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6a5b3d93b5ebe7e/Documentos/Aeroespacial/Cohetería.com/Solid Motor Designer/"/>
    </mc:Choice>
  </mc:AlternateContent>
  <xr:revisionPtr revIDLastSave="39" documentId="11_0B68EEF68CF9346CD32A3A1AE958EE5620933393" xr6:coauthVersionLast="47" xr6:coauthVersionMax="47" xr10:uidLastSave="{FA4C338E-DCE5-496C-A1B4-C7D968688840}"/>
  <bookViews>
    <workbookView xWindow="-120" yWindow="-120" windowWidth="29040" windowHeight="15720" tabRatio="628" xr2:uid="{00000000-000D-0000-FFFF-FFFF00000000}"/>
  </bookViews>
  <sheets>
    <sheet name="Diseño" sheetId="1" r:id="rId1"/>
    <sheet name="Clasificación de Motor" sheetId="7" r:id="rId2"/>
    <sheet name="Coport. de Area" sheetId="5" r:id="rId3"/>
    <sheet name="Comportamiento en el Tiempo" sheetId="8" r:id="rId4"/>
  </sheets>
  <externalReferences>
    <externalReference r:id="rId5"/>
    <externalReference r:id="rId6"/>
  </externalReferences>
  <definedNames>
    <definedName name="abo">'[1]Data and Kn'!$C$33</definedName>
    <definedName name="ae_1">[1]Burnrate!$E$52</definedName>
    <definedName name="aexit">[1]Performance!$C$8</definedName>
    <definedName name="am_1">[1]Burnrate!$J$52</definedName>
    <definedName name="astarf">[1]Pressure!$I$862</definedName>
    <definedName name="at">'[1]Data and Kn'!$C$36</definedName>
    <definedName name="ci">'[1]Data and Kn'!$C$21</definedName>
    <definedName name="cstar">[1]Pressure!$C$17</definedName>
    <definedName name="dc">'[1]Data and Kn'!$C$10</definedName>
    <definedName name="dio">'[1]Data and Kn'!$C$17</definedName>
    <definedName name="do">'[1]Data and Kn'!$C$16</definedName>
    <definedName name="dto">'[1]Data and Kn'!$C$37</definedName>
    <definedName name="ei">'[1]Data and Kn'!$C$22</definedName>
    <definedName name="erate">'[1]Data and Kn'!$C$39</definedName>
    <definedName name="etac">[1]Pressure!$C$13</definedName>
    <definedName name="etanoz">[1]Performance!$C$4</definedName>
    <definedName name="exprat">[1]Performance!$C$5</definedName>
    <definedName name="fmax">[1]Performance!$C$14</definedName>
    <definedName name="fueltype">'[1]Data and Kn'!$C$14</definedName>
    <definedName name="gstar">[1]Pressure!$C$18</definedName>
    <definedName name="itot">[1]Performance!$C$15</definedName>
    <definedName name="itsum">[1]Performance!$J$911</definedName>
    <definedName name="k">[1]Pressure!$C$12</definedName>
    <definedName name="k_dx">'[1]Propellant data'!$F$10</definedName>
    <definedName name="k_ot">'[1]Propellant data'!$H$10</definedName>
    <definedName name="k_so">'[1]Propellant data'!$G$10</definedName>
    <definedName name="kndxbn_">[1]Burnrate!$G$8:$K$12</definedName>
    <definedName name="knrange">'[1]Data and Kn'!$M$45:$M$95</definedName>
    <definedName name="knsobn_">[1]Burnrate!$G$19:$K$23</definedName>
    <definedName name="kv">[1]Pressure!$C$19</definedName>
    <definedName name="lc">'[1]Data and Kn'!$C$11</definedName>
    <definedName name="lgo">'[1]Data and Kn'!$C$24</definedName>
    <definedName name="lo">'[1]Data and Kn'!$C$18</definedName>
    <definedName name="m">[1]Pressure!$C$10</definedName>
    <definedName name="m_dx">'[1]Propellant data'!$F$11</definedName>
    <definedName name="m_ot">'[1]Propellant data'!$H$11</definedName>
    <definedName name="m_so">'[1]Propellant data'!$G$11</definedName>
    <definedName name="me">[1]Performance!$C$9</definedName>
    <definedName name="mgrain">'[1]Data and Kn'!$C$29</definedName>
    <definedName name="motorclass">#REF!</definedName>
    <definedName name="n">'[1]Data and Kn'!$C$19</definedName>
    <definedName name="ne_1">[1]Burnrate!$F$52</definedName>
    <definedName name="nm_1">[1]Burnrate!$K$52</definedName>
    <definedName name="osi">'[1]Data and Kn'!$C$20</definedName>
    <definedName name="otherbn_">[1]Burnrate!$B$59:$F$63</definedName>
    <definedName name="patm">[1]Pressure!$C$16</definedName>
    <definedName name="pbd">[1]Pressure!$X$22</definedName>
    <definedName name="pbout">[1]Pressure!$AB$862</definedName>
    <definedName name="pfinal">[1]Pressure!$AB$909</definedName>
    <definedName name="pmax">[1]Pressure!$AB$22</definedName>
    <definedName name="pmaxperc">[1]Pressure!$AA$907</definedName>
    <definedName name="rat">[1]Pressure!$C$11</definedName>
    <definedName name="rhopdex">'[1]Propellant data'!$F$9</definedName>
    <definedName name="rhopgrain">'[1]Data and Kn'!$C$28</definedName>
    <definedName name="rhopgraini">'[1]Data and Kn'!$C$26</definedName>
    <definedName name="rhopot">'[1]Propellant data'!$H$9</definedName>
    <definedName name="rhopsorb">'[1]Propellant data'!$G$9</definedName>
    <definedName name="rhorat">'[1]Data and Kn'!$C$27</definedName>
    <definedName name="runiv">[1]Pressure!$C$9</definedName>
    <definedName name="tbinc">[1]Pressure!$J$23</definedName>
    <definedName name="tbout">[1]Pressure!$Q$862</definedName>
    <definedName name="to">[1]Pressure!$C$15</definedName>
    <definedName name="to_dx">'[1]Propellant data'!$F$12</definedName>
    <definedName name="to_ot">'[1]Propellant data'!$H$12</definedName>
    <definedName name="to_so">'[1]Propellant data'!$G$12</definedName>
    <definedName name="tothe">[1]Pressure!$C$14</definedName>
    <definedName name="tthr">[1]Pressure!$Q$909</definedName>
    <definedName name="tweb">[2]Calcs!$F$25</definedName>
    <definedName name="twebfinal">'[1]Data and Kn'!$G$95</definedName>
    <definedName name="twebout">[1]Pressure!$D$862</definedName>
    <definedName name="two">'[1]Data and Kn'!$G$45</definedName>
    <definedName name="vc">'[1]Data and Kn'!$C$12</definedName>
    <definedName name="vg">'[1]Data and Kn'!$C$25</definedName>
    <definedName name="xfinal">'[1]Data and Kn'!$C$95</definedName>
    <definedName name="xinc">'[1]Data and Kn'!$C$42</definedName>
    <definedName name="xincp">[1]Pressure!$C$24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H68" i="1"/>
  <c r="E136" i="1"/>
  <c r="S32" i="8"/>
  <c r="E18" i="1"/>
  <c r="E166" i="1" l="1"/>
  <c r="E165" i="1"/>
  <c r="E163" i="1"/>
  <c r="E162" i="1"/>
  <c r="E21" i="1"/>
  <c r="E23" i="8" l="1"/>
  <c r="E22" i="8"/>
  <c r="E21" i="8"/>
  <c r="E16" i="8"/>
  <c r="E13" i="8"/>
  <c r="E12" i="8"/>
  <c r="H32" i="8" s="1"/>
  <c r="E11" i="8"/>
  <c r="I32" i="8" s="1"/>
  <c r="E9" i="8"/>
  <c r="E8" i="8"/>
  <c r="E7" i="8"/>
  <c r="E6" i="8"/>
  <c r="E6" i="5"/>
  <c r="E5" i="5"/>
  <c r="E65" i="1"/>
  <c r="E59" i="1"/>
  <c r="E54" i="1"/>
  <c r="E39" i="1"/>
  <c r="E38" i="1"/>
  <c r="E37" i="1"/>
  <c r="E27" i="1"/>
  <c r="E25" i="1"/>
  <c r="E22" i="1"/>
  <c r="E20" i="1"/>
  <c r="E14" i="1"/>
  <c r="E144" i="1" s="1"/>
  <c r="E13" i="1"/>
  <c r="E113" i="1" l="1"/>
  <c r="E153" i="1"/>
  <c r="E57" i="1"/>
  <c r="E63" i="1" s="1"/>
  <c r="E114" i="1"/>
  <c r="E43" i="1"/>
  <c r="E7" i="5" s="1"/>
  <c r="D18" i="5" s="1"/>
  <c r="E111" i="1"/>
  <c r="E19" i="8"/>
  <c r="E15" i="1"/>
  <c r="E49" i="1"/>
  <c r="E62" i="1"/>
  <c r="D32" i="8"/>
  <c r="G32" i="8" s="1"/>
  <c r="E31" i="1" l="1"/>
  <c r="E151" i="1"/>
  <c r="E132" i="1"/>
  <c r="E133" i="1" s="1"/>
  <c r="E138" i="1"/>
  <c r="E131" i="1"/>
  <c r="G114" i="1"/>
  <c r="E121" i="1"/>
  <c r="E18" i="5"/>
  <c r="E64" i="1"/>
  <c r="E81" i="1"/>
  <c r="F32" i="8"/>
  <c r="E32" i="8"/>
  <c r="E51" i="1"/>
  <c r="E50" i="1"/>
  <c r="E53" i="1" s="1"/>
  <c r="E20" i="8"/>
  <c r="E24" i="8" s="1"/>
  <c r="G15" i="1"/>
  <c r="E134" i="1" l="1"/>
  <c r="E56" i="1"/>
  <c r="E60" i="1" s="1"/>
  <c r="E61" i="1" s="1"/>
  <c r="E135" i="1"/>
  <c r="E17" i="8"/>
  <c r="E10" i="8"/>
  <c r="E35" i="1"/>
  <c r="E36" i="1" s="1"/>
  <c r="E67" i="1"/>
  <c r="E68" i="1" s="1"/>
  <c r="E4" i="5"/>
  <c r="E70" i="1"/>
  <c r="E109" i="1"/>
  <c r="F18" i="5" l="1"/>
  <c r="E18" i="8"/>
  <c r="B33" i="8" s="1"/>
  <c r="B34" i="8" s="1"/>
  <c r="B35" i="8" s="1"/>
  <c r="B36" i="8" s="1"/>
  <c r="B37" i="8" s="1"/>
  <c r="B38" i="8" s="1"/>
  <c r="B39" i="8" s="1"/>
  <c r="B40" i="8" s="1"/>
  <c r="B41" i="8" s="1"/>
  <c r="B42" i="8" s="1"/>
  <c r="B43" i="8" s="1"/>
  <c r="B44" i="8" s="1"/>
  <c r="B45" i="8" s="1"/>
  <c r="B46" i="8" s="1"/>
  <c r="B47" i="8" s="1"/>
  <c r="B48" i="8" s="1"/>
  <c r="B49" i="8" s="1"/>
  <c r="B50" i="8" s="1"/>
  <c r="B51" i="8" s="1"/>
  <c r="B52" i="8" s="1"/>
  <c r="B53" i="8" s="1"/>
  <c r="B54" i="8" s="1"/>
  <c r="B55" i="8" s="1"/>
  <c r="B56" i="8" s="1"/>
  <c r="B57" i="8" s="1"/>
  <c r="B58" i="8" s="1"/>
  <c r="B59" i="8" s="1"/>
  <c r="B60" i="8" s="1"/>
  <c r="B61" i="8" s="1"/>
  <c r="B62" i="8" s="1"/>
  <c r="B63" i="8" s="1"/>
  <c r="B64" i="8" s="1"/>
  <c r="B65" i="8" s="1"/>
  <c r="B66" i="8" s="1"/>
  <c r="B67" i="8" s="1"/>
  <c r="B68" i="8" s="1"/>
  <c r="B69" i="8" s="1"/>
  <c r="B70" i="8" s="1"/>
  <c r="B71" i="8" s="1"/>
  <c r="B72" i="8" s="1"/>
  <c r="B73" i="8" s="1"/>
  <c r="B74" i="8" s="1"/>
  <c r="B75" i="8" s="1"/>
  <c r="B76" i="8" s="1"/>
  <c r="B77" i="8" s="1"/>
  <c r="B78" i="8" s="1"/>
  <c r="B79" i="8" s="1"/>
  <c r="B80" i="8" s="1"/>
  <c r="B81" i="8" s="1"/>
  <c r="B82" i="8" s="1"/>
  <c r="B83" i="8" s="1"/>
  <c r="B84" i="8" s="1"/>
  <c r="B85" i="8" s="1"/>
  <c r="B86" i="8" s="1"/>
  <c r="B87" i="8" s="1"/>
  <c r="B88" i="8" s="1"/>
  <c r="B89" i="8" s="1"/>
  <c r="B90" i="8" s="1"/>
  <c r="B91" i="8" s="1"/>
  <c r="B92" i="8" s="1"/>
  <c r="B93" i="8" s="1"/>
  <c r="B94" i="8" s="1"/>
  <c r="B95" i="8" s="1"/>
  <c r="B96" i="8" s="1"/>
  <c r="B97" i="8" s="1"/>
  <c r="B98" i="8" s="1"/>
  <c r="B99" i="8" s="1"/>
  <c r="B100" i="8" s="1"/>
  <c r="B101" i="8" s="1"/>
  <c r="B102" i="8" s="1"/>
  <c r="B103" i="8" s="1"/>
  <c r="B104" i="8" s="1"/>
  <c r="B105" i="8" s="1"/>
  <c r="B106" i="8" s="1"/>
  <c r="B107" i="8" s="1"/>
  <c r="B108" i="8" s="1"/>
  <c r="B109" i="8" s="1"/>
  <c r="B110" i="8" s="1"/>
  <c r="B111" i="8" s="1"/>
  <c r="B112" i="8" s="1"/>
  <c r="B113" i="8" s="1"/>
  <c r="B114" i="8" s="1"/>
  <c r="B115" i="8" s="1"/>
  <c r="B116" i="8" s="1"/>
  <c r="B117" i="8" s="1"/>
  <c r="B118" i="8" s="1"/>
  <c r="B119" i="8" s="1"/>
  <c r="B120" i="8" s="1"/>
  <c r="B121" i="8" s="1"/>
  <c r="B122" i="8" s="1"/>
  <c r="B123" i="8" s="1"/>
  <c r="B124" i="8" s="1"/>
  <c r="B125" i="8" s="1"/>
  <c r="B126" i="8" s="1"/>
  <c r="B127" i="8" s="1"/>
  <c r="B128" i="8" s="1"/>
  <c r="B129" i="8" s="1"/>
  <c r="B130" i="8" s="1"/>
  <c r="B131" i="8" s="1"/>
  <c r="B132" i="8" s="1"/>
  <c r="B133" i="8" s="1"/>
  <c r="B134" i="8" s="1"/>
  <c r="B135" i="8" s="1"/>
  <c r="B136" i="8" s="1"/>
  <c r="B137" i="8" s="1"/>
  <c r="B138" i="8" s="1"/>
  <c r="B139" i="8" s="1"/>
  <c r="B140" i="8" s="1"/>
  <c r="B141" i="8" s="1"/>
  <c r="B142" i="8" s="1"/>
  <c r="B143" i="8" s="1"/>
  <c r="B144" i="8" s="1"/>
  <c r="B145" i="8" s="1"/>
  <c r="B146" i="8" s="1"/>
  <c r="B147" i="8" s="1"/>
  <c r="B148" i="8" s="1"/>
  <c r="B149" i="8" s="1"/>
  <c r="B150" i="8" s="1"/>
  <c r="B151" i="8" s="1"/>
  <c r="B152" i="8" s="1"/>
  <c r="B153" i="8" s="1"/>
  <c r="B154" i="8" s="1"/>
  <c r="B155" i="8" s="1"/>
  <c r="B156" i="8" s="1"/>
  <c r="B157" i="8" s="1"/>
  <c r="B158" i="8" s="1"/>
  <c r="B159" i="8" s="1"/>
  <c r="B160" i="8" s="1"/>
  <c r="B161" i="8" s="1"/>
  <c r="B162" i="8" s="1"/>
  <c r="B163" i="8" s="1"/>
  <c r="B164" i="8" s="1"/>
  <c r="B165" i="8" s="1"/>
  <c r="B166" i="8" s="1"/>
  <c r="B167" i="8" s="1"/>
  <c r="B168" i="8" s="1"/>
  <c r="B169" i="8" s="1"/>
  <c r="B170" i="8" s="1"/>
  <c r="B171" i="8" s="1"/>
  <c r="B172" i="8" s="1"/>
  <c r="B173" i="8" s="1"/>
  <c r="B174" i="8" s="1"/>
  <c r="B175" i="8" s="1"/>
  <c r="B176" i="8" s="1"/>
  <c r="B177" i="8" s="1"/>
  <c r="B178" i="8" s="1"/>
  <c r="B179" i="8" s="1"/>
  <c r="B180" i="8" s="1"/>
  <c r="B181" i="8" s="1"/>
  <c r="B182" i="8" s="1"/>
  <c r="B183" i="8" s="1"/>
  <c r="B184" i="8" s="1"/>
  <c r="B185" i="8" s="1"/>
  <c r="B186" i="8" s="1"/>
  <c r="B187" i="8" s="1"/>
  <c r="B188" i="8" s="1"/>
  <c r="B189" i="8" s="1"/>
  <c r="B190" i="8" s="1"/>
  <c r="B191" i="8" s="1"/>
  <c r="B192" i="8" s="1"/>
  <c r="B193" i="8" s="1"/>
  <c r="B194" i="8" s="1"/>
  <c r="B195" i="8" s="1"/>
  <c r="B196" i="8" s="1"/>
  <c r="B197" i="8" s="1"/>
  <c r="B198" i="8" s="1"/>
  <c r="B199" i="8" s="1"/>
  <c r="B200" i="8" s="1"/>
  <c r="B201" i="8" s="1"/>
  <c r="B202" i="8" s="1"/>
  <c r="B203" i="8" s="1"/>
  <c r="B204" i="8" s="1"/>
  <c r="B205" i="8" s="1"/>
  <c r="B206" i="8" s="1"/>
  <c r="B207" i="8" s="1"/>
  <c r="B208" i="8" s="1"/>
  <c r="B209" i="8" s="1"/>
  <c r="B210" i="8" s="1"/>
  <c r="B211" i="8" s="1"/>
  <c r="B212" i="8" s="1"/>
  <c r="B213" i="8" s="1"/>
  <c r="B214" i="8" s="1"/>
  <c r="B215" i="8" s="1"/>
  <c r="B216" i="8" s="1"/>
  <c r="B217" i="8" s="1"/>
  <c r="B218" i="8" s="1"/>
  <c r="B219" i="8" s="1"/>
  <c r="B220" i="8" s="1"/>
  <c r="B221" i="8" s="1"/>
  <c r="B222" i="8" s="1"/>
  <c r="B223" i="8" s="1"/>
  <c r="B224" i="8" s="1"/>
  <c r="B225" i="8" s="1"/>
  <c r="B226" i="8" s="1"/>
  <c r="B227" i="8" s="1"/>
  <c r="B228" i="8" s="1"/>
  <c r="B229" i="8" s="1"/>
  <c r="B230" i="8" s="1"/>
  <c r="B231" i="8" s="1"/>
  <c r="B232" i="8" s="1"/>
  <c r="B233" i="8" s="1"/>
  <c r="B234" i="8" s="1"/>
  <c r="B235" i="8" s="1"/>
  <c r="B236" i="8" s="1"/>
  <c r="B237" i="8" s="1"/>
  <c r="B238" i="8" s="1"/>
  <c r="B239" i="8" s="1"/>
  <c r="B240" i="8" s="1"/>
  <c r="B241" i="8" s="1"/>
  <c r="B242" i="8" s="1"/>
  <c r="B243" i="8" s="1"/>
  <c r="B244" i="8" s="1"/>
  <c r="B245" i="8" s="1"/>
  <c r="B246" i="8" s="1"/>
  <c r="B247" i="8" s="1"/>
  <c r="B248" i="8" s="1"/>
  <c r="B249" i="8" s="1"/>
  <c r="B250" i="8" s="1"/>
  <c r="B251" i="8" s="1"/>
  <c r="B252" i="8" s="1"/>
  <c r="B253" i="8" s="1"/>
  <c r="B254" i="8" s="1"/>
  <c r="B255" i="8" s="1"/>
  <c r="B256" i="8" s="1"/>
  <c r="B257" i="8" s="1"/>
  <c r="B258" i="8" s="1"/>
  <c r="B259" i="8" s="1"/>
  <c r="B260" i="8" s="1"/>
  <c r="B261" i="8" s="1"/>
  <c r="B262" i="8" s="1"/>
  <c r="B263" i="8" s="1"/>
  <c r="B264" i="8" s="1"/>
  <c r="B265" i="8" s="1"/>
  <c r="B266" i="8" s="1"/>
  <c r="B267" i="8" s="1"/>
  <c r="B268" i="8" s="1"/>
  <c r="B269" i="8" s="1"/>
  <c r="B270" i="8" s="1"/>
  <c r="B271" i="8" s="1"/>
  <c r="B272" i="8" s="1"/>
  <c r="B273" i="8" s="1"/>
  <c r="B274" i="8" s="1"/>
  <c r="B275" i="8" s="1"/>
  <c r="B276" i="8" s="1"/>
  <c r="B277" i="8" s="1"/>
  <c r="B278" i="8" s="1"/>
  <c r="B279" i="8" s="1"/>
  <c r="B280" i="8" s="1"/>
  <c r="B281" i="8" s="1"/>
  <c r="B282" i="8" s="1"/>
  <c r="B283" i="8" s="1"/>
  <c r="B284" i="8" s="1"/>
  <c r="B285" i="8" s="1"/>
  <c r="B286" i="8" s="1"/>
  <c r="B287" i="8" s="1"/>
  <c r="B288" i="8" s="1"/>
  <c r="B289" i="8" s="1"/>
  <c r="B290" i="8" s="1"/>
  <c r="B291" i="8" s="1"/>
  <c r="B292" i="8" s="1"/>
  <c r="B293" i="8" s="1"/>
  <c r="B294" i="8" s="1"/>
  <c r="B295" i="8" s="1"/>
  <c r="B296" i="8" s="1"/>
  <c r="B297" i="8" s="1"/>
  <c r="B298" i="8" s="1"/>
  <c r="B299" i="8" s="1"/>
  <c r="B300" i="8" s="1"/>
  <c r="B301" i="8" s="1"/>
  <c r="B302" i="8" s="1"/>
  <c r="B303" i="8" s="1"/>
  <c r="B304" i="8" s="1"/>
  <c r="B305" i="8" s="1"/>
  <c r="B306" i="8" s="1"/>
  <c r="B307" i="8" s="1"/>
  <c r="B308" i="8" s="1"/>
  <c r="B309" i="8" s="1"/>
  <c r="B310" i="8" s="1"/>
  <c r="B311" i="8" s="1"/>
  <c r="B312" i="8" s="1"/>
  <c r="B313" i="8" s="1"/>
  <c r="B314" i="8" s="1"/>
  <c r="B315" i="8" s="1"/>
  <c r="B316" i="8" s="1"/>
  <c r="B317" i="8" s="1"/>
  <c r="B318" i="8" s="1"/>
  <c r="B319" i="8" s="1"/>
  <c r="B320" i="8" s="1"/>
  <c r="B321" i="8" s="1"/>
  <c r="B322" i="8" s="1"/>
  <c r="B323" i="8" s="1"/>
  <c r="B324" i="8" s="1"/>
  <c r="B325" i="8" s="1"/>
  <c r="B326" i="8" s="1"/>
  <c r="B327" i="8" s="1"/>
  <c r="B328" i="8" s="1"/>
  <c r="B329" i="8" s="1"/>
  <c r="B330" i="8" s="1"/>
  <c r="B331" i="8" s="1"/>
  <c r="B332" i="8" s="1"/>
  <c r="B333" i="8" s="1"/>
  <c r="B334" i="8" s="1"/>
  <c r="B335" i="8" s="1"/>
  <c r="B336" i="8" s="1"/>
  <c r="B337" i="8" s="1"/>
  <c r="B338" i="8" s="1"/>
  <c r="B339" i="8" s="1"/>
  <c r="B340" i="8" s="1"/>
  <c r="B341" i="8" s="1"/>
  <c r="B342" i="8" s="1"/>
  <c r="B343" i="8" s="1"/>
  <c r="B344" i="8" s="1"/>
  <c r="B345" i="8" s="1"/>
  <c r="B346" i="8" s="1"/>
  <c r="B347" i="8" s="1"/>
  <c r="B348" i="8" s="1"/>
  <c r="B349" i="8" s="1"/>
  <c r="B350" i="8" s="1"/>
  <c r="B351" i="8" s="1"/>
  <c r="B352" i="8" s="1"/>
  <c r="B353" i="8" s="1"/>
  <c r="B354" i="8" s="1"/>
  <c r="B355" i="8" s="1"/>
  <c r="B356" i="8" s="1"/>
  <c r="B357" i="8" s="1"/>
  <c r="B358" i="8" s="1"/>
  <c r="B359" i="8" s="1"/>
  <c r="B360" i="8" s="1"/>
  <c r="B361" i="8" s="1"/>
  <c r="B362" i="8" s="1"/>
  <c r="B363" i="8" s="1"/>
  <c r="B364" i="8" s="1"/>
  <c r="B365" i="8" s="1"/>
  <c r="B366" i="8" s="1"/>
  <c r="B367" i="8" s="1"/>
  <c r="B368" i="8" s="1"/>
  <c r="B369" i="8" s="1"/>
  <c r="B370" i="8" s="1"/>
  <c r="B371" i="8" s="1"/>
  <c r="B372" i="8" s="1"/>
  <c r="B373" i="8" s="1"/>
  <c r="B374" i="8" s="1"/>
  <c r="B375" i="8" s="1"/>
  <c r="B376" i="8" s="1"/>
  <c r="B377" i="8" s="1"/>
  <c r="B378" i="8" s="1"/>
  <c r="B379" i="8" s="1"/>
  <c r="B380" i="8" s="1"/>
  <c r="B381" i="8" s="1"/>
  <c r="B382" i="8" s="1"/>
  <c r="B383" i="8" s="1"/>
  <c r="B384" i="8" s="1"/>
  <c r="B385" i="8" s="1"/>
  <c r="B386" i="8" s="1"/>
  <c r="B387" i="8" s="1"/>
  <c r="B388" i="8" s="1"/>
  <c r="B389" i="8" s="1"/>
  <c r="B390" i="8" s="1"/>
  <c r="B391" i="8" s="1"/>
  <c r="B392" i="8" s="1"/>
  <c r="B393" i="8" s="1"/>
  <c r="B394" i="8" s="1"/>
  <c r="B395" i="8" s="1"/>
  <c r="B396" i="8" s="1"/>
  <c r="B397" i="8" s="1"/>
  <c r="B398" i="8" s="1"/>
  <c r="B399" i="8" s="1"/>
  <c r="B400" i="8" s="1"/>
  <c r="B401" i="8" s="1"/>
  <c r="B402" i="8" s="1"/>
  <c r="B403" i="8" s="1"/>
  <c r="B404" i="8" s="1"/>
  <c r="B405" i="8" s="1"/>
  <c r="B406" i="8" s="1"/>
  <c r="B407" i="8" s="1"/>
  <c r="B408" i="8" s="1"/>
  <c r="B409" i="8" s="1"/>
  <c r="B410" i="8" s="1"/>
  <c r="B411" i="8" s="1"/>
  <c r="B412" i="8" s="1"/>
  <c r="B413" i="8" s="1"/>
  <c r="B414" i="8" s="1"/>
  <c r="B415" i="8" s="1"/>
  <c r="B416" i="8" s="1"/>
  <c r="B417" i="8" s="1"/>
  <c r="B418" i="8" s="1"/>
  <c r="B419" i="8" s="1"/>
  <c r="B420" i="8" s="1"/>
  <c r="B421" i="8" s="1"/>
  <c r="B422" i="8" s="1"/>
  <c r="B423" i="8" s="1"/>
  <c r="B424" i="8" s="1"/>
  <c r="B425" i="8" s="1"/>
  <c r="B426" i="8" s="1"/>
  <c r="B427" i="8" s="1"/>
  <c r="B428" i="8" s="1"/>
  <c r="B429" i="8" s="1"/>
  <c r="B430" i="8" s="1"/>
  <c r="B431" i="8" s="1"/>
  <c r="B432" i="8" s="1"/>
  <c r="B433" i="8" s="1"/>
  <c r="B434" i="8" s="1"/>
  <c r="B435" i="8" s="1"/>
  <c r="B436" i="8" s="1"/>
  <c r="B437" i="8" s="1"/>
  <c r="B438" i="8" s="1"/>
  <c r="B439" i="8" s="1"/>
  <c r="B440" i="8" s="1"/>
  <c r="B441" i="8" s="1"/>
  <c r="B442" i="8" s="1"/>
  <c r="B443" i="8" s="1"/>
  <c r="B444" i="8" s="1"/>
  <c r="B445" i="8" s="1"/>
  <c r="B446" i="8" s="1"/>
  <c r="B447" i="8" s="1"/>
  <c r="B448" i="8" s="1"/>
  <c r="B449" i="8" s="1"/>
  <c r="B450" i="8" s="1"/>
  <c r="B451" i="8" s="1"/>
  <c r="B452" i="8" s="1"/>
  <c r="B453" i="8" s="1"/>
  <c r="B454" i="8" s="1"/>
  <c r="B455" i="8" s="1"/>
  <c r="B456" i="8" s="1"/>
  <c r="B457" i="8" s="1"/>
  <c r="B458" i="8" s="1"/>
  <c r="B459" i="8" s="1"/>
  <c r="B460" i="8" s="1"/>
  <c r="B461" i="8" s="1"/>
  <c r="B462" i="8" s="1"/>
  <c r="B463" i="8" s="1"/>
  <c r="B464" i="8" s="1"/>
  <c r="B465" i="8" s="1"/>
  <c r="B466" i="8" s="1"/>
  <c r="B467" i="8" s="1"/>
  <c r="B468" i="8" s="1"/>
  <c r="B469" i="8" s="1"/>
  <c r="B470" i="8" s="1"/>
  <c r="B471" i="8" s="1"/>
  <c r="B472" i="8" s="1"/>
  <c r="B473" i="8" s="1"/>
  <c r="B474" i="8" s="1"/>
  <c r="B475" i="8" s="1"/>
  <c r="B476" i="8" s="1"/>
  <c r="B477" i="8" s="1"/>
  <c r="B478" i="8" s="1"/>
  <c r="B479" i="8" s="1"/>
  <c r="B480" i="8" s="1"/>
  <c r="B481" i="8" s="1"/>
  <c r="B482" i="8" s="1"/>
  <c r="B483" i="8" s="1"/>
  <c r="B484" i="8" s="1"/>
  <c r="B485" i="8" s="1"/>
  <c r="B486" i="8" s="1"/>
  <c r="B487" i="8" s="1"/>
  <c r="B488" i="8" s="1"/>
  <c r="B489" i="8" s="1"/>
  <c r="B490" i="8" s="1"/>
  <c r="B491" i="8" s="1"/>
  <c r="B492" i="8" s="1"/>
  <c r="B493" i="8" s="1"/>
  <c r="B494" i="8" s="1"/>
  <c r="B495" i="8" s="1"/>
  <c r="B496" i="8" s="1"/>
  <c r="B497" i="8" s="1"/>
  <c r="B498" i="8" s="1"/>
  <c r="B499" i="8" s="1"/>
  <c r="B500" i="8" s="1"/>
  <c r="B501" i="8" s="1"/>
  <c r="B502" i="8" s="1"/>
  <c r="B503" i="8" s="1"/>
  <c r="B504" i="8" s="1"/>
  <c r="B505" i="8" s="1"/>
  <c r="B506" i="8" s="1"/>
  <c r="B507" i="8" s="1"/>
  <c r="B508" i="8" s="1"/>
  <c r="B509" i="8" s="1"/>
  <c r="B510" i="8" s="1"/>
  <c r="B511" i="8" s="1"/>
  <c r="B512" i="8" s="1"/>
  <c r="B513" i="8" s="1"/>
  <c r="B514" i="8" s="1"/>
  <c r="B515" i="8" s="1"/>
  <c r="B516" i="8" s="1"/>
  <c r="B517" i="8" s="1"/>
  <c r="B518" i="8" s="1"/>
  <c r="B519" i="8" s="1"/>
  <c r="B520" i="8" s="1"/>
  <c r="B521" i="8" s="1"/>
  <c r="B522" i="8" s="1"/>
  <c r="B523" i="8" s="1"/>
  <c r="B524" i="8" s="1"/>
  <c r="B525" i="8" s="1"/>
  <c r="B526" i="8" s="1"/>
  <c r="B527" i="8" s="1"/>
  <c r="B528" i="8" s="1"/>
  <c r="B529" i="8" s="1"/>
  <c r="B530" i="8" s="1"/>
  <c r="B531" i="8" s="1"/>
  <c r="B532" i="8" s="1"/>
  <c r="B533" i="8" s="1"/>
  <c r="B534" i="8" s="1"/>
  <c r="B535" i="8" s="1"/>
  <c r="B536" i="8" s="1"/>
  <c r="B537" i="8" s="1"/>
  <c r="B538" i="8" s="1"/>
  <c r="B539" i="8" s="1"/>
  <c r="B540" i="8" s="1"/>
  <c r="B541" i="8" s="1"/>
  <c r="B542" i="8" s="1"/>
  <c r="B543" i="8" s="1"/>
  <c r="B544" i="8" s="1"/>
  <c r="B545" i="8" s="1"/>
  <c r="B546" i="8" s="1"/>
  <c r="B547" i="8" s="1"/>
  <c r="B548" i="8" s="1"/>
  <c r="B549" i="8" s="1"/>
  <c r="B550" i="8" s="1"/>
  <c r="B551" i="8" s="1"/>
  <c r="B552" i="8" s="1"/>
  <c r="B553" i="8" s="1"/>
  <c r="B554" i="8" s="1"/>
  <c r="B555" i="8" s="1"/>
  <c r="B556" i="8" s="1"/>
  <c r="B557" i="8" s="1"/>
  <c r="B558" i="8" s="1"/>
  <c r="B559" i="8" s="1"/>
  <c r="B560" i="8" s="1"/>
  <c r="B561" i="8" s="1"/>
  <c r="B562" i="8" s="1"/>
  <c r="B563" i="8" s="1"/>
  <c r="B564" i="8" s="1"/>
  <c r="B565" i="8" s="1"/>
  <c r="B566" i="8" s="1"/>
  <c r="B567" i="8" s="1"/>
  <c r="B568" i="8" s="1"/>
  <c r="B569" i="8" s="1"/>
  <c r="B570" i="8" s="1"/>
  <c r="B571" i="8" s="1"/>
  <c r="B572" i="8" s="1"/>
  <c r="B573" i="8" s="1"/>
  <c r="B574" i="8" s="1"/>
  <c r="B575" i="8" s="1"/>
  <c r="B576" i="8" s="1"/>
  <c r="B577" i="8" s="1"/>
  <c r="B578" i="8" s="1"/>
  <c r="B579" i="8" s="1"/>
  <c r="B580" i="8" s="1"/>
  <c r="B581" i="8" s="1"/>
  <c r="B582" i="8" s="1"/>
  <c r="B583" i="8" s="1"/>
  <c r="B584" i="8" s="1"/>
  <c r="B585" i="8" s="1"/>
  <c r="B586" i="8" s="1"/>
  <c r="B587" i="8" s="1"/>
  <c r="B588" i="8" s="1"/>
  <c r="B589" i="8" s="1"/>
  <c r="B590" i="8" s="1"/>
  <c r="B591" i="8" s="1"/>
  <c r="B592" i="8" s="1"/>
  <c r="B593" i="8" s="1"/>
  <c r="B594" i="8" s="1"/>
  <c r="B595" i="8" s="1"/>
  <c r="B596" i="8" s="1"/>
  <c r="B597" i="8" s="1"/>
  <c r="B598" i="8" s="1"/>
  <c r="B599" i="8" s="1"/>
  <c r="B600" i="8" s="1"/>
  <c r="B601" i="8" s="1"/>
  <c r="B602" i="8" s="1"/>
  <c r="B603" i="8" s="1"/>
  <c r="B604" i="8" s="1"/>
  <c r="B605" i="8" s="1"/>
  <c r="B606" i="8" s="1"/>
  <c r="B607" i="8" s="1"/>
  <c r="B608" i="8" s="1"/>
  <c r="B609" i="8" s="1"/>
  <c r="B610" i="8" s="1"/>
  <c r="B611" i="8" s="1"/>
  <c r="B612" i="8" s="1"/>
  <c r="B613" i="8" s="1"/>
  <c r="B614" i="8" s="1"/>
  <c r="B615" i="8" s="1"/>
  <c r="B616" i="8" s="1"/>
  <c r="B617" i="8" s="1"/>
  <c r="B618" i="8" s="1"/>
  <c r="B619" i="8" s="1"/>
  <c r="B620" i="8" s="1"/>
  <c r="B621" i="8" s="1"/>
  <c r="B622" i="8" s="1"/>
  <c r="B623" i="8" s="1"/>
  <c r="B624" i="8" s="1"/>
  <c r="B625" i="8" s="1"/>
  <c r="B626" i="8" s="1"/>
  <c r="B627" i="8" s="1"/>
  <c r="B628" i="8" s="1"/>
  <c r="B629" i="8" s="1"/>
  <c r="B630" i="8" s="1"/>
  <c r="B631" i="8" s="1"/>
  <c r="B632" i="8" s="1"/>
  <c r="B633" i="8" s="1"/>
  <c r="B634" i="8" s="1"/>
  <c r="B635" i="8" s="1"/>
  <c r="B636" i="8" s="1"/>
  <c r="B637" i="8" s="1"/>
  <c r="B638" i="8" s="1"/>
  <c r="B639" i="8" s="1"/>
  <c r="B640" i="8" s="1"/>
  <c r="B641" i="8" s="1"/>
  <c r="B642" i="8" s="1"/>
  <c r="B643" i="8" s="1"/>
  <c r="B644" i="8" s="1"/>
  <c r="B645" i="8" s="1"/>
  <c r="B646" i="8" s="1"/>
  <c r="B647" i="8" s="1"/>
  <c r="B648" i="8" s="1"/>
  <c r="B649" i="8" s="1"/>
  <c r="B650" i="8" s="1"/>
  <c r="B651" i="8" s="1"/>
  <c r="B652" i="8" s="1"/>
  <c r="B653" i="8" s="1"/>
  <c r="B654" i="8" s="1"/>
  <c r="B655" i="8" s="1"/>
  <c r="B656" i="8" s="1"/>
  <c r="B657" i="8" s="1"/>
  <c r="B658" i="8" s="1"/>
  <c r="B659" i="8" s="1"/>
  <c r="B660" i="8" s="1"/>
  <c r="B661" i="8" s="1"/>
  <c r="B662" i="8" s="1"/>
  <c r="B663" i="8" s="1"/>
  <c r="B664" i="8" s="1"/>
  <c r="B665" i="8" s="1"/>
  <c r="B666" i="8" s="1"/>
  <c r="B667" i="8" s="1"/>
  <c r="B668" i="8" s="1"/>
  <c r="B669" i="8" s="1"/>
  <c r="B670" i="8" s="1"/>
  <c r="B671" i="8" s="1"/>
  <c r="B672" i="8" s="1"/>
  <c r="B673" i="8" s="1"/>
  <c r="B674" i="8" s="1"/>
  <c r="B675" i="8" s="1"/>
  <c r="B676" i="8" s="1"/>
  <c r="B677" i="8" s="1"/>
  <c r="B678" i="8" s="1"/>
  <c r="B679" i="8" s="1"/>
  <c r="B680" i="8" s="1"/>
  <c r="B681" i="8" s="1"/>
  <c r="B682" i="8" s="1"/>
  <c r="B683" i="8" s="1"/>
  <c r="B684" i="8" s="1"/>
  <c r="B685" i="8" s="1"/>
  <c r="B686" i="8" s="1"/>
  <c r="B687" i="8" s="1"/>
  <c r="B688" i="8" s="1"/>
  <c r="B689" i="8" s="1"/>
  <c r="B690" i="8" s="1"/>
  <c r="B691" i="8" s="1"/>
  <c r="B692" i="8" s="1"/>
  <c r="B693" i="8" s="1"/>
  <c r="B694" i="8" s="1"/>
  <c r="B695" i="8" s="1"/>
  <c r="B696" i="8" s="1"/>
  <c r="B697" i="8" s="1"/>
  <c r="B698" i="8" s="1"/>
  <c r="B699" i="8" s="1"/>
  <c r="B700" i="8" s="1"/>
  <c r="B701" i="8" s="1"/>
  <c r="B702" i="8" s="1"/>
  <c r="B703" i="8" s="1"/>
  <c r="B704" i="8" s="1"/>
  <c r="B705" i="8" s="1"/>
  <c r="B706" i="8" s="1"/>
  <c r="B707" i="8" s="1"/>
  <c r="B708" i="8" s="1"/>
  <c r="B709" i="8" s="1"/>
  <c r="B710" i="8" s="1"/>
  <c r="B711" i="8" s="1"/>
  <c r="B712" i="8" s="1"/>
  <c r="B713" i="8" s="1"/>
  <c r="B714" i="8" s="1"/>
  <c r="B715" i="8" s="1"/>
  <c r="B716" i="8" s="1"/>
  <c r="B717" i="8" s="1"/>
  <c r="B718" i="8" s="1"/>
  <c r="B719" i="8" s="1"/>
  <c r="B720" i="8" s="1"/>
  <c r="B721" i="8" s="1"/>
  <c r="B722" i="8" s="1"/>
  <c r="B723" i="8" s="1"/>
  <c r="B724" i="8" s="1"/>
  <c r="B725" i="8" s="1"/>
  <c r="B726" i="8" s="1"/>
  <c r="B727" i="8" s="1"/>
  <c r="B728" i="8" s="1"/>
  <c r="B729" i="8" s="1"/>
  <c r="B730" i="8" s="1"/>
  <c r="B731" i="8" s="1"/>
  <c r="B732" i="8" s="1"/>
  <c r="B733" i="8" s="1"/>
  <c r="B734" i="8" s="1"/>
  <c r="B735" i="8" s="1"/>
  <c r="B736" i="8" s="1"/>
  <c r="B737" i="8" s="1"/>
  <c r="B738" i="8" s="1"/>
  <c r="B739" i="8" s="1"/>
  <c r="B740" i="8" s="1"/>
  <c r="B741" i="8" s="1"/>
  <c r="B742" i="8" s="1"/>
  <c r="B743" i="8" s="1"/>
  <c r="B744" i="8" s="1"/>
  <c r="B745" i="8" s="1"/>
  <c r="B746" i="8" s="1"/>
  <c r="B747" i="8" s="1"/>
  <c r="B748" i="8" s="1"/>
  <c r="B749" i="8" s="1"/>
  <c r="B750" i="8" s="1"/>
  <c r="B751" i="8" s="1"/>
  <c r="B752" i="8" s="1"/>
  <c r="B753" i="8" s="1"/>
  <c r="B754" i="8" s="1"/>
  <c r="B755" i="8" s="1"/>
  <c r="B756" i="8" s="1"/>
  <c r="B757" i="8" s="1"/>
  <c r="B758" i="8" s="1"/>
  <c r="B759" i="8" s="1"/>
  <c r="B760" i="8" s="1"/>
  <c r="B761" i="8" s="1"/>
  <c r="B762" i="8" s="1"/>
  <c r="B763" i="8" s="1"/>
  <c r="B764" i="8" s="1"/>
  <c r="B765" i="8" s="1"/>
  <c r="B766" i="8" s="1"/>
  <c r="B767" i="8" s="1"/>
  <c r="B768" i="8" s="1"/>
  <c r="B769" i="8" s="1"/>
  <c r="B770" i="8" s="1"/>
  <c r="B771" i="8" s="1"/>
  <c r="B772" i="8" s="1"/>
  <c r="B773" i="8" s="1"/>
  <c r="B774" i="8" s="1"/>
  <c r="B775" i="8" s="1"/>
  <c r="B776" i="8" s="1"/>
  <c r="B777" i="8" s="1"/>
  <c r="B778" i="8" s="1"/>
  <c r="B779" i="8" s="1"/>
  <c r="B780" i="8" s="1"/>
  <c r="B781" i="8" s="1"/>
  <c r="B782" i="8" s="1"/>
  <c r="B783" i="8" s="1"/>
  <c r="B784" i="8" s="1"/>
  <c r="B785" i="8" s="1"/>
  <c r="B786" i="8" s="1"/>
  <c r="B787" i="8" s="1"/>
  <c r="B788" i="8" s="1"/>
  <c r="B789" i="8" s="1"/>
  <c r="B790" i="8" s="1"/>
  <c r="B791" i="8" s="1"/>
  <c r="B792" i="8" s="1"/>
  <c r="B793" i="8" s="1"/>
  <c r="B794" i="8" s="1"/>
  <c r="B795" i="8" s="1"/>
  <c r="B796" i="8" s="1"/>
  <c r="B797" i="8" s="1"/>
  <c r="B798" i="8" s="1"/>
  <c r="B799" i="8" s="1"/>
  <c r="B800" i="8" s="1"/>
  <c r="B801" i="8" s="1"/>
  <c r="B802" i="8" s="1"/>
  <c r="B803" i="8" s="1"/>
  <c r="B804" i="8" s="1"/>
  <c r="B805" i="8" s="1"/>
  <c r="B806" i="8" s="1"/>
  <c r="B807" i="8" s="1"/>
  <c r="B808" i="8" s="1"/>
  <c r="B809" i="8" s="1"/>
  <c r="B810" i="8" s="1"/>
  <c r="B811" i="8" s="1"/>
  <c r="B812" i="8" s="1"/>
  <c r="B813" i="8" s="1"/>
  <c r="B814" i="8" s="1"/>
  <c r="B815" i="8" s="1"/>
  <c r="B816" i="8" s="1"/>
  <c r="B817" i="8" s="1"/>
  <c r="B818" i="8" s="1"/>
  <c r="B819" i="8" s="1"/>
  <c r="B820" i="8" s="1"/>
  <c r="B821" i="8" s="1"/>
  <c r="B822" i="8" s="1"/>
  <c r="B823" i="8" s="1"/>
  <c r="B824" i="8" s="1"/>
  <c r="B825" i="8" s="1"/>
  <c r="B826" i="8" s="1"/>
  <c r="B827" i="8" s="1"/>
  <c r="B828" i="8" s="1"/>
  <c r="B829" i="8" s="1"/>
  <c r="B830" i="8" s="1"/>
  <c r="B831" i="8" s="1"/>
  <c r="B832" i="8" s="1"/>
  <c r="B833" i="8" s="1"/>
  <c r="B834" i="8" s="1"/>
  <c r="B835" i="8" s="1"/>
  <c r="B836" i="8" s="1"/>
  <c r="B837" i="8" s="1"/>
  <c r="B838" i="8" s="1"/>
  <c r="B839" i="8" s="1"/>
  <c r="B840" i="8" s="1"/>
  <c r="B841" i="8" s="1"/>
  <c r="B842" i="8" s="1"/>
  <c r="B843" i="8" s="1"/>
  <c r="B844" i="8" s="1"/>
  <c r="B845" i="8" s="1"/>
  <c r="B846" i="8" s="1"/>
  <c r="B847" i="8" s="1"/>
  <c r="B848" i="8" s="1"/>
  <c r="B849" i="8" s="1"/>
  <c r="B850" i="8" s="1"/>
  <c r="B851" i="8" s="1"/>
  <c r="B852" i="8" s="1"/>
  <c r="B853" i="8" s="1"/>
  <c r="B854" i="8" s="1"/>
  <c r="B855" i="8" s="1"/>
  <c r="B856" i="8" s="1"/>
  <c r="B857" i="8" s="1"/>
  <c r="B858" i="8" s="1"/>
  <c r="B859" i="8" s="1"/>
  <c r="B860" i="8" s="1"/>
  <c r="B861" i="8" s="1"/>
  <c r="B862" i="8" s="1"/>
  <c r="B863" i="8" s="1"/>
  <c r="B864" i="8" s="1"/>
  <c r="B865" i="8" s="1"/>
  <c r="B866" i="8" s="1"/>
  <c r="B867" i="8" s="1"/>
  <c r="B868" i="8" s="1"/>
  <c r="B869" i="8" s="1"/>
  <c r="B870" i="8" s="1"/>
  <c r="B871" i="8" s="1"/>
  <c r="B872" i="8" s="1"/>
  <c r="B873" i="8" s="1"/>
  <c r="B874" i="8" s="1"/>
  <c r="B875" i="8" s="1"/>
  <c r="B876" i="8" s="1"/>
  <c r="B877" i="8" s="1"/>
  <c r="B878" i="8" s="1"/>
  <c r="B879" i="8" s="1"/>
  <c r="B880" i="8" s="1"/>
  <c r="B881" i="8" s="1"/>
  <c r="B882" i="8" s="1"/>
  <c r="B883" i="8" s="1"/>
  <c r="B884" i="8" s="1"/>
  <c r="B885" i="8" s="1"/>
  <c r="B886" i="8" s="1"/>
  <c r="B887" i="8" s="1"/>
  <c r="B888" i="8" s="1"/>
  <c r="B889" i="8" s="1"/>
  <c r="B890" i="8" s="1"/>
  <c r="B891" i="8" s="1"/>
  <c r="B892" i="8" s="1"/>
  <c r="B893" i="8" s="1"/>
  <c r="B894" i="8" s="1"/>
  <c r="B895" i="8" s="1"/>
  <c r="B896" i="8" s="1"/>
  <c r="B897" i="8" s="1"/>
  <c r="B898" i="8" s="1"/>
  <c r="B899" i="8" s="1"/>
  <c r="B900" i="8" s="1"/>
  <c r="B901" i="8" s="1"/>
  <c r="B902" i="8" s="1"/>
  <c r="B903" i="8" s="1"/>
  <c r="B904" i="8" s="1"/>
  <c r="B905" i="8" s="1"/>
  <c r="B906" i="8" s="1"/>
  <c r="B907" i="8" s="1"/>
  <c r="B908" i="8" s="1"/>
  <c r="B909" i="8" s="1"/>
  <c r="B910" i="8" s="1"/>
  <c r="B911" i="8" s="1"/>
  <c r="B912" i="8" s="1"/>
  <c r="B913" i="8" s="1"/>
  <c r="B914" i="8" s="1"/>
  <c r="B915" i="8" s="1"/>
  <c r="B916" i="8" s="1"/>
  <c r="B917" i="8" s="1"/>
  <c r="B918" i="8" s="1"/>
  <c r="B919" i="8" s="1"/>
  <c r="B920" i="8" s="1"/>
  <c r="B921" i="8" s="1"/>
  <c r="B922" i="8" s="1"/>
  <c r="B923" i="8" s="1"/>
  <c r="B924" i="8" s="1"/>
  <c r="B925" i="8" s="1"/>
  <c r="B926" i="8" s="1"/>
  <c r="B927" i="8" s="1"/>
  <c r="B928" i="8" s="1"/>
  <c r="B929" i="8" s="1"/>
  <c r="B930" i="8" s="1"/>
  <c r="B931" i="8" s="1"/>
  <c r="B932" i="8" s="1"/>
  <c r="B933" i="8" s="1"/>
  <c r="B934" i="8" s="1"/>
  <c r="B935" i="8" s="1"/>
  <c r="B936" i="8" s="1"/>
  <c r="B937" i="8" s="1"/>
  <c r="B938" i="8" s="1"/>
  <c r="B939" i="8" s="1"/>
  <c r="B940" i="8" s="1"/>
  <c r="B941" i="8" s="1"/>
  <c r="B942" i="8" s="1"/>
  <c r="B943" i="8" s="1"/>
  <c r="B944" i="8" s="1"/>
  <c r="B945" i="8" s="1"/>
  <c r="B946" i="8" s="1"/>
  <c r="B947" i="8" s="1"/>
  <c r="B948" i="8" s="1"/>
  <c r="B949" i="8" s="1"/>
  <c r="B950" i="8" s="1"/>
  <c r="B951" i="8" s="1"/>
  <c r="B952" i="8" s="1"/>
  <c r="B953" i="8" s="1"/>
  <c r="B954" i="8" s="1"/>
  <c r="B955" i="8" s="1"/>
  <c r="B956" i="8" s="1"/>
  <c r="B957" i="8" s="1"/>
  <c r="B958" i="8" s="1"/>
  <c r="B959" i="8" s="1"/>
  <c r="B960" i="8" s="1"/>
  <c r="B961" i="8" s="1"/>
  <c r="B962" i="8" s="1"/>
  <c r="B963" i="8" s="1"/>
  <c r="B964" i="8" s="1"/>
  <c r="B965" i="8" s="1"/>
  <c r="B966" i="8" s="1"/>
  <c r="B967" i="8" s="1"/>
  <c r="B968" i="8" s="1"/>
  <c r="B969" i="8" s="1"/>
  <c r="B970" i="8" s="1"/>
  <c r="B971" i="8" s="1"/>
  <c r="B972" i="8" s="1"/>
  <c r="B973" i="8" s="1"/>
  <c r="B974" i="8" s="1"/>
  <c r="B975" i="8" s="1"/>
  <c r="B976" i="8" s="1"/>
  <c r="B977" i="8" s="1"/>
  <c r="B978" i="8" s="1"/>
  <c r="B979" i="8" s="1"/>
  <c r="B980" i="8" s="1"/>
  <c r="B981" i="8" s="1"/>
  <c r="B982" i="8" s="1"/>
  <c r="B983" i="8" s="1"/>
  <c r="B984" i="8" s="1"/>
  <c r="B985" i="8" s="1"/>
  <c r="B986" i="8" s="1"/>
  <c r="B987" i="8" s="1"/>
  <c r="B988" i="8" s="1"/>
  <c r="B989" i="8" s="1"/>
  <c r="B990" i="8" s="1"/>
  <c r="B991" i="8" s="1"/>
  <c r="B992" i="8" s="1"/>
  <c r="B993" i="8" s="1"/>
  <c r="B994" i="8" s="1"/>
  <c r="B995" i="8" s="1"/>
  <c r="B996" i="8" s="1"/>
  <c r="B997" i="8" s="1"/>
  <c r="B998" i="8" s="1"/>
  <c r="B999" i="8" s="1"/>
  <c r="B1000" i="8" s="1"/>
  <c r="B1001" i="8" s="1"/>
  <c r="B1002" i="8" s="1"/>
  <c r="B1003" i="8" s="1"/>
  <c r="B1004" i="8" s="1"/>
  <c r="B1005" i="8" s="1"/>
  <c r="B1006" i="8" s="1"/>
  <c r="B1007" i="8" s="1"/>
  <c r="B1008" i="8" s="1"/>
  <c r="B1009" i="8" s="1"/>
  <c r="B1010" i="8" s="1"/>
  <c r="B1011" i="8" s="1"/>
  <c r="B1012" i="8" s="1"/>
  <c r="B1013" i="8" s="1"/>
  <c r="B1014" i="8" s="1"/>
  <c r="B1015" i="8" s="1"/>
  <c r="B1016" i="8" s="1"/>
  <c r="B1017" i="8" s="1"/>
  <c r="B1018" i="8" s="1"/>
  <c r="B1019" i="8" s="1"/>
  <c r="B1020" i="8" s="1"/>
  <c r="B1021" i="8" s="1"/>
  <c r="B1022" i="8" s="1"/>
  <c r="B1023" i="8" s="1"/>
  <c r="B1024" i="8" s="1"/>
  <c r="B1025" i="8" s="1"/>
  <c r="B1026" i="8" s="1"/>
  <c r="B1027" i="8" s="1"/>
  <c r="B1028" i="8" s="1"/>
  <c r="B1029" i="8" s="1"/>
  <c r="B1030" i="8" s="1"/>
  <c r="B1031" i="8" s="1"/>
  <c r="B1032" i="8" s="1"/>
  <c r="B1033" i="8" s="1"/>
  <c r="B1034" i="8" s="1"/>
  <c r="B1035" i="8" s="1"/>
  <c r="B1036" i="8" s="1"/>
  <c r="B1037" i="8" s="1"/>
  <c r="B1038" i="8" s="1"/>
  <c r="B1039" i="8" s="1"/>
  <c r="B1040" i="8" s="1"/>
  <c r="B1041" i="8" s="1"/>
  <c r="B1042" i="8" s="1"/>
  <c r="B1043" i="8" s="1"/>
  <c r="B1044" i="8" s="1"/>
  <c r="B1045" i="8" s="1"/>
  <c r="B1046" i="8" s="1"/>
  <c r="B1047" i="8" s="1"/>
  <c r="B1048" i="8" s="1"/>
  <c r="B1049" i="8" s="1"/>
  <c r="B1050" i="8" s="1"/>
  <c r="B1051" i="8" s="1"/>
  <c r="B1052" i="8" s="1"/>
  <c r="B1053" i="8" s="1"/>
  <c r="B1054" i="8" s="1"/>
  <c r="B1055" i="8" s="1"/>
  <c r="B1056" i="8" s="1"/>
  <c r="B1057" i="8" s="1"/>
  <c r="B1058" i="8" s="1"/>
  <c r="B1059" i="8" s="1"/>
  <c r="B1060" i="8" s="1"/>
  <c r="B1061" i="8" s="1"/>
  <c r="B1062" i="8" s="1"/>
  <c r="B1063" i="8" s="1"/>
  <c r="B1064" i="8" s="1"/>
  <c r="B1065" i="8" s="1"/>
  <c r="B1066" i="8" s="1"/>
  <c r="B1067" i="8" s="1"/>
  <c r="B1068" i="8" s="1"/>
  <c r="B1069" i="8" s="1"/>
  <c r="B1070" i="8" s="1"/>
  <c r="B1071" i="8" s="1"/>
  <c r="B1072" i="8" s="1"/>
  <c r="B1073" i="8" s="1"/>
  <c r="B1074" i="8" s="1"/>
  <c r="B1075" i="8" s="1"/>
  <c r="B1076" i="8" s="1"/>
  <c r="B1077" i="8" s="1"/>
  <c r="B1078" i="8" s="1"/>
  <c r="B1079" i="8" s="1"/>
  <c r="B1080" i="8" s="1"/>
  <c r="B1081" i="8" s="1"/>
  <c r="B1082" i="8" s="1"/>
  <c r="B1083" i="8" s="1"/>
  <c r="B1084" i="8" s="1"/>
  <c r="B1085" i="8" s="1"/>
  <c r="B1086" i="8" s="1"/>
  <c r="B1087" i="8" s="1"/>
  <c r="B1088" i="8" s="1"/>
  <c r="B1089" i="8" s="1"/>
  <c r="B1090" i="8" s="1"/>
  <c r="B1091" i="8" s="1"/>
  <c r="B1092" i="8" s="1"/>
  <c r="B1093" i="8" s="1"/>
  <c r="B1094" i="8" s="1"/>
  <c r="B1095" i="8" s="1"/>
  <c r="B1096" i="8" s="1"/>
  <c r="B1097" i="8" s="1"/>
  <c r="B1098" i="8" s="1"/>
  <c r="B1099" i="8" s="1"/>
  <c r="B1100" i="8" s="1"/>
  <c r="B1101" i="8" s="1"/>
  <c r="B1102" i="8" s="1"/>
  <c r="B1103" i="8" s="1"/>
  <c r="B1104" i="8" s="1"/>
  <c r="B1105" i="8" s="1"/>
  <c r="B1106" i="8" s="1"/>
  <c r="B1107" i="8" s="1"/>
  <c r="B1108" i="8" s="1"/>
  <c r="B1109" i="8" s="1"/>
  <c r="B1110" i="8" s="1"/>
  <c r="B1111" i="8" s="1"/>
  <c r="B1112" i="8" s="1"/>
  <c r="B1113" i="8" s="1"/>
  <c r="B1114" i="8" s="1"/>
  <c r="B1115" i="8" s="1"/>
  <c r="B1116" i="8" s="1"/>
  <c r="B1117" i="8" s="1"/>
  <c r="B1118" i="8" s="1"/>
  <c r="B1119" i="8" s="1"/>
  <c r="B1120" i="8" s="1"/>
  <c r="B1121" i="8" s="1"/>
  <c r="B1122" i="8" s="1"/>
  <c r="B1123" i="8" s="1"/>
  <c r="B1124" i="8" s="1"/>
  <c r="B1125" i="8" s="1"/>
  <c r="B1126" i="8" s="1"/>
  <c r="B1127" i="8" s="1"/>
  <c r="B1128" i="8" s="1"/>
  <c r="B1129" i="8" s="1"/>
  <c r="B1130" i="8" s="1"/>
  <c r="B1131" i="8" s="1"/>
  <c r="B1132" i="8" s="1"/>
  <c r="B1133" i="8" s="1"/>
  <c r="B1134" i="8" s="1"/>
  <c r="B1135" i="8" s="1"/>
  <c r="B1136" i="8" s="1"/>
  <c r="B1137" i="8" s="1"/>
  <c r="B1138" i="8" s="1"/>
  <c r="B1139" i="8" s="1"/>
  <c r="B1140" i="8" s="1"/>
  <c r="B1141" i="8" s="1"/>
  <c r="B1142" i="8" s="1"/>
  <c r="B1143" i="8" s="1"/>
  <c r="B1144" i="8" s="1"/>
  <c r="B1145" i="8" s="1"/>
  <c r="B1146" i="8" s="1"/>
  <c r="B1147" i="8" s="1"/>
  <c r="B1148" i="8" s="1"/>
  <c r="B1149" i="8" s="1"/>
  <c r="B1150" i="8" s="1"/>
  <c r="E8" i="5"/>
  <c r="N32" i="8"/>
  <c r="J32" i="8"/>
  <c r="Y32" i="8"/>
  <c r="X32" i="8"/>
  <c r="B1151" i="8" l="1"/>
  <c r="C1150" i="8"/>
  <c r="C33" i="8"/>
  <c r="O32" i="8"/>
  <c r="V32" i="8"/>
  <c r="U32" i="8" s="1"/>
  <c r="D33" i="8" s="1"/>
  <c r="G18" i="5"/>
  <c r="H18" i="5" s="1"/>
  <c r="C1018" i="5"/>
  <c r="E9" i="5"/>
  <c r="C19" i="5" s="1"/>
  <c r="K32" i="8"/>
  <c r="L32" i="8" s="1"/>
  <c r="M32" i="8" s="1"/>
  <c r="B1152" i="8" l="1"/>
  <c r="C1151" i="8"/>
  <c r="C20" i="5"/>
  <c r="D19" i="5"/>
  <c r="F19" i="5" s="1"/>
  <c r="E19" i="5"/>
  <c r="E1018" i="5"/>
  <c r="D1018" i="5"/>
  <c r="F1018" i="5" s="1"/>
  <c r="Y33" i="8"/>
  <c r="X33" i="8"/>
  <c r="F33" i="8"/>
  <c r="E33" i="8"/>
  <c r="R33" i="8"/>
  <c r="G33" i="8"/>
  <c r="C32" i="8"/>
  <c r="H33" i="8"/>
  <c r="C34" i="8"/>
  <c r="B1153" i="8" l="1"/>
  <c r="C1152" i="8"/>
  <c r="T33" i="8"/>
  <c r="C35" i="8"/>
  <c r="I33" i="8"/>
  <c r="N33" i="8" s="1"/>
  <c r="H34" i="8"/>
  <c r="J33" i="8"/>
  <c r="G19" i="5"/>
  <c r="G1018" i="5"/>
  <c r="H1018" i="5" s="1"/>
  <c r="C21" i="5"/>
  <c r="D20" i="5"/>
  <c r="F20" i="5" s="1"/>
  <c r="E20" i="5"/>
  <c r="B1154" i="8" l="1"/>
  <c r="C1153" i="8"/>
  <c r="O33" i="8"/>
  <c r="V33" i="8"/>
  <c r="C22" i="5"/>
  <c r="E21" i="5"/>
  <c r="D21" i="5"/>
  <c r="F21" i="5" s="1"/>
  <c r="C36" i="8"/>
  <c r="H19" i="5"/>
  <c r="K33" i="8"/>
  <c r="L33" i="8" s="1"/>
  <c r="M33" i="8" s="1"/>
  <c r="G20" i="5"/>
  <c r="H20" i="5" s="1"/>
  <c r="J34" i="8"/>
  <c r="I34" i="8"/>
  <c r="N34" i="8" s="1"/>
  <c r="B1155" i="8" l="1"/>
  <c r="C1154" i="8"/>
  <c r="G21" i="5"/>
  <c r="H21" i="5" s="1"/>
  <c r="O34" i="8"/>
  <c r="P34" i="8" s="1"/>
  <c r="V34" i="8"/>
  <c r="K34" i="8"/>
  <c r="L34" i="8" s="1"/>
  <c r="M34" i="8" s="1"/>
  <c r="C23" i="5"/>
  <c r="E22" i="5"/>
  <c r="D22" i="5"/>
  <c r="F22" i="5" s="1"/>
  <c r="C37" i="8"/>
  <c r="P33" i="8"/>
  <c r="B1156" i="8" l="1"/>
  <c r="C1155" i="8"/>
  <c r="Q33" i="8"/>
  <c r="S33" i="8" s="1"/>
  <c r="U33" i="8"/>
  <c r="D34" i="8" s="1"/>
  <c r="C24" i="5"/>
  <c r="E23" i="5"/>
  <c r="D23" i="5"/>
  <c r="F23" i="5" s="1"/>
  <c r="G22" i="5"/>
  <c r="H22" i="5" s="1"/>
  <c r="Q34" i="8"/>
  <c r="C38" i="8"/>
  <c r="B1157" i="8" l="1"/>
  <c r="C1156" i="8"/>
  <c r="F34" i="8"/>
  <c r="E34" i="8"/>
  <c r="Y34" i="8"/>
  <c r="X34" i="8"/>
  <c r="G34" i="8"/>
  <c r="H35" i="8" s="1"/>
  <c r="G23" i="5"/>
  <c r="H23" i="5" s="1"/>
  <c r="C39" i="8"/>
  <c r="C25" i="5"/>
  <c r="D24" i="5"/>
  <c r="F24" i="5" s="1"/>
  <c r="E24" i="5"/>
  <c r="B1158" i="8" l="1"/>
  <c r="C1157" i="8"/>
  <c r="G24" i="5"/>
  <c r="H24" i="5" s="1"/>
  <c r="C26" i="5"/>
  <c r="D25" i="5"/>
  <c r="F25" i="5" s="1"/>
  <c r="E25" i="5"/>
  <c r="J35" i="8"/>
  <c r="I35" i="8"/>
  <c r="N35" i="8" s="1"/>
  <c r="C40" i="8"/>
  <c r="B1159" i="8" l="1"/>
  <c r="C1158" i="8"/>
  <c r="O35" i="8"/>
  <c r="V35" i="8"/>
  <c r="C27" i="5"/>
  <c r="D26" i="5"/>
  <c r="F26" i="5" s="1"/>
  <c r="E26" i="5"/>
  <c r="C41" i="8"/>
  <c r="G25" i="5"/>
  <c r="H25" i="5" s="1"/>
  <c r="K35" i="8"/>
  <c r="L35" i="8" s="1"/>
  <c r="M35" i="8" s="1"/>
  <c r="B1160" i="8" l="1"/>
  <c r="C1159" i="8"/>
  <c r="G26" i="5"/>
  <c r="H26" i="5" s="1"/>
  <c r="C28" i="5"/>
  <c r="E27" i="5"/>
  <c r="D27" i="5"/>
  <c r="F27" i="5" s="1"/>
  <c r="C42" i="8"/>
  <c r="P35" i="8"/>
  <c r="B1161" i="8" l="1"/>
  <c r="C1160" i="8"/>
  <c r="Q35" i="8"/>
  <c r="C29" i="5"/>
  <c r="E28" i="5"/>
  <c r="D28" i="5"/>
  <c r="F28" i="5" s="1"/>
  <c r="C43" i="8"/>
  <c r="G27" i="5"/>
  <c r="H27" i="5" s="1"/>
  <c r="B1162" i="8" l="1"/>
  <c r="C1161" i="8"/>
  <c r="C44" i="8"/>
  <c r="G28" i="5"/>
  <c r="H28" i="5" s="1"/>
  <c r="C30" i="5"/>
  <c r="E29" i="5"/>
  <c r="D29" i="5"/>
  <c r="F29" i="5" s="1"/>
  <c r="B1163" i="8" l="1"/>
  <c r="C1162" i="8"/>
  <c r="G29" i="5"/>
  <c r="H29" i="5" s="1"/>
  <c r="C31" i="5"/>
  <c r="E30" i="5"/>
  <c r="D30" i="5"/>
  <c r="F30" i="5" s="1"/>
  <c r="C45" i="8"/>
  <c r="B1164" i="8" l="1"/>
  <c r="C1163" i="8"/>
  <c r="C46" i="8"/>
  <c r="G30" i="5"/>
  <c r="H30" i="5" s="1"/>
  <c r="C32" i="5"/>
  <c r="E31" i="5"/>
  <c r="D31" i="5"/>
  <c r="F31" i="5" s="1"/>
  <c r="B1165" i="8" l="1"/>
  <c r="C1164" i="8"/>
  <c r="C47" i="8"/>
  <c r="G31" i="5"/>
  <c r="H31" i="5" s="1"/>
  <c r="C33" i="5"/>
  <c r="D32" i="5"/>
  <c r="F32" i="5" s="1"/>
  <c r="E32" i="5"/>
  <c r="B1166" i="8" l="1"/>
  <c r="C1165" i="8"/>
  <c r="C48" i="8"/>
  <c r="G32" i="5"/>
  <c r="H32" i="5" s="1"/>
  <c r="C34" i="5"/>
  <c r="E33" i="5"/>
  <c r="D33" i="5"/>
  <c r="F33" i="5" s="1"/>
  <c r="B1167" i="8" l="1"/>
  <c r="C1166" i="8"/>
  <c r="G33" i="5"/>
  <c r="H33" i="5" s="1"/>
  <c r="C49" i="8"/>
  <c r="C35" i="5"/>
  <c r="D34" i="5"/>
  <c r="F34" i="5" s="1"/>
  <c r="E34" i="5"/>
  <c r="B1168" i="8" l="1"/>
  <c r="C1167" i="8"/>
  <c r="C50" i="8"/>
  <c r="G34" i="5"/>
  <c r="H34" i="5" s="1"/>
  <c r="C36" i="5"/>
  <c r="D35" i="5"/>
  <c r="F35" i="5" s="1"/>
  <c r="E35" i="5"/>
  <c r="B1169" i="8" l="1"/>
  <c r="C1168" i="8"/>
  <c r="C51" i="8"/>
  <c r="G35" i="5"/>
  <c r="H35" i="5" s="1"/>
  <c r="C37" i="5"/>
  <c r="E36" i="5"/>
  <c r="D36" i="5"/>
  <c r="F36" i="5" s="1"/>
  <c r="B1170" i="8" l="1"/>
  <c r="C1169" i="8"/>
  <c r="G36" i="5"/>
  <c r="H36" i="5" s="1"/>
  <c r="C52" i="8"/>
  <c r="C38" i="5"/>
  <c r="E37" i="5"/>
  <c r="D37" i="5"/>
  <c r="F37" i="5" s="1"/>
  <c r="B1171" i="8" l="1"/>
  <c r="C1170" i="8"/>
  <c r="C53" i="8"/>
  <c r="G37" i="5"/>
  <c r="H37" i="5" s="1"/>
  <c r="C39" i="5"/>
  <c r="E38" i="5"/>
  <c r="D38" i="5"/>
  <c r="F38" i="5" s="1"/>
  <c r="B1172" i="8" l="1"/>
  <c r="C1171" i="8"/>
  <c r="C54" i="8"/>
  <c r="G38" i="5"/>
  <c r="H38" i="5" s="1"/>
  <c r="C40" i="5"/>
  <c r="E39" i="5"/>
  <c r="D39" i="5"/>
  <c r="F39" i="5" s="1"/>
  <c r="B1173" i="8" l="1"/>
  <c r="C1172" i="8"/>
  <c r="C55" i="8"/>
  <c r="G39" i="5"/>
  <c r="H39" i="5" s="1"/>
  <c r="C41" i="5"/>
  <c r="D40" i="5"/>
  <c r="F40" i="5" s="1"/>
  <c r="E40" i="5"/>
  <c r="B1174" i="8" l="1"/>
  <c r="C1173" i="8"/>
  <c r="C56" i="8"/>
  <c r="G40" i="5"/>
  <c r="H40" i="5" s="1"/>
  <c r="C42" i="5"/>
  <c r="E41" i="5"/>
  <c r="D41" i="5"/>
  <c r="F41" i="5" s="1"/>
  <c r="B1175" i="8" l="1"/>
  <c r="C1174" i="8"/>
  <c r="C57" i="8"/>
  <c r="G41" i="5"/>
  <c r="H41" i="5" s="1"/>
  <c r="C43" i="5"/>
  <c r="D42" i="5"/>
  <c r="F42" i="5" s="1"/>
  <c r="E42" i="5"/>
  <c r="B1176" i="8" l="1"/>
  <c r="C1175" i="8"/>
  <c r="G42" i="5"/>
  <c r="H42" i="5" s="1"/>
  <c r="C58" i="8"/>
  <c r="C44" i="5"/>
  <c r="D43" i="5"/>
  <c r="F43" i="5" s="1"/>
  <c r="E43" i="5"/>
  <c r="B1177" i="8" l="1"/>
  <c r="C1176" i="8"/>
  <c r="C59" i="8"/>
  <c r="G43" i="5"/>
  <c r="H43" i="5" s="1"/>
  <c r="C45" i="5"/>
  <c r="E44" i="5"/>
  <c r="D44" i="5"/>
  <c r="F44" i="5" s="1"/>
  <c r="B1178" i="8" l="1"/>
  <c r="C1177" i="8"/>
  <c r="G44" i="5"/>
  <c r="H44" i="5" s="1"/>
  <c r="C60" i="8"/>
  <c r="C46" i="5"/>
  <c r="D45" i="5"/>
  <c r="F45" i="5" s="1"/>
  <c r="E45" i="5"/>
  <c r="B1179" i="8" l="1"/>
  <c r="C1178" i="8"/>
  <c r="C61" i="8"/>
  <c r="G45" i="5"/>
  <c r="H45" i="5" s="1"/>
  <c r="C47" i="5"/>
  <c r="E46" i="5"/>
  <c r="D46" i="5"/>
  <c r="F46" i="5" s="1"/>
  <c r="B1180" i="8" l="1"/>
  <c r="C1179" i="8"/>
  <c r="C62" i="8"/>
  <c r="G46" i="5"/>
  <c r="H46" i="5" s="1"/>
  <c r="C48" i="5"/>
  <c r="E47" i="5"/>
  <c r="D47" i="5"/>
  <c r="F47" i="5" s="1"/>
  <c r="B1181" i="8" l="1"/>
  <c r="C1180" i="8"/>
  <c r="C63" i="8"/>
  <c r="G47" i="5"/>
  <c r="H47" i="5" s="1"/>
  <c r="C49" i="5"/>
  <c r="D48" i="5"/>
  <c r="F48" i="5" s="1"/>
  <c r="E48" i="5"/>
  <c r="B1182" i="8" l="1"/>
  <c r="C1181" i="8"/>
  <c r="C64" i="8"/>
  <c r="G48" i="5"/>
  <c r="H48" i="5" s="1"/>
  <c r="C50" i="5"/>
  <c r="E49" i="5"/>
  <c r="D49" i="5"/>
  <c r="F49" i="5" s="1"/>
  <c r="B1183" i="8" l="1"/>
  <c r="C1182" i="8"/>
  <c r="C65" i="8"/>
  <c r="G49" i="5"/>
  <c r="H49" i="5" s="1"/>
  <c r="C51" i="5"/>
  <c r="D50" i="5"/>
  <c r="F50" i="5" s="1"/>
  <c r="E50" i="5"/>
  <c r="B1184" i="8" l="1"/>
  <c r="C1183" i="8"/>
  <c r="C66" i="8"/>
  <c r="G50" i="5"/>
  <c r="H50" i="5" s="1"/>
  <c r="C52" i="5"/>
  <c r="E51" i="5"/>
  <c r="D51" i="5"/>
  <c r="F51" i="5" s="1"/>
  <c r="B1185" i="8" l="1"/>
  <c r="C1184" i="8"/>
  <c r="C67" i="8"/>
  <c r="G51" i="5"/>
  <c r="H51" i="5" s="1"/>
  <c r="C53" i="5"/>
  <c r="D52" i="5"/>
  <c r="F52" i="5" s="1"/>
  <c r="E52" i="5"/>
  <c r="B1186" i="8" l="1"/>
  <c r="C1185" i="8"/>
  <c r="G52" i="5"/>
  <c r="H52" i="5" s="1"/>
  <c r="C68" i="8"/>
  <c r="C54" i="5"/>
  <c r="D53" i="5"/>
  <c r="F53" i="5" s="1"/>
  <c r="E53" i="5"/>
  <c r="B1187" i="8" l="1"/>
  <c r="C1186" i="8"/>
  <c r="G53" i="5"/>
  <c r="H53" i="5" s="1"/>
  <c r="C69" i="8"/>
  <c r="C55" i="5"/>
  <c r="E54" i="5"/>
  <c r="D54" i="5"/>
  <c r="F54" i="5" s="1"/>
  <c r="B1188" i="8" l="1"/>
  <c r="C1187" i="8"/>
  <c r="C70" i="8"/>
  <c r="G54" i="5"/>
  <c r="H54" i="5" s="1"/>
  <c r="C56" i="5"/>
  <c r="E55" i="5"/>
  <c r="D55" i="5"/>
  <c r="F55" i="5" s="1"/>
  <c r="B1189" i="8" l="1"/>
  <c r="C1188" i="8"/>
  <c r="C71" i="8"/>
  <c r="G55" i="5"/>
  <c r="H55" i="5" s="1"/>
  <c r="C57" i="5"/>
  <c r="D56" i="5"/>
  <c r="F56" i="5" s="1"/>
  <c r="E56" i="5"/>
  <c r="B1190" i="8" l="1"/>
  <c r="C1189" i="8"/>
  <c r="C72" i="8"/>
  <c r="G56" i="5"/>
  <c r="H56" i="5" s="1"/>
  <c r="C58" i="5"/>
  <c r="D57" i="5"/>
  <c r="F57" i="5" s="1"/>
  <c r="E57" i="5"/>
  <c r="B1191" i="8" l="1"/>
  <c r="C1190" i="8"/>
  <c r="C73" i="8"/>
  <c r="G57" i="5"/>
  <c r="H57" i="5" s="1"/>
  <c r="C59" i="5"/>
  <c r="D58" i="5"/>
  <c r="F58" i="5" s="1"/>
  <c r="E58" i="5"/>
  <c r="B1192" i="8" l="1"/>
  <c r="C1191" i="8"/>
  <c r="C74" i="8"/>
  <c r="G58" i="5"/>
  <c r="H58" i="5" s="1"/>
  <c r="C60" i="5"/>
  <c r="E59" i="5"/>
  <c r="D59" i="5"/>
  <c r="F59" i="5" s="1"/>
  <c r="B1193" i="8" l="1"/>
  <c r="C1192" i="8"/>
  <c r="G59" i="5"/>
  <c r="H59" i="5" s="1"/>
  <c r="C75" i="8"/>
  <c r="C61" i="5"/>
  <c r="E60" i="5"/>
  <c r="D60" i="5"/>
  <c r="F60" i="5" s="1"/>
  <c r="B1194" i="8" l="1"/>
  <c r="C1193" i="8"/>
  <c r="C76" i="8"/>
  <c r="G60" i="5"/>
  <c r="H60" i="5" s="1"/>
  <c r="C62" i="5"/>
  <c r="E61" i="5"/>
  <c r="D61" i="5"/>
  <c r="F61" i="5" s="1"/>
  <c r="B1195" i="8" l="1"/>
  <c r="C1194" i="8"/>
  <c r="G61" i="5"/>
  <c r="H61" i="5" s="1"/>
  <c r="C77" i="8"/>
  <c r="C63" i="5"/>
  <c r="E62" i="5"/>
  <c r="D62" i="5"/>
  <c r="F62" i="5" s="1"/>
  <c r="B1196" i="8" l="1"/>
  <c r="C1195" i="8"/>
  <c r="C78" i="8"/>
  <c r="G62" i="5"/>
  <c r="H62" i="5" s="1"/>
  <c r="C64" i="5"/>
  <c r="D63" i="5"/>
  <c r="F63" i="5" s="1"/>
  <c r="E63" i="5"/>
  <c r="B1197" i="8" l="1"/>
  <c r="C1196" i="8"/>
  <c r="G63" i="5"/>
  <c r="H63" i="5" s="1"/>
  <c r="C79" i="8"/>
  <c r="C65" i="5"/>
  <c r="D64" i="5"/>
  <c r="F64" i="5" s="1"/>
  <c r="E64" i="5"/>
  <c r="B1198" i="8" l="1"/>
  <c r="C1197" i="8"/>
  <c r="C80" i="8"/>
  <c r="G64" i="5"/>
  <c r="H64" i="5" s="1"/>
  <c r="C66" i="5"/>
  <c r="E65" i="5"/>
  <c r="D65" i="5"/>
  <c r="F65" i="5" s="1"/>
  <c r="B1199" i="8" l="1"/>
  <c r="C1198" i="8"/>
  <c r="G65" i="5"/>
  <c r="H65" i="5" s="1"/>
  <c r="C81" i="8"/>
  <c r="C67" i="5"/>
  <c r="D66" i="5"/>
  <c r="F66" i="5" s="1"/>
  <c r="E66" i="5"/>
  <c r="B1200" i="8" l="1"/>
  <c r="C1199" i="8"/>
  <c r="C82" i="8"/>
  <c r="G66" i="5"/>
  <c r="H66" i="5" s="1"/>
  <c r="C68" i="5"/>
  <c r="D67" i="5"/>
  <c r="F67" i="5" s="1"/>
  <c r="E67" i="5"/>
  <c r="B1201" i="8" l="1"/>
  <c r="C1200" i="8"/>
  <c r="C83" i="8"/>
  <c r="G67" i="5"/>
  <c r="H67" i="5" s="1"/>
  <c r="C69" i="5"/>
  <c r="E68" i="5"/>
  <c r="D68" i="5"/>
  <c r="F68" i="5" s="1"/>
  <c r="B1202" i="8" l="1"/>
  <c r="C1201" i="8"/>
  <c r="G68" i="5"/>
  <c r="H68" i="5" s="1"/>
  <c r="C84" i="8"/>
  <c r="C70" i="5"/>
  <c r="E69" i="5"/>
  <c r="D69" i="5"/>
  <c r="F69" i="5" s="1"/>
  <c r="B1203" i="8" l="1"/>
  <c r="C1202" i="8"/>
  <c r="C85" i="8"/>
  <c r="G69" i="5"/>
  <c r="H69" i="5" s="1"/>
  <c r="C71" i="5"/>
  <c r="E70" i="5"/>
  <c r="D70" i="5"/>
  <c r="F70" i="5" s="1"/>
  <c r="B1204" i="8" l="1"/>
  <c r="C1203" i="8"/>
  <c r="C86" i="8"/>
  <c r="G70" i="5"/>
  <c r="H70" i="5" s="1"/>
  <c r="C72" i="5"/>
  <c r="E71" i="5"/>
  <c r="D71" i="5"/>
  <c r="F71" i="5" s="1"/>
  <c r="B1205" i="8" l="1"/>
  <c r="C1204" i="8"/>
  <c r="G71" i="5"/>
  <c r="H71" i="5" s="1"/>
  <c r="C87" i="8"/>
  <c r="C73" i="5"/>
  <c r="D72" i="5"/>
  <c r="F72" i="5" s="1"/>
  <c r="E72" i="5"/>
  <c r="B1206" i="8" l="1"/>
  <c r="C1205" i="8"/>
  <c r="C88" i="8"/>
  <c r="G72" i="5"/>
  <c r="H72" i="5" s="1"/>
  <c r="C74" i="5"/>
  <c r="E73" i="5"/>
  <c r="D73" i="5"/>
  <c r="F73" i="5" s="1"/>
  <c r="B1207" i="8" l="1"/>
  <c r="C1206" i="8"/>
  <c r="G73" i="5"/>
  <c r="H73" i="5" s="1"/>
  <c r="C89" i="8"/>
  <c r="C75" i="5"/>
  <c r="D74" i="5"/>
  <c r="F74" i="5" s="1"/>
  <c r="E74" i="5"/>
  <c r="B1208" i="8" l="1"/>
  <c r="C1207" i="8"/>
  <c r="C90" i="8"/>
  <c r="G74" i="5"/>
  <c r="H74" i="5" s="1"/>
  <c r="C76" i="5"/>
  <c r="D75" i="5"/>
  <c r="F75" i="5" s="1"/>
  <c r="E75" i="5"/>
  <c r="B1209" i="8" l="1"/>
  <c r="C1208" i="8"/>
  <c r="C91" i="8"/>
  <c r="G75" i="5"/>
  <c r="H75" i="5" s="1"/>
  <c r="C77" i="5"/>
  <c r="E76" i="5"/>
  <c r="D76" i="5"/>
  <c r="F76" i="5" s="1"/>
  <c r="B1210" i="8" l="1"/>
  <c r="C1209" i="8"/>
  <c r="C92" i="8"/>
  <c r="G76" i="5"/>
  <c r="H76" i="5" s="1"/>
  <c r="C78" i="5"/>
  <c r="D77" i="5"/>
  <c r="F77" i="5" s="1"/>
  <c r="E77" i="5"/>
  <c r="B1211" i="8" l="1"/>
  <c r="C1210" i="8"/>
  <c r="C93" i="8"/>
  <c r="G77" i="5"/>
  <c r="H77" i="5" s="1"/>
  <c r="C79" i="5"/>
  <c r="E78" i="5"/>
  <c r="D78" i="5"/>
  <c r="F78" i="5" s="1"/>
  <c r="B1212" i="8" l="1"/>
  <c r="C1211" i="8"/>
  <c r="C94" i="8"/>
  <c r="G78" i="5"/>
  <c r="H78" i="5" s="1"/>
  <c r="C80" i="5"/>
  <c r="D79" i="5"/>
  <c r="F79" i="5" s="1"/>
  <c r="E79" i="5"/>
  <c r="B1213" i="8" l="1"/>
  <c r="C1212" i="8"/>
  <c r="G79" i="5"/>
  <c r="H79" i="5" s="1"/>
  <c r="C95" i="8"/>
  <c r="C81" i="5"/>
  <c r="D80" i="5"/>
  <c r="F80" i="5" s="1"/>
  <c r="E80" i="5"/>
  <c r="B1214" i="8" l="1"/>
  <c r="C1213" i="8"/>
  <c r="C96" i="8"/>
  <c r="G80" i="5"/>
  <c r="H80" i="5" s="1"/>
  <c r="C82" i="5"/>
  <c r="E81" i="5"/>
  <c r="D81" i="5"/>
  <c r="F81" i="5" s="1"/>
  <c r="B1215" i="8" l="1"/>
  <c r="C1214" i="8"/>
  <c r="G81" i="5"/>
  <c r="H81" i="5" s="1"/>
  <c r="C97" i="8"/>
  <c r="C83" i="5"/>
  <c r="D82" i="5"/>
  <c r="F82" i="5" s="1"/>
  <c r="E82" i="5"/>
  <c r="B1216" i="8" l="1"/>
  <c r="C1215" i="8"/>
  <c r="G82" i="5"/>
  <c r="H82" i="5" s="1"/>
  <c r="C98" i="8"/>
  <c r="C84" i="5"/>
  <c r="E83" i="5"/>
  <c r="D83" i="5"/>
  <c r="F83" i="5" s="1"/>
  <c r="B1217" i="8" l="1"/>
  <c r="C1216" i="8"/>
  <c r="C99" i="8"/>
  <c r="G83" i="5"/>
  <c r="H83" i="5" s="1"/>
  <c r="C85" i="5"/>
  <c r="D84" i="5"/>
  <c r="F84" i="5" s="1"/>
  <c r="E84" i="5"/>
  <c r="B1218" i="8" l="1"/>
  <c r="C1217" i="8"/>
  <c r="G84" i="5"/>
  <c r="H84" i="5" s="1"/>
  <c r="C100" i="8"/>
  <c r="C86" i="5"/>
  <c r="D85" i="5"/>
  <c r="F85" i="5" s="1"/>
  <c r="E85" i="5"/>
  <c r="B1219" i="8" l="1"/>
  <c r="C1218" i="8"/>
  <c r="C101" i="8"/>
  <c r="G85" i="5"/>
  <c r="H85" i="5" s="1"/>
  <c r="C87" i="5"/>
  <c r="E86" i="5"/>
  <c r="D86" i="5"/>
  <c r="F86" i="5" s="1"/>
  <c r="B1220" i="8" l="1"/>
  <c r="C1219" i="8"/>
  <c r="G86" i="5"/>
  <c r="H86" i="5" s="1"/>
  <c r="C102" i="8"/>
  <c r="C88" i="5"/>
  <c r="E87" i="5"/>
  <c r="D87" i="5"/>
  <c r="F87" i="5" s="1"/>
  <c r="B1221" i="8" l="1"/>
  <c r="C1220" i="8"/>
  <c r="G87" i="5"/>
  <c r="H87" i="5" s="1"/>
  <c r="C103" i="8"/>
  <c r="C89" i="5"/>
  <c r="D88" i="5"/>
  <c r="F88" i="5" s="1"/>
  <c r="E88" i="5"/>
  <c r="B1222" i="8" l="1"/>
  <c r="C1221" i="8"/>
  <c r="C104" i="8"/>
  <c r="G88" i="5"/>
  <c r="H88" i="5" s="1"/>
  <c r="C90" i="5"/>
  <c r="D89" i="5"/>
  <c r="F89" i="5" s="1"/>
  <c r="E89" i="5"/>
  <c r="B1223" i="8" l="1"/>
  <c r="C1222" i="8"/>
  <c r="C105" i="8"/>
  <c r="G89" i="5"/>
  <c r="H89" i="5" s="1"/>
  <c r="C91" i="5"/>
  <c r="D90" i="5"/>
  <c r="F90" i="5" s="1"/>
  <c r="E90" i="5"/>
  <c r="B1224" i="8" l="1"/>
  <c r="C1223" i="8"/>
  <c r="C106" i="8"/>
  <c r="G90" i="5"/>
  <c r="H90" i="5" s="1"/>
  <c r="C92" i="5"/>
  <c r="E91" i="5"/>
  <c r="D91" i="5"/>
  <c r="F91" i="5" s="1"/>
  <c r="B1225" i="8" l="1"/>
  <c r="C1224" i="8"/>
  <c r="G91" i="5"/>
  <c r="H91" i="5" s="1"/>
  <c r="C107" i="8"/>
  <c r="C93" i="5"/>
  <c r="E92" i="5"/>
  <c r="D92" i="5"/>
  <c r="F92" i="5" s="1"/>
  <c r="B1226" i="8" l="1"/>
  <c r="C1225" i="8"/>
  <c r="C108" i="8"/>
  <c r="G92" i="5"/>
  <c r="H92" i="5" s="1"/>
  <c r="C94" i="5"/>
  <c r="E93" i="5"/>
  <c r="D93" i="5"/>
  <c r="F93" i="5" s="1"/>
  <c r="B1227" i="8" l="1"/>
  <c r="C1226" i="8"/>
  <c r="C109" i="8"/>
  <c r="G93" i="5"/>
  <c r="H93" i="5" s="1"/>
  <c r="C95" i="5"/>
  <c r="D94" i="5"/>
  <c r="F94" i="5" s="1"/>
  <c r="E94" i="5"/>
  <c r="B1228" i="8" l="1"/>
  <c r="C1227" i="8"/>
  <c r="C110" i="8"/>
  <c r="G94" i="5"/>
  <c r="H94" i="5" s="1"/>
  <c r="C96" i="5"/>
  <c r="E95" i="5"/>
  <c r="D95" i="5"/>
  <c r="F95" i="5" s="1"/>
  <c r="B1229" i="8" l="1"/>
  <c r="C1228" i="8"/>
  <c r="C111" i="8"/>
  <c r="G95" i="5"/>
  <c r="H95" i="5" s="1"/>
  <c r="C97" i="5"/>
  <c r="D96" i="5"/>
  <c r="F96" i="5" s="1"/>
  <c r="E96" i="5"/>
  <c r="B1230" i="8" l="1"/>
  <c r="C1229" i="8"/>
  <c r="C112" i="8"/>
  <c r="G96" i="5"/>
  <c r="H96" i="5" s="1"/>
  <c r="C98" i="5"/>
  <c r="E97" i="5"/>
  <c r="D97" i="5"/>
  <c r="F97" i="5" s="1"/>
  <c r="B1231" i="8" l="1"/>
  <c r="C1230" i="8"/>
  <c r="C113" i="8"/>
  <c r="G97" i="5"/>
  <c r="H97" i="5" s="1"/>
  <c r="C99" i="5"/>
  <c r="D98" i="5"/>
  <c r="F98" i="5" s="1"/>
  <c r="E98" i="5"/>
  <c r="B1232" i="8" l="1"/>
  <c r="C1231" i="8"/>
  <c r="C114" i="8"/>
  <c r="G98" i="5"/>
  <c r="H98" i="5" s="1"/>
  <c r="C100" i="5"/>
  <c r="D99" i="5"/>
  <c r="F99" i="5" s="1"/>
  <c r="E99" i="5"/>
  <c r="B1233" i="8" l="1"/>
  <c r="C1232" i="8"/>
  <c r="C115" i="8"/>
  <c r="G99" i="5"/>
  <c r="H99" i="5" s="1"/>
  <c r="C101" i="5"/>
  <c r="E100" i="5"/>
  <c r="D100" i="5"/>
  <c r="F100" i="5" s="1"/>
  <c r="B1234" i="8" l="1"/>
  <c r="C1233" i="8"/>
  <c r="G100" i="5"/>
  <c r="H100" i="5" s="1"/>
  <c r="C116" i="8"/>
  <c r="C102" i="5"/>
  <c r="E101" i="5"/>
  <c r="D101" i="5"/>
  <c r="F101" i="5" s="1"/>
  <c r="B1235" i="8" l="1"/>
  <c r="C1234" i="8"/>
  <c r="C117" i="8"/>
  <c r="G101" i="5"/>
  <c r="H101" i="5" s="1"/>
  <c r="C103" i="5"/>
  <c r="E102" i="5"/>
  <c r="D102" i="5"/>
  <c r="F102" i="5" s="1"/>
  <c r="B1236" i="8" l="1"/>
  <c r="C1235" i="8"/>
  <c r="G102" i="5"/>
  <c r="H102" i="5" s="1"/>
  <c r="C118" i="8"/>
  <c r="C104" i="5"/>
  <c r="E103" i="5"/>
  <c r="D103" i="5"/>
  <c r="F103" i="5" s="1"/>
  <c r="B1237" i="8" l="1"/>
  <c r="C1236" i="8"/>
  <c r="C119" i="8"/>
  <c r="G103" i="5"/>
  <c r="H103" i="5" s="1"/>
  <c r="C105" i="5"/>
  <c r="D104" i="5"/>
  <c r="F104" i="5" s="1"/>
  <c r="E104" i="5"/>
  <c r="B1238" i="8" l="1"/>
  <c r="C1237" i="8"/>
  <c r="C120" i="8"/>
  <c r="G104" i="5"/>
  <c r="H104" i="5" s="1"/>
  <c r="C106" i="5"/>
  <c r="E105" i="5"/>
  <c r="D105" i="5"/>
  <c r="F105" i="5" s="1"/>
  <c r="B1239" i="8" l="1"/>
  <c r="C1238" i="8"/>
  <c r="C121" i="8"/>
  <c r="G105" i="5"/>
  <c r="H105" i="5" s="1"/>
  <c r="C107" i="5"/>
  <c r="D106" i="5"/>
  <c r="F106" i="5" s="1"/>
  <c r="E106" i="5"/>
  <c r="B1240" i="8" l="1"/>
  <c r="C1239" i="8"/>
  <c r="C122" i="8"/>
  <c r="G106" i="5"/>
  <c r="H106" i="5" s="1"/>
  <c r="C108" i="5"/>
  <c r="D107" i="5"/>
  <c r="F107" i="5" s="1"/>
  <c r="E107" i="5"/>
  <c r="B1241" i="8" l="1"/>
  <c r="C1240" i="8"/>
  <c r="C123" i="8"/>
  <c r="G107" i="5"/>
  <c r="H107" i="5" s="1"/>
  <c r="C109" i="5"/>
  <c r="E108" i="5"/>
  <c r="D108" i="5"/>
  <c r="F108" i="5" s="1"/>
  <c r="B1242" i="8" l="1"/>
  <c r="C1241" i="8"/>
  <c r="G108" i="5"/>
  <c r="H108" i="5" s="1"/>
  <c r="C124" i="8"/>
  <c r="C110" i="5"/>
  <c r="D109" i="5"/>
  <c r="F109" i="5" s="1"/>
  <c r="E109" i="5"/>
  <c r="B1243" i="8" l="1"/>
  <c r="C1242" i="8"/>
  <c r="C125" i="8"/>
  <c r="G109" i="5"/>
  <c r="H109" i="5" s="1"/>
  <c r="C111" i="5"/>
  <c r="E110" i="5"/>
  <c r="D110" i="5"/>
  <c r="F110" i="5" s="1"/>
  <c r="B1244" i="8" l="1"/>
  <c r="C1243" i="8"/>
  <c r="C126" i="8"/>
  <c r="G110" i="5"/>
  <c r="H110" i="5" s="1"/>
  <c r="C112" i="5"/>
  <c r="D111" i="5"/>
  <c r="F111" i="5" s="1"/>
  <c r="E111" i="5"/>
  <c r="B1245" i="8" l="1"/>
  <c r="C1244" i="8"/>
  <c r="G111" i="5"/>
  <c r="H111" i="5" s="1"/>
  <c r="C127" i="8"/>
  <c r="C113" i="5"/>
  <c r="D112" i="5"/>
  <c r="F112" i="5" s="1"/>
  <c r="E112" i="5"/>
  <c r="B1246" i="8" l="1"/>
  <c r="C1245" i="8"/>
  <c r="C128" i="8"/>
  <c r="G112" i="5"/>
  <c r="H112" i="5" s="1"/>
  <c r="C114" i="5"/>
  <c r="E113" i="5"/>
  <c r="D113" i="5"/>
  <c r="F113" i="5" s="1"/>
  <c r="B1247" i="8" l="1"/>
  <c r="C1246" i="8"/>
  <c r="C129" i="8"/>
  <c r="G113" i="5"/>
  <c r="H113" i="5" s="1"/>
  <c r="C115" i="5"/>
  <c r="D114" i="5"/>
  <c r="F114" i="5" s="1"/>
  <c r="E114" i="5"/>
  <c r="B1248" i="8" l="1"/>
  <c r="C1247" i="8"/>
  <c r="C130" i="8"/>
  <c r="G114" i="5"/>
  <c r="H114" i="5" s="1"/>
  <c r="C116" i="5"/>
  <c r="E115" i="5"/>
  <c r="D115" i="5"/>
  <c r="F115" i="5" s="1"/>
  <c r="B1249" i="8" l="1"/>
  <c r="C1248" i="8"/>
  <c r="C131" i="8"/>
  <c r="G115" i="5"/>
  <c r="H115" i="5" s="1"/>
  <c r="C117" i="5"/>
  <c r="D116" i="5"/>
  <c r="F116" i="5" s="1"/>
  <c r="E116" i="5"/>
  <c r="B1250" i="8" l="1"/>
  <c r="C1249" i="8"/>
  <c r="C132" i="8"/>
  <c r="G116" i="5"/>
  <c r="H116" i="5" s="1"/>
  <c r="C118" i="5"/>
  <c r="D117" i="5"/>
  <c r="F117" i="5" s="1"/>
  <c r="E117" i="5"/>
  <c r="B1251" i="8" l="1"/>
  <c r="C1250" i="8"/>
  <c r="C133" i="8"/>
  <c r="G117" i="5"/>
  <c r="H117" i="5" s="1"/>
  <c r="C119" i="5"/>
  <c r="E118" i="5"/>
  <c r="D118" i="5"/>
  <c r="F118" i="5" s="1"/>
  <c r="B1252" i="8" l="1"/>
  <c r="C1251" i="8"/>
  <c r="C134" i="8"/>
  <c r="G118" i="5"/>
  <c r="H118" i="5" s="1"/>
  <c r="C120" i="5"/>
  <c r="E119" i="5"/>
  <c r="D119" i="5"/>
  <c r="F119" i="5" s="1"/>
  <c r="B1253" i="8" l="1"/>
  <c r="C1252" i="8"/>
  <c r="C135" i="8"/>
  <c r="G119" i="5"/>
  <c r="H119" i="5" s="1"/>
  <c r="C121" i="5"/>
  <c r="D120" i="5"/>
  <c r="F120" i="5" s="1"/>
  <c r="E120" i="5"/>
  <c r="B1254" i="8" l="1"/>
  <c r="C1253" i="8"/>
  <c r="C136" i="8"/>
  <c r="G120" i="5"/>
  <c r="H120" i="5" s="1"/>
  <c r="C122" i="5"/>
  <c r="D121" i="5"/>
  <c r="F121" i="5" s="1"/>
  <c r="E121" i="5"/>
  <c r="B1255" i="8" l="1"/>
  <c r="C1254" i="8"/>
  <c r="G121" i="5"/>
  <c r="H121" i="5" s="1"/>
  <c r="C137" i="8"/>
  <c r="C123" i="5"/>
  <c r="D122" i="5"/>
  <c r="F122" i="5" s="1"/>
  <c r="E122" i="5"/>
  <c r="B1256" i="8" l="1"/>
  <c r="C1255" i="8"/>
  <c r="C138" i="8"/>
  <c r="G122" i="5"/>
  <c r="H122" i="5" s="1"/>
  <c r="C124" i="5"/>
  <c r="E123" i="5"/>
  <c r="D123" i="5"/>
  <c r="F123" i="5" s="1"/>
  <c r="B1257" i="8" l="1"/>
  <c r="C1256" i="8"/>
  <c r="C139" i="8"/>
  <c r="G123" i="5"/>
  <c r="H123" i="5" s="1"/>
  <c r="C125" i="5"/>
  <c r="E124" i="5"/>
  <c r="D124" i="5"/>
  <c r="F124" i="5" s="1"/>
  <c r="B1258" i="8" l="1"/>
  <c r="C1257" i="8"/>
  <c r="C140" i="8"/>
  <c r="G124" i="5"/>
  <c r="H124" i="5" s="1"/>
  <c r="C126" i="5"/>
  <c r="E125" i="5"/>
  <c r="D125" i="5"/>
  <c r="F125" i="5" s="1"/>
  <c r="B1259" i="8" l="1"/>
  <c r="C1258" i="8"/>
  <c r="G125" i="5"/>
  <c r="H125" i="5" s="1"/>
  <c r="C141" i="8"/>
  <c r="C127" i="5"/>
  <c r="D126" i="5"/>
  <c r="F126" i="5" s="1"/>
  <c r="E126" i="5"/>
  <c r="B1260" i="8" l="1"/>
  <c r="C1259" i="8"/>
  <c r="C142" i="8"/>
  <c r="G126" i="5"/>
  <c r="H126" i="5" s="1"/>
  <c r="C128" i="5"/>
  <c r="D127" i="5"/>
  <c r="F127" i="5" s="1"/>
  <c r="E127" i="5"/>
  <c r="B1261" i="8" l="1"/>
  <c r="C1260" i="8"/>
  <c r="C143" i="8"/>
  <c r="G127" i="5"/>
  <c r="H127" i="5" s="1"/>
  <c r="C129" i="5"/>
  <c r="D128" i="5"/>
  <c r="F128" i="5" s="1"/>
  <c r="E128" i="5"/>
  <c r="B1262" i="8" l="1"/>
  <c r="C1261" i="8"/>
  <c r="C144" i="8"/>
  <c r="G128" i="5"/>
  <c r="H128" i="5" s="1"/>
  <c r="C130" i="5"/>
  <c r="E129" i="5"/>
  <c r="D129" i="5"/>
  <c r="F129" i="5" s="1"/>
  <c r="B1263" i="8" l="1"/>
  <c r="C1262" i="8"/>
  <c r="C145" i="8"/>
  <c r="G129" i="5"/>
  <c r="H129" i="5" s="1"/>
  <c r="C131" i="5"/>
  <c r="D130" i="5"/>
  <c r="F130" i="5" s="1"/>
  <c r="E130" i="5"/>
  <c r="B1264" i="8" l="1"/>
  <c r="C1263" i="8"/>
  <c r="G130" i="5"/>
  <c r="H130" i="5" s="1"/>
  <c r="C146" i="8"/>
  <c r="C132" i="5"/>
  <c r="D131" i="5"/>
  <c r="F131" i="5" s="1"/>
  <c r="E131" i="5"/>
  <c r="B1265" i="8" l="1"/>
  <c r="C1264" i="8"/>
  <c r="G131" i="5"/>
  <c r="H131" i="5" s="1"/>
  <c r="C147" i="8"/>
  <c r="C133" i="5"/>
  <c r="E132" i="5"/>
  <c r="D132" i="5"/>
  <c r="F132" i="5" s="1"/>
  <c r="B1266" i="8" l="1"/>
  <c r="C1265" i="8"/>
  <c r="G132" i="5"/>
  <c r="H132" i="5" s="1"/>
  <c r="C148" i="8"/>
  <c r="C134" i="5"/>
  <c r="E133" i="5"/>
  <c r="D133" i="5"/>
  <c r="F133" i="5" s="1"/>
  <c r="B1267" i="8" l="1"/>
  <c r="C1266" i="8"/>
  <c r="G133" i="5"/>
  <c r="H133" i="5" s="1"/>
  <c r="C149" i="8"/>
  <c r="C135" i="5"/>
  <c r="E134" i="5"/>
  <c r="D134" i="5"/>
  <c r="F134" i="5" s="1"/>
  <c r="B1268" i="8" l="1"/>
  <c r="C1267" i="8"/>
  <c r="C150" i="8"/>
  <c r="G134" i="5"/>
  <c r="H134" i="5" s="1"/>
  <c r="C136" i="5"/>
  <c r="E135" i="5"/>
  <c r="D135" i="5"/>
  <c r="F135" i="5" s="1"/>
  <c r="B1269" i="8" l="1"/>
  <c r="C1268" i="8"/>
  <c r="C151" i="8"/>
  <c r="G135" i="5"/>
  <c r="H135" i="5" s="1"/>
  <c r="C137" i="5"/>
  <c r="D136" i="5"/>
  <c r="F136" i="5" s="1"/>
  <c r="E136" i="5"/>
  <c r="B1270" i="8" l="1"/>
  <c r="C1269" i="8"/>
  <c r="C152" i="8"/>
  <c r="G136" i="5"/>
  <c r="H136" i="5" s="1"/>
  <c r="C138" i="5"/>
  <c r="E137" i="5"/>
  <c r="D137" i="5"/>
  <c r="F137" i="5" s="1"/>
  <c r="B1271" i="8" l="1"/>
  <c r="C1270" i="8"/>
  <c r="G137" i="5"/>
  <c r="H137" i="5" s="1"/>
  <c r="C153" i="8"/>
  <c r="C139" i="5"/>
  <c r="D138" i="5"/>
  <c r="F138" i="5" s="1"/>
  <c r="E138" i="5"/>
  <c r="B1272" i="8" l="1"/>
  <c r="C1271" i="8"/>
  <c r="C154" i="8"/>
  <c r="G138" i="5"/>
  <c r="H138" i="5" s="1"/>
  <c r="C140" i="5"/>
  <c r="D139" i="5"/>
  <c r="F139" i="5" s="1"/>
  <c r="E139" i="5"/>
  <c r="B1273" i="8" l="1"/>
  <c r="C1272" i="8"/>
  <c r="C155" i="8"/>
  <c r="G139" i="5"/>
  <c r="H139" i="5" s="1"/>
  <c r="C141" i="5"/>
  <c r="E140" i="5"/>
  <c r="D140" i="5"/>
  <c r="F140" i="5" s="1"/>
  <c r="B1274" i="8" l="1"/>
  <c r="C1273" i="8"/>
  <c r="C156" i="8"/>
  <c r="G140" i="5"/>
  <c r="H140" i="5" s="1"/>
  <c r="C142" i="5"/>
  <c r="D141" i="5"/>
  <c r="F141" i="5" s="1"/>
  <c r="E141" i="5"/>
  <c r="B1275" i="8" l="1"/>
  <c r="C1274" i="8"/>
  <c r="C157" i="8"/>
  <c r="G141" i="5"/>
  <c r="H141" i="5" s="1"/>
  <c r="C143" i="5"/>
  <c r="E142" i="5"/>
  <c r="D142" i="5"/>
  <c r="F142" i="5" s="1"/>
  <c r="B1276" i="8" l="1"/>
  <c r="C1275" i="8"/>
  <c r="C158" i="8"/>
  <c r="G142" i="5"/>
  <c r="H142" i="5" s="1"/>
  <c r="C144" i="5"/>
  <c r="D143" i="5"/>
  <c r="F143" i="5" s="1"/>
  <c r="E143" i="5"/>
  <c r="B1277" i="8" l="1"/>
  <c r="C1276" i="8"/>
  <c r="C159" i="8"/>
  <c r="G143" i="5"/>
  <c r="H143" i="5" s="1"/>
  <c r="C145" i="5"/>
  <c r="D144" i="5"/>
  <c r="F144" i="5" s="1"/>
  <c r="E144" i="5"/>
  <c r="B1278" i="8" l="1"/>
  <c r="C1277" i="8"/>
  <c r="C160" i="8"/>
  <c r="G144" i="5"/>
  <c r="H144" i="5" s="1"/>
  <c r="C146" i="5"/>
  <c r="E145" i="5"/>
  <c r="D145" i="5"/>
  <c r="F145" i="5" s="1"/>
  <c r="B1279" i="8" l="1"/>
  <c r="C1278" i="8"/>
  <c r="G145" i="5"/>
  <c r="H145" i="5" s="1"/>
  <c r="C161" i="8"/>
  <c r="C147" i="5"/>
  <c r="D146" i="5"/>
  <c r="F146" i="5" s="1"/>
  <c r="E146" i="5"/>
  <c r="B1280" i="8" l="1"/>
  <c r="C1279" i="8"/>
  <c r="C162" i="8"/>
  <c r="G146" i="5"/>
  <c r="H146" i="5" s="1"/>
  <c r="C148" i="5"/>
  <c r="E147" i="5"/>
  <c r="D147" i="5"/>
  <c r="F147" i="5" s="1"/>
  <c r="B1281" i="8" l="1"/>
  <c r="C1280" i="8"/>
  <c r="G147" i="5"/>
  <c r="H147" i="5" s="1"/>
  <c r="C163" i="8"/>
  <c r="C149" i="5"/>
  <c r="D148" i="5"/>
  <c r="F148" i="5" s="1"/>
  <c r="E148" i="5"/>
  <c r="B1282" i="8" l="1"/>
  <c r="C1281" i="8"/>
  <c r="C164" i="8"/>
  <c r="G148" i="5"/>
  <c r="H148" i="5" s="1"/>
  <c r="C150" i="5"/>
  <c r="D149" i="5"/>
  <c r="F149" i="5" s="1"/>
  <c r="E149" i="5"/>
  <c r="B1283" i="8" l="1"/>
  <c r="C1282" i="8"/>
  <c r="G149" i="5"/>
  <c r="H149" i="5" s="1"/>
  <c r="C151" i="5"/>
  <c r="E150" i="5"/>
  <c r="D150" i="5"/>
  <c r="F150" i="5" s="1"/>
  <c r="C165" i="8"/>
  <c r="B1284" i="8" l="1"/>
  <c r="C1283" i="8"/>
  <c r="C152" i="5"/>
  <c r="E151" i="5"/>
  <c r="D151" i="5"/>
  <c r="F151" i="5" s="1"/>
  <c r="C166" i="8"/>
  <c r="G150" i="5"/>
  <c r="H150" i="5" s="1"/>
  <c r="B1285" i="8" l="1"/>
  <c r="C1284" i="8"/>
  <c r="G151" i="5"/>
  <c r="H151" i="5" s="1"/>
  <c r="C167" i="8"/>
  <c r="C153" i="5"/>
  <c r="D152" i="5"/>
  <c r="F152" i="5" s="1"/>
  <c r="E152" i="5"/>
  <c r="B1286" i="8" l="1"/>
  <c r="C1285" i="8"/>
  <c r="C168" i="8"/>
  <c r="G152" i="5"/>
  <c r="H152" i="5" s="1"/>
  <c r="C154" i="5"/>
  <c r="D153" i="5"/>
  <c r="F153" i="5" s="1"/>
  <c r="E153" i="5"/>
  <c r="B1287" i="8" l="1"/>
  <c r="C1286" i="8"/>
  <c r="C169" i="8"/>
  <c r="G153" i="5"/>
  <c r="H153" i="5" s="1"/>
  <c r="C155" i="5"/>
  <c r="D154" i="5"/>
  <c r="F154" i="5" s="1"/>
  <c r="E154" i="5"/>
  <c r="B1288" i="8" l="1"/>
  <c r="C1287" i="8"/>
  <c r="C170" i="8"/>
  <c r="G154" i="5"/>
  <c r="H154" i="5" s="1"/>
  <c r="C156" i="5"/>
  <c r="E155" i="5"/>
  <c r="D155" i="5"/>
  <c r="F155" i="5" s="1"/>
  <c r="B1289" i="8" l="1"/>
  <c r="C1288" i="8"/>
  <c r="C171" i="8"/>
  <c r="G155" i="5"/>
  <c r="H155" i="5" s="1"/>
  <c r="C157" i="5"/>
  <c r="E156" i="5"/>
  <c r="D156" i="5"/>
  <c r="F156" i="5" s="1"/>
  <c r="B1290" i="8" l="1"/>
  <c r="C1289" i="8"/>
  <c r="G156" i="5"/>
  <c r="H156" i="5" s="1"/>
  <c r="C172" i="8"/>
  <c r="C158" i="5"/>
  <c r="E157" i="5"/>
  <c r="D157" i="5"/>
  <c r="F157" i="5" s="1"/>
  <c r="B1291" i="8" l="1"/>
  <c r="C1290" i="8"/>
  <c r="C173" i="8"/>
  <c r="G157" i="5"/>
  <c r="H157" i="5" s="1"/>
  <c r="C159" i="5"/>
  <c r="D158" i="5"/>
  <c r="F158" i="5" s="1"/>
  <c r="E158" i="5"/>
  <c r="B1292" i="8" l="1"/>
  <c r="C1291" i="8"/>
  <c r="G158" i="5"/>
  <c r="H158" i="5" s="1"/>
  <c r="C174" i="8"/>
  <c r="C160" i="5"/>
  <c r="E159" i="5"/>
  <c r="D159" i="5"/>
  <c r="F159" i="5" s="1"/>
  <c r="B1293" i="8" l="1"/>
  <c r="C1292" i="8"/>
  <c r="C175" i="8"/>
  <c r="G159" i="5"/>
  <c r="H159" i="5" s="1"/>
  <c r="C161" i="5"/>
  <c r="D160" i="5"/>
  <c r="F160" i="5" s="1"/>
  <c r="E160" i="5"/>
  <c r="B1294" i="8" l="1"/>
  <c r="C1293" i="8"/>
  <c r="C176" i="8"/>
  <c r="G160" i="5"/>
  <c r="H160" i="5" s="1"/>
  <c r="C162" i="5"/>
  <c r="E161" i="5"/>
  <c r="D161" i="5"/>
  <c r="F161" i="5" s="1"/>
  <c r="B1295" i="8" l="1"/>
  <c r="C1294" i="8"/>
  <c r="C177" i="8"/>
  <c r="G161" i="5"/>
  <c r="H161" i="5" s="1"/>
  <c r="C163" i="5"/>
  <c r="D162" i="5"/>
  <c r="F162" i="5" s="1"/>
  <c r="E162" i="5"/>
  <c r="B1296" i="8" l="1"/>
  <c r="C1295" i="8"/>
  <c r="G162" i="5"/>
  <c r="H162" i="5" s="1"/>
  <c r="C178" i="8"/>
  <c r="C164" i="5"/>
  <c r="D163" i="5"/>
  <c r="F163" i="5" s="1"/>
  <c r="E163" i="5"/>
  <c r="B1297" i="8" l="1"/>
  <c r="C1296" i="8"/>
  <c r="C179" i="8"/>
  <c r="G163" i="5"/>
  <c r="H163" i="5" s="1"/>
  <c r="C165" i="5"/>
  <c r="E164" i="5"/>
  <c r="D164" i="5"/>
  <c r="F164" i="5" s="1"/>
  <c r="B1298" i="8" l="1"/>
  <c r="C1297" i="8"/>
  <c r="C180" i="8"/>
  <c r="G164" i="5"/>
  <c r="H164" i="5" s="1"/>
  <c r="C166" i="5"/>
  <c r="E165" i="5"/>
  <c r="D165" i="5"/>
  <c r="F165" i="5" s="1"/>
  <c r="B1299" i="8" l="1"/>
  <c r="C1298" i="8"/>
  <c r="C181" i="8"/>
  <c r="G165" i="5"/>
  <c r="H165" i="5" s="1"/>
  <c r="C167" i="5"/>
  <c r="E166" i="5"/>
  <c r="D166" i="5"/>
  <c r="F166" i="5" s="1"/>
  <c r="B1300" i="8" l="1"/>
  <c r="C1299" i="8"/>
  <c r="G166" i="5"/>
  <c r="H166" i="5" s="1"/>
  <c r="C182" i="8"/>
  <c r="C168" i="5"/>
  <c r="E167" i="5"/>
  <c r="D167" i="5"/>
  <c r="F167" i="5" s="1"/>
  <c r="B1301" i="8" l="1"/>
  <c r="C1300" i="8"/>
  <c r="G167" i="5"/>
  <c r="H167" i="5" s="1"/>
  <c r="C183" i="8"/>
  <c r="C169" i="5"/>
  <c r="D168" i="5"/>
  <c r="F168" i="5" s="1"/>
  <c r="E168" i="5"/>
  <c r="B1302" i="8" l="1"/>
  <c r="C1301" i="8"/>
  <c r="C184" i="8"/>
  <c r="G168" i="5"/>
  <c r="H168" i="5" s="1"/>
  <c r="C170" i="5"/>
  <c r="E169" i="5"/>
  <c r="D169" i="5"/>
  <c r="F169" i="5" s="1"/>
  <c r="B1303" i="8" l="1"/>
  <c r="C1302" i="8"/>
  <c r="G169" i="5"/>
  <c r="H169" i="5" s="1"/>
  <c r="C185" i="8"/>
  <c r="C171" i="5"/>
  <c r="D170" i="5"/>
  <c r="F170" i="5" s="1"/>
  <c r="E170" i="5"/>
  <c r="B1304" i="8" l="1"/>
  <c r="C1303" i="8"/>
  <c r="C186" i="8"/>
  <c r="G170" i="5"/>
  <c r="H170" i="5" s="1"/>
  <c r="C172" i="5"/>
  <c r="D171" i="5"/>
  <c r="F171" i="5" s="1"/>
  <c r="E171" i="5"/>
  <c r="B1305" i="8" l="1"/>
  <c r="C1304" i="8"/>
  <c r="C187" i="8"/>
  <c r="G171" i="5"/>
  <c r="H171" i="5" s="1"/>
  <c r="C173" i="5"/>
  <c r="E172" i="5"/>
  <c r="D172" i="5"/>
  <c r="F172" i="5" s="1"/>
  <c r="B1306" i="8" l="1"/>
  <c r="C1305" i="8"/>
  <c r="C188" i="8"/>
  <c r="G172" i="5"/>
  <c r="H172" i="5" s="1"/>
  <c r="C174" i="5"/>
  <c r="D173" i="5"/>
  <c r="F173" i="5" s="1"/>
  <c r="E173" i="5"/>
  <c r="B1307" i="8" l="1"/>
  <c r="C1306" i="8"/>
  <c r="G173" i="5"/>
  <c r="H173" i="5" s="1"/>
  <c r="C189" i="8"/>
  <c r="C175" i="5"/>
  <c r="E174" i="5"/>
  <c r="D174" i="5"/>
  <c r="F174" i="5" s="1"/>
  <c r="B1308" i="8" l="1"/>
  <c r="C1307" i="8"/>
  <c r="C190" i="8"/>
  <c r="G174" i="5"/>
  <c r="H174" i="5" s="1"/>
  <c r="C176" i="5"/>
  <c r="D175" i="5"/>
  <c r="F175" i="5" s="1"/>
  <c r="E175" i="5"/>
  <c r="B1309" i="8" l="1"/>
  <c r="C1308" i="8"/>
  <c r="C191" i="8"/>
  <c r="G175" i="5"/>
  <c r="H175" i="5" s="1"/>
  <c r="C177" i="5"/>
  <c r="D176" i="5"/>
  <c r="F176" i="5" s="1"/>
  <c r="E176" i="5"/>
  <c r="B1310" i="8" l="1"/>
  <c r="C1309" i="8"/>
  <c r="C192" i="8"/>
  <c r="G176" i="5"/>
  <c r="H176" i="5" s="1"/>
  <c r="C178" i="5"/>
  <c r="E177" i="5"/>
  <c r="D177" i="5"/>
  <c r="F177" i="5" s="1"/>
  <c r="B1311" i="8" l="1"/>
  <c r="C1310" i="8"/>
  <c r="C193" i="8"/>
  <c r="G177" i="5"/>
  <c r="H177" i="5" s="1"/>
  <c r="C179" i="5"/>
  <c r="E178" i="5"/>
  <c r="D178" i="5"/>
  <c r="F178" i="5" s="1"/>
  <c r="B1312" i="8" l="1"/>
  <c r="C1311" i="8"/>
  <c r="G178" i="5"/>
  <c r="H178" i="5" s="1"/>
  <c r="C194" i="8"/>
  <c r="C180" i="5"/>
  <c r="E179" i="5"/>
  <c r="D179" i="5"/>
  <c r="F179" i="5" s="1"/>
  <c r="B1313" i="8" l="1"/>
  <c r="C1312" i="8"/>
  <c r="C195" i="8"/>
  <c r="G179" i="5"/>
  <c r="H179" i="5" s="1"/>
  <c r="C181" i="5"/>
  <c r="D180" i="5"/>
  <c r="F180" i="5" s="1"/>
  <c r="E180" i="5"/>
  <c r="B1314" i="8" l="1"/>
  <c r="C1313" i="8"/>
  <c r="G180" i="5"/>
  <c r="H180" i="5" s="1"/>
  <c r="C196" i="8"/>
  <c r="C182" i="5"/>
  <c r="D181" i="5"/>
  <c r="F181" i="5" s="1"/>
  <c r="E181" i="5"/>
  <c r="B1315" i="8" l="1"/>
  <c r="C1314" i="8"/>
  <c r="C197" i="8"/>
  <c r="G181" i="5"/>
  <c r="H181" i="5" s="1"/>
  <c r="C183" i="5"/>
  <c r="E182" i="5"/>
  <c r="D182" i="5"/>
  <c r="F182" i="5" s="1"/>
  <c r="B1316" i="8" l="1"/>
  <c r="C1315" i="8"/>
  <c r="G182" i="5"/>
  <c r="H182" i="5" s="1"/>
  <c r="C198" i="8"/>
  <c r="C184" i="5"/>
  <c r="E183" i="5"/>
  <c r="D183" i="5"/>
  <c r="F183" i="5" s="1"/>
  <c r="B1317" i="8" l="1"/>
  <c r="C1316" i="8"/>
  <c r="C199" i="8"/>
  <c r="G183" i="5"/>
  <c r="H183" i="5" s="1"/>
  <c r="C185" i="5"/>
  <c r="D184" i="5"/>
  <c r="F184" i="5" s="1"/>
  <c r="E184" i="5"/>
  <c r="B1318" i="8" l="1"/>
  <c r="C1317" i="8"/>
  <c r="C200" i="8"/>
  <c r="G184" i="5"/>
  <c r="H184" i="5" s="1"/>
  <c r="C186" i="5"/>
  <c r="D185" i="5"/>
  <c r="F185" i="5" s="1"/>
  <c r="E185" i="5"/>
  <c r="B1319" i="8" l="1"/>
  <c r="C1318" i="8"/>
  <c r="C201" i="8"/>
  <c r="G185" i="5"/>
  <c r="H185" i="5" s="1"/>
  <c r="C187" i="5"/>
  <c r="D186" i="5"/>
  <c r="F186" i="5" s="1"/>
  <c r="E186" i="5"/>
  <c r="B1320" i="8" l="1"/>
  <c r="C1319" i="8"/>
  <c r="C202" i="8"/>
  <c r="G186" i="5"/>
  <c r="H186" i="5" s="1"/>
  <c r="C188" i="5"/>
  <c r="E187" i="5"/>
  <c r="D187" i="5"/>
  <c r="F187" i="5" s="1"/>
  <c r="B1321" i="8" l="1"/>
  <c r="C1320" i="8"/>
  <c r="C203" i="8"/>
  <c r="G187" i="5"/>
  <c r="H187" i="5" s="1"/>
  <c r="C189" i="5"/>
  <c r="E188" i="5"/>
  <c r="D188" i="5"/>
  <c r="F188" i="5" s="1"/>
  <c r="B1322" i="8" l="1"/>
  <c r="C1321" i="8"/>
  <c r="C204" i="8"/>
  <c r="G188" i="5"/>
  <c r="H188" i="5" s="1"/>
  <c r="C190" i="5"/>
  <c r="E189" i="5"/>
  <c r="D189" i="5"/>
  <c r="F189" i="5" s="1"/>
  <c r="B1323" i="8" l="1"/>
  <c r="C1322" i="8"/>
  <c r="C205" i="8"/>
  <c r="G189" i="5"/>
  <c r="H189" i="5" s="1"/>
  <c r="C191" i="5"/>
  <c r="D190" i="5"/>
  <c r="F190" i="5" s="1"/>
  <c r="E190" i="5"/>
  <c r="B1324" i="8" l="1"/>
  <c r="C1323" i="8"/>
  <c r="C206" i="8"/>
  <c r="G190" i="5"/>
  <c r="H190" i="5" s="1"/>
  <c r="C192" i="5"/>
  <c r="E191" i="5"/>
  <c r="D191" i="5"/>
  <c r="F191" i="5" s="1"/>
  <c r="B1325" i="8" l="1"/>
  <c r="C1324" i="8"/>
  <c r="C207" i="8"/>
  <c r="G191" i="5"/>
  <c r="H191" i="5" s="1"/>
  <c r="C193" i="5"/>
  <c r="D192" i="5"/>
  <c r="F192" i="5" s="1"/>
  <c r="E192" i="5"/>
  <c r="B1326" i="8" l="1"/>
  <c r="C1325" i="8"/>
  <c r="G192" i="5"/>
  <c r="H192" i="5" s="1"/>
  <c r="C208" i="8"/>
  <c r="C194" i="5"/>
  <c r="E193" i="5"/>
  <c r="D193" i="5"/>
  <c r="F193" i="5" s="1"/>
  <c r="B1327" i="8" l="1"/>
  <c r="C1326" i="8"/>
  <c r="C209" i="8"/>
  <c r="G193" i="5"/>
  <c r="H193" i="5" s="1"/>
  <c r="C195" i="5"/>
  <c r="D194" i="5"/>
  <c r="F194" i="5" s="1"/>
  <c r="E194" i="5"/>
  <c r="B1328" i="8" l="1"/>
  <c r="C1327" i="8"/>
  <c r="C210" i="8"/>
  <c r="G194" i="5"/>
  <c r="H194" i="5" s="1"/>
  <c r="C196" i="5"/>
  <c r="D195" i="5"/>
  <c r="F195" i="5" s="1"/>
  <c r="E195" i="5"/>
  <c r="B1329" i="8" l="1"/>
  <c r="C1328" i="8"/>
  <c r="C211" i="8"/>
  <c r="G195" i="5"/>
  <c r="H195" i="5" s="1"/>
  <c r="C197" i="5"/>
  <c r="E196" i="5"/>
  <c r="D196" i="5"/>
  <c r="F196" i="5" s="1"/>
  <c r="B1330" i="8" l="1"/>
  <c r="C1329" i="8"/>
  <c r="G196" i="5"/>
  <c r="H196" i="5" s="1"/>
  <c r="C212" i="8"/>
  <c r="C198" i="5"/>
  <c r="E197" i="5"/>
  <c r="D197" i="5"/>
  <c r="F197" i="5" s="1"/>
  <c r="B1331" i="8" l="1"/>
  <c r="C1330" i="8"/>
  <c r="C213" i="8"/>
  <c r="G197" i="5"/>
  <c r="H197" i="5" s="1"/>
  <c r="C199" i="5"/>
  <c r="E198" i="5"/>
  <c r="D198" i="5"/>
  <c r="F198" i="5" s="1"/>
  <c r="B1332" i="8" l="1"/>
  <c r="C1331" i="8"/>
  <c r="C214" i="8"/>
  <c r="G198" i="5"/>
  <c r="H198" i="5" s="1"/>
  <c r="C200" i="5"/>
  <c r="E199" i="5"/>
  <c r="D199" i="5"/>
  <c r="F199" i="5" s="1"/>
  <c r="B1333" i="8" l="1"/>
  <c r="C1332" i="8"/>
  <c r="C215" i="8"/>
  <c r="G199" i="5"/>
  <c r="H199" i="5" s="1"/>
  <c r="C201" i="5"/>
  <c r="D200" i="5"/>
  <c r="F200" i="5" s="1"/>
  <c r="E200" i="5"/>
  <c r="B1334" i="8" l="1"/>
  <c r="C1333" i="8"/>
  <c r="C216" i="8"/>
  <c r="G200" i="5"/>
  <c r="H200" i="5" s="1"/>
  <c r="C202" i="5"/>
  <c r="E201" i="5"/>
  <c r="D201" i="5"/>
  <c r="F201" i="5" s="1"/>
  <c r="B1335" i="8" l="1"/>
  <c r="C1334" i="8"/>
  <c r="C217" i="8"/>
  <c r="G201" i="5"/>
  <c r="H201" i="5" s="1"/>
  <c r="C203" i="5"/>
  <c r="D202" i="5"/>
  <c r="F202" i="5" s="1"/>
  <c r="E202" i="5"/>
  <c r="B1336" i="8" l="1"/>
  <c r="C1335" i="8"/>
  <c r="C218" i="8"/>
  <c r="G202" i="5"/>
  <c r="H202" i="5" s="1"/>
  <c r="C204" i="5"/>
  <c r="D203" i="5"/>
  <c r="F203" i="5" s="1"/>
  <c r="E203" i="5"/>
  <c r="B1337" i="8" l="1"/>
  <c r="C1336" i="8"/>
  <c r="C219" i="8"/>
  <c r="G203" i="5"/>
  <c r="H203" i="5" s="1"/>
  <c r="C205" i="5"/>
  <c r="E204" i="5"/>
  <c r="D204" i="5"/>
  <c r="F204" i="5" s="1"/>
  <c r="B1338" i="8" l="1"/>
  <c r="C1337" i="8"/>
  <c r="G204" i="5"/>
  <c r="H204" i="5" s="1"/>
  <c r="C220" i="8"/>
  <c r="C206" i="5"/>
  <c r="D205" i="5"/>
  <c r="F205" i="5" s="1"/>
  <c r="E205" i="5"/>
  <c r="B1339" i="8" l="1"/>
  <c r="C1338" i="8"/>
  <c r="C221" i="8"/>
  <c r="G205" i="5"/>
  <c r="H205" i="5" s="1"/>
  <c r="C207" i="5"/>
  <c r="E206" i="5"/>
  <c r="D206" i="5"/>
  <c r="F206" i="5" s="1"/>
  <c r="B1340" i="8" l="1"/>
  <c r="C1339" i="8"/>
  <c r="C222" i="8"/>
  <c r="G206" i="5"/>
  <c r="H206" i="5" s="1"/>
  <c r="C208" i="5"/>
  <c r="E207" i="5"/>
  <c r="D207" i="5"/>
  <c r="F207" i="5" s="1"/>
  <c r="B1341" i="8" l="1"/>
  <c r="C1340" i="8"/>
  <c r="C223" i="8"/>
  <c r="G207" i="5"/>
  <c r="H207" i="5" s="1"/>
  <c r="C209" i="5"/>
  <c r="D208" i="5"/>
  <c r="F208" i="5" s="1"/>
  <c r="E208" i="5"/>
  <c r="B1342" i="8" l="1"/>
  <c r="C1341" i="8"/>
  <c r="C224" i="8"/>
  <c r="G208" i="5"/>
  <c r="H208" i="5" s="1"/>
  <c r="C210" i="5"/>
  <c r="E209" i="5"/>
  <c r="D209" i="5"/>
  <c r="F209" i="5" s="1"/>
  <c r="B1343" i="8" l="1"/>
  <c r="C1342" i="8"/>
  <c r="C225" i="8"/>
  <c r="G209" i="5"/>
  <c r="H209" i="5" s="1"/>
  <c r="C211" i="5"/>
  <c r="E210" i="5"/>
  <c r="D210" i="5"/>
  <c r="F210" i="5" s="1"/>
  <c r="B1344" i="8" l="1"/>
  <c r="C1343" i="8"/>
  <c r="C226" i="8"/>
  <c r="G210" i="5"/>
  <c r="H210" i="5" s="1"/>
  <c r="C212" i="5"/>
  <c r="E211" i="5"/>
  <c r="D211" i="5"/>
  <c r="F211" i="5" s="1"/>
  <c r="B1345" i="8" l="1"/>
  <c r="C1344" i="8"/>
  <c r="G211" i="5"/>
  <c r="H211" i="5" s="1"/>
  <c r="C227" i="8"/>
  <c r="C213" i="5"/>
  <c r="D212" i="5"/>
  <c r="F212" i="5" s="1"/>
  <c r="E212" i="5"/>
  <c r="B1346" i="8" l="1"/>
  <c r="C1345" i="8"/>
  <c r="C228" i="8"/>
  <c r="G212" i="5"/>
  <c r="H212" i="5" s="1"/>
  <c r="C214" i="5"/>
  <c r="D213" i="5"/>
  <c r="F213" i="5" s="1"/>
  <c r="E213" i="5"/>
  <c r="B1347" i="8" l="1"/>
  <c r="C1346" i="8"/>
  <c r="G213" i="5"/>
  <c r="H213" i="5" s="1"/>
  <c r="C229" i="8"/>
  <c r="C215" i="5"/>
  <c r="E214" i="5"/>
  <c r="D214" i="5"/>
  <c r="F214" i="5" s="1"/>
  <c r="B1348" i="8" l="1"/>
  <c r="C1347" i="8"/>
  <c r="G214" i="5"/>
  <c r="H214" i="5" s="1"/>
  <c r="C230" i="8"/>
  <c r="C216" i="5"/>
  <c r="E215" i="5"/>
  <c r="D215" i="5"/>
  <c r="F215" i="5" s="1"/>
  <c r="B1349" i="8" l="1"/>
  <c r="C1348" i="8"/>
  <c r="G215" i="5"/>
  <c r="H215" i="5" s="1"/>
  <c r="C231" i="8"/>
  <c r="C217" i="5"/>
  <c r="D216" i="5"/>
  <c r="F216" i="5" s="1"/>
  <c r="E216" i="5"/>
  <c r="B1350" i="8" l="1"/>
  <c r="C1349" i="8"/>
  <c r="C232" i="8"/>
  <c r="G216" i="5"/>
  <c r="H216" i="5" s="1"/>
  <c r="C218" i="5"/>
  <c r="D217" i="5"/>
  <c r="F217" i="5" s="1"/>
  <c r="E217" i="5"/>
  <c r="B1351" i="8" l="1"/>
  <c r="C1350" i="8"/>
  <c r="C233" i="8"/>
  <c r="G217" i="5"/>
  <c r="H217" i="5" s="1"/>
  <c r="C219" i="5"/>
  <c r="D218" i="5"/>
  <c r="F218" i="5" s="1"/>
  <c r="E218" i="5"/>
  <c r="B1352" i="8" l="1"/>
  <c r="C1351" i="8"/>
  <c r="C234" i="8"/>
  <c r="G218" i="5"/>
  <c r="H218" i="5" s="1"/>
  <c r="C220" i="5"/>
  <c r="E219" i="5"/>
  <c r="D219" i="5"/>
  <c r="F219" i="5" s="1"/>
  <c r="B1353" i="8" l="1"/>
  <c r="C1352" i="8"/>
  <c r="C235" i="8"/>
  <c r="G219" i="5"/>
  <c r="H219" i="5" s="1"/>
  <c r="C221" i="5"/>
  <c r="E220" i="5"/>
  <c r="D220" i="5"/>
  <c r="F220" i="5" s="1"/>
  <c r="B1354" i="8" l="1"/>
  <c r="C1353" i="8"/>
  <c r="G220" i="5"/>
  <c r="H220" i="5" s="1"/>
  <c r="C236" i="8"/>
  <c r="C222" i="5"/>
  <c r="E221" i="5"/>
  <c r="D221" i="5"/>
  <c r="F221" i="5" s="1"/>
  <c r="B1355" i="8" l="1"/>
  <c r="C1354" i="8"/>
  <c r="C237" i="8"/>
  <c r="G221" i="5"/>
  <c r="H221" i="5" s="1"/>
  <c r="C223" i="5"/>
  <c r="E222" i="5"/>
  <c r="D222" i="5"/>
  <c r="F222" i="5" s="1"/>
  <c r="B1356" i="8" l="1"/>
  <c r="C1355" i="8"/>
  <c r="G222" i="5"/>
  <c r="H222" i="5" s="1"/>
  <c r="C238" i="8"/>
  <c r="C224" i="5"/>
  <c r="D223" i="5"/>
  <c r="F223" i="5" s="1"/>
  <c r="E223" i="5"/>
  <c r="B1357" i="8" l="1"/>
  <c r="C1356" i="8"/>
  <c r="C239" i="8"/>
  <c r="G223" i="5"/>
  <c r="H223" i="5" s="1"/>
  <c r="C225" i="5"/>
  <c r="D224" i="5"/>
  <c r="F224" i="5" s="1"/>
  <c r="E224" i="5"/>
  <c r="B1358" i="8" l="1"/>
  <c r="C1357" i="8"/>
  <c r="G224" i="5"/>
  <c r="H224" i="5" s="1"/>
  <c r="C240" i="8"/>
  <c r="C226" i="5"/>
  <c r="E225" i="5"/>
  <c r="D225" i="5"/>
  <c r="F225" i="5" s="1"/>
  <c r="B1359" i="8" l="1"/>
  <c r="C1358" i="8"/>
  <c r="G225" i="5"/>
  <c r="H225" i="5" s="1"/>
  <c r="C227" i="5"/>
  <c r="D226" i="5"/>
  <c r="F226" i="5" s="1"/>
  <c r="E226" i="5"/>
  <c r="C241" i="8"/>
  <c r="B1360" i="8" l="1"/>
  <c r="C1359" i="8"/>
  <c r="C242" i="8"/>
  <c r="G226" i="5"/>
  <c r="H226" i="5" s="1"/>
  <c r="C228" i="5"/>
  <c r="D227" i="5"/>
  <c r="F227" i="5" s="1"/>
  <c r="E227" i="5"/>
  <c r="B1361" i="8" l="1"/>
  <c r="C1360" i="8"/>
  <c r="C229" i="5"/>
  <c r="E228" i="5"/>
  <c r="D228" i="5"/>
  <c r="F228" i="5" s="1"/>
  <c r="C243" i="8"/>
  <c r="G227" i="5"/>
  <c r="H227" i="5" s="1"/>
  <c r="B1362" i="8" l="1"/>
  <c r="C1361" i="8"/>
  <c r="C244" i="8"/>
  <c r="C230" i="5"/>
  <c r="E229" i="5"/>
  <c r="D229" i="5"/>
  <c r="F229" i="5" s="1"/>
  <c r="G228" i="5"/>
  <c r="H228" i="5" s="1"/>
  <c r="B1363" i="8" l="1"/>
  <c r="C1362" i="8"/>
  <c r="G229" i="5"/>
  <c r="H229" i="5" s="1"/>
  <c r="C231" i="5"/>
  <c r="E230" i="5"/>
  <c r="D230" i="5"/>
  <c r="F230" i="5" s="1"/>
  <c r="C245" i="8"/>
  <c r="B1364" i="8" l="1"/>
  <c r="C1363" i="8"/>
  <c r="C232" i="5"/>
  <c r="E231" i="5"/>
  <c r="D231" i="5"/>
  <c r="F231" i="5" s="1"/>
  <c r="C246" i="8"/>
  <c r="G230" i="5"/>
  <c r="H230" i="5" s="1"/>
  <c r="B1365" i="8" l="1"/>
  <c r="C1364" i="8"/>
  <c r="C247" i="8"/>
  <c r="G231" i="5"/>
  <c r="H231" i="5" s="1"/>
  <c r="C233" i="5"/>
  <c r="D232" i="5"/>
  <c r="F232" i="5" s="1"/>
  <c r="E232" i="5"/>
  <c r="B1366" i="8" l="1"/>
  <c r="C1365" i="8"/>
  <c r="C248" i="8"/>
  <c r="G232" i="5"/>
  <c r="H232" i="5" s="1"/>
  <c r="C234" i="5"/>
  <c r="E233" i="5"/>
  <c r="D233" i="5"/>
  <c r="F233" i="5" s="1"/>
  <c r="B1367" i="8" l="1"/>
  <c r="C1366" i="8"/>
  <c r="C249" i="8"/>
  <c r="G233" i="5"/>
  <c r="H233" i="5" s="1"/>
  <c r="C235" i="5"/>
  <c r="D234" i="5"/>
  <c r="F234" i="5" s="1"/>
  <c r="E234" i="5"/>
  <c r="B1368" i="8" l="1"/>
  <c r="C1367" i="8"/>
  <c r="G234" i="5"/>
  <c r="H234" i="5" s="1"/>
  <c r="C250" i="8"/>
  <c r="C236" i="5"/>
  <c r="D235" i="5"/>
  <c r="F235" i="5" s="1"/>
  <c r="E235" i="5"/>
  <c r="B1369" i="8" l="1"/>
  <c r="C1368" i="8"/>
  <c r="C251" i="8"/>
  <c r="G235" i="5"/>
  <c r="H235" i="5" s="1"/>
  <c r="C237" i="5"/>
  <c r="E236" i="5"/>
  <c r="D236" i="5"/>
  <c r="F236" i="5" s="1"/>
  <c r="B1370" i="8" l="1"/>
  <c r="C1369" i="8"/>
  <c r="G236" i="5"/>
  <c r="H236" i="5" s="1"/>
  <c r="C252" i="8"/>
  <c r="C238" i="5"/>
  <c r="D237" i="5"/>
  <c r="F237" i="5" s="1"/>
  <c r="E237" i="5"/>
  <c r="B1371" i="8" l="1"/>
  <c r="C1370" i="8"/>
  <c r="C253" i="8"/>
  <c r="G237" i="5"/>
  <c r="H237" i="5" s="1"/>
  <c r="C239" i="5"/>
  <c r="E238" i="5"/>
  <c r="D238" i="5"/>
  <c r="F238" i="5" s="1"/>
  <c r="B1372" i="8" l="1"/>
  <c r="C1371" i="8"/>
  <c r="C254" i="8"/>
  <c r="G238" i="5"/>
  <c r="H238" i="5" s="1"/>
  <c r="C240" i="5"/>
  <c r="E239" i="5"/>
  <c r="D239" i="5"/>
  <c r="F239" i="5" s="1"/>
  <c r="B1373" i="8" l="1"/>
  <c r="C1372" i="8"/>
  <c r="G239" i="5"/>
  <c r="H239" i="5" s="1"/>
  <c r="C255" i="8"/>
  <c r="C241" i="5"/>
  <c r="D240" i="5"/>
  <c r="F240" i="5" s="1"/>
  <c r="E240" i="5"/>
  <c r="B1374" i="8" l="1"/>
  <c r="C1373" i="8"/>
  <c r="C256" i="8"/>
  <c r="G240" i="5"/>
  <c r="H240" i="5" s="1"/>
  <c r="C242" i="5"/>
  <c r="E241" i="5"/>
  <c r="D241" i="5"/>
  <c r="F241" i="5" s="1"/>
  <c r="B1375" i="8" l="1"/>
  <c r="C1374" i="8"/>
  <c r="G241" i="5"/>
  <c r="H241" i="5" s="1"/>
  <c r="C257" i="8"/>
  <c r="C243" i="5"/>
  <c r="D242" i="5"/>
  <c r="F242" i="5" s="1"/>
  <c r="E242" i="5"/>
  <c r="B1376" i="8" l="1"/>
  <c r="C1375" i="8"/>
  <c r="C258" i="8"/>
  <c r="G242" i="5"/>
  <c r="H242" i="5" s="1"/>
  <c r="C244" i="5"/>
  <c r="E243" i="5"/>
  <c r="D243" i="5"/>
  <c r="F243" i="5" s="1"/>
  <c r="B1377" i="8" l="1"/>
  <c r="C1376" i="8"/>
  <c r="C259" i="8"/>
  <c r="G243" i="5"/>
  <c r="H243" i="5" s="1"/>
  <c r="C245" i="5"/>
  <c r="D244" i="5"/>
  <c r="F244" i="5" s="1"/>
  <c r="E244" i="5"/>
  <c r="B1378" i="8" l="1"/>
  <c r="C1377" i="8"/>
  <c r="C260" i="8"/>
  <c r="G244" i="5"/>
  <c r="H244" i="5" s="1"/>
  <c r="C246" i="5"/>
  <c r="D245" i="5"/>
  <c r="F245" i="5" s="1"/>
  <c r="E245" i="5"/>
  <c r="B1379" i="8" l="1"/>
  <c r="C1378" i="8"/>
  <c r="C261" i="8"/>
  <c r="G245" i="5"/>
  <c r="H245" i="5" s="1"/>
  <c r="C247" i="5"/>
  <c r="E246" i="5"/>
  <c r="D246" i="5"/>
  <c r="F246" i="5" s="1"/>
  <c r="B1380" i="8" l="1"/>
  <c r="C1379" i="8"/>
  <c r="C262" i="8"/>
  <c r="G246" i="5"/>
  <c r="H246" i="5" s="1"/>
  <c r="C248" i="5"/>
  <c r="E247" i="5"/>
  <c r="D247" i="5"/>
  <c r="F247" i="5" s="1"/>
  <c r="B1381" i="8" l="1"/>
  <c r="C1380" i="8"/>
  <c r="G247" i="5"/>
  <c r="H247" i="5" s="1"/>
  <c r="C263" i="8"/>
  <c r="C249" i="5"/>
  <c r="D248" i="5"/>
  <c r="F248" i="5" s="1"/>
  <c r="E248" i="5"/>
  <c r="B1382" i="8" l="1"/>
  <c r="C1381" i="8"/>
  <c r="C264" i="8"/>
  <c r="G248" i="5"/>
  <c r="H248" i="5" s="1"/>
  <c r="C250" i="5"/>
  <c r="D249" i="5"/>
  <c r="F249" i="5" s="1"/>
  <c r="E249" i="5"/>
  <c r="B1383" i="8" l="1"/>
  <c r="C1382" i="8"/>
  <c r="C265" i="8"/>
  <c r="G249" i="5"/>
  <c r="H249" i="5" s="1"/>
  <c r="C251" i="5"/>
  <c r="D250" i="5"/>
  <c r="F250" i="5" s="1"/>
  <c r="E250" i="5"/>
  <c r="B1384" i="8" l="1"/>
  <c r="C1383" i="8"/>
  <c r="C266" i="8"/>
  <c r="G250" i="5"/>
  <c r="H250" i="5" s="1"/>
  <c r="C252" i="5"/>
  <c r="E251" i="5"/>
  <c r="D251" i="5"/>
  <c r="F251" i="5" s="1"/>
  <c r="B1385" i="8" l="1"/>
  <c r="C1384" i="8"/>
  <c r="C267" i="8"/>
  <c r="G251" i="5"/>
  <c r="H251" i="5" s="1"/>
  <c r="C253" i="5"/>
  <c r="E252" i="5"/>
  <c r="D252" i="5"/>
  <c r="F252" i="5" s="1"/>
  <c r="B1386" i="8" l="1"/>
  <c r="C1385" i="8"/>
  <c r="G252" i="5"/>
  <c r="H252" i="5" s="1"/>
  <c r="C268" i="8"/>
  <c r="C254" i="5"/>
  <c r="E253" i="5"/>
  <c r="D253" i="5"/>
  <c r="F253" i="5" s="1"/>
  <c r="B1387" i="8" l="1"/>
  <c r="C1386" i="8"/>
  <c r="C269" i="8"/>
  <c r="G253" i="5"/>
  <c r="H253" i="5" s="1"/>
  <c r="C255" i="5"/>
  <c r="E254" i="5"/>
  <c r="D254" i="5"/>
  <c r="F254" i="5" s="1"/>
  <c r="B1388" i="8" l="1"/>
  <c r="C1387" i="8"/>
  <c r="C270" i="8"/>
  <c r="G254" i="5"/>
  <c r="H254" i="5" s="1"/>
  <c r="C256" i="5"/>
  <c r="D255" i="5"/>
  <c r="F255" i="5" s="1"/>
  <c r="E255" i="5"/>
  <c r="B1389" i="8" l="1"/>
  <c r="C1388" i="8"/>
  <c r="C271" i="8"/>
  <c r="G255" i="5"/>
  <c r="H255" i="5" s="1"/>
  <c r="C257" i="5"/>
  <c r="D256" i="5"/>
  <c r="F256" i="5" s="1"/>
  <c r="E256" i="5"/>
  <c r="B1390" i="8" l="1"/>
  <c r="C1389" i="8"/>
  <c r="C272" i="8"/>
  <c r="G256" i="5"/>
  <c r="H256" i="5" s="1"/>
  <c r="C258" i="5"/>
  <c r="E257" i="5"/>
  <c r="D257" i="5"/>
  <c r="F257" i="5" s="1"/>
  <c r="B1391" i="8" l="1"/>
  <c r="C1390" i="8"/>
  <c r="C273" i="8"/>
  <c r="G257" i="5"/>
  <c r="H257" i="5" s="1"/>
  <c r="C259" i="5"/>
  <c r="D258" i="5"/>
  <c r="F258" i="5" s="1"/>
  <c r="E258" i="5"/>
  <c r="B1392" i="8" l="1"/>
  <c r="C1391" i="8"/>
  <c r="G258" i="5"/>
  <c r="H258" i="5" s="1"/>
  <c r="C274" i="8"/>
  <c r="C260" i="5"/>
  <c r="D259" i="5"/>
  <c r="F259" i="5" s="1"/>
  <c r="E259" i="5"/>
  <c r="B1393" i="8" l="1"/>
  <c r="C1392" i="8"/>
  <c r="C275" i="8"/>
  <c r="G259" i="5"/>
  <c r="H259" i="5" s="1"/>
  <c r="C261" i="5"/>
  <c r="E260" i="5"/>
  <c r="D260" i="5"/>
  <c r="F260" i="5" s="1"/>
  <c r="B1394" i="8" l="1"/>
  <c r="C1393" i="8"/>
  <c r="G260" i="5"/>
  <c r="H260" i="5" s="1"/>
  <c r="C276" i="8"/>
  <c r="C262" i="5"/>
  <c r="E261" i="5"/>
  <c r="D261" i="5"/>
  <c r="F261" i="5" s="1"/>
  <c r="B1395" i="8" l="1"/>
  <c r="C1394" i="8"/>
  <c r="C277" i="8"/>
  <c r="G261" i="5"/>
  <c r="H261" i="5" s="1"/>
  <c r="C263" i="5"/>
  <c r="E262" i="5"/>
  <c r="D262" i="5"/>
  <c r="F262" i="5" s="1"/>
  <c r="B1396" i="8" l="1"/>
  <c r="C1395" i="8"/>
  <c r="G262" i="5"/>
  <c r="H262" i="5" s="1"/>
  <c r="C278" i="8"/>
  <c r="C264" i="5"/>
  <c r="E263" i="5"/>
  <c r="D263" i="5"/>
  <c r="F263" i="5" s="1"/>
  <c r="B1397" i="8" l="1"/>
  <c r="C1396" i="8"/>
  <c r="C279" i="8"/>
  <c r="G263" i="5"/>
  <c r="H263" i="5" s="1"/>
  <c r="C265" i="5"/>
  <c r="D264" i="5"/>
  <c r="F264" i="5" s="1"/>
  <c r="E264" i="5"/>
  <c r="B1398" i="8" l="1"/>
  <c r="C1397" i="8"/>
  <c r="C280" i="8"/>
  <c r="G264" i="5"/>
  <c r="H264" i="5" s="1"/>
  <c r="C266" i="5"/>
  <c r="E265" i="5"/>
  <c r="D265" i="5"/>
  <c r="F265" i="5" s="1"/>
  <c r="B1399" i="8" l="1"/>
  <c r="C1398" i="8"/>
  <c r="C281" i="8"/>
  <c r="G265" i="5"/>
  <c r="H265" i="5" s="1"/>
  <c r="C267" i="5"/>
  <c r="D266" i="5"/>
  <c r="F266" i="5" s="1"/>
  <c r="E266" i="5"/>
  <c r="B1400" i="8" l="1"/>
  <c r="C1399" i="8"/>
  <c r="C282" i="8"/>
  <c r="G266" i="5"/>
  <c r="H266" i="5" s="1"/>
  <c r="C268" i="5"/>
  <c r="D267" i="5"/>
  <c r="F267" i="5" s="1"/>
  <c r="E267" i="5"/>
  <c r="B1401" i="8" l="1"/>
  <c r="C1400" i="8"/>
  <c r="C283" i="8"/>
  <c r="G267" i="5"/>
  <c r="H267" i="5" s="1"/>
  <c r="C269" i="5"/>
  <c r="E268" i="5"/>
  <c r="D268" i="5"/>
  <c r="F268" i="5" s="1"/>
  <c r="B1402" i="8" l="1"/>
  <c r="C1401" i="8"/>
  <c r="C284" i="8"/>
  <c r="G268" i="5"/>
  <c r="H268" i="5" s="1"/>
  <c r="C270" i="5"/>
  <c r="D269" i="5"/>
  <c r="F269" i="5" s="1"/>
  <c r="E269" i="5"/>
  <c r="B1403" i="8" l="1"/>
  <c r="C1402" i="8"/>
  <c r="C285" i="8"/>
  <c r="G269" i="5"/>
  <c r="H269" i="5" s="1"/>
  <c r="C271" i="5"/>
  <c r="E270" i="5"/>
  <c r="D270" i="5"/>
  <c r="F270" i="5" s="1"/>
  <c r="B1404" i="8" l="1"/>
  <c r="C1403" i="8"/>
  <c r="C286" i="8"/>
  <c r="G270" i="5"/>
  <c r="H270" i="5" s="1"/>
  <c r="C272" i="5"/>
  <c r="E271" i="5"/>
  <c r="D271" i="5"/>
  <c r="F271" i="5" s="1"/>
  <c r="B1405" i="8" l="1"/>
  <c r="C1404" i="8"/>
  <c r="G271" i="5"/>
  <c r="H271" i="5" s="1"/>
  <c r="C287" i="8"/>
  <c r="C273" i="5"/>
  <c r="D272" i="5"/>
  <c r="F272" i="5" s="1"/>
  <c r="E272" i="5"/>
  <c r="B1406" i="8" l="1"/>
  <c r="C1405" i="8"/>
  <c r="C288" i="8"/>
  <c r="G272" i="5"/>
  <c r="H272" i="5" s="1"/>
  <c r="C274" i="5"/>
  <c r="E273" i="5"/>
  <c r="D273" i="5"/>
  <c r="F273" i="5" s="1"/>
  <c r="B1407" i="8" l="1"/>
  <c r="C1406" i="8"/>
  <c r="C289" i="8"/>
  <c r="G273" i="5"/>
  <c r="H273" i="5" s="1"/>
  <c r="C275" i="5"/>
  <c r="D274" i="5"/>
  <c r="F274" i="5" s="1"/>
  <c r="E274" i="5"/>
  <c r="B1408" i="8" l="1"/>
  <c r="C1407" i="8"/>
  <c r="C290" i="8"/>
  <c r="G274" i="5"/>
  <c r="H274" i="5" s="1"/>
  <c r="C276" i="5"/>
  <c r="E275" i="5"/>
  <c r="D275" i="5"/>
  <c r="F275" i="5" s="1"/>
  <c r="B1409" i="8" l="1"/>
  <c r="C1408" i="8"/>
  <c r="C291" i="8"/>
  <c r="G275" i="5"/>
  <c r="H275" i="5" s="1"/>
  <c r="C277" i="5"/>
  <c r="D276" i="5"/>
  <c r="F276" i="5" s="1"/>
  <c r="E276" i="5"/>
  <c r="B1410" i="8" l="1"/>
  <c r="C1409" i="8"/>
  <c r="C292" i="8"/>
  <c r="G276" i="5"/>
  <c r="H276" i="5" s="1"/>
  <c r="C278" i="5"/>
  <c r="D277" i="5"/>
  <c r="F277" i="5" s="1"/>
  <c r="E277" i="5"/>
  <c r="B1411" i="8" l="1"/>
  <c r="C1410" i="8"/>
  <c r="G277" i="5"/>
  <c r="H277" i="5" s="1"/>
  <c r="C293" i="8"/>
  <c r="C279" i="5"/>
  <c r="E278" i="5"/>
  <c r="D278" i="5"/>
  <c r="F278" i="5" s="1"/>
  <c r="B1412" i="8" l="1"/>
  <c r="C1411" i="8"/>
  <c r="G278" i="5"/>
  <c r="H278" i="5" s="1"/>
  <c r="C294" i="8"/>
  <c r="C280" i="5"/>
  <c r="E279" i="5"/>
  <c r="D279" i="5"/>
  <c r="F279" i="5" s="1"/>
  <c r="B1413" i="8" l="1"/>
  <c r="C1412" i="8"/>
  <c r="G279" i="5"/>
  <c r="H279" i="5" s="1"/>
  <c r="C295" i="8"/>
  <c r="C281" i="5"/>
  <c r="D280" i="5"/>
  <c r="F280" i="5" s="1"/>
  <c r="E280" i="5"/>
  <c r="B1414" i="8" l="1"/>
  <c r="C1413" i="8"/>
  <c r="G280" i="5"/>
  <c r="H280" i="5" s="1"/>
  <c r="C296" i="8"/>
  <c r="C282" i="5"/>
  <c r="D281" i="5"/>
  <c r="F281" i="5" s="1"/>
  <c r="E281" i="5"/>
  <c r="B1415" i="8" l="1"/>
  <c r="C1414" i="8"/>
  <c r="C297" i="8"/>
  <c r="G281" i="5"/>
  <c r="H281" i="5" s="1"/>
  <c r="C283" i="5"/>
  <c r="D282" i="5"/>
  <c r="F282" i="5" s="1"/>
  <c r="E282" i="5"/>
  <c r="B1416" i="8" l="1"/>
  <c r="C1415" i="8"/>
  <c r="C298" i="8"/>
  <c r="G282" i="5"/>
  <c r="H282" i="5" s="1"/>
  <c r="C284" i="5"/>
  <c r="E283" i="5"/>
  <c r="D283" i="5"/>
  <c r="F283" i="5" s="1"/>
  <c r="B1417" i="8" l="1"/>
  <c r="C1416" i="8"/>
  <c r="G283" i="5"/>
  <c r="H283" i="5" s="1"/>
  <c r="C299" i="8"/>
  <c r="C285" i="5"/>
  <c r="E284" i="5"/>
  <c r="D284" i="5"/>
  <c r="F284" i="5" s="1"/>
  <c r="B1418" i="8" l="1"/>
  <c r="C1417" i="8"/>
  <c r="C300" i="8"/>
  <c r="G284" i="5"/>
  <c r="H284" i="5" s="1"/>
  <c r="C286" i="5"/>
  <c r="E285" i="5"/>
  <c r="D285" i="5"/>
  <c r="F285" i="5" s="1"/>
  <c r="B1419" i="8" l="1"/>
  <c r="C1418" i="8"/>
  <c r="C287" i="5"/>
  <c r="E286" i="5"/>
  <c r="D286" i="5"/>
  <c r="F286" i="5" s="1"/>
  <c r="G285" i="5"/>
  <c r="H285" i="5" s="1"/>
  <c r="C301" i="8"/>
  <c r="B1420" i="8" l="1"/>
  <c r="C1419" i="8"/>
  <c r="C302" i="8"/>
  <c r="G286" i="5"/>
  <c r="H286" i="5" s="1"/>
  <c r="C288" i="5"/>
  <c r="E287" i="5"/>
  <c r="D287" i="5"/>
  <c r="F287" i="5" s="1"/>
  <c r="B1421" i="8" l="1"/>
  <c r="C1420" i="8"/>
  <c r="C303" i="8"/>
  <c r="G287" i="5"/>
  <c r="H287" i="5" s="1"/>
  <c r="C289" i="5"/>
  <c r="D288" i="5"/>
  <c r="F288" i="5" s="1"/>
  <c r="E288" i="5"/>
  <c r="B1422" i="8" l="1"/>
  <c r="C1421" i="8"/>
  <c r="G288" i="5"/>
  <c r="H288" i="5" s="1"/>
  <c r="C304" i="8"/>
  <c r="C290" i="5"/>
  <c r="E289" i="5"/>
  <c r="D289" i="5"/>
  <c r="F289" i="5" s="1"/>
  <c r="B1423" i="8" l="1"/>
  <c r="C1422" i="8"/>
  <c r="C305" i="8"/>
  <c r="G289" i="5"/>
  <c r="H289" i="5" s="1"/>
  <c r="C291" i="5"/>
  <c r="D290" i="5"/>
  <c r="F290" i="5" s="1"/>
  <c r="E290" i="5"/>
  <c r="B1424" i="8" l="1"/>
  <c r="C1423" i="8"/>
  <c r="G290" i="5"/>
  <c r="H290" i="5" s="1"/>
  <c r="C306" i="8"/>
  <c r="C292" i="5"/>
  <c r="D291" i="5"/>
  <c r="F291" i="5" s="1"/>
  <c r="E291" i="5"/>
  <c r="B1425" i="8" l="1"/>
  <c r="C1424" i="8"/>
  <c r="C307" i="8"/>
  <c r="G291" i="5"/>
  <c r="H291" i="5" s="1"/>
  <c r="C293" i="5"/>
  <c r="E292" i="5"/>
  <c r="D292" i="5"/>
  <c r="F292" i="5" s="1"/>
  <c r="B1426" i="8" l="1"/>
  <c r="C1425" i="8"/>
  <c r="G292" i="5"/>
  <c r="H292" i="5" s="1"/>
  <c r="C308" i="8"/>
  <c r="C294" i="5"/>
  <c r="E293" i="5"/>
  <c r="D293" i="5"/>
  <c r="F293" i="5" s="1"/>
  <c r="B1427" i="8" l="1"/>
  <c r="C1426" i="8"/>
  <c r="G293" i="5"/>
  <c r="H293" i="5" s="1"/>
  <c r="C309" i="8"/>
  <c r="C295" i="5"/>
  <c r="E294" i="5"/>
  <c r="D294" i="5"/>
  <c r="F294" i="5" s="1"/>
  <c r="B1428" i="8" l="1"/>
  <c r="C1427" i="8"/>
  <c r="C310" i="8"/>
  <c r="G294" i="5"/>
  <c r="H294" i="5" s="1"/>
  <c r="C296" i="5"/>
  <c r="E295" i="5"/>
  <c r="D295" i="5"/>
  <c r="F295" i="5" s="1"/>
  <c r="B1429" i="8" l="1"/>
  <c r="C1428" i="8"/>
  <c r="G295" i="5"/>
  <c r="H295" i="5" s="1"/>
  <c r="C311" i="8"/>
  <c r="C297" i="5"/>
  <c r="D296" i="5"/>
  <c r="F296" i="5" s="1"/>
  <c r="E296" i="5"/>
  <c r="B1430" i="8" l="1"/>
  <c r="C1429" i="8"/>
  <c r="C312" i="8"/>
  <c r="G296" i="5"/>
  <c r="H296" i="5" s="1"/>
  <c r="C298" i="5"/>
  <c r="E297" i="5"/>
  <c r="D297" i="5"/>
  <c r="F297" i="5" s="1"/>
  <c r="B1431" i="8" l="1"/>
  <c r="C1430" i="8"/>
  <c r="G297" i="5"/>
  <c r="H297" i="5" s="1"/>
  <c r="C313" i="8"/>
  <c r="C299" i="5"/>
  <c r="D298" i="5"/>
  <c r="F298" i="5" s="1"/>
  <c r="E298" i="5"/>
  <c r="B1432" i="8" l="1"/>
  <c r="C1431" i="8"/>
  <c r="C314" i="8"/>
  <c r="G298" i="5"/>
  <c r="H298" i="5" s="1"/>
  <c r="C300" i="5"/>
  <c r="D299" i="5"/>
  <c r="F299" i="5" s="1"/>
  <c r="E299" i="5"/>
  <c r="B1433" i="8" l="1"/>
  <c r="C1432" i="8"/>
  <c r="G299" i="5"/>
  <c r="H299" i="5" s="1"/>
  <c r="C315" i="8"/>
  <c r="C301" i="5"/>
  <c r="E300" i="5"/>
  <c r="D300" i="5"/>
  <c r="F300" i="5" s="1"/>
  <c r="B1434" i="8" l="1"/>
  <c r="C1433" i="8"/>
  <c r="C316" i="8"/>
  <c r="G300" i="5"/>
  <c r="H300" i="5" s="1"/>
  <c r="C302" i="5"/>
  <c r="D301" i="5"/>
  <c r="F301" i="5" s="1"/>
  <c r="E301" i="5"/>
  <c r="B1435" i="8" l="1"/>
  <c r="C1434" i="8"/>
  <c r="G301" i="5"/>
  <c r="H301" i="5" s="1"/>
  <c r="C303" i="5"/>
  <c r="E302" i="5"/>
  <c r="D302" i="5"/>
  <c r="F302" i="5" s="1"/>
  <c r="C317" i="8"/>
  <c r="B1436" i="8" l="1"/>
  <c r="C1435" i="8"/>
  <c r="C304" i="5"/>
  <c r="E303" i="5"/>
  <c r="D303" i="5"/>
  <c r="F303" i="5" s="1"/>
  <c r="C318" i="8"/>
  <c r="G302" i="5"/>
  <c r="H302" i="5" s="1"/>
  <c r="B1437" i="8" l="1"/>
  <c r="C1436" i="8"/>
  <c r="C319" i="8"/>
  <c r="G303" i="5"/>
  <c r="H303" i="5" s="1"/>
  <c r="C305" i="5"/>
  <c r="D304" i="5"/>
  <c r="F304" i="5" s="1"/>
  <c r="E304" i="5"/>
  <c r="B1438" i="8" l="1"/>
  <c r="C1437" i="8"/>
  <c r="C320" i="8"/>
  <c r="G304" i="5"/>
  <c r="H304" i="5" s="1"/>
  <c r="C306" i="5"/>
  <c r="E305" i="5"/>
  <c r="D305" i="5"/>
  <c r="F305" i="5" s="1"/>
  <c r="B1439" i="8" l="1"/>
  <c r="C1438" i="8"/>
  <c r="C321" i="8"/>
  <c r="G305" i="5"/>
  <c r="H305" i="5" s="1"/>
  <c r="C307" i="5"/>
  <c r="D306" i="5"/>
  <c r="F306" i="5" s="1"/>
  <c r="E306" i="5"/>
  <c r="B1440" i="8" l="1"/>
  <c r="C1439" i="8"/>
  <c r="C322" i="8"/>
  <c r="G306" i="5"/>
  <c r="H306" i="5" s="1"/>
  <c r="C308" i="5"/>
  <c r="E307" i="5"/>
  <c r="D307" i="5"/>
  <c r="F307" i="5" s="1"/>
  <c r="B1441" i="8" l="1"/>
  <c r="C1440" i="8"/>
  <c r="C323" i="8"/>
  <c r="G307" i="5"/>
  <c r="H307" i="5" s="1"/>
  <c r="C309" i="5"/>
  <c r="D308" i="5"/>
  <c r="F308" i="5" s="1"/>
  <c r="E308" i="5"/>
  <c r="B1442" i="8" l="1"/>
  <c r="C1441" i="8"/>
  <c r="C324" i="8"/>
  <c r="G308" i="5"/>
  <c r="H308" i="5" s="1"/>
  <c r="C310" i="5"/>
  <c r="D309" i="5"/>
  <c r="F309" i="5" s="1"/>
  <c r="E309" i="5"/>
  <c r="B1443" i="8" l="1"/>
  <c r="C1442" i="8"/>
  <c r="C325" i="8"/>
  <c r="G309" i="5"/>
  <c r="H309" i="5" s="1"/>
  <c r="C311" i="5"/>
  <c r="E310" i="5"/>
  <c r="D310" i="5"/>
  <c r="F310" i="5" s="1"/>
  <c r="B1444" i="8" l="1"/>
  <c r="C1443" i="8"/>
  <c r="G310" i="5"/>
  <c r="H310" i="5" s="1"/>
  <c r="C326" i="8"/>
  <c r="C312" i="5"/>
  <c r="E311" i="5"/>
  <c r="D311" i="5"/>
  <c r="F311" i="5" s="1"/>
  <c r="B1445" i="8" l="1"/>
  <c r="C1444" i="8"/>
  <c r="C327" i="8"/>
  <c r="G311" i="5"/>
  <c r="H311" i="5" s="1"/>
  <c r="C313" i="5"/>
  <c r="D312" i="5"/>
  <c r="F312" i="5" s="1"/>
  <c r="E312" i="5"/>
  <c r="B1446" i="8" l="1"/>
  <c r="C1445" i="8"/>
  <c r="C328" i="8"/>
  <c r="G312" i="5"/>
  <c r="H312" i="5" s="1"/>
  <c r="C314" i="5"/>
  <c r="D313" i="5"/>
  <c r="F313" i="5" s="1"/>
  <c r="E313" i="5"/>
  <c r="B1447" i="8" l="1"/>
  <c r="C1446" i="8"/>
  <c r="C329" i="8"/>
  <c r="G313" i="5"/>
  <c r="H313" i="5" s="1"/>
  <c r="C315" i="5"/>
  <c r="D314" i="5"/>
  <c r="F314" i="5" s="1"/>
  <c r="E314" i="5"/>
  <c r="B1448" i="8" l="1"/>
  <c r="C1447" i="8"/>
  <c r="C330" i="8"/>
  <c r="G314" i="5"/>
  <c r="H314" i="5" s="1"/>
  <c r="C316" i="5"/>
  <c r="E315" i="5"/>
  <c r="D315" i="5"/>
  <c r="F315" i="5" s="1"/>
  <c r="B1449" i="8" l="1"/>
  <c r="C1448" i="8"/>
  <c r="C331" i="8"/>
  <c r="G315" i="5"/>
  <c r="H315" i="5" s="1"/>
  <c r="C317" i="5"/>
  <c r="E316" i="5"/>
  <c r="D316" i="5"/>
  <c r="F316" i="5" s="1"/>
  <c r="B1450" i="8" l="1"/>
  <c r="C1449" i="8"/>
  <c r="C332" i="8"/>
  <c r="G316" i="5"/>
  <c r="H316" i="5" s="1"/>
  <c r="C318" i="5"/>
  <c r="E317" i="5"/>
  <c r="D317" i="5"/>
  <c r="F317" i="5" s="1"/>
  <c r="B1451" i="8" l="1"/>
  <c r="C1450" i="8"/>
  <c r="G317" i="5"/>
  <c r="H317" i="5" s="1"/>
  <c r="C333" i="8"/>
  <c r="C319" i="5"/>
  <c r="E318" i="5"/>
  <c r="D318" i="5"/>
  <c r="F318" i="5" s="1"/>
  <c r="B1452" i="8" l="1"/>
  <c r="C1451" i="8"/>
  <c r="G318" i="5"/>
  <c r="H318" i="5" s="1"/>
  <c r="C334" i="8"/>
  <c r="C320" i="5"/>
  <c r="E319" i="5"/>
  <c r="D319" i="5"/>
  <c r="F319" i="5" s="1"/>
  <c r="B1453" i="8" l="1"/>
  <c r="C1452" i="8"/>
  <c r="C335" i="8"/>
  <c r="G319" i="5"/>
  <c r="H319" i="5" s="1"/>
  <c r="C321" i="5"/>
  <c r="D320" i="5"/>
  <c r="F320" i="5" s="1"/>
  <c r="E320" i="5"/>
  <c r="B1454" i="8" l="1"/>
  <c r="C1453" i="8"/>
  <c r="G320" i="5"/>
  <c r="H320" i="5" s="1"/>
  <c r="C336" i="8"/>
  <c r="C322" i="5"/>
  <c r="E321" i="5"/>
  <c r="D321" i="5"/>
  <c r="F321" i="5" s="1"/>
  <c r="B1455" i="8" l="1"/>
  <c r="C1454" i="8"/>
  <c r="C337" i="8"/>
  <c r="G321" i="5"/>
  <c r="H321" i="5" s="1"/>
  <c r="C323" i="5"/>
  <c r="D322" i="5"/>
  <c r="F322" i="5" s="1"/>
  <c r="E322" i="5"/>
  <c r="B1456" i="8" l="1"/>
  <c r="C1455" i="8"/>
  <c r="G322" i="5"/>
  <c r="H322" i="5" s="1"/>
  <c r="C338" i="8"/>
  <c r="C324" i="5"/>
  <c r="D323" i="5"/>
  <c r="F323" i="5" s="1"/>
  <c r="E323" i="5"/>
  <c r="B1457" i="8" l="1"/>
  <c r="C1456" i="8"/>
  <c r="C339" i="8"/>
  <c r="G323" i="5"/>
  <c r="H323" i="5" s="1"/>
  <c r="C325" i="5"/>
  <c r="E324" i="5"/>
  <c r="D324" i="5"/>
  <c r="F324" i="5" s="1"/>
  <c r="B1458" i="8" l="1"/>
  <c r="C1457" i="8"/>
  <c r="C340" i="8"/>
  <c r="G324" i="5"/>
  <c r="H324" i="5" s="1"/>
  <c r="C326" i="5"/>
  <c r="E325" i="5"/>
  <c r="D325" i="5"/>
  <c r="F325" i="5" s="1"/>
  <c r="B1459" i="8" l="1"/>
  <c r="C1458" i="8"/>
  <c r="C341" i="8"/>
  <c r="G325" i="5"/>
  <c r="H325" i="5" s="1"/>
  <c r="C327" i="5"/>
  <c r="E326" i="5"/>
  <c r="D326" i="5"/>
  <c r="F326" i="5" s="1"/>
  <c r="B1460" i="8" l="1"/>
  <c r="C1459" i="8"/>
  <c r="G326" i="5"/>
  <c r="H326" i="5" s="1"/>
  <c r="C342" i="8"/>
  <c r="C328" i="5"/>
  <c r="E327" i="5"/>
  <c r="D327" i="5"/>
  <c r="F327" i="5" s="1"/>
  <c r="B1461" i="8" l="1"/>
  <c r="C1460" i="8"/>
  <c r="C343" i="8"/>
  <c r="G327" i="5"/>
  <c r="H327" i="5" s="1"/>
  <c r="C329" i="5"/>
  <c r="D328" i="5"/>
  <c r="F328" i="5" s="1"/>
  <c r="E328" i="5"/>
  <c r="B1462" i="8" l="1"/>
  <c r="C1461" i="8"/>
  <c r="G328" i="5"/>
  <c r="H328" i="5" s="1"/>
  <c r="C344" i="8"/>
  <c r="C330" i="5"/>
  <c r="E329" i="5"/>
  <c r="D329" i="5"/>
  <c r="F329" i="5" s="1"/>
  <c r="B1463" i="8" l="1"/>
  <c r="C1462" i="8"/>
  <c r="G329" i="5"/>
  <c r="H329" i="5" s="1"/>
  <c r="C345" i="8"/>
  <c r="C331" i="5"/>
  <c r="D330" i="5"/>
  <c r="F330" i="5" s="1"/>
  <c r="E330" i="5"/>
  <c r="B1464" i="8" l="1"/>
  <c r="C1463" i="8"/>
  <c r="C346" i="8"/>
  <c r="G330" i="5"/>
  <c r="H330" i="5" s="1"/>
  <c r="C332" i="5"/>
  <c r="D331" i="5"/>
  <c r="F331" i="5" s="1"/>
  <c r="E331" i="5"/>
  <c r="B1465" i="8" l="1"/>
  <c r="C1464" i="8"/>
  <c r="C347" i="8"/>
  <c r="G331" i="5"/>
  <c r="H331" i="5" s="1"/>
  <c r="C333" i="5"/>
  <c r="E332" i="5"/>
  <c r="D332" i="5"/>
  <c r="F332" i="5" s="1"/>
  <c r="B1466" i="8" l="1"/>
  <c r="C1465" i="8"/>
  <c r="G332" i="5"/>
  <c r="H332" i="5" s="1"/>
  <c r="C348" i="8"/>
  <c r="C334" i="5"/>
  <c r="D333" i="5"/>
  <c r="F333" i="5" s="1"/>
  <c r="E333" i="5"/>
  <c r="B1467" i="8" l="1"/>
  <c r="C1466" i="8"/>
  <c r="C349" i="8"/>
  <c r="G333" i="5"/>
  <c r="H333" i="5" s="1"/>
  <c r="C335" i="5"/>
  <c r="E334" i="5"/>
  <c r="D334" i="5"/>
  <c r="F334" i="5" s="1"/>
  <c r="B1468" i="8" l="1"/>
  <c r="C1467" i="8"/>
  <c r="C350" i="8"/>
  <c r="G334" i="5"/>
  <c r="H334" i="5" s="1"/>
  <c r="C336" i="5"/>
  <c r="D335" i="5"/>
  <c r="F335" i="5" s="1"/>
  <c r="E335" i="5"/>
  <c r="B1469" i="8" l="1"/>
  <c r="C1468" i="8"/>
  <c r="G335" i="5"/>
  <c r="H335" i="5" s="1"/>
  <c r="C351" i="8"/>
  <c r="C337" i="5"/>
  <c r="D336" i="5"/>
  <c r="F336" i="5" s="1"/>
  <c r="E336" i="5"/>
  <c r="B1470" i="8" l="1"/>
  <c r="C1469" i="8"/>
  <c r="C352" i="8"/>
  <c r="G336" i="5"/>
  <c r="H336" i="5" s="1"/>
  <c r="C338" i="5"/>
  <c r="E337" i="5"/>
  <c r="D337" i="5"/>
  <c r="F337" i="5" s="1"/>
  <c r="B1471" i="8" l="1"/>
  <c r="C1470" i="8"/>
  <c r="G337" i="5"/>
  <c r="H337" i="5" s="1"/>
  <c r="C353" i="8"/>
  <c r="C339" i="5"/>
  <c r="D338" i="5"/>
  <c r="F338" i="5" s="1"/>
  <c r="E338" i="5"/>
  <c r="B1472" i="8" l="1"/>
  <c r="C1471" i="8"/>
  <c r="C354" i="8"/>
  <c r="G338" i="5"/>
  <c r="H338" i="5" s="1"/>
  <c r="C340" i="5"/>
  <c r="E339" i="5"/>
  <c r="D339" i="5"/>
  <c r="F339" i="5" s="1"/>
  <c r="B1473" i="8" l="1"/>
  <c r="C1472" i="8"/>
  <c r="G339" i="5"/>
  <c r="H339" i="5" s="1"/>
  <c r="C355" i="8"/>
  <c r="C341" i="5"/>
  <c r="D340" i="5"/>
  <c r="F340" i="5" s="1"/>
  <c r="E340" i="5"/>
  <c r="B1474" i="8" l="1"/>
  <c r="C1473" i="8"/>
  <c r="C356" i="8"/>
  <c r="G340" i="5"/>
  <c r="H340" i="5" s="1"/>
  <c r="C342" i="5"/>
  <c r="D341" i="5"/>
  <c r="F341" i="5" s="1"/>
  <c r="E341" i="5"/>
  <c r="B1475" i="8" l="1"/>
  <c r="C1474" i="8"/>
  <c r="C357" i="8"/>
  <c r="G341" i="5"/>
  <c r="H341" i="5" s="1"/>
  <c r="C343" i="5"/>
  <c r="E342" i="5"/>
  <c r="D342" i="5"/>
  <c r="F342" i="5" s="1"/>
  <c r="B1476" i="8" l="1"/>
  <c r="C1475" i="8"/>
  <c r="G342" i="5"/>
  <c r="H342" i="5" s="1"/>
  <c r="C358" i="8"/>
  <c r="C344" i="5"/>
  <c r="E343" i="5"/>
  <c r="D343" i="5"/>
  <c r="F343" i="5" s="1"/>
  <c r="B1477" i="8" l="1"/>
  <c r="C1476" i="8"/>
  <c r="C359" i="8"/>
  <c r="G343" i="5"/>
  <c r="H343" i="5" s="1"/>
  <c r="C345" i="5"/>
  <c r="D344" i="5"/>
  <c r="F344" i="5" s="1"/>
  <c r="E344" i="5"/>
  <c r="B1478" i="8" l="1"/>
  <c r="C1477" i="8"/>
  <c r="G344" i="5"/>
  <c r="H344" i="5" s="1"/>
  <c r="C360" i="8"/>
  <c r="C346" i="5"/>
  <c r="D345" i="5"/>
  <c r="F345" i="5" s="1"/>
  <c r="E345" i="5"/>
  <c r="B1479" i="8" l="1"/>
  <c r="C1478" i="8"/>
  <c r="C361" i="8"/>
  <c r="G345" i="5"/>
  <c r="H345" i="5" s="1"/>
  <c r="C347" i="5"/>
  <c r="D346" i="5"/>
  <c r="F346" i="5" s="1"/>
  <c r="E346" i="5"/>
  <c r="B1480" i="8" l="1"/>
  <c r="C1479" i="8"/>
  <c r="C362" i="8"/>
  <c r="G346" i="5"/>
  <c r="H346" i="5" s="1"/>
  <c r="C348" i="5"/>
  <c r="E347" i="5"/>
  <c r="D347" i="5"/>
  <c r="F347" i="5" s="1"/>
  <c r="B1481" i="8" l="1"/>
  <c r="C1480" i="8"/>
  <c r="G347" i="5"/>
  <c r="H347" i="5" s="1"/>
  <c r="C363" i="8"/>
  <c r="C349" i="5"/>
  <c r="E348" i="5"/>
  <c r="D348" i="5"/>
  <c r="F348" i="5" s="1"/>
  <c r="B1482" i="8" l="1"/>
  <c r="C1481" i="8"/>
  <c r="C364" i="8"/>
  <c r="G348" i="5"/>
  <c r="H348" i="5" s="1"/>
  <c r="C350" i="5"/>
  <c r="E349" i="5"/>
  <c r="D349" i="5"/>
  <c r="F349" i="5" s="1"/>
  <c r="B1483" i="8" l="1"/>
  <c r="C1482" i="8"/>
  <c r="C365" i="8"/>
  <c r="G349" i="5"/>
  <c r="H349" i="5" s="1"/>
  <c r="C351" i="5"/>
  <c r="E350" i="5"/>
  <c r="D350" i="5"/>
  <c r="F350" i="5" s="1"/>
  <c r="B1484" i="8" l="1"/>
  <c r="C1483" i="8"/>
  <c r="C366" i="8"/>
  <c r="G350" i="5"/>
  <c r="H350" i="5" s="1"/>
  <c r="C352" i="5"/>
  <c r="E351" i="5"/>
  <c r="D351" i="5"/>
  <c r="F351" i="5" s="1"/>
  <c r="B1485" i="8" l="1"/>
  <c r="C1484" i="8"/>
  <c r="G351" i="5"/>
  <c r="H351" i="5" s="1"/>
  <c r="C367" i="8"/>
  <c r="C353" i="5"/>
  <c r="D352" i="5"/>
  <c r="F352" i="5" s="1"/>
  <c r="E352" i="5"/>
  <c r="B1486" i="8" l="1"/>
  <c r="C1485" i="8"/>
  <c r="C368" i="8"/>
  <c r="G352" i="5"/>
  <c r="H352" i="5" s="1"/>
  <c r="C354" i="5"/>
  <c r="E353" i="5"/>
  <c r="D353" i="5"/>
  <c r="F353" i="5" s="1"/>
  <c r="B1487" i="8" l="1"/>
  <c r="C1486" i="8"/>
  <c r="G353" i="5"/>
  <c r="H353" i="5" s="1"/>
  <c r="C369" i="8"/>
  <c r="C355" i="5"/>
  <c r="D354" i="5"/>
  <c r="F354" i="5" s="1"/>
  <c r="E354" i="5"/>
  <c r="B1488" i="8" l="1"/>
  <c r="C1487" i="8"/>
  <c r="C370" i="8"/>
  <c r="G354" i="5"/>
  <c r="H354" i="5" s="1"/>
  <c r="C356" i="5"/>
  <c r="D355" i="5"/>
  <c r="F355" i="5" s="1"/>
  <c r="E355" i="5"/>
  <c r="B1489" i="8" l="1"/>
  <c r="C1488" i="8"/>
  <c r="C371" i="8"/>
  <c r="G355" i="5"/>
  <c r="H355" i="5" s="1"/>
  <c r="C357" i="5"/>
  <c r="E356" i="5"/>
  <c r="D356" i="5"/>
  <c r="F356" i="5" s="1"/>
  <c r="B1490" i="8" l="1"/>
  <c r="C1489" i="8"/>
  <c r="C372" i="8"/>
  <c r="G356" i="5"/>
  <c r="H356" i="5" s="1"/>
  <c r="C358" i="5"/>
  <c r="E357" i="5"/>
  <c r="D357" i="5"/>
  <c r="F357" i="5" s="1"/>
  <c r="B1491" i="8" l="1"/>
  <c r="C1490" i="8"/>
  <c r="G357" i="5"/>
  <c r="H357" i="5" s="1"/>
  <c r="C359" i="5"/>
  <c r="E358" i="5"/>
  <c r="D358" i="5"/>
  <c r="F358" i="5" s="1"/>
  <c r="C373" i="8"/>
  <c r="B1492" i="8" l="1"/>
  <c r="C1491" i="8"/>
  <c r="G358" i="5"/>
  <c r="H358" i="5" s="1"/>
  <c r="C360" i="5"/>
  <c r="E359" i="5"/>
  <c r="D359" i="5"/>
  <c r="F359" i="5" s="1"/>
  <c r="C374" i="8"/>
  <c r="B1493" i="8" l="1"/>
  <c r="C1492" i="8"/>
  <c r="C361" i="5"/>
  <c r="D360" i="5"/>
  <c r="F360" i="5" s="1"/>
  <c r="E360" i="5"/>
  <c r="C375" i="8"/>
  <c r="G359" i="5"/>
  <c r="H359" i="5" s="1"/>
  <c r="B1494" i="8" l="1"/>
  <c r="C1493" i="8"/>
  <c r="C362" i="5"/>
  <c r="E361" i="5"/>
  <c r="D361" i="5"/>
  <c r="F361" i="5" s="1"/>
  <c r="G360" i="5"/>
  <c r="H360" i="5" s="1"/>
  <c r="C376" i="8"/>
  <c r="B1495" i="8" l="1"/>
  <c r="C1494" i="8"/>
  <c r="C377" i="8"/>
  <c r="G361" i="5"/>
  <c r="H361" i="5" s="1"/>
  <c r="C363" i="5"/>
  <c r="D362" i="5"/>
  <c r="F362" i="5" s="1"/>
  <c r="E362" i="5"/>
  <c r="B1496" i="8" l="1"/>
  <c r="C1495" i="8"/>
  <c r="C378" i="8"/>
  <c r="G362" i="5"/>
  <c r="H362" i="5" s="1"/>
  <c r="C364" i="5"/>
  <c r="D363" i="5"/>
  <c r="F363" i="5" s="1"/>
  <c r="E363" i="5"/>
  <c r="B1497" i="8" l="1"/>
  <c r="C1496" i="8"/>
  <c r="C379" i="8"/>
  <c r="G363" i="5"/>
  <c r="H363" i="5" s="1"/>
  <c r="C365" i="5"/>
  <c r="E364" i="5"/>
  <c r="D364" i="5"/>
  <c r="F364" i="5" s="1"/>
  <c r="B1498" i="8" l="1"/>
  <c r="C1497" i="8"/>
  <c r="C380" i="8"/>
  <c r="G364" i="5"/>
  <c r="H364" i="5" s="1"/>
  <c r="C366" i="5"/>
  <c r="D365" i="5"/>
  <c r="F365" i="5" s="1"/>
  <c r="E365" i="5"/>
  <c r="B1499" i="8" l="1"/>
  <c r="C1498" i="8"/>
  <c r="C381" i="8"/>
  <c r="G365" i="5"/>
  <c r="H365" i="5" s="1"/>
  <c r="C367" i="5"/>
  <c r="E366" i="5"/>
  <c r="D366" i="5"/>
  <c r="F366" i="5" s="1"/>
  <c r="B1500" i="8" l="1"/>
  <c r="C1499" i="8"/>
  <c r="C382" i="8"/>
  <c r="G366" i="5"/>
  <c r="H366" i="5" s="1"/>
  <c r="C368" i="5"/>
  <c r="D367" i="5"/>
  <c r="F367" i="5" s="1"/>
  <c r="E367" i="5"/>
  <c r="B1501" i="8" l="1"/>
  <c r="C1500" i="8"/>
  <c r="C383" i="8"/>
  <c r="G367" i="5"/>
  <c r="H367" i="5" s="1"/>
  <c r="C369" i="5"/>
  <c r="D368" i="5"/>
  <c r="F368" i="5" s="1"/>
  <c r="E368" i="5"/>
  <c r="B1502" i="8" l="1"/>
  <c r="C1501" i="8"/>
  <c r="C384" i="8"/>
  <c r="G368" i="5"/>
  <c r="H368" i="5" s="1"/>
  <c r="C370" i="5"/>
  <c r="E369" i="5"/>
  <c r="D369" i="5"/>
  <c r="F369" i="5" s="1"/>
  <c r="B1503" i="8" l="1"/>
  <c r="C1502" i="8"/>
  <c r="C385" i="8"/>
  <c r="G369" i="5"/>
  <c r="H369" i="5" s="1"/>
  <c r="C371" i="5"/>
  <c r="D370" i="5"/>
  <c r="F370" i="5" s="1"/>
  <c r="E370" i="5"/>
  <c r="B1504" i="8" l="1"/>
  <c r="C1503" i="8"/>
  <c r="C386" i="8"/>
  <c r="G370" i="5"/>
  <c r="H370" i="5" s="1"/>
  <c r="C372" i="5"/>
  <c r="E371" i="5"/>
  <c r="D371" i="5"/>
  <c r="F371" i="5" s="1"/>
  <c r="B1505" i="8" l="1"/>
  <c r="C1504" i="8"/>
  <c r="G371" i="5"/>
  <c r="H371" i="5" s="1"/>
  <c r="C387" i="8"/>
  <c r="C373" i="5"/>
  <c r="D372" i="5"/>
  <c r="F372" i="5" s="1"/>
  <c r="E372" i="5"/>
  <c r="B1506" i="8" l="1"/>
  <c r="C1505" i="8"/>
  <c r="C388" i="8"/>
  <c r="G372" i="5"/>
  <c r="H372" i="5" s="1"/>
  <c r="C374" i="5"/>
  <c r="D373" i="5"/>
  <c r="F373" i="5" s="1"/>
  <c r="E373" i="5"/>
  <c r="B1507" i="8" l="1"/>
  <c r="C1506" i="8"/>
  <c r="G373" i="5"/>
  <c r="H373" i="5" s="1"/>
  <c r="C389" i="8"/>
  <c r="C375" i="5"/>
  <c r="E374" i="5"/>
  <c r="D374" i="5"/>
  <c r="F374" i="5" s="1"/>
  <c r="B1508" i="8" l="1"/>
  <c r="C1507" i="8"/>
  <c r="C390" i="8"/>
  <c r="G374" i="5"/>
  <c r="H374" i="5" s="1"/>
  <c r="C376" i="5"/>
  <c r="E375" i="5"/>
  <c r="D375" i="5"/>
  <c r="F375" i="5" s="1"/>
  <c r="B1509" i="8" l="1"/>
  <c r="C1508" i="8"/>
  <c r="G375" i="5"/>
  <c r="H375" i="5" s="1"/>
  <c r="C391" i="8"/>
  <c r="C377" i="5"/>
  <c r="D376" i="5"/>
  <c r="F376" i="5" s="1"/>
  <c r="E376" i="5"/>
  <c r="B1510" i="8" l="1"/>
  <c r="C1509" i="8"/>
  <c r="C392" i="8"/>
  <c r="G376" i="5"/>
  <c r="H376" i="5" s="1"/>
  <c r="C378" i="5"/>
  <c r="D377" i="5"/>
  <c r="F377" i="5" s="1"/>
  <c r="E377" i="5"/>
  <c r="B1511" i="8" l="1"/>
  <c r="C1510" i="8"/>
  <c r="C393" i="8"/>
  <c r="G377" i="5"/>
  <c r="H377" i="5" s="1"/>
  <c r="C379" i="5"/>
  <c r="D378" i="5"/>
  <c r="F378" i="5" s="1"/>
  <c r="E378" i="5"/>
  <c r="B1512" i="8" l="1"/>
  <c r="C1511" i="8"/>
  <c r="C394" i="8"/>
  <c r="G378" i="5"/>
  <c r="H378" i="5" s="1"/>
  <c r="C380" i="5"/>
  <c r="E379" i="5"/>
  <c r="D379" i="5"/>
  <c r="F379" i="5" s="1"/>
  <c r="B1513" i="8" l="1"/>
  <c r="C1512" i="8"/>
  <c r="C395" i="8"/>
  <c r="G379" i="5"/>
  <c r="H379" i="5" s="1"/>
  <c r="C381" i="5"/>
  <c r="E380" i="5"/>
  <c r="D380" i="5"/>
  <c r="F380" i="5" s="1"/>
  <c r="B1514" i="8" l="1"/>
  <c r="C1513" i="8"/>
  <c r="C396" i="8"/>
  <c r="G380" i="5"/>
  <c r="H380" i="5" s="1"/>
  <c r="C382" i="5"/>
  <c r="E381" i="5"/>
  <c r="D381" i="5"/>
  <c r="F381" i="5" s="1"/>
  <c r="B1515" i="8" l="1"/>
  <c r="C1514" i="8"/>
  <c r="G381" i="5"/>
  <c r="H381" i="5" s="1"/>
  <c r="C397" i="8"/>
  <c r="C383" i="5"/>
  <c r="E382" i="5"/>
  <c r="D382" i="5"/>
  <c r="F382" i="5" s="1"/>
  <c r="B1516" i="8" l="1"/>
  <c r="C1515" i="8"/>
  <c r="C398" i="8"/>
  <c r="G382" i="5"/>
  <c r="H382" i="5" s="1"/>
  <c r="C384" i="5"/>
  <c r="E383" i="5"/>
  <c r="D383" i="5"/>
  <c r="F383" i="5" s="1"/>
  <c r="B1517" i="8" l="1"/>
  <c r="C1516" i="8"/>
  <c r="G383" i="5"/>
  <c r="H383" i="5" s="1"/>
  <c r="C399" i="8"/>
  <c r="C385" i="5"/>
  <c r="D384" i="5"/>
  <c r="F384" i="5" s="1"/>
  <c r="E384" i="5"/>
  <c r="B1518" i="8" l="1"/>
  <c r="C1517" i="8"/>
  <c r="C400" i="8"/>
  <c r="G384" i="5"/>
  <c r="H384" i="5" s="1"/>
  <c r="C386" i="5"/>
  <c r="E385" i="5"/>
  <c r="D385" i="5"/>
  <c r="F385" i="5" s="1"/>
  <c r="B1519" i="8" l="1"/>
  <c r="C1518" i="8"/>
  <c r="C401" i="8"/>
  <c r="G385" i="5"/>
  <c r="H385" i="5" s="1"/>
  <c r="C387" i="5"/>
  <c r="D386" i="5"/>
  <c r="F386" i="5" s="1"/>
  <c r="E386" i="5"/>
  <c r="B1520" i="8" l="1"/>
  <c r="C1519" i="8"/>
  <c r="C402" i="8"/>
  <c r="G386" i="5"/>
  <c r="H386" i="5" s="1"/>
  <c r="C388" i="5"/>
  <c r="D387" i="5"/>
  <c r="F387" i="5" s="1"/>
  <c r="E387" i="5"/>
  <c r="B1521" i="8" l="1"/>
  <c r="C1520" i="8"/>
  <c r="C403" i="8"/>
  <c r="G387" i="5"/>
  <c r="H387" i="5" s="1"/>
  <c r="C389" i="5"/>
  <c r="E388" i="5"/>
  <c r="D388" i="5"/>
  <c r="F388" i="5" s="1"/>
  <c r="B1522" i="8" l="1"/>
  <c r="C1521" i="8"/>
  <c r="C404" i="8"/>
  <c r="G388" i="5"/>
  <c r="H388" i="5" s="1"/>
  <c r="C390" i="5"/>
  <c r="E389" i="5"/>
  <c r="D389" i="5"/>
  <c r="F389" i="5" s="1"/>
  <c r="B1523" i="8" l="1"/>
  <c r="C1522" i="8"/>
  <c r="G389" i="5"/>
  <c r="H389" i="5" s="1"/>
  <c r="C391" i="5"/>
  <c r="E390" i="5"/>
  <c r="D390" i="5"/>
  <c r="F390" i="5" s="1"/>
  <c r="C405" i="8"/>
  <c r="B1524" i="8" l="1"/>
  <c r="C1523" i="8"/>
  <c r="C406" i="8"/>
  <c r="C392" i="5"/>
  <c r="E391" i="5"/>
  <c r="D391" i="5"/>
  <c r="F391" i="5" s="1"/>
  <c r="G390" i="5"/>
  <c r="H390" i="5" s="1"/>
  <c r="B1525" i="8" l="1"/>
  <c r="C1524" i="8"/>
  <c r="G391" i="5"/>
  <c r="H391" i="5" s="1"/>
  <c r="C407" i="8"/>
  <c r="C393" i="5"/>
  <c r="D392" i="5"/>
  <c r="F392" i="5" s="1"/>
  <c r="E392" i="5"/>
  <c r="B1526" i="8" l="1"/>
  <c r="C1525" i="8"/>
  <c r="C394" i="5"/>
  <c r="E393" i="5"/>
  <c r="D393" i="5"/>
  <c r="F393" i="5" s="1"/>
  <c r="G392" i="5"/>
  <c r="H392" i="5" s="1"/>
  <c r="C408" i="8"/>
  <c r="B1527" i="8" l="1"/>
  <c r="C1526" i="8"/>
  <c r="C409" i="8"/>
  <c r="G393" i="5"/>
  <c r="H393" i="5" s="1"/>
  <c r="C395" i="5"/>
  <c r="D394" i="5"/>
  <c r="F394" i="5" s="1"/>
  <c r="E394" i="5"/>
  <c r="B1528" i="8" l="1"/>
  <c r="C1527" i="8"/>
  <c r="C410" i="8"/>
  <c r="G394" i="5"/>
  <c r="H394" i="5" s="1"/>
  <c r="C396" i="5"/>
  <c r="D395" i="5"/>
  <c r="F395" i="5" s="1"/>
  <c r="E395" i="5"/>
  <c r="B1529" i="8" l="1"/>
  <c r="C1528" i="8"/>
  <c r="C397" i="5"/>
  <c r="E396" i="5"/>
  <c r="D396" i="5"/>
  <c r="F396" i="5" s="1"/>
  <c r="C411" i="8"/>
  <c r="G395" i="5"/>
  <c r="H395" i="5" s="1"/>
  <c r="B1530" i="8" l="1"/>
  <c r="C1529" i="8"/>
  <c r="C412" i="8"/>
  <c r="G396" i="5"/>
  <c r="H396" i="5" s="1"/>
  <c r="C398" i="5"/>
  <c r="D397" i="5"/>
  <c r="F397" i="5" s="1"/>
  <c r="E397" i="5"/>
  <c r="B1531" i="8" l="1"/>
  <c r="C1530" i="8"/>
  <c r="G397" i="5"/>
  <c r="H397" i="5" s="1"/>
  <c r="C399" i="5"/>
  <c r="E398" i="5"/>
  <c r="D398" i="5"/>
  <c r="F398" i="5" s="1"/>
  <c r="C413" i="8"/>
  <c r="B1532" i="8" l="1"/>
  <c r="C1531" i="8"/>
  <c r="C400" i="5"/>
  <c r="E399" i="5"/>
  <c r="D399" i="5"/>
  <c r="F399" i="5" s="1"/>
  <c r="C414" i="8"/>
  <c r="G398" i="5"/>
  <c r="H398" i="5" s="1"/>
  <c r="B1533" i="8" l="1"/>
  <c r="C1532" i="8"/>
  <c r="G399" i="5"/>
  <c r="H399" i="5" s="1"/>
  <c r="C401" i="5"/>
  <c r="D400" i="5"/>
  <c r="F400" i="5" s="1"/>
  <c r="E400" i="5"/>
  <c r="C415" i="8"/>
  <c r="B1534" i="8" l="1"/>
  <c r="C1533" i="8"/>
  <c r="G400" i="5"/>
  <c r="H400" i="5" s="1"/>
  <c r="C402" i="5"/>
  <c r="E401" i="5"/>
  <c r="D401" i="5"/>
  <c r="F401" i="5" s="1"/>
  <c r="C416" i="8"/>
  <c r="B1535" i="8" l="1"/>
  <c r="C1534" i="8"/>
  <c r="C403" i="5"/>
  <c r="D402" i="5"/>
  <c r="F402" i="5" s="1"/>
  <c r="E402" i="5"/>
  <c r="C417" i="8"/>
  <c r="G401" i="5"/>
  <c r="H401" i="5" s="1"/>
  <c r="B1536" i="8" l="1"/>
  <c r="C1535" i="8"/>
  <c r="G402" i="5"/>
  <c r="H402" i="5" s="1"/>
  <c r="C404" i="5"/>
  <c r="E403" i="5"/>
  <c r="D403" i="5"/>
  <c r="F403" i="5" s="1"/>
  <c r="C418" i="8"/>
  <c r="B1537" i="8" l="1"/>
  <c r="C1536" i="8"/>
  <c r="G403" i="5"/>
  <c r="H403" i="5" s="1"/>
  <c r="C405" i="5"/>
  <c r="D404" i="5"/>
  <c r="F404" i="5" s="1"/>
  <c r="E404" i="5"/>
  <c r="C419" i="8"/>
  <c r="B1538" i="8" l="1"/>
  <c r="C1537" i="8"/>
  <c r="G404" i="5"/>
  <c r="H404" i="5" s="1"/>
  <c r="C420" i="8"/>
  <c r="C406" i="5"/>
  <c r="D405" i="5"/>
  <c r="F405" i="5" s="1"/>
  <c r="E405" i="5"/>
  <c r="B1539" i="8" l="1"/>
  <c r="C1538" i="8"/>
  <c r="C421" i="8"/>
  <c r="G405" i="5"/>
  <c r="H405" i="5" s="1"/>
  <c r="C407" i="5"/>
  <c r="E406" i="5"/>
  <c r="D406" i="5"/>
  <c r="F406" i="5" s="1"/>
  <c r="B1540" i="8" l="1"/>
  <c r="C1539" i="8"/>
  <c r="C422" i="8"/>
  <c r="G406" i="5"/>
  <c r="H406" i="5" s="1"/>
  <c r="C408" i="5"/>
  <c r="E407" i="5"/>
  <c r="D407" i="5"/>
  <c r="F407" i="5" s="1"/>
  <c r="B1541" i="8" l="1"/>
  <c r="C1540" i="8"/>
  <c r="C423" i="8"/>
  <c r="G407" i="5"/>
  <c r="H407" i="5" s="1"/>
  <c r="C409" i="5"/>
  <c r="D408" i="5"/>
  <c r="F408" i="5" s="1"/>
  <c r="E408" i="5"/>
  <c r="B1542" i="8" l="1"/>
  <c r="C1541" i="8"/>
  <c r="G408" i="5"/>
  <c r="H408" i="5" s="1"/>
  <c r="C424" i="8"/>
  <c r="C410" i="5"/>
  <c r="D409" i="5"/>
  <c r="F409" i="5" s="1"/>
  <c r="E409" i="5"/>
  <c r="B1543" i="8" l="1"/>
  <c r="C1542" i="8"/>
  <c r="C425" i="8"/>
  <c r="G409" i="5"/>
  <c r="H409" i="5" s="1"/>
  <c r="C411" i="5"/>
  <c r="D410" i="5"/>
  <c r="F410" i="5" s="1"/>
  <c r="E410" i="5"/>
  <c r="B1544" i="8" l="1"/>
  <c r="C1543" i="8"/>
  <c r="C426" i="8"/>
  <c r="G410" i="5"/>
  <c r="H410" i="5" s="1"/>
  <c r="C412" i="5"/>
  <c r="E411" i="5"/>
  <c r="D411" i="5"/>
  <c r="F411" i="5" s="1"/>
  <c r="B1545" i="8" l="1"/>
  <c r="C1544" i="8"/>
  <c r="G411" i="5"/>
  <c r="H411" i="5" s="1"/>
  <c r="C427" i="8"/>
  <c r="C413" i="5"/>
  <c r="E412" i="5"/>
  <c r="D412" i="5"/>
  <c r="F412" i="5" s="1"/>
  <c r="B1546" i="8" l="1"/>
  <c r="C1545" i="8"/>
  <c r="C428" i="8"/>
  <c r="G412" i="5"/>
  <c r="H412" i="5" s="1"/>
  <c r="C414" i="5"/>
  <c r="E413" i="5"/>
  <c r="D413" i="5"/>
  <c r="F413" i="5" s="1"/>
  <c r="B1547" i="8" l="1"/>
  <c r="C1546" i="8"/>
  <c r="C429" i="8"/>
  <c r="G413" i="5"/>
  <c r="H413" i="5" s="1"/>
  <c r="C415" i="5"/>
  <c r="E414" i="5"/>
  <c r="D414" i="5"/>
  <c r="F414" i="5" s="1"/>
  <c r="B1548" i="8" l="1"/>
  <c r="C1547" i="8"/>
  <c r="G414" i="5"/>
  <c r="H414" i="5" s="1"/>
  <c r="C430" i="8"/>
  <c r="C416" i="5"/>
  <c r="D415" i="5"/>
  <c r="F415" i="5" s="1"/>
  <c r="E415" i="5"/>
  <c r="B1549" i="8" l="1"/>
  <c r="C1548" i="8"/>
  <c r="G415" i="5"/>
  <c r="H415" i="5" s="1"/>
  <c r="C431" i="8"/>
  <c r="C417" i="5"/>
  <c r="D416" i="5"/>
  <c r="F416" i="5" s="1"/>
  <c r="E416" i="5"/>
  <c r="B1550" i="8" l="1"/>
  <c r="C1549" i="8"/>
  <c r="C432" i="8"/>
  <c r="G416" i="5"/>
  <c r="H416" i="5" s="1"/>
  <c r="C418" i="5"/>
  <c r="E417" i="5"/>
  <c r="D417" i="5"/>
  <c r="F417" i="5" s="1"/>
  <c r="B1551" i="8" l="1"/>
  <c r="C1550" i="8"/>
  <c r="G417" i="5"/>
  <c r="H417" i="5" s="1"/>
  <c r="C433" i="8"/>
  <c r="C419" i="5"/>
  <c r="D418" i="5"/>
  <c r="F418" i="5" s="1"/>
  <c r="E418" i="5"/>
  <c r="B1552" i="8" l="1"/>
  <c r="C1551" i="8"/>
  <c r="C434" i="8"/>
  <c r="G418" i="5"/>
  <c r="H418" i="5" s="1"/>
  <c r="C420" i="5"/>
  <c r="D419" i="5"/>
  <c r="F419" i="5" s="1"/>
  <c r="E419" i="5"/>
  <c r="B1553" i="8" l="1"/>
  <c r="C1552" i="8"/>
  <c r="C435" i="8"/>
  <c r="G419" i="5"/>
  <c r="H419" i="5" s="1"/>
  <c r="C421" i="5"/>
  <c r="E420" i="5"/>
  <c r="D420" i="5"/>
  <c r="F420" i="5" s="1"/>
  <c r="B1554" i="8" l="1"/>
  <c r="C1553" i="8"/>
  <c r="C436" i="8"/>
  <c r="G420" i="5"/>
  <c r="H420" i="5" s="1"/>
  <c r="C422" i="5"/>
  <c r="E421" i="5"/>
  <c r="D421" i="5"/>
  <c r="F421" i="5" s="1"/>
  <c r="B1555" i="8" l="1"/>
  <c r="C1554" i="8"/>
  <c r="C437" i="8"/>
  <c r="G421" i="5"/>
  <c r="H421" i="5" s="1"/>
  <c r="C423" i="5"/>
  <c r="E422" i="5"/>
  <c r="D422" i="5"/>
  <c r="F422" i="5" s="1"/>
  <c r="B1556" i="8" l="1"/>
  <c r="C1555" i="8"/>
  <c r="C438" i="8"/>
  <c r="G422" i="5"/>
  <c r="H422" i="5" s="1"/>
  <c r="C424" i="5"/>
  <c r="E423" i="5"/>
  <c r="D423" i="5"/>
  <c r="F423" i="5" s="1"/>
  <c r="B1557" i="8" l="1"/>
  <c r="C1556" i="8"/>
  <c r="C439" i="8"/>
  <c r="G423" i="5"/>
  <c r="H423" i="5" s="1"/>
  <c r="C425" i="5"/>
  <c r="D424" i="5"/>
  <c r="F424" i="5" s="1"/>
  <c r="E424" i="5"/>
  <c r="B1558" i="8" l="1"/>
  <c r="C1557" i="8"/>
  <c r="G424" i="5"/>
  <c r="H424" i="5" s="1"/>
  <c r="C440" i="8"/>
  <c r="C426" i="5"/>
  <c r="E425" i="5"/>
  <c r="D425" i="5"/>
  <c r="F425" i="5" s="1"/>
  <c r="B1559" i="8" l="1"/>
  <c r="C1558" i="8"/>
  <c r="C441" i="8"/>
  <c r="G425" i="5"/>
  <c r="H425" i="5" s="1"/>
  <c r="C427" i="5"/>
  <c r="D426" i="5"/>
  <c r="F426" i="5" s="1"/>
  <c r="E426" i="5"/>
  <c r="B1560" i="8" l="1"/>
  <c r="C1559" i="8"/>
  <c r="G426" i="5"/>
  <c r="H426" i="5" s="1"/>
  <c r="C442" i="8"/>
  <c r="C428" i="5"/>
  <c r="D427" i="5"/>
  <c r="F427" i="5" s="1"/>
  <c r="E427" i="5"/>
  <c r="B1561" i="8" l="1"/>
  <c r="C1560" i="8"/>
  <c r="C443" i="8"/>
  <c r="G427" i="5"/>
  <c r="H427" i="5" s="1"/>
  <c r="C429" i="5"/>
  <c r="E428" i="5"/>
  <c r="D428" i="5"/>
  <c r="F428" i="5" s="1"/>
  <c r="B1562" i="8" l="1"/>
  <c r="C1561" i="8"/>
  <c r="G428" i="5"/>
  <c r="H428" i="5" s="1"/>
  <c r="C444" i="8"/>
  <c r="C430" i="5"/>
  <c r="D429" i="5"/>
  <c r="F429" i="5" s="1"/>
  <c r="E429" i="5"/>
  <c r="B1563" i="8" l="1"/>
  <c r="C1562" i="8"/>
  <c r="C445" i="8"/>
  <c r="G429" i="5"/>
  <c r="H429" i="5" s="1"/>
  <c r="C431" i="5"/>
  <c r="E430" i="5"/>
  <c r="D430" i="5"/>
  <c r="F430" i="5" s="1"/>
  <c r="B1564" i="8" l="1"/>
  <c r="C1563" i="8"/>
  <c r="C446" i="8"/>
  <c r="G430" i="5"/>
  <c r="H430" i="5" s="1"/>
  <c r="C432" i="5"/>
  <c r="D431" i="5"/>
  <c r="F431" i="5" s="1"/>
  <c r="E431" i="5"/>
  <c r="B1565" i="8" l="1"/>
  <c r="C1564" i="8"/>
  <c r="C447" i="8"/>
  <c r="G431" i="5"/>
  <c r="H431" i="5" s="1"/>
  <c r="C433" i="5"/>
  <c r="D432" i="5"/>
  <c r="F432" i="5" s="1"/>
  <c r="E432" i="5"/>
  <c r="B1566" i="8" l="1"/>
  <c r="C1565" i="8"/>
  <c r="C448" i="8"/>
  <c r="G432" i="5"/>
  <c r="H432" i="5" s="1"/>
  <c r="C434" i="5"/>
  <c r="E433" i="5"/>
  <c r="D433" i="5"/>
  <c r="F433" i="5" s="1"/>
  <c r="B1567" i="8" l="1"/>
  <c r="C1566" i="8"/>
  <c r="G433" i="5"/>
  <c r="H433" i="5" s="1"/>
  <c r="C449" i="8"/>
  <c r="C435" i="5"/>
  <c r="E434" i="5"/>
  <c r="D434" i="5"/>
  <c r="F434" i="5" s="1"/>
  <c r="B1568" i="8" l="1"/>
  <c r="C1567" i="8"/>
  <c r="C450" i="8"/>
  <c r="G434" i="5"/>
  <c r="H434" i="5" s="1"/>
  <c r="C436" i="5"/>
  <c r="E435" i="5"/>
  <c r="D435" i="5"/>
  <c r="F435" i="5" s="1"/>
  <c r="B1569" i="8" l="1"/>
  <c r="C1568" i="8"/>
  <c r="C451" i="8"/>
  <c r="G435" i="5"/>
  <c r="H435" i="5" s="1"/>
  <c r="C437" i="5"/>
  <c r="D436" i="5"/>
  <c r="F436" i="5" s="1"/>
  <c r="E436" i="5"/>
  <c r="B1570" i="8" l="1"/>
  <c r="C1569" i="8"/>
  <c r="G436" i="5"/>
  <c r="H436" i="5" s="1"/>
  <c r="C452" i="8"/>
  <c r="C438" i="5"/>
  <c r="D437" i="5"/>
  <c r="F437" i="5" s="1"/>
  <c r="E437" i="5"/>
  <c r="B1571" i="8" l="1"/>
  <c r="C1570" i="8"/>
  <c r="C453" i="8"/>
  <c r="G437" i="5"/>
  <c r="H437" i="5" s="1"/>
  <c r="C439" i="5"/>
  <c r="E438" i="5"/>
  <c r="D438" i="5"/>
  <c r="F438" i="5" s="1"/>
  <c r="B1572" i="8" l="1"/>
  <c r="C1571" i="8"/>
  <c r="C454" i="8"/>
  <c r="G438" i="5"/>
  <c r="H438" i="5" s="1"/>
  <c r="C440" i="5"/>
  <c r="E439" i="5"/>
  <c r="D439" i="5"/>
  <c r="F439" i="5" s="1"/>
  <c r="B1573" i="8" l="1"/>
  <c r="C1572" i="8"/>
  <c r="C455" i="8"/>
  <c r="G439" i="5"/>
  <c r="H439" i="5" s="1"/>
  <c r="C441" i="5"/>
  <c r="D440" i="5"/>
  <c r="F440" i="5" s="1"/>
  <c r="E440" i="5"/>
  <c r="B1574" i="8" l="1"/>
  <c r="C1573" i="8"/>
  <c r="C456" i="8"/>
  <c r="G440" i="5"/>
  <c r="H440" i="5" s="1"/>
  <c r="C442" i="5"/>
  <c r="D441" i="5"/>
  <c r="F441" i="5" s="1"/>
  <c r="E441" i="5"/>
  <c r="B1575" i="8" l="1"/>
  <c r="C1574" i="8"/>
  <c r="C457" i="8"/>
  <c r="G441" i="5"/>
  <c r="H441" i="5" s="1"/>
  <c r="C443" i="5"/>
  <c r="D442" i="5"/>
  <c r="F442" i="5" s="1"/>
  <c r="E442" i="5"/>
  <c r="B1576" i="8" l="1"/>
  <c r="C1575" i="8"/>
  <c r="G442" i="5"/>
  <c r="H442" i="5" s="1"/>
  <c r="C458" i="8"/>
  <c r="C444" i="5"/>
  <c r="E443" i="5"/>
  <c r="D443" i="5"/>
  <c r="F443" i="5" s="1"/>
  <c r="B1577" i="8" l="1"/>
  <c r="C1576" i="8"/>
  <c r="C459" i="8"/>
  <c r="G443" i="5"/>
  <c r="H443" i="5" s="1"/>
  <c r="C445" i="5"/>
  <c r="E444" i="5"/>
  <c r="D444" i="5"/>
  <c r="F444" i="5" s="1"/>
  <c r="B1578" i="8" l="1"/>
  <c r="C1577" i="8"/>
  <c r="C460" i="8"/>
  <c r="G444" i="5"/>
  <c r="H444" i="5" s="1"/>
  <c r="C446" i="5"/>
  <c r="E445" i="5"/>
  <c r="D445" i="5"/>
  <c r="F445" i="5" s="1"/>
  <c r="B1579" i="8" l="1"/>
  <c r="C1578" i="8"/>
  <c r="G445" i="5"/>
  <c r="H445" i="5" s="1"/>
  <c r="C447" i="5"/>
  <c r="E446" i="5"/>
  <c r="D446" i="5"/>
  <c r="F446" i="5" s="1"/>
  <c r="C461" i="8"/>
  <c r="B1580" i="8" l="1"/>
  <c r="C1579" i="8"/>
  <c r="G446" i="5"/>
  <c r="H446" i="5" s="1"/>
  <c r="C448" i="5"/>
  <c r="E447" i="5"/>
  <c r="D447" i="5"/>
  <c r="F447" i="5" s="1"/>
  <c r="C462" i="8"/>
  <c r="B1581" i="8" l="1"/>
  <c r="C1580" i="8"/>
  <c r="C449" i="5"/>
  <c r="D448" i="5"/>
  <c r="F448" i="5" s="1"/>
  <c r="E448" i="5"/>
  <c r="C463" i="8"/>
  <c r="G447" i="5"/>
  <c r="H447" i="5" s="1"/>
  <c r="B1582" i="8" l="1"/>
  <c r="C1581" i="8"/>
  <c r="C464" i="8"/>
  <c r="C450" i="5"/>
  <c r="E449" i="5"/>
  <c r="D449" i="5"/>
  <c r="F449" i="5" s="1"/>
  <c r="G448" i="5"/>
  <c r="H448" i="5" s="1"/>
  <c r="B1583" i="8" l="1"/>
  <c r="C1582" i="8"/>
  <c r="C451" i="5"/>
  <c r="D450" i="5"/>
  <c r="F450" i="5" s="1"/>
  <c r="E450" i="5"/>
  <c r="C465" i="8"/>
  <c r="G449" i="5"/>
  <c r="H449" i="5" s="1"/>
  <c r="B1584" i="8" l="1"/>
  <c r="C1583" i="8"/>
  <c r="C466" i="8"/>
  <c r="G450" i="5"/>
  <c r="H450" i="5" s="1"/>
  <c r="C452" i="5"/>
  <c r="D451" i="5"/>
  <c r="F451" i="5" s="1"/>
  <c r="E451" i="5"/>
  <c r="B1585" i="8" l="1"/>
  <c r="C1584" i="8"/>
  <c r="G451" i="5"/>
  <c r="H451" i="5" s="1"/>
  <c r="C467" i="8"/>
  <c r="C453" i="5"/>
  <c r="E452" i="5"/>
  <c r="D452" i="5"/>
  <c r="F452" i="5" s="1"/>
  <c r="B1586" i="8" l="1"/>
  <c r="C1585" i="8"/>
  <c r="C468" i="8"/>
  <c r="G452" i="5"/>
  <c r="H452" i="5" s="1"/>
  <c r="C454" i="5"/>
  <c r="E453" i="5"/>
  <c r="D453" i="5"/>
  <c r="F453" i="5" s="1"/>
  <c r="B1587" i="8" l="1"/>
  <c r="C1586" i="8"/>
  <c r="G453" i="5"/>
  <c r="H453" i="5" s="1"/>
  <c r="C469" i="8"/>
  <c r="C455" i="5"/>
  <c r="E454" i="5"/>
  <c r="D454" i="5"/>
  <c r="F454" i="5" s="1"/>
  <c r="B1588" i="8" l="1"/>
  <c r="C1587" i="8"/>
  <c r="C470" i="8"/>
  <c r="G454" i="5"/>
  <c r="H454" i="5" s="1"/>
  <c r="C456" i="5"/>
  <c r="E455" i="5"/>
  <c r="D455" i="5"/>
  <c r="F455" i="5" s="1"/>
  <c r="B1589" i="8" l="1"/>
  <c r="C1588" i="8"/>
  <c r="C471" i="8"/>
  <c r="G455" i="5"/>
  <c r="H455" i="5" s="1"/>
  <c r="C457" i="5"/>
  <c r="D456" i="5"/>
  <c r="F456" i="5" s="1"/>
  <c r="E456" i="5"/>
  <c r="B1590" i="8" l="1"/>
  <c r="C1589" i="8"/>
  <c r="C472" i="8"/>
  <c r="G456" i="5"/>
  <c r="H456" i="5" s="1"/>
  <c r="C458" i="5"/>
  <c r="E457" i="5"/>
  <c r="D457" i="5"/>
  <c r="F457" i="5" s="1"/>
  <c r="B1591" i="8" l="1"/>
  <c r="C1590" i="8"/>
  <c r="C473" i="8"/>
  <c r="G457" i="5"/>
  <c r="H457" i="5" s="1"/>
  <c r="C459" i="5"/>
  <c r="D458" i="5"/>
  <c r="F458" i="5" s="1"/>
  <c r="E458" i="5"/>
  <c r="B1592" i="8" l="1"/>
  <c r="C1591" i="8"/>
  <c r="G458" i="5"/>
  <c r="H458" i="5" s="1"/>
  <c r="C474" i="8"/>
  <c r="C460" i="5"/>
  <c r="D459" i="5"/>
  <c r="F459" i="5" s="1"/>
  <c r="E459" i="5"/>
  <c r="B1593" i="8" l="1"/>
  <c r="C1592" i="8"/>
  <c r="C475" i="8"/>
  <c r="G459" i="5"/>
  <c r="H459" i="5" s="1"/>
  <c r="C461" i="5"/>
  <c r="E460" i="5"/>
  <c r="D460" i="5"/>
  <c r="F460" i="5" s="1"/>
  <c r="B1594" i="8" l="1"/>
  <c r="C1593" i="8"/>
  <c r="C476" i="8"/>
  <c r="G460" i="5"/>
  <c r="H460" i="5" s="1"/>
  <c r="C462" i="5"/>
  <c r="D461" i="5"/>
  <c r="F461" i="5" s="1"/>
  <c r="E461" i="5"/>
  <c r="B1595" i="8" l="1"/>
  <c r="C1594" i="8"/>
  <c r="C477" i="8"/>
  <c r="G461" i="5"/>
  <c r="H461" i="5" s="1"/>
  <c r="C463" i="5"/>
  <c r="E462" i="5"/>
  <c r="D462" i="5"/>
  <c r="F462" i="5" s="1"/>
  <c r="B1596" i="8" l="1"/>
  <c r="C1595" i="8"/>
  <c r="G462" i="5"/>
  <c r="H462" i="5" s="1"/>
  <c r="C478" i="8"/>
  <c r="C464" i="5"/>
  <c r="D463" i="5"/>
  <c r="F463" i="5" s="1"/>
  <c r="E463" i="5"/>
  <c r="B1597" i="8" l="1"/>
  <c r="C1596" i="8"/>
  <c r="C479" i="8"/>
  <c r="G463" i="5"/>
  <c r="H463" i="5" s="1"/>
  <c r="C465" i="5"/>
  <c r="D464" i="5"/>
  <c r="F464" i="5" s="1"/>
  <c r="E464" i="5"/>
  <c r="B1598" i="8" l="1"/>
  <c r="C1597" i="8"/>
  <c r="C480" i="8"/>
  <c r="G464" i="5"/>
  <c r="H464" i="5" s="1"/>
  <c r="C466" i="5"/>
  <c r="E465" i="5"/>
  <c r="D465" i="5"/>
  <c r="F465" i="5" s="1"/>
  <c r="B1599" i="8" l="1"/>
  <c r="C1598" i="8"/>
  <c r="C481" i="8"/>
  <c r="G465" i="5"/>
  <c r="H465" i="5" s="1"/>
  <c r="C467" i="5"/>
  <c r="E466" i="5"/>
  <c r="D466" i="5"/>
  <c r="F466" i="5" s="1"/>
  <c r="B1600" i="8" l="1"/>
  <c r="C1599" i="8"/>
  <c r="G466" i="5"/>
  <c r="H466" i="5" s="1"/>
  <c r="C482" i="8"/>
  <c r="C468" i="5"/>
  <c r="E467" i="5"/>
  <c r="D467" i="5"/>
  <c r="F467" i="5" s="1"/>
  <c r="B1601" i="8" l="1"/>
  <c r="C1600" i="8"/>
  <c r="C483" i="8"/>
  <c r="G467" i="5"/>
  <c r="H467" i="5" s="1"/>
  <c r="C469" i="5"/>
  <c r="D468" i="5"/>
  <c r="F468" i="5" s="1"/>
  <c r="E468" i="5"/>
  <c r="B1602" i="8" l="1"/>
  <c r="C1601" i="8"/>
  <c r="G468" i="5"/>
  <c r="H468" i="5" s="1"/>
  <c r="C484" i="8"/>
  <c r="C470" i="5"/>
  <c r="D469" i="5"/>
  <c r="F469" i="5" s="1"/>
  <c r="E469" i="5"/>
  <c r="B1603" i="8" l="1"/>
  <c r="C1602" i="8"/>
  <c r="C485" i="8"/>
  <c r="G469" i="5"/>
  <c r="H469" i="5" s="1"/>
  <c r="C471" i="5"/>
  <c r="E470" i="5"/>
  <c r="D470" i="5"/>
  <c r="F470" i="5" s="1"/>
  <c r="B1604" i="8" l="1"/>
  <c r="C1603" i="8"/>
  <c r="C486" i="8"/>
  <c r="G470" i="5"/>
  <c r="H470" i="5" s="1"/>
  <c r="C472" i="5"/>
  <c r="E471" i="5"/>
  <c r="D471" i="5"/>
  <c r="F471" i="5" s="1"/>
  <c r="B1605" i="8" l="1"/>
  <c r="C1604" i="8"/>
  <c r="C487" i="8"/>
  <c r="G471" i="5"/>
  <c r="H471" i="5" s="1"/>
  <c r="C473" i="5"/>
  <c r="D472" i="5"/>
  <c r="F472" i="5" s="1"/>
  <c r="E472" i="5"/>
  <c r="B1606" i="8" l="1"/>
  <c r="C1605" i="8"/>
  <c r="C488" i="8"/>
  <c r="G472" i="5"/>
  <c r="H472" i="5" s="1"/>
  <c r="C474" i="5"/>
  <c r="D473" i="5"/>
  <c r="F473" i="5" s="1"/>
  <c r="E473" i="5"/>
  <c r="B1607" i="8" l="1"/>
  <c r="C1606" i="8"/>
  <c r="C489" i="8"/>
  <c r="G473" i="5"/>
  <c r="H473" i="5" s="1"/>
  <c r="C475" i="5"/>
  <c r="D474" i="5"/>
  <c r="F474" i="5" s="1"/>
  <c r="E474" i="5"/>
  <c r="B1608" i="8" l="1"/>
  <c r="C1607" i="8"/>
  <c r="C490" i="8"/>
  <c r="G474" i="5"/>
  <c r="H474" i="5" s="1"/>
  <c r="C476" i="5"/>
  <c r="E475" i="5"/>
  <c r="D475" i="5"/>
  <c r="F475" i="5" s="1"/>
  <c r="B1609" i="8" l="1"/>
  <c r="C1608" i="8"/>
  <c r="C491" i="8"/>
  <c r="G475" i="5"/>
  <c r="H475" i="5" s="1"/>
  <c r="C477" i="5"/>
  <c r="E476" i="5"/>
  <c r="D476" i="5"/>
  <c r="F476" i="5" s="1"/>
  <c r="B1610" i="8" l="1"/>
  <c r="C1609" i="8"/>
  <c r="C492" i="8"/>
  <c r="G476" i="5"/>
  <c r="H476" i="5" s="1"/>
  <c r="C478" i="5"/>
  <c r="E477" i="5"/>
  <c r="D477" i="5"/>
  <c r="F477" i="5" s="1"/>
  <c r="B1611" i="8" l="1"/>
  <c r="C1610" i="8"/>
  <c r="G477" i="5"/>
  <c r="H477" i="5" s="1"/>
  <c r="C493" i="8"/>
  <c r="C479" i="5"/>
  <c r="E478" i="5"/>
  <c r="D478" i="5"/>
  <c r="F478" i="5" s="1"/>
  <c r="B1612" i="8" l="1"/>
  <c r="C1611" i="8"/>
  <c r="C494" i="8"/>
  <c r="G478" i="5"/>
  <c r="H478" i="5" s="1"/>
  <c r="C480" i="5"/>
  <c r="D479" i="5"/>
  <c r="F479" i="5" s="1"/>
  <c r="E479" i="5"/>
  <c r="B1613" i="8" l="1"/>
  <c r="C1612" i="8"/>
  <c r="C495" i="8"/>
  <c r="G479" i="5"/>
  <c r="H479" i="5" s="1"/>
  <c r="C481" i="5"/>
  <c r="D480" i="5"/>
  <c r="F480" i="5" s="1"/>
  <c r="E480" i="5"/>
  <c r="B1614" i="8" l="1"/>
  <c r="C1613" i="8"/>
  <c r="G480" i="5"/>
  <c r="H480" i="5" s="1"/>
  <c r="C496" i="8"/>
  <c r="C482" i="5"/>
  <c r="E481" i="5"/>
  <c r="D481" i="5"/>
  <c r="F481" i="5" s="1"/>
  <c r="B1615" i="8" l="1"/>
  <c r="C1614" i="8"/>
  <c r="C497" i="8"/>
  <c r="G481" i="5"/>
  <c r="H481" i="5" s="1"/>
  <c r="C483" i="5"/>
  <c r="D482" i="5"/>
  <c r="F482" i="5" s="1"/>
  <c r="E482" i="5"/>
  <c r="B1616" i="8" l="1"/>
  <c r="C1615" i="8"/>
  <c r="C498" i="8"/>
  <c r="G482" i="5"/>
  <c r="H482" i="5" s="1"/>
  <c r="C484" i="5"/>
  <c r="D483" i="5"/>
  <c r="F483" i="5" s="1"/>
  <c r="E483" i="5"/>
  <c r="B1617" i="8" l="1"/>
  <c r="C1616" i="8"/>
  <c r="C499" i="8"/>
  <c r="G483" i="5"/>
  <c r="H483" i="5" s="1"/>
  <c r="C485" i="5"/>
  <c r="E484" i="5"/>
  <c r="D484" i="5"/>
  <c r="F484" i="5" s="1"/>
  <c r="B1618" i="8" l="1"/>
  <c r="C1617" i="8"/>
  <c r="G484" i="5"/>
  <c r="H484" i="5" s="1"/>
  <c r="C486" i="5"/>
  <c r="E485" i="5"/>
  <c r="D485" i="5"/>
  <c r="F485" i="5" s="1"/>
  <c r="C500" i="8"/>
  <c r="B1619" i="8" l="1"/>
  <c r="C1618" i="8"/>
  <c r="C487" i="5"/>
  <c r="E486" i="5"/>
  <c r="D486" i="5"/>
  <c r="F486" i="5" s="1"/>
  <c r="C501" i="8"/>
  <c r="G485" i="5"/>
  <c r="H485" i="5" s="1"/>
  <c r="B1620" i="8" l="1"/>
  <c r="C1619" i="8"/>
  <c r="C502" i="8"/>
  <c r="G486" i="5"/>
  <c r="H486" i="5" s="1"/>
  <c r="C488" i="5"/>
  <c r="E487" i="5"/>
  <c r="D487" i="5"/>
  <c r="F487" i="5" s="1"/>
  <c r="B1621" i="8" l="1"/>
  <c r="C1620" i="8"/>
  <c r="C503" i="8"/>
  <c r="G487" i="5"/>
  <c r="H487" i="5" s="1"/>
  <c r="C489" i="5"/>
  <c r="D488" i="5"/>
  <c r="F488" i="5" s="1"/>
  <c r="E488" i="5"/>
  <c r="B1622" i="8" l="1"/>
  <c r="C1621" i="8"/>
  <c r="C504" i="8"/>
  <c r="G488" i="5"/>
  <c r="H488" i="5" s="1"/>
  <c r="C490" i="5"/>
  <c r="E489" i="5"/>
  <c r="D489" i="5"/>
  <c r="F489" i="5" s="1"/>
  <c r="B1623" i="8" l="1"/>
  <c r="C1622" i="8"/>
  <c r="C505" i="8"/>
  <c r="G489" i="5"/>
  <c r="H489" i="5" s="1"/>
  <c r="C491" i="5"/>
  <c r="D490" i="5"/>
  <c r="F490" i="5" s="1"/>
  <c r="E490" i="5"/>
  <c r="B1624" i="8" l="1"/>
  <c r="C1623" i="8"/>
  <c r="C506" i="8"/>
  <c r="G490" i="5"/>
  <c r="H490" i="5" s="1"/>
  <c r="C492" i="5"/>
  <c r="D491" i="5"/>
  <c r="F491" i="5" s="1"/>
  <c r="E491" i="5"/>
  <c r="B1625" i="8" l="1"/>
  <c r="C1624" i="8"/>
  <c r="C507" i="8"/>
  <c r="G491" i="5"/>
  <c r="H491" i="5" s="1"/>
  <c r="C493" i="5"/>
  <c r="E492" i="5"/>
  <c r="D492" i="5"/>
  <c r="F492" i="5" s="1"/>
  <c r="B1626" i="8" l="1"/>
  <c r="C1625" i="8"/>
  <c r="C508" i="8"/>
  <c r="G492" i="5"/>
  <c r="H492" i="5" s="1"/>
  <c r="C494" i="5"/>
  <c r="D493" i="5"/>
  <c r="F493" i="5" s="1"/>
  <c r="E493" i="5"/>
  <c r="B1627" i="8" l="1"/>
  <c r="C1626" i="8"/>
  <c r="C509" i="8"/>
  <c r="G493" i="5"/>
  <c r="H493" i="5" s="1"/>
  <c r="C495" i="5"/>
  <c r="E494" i="5"/>
  <c r="D494" i="5"/>
  <c r="F494" i="5" s="1"/>
  <c r="B1628" i="8" l="1"/>
  <c r="C1627" i="8"/>
  <c r="C510" i="8"/>
  <c r="G494" i="5"/>
  <c r="H494" i="5" s="1"/>
  <c r="C496" i="5"/>
  <c r="E495" i="5"/>
  <c r="D495" i="5"/>
  <c r="F495" i="5" s="1"/>
  <c r="B1629" i="8" l="1"/>
  <c r="C1628" i="8"/>
  <c r="C511" i="8"/>
  <c r="G495" i="5"/>
  <c r="H495" i="5" s="1"/>
  <c r="C497" i="5"/>
  <c r="D496" i="5"/>
  <c r="F496" i="5" s="1"/>
  <c r="E496" i="5"/>
  <c r="B1630" i="8" l="1"/>
  <c r="C1629" i="8"/>
  <c r="C512" i="8"/>
  <c r="G496" i="5"/>
  <c r="H496" i="5" s="1"/>
  <c r="C498" i="5"/>
  <c r="E497" i="5"/>
  <c r="D497" i="5"/>
  <c r="F497" i="5" s="1"/>
  <c r="B1631" i="8" l="1"/>
  <c r="C1630" i="8"/>
  <c r="G497" i="5"/>
  <c r="H497" i="5" s="1"/>
  <c r="C513" i="8"/>
  <c r="C499" i="5"/>
  <c r="D498" i="5"/>
  <c r="F498" i="5" s="1"/>
  <c r="E498" i="5"/>
  <c r="B1632" i="8" l="1"/>
  <c r="C1631" i="8"/>
  <c r="C514" i="8"/>
  <c r="G498" i="5"/>
  <c r="H498" i="5" s="1"/>
  <c r="C500" i="5"/>
  <c r="E499" i="5"/>
  <c r="D499" i="5"/>
  <c r="F499" i="5" s="1"/>
  <c r="B1633" i="8" l="1"/>
  <c r="C1632" i="8"/>
  <c r="C515" i="8"/>
  <c r="G499" i="5"/>
  <c r="H499" i="5" s="1"/>
  <c r="C501" i="5"/>
  <c r="D500" i="5"/>
  <c r="F500" i="5" s="1"/>
  <c r="E500" i="5"/>
  <c r="B1634" i="8" l="1"/>
  <c r="C1633" i="8"/>
  <c r="C516" i="8"/>
  <c r="G500" i="5"/>
  <c r="H500" i="5" s="1"/>
  <c r="C502" i="5"/>
  <c r="D501" i="5"/>
  <c r="F501" i="5" s="1"/>
  <c r="E501" i="5"/>
  <c r="B1635" i="8" l="1"/>
  <c r="C1634" i="8"/>
  <c r="G501" i="5"/>
  <c r="H501" i="5" s="1"/>
  <c r="C517" i="8"/>
  <c r="C503" i="5"/>
  <c r="E502" i="5"/>
  <c r="D502" i="5"/>
  <c r="F502" i="5" s="1"/>
  <c r="B1636" i="8" l="1"/>
  <c r="C1635" i="8"/>
  <c r="C518" i="8"/>
  <c r="G502" i="5"/>
  <c r="H502" i="5" s="1"/>
  <c r="C504" i="5"/>
  <c r="E503" i="5"/>
  <c r="D503" i="5"/>
  <c r="F503" i="5" s="1"/>
  <c r="B1637" i="8" l="1"/>
  <c r="C1636" i="8"/>
  <c r="C519" i="8"/>
  <c r="G503" i="5"/>
  <c r="H503" i="5" s="1"/>
  <c r="C505" i="5"/>
  <c r="D504" i="5"/>
  <c r="F504" i="5" s="1"/>
  <c r="E504" i="5"/>
  <c r="B1638" i="8" l="1"/>
  <c r="C1637" i="8"/>
  <c r="C520" i="8"/>
  <c r="G504" i="5"/>
  <c r="H504" i="5" s="1"/>
  <c r="C506" i="5"/>
  <c r="D505" i="5"/>
  <c r="F505" i="5" s="1"/>
  <c r="E505" i="5"/>
  <c r="B1639" i="8" l="1"/>
  <c r="C1638" i="8"/>
  <c r="C521" i="8"/>
  <c r="G505" i="5"/>
  <c r="H505" i="5" s="1"/>
  <c r="C507" i="5"/>
  <c r="D506" i="5"/>
  <c r="F506" i="5" s="1"/>
  <c r="E506" i="5"/>
  <c r="B1640" i="8" l="1"/>
  <c r="C1639" i="8"/>
  <c r="C522" i="8"/>
  <c r="G506" i="5"/>
  <c r="H506" i="5" s="1"/>
  <c r="C508" i="5"/>
  <c r="E507" i="5"/>
  <c r="D507" i="5"/>
  <c r="F507" i="5" s="1"/>
  <c r="B1641" i="8" l="1"/>
  <c r="C1640" i="8"/>
  <c r="C523" i="8"/>
  <c r="G507" i="5"/>
  <c r="H507" i="5" s="1"/>
  <c r="C509" i="5"/>
  <c r="E508" i="5"/>
  <c r="D508" i="5"/>
  <c r="F508" i="5" s="1"/>
  <c r="B1642" i="8" l="1"/>
  <c r="C1641" i="8"/>
  <c r="G508" i="5"/>
  <c r="H508" i="5" s="1"/>
  <c r="C524" i="8"/>
  <c r="C510" i="5"/>
  <c r="E509" i="5"/>
  <c r="D509" i="5"/>
  <c r="F509" i="5" s="1"/>
  <c r="B1643" i="8" l="1"/>
  <c r="C1642" i="8"/>
  <c r="C525" i="8"/>
  <c r="G509" i="5"/>
  <c r="H509" i="5" s="1"/>
  <c r="C511" i="5"/>
  <c r="E510" i="5"/>
  <c r="D510" i="5"/>
  <c r="F510" i="5" s="1"/>
  <c r="B1644" i="8" l="1"/>
  <c r="C1643" i="8"/>
  <c r="C526" i="8"/>
  <c r="G510" i="5"/>
  <c r="H510" i="5" s="1"/>
  <c r="C512" i="5"/>
  <c r="E511" i="5"/>
  <c r="D511" i="5"/>
  <c r="F511" i="5" s="1"/>
  <c r="B1645" i="8" l="1"/>
  <c r="C1644" i="8"/>
  <c r="C527" i="8"/>
  <c r="G511" i="5"/>
  <c r="H511" i="5" s="1"/>
  <c r="C513" i="5"/>
  <c r="D512" i="5"/>
  <c r="F512" i="5" s="1"/>
  <c r="E512" i="5"/>
  <c r="B1646" i="8" l="1"/>
  <c r="C1645" i="8"/>
  <c r="C528" i="8"/>
  <c r="G512" i="5"/>
  <c r="H512" i="5" s="1"/>
  <c r="C514" i="5"/>
  <c r="E513" i="5"/>
  <c r="D513" i="5"/>
  <c r="F513" i="5" s="1"/>
  <c r="B1647" i="8" l="1"/>
  <c r="C1646" i="8"/>
  <c r="C529" i="8"/>
  <c r="G513" i="5"/>
  <c r="H513" i="5" s="1"/>
  <c r="C515" i="5"/>
  <c r="D514" i="5"/>
  <c r="F514" i="5" s="1"/>
  <c r="E514" i="5"/>
  <c r="B1648" i="8" l="1"/>
  <c r="C1647" i="8"/>
  <c r="C530" i="8"/>
  <c r="G514" i="5"/>
  <c r="H514" i="5" s="1"/>
  <c r="C516" i="5"/>
  <c r="D515" i="5"/>
  <c r="F515" i="5" s="1"/>
  <c r="E515" i="5"/>
  <c r="B1649" i="8" l="1"/>
  <c r="C1648" i="8"/>
  <c r="C531" i="8"/>
  <c r="G515" i="5"/>
  <c r="H515" i="5" s="1"/>
  <c r="C517" i="5"/>
  <c r="E516" i="5"/>
  <c r="D516" i="5"/>
  <c r="F516" i="5" s="1"/>
  <c r="B1650" i="8" l="1"/>
  <c r="C1649" i="8"/>
  <c r="C532" i="8"/>
  <c r="G516" i="5"/>
  <c r="H516" i="5" s="1"/>
  <c r="C518" i="5"/>
  <c r="E517" i="5"/>
  <c r="D517" i="5"/>
  <c r="F517" i="5" s="1"/>
  <c r="B1651" i="8" l="1"/>
  <c r="C1650" i="8"/>
  <c r="G517" i="5"/>
  <c r="H517" i="5" s="1"/>
  <c r="C533" i="8"/>
  <c r="C519" i="5"/>
  <c r="E518" i="5"/>
  <c r="D518" i="5"/>
  <c r="F518" i="5" s="1"/>
  <c r="B1652" i="8" l="1"/>
  <c r="C1651" i="8"/>
  <c r="G518" i="5"/>
  <c r="H518" i="5" s="1"/>
  <c r="C534" i="8"/>
  <c r="C520" i="5"/>
  <c r="E519" i="5"/>
  <c r="D519" i="5"/>
  <c r="F519" i="5" s="1"/>
  <c r="B1653" i="8" l="1"/>
  <c r="C1652" i="8"/>
  <c r="C535" i="8"/>
  <c r="G519" i="5"/>
  <c r="H519" i="5" s="1"/>
  <c r="C521" i="5"/>
  <c r="D520" i="5"/>
  <c r="F520" i="5" s="1"/>
  <c r="E520" i="5"/>
  <c r="B1654" i="8" l="1"/>
  <c r="C1653" i="8"/>
  <c r="C536" i="8"/>
  <c r="G520" i="5"/>
  <c r="H520" i="5" s="1"/>
  <c r="C522" i="5"/>
  <c r="E521" i="5"/>
  <c r="D521" i="5"/>
  <c r="F521" i="5" s="1"/>
  <c r="B1655" i="8" l="1"/>
  <c r="C1654" i="8"/>
  <c r="G521" i="5"/>
  <c r="H521" i="5" s="1"/>
  <c r="C537" i="8"/>
  <c r="C523" i="5"/>
  <c r="D522" i="5"/>
  <c r="F522" i="5" s="1"/>
  <c r="E522" i="5"/>
  <c r="B1656" i="8" l="1"/>
  <c r="C1655" i="8"/>
  <c r="C538" i="8"/>
  <c r="G522" i="5"/>
  <c r="H522" i="5" s="1"/>
  <c r="C524" i="5"/>
  <c r="D523" i="5"/>
  <c r="F523" i="5" s="1"/>
  <c r="E523" i="5"/>
  <c r="B1657" i="8" l="1"/>
  <c r="C1656" i="8"/>
  <c r="C539" i="8"/>
  <c r="G523" i="5"/>
  <c r="H523" i="5" s="1"/>
  <c r="C525" i="5"/>
  <c r="E524" i="5"/>
  <c r="D524" i="5"/>
  <c r="F524" i="5" s="1"/>
  <c r="B1658" i="8" l="1"/>
  <c r="C1657" i="8"/>
  <c r="C540" i="8"/>
  <c r="G524" i="5"/>
  <c r="H524" i="5" s="1"/>
  <c r="C526" i="5"/>
  <c r="D525" i="5"/>
  <c r="F525" i="5" s="1"/>
  <c r="E525" i="5"/>
  <c r="B1659" i="8" l="1"/>
  <c r="C1658" i="8"/>
  <c r="C541" i="8"/>
  <c r="G525" i="5"/>
  <c r="H525" i="5" s="1"/>
  <c r="C527" i="5"/>
  <c r="E526" i="5"/>
  <c r="D526" i="5"/>
  <c r="F526" i="5" s="1"/>
  <c r="B1660" i="8" l="1"/>
  <c r="C1659" i="8"/>
  <c r="C542" i="8"/>
  <c r="G526" i="5"/>
  <c r="H526" i="5" s="1"/>
  <c r="C528" i="5"/>
  <c r="E527" i="5"/>
  <c r="D527" i="5"/>
  <c r="F527" i="5" s="1"/>
  <c r="B1661" i="8" l="1"/>
  <c r="C1660" i="8"/>
  <c r="G527" i="5"/>
  <c r="H527" i="5" s="1"/>
  <c r="C543" i="8"/>
  <c r="C529" i="5"/>
  <c r="D528" i="5"/>
  <c r="F528" i="5" s="1"/>
  <c r="E528" i="5"/>
  <c r="B1662" i="8" l="1"/>
  <c r="C1661" i="8"/>
  <c r="C544" i="8"/>
  <c r="G528" i="5"/>
  <c r="H528" i="5" s="1"/>
  <c r="C530" i="5"/>
  <c r="E529" i="5"/>
  <c r="D529" i="5"/>
  <c r="F529" i="5" s="1"/>
  <c r="B1663" i="8" l="1"/>
  <c r="C1662" i="8"/>
  <c r="G529" i="5"/>
  <c r="H529" i="5" s="1"/>
  <c r="C545" i="8"/>
  <c r="C531" i="5"/>
  <c r="D530" i="5"/>
  <c r="F530" i="5" s="1"/>
  <c r="E530" i="5"/>
  <c r="B1664" i="8" l="1"/>
  <c r="C1663" i="8"/>
  <c r="C546" i="8"/>
  <c r="G530" i="5"/>
  <c r="H530" i="5" s="1"/>
  <c r="C532" i="5"/>
  <c r="E531" i="5"/>
  <c r="D531" i="5"/>
  <c r="F531" i="5" s="1"/>
  <c r="B1665" i="8" l="1"/>
  <c r="C1664" i="8"/>
  <c r="C547" i="8"/>
  <c r="G531" i="5"/>
  <c r="H531" i="5" s="1"/>
  <c r="C533" i="5"/>
  <c r="D532" i="5"/>
  <c r="F532" i="5" s="1"/>
  <c r="E532" i="5"/>
  <c r="B1666" i="8" l="1"/>
  <c r="C1665" i="8"/>
  <c r="G532" i="5"/>
  <c r="H532" i="5" s="1"/>
  <c r="C534" i="5"/>
  <c r="D533" i="5"/>
  <c r="F533" i="5" s="1"/>
  <c r="E533" i="5"/>
  <c r="C548" i="8"/>
  <c r="B1667" i="8" l="1"/>
  <c r="C1666" i="8"/>
  <c r="G533" i="5"/>
  <c r="H533" i="5" s="1"/>
  <c r="C535" i="5"/>
  <c r="E534" i="5"/>
  <c r="D534" i="5"/>
  <c r="F534" i="5" s="1"/>
  <c r="C549" i="8"/>
  <c r="B1668" i="8" l="1"/>
  <c r="C1667" i="8"/>
  <c r="C536" i="5"/>
  <c r="E535" i="5"/>
  <c r="D535" i="5"/>
  <c r="F535" i="5" s="1"/>
  <c r="C550" i="8"/>
  <c r="G534" i="5"/>
  <c r="H534" i="5" s="1"/>
  <c r="B1669" i="8" l="1"/>
  <c r="C1668" i="8"/>
  <c r="G535" i="5"/>
  <c r="H535" i="5" s="1"/>
  <c r="C537" i="5"/>
  <c r="D536" i="5"/>
  <c r="F536" i="5" s="1"/>
  <c r="E536" i="5"/>
  <c r="C551" i="8"/>
  <c r="B1670" i="8" l="1"/>
  <c r="C1669" i="8"/>
  <c r="C552" i="8"/>
  <c r="G536" i="5"/>
  <c r="H536" i="5" s="1"/>
  <c r="C538" i="5"/>
  <c r="D537" i="5"/>
  <c r="F537" i="5" s="1"/>
  <c r="E537" i="5"/>
  <c r="B1671" i="8" l="1"/>
  <c r="C1670" i="8"/>
  <c r="G537" i="5"/>
  <c r="H537" i="5" s="1"/>
  <c r="C553" i="8"/>
  <c r="C539" i="5"/>
  <c r="D538" i="5"/>
  <c r="F538" i="5" s="1"/>
  <c r="E538" i="5"/>
  <c r="B1672" i="8" l="1"/>
  <c r="C1671" i="8"/>
  <c r="G538" i="5"/>
  <c r="H538" i="5" s="1"/>
  <c r="C540" i="5"/>
  <c r="E539" i="5"/>
  <c r="D539" i="5"/>
  <c r="F539" i="5" s="1"/>
  <c r="C554" i="8"/>
  <c r="B1673" i="8" l="1"/>
  <c r="C1672" i="8"/>
  <c r="C541" i="5"/>
  <c r="E540" i="5"/>
  <c r="D540" i="5"/>
  <c r="F540" i="5" s="1"/>
  <c r="C555" i="8"/>
  <c r="G539" i="5"/>
  <c r="H539" i="5" s="1"/>
  <c r="B1674" i="8" l="1"/>
  <c r="C1673" i="8"/>
  <c r="C556" i="8"/>
  <c r="G540" i="5"/>
  <c r="H540" i="5" s="1"/>
  <c r="C542" i="5"/>
  <c r="E541" i="5"/>
  <c r="D541" i="5"/>
  <c r="F541" i="5" s="1"/>
  <c r="B1675" i="8" l="1"/>
  <c r="C1674" i="8"/>
  <c r="C557" i="8"/>
  <c r="G541" i="5"/>
  <c r="H541" i="5" s="1"/>
  <c r="C543" i="5"/>
  <c r="D542" i="5"/>
  <c r="F542" i="5" s="1"/>
  <c r="E542" i="5"/>
  <c r="B1676" i="8" l="1"/>
  <c r="C1675" i="8"/>
  <c r="C558" i="8"/>
  <c r="G542" i="5"/>
  <c r="H542" i="5" s="1"/>
  <c r="C544" i="5"/>
  <c r="E543" i="5"/>
  <c r="D543" i="5"/>
  <c r="F543" i="5" s="1"/>
  <c r="B1677" i="8" l="1"/>
  <c r="C1676" i="8"/>
  <c r="C559" i="8"/>
  <c r="G543" i="5"/>
  <c r="H543" i="5" s="1"/>
  <c r="C545" i="5"/>
  <c r="D544" i="5"/>
  <c r="F544" i="5" s="1"/>
  <c r="E544" i="5"/>
  <c r="B1678" i="8" l="1"/>
  <c r="C1677" i="8"/>
  <c r="C560" i="8"/>
  <c r="G544" i="5"/>
  <c r="H544" i="5" s="1"/>
  <c r="C546" i="5"/>
  <c r="E545" i="5"/>
  <c r="D545" i="5"/>
  <c r="F545" i="5" s="1"/>
  <c r="B1679" i="8" l="1"/>
  <c r="C1678" i="8"/>
  <c r="G545" i="5"/>
  <c r="H545" i="5" s="1"/>
  <c r="C561" i="8"/>
  <c r="C547" i="5"/>
  <c r="D546" i="5"/>
  <c r="F546" i="5" s="1"/>
  <c r="E546" i="5"/>
  <c r="B1680" i="8" l="1"/>
  <c r="C1679" i="8"/>
  <c r="C562" i="8"/>
  <c r="G546" i="5"/>
  <c r="H546" i="5" s="1"/>
  <c r="C548" i="5"/>
  <c r="D547" i="5"/>
  <c r="F547" i="5" s="1"/>
  <c r="E547" i="5"/>
  <c r="B1681" i="8" l="1"/>
  <c r="C1680" i="8"/>
  <c r="C563" i="8"/>
  <c r="G547" i="5"/>
  <c r="H547" i="5" s="1"/>
  <c r="C549" i="5"/>
  <c r="E548" i="5"/>
  <c r="D548" i="5"/>
  <c r="F548" i="5" s="1"/>
  <c r="B1682" i="8" l="1"/>
  <c r="C1681" i="8"/>
  <c r="C564" i="8"/>
  <c r="G548" i="5"/>
  <c r="H548" i="5" s="1"/>
  <c r="C550" i="5"/>
  <c r="E549" i="5"/>
  <c r="D549" i="5"/>
  <c r="F549" i="5" s="1"/>
  <c r="B1683" i="8" l="1"/>
  <c r="C1682" i="8"/>
  <c r="C565" i="8"/>
  <c r="G549" i="5"/>
  <c r="H549" i="5" s="1"/>
  <c r="C551" i="5"/>
  <c r="D550" i="5"/>
  <c r="F550" i="5" s="1"/>
  <c r="E550" i="5"/>
  <c r="B1684" i="8" l="1"/>
  <c r="C1683" i="8"/>
  <c r="G550" i="5"/>
  <c r="H550" i="5" s="1"/>
  <c r="C566" i="8"/>
  <c r="C552" i="5"/>
  <c r="E551" i="5"/>
  <c r="D551" i="5"/>
  <c r="F551" i="5" s="1"/>
  <c r="B1685" i="8" l="1"/>
  <c r="C1684" i="8"/>
  <c r="C567" i="8"/>
  <c r="G551" i="5"/>
  <c r="H551" i="5" s="1"/>
  <c r="C553" i="5"/>
  <c r="D552" i="5"/>
  <c r="F552" i="5" s="1"/>
  <c r="E552" i="5"/>
  <c r="B1686" i="8" l="1"/>
  <c r="C1685" i="8"/>
  <c r="C568" i="8"/>
  <c r="G552" i="5"/>
  <c r="H552" i="5" s="1"/>
  <c r="C554" i="5"/>
  <c r="E553" i="5"/>
  <c r="D553" i="5"/>
  <c r="F553" i="5" s="1"/>
  <c r="B1687" i="8" l="1"/>
  <c r="C1686" i="8"/>
  <c r="C569" i="8"/>
  <c r="G553" i="5"/>
  <c r="H553" i="5" s="1"/>
  <c r="C555" i="5"/>
  <c r="D554" i="5"/>
  <c r="F554" i="5" s="1"/>
  <c r="E554" i="5"/>
  <c r="B1688" i="8" l="1"/>
  <c r="C1687" i="8"/>
  <c r="C570" i="8"/>
  <c r="G554" i="5"/>
  <c r="H554" i="5" s="1"/>
  <c r="C556" i="5"/>
  <c r="D555" i="5"/>
  <c r="F555" i="5" s="1"/>
  <c r="E555" i="5"/>
  <c r="B1689" i="8" l="1"/>
  <c r="C1688" i="8"/>
  <c r="C571" i="8"/>
  <c r="G555" i="5"/>
  <c r="H555" i="5" s="1"/>
  <c r="C557" i="5"/>
  <c r="E556" i="5"/>
  <c r="D556" i="5"/>
  <c r="F556" i="5" s="1"/>
  <c r="B1690" i="8" l="1"/>
  <c r="C1689" i="8"/>
  <c r="G556" i="5"/>
  <c r="H556" i="5" s="1"/>
  <c r="C558" i="5"/>
  <c r="D557" i="5"/>
  <c r="F557" i="5" s="1"/>
  <c r="E557" i="5"/>
  <c r="C572" i="8"/>
  <c r="B1691" i="8" l="1"/>
  <c r="C1690" i="8"/>
  <c r="C559" i="5"/>
  <c r="E558" i="5"/>
  <c r="D558" i="5"/>
  <c r="F558" i="5" s="1"/>
  <c r="C573" i="8"/>
  <c r="G557" i="5"/>
  <c r="H557" i="5" s="1"/>
  <c r="B1692" i="8" l="1"/>
  <c r="C1691" i="8"/>
  <c r="C574" i="8"/>
  <c r="C560" i="5"/>
  <c r="E559" i="5"/>
  <c r="D559" i="5"/>
  <c r="F559" i="5" s="1"/>
  <c r="G558" i="5"/>
  <c r="H558" i="5" s="1"/>
  <c r="B1693" i="8" l="1"/>
  <c r="C1692" i="8"/>
  <c r="C561" i="5"/>
  <c r="D560" i="5"/>
  <c r="F560" i="5" s="1"/>
  <c r="E560" i="5"/>
  <c r="C575" i="8"/>
  <c r="G559" i="5"/>
  <c r="H559" i="5" s="1"/>
  <c r="B1694" i="8" l="1"/>
  <c r="C1693" i="8"/>
  <c r="G560" i="5"/>
  <c r="H560" i="5" s="1"/>
  <c r="C562" i="5"/>
  <c r="E561" i="5"/>
  <c r="D561" i="5"/>
  <c r="F561" i="5" s="1"/>
  <c r="C576" i="8"/>
  <c r="B1695" i="8" l="1"/>
  <c r="C1694" i="8"/>
  <c r="C577" i="8"/>
  <c r="C563" i="5"/>
  <c r="D562" i="5"/>
  <c r="F562" i="5" s="1"/>
  <c r="E562" i="5"/>
  <c r="G561" i="5"/>
  <c r="H561" i="5" s="1"/>
  <c r="B1696" i="8" l="1"/>
  <c r="C1695" i="8"/>
  <c r="C564" i="5"/>
  <c r="E563" i="5"/>
  <c r="D563" i="5"/>
  <c r="F563" i="5" s="1"/>
  <c r="G562" i="5"/>
  <c r="H562" i="5" s="1"/>
  <c r="C578" i="8"/>
  <c r="B1697" i="8" l="1"/>
  <c r="C1696" i="8"/>
  <c r="C579" i="8"/>
  <c r="G563" i="5"/>
  <c r="H563" i="5" s="1"/>
  <c r="C565" i="5"/>
  <c r="D564" i="5"/>
  <c r="F564" i="5" s="1"/>
  <c r="E564" i="5"/>
  <c r="B1698" i="8" l="1"/>
  <c r="C1697" i="8"/>
  <c r="C580" i="8"/>
  <c r="G564" i="5"/>
  <c r="H564" i="5" s="1"/>
  <c r="C566" i="5"/>
  <c r="D565" i="5"/>
  <c r="F565" i="5" s="1"/>
  <c r="E565" i="5"/>
  <c r="B1699" i="8" l="1"/>
  <c r="C1698" i="8"/>
  <c r="C581" i="8"/>
  <c r="G565" i="5"/>
  <c r="H565" i="5" s="1"/>
  <c r="C567" i="5"/>
  <c r="E566" i="5"/>
  <c r="D566" i="5"/>
  <c r="F566" i="5" s="1"/>
  <c r="B1700" i="8" l="1"/>
  <c r="C1699" i="8"/>
  <c r="C582" i="8"/>
  <c r="G566" i="5"/>
  <c r="H566" i="5" s="1"/>
  <c r="C568" i="5"/>
  <c r="E567" i="5"/>
  <c r="D567" i="5"/>
  <c r="F567" i="5" s="1"/>
  <c r="B1701" i="8" l="1"/>
  <c r="C1700" i="8"/>
  <c r="G567" i="5"/>
  <c r="H567" i="5" s="1"/>
  <c r="C583" i="8"/>
  <c r="C569" i="5"/>
  <c r="D568" i="5"/>
  <c r="F568" i="5" s="1"/>
  <c r="E568" i="5"/>
  <c r="B1702" i="8" l="1"/>
  <c r="C1701" i="8"/>
  <c r="C584" i="8"/>
  <c r="G568" i="5"/>
  <c r="H568" i="5" s="1"/>
  <c r="C570" i="5"/>
  <c r="D569" i="5"/>
  <c r="F569" i="5" s="1"/>
  <c r="E569" i="5"/>
  <c r="B1703" i="8" l="1"/>
  <c r="C1702" i="8"/>
  <c r="C585" i="8"/>
  <c r="G569" i="5"/>
  <c r="H569" i="5" s="1"/>
  <c r="C571" i="5"/>
  <c r="D570" i="5"/>
  <c r="F570" i="5" s="1"/>
  <c r="E570" i="5"/>
  <c r="B1704" i="8" l="1"/>
  <c r="C1703" i="8"/>
  <c r="C586" i="8"/>
  <c r="G570" i="5"/>
  <c r="H570" i="5" s="1"/>
  <c r="C572" i="5"/>
  <c r="E571" i="5"/>
  <c r="D571" i="5"/>
  <c r="F571" i="5" s="1"/>
  <c r="B1705" i="8" l="1"/>
  <c r="C1704" i="8"/>
  <c r="C587" i="8"/>
  <c r="G571" i="5"/>
  <c r="H571" i="5" s="1"/>
  <c r="C573" i="5"/>
  <c r="E572" i="5"/>
  <c r="D572" i="5"/>
  <c r="F572" i="5" s="1"/>
  <c r="B1706" i="8" l="1"/>
  <c r="C1705" i="8"/>
  <c r="C588" i="8"/>
  <c r="G572" i="5"/>
  <c r="H572" i="5" s="1"/>
  <c r="C574" i="5"/>
  <c r="E573" i="5"/>
  <c r="D573" i="5"/>
  <c r="F573" i="5" s="1"/>
  <c r="B1707" i="8" l="1"/>
  <c r="C1706" i="8"/>
  <c r="G573" i="5"/>
  <c r="H573" i="5" s="1"/>
  <c r="C589" i="8"/>
  <c r="C575" i="5"/>
  <c r="D574" i="5"/>
  <c r="F574" i="5" s="1"/>
  <c r="E574" i="5"/>
  <c r="B1708" i="8" l="1"/>
  <c r="C1707" i="8"/>
  <c r="C590" i="8"/>
  <c r="G574" i="5"/>
  <c r="H574" i="5" s="1"/>
  <c r="C576" i="5"/>
  <c r="E575" i="5"/>
  <c r="D575" i="5"/>
  <c r="F575" i="5" s="1"/>
  <c r="B1709" i="8" l="1"/>
  <c r="C1708" i="8"/>
  <c r="G575" i="5"/>
  <c r="H575" i="5" s="1"/>
  <c r="C591" i="8"/>
  <c r="C577" i="5"/>
  <c r="D576" i="5"/>
  <c r="F576" i="5" s="1"/>
  <c r="E576" i="5"/>
  <c r="B1710" i="8" l="1"/>
  <c r="C1709" i="8"/>
  <c r="C592" i="8"/>
  <c r="G576" i="5"/>
  <c r="H576" i="5" s="1"/>
  <c r="C578" i="5"/>
  <c r="E577" i="5"/>
  <c r="D577" i="5"/>
  <c r="F577" i="5" s="1"/>
  <c r="B1711" i="8" l="1"/>
  <c r="C1710" i="8"/>
  <c r="C593" i="8"/>
  <c r="G577" i="5"/>
  <c r="H577" i="5" s="1"/>
  <c r="C579" i="5"/>
  <c r="D578" i="5"/>
  <c r="F578" i="5" s="1"/>
  <c r="E578" i="5"/>
  <c r="B1712" i="8" l="1"/>
  <c r="C1711" i="8"/>
  <c r="C594" i="8"/>
  <c r="G578" i="5"/>
  <c r="H578" i="5" s="1"/>
  <c r="C580" i="5"/>
  <c r="D579" i="5"/>
  <c r="F579" i="5" s="1"/>
  <c r="E579" i="5"/>
  <c r="B1713" i="8" l="1"/>
  <c r="C1712" i="8"/>
  <c r="C595" i="8"/>
  <c r="G579" i="5"/>
  <c r="H579" i="5" s="1"/>
  <c r="C581" i="5"/>
  <c r="E580" i="5"/>
  <c r="D580" i="5"/>
  <c r="F580" i="5" s="1"/>
  <c r="B1714" i="8" l="1"/>
  <c r="C1713" i="8"/>
  <c r="G580" i="5"/>
  <c r="H580" i="5" s="1"/>
  <c r="C596" i="8"/>
  <c r="C582" i="5"/>
  <c r="E581" i="5"/>
  <c r="D581" i="5"/>
  <c r="F581" i="5" s="1"/>
  <c r="B1715" i="8" l="1"/>
  <c r="C1714" i="8"/>
  <c r="C597" i="8"/>
  <c r="G581" i="5"/>
  <c r="H581" i="5" s="1"/>
  <c r="C583" i="5"/>
  <c r="D582" i="5"/>
  <c r="F582" i="5" s="1"/>
  <c r="E582" i="5"/>
  <c r="B1716" i="8" l="1"/>
  <c r="C1715" i="8"/>
  <c r="C598" i="8"/>
  <c r="G582" i="5"/>
  <c r="H582" i="5" s="1"/>
  <c r="C584" i="5"/>
  <c r="E583" i="5"/>
  <c r="D583" i="5"/>
  <c r="F583" i="5" s="1"/>
  <c r="B1717" i="8" l="1"/>
  <c r="C1716" i="8"/>
  <c r="C599" i="8"/>
  <c r="G583" i="5"/>
  <c r="H583" i="5" s="1"/>
  <c r="C585" i="5"/>
  <c r="D584" i="5"/>
  <c r="F584" i="5" s="1"/>
  <c r="E584" i="5"/>
  <c r="B1718" i="8" l="1"/>
  <c r="C1717" i="8"/>
  <c r="C600" i="8"/>
  <c r="G584" i="5"/>
  <c r="H584" i="5" s="1"/>
  <c r="C586" i="5"/>
  <c r="E585" i="5"/>
  <c r="D585" i="5"/>
  <c r="F585" i="5" s="1"/>
  <c r="B1719" i="8" l="1"/>
  <c r="C1718" i="8"/>
  <c r="C601" i="8"/>
  <c r="G585" i="5"/>
  <c r="H585" i="5" s="1"/>
  <c r="C587" i="5"/>
  <c r="D586" i="5"/>
  <c r="F586" i="5" s="1"/>
  <c r="E586" i="5"/>
  <c r="B1720" i="8" l="1"/>
  <c r="C1719" i="8"/>
  <c r="C602" i="8"/>
  <c r="G586" i="5"/>
  <c r="H586" i="5" s="1"/>
  <c r="C588" i="5"/>
  <c r="D587" i="5"/>
  <c r="F587" i="5" s="1"/>
  <c r="E587" i="5"/>
  <c r="B1721" i="8" l="1"/>
  <c r="C1720" i="8"/>
  <c r="G587" i="5"/>
  <c r="H587" i="5" s="1"/>
  <c r="C603" i="8"/>
  <c r="C589" i="5"/>
  <c r="E588" i="5"/>
  <c r="D588" i="5"/>
  <c r="F588" i="5" s="1"/>
  <c r="B1722" i="8" l="1"/>
  <c r="C1721" i="8"/>
  <c r="C604" i="8"/>
  <c r="G588" i="5"/>
  <c r="H588" i="5" s="1"/>
  <c r="C590" i="5"/>
  <c r="D589" i="5"/>
  <c r="F589" i="5" s="1"/>
  <c r="E589" i="5"/>
  <c r="B1723" i="8" l="1"/>
  <c r="C1722" i="8"/>
  <c r="C605" i="8"/>
  <c r="G589" i="5"/>
  <c r="H589" i="5" s="1"/>
  <c r="C591" i="5"/>
  <c r="E590" i="5"/>
  <c r="D590" i="5"/>
  <c r="F590" i="5" s="1"/>
  <c r="B1724" i="8" l="1"/>
  <c r="C1723" i="8"/>
  <c r="C606" i="8"/>
  <c r="G590" i="5"/>
  <c r="H590" i="5" s="1"/>
  <c r="C592" i="5"/>
  <c r="D591" i="5"/>
  <c r="F591" i="5" s="1"/>
  <c r="E591" i="5"/>
  <c r="B1725" i="8" l="1"/>
  <c r="C1724" i="8"/>
  <c r="C607" i="8"/>
  <c r="G591" i="5"/>
  <c r="H591" i="5" s="1"/>
  <c r="C593" i="5"/>
  <c r="D592" i="5"/>
  <c r="F592" i="5" s="1"/>
  <c r="E592" i="5"/>
  <c r="B1726" i="8" l="1"/>
  <c r="C1725" i="8"/>
  <c r="C608" i="8"/>
  <c r="G592" i="5"/>
  <c r="H592" i="5" s="1"/>
  <c r="C594" i="5"/>
  <c r="E593" i="5"/>
  <c r="D593" i="5"/>
  <c r="F593" i="5" s="1"/>
  <c r="B1727" i="8" l="1"/>
  <c r="C1726" i="8"/>
  <c r="C609" i="8"/>
  <c r="G593" i="5"/>
  <c r="H593" i="5" s="1"/>
  <c r="C595" i="5"/>
  <c r="D594" i="5"/>
  <c r="F594" i="5" s="1"/>
  <c r="E594" i="5"/>
  <c r="B1728" i="8" l="1"/>
  <c r="C1727" i="8"/>
  <c r="G594" i="5"/>
  <c r="H594" i="5" s="1"/>
  <c r="C610" i="8"/>
  <c r="C596" i="5"/>
  <c r="E595" i="5"/>
  <c r="D595" i="5"/>
  <c r="F595" i="5" s="1"/>
  <c r="B1729" i="8" l="1"/>
  <c r="C1728" i="8"/>
  <c r="C611" i="8"/>
  <c r="G595" i="5"/>
  <c r="H595" i="5" s="1"/>
  <c r="C597" i="5"/>
  <c r="D596" i="5"/>
  <c r="F596" i="5" s="1"/>
  <c r="E596" i="5"/>
  <c r="B1730" i="8" l="1"/>
  <c r="C1729" i="8"/>
  <c r="C612" i="8"/>
  <c r="G596" i="5"/>
  <c r="H596" i="5" s="1"/>
  <c r="C598" i="5"/>
  <c r="D597" i="5"/>
  <c r="F597" i="5" s="1"/>
  <c r="E597" i="5"/>
  <c r="B1731" i="8" l="1"/>
  <c r="C1730" i="8"/>
  <c r="C613" i="8"/>
  <c r="G597" i="5"/>
  <c r="H597" i="5" s="1"/>
  <c r="C599" i="5"/>
  <c r="E598" i="5"/>
  <c r="D598" i="5"/>
  <c r="F598" i="5" s="1"/>
  <c r="B1732" i="8" l="1"/>
  <c r="C1731" i="8"/>
  <c r="C614" i="8"/>
  <c r="G598" i="5"/>
  <c r="H598" i="5" s="1"/>
  <c r="C600" i="5"/>
  <c r="E599" i="5"/>
  <c r="D599" i="5"/>
  <c r="F599" i="5" s="1"/>
  <c r="B1733" i="8" l="1"/>
  <c r="C1732" i="8"/>
  <c r="C615" i="8"/>
  <c r="G599" i="5"/>
  <c r="H599" i="5" s="1"/>
  <c r="C601" i="5"/>
  <c r="D600" i="5"/>
  <c r="F600" i="5" s="1"/>
  <c r="E600" i="5"/>
  <c r="B1734" i="8" l="1"/>
  <c r="C1733" i="8"/>
  <c r="C616" i="8"/>
  <c r="G600" i="5"/>
  <c r="H600" i="5" s="1"/>
  <c r="C602" i="5"/>
  <c r="D601" i="5"/>
  <c r="F601" i="5" s="1"/>
  <c r="E601" i="5"/>
  <c r="B1735" i="8" l="1"/>
  <c r="C1734" i="8"/>
  <c r="C617" i="8"/>
  <c r="G601" i="5"/>
  <c r="H601" i="5" s="1"/>
  <c r="C603" i="5"/>
  <c r="D602" i="5"/>
  <c r="F602" i="5" s="1"/>
  <c r="E602" i="5"/>
  <c r="B1736" i="8" l="1"/>
  <c r="C1735" i="8"/>
  <c r="C618" i="8"/>
  <c r="G602" i="5"/>
  <c r="H602" i="5" s="1"/>
  <c r="C604" i="5"/>
  <c r="E603" i="5"/>
  <c r="D603" i="5"/>
  <c r="F603" i="5" s="1"/>
  <c r="B1737" i="8" l="1"/>
  <c r="C1736" i="8"/>
  <c r="G603" i="5"/>
  <c r="H603" i="5" s="1"/>
  <c r="C619" i="8"/>
  <c r="C605" i="5"/>
  <c r="E604" i="5"/>
  <c r="D604" i="5"/>
  <c r="F604" i="5" s="1"/>
  <c r="B1738" i="8" l="1"/>
  <c r="C1737" i="8"/>
  <c r="C620" i="8"/>
  <c r="G604" i="5"/>
  <c r="H604" i="5" s="1"/>
  <c r="C606" i="5"/>
  <c r="E605" i="5"/>
  <c r="D605" i="5"/>
  <c r="F605" i="5" s="1"/>
  <c r="B1739" i="8" l="1"/>
  <c r="C1738" i="8"/>
  <c r="G605" i="5"/>
  <c r="H605" i="5" s="1"/>
  <c r="C621" i="8"/>
  <c r="C607" i="5"/>
  <c r="D606" i="5"/>
  <c r="F606" i="5" s="1"/>
  <c r="E606" i="5"/>
  <c r="B1740" i="8" l="1"/>
  <c r="C1739" i="8"/>
  <c r="C622" i="8"/>
  <c r="G606" i="5"/>
  <c r="H606" i="5" s="1"/>
  <c r="C608" i="5"/>
  <c r="E607" i="5"/>
  <c r="D607" i="5"/>
  <c r="F607" i="5" s="1"/>
  <c r="B1741" i="8" l="1"/>
  <c r="C1740" i="8"/>
  <c r="G607" i="5"/>
  <c r="H607" i="5" s="1"/>
  <c r="C623" i="8"/>
  <c r="C609" i="5"/>
  <c r="D608" i="5"/>
  <c r="F608" i="5" s="1"/>
  <c r="E608" i="5"/>
  <c r="B1742" i="8" l="1"/>
  <c r="C1741" i="8"/>
  <c r="C624" i="8"/>
  <c r="G608" i="5"/>
  <c r="H608" i="5" s="1"/>
  <c r="C610" i="5"/>
  <c r="E609" i="5"/>
  <c r="D609" i="5"/>
  <c r="F609" i="5" s="1"/>
  <c r="B1743" i="8" l="1"/>
  <c r="C1742" i="8"/>
  <c r="C625" i="8"/>
  <c r="G609" i="5"/>
  <c r="H609" i="5" s="1"/>
  <c r="C611" i="5"/>
  <c r="D610" i="5"/>
  <c r="F610" i="5" s="1"/>
  <c r="E610" i="5"/>
  <c r="B1744" i="8" l="1"/>
  <c r="C1743" i="8"/>
  <c r="C626" i="8"/>
  <c r="G610" i="5"/>
  <c r="H610" i="5" s="1"/>
  <c r="C612" i="5"/>
  <c r="D611" i="5"/>
  <c r="F611" i="5" s="1"/>
  <c r="E611" i="5"/>
  <c r="B1745" i="8" l="1"/>
  <c r="C1744" i="8"/>
  <c r="C627" i="8"/>
  <c r="G611" i="5"/>
  <c r="H611" i="5" s="1"/>
  <c r="C613" i="5"/>
  <c r="E612" i="5"/>
  <c r="D612" i="5"/>
  <c r="F612" i="5" s="1"/>
  <c r="B1746" i="8" l="1"/>
  <c r="C1745" i="8"/>
  <c r="G612" i="5"/>
  <c r="H612" i="5" s="1"/>
  <c r="C628" i="8"/>
  <c r="C614" i="5"/>
  <c r="E613" i="5"/>
  <c r="D613" i="5"/>
  <c r="F613" i="5" s="1"/>
  <c r="B1747" i="8" l="1"/>
  <c r="C1746" i="8"/>
  <c r="C629" i="8"/>
  <c r="G613" i="5"/>
  <c r="H613" i="5" s="1"/>
  <c r="C615" i="5"/>
  <c r="D614" i="5"/>
  <c r="F614" i="5" s="1"/>
  <c r="E614" i="5"/>
  <c r="B1748" i="8" l="1"/>
  <c r="C1747" i="8"/>
  <c r="G614" i="5"/>
  <c r="H614" i="5" s="1"/>
  <c r="C630" i="8"/>
  <c r="C616" i="5"/>
  <c r="E615" i="5"/>
  <c r="D615" i="5"/>
  <c r="F615" i="5" s="1"/>
  <c r="B1749" i="8" l="1"/>
  <c r="C1748" i="8"/>
  <c r="C631" i="8"/>
  <c r="G615" i="5"/>
  <c r="H615" i="5" s="1"/>
  <c r="C617" i="5"/>
  <c r="D616" i="5"/>
  <c r="F616" i="5" s="1"/>
  <c r="E616" i="5"/>
  <c r="B1750" i="8" l="1"/>
  <c r="C1749" i="8"/>
  <c r="C632" i="8"/>
  <c r="G616" i="5"/>
  <c r="H616" i="5" s="1"/>
  <c r="C618" i="5"/>
  <c r="E617" i="5"/>
  <c r="D617" i="5"/>
  <c r="F617" i="5" s="1"/>
  <c r="B1751" i="8" l="1"/>
  <c r="C1750" i="8"/>
  <c r="C633" i="8"/>
  <c r="G617" i="5"/>
  <c r="H617" i="5" s="1"/>
  <c r="C619" i="5"/>
  <c r="D618" i="5"/>
  <c r="F618" i="5" s="1"/>
  <c r="E618" i="5"/>
  <c r="B1752" i="8" l="1"/>
  <c r="C1751" i="8"/>
  <c r="C634" i="8"/>
  <c r="G618" i="5"/>
  <c r="H618" i="5" s="1"/>
  <c r="C620" i="5"/>
  <c r="D619" i="5"/>
  <c r="F619" i="5" s="1"/>
  <c r="E619" i="5"/>
  <c r="B1753" i="8" l="1"/>
  <c r="C1752" i="8"/>
  <c r="C635" i="8"/>
  <c r="G619" i="5"/>
  <c r="H619" i="5" s="1"/>
  <c r="C621" i="5"/>
  <c r="E620" i="5"/>
  <c r="D620" i="5"/>
  <c r="F620" i="5" s="1"/>
  <c r="B1754" i="8" l="1"/>
  <c r="C1753" i="8"/>
  <c r="G620" i="5"/>
  <c r="H620" i="5" s="1"/>
  <c r="C636" i="8"/>
  <c r="C622" i="5"/>
  <c r="D621" i="5"/>
  <c r="F621" i="5" s="1"/>
  <c r="E621" i="5"/>
  <c r="B1755" i="8" l="1"/>
  <c r="C1754" i="8"/>
  <c r="C637" i="8"/>
  <c r="G621" i="5"/>
  <c r="H621" i="5" s="1"/>
  <c r="C623" i="5"/>
  <c r="E622" i="5"/>
  <c r="D622" i="5"/>
  <c r="F622" i="5" s="1"/>
  <c r="B1756" i="8" l="1"/>
  <c r="C1755" i="8"/>
  <c r="G622" i="5"/>
  <c r="H622" i="5" s="1"/>
  <c r="C638" i="8"/>
  <c r="C624" i="5"/>
  <c r="E623" i="5"/>
  <c r="D623" i="5"/>
  <c r="F623" i="5" s="1"/>
  <c r="B1757" i="8" l="1"/>
  <c r="C1756" i="8"/>
  <c r="C639" i="8"/>
  <c r="G623" i="5"/>
  <c r="H623" i="5" s="1"/>
  <c r="C625" i="5"/>
  <c r="D624" i="5"/>
  <c r="F624" i="5" s="1"/>
  <c r="E624" i="5"/>
  <c r="B1758" i="8" l="1"/>
  <c r="C1757" i="8"/>
  <c r="C640" i="8"/>
  <c r="G624" i="5"/>
  <c r="H624" i="5" s="1"/>
  <c r="C626" i="5"/>
  <c r="E625" i="5"/>
  <c r="D625" i="5"/>
  <c r="F625" i="5" s="1"/>
  <c r="B1759" i="8" l="1"/>
  <c r="C1758" i="8"/>
  <c r="G625" i="5"/>
  <c r="H625" i="5" s="1"/>
  <c r="C641" i="8"/>
  <c r="C627" i="5"/>
  <c r="D626" i="5"/>
  <c r="F626" i="5" s="1"/>
  <c r="E626" i="5"/>
  <c r="B1760" i="8" l="1"/>
  <c r="C1759" i="8"/>
  <c r="C642" i="8"/>
  <c r="G626" i="5"/>
  <c r="H626" i="5" s="1"/>
  <c r="C628" i="5"/>
  <c r="E627" i="5"/>
  <c r="D627" i="5"/>
  <c r="F627" i="5" s="1"/>
  <c r="B1761" i="8" l="1"/>
  <c r="C1760" i="8"/>
  <c r="C643" i="8"/>
  <c r="G627" i="5"/>
  <c r="H627" i="5" s="1"/>
  <c r="C629" i="5"/>
  <c r="D628" i="5"/>
  <c r="F628" i="5" s="1"/>
  <c r="E628" i="5"/>
  <c r="B1762" i="8" l="1"/>
  <c r="C1761" i="8"/>
  <c r="C644" i="8"/>
  <c r="G628" i="5"/>
  <c r="H628" i="5" s="1"/>
  <c r="C630" i="5"/>
  <c r="D629" i="5"/>
  <c r="F629" i="5" s="1"/>
  <c r="E629" i="5"/>
  <c r="B1763" i="8" l="1"/>
  <c r="C1762" i="8"/>
  <c r="C645" i="8"/>
  <c r="G629" i="5"/>
  <c r="H629" i="5" s="1"/>
  <c r="C631" i="5"/>
  <c r="E630" i="5"/>
  <c r="D630" i="5"/>
  <c r="F630" i="5" s="1"/>
  <c r="B1764" i="8" l="1"/>
  <c r="C1763" i="8"/>
  <c r="C646" i="8"/>
  <c r="G630" i="5"/>
  <c r="H630" i="5" s="1"/>
  <c r="C632" i="5"/>
  <c r="E631" i="5"/>
  <c r="D631" i="5"/>
  <c r="F631" i="5" s="1"/>
  <c r="B1765" i="8" l="1"/>
  <c r="C1764" i="8"/>
  <c r="G631" i="5"/>
  <c r="H631" i="5" s="1"/>
  <c r="C633" i="5"/>
  <c r="D632" i="5"/>
  <c r="F632" i="5" s="1"/>
  <c r="E632" i="5"/>
  <c r="C647" i="8"/>
  <c r="B1766" i="8" l="1"/>
  <c r="C1765" i="8"/>
  <c r="G632" i="5"/>
  <c r="H632" i="5" s="1"/>
  <c r="C648" i="8"/>
  <c r="C634" i="5"/>
  <c r="D633" i="5"/>
  <c r="F633" i="5" s="1"/>
  <c r="E633" i="5"/>
  <c r="B1767" i="8" l="1"/>
  <c r="C1766" i="8"/>
  <c r="G633" i="5"/>
  <c r="H633" i="5" s="1"/>
  <c r="C635" i="5"/>
  <c r="D634" i="5"/>
  <c r="F634" i="5" s="1"/>
  <c r="E634" i="5"/>
  <c r="C649" i="8"/>
  <c r="B1768" i="8" l="1"/>
  <c r="C1767" i="8"/>
  <c r="G634" i="5"/>
  <c r="H634" i="5" s="1"/>
  <c r="C650" i="8"/>
  <c r="C636" i="5"/>
  <c r="E635" i="5"/>
  <c r="D635" i="5"/>
  <c r="F635" i="5" s="1"/>
  <c r="B1769" i="8" l="1"/>
  <c r="C1768" i="8"/>
  <c r="C637" i="5"/>
  <c r="E636" i="5"/>
  <c r="D636" i="5"/>
  <c r="F636" i="5" s="1"/>
  <c r="G635" i="5"/>
  <c r="H635" i="5" s="1"/>
  <c r="C651" i="8"/>
  <c r="B1770" i="8" l="1"/>
  <c r="C1769" i="8"/>
  <c r="G636" i="5"/>
  <c r="H636" i="5" s="1"/>
  <c r="C652" i="8"/>
  <c r="C638" i="5"/>
  <c r="E637" i="5"/>
  <c r="D637" i="5"/>
  <c r="F637" i="5" s="1"/>
  <c r="B1771" i="8" l="1"/>
  <c r="C1770" i="8"/>
  <c r="C653" i="8"/>
  <c r="G637" i="5"/>
  <c r="H637" i="5" s="1"/>
  <c r="C639" i="5"/>
  <c r="D638" i="5"/>
  <c r="F638" i="5" s="1"/>
  <c r="E638" i="5"/>
  <c r="B1772" i="8" l="1"/>
  <c r="C1771" i="8"/>
  <c r="C654" i="8"/>
  <c r="G638" i="5"/>
  <c r="H638" i="5" s="1"/>
  <c r="C640" i="5"/>
  <c r="E639" i="5"/>
  <c r="D639" i="5"/>
  <c r="F639" i="5" s="1"/>
  <c r="B1773" i="8" l="1"/>
  <c r="C1772" i="8"/>
  <c r="G639" i="5"/>
  <c r="H639" i="5" s="1"/>
  <c r="C655" i="8"/>
  <c r="C641" i="5"/>
  <c r="D640" i="5"/>
  <c r="F640" i="5" s="1"/>
  <c r="E640" i="5"/>
  <c r="B1774" i="8" l="1"/>
  <c r="C1773" i="8"/>
  <c r="C656" i="8"/>
  <c r="G640" i="5"/>
  <c r="H640" i="5" s="1"/>
  <c r="C642" i="5"/>
  <c r="E641" i="5"/>
  <c r="D641" i="5"/>
  <c r="F641" i="5" s="1"/>
  <c r="B1775" i="8" l="1"/>
  <c r="C1774" i="8"/>
  <c r="G641" i="5"/>
  <c r="H641" i="5" s="1"/>
  <c r="C657" i="8"/>
  <c r="C643" i="5"/>
  <c r="D642" i="5"/>
  <c r="F642" i="5" s="1"/>
  <c r="E642" i="5"/>
  <c r="B1776" i="8" l="1"/>
  <c r="C1775" i="8"/>
  <c r="C658" i="8"/>
  <c r="G642" i="5"/>
  <c r="H642" i="5" s="1"/>
  <c r="C644" i="5"/>
  <c r="D643" i="5"/>
  <c r="F643" i="5" s="1"/>
  <c r="E643" i="5"/>
  <c r="B1777" i="8" l="1"/>
  <c r="C1776" i="8"/>
  <c r="C659" i="8"/>
  <c r="G643" i="5"/>
  <c r="H643" i="5" s="1"/>
  <c r="C645" i="5"/>
  <c r="E644" i="5"/>
  <c r="D644" i="5"/>
  <c r="F644" i="5" s="1"/>
  <c r="B1778" i="8" l="1"/>
  <c r="C1777" i="8"/>
  <c r="C660" i="8"/>
  <c r="G644" i="5"/>
  <c r="H644" i="5" s="1"/>
  <c r="C646" i="5"/>
  <c r="E645" i="5"/>
  <c r="D645" i="5"/>
  <c r="F645" i="5" s="1"/>
  <c r="B1779" i="8" l="1"/>
  <c r="C1778" i="8"/>
  <c r="C661" i="8"/>
  <c r="G645" i="5"/>
  <c r="H645" i="5" s="1"/>
  <c r="C647" i="5"/>
  <c r="D646" i="5"/>
  <c r="F646" i="5" s="1"/>
  <c r="E646" i="5"/>
  <c r="B1780" i="8" l="1"/>
  <c r="C1779" i="8"/>
  <c r="C662" i="8"/>
  <c r="G646" i="5"/>
  <c r="H646" i="5" s="1"/>
  <c r="C648" i="5"/>
  <c r="E647" i="5"/>
  <c r="D647" i="5"/>
  <c r="F647" i="5" s="1"/>
  <c r="B1781" i="8" l="1"/>
  <c r="C1780" i="8"/>
  <c r="C663" i="8"/>
  <c r="G647" i="5"/>
  <c r="H647" i="5" s="1"/>
  <c r="C649" i="5"/>
  <c r="D648" i="5"/>
  <c r="F648" i="5" s="1"/>
  <c r="E648" i="5"/>
  <c r="B1782" i="8" l="1"/>
  <c r="C1781" i="8"/>
  <c r="C664" i="8"/>
  <c r="G648" i="5"/>
  <c r="H648" i="5" s="1"/>
  <c r="C650" i="5"/>
  <c r="E649" i="5"/>
  <c r="D649" i="5"/>
  <c r="F649" i="5" s="1"/>
  <c r="B1783" i="8" l="1"/>
  <c r="C1782" i="8"/>
  <c r="G649" i="5"/>
  <c r="H649" i="5" s="1"/>
  <c r="C665" i="8"/>
  <c r="C651" i="5"/>
  <c r="D650" i="5"/>
  <c r="F650" i="5" s="1"/>
  <c r="E650" i="5"/>
  <c r="B1784" i="8" l="1"/>
  <c r="C1783" i="8"/>
  <c r="C666" i="8"/>
  <c r="G650" i="5"/>
  <c r="H650" i="5" s="1"/>
  <c r="C652" i="5"/>
  <c r="D651" i="5"/>
  <c r="F651" i="5" s="1"/>
  <c r="E651" i="5"/>
  <c r="B1785" i="8" l="1"/>
  <c r="C1784" i="8"/>
  <c r="C667" i="8"/>
  <c r="G651" i="5"/>
  <c r="H651" i="5" s="1"/>
  <c r="C653" i="5"/>
  <c r="E652" i="5"/>
  <c r="D652" i="5"/>
  <c r="F652" i="5" s="1"/>
  <c r="B1786" i="8" l="1"/>
  <c r="C1785" i="8"/>
  <c r="G652" i="5"/>
  <c r="H652" i="5" s="1"/>
  <c r="C668" i="8"/>
  <c r="C654" i="5"/>
  <c r="D653" i="5"/>
  <c r="F653" i="5" s="1"/>
  <c r="E653" i="5"/>
  <c r="B1787" i="8" l="1"/>
  <c r="C1786" i="8"/>
  <c r="G653" i="5"/>
  <c r="H653" i="5" s="1"/>
  <c r="C669" i="8"/>
  <c r="C655" i="5"/>
  <c r="E654" i="5"/>
  <c r="D654" i="5"/>
  <c r="F654" i="5" s="1"/>
  <c r="B1788" i="8" l="1"/>
  <c r="C1787" i="8"/>
  <c r="G654" i="5"/>
  <c r="H654" i="5" s="1"/>
  <c r="C670" i="8"/>
  <c r="C656" i="5"/>
  <c r="D655" i="5"/>
  <c r="F655" i="5" s="1"/>
  <c r="E655" i="5"/>
  <c r="B1789" i="8" l="1"/>
  <c r="C1788" i="8"/>
  <c r="C671" i="8"/>
  <c r="G655" i="5"/>
  <c r="H655" i="5" s="1"/>
  <c r="C657" i="5"/>
  <c r="D656" i="5"/>
  <c r="F656" i="5" s="1"/>
  <c r="E656" i="5"/>
  <c r="B1790" i="8" l="1"/>
  <c r="C1789" i="8"/>
  <c r="C672" i="8"/>
  <c r="G656" i="5"/>
  <c r="H656" i="5" s="1"/>
  <c r="C658" i="5"/>
  <c r="E657" i="5"/>
  <c r="D657" i="5"/>
  <c r="F657" i="5" s="1"/>
  <c r="B1791" i="8" l="1"/>
  <c r="C1790" i="8"/>
  <c r="C673" i="8"/>
  <c r="G657" i="5"/>
  <c r="H657" i="5" s="1"/>
  <c r="C659" i="5"/>
  <c r="D658" i="5"/>
  <c r="F658" i="5" s="1"/>
  <c r="E658" i="5"/>
  <c r="B1792" i="8" l="1"/>
  <c r="C1791" i="8"/>
  <c r="G658" i="5"/>
  <c r="H658" i="5" s="1"/>
  <c r="C674" i="8"/>
  <c r="C660" i="5"/>
  <c r="E659" i="5"/>
  <c r="D659" i="5"/>
  <c r="F659" i="5" s="1"/>
  <c r="B1793" i="8" l="1"/>
  <c r="C1792" i="8"/>
  <c r="C675" i="8"/>
  <c r="G659" i="5"/>
  <c r="H659" i="5" s="1"/>
  <c r="C661" i="5"/>
  <c r="D660" i="5"/>
  <c r="F660" i="5" s="1"/>
  <c r="E660" i="5"/>
  <c r="B1794" i="8" l="1"/>
  <c r="C1793" i="8"/>
  <c r="G660" i="5"/>
  <c r="H660" i="5" s="1"/>
  <c r="C662" i="5"/>
  <c r="D661" i="5"/>
  <c r="F661" i="5" s="1"/>
  <c r="E661" i="5"/>
  <c r="C676" i="8"/>
  <c r="B1795" i="8" l="1"/>
  <c r="C1794" i="8"/>
  <c r="C663" i="5"/>
  <c r="E662" i="5"/>
  <c r="D662" i="5"/>
  <c r="F662" i="5" s="1"/>
  <c r="C677" i="8"/>
  <c r="G661" i="5"/>
  <c r="H661" i="5" s="1"/>
  <c r="B1796" i="8" l="1"/>
  <c r="C1795" i="8"/>
  <c r="G662" i="5"/>
  <c r="H662" i="5" s="1"/>
  <c r="C664" i="5"/>
  <c r="E663" i="5"/>
  <c r="D663" i="5"/>
  <c r="F663" i="5" s="1"/>
  <c r="C678" i="8"/>
  <c r="B1797" i="8" l="1"/>
  <c r="C1796" i="8"/>
  <c r="G663" i="5"/>
  <c r="H663" i="5" s="1"/>
  <c r="C679" i="8"/>
  <c r="C665" i="5"/>
  <c r="D664" i="5"/>
  <c r="F664" i="5" s="1"/>
  <c r="E664" i="5"/>
  <c r="B1798" i="8" l="1"/>
  <c r="C1797" i="8"/>
  <c r="G664" i="5"/>
  <c r="H664" i="5" s="1"/>
  <c r="C680" i="8"/>
  <c r="C666" i="5"/>
  <c r="D665" i="5"/>
  <c r="F665" i="5" s="1"/>
  <c r="E665" i="5"/>
  <c r="B1799" i="8" l="1"/>
  <c r="C1798" i="8"/>
  <c r="C667" i="5"/>
  <c r="D666" i="5"/>
  <c r="F666" i="5" s="1"/>
  <c r="E666" i="5"/>
  <c r="G665" i="5"/>
  <c r="H665" i="5" s="1"/>
  <c r="C681" i="8"/>
  <c r="B1800" i="8" l="1"/>
  <c r="C1799" i="8"/>
  <c r="C682" i="8"/>
  <c r="G666" i="5"/>
  <c r="H666" i="5" s="1"/>
  <c r="C668" i="5"/>
  <c r="E667" i="5"/>
  <c r="D667" i="5"/>
  <c r="F667" i="5" s="1"/>
  <c r="B1801" i="8" l="1"/>
  <c r="C1800" i="8"/>
  <c r="C669" i="5"/>
  <c r="E668" i="5"/>
  <c r="D668" i="5"/>
  <c r="F668" i="5" s="1"/>
  <c r="G667" i="5"/>
  <c r="H667" i="5" s="1"/>
  <c r="C683" i="8"/>
  <c r="B1802" i="8" l="1"/>
  <c r="C1801" i="8"/>
  <c r="G668" i="5"/>
  <c r="H668" i="5" s="1"/>
  <c r="C684" i="8"/>
  <c r="C670" i="5"/>
  <c r="E669" i="5"/>
  <c r="D669" i="5"/>
  <c r="F669" i="5" s="1"/>
  <c r="B1803" i="8" l="1"/>
  <c r="C1802" i="8"/>
  <c r="G669" i="5"/>
  <c r="H669" i="5" s="1"/>
  <c r="C685" i="8"/>
  <c r="C671" i="5"/>
  <c r="D670" i="5"/>
  <c r="F670" i="5" s="1"/>
  <c r="E670" i="5"/>
  <c r="B1804" i="8" l="1"/>
  <c r="C1803" i="8"/>
  <c r="C686" i="8"/>
  <c r="G670" i="5"/>
  <c r="H670" i="5" s="1"/>
  <c r="C672" i="5"/>
  <c r="E671" i="5"/>
  <c r="D671" i="5"/>
  <c r="F671" i="5" s="1"/>
  <c r="B1805" i="8" l="1"/>
  <c r="C1804" i="8"/>
  <c r="G671" i="5"/>
  <c r="H671" i="5" s="1"/>
  <c r="C687" i="8"/>
  <c r="C673" i="5"/>
  <c r="D672" i="5"/>
  <c r="F672" i="5" s="1"/>
  <c r="E672" i="5"/>
  <c r="B1806" i="8" l="1"/>
  <c r="C1805" i="8"/>
  <c r="G672" i="5"/>
  <c r="H672" i="5" s="1"/>
  <c r="C688" i="8"/>
  <c r="C674" i="5"/>
  <c r="E673" i="5"/>
  <c r="D673" i="5"/>
  <c r="F673" i="5" s="1"/>
  <c r="B1807" i="8" l="1"/>
  <c r="C1806" i="8"/>
  <c r="G673" i="5"/>
  <c r="H673" i="5" s="1"/>
  <c r="C689" i="8"/>
  <c r="C675" i="5"/>
  <c r="E674" i="5"/>
  <c r="D674" i="5"/>
  <c r="F674" i="5" s="1"/>
  <c r="B1808" i="8" l="1"/>
  <c r="C1807" i="8"/>
  <c r="C690" i="8"/>
  <c r="G674" i="5"/>
  <c r="H674" i="5" s="1"/>
  <c r="C676" i="5"/>
  <c r="E675" i="5"/>
  <c r="D675" i="5"/>
  <c r="F675" i="5" s="1"/>
  <c r="B1809" i="8" l="1"/>
  <c r="C1808" i="8"/>
  <c r="G675" i="5"/>
  <c r="H675" i="5" s="1"/>
  <c r="C691" i="8"/>
  <c r="C677" i="5"/>
  <c r="E676" i="5"/>
  <c r="D676" i="5"/>
  <c r="F676" i="5" s="1"/>
  <c r="B1810" i="8" l="1"/>
  <c r="C1809" i="8"/>
  <c r="C692" i="8"/>
  <c r="G676" i="5"/>
  <c r="H676" i="5" s="1"/>
  <c r="C678" i="5"/>
  <c r="D677" i="5"/>
  <c r="F677" i="5" s="1"/>
  <c r="E677" i="5"/>
  <c r="B1811" i="8" l="1"/>
  <c r="C1810" i="8"/>
  <c r="C693" i="8"/>
  <c r="G677" i="5"/>
  <c r="H677" i="5" s="1"/>
  <c r="C679" i="5"/>
  <c r="D678" i="5"/>
  <c r="F678" i="5" s="1"/>
  <c r="E678" i="5"/>
  <c r="B1812" i="8" l="1"/>
  <c r="C1811" i="8"/>
  <c r="C694" i="8"/>
  <c r="G678" i="5"/>
  <c r="H678" i="5" s="1"/>
  <c r="C680" i="5"/>
  <c r="E679" i="5"/>
  <c r="D679" i="5"/>
  <c r="F679" i="5" s="1"/>
  <c r="B1813" i="8" l="1"/>
  <c r="C1812" i="8"/>
  <c r="C695" i="8"/>
  <c r="G679" i="5"/>
  <c r="H679" i="5" s="1"/>
  <c r="C681" i="5"/>
  <c r="D680" i="5"/>
  <c r="F680" i="5" s="1"/>
  <c r="E680" i="5"/>
  <c r="B1814" i="8" l="1"/>
  <c r="C1813" i="8"/>
  <c r="C696" i="8"/>
  <c r="G680" i="5"/>
  <c r="H680" i="5" s="1"/>
  <c r="C682" i="5"/>
  <c r="D681" i="5"/>
  <c r="F681" i="5" s="1"/>
  <c r="E681" i="5"/>
  <c r="B1815" i="8" l="1"/>
  <c r="C1814" i="8"/>
  <c r="C697" i="8"/>
  <c r="G681" i="5"/>
  <c r="H681" i="5" s="1"/>
  <c r="C683" i="5"/>
  <c r="D682" i="5"/>
  <c r="F682" i="5" s="1"/>
  <c r="E682" i="5"/>
  <c r="B1816" i="8" l="1"/>
  <c r="C1815" i="8"/>
  <c r="G682" i="5"/>
  <c r="H682" i="5" s="1"/>
  <c r="C698" i="8"/>
  <c r="C684" i="5"/>
  <c r="D683" i="5"/>
  <c r="F683" i="5" s="1"/>
  <c r="E683" i="5"/>
  <c r="B1817" i="8" l="1"/>
  <c r="C1816" i="8"/>
  <c r="C699" i="8"/>
  <c r="G683" i="5"/>
  <c r="H683" i="5" s="1"/>
  <c r="C685" i="5"/>
  <c r="E684" i="5"/>
  <c r="D684" i="5"/>
  <c r="F684" i="5" s="1"/>
  <c r="B1818" i="8" l="1"/>
  <c r="C1817" i="8"/>
  <c r="C700" i="8"/>
  <c r="G684" i="5"/>
  <c r="H684" i="5" s="1"/>
  <c r="C686" i="5"/>
  <c r="D685" i="5"/>
  <c r="F685" i="5" s="1"/>
  <c r="E685" i="5"/>
  <c r="B1819" i="8" l="1"/>
  <c r="C1818" i="8"/>
  <c r="C701" i="8"/>
  <c r="G685" i="5"/>
  <c r="H685" i="5" s="1"/>
  <c r="C687" i="5"/>
  <c r="D686" i="5"/>
  <c r="F686" i="5" s="1"/>
  <c r="E686" i="5"/>
  <c r="B1820" i="8" l="1"/>
  <c r="C1819" i="8"/>
  <c r="C702" i="8"/>
  <c r="G686" i="5"/>
  <c r="H686" i="5" s="1"/>
  <c r="C688" i="5"/>
  <c r="E687" i="5"/>
  <c r="D687" i="5"/>
  <c r="F687" i="5" s="1"/>
  <c r="B1821" i="8" l="1"/>
  <c r="C1820" i="8"/>
  <c r="C703" i="8"/>
  <c r="G687" i="5"/>
  <c r="H687" i="5" s="1"/>
  <c r="C689" i="5"/>
  <c r="D688" i="5"/>
  <c r="F688" i="5" s="1"/>
  <c r="E688" i="5"/>
  <c r="B1822" i="8" l="1"/>
  <c r="C1821" i="8"/>
  <c r="G688" i="5"/>
  <c r="H688" i="5" s="1"/>
  <c r="C704" i="8"/>
  <c r="C690" i="5"/>
  <c r="E689" i="5"/>
  <c r="D689" i="5"/>
  <c r="F689" i="5" s="1"/>
  <c r="B1823" i="8" l="1"/>
  <c r="C1822" i="8"/>
  <c r="G689" i="5"/>
  <c r="H689" i="5" s="1"/>
  <c r="C705" i="8"/>
  <c r="C691" i="5"/>
  <c r="E690" i="5"/>
  <c r="D690" i="5"/>
  <c r="F690" i="5" s="1"/>
  <c r="B1824" i="8" l="1"/>
  <c r="C1823" i="8"/>
  <c r="G690" i="5"/>
  <c r="H690" i="5" s="1"/>
  <c r="C706" i="8"/>
  <c r="C692" i="5"/>
  <c r="D691" i="5"/>
  <c r="F691" i="5" s="1"/>
  <c r="E691" i="5"/>
  <c r="B1825" i="8" l="1"/>
  <c r="C1824" i="8"/>
  <c r="C707" i="8"/>
  <c r="G691" i="5"/>
  <c r="H691" i="5" s="1"/>
  <c r="C693" i="5"/>
  <c r="D692" i="5"/>
  <c r="F692" i="5" s="1"/>
  <c r="E692" i="5"/>
  <c r="B1826" i="8" l="1"/>
  <c r="C1825" i="8"/>
  <c r="C708" i="8"/>
  <c r="G692" i="5"/>
  <c r="H692" i="5" s="1"/>
  <c r="C694" i="5"/>
  <c r="D693" i="5"/>
  <c r="F693" i="5" s="1"/>
  <c r="E693" i="5"/>
  <c r="B1827" i="8" l="1"/>
  <c r="C1826" i="8"/>
  <c r="C709" i="8"/>
  <c r="G693" i="5"/>
  <c r="H693" i="5" s="1"/>
  <c r="C695" i="5"/>
  <c r="D694" i="5"/>
  <c r="F694" i="5" s="1"/>
  <c r="E694" i="5"/>
  <c r="B1828" i="8" l="1"/>
  <c r="C1827" i="8"/>
  <c r="C710" i="8"/>
  <c r="G694" i="5"/>
  <c r="H694" i="5" s="1"/>
  <c r="C696" i="5"/>
  <c r="E695" i="5"/>
  <c r="D695" i="5"/>
  <c r="F695" i="5" s="1"/>
  <c r="B1829" i="8" l="1"/>
  <c r="C1828" i="8"/>
  <c r="C711" i="8"/>
  <c r="G695" i="5"/>
  <c r="H695" i="5" s="1"/>
  <c r="C697" i="5"/>
  <c r="E696" i="5"/>
  <c r="D696" i="5"/>
  <c r="F696" i="5" s="1"/>
  <c r="B1830" i="8" l="1"/>
  <c r="C1829" i="8"/>
  <c r="G696" i="5"/>
  <c r="H696" i="5" s="1"/>
  <c r="C712" i="8"/>
  <c r="C698" i="5"/>
  <c r="D697" i="5"/>
  <c r="F697" i="5" s="1"/>
  <c r="E697" i="5"/>
  <c r="B1831" i="8" l="1"/>
  <c r="C1830" i="8"/>
  <c r="C713" i="8"/>
  <c r="G697" i="5"/>
  <c r="H697" i="5" s="1"/>
  <c r="C699" i="5"/>
  <c r="D698" i="5"/>
  <c r="F698" i="5" s="1"/>
  <c r="E698" i="5"/>
  <c r="B1832" i="8" l="1"/>
  <c r="C1831" i="8"/>
  <c r="G698" i="5"/>
  <c r="H698" i="5" s="1"/>
  <c r="C714" i="8"/>
  <c r="C700" i="5"/>
  <c r="E699" i="5"/>
  <c r="D699" i="5"/>
  <c r="F699" i="5" s="1"/>
  <c r="B1833" i="8" l="1"/>
  <c r="C1832" i="8"/>
  <c r="C715" i="8"/>
  <c r="G699" i="5"/>
  <c r="H699" i="5" s="1"/>
  <c r="C701" i="5"/>
  <c r="D700" i="5"/>
  <c r="F700" i="5" s="1"/>
  <c r="E700" i="5"/>
  <c r="B1834" i="8" l="1"/>
  <c r="C1833" i="8"/>
  <c r="C716" i="8"/>
  <c r="G700" i="5"/>
  <c r="H700" i="5" s="1"/>
  <c r="C702" i="5"/>
  <c r="E701" i="5"/>
  <c r="D701" i="5"/>
  <c r="F701" i="5" s="1"/>
  <c r="B1835" i="8" l="1"/>
  <c r="C1834" i="8"/>
  <c r="C717" i="8"/>
  <c r="G701" i="5"/>
  <c r="H701" i="5" s="1"/>
  <c r="C703" i="5"/>
  <c r="D702" i="5"/>
  <c r="F702" i="5" s="1"/>
  <c r="E702" i="5"/>
  <c r="B1836" i="8" l="1"/>
  <c r="C1835" i="8"/>
  <c r="C718" i="8"/>
  <c r="G702" i="5"/>
  <c r="H702" i="5" s="1"/>
  <c r="C704" i="5"/>
  <c r="D703" i="5"/>
  <c r="F703" i="5" s="1"/>
  <c r="E703" i="5"/>
  <c r="B1837" i="8" l="1"/>
  <c r="C1836" i="8"/>
  <c r="C719" i="8"/>
  <c r="G703" i="5"/>
  <c r="H703" i="5" s="1"/>
  <c r="C705" i="5"/>
  <c r="D704" i="5"/>
  <c r="F704" i="5" s="1"/>
  <c r="E704" i="5"/>
  <c r="B1838" i="8" l="1"/>
  <c r="C1837" i="8"/>
  <c r="C720" i="8"/>
  <c r="G704" i="5"/>
  <c r="H704" i="5" s="1"/>
  <c r="C706" i="5"/>
  <c r="D705" i="5"/>
  <c r="F705" i="5" s="1"/>
  <c r="E705" i="5"/>
  <c r="B1839" i="8" l="1"/>
  <c r="C1838" i="8"/>
  <c r="C721" i="8"/>
  <c r="G705" i="5"/>
  <c r="H705" i="5" s="1"/>
  <c r="C707" i="5"/>
  <c r="D706" i="5"/>
  <c r="F706" i="5" s="1"/>
  <c r="E706" i="5"/>
  <c r="B1840" i="8" l="1"/>
  <c r="C1839" i="8"/>
  <c r="C722" i="8"/>
  <c r="G706" i="5"/>
  <c r="H706" i="5" s="1"/>
  <c r="C708" i="5"/>
  <c r="D707" i="5"/>
  <c r="F707" i="5" s="1"/>
  <c r="E707" i="5"/>
  <c r="B1841" i="8" l="1"/>
  <c r="C1840" i="8"/>
  <c r="C723" i="8"/>
  <c r="G707" i="5"/>
  <c r="H707" i="5" s="1"/>
  <c r="C709" i="5"/>
  <c r="D708" i="5"/>
  <c r="F708" i="5" s="1"/>
  <c r="E708" i="5"/>
  <c r="B1842" i="8" l="1"/>
  <c r="C1841" i="8"/>
  <c r="C724" i="8"/>
  <c r="G708" i="5"/>
  <c r="H708" i="5" s="1"/>
  <c r="C710" i="5"/>
  <c r="E709" i="5"/>
  <c r="D709" i="5"/>
  <c r="F709" i="5" s="1"/>
  <c r="B1843" i="8" l="1"/>
  <c r="C1842" i="8"/>
  <c r="C725" i="8"/>
  <c r="G709" i="5"/>
  <c r="H709" i="5" s="1"/>
  <c r="C711" i="5"/>
  <c r="D710" i="5"/>
  <c r="F710" i="5" s="1"/>
  <c r="E710" i="5"/>
  <c r="B1844" i="8" l="1"/>
  <c r="C1843" i="8"/>
  <c r="C726" i="8"/>
  <c r="G710" i="5"/>
  <c r="H710" i="5" s="1"/>
  <c r="C712" i="5"/>
  <c r="E711" i="5"/>
  <c r="D711" i="5"/>
  <c r="F711" i="5" s="1"/>
  <c r="B1845" i="8" l="1"/>
  <c r="C1844" i="8"/>
  <c r="C727" i="8"/>
  <c r="G711" i="5"/>
  <c r="H711" i="5" s="1"/>
  <c r="C713" i="5"/>
  <c r="E712" i="5"/>
  <c r="D712" i="5"/>
  <c r="F712" i="5" s="1"/>
  <c r="B1846" i="8" l="1"/>
  <c r="C1845" i="8"/>
  <c r="C728" i="8"/>
  <c r="G712" i="5"/>
  <c r="H712" i="5" s="1"/>
  <c r="C714" i="5"/>
  <c r="D713" i="5"/>
  <c r="F713" i="5" s="1"/>
  <c r="E713" i="5"/>
  <c r="B1847" i="8" l="1"/>
  <c r="C1846" i="8"/>
  <c r="C729" i="8"/>
  <c r="G713" i="5"/>
  <c r="H713" i="5" s="1"/>
  <c r="C715" i="5"/>
  <c r="D714" i="5"/>
  <c r="F714" i="5" s="1"/>
  <c r="E714" i="5"/>
  <c r="B1848" i="8" l="1"/>
  <c r="C1847" i="8"/>
  <c r="C730" i="8"/>
  <c r="G714" i="5"/>
  <c r="H714" i="5" s="1"/>
  <c r="C716" i="5"/>
  <c r="E715" i="5"/>
  <c r="D715" i="5"/>
  <c r="F715" i="5" s="1"/>
  <c r="B1849" i="8" l="1"/>
  <c r="C1848" i="8"/>
  <c r="G715" i="5"/>
  <c r="H715" i="5" s="1"/>
  <c r="C731" i="8"/>
  <c r="C717" i="5"/>
  <c r="D716" i="5"/>
  <c r="F716" i="5" s="1"/>
  <c r="E716" i="5"/>
  <c r="B1850" i="8" l="1"/>
  <c r="C1849" i="8"/>
  <c r="C732" i="8"/>
  <c r="G716" i="5"/>
  <c r="H716" i="5" s="1"/>
  <c r="C718" i="5"/>
  <c r="D717" i="5"/>
  <c r="F717" i="5" s="1"/>
  <c r="E717" i="5"/>
  <c r="B1851" i="8" l="1"/>
  <c r="C1850" i="8"/>
  <c r="C733" i="8"/>
  <c r="G717" i="5"/>
  <c r="H717" i="5" s="1"/>
  <c r="C719" i="5"/>
  <c r="D718" i="5"/>
  <c r="F718" i="5" s="1"/>
  <c r="E718" i="5"/>
  <c r="B1852" i="8" l="1"/>
  <c r="C1851" i="8"/>
  <c r="C734" i="8"/>
  <c r="G718" i="5"/>
  <c r="H718" i="5" s="1"/>
  <c r="C720" i="5"/>
  <c r="D719" i="5"/>
  <c r="F719" i="5" s="1"/>
  <c r="E719" i="5"/>
  <c r="B1853" i="8" l="1"/>
  <c r="C1852" i="8"/>
  <c r="C735" i="8"/>
  <c r="G719" i="5"/>
  <c r="H719" i="5" s="1"/>
  <c r="C721" i="5"/>
  <c r="D720" i="5"/>
  <c r="F720" i="5" s="1"/>
  <c r="E720" i="5"/>
  <c r="B1854" i="8" l="1"/>
  <c r="C1853" i="8"/>
  <c r="C736" i="8"/>
  <c r="G720" i="5"/>
  <c r="H720" i="5" s="1"/>
  <c r="C722" i="5"/>
  <c r="E721" i="5"/>
  <c r="D721" i="5"/>
  <c r="F721" i="5" s="1"/>
  <c r="B1855" i="8" l="1"/>
  <c r="C1854" i="8"/>
  <c r="G721" i="5"/>
  <c r="H721" i="5" s="1"/>
  <c r="C737" i="8"/>
  <c r="C723" i="5"/>
  <c r="D722" i="5"/>
  <c r="F722" i="5" s="1"/>
  <c r="E722" i="5"/>
  <c r="B1856" i="8" l="1"/>
  <c r="C1855" i="8"/>
  <c r="C738" i="8"/>
  <c r="G722" i="5"/>
  <c r="H722" i="5" s="1"/>
  <c r="C724" i="5"/>
  <c r="E723" i="5"/>
  <c r="D723" i="5"/>
  <c r="F723" i="5" s="1"/>
  <c r="B1857" i="8" l="1"/>
  <c r="C1856" i="8"/>
  <c r="G723" i="5"/>
  <c r="H723" i="5" s="1"/>
  <c r="C739" i="8"/>
  <c r="C725" i="5"/>
  <c r="D724" i="5"/>
  <c r="F724" i="5" s="1"/>
  <c r="E724" i="5"/>
  <c r="B1858" i="8" l="1"/>
  <c r="C1857" i="8"/>
  <c r="C740" i="8"/>
  <c r="G724" i="5"/>
  <c r="H724" i="5" s="1"/>
  <c r="C726" i="5"/>
  <c r="D725" i="5"/>
  <c r="F725" i="5" s="1"/>
  <c r="E725" i="5"/>
  <c r="B1859" i="8" l="1"/>
  <c r="C1858" i="8"/>
  <c r="C741" i="8"/>
  <c r="G725" i="5"/>
  <c r="H725" i="5" s="1"/>
  <c r="C727" i="5"/>
  <c r="E726" i="5"/>
  <c r="D726" i="5"/>
  <c r="F726" i="5" s="1"/>
  <c r="B1860" i="8" l="1"/>
  <c r="C1859" i="8"/>
  <c r="G726" i="5"/>
  <c r="H726" i="5" s="1"/>
  <c r="C742" i="8"/>
  <c r="C728" i="5"/>
  <c r="D727" i="5"/>
  <c r="F727" i="5" s="1"/>
  <c r="E727" i="5"/>
  <c r="B1861" i="8" l="1"/>
  <c r="C1860" i="8"/>
  <c r="C743" i="8"/>
  <c r="G727" i="5"/>
  <c r="H727" i="5" s="1"/>
  <c r="C729" i="5"/>
  <c r="D728" i="5"/>
  <c r="F728" i="5" s="1"/>
  <c r="E728" i="5"/>
  <c r="B1862" i="8" l="1"/>
  <c r="C1861" i="8"/>
  <c r="C744" i="8"/>
  <c r="G728" i="5"/>
  <c r="H728" i="5" s="1"/>
  <c r="C730" i="5"/>
  <c r="D729" i="5"/>
  <c r="F729" i="5" s="1"/>
  <c r="E729" i="5"/>
  <c r="B1863" i="8" l="1"/>
  <c r="C1862" i="8"/>
  <c r="C731" i="5"/>
  <c r="D730" i="5"/>
  <c r="F730" i="5" s="1"/>
  <c r="E730" i="5"/>
  <c r="C745" i="8"/>
  <c r="G729" i="5"/>
  <c r="H729" i="5" s="1"/>
  <c r="B1864" i="8" l="1"/>
  <c r="C1863" i="8"/>
  <c r="C732" i="5"/>
  <c r="E731" i="5"/>
  <c r="D731" i="5"/>
  <c r="F731" i="5" s="1"/>
  <c r="C746" i="8"/>
  <c r="G730" i="5"/>
  <c r="H730" i="5" s="1"/>
  <c r="B1865" i="8" l="1"/>
  <c r="C1864" i="8"/>
  <c r="C747" i="8"/>
  <c r="G731" i="5"/>
  <c r="H731" i="5" s="1"/>
  <c r="C733" i="5"/>
  <c r="D732" i="5"/>
  <c r="F732" i="5" s="1"/>
  <c r="E732" i="5"/>
  <c r="B1866" i="8" l="1"/>
  <c r="C1865" i="8"/>
  <c r="C748" i="8"/>
  <c r="G732" i="5"/>
  <c r="H732" i="5" s="1"/>
  <c r="C734" i="5"/>
  <c r="D733" i="5"/>
  <c r="F733" i="5" s="1"/>
  <c r="E733" i="5"/>
  <c r="B1867" i="8" l="1"/>
  <c r="C1866" i="8"/>
  <c r="C749" i="8"/>
  <c r="G733" i="5"/>
  <c r="H733" i="5" s="1"/>
  <c r="C735" i="5"/>
  <c r="E734" i="5"/>
  <c r="D734" i="5"/>
  <c r="F734" i="5" s="1"/>
  <c r="B1868" i="8" l="1"/>
  <c r="C1867" i="8"/>
  <c r="G734" i="5"/>
  <c r="H734" i="5" s="1"/>
  <c r="C750" i="8"/>
  <c r="C736" i="5"/>
  <c r="E735" i="5"/>
  <c r="D735" i="5"/>
  <c r="F735" i="5" s="1"/>
  <c r="B1869" i="8" l="1"/>
  <c r="C1868" i="8"/>
  <c r="C751" i="8"/>
  <c r="G735" i="5"/>
  <c r="H735" i="5" s="1"/>
  <c r="C737" i="5"/>
  <c r="D736" i="5"/>
  <c r="F736" i="5" s="1"/>
  <c r="E736" i="5"/>
  <c r="B1870" i="8" l="1"/>
  <c r="C1869" i="8"/>
  <c r="G736" i="5"/>
  <c r="H736" i="5" s="1"/>
  <c r="C752" i="8"/>
  <c r="C738" i="5"/>
  <c r="E737" i="5"/>
  <c r="D737" i="5"/>
  <c r="F737" i="5" s="1"/>
  <c r="B1871" i="8" l="1"/>
  <c r="C1870" i="8"/>
  <c r="C753" i="8"/>
  <c r="G737" i="5"/>
  <c r="H737" i="5" s="1"/>
  <c r="C739" i="5"/>
  <c r="E738" i="5"/>
  <c r="D738" i="5"/>
  <c r="F738" i="5" s="1"/>
  <c r="B1872" i="8" l="1"/>
  <c r="C1871" i="8"/>
  <c r="C754" i="8"/>
  <c r="G738" i="5"/>
  <c r="H738" i="5" s="1"/>
  <c r="C740" i="5"/>
  <c r="E739" i="5"/>
  <c r="D739" i="5"/>
  <c r="F739" i="5" s="1"/>
  <c r="B1873" i="8" l="1"/>
  <c r="C1872" i="8"/>
  <c r="G739" i="5"/>
  <c r="H739" i="5" s="1"/>
  <c r="C755" i="8"/>
  <c r="C741" i="5"/>
  <c r="E740" i="5"/>
  <c r="D740" i="5"/>
  <c r="F740" i="5" s="1"/>
  <c r="B1874" i="8" l="1"/>
  <c r="C1873" i="8"/>
  <c r="C756" i="8"/>
  <c r="G740" i="5"/>
  <c r="H740" i="5" s="1"/>
  <c r="C742" i="5"/>
  <c r="D741" i="5"/>
  <c r="F741" i="5" s="1"/>
  <c r="E741" i="5"/>
  <c r="B1875" i="8" l="1"/>
  <c r="C1874" i="8"/>
  <c r="C757" i="8"/>
  <c r="G741" i="5"/>
  <c r="H741" i="5" s="1"/>
  <c r="C743" i="5"/>
  <c r="D742" i="5"/>
  <c r="F742" i="5" s="1"/>
  <c r="E742" i="5"/>
  <c r="B1876" i="8" l="1"/>
  <c r="C1875" i="8"/>
  <c r="G742" i="5"/>
  <c r="H742" i="5" s="1"/>
  <c r="C758" i="8"/>
  <c r="C744" i="5"/>
  <c r="E743" i="5"/>
  <c r="D743" i="5"/>
  <c r="F743" i="5" s="1"/>
  <c r="B1877" i="8" l="1"/>
  <c r="C1876" i="8"/>
  <c r="C759" i="8"/>
  <c r="G743" i="5"/>
  <c r="H743" i="5" s="1"/>
  <c r="C745" i="5"/>
  <c r="D744" i="5"/>
  <c r="F744" i="5" s="1"/>
  <c r="E744" i="5"/>
  <c r="B1878" i="8" l="1"/>
  <c r="C1877" i="8"/>
  <c r="C760" i="8"/>
  <c r="G744" i="5"/>
  <c r="H744" i="5" s="1"/>
  <c r="C746" i="5"/>
  <c r="D745" i="5"/>
  <c r="F745" i="5" s="1"/>
  <c r="E745" i="5"/>
  <c r="B1879" i="8" l="1"/>
  <c r="C1878" i="8"/>
  <c r="C761" i="8"/>
  <c r="G745" i="5"/>
  <c r="H745" i="5" s="1"/>
  <c r="C747" i="5"/>
  <c r="D746" i="5"/>
  <c r="F746" i="5" s="1"/>
  <c r="E746" i="5"/>
  <c r="B1880" i="8" l="1"/>
  <c r="C1879" i="8"/>
  <c r="C762" i="8"/>
  <c r="G746" i="5"/>
  <c r="H746" i="5" s="1"/>
  <c r="C748" i="5"/>
  <c r="D747" i="5"/>
  <c r="F747" i="5" s="1"/>
  <c r="E747" i="5"/>
  <c r="B1881" i="8" l="1"/>
  <c r="C1880" i="8"/>
  <c r="C763" i="8"/>
  <c r="G747" i="5"/>
  <c r="H747" i="5" s="1"/>
  <c r="C749" i="5"/>
  <c r="E748" i="5"/>
  <c r="D748" i="5"/>
  <c r="F748" i="5" s="1"/>
  <c r="B1882" i="8" l="1"/>
  <c r="C1881" i="8"/>
  <c r="C764" i="8"/>
  <c r="G748" i="5"/>
  <c r="H748" i="5" s="1"/>
  <c r="C750" i="5"/>
  <c r="D749" i="5"/>
  <c r="F749" i="5" s="1"/>
  <c r="E749" i="5"/>
  <c r="B1883" i="8" l="1"/>
  <c r="C1882" i="8"/>
  <c r="C765" i="8"/>
  <c r="G749" i="5"/>
  <c r="H749" i="5" s="1"/>
  <c r="C751" i="5"/>
  <c r="D750" i="5"/>
  <c r="F750" i="5" s="1"/>
  <c r="E750" i="5"/>
  <c r="B1884" i="8" l="1"/>
  <c r="C1883" i="8"/>
  <c r="C766" i="8"/>
  <c r="G750" i="5"/>
  <c r="H750" i="5" s="1"/>
  <c r="C752" i="5"/>
  <c r="E751" i="5"/>
  <c r="D751" i="5"/>
  <c r="F751" i="5" s="1"/>
  <c r="B1885" i="8" l="1"/>
  <c r="C1884" i="8"/>
  <c r="G751" i="5"/>
  <c r="H751" i="5" s="1"/>
  <c r="C767" i="8"/>
  <c r="C753" i="5"/>
  <c r="D752" i="5"/>
  <c r="F752" i="5" s="1"/>
  <c r="E752" i="5"/>
  <c r="B1886" i="8" l="1"/>
  <c r="C1885" i="8"/>
  <c r="C768" i="8"/>
  <c r="G752" i="5"/>
  <c r="H752" i="5" s="1"/>
  <c r="C754" i="5"/>
  <c r="E753" i="5"/>
  <c r="D753" i="5"/>
  <c r="F753" i="5" s="1"/>
  <c r="B1887" i="8" l="1"/>
  <c r="C1886" i="8"/>
  <c r="G753" i="5"/>
  <c r="H753" i="5" s="1"/>
  <c r="C769" i="8"/>
  <c r="C755" i="5"/>
  <c r="E754" i="5"/>
  <c r="D754" i="5"/>
  <c r="F754" i="5" s="1"/>
  <c r="B1888" i="8" l="1"/>
  <c r="C1887" i="8"/>
  <c r="G754" i="5"/>
  <c r="H754" i="5" s="1"/>
  <c r="C770" i="8"/>
  <c r="C756" i="5"/>
  <c r="D755" i="5"/>
  <c r="F755" i="5" s="1"/>
  <c r="E755" i="5"/>
  <c r="B1889" i="8" l="1"/>
  <c r="C1888" i="8"/>
  <c r="C771" i="8"/>
  <c r="G755" i="5"/>
  <c r="H755" i="5" s="1"/>
  <c r="C757" i="5"/>
  <c r="D756" i="5"/>
  <c r="F756" i="5" s="1"/>
  <c r="E756" i="5"/>
  <c r="B1890" i="8" l="1"/>
  <c r="C1889" i="8"/>
  <c r="C772" i="8"/>
  <c r="G756" i="5"/>
  <c r="H756" i="5" s="1"/>
  <c r="C758" i="5"/>
  <c r="D757" i="5"/>
  <c r="F757" i="5" s="1"/>
  <c r="E757" i="5"/>
  <c r="B1891" i="8" l="1"/>
  <c r="C1890" i="8"/>
  <c r="G757" i="5"/>
  <c r="H757" i="5" s="1"/>
  <c r="C773" i="8"/>
  <c r="C759" i="5"/>
  <c r="D758" i="5"/>
  <c r="F758" i="5" s="1"/>
  <c r="E758" i="5"/>
  <c r="B1892" i="8" l="1"/>
  <c r="C1891" i="8"/>
  <c r="C774" i="8"/>
  <c r="G758" i="5"/>
  <c r="H758" i="5" s="1"/>
  <c r="C760" i="5"/>
  <c r="E759" i="5"/>
  <c r="D759" i="5"/>
  <c r="F759" i="5" s="1"/>
  <c r="B1893" i="8" l="1"/>
  <c r="C1892" i="8"/>
  <c r="C775" i="8"/>
  <c r="G759" i="5"/>
  <c r="H759" i="5" s="1"/>
  <c r="C761" i="5"/>
  <c r="E760" i="5"/>
  <c r="D760" i="5"/>
  <c r="F760" i="5" s="1"/>
  <c r="B1894" i="8" l="1"/>
  <c r="C1893" i="8"/>
  <c r="C776" i="8"/>
  <c r="G760" i="5"/>
  <c r="H760" i="5" s="1"/>
  <c r="C762" i="5"/>
  <c r="D761" i="5"/>
  <c r="F761" i="5" s="1"/>
  <c r="E761" i="5"/>
  <c r="B1895" i="8" l="1"/>
  <c r="C1894" i="8"/>
  <c r="G761" i="5"/>
  <c r="H761" i="5" s="1"/>
  <c r="C777" i="8"/>
  <c r="C763" i="5"/>
  <c r="D762" i="5"/>
  <c r="F762" i="5" s="1"/>
  <c r="E762" i="5"/>
  <c r="B1896" i="8" l="1"/>
  <c r="C1895" i="8"/>
  <c r="C778" i="8"/>
  <c r="G762" i="5"/>
  <c r="H762" i="5" s="1"/>
  <c r="C764" i="5"/>
  <c r="E763" i="5"/>
  <c r="D763" i="5"/>
  <c r="F763" i="5" s="1"/>
  <c r="B1897" i="8" l="1"/>
  <c r="C1896" i="8"/>
  <c r="G763" i="5"/>
  <c r="H763" i="5" s="1"/>
  <c r="C779" i="8"/>
  <c r="C765" i="5"/>
  <c r="D764" i="5"/>
  <c r="F764" i="5" s="1"/>
  <c r="E764" i="5"/>
  <c r="B1898" i="8" l="1"/>
  <c r="C1897" i="8"/>
  <c r="C780" i="8"/>
  <c r="G764" i="5"/>
  <c r="H764" i="5" s="1"/>
  <c r="C766" i="5"/>
  <c r="E765" i="5"/>
  <c r="D765" i="5"/>
  <c r="F765" i="5" s="1"/>
  <c r="B1899" i="8" l="1"/>
  <c r="C1898" i="8"/>
  <c r="C781" i="8"/>
  <c r="G765" i="5"/>
  <c r="H765" i="5" s="1"/>
  <c r="C767" i="5"/>
  <c r="D766" i="5"/>
  <c r="F766" i="5" s="1"/>
  <c r="E766" i="5"/>
  <c r="B1900" i="8" l="1"/>
  <c r="C1899" i="8"/>
  <c r="C782" i="8"/>
  <c r="G766" i="5"/>
  <c r="H766" i="5" s="1"/>
  <c r="C768" i="5"/>
  <c r="D767" i="5"/>
  <c r="F767" i="5" s="1"/>
  <c r="E767" i="5"/>
  <c r="B1901" i="8" l="1"/>
  <c r="C1900" i="8"/>
  <c r="C783" i="8"/>
  <c r="G767" i="5"/>
  <c r="H767" i="5" s="1"/>
  <c r="C769" i="5"/>
  <c r="D768" i="5"/>
  <c r="F768" i="5" s="1"/>
  <c r="E768" i="5"/>
  <c r="B1902" i="8" l="1"/>
  <c r="C1901" i="8"/>
  <c r="C784" i="8"/>
  <c r="G768" i="5"/>
  <c r="H768" i="5" s="1"/>
  <c r="C770" i="5"/>
  <c r="E769" i="5"/>
  <c r="D769" i="5"/>
  <c r="F769" i="5" s="1"/>
  <c r="B1903" i="8" l="1"/>
  <c r="C1902" i="8"/>
  <c r="C785" i="8"/>
  <c r="G769" i="5"/>
  <c r="H769" i="5" s="1"/>
  <c r="C771" i="5"/>
  <c r="D770" i="5"/>
  <c r="F770" i="5" s="1"/>
  <c r="E770" i="5"/>
  <c r="B1904" i="8" l="1"/>
  <c r="C1903" i="8"/>
  <c r="C786" i="8"/>
  <c r="G770" i="5"/>
  <c r="H770" i="5" s="1"/>
  <c r="C772" i="5"/>
  <c r="D771" i="5"/>
  <c r="F771" i="5" s="1"/>
  <c r="E771" i="5"/>
  <c r="B1905" i="8" l="1"/>
  <c r="C1904" i="8"/>
  <c r="G771" i="5"/>
  <c r="H771" i="5" s="1"/>
  <c r="C787" i="8"/>
  <c r="C773" i="5"/>
  <c r="D772" i="5"/>
  <c r="F772" i="5" s="1"/>
  <c r="E772" i="5"/>
  <c r="B1906" i="8" l="1"/>
  <c r="C1905" i="8"/>
  <c r="C788" i="8"/>
  <c r="G772" i="5"/>
  <c r="H772" i="5" s="1"/>
  <c r="C774" i="5"/>
  <c r="E773" i="5"/>
  <c r="D773" i="5"/>
  <c r="F773" i="5" s="1"/>
  <c r="B1907" i="8" l="1"/>
  <c r="C1906" i="8"/>
  <c r="G773" i="5"/>
  <c r="H773" i="5" s="1"/>
  <c r="C789" i="8"/>
  <c r="C775" i="5"/>
  <c r="D774" i="5"/>
  <c r="F774" i="5" s="1"/>
  <c r="E774" i="5"/>
  <c r="B1908" i="8" l="1"/>
  <c r="C1907" i="8"/>
  <c r="C790" i="8"/>
  <c r="G774" i="5"/>
  <c r="H774" i="5" s="1"/>
  <c r="C776" i="5"/>
  <c r="D775" i="5"/>
  <c r="F775" i="5" s="1"/>
  <c r="E775" i="5"/>
  <c r="B1909" i="8" l="1"/>
  <c r="C1908" i="8"/>
  <c r="C791" i="8"/>
  <c r="G775" i="5"/>
  <c r="H775" i="5" s="1"/>
  <c r="C777" i="5"/>
  <c r="D776" i="5"/>
  <c r="F776" i="5" s="1"/>
  <c r="E776" i="5"/>
  <c r="B1910" i="8" l="1"/>
  <c r="C1909" i="8"/>
  <c r="G776" i="5"/>
  <c r="H776" i="5" s="1"/>
  <c r="C792" i="8"/>
  <c r="C778" i="5"/>
  <c r="D777" i="5"/>
  <c r="F777" i="5" s="1"/>
  <c r="E777" i="5"/>
  <c r="B1911" i="8" l="1"/>
  <c r="C1910" i="8"/>
  <c r="C793" i="8"/>
  <c r="G777" i="5"/>
  <c r="H777" i="5" s="1"/>
  <c r="C779" i="5"/>
  <c r="E778" i="5"/>
  <c r="D778" i="5"/>
  <c r="F778" i="5" s="1"/>
  <c r="B1912" i="8" l="1"/>
  <c r="C1911" i="8"/>
  <c r="G778" i="5"/>
  <c r="H778" i="5" s="1"/>
  <c r="C794" i="8"/>
  <c r="C780" i="5"/>
  <c r="E779" i="5"/>
  <c r="D779" i="5"/>
  <c r="F779" i="5" s="1"/>
  <c r="B1913" i="8" l="1"/>
  <c r="C1912" i="8"/>
  <c r="C795" i="8"/>
  <c r="G779" i="5"/>
  <c r="H779" i="5" s="1"/>
  <c r="C781" i="5"/>
  <c r="D780" i="5"/>
  <c r="F780" i="5" s="1"/>
  <c r="E780" i="5"/>
  <c r="B1914" i="8" l="1"/>
  <c r="C1913" i="8"/>
  <c r="G780" i="5"/>
  <c r="H780" i="5" s="1"/>
  <c r="C796" i="8"/>
  <c r="C782" i="5"/>
  <c r="D781" i="5"/>
  <c r="F781" i="5" s="1"/>
  <c r="E781" i="5"/>
  <c r="B1915" i="8" l="1"/>
  <c r="C1914" i="8"/>
  <c r="C797" i="8"/>
  <c r="G781" i="5"/>
  <c r="H781" i="5" s="1"/>
  <c r="C783" i="5"/>
  <c r="D782" i="5"/>
  <c r="F782" i="5" s="1"/>
  <c r="E782" i="5"/>
  <c r="B1916" i="8" l="1"/>
  <c r="C1915" i="8"/>
  <c r="C798" i="8"/>
  <c r="G782" i="5"/>
  <c r="H782" i="5" s="1"/>
  <c r="C784" i="5"/>
  <c r="D783" i="5"/>
  <c r="F783" i="5" s="1"/>
  <c r="E783" i="5"/>
  <c r="B1917" i="8" l="1"/>
  <c r="C1916" i="8"/>
  <c r="C799" i="8"/>
  <c r="G783" i="5"/>
  <c r="H783" i="5" s="1"/>
  <c r="C785" i="5"/>
  <c r="E784" i="5"/>
  <c r="D784" i="5"/>
  <c r="F784" i="5" s="1"/>
  <c r="B1918" i="8" l="1"/>
  <c r="C1917" i="8"/>
  <c r="G784" i="5"/>
  <c r="H784" i="5" s="1"/>
  <c r="C800" i="8"/>
  <c r="C786" i="5"/>
  <c r="E785" i="5"/>
  <c r="D785" i="5"/>
  <c r="F785" i="5" s="1"/>
  <c r="B1919" i="8" l="1"/>
  <c r="C1918" i="8"/>
  <c r="G785" i="5"/>
  <c r="H785" i="5" s="1"/>
  <c r="C801" i="8"/>
  <c r="C787" i="5"/>
  <c r="E786" i="5"/>
  <c r="D786" i="5"/>
  <c r="F786" i="5" s="1"/>
  <c r="B1920" i="8" l="1"/>
  <c r="C1919" i="8"/>
  <c r="G786" i="5"/>
  <c r="H786" i="5" s="1"/>
  <c r="C802" i="8"/>
  <c r="C788" i="5"/>
  <c r="E787" i="5"/>
  <c r="D787" i="5"/>
  <c r="F787" i="5" s="1"/>
  <c r="B1921" i="8" l="1"/>
  <c r="C1920" i="8"/>
  <c r="C803" i="8"/>
  <c r="G787" i="5"/>
  <c r="H787" i="5" s="1"/>
  <c r="C789" i="5"/>
  <c r="D788" i="5"/>
  <c r="F788" i="5" s="1"/>
  <c r="E788" i="5"/>
  <c r="B1922" i="8" l="1"/>
  <c r="C1921" i="8"/>
  <c r="C804" i="8"/>
  <c r="G788" i="5"/>
  <c r="H788" i="5" s="1"/>
  <c r="C790" i="5"/>
  <c r="D789" i="5"/>
  <c r="F789" i="5" s="1"/>
  <c r="E789" i="5"/>
  <c r="B1923" i="8" l="1"/>
  <c r="C1922" i="8"/>
  <c r="C805" i="8"/>
  <c r="G789" i="5"/>
  <c r="H789" i="5" s="1"/>
  <c r="C791" i="5"/>
  <c r="E790" i="5"/>
  <c r="D790" i="5"/>
  <c r="F790" i="5" s="1"/>
  <c r="B1924" i="8" l="1"/>
  <c r="C1923" i="8"/>
  <c r="G790" i="5"/>
  <c r="H790" i="5" s="1"/>
  <c r="C806" i="8"/>
  <c r="C792" i="5"/>
  <c r="D791" i="5"/>
  <c r="F791" i="5" s="1"/>
  <c r="E791" i="5"/>
  <c r="B1925" i="8" l="1"/>
  <c r="C1924" i="8"/>
  <c r="C807" i="8"/>
  <c r="G791" i="5"/>
  <c r="H791" i="5" s="1"/>
  <c r="C793" i="5"/>
  <c r="D792" i="5"/>
  <c r="F792" i="5" s="1"/>
  <c r="E792" i="5"/>
  <c r="B1926" i="8" l="1"/>
  <c r="C1925" i="8"/>
  <c r="G792" i="5"/>
  <c r="H792" i="5" s="1"/>
  <c r="C808" i="8"/>
  <c r="C794" i="5"/>
  <c r="E793" i="5"/>
  <c r="D793" i="5"/>
  <c r="F793" i="5" s="1"/>
  <c r="B1927" i="8" l="1"/>
  <c r="C1926" i="8"/>
  <c r="C809" i="8"/>
  <c r="G793" i="5"/>
  <c r="H793" i="5" s="1"/>
  <c r="C795" i="5"/>
  <c r="D794" i="5"/>
  <c r="F794" i="5" s="1"/>
  <c r="E794" i="5"/>
  <c r="B1928" i="8" l="1"/>
  <c r="C1927" i="8"/>
  <c r="C810" i="8"/>
  <c r="G794" i="5"/>
  <c r="H794" i="5" s="1"/>
  <c r="C796" i="5"/>
  <c r="E795" i="5"/>
  <c r="D795" i="5"/>
  <c r="F795" i="5" s="1"/>
  <c r="B1929" i="8" l="1"/>
  <c r="C1928" i="8"/>
  <c r="C811" i="8"/>
  <c r="G795" i="5"/>
  <c r="H795" i="5" s="1"/>
  <c r="C797" i="5"/>
  <c r="D796" i="5"/>
  <c r="F796" i="5" s="1"/>
  <c r="E796" i="5"/>
  <c r="B1930" i="8" l="1"/>
  <c r="C1929" i="8"/>
  <c r="C812" i="8"/>
  <c r="G796" i="5"/>
  <c r="H796" i="5" s="1"/>
  <c r="C798" i="5"/>
  <c r="D797" i="5"/>
  <c r="F797" i="5" s="1"/>
  <c r="E797" i="5"/>
  <c r="B1931" i="8" l="1"/>
  <c r="C1930" i="8"/>
  <c r="C813" i="8"/>
  <c r="G797" i="5"/>
  <c r="H797" i="5" s="1"/>
  <c r="C799" i="5"/>
  <c r="E798" i="5"/>
  <c r="D798" i="5"/>
  <c r="F798" i="5" s="1"/>
  <c r="B1932" i="8" l="1"/>
  <c r="C1931" i="8"/>
  <c r="C814" i="8"/>
  <c r="G798" i="5"/>
  <c r="H798" i="5" s="1"/>
  <c r="C800" i="5"/>
  <c r="D799" i="5"/>
  <c r="F799" i="5" s="1"/>
  <c r="E799" i="5"/>
  <c r="B1933" i="8" l="1"/>
  <c r="C1932" i="8"/>
  <c r="C801" i="5"/>
  <c r="E800" i="5"/>
  <c r="D800" i="5"/>
  <c r="F800" i="5" s="1"/>
  <c r="C815" i="8"/>
  <c r="G799" i="5"/>
  <c r="H799" i="5" s="1"/>
  <c r="B1934" i="8" l="1"/>
  <c r="C1933" i="8"/>
  <c r="G800" i="5"/>
  <c r="H800" i="5" s="1"/>
  <c r="C816" i="8"/>
  <c r="C802" i="5"/>
  <c r="E801" i="5"/>
  <c r="D801" i="5"/>
  <c r="F801" i="5" s="1"/>
  <c r="B1935" i="8" l="1"/>
  <c r="C1934" i="8"/>
  <c r="G801" i="5"/>
  <c r="H801" i="5" s="1"/>
  <c r="C803" i="5"/>
  <c r="E802" i="5"/>
  <c r="D802" i="5"/>
  <c r="F802" i="5" s="1"/>
  <c r="C817" i="8"/>
  <c r="B1936" i="8" l="1"/>
  <c r="C1935" i="8"/>
  <c r="G802" i="5"/>
  <c r="H802" i="5" s="1"/>
  <c r="C818" i="8"/>
  <c r="C804" i="5"/>
  <c r="E803" i="5"/>
  <c r="D803" i="5"/>
  <c r="F803" i="5" s="1"/>
  <c r="B1937" i="8" l="1"/>
  <c r="C1936" i="8"/>
  <c r="G803" i="5"/>
  <c r="H803" i="5" s="1"/>
  <c r="C805" i="5"/>
  <c r="E804" i="5"/>
  <c r="D804" i="5"/>
  <c r="F804" i="5" s="1"/>
  <c r="C819" i="8"/>
  <c r="B1938" i="8" l="1"/>
  <c r="C1937" i="8"/>
  <c r="G804" i="5"/>
  <c r="H804" i="5" s="1"/>
  <c r="C806" i="5"/>
  <c r="D805" i="5"/>
  <c r="F805" i="5" s="1"/>
  <c r="E805" i="5"/>
  <c r="C820" i="8"/>
  <c r="B1939" i="8" l="1"/>
  <c r="C1938" i="8"/>
  <c r="G805" i="5"/>
  <c r="H805" i="5" s="1"/>
  <c r="C821" i="8"/>
  <c r="C807" i="5"/>
  <c r="D806" i="5"/>
  <c r="F806" i="5" s="1"/>
  <c r="E806" i="5"/>
  <c r="B1940" i="8" l="1"/>
  <c r="C1939" i="8"/>
  <c r="G806" i="5"/>
  <c r="H806" i="5" s="1"/>
  <c r="C808" i="5"/>
  <c r="E807" i="5"/>
  <c r="D807" i="5"/>
  <c r="F807" i="5" s="1"/>
  <c r="C822" i="8"/>
  <c r="B1941" i="8" l="1"/>
  <c r="C1940" i="8"/>
  <c r="C823" i="8"/>
  <c r="G807" i="5"/>
  <c r="H807" i="5" s="1"/>
  <c r="C809" i="5"/>
  <c r="E808" i="5"/>
  <c r="D808" i="5"/>
  <c r="F808" i="5" s="1"/>
  <c r="B1942" i="8" l="1"/>
  <c r="C1941" i="8"/>
  <c r="G808" i="5"/>
  <c r="H808" i="5" s="1"/>
  <c r="C824" i="8"/>
  <c r="C810" i="5"/>
  <c r="E809" i="5"/>
  <c r="D809" i="5"/>
  <c r="F809" i="5" s="1"/>
  <c r="B1943" i="8" l="1"/>
  <c r="C1942" i="8"/>
  <c r="G809" i="5"/>
  <c r="H809" i="5" s="1"/>
  <c r="C825" i="8"/>
  <c r="C811" i="5"/>
  <c r="D810" i="5"/>
  <c r="F810" i="5" s="1"/>
  <c r="E810" i="5"/>
  <c r="B1944" i="8" l="1"/>
  <c r="C1943" i="8"/>
  <c r="C812" i="5"/>
  <c r="D811" i="5"/>
  <c r="F811" i="5" s="1"/>
  <c r="E811" i="5"/>
  <c r="C826" i="8"/>
  <c r="G810" i="5"/>
  <c r="H810" i="5" s="1"/>
  <c r="B1945" i="8" l="1"/>
  <c r="C1944" i="8"/>
  <c r="G811" i="5"/>
  <c r="H811" i="5" s="1"/>
  <c r="C827" i="8"/>
  <c r="C813" i="5"/>
  <c r="E812" i="5"/>
  <c r="D812" i="5"/>
  <c r="F812" i="5" s="1"/>
  <c r="B1946" i="8" l="1"/>
  <c r="C1945" i="8"/>
  <c r="G812" i="5"/>
  <c r="H812" i="5" s="1"/>
  <c r="C814" i="5"/>
  <c r="D813" i="5"/>
  <c r="F813" i="5" s="1"/>
  <c r="E813" i="5"/>
  <c r="C828" i="8"/>
  <c r="B1947" i="8" l="1"/>
  <c r="C1946" i="8"/>
  <c r="C829" i="8"/>
  <c r="G813" i="5"/>
  <c r="H813" i="5" s="1"/>
  <c r="C815" i="5"/>
  <c r="D814" i="5"/>
  <c r="F814" i="5" s="1"/>
  <c r="E814" i="5"/>
  <c r="B1948" i="8" l="1"/>
  <c r="C1947" i="8"/>
  <c r="C816" i="5"/>
  <c r="E815" i="5"/>
  <c r="D815" i="5"/>
  <c r="F815" i="5" s="1"/>
  <c r="G814" i="5"/>
  <c r="H814" i="5" s="1"/>
  <c r="C830" i="8"/>
  <c r="B1949" i="8" l="1"/>
  <c r="C1948" i="8"/>
  <c r="G815" i="5"/>
  <c r="H815" i="5" s="1"/>
  <c r="C831" i="8"/>
  <c r="C817" i="5"/>
  <c r="D816" i="5"/>
  <c r="F816" i="5" s="1"/>
  <c r="E816" i="5"/>
  <c r="B1950" i="8" l="1"/>
  <c r="C1949" i="8"/>
  <c r="C832" i="8"/>
  <c r="G816" i="5"/>
  <c r="H816" i="5" s="1"/>
  <c r="C818" i="5"/>
  <c r="D817" i="5"/>
  <c r="F817" i="5" s="1"/>
  <c r="E817" i="5"/>
  <c r="B1951" i="8" l="1"/>
  <c r="C1950" i="8"/>
  <c r="C833" i="8"/>
  <c r="G817" i="5"/>
  <c r="H817" i="5" s="1"/>
  <c r="C819" i="5"/>
  <c r="E818" i="5"/>
  <c r="D818" i="5"/>
  <c r="F818" i="5" s="1"/>
  <c r="B1952" i="8" l="1"/>
  <c r="C1951" i="8"/>
  <c r="C834" i="8"/>
  <c r="G818" i="5"/>
  <c r="H818" i="5" s="1"/>
  <c r="C820" i="5"/>
  <c r="D819" i="5"/>
  <c r="F819" i="5" s="1"/>
  <c r="E819" i="5"/>
  <c r="B1953" i="8" l="1"/>
  <c r="C1952" i="8"/>
  <c r="C835" i="8"/>
  <c r="G819" i="5"/>
  <c r="H819" i="5" s="1"/>
  <c r="C821" i="5"/>
  <c r="D820" i="5"/>
  <c r="F820" i="5" s="1"/>
  <c r="E820" i="5"/>
  <c r="B1954" i="8" l="1"/>
  <c r="C1953" i="8"/>
  <c r="C836" i="8"/>
  <c r="G820" i="5"/>
  <c r="H820" i="5" s="1"/>
  <c r="C822" i="5"/>
  <c r="D821" i="5"/>
  <c r="F821" i="5" s="1"/>
  <c r="E821" i="5"/>
  <c r="B1955" i="8" l="1"/>
  <c r="C1954" i="8"/>
  <c r="C837" i="8"/>
  <c r="G821" i="5"/>
  <c r="H821" i="5" s="1"/>
  <c r="C823" i="5"/>
  <c r="D822" i="5"/>
  <c r="F822" i="5" s="1"/>
  <c r="E822" i="5"/>
  <c r="B1956" i="8" l="1"/>
  <c r="C1955" i="8"/>
  <c r="C838" i="8"/>
  <c r="G822" i="5"/>
  <c r="H822" i="5" s="1"/>
  <c r="C824" i="5"/>
  <c r="E823" i="5"/>
  <c r="D823" i="5"/>
  <c r="F823" i="5" s="1"/>
  <c r="B1957" i="8" l="1"/>
  <c r="C1956" i="8"/>
  <c r="C839" i="8"/>
  <c r="G823" i="5"/>
  <c r="H823" i="5" s="1"/>
  <c r="C825" i="5"/>
  <c r="D824" i="5"/>
  <c r="F824" i="5" s="1"/>
  <c r="E824" i="5"/>
  <c r="B1958" i="8" l="1"/>
  <c r="C1957" i="8"/>
  <c r="C840" i="8"/>
  <c r="G824" i="5"/>
  <c r="H824" i="5" s="1"/>
  <c r="C826" i="5"/>
  <c r="D825" i="5"/>
  <c r="F825" i="5" s="1"/>
  <c r="E825" i="5"/>
  <c r="B1959" i="8" l="1"/>
  <c r="C1958" i="8"/>
  <c r="G825" i="5"/>
  <c r="H825" i="5" s="1"/>
  <c r="C841" i="8"/>
  <c r="C827" i="5"/>
  <c r="E826" i="5"/>
  <c r="D826" i="5"/>
  <c r="F826" i="5" s="1"/>
  <c r="B1960" i="8" l="1"/>
  <c r="C1959" i="8"/>
  <c r="C842" i="8"/>
  <c r="G826" i="5"/>
  <c r="H826" i="5" s="1"/>
  <c r="C828" i="5"/>
  <c r="D827" i="5"/>
  <c r="F827" i="5" s="1"/>
  <c r="E827" i="5"/>
  <c r="B1961" i="8" l="1"/>
  <c r="C1960" i="8"/>
  <c r="C843" i="8"/>
  <c r="G827" i="5"/>
  <c r="H827" i="5" s="1"/>
  <c r="C829" i="5"/>
  <c r="D828" i="5"/>
  <c r="F828" i="5" s="1"/>
  <c r="E828" i="5"/>
  <c r="B1962" i="8" l="1"/>
  <c r="C1961" i="8"/>
  <c r="G828" i="5"/>
  <c r="H828" i="5" s="1"/>
  <c r="C844" i="8"/>
  <c r="C830" i="5"/>
  <c r="E829" i="5"/>
  <c r="D829" i="5"/>
  <c r="F829" i="5" s="1"/>
  <c r="B1963" i="8" l="1"/>
  <c r="C1962" i="8"/>
  <c r="C845" i="8"/>
  <c r="G829" i="5"/>
  <c r="H829" i="5" s="1"/>
  <c r="C831" i="5"/>
  <c r="D830" i="5"/>
  <c r="F830" i="5" s="1"/>
  <c r="E830" i="5"/>
  <c r="B1964" i="8" l="1"/>
  <c r="C1963" i="8"/>
  <c r="C846" i="8"/>
  <c r="G830" i="5"/>
  <c r="H830" i="5" s="1"/>
  <c r="C832" i="5"/>
  <c r="D831" i="5"/>
  <c r="F831" i="5" s="1"/>
  <c r="E831" i="5"/>
  <c r="B1965" i="8" l="1"/>
  <c r="C1964" i="8"/>
  <c r="C847" i="8"/>
  <c r="G831" i="5"/>
  <c r="H831" i="5" s="1"/>
  <c r="C833" i="5"/>
  <c r="D832" i="5"/>
  <c r="F832" i="5" s="1"/>
  <c r="E832" i="5"/>
  <c r="B1966" i="8" l="1"/>
  <c r="C1965" i="8"/>
  <c r="C848" i="8"/>
  <c r="G832" i="5"/>
  <c r="H832" i="5" s="1"/>
  <c r="C834" i="5"/>
  <c r="D833" i="5"/>
  <c r="F833" i="5" s="1"/>
  <c r="E833" i="5"/>
  <c r="B1967" i="8" l="1"/>
  <c r="C1966" i="8"/>
  <c r="G833" i="5"/>
  <c r="H833" i="5" s="1"/>
  <c r="C849" i="8"/>
  <c r="C835" i="5"/>
  <c r="D834" i="5"/>
  <c r="F834" i="5" s="1"/>
  <c r="E834" i="5"/>
  <c r="B1968" i="8" l="1"/>
  <c r="C1967" i="8"/>
  <c r="C850" i="8"/>
  <c r="G834" i="5"/>
  <c r="H834" i="5" s="1"/>
  <c r="C836" i="5"/>
  <c r="D835" i="5"/>
  <c r="F835" i="5" s="1"/>
  <c r="E835" i="5"/>
  <c r="B1969" i="8" l="1"/>
  <c r="C1968" i="8"/>
  <c r="C851" i="8"/>
  <c r="G835" i="5"/>
  <c r="H835" i="5" s="1"/>
  <c r="C837" i="5"/>
  <c r="D836" i="5"/>
  <c r="F836" i="5" s="1"/>
  <c r="E836" i="5"/>
  <c r="B1970" i="8" l="1"/>
  <c r="C1969" i="8"/>
  <c r="C852" i="8"/>
  <c r="G836" i="5"/>
  <c r="H836" i="5" s="1"/>
  <c r="C838" i="5"/>
  <c r="E837" i="5"/>
  <c r="D837" i="5"/>
  <c r="F837" i="5" s="1"/>
  <c r="B1971" i="8" l="1"/>
  <c r="C1970" i="8"/>
  <c r="G837" i="5"/>
  <c r="H837" i="5" s="1"/>
  <c r="C853" i="8"/>
  <c r="C839" i="5"/>
  <c r="D838" i="5"/>
  <c r="F838" i="5" s="1"/>
  <c r="E838" i="5"/>
  <c r="B1972" i="8" l="1"/>
  <c r="C1971" i="8"/>
  <c r="C854" i="8"/>
  <c r="G838" i="5"/>
  <c r="H838" i="5" s="1"/>
  <c r="C840" i="5"/>
  <c r="D839" i="5"/>
  <c r="F839" i="5" s="1"/>
  <c r="E839" i="5"/>
  <c r="B1973" i="8" l="1"/>
  <c r="C1972" i="8"/>
  <c r="C855" i="8"/>
  <c r="G839" i="5"/>
  <c r="H839" i="5" s="1"/>
  <c r="C841" i="5"/>
  <c r="D840" i="5"/>
  <c r="F840" i="5" s="1"/>
  <c r="E840" i="5"/>
  <c r="B1974" i="8" l="1"/>
  <c r="C1973" i="8"/>
  <c r="C856" i="8"/>
  <c r="G840" i="5"/>
  <c r="H840" i="5" s="1"/>
  <c r="C842" i="5"/>
  <c r="D841" i="5"/>
  <c r="F841" i="5" s="1"/>
  <c r="E841" i="5"/>
  <c r="B1975" i="8" l="1"/>
  <c r="C1974" i="8"/>
  <c r="C857" i="8"/>
  <c r="G841" i="5"/>
  <c r="H841" i="5" s="1"/>
  <c r="C843" i="5"/>
  <c r="E842" i="5"/>
  <c r="D842" i="5"/>
  <c r="F842" i="5" s="1"/>
  <c r="B1976" i="8" l="1"/>
  <c r="C1975" i="8"/>
  <c r="C858" i="8"/>
  <c r="G842" i="5"/>
  <c r="H842" i="5" s="1"/>
  <c r="C844" i="5"/>
  <c r="E843" i="5"/>
  <c r="D843" i="5"/>
  <c r="F843" i="5" s="1"/>
  <c r="B1977" i="8" l="1"/>
  <c r="C1976" i="8"/>
  <c r="G843" i="5"/>
  <c r="H843" i="5" s="1"/>
  <c r="C859" i="8"/>
  <c r="C845" i="5"/>
  <c r="D844" i="5"/>
  <c r="F844" i="5" s="1"/>
  <c r="E844" i="5"/>
  <c r="B1978" i="8" l="1"/>
  <c r="C1977" i="8"/>
  <c r="C860" i="8"/>
  <c r="G844" i="5"/>
  <c r="H844" i="5" s="1"/>
  <c r="C846" i="5"/>
  <c r="D845" i="5"/>
  <c r="F845" i="5" s="1"/>
  <c r="E845" i="5"/>
  <c r="B1979" i="8" l="1"/>
  <c r="C1978" i="8"/>
  <c r="C861" i="8"/>
  <c r="G845" i="5"/>
  <c r="H845" i="5" s="1"/>
  <c r="C847" i="5"/>
  <c r="D846" i="5"/>
  <c r="F846" i="5" s="1"/>
  <c r="E846" i="5"/>
  <c r="B1980" i="8" l="1"/>
  <c r="C1979" i="8"/>
  <c r="C862" i="8"/>
  <c r="G846" i="5"/>
  <c r="H846" i="5" s="1"/>
  <c r="C848" i="5"/>
  <c r="E847" i="5"/>
  <c r="D847" i="5"/>
  <c r="F847" i="5" s="1"/>
  <c r="B1981" i="8" l="1"/>
  <c r="C1980" i="8"/>
  <c r="G847" i="5"/>
  <c r="H847" i="5" s="1"/>
  <c r="C863" i="8"/>
  <c r="C849" i="5"/>
  <c r="E848" i="5"/>
  <c r="D848" i="5"/>
  <c r="F848" i="5" s="1"/>
  <c r="B1982" i="8" l="1"/>
  <c r="C1981" i="8"/>
  <c r="C864" i="8"/>
  <c r="G848" i="5"/>
  <c r="H848" i="5" s="1"/>
  <c r="C850" i="5"/>
  <c r="D849" i="5"/>
  <c r="F849" i="5" s="1"/>
  <c r="E849" i="5"/>
  <c r="B1983" i="8" l="1"/>
  <c r="C1982" i="8"/>
  <c r="C865" i="8"/>
  <c r="G849" i="5"/>
  <c r="H849" i="5" s="1"/>
  <c r="C851" i="5"/>
  <c r="E850" i="5"/>
  <c r="D850" i="5"/>
  <c r="F850" i="5" s="1"/>
  <c r="B1984" i="8" l="1"/>
  <c r="C1983" i="8"/>
  <c r="C866" i="8"/>
  <c r="G850" i="5"/>
  <c r="H850" i="5" s="1"/>
  <c r="C852" i="5"/>
  <c r="D851" i="5"/>
  <c r="F851" i="5" s="1"/>
  <c r="E851" i="5"/>
  <c r="B1985" i="8" l="1"/>
  <c r="C1984" i="8"/>
  <c r="C867" i="8"/>
  <c r="G851" i="5"/>
  <c r="H851" i="5" s="1"/>
  <c r="C853" i="5"/>
  <c r="D852" i="5"/>
  <c r="F852" i="5" s="1"/>
  <c r="E852" i="5"/>
  <c r="B1986" i="8" l="1"/>
  <c r="C1985" i="8"/>
  <c r="C868" i="8"/>
  <c r="G852" i="5"/>
  <c r="H852" i="5" s="1"/>
  <c r="C854" i="5"/>
  <c r="D853" i="5"/>
  <c r="F853" i="5" s="1"/>
  <c r="E853" i="5"/>
  <c r="B1987" i="8" l="1"/>
  <c r="C1986" i="8"/>
  <c r="G853" i="5"/>
  <c r="H853" i="5" s="1"/>
  <c r="C869" i="8"/>
  <c r="C855" i="5"/>
  <c r="E854" i="5"/>
  <c r="D854" i="5"/>
  <c r="F854" i="5" s="1"/>
  <c r="B1988" i="8" l="1"/>
  <c r="C1987" i="8"/>
  <c r="G854" i="5"/>
  <c r="H854" i="5" s="1"/>
  <c r="C870" i="8"/>
  <c r="C856" i="5"/>
  <c r="E855" i="5"/>
  <c r="D855" i="5"/>
  <c r="F855" i="5" s="1"/>
  <c r="B1989" i="8" l="1"/>
  <c r="C1988" i="8"/>
  <c r="C871" i="8"/>
  <c r="G855" i="5"/>
  <c r="H855" i="5" s="1"/>
  <c r="C857" i="5"/>
  <c r="D856" i="5"/>
  <c r="F856" i="5" s="1"/>
  <c r="E856" i="5"/>
  <c r="B1990" i="8" l="1"/>
  <c r="C1989" i="8"/>
  <c r="G856" i="5"/>
  <c r="H856" i="5" s="1"/>
  <c r="C872" i="8"/>
  <c r="C858" i="5"/>
  <c r="D857" i="5"/>
  <c r="F857" i="5" s="1"/>
  <c r="E857" i="5"/>
  <c r="B1991" i="8" l="1"/>
  <c r="C1990" i="8"/>
  <c r="C873" i="8"/>
  <c r="G857" i="5"/>
  <c r="H857" i="5" s="1"/>
  <c r="C859" i="5"/>
  <c r="D858" i="5"/>
  <c r="F858" i="5" s="1"/>
  <c r="E858" i="5"/>
  <c r="B1992" i="8" l="1"/>
  <c r="C1991" i="8"/>
  <c r="C874" i="8"/>
  <c r="G858" i="5"/>
  <c r="H858" i="5" s="1"/>
  <c r="C860" i="5"/>
  <c r="D859" i="5"/>
  <c r="F859" i="5" s="1"/>
  <c r="E859" i="5"/>
  <c r="B1993" i="8" l="1"/>
  <c r="C1992" i="8"/>
  <c r="C875" i="8"/>
  <c r="G859" i="5"/>
  <c r="H859" i="5" s="1"/>
  <c r="C861" i="5"/>
  <c r="D860" i="5"/>
  <c r="F860" i="5" s="1"/>
  <c r="E860" i="5"/>
  <c r="B1994" i="8" l="1"/>
  <c r="C1993" i="8"/>
  <c r="C876" i="8"/>
  <c r="G860" i="5"/>
  <c r="H860" i="5" s="1"/>
  <c r="C862" i="5"/>
  <c r="D861" i="5"/>
  <c r="F861" i="5" s="1"/>
  <c r="E861" i="5"/>
  <c r="B1995" i="8" l="1"/>
  <c r="C1994" i="8"/>
  <c r="C877" i="8"/>
  <c r="G861" i="5"/>
  <c r="H861" i="5" s="1"/>
  <c r="C863" i="5"/>
  <c r="E862" i="5"/>
  <c r="D862" i="5"/>
  <c r="F862" i="5" s="1"/>
  <c r="B1996" i="8" l="1"/>
  <c r="C1995" i="8"/>
  <c r="G862" i="5"/>
  <c r="H862" i="5" s="1"/>
  <c r="C864" i="5"/>
  <c r="D863" i="5"/>
  <c r="F863" i="5" s="1"/>
  <c r="E863" i="5"/>
  <c r="C878" i="8"/>
  <c r="B1997" i="8" l="1"/>
  <c r="C1996" i="8"/>
  <c r="G863" i="5"/>
  <c r="H863" i="5" s="1"/>
  <c r="C879" i="8"/>
  <c r="C865" i="5"/>
  <c r="E864" i="5"/>
  <c r="D864" i="5"/>
  <c r="F864" i="5" s="1"/>
  <c r="B1998" i="8" l="1"/>
  <c r="C1997" i="8"/>
  <c r="G864" i="5"/>
  <c r="H864" i="5" s="1"/>
  <c r="C880" i="8"/>
  <c r="C866" i="5"/>
  <c r="E865" i="5"/>
  <c r="D865" i="5"/>
  <c r="F865" i="5" s="1"/>
  <c r="B1999" i="8" l="1"/>
  <c r="C1998" i="8"/>
  <c r="G865" i="5"/>
  <c r="H865" i="5" s="1"/>
  <c r="C881" i="8"/>
  <c r="C867" i="5"/>
  <c r="E866" i="5"/>
  <c r="D866" i="5"/>
  <c r="F866" i="5" s="1"/>
  <c r="B2000" i="8" l="1"/>
  <c r="C1999" i="8"/>
  <c r="C868" i="5"/>
  <c r="E867" i="5"/>
  <c r="D867" i="5"/>
  <c r="F867" i="5" s="1"/>
  <c r="G866" i="5"/>
  <c r="H866" i="5" s="1"/>
  <c r="C882" i="8"/>
  <c r="B2001" i="8" l="1"/>
  <c r="C2000" i="8"/>
  <c r="G867" i="5"/>
  <c r="H867" i="5" s="1"/>
  <c r="C883" i="8"/>
  <c r="C869" i="5"/>
  <c r="E868" i="5"/>
  <c r="D868" i="5"/>
  <c r="F868" i="5" s="1"/>
  <c r="B2002" i="8" l="1"/>
  <c r="C2001" i="8"/>
  <c r="C870" i="5"/>
  <c r="D869" i="5"/>
  <c r="F869" i="5" s="1"/>
  <c r="E869" i="5"/>
  <c r="C884" i="8"/>
  <c r="G868" i="5"/>
  <c r="H868" i="5" s="1"/>
  <c r="B2003" i="8" l="1"/>
  <c r="C2002" i="8"/>
  <c r="C885" i="8"/>
  <c r="C871" i="5"/>
  <c r="D870" i="5"/>
  <c r="F870" i="5" s="1"/>
  <c r="E870" i="5"/>
  <c r="G869" i="5"/>
  <c r="H869" i="5" s="1"/>
  <c r="B2004" i="8" l="1"/>
  <c r="C2003" i="8"/>
  <c r="G870" i="5"/>
  <c r="H870" i="5" s="1"/>
  <c r="C886" i="8"/>
  <c r="C872" i="5"/>
  <c r="D871" i="5"/>
  <c r="F871" i="5" s="1"/>
  <c r="E871" i="5"/>
  <c r="B2005" i="8" l="1"/>
  <c r="C2004" i="8"/>
  <c r="C887" i="8"/>
  <c r="C873" i="5"/>
  <c r="E872" i="5"/>
  <c r="D872" i="5"/>
  <c r="F872" i="5" s="1"/>
  <c r="G871" i="5"/>
  <c r="H871" i="5" s="1"/>
  <c r="B2006" i="8" l="1"/>
  <c r="C2005" i="8"/>
  <c r="G872" i="5"/>
  <c r="H872" i="5" s="1"/>
  <c r="C888" i="8"/>
  <c r="C874" i="5"/>
  <c r="E873" i="5"/>
  <c r="D873" i="5"/>
  <c r="F873" i="5" s="1"/>
  <c r="B2007" i="8" l="1"/>
  <c r="C2006" i="8"/>
  <c r="G873" i="5"/>
  <c r="H873" i="5" s="1"/>
  <c r="C889" i="8"/>
  <c r="C875" i="5"/>
  <c r="E874" i="5"/>
  <c r="D874" i="5"/>
  <c r="F874" i="5" s="1"/>
  <c r="B2008" i="8" l="1"/>
  <c r="C2007" i="8"/>
  <c r="G874" i="5"/>
  <c r="H874" i="5" s="1"/>
  <c r="C876" i="5"/>
  <c r="D875" i="5"/>
  <c r="F875" i="5" s="1"/>
  <c r="E875" i="5"/>
  <c r="C890" i="8"/>
  <c r="B2009" i="8" l="1"/>
  <c r="C2008" i="8"/>
  <c r="G875" i="5"/>
  <c r="H875" i="5" s="1"/>
  <c r="C891" i="8"/>
  <c r="C877" i="5"/>
  <c r="E876" i="5"/>
  <c r="D876" i="5"/>
  <c r="F876" i="5" s="1"/>
  <c r="B2010" i="8" l="1"/>
  <c r="C2009" i="8"/>
  <c r="C892" i="8"/>
  <c r="G876" i="5"/>
  <c r="H876" i="5" s="1"/>
  <c r="C878" i="5"/>
  <c r="D877" i="5"/>
  <c r="F877" i="5" s="1"/>
  <c r="E877" i="5"/>
  <c r="B2011" i="8" l="1"/>
  <c r="C2010" i="8"/>
  <c r="G877" i="5"/>
  <c r="H877" i="5" s="1"/>
  <c r="C893" i="8"/>
  <c r="C879" i="5"/>
  <c r="D878" i="5"/>
  <c r="F878" i="5" s="1"/>
  <c r="E878" i="5"/>
  <c r="B2012" i="8" l="1"/>
  <c r="C2011" i="8"/>
  <c r="C894" i="8"/>
  <c r="G878" i="5"/>
  <c r="H878" i="5" s="1"/>
  <c r="C880" i="5"/>
  <c r="E879" i="5"/>
  <c r="D879" i="5"/>
  <c r="F879" i="5" s="1"/>
  <c r="B2013" i="8" l="1"/>
  <c r="C2012" i="8"/>
  <c r="C895" i="8"/>
  <c r="G879" i="5"/>
  <c r="H879" i="5" s="1"/>
  <c r="C881" i="5"/>
  <c r="E880" i="5"/>
  <c r="D880" i="5"/>
  <c r="F880" i="5" s="1"/>
  <c r="B2014" i="8" l="1"/>
  <c r="C2013" i="8"/>
  <c r="C896" i="8"/>
  <c r="G880" i="5"/>
  <c r="H880" i="5" s="1"/>
  <c r="C882" i="5"/>
  <c r="D881" i="5"/>
  <c r="F881" i="5" s="1"/>
  <c r="E881" i="5"/>
  <c r="B2015" i="8" l="1"/>
  <c r="C2014" i="8"/>
  <c r="C897" i="8"/>
  <c r="G881" i="5"/>
  <c r="H881" i="5" s="1"/>
  <c r="C883" i="5"/>
  <c r="E882" i="5"/>
  <c r="D882" i="5"/>
  <c r="F882" i="5" s="1"/>
  <c r="B2016" i="8" l="1"/>
  <c r="C2015" i="8"/>
  <c r="G882" i="5"/>
  <c r="H882" i="5" s="1"/>
  <c r="C898" i="8"/>
  <c r="C884" i="5"/>
  <c r="E883" i="5"/>
  <c r="D883" i="5"/>
  <c r="F883" i="5" s="1"/>
  <c r="B2017" i="8" l="1"/>
  <c r="C2016" i="8"/>
  <c r="G883" i="5"/>
  <c r="H883" i="5" s="1"/>
  <c r="C899" i="8"/>
  <c r="C885" i="5"/>
  <c r="D884" i="5"/>
  <c r="F884" i="5" s="1"/>
  <c r="E884" i="5"/>
  <c r="B2018" i="8" l="1"/>
  <c r="C2017" i="8"/>
  <c r="C900" i="8"/>
  <c r="G884" i="5"/>
  <c r="H884" i="5" s="1"/>
  <c r="C886" i="5"/>
  <c r="D885" i="5"/>
  <c r="F885" i="5" s="1"/>
  <c r="E885" i="5"/>
  <c r="B2019" i="8" l="1"/>
  <c r="C2018" i="8"/>
  <c r="G885" i="5"/>
  <c r="H885" i="5" s="1"/>
  <c r="C901" i="8"/>
  <c r="C887" i="5"/>
  <c r="D886" i="5"/>
  <c r="F886" i="5" s="1"/>
  <c r="E886" i="5"/>
  <c r="B2020" i="8" l="1"/>
  <c r="C2019" i="8"/>
  <c r="C902" i="8"/>
  <c r="G886" i="5"/>
  <c r="H886" i="5" s="1"/>
  <c r="C888" i="5"/>
  <c r="E887" i="5"/>
  <c r="D887" i="5"/>
  <c r="F887" i="5" s="1"/>
  <c r="B2021" i="8" l="1"/>
  <c r="C2020" i="8"/>
  <c r="G887" i="5"/>
  <c r="H887" i="5" s="1"/>
  <c r="C903" i="8"/>
  <c r="C889" i="5"/>
  <c r="D888" i="5"/>
  <c r="F888" i="5" s="1"/>
  <c r="E888" i="5"/>
  <c r="B2022" i="8" l="1"/>
  <c r="C2021" i="8"/>
  <c r="C904" i="8"/>
  <c r="G888" i="5"/>
  <c r="H888" i="5" s="1"/>
  <c r="C890" i="5"/>
  <c r="E889" i="5"/>
  <c r="D889" i="5"/>
  <c r="F889" i="5" s="1"/>
  <c r="B2023" i="8" l="1"/>
  <c r="C2022" i="8"/>
  <c r="C905" i="8"/>
  <c r="G889" i="5"/>
  <c r="H889" i="5" s="1"/>
  <c r="C891" i="5"/>
  <c r="E890" i="5"/>
  <c r="D890" i="5"/>
  <c r="F890" i="5" s="1"/>
  <c r="B2024" i="8" l="1"/>
  <c r="C2023" i="8"/>
  <c r="C906" i="8"/>
  <c r="G890" i="5"/>
  <c r="H890" i="5" s="1"/>
  <c r="C892" i="5"/>
  <c r="D891" i="5"/>
  <c r="F891" i="5" s="1"/>
  <c r="E891" i="5"/>
  <c r="B2025" i="8" l="1"/>
  <c r="C2024" i="8"/>
  <c r="C907" i="8"/>
  <c r="G891" i="5"/>
  <c r="H891" i="5" s="1"/>
  <c r="C893" i="5"/>
  <c r="D892" i="5"/>
  <c r="F892" i="5" s="1"/>
  <c r="E892" i="5"/>
  <c r="B2026" i="8" l="1"/>
  <c r="C2025" i="8"/>
  <c r="C908" i="8"/>
  <c r="G892" i="5"/>
  <c r="H892" i="5" s="1"/>
  <c r="C894" i="5"/>
  <c r="E893" i="5"/>
  <c r="D893" i="5"/>
  <c r="F893" i="5" s="1"/>
  <c r="B2027" i="8" l="1"/>
  <c r="C2026" i="8"/>
  <c r="C909" i="8"/>
  <c r="G893" i="5"/>
  <c r="H893" i="5" s="1"/>
  <c r="C895" i="5"/>
  <c r="D894" i="5"/>
  <c r="F894" i="5" s="1"/>
  <c r="E894" i="5"/>
  <c r="B2028" i="8" l="1"/>
  <c r="C2027" i="8"/>
  <c r="C910" i="8"/>
  <c r="G894" i="5"/>
  <c r="H894" i="5" s="1"/>
  <c r="C896" i="5"/>
  <c r="D895" i="5"/>
  <c r="F895" i="5" s="1"/>
  <c r="E895" i="5"/>
  <c r="B2029" i="8" l="1"/>
  <c r="C2028" i="8"/>
  <c r="C911" i="8"/>
  <c r="G895" i="5"/>
  <c r="H895" i="5" s="1"/>
  <c r="C897" i="5"/>
  <c r="D896" i="5"/>
  <c r="F896" i="5" s="1"/>
  <c r="E896" i="5"/>
  <c r="B2030" i="8" l="1"/>
  <c r="C2029" i="8"/>
  <c r="C912" i="8"/>
  <c r="G896" i="5"/>
  <c r="H896" i="5" s="1"/>
  <c r="C898" i="5"/>
  <c r="D897" i="5"/>
  <c r="F897" i="5" s="1"/>
  <c r="E897" i="5"/>
  <c r="B2031" i="8" l="1"/>
  <c r="C2030" i="8"/>
  <c r="C913" i="8"/>
  <c r="G897" i="5"/>
  <c r="H897" i="5" s="1"/>
  <c r="C899" i="5"/>
  <c r="D898" i="5"/>
  <c r="F898" i="5" s="1"/>
  <c r="E898" i="5"/>
  <c r="B2032" i="8" l="1"/>
  <c r="C2031" i="8"/>
  <c r="G898" i="5"/>
  <c r="H898" i="5" s="1"/>
  <c r="C914" i="8"/>
  <c r="C900" i="5"/>
  <c r="D899" i="5"/>
  <c r="F899" i="5" s="1"/>
  <c r="E899" i="5"/>
  <c r="B2033" i="8" l="1"/>
  <c r="C2032" i="8"/>
  <c r="C915" i="8"/>
  <c r="G899" i="5"/>
  <c r="H899" i="5" s="1"/>
  <c r="C901" i="5"/>
  <c r="D900" i="5"/>
  <c r="F900" i="5" s="1"/>
  <c r="E900" i="5"/>
  <c r="B2034" i="8" l="1"/>
  <c r="C2033" i="8"/>
  <c r="C916" i="8"/>
  <c r="G900" i="5"/>
  <c r="H900" i="5" s="1"/>
  <c r="C902" i="5"/>
  <c r="E901" i="5"/>
  <c r="D901" i="5"/>
  <c r="F901" i="5" s="1"/>
  <c r="B2035" i="8" l="1"/>
  <c r="C2034" i="8"/>
  <c r="G901" i="5"/>
  <c r="H901" i="5" s="1"/>
  <c r="C917" i="8"/>
  <c r="C903" i="5"/>
  <c r="D902" i="5"/>
  <c r="F902" i="5" s="1"/>
  <c r="E902" i="5"/>
  <c r="B2036" i="8" l="1"/>
  <c r="C2035" i="8"/>
  <c r="C918" i="8"/>
  <c r="G902" i="5"/>
  <c r="H902" i="5" s="1"/>
  <c r="C904" i="5"/>
  <c r="E903" i="5"/>
  <c r="D903" i="5"/>
  <c r="F903" i="5" s="1"/>
  <c r="B2037" i="8" l="1"/>
  <c r="C2036" i="8"/>
  <c r="G903" i="5"/>
  <c r="H903" i="5" s="1"/>
  <c r="C919" i="8"/>
  <c r="C905" i="5"/>
  <c r="D904" i="5"/>
  <c r="F904" i="5" s="1"/>
  <c r="E904" i="5"/>
  <c r="B2038" i="8" l="1"/>
  <c r="C2037" i="8"/>
  <c r="G904" i="5"/>
  <c r="H904" i="5" s="1"/>
  <c r="C920" i="8"/>
  <c r="C906" i="5"/>
  <c r="D905" i="5"/>
  <c r="F905" i="5" s="1"/>
  <c r="E905" i="5"/>
  <c r="B2039" i="8" l="1"/>
  <c r="C2038" i="8"/>
  <c r="C921" i="8"/>
  <c r="G905" i="5"/>
  <c r="H905" i="5" s="1"/>
  <c r="C907" i="5"/>
  <c r="D906" i="5"/>
  <c r="F906" i="5" s="1"/>
  <c r="E906" i="5"/>
  <c r="B2040" i="8" l="1"/>
  <c r="C2039" i="8"/>
  <c r="G906" i="5"/>
  <c r="H906" i="5" s="1"/>
  <c r="C922" i="8"/>
  <c r="C908" i="5"/>
  <c r="E907" i="5"/>
  <c r="D907" i="5"/>
  <c r="F907" i="5" s="1"/>
  <c r="B2041" i="8" l="1"/>
  <c r="C2040" i="8"/>
  <c r="C923" i="8"/>
  <c r="G907" i="5"/>
  <c r="H907" i="5" s="1"/>
  <c r="C909" i="5"/>
  <c r="D908" i="5"/>
  <c r="F908" i="5" s="1"/>
  <c r="E908" i="5"/>
  <c r="B2042" i="8" l="1"/>
  <c r="C2041" i="8"/>
  <c r="C924" i="8"/>
  <c r="G908" i="5"/>
  <c r="H908" i="5" s="1"/>
  <c r="C910" i="5"/>
  <c r="D909" i="5"/>
  <c r="F909" i="5" s="1"/>
  <c r="E909" i="5"/>
  <c r="B2043" i="8" l="1"/>
  <c r="C2042" i="8"/>
  <c r="C925" i="8"/>
  <c r="G909" i="5"/>
  <c r="H909" i="5" s="1"/>
  <c r="C911" i="5"/>
  <c r="D910" i="5"/>
  <c r="F910" i="5" s="1"/>
  <c r="E910" i="5"/>
  <c r="B2044" i="8" l="1"/>
  <c r="C2043" i="8"/>
  <c r="C926" i="8"/>
  <c r="G910" i="5"/>
  <c r="H910" i="5" s="1"/>
  <c r="C912" i="5"/>
  <c r="D911" i="5"/>
  <c r="F911" i="5" s="1"/>
  <c r="E911" i="5"/>
  <c r="B2045" i="8" l="1"/>
  <c r="C2044" i="8"/>
  <c r="C927" i="8"/>
  <c r="G911" i="5"/>
  <c r="H911" i="5" s="1"/>
  <c r="C913" i="5"/>
  <c r="D912" i="5"/>
  <c r="F912" i="5" s="1"/>
  <c r="E912" i="5"/>
  <c r="B2046" i="8" l="1"/>
  <c r="C2045" i="8"/>
  <c r="C928" i="8"/>
  <c r="G912" i="5"/>
  <c r="H912" i="5" s="1"/>
  <c r="C914" i="5"/>
  <c r="D913" i="5"/>
  <c r="F913" i="5" s="1"/>
  <c r="E913" i="5"/>
  <c r="B2047" i="8" l="1"/>
  <c r="C2046" i="8"/>
  <c r="C929" i="8"/>
  <c r="G913" i="5"/>
  <c r="H913" i="5" s="1"/>
  <c r="C915" i="5"/>
  <c r="D914" i="5"/>
  <c r="F914" i="5" s="1"/>
  <c r="E914" i="5"/>
  <c r="B2048" i="8" l="1"/>
  <c r="C2047" i="8"/>
  <c r="C930" i="8"/>
  <c r="G914" i="5"/>
  <c r="H914" i="5" s="1"/>
  <c r="C916" i="5"/>
  <c r="D915" i="5"/>
  <c r="F915" i="5" s="1"/>
  <c r="E915" i="5"/>
  <c r="B2049" i="8" l="1"/>
  <c r="C2048" i="8"/>
  <c r="C931" i="8"/>
  <c r="G915" i="5"/>
  <c r="H915" i="5" s="1"/>
  <c r="C917" i="5"/>
  <c r="D916" i="5"/>
  <c r="F916" i="5" s="1"/>
  <c r="E916" i="5"/>
  <c r="B2050" i="8" l="1"/>
  <c r="C2049" i="8"/>
  <c r="C932" i="8"/>
  <c r="G916" i="5"/>
  <c r="H916" i="5" s="1"/>
  <c r="C918" i="5"/>
  <c r="D917" i="5"/>
  <c r="F917" i="5" s="1"/>
  <c r="E917" i="5"/>
  <c r="B2051" i="8" l="1"/>
  <c r="C2050" i="8"/>
  <c r="C933" i="8"/>
  <c r="G917" i="5"/>
  <c r="H917" i="5" s="1"/>
  <c r="C919" i="5"/>
  <c r="E918" i="5"/>
  <c r="D918" i="5"/>
  <c r="F918" i="5" s="1"/>
  <c r="B2052" i="8" l="1"/>
  <c r="C2051" i="8"/>
  <c r="C934" i="8"/>
  <c r="G918" i="5"/>
  <c r="H918" i="5" s="1"/>
  <c r="C920" i="5"/>
  <c r="E919" i="5"/>
  <c r="D919" i="5"/>
  <c r="F919" i="5" s="1"/>
  <c r="B2053" i="8" l="1"/>
  <c r="C2052" i="8"/>
  <c r="C935" i="8"/>
  <c r="G919" i="5"/>
  <c r="H919" i="5" s="1"/>
  <c r="C921" i="5"/>
  <c r="D920" i="5"/>
  <c r="F920" i="5" s="1"/>
  <c r="E920" i="5"/>
  <c r="B2054" i="8" l="1"/>
  <c r="C2053" i="8"/>
  <c r="C936" i="8"/>
  <c r="G920" i="5"/>
  <c r="H920" i="5" s="1"/>
  <c r="C922" i="5"/>
  <c r="D921" i="5"/>
  <c r="F921" i="5" s="1"/>
  <c r="E921" i="5"/>
  <c r="B2055" i="8" l="1"/>
  <c r="C2054" i="8"/>
  <c r="C937" i="8"/>
  <c r="G921" i="5"/>
  <c r="H921" i="5" s="1"/>
  <c r="C923" i="5"/>
  <c r="E922" i="5"/>
  <c r="D922" i="5"/>
  <c r="F922" i="5" s="1"/>
  <c r="B2056" i="8" l="1"/>
  <c r="C2055" i="8"/>
  <c r="C938" i="8"/>
  <c r="G922" i="5"/>
  <c r="H922" i="5" s="1"/>
  <c r="C924" i="5"/>
  <c r="D923" i="5"/>
  <c r="F923" i="5" s="1"/>
  <c r="E923" i="5"/>
  <c r="B2057" i="8" l="1"/>
  <c r="C2056" i="8"/>
  <c r="C939" i="8"/>
  <c r="G923" i="5"/>
  <c r="H923" i="5" s="1"/>
  <c r="C925" i="5"/>
  <c r="D924" i="5"/>
  <c r="F924" i="5" s="1"/>
  <c r="E924" i="5"/>
  <c r="B2058" i="8" l="1"/>
  <c r="C2057" i="8"/>
  <c r="G924" i="5"/>
  <c r="H924" i="5" s="1"/>
  <c r="C940" i="8"/>
  <c r="C926" i="5"/>
  <c r="D925" i="5"/>
  <c r="F925" i="5" s="1"/>
  <c r="E925" i="5"/>
  <c r="B2059" i="8" l="1"/>
  <c r="C2058" i="8"/>
  <c r="C941" i="8"/>
  <c r="G925" i="5"/>
  <c r="H925" i="5" s="1"/>
  <c r="C927" i="5"/>
  <c r="E926" i="5"/>
  <c r="D926" i="5"/>
  <c r="F926" i="5" s="1"/>
  <c r="B2060" i="8" l="1"/>
  <c r="C2059" i="8"/>
  <c r="C942" i="8"/>
  <c r="G926" i="5"/>
  <c r="H926" i="5" s="1"/>
  <c r="C928" i="5"/>
  <c r="E927" i="5"/>
  <c r="D927" i="5"/>
  <c r="F927" i="5" s="1"/>
  <c r="B2061" i="8" l="1"/>
  <c r="C2060" i="8"/>
  <c r="C929" i="5"/>
  <c r="E928" i="5"/>
  <c r="D928" i="5"/>
  <c r="F928" i="5" s="1"/>
  <c r="G927" i="5"/>
  <c r="H927" i="5" s="1"/>
  <c r="C943" i="8"/>
  <c r="B2062" i="8" l="1"/>
  <c r="C2061" i="8"/>
  <c r="G928" i="5"/>
  <c r="H928" i="5" s="1"/>
  <c r="C930" i="5"/>
  <c r="D929" i="5"/>
  <c r="F929" i="5" s="1"/>
  <c r="E929" i="5"/>
  <c r="C944" i="8"/>
  <c r="B2063" i="8" l="1"/>
  <c r="C2062" i="8"/>
  <c r="C945" i="8"/>
  <c r="C931" i="5"/>
  <c r="E930" i="5"/>
  <c r="D930" i="5"/>
  <c r="F930" i="5" s="1"/>
  <c r="G929" i="5"/>
  <c r="H929" i="5" s="1"/>
  <c r="B2064" i="8" l="1"/>
  <c r="C2063" i="8"/>
  <c r="C946" i="8"/>
  <c r="G930" i="5"/>
  <c r="H930" i="5" s="1"/>
  <c r="C932" i="5"/>
  <c r="E931" i="5"/>
  <c r="D931" i="5"/>
  <c r="F931" i="5" s="1"/>
  <c r="B2065" i="8" l="1"/>
  <c r="C2064" i="8"/>
  <c r="C933" i="5"/>
  <c r="E932" i="5"/>
  <c r="D932" i="5"/>
  <c r="F932" i="5" s="1"/>
  <c r="G931" i="5"/>
  <c r="H931" i="5" s="1"/>
  <c r="C947" i="8"/>
  <c r="B2066" i="8" l="1"/>
  <c r="C2065" i="8"/>
  <c r="G932" i="5"/>
  <c r="H932" i="5" s="1"/>
  <c r="C948" i="8"/>
  <c r="C934" i="5"/>
  <c r="D933" i="5"/>
  <c r="F933" i="5" s="1"/>
  <c r="E933" i="5"/>
  <c r="B2067" i="8" l="1"/>
  <c r="C2066" i="8"/>
  <c r="C949" i="8"/>
  <c r="G933" i="5"/>
  <c r="H933" i="5" s="1"/>
  <c r="C935" i="5"/>
  <c r="D934" i="5"/>
  <c r="F934" i="5" s="1"/>
  <c r="E934" i="5"/>
  <c r="B2068" i="8" l="1"/>
  <c r="C2067" i="8"/>
  <c r="G934" i="5"/>
  <c r="H934" i="5" s="1"/>
  <c r="C950" i="8"/>
  <c r="C936" i="5"/>
  <c r="E935" i="5"/>
  <c r="D935" i="5"/>
  <c r="F935" i="5" s="1"/>
  <c r="B2069" i="8" l="1"/>
  <c r="C2068" i="8"/>
  <c r="C951" i="8"/>
  <c r="G935" i="5"/>
  <c r="H935" i="5" s="1"/>
  <c r="C937" i="5"/>
  <c r="E936" i="5"/>
  <c r="D936" i="5"/>
  <c r="F936" i="5" s="1"/>
  <c r="B2070" i="8" l="1"/>
  <c r="C2069" i="8"/>
  <c r="G936" i="5"/>
  <c r="H936" i="5" s="1"/>
  <c r="C952" i="8"/>
  <c r="C938" i="5"/>
  <c r="E937" i="5"/>
  <c r="D937" i="5"/>
  <c r="F937" i="5" s="1"/>
  <c r="B2071" i="8" l="1"/>
  <c r="C2070" i="8"/>
  <c r="C953" i="8"/>
  <c r="G937" i="5"/>
  <c r="H937" i="5" s="1"/>
  <c r="C939" i="5"/>
  <c r="E938" i="5"/>
  <c r="D938" i="5"/>
  <c r="F938" i="5" s="1"/>
  <c r="B2072" i="8" l="1"/>
  <c r="C2071" i="8"/>
  <c r="C954" i="8"/>
  <c r="G938" i="5"/>
  <c r="H938" i="5" s="1"/>
  <c r="C940" i="5"/>
  <c r="D939" i="5"/>
  <c r="F939" i="5" s="1"/>
  <c r="E939" i="5"/>
  <c r="B2073" i="8" l="1"/>
  <c r="C2072" i="8"/>
  <c r="C955" i="8"/>
  <c r="G939" i="5"/>
  <c r="H939" i="5" s="1"/>
  <c r="C941" i="5"/>
  <c r="E940" i="5"/>
  <c r="D940" i="5"/>
  <c r="F940" i="5" s="1"/>
  <c r="B2074" i="8" l="1"/>
  <c r="C2073" i="8"/>
  <c r="C956" i="8"/>
  <c r="G940" i="5"/>
  <c r="H940" i="5" s="1"/>
  <c r="C942" i="5"/>
  <c r="D941" i="5"/>
  <c r="F941" i="5" s="1"/>
  <c r="E941" i="5"/>
  <c r="B2075" i="8" l="1"/>
  <c r="C2074" i="8"/>
  <c r="C957" i="8"/>
  <c r="G941" i="5"/>
  <c r="H941" i="5" s="1"/>
  <c r="C943" i="5"/>
  <c r="D942" i="5"/>
  <c r="F942" i="5" s="1"/>
  <c r="E942" i="5"/>
  <c r="B2076" i="8" l="1"/>
  <c r="C2075" i="8"/>
  <c r="C958" i="8"/>
  <c r="G942" i="5"/>
  <c r="H942" i="5" s="1"/>
  <c r="C944" i="5"/>
  <c r="E943" i="5"/>
  <c r="D943" i="5"/>
  <c r="F943" i="5" s="1"/>
  <c r="B2077" i="8" l="1"/>
  <c r="C2076" i="8"/>
  <c r="C959" i="8"/>
  <c r="G943" i="5"/>
  <c r="H943" i="5" s="1"/>
  <c r="C945" i="5"/>
  <c r="D944" i="5"/>
  <c r="F944" i="5" s="1"/>
  <c r="E944" i="5"/>
  <c r="B2078" i="8" l="1"/>
  <c r="C2077" i="8"/>
  <c r="C960" i="8"/>
  <c r="G944" i="5"/>
  <c r="H944" i="5" s="1"/>
  <c r="C946" i="5"/>
  <c r="D945" i="5"/>
  <c r="F945" i="5" s="1"/>
  <c r="E945" i="5"/>
  <c r="B2079" i="8" l="1"/>
  <c r="C2078" i="8"/>
  <c r="C961" i="8"/>
  <c r="G945" i="5"/>
  <c r="H945" i="5" s="1"/>
  <c r="C947" i="5"/>
  <c r="D946" i="5"/>
  <c r="F946" i="5" s="1"/>
  <c r="E946" i="5"/>
  <c r="B2080" i="8" l="1"/>
  <c r="C2079" i="8"/>
  <c r="C962" i="8"/>
  <c r="G946" i="5"/>
  <c r="H946" i="5" s="1"/>
  <c r="C948" i="5"/>
  <c r="D947" i="5"/>
  <c r="F947" i="5" s="1"/>
  <c r="E947" i="5"/>
  <c r="B2081" i="8" l="1"/>
  <c r="C2080" i="8"/>
  <c r="C963" i="8"/>
  <c r="G947" i="5"/>
  <c r="H947" i="5" s="1"/>
  <c r="C949" i="5"/>
  <c r="D948" i="5"/>
  <c r="F948" i="5" s="1"/>
  <c r="E948" i="5"/>
  <c r="B2082" i="8" l="1"/>
  <c r="C2081" i="8"/>
  <c r="C964" i="8"/>
  <c r="G948" i="5"/>
  <c r="H948" i="5" s="1"/>
  <c r="C950" i="5"/>
  <c r="D949" i="5"/>
  <c r="F949" i="5" s="1"/>
  <c r="E949" i="5"/>
  <c r="B2083" i="8" l="1"/>
  <c r="C2082" i="8"/>
  <c r="C965" i="8"/>
  <c r="G949" i="5"/>
  <c r="H949" i="5" s="1"/>
  <c r="C951" i="5"/>
  <c r="D950" i="5"/>
  <c r="F950" i="5" s="1"/>
  <c r="E950" i="5"/>
  <c r="B2084" i="8" l="1"/>
  <c r="C2083" i="8"/>
  <c r="C966" i="8"/>
  <c r="G950" i="5"/>
  <c r="H950" i="5" s="1"/>
  <c r="C952" i="5"/>
  <c r="E951" i="5"/>
  <c r="D951" i="5"/>
  <c r="F951" i="5" s="1"/>
  <c r="B2085" i="8" l="1"/>
  <c r="C2084" i="8"/>
  <c r="G951" i="5"/>
  <c r="H951" i="5" s="1"/>
  <c r="C967" i="8"/>
  <c r="C953" i="5"/>
  <c r="D952" i="5"/>
  <c r="F952" i="5" s="1"/>
  <c r="E952" i="5"/>
  <c r="B2086" i="8" l="1"/>
  <c r="C2085" i="8"/>
  <c r="C968" i="8"/>
  <c r="G952" i="5"/>
  <c r="H952" i="5" s="1"/>
  <c r="C954" i="5"/>
  <c r="E953" i="5"/>
  <c r="D953" i="5"/>
  <c r="F953" i="5" s="1"/>
  <c r="B2087" i="8" l="1"/>
  <c r="C2086" i="8"/>
  <c r="C969" i="8"/>
  <c r="G953" i="5"/>
  <c r="H953" i="5" s="1"/>
  <c r="C955" i="5"/>
  <c r="E954" i="5"/>
  <c r="D954" i="5"/>
  <c r="F954" i="5" s="1"/>
  <c r="B2088" i="8" l="1"/>
  <c r="C2087" i="8"/>
  <c r="C970" i="8"/>
  <c r="G954" i="5"/>
  <c r="H954" i="5" s="1"/>
  <c r="C956" i="5"/>
  <c r="D955" i="5"/>
  <c r="F955" i="5" s="1"/>
  <c r="E955" i="5"/>
  <c r="B2089" i="8" l="1"/>
  <c r="C2088" i="8"/>
  <c r="C971" i="8"/>
  <c r="G955" i="5"/>
  <c r="H955" i="5" s="1"/>
  <c r="C957" i="5"/>
  <c r="D956" i="5"/>
  <c r="F956" i="5" s="1"/>
  <c r="E956" i="5"/>
  <c r="B2090" i="8" l="1"/>
  <c r="C2089" i="8"/>
  <c r="G956" i="5"/>
  <c r="H956" i="5" s="1"/>
  <c r="C972" i="8"/>
  <c r="C958" i="5"/>
  <c r="E957" i="5"/>
  <c r="D957" i="5"/>
  <c r="F957" i="5" s="1"/>
  <c r="B2091" i="8" l="1"/>
  <c r="C2090" i="8"/>
  <c r="C973" i="8"/>
  <c r="G957" i="5"/>
  <c r="H957" i="5" s="1"/>
  <c r="C959" i="5"/>
  <c r="D958" i="5"/>
  <c r="F958" i="5" s="1"/>
  <c r="E958" i="5"/>
  <c r="B2092" i="8" l="1"/>
  <c r="C2091" i="8"/>
  <c r="C974" i="8"/>
  <c r="G958" i="5"/>
  <c r="H958" i="5" s="1"/>
  <c r="C960" i="5"/>
  <c r="D959" i="5"/>
  <c r="F959" i="5" s="1"/>
  <c r="E959" i="5"/>
  <c r="B2093" i="8" l="1"/>
  <c r="C2092" i="8"/>
  <c r="G959" i="5"/>
  <c r="H959" i="5" s="1"/>
  <c r="C975" i="8"/>
  <c r="C961" i="5"/>
  <c r="E960" i="5"/>
  <c r="D960" i="5"/>
  <c r="F960" i="5" s="1"/>
  <c r="B2094" i="8" l="1"/>
  <c r="C2093" i="8"/>
  <c r="G960" i="5"/>
  <c r="H960" i="5" s="1"/>
  <c r="C976" i="8"/>
  <c r="C962" i="5"/>
  <c r="E961" i="5"/>
  <c r="D961" i="5"/>
  <c r="F961" i="5" s="1"/>
  <c r="B2095" i="8" l="1"/>
  <c r="C2094" i="8"/>
  <c r="C977" i="8"/>
  <c r="G961" i="5"/>
  <c r="H961" i="5" s="1"/>
  <c r="C963" i="5"/>
  <c r="D962" i="5"/>
  <c r="F962" i="5" s="1"/>
  <c r="E962" i="5"/>
  <c r="B2096" i="8" l="1"/>
  <c r="C2095" i="8"/>
  <c r="C978" i="8"/>
  <c r="G962" i="5"/>
  <c r="H962" i="5" s="1"/>
  <c r="C964" i="5"/>
  <c r="E963" i="5"/>
  <c r="D963" i="5"/>
  <c r="F963" i="5" s="1"/>
  <c r="B2097" i="8" l="1"/>
  <c r="C2096" i="8"/>
  <c r="C979" i="8"/>
  <c r="G963" i="5"/>
  <c r="H963" i="5" s="1"/>
  <c r="C965" i="5"/>
  <c r="D964" i="5"/>
  <c r="F964" i="5" s="1"/>
  <c r="E964" i="5"/>
  <c r="B2098" i="8" l="1"/>
  <c r="C2097" i="8"/>
  <c r="C980" i="8"/>
  <c r="G964" i="5"/>
  <c r="H964" i="5" s="1"/>
  <c r="C966" i="5"/>
  <c r="E965" i="5"/>
  <c r="D965" i="5"/>
  <c r="F965" i="5" s="1"/>
  <c r="B2099" i="8" l="1"/>
  <c r="C2098" i="8"/>
  <c r="C981" i="8"/>
  <c r="G965" i="5"/>
  <c r="H965" i="5" s="1"/>
  <c r="C967" i="5"/>
  <c r="D966" i="5"/>
  <c r="F966" i="5" s="1"/>
  <c r="E966" i="5"/>
  <c r="B2100" i="8" l="1"/>
  <c r="C2099" i="8"/>
  <c r="C982" i="8"/>
  <c r="G966" i="5"/>
  <c r="H966" i="5" s="1"/>
  <c r="C968" i="5"/>
  <c r="D967" i="5"/>
  <c r="F967" i="5" s="1"/>
  <c r="E967" i="5"/>
  <c r="B2101" i="8" l="1"/>
  <c r="C2100" i="8"/>
  <c r="C983" i="8"/>
  <c r="G967" i="5"/>
  <c r="H967" i="5" s="1"/>
  <c r="C969" i="5"/>
  <c r="E968" i="5"/>
  <c r="D968" i="5"/>
  <c r="F968" i="5" s="1"/>
  <c r="B2102" i="8" l="1"/>
  <c r="C2101" i="8"/>
  <c r="C984" i="8"/>
  <c r="G968" i="5"/>
  <c r="H968" i="5" s="1"/>
  <c r="C970" i="5"/>
  <c r="D969" i="5"/>
  <c r="F969" i="5" s="1"/>
  <c r="E969" i="5"/>
  <c r="B2103" i="8" l="1"/>
  <c r="C2102" i="8"/>
  <c r="C985" i="8"/>
  <c r="G969" i="5"/>
  <c r="H969" i="5" s="1"/>
  <c r="C971" i="5"/>
  <c r="E970" i="5"/>
  <c r="D970" i="5"/>
  <c r="F970" i="5" s="1"/>
  <c r="B2104" i="8" l="1"/>
  <c r="C2103" i="8"/>
  <c r="C986" i="8"/>
  <c r="G970" i="5"/>
  <c r="H970" i="5" s="1"/>
  <c r="C972" i="5"/>
  <c r="E971" i="5"/>
  <c r="D971" i="5"/>
  <c r="F971" i="5" s="1"/>
  <c r="B2105" i="8" l="1"/>
  <c r="C2104" i="8"/>
  <c r="C987" i="8"/>
  <c r="G971" i="5"/>
  <c r="H971" i="5" s="1"/>
  <c r="C973" i="5"/>
  <c r="D972" i="5"/>
  <c r="F972" i="5" s="1"/>
  <c r="E972" i="5"/>
  <c r="B2106" i="8" l="1"/>
  <c r="C2105" i="8"/>
  <c r="C988" i="8"/>
  <c r="G972" i="5"/>
  <c r="H972" i="5" s="1"/>
  <c r="C974" i="5"/>
  <c r="D973" i="5"/>
  <c r="F973" i="5" s="1"/>
  <c r="E973" i="5"/>
  <c r="B2107" i="8" l="1"/>
  <c r="C2106" i="8"/>
  <c r="C989" i="8"/>
  <c r="G973" i="5"/>
  <c r="H973" i="5" s="1"/>
  <c r="C975" i="5"/>
  <c r="D974" i="5"/>
  <c r="F974" i="5" s="1"/>
  <c r="E974" i="5"/>
  <c r="B2108" i="8" l="1"/>
  <c r="C2107" i="8"/>
  <c r="C990" i="8"/>
  <c r="G974" i="5"/>
  <c r="H974" i="5" s="1"/>
  <c r="C976" i="5"/>
  <c r="D975" i="5"/>
  <c r="F975" i="5" s="1"/>
  <c r="E975" i="5"/>
  <c r="B2109" i="8" l="1"/>
  <c r="C2108" i="8"/>
  <c r="G975" i="5"/>
  <c r="H975" i="5" s="1"/>
  <c r="C991" i="8"/>
  <c r="C977" i="5"/>
  <c r="E976" i="5"/>
  <c r="D976" i="5"/>
  <c r="F976" i="5" s="1"/>
  <c r="B2110" i="8" l="1"/>
  <c r="C2109" i="8"/>
  <c r="C992" i="8"/>
  <c r="G976" i="5"/>
  <c r="H976" i="5" s="1"/>
  <c r="C978" i="5"/>
  <c r="D977" i="5"/>
  <c r="F977" i="5" s="1"/>
  <c r="E977" i="5"/>
  <c r="B2111" i="8" l="1"/>
  <c r="C2110" i="8"/>
  <c r="G977" i="5"/>
  <c r="H977" i="5" s="1"/>
  <c r="C993" i="8"/>
  <c r="C979" i="5"/>
  <c r="D978" i="5"/>
  <c r="F978" i="5" s="1"/>
  <c r="E978" i="5"/>
  <c r="B2112" i="8" l="1"/>
  <c r="C2111" i="8"/>
  <c r="C994" i="8"/>
  <c r="G978" i="5"/>
  <c r="H978" i="5" s="1"/>
  <c r="C980" i="5"/>
  <c r="D979" i="5"/>
  <c r="F979" i="5" s="1"/>
  <c r="E979" i="5"/>
  <c r="B2113" i="8" l="1"/>
  <c r="C2112" i="8"/>
  <c r="C995" i="8"/>
  <c r="G979" i="5"/>
  <c r="H979" i="5" s="1"/>
  <c r="C981" i="5"/>
  <c r="D980" i="5"/>
  <c r="F980" i="5" s="1"/>
  <c r="E980" i="5"/>
  <c r="B2114" i="8" l="1"/>
  <c r="C2113" i="8"/>
  <c r="C996" i="8"/>
  <c r="G980" i="5"/>
  <c r="H980" i="5" s="1"/>
  <c r="C982" i="5"/>
  <c r="D981" i="5"/>
  <c r="F981" i="5" s="1"/>
  <c r="E981" i="5"/>
  <c r="B2115" i="8" l="1"/>
  <c r="C2114" i="8"/>
  <c r="C997" i="8"/>
  <c r="G981" i="5"/>
  <c r="H981" i="5" s="1"/>
  <c r="C983" i="5"/>
  <c r="E982" i="5"/>
  <c r="D982" i="5"/>
  <c r="F982" i="5" s="1"/>
  <c r="B2116" i="8" l="1"/>
  <c r="C2115" i="8"/>
  <c r="C998" i="8"/>
  <c r="G982" i="5"/>
  <c r="H982" i="5" s="1"/>
  <c r="C984" i="5"/>
  <c r="D983" i="5"/>
  <c r="F983" i="5" s="1"/>
  <c r="E983" i="5"/>
  <c r="B2117" i="8" l="1"/>
  <c r="C2116" i="8"/>
  <c r="C999" i="8"/>
  <c r="G983" i="5"/>
  <c r="H983" i="5" s="1"/>
  <c r="C985" i="5"/>
  <c r="D984" i="5"/>
  <c r="F984" i="5" s="1"/>
  <c r="E984" i="5"/>
  <c r="B2118" i="8" l="1"/>
  <c r="C2117" i="8"/>
  <c r="C1000" i="8"/>
  <c r="G984" i="5"/>
  <c r="H984" i="5" s="1"/>
  <c r="C986" i="5"/>
  <c r="E985" i="5"/>
  <c r="D985" i="5"/>
  <c r="F985" i="5" s="1"/>
  <c r="B2119" i="8" l="1"/>
  <c r="C2118" i="8"/>
  <c r="C1001" i="8"/>
  <c r="G985" i="5"/>
  <c r="H985" i="5" s="1"/>
  <c r="C987" i="5"/>
  <c r="D986" i="5"/>
  <c r="F986" i="5" s="1"/>
  <c r="E986" i="5"/>
  <c r="B2120" i="8" l="1"/>
  <c r="C2119" i="8"/>
  <c r="C1002" i="8"/>
  <c r="G986" i="5"/>
  <c r="H986" i="5" s="1"/>
  <c r="C988" i="5"/>
  <c r="E987" i="5"/>
  <c r="D987" i="5"/>
  <c r="F987" i="5" s="1"/>
  <c r="B2121" i="8" l="1"/>
  <c r="C2120" i="8"/>
  <c r="C1003" i="8"/>
  <c r="G987" i="5"/>
  <c r="H987" i="5" s="1"/>
  <c r="C989" i="5"/>
  <c r="D988" i="5"/>
  <c r="F988" i="5" s="1"/>
  <c r="E988" i="5"/>
  <c r="B2122" i="8" l="1"/>
  <c r="C2121" i="8"/>
  <c r="G988" i="5"/>
  <c r="H988" i="5" s="1"/>
  <c r="C1004" i="8"/>
  <c r="C990" i="5"/>
  <c r="D989" i="5"/>
  <c r="F989" i="5" s="1"/>
  <c r="E989" i="5"/>
  <c r="B2123" i="8" l="1"/>
  <c r="C2122" i="8"/>
  <c r="G989" i="5"/>
  <c r="H989" i="5" s="1"/>
  <c r="C1005" i="8"/>
  <c r="C991" i="5"/>
  <c r="E990" i="5"/>
  <c r="D990" i="5"/>
  <c r="F990" i="5" s="1"/>
  <c r="B2124" i="8" l="1"/>
  <c r="C2123" i="8"/>
  <c r="C1006" i="8"/>
  <c r="G990" i="5"/>
  <c r="H990" i="5" s="1"/>
  <c r="C992" i="5"/>
  <c r="D991" i="5"/>
  <c r="F991" i="5" s="1"/>
  <c r="E991" i="5"/>
  <c r="B2125" i="8" l="1"/>
  <c r="C2124" i="8"/>
  <c r="C1007" i="8"/>
  <c r="G991" i="5"/>
  <c r="H991" i="5" s="1"/>
  <c r="C993" i="5"/>
  <c r="D992" i="5"/>
  <c r="F992" i="5" s="1"/>
  <c r="E992" i="5"/>
  <c r="B2126" i="8" l="1"/>
  <c r="C2125" i="8"/>
  <c r="C1008" i="8"/>
  <c r="G992" i="5"/>
  <c r="H992" i="5" s="1"/>
  <c r="C994" i="5"/>
  <c r="E993" i="5"/>
  <c r="D993" i="5"/>
  <c r="F993" i="5" s="1"/>
  <c r="B2127" i="8" l="1"/>
  <c r="C2126" i="8"/>
  <c r="C1009" i="8"/>
  <c r="G993" i="5"/>
  <c r="H993" i="5" s="1"/>
  <c r="C995" i="5"/>
  <c r="D994" i="5"/>
  <c r="F994" i="5" s="1"/>
  <c r="E994" i="5"/>
  <c r="B2128" i="8" l="1"/>
  <c r="C2127" i="8"/>
  <c r="C1010" i="8"/>
  <c r="G994" i="5"/>
  <c r="H994" i="5" s="1"/>
  <c r="C996" i="5"/>
  <c r="E995" i="5"/>
  <c r="D995" i="5"/>
  <c r="F995" i="5" s="1"/>
  <c r="B2129" i="8" l="1"/>
  <c r="C2128" i="8"/>
  <c r="C1011" i="8"/>
  <c r="G995" i="5"/>
  <c r="H995" i="5" s="1"/>
  <c r="C997" i="5"/>
  <c r="E996" i="5"/>
  <c r="D996" i="5"/>
  <c r="F996" i="5" s="1"/>
  <c r="B2130" i="8" l="1"/>
  <c r="C2129" i="8"/>
  <c r="C1012" i="8"/>
  <c r="G996" i="5"/>
  <c r="H996" i="5" s="1"/>
  <c r="C998" i="5"/>
  <c r="D997" i="5"/>
  <c r="F997" i="5" s="1"/>
  <c r="E997" i="5"/>
  <c r="B2131" i="8" l="1"/>
  <c r="C2130" i="8"/>
  <c r="C1013" i="8"/>
  <c r="G997" i="5"/>
  <c r="H997" i="5" s="1"/>
  <c r="C999" i="5"/>
  <c r="D998" i="5"/>
  <c r="F998" i="5" s="1"/>
  <c r="E998" i="5"/>
  <c r="B2132" i="8" l="1"/>
  <c r="C2131" i="8"/>
  <c r="C1014" i="8"/>
  <c r="G998" i="5"/>
  <c r="H998" i="5" s="1"/>
  <c r="C1000" i="5"/>
  <c r="D999" i="5"/>
  <c r="F999" i="5" s="1"/>
  <c r="E999" i="5"/>
  <c r="B2133" i="8" l="1"/>
  <c r="C2132" i="8"/>
  <c r="C1015" i="8"/>
  <c r="G999" i="5"/>
  <c r="H999" i="5" s="1"/>
  <c r="C1001" i="5"/>
  <c r="D1000" i="5"/>
  <c r="F1000" i="5" s="1"/>
  <c r="E1000" i="5"/>
  <c r="B2134" i="8" l="1"/>
  <c r="C2133" i="8"/>
  <c r="C1016" i="8"/>
  <c r="G1000" i="5"/>
  <c r="H1000" i="5" s="1"/>
  <c r="C1002" i="5"/>
  <c r="E1001" i="5"/>
  <c r="D1001" i="5"/>
  <c r="F1001" i="5" s="1"/>
  <c r="B2135" i="8" l="1"/>
  <c r="C2134" i="8"/>
  <c r="G1001" i="5"/>
  <c r="H1001" i="5" s="1"/>
  <c r="C1017" i="8"/>
  <c r="C1003" i="5"/>
  <c r="E1002" i="5"/>
  <c r="D1002" i="5"/>
  <c r="F1002" i="5" s="1"/>
  <c r="B2136" i="8" l="1"/>
  <c r="C2135" i="8"/>
  <c r="G1002" i="5"/>
  <c r="H1002" i="5" s="1"/>
  <c r="C1018" i="8"/>
  <c r="C1004" i="5"/>
  <c r="E1003" i="5"/>
  <c r="D1003" i="5"/>
  <c r="F1003" i="5" s="1"/>
  <c r="B2137" i="8" l="1"/>
  <c r="C2136" i="8"/>
  <c r="C1019" i="8"/>
  <c r="G1003" i="5"/>
  <c r="H1003" i="5" s="1"/>
  <c r="C1005" i="5"/>
  <c r="E1004" i="5"/>
  <c r="D1004" i="5"/>
  <c r="F1004" i="5" s="1"/>
  <c r="B2138" i="8" l="1"/>
  <c r="C2137" i="8"/>
  <c r="C1020" i="8"/>
  <c r="G1004" i="5"/>
  <c r="H1004" i="5" s="1"/>
  <c r="C1006" i="5"/>
  <c r="D1005" i="5"/>
  <c r="F1005" i="5" s="1"/>
  <c r="E1005" i="5"/>
  <c r="B2139" i="8" l="1"/>
  <c r="C2138" i="8"/>
  <c r="C1021" i="8"/>
  <c r="G1005" i="5"/>
  <c r="H1005" i="5" s="1"/>
  <c r="C1007" i="5"/>
  <c r="D1006" i="5"/>
  <c r="F1006" i="5" s="1"/>
  <c r="E1006" i="5"/>
  <c r="B2140" i="8" l="1"/>
  <c r="C2139" i="8"/>
  <c r="C1022" i="8"/>
  <c r="G1006" i="5"/>
  <c r="H1006" i="5" s="1"/>
  <c r="C1008" i="5"/>
  <c r="E1007" i="5"/>
  <c r="D1007" i="5"/>
  <c r="F1007" i="5" s="1"/>
  <c r="B2141" i="8" l="1"/>
  <c r="C2140" i="8"/>
  <c r="C1023" i="8"/>
  <c r="G1007" i="5"/>
  <c r="H1007" i="5" s="1"/>
  <c r="C1009" i="5"/>
  <c r="E1008" i="5"/>
  <c r="D1008" i="5"/>
  <c r="F1008" i="5" s="1"/>
  <c r="B2142" i="8" l="1"/>
  <c r="C2141" i="8"/>
  <c r="C1024" i="8"/>
  <c r="G1008" i="5"/>
  <c r="H1008" i="5" s="1"/>
  <c r="C1010" i="5"/>
  <c r="E1009" i="5"/>
  <c r="D1009" i="5"/>
  <c r="F1009" i="5" s="1"/>
  <c r="B2143" i="8" l="1"/>
  <c r="C2142" i="8"/>
  <c r="C1025" i="8"/>
  <c r="G1009" i="5"/>
  <c r="H1009" i="5" s="1"/>
  <c r="C1011" i="5"/>
  <c r="E1010" i="5"/>
  <c r="D1010" i="5"/>
  <c r="F1010" i="5" s="1"/>
  <c r="B2144" i="8" l="1"/>
  <c r="C2143" i="8"/>
  <c r="C1026" i="8"/>
  <c r="G1010" i="5"/>
  <c r="H1010" i="5" s="1"/>
  <c r="C1012" i="5"/>
  <c r="D1011" i="5"/>
  <c r="F1011" i="5" s="1"/>
  <c r="E1011" i="5"/>
  <c r="B2145" i="8" l="1"/>
  <c r="C2144" i="8"/>
  <c r="C1027" i="8"/>
  <c r="G1011" i="5"/>
  <c r="H1011" i="5" s="1"/>
  <c r="C1013" i="5"/>
  <c r="D1012" i="5"/>
  <c r="F1012" i="5" s="1"/>
  <c r="E1012" i="5"/>
  <c r="B2146" i="8" l="1"/>
  <c r="C2145" i="8"/>
  <c r="C1028" i="8"/>
  <c r="G1012" i="5"/>
  <c r="H1012" i="5" s="1"/>
  <c r="C1014" i="5"/>
  <c r="D1013" i="5"/>
  <c r="F1013" i="5" s="1"/>
  <c r="E1013" i="5"/>
  <c r="B2147" i="8" l="1"/>
  <c r="C2146" i="8"/>
  <c r="C1029" i="8"/>
  <c r="G1013" i="5"/>
  <c r="H1013" i="5" s="1"/>
  <c r="C1015" i="5"/>
  <c r="D1014" i="5"/>
  <c r="F1014" i="5" s="1"/>
  <c r="E1014" i="5"/>
  <c r="B2148" i="8" l="1"/>
  <c r="C2147" i="8"/>
  <c r="C1030" i="8"/>
  <c r="G1014" i="5"/>
  <c r="H1014" i="5" s="1"/>
  <c r="C1016" i="5"/>
  <c r="E1015" i="5"/>
  <c r="D1015" i="5"/>
  <c r="F1015" i="5" s="1"/>
  <c r="B2149" i="8" l="1"/>
  <c r="C2148" i="8"/>
  <c r="G1015" i="5"/>
  <c r="H1015" i="5" s="1"/>
  <c r="C1031" i="8"/>
  <c r="C1017" i="5"/>
  <c r="E1016" i="5"/>
  <c r="D1016" i="5"/>
  <c r="F1016" i="5" s="1"/>
  <c r="B2150" i="8" l="1"/>
  <c r="C2149" i="8"/>
  <c r="C1032" i="8"/>
  <c r="G1016" i="5"/>
  <c r="H1016" i="5" s="1"/>
  <c r="D1017" i="5"/>
  <c r="F1017" i="5" s="1"/>
  <c r="E1017" i="5"/>
  <c r="B2151" i="8" l="1"/>
  <c r="C2150" i="8"/>
  <c r="C1033" i="8"/>
  <c r="G1017" i="5"/>
  <c r="G1019" i="5" s="1"/>
  <c r="F1019" i="5"/>
  <c r="B2152" i="8" l="1"/>
  <c r="C2151" i="8"/>
  <c r="H1017" i="5"/>
  <c r="C1034" i="8"/>
  <c r="B2153" i="8" l="1"/>
  <c r="C2152" i="8"/>
  <c r="C1035" i="8"/>
  <c r="H1019" i="5"/>
  <c r="I1017" i="5" s="1"/>
  <c r="H1020" i="5"/>
  <c r="E11" i="5" s="1"/>
  <c r="E34" i="1" s="1"/>
  <c r="B2154" i="8" l="1"/>
  <c r="C2153" i="8"/>
  <c r="C1036" i="8"/>
  <c r="E71" i="1"/>
  <c r="E12" i="5"/>
  <c r="I18" i="5"/>
  <c r="I1018" i="5"/>
  <c r="I20" i="5"/>
  <c r="I19" i="5"/>
  <c r="S21" i="5" s="1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I719" i="5"/>
  <c r="I720" i="5"/>
  <c r="I721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I1007" i="5"/>
  <c r="I1008" i="5"/>
  <c r="I1009" i="5"/>
  <c r="I1010" i="5"/>
  <c r="I1011" i="5"/>
  <c r="I1012" i="5"/>
  <c r="I1013" i="5"/>
  <c r="I1014" i="5"/>
  <c r="I1015" i="5"/>
  <c r="I1016" i="5"/>
  <c r="B2155" i="8" l="1"/>
  <c r="C2154" i="8"/>
  <c r="I1022" i="5"/>
  <c r="I1021" i="5"/>
  <c r="E72" i="1"/>
  <c r="C1037" i="8"/>
  <c r="B2156" i="8" l="1"/>
  <c r="C2155" i="8"/>
  <c r="I1023" i="5"/>
  <c r="E10" i="5" s="1"/>
  <c r="C1038" i="8"/>
  <c r="E74" i="1"/>
  <c r="E88" i="1"/>
  <c r="E87" i="1"/>
  <c r="B2157" i="8" l="1"/>
  <c r="C2156" i="8"/>
  <c r="E15" i="8"/>
  <c r="E92" i="1"/>
  <c r="E89" i="1"/>
  <c r="E105" i="1"/>
  <c r="E14" i="8"/>
  <c r="R34" i="8" s="1"/>
  <c r="E91" i="1"/>
  <c r="E107" i="1"/>
  <c r="E103" i="1"/>
  <c r="E75" i="1"/>
  <c r="E83" i="1"/>
  <c r="C1039" i="8"/>
  <c r="B2158" i="8" l="1"/>
  <c r="C2157" i="8"/>
  <c r="G30" i="1"/>
  <c r="G107" i="1"/>
  <c r="H91" i="1"/>
  <c r="E98" i="1"/>
  <c r="E99" i="1" s="1"/>
  <c r="Z32" i="8"/>
  <c r="AA32" i="8" s="1"/>
  <c r="AB32" i="8" s="1"/>
  <c r="Z33" i="8"/>
  <c r="AA33" i="8" s="1"/>
  <c r="AB33" i="8" s="1"/>
  <c r="Z34" i="8"/>
  <c r="AA34" i="8" s="1"/>
  <c r="AB34" i="8" s="1"/>
  <c r="W32" i="8"/>
  <c r="W33" i="8"/>
  <c r="W34" i="8"/>
  <c r="W35" i="8"/>
  <c r="H92" i="1"/>
  <c r="E95" i="1"/>
  <c r="H95" i="1" s="1"/>
  <c r="C1040" i="8"/>
  <c r="B2159" i="8" l="1"/>
  <c r="C2158" i="8"/>
  <c r="T34" i="8"/>
  <c r="U34" i="8" s="1"/>
  <c r="D35" i="8" s="1"/>
  <c r="S34" i="8"/>
  <c r="AC34" i="8"/>
  <c r="AC33" i="8"/>
  <c r="C1041" i="8"/>
  <c r="B2160" i="8" l="1"/>
  <c r="C2159" i="8"/>
  <c r="R35" i="8"/>
  <c r="C1042" i="8"/>
  <c r="X35" i="8"/>
  <c r="Z35" i="8" s="1"/>
  <c r="AA35" i="8" s="1"/>
  <c r="AB35" i="8" s="1"/>
  <c r="F35" i="8"/>
  <c r="E35" i="8"/>
  <c r="G35" i="8"/>
  <c r="H36" i="8" s="1"/>
  <c r="B2161" i="8" l="1"/>
  <c r="C2160" i="8"/>
  <c r="S35" i="8"/>
  <c r="T35" i="8"/>
  <c r="Y35" i="8"/>
  <c r="U35" i="8"/>
  <c r="D36" i="8" s="1"/>
  <c r="J36" i="8"/>
  <c r="I36" i="8"/>
  <c r="N36" i="8" s="1"/>
  <c r="C1043" i="8"/>
  <c r="AC35" i="8"/>
  <c r="B2162" i="8" l="1"/>
  <c r="C2161" i="8"/>
  <c r="Y36" i="8"/>
  <c r="X36" i="8"/>
  <c r="Z36" i="8" s="1"/>
  <c r="AA36" i="8" s="1"/>
  <c r="AB36" i="8" s="1"/>
  <c r="AC36" i="8" s="1"/>
  <c r="R36" i="8"/>
  <c r="T36" i="8" s="1"/>
  <c r="G36" i="8"/>
  <c r="H37" i="8" s="1"/>
  <c r="J37" i="8" s="1"/>
  <c r="F36" i="8"/>
  <c r="E36" i="8"/>
  <c r="O36" i="8"/>
  <c r="V36" i="8"/>
  <c r="C1044" i="8"/>
  <c r="K36" i="8"/>
  <c r="L36" i="8" s="1"/>
  <c r="M36" i="8" s="1"/>
  <c r="W36" i="8" s="1"/>
  <c r="B2163" i="8" l="1"/>
  <c r="C2162" i="8"/>
  <c r="I37" i="8"/>
  <c r="N37" i="8" s="1"/>
  <c r="O37" i="8" s="1"/>
  <c r="P36" i="8"/>
  <c r="C1045" i="8"/>
  <c r="B2164" i="8" l="1"/>
  <c r="C2163" i="8"/>
  <c r="K37" i="8"/>
  <c r="L37" i="8" s="1"/>
  <c r="M37" i="8" s="1"/>
  <c r="W37" i="8" s="1"/>
  <c r="V37" i="8"/>
  <c r="U36" i="8"/>
  <c r="D37" i="8" s="1"/>
  <c r="Q36" i="8"/>
  <c r="S36" i="8" s="1"/>
  <c r="C1046" i="8"/>
  <c r="P37" i="8"/>
  <c r="B2165" i="8" l="1"/>
  <c r="C2164" i="8"/>
  <c r="E37" i="8"/>
  <c r="R37" i="8"/>
  <c r="T37" i="8" s="1"/>
  <c r="U37" i="8" s="1"/>
  <c r="D38" i="8" s="1"/>
  <c r="Y37" i="8"/>
  <c r="X37" i="8"/>
  <c r="Z37" i="8" s="1"/>
  <c r="AA37" i="8" s="1"/>
  <c r="AB37" i="8" s="1"/>
  <c r="F37" i="8"/>
  <c r="G37" i="8"/>
  <c r="H38" i="8" s="1"/>
  <c r="Q37" i="8"/>
  <c r="C1047" i="8"/>
  <c r="B2166" i="8" l="1"/>
  <c r="C2165" i="8"/>
  <c r="S37" i="8"/>
  <c r="AC37" i="8"/>
  <c r="J38" i="8"/>
  <c r="I38" i="8"/>
  <c r="N38" i="8" s="1"/>
  <c r="R38" i="8"/>
  <c r="T38" i="8" s="1"/>
  <c r="Y38" i="8"/>
  <c r="X38" i="8"/>
  <c r="Z38" i="8" s="1"/>
  <c r="AA38" i="8" s="1"/>
  <c r="AB38" i="8" s="1"/>
  <c r="F38" i="8"/>
  <c r="E38" i="8"/>
  <c r="G38" i="8"/>
  <c r="H39" i="8" s="1"/>
  <c r="C1048" i="8"/>
  <c r="B2167" i="8" l="1"/>
  <c r="C2166" i="8"/>
  <c r="O38" i="8"/>
  <c r="V38" i="8"/>
  <c r="J39" i="8"/>
  <c r="I39" i="8"/>
  <c r="N39" i="8" s="1"/>
  <c r="K38" i="8"/>
  <c r="L38" i="8" s="1"/>
  <c r="M38" i="8" s="1"/>
  <c r="W38" i="8" s="1"/>
  <c r="C1049" i="8"/>
  <c r="AC38" i="8"/>
  <c r="B2168" i="8" l="1"/>
  <c r="C2167" i="8"/>
  <c r="C1050" i="8"/>
  <c r="K39" i="8"/>
  <c r="L39" i="8" s="1"/>
  <c r="M39" i="8" s="1"/>
  <c r="W39" i="8" s="1"/>
  <c r="O39" i="8"/>
  <c r="P39" i="8" s="1"/>
  <c r="V39" i="8"/>
  <c r="P38" i="8"/>
  <c r="B2169" i="8" l="1"/>
  <c r="C2168" i="8"/>
  <c r="Q38" i="8"/>
  <c r="S38" i="8" s="1"/>
  <c r="U38" i="8"/>
  <c r="D39" i="8" s="1"/>
  <c r="Q39" i="8"/>
  <c r="C1051" i="8"/>
  <c r="B2170" i="8" l="1"/>
  <c r="C2169" i="8"/>
  <c r="X39" i="8"/>
  <c r="Z39" i="8" s="1"/>
  <c r="AA39" i="8" s="1"/>
  <c r="AB39" i="8" s="1"/>
  <c r="F39" i="8"/>
  <c r="E39" i="8"/>
  <c r="R39" i="8"/>
  <c r="T39" i="8" s="1"/>
  <c r="U39" i="8" s="1"/>
  <c r="D40" i="8" s="1"/>
  <c r="Y39" i="8"/>
  <c r="G39" i="8"/>
  <c r="H40" i="8" s="1"/>
  <c r="C1052" i="8"/>
  <c r="B2171" i="8" l="1"/>
  <c r="C2170" i="8"/>
  <c r="S39" i="8"/>
  <c r="J40" i="8"/>
  <c r="I40" i="8"/>
  <c r="N40" i="8" s="1"/>
  <c r="R40" i="8"/>
  <c r="T40" i="8" s="1"/>
  <c r="Y40" i="8"/>
  <c r="X40" i="8"/>
  <c r="Z40" i="8" s="1"/>
  <c r="AA40" i="8" s="1"/>
  <c r="AB40" i="8" s="1"/>
  <c r="AC40" i="8" s="1"/>
  <c r="F40" i="8"/>
  <c r="E40" i="8"/>
  <c r="G40" i="8"/>
  <c r="H41" i="8" s="1"/>
  <c r="C1053" i="8"/>
  <c r="AC39" i="8"/>
  <c r="B2172" i="8" l="1"/>
  <c r="C2171" i="8"/>
  <c r="I41" i="8"/>
  <c r="N41" i="8" s="1"/>
  <c r="J41" i="8"/>
  <c r="K40" i="8"/>
  <c r="L40" i="8" s="1"/>
  <c r="M40" i="8" s="1"/>
  <c r="W40" i="8" s="1"/>
  <c r="O40" i="8"/>
  <c r="V40" i="8"/>
  <c r="C1054" i="8"/>
  <c r="B2173" i="8" l="1"/>
  <c r="C2172" i="8"/>
  <c r="K41" i="8"/>
  <c r="L41" i="8" s="1"/>
  <c r="M41" i="8" s="1"/>
  <c r="W41" i="8" s="1"/>
  <c r="P40" i="8"/>
  <c r="O41" i="8"/>
  <c r="V41" i="8"/>
  <c r="C1055" i="8"/>
  <c r="B2174" i="8" l="1"/>
  <c r="C2173" i="8"/>
  <c r="U40" i="8"/>
  <c r="D41" i="8" s="1"/>
  <c r="Q40" i="8"/>
  <c r="S40" i="8" s="1"/>
  <c r="P41" i="8"/>
  <c r="C1056" i="8"/>
  <c r="B2175" i="8" l="1"/>
  <c r="C2174" i="8"/>
  <c r="Y41" i="8"/>
  <c r="X41" i="8"/>
  <c r="Z41" i="8" s="1"/>
  <c r="AA41" i="8" s="1"/>
  <c r="AB41" i="8" s="1"/>
  <c r="F41" i="8"/>
  <c r="E41" i="8"/>
  <c r="R41" i="8"/>
  <c r="T41" i="8" s="1"/>
  <c r="U41" i="8" s="1"/>
  <c r="D42" i="8" s="1"/>
  <c r="G41" i="8"/>
  <c r="H42" i="8" s="1"/>
  <c r="Q41" i="8"/>
  <c r="C1057" i="8"/>
  <c r="B2176" i="8" l="1"/>
  <c r="C2175" i="8"/>
  <c r="S41" i="8"/>
  <c r="C1058" i="8"/>
  <c r="AC41" i="8"/>
  <c r="F42" i="8"/>
  <c r="E42" i="8"/>
  <c r="R42" i="8"/>
  <c r="T42" i="8" s="1"/>
  <c r="Y42" i="8"/>
  <c r="G42" i="8"/>
  <c r="H43" i="8" s="1"/>
  <c r="X42" i="8"/>
  <c r="Z42" i="8" s="1"/>
  <c r="AA42" i="8" s="1"/>
  <c r="AB42" i="8" s="1"/>
  <c r="AC42" i="8" s="1"/>
  <c r="J42" i="8"/>
  <c r="I42" i="8"/>
  <c r="N42" i="8" s="1"/>
  <c r="B2177" i="8" l="1"/>
  <c r="C2176" i="8"/>
  <c r="O42" i="8"/>
  <c r="V42" i="8"/>
  <c r="K42" i="8"/>
  <c r="L42" i="8" s="1"/>
  <c r="M42" i="8" s="1"/>
  <c r="W42" i="8" s="1"/>
  <c r="J43" i="8"/>
  <c r="I43" i="8"/>
  <c r="N43" i="8" s="1"/>
  <c r="C1059" i="8"/>
  <c r="B2178" i="8" l="1"/>
  <c r="C2177" i="8"/>
  <c r="O43" i="8"/>
  <c r="P43" i="8" s="1"/>
  <c r="V43" i="8"/>
  <c r="K43" i="8"/>
  <c r="L43" i="8" s="1"/>
  <c r="M43" i="8" s="1"/>
  <c r="W43" i="8" s="1"/>
  <c r="C1060" i="8"/>
  <c r="P42" i="8"/>
  <c r="B2179" i="8" l="1"/>
  <c r="C2178" i="8"/>
  <c r="Q43" i="8"/>
  <c r="U42" i="8"/>
  <c r="D43" i="8" s="1"/>
  <c r="Q42" i="8"/>
  <c r="S42" i="8" s="1"/>
  <c r="C1061" i="8"/>
  <c r="B2180" i="8" l="1"/>
  <c r="C2179" i="8"/>
  <c r="R43" i="8"/>
  <c r="T43" i="8" s="1"/>
  <c r="U43" i="8" s="1"/>
  <c r="D44" i="8" s="1"/>
  <c r="Y43" i="8"/>
  <c r="X43" i="8"/>
  <c r="Z43" i="8" s="1"/>
  <c r="AA43" i="8" s="1"/>
  <c r="AB43" i="8" s="1"/>
  <c r="F43" i="8"/>
  <c r="E43" i="8"/>
  <c r="G43" i="8"/>
  <c r="H44" i="8" s="1"/>
  <c r="C1062" i="8"/>
  <c r="B2181" i="8" l="1"/>
  <c r="C2180" i="8"/>
  <c r="S43" i="8"/>
  <c r="AC43" i="8"/>
  <c r="Y44" i="8"/>
  <c r="X44" i="8"/>
  <c r="Z44" i="8" s="1"/>
  <c r="AA44" i="8" s="1"/>
  <c r="AB44" i="8" s="1"/>
  <c r="F44" i="8"/>
  <c r="E44" i="8"/>
  <c r="R44" i="8"/>
  <c r="T44" i="8" s="1"/>
  <c r="G44" i="8"/>
  <c r="H45" i="8" s="1"/>
  <c r="J44" i="8"/>
  <c r="I44" i="8"/>
  <c r="N44" i="8" s="1"/>
  <c r="C1063" i="8"/>
  <c r="B2182" i="8" l="1"/>
  <c r="C2181" i="8"/>
  <c r="J45" i="8"/>
  <c r="I45" i="8"/>
  <c r="N45" i="8" s="1"/>
  <c r="O44" i="8"/>
  <c r="V44" i="8"/>
  <c r="K44" i="8"/>
  <c r="L44" i="8" s="1"/>
  <c r="M44" i="8" s="1"/>
  <c r="W44" i="8" s="1"/>
  <c r="C1064" i="8"/>
  <c r="AC44" i="8"/>
  <c r="B2183" i="8" l="1"/>
  <c r="C2182" i="8"/>
  <c r="P44" i="8"/>
  <c r="C1065" i="8"/>
  <c r="O45" i="8"/>
  <c r="V45" i="8"/>
  <c r="K45" i="8"/>
  <c r="L45" i="8" s="1"/>
  <c r="M45" i="8" s="1"/>
  <c r="W45" i="8" s="1"/>
  <c r="B2184" i="8" l="1"/>
  <c r="C2183" i="8"/>
  <c r="C1066" i="8"/>
  <c r="U44" i="8"/>
  <c r="D45" i="8" s="1"/>
  <c r="Q44" i="8"/>
  <c r="S44" i="8" s="1"/>
  <c r="P45" i="8"/>
  <c r="B2185" i="8" l="1"/>
  <c r="C2184" i="8"/>
  <c r="C1067" i="8"/>
  <c r="E45" i="8"/>
  <c r="R45" i="8"/>
  <c r="T45" i="8" s="1"/>
  <c r="U45" i="8" s="1"/>
  <c r="D46" i="8" s="1"/>
  <c r="Y45" i="8"/>
  <c r="X45" i="8"/>
  <c r="Z45" i="8" s="1"/>
  <c r="AA45" i="8" s="1"/>
  <c r="AB45" i="8" s="1"/>
  <c r="F45" i="8"/>
  <c r="G45" i="8"/>
  <c r="H46" i="8" s="1"/>
  <c r="Q45" i="8"/>
  <c r="B2186" i="8" l="1"/>
  <c r="C2185" i="8"/>
  <c r="S45" i="8"/>
  <c r="J46" i="8"/>
  <c r="I46" i="8"/>
  <c r="N46" i="8" s="1"/>
  <c r="R46" i="8"/>
  <c r="T46" i="8" s="1"/>
  <c r="Y46" i="8"/>
  <c r="X46" i="8"/>
  <c r="Z46" i="8" s="1"/>
  <c r="AA46" i="8" s="1"/>
  <c r="AB46" i="8" s="1"/>
  <c r="F46" i="8"/>
  <c r="E46" i="8"/>
  <c r="G46" i="8"/>
  <c r="H47" i="8" s="1"/>
  <c r="AC45" i="8"/>
  <c r="C1068" i="8"/>
  <c r="B2187" i="8" l="1"/>
  <c r="C2186" i="8"/>
  <c r="J47" i="8"/>
  <c r="I47" i="8"/>
  <c r="N47" i="8" s="1"/>
  <c r="C1069" i="8"/>
  <c r="O46" i="8"/>
  <c r="V46" i="8"/>
  <c r="AC46" i="8"/>
  <c r="K46" i="8"/>
  <c r="L46" i="8" s="1"/>
  <c r="M46" i="8" s="1"/>
  <c r="W46" i="8" s="1"/>
  <c r="B2188" i="8" l="1"/>
  <c r="C2187" i="8"/>
  <c r="C1070" i="8"/>
  <c r="K47" i="8"/>
  <c r="L47" i="8" s="1"/>
  <c r="M47" i="8" s="1"/>
  <c r="W47" i="8" s="1"/>
  <c r="O47" i="8"/>
  <c r="P47" i="8" s="1"/>
  <c r="V47" i="8"/>
  <c r="P46" i="8"/>
  <c r="B2189" i="8" l="1"/>
  <c r="C2188" i="8"/>
  <c r="Q46" i="8"/>
  <c r="S46" i="8" s="1"/>
  <c r="U46" i="8"/>
  <c r="D47" i="8" s="1"/>
  <c r="C1071" i="8"/>
  <c r="Q47" i="8"/>
  <c r="B2190" i="8" l="1"/>
  <c r="C2189" i="8"/>
  <c r="C1072" i="8"/>
  <c r="X47" i="8"/>
  <c r="Z47" i="8" s="1"/>
  <c r="AA47" i="8" s="1"/>
  <c r="AB47" i="8" s="1"/>
  <c r="F47" i="8"/>
  <c r="E47" i="8"/>
  <c r="R47" i="8"/>
  <c r="T47" i="8" s="1"/>
  <c r="U47" i="8" s="1"/>
  <c r="D48" i="8" s="1"/>
  <c r="Y47" i="8"/>
  <c r="G47" i="8"/>
  <c r="H48" i="8" s="1"/>
  <c r="B2191" i="8" l="1"/>
  <c r="C2190" i="8"/>
  <c r="S47" i="8"/>
  <c r="AC47" i="8"/>
  <c r="R48" i="8"/>
  <c r="T48" i="8" s="1"/>
  <c r="Y48" i="8"/>
  <c r="X48" i="8"/>
  <c r="Z48" i="8" s="1"/>
  <c r="AA48" i="8" s="1"/>
  <c r="AB48" i="8" s="1"/>
  <c r="F48" i="8"/>
  <c r="E48" i="8"/>
  <c r="G48" i="8"/>
  <c r="H49" i="8" s="1"/>
  <c r="J48" i="8"/>
  <c r="I48" i="8"/>
  <c r="N48" i="8" s="1"/>
  <c r="C1073" i="8"/>
  <c r="B2192" i="8" l="1"/>
  <c r="C2191" i="8"/>
  <c r="O48" i="8"/>
  <c r="V48" i="8"/>
  <c r="I49" i="8"/>
  <c r="N49" i="8" s="1"/>
  <c r="J49" i="8"/>
  <c r="K48" i="8"/>
  <c r="L48" i="8" s="1"/>
  <c r="M48" i="8" s="1"/>
  <c r="W48" i="8" s="1"/>
  <c r="C1074" i="8"/>
  <c r="AC48" i="8"/>
  <c r="B2193" i="8" l="1"/>
  <c r="C2192" i="8"/>
  <c r="K49" i="8"/>
  <c r="L49" i="8" s="1"/>
  <c r="M49" i="8" s="1"/>
  <c r="W49" i="8" s="1"/>
  <c r="C1075" i="8"/>
  <c r="O49" i="8"/>
  <c r="V49" i="8"/>
  <c r="P48" i="8"/>
  <c r="B2194" i="8" l="1"/>
  <c r="C2193" i="8"/>
  <c r="C1076" i="8"/>
  <c r="U48" i="8"/>
  <c r="D49" i="8" s="1"/>
  <c r="Q48" i="8"/>
  <c r="S48" i="8" s="1"/>
  <c r="P49" i="8"/>
  <c r="B2195" i="8" l="1"/>
  <c r="C2194" i="8"/>
  <c r="C1077" i="8"/>
  <c r="Q49" i="8"/>
  <c r="Y49" i="8"/>
  <c r="X49" i="8"/>
  <c r="Z49" i="8" s="1"/>
  <c r="AA49" i="8" s="1"/>
  <c r="AB49" i="8" s="1"/>
  <c r="F49" i="8"/>
  <c r="E49" i="8"/>
  <c r="R49" i="8"/>
  <c r="T49" i="8" s="1"/>
  <c r="U49" i="8" s="1"/>
  <c r="D50" i="8" s="1"/>
  <c r="G49" i="8"/>
  <c r="H50" i="8" s="1"/>
  <c r="B2196" i="8" l="1"/>
  <c r="C2195" i="8"/>
  <c r="S49" i="8"/>
  <c r="F50" i="8"/>
  <c r="E50" i="8"/>
  <c r="R50" i="8"/>
  <c r="T50" i="8" s="1"/>
  <c r="Y50" i="8"/>
  <c r="X50" i="8"/>
  <c r="Z50" i="8" s="1"/>
  <c r="AA50" i="8" s="1"/>
  <c r="AB50" i="8" s="1"/>
  <c r="G50" i="8"/>
  <c r="H51" i="8" s="1"/>
  <c r="AC49" i="8"/>
  <c r="C1078" i="8"/>
  <c r="J50" i="8"/>
  <c r="I50" i="8"/>
  <c r="N50" i="8" s="1"/>
  <c r="B2197" i="8" l="1"/>
  <c r="C2196" i="8"/>
  <c r="J51" i="8"/>
  <c r="I51" i="8"/>
  <c r="N51" i="8" s="1"/>
  <c r="AC50" i="8"/>
  <c r="O50" i="8"/>
  <c r="V50" i="8"/>
  <c r="K50" i="8"/>
  <c r="L50" i="8" s="1"/>
  <c r="M50" i="8" s="1"/>
  <c r="W50" i="8" s="1"/>
  <c r="C1079" i="8"/>
  <c r="B2198" i="8" l="1"/>
  <c r="C2197" i="8"/>
  <c r="P50" i="8"/>
  <c r="O51" i="8"/>
  <c r="V51" i="8"/>
  <c r="K51" i="8"/>
  <c r="L51" i="8" s="1"/>
  <c r="M51" i="8" s="1"/>
  <c r="W51" i="8" s="1"/>
  <c r="C1080" i="8"/>
  <c r="B2199" i="8" l="1"/>
  <c r="C2198" i="8"/>
  <c r="C1081" i="8"/>
  <c r="U50" i="8"/>
  <c r="D51" i="8" s="1"/>
  <c r="Q50" i="8"/>
  <c r="S50" i="8" s="1"/>
  <c r="P51" i="8"/>
  <c r="B2200" i="8" l="1"/>
  <c r="C2199" i="8"/>
  <c r="C1082" i="8"/>
  <c r="R51" i="8"/>
  <c r="T51" i="8" s="1"/>
  <c r="U51" i="8" s="1"/>
  <c r="D52" i="8" s="1"/>
  <c r="Y51" i="8"/>
  <c r="X51" i="8"/>
  <c r="Z51" i="8" s="1"/>
  <c r="AA51" i="8" s="1"/>
  <c r="AB51" i="8" s="1"/>
  <c r="F51" i="8"/>
  <c r="E51" i="8"/>
  <c r="G51" i="8"/>
  <c r="H52" i="8" s="1"/>
  <c r="Q51" i="8"/>
  <c r="B2201" i="8" l="1"/>
  <c r="C2200" i="8"/>
  <c r="S51" i="8"/>
  <c r="Y52" i="8"/>
  <c r="X52" i="8"/>
  <c r="Z52" i="8" s="1"/>
  <c r="AA52" i="8" s="1"/>
  <c r="AB52" i="8" s="1"/>
  <c r="AC52" i="8" s="1"/>
  <c r="F52" i="8"/>
  <c r="E52" i="8"/>
  <c r="R52" i="8"/>
  <c r="T52" i="8" s="1"/>
  <c r="G52" i="8"/>
  <c r="H53" i="8" s="1"/>
  <c r="J52" i="8"/>
  <c r="I52" i="8"/>
  <c r="N52" i="8" s="1"/>
  <c r="AC51" i="8"/>
  <c r="C1083" i="8"/>
  <c r="B2202" i="8" l="1"/>
  <c r="C2201" i="8"/>
  <c r="J53" i="8"/>
  <c r="I53" i="8"/>
  <c r="N53" i="8" s="1"/>
  <c r="O52" i="8"/>
  <c r="V52" i="8"/>
  <c r="K52" i="8"/>
  <c r="L52" i="8" s="1"/>
  <c r="M52" i="8" s="1"/>
  <c r="W52" i="8" s="1"/>
  <c r="C1084" i="8"/>
  <c r="B2203" i="8" l="1"/>
  <c r="C2202" i="8"/>
  <c r="O53" i="8"/>
  <c r="P53" i="8" s="1"/>
  <c r="V53" i="8"/>
  <c r="C1085" i="8"/>
  <c r="K53" i="8"/>
  <c r="L53" i="8" s="1"/>
  <c r="M53" i="8" s="1"/>
  <c r="W53" i="8" s="1"/>
  <c r="P52" i="8"/>
  <c r="B2204" i="8" l="1"/>
  <c r="C2203" i="8"/>
  <c r="C1086" i="8"/>
  <c r="Q53" i="8"/>
  <c r="U52" i="8"/>
  <c r="D53" i="8" s="1"/>
  <c r="Q52" i="8"/>
  <c r="S52" i="8" s="1"/>
  <c r="B2205" i="8" l="1"/>
  <c r="C2204" i="8"/>
  <c r="E53" i="8"/>
  <c r="R53" i="8"/>
  <c r="T53" i="8" s="1"/>
  <c r="U53" i="8" s="1"/>
  <c r="D54" i="8" s="1"/>
  <c r="Y53" i="8"/>
  <c r="X53" i="8"/>
  <c r="Z53" i="8" s="1"/>
  <c r="AA53" i="8" s="1"/>
  <c r="AB53" i="8" s="1"/>
  <c r="F53" i="8"/>
  <c r="G53" i="8"/>
  <c r="H54" i="8" s="1"/>
  <c r="C1087" i="8"/>
  <c r="B2206" i="8" l="1"/>
  <c r="C2205" i="8"/>
  <c r="S53" i="8"/>
  <c r="R54" i="8"/>
  <c r="T54" i="8" s="1"/>
  <c r="Y54" i="8"/>
  <c r="X54" i="8"/>
  <c r="Z54" i="8" s="1"/>
  <c r="AA54" i="8" s="1"/>
  <c r="AB54" i="8" s="1"/>
  <c r="AC54" i="8" s="1"/>
  <c r="F54" i="8"/>
  <c r="E54" i="8"/>
  <c r="G54" i="8"/>
  <c r="H55" i="8" s="1"/>
  <c r="C1088" i="8"/>
  <c r="AC53" i="8"/>
  <c r="J54" i="8"/>
  <c r="I54" i="8"/>
  <c r="N54" i="8" s="1"/>
  <c r="B2207" i="8" l="1"/>
  <c r="C2206" i="8"/>
  <c r="O54" i="8"/>
  <c r="V54" i="8"/>
  <c r="J55" i="8"/>
  <c r="I55" i="8"/>
  <c r="N55" i="8" s="1"/>
  <c r="K54" i="8"/>
  <c r="L54" i="8" s="1"/>
  <c r="M54" i="8" s="1"/>
  <c r="W54" i="8" s="1"/>
  <c r="C1089" i="8"/>
  <c r="B2208" i="8" l="1"/>
  <c r="C2207" i="8"/>
  <c r="O55" i="8"/>
  <c r="P55" i="8" s="1"/>
  <c r="V55" i="8"/>
  <c r="C1090" i="8"/>
  <c r="K55" i="8"/>
  <c r="L55" i="8" s="1"/>
  <c r="M55" i="8" s="1"/>
  <c r="W55" i="8" s="1"/>
  <c r="P54" i="8"/>
  <c r="B2209" i="8" l="1"/>
  <c r="C2208" i="8"/>
  <c r="Q54" i="8"/>
  <c r="S54" i="8" s="1"/>
  <c r="U54" i="8"/>
  <c r="D55" i="8" s="1"/>
  <c r="C1091" i="8"/>
  <c r="Q55" i="8"/>
  <c r="B2210" i="8" l="1"/>
  <c r="C2209" i="8"/>
  <c r="X55" i="8"/>
  <c r="Z55" i="8" s="1"/>
  <c r="AA55" i="8" s="1"/>
  <c r="AB55" i="8" s="1"/>
  <c r="F55" i="8"/>
  <c r="E55" i="8"/>
  <c r="R55" i="8"/>
  <c r="T55" i="8" s="1"/>
  <c r="U55" i="8" s="1"/>
  <c r="D56" i="8" s="1"/>
  <c r="Y55" i="8"/>
  <c r="G55" i="8"/>
  <c r="H56" i="8" s="1"/>
  <c r="C1092" i="8"/>
  <c r="B2211" i="8" l="1"/>
  <c r="C2210" i="8"/>
  <c r="S55" i="8"/>
  <c r="R56" i="8"/>
  <c r="T56" i="8" s="1"/>
  <c r="Y56" i="8"/>
  <c r="X56" i="8"/>
  <c r="Z56" i="8" s="1"/>
  <c r="AA56" i="8" s="1"/>
  <c r="AB56" i="8" s="1"/>
  <c r="F56" i="8"/>
  <c r="E56" i="8"/>
  <c r="G56" i="8"/>
  <c r="H57" i="8" s="1"/>
  <c r="J56" i="8"/>
  <c r="I56" i="8"/>
  <c r="N56" i="8" s="1"/>
  <c r="C1093" i="8"/>
  <c r="AC55" i="8"/>
  <c r="B2212" i="8" l="1"/>
  <c r="C2211" i="8"/>
  <c r="I57" i="8"/>
  <c r="N57" i="8" s="1"/>
  <c r="J57" i="8"/>
  <c r="K56" i="8"/>
  <c r="L56" i="8" s="1"/>
  <c r="M56" i="8" s="1"/>
  <c r="W56" i="8" s="1"/>
  <c r="C1094" i="8"/>
  <c r="O56" i="8"/>
  <c r="V56" i="8"/>
  <c r="AC56" i="8"/>
  <c r="B2213" i="8" l="1"/>
  <c r="C2212" i="8"/>
  <c r="O57" i="8"/>
  <c r="P57" i="8" s="1"/>
  <c r="V57" i="8"/>
  <c r="K57" i="8"/>
  <c r="L57" i="8" s="1"/>
  <c r="M57" i="8" s="1"/>
  <c r="W57" i="8" s="1"/>
  <c r="P56" i="8"/>
  <c r="C1095" i="8"/>
  <c r="B2214" i="8" l="1"/>
  <c r="C2213" i="8"/>
  <c r="U56" i="8"/>
  <c r="D57" i="8" s="1"/>
  <c r="Q56" i="8"/>
  <c r="S56" i="8" s="1"/>
  <c r="Q57" i="8"/>
  <c r="C1096" i="8"/>
  <c r="B2215" i="8" l="1"/>
  <c r="C2214" i="8"/>
  <c r="C1097" i="8"/>
  <c r="Y57" i="8"/>
  <c r="X57" i="8"/>
  <c r="Z57" i="8" s="1"/>
  <c r="AA57" i="8" s="1"/>
  <c r="AB57" i="8" s="1"/>
  <c r="F57" i="8"/>
  <c r="E57" i="8"/>
  <c r="R57" i="8"/>
  <c r="T57" i="8" s="1"/>
  <c r="U57" i="8" s="1"/>
  <c r="D58" i="8" s="1"/>
  <c r="G57" i="8"/>
  <c r="H58" i="8" s="1"/>
  <c r="B2216" i="8" l="1"/>
  <c r="C2215" i="8"/>
  <c r="S57" i="8"/>
  <c r="C1098" i="8"/>
  <c r="J58" i="8"/>
  <c r="I58" i="8"/>
  <c r="N58" i="8" s="1"/>
  <c r="AC57" i="8"/>
  <c r="F58" i="8"/>
  <c r="E58" i="8"/>
  <c r="R58" i="8"/>
  <c r="T58" i="8" s="1"/>
  <c r="Y58" i="8"/>
  <c r="X58" i="8"/>
  <c r="Z58" i="8" s="1"/>
  <c r="AA58" i="8" s="1"/>
  <c r="AB58" i="8" s="1"/>
  <c r="AC58" i="8" s="1"/>
  <c r="G58" i="8"/>
  <c r="H59" i="8" s="1"/>
  <c r="B2217" i="8" l="1"/>
  <c r="C2216" i="8"/>
  <c r="J59" i="8"/>
  <c r="I59" i="8"/>
  <c r="N59" i="8" s="1"/>
  <c r="C1099" i="8"/>
  <c r="O58" i="8"/>
  <c r="V58" i="8"/>
  <c r="K58" i="8"/>
  <c r="L58" i="8" s="1"/>
  <c r="M58" i="8" s="1"/>
  <c r="W58" i="8" s="1"/>
  <c r="B2218" i="8" l="1"/>
  <c r="C2217" i="8"/>
  <c r="O59" i="8"/>
  <c r="P59" i="8" s="1"/>
  <c r="V59" i="8"/>
  <c r="C1100" i="8"/>
  <c r="P58" i="8"/>
  <c r="K59" i="8"/>
  <c r="L59" i="8" s="1"/>
  <c r="M59" i="8" s="1"/>
  <c r="W59" i="8" s="1"/>
  <c r="B2219" i="8" l="1"/>
  <c r="C2218" i="8"/>
  <c r="U58" i="8"/>
  <c r="D59" i="8" s="1"/>
  <c r="Q58" i="8"/>
  <c r="S58" i="8" s="1"/>
  <c r="C1101" i="8"/>
  <c r="Q59" i="8"/>
  <c r="B2220" i="8" l="1"/>
  <c r="C2219" i="8"/>
  <c r="C1102" i="8"/>
  <c r="R59" i="8"/>
  <c r="T59" i="8" s="1"/>
  <c r="U59" i="8" s="1"/>
  <c r="D60" i="8" s="1"/>
  <c r="Y59" i="8"/>
  <c r="X59" i="8"/>
  <c r="Z59" i="8" s="1"/>
  <c r="AA59" i="8" s="1"/>
  <c r="AB59" i="8" s="1"/>
  <c r="F59" i="8"/>
  <c r="E59" i="8"/>
  <c r="G59" i="8"/>
  <c r="H60" i="8" s="1"/>
  <c r="B2221" i="8" l="1"/>
  <c r="C2220" i="8"/>
  <c r="S59" i="8"/>
  <c r="J60" i="8"/>
  <c r="I60" i="8"/>
  <c r="N60" i="8" s="1"/>
  <c r="Y60" i="8"/>
  <c r="X60" i="8"/>
  <c r="Z60" i="8" s="1"/>
  <c r="AA60" i="8" s="1"/>
  <c r="AB60" i="8" s="1"/>
  <c r="AC60" i="8" s="1"/>
  <c r="F60" i="8"/>
  <c r="E60" i="8"/>
  <c r="R60" i="8"/>
  <c r="T60" i="8" s="1"/>
  <c r="G60" i="8"/>
  <c r="H61" i="8" s="1"/>
  <c r="C1103" i="8"/>
  <c r="AC59" i="8"/>
  <c r="B2222" i="8" l="1"/>
  <c r="C2221" i="8"/>
  <c r="J61" i="8"/>
  <c r="I61" i="8"/>
  <c r="N61" i="8" s="1"/>
  <c r="O60" i="8"/>
  <c r="V60" i="8"/>
  <c r="C1104" i="8"/>
  <c r="K60" i="8"/>
  <c r="L60" i="8" s="1"/>
  <c r="M60" i="8" s="1"/>
  <c r="W60" i="8" s="1"/>
  <c r="B2223" i="8" l="1"/>
  <c r="C2222" i="8"/>
  <c r="O61" i="8"/>
  <c r="P61" i="8" s="1"/>
  <c r="V61" i="8"/>
  <c r="K61" i="8"/>
  <c r="L61" i="8" s="1"/>
  <c r="M61" i="8" s="1"/>
  <c r="W61" i="8" s="1"/>
  <c r="C1105" i="8"/>
  <c r="P60" i="8"/>
  <c r="B2224" i="8" l="1"/>
  <c r="C2223" i="8"/>
  <c r="Q61" i="8"/>
  <c r="C1106" i="8"/>
  <c r="U60" i="8"/>
  <c r="D61" i="8" s="1"/>
  <c r="Q60" i="8"/>
  <c r="S60" i="8" s="1"/>
  <c r="B2225" i="8" l="1"/>
  <c r="C2224" i="8"/>
  <c r="E61" i="8"/>
  <c r="R61" i="8"/>
  <c r="T61" i="8" s="1"/>
  <c r="U61" i="8" s="1"/>
  <c r="D62" i="8" s="1"/>
  <c r="Y61" i="8"/>
  <c r="X61" i="8"/>
  <c r="Z61" i="8" s="1"/>
  <c r="AA61" i="8" s="1"/>
  <c r="AB61" i="8" s="1"/>
  <c r="F61" i="8"/>
  <c r="G61" i="8"/>
  <c r="H62" i="8" s="1"/>
  <c r="C1107" i="8"/>
  <c r="B2226" i="8" l="1"/>
  <c r="C2225" i="8"/>
  <c r="S61" i="8"/>
  <c r="R62" i="8"/>
  <c r="T62" i="8" s="1"/>
  <c r="Y62" i="8"/>
  <c r="X62" i="8"/>
  <c r="Z62" i="8" s="1"/>
  <c r="AA62" i="8" s="1"/>
  <c r="AB62" i="8" s="1"/>
  <c r="F62" i="8"/>
  <c r="E62" i="8"/>
  <c r="G62" i="8"/>
  <c r="H63" i="8" s="1"/>
  <c r="J62" i="8"/>
  <c r="I62" i="8"/>
  <c r="N62" i="8" s="1"/>
  <c r="AC61" i="8"/>
  <c r="C1108" i="8"/>
  <c r="B2227" i="8" l="1"/>
  <c r="C2226" i="8"/>
  <c r="O62" i="8"/>
  <c r="V62" i="8"/>
  <c r="J63" i="8"/>
  <c r="I63" i="8"/>
  <c r="N63" i="8" s="1"/>
  <c r="K62" i="8"/>
  <c r="L62" i="8" s="1"/>
  <c r="M62" i="8" s="1"/>
  <c r="W62" i="8" s="1"/>
  <c r="AC62" i="8"/>
  <c r="C1109" i="8"/>
  <c r="B2228" i="8" l="1"/>
  <c r="C2227" i="8"/>
  <c r="O63" i="8"/>
  <c r="P63" i="8" s="1"/>
  <c r="V63" i="8"/>
  <c r="K63" i="8"/>
  <c r="L63" i="8" s="1"/>
  <c r="M63" i="8" s="1"/>
  <c r="W63" i="8" s="1"/>
  <c r="C1110" i="8"/>
  <c r="P62" i="8"/>
  <c r="B2229" i="8" l="1"/>
  <c r="C2228" i="8"/>
  <c r="C1111" i="8"/>
  <c r="Q63" i="8"/>
  <c r="Q62" i="8"/>
  <c r="S62" i="8" s="1"/>
  <c r="U62" i="8"/>
  <c r="D63" i="8" s="1"/>
  <c r="B2230" i="8" l="1"/>
  <c r="C2229" i="8"/>
  <c r="X63" i="8"/>
  <c r="Z63" i="8" s="1"/>
  <c r="AA63" i="8" s="1"/>
  <c r="AB63" i="8" s="1"/>
  <c r="F63" i="8"/>
  <c r="E63" i="8"/>
  <c r="R63" i="8"/>
  <c r="T63" i="8" s="1"/>
  <c r="U63" i="8" s="1"/>
  <c r="D64" i="8" s="1"/>
  <c r="Y63" i="8"/>
  <c r="G63" i="8"/>
  <c r="H64" i="8" s="1"/>
  <c r="C1112" i="8"/>
  <c r="B2231" i="8" l="1"/>
  <c r="C2230" i="8"/>
  <c r="S63" i="8"/>
  <c r="R64" i="8"/>
  <c r="T64" i="8" s="1"/>
  <c r="Y64" i="8"/>
  <c r="X64" i="8"/>
  <c r="Z64" i="8" s="1"/>
  <c r="AA64" i="8" s="1"/>
  <c r="AB64" i="8" s="1"/>
  <c r="F64" i="8"/>
  <c r="E64" i="8"/>
  <c r="G64" i="8"/>
  <c r="H65" i="8" s="1"/>
  <c r="AC63" i="8"/>
  <c r="C1113" i="8"/>
  <c r="J64" i="8"/>
  <c r="I64" i="8"/>
  <c r="N64" i="8" s="1"/>
  <c r="B2232" i="8" l="1"/>
  <c r="C2231" i="8"/>
  <c r="I65" i="8"/>
  <c r="N65" i="8" s="1"/>
  <c r="J65" i="8"/>
  <c r="AC64" i="8"/>
  <c r="O64" i="8"/>
  <c r="V64" i="8"/>
  <c r="K64" i="8"/>
  <c r="L64" i="8" s="1"/>
  <c r="M64" i="8" s="1"/>
  <c r="W64" i="8" s="1"/>
  <c r="C1114" i="8"/>
  <c r="B2233" i="8" l="1"/>
  <c r="C2232" i="8"/>
  <c r="K65" i="8"/>
  <c r="L65" i="8" s="1"/>
  <c r="M65" i="8" s="1"/>
  <c r="W65" i="8" s="1"/>
  <c r="O65" i="8"/>
  <c r="V65" i="8"/>
  <c r="P64" i="8"/>
  <c r="C1115" i="8"/>
  <c r="B2234" i="8" l="1"/>
  <c r="C2233" i="8"/>
  <c r="C1116" i="8"/>
  <c r="U64" i="8"/>
  <c r="D65" i="8" s="1"/>
  <c r="Q64" i="8"/>
  <c r="S64" i="8" s="1"/>
  <c r="P65" i="8"/>
  <c r="B2235" i="8" l="1"/>
  <c r="C2234" i="8"/>
  <c r="C1117" i="8"/>
  <c r="Y65" i="8"/>
  <c r="X65" i="8"/>
  <c r="Z65" i="8" s="1"/>
  <c r="AA65" i="8" s="1"/>
  <c r="AB65" i="8" s="1"/>
  <c r="F65" i="8"/>
  <c r="E65" i="8"/>
  <c r="R65" i="8"/>
  <c r="T65" i="8" s="1"/>
  <c r="U65" i="8" s="1"/>
  <c r="D66" i="8" s="1"/>
  <c r="G65" i="8"/>
  <c r="H66" i="8" s="1"/>
  <c r="Q65" i="8"/>
  <c r="B2236" i="8" l="1"/>
  <c r="C2235" i="8"/>
  <c r="S65" i="8"/>
  <c r="F66" i="8"/>
  <c r="E66" i="8"/>
  <c r="R66" i="8"/>
  <c r="T66" i="8" s="1"/>
  <c r="Y66" i="8"/>
  <c r="G66" i="8"/>
  <c r="H67" i="8" s="1"/>
  <c r="X66" i="8"/>
  <c r="Z66" i="8" s="1"/>
  <c r="AA66" i="8" s="1"/>
  <c r="AB66" i="8" s="1"/>
  <c r="J66" i="8"/>
  <c r="I66" i="8"/>
  <c r="N66" i="8"/>
  <c r="AC65" i="8"/>
  <c r="C1118" i="8"/>
  <c r="B2237" i="8" l="1"/>
  <c r="C2236" i="8"/>
  <c r="J67" i="8"/>
  <c r="I67" i="8"/>
  <c r="N67" i="8" s="1"/>
  <c r="C1119" i="8"/>
  <c r="O66" i="8"/>
  <c r="V66" i="8"/>
  <c r="K66" i="8"/>
  <c r="L66" i="8" s="1"/>
  <c r="M66" i="8" s="1"/>
  <c r="W66" i="8" s="1"/>
  <c r="AC66" i="8"/>
  <c r="B2238" i="8" l="1"/>
  <c r="C2237" i="8"/>
  <c r="O67" i="8"/>
  <c r="P67" i="8" s="1"/>
  <c r="V67" i="8"/>
  <c r="K67" i="8"/>
  <c r="L67" i="8" s="1"/>
  <c r="M67" i="8" s="1"/>
  <c r="W67" i="8" s="1"/>
  <c r="P66" i="8"/>
  <c r="C1120" i="8"/>
  <c r="B2239" i="8" l="1"/>
  <c r="C2238" i="8"/>
  <c r="Q67" i="8"/>
  <c r="U66" i="8"/>
  <c r="D67" i="8" s="1"/>
  <c r="Q66" i="8"/>
  <c r="S66" i="8" s="1"/>
  <c r="C1121" i="8"/>
  <c r="B2240" i="8" l="1"/>
  <c r="C2239" i="8"/>
  <c r="C1122" i="8"/>
  <c r="R67" i="8"/>
  <c r="T67" i="8" s="1"/>
  <c r="U67" i="8" s="1"/>
  <c r="D68" i="8" s="1"/>
  <c r="Y67" i="8"/>
  <c r="X67" i="8"/>
  <c r="Z67" i="8" s="1"/>
  <c r="AA67" i="8" s="1"/>
  <c r="AB67" i="8" s="1"/>
  <c r="F67" i="8"/>
  <c r="E67" i="8"/>
  <c r="G67" i="8"/>
  <c r="H68" i="8" s="1"/>
  <c r="B2241" i="8" l="1"/>
  <c r="C2240" i="8"/>
  <c r="S67" i="8"/>
  <c r="Y68" i="8"/>
  <c r="X68" i="8"/>
  <c r="Z68" i="8" s="1"/>
  <c r="AA68" i="8" s="1"/>
  <c r="AB68" i="8" s="1"/>
  <c r="F68" i="8"/>
  <c r="E68" i="8"/>
  <c r="R68" i="8"/>
  <c r="T68" i="8" s="1"/>
  <c r="G68" i="8"/>
  <c r="H69" i="8" s="1"/>
  <c r="C1123" i="8"/>
  <c r="J68" i="8"/>
  <c r="I68" i="8"/>
  <c r="N68" i="8" s="1"/>
  <c r="AC67" i="8"/>
  <c r="B2242" i="8" l="1"/>
  <c r="C2241" i="8"/>
  <c r="J69" i="8"/>
  <c r="I69" i="8"/>
  <c r="N69" i="8" s="1"/>
  <c r="C1124" i="8"/>
  <c r="O68" i="8"/>
  <c r="V68" i="8"/>
  <c r="AC68" i="8"/>
  <c r="K68" i="8"/>
  <c r="L68" i="8" s="1"/>
  <c r="M68" i="8" s="1"/>
  <c r="W68" i="8" s="1"/>
  <c r="B2243" i="8" l="1"/>
  <c r="C2242" i="8"/>
  <c r="C1125" i="8"/>
  <c r="K69" i="8"/>
  <c r="L69" i="8" s="1"/>
  <c r="M69" i="8" s="1"/>
  <c r="W69" i="8" s="1"/>
  <c r="O69" i="8"/>
  <c r="P69" i="8" s="1"/>
  <c r="V69" i="8"/>
  <c r="P68" i="8"/>
  <c r="B2244" i="8" l="1"/>
  <c r="C2243" i="8"/>
  <c r="Q69" i="8"/>
  <c r="U68" i="8"/>
  <c r="D69" i="8" s="1"/>
  <c r="Q68" i="8"/>
  <c r="S68" i="8" s="1"/>
  <c r="C1126" i="8"/>
  <c r="B2245" i="8" l="1"/>
  <c r="C2244" i="8"/>
  <c r="E69" i="8"/>
  <c r="R69" i="8"/>
  <c r="T69" i="8" s="1"/>
  <c r="U69" i="8" s="1"/>
  <c r="D70" i="8" s="1"/>
  <c r="Y69" i="8"/>
  <c r="X69" i="8"/>
  <c r="Z69" i="8" s="1"/>
  <c r="AA69" i="8" s="1"/>
  <c r="AB69" i="8" s="1"/>
  <c r="F69" i="8"/>
  <c r="G69" i="8"/>
  <c r="H70" i="8" s="1"/>
  <c r="C1127" i="8"/>
  <c r="B2246" i="8" l="1"/>
  <c r="C2245" i="8"/>
  <c r="S69" i="8"/>
  <c r="AC69" i="8"/>
  <c r="J70" i="8"/>
  <c r="I70" i="8"/>
  <c r="N70" i="8" s="1"/>
  <c r="R70" i="8"/>
  <c r="T70" i="8" s="1"/>
  <c r="Y70" i="8"/>
  <c r="X70" i="8"/>
  <c r="Z70" i="8" s="1"/>
  <c r="AA70" i="8" s="1"/>
  <c r="AB70" i="8" s="1"/>
  <c r="F70" i="8"/>
  <c r="E70" i="8"/>
  <c r="G70" i="8"/>
  <c r="H71" i="8" s="1"/>
  <c r="C1128" i="8"/>
  <c r="B2247" i="8" l="1"/>
  <c r="C2246" i="8"/>
  <c r="O70" i="8"/>
  <c r="V70" i="8"/>
  <c r="K70" i="8"/>
  <c r="L70" i="8" s="1"/>
  <c r="M70" i="8" s="1"/>
  <c r="W70" i="8" s="1"/>
  <c r="J71" i="8"/>
  <c r="I71" i="8"/>
  <c r="N71" i="8" s="1"/>
  <c r="C1129" i="8"/>
  <c r="AC70" i="8"/>
  <c r="B2248" i="8" l="1"/>
  <c r="C2247" i="8"/>
  <c r="C1130" i="8"/>
  <c r="O71" i="8"/>
  <c r="V71" i="8"/>
  <c r="K71" i="8"/>
  <c r="L71" i="8" s="1"/>
  <c r="M71" i="8" s="1"/>
  <c r="W71" i="8" s="1"/>
  <c r="P71" i="8"/>
  <c r="P70" i="8"/>
  <c r="B2249" i="8" l="1"/>
  <c r="C2248" i="8"/>
  <c r="Q71" i="8"/>
  <c r="Q70" i="8"/>
  <c r="S70" i="8" s="1"/>
  <c r="U70" i="8"/>
  <c r="D71" i="8" s="1"/>
  <c r="C1131" i="8"/>
  <c r="B2250" i="8" l="1"/>
  <c r="C2249" i="8"/>
  <c r="C1132" i="8"/>
  <c r="X71" i="8"/>
  <c r="Z71" i="8" s="1"/>
  <c r="AA71" i="8" s="1"/>
  <c r="AB71" i="8" s="1"/>
  <c r="F71" i="8"/>
  <c r="E71" i="8"/>
  <c r="R71" i="8"/>
  <c r="T71" i="8" s="1"/>
  <c r="U71" i="8" s="1"/>
  <c r="D72" i="8" s="1"/>
  <c r="Y71" i="8"/>
  <c r="G71" i="8"/>
  <c r="H72" i="8" s="1"/>
  <c r="B2251" i="8" l="1"/>
  <c r="C2250" i="8"/>
  <c r="S71" i="8"/>
  <c r="R72" i="8"/>
  <c r="T72" i="8" s="1"/>
  <c r="Y72" i="8"/>
  <c r="X72" i="8"/>
  <c r="Z72" i="8" s="1"/>
  <c r="AA72" i="8" s="1"/>
  <c r="AB72" i="8" s="1"/>
  <c r="F72" i="8"/>
  <c r="E72" i="8"/>
  <c r="G72" i="8"/>
  <c r="H73" i="8" s="1"/>
  <c r="AC71" i="8"/>
  <c r="C1133" i="8"/>
  <c r="J72" i="8"/>
  <c r="I72" i="8"/>
  <c r="N72" i="8" s="1"/>
  <c r="B2252" i="8" l="1"/>
  <c r="C2251" i="8"/>
  <c r="I73" i="8"/>
  <c r="N73" i="8" s="1"/>
  <c r="J73" i="8"/>
  <c r="C1134" i="8"/>
  <c r="O72" i="8"/>
  <c r="V72" i="8"/>
  <c r="K72" i="8"/>
  <c r="L72" i="8" s="1"/>
  <c r="M72" i="8" s="1"/>
  <c r="W72" i="8" s="1"/>
  <c r="AC72" i="8"/>
  <c r="B2253" i="8" l="1"/>
  <c r="C2252" i="8"/>
  <c r="C1135" i="8"/>
  <c r="O73" i="8"/>
  <c r="V73" i="8"/>
  <c r="K73" i="8"/>
  <c r="L73" i="8" s="1"/>
  <c r="M73" i="8" s="1"/>
  <c r="W73" i="8" s="1"/>
  <c r="P73" i="8"/>
  <c r="P72" i="8"/>
  <c r="B2254" i="8" l="1"/>
  <c r="C2253" i="8"/>
  <c r="C1136" i="8"/>
  <c r="Q73" i="8"/>
  <c r="U72" i="8"/>
  <c r="D73" i="8" s="1"/>
  <c r="Q72" i="8"/>
  <c r="S72" i="8" s="1"/>
  <c r="B2255" i="8" l="1"/>
  <c r="C2254" i="8"/>
  <c r="Y73" i="8"/>
  <c r="X73" i="8"/>
  <c r="Z73" i="8" s="1"/>
  <c r="AA73" i="8" s="1"/>
  <c r="AB73" i="8" s="1"/>
  <c r="F73" i="8"/>
  <c r="E73" i="8"/>
  <c r="R73" i="8"/>
  <c r="T73" i="8" s="1"/>
  <c r="U73" i="8" s="1"/>
  <c r="D74" i="8" s="1"/>
  <c r="G73" i="8"/>
  <c r="H74" i="8" s="1"/>
  <c r="C1137" i="8"/>
  <c r="B2256" i="8" l="1"/>
  <c r="C2255" i="8"/>
  <c r="S73" i="8"/>
  <c r="F74" i="8"/>
  <c r="E74" i="8"/>
  <c r="R74" i="8"/>
  <c r="T74" i="8" s="1"/>
  <c r="Y74" i="8"/>
  <c r="X74" i="8"/>
  <c r="Z74" i="8" s="1"/>
  <c r="AA74" i="8" s="1"/>
  <c r="AB74" i="8" s="1"/>
  <c r="AC74" i="8" s="1"/>
  <c r="G74" i="8"/>
  <c r="H75" i="8" s="1"/>
  <c r="J74" i="8"/>
  <c r="I74" i="8"/>
  <c r="N74" i="8" s="1"/>
  <c r="AC73" i="8"/>
  <c r="C1138" i="8"/>
  <c r="B2257" i="8" l="1"/>
  <c r="C2256" i="8"/>
  <c r="K74" i="8"/>
  <c r="L74" i="8" s="1"/>
  <c r="M74" i="8" s="1"/>
  <c r="W74" i="8" s="1"/>
  <c r="J75" i="8"/>
  <c r="I75" i="8"/>
  <c r="N75" i="8" s="1"/>
  <c r="C1139" i="8"/>
  <c r="O74" i="8"/>
  <c r="V74" i="8"/>
  <c r="B2258" i="8" l="1"/>
  <c r="C2257" i="8"/>
  <c r="C1140" i="8"/>
  <c r="O75" i="8"/>
  <c r="V75" i="8"/>
  <c r="P75" i="8"/>
  <c r="P74" i="8"/>
  <c r="K75" i="8"/>
  <c r="L75" i="8" s="1"/>
  <c r="M75" i="8" s="1"/>
  <c r="W75" i="8" s="1"/>
  <c r="B2259" i="8" l="1"/>
  <c r="C2258" i="8"/>
  <c r="U74" i="8"/>
  <c r="D75" i="8" s="1"/>
  <c r="Q74" i="8"/>
  <c r="S74" i="8" s="1"/>
  <c r="Q75" i="8"/>
  <c r="C1141" i="8"/>
  <c r="B2260" i="8" l="1"/>
  <c r="C2259" i="8"/>
  <c r="C1142" i="8"/>
  <c r="R75" i="8"/>
  <c r="T75" i="8" s="1"/>
  <c r="U75" i="8" s="1"/>
  <c r="D76" i="8" s="1"/>
  <c r="Y75" i="8"/>
  <c r="X75" i="8"/>
  <c r="Z75" i="8" s="1"/>
  <c r="AA75" i="8" s="1"/>
  <c r="AB75" i="8" s="1"/>
  <c r="F75" i="8"/>
  <c r="E75" i="8"/>
  <c r="G75" i="8"/>
  <c r="H76" i="8" s="1"/>
  <c r="B2261" i="8" l="1"/>
  <c r="C2260" i="8"/>
  <c r="S75" i="8"/>
  <c r="Y76" i="8"/>
  <c r="X76" i="8"/>
  <c r="Z76" i="8" s="1"/>
  <c r="AA76" i="8" s="1"/>
  <c r="AB76" i="8" s="1"/>
  <c r="AC76" i="8" s="1"/>
  <c r="F76" i="8"/>
  <c r="E76" i="8"/>
  <c r="R76" i="8"/>
  <c r="T76" i="8" s="1"/>
  <c r="G76" i="8"/>
  <c r="H77" i="8" s="1"/>
  <c r="J76" i="8"/>
  <c r="I76" i="8"/>
  <c r="N76" i="8" s="1"/>
  <c r="AC75" i="8"/>
  <c r="C1143" i="8"/>
  <c r="B2262" i="8" l="1"/>
  <c r="C2261" i="8"/>
  <c r="J77" i="8"/>
  <c r="I77" i="8"/>
  <c r="N77" i="8" s="1"/>
  <c r="C1144" i="8"/>
  <c r="O76" i="8"/>
  <c r="V76" i="8"/>
  <c r="K76" i="8"/>
  <c r="L76" i="8" s="1"/>
  <c r="M76" i="8" s="1"/>
  <c r="W76" i="8" s="1"/>
  <c r="B2263" i="8" l="1"/>
  <c r="C2262" i="8"/>
  <c r="K77" i="8"/>
  <c r="L77" i="8" s="1"/>
  <c r="M77" i="8" s="1"/>
  <c r="W77" i="8" s="1"/>
  <c r="O77" i="8"/>
  <c r="P77" i="8" s="1"/>
  <c r="V77" i="8"/>
  <c r="P76" i="8"/>
  <c r="C1145" i="8"/>
  <c r="B2264" i="8" l="1"/>
  <c r="C2263" i="8"/>
  <c r="C1146" i="8"/>
  <c r="Q77" i="8"/>
  <c r="U76" i="8"/>
  <c r="D77" i="8" s="1"/>
  <c r="Q76" i="8"/>
  <c r="S76" i="8" s="1"/>
  <c r="B2265" i="8" l="1"/>
  <c r="C2264" i="8"/>
  <c r="E77" i="8"/>
  <c r="R77" i="8"/>
  <c r="T77" i="8" s="1"/>
  <c r="U77" i="8" s="1"/>
  <c r="D78" i="8" s="1"/>
  <c r="Y77" i="8"/>
  <c r="X77" i="8"/>
  <c r="Z77" i="8" s="1"/>
  <c r="AA77" i="8" s="1"/>
  <c r="AB77" i="8" s="1"/>
  <c r="F77" i="8"/>
  <c r="G77" i="8"/>
  <c r="H78" i="8" s="1"/>
  <c r="C1147" i="8"/>
  <c r="B2266" i="8" l="1"/>
  <c r="C2265" i="8"/>
  <c r="S77" i="8"/>
  <c r="R78" i="8"/>
  <c r="T78" i="8" s="1"/>
  <c r="Y78" i="8"/>
  <c r="X78" i="8"/>
  <c r="Z78" i="8" s="1"/>
  <c r="AA78" i="8" s="1"/>
  <c r="AB78" i="8" s="1"/>
  <c r="F78" i="8"/>
  <c r="E78" i="8"/>
  <c r="G78" i="8"/>
  <c r="H79" i="8" s="1"/>
  <c r="J78" i="8"/>
  <c r="I78" i="8"/>
  <c r="N78" i="8" s="1"/>
  <c r="C1148" i="8"/>
  <c r="C1149" i="8"/>
  <c r="AC77" i="8"/>
  <c r="B2267" i="8" l="1"/>
  <c r="C2266" i="8"/>
  <c r="J79" i="8"/>
  <c r="I79" i="8"/>
  <c r="N79" i="8" s="1"/>
  <c r="AC78" i="8"/>
  <c r="O78" i="8"/>
  <c r="V78" i="8"/>
  <c r="K78" i="8"/>
  <c r="L78" i="8" s="1"/>
  <c r="M78" i="8" s="1"/>
  <c r="W78" i="8" s="1"/>
  <c r="B2268" i="8" l="1"/>
  <c r="C2267" i="8"/>
  <c r="O79" i="8"/>
  <c r="P79" i="8" s="1"/>
  <c r="V79" i="8"/>
  <c r="P78" i="8"/>
  <c r="K79" i="8"/>
  <c r="L79" i="8" s="1"/>
  <c r="M79" i="8" s="1"/>
  <c r="W79" i="8" s="1"/>
  <c r="B2269" i="8" l="1"/>
  <c r="C2268" i="8"/>
  <c r="Q78" i="8"/>
  <c r="S78" i="8" s="1"/>
  <c r="U78" i="8"/>
  <c r="D79" i="8" s="1"/>
  <c r="Q79" i="8"/>
  <c r="B2270" i="8" l="1"/>
  <c r="C2269" i="8"/>
  <c r="X79" i="8"/>
  <c r="Z79" i="8" s="1"/>
  <c r="AA79" i="8" s="1"/>
  <c r="AB79" i="8" s="1"/>
  <c r="F79" i="8"/>
  <c r="E79" i="8"/>
  <c r="R79" i="8"/>
  <c r="T79" i="8" s="1"/>
  <c r="U79" i="8" s="1"/>
  <c r="D80" i="8" s="1"/>
  <c r="Y79" i="8"/>
  <c r="G79" i="8"/>
  <c r="H80" i="8" s="1"/>
  <c r="B2271" i="8" l="1"/>
  <c r="C2270" i="8"/>
  <c r="S79" i="8"/>
  <c r="J80" i="8"/>
  <c r="I80" i="8"/>
  <c r="N80" i="8" s="1"/>
  <c r="R80" i="8"/>
  <c r="T80" i="8" s="1"/>
  <c r="Y80" i="8"/>
  <c r="X80" i="8"/>
  <c r="Z80" i="8" s="1"/>
  <c r="AA80" i="8" s="1"/>
  <c r="AB80" i="8" s="1"/>
  <c r="F80" i="8"/>
  <c r="E80" i="8"/>
  <c r="G80" i="8"/>
  <c r="H81" i="8" s="1"/>
  <c r="AC79" i="8"/>
  <c r="B2272" i="8" l="1"/>
  <c r="C2271" i="8"/>
  <c r="I81" i="8"/>
  <c r="N81" i="8" s="1"/>
  <c r="J81" i="8"/>
  <c r="K80" i="8"/>
  <c r="L80" i="8" s="1"/>
  <c r="M80" i="8" s="1"/>
  <c r="W80" i="8" s="1"/>
  <c r="O80" i="8"/>
  <c r="V80" i="8"/>
  <c r="AC80" i="8"/>
  <c r="B2273" i="8" l="1"/>
  <c r="C2272" i="8"/>
  <c r="K81" i="8"/>
  <c r="L81" i="8" s="1"/>
  <c r="M81" i="8" s="1"/>
  <c r="W81" i="8" s="1"/>
  <c r="O81" i="8"/>
  <c r="P81" i="8" s="1"/>
  <c r="V81" i="8"/>
  <c r="P80" i="8"/>
  <c r="B2274" i="8" l="1"/>
  <c r="C2273" i="8"/>
  <c r="U80" i="8"/>
  <c r="D81" i="8" s="1"/>
  <c r="Q80" i="8"/>
  <c r="S80" i="8" s="1"/>
  <c r="Q81" i="8"/>
  <c r="B2275" i="8" l="1"/>
  <c r="C2274" i="8"/>
  <c r="Y81" i="8"/>
  <c r="X81" i="8"/>
  <c r="Z81" i="8" s="1"/>
  <c r="AA81" i="8" s="1"/>
  <c r="AB81" i="8" s="1"/>
  <c r="F81" i="8"/>
  <c r="E81" i="8"/>
  <c r="R81" i="8"/>
  <c r="T81" i="8" s="1"/>
  <c r="U81" i="8" s="1"/>
  <c r="D82" i="8" s="1"/>
  <c r="G81" i="8"/>
  <c r="H82" i="8" s="1"/>
  <c r="B2276" i="8" l="1"/>
  <c r="C2275" i="8"/>
  <c r="S81" i="8"/>
  <c r="AC81" i="8"/>
  <c r="J82" i="8"/>
  <c r="I82" i="8"/>
  <c r="N82" i="8" s="1"/>
  <c r="F82" i="8"/>
  <c r="E82" i="8"/>
  <c r="R82" i="8"/>
  <c r="T82" i="8" s="1"/>
  <c r="Y82" i="8"/>
  <c r="X82" i="8"/>
  <c r="Z82" i="8" s="1"/>
  <c r="AA82" i="8" s="1"/>
  <c r="AB82" i="8" s="1"/>
  <c r="G82" i="8"/>
  <c r="H83" i="8" s="1"/>
  <c r="B2277" i="8" l="1"/>
  <c r="C2276" i="8"/>
  <c r="J83" i="8"/>
  <c r="I83" i="8"/>
  <c r="N83" i="8" s="1"/>
  <c r="O82" i="8"/>
  <c r="V82" i="8"/>
  <c r="K82" i="8"/>
  <c r="L82" i="8" s="1"/>
  <c r="M82" i="8" s="1"/>
  <c r="W82" i="8" s="1"/>
  <c r="AC82" i="8"/>
  <c r="B2278" i="8" l="1"/>
  <c r="C2277" i="8"/>
  <c r="O83" i="8"/>
  <c r="P83" i="8" s="1"/>
  <c r="V83" i="8"/>
  <c r="P82" i="8"/>
  <c r="K83" i="8"/>
  <c r="L83" i="8" s="1"/>
  <c r="M83" i="8" s="1"/>
  <c r="W83" i="8" s="1"/>
  <c r="B2279" i="8" l="1"/>
  <c r="C2278" i="8"/>
  <c r="U82" i="8"/>
  <c r="D83" i="8" s="1"/>
  <c r="Q82" i="8"/>
  <c r="S82" i="8" s="1"/>
  <c r="Q83" i="8"/>
  <c r="B2280" i="8" l="1"/>
  <c r="C2279" i="8"/>
  <c r="R83" i="8"/>
  <c r="T83" i="8" s="1"/>
  <c r="U83" i="8" s="1"/>
  <c r="D84" i="8" s="1"/>
  <c r="Y83" i="8"/>
  <c r="X83" i="8"/>
  <c r="Z83" i="8" s="1"/>
  <c r="AA83" i="8" s="1"/>
  <c r="AB83" i="8" s="1"/>
  <c r="F83" i="8"/>
  <c r="E83" i="8"/>
  <c r="G83" i="8"/>
  <c r="H84" i="8" s="1"/>
  <c r="B2281" i="8" l="1"/>
  <c r="C2280" i="8"/>
  <c r="S83" i="8"/>
  <c r="Y84" i="8"/>
  <c r="X84" i="8"/>
  <c r="Z84" i="8" s="1"/>
  <c r="AA84" i="8" s="1"/>
  <c r="AB84" i="8" s="1"/>
  <c r="AC84" i="8" s="1"/>
  <c r="F84" i="8"/>
  <c r="E84" i="8"/>
  <c r="R84" i="8"/>
  <c r="T84" i="8" s="1"/>
  <c r="G84" i="8"/>
  <c r="H85" i="8" s="1"/>
  <c r="AC83" i="8"/>
  <c r="J84" i="8"/>
  <c r="I84" i="8"/>
  <c r="N84" i="8" s="1"/>
  <c r="B2282" i="8" l="1"/>
  <c r="C2281" i="8"/>
  <c r="J85" i="8"/>
  <c r="I85" i="8"/>
  <c r="N85" i="8" s="1"/>
  <c r="O84" i="8"/>
  <c r="V84" i="8"/>
  <c r="K84" i="8"/>
  <c r="L84" i="8" s="1"/>
  <c r="M84" i="8" s="1"/>
  <c r="W84" i="8" s="1"/>
  <c r="B2283" i="8" l="1"/>
  <c r="C2282" i="8"/>
  <c r="P84" i="8"/>
  <c r="K85" i="8"/>
  <c r="L85" i="8" s="1"/>
  <c r="M85" i="8" s="1"/>
  <c r="W85" i="8" s="1"/>
  <c r="O85" i="8"/>
  <c r="V85" i="8"/>
  <c r="B2284" i="8" l="1"/>
  <c r="C2283" i="8"/>
  <c r="U84" i="8"/>
  <c r="D85" i="8" s="1"/>
  <c r="Q84" i="8"/>
  <c r="S84" i="8" s="1"/>
  <c r="P85" i="8"/>
  <c r="B2285" i="8" l="1"/>
  <c r="C2284" i="8"/>
  <c r="Q85" i="8"/>
  <c r="E85" i="8"/>
  <c r="R85" i="8"/>
  <c r="T85" i="8" s="1"/>
  <c r="U85" i="8" s="1"/>
  <c r="D86" i="8" s="1"/>
  <c r="Y85" i="8"/>
  <c r="X85" i="8"/>
  <c r="Z85" i="8" s="1"/>
  <c r="AA85" i="8" s="1"/>
  <c r="AB85" i="8" s="1"/>
  <c r="F85" i="8"/>
  <c r="G85" i="8"/>
  <c r="H86" i="8" s="1"/>
  <c r="B2286" i="8" l="1"/>
  <c r="C2285" i="8"/>
  <c r="S85" i="8"/>
  <c r="R86" i="8"/>
  <c r="T86" i="8" s="1"/>
  <c r="Y86" i="8"/>
  <c r="X86" i="8"/>
  <c r="Z86" i="8" s="1"/>
  <c r="AA86" i="8" s="1"/>
  <c r="AB86" i="8" s="1"/>
  <c r="F86" i="8"/>
  <c r="E86" i="8"/>
  <c r="G86" i="8"/>
  <c r="H87" i="8" s="1"/>
  <c r="J86" i="8"/>
  <c r="I86" i="8"/>
  <c r="N86" i="8" s="1"/>
  <c r="AC85" i="8"/>
  <c r="B2287" i="8" l="1"/>
  <c r="C2286" i="8"/>
  <c r="O86" i="8"/>
  <c r="V86" i="8"/>
  <c r="J87" i="8"/>
  <c r="I87" i="8"/>
  <c r="N87" i="8" s="1"/>
  <c r="K86" i="8"/>
  <c r="L86" i="8" s="1"/>
  <c r="M86" i="8" s="1"/>
  <c r="W86" i="8" s="1"/>
  <c r="AC86" i="8"/>
  <c r="B2288" i="8" l="1"/>
  <c r="C2287" i="8"/>
  <c r="K87" i="8"/>
  <c r="L87" i="8" s="1"/>
  <c r="M87" i="8" s="1"/>
  <c r="W87" i="8" s="1"/>
  <c r="P86" i="8"/>
  <c r="O87" i="8"/>
  <c r="V87" i="8"/>
  <c r="B2289" i="8" l="1"/>
  <c r="C2288" i="8"/>
  <c r="Q86" i="8"/>
  <c r="S86" i="8" s="1"/>
  <c r="U86" i="8"/>
  <c r="D87" i="8" s="1"/>
  <c r="P87" i="8"/>
  <c r="B2290" i="8" l="1"/>
  <c r="C2289" i="8"/>
  <c r="X87" i="8"/>
  <c r="Z87" i="8" s="1"/>
  <c r="AA87" i="8" s="1"/>
  <c r="AB87" i="8" s="1"/>
  <c r="F87" i="8"/>
  <c r="E87" i="8"/>
  <c r="R87" i="8"/>
  <c r="T87" i="8" s="1"/>
  <c r="U87" i="8" s="1"/>
  <c r="D88" i="8" s="1"/>
  <c r="Y87" i="8"/>
  <c r="G87" i="8"/>
  <c r="H88" i="8" s="1"/>
  <c r="Q87" i="8"/>
  <c r="B2291" i="8" l="1"/>
  <c r="C2290" i="8"/>
  <c r="S87" i="8"/>
  <c r="R88" i="8"/>
  <c r="T88" i="8" s="1"/>
  <c r="Y88" i="8"/>
  <c r="X88" i="8"/>
  <c r="Z88" i="8" s="1"/>
  <c r="AA88" i="8" s="1"/>
  <c r="AB88" i="8" s="1"/>
  <c r="F88" i="8"/>
  <c r="E88" i="8"/>
  <c r="G88" i="8"/>
  <c r="H89" i="8" s="1"/>
  <c r="J88" i="8"/>
  <c r="I88" i="8"/>
  <c r="N88" i="8" s="1"/>
  <c r="AC87" i="8"/>
  <c r="B2292" i="8" l="1"/>
  <c r="C2291" i="8"/>
  <c r="I89" i="8"/>
  <c r="J89" i="8"/>
  <c r="N89" i="8"/>
  <c r="O88" i="8"/>
  <c r="V88" i="8"/>
  <c r="AC88" i="8"/>
  <c r="K88" i="8"/>
  <c r="L88" i="8" s="1"/>
  <c r="M88" i="8" s="1"/>
  <c r="W88" i="8" s="1"/>
  <c r="B2293" i="8" l="1"/>
  <c r="C2292" i="8"/>
  <c r="O89" i="8"/>
  <c r="P89" i="8" s="1"/>
  <c r="V89" i="8"/>
  <c r="K89" i="8"/>
  <c r="L89" i="8" s="1"/>
  <c r="M89" i="8" s="1"/>
  <c r="W89" i="8" s="1"/>
  <c r="P88" i="8"/>
  <c r="B2294" i="8" l="1"/>
  <c r="C2293" i="8"/>
  <c r="U88" i="8"/>
  <c r="D89" i="8" s="1"/>
  <c r="Q88" i="8"/>
  <c r="S88" i="8" s="1"/>
  <c r="Q89" i="8"/>
  <c r="B2295" i="8" l="1"/>
  <c r="C2294" i="8"/>
  <c r="Y89" i="8"/>
  <c r="X89" i="8"/>
  <c r="Z89" i="8" s="1"/>
  <c r="AA89" i="8" s="1"/>
  <c r="AB89" i="8" s="1"/>
  <c r="F89" i="8"/>
  <c r="E89" i="8"/>
  <c r="R89" i="8"/>
  <c r="T89" i="8" s="1"/>
  <c r="U89" i="8" s="1"/>
  <c r="D90" i="8" s="1"/>
  <c r="G89" i="8"/>
  <c r="H90" i="8" s="1"/>
  <c r="B2296" i="8" l="1"/>
  <c r="C2295" i="8"/>
  <c r="S89" i="8"/>
  <c r="F90" i="8"/>
  <c r="E90" i="8"/>
  <c r="R90" i="8"/>
  <c r="T90" i="8" s="1"/>
  <c r="Y90" i="8"/>
  <c r="X90" i="8"/>
  <c r="Z90" i="8" s="1"/>
  <c r="AA90" i="8" s="1"/>
  <c r="AB90" i="8" s="1"/>
  <c r="G90" i="8"/>
  <c r="H91" i="8" s="1"/>
  <c r="J90" i="8"/>
  <c r="I90" i="8"/>
  <c r="N90" i="8" s="1"/>
  <c r="AC89" i="8"/>
  <c r="B2297" i="8" l="1"/>
  <c r="C2296" i="8"/>
  <c r="O90" i="8"/>
  <c r="V90" i="8"/>
  <c r="J91" i="8"/>
  <c r="I91" i="8"/>
  <c r="N91" i="8" s="1"/>
  <c r="K90" i="8"/>
  <c r="L90" i="8" s="1"/>
  <c r="M90" i="8" s="1"/>
  <c r="W90" i="8" s="1"/>
  <c r="AC90" i="8"/>
  <c r="B2298" i="8" l="1"/>
  <c r="C2297" i="8"/>
  <c r="P90" i="8"/>
  <c r="O91" i="8"/>
  <c r="V91" i="8"/>
  <c r="K91" i="8"/>
  <c r="L91" i="8" s="1"/>
  <c r="M91" i="8" s="1"/>
  <c r="W91" i="8" s="1"/>
  <c r="B2299" i="8" l="1"/>
  <c r="C2298" i="8"/>
  <c r="U90" i="8"/>
  <c r="D91" i="8" s="1"/>
  <c r="Q90" i="8"/>
  <c r="S90" i="8" s="1"/>
  <c r="P91" i="8"/>
  <c r="B2300" i="8" l="1"/>
  <c r="C2299" i="8"/>
  <c r="R91" i="8"/>
  <c r="T91" i="8" s="1"/>
  <c r="U91" i="8" s="1"/>
  <c r="D92" i="8" s="1"/>
  <c r="Y91" i="8"/>
  <c r="X91" i="8"/>
  <c r="Z91" i="8" s="1"/>
  <c r="AA91" i="8" s="1"/>
  <c r="AB91" i="8" s="1"/>
  <c r="F91" i="8"/>
  <c r="E91" i="8"/>
  <c r="G91" i="8"/>
  <c r="H92" i="8" s="1"/>
  <c r="Q91" i="8"/>
  <c r="B2301" i="8" l="1"/>
  <c r="C2300" i="8"/>
  <c r="S91" i="8"/>
  <c r="AC91" i="8"/>
  <c r="J92" i="8"/>
  <c r="I92" i="8"/>
  <c r="N92" i="8" s="1"/>
  <c r="Y92" i="8"/>
  <c r="X92" i="8"/>
  <c r="Z92" i="8" s="1"/>
  <c r="AA92" i="8" s="1"/>
  <c r="AB92" i="8" s="1"/>
  <c r="AC92" i="8" s="1"/>
  <c r="F92" i="8"/>
  <c r="E92" i="8"/>
  <c r="R92" i="8"/>
  <c r="T92" i="8" s="1"/>
  <c r="G92" i="8"/>
  <c r="H93" i="8" s="1"/>
  <c r="B2302" i="8" l="1"/>
  <c r="C2301" i="8"/>
  <c r="O92" i="8"/>
  <c r="V92" i="8"/>
  <c r="K92" i="8"/>
  <c r="L92" i="8" s="1"/>
  <c r="M92" i="8" s="1"/>
  <c r="W92" i="8" s="1"/>
  <c r="J93" i="8"/>
  <c r="I93" i="8"/>
  <c r="N93" i="8" s="1"/>
  <c r="B2303" i="8" l="1"/>
  <c r="C2302" i="8"/>
  <c r="K93" i="8"/>
  <c r="L93" i="8" s="1"/>
  <c r="M93" i="8" s="1"/>
  <c r="W93" i="8" s="1"/>
  <c r="O93" i="8"/>
  <c r="P93" i="8" s="1"/>
  <c r="V93" i="8"/>
  <c r="P92" i="8"/>
  <c r="B2304" i="8" l="1"/>
  <c r="C2303" i="8"/>
  <c r="U92" i="8"/>
  <c r="D93" i="8" s="1"/>
  <c r="Q92" i="8"/>
  <c r="S92" i="8" s="1"/>
  <c r="Q93" i="8"/>
  <c r="B2305" i="8" l="1"/>
  <c r="C2304" i="8"/>
  <c r="E93" i="8"/>
  <c r="R93" i="8"/>
  <c r="T93" i="8" s="1"/>
  <c r="U93" i="8" s="1"/>
  <c r="D94" i="8" s="1"/>
  <c r="Y93" i="8"/>
  <c r="X93" i="8"/>
  <c r="Z93" i="8" s="1"/>
  <c r="AA93" i="8" s="1"/>
  <c r="AB93" i="8" s="1"/>
  <c r="F93" i="8"/>
  <c r="G93" i="8"/>
  <c r="H94" i="8" s="1"/>
  <c r="B2306" i="8" l="1"/>
  <c r="C2305" i="8"/>
  <c r="S93" i="8"/>
  <c r="J94" i="8"/>
  <c r="I94" i="8"/>
  <c r="N94" i="8" s="1"/>
  <c r="R94" i="8"/>
  <c r="T94" i="8" s="1"/>
  <c r="Y94" i="8"/>
  <c r="X94" i="8"/>
  <c r="Z94" i="8" s="1"/>
  <c r="AA94" i="8" s="1"/>
  <c r="AB94" i="8" s="1"/>
  <c r="AC94" i="8" s="1"/>
  <c r="F94" i="8"/>
  <c r="E94" i="8"/>
  <c r="G94" i="8"/>
  <c r="H95" i="8" s="1"/>
  <c r="AC93" i="8"/>
  <c r="B2307" i="8" l="1"/>
  <c r="C2306" i="8"/>
  <c r="J95" i="8"/>
  <c r="I95" i="8"/>
  <c r="N95" i="8" s="1"/>
  <c r="O94" i="8"/>
  <c r="V94" i="8"/>
  <c r="K94" i="8"/>
  <c r="L94" i="8" s="1"/>
  <c r="M94" i="8" s="1"/>
  <c r="W94" i="8" s="1"/>
  <c r="B2308" i="8" l="1"/>
  <c r="C2307" i="8"/>
  <c r="O95" i="8"/>
  <c r="V95" i="8"/>
  <c r="K95" i="8"/>
  <c r="L95" i="8" s="1"/>
  <c r="M95" i="8" s="1"/>
  <c r="W95" i="8" s="1"/>
  <c r="P95" i="8"/>
  <c r="P94" i="8"/>
  <c r="B2309" i="8" l="1"/>
  <c r="C2308" i="8"/>
  <c r="Q94" i="8"/>
  <c r="S94" i="8" s="1"/>
  <c r="U94" i="8"/>
  <c r="D95" i="8" s="1"/>
  <c r="Q95" i="8"/>
  <c r="B2310" i="8" l="1"/>
  <c r="C2309" i="8"/>
  <c r="X95" i="8"/>
  <c r="Z95" i="8" s="1"/>
  <c r="AA95" i="8" s="1"/>
  <c r="AB95" i="8" s="1"/>
  <c r="F95" i="8"/>
  <c r="E95" i="8"/>
  <c r="R95" i="8"/>
  <c r="T95" i="8" s="1"/>
  <c r="U95" i="8" s="1"/>
  <c r="D96" i="8" s="1"/>
  <c r="Y95" i="8"/>
  <c r="G95" i="8"/>
  <c r="H96" i="8" s="1"/>
  <c r="B2311" i="8" l="1"/>
  <c r="C2310" i="8"/>
  <c r="S95" i="8"/>
  <c r="R96" i="8"/>
  <c r="T96" i="8" s="1"/>
  <c r="Y96" i="8"/>
  <c r="X96" i="8"/>
  <c r="Z96" i="8" s="1"/>
  <c r="AA96" i="8" s="1"/>
  <c r="AB96" i="8" s="1"/>
  <c r="F96" i="8"/>
  <c r="E96" i="8"/>
  <c r="G96" i="8"/>
  <c r="H97" i="8" s="1"/>
  <c r="AC95" i="8"/>
  <c r="J96" i="8"/>
  <c r="I96" i="8"/>
  <c r="N96" i="8" s="1"/>
  <c r="B2312" i="8" l="1"/>
  <c r="C2311" i="8"/>
  <c r="I97" i="8"/>
  <c r="N97" i="8" s="1"/>
  <c r="J97" i="8"/>
  <c r="O96" i="8"/>
  <c r="V96" i="8"/>
  <c r="K96" i="8"/>
  <c r="L96" i="8" s="1"/>
  <c r="M96" i="8" s="1"/>
  <c r="W96" i="8" s="1"/>
  <c r="AC96" i="8"/>
  <c r="B2313" i="8" l="1"/>
  <c r="C2312" i="8"/>
  <c r="K97" i="8"/>
  <c r="L97" i="8" s="1"/>
  <c r="M97" i="8" s="1"/>
  <c r="W97" i="8" s="1"/>
  <c r="P96" i="8"/>
  <c r="O97" i="8"/>
  <c r="V97" i="8"/>
  <c r="B2314" i="8" l="1"/>
  <c r="C2313" i="8"/>
  <c r="U96" i="8"/>
  <c r="D97" i="8" s="1"/>
  <c r="Q96" i="8"/>
  <c r="S96" i="8" s="1"/>
  <c r="P97" i="8"/>
  <c r="B2315" i="8" l="1"/>
  <c r="C2314" i="8"/>
  <c r="Q97" i="8"/>
  <c r="Y97" i="8"/>
  <c r="X97" i="8"/>
  <c r="Z97" i="8" s="1"/>
  <c r="AA97" i="8" s="1"/>
  <c r="AB97" i="8" s="1"/>
  <c r="F97" i="8"/>
  <c r="E97" i="8"/>
  <c r="R97" i="8"/>
  <c r="T97" i="8" s="1"/>
  <c r="U97" i="8" s="1"/>
  <c r="D98" i="8" s="1"/>
  <c r="G97" i="8"/>
  <c r="H98" i="8" s="1"/>
  <c r="B2316" i="8" l="1"/>
  <c r="C2315" i="8"/>
  <c r="S97" i="8"/>
  <c r="J98" i="8"/>
  <c r="I98" i="8"/>
  <c r="N98" i="8" s="1"/>
  <c r="F98" i="8"/>
  <c r="E98" i="8"/>
  <c r="R98" i="8"/>
  <c r="T98" i="8" s="1"/>
  <c r="Y98" i="8"/>
  <c r="X98" i="8"/>
  <c r="Z98" i="8" s="1"/>
  <c r="AA98" i="8" s="1"/>
  <c r="AB98" i="8" s="1"/>
  <c r="AC98" i="8" s="1"/>
  <c r="G98" i="8"/>
  <c r="H99" i="8" s="1"/>
  <c r="AC97" i="8"/>
  <c r="B2317" i="8" l="1"/>
  <c r="C2316" i="8"/>
  <c r="J99" i="8"/>
  <c r="I99" i="8"/>
  <c r="N99" i="8" s="1"/>
  <c r="O98" i="8"/>
  <c r="V98" i="8"/>
  <c r="K98" i="8"/>
  <c r="L98" i="8" s="1"/>
  <c r="M98" i="8" s="1"/>
  <c r="W98" i="8" s="1"/>
  <c r="B2318" i="8" l="1"/>
  <c r="C2317" i="8"/>
  <c r="O99" i="8"/>
  <c r="P99" i="8" s="1"/>
  <c r="V99" i="8"/>
  <c r="P98" i="8"/>
  <c r="K99" i="8"/>
  <c r="L99" i="8" s="1"/>
  <c r="M99" i="8" s="1"/>
  <c r="W99" i="8" s="1"/>
  <c r="B2319" i="8" l="1"/>
  <c r="C2318" i="8"/>
  <c r="U98" i="8"/>
  <c r="D99" i="8" s="1"/>
  <c r="Q98" i="8"/>
  <c r="S98" i="8" s="1"/>
  <c r="Q99" i="8"/>
  <c r="B2320" i="8" l="1"/>
  <c r="C2319" i="8"/>
  <c r="R99" i="8"/>
  <c r="T99" i="8" s="1"/>
  <c r="U99" i="8" s="1"/>
  <c r="D100" i="8" s="1"/>
  <c r="Y99" i="8"/>
  <c r="X99" i="8"/>
  <c r="Z99" i="8" s="1"/>
  <c r="AA99" i="8" s="1"/>
  <c r="AB99" i="8" s="1"/>
  <c r="F99" i="8"/>
  <c r="E99" i="8"/>
  <c r="G99" i="8"/>
  <c r="H100" i="8" s="1"/>
  <c r="B2321" i="8" l="1"/>
  <c r="C2320" i="8"/>
  <c r="S99" i="8"/>
  <c r="AC99" i="8"/>
  <c r="J100" i="8"/>
  <c r="I100" i="8"/>
  <c r="N100" i="8" s="1"/>
  <c r="Y100" i="8"/>
  <c r="X100" i="8"/>
  <c r="Z100" i="8" s="1"/>
  <c r="AA100" i="8" s="1"/>
  <c r="AB100" i="8" s="1"/>
  <c r="F100" i="8"/>
  <c r="E100" i="8"/>
  <c r="R100" i="8"/>
  <c r="T100" i="8" s="1"/>
  <c r="G100" i="8"/>
  <c r="H101" i="8" s="1"/>
  <c r="B2322" i="8" l="1"/>
  <c r="C2321" i="8"/>
  <c r="O100" i="8"/>
  <c r="V100" i="8"/>
  <c r="J101" i="8"/>
  <c r="I101" i="8"/>
  <c r="N101" i="8" s="1"/>
  <c r="K100" i="8"/>
  <c r="L100" i="8" s="1"/>
  <c r="M100" i="8" s="1"/>
  <c r="W100" i="8" s="1"/>
  <c r="AC100" i="8"/>
  <c r="B2323" i="8" l="1"/>
  <c r="C2322" i="8"/>
  <c r="O101" i="8"/>
  <c r="P101" i="8" s="1"/>
  <c r="V101" i="8"/>
  <c r="K101" i="8"/>
  <c r="L101" i="8" s="1"/>
  <c r="M101" i="8" s="1"/>
  <c r="W101" i="8" s="1"/>
  <c r="P100" i="8"/>
  <c r="B2324" i="8" l="1"/>
  <c r="C2323" i="8"/>
  <c r="U100" i="8"/>
  <c r="D101" i="8" s="1"/>
  <c r="Q100" i="8"/>
  <c r="S100" i="8" s="1"/>
  <c r="Q101" i="8"/>
  <c r="B2325" i="8" l="1"/>
  <c r="C2324" i="8"/>
  <c r="E101" i="8"/>
  <c r="R101" i="8"/>
  <c r="T101" i="8" s="1"/>
  <c r="U101" i="8" s="1"/>
  <c r="D102" i="8" s="1"/>
  <c r="Y101" i="8"/>
  <c r="X101" i="8"/>
  <c r="Z101" i="8" s="1"/>
  <c r="AA101" i="8" s="1"/>
  <c r="AB101" i="8" s="1"/>
  <c r="F101" i="8"/>
  <c r="G101" i="8"/>
  <c r="H102" i="8" s="1"/>
  <c r="B2326" i="8" l="1"/>
  <c r="C2325" i="8"/>
  <c r="S101" i="8"/>
  <c r="AC101" i="8"/>
  <c r="J102" i="8"/>
  <c r="I102" i="8"/>
  <c r="N102" i="8" s="1"/>
  <c r="R102" i="8"/>
  <c r="T102" i="8" s="1"/>
  <c r="Y102" i="8"/>
  <c r="X102" i="8"/>
  <c r="Z102" i="8" s="1"/>
  <c r="AA102" i="8" s="1"/>
  <c r="AB102" i="8" s="1"/>
  <c r="F102" i="8"/>
  <c r="E102" i="8"/>
  <c r="G102" i="8"/>
  <c r="H103" i="8" s="1"/>
  <c r="B2327" i="8" l="1"/>
  <c r="C2326" i="8"/>
  <c r="J103" i="8"/>
  <c r="I103" i="8"/>
  <c r="N103" i="8" s="1"/>
  <c r="O102" i="8"/>
  <c r="V102" i="8"/>
  <c r="K102" i="8"/>
  <c r="L102" i="8" s="1"/>
  <c r="M102" i="8" s="1"/>
  <c r="W102" i="8" s="1"/>
  <c r="AC102" i="8"/>
  <c r="B2328" i="8" l="1"/>
  <c r="C2327" i="8"/>
  <c r="P102" i="8"/>
  <c r="O103" i="8"/>
  <c r="V103" i="8"/>
  <c r="K103" i="8"/>
  <c r="L103" i="8" s="1"/>
  <c r="M103" i="8" s="1"/>
  <c r="W103" i="8" s="1"/>
  <c r="B2329" i="8" l="1"/>
  <c r="C2328" i="8"/>
  <c r="Q102" i="8"/>
  <c r="S102" i="8" s="1"/>
  <c r="U102" i="8"/>
  <c r="D103" i="8" s="1"/>
  <c r="P103" i="8"/>
  <c r="B2330" i="8" l="1"/>
  <c r="C2329" i="8"/>
  <c r="Q103" i="8"/>
  <c r="X103" i="8"/>
  <c r="Z103" i="8" s="1"/>
  <c r="AA103" i="8" s="1"/>
  <c r="AB103" i="8" s="1"/>
  <c r="F103" i="8"/>
  <c r="E103" i="8"/>
  <c r="R103" i="8"/>
  <c r="T103" i="8" s="1"/>
  <c r="U103" i="8" s="1"/>
  <c r="D104" i="8" s="1"/>
  <c r="Y103" i="8"/>
  <c r="G103" i="8"/>
  <c r="H104" i="8" s="1"/>
  <c r="B2331" i="8" l="1"/>
  <c r="C2330" i="8"/>
  <c r="S103" i="8"/>
  <c r="R104" i="8"/>
  <c r="T104" i="8" s="1"/>
  <c r="Y104" i="8"/>
  <c r="X104" i="8"/>
  <c r="Z104" i="8" s="1"/>
  <c r="AA104" i="8" s="1"/>
  <c r="AB104" i="8" s="1"/>
  <c r="F104" i="8"/>
  <c r="E104" i="8"/>
  <c r="G104" i="8"/>
  <c r="H105" i="8" s="1"/>
  <c r="J104" i="8"/>
  <c r="I104" i="8"/>
  <c r="N104" i="8" s="1"/>
  <c r="AC103" i="8"/>
  <c r="B2332" i="8" l="1"/>
  <c r="C2331" i="8"/>
  <c r="I105" i="8"/>
  <c r="N105" i="8" s="1"/>
  <c r="J105" i="8"/>
  <c r="AC104" i="8"/>
  <c r="O104" i="8"/>
  <c r="V104" i="8"/>
  <c r="K104" i="8"/>
  <c r="L104" i="8" s="1"/>
  <c r="M104" i="8" s="1"/>
  <c r="W104" i="8" s="1"/>
  <c r="B2333" i="8" l="1"/>
  <c r="C2332" i="8"/>
  <c r="K105" i="8"/>
  <c r="L105" i="8" s="1"/>
  <c r="M105" i="8" s="1"/>
  <c r="W105" i="8" s="1"/>
  <c r="O105" i="8"/>
  <c r="P105" i="8" s="1"/>
  <c r="V105" i="8"/>
  <c r="P104" i="8"/>
  <c r="B2334" i="8" l="1"/>
  <c r="C2333" i="8"/>
  <c r="Q105" i="8"/>
  <c r="U104" i="8"/>
  <c r="D105" i="8" s="1"/>
  <c r="Q104" i="8"/>
  <c r="S104" i="8" s="1"/>
  <c r="B2335" i="8" l="1"/>
  <c r="C2334" i="8"/>
  <c r="Y105" i="8"/>
  <c r="X105" i="8"/>
  <c r="Z105" i="8" s="1"/>
  <c r="AA105" i="8" s="1"/>
  <c r="AB105" i="8" s="1"/>
  <c r="F105" i="8"/>
  <c r="E105" i="8"/>
  <c r="R105" i="8"/>
  <c r="T105" i="8" s="1"/>
  <c r="U105" i="8" s="1"/>
  <c r="D106" i="8" s="1"/>
  <c r="G105" i="8"/>
  <c r="H106" i="8" s="1"/>
  <c r="B2336" i="8" l="1"/>
  <c r="C2335" i="8"/>
  <c r="S105" i="8"/>
  <c r="F106" i="8"/>
  <c r="E106" i="8"/>
  <c r="R106" i="8"/>
  <c r="T106" i="8" s="1"/>
  <c r="Y106" i="8"/>
  <c r="G106" i="8"/>
  <c r="H107" i="8" s="1"/>
  <c r="X106" i="8"/>
  <c r="Z106" i="8" s="1"/>
  <c r="AA106" i="8" s="1"/>
  <c r="AB106" i="8" s="1"/>
  <c r="AC106" i="8" s="1"/>
  <c r="J106" i="8"/>
  <c r="I106" i="8"/>
  <c r="N106" i="8" s="1"/>
  <c r="AC105" i="8"/>
  <c r="B2337" i="8" l="1"/>
  <c r="C2336" i="8"/>
  <c r="O106" i="8"/>
  <c r="V106" i="8"/>
  <c r="J107" i="8"/>
  <c r="I107" i="8"/>
  <c r="N107" i="8" s="1"/>
  <c r="K106" i="8"/>
  <c r="L106" i="8" s="1"/>
  <c r="M106" i="8" s="1"/>
  <c r="W106" i="8" s="1"/>
  <c r="B2338" i="8" l="1"/>
  <c r="C2337" i="8"/>
  <c r="O107" i="8"/>
  <c r="P107" i="8" s="1"/>
  <c r="V107" i="8"/>
  <c r="K107" i="8"/>
  <c r="L107" i="8" s="1"/>
  <c r="M107" i="8" s="1"/>
  <c r="W107" i="8" s="1"/>
  <c r="P106" i="8"/>
  <c r="B2339" i="8" l="1"/>
  <c r="C2338" i="8"/>
  <c r="U106" i="8"/>
  <c r="D107" i="8" s="1"/>
  <c r="Q106" i="8"/>
  <c r="S106" i="8" s="1"/>
  <c r="Q107" i="8"/>
  <c r="B2340" i="8" l="1"/>
  <c r="C2339" i="8"/>
  <c r="R107" i="8"/>
  <c r="T107" i="8" s="1"/>
  <c r="U107" i="8" s="1"/>
  <c r="D108" i="8" s="1"/>
  <c r="Y107" i="8"/>
  <c r="X107" i="8"/>
  <c r="Z107" i="8" s="1"/>
  <c r="AA107" i="8" s="1"/>
  <c r="AB107" i="8" s="1"/>
  <c r="F107" i="8"/>
  <c r="E107" i="8"/>
  <c r="G107" i="8"/>
  <c r="H108" i="8" s="1"/>
  <c r="B2341" i="8" l="1"/>
  <c r="C2340" i="8"/>
  <c r="S107" i="8"/>
  <c r="AC107" i="8"/>
  <c r="J108" i="8"/>
  <c r="I108" i="8"/>
  <c r="N108" i="8" s="1"/>
  <c r="Y108" i="8"/>
  <c r="X108" i="8"/>
  <c r="Z108" i="8" s="1"/>
  <c r="AA108" i="8" s="1"/>
  <c r="AB108" i="8" s="1"/>
  <c r="F108" i="8"/>
  <c r="E108" i="8"/>
  <c r="R108" i="8"/>
  <c r="T108" i="8" s="1"/>
  <c r="G108" i="8"/>
  <c r="H109" i="8" s="1"/>
  <c r="B2342" i="8" l="1"/>
  <c r="C2341" i="8"/>
  <c r="J109" i="8"/>
  <c r="I109" i="8"/>
  <c r="N109" i="8" s="1"/>
  <c r="K108" i="8"/>
  <c r="L108" i="8" s="1"/>
  <c r="M108" i="8" s="1"/>
  <c r="W108" i="8" s="1"/>
  <c r="O108" i="8"/>
  <c r="V108" i="8"/>
  <c r="AC108" i="8"/>
  <c r="B2343" i="8" l="1"/>
  <c r="C2342" i="8"/>
  <c r="O109" i="8"/>
  <c r="P109" i="8" s="1"/>
  <c r="V109" i="8"/>
  <c r="P108" i="8"/>
  <c r="K109" i="8"/>
  <c r="L109" i="8" s="1"/>
  <c r="M109" i="8" s="1"/>
  <c r="W109" i="8" s="1"/>
  <c r="B2344" i="8" l="1"/>
  <c r="C2343" i="8"/>
  <c r="U108" i="8"/>
  <c r="D109" i="8" s="1"/>
  <c r="Q108" i="8"/>
  <c r="S108" i="8" s="1"/>
  <c r="Q109" i="8"/>
  <c r="B2345" i="8" l="1"/>
  <c r="C2344" i="8"/>
  <c r="E109" i="8"/>
  <c r="R109" i="8"/>
  <c r="T109" i="8" s="1"/>
  <c r="U109" i="8" s="1"/>
  <c r="D110" i="8" s="1"/>
  <c r="Y109" i="8"/>
  <c r="X109" i="8"/>
  <c r="Z109" i="8" s="1"/>
  <c r="AA109" i="8" s="1"/>
  <c r="AB109" i="8" s="1"/>
  <c r="F109" i="8"/>
  <c r="G109" i="8"/>
  <c r="H110" i="8" s="1"/>
  <c r="B2346" i="8" l="1"/>
  <c r="C2345" i="8"/>
  <c r="S109" i="8"/>
  <c r="AC109" i="8"/>
  <c r="J110" i="8"/>
  <c r="I110" i="8"/>
  <c r="N110" i="8" s="1"/>
  <c r="R110" i="8"/>
  <c r="T110" i="8" s="1"/>
  <c r="Y110" i="8"/>
  <c r="X110" i="8"/>
  <c r="Z110" i="8" s="1"/>
  <c r="AA110" i="8" s="1"/>
  <c r="AB110" i="8" s="1"/>
  <c r="F110" i="8"/>
  <c r="E110" i="8"/>
  <c r="G110" i="8"/>
  <c r="H111" i="8" s="1"/>
  <c r="B2347" i="8" l="1"/>
  <c r="C2346" i="8"/>
  <c r="J111" i="8"/>
  <c r="I111" i="8"/>
  <c r="N111" i="8" s="1"/>
  <c r="O110" i="8"/>
  <c r="V110" i="8"/>
  <c r="K110" i="8"/>
  <c r="L110" i="8" s="1"/>
  <c r="M110" i="8" s="1"/>
  <c r="W110" i="8" s="1"/>
  <c r="AC110" i="8"/>
  <c r="B2348" i="8" l="1"/>
  <c r="C2347" i="8"/>
  <c r="O111" i="8"/>
  <c r="P111" i="8" s="1"/>
  <c r="V111" i="8"/>
  <c r="P110" i="8"/>
  <c r="K111" i="8"/>
  <c r="L111" i="8" s="1"/>
  <c r="M111" i="8" s="1"/>
  <c r="W111" i="8" s="1"/>
  <c r="B2349" i="8" l="1"/>
  <c r="C2348" i="8"/>
  <c r="Q111" i="8"/>
  <c r="Q110" i="8"/>
  <c r="S110" i="8" s="1"/>
  <c r="U110" i="8"/>
  <c r="D111" i="8" s="1"/>
  <c r="B2350" i="8" l="1"/>
  <c r="C2349" i="8"/>
  <c r="X111" i="8"/>
  <c r="Z111" i="8" s="1"/>
  <c r="AA111" i="8" s="1"/>
  <c r="AB111" i="8" s="1"/>
  <c r="F111" i="8"/>
  <c r="E111" i="8"/>
  <c r="R111" i="8"/>
  <c r="T111" i="8" s="1"/>
  <c r="U111" i="8" s="1"/>
  <c r="D112" i="8" s="1"/>
  <c r="Y111" i="8"/>
  <c r="G111" i="8"/>
  <c r="H112" i="8" s="1"/>
  <c r="B2351" i="8" l="1"/>
  <c r="C2350" i="8"/>
  <c r="S111" i="8"/>
  <c r="AC111" i="8"/>
  <c r="R112" i="8"/>
  <c r="T112" i="8" s="1"/>
  <c r="Y112" i="8"/>
  <c r="X112" i="8"/>
  <c r="Z112" i="8" s="1"/>
  <c r="AA112" i="8" s="1"/>
  <c r="AB112" i="8" s="1"/>
  <c r="F112" i="8"/>
  <c r="E112" i="8"/>
  <c r="G112" i="8"/>
  <c r="H113" i="8" s="1"/>
  <c r="J112" i="8"/>
  <c r="I112" i="8"/>
  <c r="N112" i="8" s="1"/>
  <c r="B2352" i="8" l="1"/>
  <c r="C2351" i="8"/>
  <c r="O112" i="8"/>
  <c r="V112" i="8"/>
  <c r="K112" i="8"/>
  <c r="L112" i="8" s="1"/>
  <c r="M112" i="8" s="1"/>
  <c r="W112" i="8" s="1"/>
  <c r="I113" i="8"/>
  <c r="N113" i="8" s="1"/>
  <c r="J113" i="8"/>
  <c r="AC112" i="8"/>
  <c r="B2353" i="8" l="1"/>
  <c r="C2352" i="8"/>
  <c r="O113" i="8"/>
  <c r="P113" i="8" s="1"/>
  <c r="V113" i="8"/>
  <c r="P112" i="8"/>
  <c r="K113" i="8"/>
  <c r="L113" i="8" s="1"/>
  <c r="M113" i="8" s="1"/>
  <c r="W113" i="8" s="1"/>
  <c r="B2354" i="8" l="1"/>
  <c r="C2353" i="8"/>
  <c r="Q113" i="8"/>
  <c r="U112" i="8"/>
  <c r="D113" i="8" s="1"/>
  <c r="Q112" i="8"/>
  <c r="S112" i="8" s="1"/>
  <c r="B2355" i="8" l="1"/>
  <c r="C2354" i="8"/>
  <c r="Y113" i="8"/>
  <c r="X113" i="8"/>
  <c r="Z113" i="8" s="1"/>
  <c r="AA113" i="8" s="1"/>
  <c r="AB113" i="8" s="1"/>
  <c r="F113" i="8"/>
  <c r="E113" i="8"/>
  <c r="R113" i="8"/>
  <c r="T113" i="8" s="1"/>
  <c r="U113" i="8" s="1"/>
  <c r="D114" i="8" s="1"/>
  <c r="G113" i="8"/>
  <c r="H114" i="8" s="1"/>
  <c r="B2356" i="8" l="1"/>
  <c r="C2355" i="8"/>
  <c r="S113" i="8"/>
  <c r="F114" i="8"/>
  <c r="E114" i="8"/>
  <c r="R114" i="8"/>
  <c r="T114" i="8" s="1"/>
  <c r="Y114" i="8"/>
  <c r="X114" i="8"/>
  <c r="Z114" i="8" s="1"/>
  <c r="AA114" i="8" s="1"/>
  <c r="AB114" i="8" s="1"/>
  <c r="AC114" i="8" s="1"/>
  <c r="G114" i="8"/>
  <c r="H115" i="8" s="1"/>
  <c r="J114" i="8"/>
  <c r="I114" i="8"/>
  <c r="N114" i="8" s="1"/>
  <c r="AC113" i="8"/>
  <c r="B2357" i="8" l="1"/>
  <c r="C2356" i="8"/>
  <c r="J115" i="8"/>
  <c r="I115" i="8"/>
  <c r="N115" i="8" s="1"/>
  <c r="K114" i="8"/>
  <c r="L114" i="8" s="1"/>
  <c r="M114" i="8" s="1"/>
  <c r="W114" i="8" s="1"/>
  <c r="O114" i="8"/>
  <c r="V114" i="8"/>
  <c r="B2358" i="8" l="1"/>
  <c r="C2357" i="8"/>
  <c r="O115" i="8"/>
  <c r="P115" i="8" s="1"/>
  <c r="V115" i="8"/>
  <c r="K115" i="8"/>
  <c r="L115" i="8" s="1"/>
  <c r="M115" i="8" s="1"/>
  <c r="W115" i="8" s="1"/>
  <c r="P114" i="8"/>
  <c r="B2359" i="8" l="1"/>
  <c r="C2358" i="8"/>
  <c r="U114" i="8"/>
  <c r="D115" i="8" s="1"/>
  <c r="Q114" i="8"/>
  <c r="S114" i="8" s="1"/>
  <c r="Q115" i="8"/>
  <c r="B2360" i="8" l="1"/>
  <c r="C2359" i="8"/>
  <c r="R115" i="8"/>
  <c r="T115" i="8" s="1"/>
  <c r="U115" i="8" s="1"/>
  <c r="D116" i="8" s="1"/>
  <c r="Y115" i="8"/>
  <c r="X115" i="8"/>
  <c r="Z115" i="8" s="1"/>
  <c r="AA115" i="8" s="1"/>
  <c r="AB115" i="8" s="1"/>
  <c r="F115" i="8"/>
  <c r="E115" i="8"/>
  <c r="G115" i="8"/>
  <c r="H116" i="8" s="1"/>
  <c r="B2361" i="8" l="1"/>
  <c r="C2360" i="8"/>
  <c r="S115" i="8"/>
  <c r="AC115" i="8"/>
  <c r="J116" i="8"/>
  <c r="I116" i="8"/>
  <c r="N116" i="8" s="1"/>
  <c r="Y116" i="8"/>
  <c r="X116" i="8"/>
  <c r="Z116" i="8" s="1"/>
  <c r="AA116" i="8" s="1"/>
  <c r="AB116" i="8" s="1"/>
  <c r="F116" i="8"/>
  <c r="E116" i="8"/>
  <c r="R116" i="8"/>
  <c r="T116" i="8" s="1"/>
  <c r="G116" i="8"/>
  <c r="H117" i="8" s="1"/>
  <c r="B2362" i="8" l="1"/>
  <c r="C2361" i="8"/>
  <c r="J117" i="8"/>
  <c r="I117" i="8"/>
  <c r="N117" i="8" s="1"/>
  <c r="K116" i="8"/>
  <c r="L116" i="8" s="1"/>
  <c r="M116" i="8" s="1"/>
  <c r="W116" i="8" s="1"/>
  <c r="O116" i="8"/>
  <c r="V116" i="8"/>
  <c r="AC116" i="8"/>
  <c r="B2363" i="8" l="1"/>
  <c r="C2362" i="8"/>
  <c r="O117" i="8"/>
  <c r="P117" i="8" s="1"/>
  <c r="V117" i="8"/>
  <c r="K117" i="8"/>
  <c r="L117" i="8" s="1"/>
  <c r="M117" i="8" s="1"/>
  <c r="W117" i="8" s="1"/>
  <c r="P116" i="8"/>
  <c r="B2364" i="8" l="1"/>
  <c r="C2363" i="8"/>
  <c r="U116" i="8"/>
  <c r="D117" i="8" s="1"/>
  <c r="Q116" i="8"/>
  <c r="S116" i="8" s="1"/>
  <c r="Q117" i="8"/>
  <c r="B2365" i="8" l="1"/>
  <c r="C2364" i="8"/>
  <c r="E117" i="8"/>
  <c r="R117" i="8"/>
  <c r="T117" i="8" s="1"/>
  <c r="U117" i="8" s="1"/>
  <c r="D118" i="8" s="1"/>
  <c r="Y117" i="8"/>
  <c r="X117" i="8"/>
  <c r="Z117" i="8" s="1"/>
  <c r="AA117" i="8" s="1"/>
  <c r="AB117" i="8" s="1"/>
  <c r="F117" i="8"/>
  <c r="G117" i="8"/>
  <c r="H118" i="8" s="1"/>
  <c r="B2366" i="8" l="1"/>
  <c r="C2365" i="8"/>
  <c r="S117" i="8"/>
  <c r="J118" i="8"/>
  <c r="I118" i="8"/>
  <c r="N118" i="8" s="1"/>
  <c r="AC117" i="8"/>
  <c r="R118" i="8"/>
  <c r="T118" i="8" s="1"/>
  <c r="Y118" i="8"/>
  <c r="X118" i="8"/>
  <c r="Z118" i="8" s="1"/>
  <c r="AA118" i="8" s="1"/>
  <c r="AB118" i="8" s="1"/>
  <c r="AC118" i="8" s="1"/>
  <c r="F118" i="8"/>
  <c r="E118" i="8"/>
  <c r="G118" i="8"/>
  <c r="H119" i="8" s="1"/>
  <c r="B2367" i="8" l="1"/>
  <c r="C2366" i="8"/>
  <c r="J119" i="8"/>
  <c r="I119" i="8"/>
  <c r="N119" i="8" s="1"/>
  <c r="O118" i="8"/>
  <c r="V118" i="8"/>
  <c r="K118" i="8"/>
  <c r="L118" i="8" s="1"/>
  <c r="M118" i="8" s="1"/>
  <c r="W118" i="8" s="1"/>
  <c r="B2368" i="8" l="1"/>
  <c r="C2367" i="8"/>
  <c r="O119" i="8"/>
  <c r="P119" i="8" s="1"/>
  <c r="V119" i="8"/>
  <c r="K119" i="8"/>
  <c r="L119" i="8" s="1"/>
  <c r="M119" i="8" s="1"/>
  <c r="W119" i="8" s="1"/>
  <c r="P118" i="8"/>
  <c r="B2369" i="8" l="1"/>
  <c r="C2368" i="8"/>
  <c r="Q118" i="8"/>
  <c r="S118" i="8" s="1"/>
  <c r="U118" i="8"/>
  <c r="D119" i="8" s="1"/>
  <c r="Q119" i="8"/>
  <c r="B2370" i="8" l="1"/>
  <c r="C2369" i="8"/>
  <c r="X119" i="8"/>
  <c r="Z119" i="8" s="1"/>
  <c r="AA119" i="8" s="1"/>
  <c r="AB119" i="8" s="1"/>
  <c r="F119" i="8"/>
  <c r="E119" i="8"/>
  <c r="R119" i="8"/>
  <c r="T119" i="8" s="1"/>
  <c r="U119" i="8" s="1"/>
  <c r="D120" i="8" s="1"/>
  <c r="Y119" i="8"/>
  <c r="G119" i="8"/>
  <c r="H120" i="8" s="1"/>
  <c r="B2371" i="8" l="1"/>
  <c r="C2370" i="8"/>
  <c r="S119" i="8"/>
  <c r="J120" i="8"/>
  <c r="I120" i="8"/>
  <c r="N120" i="8" s="1"/>
  <c r="R120" i="8"/>
  <c r="T120" i="8" s="1"/>
  <c r="Y120" i="8"/>
  <c r="X120" i="8"/>
  <c r="Z120" i="8" s="1"/>
  <c r="AA120" i="8" s="1"/>
  <c r="AB120" i="8" s="1"/>
  <c r="F120" i="8"/>
  <c r="E120" i="8"/>
  <c r="G120" i="8"/>
  <c r="H121" i="8" s="1"/>
  <c r="AC119" i="8"/>
  <c r="B2372" i="8" l="1"/>
  <c r="C2371" i="8"/>
  <c r="I121" i="8"/>
  <c r="N121" i="8" s="1"/>
  <c r="J121" i="8"/>
  <c r="O120" i="8"/>
  <c r="V120" i="8"/>
  <c r="K120" i="8"/>
  <c r="L120" i="8" s="1"/>
  <c r="M120" i="8" s="1"/>
  <c r="W120" i="8" s="1"/>
  <c r="AC120" i="8"/>
  <c r="B2373" i="8" l="1"/>
  <c r="C2372" i="8"/>
  <c r="P120" i="8"/>
  <c r="K121" i="8"/>
  <c r="L121" i="8" s="1"/>
  <c r="M121" i="8" s="1"/>
  <c r="W121" i="8" s="1"/>
  <c r="O121" i="8"/>
  <c r="V121" i="8"/>
  <c r="B2374" i="8" l="1"/>
  <c r="C2373" i="8"/>
  <c r="U120" i="8"/>
  <c r="D121" i="8" s="1"/>
  <c r="Q120" i="8"/>
  <c r="S120" i="8" s="1"/>
  <c r="P121" i="8"/>
  <c r="B2375" i="8" l="1"/>
  <c r="C2374" i="8"/>
  <c r="Q121" i="8"/>
  <c r="Y121" i="8"/>
  <c r="X121" i="8"/>
  <c r="Z121" i="8" s="1"/>
  <c r="AA121" i="8" s="1"/>
  <c r="AB121" i="8" s="1"/>
  <c r="F121" i="8"/>
  <c r="E121" i="8"/>
  <c r="R121" i="8"/>
  <c r="T121" i="8" s="1"/>
  <c r="U121" i="8" s="1"/>
  <c r="D122" i="8" s="1"/>
  <c r="G121" i="8"/>
  <c r="H122" i="8" s="1"/>
  <c r="B2376" i="8" l="1"/>
  <c r="C2375" i="8"/>
  <c r="S121" i="8"/>
  <c r="F122" i="8"/>
  <c r="E122" i="8"/>
  <c r="R122" i="8"/>
  <c r="T122" i="8" s="1"/>
  <c r="Y122" i="8"/>
  <c r="X122" i="8"/>
  <c r="Z122" i="8" s="1"/>
  <c r="AA122" i="8" s="1"/>
  <c r="AB122" i="8" s="1"/>
  <c r="G122" i="8"/>
  <c r="H123" i="8" s="1"/>
  <c r="AC121" i="8"/>
  <c r="J122" i="8"/>
  <c r="I122" i="8"/>
  <c r="N122" i="8" s="1"/>
  <c r="B2377" i="8" l="1"/>
  <c r="C2376" i="8"/>
  <c r="J123" i="8"/>
  <c r="I123" i="8"/>
  <c r="N123" i="8" s="1"/>
  <c r="O122" i="8"/>
  <c r="V122" i="8"/>
  <c r="AC122" i="8"/>
  <c r="K122" i="8"/>
  <c r="L122" i="8" s="1"/>
  <c r="M122" i="8" s="1"/>
  <c r="W122" i="8" s="1"/>
  <c r="B2378" i="8" l="1"/>
  <c r="C2377" i="8"/>
  <c r="P122" i="8"/>
  <c r="K123" i="8"/>
  <c r="L123" i="8" s="1"/>
  <c r="M123" i="8" s="1"/>
  <c r="W123" i="8" s="1"/>
  <c r="O123" i="8"/>
  <c r="V123" i="8"/>
  <c r="B2379" i="8" l="1"/>
  <c r="C2378" i="8"/>
  <c r="U122" i="8"/>
  <c r="D123" i="8" s="1"/>
  <c r="Q122" i="8"/>
  <c r="S122" i="8" s="1"/>
  <c r="P123" i="8"/>
  <c r="B2380" i="8" l="1"/>
  <c r="C2379" i="8"/>
  <c r="Q123" i="8"/>
  <c r="R123" i="8"/>
  <c r="T123" i="8" s="1"/>
  <c r="U123" i="8" s="1"/>
  <c r="D124" i="8" s="1"/>
  <c r="Y123" i="8"/>
  <c r="X123" i="8"/>
  <c r="Z123" i="8" s="1"/>
  <c r="AA123" i="8" s="1"/>
  <c r="AB123" i="8" s="1"/>
  <c r="F123" i="8"/>
  <c r="E123" i="8"/>
  <c r="G123" i="8"/>
  <c r="H124" i="8" s="1"/>
  <c r="B2381" i="8" l="1"/>
  <c r="C2380" i="8"/>
  <c r="S123" i="8"/>
  <c r="J124" i="8"/>
  <c r="I124" i="8"/>
  <c r="N124" i="8" s="1"/>
  <c r="Y124" i="8"/>
  <c r="X124" i="8"/>
  <c r="Z124" i="8" s="1"/>
  <c r="AA124" i="8" s="1"/>
  <c r="AB124" i="8" s="1"/>
  <c r="F124" i="8"/>
  <c r="E124" i="8"/>
  <c r="R124" i="8"/>
  <c r="T124" i="8" s="1"/>
  <c r="G124" i="8"/>
  <c r="H125" i="8" s="1"/>
  <c r="AC123" i="8"/>
  <c r="B2382" i="8" l="1"/>
  <c r="C2381" i="8"/>
  <c r="J125" i="8"/>
  <c r="I125" i="8"/>
  <c r="N125" i="8" s="1"/>
  <c r="O124" i="8"/>
  <c r="V124" i="8"/>
  <c r="K124" i="8"/>
  <c r="L124" i="8" s="1"/>
  <c r="M124" i="8" s="1"/>
  <c r="W124" i="8" s="1"/>
  <c r="AC124" i="8"/>
  <c r="B2383" i="8" l="1"/>
  <c r="C2382" i="8"/>
  <c r="K125" i="8"/>
  <c r="L125" i="8" s="1"/>
  <c r="M125" i="8" s="1"/>
  <c r="W125" i="8" s="1"/>
  <c r="P124" i="8"/>
  <c r="O125" i="8"/>
  <c r="V125" i="8"/>
  <c r="B2384" i="8" l="1"/>
  <c r="C2383" i="8"/>
  <c r="U124" i="8"/>
  <c r="D125" i="8" s="1"/>
  <c r="Q124" i="8"/>
  <c r="S124" i="8" s="1"/>
  <c r="P125" i="8"/>
  <c r="B2385" i="8" l="1"/>
  <c r="C2384" i="8"/>
  <c r="Q125" i="8"/>
  <c r="E125" i="8"/>
  <c r="R125" i="8"/>
  <c r="T125" i="8" s="1"/>
  <c r="U125" i="8" s="1"/>
  <c r="D126" i="8" s="1"/>
  <c r="Y125" i="8"/>
  <c r="X125" i="8"/>
  <c r="Z125" i="8" s="1"/>
  <c r="AA125" i="8" s="1"/>
  <c r="AB125" i="8" s="1"/>
  <c r="F125" i="8"/>
  <c r="G125" i="8"/>
  <c r="H126" i="8" s="1"/>
  <c r="B2386" i="8" l="1"/>
  <c r="C2385" i="8"/>
  <c r="S125" i="8"/>
  <c r="R126" i="8"/>
  <c r="T126" i="8" s="1"/>
  <c r="Y126" i="8"/>
  <c r="X126" i="8"/>
  <c r="Z126" i="8" s="1"/>
  <c r="AA126" i="8" s="1"/>
  <c r="AB126" i="8" s="1"/>
  <c r="F126" i="8"/>
  <c r="E126" i="8"/>
  <c r="G126" i="8"/>
  <c r="H127" i="8" s="1"/>
  <c r="AC125" i="8"/>
  <c r="J126" i="8"/>
  <c r="I126" i="8"/>
  <c r="N126" i="8" s="1"/>
  <c r="B2387" i="8" l="1"/>
  <c r="C2386" i="8"/>
  <c r="J127" i="8"/>
  <c r="I127" i="8"/>
  <c r="N127" i="8" s="1"/>
  <c r="AC126" i="8"/>
  <c r="O126" i="8"/>
  <c r="V126" i="8"/>
  <c r="K126" i="8"/>
  <c r="L126" i="8" s="1"/>
  <c r="M126" i="8" s="1"/>
  <c r="W126" i="8" s="1"/>
  <c r="B2388" i="8" l="1"/>
  <c r="C2387" i="8"/>
  <c r="P126" i="8"/>
  <c r="K127" i="8"/>
  <c r="L127" i="8" s="1"/>
  <c r="M127" i="8" s="1"/>
  <c r="W127" i="8" s="1"/>
  <c r="O127" i="8"/>
  <c r="V127" i="8"/>
  <c r="B2389" i="8" l="1"/>
  <c r="C2388" i="8"/>
  <c r="Q126" i="8"/>
  <c r="S126" i="8" s="1"/>
  <c r="U126" i="8"/>
  <c r="D127" i="8" s="1"/>
  <c r="P127" i="8"/>
  <c r="B2390" i="8" l="1"/>
  <c r="C2389" i="8"/>
  <c r="X127" i="8"/>
  <c r="Z127" i="8" s="1"/>
  <c r="AA127" i="8" s="1"/>
  <c r="AB127" i="8" s="1"/>
  <c r="F127" i="8"/>
  <c r="E127" i="8"/>
  <c r="R127" i="8"/>
  <c r="T127" i="8" s="1"/>
  <c r="U127" i="8" s="1"/>
  <c r="D128" i="8" s="1"/>
  <c r="Y127" i="8"/>
  <c r="G127" i="8"/>
  <c r="H128" i="8" s="1"/>
  <c r="Q127" i="8"/>
  <c r="B2391" i="8" l="1"/>
  <c r="C2390" i="8"/>
  <c r="S127" i="8"/>
  <c r="R128" i="8"/>
  <c r="T128" i="8" s="1"/>
  <c r="Y128" i="8"/>
  <c r="X128" i="8"/>
  <c r="Z128" i="8" s="1"/>
  <c r="AA128" i="8" s="1"/>
  <c r="AB128" i="8" s="1"/>
  <c r="F128" i="8"/>
  <c r="E128" i="8"/>
  <c r="G128" i="8"/>
  <c r="H129" i="8" s="1"/>
  <c r="J128" i="8"/>
  <c r="I128" i="8"/>
  <c r="N128" i="8" s="1"/>
  <c r="AC127" i="8"/>
  <c r="B2392" i="8" l="1"/>
  <c r="C2391" i="8"/>
  <c r="I129" i="8"/>
  <c r="N129" i="8" s="1"/>
  <c r="J129" i="8"/>
  <c r="K128" i="8"/>
  <c r="L128" i="8" s="1"/>
  <c r="M128" i="8" s="1"/>
  <c r="W128" i="8" s="1"/>
  <c r="O128" i="8"/>
  <c r="V128" i="8"/>
  <c r="AC128" i="8"/>
  <c r="B2393" i="8" l="1"/>
  <c r="C2392" i="8"/>
  <c r="P128" i="8"/>
  <c r="O129" i="8"/>
  <c r="P129" i="8" s="1"/>
  <c r="V129" i="8"/>
  <c r="K129" i="8"/>
  <c r="L129" i="8" s="1"/>
  <c r="M129" i="8" s="1"/>
  <c r="W129" i="8" s="1"/>
  <c r="B2394" i="8" l="1"/>
  <c r="C2393" i="8"/>
  <c r="U128" i="8"/>
  <c r="D129" i="8" s="1"/>
  <c r="Q128" i="8"/>
  <c r="S128" i="8" s="1"/>
  <c r="Q129" i="8"/>
  <c r="B2395" i="8" l="1"/>
  <c r="C2394" i="8"/>
  <c r="Y129" i="8"/>
  <c r="X129" i="8"/>
  <c r="Z129" i="8" s="1"/>
  <c r="AA129" i="8" s="1"/>
  <c r="AB129" i="8" s="1"/>
  <c r="F129" i="8"/>
  <c r="E129" i="8"/>
  <c r="R129" i="8"/>
  <c r="T129" i="8" s="1"/>
  <c r="U129" i="8" s="1"/>
  <c r="D130" i="8" s="1"/>
  <c r="G129" i="8"/>
  <c r="H130" i="8" s="1"/>
  <c r="B2396" i="8" l="1"/>
  <c r="C2395" i="8"/>
  <c r="S129" i="8"/>
  <c r="J130" i="8"/>
  <c r="I130" i="8"/>
  <c r="N130" i="8" s="1"/>
  <c r="F130" i="8"/>
  <c r="E130" i="8"/>
  <c r="R130" i="8"/>
  <c r="T130" i="8" s="1"/>
  <c r="Y130" i="8"/>
  <c r="G130" i="8"/>
  <c r="H131" i="8" s="1"/>
  <c r="X130" i="8"/>
  <c r="Z130" i="8" s="1"/>
  <c r="AA130" i="8" s="1"/>
  <c r="AB130" i="8" s="1"/>
  <c r="AC129" i="8"/>
  <c r="B2397" i="8" l="1"/>
  <c r="C2396" i="8"/>
  <c r="O130" i="8"/>
  <c r="V130" i="8"/>
  <c r="J131" i="8"/>
  <c r="I131" i="8"/>
  <c r="N131" i="8" s="1"/>
  <c r="K130" i="8"/>
  <c r="L130" i="8" s="1"/>
  <c r="M130" i="8" s="1"/>
  <c r="W130" i="8" s="1"/>
  <c r="AC130" i="8"/>
  <c r="B2398" i="8" l="1"/>
  <c r="C2397" i="8"/>
  <c r="O131" i="8"/>
  <c r="P131" i="8" s="1"/>
  <c r="V131" i="8"/>
  <c r="K131" i="8"/>
  <c r="L131" i="8" s="1"/>
  <c r="M131" i="8" s="1"/>
  <c r="W131" i="8" s="1"/>
  <c r="P130" i="8"/>
  <c r="B2399" i="8" l="1"/>
  <c r="C2398" i="8"/>
  <c r="U130" i="8"/>
  <c r="D131" i="8" s="1"/>
  <c r="Q130" i="8"/>
  <c r="S130" i="8" s="1"/>
  <c r="Q131" i="8"/>
  <c r="B2400" i="8" l="1"/>
  <c r="C2399" i="8"/>
  <c r="R131" i="8"/>
  <c r="T131" i="8" s="1"/>
  <c r="U131" i="8" s="1"/>
  <c r="D132" i="8" s="1"/>
  <c r="Y131" i="8"/>
  <c r="X131" i="8"/>
  <c r="Z131" i="8" s="1"/>
  <c r="AA131" i="8" s="1"/>
  <c r="AB131" i="8" s="1"/>
  <c r="F131" i="8"/>
  <c r="E131" i="8"/>
  <c r="G131" i="8"/>
  <c r="H132" i="8" s="1"/>
  <c r="B2401" i="8" l="1"/>
  <c r="C2400" i="8"/>
  <c r="S131" i="8"/>
  <c r="J132" i="8"/>
  <c r="I132" i="8"/>
  <c r="N132" i="8" s="1"/>
  <c r="AC131" i="8"/>
  <c r="Y132" i="8"/>
  <c r="X132" i="8"/>
  <c r="Z132" i="8" s="1"/>
  <c r="AA132" i="8" s="1"/>
  <c r="AB132" i="8" s="1"/>
  <c r="F132" i="8"/>
  <c r="E132" i="8"/>
  <c r="R132" i="8"/>
  <c r="T132" i="8" s="1"/>
  <c r="G132" i="8"/>
  <c r="H133" i="8" s="1"/>
  <c r="B2402" i="8" l="1"/>
  <c r="C2401" i="8"/>
  <c r="O132" i="8"/>
  <c r="V132" i="8"/>
  <c r="AC132" i="8"/>
  <c r="K132" i="8"/>
  <c r="L132" i="8" s="1"/>
  <c r="M132" i="8" s="1"/>
  <c r="W132" i="8" s="1"/>
  <c r="J133" i="8"/>
  <c r="I133" i="8"/>
  <c r="N133" i="8" s="1"/>
  <c r="B2403" i="8" l="1"/>
  <c r="C2402" i="8"/>
  <c r="K133" i="8"/>
  <c r="L133" i="8" s="1"/>
  <c r="M133" i="8" s="1"/>
  <c r="W133" i="8" s="1"/>
  <c r="P132" i="8"/>
  <c r="O133" i="8"/>
  <c r="V133" i="8"/>
  <c r="B2404" i="8" l="1"/>
  <c r="C2403" i="8"/>
  <c r="U132" i="8"/>
  <c r="D133" i="8" s="1"/>
  <c r="Q132" i="8"/>
  <c r="S132" i="8" s="1"/>
  <c r="P133" i="8"/>
  <c r="B2405" i="8" l="1"/>
  <c r="C2404" i="8"/>
  <c r="Q133" i="8"/>
  <c r="E133" i="8"/>
  <c r="R133" i="8"/>
  <c r="T133" i="8" s="1"/>
  <c r="U133" i="8" s="1"/>
  <c r="D134" i="8" s="1"/>
  <c r="Y133" i="8"/>
  <c r="X133" i="8"/>
  <c r="Z133" i="8" s="1"/>
  <c r="AA133" i="8" s="1"/>
  <c r="AB133" i="8" s="1"/>
  <c r="F133" i="8"/>
  <c r="G133" i="8"/>
  <c r="H134" i="8" s="1"/>
  <c r="B2406" i="8" l="1"/>
  <c r="C2405" i="8"/>
  <c r="S133" i="8"/>
  <c r="J134" i="8"/>
  <c r="I134" i="8"/>
  <c r="N134" i="8" s="1"/>
  <c r="AC133" i="8"/>
  <c r="R134" i="8"/>
  <c r="T134" i="8" s="1"/>
  <c r="Y134" i="8"/>
  <c r="X134" i="8"/>
  <c r="Z134" i="8" s="1"/>
  <c r="AA134" i="8" s="1"/>
  <c r="AB134" i="8" s="1"/>
  <c r="AC134" i="8" s="1"/>
  <c r="F134" i="8"/>
  <c r="E134" i="8"/>
  <c r="G134" i="8"/>
  <c r="H135" i="8" s="1"/>
  <c r="B2407" i="8" l="1"/>
  <c r="C2406" i="8"/>
  <c r="J135" i="8"/>
  <c r="I135" i="8"/>
  <c r="N135" i="8" s="1"/>
  <c r="O134" i="8"/>
  <c r="V134" i="8"/>
  <c r="K134" i="8"/>
  <c r="L134" i="8" s="1"/>
  <c r="M134" i="8" s="1"/>
  <c r="W134" i="8" s="1"/>
  <c r="B2408" i="8" l="1"/>
  <c r="C2407" i="8"/>
  <c r="P134" i="8"/>
  <c r="O135" i="8"/>
  <c r="V135" i="8"/>
  <c r="K135" i="8"/>
  <c r="L135" i="8" s="1"/>
  <c r="M135" i="8" s="1"/>
  <c r="W135" i="8" s="1"/>
  <c r="B2409" i="8" l="1"/>
  <c r="C2408" i="8"/>
  <c r="Q134" i="8"/>
  <c r="S134" i="8" s="1"/>
  <c r="U134" i="8"/>
  <c r="D135" i="8" s="1"/>
  <c r="P135" i="8"/>
  <c r="B2410" i="8" l="1"/>
  <c r="C2409" i="8"/>
  <c r="Q135" i="8"/>
  <c r="X135" i="8"/>
  <c r="Z135" i="8" s="1"/>
  <c r="AA135" i="8" s="1"/>
  <c r="AB135" i="8" s="1"/>
  <c r="F135" i="8"/>
  <c r="E135" i="8"/>
  <c r="R135" i="8"/>
  <c r="T135" i="8" s="1"/>
  <c r="U135" i="8" s="1"/>
  <c r="D136" i="8" s="1"/>
  <c r="Y135" i="8"/>
  <c r="G135" i="8"/>
  <c r="H136" i="8" s="1"/>
  <c r="B2411" i="8" l="1"/>
  <c r="C2410" i="8"/>
  <c r="S135" i="8"/>
  <c r="R136" i="8"/>
  <c r="T136" i="8" s="1"/>
  <c r="Y136" i="8"/>
  <c r="X136" i="8"/>
  <c r="Z136" i="8" s="1"/>
  <c r="AA136" i="8" s="1"/>
  <c r="AB136" i="8" s="1"/>
  <c r="F136" i="8"/>
  <c r="E136" i="8"/>
  <c r="G136" i="8"/>
  <c r="H137" i="8" s="1"/>
  <c r="J136" i="8"/>
  <c r="I136" i="8"/>
  <c r="N136" i="8" s="1"/>
  <c r="AC135" i="8"/>
  <c r="B2412" i="8" l="1"/>
  <c r="C2411" i="8"/>
  <c r="I137" i="8"/>
  <c r="N137" i="8" s="1"/>
  <c r="J137" i="8"/>
  <c r="K136" i="8"/>
  <c r="L136" i="8" s="1"/>
  <c r="M136" i="8" s="1"/>
  <c r="W136" i="8" s="1"/>
  <c r="O136" i="8"/>
  <c r="V136" i="8"/>
  <c r="AC136" i="8"/>
  <c r="B2413" i="8" l="1"/>
  <c r="C2412" i="8"/>
  <c r="O137" i="8"/>
  <c r="P137" i="8" s="1"/>
  <c r="V137" i="8"/>
  <c r="P136" i="8"/>
  <c r="K137" i="8"/>
  <c r="L137" i="8" s="1"/>
  <c r="M137" i="8" s="1"/>
  <c r="W137" i="8" s="1"/>
  <c r="B2414" i="8" l="1"/>
  <c r="C2413" i="8"/>
  <c r="Q137" i="8"/>
  <c r="U136" i="8"/>
  <c r="D137" i="8" s="1"/>
  <c r="Q136" i="8"/>
  <c r="S136" i="8" s="1"/>
  <c r="B2415" i="8" l="1"/>
  <c r="C2414" i="8"/>
  <c r="Y137" i="8"/>
  <c r="X137" i="8"/>
  <c r="Z137" i="8" s="1"/>
  <c r="AA137" i="8" s="1"/>
  <c r="AB137" i="8" s="1"/>
  <c r="F137" i="8"/>
  <c r="E137" i="8"/>
  <c r="R137" i="8"/>
  <c r="T137" i="8" s="1"/>
  <c r="U137" i="8" s="1"/>
  <c r="D138" i="8" s="1"/>
  <c r="G137" i="8"/>
  <c r="H138" i="8" s="1"/>
  <c r="B2416" i="8" l="1"/>
  <c r="C2415" i="8"/>
  <c r="S137" i="8"/>
  <c r="F138" i="8"/>
  <c r="E138" i="8"/>
  <c r="R138" i="8"/>
  <c r="T138" i="8" s="1"/>
  <c r="Y138" i="8"/>
  <c r="X138" i="8"/>
  <c r="Z138" i="8" s="1"/>
  <c r="AA138" i="8" s="1"/>
  <c r="AB138" i="8" s="1"/>
  <c r="AC138" i="8" s="1"/>
  <c r="G138" i="8"/>
  <c r="H139" i="8" s="1"/>
  <c r="AC137" i="8"/>
  <c r="J138" i="8"/>
  <c r="I138" i="8"/>
  <c r="N138" i="8" s="1"/>
  <c r="B2417" i="8" l="1"/>
  <c r="C2416" i="8"/>
  <c r="O138" i="8"/>
  <c r="V138" i="8"/>
  <c r="J139" i="8"/>
  <c r="I139" i="8"/>
  <c r="N139" i="8" s="1"/>
  <c r="K138" i="8"/>
  <c r="L138" i="8" s="1"/>
  <c r="M138" i="8" s="1"/>
  <c r="W138" i="8" s="1"/>
  <c r="B2418" i="8" l="1"/>
  <c r="C2417" i="8"/>
  <c r="O139" i="8"/>
  <c r="P139" i="8" s="1"/>
  <c r="V139" i="8"/>
  <c r="K139" i="8"/>
  <c r="L139" i="8" s="1"/>
  <c r="M139" i="8" s="1"/>
  <c r="W139" i="8" s="1"/>
  <c r="P138" i="8"/>
  <c r="B2419" i="8" l="1"/>
  <c r="C2418" i="8"/>
  <c r="Q139" i="8"/>
  <c r="U138" i="8"/>
  <c r="D139" i="8" s="1"/>
  <c r="Q138" i="8"/>
  <c r="S138" i="8" s="1"/>
  <c r="B2420" i="8" l="1"/>
  <c r="C2419" i="8"/>
  <c r="R139" i="8"/>
  <c r="T139" i="8" s="1"/>
  <c r="U139" i="8" s="1"/>
  <c r="D140" i="8" s="1"/>
  <c r="Y139" i="8"/>
  <c r="X139" i="8"/>
  <c r="Z139" i="8" s="1"/>
  <c r="AA139" i="8" s="1"/>
  <c r="AB139" i="8" s="1"/>
  <c r="F139" i="8"/>
  <c r="E139" i="8"/>
  <c r="G139" i="8"/>
  <c r="H140" i="8" s="1"/>
  <c r="B2421" i="8" l="1"/>
  <c r="C2420" i="8"/>
  <c r="S139" i="8"/>
  <c r="Y140" i="8"/>
  <c r="X140" i="8"/>
  <c r="Z140" i="8" s="1"/>
  <c r="AA140" i="8" s="1"/>
  <c r="AB140" i="8" s="1"/>
  <c r="F140" i="8"/>
  <c r="E140" i="8"/>
  <c r="R140" i="8"/>
  <c r="T140" i="8" s="1"/>
  <c r="G140" i="8"/>
  <c r="H141" i="8" s="1"/>
  <c r="AC139" i="8"/>
  <c r="J140" i="8"/>
  <c r="I140" i="8"/>
  <c r="N140" i="8" s="1"/>
  <c r="B2422" i="8" l="1"/>
  <c r="C2421" i="8"/>
  <c r="J141" i="8"/>
  <c r="I141" i="8"/>
  <c r="N141" i="8" s="1"/>
  <c r="O140" i="8"/>
  <c r="V140" i="8"/>
  <c r="K140" i="8"/>
  <c r="L140" i="8" s="1"/>
  <c r="M140" i="8" s="1"/>
  <c r="W140" i="8" s="1"/>
  <c r="AC140" i="8"/>
  <c r="B2423" i="8" l="1"/>
  <c r="C2422" i="8"/>
  <c r="P140" i="8"/>
  <c r="O141" i="8"/>
  <c r="V141" i="8"/>
  <c r="K141" i="8"/>
  <c r="L141" i="8" s="1"/>
  <c r="M141" i="8" s="1"/>
  <c r="W141" i="8" s="1"/>
  <c r="B2424" i="8" l="1"/>
  <c r="C2423" i="8"/>
  <c r="U140" i="8"/>
  <c r="D141" i="8" s="1"/>
  <c r="Q140" i="8"/>
  <c r="S140" i="8" s="1"/>
  <c r="P141" i="8"/>
  <c r="B2425" i="8" l="1"/>
  <c r="C2424" i="8"/>
  <c r="Q141" i="8"/>
  <c r="E141" i="8"/>
  <c r="R141" i="8"/>
  <c r="T141" i="8" s="1"/>
  <c r="U141" i="8" s="1"/>
  <c r="D142" i="8" s="1"/>
  <c r="Y141" i="8"/>
  <c r="X141" i="8"/>
  <c r="Z141" i="8" s="1"/>
  <c r="AA141" i="8" s="1"/>
  <c r="AB141" i="8" s="1"/>
  <c r="F141" i="8"/>
  <c r="G141" i="8"/>
  <c r="H142" i="8" s="1"/>
  <c r="B2426" i="8" l="1"/>
  <c r="C2425" i="8"/>
  <c r="S141" i="8"/>
  <c r="AC141" i="8"/>
  <c r="R142" i="8"/>
  <c r="T142" i="8" s="1"/>
  <c r="Y142" i="8"/>
  <c r="X142" i="8"/>
  <c r="Z142" i="8" s="1"/>
  <c r="AA142" i="8" s="1"/>
  <c r="AB142" i="8" s="1"/>
  <c r="F142" i="8"/>
  <c r="E142" i="8"/>
  <c r="G142" i="8"/>
  <c r="H143" i="8" s="1"/>
  <c r="J142" i="8"/>
  <c r="I142" i="8"/>
  <c r="N142" i="8" s="1"/>
  <c r="B2427" i="8" l="1"/>
  <c r="C2426" i="8"/>
  <c r="O142" i="8"/>
  <c r="V142" i="8"/>
  <c r="J143" i="8"/>
  <c r="I143" i="8"/>
  <c r="N143" i="8" s="1"/>
  <c r="K142" i="8"/>
  <c r="L142" i="8" s="1"/>
  <c r="M142" i="8" s="1"/>
  <c r="W142" i="8" s="1"/>
  <c r="AC142" i="8"/>
  <c r="B2428" i="8" l="1"/>
  <c r="C2427" i="8"/>
  <c r="O143" i="8"/>
  <c r="P143" i="8" s="1"/>
  <c r="V143" i="8"/>
  <c r="P142" i="8"/>
  <c r="K143" i="8"/>
  <c r="L143" i="8" s="1"/>
  <c r="M143" i="8" s="1"/>
  <c r="W143" i="8" s="1"/>
  <c r="B2429" i="8" l="1"/>
  <c r="C2428" i="8"/>
  <c r="Q142" i="8"/>
  <c r="S142" i="8" s="1"/>
  <c r="U142" i="8"/>
  <c r="D143" i="8" s="1"/>
  <c r="Q143" i="8"/>
  <c r="B2430" i="8" l="1"/>
  <c r="C2429" i="8"/>
  <c r="X143" i="8"/>
  <c r="Z143" i="8" s="1"/>
  <c r="AA143" i="8" s="1"/>
  <c r="AB143" i="8" s="1"/>
  <c r="F143" i="8"/>
  <c r="E143" i="8"/>
  <c r="R143" i="8"/>
  <c r="T143" i="8" s="1"/>
  <c r="U143" i="8" s="1"/>
  <c r="D144" i="8" s="1"/>
  <c r="Y143" i="8"/>
  <c r="G143" i="8"/>
  <c r="H144" i="8" s="1"/>
  <c r="B2431" i="8" l="1"/>
  <c r="C2430" i="8"/>
  <c r="S143" i="8"/>
  <c r="J144" i="8"/>
  <c r="I144" i="8"/>
  <c r="N144" i="8" s="1"/>
  <c r="R144" i="8"/>
  <c r="T144" i="8" s="1"/>
  <c r="Y144" i="8"/>
  <c r="X144" i="8"/>
  <c r="Z144" i="8" s="1"/>
  <c r="AA144" i="8" s="1"/>
  <c r="AB144" i="8" s="1"/>
  <c r="AC144" i="8" s="1"/>
  <c r="F144" i="8"/>
  <c r="E144" i="8"/>
  <c r="G144" i="8"/>
  <c r="H145" i="8" s="1"/>
  <c r="AC143" i="8"/>
  <c r="B2432" i="8" l="1"/>
  <c r="C2431" i="8"/>
  <c r="I145" i="8"/>
  <c r="N145" i="8" s="1"/>
  <c r="J145" i="8"/>
  <c r="O144" i="8"/>
  <c r="V144" i="8"/>
  <c r="K144" i="8"/>
  <c r="L144" i="8" s="1"/>
  <c r="M144" i="8" s="1"/>
  <c r="W144" i="8" s="1"/>
  <c r="B2433" i="8" l="1"/>
  <c r="C2432" i="8"/>
  <c r="K145" i="8"/>
  <c r="L145" i="8" s="1"/>
  <c r="M145" i="8" s="1"/>
  <c r="W145" i="8" s="1"/>
  <c r="P144" i="8"/>
  <c r="O145" i="8"/>
  <c r="V145" i="8"/>
  <c r="B2434" i="8" l="1"/>
  <c r="C2433" i="8"/>
  <c r="U144" i="8"/>
  <c r="D145" i="8" s="1"/>
  <c r="Q144" i="8"/>
  <c r="S144" i="8" s="1"/>
  <c r="P145" i="8"/>
  <c r="B2435" i="8" l="1"/>
  <c r="C2434" i="8"/>
  <c r="Q145" i="8"/>
  <c r="Y145" i="8"/>
  <c r="X145" i="8"/>
  <c r="Z145" i="8" s="1"/>
  <c r="AA145" i="8" s="1"/>
  <c r="AB145" i="8" s="1"/>
  <c r="F145" i="8"/>
  <c r="E145" i="8"/>
  <c r="R145" i="8"/>
  <c r="T145" i="8" s="1"/>
  <c r="U145" i="8" s="1"/>
  <c r="D146" i="8" s="1"/>
  <c r="G145" i="8"/>
  <c r="H146" i="8" s="1"/>
  <c r="B2436" i="8" l="1"/>
  <c r="C2435" i="8"/>
  <c r="S145" i="8"/>
  <c r="F146" i="8"/>
  <c r="E146" i="8"/>
  <c r="R146" i="8"/>
  <c r="T146" i="8" s="1"/>
  <c r="Y146" i="8"/>
  <c r="G146" i="8"/>
  <c r="H147" i="8" s="1"/>
  <c r="X146" i="8"/>
  <c r="Z146" i="8" s="1"/>
  <c r="AA146" i="8" s="1"/>
  <c r="AB146" i="8" s="1"/>
  <c r="AC145" i="8"/>
  <c r="J146" i="8"/>
  <c r="I146" i="8"/>
  <c r="N146" i="8" s="1"/>
  <c r="B2437" i="8" l="1"/>
  <c r="C2436" i="8"/>
  <c r="K146" i="8"/>
  <c r="L146" i="8" s="1"/>
  <c r="M146" i="8" s="1"/>
  <c r="W146" i="8" s="1"/>
  <c r="J147" i="8"/>
  <c r="I147" i="8"/>
  <c r="N147" i="8" s="1"/>
  <c r="O146" i="8"/>
  <c r="V146" i="8"/>
  <c r="AC146" i="8"/>
  <c r="B2438" i="8" l="1"/>
  <c r="C2437" i="8"/>
  <c r="O147" i="8"/>
  <c r="P147" i="8" s="1"/>
  <c r="V147" i="8"/>
  <c r="K147" i="8"/>
  <c r="L147" i="8" s="1"/>
  <c r="M147" i="8" s="1"/>
  <c r="W147" i="8" s="1"/>
  <c r="P146" i="8"/>
  <c r="B2439" i="8" l="1"/>
  <c r="C2438" i="8"/>
  <c r="U146" i="8"/>
  <c r="D147" i="8" s="1"/>
  <c r="Q146" i="8"/>
  <c r="S146" i="8" s="1"/>
  <c r="Q147" i="8"/>
  <c r="B2440" i="8" l="1"/>
  <c r="C2439" i="8"/>
  <c r="R147" i="8"/>
  <c r="T147" i="8" s="1"/>
  <c r="U147" i="8" s="1"/>
  <c r="D148" i="8" s="1"/>
  <c r="Y147" i="8"/>
  <c r="X147" i="8"/>
  <c r="Z147" i="8" s="1"/>
  <c r="AA147" i="8" s="1"/>
  <c r="AB147" i="8" s="1"/>
  <c r="F147" i="8"/>
  <c r="E147" i="8"/>
  <c r="G147" i="8"/>
  <c r="H148" i="8" s="1"/>
  <c r="B2441" i="8" l="1"/>
  <c r="C2440" i="8"/>
  <c r="S147" i="8"/>
  <c r="Y148" i="8"/>
  <c r="X148" i="8"/>
  <c r="Z148" i="8" s="1"/>
  <c r="AA148" i="8" s="1"/>
  <c r="AB148" i="8" s="1"/>
  <c r="AC148" i="8" s="1"/>
  <c r="F148" i="8"/>
  <c r="E148" i="8"/>
  <c r="R148" i="8"/>
  <c r="T148" i="8" s="1"/>
  <c r="G148" i="8"/>
  <c r="H149" i="8" s="1"/>
  <c r="AC147" i="8"/>
  <c r="J148" i="8"/>
  <c r="I148" i="8"/>
  <c r="N148" i="8" s="1"/>
  <c r="B2442" i="8" l="1"/>
  <c r="C2441" i="8"/>
  <c r="J149" i="8"/>
  <c r="I149" i="8"/>
  <c r="N149" i="8" s="1"/>
  <c r="O148" i="8"/>
  <c r="V148" i="8"/>
  <c r="K148" i="8"/>
  <c r="L148" i="8" s="1"/>
  <c r="M148" i="8" s="1"/>
  <c r="W148" i="8" s="1"/>
  <c r="B2443" i="8" l="1"/>
  <c r="C2442" i="8"/>
  <c r="O149" i="8"/>
  <c r="P149" i="8" s="1"/>
  <c r="V149" i="8"/>
  <c r="P148" i="8"/>
  <c r="K149" i="8"/>
  <c r="L149" i="8" s="1"/>
  <c r="M149" i="8" s="1"/>
  <c r="W149" i="8" s="1"/>
  <c r="B2444" i="8" l="1"/>
  <c r="C2443" i="8"/>
  <c r="U148" i="8"/>
  <c r="D149" i="8" s="1"/>
  <c r="Q148" i="8"/>
  <c r="S148" i="8" s="1"/>
  <c r="Q149" i="8"/>
  <c r="B2445" i="8" l="1"/>
  <c r="C2444" i="8"/>
  <c r="E149" i="8"/>
  <c r="R149" i="8"/>
  <c r="T149" i="8" s="1"/>
  <c r="U149" i="8" s="1"/>
  <c r="D150" i="8" s="1"/>
  <c r="Y149" i="8"/>
  <c r="X149" i="8"/>
  <c r="Z149" i="8" s="1"/>
  <c r="AA149" i="8" s="1"/>
  <c r="AB149" i="8" s="1"/>
  <c r="F149" i="8"/>
  <c r="G149" i="8"/>
  <c r="H150" i="8" s="1"/>
  <c r="B2446" i="8" l="1"/>
  <c r="C2445" i="8"/>
  <c r="S149" i="8"/>
  <c r="R150" i="8"/>
  <c r="T150" i="8" s="1"/>
  <c r="Y150" i="8"/>
  <c r="X150" i="8"/>
  <c r="Z150" i="8" s="1"/>
  <c r="AA150" i="8" s="1"/>
  <c r="AB150" i="8" s="1"/>
  <c r="F150" i="8"/>
  <c r="E150" i="8"/>
  <c r="G150" i="8"/>
  <c r="H151" i="8" s="1"/>
  <c r="J150" i="8"/>
  <c r="I150" i="8"/>
  <c r="N150" i="8" s="1"/>
  <c r="AC149" i="8"/>
  <c r="B2447" i="8" l="1"/>
  <c r="C2446" i="8"/>
  <c r="J151" i="8"/>
  <c r="I151" i="8"/>
  <c r="N151" i="8" s="1"/>
  <c r="K150" i="8"/>
  <c r="L150" i="8" s="1"/>
  <c r="M150" i="8" s="1"/>
  <c r="W150" i="8" s="1"/>
  <c r="O150" i="8"/>
  <c r="V150" i="8"/>
  <c r="AC150" i="8"/>
  <c r="B2448" i="8" l="1"/>
  <c r="C2447" i="8"/>
  <c r="P150" i="8"/>
  <c r="K151" i="8"/>
  <c r="L151" i="8" s="1"/>
  <c r="M151" i="8" s="1"/>
  <c r="W151" i="8" s="1"/>
  <c r="O151" i="8"/>
  <c r="P151" i="8" s="1"/>
  <c r="V151" i="8"/>
  <c r="B2449" i="8" l="1"/>
  <c r="C2448" i="8"/>
  <c r="Q151" i="8"/>
  <c r="Q150" i="8"/>
  <c r="S150" i="8" s="1"/>
  <c r="U150" i="8"/>
  <c r="D151" i="8" s="1"/>
  <c r="B2450" i="8" l="1"/>
  <c r="C2449" i="8"/>
  <c r="X151" i="8"/>
  <c r="Z151" i="8" s="1"/>
  <c r="AA151" i="8" s="1"/>
  <c r="AB151" i="8" s="1"/>
  <c r="F151" i="8"/>
  <c r="E151" i="8"/>
  <c r="R151" i="8"/>
  <c r="T151" i="8" s="1"/>
  <c r="U151" i="8" s="1"/>
  <c r="D152" i="8" s="1"/>
  <c r="Y151" i="8"/>
  <c r="G151" i="8"/>
  <c r="H152" i="8" s="1"/>
  <c r="B2451" i="8" l="1"/>
  <c r="C2450" i="8"/>
  <c r="S151" i="8"/>
  <c r="R152" i="8"/>
  <c r="T152" i="8" s="1"/>
  <c r="Y152" i="8"/>
  <c r="X152" i="8"/>
  <c r="Z152" i="8" s="1"/>
  <c r="AA152" i="8" s="1"/>
  <c r="AB152" i="8" s="1"/>
  <c r="AC152" i="8" s="1"/>
  <c r="F152" i="8"/>
  <c r="E152" i="8"/>
  <c r="G152" i="8"/>
  <c r="H153" i="8" s="1"/>
  <c r="J152" i="8"/>
  <c r="I152" i="8"/>
  <c r="N152" i="8" s="1"/>
  <c r="AC151" i="8"/>
  <c r="B2452" i="8" l="1"/>
  <c r="C2451" i="8"/>
  <c r="I153" i="8"/>
  <c r="J153" i="8"/>
  <c r="N153" i="8"/>
  <c r="K152" i="8"/>
  <c r="L152" i="8" s="1"/>
  <c r="M152" i="8" s="1"/>
  <c r="W152" i="8" s="1"/>
  <c r="O152" i="8"/>
  <c r="V152" i="8"/>
  <c r="B2453" i="8" l="1"/>
  <c r="C2452" i="8"/>
  <c r="O153" i="8"/>
  <c r="P153" i="8" s="1"/>
  <c r="V153" i="8"/>
  <c r="P152" i="8"/>
  <c r="K153" i="8"/>
  <c r="L153" i="8" s="1"/>
  <c r="M153" i="8" s="1"/>
  <c r="W153" i="8" s="1"/>
  <c r="B2454" i="8" l="1"/>
  <c r="C2453" i="8"/>
  <c r="U152" i="8"/>
  <c r="D153" i="8" s="1"/>
  <c r="Q152" i="8"/>
  <c r="S152" i="8" s="1"/>
  <c r="Q153" i="8"/>
  <c r="B2455" i="8" l="1"/>
  <c r="C2454" i="8"/>
  <c r="Y153" i="8"/>
  <c r="X153" i="8"/>
  <c r="Z153" i="8" s="1"/>
  <c r="AA153" i="8" s="1"/>
  <c r="AB153" i="8" s="1"/>
  <c r="F153" i="8"/>
  <c r="E153" i="8"/>
  <c r="R153" i="8"/>
  <c r="T153" i="8" s="1"/>
  <c r="U153" i="8" s="1"/>
  <c r="D154" i="8" s="1"/>
  <c r="G153" i="8"/>
  <c r="H154" i="8" s="1"/>
  <c r="B2456" i="8" l="1"/>
  <c r="C2455" i="8"/>
  <c r="S153" i="8"/>
  <c r="J154" i="8"/>
  <c r="I154" i="8"/>
  <c r="N154" i="8" s="1"/>
  <c r="F154" i="8"/>
  <c r="E154" i="8"/>
  <c r="R154" i="8"/>
  <c r="T154" i="8" s="1"/>
  <c r="Y154" i="8"/>
  <c r="X154" i="8"/>
  <c r="Z154" i="8" s="1"/>
  <c r="AA154" i="8" s="1"/>
  <c r="AB154" i="8" s="1"/>
  <c r="G154" i="8"/>
  <c r="H155" i="8" s="1"/>
  <c r="AC153" i="8"/>
  <c r="B2457" i="8" l="1"/>
  <c r="C2456" i="8"/>
  <c r="J155" i="8"/>
  <c r="I155" i="8"/>
  <c r="N155" i="8" s="1"/>
  <c r="O154" i="8"/>
  <c r="V154" i="8"/>
  <c r="K154" i="8"/>
  <c r="L154" i="8" s="1"/>
  <c r="M154" i="8" s="1"/>
  <c r="W154" i="8" s="1"/>
  <c r="AC154" i="8"/>
  <c r="B2458" i="8" l="1"/>
  <c r="C2457" i="8"/>
  <c r="P154" i="8"/>
  <c r="O155" i="8"/>
  <c r="P155" i="8" s="1"/>
  <c r="V155" i="8"/>
  <c r="K155" i="8"/>
  <c r="L155" i="8" s="1"/>
  <c r="M155" i="8" s="1"/>
  <c r="W155" i="8" s="1"/>
  <c r="B2459" i="8" l="1"/>
  <c r="C2458" i="8"/>
  <c r="U154" i="8"/>
  <c r="D155" i="8" s="1"/>
  <c r="Q154" i="8"/>
  <c r="S154" i="8" s="1"/>
  <c r="Q155" i="8"/>
  <c r="B2460" i="8" l="1"/>
  <c r="C2459" i="8"/>
  <c r="R155" i="8"/>
  <c r="T155" i="8" s="1"/>
  <c r="U155" i="8" s="1"/>
  <c r="D156" i="8" s="1"/>
  <c r="Y155" i="8"/>
  <c r="X155" i="8"/>
  <c r="Z155" i="8" s="1"/>
  <c r="AA155" i="8" s="1"/>
  <c r="AB155" i="8" s="1"/>
  <c r="F155" i="8"/>
  <c r="E155" i="8"/>
  <c r="G155" i="8"/>
  <c r="H156" i="8" s="1"/>
  <c r="B2461" i="8" l="1"/>
  <c r="C2460" i="8"/>
  <c r="S155" i="8"/>
  <c r="J156" i="8"/>
  <c r="I156" i="8"/>
  <c r="N156" i="8" s="1"/>
  <c r="AC155" i="8"/>
  <c r="Y156" i="8"/>
  <c r="X156" i="8"/>
  <c r="Z156" i="8" s="1"/>
  <c r="AA156" i="8" s="1"/>
  <c r="AB156" i="8" s="1"/>
  <c r="AC156" i="8" s="1"/>
  <c r="F156" i="8"/>
  <c r="E156" i="8"/>
  <c r="R156" i="8"/>
  <c r="T156" i="8" s="1"/>
  <c r="G156" i="8"/>
  <c r="H157" i="8" s="1"/>
  <c r="B2462" i="8" l="1"/>
  <c r="C2461" i="8"/>
  <c r="O156" i="8"/>
  <c r="V156" i="8"/>
  <c r="J157" i="8"/>
  <c r="I157" i="8"/>
  <c r="N157" i="8" s="1"/>
  <c r="K156" i="8"/>
  <c r="L156" i="8" s="1"/>
  <c r="M156" i="8" s="1"/>
  <c r="W156" i="8" s="1"/>
  <c r="B2463" i="8" l="1"/>
  <c r="C2462" i="8"/>
  <c r="K157" i="8"/>
  <c r="L157" i="8" s="1"/>
  <c r="M157" i="8" s="1"/>
  <c r="W157" i="8" s="1"/>
  <c r="O157" i="8"/>
  <c r="P157" i="8" s="1"/>
  <c r="V157" i="8"/>
  <c r="P156" i="8"/>
  <c r="B2464" i="8" l="1"/>
  <c r="C2463" i="8"/>
  <c r="U156" i="8"/>
  <c r="D157" i="8" s="1"/>
  <c r="Q156" i="8"/>
  <c r="S156" i="8" s="1"/>
  <c r="Q157" i="8"/>
  <c r="B2465" i="8" l="1"/>
  <c r="C2464" i="8"/>
  <c r="E157" i="8"/>
  <c r="R157" i="8"/>
  <c r="T157" i="8" s="1"/>
  <c r="U157" i="8" s="1"/>
  <c r="D158" i="8" s="1"/>
  <c r="Y157" i="8"/>
  <c r="X157" i="8"/>
  <c r="Z157" i="8" s="1"/>
  <c r="AA157" i="8" s="1"/>
  <c r="AB157" i="8" s="1"/>
  <c r="F157" i="8"/>
  <c r="G157" i="8"/>
  <c r="H158" i="8" s="1"/>
  <c r="B2466" i="8" l="1"/>
  <c r="C2465" i="8"/>
  <c r="S157" i="8"/>
  <c r="J158" i="8"/>
  <c r="I158" i="8"/>
  <c r="N158" i="8" s="1"/>
  <c r="R158" i="8"/>
  <c r="T158" i="8" s="1"/>
  <c r="Y158" i="8"/>
  <c r="X158" i="8"/>
  <c r="Z158" i="8" s="1"/>
  <c r="AA158" i="8" s="1"/>
  <c r="AB158" i="8" s="1"/>
  <c r="F158" i="8"/>
  <c r="E158" i="8"/>
  <c r="G158" i="8"/>
  <c r="H159" i="8" s="1"/>
  <c r="AC157" i="8"/>
  <c r="B2467" i="8" l="1"/>
  <c r="C2466" i="8"/>
  <c r="O158" i="8"/>
  <c r="V158" i="8"/>
  <c r="J159" i="8"/>
  <c r="I159" i="8"/>
  <c r="N159" i="8" s="1"/>
  <c r="AC158" i="8"/>
  <c r="K158" i="8"/>
  <c r="L158" i="8" s="1"/>
  <c r="M158" i="8" s="1"/>
  <c r="W158" i="8" s="1"/>
  <c r="B2468" i="8" l="1"/>
  <c r="C2467" i="8"/>
  <c r="O159" i="8"/>
  <c r="P159" i="8" s="1"/>
  <c r="V159" i="8"/>
  <c r="P158" i="8"/>
  <c r="K159" i="8"/>
  <c r="L159" i="8" s="1"/>
  <c r="M159" i="8" s="1"/>
  <c r="W159" i="8" s="1"/>
  <c r="B2469" i="8" l="1"/>
  <c r="C2468" i="8"/>
  <c r="Q158" i="8"/>
  <c r="S158" i="8" s="1"/>
  <c r="U158" i="8"/>
  <c r="D159" i="8" s="1"/>
  <c r="Q159" i="8"/>
  <c r="B2470" i="8" l="1"/>
  <c r="C2469" i="8"/>
  <c r="X159" i="8"/>
  <c r="Z159" i="8" s="1"/>
  <c r="AA159" i="8" s="1"/>
  <c r="AB159" i="8" s="1"/>
  <c r="F159" i="8"/>
  <c r="E159" i="8"/>
  <c r="R159" i="8"/>
  <c r="T159" i="8" s="1"/>
  <c r="U159" i="8" s="1"/>
  <c r="D160" i="8" s="1"/>
  <c r="Y159" i="8"/>
  <c r="G159" i="8"/>
  <c r="H160" i="8" s="1"/>
  <c r="B2471" i="8" l="1"/>
  <c r="C2470" i="8"/>
  <c r="S159" i="8"/>
  <c r="R160" i="8"/>
  <c r="T160" i="8" s="1"/>
  <c r="Y160" i="8"/>
  <c r="X160" i="8"/>
  <c r="Z160" i="8" s="1"/>
  <c r="AA160" i="8" s="1"/>
  <c r="AB160" i="8" s="1"/>
  <c r="F160" i="8"/>
  <c r="E160" i="8"/>
  <c r="G160" i="8"/>
  <c r="H161" i="8" s="1"/>
  <c r="J160" i="8"/>
  <c r="I160" i="8"/>
  <c r="N160" i="8" s="1"/>
  <c r="AC159" i="8"/>
  <c r="B2472" i="8" l="1"/>
  <c r="C2471" i="8"/>
  <c r="K160" i="8"/>
  <c r="L160" i="8" s="1"/>
  <c r="M160" i="8" s="1"/>
  <c r="W160" i="8" s="1"/>
  <c r="O160" i="8"/>
  <c r="V160" i="8"/>
  <c r="I161" i="8"/>
  <c r="N161" i="8" s="1"/>
  <c r="J161" i="8"/>
  <c r="AC160" i="8"/>
  <c r="B2473" i="8" l="1"/>
  <c r="C2472" i="8"/>
  <c r="O161" i="8"/>
  <c r="P161" i="8" s="1"/>
  <c r="V161" i="8"/>
  <c r="K161" i="8"/>
  <c r="L161" i="8" s="1"/>
  <c r="M161" i="8" s="1"/>
  <c r="W161" i="8" s="1"/>
  <c r="P160" i="8"/>
  <c r="B2474" i="8" l="1"/>
  <c r="C2473" i="8"/>
  <c r="U160" i="8"/>
  <c r="D161" i="8" s="1"/>
  <c r="Q160" i="8"/>
  <c r="S160" i="8" s="1"/>
  <c r="Q161" i="8"/>
  <c r="B2475" i="8" l="1"/>
  <c r="C2474" i="8"/>
  <c r="Y161" i="8"/>
  <c r="X161" i="8"/>
  <c r="Z161" i="8" s="1"/>
  <c r="AA161" i="8" s="1"/>
  <c r="AB161" i="8" s="1"/>
  <c r="F161" i="8"/>
  <c r="E161" i="8"/>
  <c r="R161" i="8"/>
  <c r="T161" i="8" s="1"/>
  <c r="U161" i="8" s="1"/>
  <c r="D162" i="8" s="1"/>
  <c r="G161" i="8"/>
  <c r="H162" i="8" s="1"/>
  <c r="B2476" i="8" l="1"/>
  <c r="C2475" i="8"/>
  <c r="S161" i="8"/>
  <c r="AC161" i="8"/>
  <c r="F162" i="8"/>
  <c r="E162" i="8"/>
  <c r="R162" i="8"/>
  <c r="T162" i="8" s="1"/>
  <c r="Y162" i="8"/>
  <c r="X162" i="8"/>
  <c r="Z162" i="8" s="1"/>
  <c r="AA162" i="8" s="1"/>
  <c r="AB162" i="8" s="1"/>
  <c r="G162" i="8"/>
  <c r="H163" i="8" s="1"/>
  <c r="J162" i="8"/>
  <c r="I162" i="8"/>
  <c r="N162" i="8" s="1"/>
  <c r="B2477" i="8" l="1"/>
  <c r="C2476" i="8"/>
  <c r="J163" i="8"/>
  <c r="I163" i="8"/>
  <c r="N163" i="8" s="1"/>
  <c r="O162" i="8"/>
  <c r="V162" i="8"/>
  <c r="K162" i="8"/>
  <c r="L162" i="8" s="1"/>
  <c r="M162" i="8" s="1"/>
  <c r="W162" i="8" s="1"/>
  <c r="AC162" i="8"/>
  <c r="B2478" i="8" l="1"/>
  <c r="C2477" i="8"/>
  <c r="O163" i="8"/>
  <c r="P163" i="8" s="1"/>
  <c r="V163" i="8"/>
  <c r="P162" i="8"/>
  <c r="K163" i="8"/>
  <c r="L163" i="8" s="1"/>
  <c r="M163" i="8" s="1"/>
  <c r="W163" i="8" s="1"/>
  <c r="B2479" i="8" l="1"/>
  <c r="C2478" i="8"/>
  <c r="Q163" i="8"/>
  <c r="U162" i="8"/>
  <c r="D163" i="8" s="1"/>
  <c r="Q162" i="8"/>
  <c r="S162" i="8" s="1"/>
  <c r="B2480" i="8" l="1"/>
  <c r="C2479" i="8"/>
  <c r="R163" i="8"/>
  <c r="T163" i="8" s="1"/>
  <c r="U163" i="8" s="1"/>
  <c r="D164" i="8" s="1"/>
  <c r="Y163" i="8"/>
  <c r="X163" i="8"/>
  <c r="Z163" i="8" s="1"/>
  <c r="AA163" i="8" s="1"/>
  <c r="AB163" i="8" s="1"/>
  <c r="F163" i="8"/>
  <c r="E163" i="8"/>
  <c r="G163" i="8"/>
  <c r="H164" i="8" s="1"/>
  <c r="B2481" i="8" l="1"/>
  <c r="C2480" i="8"/>
  <c r="S163" i="8"/>
  <c r="AC163" i="8"/>
  <c r="J164" i="8"/>
  <c r="I164" i="8"/>
  <c r="N164" i="8" s="1"/>
  <c r="Y164" i="8"/>
  <c r="X164" i="8"/>
  <c r="Z164" i="8" s="1"/>
  <c r="AA164" i="8" s="1"/>
  <c r="AB164" i="8" s="1"/>
  <c r="AC164" i="8" s="1"/>
  <c r="F164" i="8"/>
  <c r="E164" i="8"/>
  <c r="R164" i="8"/>
  <c r="T164" i="8" s="1"/>
  <c r="G164" i="8"/>
  <c r="H165" i="8" s="1"/>
  <c r="B2482" i="8" l="1"/>
  <c r="C2481" i="8"/>
  <c r="J165" i="8"/>
  <c r="I165" i="8"/>
  <c r="N165" i="8" s="1"/>
  <c r="O164" i="8"/>
  <c r="V164" i="8"/>
  <c r="K164" i="8"/>
  <c r="L164" i="8" s="1"/>
  <c r="M164" i="8" s="1"/>
  <c r="W164" i="8" s="1"/>
  <c r="B2483" i="8" l="1"/>
  <c r="C2482" i="8"/>
  <c r="P164" i="8"/>
  <c r="O165" i="8"/>
  <c r="V165" i="8"/>
  <c r="K165" i="8"/>
  <c r="L165" i="8" s="1"/>
  <c r="M165" i="8" s="1"/>
  <c r="W165" i="8" s="1"/>
  <c r="B2484" i="8" l="1"/>
  <c r="C2483" i="8"/>
  <c r="P165" i="8"/>
  <c r="U164" i="8"/>
  <c r="D165" i="8" s="1"/>
  <c r="Q164" i="8"/>
  <c r="S164" i="8" s="1"/>
  <c r="B2485" i="8" l="1"/>
  <c r="C2484" i="8"/>
  <c r="Q165" i="8"/>
  <c r="E165" i="8"/>
  <c r="R165" i="8"/>
  <c r="T165" i="8" s="1"/>
  <c r="U165" i="8" s="1"/>
  <c r="D166" i="8" s="1"/>
  <c r="Y165" i="8"/>
  <c r="X165" i="8"/>
  <c r="Z165" i="8" s="1"/>
  <c r="AA165" i="8" s="1"/>
  <c r="AB165" i="8" s="1"/>
  <c r="F165" i="8"/>
  <c r="G165" i="8"/>
  <c r="H166" i="8" s="1"/>
  <c r="B2486" i="8" l="1"/>
  <c r="C2485" i="8"/>
  <c r="S165" i="8"/>
  <c r="R166" i="8"/>
  <c r="T166" i="8" s="1"/>
  <c r="Y166" i="8"/>
  <c r="X166" i="8"/>
  <c r="Z166" i="8" s="1"/>
  <c r="AA166" i="8" s="1"/>
  <c r="AB166" i="8" s="1"/>
  <c r="F166" i="8"/>
  <c r="E166" i="8"/>
  <c r="G166" i="8"/>
  <c r="H167" i="8" s="1"/>
  <c r="J166" i="8"/>
  <c r="I166" i="8"/>
  <c r="N166" i="8" s="1"/>
  <c r="AC165" i="8"/>
  <c r="B2487" i="8" l="1"/>
  <c r="C2486" i="8"/>
  <c r="O166" i="8"/>
  <c r="V166" i="8"/>
  <c r="J167" i="8"/>
  <c r="I167" i="8"/>
  <c r="N167" i="8" s="1"/>
  <c r="K166" i="8"/>
  <c r="L166" i="8" s="1"/>
  <c r="M166" i="8" s="1"/>
  <c r="W166" i="8" s="1"/>
  <c r="AC166" i="8"/>
  <c r="B2488" i="8" l="1"/>
  <c r="C2487" i="8"/>
  <c r="O167" i="8"/>
  <c r="P167" i="8" s="1"/>
  <c r="V167" i="8"/>
  <c r="K167" i="8"/>
  <c r="L167" i="8" s="1"/>
  <c r="M167" i="8" s="1"/>
  <c r="W167" i="8" s="1"/>
  <c r="P166" i="8"/>
  <c r="B2489" i="8" l="1"/>
  <c r="C2488" i="8"/>
  <c r="Q167" i="8"/>
  <c r="Q166" i="8"/>
  <c r="S166" i="8" s="1"/>
  <c r="U166" i="8"/>
  <c r="D167" i="8" s="1"/>
  <c r="B2490" i="8" l="1"/>
  <c r="C2489" i="8"/>
  <c r="X167" i="8"/>
  <c r="Z167" i="8" s="1"/>
  <c r="AA167" i="8" s="1"/>
  <c r="AB167" i="8" s="1"/>
  <c r="F167" i="8"/>
  <c r="E167" i="8"/>
  <c r="R167" i="8"/>
  <c r="T167" i="8" s="1"/>
  <c r="U167" i="8" s="1"/>
  <c r="D168" i="8" s="1"/>
  <c r="Y167" i="8"/>
  <c r="G167" i="8"/>
  <c r="H168" i="8" s="1"/>
  <c r="B2491" i="8" l="1"/>
  <c r="C2490" i="8"/>
  <c r="S167" i="8"/>
  <c r="J168" i="8"/>
  <c r="I168" i="8"/>
  <c r="N168" i="8" s="1"/>
  <c r="R168" i="8"/>
  <c r="T168" i="8" s="1"/>
  <c r="Y168" i="8"/>
  <c r="X168" i="8"/>
  <c r="Z168" i="8" s="1"/>
  <c r="AA168" i="8" s="1"/>
  <c r="AB168" i="8" s="1"/>
  <c r="F168" i="8"/>
  <c r="E168" i="8"/>
  <c r="G168" i="8"/>
  <c r="H169" i="8" s="1"/>
  <c r="AC167" i="8"/>
  <c r="B2492" i="8" l="1"/>
  <c r="C2491" i="8"/>
  <c r="I169" i="8"/>
  <c r="N169" i="8" s="1"/>
  <c r="J169" i="8"/>
  <c r="O168" i="8"/>
  <c r="V168" i="8"/>
  <c r="K168" i="8"/>
  <c r="L168" i="8" s="1"/>
  <c r="M168" i="8" s="1"/>
  <c r="W168" i="8" s="1"/>
  <c r="AC168" i="8"/>
  <c r="B2493" i="8" l="1"/>
  <c r="C2492" i="8"/>
  <c r="O169" i="8"/>
  <c r="V169" i="8"/>
  <c r="K169" i="8"/>
  <c r="L169" i="8" s="1"/>
  <c r="M169" i="8" s="1"/>
  <c r="W169" i="8" s="1"/>
  <c r="P169" i="8"/>
  <c r="P168" i="8"/>
  <c r="B2494" i="8" l="1"/>
  <c r="C2493" i="8"/>
  <c r="U168" i="8"/>
  <c r="D169" i="8" s="1"/>
  <c r="Q168" i="8"/>
  <c r="S168" i="8" s="1"/>
  <c r="Q169" i="8"/>
  <c r="B2495" i="8" l="1"/>
  <c r="C2494" i="8"/>
  <c r="Y169" i="8"/>
  <c r="X169" i="8"/>
  <c r="Z169" i="8" s="1"/>
  <c r="AA169" i="8" s="1"/>
  <c r="AB169" i="8" s="1"/>
  <c r="F169" i="8"/>
  <c r="E169" i="8"/>
  <c r="R169" i="8"/>
  <c r="T169" i="8" s="1"/>
  <c r="U169" i="8" s="1"/>
  <c r="D170" i="8" s="1"/>
  <c r="G169" i="8"/>
  <c r="H170" i="8" s="1"/>
  <c r="B2496" i="8" l="1"/>
  <c r="C2495" i="8"/>
  <c r="S169" i="8"/>
  <c r="F170" i="8"/>
  <c r="E170" i="8"/>
  <c r="R170" i="8"/>
  <c r="T170" i="8" s="1"/>
  <c r="Y170" i="8"/>
  <c r="G170" i="8"/>
  <c r="H171" i="8" s="1"/>
  <c r="X170" i="8"/>
  <c r="Z170" i="8" s="1"/>
  <c r="AA170" i="8" s="1"/>
  <c r="AB170" i="8" s="1"/>
  <c r="AC169" i="8"/>
  <c r="J170" i="8"/>
  <c r="I170" i="8"/>
  <c r="N170" i="8" s="1"/>
  <c r="B2497" i="8" l="1"/>
  <c r="C2496" i="8"/>
  <c r="K170" i="8"/>
  <c r="L170" i="8" s="1"/>
  <c r="M170" i="8" s="1"/>
  <c r="W170" i="8" s="1"/>
  <c r="AC170" i="8"/>
  <c r="J171" i="8"/>
  <c r="I171" i="8"/>
  <c r="N171" i="8" s="1"/>
  <c r="O170" i="8"/>
  <c r="V170" i="8"/>
  <c r="B2498" i="8" l="1"/>
  <c r="C2497" i="8"/>
  <c r="P170" i="8"/>
  <c r="K171" i="8"/>
  <c r="L171" i="8" s="1"/>
  <c r="M171" i="8" s="1"/>
  <c r="W171" i="8" s="1"/>
  <c r="O171" i="8"/>
  <c r="V171" i="8"/>
  <c r="B2499" i="8" l="1"/>
  <c r="C2498" i="8"/>
  <c r="U170" i="8"/>
  <c r="D171" i="8" s="1"/>
  <c r="Q170" i="8"/>
  <c r="S170" i="8" s="1"/>
  <c r="P171" i="8"/>
  <c r="B2500" i="8" l="1"/>
  <c r="C2499" i="8"/>
  <c r="R171" i="8"/>
  <c r="T171" i="8" s="1"/>
  <c r="U171" i="8" s="1"/>
  <c r="D172" i="8" s="1"/>
  <c r="Y171" i="8"/>
  <c r="X171" i="8"/>
  <c r="Z171" i="8" s="1"/>
  <c r="AA171" i="8" s="1"/>
  <c r="AB171" i="8" s="1"/>
  <c r="F171" i="8"/>
  <c r="E171" i="8"/>
  <c r="G171" i="8"/>
  <c r="H172" i="8" s="1"/>
  <c r="Q171" i="8"/>
  <c r="B2501" i="8" l="1"/>
  <c r="C2500" i="8"/>
  <c r="S171" i="8"/>
  <c r="AC171" i="8"/>
  <c r="J172" i="8"/>
  <c r="I172" i="8"/>
  <c r="N172" i="8" s="1"/>
  <c r="Y172" i="8"/>
  <c r="X172" i="8"/>
  <c r="Z172" i="8" s="1"/>
  <c r="AA172" i="8" s="1"/>
  <c r="AB172" i="8" s="1"/>
  <c r="F172" i="8"/>
  <c r="E172" i="8"/>
  <c r="R172" i="8"/>
  <c r="T172" i="8" s="1"/>
  <c r="G172" i="8"/>
  <c r="H173" i="8" s="1"/>
  <c r="B2502" i="8" l="1"/>
  <c r="C2501" i="8"/>
  <c r="J173" i="8"/>
  <c r="I173" i="8"/>
  <c r="N173" i="8" s="1"/>
  <c r="O172" i="8"/>
  <c r="V172" i="8"/>
  <c r="K172" i="8"/>
  <c r="L172" i="8" s="1"/>
  <c r="M172" i="8" s="1"/>
  <c r="W172" i="8" s="1"/>
  <c r="AC172" i="8"/>
  <c r="B2503" i="8" l="1"/>
  <c r="C2502" i="8"/>
  <c r="O173" i="8"/>
  <c r="P173" i="8" s="1"/>
  <c r="V173" i="8"/>
  <c r="P172" i="8"/>
  <c r="K173" i="8"/>
  <c r="L173" i="8" s="1"/>
  <c r="M173" i="8" s="1"/>
  <c r="W173" i="8" s="1"/>
  <c r="B2504" i="8" l="1"/>
  <c r="C2503" i="8"/>
  <c r="U172" i="8"/>
  <c r="D173" i="8" s="1"/>
  <c r="Q172" i="8"/>
  <c r="S172" i="8" s="1"/>
  <c r="Q173" i="8"/>
  <c r="B2505" i="8" l="1"/>
  <c r="C2504" i="8"/>
  <c r="E173" i="8"/>
  <c r="R173" i="8"/>
  <c r="T173" i="8" s="1"/>
  <c r="U173" i="8" s="1"/>
  <c r="D174" i="8" s="1"/>
  <c r="Y173" i="8"/>
  <c r="X173" i="8"/>
  <c r="Z173" i="8" s="1"/>
  <c r="AA173" i="8" s="1"/>
  <c r="AB173" i="8" s="1"/>
  <c r="F173" i="8"/>
  <c r="G173" i="8"/>
  <c r="H174" i="8" s="1"/>
  <c r="B2506" i="8" l="1"/>
  <c r="C2505" i="8"/>
  <c r="S173" i="8"/>
  <c r="AC173" i="8"/>
  <c r="R174" i="8"/>
  <c r="T174" i="8" s="1"/>
  <c r="Y174" i="8"/>
  <c r="X174" i="8"/>
  <c r="Z174" i="8" s="1"/>
  <c r="AA174" i="8" s="1"/>
  <c r="AB174" i="8" s="1"/>
  <c r="F174" i="8"/>
  <c r="E174" i="8"/>
  <c r="G174" i="8"/>
  <c r="H175" i="8" s="1"/>
  <c r="J174" i="8"/>
  <c r="I174" i="8"/>
  <c r="N174" i="8" s="1"/>
  <c r="B2507" i="8" l="1"/>
  <c r="C2506" i="8"/>
  <c r="J175" i="8"/>
  <c r="I175" i="8"/>
  <c r="N175" i="8" s="1"/>
  <c r="O174" i="8"/>
  <c r="V174" i="8"/>
  <c r="AC174" i="8"/>
  <c r="K174" i="8"/>
  <c r="L174" i="8" s="1"/>
  <c r="M174" i="8" s="1"/>
  <c r="W174" i="8" s="1"/>
  <c r="B2508" i="8" l="1"/>
  <c r="C2507" i="8"/>
  <c r="K175" i="8"/>
  <c r="L175" i="8" s="1"/>
  <c r="M175" i="8" s="1"/>
  <c r="W175" i="8" s="1"/>
  <c r="O175" i="8"/>
  <c r="P175" i="8" s="1"/>
  <c r="V175" i="8"/>
  <c r="P174" i="8"/>
  <c r="B2509" i="8" l="1"/>
  <c r="C2508" i="8"/>
  <c r="Q175" i="8"/>
  <c r="Q174" i="8"/>
  <c r="S174" i="8" s="1"/>
  <c r="U174" i="8"/>
  <c r="D175" i="8" s="1"/>
  <c r="B2510" i="8" l="1"/>
  <c r="C2509" i="8"/>
  <c r="X175" i="8"/>
  <c r="Z175" i="8" s="1"/>
  <c r="AA175" i="8" s="1"/>
  <c r="AB175" i="8" s="1"/>
  <c r="F175" i="8"/>
  <c r="E175" i="8"/>
  <c r="R175" i="8"/>
  <c r="T175" i="8" s="1"/>
  <c r="U175" i="8" s="1"/>
  <c r="D176" i="8" s="1"/>
  <c r="Y175" i="8"/>
  <c r="G175" i="8"/>
  <c r="H176" i="8" s="1"/>
  <c r="B2511" i="8" l="1"/>
  <c r="C2510" i="8"/>
  <c r="S175" i="8"/>
  <c r="AC175" i="8"/>
  <c r="J176" i="8"/>
  <c r="I176" i="8"/>
  <c r="N176" i="8" s="1"/>
  <c r="R176" i="8"/>
  <c r="T176" i="8" s="1"/>
  <c r="Y176" i="8"/>
  <c r="X176" i="8"/>
  <c r="Z176" i="8" s="1"/>
  <c r="AA176" i="8" s="1"/>
  <c r="AB176" i="8" s="1"/>
  <c r="F176" i="8"/>
  <c r="E176" i="8"/>
  <c r="G176" i="8"/>
  <c r="H177" i="8" s="1"/>
  <c r="B2512" i="8" l="1"/>
  <c r="C2511" i="8"/>
  <c r="O176" i="8"/>
  <c r="V176" i="8"/>
  <c r="I177" i="8"/>
  <c r="N177" i="8" s="1"/>
  <c r="J177" i="8"/>
  <c r="K176" i="8"/>
  <c r="L176" i="8" s="1"/>
  <c r="M176" i="8" s="1"/>
  <c r="W176" i="8" s="1"/>
  <c r="AC176" i="8"/>
  <c r="B2513" i="8" l="1"/>
  <c r="C2512" i="8"/>
  <c r="O177" i="8"/>
  <c r="P177" i="8" s="1"/>
  <c r="V177" i="8"/>
  <c r="K177" i="8"/>
  <c r="L177" i="8" s="1"/>
  <c r="M177" i="8" s="1"/>
  <c r="W177" i="8" s="1"/>
  <c r="P176" i="8"/>
  <c r="B2514" i="8" l="1"/>
  <c r="C2513" i="8"/>
  <c r="U176" i="8"/>
  <c r="D177" i="8" s="1"/>
  <c r="Q176" i="8"/>
  <c r="S176" i="8" s="1"/>
  <c r="Q177" i="8"/>
  <c r="B2515" i="8" l="1"/>
  <c r="C2514" i="8"/>
  <c r="Y177" i="8"/>
  <c r="X177" i="8"/>
  <c r="Z177" i="8" s="1"/>
  <c r="AA177" i="8" s="1"/>
  <c r="AB177" i="8" s="1"/>
  <c r="F177" i="8"/>
  <c r="E177" i="8"/>
  <c r="R177" i="8"/>
  <c r="T177" i="8" s="1"/>
  <c r="U177" i="8" s="1"/>
  <c r="D178" i="8" s="1"/>
  <c r="G177" i="8"/>
  <c r="H178" i="8" s="1"/>
  <c r="B2516" i="8" l="1"/>
  <c r="C2515" i="8"/>
  <c r="S177" i="8"/>
  <c r="F178" i="8"/>
  <c r="E178" i="8"/>
  <c r="R178" i="8"/>
  <c r="T178" i="8" s="1"/>
  <c r="Y178" i="8"/>
  <c r="X178" i="8"/>
  <c r="Z178" i="8" s="1"/>
  <c r="AA178" i="8" s="1"/>
  <c r="AB178" i="8" s="1"/>
  <c r="AC178" i="8" s="1"/>
  <c r="G178" i="8"/>
  <c r="H179" i="8" s="1"/>
  <c r="J178" i="8"/>
  <c r="I178" i="8"/>
  <c r="N178" i="8" s="1"/>
  <c r="AC177" i="8"/>
  <c r="B2517" i="8" l="1"/>
  <c r="C2516" i="8"/>
  <c r="J179" i="8"/>
  <c r="I179" i="8"/>
  <c r="N179" i="8" s="1"/>
  <c r="K178" i="8"/>
  <c r="L178" i="8" s="1"/>
  <c r="M178" i="8" s="1"/>
  <c r="W178" i="8" s="1"/>
  <c r="O178" i="8"/>
  <c r="V178" i="8"/>
  <c r="B2518" i="8" l="1"/>
  <c r="C2517" i="8"/>
  <c r="O179" i="8"/>
  <c r="P179" i="8" s="1"/>
  <c r="V179" i="8"/>
  <c r="P178" i="8"/>
  <c r="K179" i="8"/>
  <c r="L179" i="8" s="1"/>
  <c r="M179" i="8" s="1"/>
  <c r="W179" i="8" s="1"/>
  <c r="B2519" i="8" l="1"/>
  <c r="C2518" i="8"/>
  <c r="U178" i="8"/>
  <c r="D179" i="8" s="1"/>
  <c r="Q178" i="8"/>
  <c r="S178" i="8" s="1"/>
  <c r="Q179" i="8"/>
  <c r="B2520" i="8" l="1"/>
  <c r="C2519" i="8"/>
  <c r="R179" i="8"/>
  <c r="T179" i="8" s="1"/>
  <c r="U179" i="8" s="1"/>
  <c r="D180" i="8" s="1"/>
  <c r="Y179" i="8"/>
  <c r="X179" i="8"/>
  <c r="Z179" i="8" s="1"/>
  <c r="AA179" i="8" s="1"/>
  <c r="AB179" i="8" s="1"/>
  <c r="F179" i="8"/>
  <c r="E179" i="8"/>
  <c r="G179" i="8"/>
  <c r="H180" i="8" s="1"/>
  <c r="B2521" i="8" l="1"/>
  <c r="C2520" i="8"/>
  <c r="S179" i="8"/>
  <c r="AC179" i="8"/>
  <c r="J180" i="8"/>
  <c r="I180" i="8"/>
  <c r="N180" i="8" s="1"/>
  <c r="Y180" i="8"/>
  <c r="X180" i="8"/>
  <c r="Z180" i="8" s="1"/>
  <c r="AA180" i="8" s="1"/>
  <c r="AB180" i="8" s="1"/>
  <c r="F180" i="8"/>
  <c r="E180" i="8"/>
  <c r="R180" i="8"/>
  <c r="T180" i="8" s="1"/>
  <c r="G180" i="8"/>
  <c r="H181" i="8" s="1"/>
  <c r="B2522" i="8" l="1"/>
  <c r="C2521" i="8"/>
  <c r="J181" i="8"/>
  <c r="I181" i="8"/>
  <c r="N181" i="8" s="1"/>
  <c r="K180" i="8"/>
  <c r="L180" i="8" s="1"/>
  <c r="M180" i="8" s="1"/>
  <c r="W180" i="8" s="1"/>
  <c r="O180" i="8"/>
  <c r="V180" i="8"/>
  <c r="AC180" i="8"/>
  <c r="B2523" i="8" l="1"/>
  <c r="C2522" i="8"/>
  <c r="O181" i="8"/>
  <c r="P181" i="8" s="1"/>
  <c r="V181" i="8"/>
  <c r="K181" i="8"/>
  <c r="L181" i="8" s="1"/>
  <c r="M181" i="8" s="1"/>
  <c r="W181" i="8" s="1"/>
  <c r="P180" i="8"/>
  <c r="B2524" i="8" l="1"/>
  <c r="C2523" i="8"/>
  <c r="U180" i="8"/>
  <c r="D181" i="8" s="1"/>
  <c r="Q180" i="8"/>
  <c r="S180" i="8" s="1"/>
  <c r="Q181" i="8"/>
  <c r="B2525" i="8" l="1"/>
  <c r="C2524" i="8"/>
  <c r="E181" i="8"/>
  <c r="R181" i="8"/>
  <c r="T181" i="8" s="1"/>
  <c r="U181" i="8" s="1"/>
  <c r="D182" i="8" s="1"/>
  <c r="Y181" i="8"/>
  <c r="X181" i="8"/>
  <c r="Z181" i="8" s="1"/>
  <c r="AA181" i="8" s="1"/>
  <c r="AB181" i="8" s="1"/>
  <c r="F181" i="8"/>
  <c r="G181" i="8"/>
  <c r="H182" i="8" s="1"/>
  <c r="B2526" i="8" l="1"/>
  <c r="C2525" i="8"/>
  <c r="S181" i="8"/>
  <c r="AC181" i="8"/>
  <c r="J182" i="8"/>
  <c r="I182" i="8"/>
  <c r="N182" i="8" s="1"/>
  <c r="R182" i="8"/>
  <c r="T182" i="8" s="1"/>
  <c r="Y182" i="8"/>
  <c r="X182" i="8"/>
  <c r="Z182" i="8" s="1"/>
  <c r="AA182" i="8" s="1"/>
  <c r="AB182" i="8" s="1"/>
  <c r="AC182" i="8" s="1"/>
  <c r="F182" i="8"/>
  <c r="E182" i="8"/>
  <c r="G182" i="8"/>
  <c r="H183" i="8" s="1"/>
  <c r="B2527" i="8" l="1"/>
  <c r="C2526" i="8"/>
  <c r="J183" i="8"/>
  <c r="I183" i="8"/>
  <c r="N183" i="8" s="1"/>
  <c r="O182" i="8"/>
  <c r="V182" i="8"/>
  <c r="K182" i="8"/>
  <c r="L182" i="8" s="1"/>
  <c r="M182" i="8" s="1"/>
  <c r="W182" i="8" s="1"/>
  <c r="B2528" i="8" l="1"/>
  <c r="C2527" i="8"/>
  <c r="O183" i="8"/>
  <c r="P183" i="8" s="1"/>
  <c r="V183" i="8"/>
  <c r="P182" i="8"/>
  <c r="K183" i="8"/>
  <c r="L183" i="8" s="1"/>
  <c r="M183" i="8" s="1"/>
  <c r="W183" i="8" s="1"/>
  <c r="B2529" i="8" l="1"/>
  <c r="C2528" i="8"/>
  <c r="Q182" i="8"/>
  <c r="S182" i="8" s="1"/>
  <c r="U182" i="8"/>
  <c r="D183" i="8" s="1"/>
  <c r="Q183" i="8"/>
  <c r="B2530" i="8" l="1"/>
  <c r="C2529" i="8"/>
  <c r="X183" i="8"/>
  <c r="Z183" i="8" s="1"/>
  <c r="AA183" i="8" s="1"/>
  <c r="AB183" i="8" s="1"/>
  <c r="F183" i="8"/>
  <c r="E183" i="8"/>
  <c r="R183" i="8"/>
  <c r="T183" i="8" s="1"/>
  <c r="U183" i="8" s="1"/>
  <c r="D184" i="8" s="1"/>
  <c r="Y183" i="8"/>
  <c r="G183" i="8"/>
  <c r="H184" i="8" s="1"/>
  <c r="B2531" i="8" l="1"/>
  <c r="C2530" i="8"/>
  <c r="S183" i="8"/>
  <c r="R184" i="8"/>
  <c r="T184" i="8" s="1"/>
  <c r="Y184" i="8"/>
  <c r="X184" i="8"/>
  <c r="Z184" i="8" s="1"/>
  <c r="AA184" i="8" s="1"/>
  <c r="AB184" i="8" s="1"/>
  <c r="F184" i="8"/>
  <c r="E184" i="8"/>
  <c r="G184" i="8"/>
  <c r="H185" i="8" s="1"/>
  <c r="J184" i="8"/>
  <c r="I184" i="8"/>
  <c r="N184" i="8" s="1"/>
  <c r="AC183" i="8"/>
  <c r="B2532" i="8" l="1"/>
  <c r="C2531" i="8"/>
  <c r="I185" i="8"/>
  <c r="N185" i="8" s="1"/>
  <c r="J185" i="8"/>
  <c r="O184" i="8"/>
  <c r="V184" i="8"/>
  <c r="K184" i="8"/>
  <c r="L184" i="8" s="1"/>
  <c r="M184" i="8" s="1"/>
  <c r="W184" i="8" s="1"/>
  <c r="AC184" i="8"/>
  <c r="B2533" i="8" l="1"/>
  <c r="C2532" i="8"/>
  <c r="K185" i="8"/>
  <c r="L185" i="8" s="1"/>
  <c r="M185" i="8" s="1"/>
  <c r="W185" i="8" s="1"/>
  <c r="O185" i="8"/>
  <c r="P185" i="8" s="1"/>
  <c r="V185" i="8"/>
  <c r="P184" i="8"/>
  <c r="B2534" i="8" l="1"/>
  <c r="C2533" i="8"/>
  <c r="U184" i="8"/>
  <c r="D185" i="8" s="1"/>
  <c r="Q184" i="8"/>
  <c r="S184" i="8" s="1"/>
  <c r="Q185" i="8"/>
  <c r="B2535" i="8" l="1"/>
  <c r="C2534" i="8"/>
  <c r="Y185" i="8"/>
  <c r="X185" i="8"/>
  <c r="Z185" i="8" s="1"/>
  <c r="AA185" i="8" s="1"/>
  <c r="AB185" i="8" s="1"/>
  <c r="F185" i="8"/>
  <c r="E185" i="8"/>
  <c r="R185" i="8"/>
  <c r="T185" i="8" s="1"/>
  <c r="U185" i="8" s="1"/>
  <c r="D186" i="8" s="1"/>
  <c r="G185" i="8"/>
  <c r="H186" i="8" s="1"/>
  <c r="B2536" i="8" l="1"/>
  <c r="C2535" i="8"/>
  <c r="S185" i="8"/>
  <c r="AC185" i="8"/>
  <c r="F186" i="8"/>
  <c r="E186" i="8"/>
  <c r="R186" i="8"/>
  <c r="T186" i="8" s="1"/>
  <c r="Y186" i="8"/>
  <c r="X186" i="8"/>
  <c r="Z186" i="8" s="1"/>
  <c r="AA186" i="8" s="1"/>
  <c r="AB186" i="8" s="1"/>
  <c r="G186" i="8"/>
  <c r="H187" i="8" s="1"/>
  <c r="J186" i="8"/>
  <c r="I186" i="8"/>
  <c r="N186" i="8" s="1"/>
  <c r="B2537" i="8" l="1"/>
  <c r="C2536" i="8"/>
  <c r="J187" i="8"/>
  <c r="I187" i="8"/>
  <c r="N187" i="8" s="1"/>
  <c r="O186" i="8"/>
  <c r="V186" i="8"/>
  <c r="K186" i="8"/>
  <c r="L186" i="8" s="1"/>
  <c r="M186" i="8" s="1"/>
  <c r="W186" i="8" s="1"/>
  <c r="AC186" i="8"/>
  <c r="B2538" i="8" l="1"/>
  <c r="C2537" i="8"/>
  <c r="P186" i="8"/>
  <c r="O187" i="8"/>
  <c r="V187" i="8"/>
  <c r="K187" i="8"/>
  <c r="L187" i="8" s="1"/>
  <c r="M187" i="8" s="1"/>
  <c r="W187" i="8" s="1"/>
  <c r="B2539" i="8" l="1"/>
  <c r="C2538" i="8"/>
  <c r="U186" i="8"/>
  <c r="D187" i="8" s="1"/>
  <c r="Q186" i="8"/>
  <c r="S186" i="8" s="1"/>
  <c r="P187" i="8"/>
  <c r="B2540" i="8" l="1"/>
  <c r="C2539" i="8"/>
  <c r="R187" i="8"/>
  <c r="T187" i="8" s="1"/>
  <c r="U187" i="8" s="1"/>
  <c r="D188" i="8" s="1"/>
  <c r="Y187" i="8"/>
  <c r="X187" i="8"/>
  <c r="Z187" i="8" s="1"/>
  <c r="AA187" i="8" s="1"/>
  <c r="AB187" i="8" s="1"/>
  <c r="F187" i="8"/>
  <c r="E187" i="8"/>
  <c r="G187" i="8"/>
  <c r="H188" i="8" s="1"/>
  <c r="Q187" i="8"/>
  <c r="B2541" i="8" l="1"/>
  <c r="C2540" i="8"/>
  <c r="S187" i="8"/>
  <c r="Y188" i="8"/>
  <c r="X188" i="8"/>
  <c r="Z188" i="8" s="1"/>
  <c r="AA188" i="8" s="1"/>
  <c r="AB188" i="8" s="1"/>
  <c r="AC188" i="8" s="1"/>
  <c r="F188" i="8"/>
  <c r="E188" i="8"/>
  <c r="R188" i="8"/>
  <c r="T188" i="8" s="1"/>
  <c r="G188" i="8"/>
  <c r="H189" i="8" s="1"/>
  <c r="J188" i="8"/>
  <c r="I188" i="8"/>
  <c r="N188" i="8" s="1"/>
  <c r="AC187" i="8"/>
  <c r="B2542" i="8" l="1"/>
  <c r="C2541" i="8"/>
  <c r="K188" i="8"/>
  <c r="L188" i="8" s="1"/>
  <c r="M188" i="8" s="1"/>
  <c r="W188" i="8" s="1"/>
  <c r="J189" i="8"/>
  <c r="I189" i="8"/>
  <c r="N189" i="8" s="1"/>
  <c r="O188" i="8"/>
  <c r="V188" i="8"/>
  <c r="B2543" i="8" l="1"/>
  <c r="C2542" i="8"/>
  <c r="P188" i="8"/>
  <c r="O189" i="8"/>
  <c r="V189" i="8"/>
  <c r="K189" i="8"/>
  <c r="L189" i="8" s="1"/>
  <c r="M189" i="8" s="1"/>
  <c r="W189" i="8" s="1"/>
  <c r="B2544" i="8" l="1"/>
  <c r="C2543" i="8"/>
  <c r="U188" i="8"/>
  <c r="D189" i="8" s="1"/>
  <c r="Q188" i="8"/>
  <c r="S188" i="8" s="1"/>
  <c r="P189" i="8"/>
  <c r="B2545" i="8" l="1"/>
  <c r="C2544" i="8"/>
  <c r="Q189" i="8"/>
  <c r="E189" i="8"/>
  <c r="R189" i="8"/>
  <c r="T189" i="8" s="1"/>
  <c r="U189" i="8" s="1"/>
  <c r="D190" i="8" s="1"/>
  <c r="Y189" i="8"/>
  <c r="X189" i="8"/>
  <c r="Z189" i="8" s="1"/>
  <c r="AA189" i="8" s="1"/>
  <c r="AB189" i="8" s="1"/>
  <c r="F189" i="8"/>
  <c r="G189" i="8"/>
  <c r="H190" i="8" s="1"/>
  <c r="B2546" i="8" l="1"/>
  <c r="C2545" i="8"/>
  <c r="S189" i="8"/>
  <c r="R190" i="8"/>
  <c r="T190" i="8" s="1"/>
  <c r="Y190" i="8"/>
  <c r="X190" i="8"/>
  <c r="Z190" i="8" s="1"/>
  <c r="AA190" i="8" s="1"/>
  <c r="AB190" i="8" s="1"/>
  <c r="AC190" i="8" s="1"/>
  <c r="F190" i="8"/>
  <c r="E190" i="8"/>
  <c r="G190" i="8"/>
  <c r="H191" i="8" s="1"/>
  <c r="AC189" i="8"/>
  <c r="J190" i="8"/>
  <c r="I190" i="8"/>
  <c r="N190" i="8" s="1"/>
  <c r="B2547" i="8" l="1"/>
  <c r="C2546" i="8"/>
  <c r="O190" i="8"/>
  <c r="V190" i="8"/>
  <c r="J191" i="8"/>
  <c r="I191" i="8"/>
  <c r="N191" i="8" s="1"/>
  <c r="K190" i="8"/>
  <c r="L190" i="8" s="1"/>
  <c r="M190" i="8" s="1"/>
  <c r="W190" i="8" s="1"/>
  <c r="B2548" i="8" l="1"/>
  <c r="C2547" i="8"/>
  <c r="O191" i="8"/>
  <c r="P191" i="8" s="1"/>
  <c r="V191" i="8"/>
  <c r="K191" i="8"/>
  <c r="L191" i="8" s="1"/>
  <c r="M191" i="8" s="1"/>
  <c r="W191" i="8" s="1"/>
  <c r="P190" i="8"/>
  <c r="B2549" i="8" l="1"/>
  <c r="C2548" i="8"/>
  <c r="Q190" i="8"/>
  <c r="S190" i="8" s="1"/>
  <c r="U190" i="8"/>
  <c r="D191" i="8" s="1"/>
  <c r="Q191" i="8"/>
  <c r="B2550" i="8" l="1"/>
  <c r="C2549" i="8"/>
  <c r="X191" i="8"/>
  <c r="Z191" i="8" s="1"/>
  <c r="AA191" i="8" s="1"/>
  <c r="AB191" i="8" s="1"/>
  <c r="F191" i="8"/>
  <c r="E191" i="8"/>
  <c r="R191" i="8"/>
  <c r="T191" i="8" s="1"/>
  <c r="U191" i="8" s="1"/>
  <c r="D192" i="8" s="1"/>
  <c r="Y191" i="8"/>
  <c r="G191" i="8"/>
  <c r="H192" i="8" s="1"/>
  <c r="B2551" i="8" l="1"/>
  <c r="C2550" i="8"/>
  <c r="S191" i="8"/>
  <c r="AC191" i="8"/>
  <c r="J192" i="8"/>
  <c r="I192" i="8"/>
  <c r="N192" i="8" s="1"/>
  <c r="R192" i="8"/>
  <c r="T192" i="8" s="1"/>
  <c r="Y192" i="8"/>
  <c r="X192" i="8"/>
  <c r="Z192" i="8" s="1"/>
  <c r="AA192" i="8" s="1"/>
  <c r="AB192" i="8" s="1"/>
  <c r="F192" i="8"/>
  <c r="E192" i="8"/>
  <c r="G192" i="8"/>
  <c r="H193" i="8" s="1"/>
  <c r="B2552" i="8" l="1"/>
  <c r="C2551" i="8"/>
  <c r="O192" i="8"/>
  <c r="V192" i="8"/>
  <c r="I193" i="8"/>
  <c r="N193" i="8" s="1"/>
  <c r="J193" i="8"/>
  <c r="K192" i="8"/>
  <c r="L192" i="8" s="1"/>
  <c r="M192" i="8" s="1"/>
  <c r="W192" i="8" s="1"/>
  <c r="AC192" i="8"/>
  <c r="B2553" i="8" l="1"/>
  <c r="C2552" i="8"/>
  <c r="O193" i="8"/>
  <c r="P193" i="8" s="1"/>
  <c r="V193" i="8"/>
  <c r="K193" i="8"/>
  <c r="L193" i="8" s="1"/>
  <c r="M193" i="8" s="1"/>
  <c r="W193" i="8" s="1"/>
  <c r="P192" i="8"/>
  <c r="B2554" i="8" l="1"/>
  <c r="C2553" i="8"/>
  <c r="Q193" i="8"/>
  <c r="U192" i="8"/>
  <c r="D193" i="8" s="1"/>
  <c r="Q192" i="8"/>
  <c r="S192" i="8" s="1"/>
  <c r="B2555" i="8" l="1"/>
  <c r="C2554" i="8"/>
  <c r="Y193" i="8"/>
  <c r="X193" i="8"/>
  <c r="Z193" i="8" s="1"/>
  <c r="AA193" i="8" s="1"/>
  <c r="AB193" i="8" s="1"/>
  <c r="F193" i="8"/>
  <c r="E193" i="8"/>
  <c r="R193" i="8"/>
  <c r="T193" i="8" s="1"/>
  <c r="U193" i="8" s="1"/>
  <c r="D194" i="8" s="1"/>
  <c r="G193" i="8"/>
  <c r="H194" i="8" s="1"/>
  <c r="B2556" i="8" l="1"/>
  <c r="C2555" i="8"/>
  <c r="S193" i="8"/>
  <c r="F194" i="8"/>
  <c r="E194" i="8"/>
  <c r="R194" i="8"/>
  <c r="T194" i="8" s="1"/>
  <c r="Y194" i="8"/>
  <c r="G194" i="8"/>
  <c r="H195" i="8" s="1"/>
  <c r="X194" i="8"/>
  <c r="Z194" i="8" s="1"/>
  <c r="AA194" i="8" s="1"/>
  <c r="AB194" i="8" s="1"/>
  <c r="AC193" i="8"/>
  <c r="J194" i="8"/>
  <c r="I194" i="8"/>
  <c r="N194" i="8" s="1"/>
  <c r="B2557" i="8" l="1"/>
  <c r="C2556" i="8"/>
  <c r="J195" i="8"/>
  <c r="I195" i="8"/>
  <c r="N195" i="8" s="1"/>
  <c r="K194" i="8"/>
  <c r="L194" i="8" s="1"/>
  <c r="M194" i="8" s="1"/>
  <c r="W194" i="8" s="1"/>
  <c r="AC194" i="8"/>
  <c r="O194" i="8"/>
  <c r="V194" i="8"/>
  <c r="B2558" i="8" l="1"/>
  <c r="C2557" i="8"/>
  <c r="P194" i="8"/>
  <c r="K195" i="8"/>
  <c r="L195" i="8" s="1"/>
  <c r="M195" i="8" s="1"/>
  <c r="W195" i="8" s="1"/>
  <c r="O195" i="8"/>
  <c r="V195" i="8"/>
  <c r="B2559" i="8" l="1"/>
  <c r="C2558" i="8"/>
  <c r="U194" i="8"/>
  <c r="D195" i="8" s="1"/>
  <c r="Q194" i="8"/>
  <c r="S194" i="8" s="1"/>
  <c r="P195" i="8"/>
  <c r="B2560" i="8" l="1"/>
  <c r="C2559" i="8"/>
  <c r="R195" i="8"/>
  <c r="T195" i="8" s="1"/>
  <c r="U195" i="8" s="1"/>
  <c r="D196" i="8" s="1"/>
  <c r="Y195" i="8"/>
  <c r="X195" i="8"/>
  <c r="Z195" i="8" s="1"/>
  <c r="AA195" i="8" s="1"/>
  <c r="AB195" i="8" s="1"/>
  <c r="F195" i="8"/>
  <c r="E195" i="8"/>
  <c r="G195" i="8"/>
  <c r="H196" i="8" s="1"/>
  <c r="Q195" i="8"/>
  <c r="B2561" i="8" l="1"/>
  <c r="C2560" i="8"/>
  <c r="S195" i="8"/>
  <c r="Y196" i="8"/>
  <c r="X196" i="8"/>
  <c r="Z196" i="8" s="1"/>
  <c r="AA196" i="8" s="1"/>
  <c r="AB196" i="8" s="1"/>
  <c r="F196" i="8"/>
  <c r="E196" i="8"/>
  <c r="R196" i="8"/>
  <c r="T196" i="8" s="1"/>
  <c r="G196" i="8"/>
  <c r="H197" i="8" s="1"/>
  <c r="AC195" i="8"/>
  <c r="J196" i="8"/>
  <c r="I196" i="8"/>
  <c r="N196" i="8" s="1"/>
  <c r="B2562" i="8" l="1"/>
  <c r="C2561" i="8"/>
  <c r="J197" i="8"/>
  <c r="I197" i="8"/>
  <c r="N197" i="8" s="1"/>
  <c r="O196" i="8"/>
  <c r="V196" i="8"/>
  <c r="K196" i="8"/>
  <c r="L196" i="8" s="1"/>
  <c r="M196" i="8" s="1"/>
  <c r="W196" i="8" s="1"/>
  <c r="AC196" i="8"/>
  <c r="B2563" i="8" l="1"/>
  <c r="C2562" i="8"/>
  <c r="O197" i="8"/>
  <c r="P197" i="8" s="1"/>
  <c r="V197" i="8"/>
  <c r="K197" i="8"/>
  <c r="L197" i="8" s="1"/>
  <c r="M197" i="8" s="1"/>
  <c r="W197" i="8" s="1"/>
  <c r="P196" i="8"/>
  <c r="B2564" i="8" l="1"/>
  <c r="C2563" i="8"/>
  <c r="U196" i="8"/>
  <c r="D197" i="8" s="1"/>
  <c r="Q196" i="8"/>
  <c r="S196" i="8" s="1"/>
  <c r="Q197" i="8"/>
  <c r="B2565" i="8" l="1"/>
  <c r="C2564" i="8"/>
  <c r="E197" i="8"/>
  <c r="R197" i="8"/>
  <c r="T197" i="8" s="1"/>
  <c r="U197" i="8" s="1"/>
  <c r="D198" i="8" s="1"/>
  <c r="Y197" i="8"/>
  <c r="X197" i="8"/>
  <c r="Z197" i="8" s="1"/>
  <c r="AA197" i="8" s="1"/>
  <c r="AB197" i="8" s="1"/>
  <c r="F197" i="8"/>
  <c r="G197" i="8"/>
  <c r="H198" i="8" s="1"/>
  <c r="B2566" i="8" l="1"/>
  <c r="C2565" i="8"/>
  <c r="S197" i="8"/>
  <c r="R198" i="8"/>
  <c r="T198" i="8" s="1"/>
  <c r="Y198" i="8"/>
  <c r="X198" i="8"/>
  <c r="Z198" i="8" s="1"/>
  <c r="AA198" i="8" s="1"/>
  <c r="AB198" i="8" s="1"/>
  <c r="AC198" i="8" s="1"/>
  <c r="F198" i="8"/>
  <c r="E198" i="8"/>
  <c r="G198" i="8"/>
  <c r="H199" i="8" s="1"/>
  <c r="AC197" i="8"/>
  <c r="J198" i="8"/>
  <c r="I198" i="8"/>
  <c r="N198" i="8" s="1"/>
  <c r="B2567" i="8" l="1"/>
  <c r="C2566" i="8"/>
  <c r="J199" i="8"/>
  <c r="I199" i="8"/>
  <c r="N199" i="8" s="1"/>
  <c r="O198" i="8"/>
  <c r="V198" i="8"/>
  <c r="K198" i="8"/>
  <c r="L198" i="8" s="1"/>
  <c r="M198" i="8" s="1"/>
  <c r="W198" i="8" s="1"/>
  <c r="B2568" i="8" l="1"/>
  <c r="C2567" i="8"/>
  <c r="O199" i="8"/>
  <c r="V199" i="8"/>
  <c r="P199" i="8"/>
  <c r="P198" i="8"/>
  <c r="K199" i="8"/>
  <c r="L199" i="8" s="1"/>
  <c r="M199" i="8" s="1"/>
  <c r="W199" i="8" s="1"/>
  <c r="B2569" i="8" l="1"/>
  <c r="C2568" i="8"/>
  <c r="Q198" i="8"/>
  <c r="S198" i="8" s="1"/>
  <c r="U198" i="8"/>
  <c r="D199" i="8" s="1"/>
  <c r="Q199" i="8"/>
  <c r="B2570" i="8" l="1"/>
  <c r="C2569" i="8"/>
  <c r="X199" i="8"/>
  <c r="Z199" i="8" s="1"/>
  <c r="AA199" i="8" s="1"/>
  <c r="AB199" i="8" s="1"/>
  <c r="F199" i="8"/>
  <c r="E199" i="8"/>
  <c r="R199" i="8"/>
  <c r="T199" i="8" s="1"/>
  <c r="U199" i="8" s="1"/>
  <c r="D200" i="8" s="1"/>
  <c r="Y199" i="8"/>
  <c r="G199" i="8"/>
  <c r="H200" i="8" s="1"/>
  <c r="B2571" i="8" l="1"/>
  <c r="C2570" i="8"/>
  <c r="S199" i="8"/>
  <c r="AC199" i="8"/>
  <c r="R200" i="8"/>
  <c r="T200" i="8" s="1"/>
  <c r="Y200" i="8"/>
  <c r="X200" i="8"/>
  <c r="Z200" i="8" s="1"/>
  <c r="AA200" i="8" s="1"/>
  <c r="AB200" i="8" s="1"/>
  <c r="F200" i="8"/>
  <c r="E200" i="8"/>
  <c r="G200" i="8"/>
  <c r="H201" i="8" s="1"/>
  <c r="J200" i="8"/>
  <c r="I200" i="8"/>
  <c r="N200" i="8" s="1"/>
  <c r="B2572" i="8" l="1"/>
  <c r="C2571" i="8"/>
  <c r="K200" i="8"/>
  <c r="L200" i="8" s="1"/>
  <c r="M200" i="8" s="1"/>
  <c r="W200" i="8" s="1"/>
  <c r="I201" i="8"/>
  <c r="N201" i="8" s="1"/>
  <c r="J201" i="8"/>
  <c r="AC200" i="8"/>
  <c r="O200" i="8"/>
  <c r="V200" i="8"/>
  <c r="B2573" i="8" l="1"/>
  <c r="C2572" i="8"/>
  <c r="K201" i="8"/>
  <c r="L201" i="8" s="1"/>
  <c r="M201" i="8" s="1"/>
  <c r="W201" i="8" s="1"/>
  <c r="O201" i="8"/>
  <c r="P201" i="8" s="1"/>
  <c r="V201" i="8"/>
  <c r="P200" i="8"/>
  <c r="B2574" i="8" l="1"/>
  <c r="C2573" i="8"/>
  <c r="U200" i="8"/>
  <c r="D201" i="8" s="1"/>
  <c r="Q200" i="8"/>
  <c r="S200" i="8" s="1"/>
  <c r="Q201" i="8"/>
  <c r="B2575" i="8" l="1"/>
  <c r="C2574" i="8"/>
  <c r="Y201" i="8"/>
  <c r="X201" i="8"/>
  <c r="Z201" i="8" s="1"/>
  <c r="AA201" i="8" s="1"/>
  <c r="AB201" i="8" s="1"/>
  <c r="F201" i="8"/>
  <c r="E201" i="8"/>
  <c r="R201" i="8"/>
  <c r="T201" i="8" s="1"/>
  <c r="U201" i="8" s="1"/>
  <c r="D202" i="8" s="1"/>
  <c r="G201" i="8"/>
  <c r="H202" i="8" s="1"/>
  <c r="B2576" i="8" l="1"/>
  <c r="C2575" i="8"/>
  <c r="S201" i="8"/>
  <c r="J202" i="8"/>
  <c r="I202" i="8"/>
  <c r="N202" i="8" s="1"/>
  <c r="F202" i="8"/>
  <c r="E202" i="8"/>
  <c r="R202" i="8"/>
  <c r="T202" i="8" s="1"/>
  <c r="Y202" i="8"/>
  <c r="X202" i="8"/>
  <c r="Z202" i="8" s="1"/>
  <c r="AA202" i="8" s="1"/>
  <c r="AB202" i="8" s="1"/>
  <c r="G202" i="8"/>
  <c r="H203" i="8" s="1"/>
  <c r="AC201" i="8"/>
  <c r="B2577" i="8" l="1"/>
  <c r="C2576" i="8"/>
  <c r="J203" i="8"/>
  <c r="I203" i="8"/>
  <c r="N203" i="8" s="1"/>
  <c r="K202" i="8"/>
  <c r="L202" i="8" s="1"/>
  <c r="M202" i="8" s="1"/>
  <c r="W202" i="8" s="1"/>
  <c r="O202" i="8"/>
  <c r="V202" i="8"/>
  <c r="AC202" i="8"/>
  <c r="B2578" i="8" l="1"/>
  <c r="C2577" i="8"/>
  <c r="O203" i="8"/>
  <c r="P203" i="8" s="1"/>
  <c r="V203" i="8"/>
  <c r="P202" i="8"/>
  <c r="K203" i="8"/>
  <c r="L203" i="8" s="1"/>
  <c r="M203" i="8" s="1"/>
  <c r="W203" i="8" s="1"/>
  <c r="B2579" i="8" l="1"/>
  <c r="C2578" i="8"/>
  <c r="Q203" i="8"/>
  <c r="U202" i="8"/>
  <c r="D203" i="8" s="1"/>
  <c r="Q202" i="8"/>
  <c r="S202" i="8" s="1"/>
  <c r="B2580" i="8" l="1"/>
  <c r="C2579" i="8"/>
  <c r="R203" i="8"/>
  <c r="T203" i="8" s="1"/>
  <c r="U203" i="8" s="1"/>
  <c r="D204" i="8" s="1"/>
  <c r="Y203" i="8"/>
  <c r="X203" i="8"/>
  <c r="Z203" i="8" s="1"/>
  <c r="AA203" i="8" s="1"/>
  <c r="AB203" i="8" s="1"/>
  <c r="F203" i="8"/>
  <c r="E203" i="8"/>
  <c r="G203" i="8"/>
  <c r="H204" i="8" s="1"/>
  <c r="B2581" i="8" l="1"/>
  <c r="C2580" i="8"/>
  <c r="S203" i="8"/>
  <c r="Y204" i="8"/>
  <c r="X204" i="8"/>
  <c r="Z204" i="8" s="1"/>
  <c r="AA204" i="8" s="1"/>
  <c r="AB204" i="8" s="1"/>
  <c r="F204" i="8"/>
  <c r="E204" i="8"/>
  <c r="R204" i="8"/>
  <c r="T204" i="8" s="1"/>
  <c r="G204" i="8"/>
  <c r="H205" i="8" s="1"/>
  <c r="AC203" i="8"/>
  <c r="J204" i="8"/>
  <c r="I204" i="8"/>
  <c r="N204" i="8" s="1"/>
  <c r="B2582" i="8" l="1"/>
  <c r="C2581" i="8"/>
  <c r="K204" i="8"/>
  <c r="L204" i="8" s="1"/>
  <c r="M204" i="8" s="1"/>
  <c r="W204" i="8" s="1"/>
  <c r="J205" i="8"/>
  <c r="I205" i="8"/>
  <c r="N205" i="8" s="1"/>
  <c r="AC204" i="8"/>
  <c r="O204" i="8"/>
  <c r="V204" i="8"/>
  <c r="B2583" i="8" l="1"/>
  <c r="C2582" i="8"/>
  <c r="O205" i="8"/>
  <c r="P205" i="8" s="1"/>
  <c r="V205" i="8"/>
  <c r="P204" i="8"/>
  <c r="K205" i="8"/>
  <c r="L205" i="8" s="1"/>
  <c r="M205" i="8" s="1"/>
  <c r="W205" i="8" s="1"/>
  <c r="B2584" i="8" l="1"/>
  <c r="C2583" i="8"/>
  <c r="U204" i="8"/>
  <c r="D205" i="8" s="1"/>
  <c r="Q204" i="8"/>
  <c r="S204" i="8" s="1"/>
  <c r="Q205" i="8"/>
  <c r="B2585" i="8" l="1"/>
  <c r="C2584" i="8"/>
  <c r="E205" i="8"/>
  <c r="R205" i="8"/>
  <c r="T205" i="8" s="1"/>
  <c r="U205" i="8" s="1"/>
  <c r="D206" i="8" s="1"/>
  <c r="Y205" i="8"/>
  <c r="X205" i="8"/>
  <c r="Z205" i="8" s="1"/>
  <c r="AA205" i="8" s="1"/>
  <c r="AB205" i="8" s="1"/>
  <c r="F205" i="8"/>
  <c r="G205" i="8"/>
  <c r="H206" i="8" s="1"/>
  <c r="B2586" i="8" l="1"/>
  <c r="C2585" i="8"/>
  <c r="S205" i="8"/>
  <c r="R206" i="8"/>
  <c r="T206" i="8" s="1"/>
  <c r="Y206" i="8"/>
  <c r="X206" i="8"/>
  <c r="Z206" i="8" s="1"/>
  <c r="AA206" i="8" s="1"/>
  <c r="AB206" i="8" s="1"/>
  <c r="F206" i="8"/>
  <c r="E206" i="8"/>
  <c r="G206" i="8"/>
  <c r="H207" i="8" s="1"/>
  <c r="J206" i="8"/>
  <c r="I206" i="8"/>
  <c r="N206" i="8" s="1"/>
  <c r="AC205" i="8"/>
  <c r="B2587" i="8" l="1"/>
  <c r="C2586" i="8"/>
  <c r="O206" i="8"/>
  <c r="V206" i="8"/>
  <c r="J207" i="8"/>
  <c r="I207" i="8"/>
  <c r="N207" i="8" s="1"/>
  <c r="K206" i="8"/>
  <c r="L206" i="8" s="1"/>
  <c r="M206" i="8" s="1"/>
  <c r="W206" i="8" s="1"/>
  <c r="AC206" i="8"/>
  <c r="B2588" i="8" l="1"/>
  <c r="C2587" i="8"/>
  <c r="O207" i="8"/>
  <c r="P207" i="8" s="1"/>
  <c r="V207" i="8"/>
  <c r="P206" i="8"/>
  <c r="K207" i="8"/>
  <c r="L207" i="8" s="1"/>
  <c r="M207" i="8" s="1"/>
  <c r="W207" i="8" s="1"/>
  <c r="B2589" i="8" l="1"/>
  <c r="C2588" i="8"/>
  <c r="Q206" i="8"/>
  <c r="S206" i="8" s="1"/>
  <c r="U206" i="8"/>
  <c r="D207" i="8" s="1"/>
  <c r="Q207" i="8"/>
  <c r="B2590" i="8" l="1"/>
  <c r="C2589" i="8"/>
  <c r="X207" i="8"/>
  <c r="Z207" i="8" s="1"/>
  <c r="AA207" i="8" s="1"/>
  <c r="AB207" i="8" s="1"/>
  <c r="F207" i="8"/>
  <c r="E207" i="8"/>
  <c r="R207" i="8"/>
  <c r="T207" i="8" s="1"/>
  <c r="U207" i="8" s="1"/>
  <c r="D208" i="8" s="1"/>
  <c r="Y207" i="8"/>
  <c r="G207" i="8"/>
  <c r="H208" i="8" s="1"/>
  <c r="B2591" i="8" l="1"/>
  <c r="C2590" i="8"/>
  <c r="S207" i="8"/>
  <c r="R208" i="8"/>
  <c r="T208" i="8" s="1"/>
  <c r="Y208" i="8"/>
  <c r="X208" i="8"/>
  <c r="Z208" i="8" s="1"/>
  <c r="AA208" i="8" s="1"/>
  <c r="AB208" i="8" s="1"/>
  <c r="AC208" i="8" s="1"/>
  <c r="F208" i="8"/>
  <c r="E208" i="8"/>
  <c r="G208" i="8"/>
  <c r="H209" i="8" s="1"/>
  <c r="AC207" i="8"/>
  <c r="J208" i="8"/>
  <c r="I208" i="8"/>
  <c r="N208" i="8" s="1"/>
  <c r="B2592" i="8" l="1"/>
  <c r="C2591" i="8"/>
  <c r="I209" i="8"/>
  <c r="N209" i="8" s="1"/>
  <c r="J209" i="8"/>
  <c r="O208" i="8"/>
  <c r="V208" i="8"/>
  <c r="K208" i="8"/>
  <c r="L208" i="8" s="1"/>
  <c r="M208" i="8" s="1"/>
  <c r="W208" i="8" s="1"/>
  <c r="B2593" i="8" l="1"/>
  <c r="C2592" i="8"/>
  <c r="O209" i="8"/>
  <c r="P209" i="8" s="1"/>
  <c r="V209" i="8"/>
  <c r="P208" i="8"/>
  <c r="K209" i="8"/>
  <c r="L209" i="8" s="1"/>
  <c r="M209" i="8" s="1"/>
  <c r="W209" i="8" s="1"/>
  <c r="B2594" i="8" l="1"/>
  <c r="C2593" i="8"/>
  <c r="U208" i="8"/>
  <c r="D209" i="8" s="1"/>
  <c r="Q208" i="8"/>
  <c r="S208" i="8" s="1"/>
  <c r="Q209" i="8"/>
  <c r="B2595" i="8" l="1"/>
  <c r="C2594" i="8"/>
  <c r="Y209" i="8"/>
  <c r="X209" i="8"/>
  <c r="Z209" i="8" s="1"/>
  <c r="AA209" i="8" s="1"/>
  <c r="AB209" i="8" s="1"/>
  <c r="F209" i="8"/>
  <c r="E209" i="8"/>
  <c r="R209" i="8"/>
  <c r="T209" i="8" s="1"/>
  <c r="U209" i="8" s="1"/>
  <c r="D210" i="8" s="1"/>
  <c r="G209" i="8"/>
  <c r="H210" i="8" s="1"/>
  <c r="B2596" i="8" l="1"/>
  <c r="C2595" i="8"/>
  <c r="S209" i="8"/>
  <c r="AC209" i="8"/>
  <c r="J210" i="8"/>
  <c r="I210" i="8"/>
  <c r="N210" i="8" s="1"/>
  <c r="F210" i="8"/>
  <c r="E210" i="8"/>
  <c r="R210" i="8"/>
  <c r="T210" i="8" s="1"/>
  <c r="Y210" i="8"/>
  <c r="G210" i="8"/>
  <c r="H211" i="8" s="1"/>
  <c r="X210" i="8"/>
  <c r="Z210" i="8" s="1"/>
  <c r="AA210" i="8" s="1"/>
  <c r="AB210" i="8" s="1"/>
  <c r="B2597" i="8" l="1"/>
  <c r="C2596" i="8"/>
  <c r="J211" i="8"/>
  <c r="I211" i="8"/>
  <c r="N211" i="8" s="1"/>
  <c r="O210" i="8"/>
  <c r="V210" i="8"/>
  <c r="K210" i="8"/>
  <c r="L210" i="8" s="1"/>
  <c r="M210" i="8" s="1"/>
  <c r="W210" i="8" s="1"/>
  <c r="AC210" i="8"/>
  <c r="B2598" i="8" l="1"/>
  <c r="C2597" i="8"/>
  <c r="P210" i="8"/>
  <c r="O211" i="8"/>
  <c r="V211" i="8"/>
  <c r="K211" i="8"/>
  <c r="L211" i="8" s="1"/>
  <c r="M211" i="8" s="1"/>
  <c r="W211" i="8" s="1"/>
  <c r="B2599" i="8" l="1"/>
  <c r="C2598" i="8"/>
  <c r="U210" i="8"/>
  <c r="D211" i="8" s="1"/>
  <c r="Q210" i="8"/>
  <c r="S210" i="8" s="1"/>
  <c r="P211" i="8"/>
  <c r="B2600" i="8" l="1"/>
  <c r="C2599" i="8"/>
  <c r="R211" i="8"/>
  <c r="T211" i="8" s="1"/>
  <c r="U211" i="8" s="1"/>
  <c r="D212" i="8" s="1"/>
  <c r="Y211" i="8"/>
  <c r="X211" i="8"/>
  <c r="Z211" i="8" s="1"/>
  <c r="AA211" i="8" s="1"/>
  <c r="AB211" i="8" s="1"/>
  <c r="F211" i="8"/>
  <c r="E211" i="8"/>
  <c r="G211" i="8"/>
  <c r="H212" i="8" s="1"/>
  <c r="Q211" i="8"/>
  <c r="B2601" i="8" l="1"/>
  <c r="C2600" i="8"/>
  <c r="S211" i="8"/>
  <c r="Y212" i="8"/>
  <c r="X212" i="8"/>
  <c r="Z212" i="8" s="1"/>
  <c r="AA212" i="8" s="1"/>
  <c r="AB212" i="8" s="1"/>
  <c r="AC212" i="8" s="1"/>
  <c r="F212" i="8"/>
  <c r="E212" i="8"/>
  <c r="R212" i="8"/>
  <c r="T212" i="8" s="1"/>
  <c r="G212" i="8"/>
  <c r="H213" i="8" s="1"/>
  <c r="J212" i="8"/>
  <c r="I212" i="8"/>
  <c r="N212" i="8" s="1"/>
  <c r="AC211" i="8"/>
  <c r="B2602" i="8" l="1"/>
  <c r="C2601" i="8"/>
  <c r="J213" i="8"/>
  <c r="I213" i="8"/>
  <c r="N213" i="8" s="1"/>
  <c r="K212" i="8"/>
  <c r="L212" i="8" s="1"/>
  <c r="M212" i="8" s="1"/>
  <c r="W212" i="8" s="1"/>
  <c r="O212" i="8"/>
  <c r="V212" i="8"/>
  <c r="B2603" i="8" l="1"/>
  <c r="C2602" i="8"/>
  <c r="P212" i="8"/>
  <c r="K213" i="8"/>
  <c r="L213" i="8" s="1"/>
  <c r="M213" i="8" s="1"/>
  <c r="W213" i="8" s="1"/>
  <c r="O213" i="8"/>
  <c r="P213" i="8" s="1"/>
  <c r="V213" i="8"/>
  <c r="B2604" i="8" l="1"/>
  <c r="C2603" i="8"/>
  <c r="Q213" i="8"/>
  <c r="U212" i="8"/>
  <c r="D213" i="8" s="1"/>
  <c r="Q212" i="8"/>
  <c r="S212" i="8" s="1"/>
  <c r="B2605" i="8" l="1"/>
  <c r="C2604" i="8"/>
  <c r="E213" i="8"/>
  <c r="R213" i="8"/>
  <c r="T213" i="8" s="1"/>
  <c r="U213" i="8" s="1"/>
  <c r="D214" i="8" s="1"/>
  <c r="Y213" i="8"/>
  <c r="X213" i="8"/>
  <c r="Z213" i="8" s="1"/>
  <c r="AA213" i="8" s="1"/>
  <c r="AB213" i="8" s="1"/>
  <c r="F213" i="8"/>
  <c r="G213" i="8"/>
  <c r="H214" i="8" s="1"/>
  <c r="B2606" i="8" l="1"/>
  <c r="C2605" i="8"/>
  <c r="S213" i="8"/>
  <c r="R214" i="8"/>
  <c r="T214" i="8" s="1"/>
  <c r="Y214" i="8"/>
  <c r="X214" i="8"/>
  <c r="Z214" i="8" s="1"/>
  <c r="AA214" i="8" s="1"/>
  <c r="AB214" i="8" s="1"/>
  <c r="AC214" i="8" s="1"/>
  <c r="F214" i="8"/>
  <c r="E214" i="8"/>
  <c r="G214" i="8"/>
  <c r="H215" i="8" s="1"/>
  <c r="J214" i="8"/>
  <c r="I214" i="8"/>
  <c r="N214" i="8" s="1"/>
  <c r="AC213" i="8"/>
  <c r="B2607" i="8" l="1"/>
  <c r="C2606" i="8"/>
  <c r="O214" i="8"/>
  <c r="V214" i="8"/>
  <c r="J215" i="8"/>
  <c r="I215" i="8"/>
  <c r="N215" i="8" s="1"/>
  <c r="K214" i="8"/>
  <c r="L214" i="8" s="1"/>
  <c r="M214" i="8" s="1"/>
  <c r="W214" i="8" s="1"/>
  <c r="B2608" i="8" l="1"/>
  <c r="C2607" i="8"/>
  <c r="O215" i="8"/>
  <c r="P215" i="8" s="1"/>
  <c r="V215" i="8"/>
  <c r="K215" i="8"/>
  <c r="L215" i="8" s="1"/>
  <c r="M215" i="8" s="1"/>
  <c r="W215" i="8" s="1"/>
  <c r="P214" i="8"/>
  <c r="B2609" i="8" l="1"/>
  <c r="C2608" i="8"/>
  <c r="Q214" i="8"/>
  <c r="S214" i="8" s="1"/>
  <c r="U214" i="8"/>
  <c r="D215" i="8" s="1"/>
  <c r="Q215" i="8"/>
  <c r="B2610" i="8" l="1"/>
  <c r="C2609" i="8"/>
  <c r="X215" i="8"/>
  <c r="Z215" i="8" s="1"/>
  <c r="AA215" i="8" s="1"/>
  <c r="AB215" i="8" s="1"/>
  <c r="F215" i="8"/>
  <c r="E215" i="8"/>
  <c r="R215" i="8"/>
  <c r="T215" i="8" s="1"/>
  <c r="U215" i="8" s="1"/>
  <c r="D216" i="8" s="1"/>
  <c r="Y215" i="8"/>
  <c r="G215" i="8"/>
  <c r="H216" i="8" s="1"/>
  <c r="B2611" i="8" l="1"/>
  <c r="C2610" i="8"/>
  <c r="S215" i="8"/>
  <c r="AC215" i="8"/>
  <c r="J216" i="8"/>
  <c r="I216" i="8"/>
  <c r="N216" i="8" s="1"/>
  <c r="R216" i="8"/>
  <c r="T216" i="8" s="1"/>
  <c r="Y216" i="8"/>
  <c r="X216" i="8"/>
  <c r="Z216" i="8" s="1"/>
  <c r="AA216" i="8" s="1"/>
  <c r="AB216" i="8" s="1"/>
  <c r="F216" i="8"/>
  <c r="E216" i="8"/>
  <c r="G216" i="8"/>
  <c r="H217" i="8" s="1"/>
  <c r="B2612" i="8" l="1"/>
  <c r="C2611" i="8"/>
  <c r="O216" i="8"/>
  <c r="V216" i="8"/>
  <c r="I217" i="8"/>
  <c r="N217" i="8" s="1"/>
  <c r="J217" i="8"/>
  <c r="K216" i="8"/>
  <c r="L216" i="8" s="1"/>
  <c r="M216" i="8" s="1"/>
  <c r="W216" i="8" s="1"/>
  <c r="AC216" i="8"/>
  <c r="B2613" i="8" l="1"/>
  <c r="C2612" i="8"/>
  <c r="O217" i="8"/>
  <c r="P217" i="8" s="1"/>
  <c r="V217" i="8"/>
  <c r="K217" i="8"/>
  <c r="L217" i="8" s="1"/>
  <c r="M217" i="8" s="1"/>
  <c r="W217" i="8" s="1"/>
  <c r="P216" i="8"/>
  <c r="B2614" i="8" l="1"/>
  <c r="C2613" i="8"/>
  <c r="U216" i="8"/>
  <c r="D217" i="8" s="1"/>
  <c r="Q216" i="8"/>
  <c r="S216" i="8" s="1"/>
  <c r="Q217" i="8"/>
  <c r="B2615" i="8" l="1"/>
  <c r="C2614" i="8"/>
  <c r="Y217" i="8"/>
  <c r="X217" i="8"/>
  <c r="Z217" i="8" s="1"/>
  <c r="AA217" i="8" s="1"/>
  <c r="AB217" i="8" s="1"/>
  <c r="F217" i="8"/>
  <c r="E217" i="8"/>
  <c r="R217" i="8"/>
  <c r="T217" i="8" s="1"/>
  <c r="U217" i="8" s="1"/>
  <c r="D218" i="8" s="1"/>
  <c r="G217" i="8"/>
  <c r="H218" i="8" s="1"/>
  <c r="B2616" i="8" l="1"/>
  <c r="C2615" i="8"/>
  <c r="S217" i="8"/>
  <c r="F218" i="8"/>
  <c r="E218" i="8"/>
  <c r="R218" i="8"/>
  <c r="T218" i="8" s="1"/>
  <c r="Y218" i="8"/>
  <c r="X218" i="8"/>
  <c r="Z218" i="8" s="1"/>
  <c r="AA218" i="8" s="1"/>
  <c r="AB218" i="8" s="1"/>
  <c r="G218" i="8"/>
  <c r="H219" i="8" s="1"/>
  <c r="AC217" i="8"/>
  <c r="J218" i="8"/>
  <c r="I218" i="8"/>
  <c r="N218" i="8" s="1"/>
  <c r="B2617" i="8" l="1"/>
  <c r="C2616" i="8"/>
  <c r="J219" i="8"/>
  <c r="I219" i="8"/>
  <c r="N219" i="8" s="1"/>
  <c r="O218" i="8"/>
  <c r="V218" i="8"/>
  <c r="AC218" i="8"/>
  <c r="K218" i="8"/>
  <c r="L218" i="8" s="1"/>
  <c r="M218" i="8" s="1"/>
  <c r="W218" i="8" s="1"/>
  <c r="B2618" i="8" l="1"/>
  <c r="C2617" i="8"/>
  <c r="O219" i="8"/>
  <c r="P219" i="8" s="1"/>
  <c r="V219" i="8"/>
  <c r="P218" i="8"/>
  <c r="K219" i="8"/>
  <c r="L219" i="8" s="1"/>
  <c r="M219" i="8" s="1"/>
  <c r="W219" i="8" s="1"/>
  <c r="B2619" i="8" l="1"/>
  <c r="C2618" i="8"/>
  <c r="U218" i="8"/>
  <c r="D219" i="8" s="1"/>
  <c r="Q218" i="8"/>
  <c r="S218" i="8" s="1"/>
  <c r="Q219" i="8"/>
  <c r="B2620" i="8" l="1"/>
  <c r="C2619" i="8"/>
  <c r="R219" i="8"/>
  <c r="T219" i="8" s="1"/>
  <c r="U219" i="8" s="1"/>
  <c r="D220" i="8" s="1"/>
  <c r="Y219" i="8"/>
  <c r="X219" i="8"/>
  <c r="Z219" i="8" s="1"/>
  <c r="AA219" i="8" s="1"/>
  <c r="AB219" i="8" s="1"/>
  <c r="F219" i="8"/>
  <c r="E219" i="8"/>
  <c r="G219" i="8"/>
  <c r="H220" i="8" s="1"/>
  <c r="B2621" i="8" l="1"/>
  <c r="C2620" i="8"/>
  <c r="S219" i="8"/>
  <c r="J220" i="8"/>
  <c r="I220" i="8"/>
  <c r="N220" i="8" s="1"/>
  <c r="AC219" i="8"/>
  <c r="Y220" i="8"/>
  <c r="X220" i="8"/>
  <c r="Z220" i="8" s="1"/>
  <c r="AA220" i="8" s="1"/>
  <c r="AB220" i="8" s="1"/>
  <c r="AC220" i="8" s="1"/>
  <c r="F220" i="8"/>
  <c r="E220" i="8"/>
  <c r="R220" i="8"/>
  <c r="T220" i="8" s="1"/>
  <c r="G220" i="8"/>
  <c r="H221" i="8" s="1"/>
  <c r="B2622" i="8" l="1"/>
  <c r="C2621" i="8"/>
  <c r="J221" i="8"/>
  <c r="I221" i="8"/>
  <c r="N221" i="8" s="1"/>
  <c r="O220" i="8"/>
  <c r="V220" i="8"/>
  <c r="K220" i="8"/>
  <c r="L220" i="8" s="1"/>
  <c r="M220" i="8" s="1"/>
  <c r="W220" i="8" s="1"/>
  <c r="B2623" i="8" l="1"/>
  <c r="C2622" i="8"/>
  <c r="O221" i="8"/>
  <c r="P221" i="8" s="1"/>
  <c r="V221" i="8"/>
  <c r="K221" i="8"/>
  <c r="L221" i="8" s="1"/>
  <c r="M221" i="8" s="1"/>
  <c r="W221" i="8" s="1"/>
  <c r="P220" i="8"/>
  <c r="B2624" i="8" l="1"/>
  <c r="C2623" i="8"/>
  <c r="Q221" i="8"/>
  <c r="U220" i="8"/>
  <c r="D221" i="8" s="1"/>
  <c r="Q220" i="8"/>
  <c r="S220" i="8" s="1"/>
  <c r="B2625" i="8" l="1"/>
  <c r="C2624" i="8"/>
  <c r="E221" i="8"/>
  <c r="R221" i="8"/>
  <c r="T221" i="8" s="1"/>
  <c r="U221" i="8" s="1"/>
  <c r="D222" i="8" s="1"/>
  <c r="Y221" i="8"/>
  <c r="X221" i="8"/>
  <c r="Z221" i="8" s="1"/>
  <c r="AA221" i="8" s="1"/>
  <c r="AB221" i="8" s="1"/>
  <c r="F221" i="8"/>
  <c r="G221" i="8"/>
  <c r="H222" i="8" s="1"/>
  <c r="B2626" i="8" l="1"/>
  <c r="C2625" i="8"/>
  <c r="S221" i="8"/>
  <c r="R222" i="8"/>
  <c r="T222" i="8" s="1"/>
  <c r="Y222" i="8"/>
  <c r="X222" i="8"/>
  <c r="Z222" i="8" s="1"/>
  <c r="AA222" i="8" s="1"/>
  <c r="AB222" i="8" s="1"/>
  <c r="F222" i="8"/>
  <c r="E222" i="8"/>
  <c r="G222" i="8"/>
  <c r="H223" i="8" s="1"/>
  <c r="J222" i="8"/>
  <c r="I222" i="8"/>
  <c r="N222" i="8" s="1"/>
  <c r="AC221" i="8"/>
  <c r="B2627" i="8" l="1"/>
  <c r="C2626" i="8"/>
  <c r="J223" i="8"/>
  <c r="I223" i="8"/>
  <c r="N223" i="8" s="1"/>
  <c r="O222" i="8"/>
  <c r="V222" i="8"/>
  <c r="K222" i="8"/>
  <c r="L222" i="8" s="1"/>
  <c r="M222" i="8" s="1"/>
  <c r="W222" i="8" s="1"/>
  <c r="AC222" i="8"/>
  <c r="B2628" i="8" l="1"/>
  <c r="C2627" i="8"/>
  <c r="O223" i="8"/>
  <c r="P223" i="8" s="1"/>
  <c r="V223" i="8"/>
  <c r="P222" i="8"/>
  <c r="K223" i="8"/>
  <c r="L223" i="8" s="1"/>
  <c r="M223" i="8" s="1"/>
  <c r="W223" i="8" s="1"/>
  <c r="B2629" i="8" l="1"/>
  <c r="C2628" i="8"/>
  <c r="Q222" i="8"/>
  <c r="S222" i="8" s="1"/>
  <c r="U222" i="8"/>
  <c r="D223" i="8" s="1"/>
  <c r="Q223" i="8"/>
  <c r="B2630" i="8" l="1"/>
  <c r="C2629" i="8"/>
  <c r="X223" i="8"/>
  <c r="Z223" i="8" s="1"/>
  <c r="AA223" i="8" s="1"/>
  <c r="AB223" i="8" s="1"/>
  <c r="F223" i="8"/>
  <c r="E223" i="8"/>
  <c r="R223" i="8"/>
  <c r="T223" i="8" s="1"/>
  <c r="U223" i="8" s="1"/>
  <c r="D224" i="8" s="1"/>
  <c r="Y223" i="8"/>
  <c r="G223" i="8"/>
  <c r="H224" i="8" s="1"/>
  <c r="B2631" i="8" l="1"/>
  <c r="C2630" i="8"/>
  <c r="S223" i="8"/>
  <c r="R224" i="8"/>
  <c r="T224" i="8" s="1"/>
  <c r="Y224" i="8"/>
  <c r="X224" i="8"/>
  <c r="Z224" i="8" s="1"/>
  <c r="AA224" i="8" s="1"/>
  <c r="AB224" i="8" s="1"/>
  <c r="AC224" i="8" s="1"/>
  <c r="F224" i="8"/>
  <c r="E224" i="8"/>
  <c r="G224" i="8"/>
  <c r="H225" i="8" s="1"/>
  <c r="AC223" i="8"/>
  <c r="J224" i="8"/>
  <c r="I224" i="8"/>
  <c r="N224" i="8" s="1"/>
  <c r="B2632" i="8" l="1"/>
  <c r="C2631" i="8"/>
  <c r="I225" i="8"/>
  <c r="N225" i="8" s="1"/>
  <c r="J225" i="8"/>
  <c r="O224" i="8"/>
  <c r="V224" i="8"/>
  <c r="K224" i="8"/>
  <c r="L224" i="8" s="1"/>
  <c r="M224" i="8" s="1"/>
  <c r="W224" i="8" s="1"/>
  <c r="B2633" i="8" l="1"/>
  <c r="C2632" i="8"/>
  <c r="K225" i="8"/>
  <c r="L225" i="8" s="1"/>
  <c r="M225" i="8" s="1"/>
  <c r="W225" i="8" s="1"/>
  <c r="P224" i="8"/>
  <c r="O225" i="8"/>
  <c r="V225" i="8"/>
  <c r="B2634" i="8" l="1"/>
  <c r="C2633" i="8"/>
  <c r="U224" i="8"/>
  <c r="D225" i="8" s="1"/>
  <c r="Q224" i="8"/>
  <c r="S224" i="8" s="1"/>
  <c r="P225" i="8"/>
  <c r="B2635" i="8" l="1"/>
  <c r="C2634" i="8"/>
  <c r="Q225" i="8"/>
  <c r="Y225" i="8"/>
  <c r="X225" i="8"/>
  <c r="Z225" i="8" s="1"/>
  <c r="AA225" i="8" s="1"/>
  <c r="AB225" i="8" s="1"/>
  <c r="F225" i="8"/>
  <c r="E225" i="8"/>
  <c r="R225" i="8"/>
  <c r="T225" i="8" s="1"/>
  <c r="U225" i="8" s="1"/>
  <c r="D226" i="8" s="1"/>
  <c r="G225" i="8"/>
  <c r="H226" i="8" s="1"/>
  <c r="B2636" i="8" l="1"/>
  <c r="C2635" i="8"/>
  <c r="S225" i="8"/>
  <c r="F226" i="8"/>
  <c r="E226" i="8"/>
  <c r="R226" i="8"/>
  <c r="T226" i="8" s="1"/>
  <c r="Y226" i="8"/>
  <c r="X226" i="8"/>
  <c r="Z226" i="8" s="1"/>
  <c r="AA226" i="8" s="1"/>
  <c r="AB226" i="8" s="1"/>
  <c r="G226" i="8"/>
  <c r="H227" i="8" s="1"/>
  <c r="AC225" i="8"/>
  <c r="J226" i="8"/>
  <c r="I226" i="8"/>
  <c r="N226" i="8" s="1"/>
  <c r="B2637" i="8" l="1"/>
  <c r="C2636" i="8"/>
  <c r="O226" i="8"/>
  <c r="V226" i="8"/>
  <c r="J227" i="8"/>
  <c r="I227" i="8"/>
  <c r="N227" i="8" s="1"/>
  <c r="K226" i="8"/>
  <c r="L226" i="8" s="1"/>
  <c r="M226" i="8" s="1"/>
  <c r="W226" i="8" s="1"/>
  <c r="AC226" i="8"/>
  <c r="B2638" i="8" l="1"/>
  <c r="C2637" i="8"/>
  <c r="O227" i="8"/>
  <c r="P227" i="8" s="1"/>
  <c r="V227" i="8"/>
  <c r="K227" i="8"/>
  <c r="L227" i="8" s="1"/>
  <c r="M227" i="8" s="1"/>
  <c r="W227" i="8" s="1"/>
  <c r="P226" i="8"/>
  <c r="B2639" i="8" l="1"/>
  <c r="C2638" i="8"/>
  <c r="U226" i="8"/>
  <c r="D227" i="8" s="1"/>
  <c r="Q226" i="8"/>
  <c r="S226" i="8" s="1"/>
  <c r="Q227" i="8"/>
  <c r="B2640" i="8" l="1"/>
  <c r="C2639" i="8"/>
  <c r="R227" i="8"/>
  <c r="T227" i="8" s="1"/>
  <c r="U227" i="8" s="1"/>
  <c r="D228" i="8" s="1"/>
  <c r="Y227" i="8"/>
  <c r="X227" i="8"/>
  <c r="Z227" i="8" s="1"/>
  <c r="AA227" i="8" s="1"/>
  <c r="AB227" i="8" s="1"/>
  <c r="F227" i="8"/>
  <c r="E227" i="8"/>
  <c r="G227" i="8"/>
  <c r="H228" i="8" s="1"/>
  <c r="B2641" i="8" l="1"/>
  <c r="C2640" i="8"/>
  <c r="S227" i="8"/>
  <c r="Y228" i="8"/>
  <c r="X228" i="8"/>
  <c r="Z228" i="8" s="1"/>
  <c r="AA228" i="8" s="1"/>
  <c r="AB228" i="8" s="1"/>
  <c r="AC228" i="8" s="1"/>
  <c r="F228" i="8"/>
  <c r="E228" i="8"/>
  <c r="R228" i="8"/>
  <c r="T228" i="8" s="1"/>
  <c r="G228" i="8"/>
  <c r="H229" i="8" s="1"/>
  <c r="J228" i="8"/>
  <c r="I228" i="8"/>
  <c r="N228" i="8" s="1"/>
  <c r="AC227" i="8"/>
  <c r="B2642" i="8" l="1"/>
  <c r="C2641" i="8"/>
  <c r="J229" i="8"/>
  <c r="I229" i="8"/>
  <c r="N229" i="8" s="1"/>
  <c r="O228" i="8"/>
  <c r="V228" i="8"/>
  <c r="K228" i="8"/>
  <c r="L228" i="8" s="1"/>
  <c r="M228" i="8" s="1"/>
  <c r="W228" i="8" s="1"/>
  <c r="B2643" i="8" l="1"/>
  <c r="C2642" i="8"/>
  <c r="O229" i="8"/>
  <c r="P229" i="8" s="1"/>
  <c r="V229" i="8"/>
  <c r="K229" i="8"/>
  <c r="L229" i="8" s="1"/>
  <c r="M229" i="8" s="1"/>
  <c r="W229" i="8" s="1"/>
  <c r="P228" i="8"/>
  <c r="B2644" i="8" l="1"/>
  <c r="C2643" i="8"/>
  <c r="U228" i="8"/>
  <c r="D229" i="8" s="1"/>
  <c r="Q228" i="8"/>
  <c r="S228" i="8" s="1"/>
  <c r="Q229" i="8"/>
  <c r="B2645" i="8" l="1"/>
  <c r="C2644" i="8"/>
  <c r="E229" i="8"/>
  <c r="R229" i="8"/>
  <c r="T229" i="8" s="1"/>
  <c r="U229" i="8" s="1"/>
  <c r="D230" i="8" s="1"/>
  <c r="Y229" i="8"/>
  <c r="X229" i="8"/>
  <c r="Z229" i="8" s="1"/>
  <c r="AA229" i="8" s="1"/>
  <c r="AB229" i="8" s="1"/>
  <c r="F229" i="8"/>
  <c r="G229" i="8"/>
  <c r="H230" i="8" s="1"/>
  <c r="B2646" i="8" l="1"/>
  <c r="C2645" i="8"/>
  <c r="S229" i="8"/>
  <c r="AC229" i="8"/>
  <c r="R230" i="8"/>
  <c r="T230" i="8" s="1"/>
  <c r="Y230" i="8"/>
  <c r="X230" i="8"/>
  <c r="Z230" i="8" s="1"/>
  <c r="AA230" i="8" s="1"/>
  <c r="AB230" i="8" s="1"/>
  <c r="F230" i="8"/>
  <c r="E230" i="8"/>
  <c r="G230" i="8"/>
  <c r="H231" i="8" s="1"/>
  <c r="J230" i="8"/>
  <c r="I230" i="8"/>
  <c r="N230" i="8" s="1"/>
  <c r="B2647" i="8" l="1"/>
  <c r="C2646" i="8"/>
  <c r="J231" i="8"/>
  <c r="I231" i="8"/>
  <c r="N231" i="8" s="1"/>
  <c r="O230" i="8"/>
  <c r="V230" i="8"/>
  <c r="K230" i="8"/>
  <c r="L230" i="8" s="1"/>
  <c r="M230" i="8" s="1"/>
  <c r="W230" i="8" s="1"/>
  <c r="AC230" i="8"/>
  <c r="B2648" i="8" l="1"/>
  <c r="C2647" i="8"/>
  <c r="O231" i="8"/>
  <c r="P231" i="8" s="1"/>
  <c r="V231" i="8"/>
  <c r="K231" i="8"/>
  <c r="L231" i="8" s="1"/>
  <c r="M231" i="8" s="1"/>
  <c r="W231" i="8" s="1"/>
  <c r="P230" i="8"/>
  <c r="B2649" i="8" l="1"/>
  <c r="C2648" i="8"/>
  <c r="Q230" i="8"/>
  <c r="S230" i="8" s="1"/>
  <c r="U230" i="8"/>
  <c r="D231" i="8" s="1"/>
  <c r="Q231" i="8"/>
  <c r="B2650" i="8" l="1"/>
  <c r="C2649" i="8"/>
  <c r="X231" i="8"/>
  <c r="Z231" i="8" s="1"/>
  <c r="AA231" i="8" s="1"/>
  <c r="AB231" i="8" s="1"/>
  <c r="F231" i="8"/>
  <c r="E231" i="8"/>
  <c r="R231" i="8"/>
  <c r="T231" i="8" s="1"/>
  <c r="U231" i="8" s="1"/>
  <c r="D232" i="8" s="1"/>
  <c r="Y231" i="8"/>
  <c r="G231" i="8"/>
  <c r="H232" i="8" s="1"/>
  <c r="B2651" i="8" l="1"/>
  <c r="C2650" i="8"/>
  <c r="S231" i="8"/>
  <c r="J232" i="8"/>
  <c r="I232" i="8"/>
  <c r="N232" i="8" s="1"/>
  <c r="AC231" i="8"/>
  <c r="R232" i="8"/>
  <c r="T232" i="8" s="1"/>
  <c r="Y232" i="8"/>
  <c r="X232" i="8"/>
  <c r="Z232" i="8" s="1"/>
  <c r="AA232" i="8" s="1"/>
  <c r="AB232" i="8" s="1"/>
  <c r="F232" i="8"/>
  <c r="E232" i="8"/>
  <c r="G232" i="8"/>
  <c r="H233" i="8" s="1"/>
  <c r="B2652" i="8" l="1"/>
  <c r="C2651" i="8"/>
  <c r="I233" i="8"/>
  <c r="N233" i="8" s="1"/>
  <c r="J233" i="8"/>
  <c r="O232" i="8"/>
  <c r="V232" i="8"/>
  <c r="K232" i="8"/>
  <c r="L232" i="8" s="1"/>
  <c r="M232" i="8" s="1"/>
  <c r="W232" i="8" s="1"/>
  <c r="AC232" i="8"/>
  <c r="B2653" i="8" l="1"/>
  <c r="C2652" i="8"/>
  <c r="K233" i="8"/>
  <c r="L233" i="8" s="1"/>
  <c r="M233" i="8" s="1"/>
  <c r="W233" i="8" s="1"/>
  <c r="P232" i="8"/>
  <c r="O233" i="8"/>
  <c r="V233" i="8"/>
  <c r="B2654" i="8" l="1"/>
  <c r="C2653" i="8"/>
  <c r="U232" i="8"/>
  <c r="D233" i="8" s="1"/>
  <c r="Q232" i="8"/>
  <c r="S232" i="8" s="1"/>
  <c r="P233" i="8"/>
  <c r="B2655" i="8" l="1"/>
  <c r="C2654" i="8"/>
  <c r="Q233" i="8"/>
  <c r="Y233" i="8"/>
  <c r="X233" i="8"/>
  <c r="Z233" i="8" s="1"/>
  <c r="AA233" i="8" s="1"/>
  <c r="AB233" i="8" s="1"/>
  <c r="F233" i="8"/>
  <c r="E233" i="8"/>
  <c r="R233" i="8"/>
  <c r="T233" i="8" s="1"/>
  <c r="U233" i="8" s="1"/>
  <c r="D234" i="8" s="1"/>
  <c r="G233" i="8"/>
  <c r="H234" i="8" s="1"/>
  <c r="B2656" i="8" l="1"/>
  <c r="C2655" i="8"/>
  <c r="S233" i="8"/>
  <c r="F234" i="8"/>
  <c r="E234" i="8"/>
  <c r="R234" i="8"/>
  <c r="T234" i="8" s="1"/>
  <c r="Y234" i="8"/>
  <c r="G234" i="8"/>
  <c r="H235" i="8" s="1"/>
  <c r="X234" i="8"/>
  <c r="Z234" i="8" s="1"/>
  <c r="AA234" i="8" s="1"/>
  <c r="AB234" i="8" s="1"/>
  <c r="AC234" i="8" s="1"/>
  <c r="J234" i="8"/>
  <c r="I234" i="8"/>
  <c r="N234" i="8" s="1"/>
  <c r="AC233" i="8"/>
  <c r="B2657" i="8" l="1"/>
  <c r="C2656" i="8"/>
  <c r="J235" i="8"/>
  <c r="I235" i="8"/>
  <c r="N235" i="8" s="1"/>
  <c r="K234" i="8"/>
  <c r="L234" i="8" s="1"/>
  <c r="M234" i="8" s="1"/>
  <c r="W234" i="8" s="1"/>
  <c r="O234" i="8"/>
  <c r="V234" i="8"/>
  <c r="B2658" i="8" l="1"/>
  <c r="C2657" i="8"/>
  <c r="O235" i="8"/>
  <c r="P235" i="8" s="1"/>
  <c r="V235" i="8"/>
  <c r="P234" i="8"/>
  <c r="K235" i="8"/>
  <c r="L235" i="8" s="1"/>
  <c r="M235" i="8" s="1"/>
  <c r="W235" i="8" s="1"/>
  <c r="B2659" i="8" l="1"/>
  <c r="C2658" i="8"/>
  <c r="U234" i="8"/>
  <c r="D235" i="8" s="1"/>
  <c r="Q234" i="8"/>
  <c r="S234" i="8" s="1"/>
  <c r="Q235" i="8"/>
  <c r="B2660" i="8" l="1"/>
  <c r="C2659" i="8"/>
  <c r="R235" i="8"/>
  <c r="T235" i="8" s="1"/>
  <c r="U235" i="8" s="1"/>
  <c r="D236" i="8" s="1"/>
  <c r="Y235" i="8"/>
  <c r="X235" i="8"/>
  <c r="Z235" i="8" s="1"/>
  <c r="AA235" i="8" s="1"/>
  <c r="AB235" i="8" s="1"/>
  <c r="F235" i="8"/>
  <c r="E235" i="8"/>
  <c r="G235" i="8"/>
  <c r="H236" i="8" s="1"/>
  <c r="B2661" i="8" l="1"/>
  <c r="C2660" i="8"/>
  <c r="S235" i="8"/>
  <c r="Y236" i="8"/>
  <c r="X236" i="8"/>
  <c r="Z236" i="8" s="1"/>
  <c r="AA236" i="8" s="1"/>
  <c r="AB236" i="8" s="1"/>
  <c r="AC236" i="8" s="1"/>
  <c r="F236" i="8"/>
  <c r="E236" i="8"/>
  <c r="R236" i="8"/>
  <c r="T236" i="8" s="1"/>
  <c r="G236" i="8"/>
  <c r="H237" i="8" s="1"/>
  <c r="J236" i="8"/>
  <c r="I236" i="8"/>
  <c r="N236" i="8" s="1"/>
  <c r="AC235" i="8"/>
  <c r="B2662" i="8" l="1"/>
  <c r="C2661" i="8"/>
  <c r="K236" i="8"/>
  <c r="L236" i="8" s="1"/>
  <c r="M236" i="8" s="1"/>
  <c r="W236" i="8" s="1"/>
  <c r="J237" i="8"/>
  <c r="I237" i="8"/>
  <c r="N237" i="8" s="1"/>
  <c r="O236" i="8"/>
  <c r="V236" i="8"/>
  <c r="B2663" i="8" l="1"/>
  <c r="C2662" i="8"/>
  <c r="O237" i="8"/>
  <c r="P237" i="8" s="1"/>
  <c r="V237" i="8"/>
  <c r="P236" i="8"/>
  <c r="K237" i="8"/>
  <c r="L237" i="8" s="1"/>
  <c r="M237" i="8" s="1"/>
  <c r="W237" i="8" s="1"/>
  <c r="B2664" i="8" l="1"/>
  <c r="C2663" i="8"/>
  <c r="U236" i="8"/>
  <c r="D237" i="8" s="1"/>
  <c r="Q236" i="8"/>
  <c r="S236" i="8" s="1"/>
  <c r="Q237" i="8"/>
  <c r="B2665" i="8" l="1"/>
  <c r="C2664" i="8"/>
  <c r="E237" i="8"/>
  <c r="R237" i="8"/>
  <c r="T237" i="8" s="1"/>
  <c r="U237" i="8" s="1"/>
  <c r="D238" i="8" s="1"/>
  <c r="Y237" i="8"/>
  <c r="X237" i="8"/>
  <c r="Z237" i="8" s="1"/>
  <c r="AA237" i="8" s="1"/>
  <c r="AB237" i="8" s="1"/>
  <c r="F237" i="8"/>
  <c r="G237" i="8"/>
  <c r="H238" i="8" s="1"/>
  <c r="B2666" i="8" l="1"/>
  <c r="C2665" i="8"/>
  <c r="S237" i="8"/>
  <c r="AC237" i="8"/>
  <c r="J238" i="8"/>
  <c r="I238" i="8"/>
  <c r="N238" i="8" s="1"/>
  <c r="R238" i="8"/>
  <c r="T238" i="8" s="1"/>
  <c r="Y238" i="8"/>
  <c r="X238" i="8"/>
  <c r="Z238" i="8" s="1"/>
  <c r="AA238" i="8" s="1"/>
  <c r="AB238" i="8" s="1"/>
  <c r="F238" i="8"/>
  <c r="E238" i="8"/>
  <c r="G238" i="8"/>
  <c r="H239" i="8" s="1"/>
  <c r="B2667" i="8" l="1"/>
  <c r="C2666" i="8"/>
  <c r="J239" i="8"/>
  <c r="I239" i="8"/>
  <c r="N239" i="8" s="1"/>
  <c r="O238" i="8"/>
  <c r="V238" i="8"/>
  <c r="K238" i="8"/>
  <c r="L238" i="8" s="1"/>
  <c r="M238" i="8" s="1"/>
  <c r="W238" i="8" s="1"/>
  <c r="AC238" i="8"/>
  <c r="B2668" i="8" l="1"/>
  <c r="C2667" i="8"/>
  <c r="O239" i="8"/>
  <c r="V239" i="8"/>
  <c r="K239" i="8"/>
  <c r="L239" i="8" s="1"/>
  <c r="M239" i="8" s="1"/>
  <c r="W239" i="8" s="1"/>
  <c r="P239" i="8"/>
  <c r="P238" i="8"/>
  <c r="B2669" i="8" l="1"/>
  <c r="C2668" i="8"/>
  <c r="Q238" i="8"/>
  <c r="S238" i="8" s="1"/>
  <c r="U238" i="8"/>
  <c r="D239" i="8" s="1"/>
  <c r="Q239" i="8"/>
  <c r="B2670" i="8" l="1"/>
  <c r="C2669" i="8"/>
  <c r="X239" i="8"/>
  <c r="Z239" i="8" s="1"/>
  <c r="AA239" i="8" s="1"/>
  <c r="AB239" i="8" s="1"/>
  <c r="F239" i="8"/>
  <c r="E239" i="8"/>
  <c r="R239" i="8"/>
  <c r="T239" i="8" s="1"/>
  <c r="U239" i="8" s="1"/>
  <c r="D240" i="8" s="1"/>
  <c r="Y239" i="8"/>
  <c r="G239" i="8"/>
  <c r="H240" i="8" s="1"/>
  <c r="B2671" i="8" l="1"/>
  <c r="C2670" i="8"/>
  <c r="S239" i="8"/>
  <c r="J240" i="8"/>
  <c r="I240" i="8"/>
  <c r="N240" i="8" s="1"/>
  <c r="R240" i="8"/>
  <c r="T240" i="8" s="1"/>
  <c r="Y240" i="8"/>
  <c r="X240" i="8"/>
  <c r="Z240" i="8" s="1"/>
  <c r="AA240" i="8" s="1"/>
  <c r="AB240" i="8" s="1"/>
  <c r="F240" i="8"/>
  <c r="E240" i="8"/>
  <c r="G240" i="8"/>
  <c r="H241" i="8" s="1"/>
  <c r="AC239" i="8"/>
  <c r="B2672" i="8" l="1"/>
  <c r="C2671" i="8"/>
  <c r="I241" i="8"/>
  <c r="N241" i="8" s="1"/>
  <c r="J241" i="8"/>
  <c r="K240" i="8"/>
  <c r="L240" i="8" s="1"/>
  <c r="M240" i="8" s="1"/>
  <c r="W240" i="8" s="1"/>
  <c r="O240" i="8"/>
  <c r="V240" i="8"/>
  <c r="AC240" i="8"/>
  <c r="B2673" i="8" l="1"/>
  <c r="C2672" i="8"/>
  <c r="P240" i="8"/>
  <c r="O241" i="8"/>
  <c r="V241" i="8"/>
  <c r="K241" i="8"/>
  <c r="L241" i="8" s="1"/>
  <c r="M241" i="8" s="1"/>
  <c r="W241" i="8" s="1"/>
  <c r="B2674" i="8" l="1"/>
  <c r="C2673" i="8"/>
  <c r="U240" i="8"/>
  <c r="D241" i="8" s="1"/>
  <c r="Q240" i="8"/>
  <c r="S240" i="8" s="1"/>
  <c r="P241" i="8"/>
  <c r="B2675" i="8" l="1"/>
  <c r="C2674" i="8"/>
  <c r="Y241" i="8"/>
  <c r="X241" i="8"/>
  <c r="Z241" i="8" s="1"/>
  <c r="AA241" i="8" s="1"/>
  <c r="AB241" i="8" s="1"/>
  <c r="F241" i="8"/>
  <c r="E241" i="8"/>
  <c r="R241" i="8"/>
  <c r="T241" i="8" s="1"/>
  <c r="U241" i="8" s="1"/>
  <c r="D242" i="8" s="1"/>
  <c r="G241" i="8"/>
  <c r="H242" i="8" s="1"/>
  <c r="Q241" i="8"/>
  <c r="B2676" i="8" l="1"/>
  <c r="C2675" i="8"/>
  <c r="S241" i="8"/>
  <c r="F242" i="8"/>
  <c r="E242" i="8"/>
  <c r="R242" i="8"/>
  <c r="T242" i="8" s="1"/>
  <c r="Y242" i="8"/>
  <c r="X242" i="8"/>
  <c r="Z242" i="8" s="1"/>
  <c r="AA242" i="8" s="1"/>
  <c r="AB242" i="8" s="1"/>
  <c r="AC242" i="8" s="1"/>
  <c r="G242" i="8"/>
  <c r="H243" i="8" s="1"/>
  <c r="J242" i="8"/>
  <c r="I242" i="8"/>
  <c r="N242" i="8" s="1"/>
  <c r="AC241" i="8"/>
  <c r="B2677" i="8" l="1"/>
  <c r="C2676" i="8"/>
  <c r="O242" i="8"/>
  <c r="V242" i="8"/>
  <c r="K242" i="8"/>
  <c r="L242" i="8" s="1"/>
  <c r="M242" i="8" s="1"/>
  <c r="W242" i="8" s="1"/>
  <c r="J243" i="8"/>
  <c r="I243" i="8"/>
  <c r="N243" i="8" s="1"/>
  <c r="B2678" i="8" l="1"/>
  <c r="C2677" i="8"/>
  <c r="O243" i="8"/>
  <c r="P243" i="8" s="1"/>
  <c r="V243" i="8"/>
  <c r="P242" i="8"/>
  <c r="K243" i="8"/>
  <c r="L243" i="8" s="1"/>
  <c r="M243" i="8" s="1"/>
  <c r="W243" i="8" s="1"/>
  <c r="B2679" i="8" l="1"/>
  <c r="C2678" i="8"/>
  <c r="U242" i="8"/>
  <c r="D243" i="8" s="1"/>
  <c r="Q242" i="8"/>
  <c r="S242" i="8" s="1"/>
  <c r="Q243" i="8"/>
  <c r="B2680" i="8" l="1"/>
  <c r="C2679" i="8"/>
  <c r="R243" i="8"/>
  <c r="T243" i="8" s="1"/>
  <c r="U243" i="8" s="1"/>
  <c r="D244" i="8" s="1"/>
  <c r="Y243" i="8"/>
  <c r="X243" i="8"/>
  <c r="Z243" i="8" s="1"/>
  <c r="AA243" i="8" s="1"/>
  <c r="AB243" i="8" s="1"/>
  <c r="F243" i="8"/>
  <c r="E243" i="8"/>
  <c r="G243" i="8"/>
  <c r="H244" i="8" s="1"/>
  <c r="B2681" i="8" l="1"/>
  <c r="C2680" i="8"/>
  <c r="S243" i="8"/>
  <c r="AC243" i="8"/>
  <c r="Y244" i="8"/>
  <c r="X244" i="8"/>
  <c r="Z244" i="8" s="1"/>
  <c r="AA244" i="8" s="1"/>
  <c r="AB244" i="8" s="1"/>
  <c r="F244" i="8"/>
  <c r="E244" i="8"/>
  <c r="R244" i="8"/>
  <c r="T244" i="8" s="1"/>
  <c r="G244" i="8"/>
  <c r="H245" i="8" s="1"/>
  <c r="J244" i="8"/>
  <c r="I244" i="8"/>
  <c r="N244" i="8" s="1"/>
  <c r="B2682" i="8" l="1"/>
  <c r="C2681" i="8"/>
  <c r="K244" i="8"/>
  <c r="L244" i="8" s="1"/>
  <c r="M244" i="8" s="1"/>
  <c r="W244" i="8" s="1"/>
  <c r="J245" i="8"/>
  <c r="I245" i="8"/>
  <c r="N245" i="8" s="1"/>
  <c r="O244" i="8"/>
  <c r="V244" i="8"/>
  <c r="AC244" i="8"/>
  <c r="B2683" i="8" l="1"/>
  <c r="C2682" i="8"/>
  <c r="O245" i="8"/>
  <c r="P245" i="8" s="1"/>
  <c r="V245" i="8"/>
  <c r="P244" i="8"/>
  <c r="K245" i="8"/>
  <c r="L245" i="8" s="1"/>
  <c r="M245" i="8" s="1"/>
  <c r="W245" i="8" s="1"/>
  <c r="B2684" i="8" l="1"/>
  <c r="C2683" i="8"/>
  <c r="U244" i="8"/>
  <c r="D245" i="8" s="1"/>
  <c r="Q244" i="8"/>
  <c r="S244" i="8" s="1"/>
  <c r="Q245" i="8"/>
  <c r="B2685" i="8" l="1"/>
  <c r="C2684" i="8"/>
  <c r="E245" i="8"/>
  <c r="R245" i="8"/>
  <c r="T245" i="8" s="1"/>
  <c r="U245" i="8" s="1"/>
  <c r="D246" i="8" s="1"/>
  <c r="Y245" i="8"/>
  <c r="X245" i="8"/>
  <c r="Z245" i="8" s="1"/>
  <c r="AA245" i="8" s="1"/>
  <c r="AB245" i="8" s="1"/>
  <c r="F245" i="8"/>
  <c r="G245" i="8"/>
  <c r="H246" i="8" s="1"/>
  <c r="B2686" i="8" l="1"/>
  <c r="C2685" i="8"/>
  <c r="S245" i="8"/>
  <c r="AC245" i="8"/>
  <c r="J246" i="8"/>
  <c r="I246" i="8"/>
  <c r="N246" i="8" s="1"/>
  <c r="R246" i="8"/>
  <c r="T246" i="8" s="1"/>
  <c r="Y246" i="8"/>
  <c r="X246" i="8"/>
  <c r="Z246" i="8" s="1"/>
  <c r="AA246" i="8" s="1"/>
  <c r="AB246" i="8" s="1"/>
  <c r="F246" i="8"/>
  <c r="E246" i="8"/>
  <c r="G246" i="8"/>
  <c r="H247" i="8" s="1"/>
  <c r="B2687" i="8" l="1"/>
  <c r="C2686" i="8"/>
  <c r="K246" i="8"/>
  <c r="L246" i="8" s="1"/>
  <c r="M246" i="8" s="1"/>
  <c r="W246" i="8" s="1"/>
  <c r="O246" i="8"/>
  <c r="V246" i="8"/>
  <c r="J247" i="8"/>
  <c r="I247" i="8"/>
  <c r="N247" i="8" s="1"/>
  <c r="AC246" i="8"/>
  <c r="B2688" i="8" l="1"/>
  <c r="C2687" i="8"/>
  <c r="O247" i="8"/>
  <c r="P247" i="8" s="1"/>
  <c r="V247" i="8"/>
  <c r="K247" i="8"/>
  <c r="L247" i="8" s="1"/>
  <c r="M247" i="8" s="1"/>
  <c r="W247" i="8" s="1"/>
  <c r="P246" i="8"/>
  <c r="B2689" i="8" l="1"/>
  <c r="C2688" i="8"/>
  <c r="Q246" i="8"/>
  <c r="S246" i="8" s="1"/>
  <c r="U246" i="8"/>
  <c r="D247" i="8" s="1"/>
  <c r="Q247" i="8"/>
  <c r="B2690" i="8" l="1"/>
  <c r="C2689" i="8"/>
  <c r="X247" i="8"/>
  <c r="Z247" i="8" s="1"/>
  <c r="AA247" i="8" s="1"/>
  <c r="AB247" i="8" s="1"/>
  <c r="F247" i="8"/>
  <c r="E247" i="8"/>
  <c r="R247" i="8"/>
  <c r="T247" i="8" s="1"/>
  <c r="U247" i="8" s="1"/>
  <c r="D248" i="8" s="1"/>
  <c r="Y247" i="8"/>
  <c r="G247" i="8"/>
  <c r="H248" i="8" s="1"/>
  <c r="B2691" i="8" l="1"/>
  <c r="C2690" i="8"/>
  <c r="S247" i="8"/>
  <c r="J248" i="8"/>
  <c r="I248" i="8"/>
  <c r="N248" i="8" s="1"/>
  <c r="R248" i="8"/>
  <c r="T248" i="8" s="1"/>
  <c r="Y248" i="8"/>
  <c r="X248" i="8"/>
  <c r="Z248" i="8" s="1"/>
  <c r="AA248" i="8" s="1"/>
  <c r="AB248" i="8" s="1"/>
  <c r="F248" i="8"/>
  <c r="E248" i="8"/>
  <c r="G248" i="8"/>
  <c r="H249" i="8" s="1"/>
  <c r="AC247" i="8"/>
  <c r="B2692" i="8" l="1"/>
  <c r="C2691" i="8"/>
  <c r="I249" i="8"/>
  <c r="J249" i="8"/>
  <c r="N249" i="8"/>
  <c r="O248" i="8"/>
  <c r="V248" i="8"/>
  <c r="K248" i="8"/>
  <c r="L248" i="8" s="1"/>
  <c r="M248" i="8" s="1"/>
  <c r="W248" i="8" s="1"/>
  <c r="AC248" i="8"/>
  <c r="B2693" i="8" l="1"/>
  <c r="C2692" i="8"/>
  <c r="P248" i="8"/>
  <c r="K249" i="8"/>
  <c r="L249" i="8" s="1"/>
  <c r="M249" i="8" s="1"/>
  <c r="W249" i="8" s="1"/>
  <c r="O249" i="8"/>
  <c r="V249" i="8"/>
  <c r="B2694" i="8" l="1"/>
  <c r="C2693" i="8"/>
  <c r="U248" i="8"/>
  <c r="D249" i="8" s="1"/>
  <c r="Q248" i="8"/>
  <c r="S248" i="8" s="1"/>
  <c r="P249" i="8"/>
  <c r="B2695" i="8" l="1"/>
  <c r="C2694" i="8"/>
  <c r="Q249" i="8"/>
  <c r="Y249" i="8"/>
  <c r="X249" i="8"/>
  <c r="Z249" i="8" s="1"/>
  <c r="AA249" i="8" s="1"/>
  <c r="AB249" i="8" s="1"/>
  <c r="F249" i="8"/>
  <c r="E249" i="8"/>
  <c r="R249" i="8"/>
  <c r="T249" i="8" s="1"/>
  <c r="U249" i="8" s="1"/>
  <c r="D250" i="8" s="1"/>
  <c r="G249" i="8"/>
  <c r="H250" i="8" s="1"/>
  <c r="B2696" i="8" l="1"/>
  <c r="C2695" i="8"/>
  <c r="S249" i="8"/>
  <c r="F250" i="8"/>
  <c r="E250" i="8"/>
  <c r="R250" i="8"/>
  <c r="T250" i="8" s="1"/>
  <c r="Y250" i="8"/>
  <c r="X250" i="8"/>
  <c r="Z250" i="8" s="1"/>
  <c r="AA250" i="8" s="1"/>
  <c r="AB250" i="8" s="1"/>
  <c r="G250" i="8"/>
  <c r="H251" i="8" s="1"/>
  <c r="J250" i="8"/>
  <c r="I250" i="8"/>
  <c r="N250" i="8" s="1"/>
  <c r="AC249" i="8"/>
  <c r="B2697" i="8" l="1"/>
  <c r="C2696" i="8"/>
  <c r="J251" i="8"/>
  <c r="I251" i="8"/>
  <c r="N251" i="8" s="1"/>
  <c r="O250" i="8"/>
  <c r="V250" i="8"/>
  <c r="K250" i="8"/>
  <c r="L250" i="8" s="1"/>
  <c r="M250" i="8" s="1"/>
  <c r="W250" i="8" s="1"/>
  <c r="AC250" i="8"/>
  <c r="B2698" i="8" l="1"/>
  <c r="C2697" i="8"/>
  <c r="O251" i="8"/>
  <c r="P251" i="8" s="1"/>
  <c r="V251" i="8"/>
  <c r="K251" i="8"/>
  <c r="L251" i="8" s="1"/>
  <c r="M251" i="8" s="1"/>
  <c r="W251" i="8" s="1"/>
  <c r="P250" i="8"/>
  <c r="B2699" i="8" l="1"/>
  <c r="C2698" i="8"/>
  <c r="U250" i="8"/>
  <c r="D251" i="8" s="1"/>
  <c r="Q250" i="8"/>
  <c r="S250" i="8" s="1"/>
  <c r="Q251" i="8"/>
  <c r="B2700" i="8" l="1"/>
  <c r="C2699" i="8"/>
  <c r="R251" i="8"/>
  <c r="T251" i="8" s="1"/>
  <c r="U251" i="8" s="1"/>
  <c r="D252" i="8" s="1"/>
  <c r="Y251" i="8"/>
  <c r="X251" i="8"/>
  <c r="Z251" i="8" s="1"/>
  <c r="AA251" i="8" s="1"/>
  <c r="AB251" i="8" s="1"/>
  <c r="F251" i="8"/>
  <c r="E251" i="8"/>
  <c r="G251" i="8"/>
  <c r="H252" i="8" s="1"/>
  <c r="B2701" i="8" l="1"/>
  <c r="C2700" i="8"/>
  <c r="S251" i="8"/>
  <c r="AC251" i="8"/>
  <c r="J252" i="8"/>
  <c r="I252" i="8"/>
  <c r="N252" i="8" s="1"/>
  <c r="Y252" i="8"/>
  <c r="X252" i="8"/>
  <c r="Z252" i="8" s="1"/>
  <c r="AA252" i="8" s="1"/>
  <c r="AB252" i="8" s="1"/>
  <c r="F252" i="8"/>
  <c r="E252" i="8"/>
  <c r="R252" i="8"/>
  <c r="T252" i="8" s="1"/>
  <c r="G252" i="8"/>
  <c r="H253" i="8" s="1"/>
  <c r="B2702" i="8" l="1"/>
  <c r="C2701" i="8"/>
  <c r="O252" i="8"/>
  <c r="V252" i="8"/>
  <c r="J253" i="8"/>
  <c r="I253" i="8"/>
  <c r="N253" i="8" s="1"/>
  <c r="K252" i="8"/>
  <c r="L252" i="8" s="1"/>
  <c r="M252" i="8" s="1"/>
  <c r="W252" i="8" s="1"/>
  <c r="AC252" i="8"/>
  <c r="B2703" i="8" l="1"/>
  <c r="C2702" i="8"/>
  <c r="P252" i="8"/>
  <c r="O253" i="8"/>
  <c r="V253" i="8"/>
  <c r="K253" i="8"/>
  <c r="L253" i="8" s="1"/>
  <c r="M253" i="8" s="1"/>
  <c r="W253" i="8" s="1"/>
  <c r="B2704" i="8" l="1"/>
  <c r="C2703" i="8"/>
  <c r="U252" i="8"/>
  <c r="D253" i="8" s="1"/>
  <c r="Q252" i="8"/>
  <c r="S252" i="8" s="1"/>
  <c r="P253" i="8"/>
  <c r="B2705" i="8" l="1"/>
  <c r="C2704" i="8"/>
  <c r="Q253" i="8"/>
  <c r="E253" i="8"/>
  <c r="R253" i="8"/>
  <c r="T253" i="8" s="1"/>
  <c r="U253" i="8" s="1"/>
  <c r="D254" i="8" s="1"/>
  <c r="Y253" i="8"/>
  <c r="X253" i="8"/>
  <c r="Z253" i="8" s="1"/>
  <c r="AA253" i="8" s="1"/>
  <c r="AB253" i="8" s="1"/>
  <c r="F253" i="8"/>
  <c r="G253" i="8"/>
  <c r="H254" i="8" s="1"/>
  <c r="B2706" i="8" l="1"/>
  <c r="C2705" i="8"/>
  <c r="S253" i="8"/>
  <c r="R254" i="8"/>
  <c r="T254" i="8" s="1"/>
  <c r="Y254" i="8"/>
  <c r="X254" i="8"/>
  <c r="Z254" i="8" s="1"/>
  <c r="AA254" i="8" s="1"/>
  <c r="AB254" i="8" s="1"/>
  <c r="AC254" i="8" s="1"/>
  <c r="F254" i="8"/>
  <c r="E254" i="8"/>
  <c r="G254" i="8"/>
  <c r="H255" i="8" s="1"/>
  <c r="AC253" i="8"/>
  <c r="J254" i="8"/>
  <c r="I254" i="8"/>
  <c r="N254" i="8" s="1"/>
  <c r="B2707" i="8" l="1"/>
  <c r="C2706" i="8"/>
  <c r="O254" i="8"/>
  <c r="V254" i="8"/>
  <c r="J255" i="8"/>
  <c r="I255" i="8"/>
  <c r="N255" i="8" s="1"/>
  <c r="K254" i="8"/>
  <c r="L254" i="8" s="1"/>
  <c r="M254" i="8" s="1"/>
  <c r="W254" i="8" s="1"/>
  <c r="B2708" i="8" l="1"/>
  <c r="C2707" i="8"/>
  <c r="O255" i="8"/>
  <c r="P255" i="8" s="1"/>
  <c r="V255" i="8"/>
  <c r="P254" i="8"/>
  <c r="K255" i="8"/>
  <c r="L255" i="8" s="1"/>
  <c r="M255" i="8" s="1"/>
  <c r="W255" i="8" s="1"/>
  <c r="B2709" i="8" l="1"/>
  <c r="C2708" i="8"/>
  <c r="Q254" i="8"/>
  <c r="S254" i="8" s="1"/>
  <c r="U254" i="8"/>
  <c r="D255" i="8" s="1"/>
  <c r="Q255" i="8"/>
  <c r="B2710" i="8" l="1"/>
  <c r="C2709" i="8"/>
  <c r="X255" i="8"/>
  <c r="Z255" i="8" s="1"/>
  <c r="AA255" i="8" s="1"/>
  <c r="AB255" i="8" s="1"/>
  <c r="F255" i="8"/>
  <c r="E255" i="8"/>
  <c r="R255" i="8"/>
  <c r="T255" i="8" s="1"/>
  <c r="U255" i="8" s="1"/>
  <c r="D256" i="8" s="1"/>
  <c r="Y255" i="8"/>
  <c r="G255" i="8"/>
  <c r="H256" i="8" s="1"/>
  <c r="B2711" i="8" l="1"/>
  <c r="C2710" i="8"/>
  <c r="S255" i="8"/>
  <c r="J256" i="8"/>
  <c r="I256" i="8"/>
  <c r="N256" i="8" s="1"/>
  <c r="AC255" i="8"/>
  <c r="R256" i="8"/>
  <c r="T256" i="8" s="1"/>
  <c r="Y256" i="8"/>
  <c r="X256" i="8"/>
  <c r="Z256" i="8" s="1"/>
  <c r="AA256" i="8" s="1"/>
  <c r="AB256" i="8" s="1"/>
  <c r="F256" i="8"/>
  <c r="E256" i="8"/>
  <c r="G256" i="8"/>
  <c r="H257" i="8" s="1"/>
  <c r="B2712" i="8" l="1"/>
  <c r="C2711" i="8"/>
  <c r="I257" i="8"/>
  <c r="N257" i="8" s="1"/>
  <c r="J257" i="8"/>
  <c r="O256" i="8"/>
  <c r="V256" i="8"/>
  <c r="K256" i="8"/>
  <c r="L256" i="8" s="1"/>
  <c r="M256" i="8" s="1"/>
  <c r="W256" i="8" s="1"/>
  <c r="AC256" i="8"/>
  <c r="B2713" i="8" l="1"/>
  <c r="C2712" i="8"/>
  <c r="P256" i="8"/>
  <c r="O257" i="8"/>
  <c r="V257" i="8"/>
  <c r="K257" i="8"/>
  <c r="L257" i="8" s="1"/>
  <c r="M257" i="8" s="1"/>
  <c r="W257" i="8" s="1"/>
  <c r="B2714" i="8" l="1"/>
  <c r="C2713" i="8"/>
  <c r="U256" i="8"/>
  <c r="D257" i="8" s="1"/>
  <c r="Q256" i="8"/>
  <c r="S256" i="8" s="1"/>
  <c r="P257" i="8"/>
  <c r="B2715" i="8" l="1"/>
  <c r="C2714" i="8"/>
  <c r="Q257" i="8"/>
  <c r="Y257" i="8"/>
  <c r="X257" i="8"/>
  <c r="Z257" i="8" s="1"/>
  <c r="AA257" i="8" s="1"/>
  <c r="AB257" i="8" s="1"/>
  <c r="F257" i="8"/>
  <c r="E257" i="8"/>
  <c r="R257" i="8"/>
  <c r="T257" i="8" s="1"/>
  <c r="U257" i="8" s="1"/>
  <c r="D258" i="8" s="1"/>
  <c r="G257" i="8"/>
  <c r="H258" i="8" s="1"/>
  <c r="B2716" i="8" l="1"/>
  <c r="C2715" i="8"/>
  <c r="S257" i="8"/>
  <c r="F258" i="8"/>
  <c r="E258" i="8"/>
  <c r="R258" i="8"/>
  <c r="T258" i="8" s="1"/>
  <c r="Y258" i="8"/>
  <c r="G258" i="8"/>
  <c r="H259" i="8" s="1"/>
  <c r="X258" i="8"/>
  <c r="Z258" i="8" s="1"/>
  <c r="AA258" i="8" s="1"/>
  <c r="AB258" i="8" s="1"/>
  <c r="AC258" i="8" s="1"/>
  <c r="AC257" i="8"/>
  <c r="J258" i="8"/>
  <c r="I258" i="8"/>
  <c r="N258" i="8" s="1"/>
  <c r="B2717" i="8" l="1"/>
  <c r="C2716" i="8"/>
  <c r="K258" i="8"/>
  <c r="L258" i="8" s="1"/>
  <c r="M258" i="8" s="1"/>
  <c r="W258" i="8" s="1"/>
  <c r="J259" i="8"/>
  <c r="I259" i="8"/>
  <c r="N259" i="8" s="1"/>
  <c r="O258" i="8"/>
  <c r="V258" i="8"/>
  <c r="B2718" i="8" l="1"/>
  <c r="C2717" i="8"/>
  <c r="K259" i="8"/>
  <c r="L259" i="8" s="1"/>
  <c r="M259" i="8" s="1"/>
  <c r="W259" i="8" s="1"/>
  <c r="O259" i="8"/>
  <c r="P259" i="8" s="1"/>
  <c r="V259" i="8"/>
  <c r="P258" i="8"/>
  <c r="B2719" i="8" l="1"/>
  <c r="C2718" i="8"/>
  <c r="Q259" i="8"/>
  <c r="U258" i="8"/>
  <c r="D259" i="8" s="1"/>
  <c r="Q258" i="8"/>
  <c r="S258" i="8" s="1"/>
  <c r="B2720" i="8" l="1"/>
  <c r="C2719" i="8"/>
  <c r="R259" i="8"/>
  <c r="T259" i="8" s="1"/>
  <c r="U259" i="8" s="1"/>
  <c r="D260" i="8" s="1"/>
  <c r="Y259" i="8"/>
  <c r="X259" i="8"/>
  <c r="Z259" i="8" s="1"/>
  <c r="AA259" i="8" s="1"/>
  <c r="AB259" i="8" s="1"/>
  <c r="F259" i="8"/>
  <c r="E259" i="8"/>
  <c r="G259" i="8"/>
  <c r="H260" i="8" s="1"/>
  <c r="B2721" i="8" l="1"/>
  <c r="C2720" i="8"/>
  <c r="S259" i="8"/>
  <c r="J260" i="8"/>
  <c r="I260" i="8"/>
  <c r="N260" i="8" s="1"/>
  <c r="AC259" i="8"/>
  <c r="Y260" i="8"/>
  <c r="X260" i="8"/>
  <c r="Z260" i="8" s="1"/>
  <c r="AA260" i="8" s="1"/>
  <c r="AB260" i="8" s="1"/>
  <c r="F260" i="8"/>
  <c r="E260" i="8"/>
  <c r="R260" i="8"/>
  <c r="T260" i="8" s="1"/>
  <c r="G260" i="8"/>
  <c r="H261" i="8" s="1"/>
  <c r="B2722" i="8" l="1"/>
  <c r="C2721" i="8"/>
  <c r="J261" i="8"/>
  <c r="I261" i="8"/>
  <c r="N261" i="8" s="1"/>
  <c r="O260" i="8"/>
  <c r="V260" i="8"/>
  <c r="K260" i="8"/>
  <c r="L260" i="8" s="1"/>
  <c r="M260" i="8" s="1"/>
  <c r="W260" i="8" s="1"/>
  <c r="AC260" i="8"/>
  <c r="B2723" i="8" l="1"/>
  <c r="C2722" i="8"/>
  <c r="O261" i="8"/>
  <c r="P261" i="8" s="1"/>
  <c r="V261" i="8"/>
  <c r="P260" i="8"/>
  <c r="K261" i="8"/>
  <c r="L261" i="8" s="1"/>
  <c r="M261" i="8" s="1"/>
  <c r="W261" i="8" s="1"/>
  <c r="B2724" i="8" l="1"/>
  <c r="C2723" i="8"/>
  <c r="U260" i="8"/>
  <c r="D261" i="8" s="1"/>
  <c r="Q260" i="8"/>
  <c r="S260" i="8" s="1"/>
  <c r="Q261" i="8"/>
  <c r="B2725" i="8" l="1"/>
  <c r="C2724" i="8"/>
  <c r="E261" i="8"/>
  <c r="R261" i="8"/>
  <c r="T261" i="8" s="1"/>
  <c r="U261" i="8" s="1"/>
  <c r="D262" i="8" s="1"/>
  <c r="Y261" i="8"/>
  <c r="X261" i="8"/>
  <c r="Z261" i="8" s="1"/>
  <c r="AA261" i="8" s="1"/>
  <c r="AB261" i="8" s="1"/>
  <c r="F261" i="8"/>
  <c r="G261" i="8"/>
  <c r="H262" i="8" s="1"/>
  <c r="B2726" i="8" l="1"/>
  <c r="C2725" i="8"/>
  <c r="S261" i="8"/>
  <c r="R262" i="8"/>
  <c r="T262" i="8" s="1"/>
  <c r="Y262" i="8"/>
  <c r="X262" i="8"/>
  <c r="Z262" i="8" s="1"/>
  <c r="AA262" i="8" s="1"/>
  <c r="AB262" i="8" s="1"/>
  <c r="F262" i="8"/>
  <c r="E262" i="8"/>
  <c r="G262" i="8"/>
  <c r="H263" i="8" s="1"/>
  <c r="J262" i="8"/>
  <c r="I262" i="8"/>
  <c r="N262" i="8" s="1"/>
  <c r="AC261" i="8"/>
  <c r="B2727" i="8" l="1"/>
  <c r="C2726" i="8"/>
  <c r="O262" i="8"/>
  <c r="V262" i="8"/>
  <c r="J263" i="8"/>
  <c r="I263" i="8"/>
  <c r="N263" i="8" s="1"/>
  <c r="K262" i="8"/>
  <c r="L262" i="8" s="1"/>
  <c r="M262" i="8" s="1"/>
  <c r="W262" i="8" s="1"/>
  <c r="AC262" i="8"/>
  <c r="B2728" i="8" l="1"/>
  <c r="C2727" i="8"/>
  <c r="O263" i="8"/>
  <c r="P263" i="8" s="1"/>
  <c r="V263" i="8"/>
  <c r="K263" i="8"/>
  <c r="L263" i="8" s="1"/>
  <c r="M263" i="8" s="1"/>
  <c r="W263" i="8" s="1"/>
  <c r="P262" i="8"/>
  <c r="B2729" i="8" l="1"/>
  <c r="C2728" i="8"/>
  <c r="Q263" i="8"/>
  <c r="Q262" i="8"/>
  <c r="S262" i="8" s="1"/>
  <c r="U262" i="8"/>
  <c r="D263" i="8" s="1"/>
  <c r="B2730" i="8" l="1"/>
  <c r="C2729" i="8"/>
  <c r="X263" i="8"/>
  <c r="Z263" i="8" s="1"/>
  <c r="AA263" i="8" s="1"/>
  <c r="AB263" i="8" s="1"/>
  <c r="F263" i="8"/>
  <c r="E263" i="8"/>
  <c r="R263" i="8"/>
  <c r="T263" i="8" s="1"/>
  <c r="U263" i="8" s="1"/>
  <c r="D264" i="8" s="1"/>
  <c r="Y263" i="8"/>
  <c r="G263" i="8"/>
  <c r="H264" i="8" s="1"/>
  <c r="B2731" i="8" l="1"/>
  <c r="C2730" i="8"/>
  <c r="S263" i="8"/>
  <c r="R264" i="8"/>
  <c r="T264" i="8" s="1"/>
  <c r="Y264" i="8"/>
  <c r="X264" i="8"/>
  <c r="Z264" i="8" s="1"/>
  <c r="AA264" i="8" s="1"/>
  <c r="AB264" i="8" s="1"/>
  <c r="F264" i="8"/>
  <c r="E264" i="8"/>
  <c r="G264" i="8"/>
  <c r="H265" i="8" s="1"/>
  <c r="J264" i="8"/>
  <c r="I264" i="8"/>
  <c r="N264" i="8" s="1"/>
  <c r="AC263" i="8"/>
  <c r="B2732" i="8" l="1"/>
  <c r="C2731" i="8"/>
  <c r="I265" i="8"/>
  <c r="N265" i="8" s="1"/>
  <c r="J265" i="8"/>
  <c r="O264" i="8"/>
  <c r="V264" i="8"/>
  <c r="AC264" i="8"/>
  <c r="K264" i="8"/>
  <c r="L264" i="8" s="1"/>
  <c r="M264" i="8" s="1"/>
  <c r="W264" i="8" s="1"/>
  <c r="B2733" i="8" l="1"/>
  <c r="C2732" i="8"/>
  <c r="P264" i="8"/>
  <c r="O265" i="8"/>
  <c r="P265" i="8" s="1"/>
  <c r="V265" i="8"/>
  <c r="K265" i="8"/>
  <c r="L265" i="8" s="1"/>
  <c r="M265" i="8" s="1"/>
  <c r="W265" i="8" s="1"/>
  <c r="B2734" i="8" l="1"/>
  <c r="C2733" i="8"/>
  <c r="Q265" i="8"/>
  <c r="U264" i="8"/>
  <c r="D265" i="8" s="1"/>
  <c r="Q264" i="8"/>
  <c r="S264" i="8" s="1"/>
  <c r="B2735" i="8" l="1"/>
  <c r="C2734" i="8"/>
  <c r="Y265" i="8"/>
  <c r="X265" i="8"/>
  <c r="Z265" i="8" s="1"/>
  <c r="AA265" i="8" s="1"/>
  <c r="AB265" i="8" s="1"/>
  <c r="F265" i="8"/>
  <c r="E265" i="8"/>
  <c r="R265" i="8"/>
  <c r="T265" i="8" s="1"/>
  <c r="U265" i="8" s="1"/>
  <c r="D266" i="8" s="1"/>
  <c r="G265" i="8"/>
  <c r="H266" i="8" s="1"/>
  <c r="B2736" i="8" l="1"/>
  <c r="C2735" i="8"/>
  <c r="S265" i="8"/>
  <c r="F266" i="8"/>
  <c r="E266" i="8"/>
  <c r="R266" i="8"/>
  <c r="T266" i="8" s="1"/>
  <c r="Y266" i="8"/>
  <c r="X266" i="8"/>
  <c r="Z266" i="8" s="1"/>
  <c r="AA266" i="8" s="1"/>
  <c r="AB266" i="8" s="1"/>
  <c r="AC266" i="8" s="1"/>
  <c r="G266" i="8"/>
  <c r="H267" i="8" s="1"/>
  <c r="AC265" i="8"/>
  <c r="J266" i="8"/>
  <c r="I266" i="8"/>
  <c r="N266" i="8" s="1"/>
  <c r="B2737" i="8" l="1"/>
  <c r="C2736" i="8"/>
  <c r="O266" i="8"/>
  <c r="V266" i="8"/>
  <c r="J267" i="8"/>
  <c r="I267" i="8"/>
  <c r="N267" i="8" s="1"/>
  <c r="K266" i="8"/>
  <c r="L266" i="8" s="1"/>
  <c r="M266" i="8" s="1"/>
  <c r="W266" i="8" s="1"/>
  <c r="B2738" i="8" l="1"/>
  <c r="C2737" i="8"/>
  <c r="O267" i="8"/>
  <c r="P267" i="8" s="1"/>
  <c r="V267" i="8"/>
  <c r="K267" i="8"/>
  <c r="L267" i="8" s="1"/>
  <c r="M267" i="8" s="1"/>
  <c r="W267" i="8" s="1"/>
  <c r="P266" i="8"/>
  <c r="B2739" i="8" l="1"/>
  <c r="C2738" i="8"/>
  <c r="U266" i="8"/>
  <c r="D267" i="8" s="1"/>
  <c r="Q266" i="8"/>
  <c r="S266" i="8" s="1"/>
  <c r="Q267" i="8"/>
  <c r="B2740" i="8" l="1"/>
  <c r="C2739" i="8"/>
  <c r="R267" i="8"/>
  <c r="T267" i="8" s="1"/>
  <c r="U267" i="8" s="1"/>
  <c r="D268" i="8" s="1"/>
  <c r="Y267" i="8"/>
  <c r="X267" i="8"/>
  <c r="Z267" i="8" s="1"/>
  <c r="AA267" i="8" s="1"/>
  <c r="AB267" i="8" s="1"/>
  <c r="F267" i="8"/>
  <c r="E267" i="8"/>
  <c r="G267" i="8"/>
  <c r="H268" i="8" s="1"/>
  <c r="B2741" i="8" l="1"/>
  <c r="C2740" i="8"/>
  <c r="S267" i="8"/>
  <c r="AC267" i="8"/>
  <c r="J268" i="8"/>
  <c r="I268" i="8"/>
  <c r="N268" i="8" s="1"/>
  <c r="Y268" i="8"/>
  <c r="X268" i="8"/>
  <c r="Z268" i="8" s="1"/>
  <c r="AA268" i="8" s="1"/>
  <c r="AB268" i="8" s="1"/>
  <c r="F268" i="8"/>
  <c r="E268" i="8"/>
  <c r="R268" i="8"/>
  <c r="T268" i="8" s="1"/>
  <c r="G268" i="8"/>
  <c r="H269" i="8" s="1"/>
  <c r="B2742" i="8" l="1"/>
  <c r="C2741" i="8"/>
  <c r="J269" i="8"/>
  <c r="I269" i="8"/>
  <c r="N269" i="8" s="1"/>
  <c r="AC268" i="8"/>
  <c r="K268" i="8"/>
  <c r="L268" i="8" s="1"/>
  <c r="M268" i="8" s="1"/>
  <c r="W268" i="8" s="1"/>
  <c r="O268" i="8"/>
  <c r="V268" i="8"/>
  <c r="B2743" i="8" l="1"/>
  <c r="C2742" i="8"/>
  <c r="P268" i="8"/>
  <c r="O269" i="8"/>
  <c r="V269" i="8"/>
  <c r="K269" i="8"/>
  <c r="L269" i="8" s="1"/>
  <c r="M269" i="8" s="1"/>
  <c r="W269" i="8" s="1"/>
  <c r="B2744" i="8" l="1"/>
  <c r="C2743" i="8"/>
  <c r="U268" i="8"/>
  <c r="D269" i="8" s="1"/>
  <c r="Q268" i="8"/>
  <c r="S268" i="8" s="1"/>
  <c r="P269" i="8"/>
  <c r="B2745" i="8" l="1"/>
  <c r="C2744" i="8"/>
  <c r="Q269" i="8"/>
  <c r="E269" i="8"/>
  <c r="R269" i="8"/>
  <c r="T269" i="8" s="1"/>
  <c r="U269" i="8" s="1"/>
  <c r="D270" i="8" s="1"/>
  <c r="Y269" i="8"/>
  <c r="X269" i="8"/>
  <c r="Z269" i="8" s="1"/>
  <c r="AA269" i="8" s="1"/>
  <c r="AB269" i="8" s="1"/>
  <c r="F269" i="8"/>
  <c r="G269" i="8"/>
  <c r="H270" i="8" s="1"/>
  <c r="B2746" i="8" l="1"/>
  <c r="C2745" i="8"/>
  <c r="S269" i="8"/>
  <c r="R270" i="8"/>
  <c r="T270" i="8" s="1"/>
  <c r="Y270" i="8"/>
  <c r="X270" i="8"/>
  <c r="Z270" i="8" s="1"/>
  <c r="AA270" i="8" s="1"/>
  <c r="AB270" i="8" s="1"/>
  <c r="F270" i="8"/>
  <c r="E270" i="8"/>
  <c r="G270" i="8"/>
  <c r="H271" i="8" s="1"/>
  <c r="J270" i="8"/>
  <c r="I270" i="8"/>
  <c r="N270" i="8" s="1"/>
  <c r="AC269" i="8"/>
  <c r="B2747" i="8" l="1"/>
  <c r="C2746" i="8"/>
  <c r="J271" i="8"/>
  <c r="I271" i="8"/>
  <c r="N271" i="8" s="1"/>
  <c r="O270" i="8"/>
  <c r="V270" i="8"/>
  <c r="K270" i="8"/>
  <c r="L270" i="8" s="1"/>
  <c r="M270" i="8" s="1"/>
  <c r="W270" i="8" s="1"/>
  <c r="AC270" i="8"/>
  <c r="B2748" i="8" l="1"/>
  <c r="C2747" i="8"/>
  <c r="O271" i="8"/>
  <c r="P271" i="8" s="1"/>
  <c r="V271" i="8"/>
  <c r="K271" i="8"/>
  <c r="L271" i="8" s="1"/>
  <c r="M271" i="8" s="1"/>
  <c r="W271" i="8" s="1"/>
  <c r="P270" i="8"/>
  <c r="B2749" i="8" l="1"/>
  <c r="C2748" i="8"/>
  <c r="Q270" i="8"/>
  <c r="S270" i="8" s="1"/>
  <c r="U270" i="8"/>
  <c r="D271" i="8" s="1"/>
  <c r="Q271" i="8"/>
  <c r="B2750" i="8" l="1"/>
  <c r="C2749" i="8"/>
  <c r="X271" i="8"/>
  <c r="Z271" i="8" s="1"/>
  <c r="AA271" i="8" s="1"/>
  <c r="AB271" i="8" s="1"/>
  <c r="F271" i="8"/>
  <c r="E271" i="8"/>
  <c r="R271" i="8"/>
  <c r="T271" i="8" s="1"/>
  <c r="U271" i="8" s="1"/>
  <c r="D272" i="8" s="1"/>
  <c r="Y271" i="8"/>
  <c r="G271" i="8"/>
  <c r="H272" i="8" s="1"/>
  <c r="B2751" i="8" l="1"/>
  <c r="C2750" i="8"/>
  <c r="S271" i="8"/>
  <c r="R272" i="8"/>
  <c r="T272" i="8" s="1"/>
  <c r="Y272" i="8"/>
  <c r="X272" i="8"/>
  <c r="Z272" i="8" s="1"/>
  <c r="AA272" i="8" s="1"/>
  <c r="AB272" i="8" s="1"/>
  <c r="F272" i="8"/>
  <c r="E272" i="8"/>
  <c r="G272" i="8"/>
  <c r="H273" i="8" s="1"/>
  <c r="J272" i="8"/>
  <c r="I272" i="8"/>
  <c r="N272" i="8" s="1"/>
  <c r="AC271" i="8"/>
  <c r="B2752" i="8" l="1"/>
  <c r="C2751" i="8"/>
  <c r="I273" i="8"/>
  <c r="N273" i="8" s="1"/>
  <c r="J273" i="8"/>
  <c r="O272" i="8"/>
  <c r="V272" i="8"/>
  <c r="K272" i="8"/>
  <c r="L272" i="8" s="1"/>
  <c r="M272" i="8" s="1"/>
  <c r="W272" i="8" s="1"/>
  <c r="AC272" i="8"/>
  <c r="B2753" i="8" l="1"/>
  <c r="C2752" i="8"/>
  <c r="P272" i="8"/>
  <c r="O273" i="8"/>
  <c r="V273" i="8"/>
  <c r="K273" i="8"/>
  <c r="L273" i="8" s="1"/>
  <c r="M273" i="8" s="1"/>
  <c r="W273" i="8" s="1"/>
  <c r="B2754" i="8" l="1"/>
  <c r="C2753" i="8"/>
  <c r="U272" i="8"/>
  <c r="D273" i="8" s="1"/>
  <c r="Q272" i="8"/>
  <c r="S272" i="8" s="1"/>
  <c r="P273" i="8"/>
  <c r="B2755" i="8" l="1"/>
  <c r="C2754" i="8"/>
  <c r="Q273" i="8"/>
  <c r="Y273" i="8"/>
  <c r="X273" i="8"/>
  <c r="Z273" i="8" s="1"/>
  <c r="AA273" i="8" s="1"/>
  <c r="AB273" i="8" s="1"/>
  <c r="F273" i="8"/>
  <c r="E273" i="8"/>
  <c r="R273" i="8"/>
  <c r="T273" i="8" s="1"/>
  <c r="U273" i="8" s="1"/>
  <c r="D274" i="8" s="1"/>
  <c r="G273" i="8"/>
  <c r="H274" i="8" s="1"/>
  <c r="B2756" i="8" l="1"/>
  <c r="C2755" i="8"/>
  <c r="S273" i="8"/>
  <c r="F274" i="8"/>
  <c r="E274" i="8"/>
  <c r="R274" i="8"/>
  <c r="T274" i="8" s="1"/>
  <c r="Y274" i="8"/>
  <c r="G274" i="8"/>
  <c r="H275" i="8" s="1"/>
  <c r="X274" i="8"/>
  <c r="Z274" i="8" s="1"/>
  <c r="AA274" i="8" s="1"/>
  <c r="AB274" i="8" s="1"/>
  <c r="AC273" i="8"/>
  <c r="J274" i="8"/>
  <c r="I274" i="8"/>
  <c r="N274" i="8" s="1"/>
  <c r="B2757" i="8" l="1"/>
  <c r="C2756" i="8"/>
  <c r="J275" i="8"/>
  <c r="I275" i="8"/>
  <c r="N275" i="8" s="1"/>
  <c r="O274" i="8"/>
  <c r="V274" i="8"/>
  <c r="AC274" i="8"/>
  <c r="K274" i="8"/>
  <c r="L274" i="8" s="1"/>
  <c r="M274" i="8" s="1"/>
  <c r="W274" i="8" s="1"/>
  <c r="B2758" i="8" l="1"/>
  <c r="C2757" i="8"/>
  <c r="K275" i="8"/>
  <c r="L275" i="8" s="1"/>
  <c r="M275" i="8" s="1"/>
  <c r="W275" i="8" s="1"/>
  <c r="P274" i="8"/>
  <c r="O275" i="8"/>
  <c r="V275" i="8"/>
  <c r="B2759" i="8" l="1"/>
  <c r="C2758" i="8"/>
  <c r="U274" i="8"/>
  <c r="D275" i="8" s="1"/>
  <c r="Q274" i="8"/>
  <c r="S274" i="8" s="1"/>
  <c r="P275" i="8"/>
  <c r="B2760" i="8" l="1"/>
  <c r="C2759" i="8"/>
  <c r="R275" i="8"/>
  <c r="T275" i="8" s="1"/>
  <c r="U275" i="8" s="1"/>
  <c r="D276" i="8" s="1"/>
  <c r="Y275" i="8"/>
  <c r="X275" i="8"/>
  <c r="Z275" i="8" s="1"/>
  <c r="AA275" i="8" s="1"/>
  <c r="AB275" i="8" s="1"/>
  <c r="F275" i="8"/>
  <c r="E275" i="8"/>
  <c r="G275" i="8"/>
  <c r="H276" i="8" s="1"/>
  <c r="Q275" i="8"/>
  <c r="B2761" i="8" l="1"/>
  <c r="C2760" i="8"/>
  <c r="S275" i="8"/>
  <c r="Y276" i="8"/>
  <c r="X276" i="8"/>
  <c r="Z276" i="8" s="1"/>
  <c r="AA276" i="8" s="1"/>
  <c r="AB276" i="8" s="1"/>
  <c r="AC276" i="8" s="1"/>
  <c r="F276" i="8"/>
  <c r="E276" i="8"/>
  <c r="R276" i="8"/>
  <c r="T276" i="8" s="1"/>
  <c r="G276" i="8"/>
  <c r="H277" i="8" s="1"/>
  <c r="J276" i="8"/>
  <c r="I276" i="8"/>
  <c r="N276" i="8" s="1"/>
  <c r="AC275" i="8"/>
  <c r="B2762" i="8" l="1"/>
  <c r="C2761" i="8"/>
  <c r="J277" i="8"/>
  <c r="I277" i="8"/>
  <c r="N277" i="8" s="1"/>
  <c r="K276" i="8"/>
  <c r="L276" i="8" s="1"/>
  <c r="M276" i="8" s="1"/>
  <c r="W276" i="8" s="1"/>
  <c r="O276" i="8"/>
  <c r="V276" i="8"/>
  <c r="B2763" i="8" l="1"/>
  <c r="C2762" i="8"/>
  <c r="O277" i="8"/>
  <c r="P277" i="8" s="1"/>
  <c r="V277" i="8"/>
  <c r="P276" i="8"/>
  <c r="K277" i="8"/>
  <c r="L277" i="8" s="1"/>
  <c r="M277" i="8" s="1"/>
  <c r="W277" i="8" s="1"/>
  <c r="B2764" i="8" l="1"/>
  <c r="C2763" i="8"/>
  <c r="U276" i="8"/>
  <c r="D277" i="8" s="1"/>
  <c r="Q276" i="8"/>
  <c r="S276" i="8" s="1"/>
  <c r="Q277" i="8"/>
  <c r="B2765" i="8" l="1"/>
  <c r="C2764" i="8"/>
  <c r="E277" i="8"/>
  <c r="R277" i="8"/>
  <c r="T277" i="8" s="1"/>
  <c r="U277" i="8" s="1"/>
  <c r="D278" i="8" s="1"/>
  <c r="Y277" i="8"/>
  <c r="X277" i="8"/>
  <c r="Z277" i="8" s="1"/>
  <c r="AA277" i="8" s="1"/>
  <c r="AB277" i="8" s="1"/>
  <c r="F277" i="8"/>
  <c r="G277" i="8"/>
  <c r="H278" i="8" s="1"/>
  <c r="B2766" i="8" l="1"/>
  <c r="C2765" i="8"/>
  <c r="S277" i="8"/>
  <c r="J278" i="8"/>
  <c r="I278" i="8"/>
  <c r="N278" i="8" s="1"/>
  <c r="R278" i="8"/>
  <c r="T278" i="8" s="1"/>
  <c r="Y278" i="8"/>
  <c r="X278" i="8"/>
  <c r="Z278" i="8" s="1"/>
  <c r="AA278" i="8" s="1"/>
  <c r="AB278" i="8" s="1"/>
  <c r="F278" i="8"/>
  <c r="E278" i="8"/>
  <c r="G278" i="8"/>
  <c r="H279" i="8" s="1"/>
  <c r="AC277" i="8"/>
  <c r="B2767" i="8" l="1"/>
  <c r="C2766" i="8"/>
  <c r="J279" i="8"/>
  <c r="I279" i="8"/>
  <c r="N279" i="8" s="1"/>
  <c r="O278" i="8"/>
  <c r="V278" i="8"/>
  <c r="AC278" i="8"/>
  <c r="K278" i="8"/>
  <c r="L278" i="8" s="1"/>
  <c r="M278" i="8" s="1"/>
  <c r="W278" i="8" s="1"/>
  <c r="B2768" i="8" l="1"/>
  <c r="C2767" i="8"/>
  <c r="P278" i="8"/>
  <c r="O279" i="8"/>
  <c r="V279" i="8"/>
  <c r="K279" i="8"/>
  <c r="L279" i="8" s="1"/>
  <c r="M279" i="8" s="1"/>
  <c r="W279" i="8" s="1"/>
  <c r="B2769" i="8" l="1"/>
  <c r="C2768" i="8"/>
  <c r="Q278" i="8"/>
  <c r="S278" i="8" s="1"/>
  <c r="U278" i="8"/>
  <c r="D279" i="8" s="1"/>
  <c r="P279" i="8"/>
  <c r="B2770" i="8" l="1"/>
  <c r="C2769" i="8"/>
  <c r="Q279" i="8"/>
  <c r="X279" i="8"/>
  <c r="Z279" i="8" s="1"/>
  <c r="AA279" i="8" s="1"/>
  <c r="AB279" i="8" s="1"/>
  <c r="F279" i="8"/>
  <c r="E279" i="8"/>
  <c r="R279" i="8"/>
  <c r="T279" i="8" s="1"/>
  <c r="U279" i="8" s="1"/>
  <c r="D280" i="8" s="1"/>
  <c r="Y279" i="8"/>
  <c r="G279" i="8"/>
  <c r="H280" i="8" s="1"/>
  <c r="B2771" i="8" l="1"/>
  <c r="C2770" i="8"/>
  <c r="S279" i="8"/>
  <c r="R280" i="8"/>
  <c r="T280" i="8" s="1"/>
  <c r="Y280" i="8"/>
  <c r="X280" i="8"/>
  <c r="Z280" i="8" s="1"/>
  <c r="AA280" i="8" s="1"/>
  <c r="AB280" i="8" s="1"/>
  <c r="F280" i="8"/>
  <c r="E280" i="8"/>
  <c r="G280" i="8"/>
  <c r="H281" i="8" s="1"/>
  <c r="AC279" i="8"/>
  <c r="J280" i="8"/>
  <c r="I280" i="8"/>
  <c r="N280" i="8" s="1"/>
  <c r="B2772" i="8" l="1"/>
  <c r="C2771" i="8"/>
  <c r="I281" i="8"/>
  <c r="N281" i="8" s="1"/>
  <c r="J281" i="8"/>
  <c r="O280" i="8"/>
  <c r="V280" i="8"/>
  <c r="K280" i="8"/>
  <c r="L280" i="8" s="1"/>
  <c r="M280" i="8" s="1"/>
  <c r="W280" i="8" s="1"/>
  <c r="AC280" i="8"/>
  <c r="B2773" i="8" l="1"/>
  <c r="C2772" i="8"/>
  <c r="P280" i="8"/>
  <c r="K281" i="8"/>
  <c r="L281" i="8" s="1"/>
  <c r="M281" i="8" s="1"/>
  <c r="W281" i="8" s="1"/>
  <c r="O281" i="8"/>
  <c r="V281" i="8"/>
  <c r="B2774" i="8" l="1"/>
  <c r="C2773" i="8"/>
  <c r="U280" i="8"/>
  <c r="D281" i="8" s="1"/>
  <c r="Q280" i="8"/>
  <c r="S280" i="8" s="1"/>
  <c r="P281" i="8"/>
  <c r="B2775" i="8" l="1"/>
  <c r="C2774" i="8"/>
  <c r="Q281" i="8"/>
  <c r="Y281" i="8"/>
  <c r="X281" i="8"/>
  <c r="Z281" i="8" s="1"/>
  <c r="AA281" i="8" s="1"/>
  <c r="AB281" i="8" s="1"/>
  <c r="F281" i="8"/>
  <c r="E281" i="8"/>
  <c r="R281" i="8"/>
  <c r="T281" i="8" s="1"/>
  <c r="U281" i="8" s="1"/>
  <c r="D282" i="8" s="1"/>
  <c r="G281" i="8"/>
  <c r="H282" i="8" s="1"/>
  <c r="B2776" i="8" l="1"/>
  <c r="C2775" i="8"/>
  <c r="S281" i="8"/>
  <c r="F282" i="8"/>
  <c r="E282" i="8"/>
  <c r="R282" i="8"/>
  <c r="T282" i="8" s="1"/>
  <c r="Y282" i="8"/>
  <c r="X282" i="8"/>
  <c r="Z282" i="8" s="1"/>
  <c r="AA282" i="8" s="1"/>
  <c r="AB282" i="8" s="1"/>
  <c r="AC282" i="8" s="1"/>
  <c r="G282" i="8"/>
  <c r="H283" i="8" s="1"/>
  <c r="AC281" i="8"/>
  <c r="J282" i="8"/>
  <c r="I282" i="8"/>
  <c r="N282" i="8" s="1"/>
  <c r="B2777" i="8" l="1"/>
  <c r="C2776" i="8"/>
  <c r="J283" i="8"/>
  <c r="I283" i="8"/>
  <c r="N283" i="8" s="1"/>
  <c r="O282" i="8"/>
  <c r="V282" i="8"/>
  <c r="K282" i="8"/>
  <c r="L282" i="8" s="1"/>
  <c r="M282" i="8" s="1"/>
  <c r="W282" i="8" s="1"/>
  <c r="B2778" i="8" l="1"/>
  <c r="C2777" i="8"/>
  <c r="P282" i="8"/>
  <c r="O283" i="8"/>
  <c r="P283" i="8" s="1"/>
  <c r="V283" i="8"/>
  <c r="K283" i="8"/>
  <c r="L283" i="8" s="1"/>
  <c r="M283" i="8" s="1"/>
  <c r="W283" i="8" s="1"/>
  <c r="B2779" i="8" l="1"/>
  <c r="C2778" i="8"/>
  <c r="Q283" i="8"/>
  <c r="U282" i="8"/>
  <c r="D283" i="8" s="1"/>
  <c r="Q282" i="8"/>
  <c r="S282" i="8" s="1"/>
  <c r="B2780" i="8" l="1"/>
  <c r="C2779" i="8"/>
  <c r="R283" i="8"/>
  <c r="T283" i="8" s="1"/>
  <c r="U283" i="8" s="1"/>
  <c r="D284" i="8" s="1"/>
  <c r="Y283" i="8"/>
  <c r="X283" i="8"/>
  <c r="Z283" i="8" s="1"/>
  <c r="AA283" i="8" s="1"/>
  <c r="AB283" i="8" s="1"/>
  <c r="F283" i="8"/>
  <c r="E283" i="8"/>
  <c r="G283" i="8"/>
  <c r="H284" i="8" s="1"/>
  <c r="B2781" i="8" l="1"/>
  <c r="C2780" i="8"/>
  <c r="S283" i="8"/>
  <c r="AC283" i="8"/>
  <c r="Y284" i="8"/>
  <c r="X284" i="8"/>
  <c r="Z284" i="8" s="1"/>
  <c r="AA284" i="8" s="1"/>
  <c r="AB284" i="8" s="1"/>
  <c r="AC284" i="8" s="1"/>
  <c r="F284" i="8"/>
  <c r="E284" i="8"/>
  <c r="R284" i="8"/>
  <c r="T284" i="8" s="1"/>
  <c r="G284" i="8"/>
  <c r="H285" i="8" s="1"/>
  <c r="J284" i="8"/>
  <c r="I284" i="8"/>
  <c r="N284" i="8" s="1"/>
  <c r="B2782" i="8" l="1"/>
  <c r="C2781" i="8"/>
  <c r="K284" i="8"/>
  <c r="L284" i="8" s="1"/>
  <c r="M284" i="8" s="1"/>
  <c r="W284" i="8" s="1"/>
  <c r="J285" i="8"/>
  <c r="I285" i="8"/>
  <c r="N285" i="8" s="1"/>
  <c r="O284" i="8"/>
  <c r="V284" i="8"/>
  <c r="B2783" i="8" l="1"/>
  <c r="C2782" i="8"/>
  <c r="P284" i="8"/>
  <c r="K285" i="8"/>
  <c r="L285" i="8" s="1"/>
  <c r="M285" i="8" s="1"/>
  <c r="W285" i="8" s="1"/>
  <c r="O285" i="8"/>
  <c r="V285" i="8"/>
  <c r="B2784" i="8" l="1"/>
  <c r="C2783" i="8"/>
  <c r="U284" i="8"/>
  <c r="D285" i="8" s="1"/>
  <c r="Q284" i="8"/>
  <c r="S284" i="8" s="1"/>
  <c r="P285" i="8"/>
  <c r="B2785" i="8" l="1"/>
  <c r="C2784" i="8"/>
  <c r="Q285" i="8"/>
  <c r="E285" i="8"/>
  <c r="R285" i="8"/>
  <c r="T285" i="8" s="1"/>
  <c r="U285" i="8" s="1"/>
  <c r="D286" i="8" s="1"/>
  <c r="Y285" i="8"/>
  <c r="X285" i="8"/>
  <c r="Z285" i="8" s="1"/>
  <c r="AA285" i="8" s="1"/>
  <c r="AB285" i="8" s="1"/>
  <c r="F285" i="8"/>
  <c r="G285" i="8"/>
  <c r="H286" i="8" s="1"/>
  <c r="B2786" i="8" l="1"/>
  <c r="C2785" i="8"/>
  <c r="S285" i="8"/>
  <c r="R286" i="8"/>
  <c r="T286" i="8" s="1"/>
  <c r="Y286" i="8"/>
  <c r="X286" i="8"/>
  <c r="Z286" i="8" s="1"/>
  <c r="AA286" i="8" s="1"/>
  <c r="AB286" i="8" s="1"/>
  <c r="F286" i="8"/>
  <c r="E286" i="8"/>
  <c r="G286" i="8"/>
  <c r="H287" i="8" s="1"/>
  <c r="AC285" i="8"/>
  <c r="J286" i="8"/>
  <c r="I286" i="8"/>
  <c r="N286" i="8" s="1"/>
  <c r="B2787" i="8" l="1"/>
  <c r="C2786" i="8"/>
  <c r="O286" i="8"/>
  <c r="V286" i="8"/>
  <c r="J287" i="8"/>
  <c r="I287" i="8"/>
  <c r="N287" i="8" s="1"/>
  <c r="K286" i="8"/>
  <c r="L286" i="8" s="1"/>
  <c r="M286" i="8" s="1"/>
  <c r="W286" i="8" s="1"/>
  <c r="AC286" i="8"/>
  <c r="B2788" i="8" l="1"/>
  <c r="C2787" i="8"/>
  <c r="O287" i="8"/>
  <c r="P287" i="8" s="1"/>
  <c r="V287" i="8"/>
  <c r="K287" i="8"/>
  <c r="L287" i="8" s="1"/>
  <c r="M287" i="8" s="1"/>
  <c r="W287" i="8" s="1"/>
  <c r="P286" i="8"/>
  <c r="B2789" i="8" l="1"/>
  <c r="C2788" i="8"/>
  <c r="Q286" i="8"/>
  <c r="S286" i="8" s="1"/>
  <c r="U286" i="8"/>
  <c r="D287" i="8" s="1"/>
  <c r="Q287" i="8"/>
  <c r="B2790" i="8" l="1"/>
  <c r="C2789" i="8"/>
  <c r="X287" i="8"/>
  <c r="Z287" i="8" s="1"/>
  <c r="AA287" i="8" s="1"/>
  <c r="AB287" i="8" s="1"/>
  <c r="F287" i="8"/>
  <c r="E287" i="8"/>
  <c r="R287" i="8"/>
  <c r="T287" i="8" s="1"/>
  <c r="U287" i="8" s="1"/>
  <c r="D288" i="8" s="1"/>
  <c r="Y287" i="8"/>
  <c r="G287" i="8"/>
  <c r="H288" i="8" s="1"/>
  <c r="B2791" i="8" l="1"/>
  <c r="C2790" i="8"/>
  <c r="S287" i="8"/>
  <c r="J288" i="8"/>
  <c r="I288" i="8"/>
  <c r="N288" i="8" s="1"/>
  <c r="AC287" i="8"/>
  <c r="R288" i="8"/>
  <c r="T288" i="8" s="1"/>
  <c r="Y288" i="8"/>
  <c r="X288" i="8"/>
  <c r="Z288" i="8" s="1"/>
  <c r="AA288" i="8" s="1"/>
  <c r="AB288" i="8" s="1"/>
  <c r="AC288" i="8" s="1"/>
  <c r="F288" i="8"/>
  <c r="E288" i="8"/>
  <c r="G288" i="8"/>
  <c r="H289" i="8" s="1"/>
  <c r="B2792" i="8" l="1"/>
  <c r="C2791" i="8"/>
  <c r="I289" i="8"/>
  <c r="J289" i="8"/>
  <c r="N289" i="8"/>
  <c r="O288" i="8"/>
  <c r="V288" i="8"/>
  <c r="K288" i="8"/>
  <c r="L288" i="8" s="1"/>
  <c r="M288" i="8" s="1"/>
  <c r="W288" i="8" s="1"/>
  <c r="B2793" i="8" l="1"/>
  <c r="C2792" i="8"/>
  <c r="O289" i="8"/>
  <c r="P289" i="8" s="1"/>
  <c r="V289" i="8"/>
  <c r="K289" i="8"/>
  <c r="L289" i="8" s="1"/>
  <c r="M289" i="8" s="1"/>
  <c r="W289" i="8" s="1"/>
  <c r="P288" i="8"/>
  <c r="B2794" i="8" l="1"/>
  <c r="C2793" i="8"/>
  <c r="U288" i="8"/>
  <c r="D289" i="8" s="1"/>
  <c r="Q288" i="8"/>
  <c r="S288" i="8" s="1"/>
  <c r="Q289" i="8"/>
  <c r="B2795" i="8" l="1"/>
  <c r="C2794" i="8"/>
  <c r="Y289" i="8"/>
  <c r="X289" i="8"/>
  <c r="Z289" i="8" s="1"/>
  <c r="AA289" i="8" s="1"/>
  <c r="AB289" i="8" s="1"/>
  <c r="F289" i="8"/>
  <c r="E289" i="8"/>
  <c r="R289" i="8"/>
  <c r="T289" i="8" s="1"/>
  <c r="U289" i="8" s="1"/>
  <c r="D290" i="8" s="1"/>
  <c r="G289" i="8"/>
  <c r="H290" i="8" s="1"/>
  <c r="B2796" i="8" l="1"/>
  <c r="C2795" i="8"/>
  <c r="S289" i="8"/>
  <c r="F290" i="8"/>
  <c r="E290" i="8"/>
  <c r="R290" i="8"/>
  <c r="T290" i="8" s="1"/>
  <c r="Y290" i="8"/>
  <c r="X290" i="8"/>
  <c r="Z290" i="8" s="1"/>
  <c r="AA290" i="8" s="1"/>
  <c r="AB290" i="8" s="1"/>
  <c r="AC290" i="8" s="1"/>
  <c r="G290" i="8"/>
  <c r="H291" i="8" s="1"/>
  <c r="AC289" i="8"/>
  <c r="J290" i="8"/>
  <c r="I290" i="8"/>
  <c r="N290" i="8" s="1"/>
  <c r="B2797" i="8" l="1"/>
  <c r="C2796" i="8"/>
  <c r="O290" i="8"/>
  <c r="V290" i="8"/>
  <c r="K290" i="8"/>
  <c r="L290" i="8" s="1"/>
  <c r="M290" i="8" s="1"/>
  <c r="W290" i="8" s="1"/>
  <c r="J291" i="8"/>
  <c r="I291" i="8"/>
  <c r="N291" i="8" s="1"/>
  <c r="B2798" i="8" l="1"/>
  <c r="C2797" i="8"/>
  <c r="O291" i="8"/>
  <c r="P291" i="8" s="1"/>
  <c r="V291" i="8"/>
  <c r="P290" i="8"/>
  <c r="K291" i="8"/>
  <c r="L291" i="8" s="1"/>
  <c r="M291" i="8" s="1"/>
  <c r="W291" i="8" s="1"/>
  <c r="B2799" i="8" l="1"/>
  <c r="C2798" i="8"/>
  <c r="U290" i="8"/>
  <c r="D291" i="8" s="1"/>
  <c r="Q290" i="8"/>
  <c r="S290" i="8" s="1"/>
  <c r="Q291" i="8"/>
  <c r="B2800" i="8" l="1"/>
  <c r="C2799" i="8"/>
  <c r="R291" i="8"/>
  <c r="T291" i="8" s="1"/>
  <c r="U291" i="8" s="1"/>
  <c r="D292" i="8" s="1"/>
  <c r="Y291" i="8"/>
  <c r="X291" i="8"/>
  <c r="Z291" i="8" s="1"/>
  <c r="AA291" i="8" s="1"/>
  <c r="AB291" i="8" s="1"/>
  <c r="F291" i="8"/>
  <c r="E291" i="8"/>
  <c r="G291" i="8"/>
  <c r="H292" i="8" s="1"/>
  <c r="B2801" i="8" l="1"/>
  <c r="C2800" i="8"/>
  <c r="S291" i="8"/>
  <c r="J292" i="8"/>
  <c r="I292" i="8"/>
  <c r="N292" i="8" s="1"/>
  <c r="AC291" i="8"/>
  <c r="Y292" i="8"/>
  <c r="X292" i="8"/>
  <c r="Z292" i="8" s="1"/>
  <c r="AA292" i="8" s="1"/>
  <c r="AB292" i="8" s="1"/>
  <c r="AC292" i="8" s="1"/>
  <c r="F292" i="8"/>
  <c r="E292" i="8"/>
  <c r="R292" i="8"/>
  <c r="T292" i="8" s="1"/>
  <c r="G292" i="8"/>
  <c r="H293" i="8" s="1"/>
  <c r="B2802" i="8" l="1"/>
  <c r="C2801" i="8"/>
  <c r="J293" i="8"/>
  <c r="I293" i="8"/>
  <c r="N293" i="8" s="1"/>
  <c r="O292" i="8"/>
  <c r="V292" i="8"/>
  <c r="K292" i="8"/>
  <c r="L292" i="8" s="1"/>
  <c r="M292" i="8" s="1"/>
  <c r="W292" i="8" s="1"/>
  <c r="B2803" i="8" l="1"/>
  <c r="C2802" i="8"/>
  <c r="P292" i="8"/>
  <c r="O293" i="8"/>
  <c r="V293" i="8"/>
  <c r="K293" i="8"/>
  <c r="L293" i="8" s="1"/>
  <c r="M293" i="8" s="1"/>
  <c r="W293" i="8" s="1"/>
  <c r="B2804" i="8" l="1"/>
  <c r="C2803" i="8"/>
  <c r="U292" i="8"/>
  <c r="D293" i="8" s="1"/>
  <c r="Q292" i="8"/>
  <c r="S292" i="8" s="1"/>
  <c r="P293" i="8"/>
  <c r="B2805" i="8" l="1"/>
  <c r="C2804" i="8"/>
  <c r="Q293" i="8"/>
  <c r="E293" i="8"/>
  <c r="R293" i="8"/>
  <c r="T293" i="8" s="1"/>
  <c r="U293" i="8" s="1"/>
  <c r="D294" i="8" s="1"/>
  <c r="Y293" i="8"/>
  <c r="X293" i="8"/>
  <c r="Z293" i="8" s="1"/>
  <c r="AA293" i="8" s="1"/>
  <c r="AB293" i="8" s="1"/>
  <c r="F293" i="8"/>
  <c r="G293" i="8"/>
  <c r="H294" i="8" s="1"/>
  <c r="B2806" i="8" l="1"/>
  <c r="C2805" i="8"/>
  <c r="S293" i="8"/>
  <c r="R294" i="8"/>
  <c r="T294" i="8" s="1"/>
  <c r="Y294" i="8"/>
  <c r="X294" i="8"/>
  <c r="Z294" i="8" s="1"/>
  <c r="AA294" i="8" s="1"/>
  <c r="AB294" i="8" s="1"/>
  <c r="F294" i="8"/>
  <c r="E294" i="8"/>
  <c r="G294" i="8"/>
  <c r="H295" i="8" s="1"/>
  <c r="AC293" i="8"/>
  <c r="J294" i="8"/>
  <c r="I294" i="8"/>
  <c r="N294" i="8" s="1"/>
  <c r="B2807" i="8" l="1"/>
  <c r="C2806" i="8"/>
  <c r="O294" i="8"/>
  <c r="V294" i="8"/>
  <c r="J295" i="8"/>
  <c r="I295" i="8"/>
  <c r="N295" i="8" s="1"/>
  <c r="AC294" i="8"/>
  <c r="K294" i="8"/>
  <c r="L294" i="8" s="1"/>
  <c r="M294" i="8" s="1"/>
  <c r="W294" i="8" s="1"/>
  <c r="B2808" i="8" l="1"/>
  <c r="C2807" i="8"/>
  <c r="O295" i="8"/>
  <c r="V295" i="8"/>
  <c r="K295" i="8"/>
  <c r="L295" i="8" s="1"/>
  <c r="M295" i="8" s="1"/>
  <c r="W295" i="8" s="1"/>
  <c r="P295" i="8"/>
  <c r="P294" i="8"/>
  <c r="B2809" i="8" l="1"/>
  <c r="C2808" i="8"/>
  <c r="Q294" i="8"/>
  <c r="S294" i="8" s="1"/>
  <c r="U294" i="8"/>
  <c r="D295" i="8" s="1"/>
  <c r="Q295" i="8"/>
  <c r="B2810" i="8" l="1"/>
  <c r="C2809" i="8"/>
  <c r="X295" i="8"/>
  <c r="Z295" i="8" s="1"/>
  <c r="AA295" i="8" s="1"/>
  <c r="AB295" i="8" s="1"/>
  <c r="F295" i="8"/>
  <c r="E295" i="8"/>
  <c r="R295" i="8"/>
  <c r="T295" i="8" s="1"/>
  <c r="U295" i="8" s="1"/>
  <c r="D296" i="8" s="1"/>
  <c r="Y295" i="8"/>
  <c r="G295" i="8"/>
  <c r="H296" i="8" s="1"/>
  <c r="B2811" i="8" l="1"/>
  <c r="C2810" i="8"/>
  <c r="S295" i="8"/>
  <c r="J296" i="8"/>
  <c r="I296" i="8"/>
  <c r="N296" i="8" s="1"/>
  <c r="AC295" i="8"/>
  <c r="R296" i="8"/>
  <c r="T296" i="8" s="1"/>
  <c r="Y296" i="8"/>
  <c r="X296" i="8"/>
  <c r="Z296" i="8" s="1"/>
  <c r="AA296" i="8" s="1"/>
  <c r="AB296" i="8" s="1"/>
  <c r="F296" i="8"/>
  <c r="E296" i="8"/>
  <c r="G296" i="8"/>
  <c r="H297" i="8" s="1"/>
  <c r="B2812" i="8" l="1"/>
  <c r="C2811" i="8"/>
  <c r="K296" i="8"/>
  <c r="L296" i="8" s="1"/>
  <c r="M296" i="8" s="1"/>
  <c r="W296" i="8" s="1"/>
  <c r="O296" i="8"/>
  <c r="V296" i="8"/>
  <c r="I297" i="8"/>
  <c r="N297" i="8" s="1"/>
  <c r="J297" i="8"/>
  <c r="AC296" i="8"/>
  <c r="B2813" i="8" l="1"/>
  <c r="C2812" i="8"/>
  <c r="O297" i="8"/>
  <c r="P297" i="8" s="1"/>
  <c r="V297" i="8"/>
  <c r="P296" i="8"/>
  <c r="K297" i="8"/>
  <c r="L297" i="8" s="1"/>
  <c r="M297" i="8" s="1"/>
  <c r="W297" i="8" s="1"/>
  <c r="B2814" i="8" l="1"/>
  <c r="C2813" i="8"/>
  <c r="U296" i="8"/>
  <c r="D297" i="8" s="1"/>
  <c r="Q296" i="8"/>
  <c r="S296" i="8" s="1"/>
  <c r="Q297" i="8"/>
  <c r="B2815" i="8" l="1"/>
  <c r="C2814" i="8"/>
  <c r="Y297" i="8"/>
  <c r="X297" i="8"/>
  <c r="Z297" i="8" s="1"/>
  <c r="AA297" i="8" s="1"/>
  <c r="AB297" i="8" s="1"/>
  <c r="F297" i="8"/>
  <c r="E297" i="8"/>
  <c r="R297" i="8"/>
  <c r="T297" i="8" s="1"/>
  <c r="U297" i="8" s="1"/>
  <c r="D298" i="8" s="1"/>
  <c r="G297" i="8"/>
  <c r="H298" i="8" s="1"/>
  <c r="B2816" i="8" l="1"/>
  <c r="C2815" i="8"/>
  <c r="S297" i="8"/>
  <c r="AC297" i="8"/>
  <c r="F298" i="8"/>
  <c r="E298" i="8"/>
  <c r="R298" i="8"/>
  <c r="T298" i="8" s="1"/>
  <c r="Y298" i="8"/>
  <c r="G298" i="8"/>
  <c r="H299" i="8" s="1"/>
  <c r="X298" i="8"/>
  <c r="Z298" i="8" s="1"/>
  <c r="AA298" i="8" s="1"/>
  <c r="AB298" i="8" s="1"/>
  <c r="J298" i="8"/>
  <c r="I298" i="8"/>
  <c r="N298" i="8" s="1"/>
  <c r="B2817" i="8" l="1"/>
  <c r="C2816" i="8"/>
  <c r="J299" i="8"/>
  <c r="I299" i="8"/>
  <c r="N299" i="8" s="1"/>
  <c r="K298" i="8"/>
  <c r="L298" i="8" s="1"/>
  <c r="M298" i="8" s="1"/>
  <c r="W298" i="8" s="1"/>
  <c r="O298" i="8"/>
  <c r="V298" i="8"/>
  <c r="AC298" i="8"/>
  <c r="B2818" i="8" l="1"/>
  <c r="C2817" i="8"/>
  <c r="O299" i="8"/>
  <c r="P299" i="8" s="1"/>
  <c r="V299" i="8"/>
  <c r="P298" i="8"/>
  <c r="K299" i="8"/>
  <c r="L299" i="8" s="1"/>
  <c r="M299" i="8" s="1"/>
  <c r="W299" i="8" s="1"/>
  <c r="B2819" i="8" l="1"/>
  <c r="C2818" i="8"/>
  <c r="U298" i="8"/>
  <c r="D299" i="8" s="1"/>
  <c r="Q298" i="8"/>
  <c r="S298" i="8" s="1"/>
  <c r="Q299" i="8"/>
  <c r="B2820" i="8" l="1"/>
  <c r="C2819" i="8"/>
  <c r="R299" i="8"/>
  <c r="T299" i="8" s="1"/>
  <c r="U299" i="8" s="1"/>
  <c r="D300" i="8" s="1"/>
  <c r="Y299" i="8"/>
  <c r="X299" i="8"/>
  <c r="Z299" i="8" s="1"/>
  <c r="AA299" i="8" s="1"/>
  <c r="AB299" i="8" s="1"/>
  <c r="F299" i="8"/>
  <c r="E299" i="8"/>
  <c r="G299" i="8"/>
  <c r="H300" i="8" s="1"/>
  <c r="B2821" i="8" l="1"/>
  <c r="C2820" i="8"/>
  <c r="S299" i="8"/>
  <c r="Y300" i="8"/>
  <c r="X300" i="8"/>
  <c r="Z300" i="8" s="1"/>
  <c r="AA300" i="8" s="1"/>
  <c r="AB300" i="8" s="1"/>
  <c r="AC300" i="8" s="1"/>
  <c r="F300" i="8"/>
  <c r="E300" i="8"/>
  <c r="R300" i="8"/>
  <c r="T300" i="8" s="1"/>
  <c r="G300" i="8"/>
  <c r="H301" i="8" s="1"/>
  <c r="AC299" i="8"/>
  <c r="J300" i="8"/>
  <c r="I300" i="8"/>
  <c r="N300" i="8" s="1"/>
  <c r="B2822" i="8" l="1"/>
  <c r="C2821" i="8"/>
  <c r="J301" i="8"/>
  <c r="I301" i="8"/>
  <c r="N301" i="8" s="1"/>
  <c r="K300" i="8"/>
  <c r="L300" i="8" s="1"/>
  <c r="M300" i="8" s="1"/>
  <c r="W300" i="8" s="1"/>
  <c r="O300" i="8"/>
  <c r="V300" i="8"/>
  <c r="B2823" i="8" l="1"/>
  <c r="C2822" i="8"/>
  <c r="O301" i="8"/>
  <c r="P301" i="8" s="1"/>
  <c r="V301" i="8"/>
  <c r="P300" i="8"/>
  <c r="K301" i="8"/>
  <c r="L301" i="8" s="1"/>
  <c r="M301" i="8" s="1"/>
  <c r="W301" i="8" s="1"/>
  <c r="B2824" i="8" l="1"/>
  <c r="C2823" i="8"/>
  <c r="U300" i="8"/>
  <c r="D301" i="8" s="1"/>
  <c r="Q300" i="8"/>
  <c r="S300" i="8" s="1"/>
  <c r="Q301" i="8"/>
  <c r="B2825" i="8" l="1"/>
  <c r="C2824" i="8"/>
  <c r="E301" i="8"/>
  <c r="R301" i="8"/>
  <c r="T301" i="8" s="1"/>
  <c r="U301" i="8" s="1"/>
  <c r="D302" i="8" s="1"/>
  <c r="Y301" i="8"/>
  <c r="X301" i="8"/>
  <c r="Z301" i="8" s="1"/>
  <c r="AA301" i="8" s="1"/>
  <c r="AB301" i="8" s="1"/>
  <c r="F301" i="8"/>
  <c r="G301" i="8"/>
  <c r="H302" i="8" s="1"/>
  <c r="B2826" i="8" l="1"/>
  <c r="C2825" i="8"/>
  <c r="S301" i="8"/>
  <c r="J302" i="8"/>
  <c r="I302" i="8"/>
  <c r="N302" i="8" s="1"/>
  <c r="AC301" i="8"/>
  <c r="R302" i="8"/>
  <c r="T302" i="8" s="1"/>
  <c r="Y302" i="8"/>
  <c r="X302" i="8"/>
  <c r="Z302" i="8" s="1"/>
  <c r="AA302" i="8" s="1"/>
  <c r="AB302" i="8" s="1"/>
  <c r="F302" i="8"/>
  <c r="E302" i="8"/>
  <c r="G302" i="8"/>
  <c r="H303" i="8" s="1"/>
  <c r="B2827" i="8" l="1"/>
  <c r="C2826" i="8"/>
  <c r="J303" i="8"/>
  <c r="I303" i="8"/>
  <c r="N303" i="8" s="1"/>
  <c r="O302" i="8"/>
  <c r="V302" i="8"/>
  <c r="AC302" i="8"/>
  <c r="K302" i="8"/>
  <c r="L302" i="8" s="1"/>
  <c r="M302" i="8" s="1"/>
  <c r="W302" i="8" s="1"/>
  <c r="B2828" i="8" l="1"/>
  <c r="C2827" i="8"/>
  <c r="K303" i="8"/>
  <c r="L303" i="8" s="1"/>
  <c r="M303" i="8" s="1"/>
  <c r="W303" i="8" s="1"/>
  <c r="P302" i="8"/>
  <c r="O303" i="8"/>
  <c r="V303" i="8"/>
  <c r="B2829" i="8" l="1"/>
  <c r="C2828" i="8"/>
  <c r="Q302" i="8"/>
  <c r="S302" i="8" s="1"/>
  <c r="U302" i="8"/>
  <c r="D303" i="8" s="1"/>
  <c r="P303" i="8"/>
  <c r="B2830" i="8" l="1"/>
  <c r="C2829" i="8"/>
  <c r="Q303" i="8"/>
  <c r="X303" i="8"/>
  <c r="Z303" i="8" s="1"/>
  <c r="AA303" i="8" s="1"/>
  <c r="AB303" i="8" s="1"/>
  <c r="F303" i="8"/>
  <c r="E303" i="8"/>
  <c r="R303" i="8"/>
  <c r="T303" i="8" s="1"/>
  <c r="U303" i="8" s="1"/>
  <c r="D304" i="8" s="1"/>
  <c r="Y303" i="8"/>
  <c r="G303" i="8"/>
  <c r="H304" i="8" s="1"/>
  <c r="B2831" i="8" l="1"/>
  <c r="C2830" i="8"/>
  <c r="S303" i="8"/>
  <c r="R304" i="8"/>
  <c r="T304" i="8" s="1"/>
  <c r="Y304" i="8"/>
  <c r="X304" i="8"/>
  <c r="Z304" i="8" s="1"/>
  <c r="AA304" i="8" s="1"/>
  <c r="AB304" i="8" s="1"/>
  <c r="F304" i="8"/>
  <c r="E304" i="8"/>
  <c r="G304" i="8"/>
  <c r="H305" i="8" s="1"/>
  <c r="J304" i="8"/>
  <c r="I304" i="8"/>
  <c r="N304" i="8" s="1"/>
  <c r="AC303" i="8"/>
  <c r="B2832" i="8" l="1"/>
  <c r="C2831" i="8"/>
  <c r="K304" i="8"/>
  <c r="L304" i="8" s="1"/>
  <c r="M304" i="8" s="1"/>
  <c r="W304" i="8" s="1"/>
  <c r="I305" i="8"/>
  <c r="N305" i="8" s="1"/>
  <c r="J305" i="8"/>
  <c r="O304" i="8"/>
  <c r="V304" i="8"/>
  <c r="AC304" i="8"/>
  <c r="B2833" i="8" l="1"/>
  <c r="C2832" i="8"/>
  <c r="P304" i="8"/>
  <c r="K305" i="8"/>
  <c r="L305" i="8" s="1"/>
  <c r="M305" i="8" s="1"/>
  <c r="W305" i="8" s="1"/>
  <c r="O305" i="8"/>
  <c r="V305" i="8"/>
  <c r="B2834" i="8" l="1"/>
  <c r="C2833" i="8"/>
  <c r="U304" i="8"/>
  <c r="D305" i="8" s="1"/>
  <c r="Q304" i="8"/>
  <c r="S304" i="8" s="1"/>
  <c r="P305" i="8"/>
  <c r="B2835" i="8" l="1"/>
  <c r="C2834" i="8"/>
  <c r="Q305" i="8"/>
  <c r="Y305" i="8"/>
  <c r="X305" i="8"/>
  <c r="Z305" i="8" s="1"/>
  <c r="AA305" i="8" s="1"/>
  <c r="AB305" i="8" s="1"/>
  <c r="F305" i="8"/>
  <c r="E305" i="8"/>
  <c r="R305" i="8"/>
  <c r="T305" i="8" s="1"/>
  <c r="U305" i="8" s="1"/>
  <c r="D306" i="8" s="1"/>
  <c r="G305" i="8"/>
  <c r="H306" i="8" s="1"/>
  <c r="B2836" i="8" l="1"/>
  <c r="C2835" i="8"/>
  <c r="S305" i="8"/>
  <c r="F306" i="8"/>
  <c r="E306" i="8"/>
  <c r="R306" i="8"/>
  <c r="T306" i="8" s="1"/>
  <c r="Y306" i="8"/>
  <c r="X306" i="8"/>
  <c r="Z306" i="8" s="1"/>
  <c r="AA306" i="8" s="1"/>
  <c r="AB306" i="8" s="1"/>
  <c r="AC306" i="8" s="1"/>
  <c r="G306" i="8"/>
  <c r="H307" i="8" s="1"/>
  <c r="AC305" i="8"/>
  <c r="J306" i="8"/>
  <c r="I306" i="8"/>
  <c r="N306" i="8" s="1"/>
  <c r="B2837" i="8" l="1"/>
  <c r="C2836" i="8"/>
  <c r="J307" i="8"/>
  <c r="I307" i="8"/>
  <c r="N307" i="8" s="1"/>
  <c r="K306" i="8"/>
  <c r="L306" i="8" s="1"/>
  <c r="M306" i="8" s="1"/>
  <c r="W306" i="8" s="1"/>
  <c r="O306" i="8"/>
  <c r="V306" i="8"/>
  <c r="B2838" i="8" l="1"/>
  <c r="C2837" i="8"/>
  <c r="P306" i="8"/>
  <c r="O307" i="8"/>
  <c r="P307" i="8" s="1"/>
  <c r="V307" i="8"/>
  <c r="K307" i="8"/>
  <c r="L307" i="8" s="1"/>
  <c r="M307" i="8" s="1"/>
  <c r="W307" i="8" s="1"/>
  <c r="B2839" i="8" l="1"/>
  <c r="C2838" i="8"/>
  <c r="Q307" i="8"/>
  <c r="U306" i="8"/>
  <c r="D307" i="8" s="1"/>
  <c r="Q306" i="8"/>
  <c r="S306" i="8" s="1"/>
  <c r="B2840" i="8" l="1"/>
  <c r="C2839" i="8"/>
  <c r="R307" i="8"/>
  <c r="T307" i="8" s="1"/>
  <c r="U307" i="8" s="1"/>
  <c r="D308" i="8" s="1"/>
  <c r="Y307" i="8"/>
  <c r="X307" i="8"/>
  <c r="Z307" i="8" s="1"/>
  <c r="AA307" i="8" s="1"/>
  <c r="AB307" i="8" s="1"/>
  <c r="F307" i="8"/>
  <c r="E307" i="8"/>
  <c r="G307" i="8"/>
  <c r="H308" i="8" s="1"/>
  <c r="B2841" i="8" l="1"/>
  <c r="C2840" i="8"/>
  <c r="S307" i="8"/>
  <c r="J308" i="8"/>
  <c r="I308" i="8"/>
  <c r="N308" i="8" s="1"/>
  <c r="AC307" i="8"/>
  <c r="Y308" i="8"/>
  <c r="X308" i="8"/>
  <c r="Z308" i="8" s="1"/>
  <c r="AA308" i="8" s="1"/>
  <c r="AB308" i="8" s="1"/>
  <c r="AC308" i="8" s="1"/>
  <c r="F308" i="8"/>
  <c r="E308" i="8"/>
  <c r="R308" i="8"/>
  <c r="T308" i="8" s="1"/>
  <c r="G308" i="8"/>
  <c r="H309" i="8" s="1"/>
  <c r="B2842" i="8" l="1"/>
  <c r="C2841" i="8"/>
  <c r="J309" i="8"/>
  <c r="I309" i="8"/>
  <c r="N309" i="8" s="1"/>
  <c r="K308" i="8"/>
  <c r="L308" i="8" s="1"/>
  <c r="M308" i="8" s="1"/>
  <c r="W308" i="8" s="1"/>
  <c r="O308" i="8"/>
  <c r="V308" i="8"/>
  <c r="B2843" i="8" l="1"/>
  <c r="C2842" i="8"/>
  <c r="K309" i="8"/>
  <c r="L309" i="8" s="1"/>
  <c r="M309" i="8" s="1"/>
  <c r="W309" i="8" s="1"/>
  <c r="O309" i="8"/>
  <c r="V309" i="8"/>
  <c r="P309" i="8"/>
  <c r="P308" i="8"/>
  <c r="B2844" i="8" l="1"/>
  <c r="C2843" i="8"/>
  <c r="U308" i="8"/>
  <c r="D309" i="8" s="1"/>
  <c r="Q308" i="8"/>
  <c r="S308" i="8" s="1"/>
  <c r="Q309" i="8"/>
  <c r="B2845" i="8" l="1"/>
  <c r="C2844" i="8"/>
  <c r="E309" i="8"/>
  <c r="R309" i="8"/>
  <c r="T309" i="8" s="1"/>
  <c r="U309" i="8" s="1"/>
  <c r="D310" i="8" s="1"/>
  <c r="Y309" i="8"/>
  <c r="X309" i="8"/>
  <c r="Z309" i="8" s="1"/>
  <c r="AA309" i="8" s="1"/>
  <c r="AB309" i="8" s="1"/>
  <c r="F309" i="8"/>
  <c r="G309" i="8"/>
  <c r="H310" i="8" s="1"/>
  <c r="B2846" i="8" l="1"/>
  <c r="C2845" i="8"/>
  <c r="S309" i="8"/>
  <c r="J310" i="8"/>
  <c r="I310" i="8"/>
  <c r="N310" i="8" s="1"/>
  <c r="AC309" i="8"/>
  <c r="R310" i="8"/>
  <c r="T310" i="8" s="1"/>
  <c r="Y310" i="8"/>
  <c r="X310" i="8"/>
  <c r="Z310" i="8" s="1"/>
  <c r="AA310" i="8" s="1"/>
  <c r="AB310" i="8" s="1"/>
  <c r="F310" i="8"/>
  <c r="E310" i="8"/>
  <c r="G310" i="8"/>
  <c r="H311" i="8" s="1"/>
  <c r="B2847" i="8" l="1"/>
  <c r="C2846" i="8"/>
  <c r="AC310" i="8"/>
  <c r="O310" i="8"/>
  <c r="V310" i="8"/>
  <c r="J311" i="8"/>
  <c r="I311" i="8"/>
  <c r="N311" i="8" s="1"/>
  <c r="K310" i="8"/>
  <c r="L310" i="8" s="1"/>
  <c r="M310" i="8" s="1"/>
  <c r="W310" i="8" s="1"/>
  <c r="B2848" i="8" l="1"/>
  <c r="C2847" i="8"/>
  <c r="P310" i="8"/>
  <c r="O311" i="8"/>
  <c r="V311" i="8"/>
  <c r="K311" i="8"/>
  <c r="L311" i="8" s="1"/>
  <c r="M311" i="8" s="1"/>
  <c r="W311" i="8" s="1"/>
  <c r="B2849" i="8" l="1"/>
  <c r="C2848" i="8"/>
  <c r="Q310" i="8"/>
  <c r="S310" i="8" s="1"/>
  <c r="U310" i="8"/>
  <c r="D311" i="8" s="1"/>
  <c r="P311" i="8"/>
  <c r="B2850" i="8" l="1"/>
  <c r="C2849" i="8"/>
  <c r="Q311" i="8"/>
  <c r="X311" i="8"/>
  <c r="Z311" i="8" s="1"/>
  <c r="AA311" i="8" s="1"/>
  <c r="AB311" i="8" s="1"/>
  <c r="F311" i="8"/>
  <c r="E311" i="8"/>
  <c r="R311" i="8"/>
  <c r="T311" i="8" s="1"/>
  <c r="U311" i="8" s="1"/>
  <c r="D312" i="8" s="1"/>
  <c r="Y311" i="8"/>
  <c r="G311" i="8"/>
  <c r="H312" i="8" s="1"/>
  <c r="B2851" i="8" l="1"/>
  <c r="C2850" i="8"/>
  <c r="S311" i="8"/>
  <c r="R312" i="8"/>
  <c r="T312" i="8" s="1"/>
  <c r="Y312" i="8"/>
  <c r="X312" i="8"/>
  <c r="Z312" i="8" s="1"/>
  <c r="AA312" i="8" s="1"/>
  <c r="AB312" i="8" s="1"/>
  <c r="F312" i="8"/>
  <c r="E312" i="8"/>
  <c r="G312" i="8"/>
  <c r="H313" i="8" s="1"/>
  <c r="J312" i="8"/>
  <c r="I312" i="8"/>
  <c r="N312" i="8" s="1"/>
  <c r="AC311" i="8"/>
  <c r="B2852" i="8" l="1"/>
  <c r="C2851" i="8"/>
  <c r="K312" i="8"/>
  <c r="L312" i="8" s="1"/>
  <c r="M312" i="8" s="1"/>
  <c r="W312" i="8" s="1"/>
  <c r="O312" i="8"/>
  <c r="V312" i="8"/>
  <c r="I313" i="8"/>
  <c r="N313" i="8" s="1"/>
  <c r="J313" i="8"/>
  <c r="AC312" i="8"/>
  <c r="B2853" i="8" l="1"/>
  <c r="C2852" i="8"/>
  <c r="O313" i="8"/>
  <c r="V313" i="8"/>
  <c r="K313" i="8"/>
  <c r="L313" i="8" s="1"/>
  <c r="M313" i="8" s="1"/>
  <c r="W313" i="8" s="1"/>
  <c r="P313" i="8"/>
  <c r="P312" i="8"/>
  <c r="B2854" i="8" l="1"/>
  <c r="C2853" i="8"/>
  <c r="Q313" i="8"/>
  <c r="U312" i="8"/>
  <c r="D313" i="8" s="1"/>
  <c r="Q312" i="8"/>
  <c r="S312" i="8" s="1"/>
  <c r="B2855" i="8" l="1"/>
  <c r="C2854" i="8"/>
  <c r="Y313" i="8"/>
  <c r="X313" i="8"/>
  <c r="Z313" i="8" s="1"/>
  <c r="AA313" i="8" s="1"/>
  <c r="AB313" i="8" s="1"/>
  <c r="F313" i="8"/>
  <c r="E313" i="8"/>
  <c r="R313" i="8"/>
  <c r="T313" i="8" s="1"/>
  <c r="U313" i="8" s="1"/>
  <c r="D314" i="8" s="1"/>
  <c r="G313" i="8"/>
  <c r="H314" i="8" s="1"/>
  <c r="B2856" i="8" l="1"/>
  <c r="C2855" i="8"/>
  <c r="S313" i="8"/>
  <c r="F314" i="8"/>
  <c r="E314" i="8"/>
  <c r="R314" i="8"/>
  <c r="T314" i="8" s="1"/>
  <c r="Y314" i="8"/>
  <c r="X314" i="8"/>
  <c r="Z314" i="8" s="1"/>
  <c r="AA314" i="8" s="1"/>
  <c r="AB314" i="8" s="1"/>
  <c r="G314" i="8"/>
  <c r="H315" i="8" s="1"/>
  <c r="J314" i="8"/>
  <c r="I314" i="8"/>
  <c r="N314" i="8" s="1"/>
  <c r="AC313" i="8"/>
  <c r="B2857" i="8" l="1"/>
  <c r="C2856" i="8"/>
  <c r="O314" i="8"/>
  <c r="V314" i="8"/>
  <c r="J315" i="8"/>
  <c r="I315" i="8"/>
  <c r="N315" i="8" s="1"/>
  <c r="K314" i="8"/>
  <c r="L314" i="8" s="1"/>
  <c r="M314" i="8" s="1"/>
  <c r="W314" i="8" s="1"/>
  <c r="AC314" i="8"/>
  <c r="B2858" i="8" l="1"/>
  <c r="C2857" i="8"/>
  <c r="O315" i="8"/>
  <c r="P315" i="8" s="1"/>
  <c r="V315" i="8"/>
  <c r="K315" i="8"/>
  <c r="L315" i="8" s="1"/>
  <c r="M315" i="8" s="1"/>
  <c r="W315" i="8" s="1"/>
  <c r="P314" i="8"/>
  <c r="B2859" i="8" l="1"/>
  <c r="C2858" i="8"/>
  <c r="U314" i="8"/>
  <c r="D315" i="8" s="1"/>
  <c r="Q314" i="8"/>
  <c r="S314" i="8" s="1"/>
  <c r="Q315" i="8"/>
  <c r="B2860" i="8" l="1"/>
  <c r="C2859" i="8"/>
  <c r="R315" i="8"/>
  <c r="T315" i="8" s="1"/>
  <c r="U315" i="8" s="1"/>
  <c r="D316" i="8" s="1"/>
  <c r="Y315" i="8"/>
  <c r="X315" i="8"/>
  <c r="Z315" i="8" s="1"/>
  <c r="AA315" i="8" s="1"/>
  <c r="AB315" i="8" s="1"/>
  <c r="F315" i="8"/>
  <c r="E315" i="8"/>
  <c r="G315" i="8"/>
  <c r="H316" i="8" s="1"/>
  <c r="B2861" i="8" l="1"/>
  <c r="C2860" i="8"/>
  <c r="S315" i="8"/>
  <c r="J316" i="8"/>
  <c r="I316" i="8"/>
  <c r="N316" i="8"/>
  <c r="AC315" i="8"/>
  <c r="Y316" i="8"/>
  <c r="X316" i="8"/>
  <c r="Z316" i="8" s="1"/>
  <c r="AA316" i="8" s="1"/>
  <c r="AB316" i="8" s="1"/>
  <c r="AC316" i="8" s="1"/>
  <c r="F316" i="8"/>
  <c r="E316" i="8"/>
  <c r="R316" i="8"/>
  <c r="T316" i="8" s="1"/>
  <c r="G316" i="8"/>
  <c r="H317" i="8" s="1"/>
  <c r="B2862" i="8" l="1"/>
  <c r="C2861" i="8"/>
  <c r="J317" i="8"/>
  <c r="I317" i="8"/>
  <c r="N317" i="8" s="1"/>
  <c r="O316" i="8"/>
  <c r="V316" i="8"/>
  <c r="K316" i="8"/>
  <c r="L316" i="8" s="1"/>
  <c r="M316" i="8" s="1"/>
  <c r="W316" i="8" s="1"/>
  <c r="B2863" i="8" l="1"/>
  <c r="C2862" i="8"/>
  <c r="O317" i="8"/>
  <c r="P317" i="8" s="1"/>
  <c r="V317" i="8"/>
  <c r="P316" i="8"/>
  <c r="K317" i="8"/>
  <c r="L317" i="8" s="1"/>
  <c r="M317" i="8" s="1"/>
  <c r="W317" i="8" s="1"/>
  <c r="B2864" i="8" l="1"/>
  <c r="C2863" i="8"/>
  <c r="Q317" i="8"/>
  <c r="U316" i="8"/>
  <c r="D317" i="8" s="1"/>
  <c r="Q316" i="8"/>
  <c r="S316" i="8" s="1"/>
  <c r="B2865" i="8" l="1"/>
  <c r="C2864" i="8"/>
  <c r="E317" i="8"/>
  <c r="R317" i="8"/>
  <c r="T317" i="8" s="1"/>
  <c r="U317" i="8" s="1"/>
  <c r="D318" i="8" s="1"/>
  <c r="Y317" i="8"/>
  <c r="X317" i="8"/>
  <c r="Z317" i="8" s="1"/>
  <c r="AA317" i="8" s="1"/>
  <c r="AB317" i="8" s="1"/>
  <c r="F317" i="8"/>
  <c r="G317" i="8"/>
  <c r="H318" i="8" s="1"/>
  <c r="B2866" i="8" l="1"/>
  <c r="C2865" i="8"/>
  <c r="S317" i="8"/>
  <c r="R318" i="8"/>
  <c r="T318" i="8" s="1"/>
  <c r="Y318" i="8"/>
  <c r="X318" i="8"/>
  <c r="Z318" i="8" s="1"/>
  <c r="AA318" i="8" s="1"/>
  <c r="AB318" i="8" s="1"/>
  <c r="AC318" i="8" s="1"/>
  <c r="F318" i="8"/>
  <c r="E318" i="8"/>
  <c r="G318" i="8"/>
  <c r="H319" i="8" s="1"/>
  <c r="AC317" i="8"/>
  <c r="J318" i="8"/>
  <c r="I318" i="8"/>
  <c r="N318" i="8" s="1"/>
  <c r="B2867" i="8" l="1"/>
  <c r="C2866" i="8"/>
  <c r="J319" i="8"/>
  <c r="I319" i="8"/>
  <c r="N319" i="8" s="1"/>
  <c r="O318" i="8"/>
  <c r="V318" i="8"/>
  <c r="K318" i="8"/>
  <c r="L318" i="8" s="1"/>
  <c r="M318" i="8" s="1"/>
  <c r="W318" i="8" s="1"/>
  <c r="B2868" i="8" l="1"/>
  <c r="C2867" i="8"/>
  <c r="O319" i="8"/>
  <c r="P319" i="8" s="1"/>
  <c r="V319" i="8"/>
  <c r="P318" i="8"/>
  <c r="K319" i="8"/>
  <c r="L319" i="8" s="1"/>
  <c r="M319" i="8" s="1"/>
  <c r="W319" i="8" s="1"/>
  <c r="B2869" i="8" l="1"/>
  <c r="C2868" i="8"/>
  <c r="Q318" i="8"/>
  <c r="S318" i="8" s="1"/>
  <c r="U318" i="8"/>
  <c r="D319" i="8" s="1"/>
  <c r="Q319" i="8"/>
  <c r="B2870" i="8" l="1"/>
  <c r="C2869" i="8"/>
  <c r="X319" i="8"/>
  <c r="Z319" i="8" s="1"/>
  <c r="AA319" i="8" s="1"/>
  <c r="AB319" i="8" s="1"/>
  <c r="F319" i="8"/>
  <c r="E319" i="8"/>
  <c r="R319" i="8"/>
  <c r="T319" i="8" s="1"/>
  <c r="U319" i="8" s="1"/>
  <c r="D320" i="8" s="1"/>
  <c r="Y319" i="8"/>
  <c r="G319" i="8"/>
  <c r="H320" i="8" s="1"/>
  <c r="B2871" i="8" l="1"/>
  <c r="C2870" i="8"/>
  <c r="S319" i="8"/>
  <c r="J320" i="8"/>
  <c r="I320" i="8"/>
  <c r="N320" i="8" s="1"/>
  <c r="R320" i="8"/>
  <c r="T320" i="8" s="1"/>
  <c r="Y320" i="8"/>
  <c r="X320" i="8"/>
  <c r="Z320" i="8" s="1"/>
  <c r="AA320" i="8" s="1"/>
  <c r="AB320" i="8" s="1"/>
  <c r="F320" i="8"/>
  <c r="E320" i="8"/>
  <c r="G320" i="8"/>
  <c r="H321" i="8" s="1"/>
  <c r="AC319" i="8"/>
  <c r="B2872" i="8" l="1"/>
  <c r="C2871" i="8"/>
  <c r="I321" i="8"/>
  <c r="N321" i="8" s="1"/>
  <c r="J321" i="8"/>
  <c r="K320" i="8"/>
  <c r="L320" i="8" s="1"/>
  <c r="M320" i="8" s="1"/>
  <c r="W320" i="8" s="1"/>
  <c r="O320" i="8"/>
  <c r="V320" i="8"/>
  <c r="AC320" i="8"/>
  <c r="B2873" i="8" l="1"/>
  <c r="C2872" i="8"/>
  <c r="K321" i="8"/>
  <c r="L321" i="8" s="1"/>
  <c r="M321" i="8" s="1"/>
  <c r="W321" i="8" s="1"/>
  <c r="O321" i="8"/>
  <c r="P321" i="8" s="1"/>
  <c r="V321" i="8"/>
  <c r="P320" i="8"/>
  <c r="B2874" i="8" l="1"/>
  <c r="C2873" i="8"/>
  <c r="U320" i="8"/>
  <c r="D321" i="8" s="1"/>
  <c r="Q320" i="8"/>
  <c r="S320" i="8" s="1"/>
  <c r="Q321" i="8"/>
  <c r="B2875" i="8" l="1"/>
  <c r="C2874" i="8"/>
  <c r="Y321" i="8"/>
  <c r="X321" i="8"/>
  <c r="Z321" i="8" s="1"/>
  <c r="AA321" i="8" s="1"/>
  <c r="AB321" i="8" s="1"/>
  <c r="F321" i="8"/>
  <c r="E321" i="8"/>
  <c r="R321" i="8"/>
  <c r="T321" i="8" s="1"/>
  <c r="U321" i="8" s="1"/>
  <c r="D322" i="8" s="1"/>
  <c r="G321" i="8"/>
  <c r="H322" i="8" s="1"/>
  <c r="B2876" i="8" l="1"/>
  <c r="C2875" i="8"/>
  <c r="S321" i="8"/>
  <c r="AC321" i="8"/>
  <c r="F322" i="8"/>
  <c r="E322" i="8"/>
  <c r="R322" i="8"/>
  <c r="T322" i="8" s="1"/>
  <c r="Y322" i="8"/>
  <c r="G322" i="8"/>
  <c r="H323" i="8" s="1"/>
  <c r="X322" i="8"/>
  <c r="Z322" i="8" s="1"/>
  <c r="AA322" i="8" s="1"/>
  <c r="AB322" i="8" s="1"/>
  <c r="J322" i="8"/>
  <c r="I322" i="8"/>
  <c r="N322" i="8" s="1"/>
  <c r="B2877" i="8" l="1"/>
  <c r="C2876" i="8"/>
  <c r="J323" i="8"/>
  <c r="I323" i="8"/>
  <c r="N323" i="8" s="1"/>
  <c r="O322" i="8"/>
  <c r="V322" i="8"/>
  <c r="K322" i="8"/>
  <c r="L322" i="8" s="1"/>
  <c r="M322" i="8" s="1"/>
  <c r="W322" i="8" s="1"/>
  <c r="AC322" i="8"/>
  <c r="B2878" i="8" l="1"/>
  <c r="C2877" i="8"/>
  <c r="O323" i="8"/>
  <c r="V323" i="8"/>
  <c r="K323" i="8"/>
  <c r="L323" i="8" s="1"/>
  <c r="M323" i="8" s="1"/>
  <c r="W323" i="8" s="1"/>
  <c r="P323" i="8"/>
  <c r="P322" i="8"/>
  <c r="B2879" i="8" l="1"/>
  <c r="C2878" i="8"/>
  <c r="U322" i="8"/>
  <c r="D323" i="8" s="1"/>
  <c r="Q322" i="8"/>
  <c r="S322" i="8" s="1"/>
  <c r="Q323" i="8"/>
  <c r="B2880" i="8" l="1"/>
  <c r="C2879" i="8"/>
  <c r="R323" i="8"/>
  <c r="T323" i="8" s="1"/>
  <c r="U323" i="8" s="1"/>
  <c r="D324" i="8" s="1"/>
  <c r="Y323" i="8"/>
  <c r="X323" i="8"/>
  <c r="Z323" i="8" s="1"/>
  <c r="AA323" i="8" s="1"/>
  <c r="AB323" i="8" s="1"/>
  <c r="F323" i="8"/>
  <c r="E323" i="8"/>
  <c r="G323" i="8"/>
  <c r="H324" i="8" s="1"/>
  <c r="B2881" i="8" l="1"/>
  <c r="C2880" i="8"/>
  <c r="S323" i="8"/>
  <c r="J324" i="8"/>
  <c r="I324" i="8"/>
  <c r="N324" i="8" s="1"/>
  <c r="AC323" i="8"/>
  <c r="Y324" i="8"/>
  <c r="X324" i="8"/>
  <c r="Z324" i="8" s="1"/>
  <c r="AA324" i="8" s="1"/>
  <c r="AB324" i="8" s="1"/>
  <c r="F324" i="8"/>
  <c r="E324" i="8"/>
  <c r="R324" i="8"/>
  <c r="T324" i="8" s="1"/>
  <c r="G324" i="8"/>
  <c r="H325" i="8" s="1"/>
  <c r="B2882" i="8" l="1"/>
  <c r="C2881" i="8"/>
  <c r="J325" i="8"/>
  <c r="I325" i="8"/>
  <c r="N325" i="8" s="1"/>
  <c r="O324" i="8"/>
  <c r="V324" i="8"/>
  <c r="AC324" i="8"/>
  <c r="K324" i="8"/>
  <c r="L324" i="8" s="1"/>
  <c r="M324" i="8" s="1"/>
  <c r="W324" i="8" s="1"/>
  <c r="B2883" i="8" l="1"/>
  <c r="C2882" i="8"/>
  <c r="P324" i="8"/>
  <c r="K325" i="8"/>
  <c r="L325" i="8" s="1"/>
  <c r="M325" i="8" s="1"/>
  <c r="W325" i="8" s="1"/>
  <c r="O325" i="8"/>
  <c r="P325" i="8" s="1"/>
  <c r="V325" i="8"/>
  <c r="B2884" i="8" l="1"/>
  <c r="C2883" i="8"/>
  <c r="Q325" i="8"/>
  <c r="U324" i="8"/>
  <c r="D325" i="8" s="1"/>
  <c r="Q324" i="8"/>
  <c r="S324" i="8" s="1"/>
  <c r="B2885" i="8" l="1"/>
  <c r="C2884" i="8"/>
  <c r="E325" i="8"/>
  <c r="R325" i="8"/>
  <c r="T325" i="8" s="1"/>
  <c r="U325" i="8" s="1"/>
  <c r="D326" i="8" s="1"/>
  <c r="Y325" i="8"/>
  <c r="X325" i="8"/>
  <c r="Z325" i="8" s="1"/>
  <c r="AA325" i="8" s="1"/>
  <c r="AB325" i="8" s="1"/>
  <c r="F325" i="8"/>
  <c r="G325" i="8"/>
  <c r="H326" i="8" s="1"/>
  <c r="B2886" i="8" l="1"/>
  <c r="C2885" i="8"/>
  <c r="S325" i="8"/>
  <c r="R326" i="8"/>
  <c r="T326" i="8" s="1"/>
  <c r="Y326" i="8"/>
  <c r="X326" i="8"/>
  <c r="Z326" i="8" s="1"/>
  <c r="AA326" i="8" s="1"/>
  <c r="AB326" i="8" s="1"/>
  <c r="F326" i="8"/>
  <c r="E326" i="8"/>
  <c r="G326" i="8"/>
  <c r="H327" i="8" s="1"/>
  <c r="AC325" i="8"/>
  <c r="J326" i="8"/>
  <c r="I326" i="8"/>
  <c r="N326" i="8" s="1"/>
  <c r="B2887" i="8" l="1"/>
  <c r="C2886" i="8"/>
  <c r="O326" i="8"/>
  <c r="V326" i="8"/>
  <c r="AC326" i="8"/>
  <c r="K326" i="8"/>
  <c r="L326" i="8" s="1"/>
  <c r="M326" i="8" s="1"/>
  <c r="W326" i="8" s="1"/>
  <c r="J327" i="8"/>
  <c r="I327" i="8"/>
  <c r="N327" i="8" s="1"/>
  <c r="B2888" i="8" l="1"/>
  <c r="C2887" i="8"/>
  <c r="K327" i="8"/>
  <c r="L327" i="8" s="1"/>
  <c r="M327" i="8" s="1"/>
  <c r="W327" i="8" s="1"/>
  <c r="O327" i="8"/>
  <c r="P327" i="8" s="1"/>
  <c r="V327" i="8"/>
  <c r="P326" i="8"/>
  <c r="B2889" i="8" l="1"/>
  <c r="C2888" i="8"/>
  <c r="Q326" i="8"/>
  <c r="S326" i="8" s="1"/>
  <c r="U326" i="8"/>
  <c r="D327" i="8" s="1"/>
  <c r="Q327" i="8"/>
  <c r="B2890" i="8" l="1"/>
  <c r="C2889" i="8"/>
  <c r="X327" i="8"/>
  <c r="Z327" i="8" s="1"/>
  <c r="AA327" i="8" s="1"/>
  <c r="AB327" i="8" s="1"/>
  <c r="F327" i="8"/>
  <c r="E327" i="8"/>
  <c r="R327" i="8"/>
  <c r="T327" i="8" s="1"/>
  <c r="U327" i="8" s="1"/>
  <c r="D328" i="8" s="1"/>
  <c r="Y327" i="8"/>
  <c r="G327" i="8"/>
  <c r="H328" i="8" s="1"/>
  <c r="B2891" i="8" l="1"/>
  <c r="C2890" i="8"/>
  <c r="S327" i="8"/>
  <c r="R328" i="8"/>
  <c r="T328" i="8" s="1"/>
  <c r="Y328" i="8"/>
  <c r="X328" i="8"/>
  <c r="Z328" i="8" s="1"/>
  <c r="AA328" i="8" s="1"/>
  <c r="AB328" i="8" s="1"/>
  <c r="F328" i="8"/>
  <c r="E328" i="8"/>
  <c r="G328" i="8"/>
  <c r="H329" i="8" s="1"/>
  <c r="J328" i="8"/>
  <c r="I328" i="8"/>
  <c r="N328" i="8" s="1"/>
  <c r="AC327" i="8"/>
  <c r="B2892" i="8" l="1"/>
  <c r="C2891" i="8"/>
  <c r="I329" i="8"/>
  <c r="N329" i="8" s="1"/>
  <c r="J329" i="8"/>
  <c r="O328" i="8"/>
  <c r="V328" i="8"/>
  <c r="K328" i="8"/>
  <c r="L328" i="8" s="1"/>
  <c r="M328" i="8" s="1"/>
  <c r="W328" i="8" s="1"/>
  <c r="AC328" i="8"/>
  <c r="B2893" i="8" l="1"/>
  <c r="C2892" i="8"/>
  <c r="P328" i="8"/>
  <c r="K329" i="8"/>
  <c r="L329" i="8" s="1"/>
  <c r="M329" i="8" s="1"/>
  <c r="W329" i="8" s="1"/>
  <c r="O329" i="8"/>
  <c r="V329" i="8"/>
  <c r="B2894" i="8" l="1"/>
  <c r="C2893" i="8"/>
  <c r="U328" i="8"/>
  <c r="D329" i="8" s="1"/>
  <c r="Q328" i="8"/>
  <c r="S328" i="8" s="1"/>
  <c r="P329" i="8"/>
  <c r="B2895" i="8" l="1"/>
  <c r="C2894" i="8"/>
  <c r="Q329" i="8"/>
  <c r="Y329" i="8"/>
  <c r="X329" i="8"/>
  <c r="Z329" i="8" s="1"/>
  <c r="AA329" i="8" s="1"/>
  <c r="AB329" i="8" s="1"/>
  <c r="F329" i="8"/>
  <c r="E329" i="8"/>
  <c r="R329" i="8"/>
  <c r="T329" i="8" s="1"/>
  <c r="U329" i="8" s="1"/>
  <c r="D330" i="8" s="1"/>
  <c r="G329" i="8"/>
  <c r="H330" i="8" s="1"/>
  <c r="B2896" i="8" l="1"/>
  <c r="C2895" i="8"/>
  <c r="S329" i="8"/>
  <c r="AC329" i="8"/>
  <c r="F330" i="8"/>
  <c r="E330" i="8"/>
  <c r="R330" i="8"/>
  <c r="T330" i="8" s="1"/>
  <c r="Y330" i="8"/>
  <c r="X330" i="8"/>
  <c r="Z330" i="8" s="1"/>
  <c r="AA330" i="8" s="1"/>
  <c r="AB330" i="8" s="1"/>
  <c r="G330" i="8"/>
  <c r="H331" i="8" s="1"/>
  <c r="J330" i="8"/>
  <c r="I330" i="8"/>
  <c r="N330" i="8" s="1"/>
  <c r="B2897" i="8" l="1"/>
  <c r="C2896" i="8"/>
  <c r="J331" i="8"/>
  <c r="I331" i="8"/>
  <c r="N331" i="8" s="1"/>
  <c r="O330" i="8"/>
  <c r="V330" i="8"/>
  <c r="K330" i="8"/>
  <c r="L330" i="8" s="1"/>
  <c r="M330" i="8" s="1"/>
  <c r="W330" i="8" s="1"/>
  <c r="AC330" i="8"/>
  <c r="B2898" i="8" l="1"/>
  <c r="C2897" i="8"/>
  <c r="O331" i="8"/>
  <c r="P331" i="8" s="1"/>
  <c r="V331" i="8"/>
  <c r="K331" i="8"/>
  <c r="L331" i="8" s="1"/>
  <c r="M331" i="8" s="1"/>
  <c r="W331" i="8" s="1"/>
  <c r="P330" i="8"/>
  <c r="B2899" i="8" l="1"/>
  <c r="C2898" i="8"/>
  <c r="U330" i="8"/>
  <c r="D331" i="8" s="1"/>
  <c r="Q330" i="8"/>
  <c r="S330" i="8" s="1"/>
  <c r="Q331" i="8"/>
  <c r="B2900" i="8" l="1"/>
  <c r="C2899" i="8"/>
  <c r="R331" i="8"/>
  <c r="T331" i="8" s="1"/>
  <c r="U331" i="8" s="1"/>
  <c r="D332" i="8" s="1"/>
  <c r="Y331" i="8"/>
  <c r="X331" i="8"/>
  <c r="Z331" i="8" s="1"/>
  <c r="AA331" i="8" s="1"/>
  <c r="AB331" i="8" s="1"/>
  <c r="F331" i="8"/>
  <c r="E331" i="8"/>
  <c r="G331" i="8"/>
  <c r="H332" i="8" s="1"/>
  <c r="B2901" i="8" l="1"/>
  <c r="C2900" i="8"/>
  <c r="S331" i="8"/>
  <c r="AC331" i="8"/>
  <c r="Y332" i="8"/>
  <c r="X332" i="8"/>
  <c r="Z332" i="8" s="1"/>
  <c r="AA332" i="8" s="1"/>
  <c r="AB332" i="8" s="1"/>
  <c r="F332" i="8"/>
  <c r="E332" i="8"/>
  <c r="R332" i="8"/>
  <c r="T332" i="8" s="1"/>
  <c r="G332" i="8"/>
  <c r="H333" i="8" s="1"/>
  <c r="J332" i="8"/>
  <c r="I332" i="8"/>
  <c r="N332" i="8" s="1"/>
  <c r="B2902" i="8" l="1"/>
  <c r="C2901" i="8"/>
  <c r="J333" i="8"/>
  <c r="I333" i="8"/>
  <c r="N333" i="8" s="1"/>
  <c r="O332" i="8"/>
  <c r="V332" i="8"/>
  <c r="K332" i="8"/>
  <c r="L332" i="8" s="1"/>
  <c r="M332" i="8" s="1"/>
  <c r="W332" i="8" s="1"/>
  <c r="AC332" i="8"/>
  <c r="B2903" i="8" l="1"/>
  <c r="C2902" i="8"/>
  <c r="O333" i="8"/>
  <c r="P333" i="8" s="1"/>
  <c r="V333" i="8"/>
  <c r="P332" i="8"/>
  <c r="K333" i="8"/>
  <c r="L333" i="8" s="1"/>
  <c r="M333" i="8" s="1"/>
  <c r="W333" i="8" s="1"/>
  <c r="B2904" i="8" l="1"/>
  <c r="C2903" i="8"/>
  <c r="U332" i="8"/>
  <c r="D333" i="8" s="1"/>
  <c r="Q332" i="8"/>
  <c r="S332" i="8" s="1"/>
  <c r="Q333" i="8"/>
  <c r="B2905" i="8" l="1"/>
  <c r="C2904" i="8"/>
  <c r="E333" i="8"/>
  <c r="R333" i="8"/>
  <c r="T333" i="8" s="1"/>
  <c r="U333" i="8" s="1"/>
  <c r="D334" i="8" s="1"/>
  <c r="Y333" i="8"/>
  <c r="X333" i="8"/>
  <c r="Z333" i="8" s="1"/>
  <c r="AA333" i="8" s="1"/>
  <c r="AB333" i="8" s="1"/>
  <c r="F333" i="8"/>
  <c r="G333" i="8"/>
  <c r="H334" i="8" s="1"/>
  <c r="B2906" i="8" l="1"/>
  <c r="C2905" i="8"/>
  <c r="S333" i="8"/>
  <c r="AC333" i="8"/>
  <c r="R334" i="8"/>
  <c r="T334" i="8" s="1"/>
  <c r="Y334" i="8"/>
  <c r="X334" i="8"/>
  <c r="Z334" i="8" s="1"/>
  <c r="AA334" i="8" s="1"/>
  <c r="AB334" i="8" s="1"/>
  <c r="F334" i="8"/>
  <c r="E334" i="8"/>
  <c r="G334" i="8"/>
  <c r="H335" i="8" s="1"/>
  <c r="J334" i="8"/>
  <c r="I334" i="8"/>
  <c r="N334" i="8" s="1"/>
  <c r="B2907" i="8" l="1"/>
  <c r="C2906" i="8"/>
  <c r="O334" i="8"/>
  <c r="V334" i="8"/>
  <c r="J335" i="8"/>
  <c r="I335" i="8"/>
  <c r="N335" i="8" s="1"/>
  <c r="K334" i="8"/>
  <c r="L334" i="8" s="1"/>
  <c r="M334" i="8" s="1"/>
  <c r="W334" i="8" s="1"/>
  <c r="AC334" i="8"/>
  <c r="B2908" i="8" l="1"/>
  <c r="C2907" i="8"/>
  <c r="O335" i="8"/>
  <c r="P335" i="8" s="1"/>
  <c r="V335" i="8"/>
  <c r="K335" i="8"/>
  <c r="L335" i="8" s="1"/>
  <c r="M335" i="8" s="1"/>
  <c r="W335" i="8" s="1"/>
  <c r="P334" i="8"/>
  <c r="B2909" i="8" l="1"/>
  <c r="C2908" i="8"/>
  <c r="Q335" i="8"/>
  <c r="Q334" i="8"/>
  <c r="S334" i="8" s="1"/>
  <c r="U334" i="8"/>
  <c r="D335" i="8" s="1"/>
  <c r="B2910" i="8" l="1"/>
  <c r="C2909" i="8"/>
  <c r="X335" i="8"/>
  <c r="Z335" i="8" s="1"/>
  <c r="AA335" i="8" s="1"/>
  <c r="AB335" i="8" s="1"/>
  <c r="F335" i="8"/>
  <c r="E335" i="8"/>
  <c r="R335" i="8"/>
  <c r="T335" i="8" s="1"/>
  <c r="U335" i="8" s="1"/>
  <c r="D336" i="8" s="1"/>
  <c r="Y335" i="8"/>
  <c r="G335" i="8"/>
  <c r="H336" i="8" s="1"/>
  <c r="B2911" i="8" l="1"/>
  <c r="C2910" i="8"/>
  <c r="S335" i="8"/>
  <c r="R336" i="8"/>
  <c r="T336" i="8" s="1"/>
  <c r="Y336" i="8"/>
  <c r="X336" i="8"/>
  <c r="Z336" i="8" s="1"/>
  <c r="AA336" i="8" s="1"/>
  <c r="AB336" i="8" s="1"/>
  <c r="F336" i="8"/>
  <c r="E336" i="8"/>
  <c r="G336" i="8"/>
  <c r="H337" i="8" s="1"/>
  <c r="AC335" i="8"/>
  <c r="J336" i="8"/>
  <c r="I336" i="8"/>
  <c r="N336" i="8" s="1"/>
  <c r="B2912" i="8" l="1"/>
  <c r="C2911" i="8"/>
  <c r="I337" i="8"/>
  <c r="N337" i="8" s="1"/>
  <c r="J337" i="8"/>
  <c r="O336" i="8"/>
  <c r="V336" i="8"/>
  <c r="K336" i="8"/>
  <c r="L336" i="8" s="1"/>
  <c r="M336" i="8" s="1"/>
  <c r="W336" i="8" s="1"/>
  <c r="AC336" i="8"/>
  <c r="B2913" i="8" l="1"/>
  <c r="C2912" i="8"/>
  <c r="K337" i="8"/>
  <c r="L337" i="8" s="1"/>
  <c r="M337" i="8" s="1"/>
  <c r="W337" i="8" s="1"/>
  <c r="P336" i="8"/>
  <c r="O337" i="8"/>
  <c r="P337" i="8" s="1"/>
  <c r="V337" i="8"/>
  <c r="B2914" i="8" l="1"/>
  <c r="C2913" i="8"/>
  <c r="U336" i="8"/>
  <c r="D337" i="8" s="1"/>
  <c r="Q336" i="8"/>
  <c r="S336" i="8" s="1"/>
  <c r="Q337" i="8"/>
  <c r="B2915" i="8" l="1"/>
  <c r="C2914" i="8"/>
  <c r="Y337" i="8"/>
  <c r="X337" i="8"/>
  <c r="Z337" i="8" s="1"/>
  <c r="AA337" i="8" s="1"/>
  <c r="AB337" i="8" s="1"/>
  <c r="F337" i="8"/>
  <c r="E337" i="8"/>
  <c r="R337" i="8"/>
  <c r="T337" i="8" s="1"/>
  <c r="U337" i="8" s="1"/>
  <c r="D338" i="8" s="1"/>
  <c r="G337" i="8"/>
  <c r="H338" i="8" s="1"/>
  <c r="B2916" i="8" l="1"/>
  <c r="C2915" i="8"/>
  <c r="S337" i="8"/>
  <c r="J338" i="8"/>
  <c r="I338" i="8"/>
  <c r="N338" i="8" s="1"/>
  <c r="F338" i="8"/>
  <c r="E338" i="8"/>
  <c r="R338" i="8"/>
  <c r="T338" i="8" s="1"/>
  <c r="Y338" i="8"/>
  <c r="G338" i="8"/>
  <c r="H339" i="8" s="1"/>
  <c r="X338" i="8"/>
  <c r="Z338" i="8" s="1"/>
  <c r="AA338" i="8" s="1"/>
  <c r="AB338" i="8" s="1"/>
  <c r="AC337" i="8"/>
  <c r="B2917" i="8" l="1"/>
  <c r="C2916" i="8"/>
  <c r="J339" i="8"/>
  <c r="I339" i="8"/>
  <c r="N339" i="8" s="1"/>
  <c r="O338" i="8"/>
  <c r="V338" i="8"/>
  <c r="K338" i="8"/>
  <c r="L338" i="8" s="1"/>
  <c r="M338" i="8" s="1"/>
  <c r="W338" i="8" s="1"/>
  <c r="AC338" i="8"/>
  <c r="B2918" i="8" l="1"/>
  <c r="C2917" i="8"/>
  <c r="K339" i="8"/>
  <c r="L339" i="8" s="1"/>
  <c r="M339" i="8" s="1"/>
  <c r="W339" i="8" s="1"/>
  <c r="O339" i="8"/>
  <c r="V339" i="8"/>
  <c r="P338" i="8"/>
  <c r="B2919" i="8" l="1"/>
  <c r="C2918" i="8"/>
  <c r="U338" i="8"/>
  <c r="D339" i="8" s="1"/>
  <c r="Q338" i="8"/>
  <c r="S338" i="8" s="1"/>
  <c r="P339" i="8"/>
  <c r="B2920" i="8" l="1"/>
  <c r="C2919" i="8"/>
  <c r="R339" i="8"/>
  <c r="T339" i="8" s="1"/>
  <c r="U339" i="8" s="1"/>
  <c r="D340" i="8" s="1"/>
  <c r="Y339" i="8"/>
  <c r="X339" i="8"/>
  <c r="Z339" i="8" s="1"/>
  <c r="AA339" i="8" s="1"/>
  <c r="AB339" i="8" s="1"/>
  <c r="F339" i="8"/>
  <c r="E339" i="8"/>
  <c r="G339" i="8"/>
  <c r="H340" i="8" s="1"/>
  <c r="Q339" i="8"/>
  <c r="B2921" i="8" l="1"/>
  <c r="C2920" i="8"/>
  <c r="S339" i="8"/>
  <c r="Y340" i="8"/>
  <c r="X340" i="8"/>
  <c r="Z340" i="8" s="1"/>
  <c r="AA340" i="8" s="1"/>
  <c r="AB340" i="8" s="1"/>
  <c r="AC340" i="8" s="1"/>
  <c r="F340" i="8"/>
  <c r="E340" i="8"/>
  <c r="R340" i="8"/>
  <c r="T340" i="8" s="1"/>
  <c r="G340" i="8"/>
  <c r="H341" i="8" s="1"/>
  <c r="AC339" i="8"/>
  <c r="J340" i="8"/>
  <c r="I340" i="8"/>
  <c r="N340" i="8" s="1"/>
  <c r="B2922" i="8" l="1"/>
  <c r="C2921" i="8"/>
  <c r="J341" i="8"/>
  <c r="I341" i="8"/>
  <c r="N341" i="8" s="1"/>
  <c r="O340" i="8"/>
  <c r="V340" i="8"/>
  <c r="K340" i="8"/>
  <c r="L340" i="8" s="1"/>
  <c r="M340" i="8" s="1"/>
  <c r="W340" i="8" s="1"/>
  <c r="B2923" i="8" l="1"/>
  <c r="C2922" i="8"/>
  <c r="O341" i="8"/>
  <c r="V341" i="8"/>
  <c r="K341" i="8"/>
  <c r="L341" i="8" s="1"/>
  <c r="M341" i="8" s="1"/>
  <c r="W341" i="8" s="1"/>
  <c r="P341" i="8"/>
  <c r="P340" i="8"/>
  <c r="B2924" i="8" l="1"/>
  <c r="C2923" i="8"/>
  <c r="U340" i="8"/>
  <c r="D341" i="8" s="1"/>
  <c r="Q340" i="8"/>
  <c r="S340" i="8" s="1"/>
  <c r="Q341" i="8"/>
  <c r="B2925" i="8" l="1"/>
  <c r="C2924" i="8"/>
  <c r="E341" i="8"/>
  <c r="R341" i="8"/>
  <c r="T341" i="8" s="1"/>
  <c r="U341" i="8" s="1"/>
  <c r="D342" i="8" s="1"/>
  <c r="Y341" i="8"/>
  <c r="X341" i="8"/>
  <c r="Z341" i="8" s="1"/>
  <c r="AA341" i="8" s="1"/>
  <c r="AB341" i="8" s="1"/>
  <c r="F341" i="8"/>
  <c r="G341" i="8"/>
  <c r="H342" i="8" s="1"/>
  <c r="B2926" i="8" l="1"/>
  <c r="C2925" i="8"/>
  <c r="S341" i="8"/>
  <c r="J342" i="8"/>
  <c r="I342" i="8"/>
  <c r="N342" i="8" s="1"/>
  <c r="R342" i="8"/>
  <c r="T342" i="8" s="1"/>
  <c r="Y342" i="8"/>
  <c r="X342" i="8"/>
  <c r="Z342" i="8" s="1"/>
  <c r="AA342" i="8" s="1"/>
  <c r="AB342" i="8" s="1"/>
  <c r="AC342" i="8" s="1"/>
  <c r="F342" i="8"/>
  <c r="E342" i="8"/>
  <c r="G342" i="8"/>
  <c r="H343" i="8" s="1"/>
  <c r="AC341" i="8"/>
  <c r="B2927" i="8" l="1"/>
  <c r="C2926" i="8"/>
  <c r="J343" i="8"/>
  <c r="I343" i="8"/>
  <c r="N343" i="8" s="1"/>
  <c r="O342" i="8"/>
  <c r="V342" i="8"/>
  <c r="K342" i="8"/>
  <c r="L342" i="8" s="1"/>
  <c r="M342" i="8" s="1"/>
  <c r="W342" i="8" s="1"/>
  <c r="B2928" i="8" l="1"/>
  <c r="C2927" i="8"/>
  <c r="O343" i="8"/>
  <c r="P343" i="8" s="1"/>
  <c r="V343" i="8"/>
  <c r="K343" i="8"/>
  <c r="L343" i="8" s="1"/>
  <c r="M343" i="8" s="1"/>
  <c r="W343" i="8" s="1"/>
  <c r="P342" i="8"/>
  <c r="B2929" i="8" l="1"/>
  <c r="C2928" i="8"/>
  <c r="Q342" i="8"/>
  <c r="S342" i="8" s="1"/>
  <c r="U342" i="8"/>
  <c r="D343" i="8" s="1"/>
  <c r="Q343" i="8"/>
  <c r="B2930" i="8" l="1"/>
  <c r="C2929" i="8"/>
  <c r="X343" i="8"/>
  <c r="Z343" i="8" s="1"/>
  <c r="AA343" i="8" s="1"/>
  <c r="AB343" i="8" s="1"/>
  <c r="F343" i="8"/>
  <c r="E343" i="8"/>
  <c r="R343" i="8"/>
  <c r="T343" i="8" s="1"/>
  <c r="U343" i="8" s="1"/>
  <c r="D344" i="8" s="1"/>
  <c r="Y343" i="8"/>
  <c r="G343" i="8"/>
  <c r="H344" i="8" s="1"/>
  <c r="B2931" i="8" l="1"/>
  <c r="C2930" i="8"/>
  <c r="S343" i="8"/>
  <c r="J344" i="8"/>
  <c r="I344" i="8"/>
  <c r="N344" i="8" s="1"/>
  <c r="AC343" i="8"/>
  <c r="R344" i="8"/>
  <c r="T344" i="8" s="1"/>
  <c r="Y344" i="8"/>
  <c r="X344" i="8"/>
  <c r="Z344" i="8" s="1"/>
  <c r="AA344" i="8" s="1"/>
  <c r="AB344" i="8" s="1"/>
  <c r="F344" i="8"/>
  <c r="E344" i="8"/>
  <c r="G344" i="8"/>
  <c r="H345" i="8" s="1"/>
  <c r="B2932" i="8" l="1"/>
  <c r="C2931" i="8"/>
  <c r="I345" i="8"/>
  <c r="N345" i="8" s="1"/>
  <c r="J345" i="8"/>
  <c r="O344" i="8"/>
  <c r="V344" i="8"/>
  <c r="AC344" i="8"/>
  <c r="K344" i="8"/>
  <c r="L344" i="8" s="1"/>
  <c r="M344" i="8" s="1"/>
  <c r="W344" i="8" s="1"/>
  <c r="B2933" i="8" l="1"/>
  <c r="C2932" i="8"/>
  <c r="O345" i="8"/>
  <c r="P345" i="8" s="1"/>
  <c r="V345" i="8"/>
  <c r="K345" i="8"/>
  <c r="L345" i="8" s="1"/>
  <c r="M345" i="8" s="1"/>
  <c r="W345" i="8" s="1"/>
  <c r="P344" i="8"/>
  <c r="B2934" i="8" l="1"/>
  <c r="C2933" i="8"/>
  <c r="U344" i="8"/>
  <c r="D345" i="8" s="1"/>
  <c r="Q344" i="8"/>
  <c r="S344" i="8" s="1"/>
  <c r="Q345" i="8"/>
  <c r="B2935" i="8" l="1"/>
  <c r="C2934" i="8"/>
  <c r="Y345" i="8"/>
  <c r="X345" i="8"/>
  <c r="Z345" i="8" s="1"/>
  <c r="AA345" i="8" s="1"/>
  <c r="AB345" i="8" s="1"/>
  <c r="F345" i="8"/>
  <c r="E345" i="8"/>
  <c r="R345" i="8"/>
  <c r="T345" i="8" s="1"/>
  <c r="U345" i="8" s="1"/>
  <c r="D346" i="8" s="1"/>
  <c r="G345" i="8"/>
  <c r="H346" i="8" s="1"/>
  <c r="B2936" i="8" l="1"/>
  <c r="C2935" i="8"/>
  <c r="S345" i="8"/>
  <c r="F346" i="8"/>
  <c r="E346" i="8"/>
  <c r="R346" i="8"/>
  <c r="T346" i="8" s="1"/>
  <c r="Y346" i="8"/>
  <c r="X346" i="8"/>
  <c r="Z346" i="8" s="1"/>
  <c r="AA346" i="8" s="1"/>
  <c r="AB346" i="8" s="1"/>
  <c r="AC346" i="8" s="1"/>
  <c r="G346" i="8"/>
  <c r="H347" i="8" s="1"/>
  <c r="J346" i="8"/>
  <c r="I346" i="8"/>
  <c r="N346" i="8" s="1"/>
  <c r="AC345" i="8"/>
  <c r="B2937" i="8" l="1"/>
  <c r="C2936" i="8"/>
  <c r="J347" i="8"/>
  <c r="I347" i="8"/>
  <c r="N347" i="8" s="1"/>
  <c r="O346" i="8"/>
  <c r="V346" i="8"/>
  <c r="K346" i="8"/>
  <c r="L346" i="8" s="1"/>
  <c r="M346" i="8" s="1"/>
  <c r="W346" i="8" s="1"/>
  <c r="B2938" i="8" l="1"/>
  <c r="C2937" i="8"/>
  <c r="P346" i="8"/>
  <c r="O347" i="8"/>
  <c r="V347" i="8"/>
  <c r="K347" i="8"/>
  <c r="L347" i="8" s="1"/>
  <c r="M347" i="8" s="1"/>
  <c r="W347" i="8" s="1"/>
  <c r="B2939" i="8" l="1"/>
  <c r="C2938" i="8"/>
  <c r="U346" i="8"/>
  <c r="D347" i="8" s="1"/>
  <c r="Q346" i="8"/>
  <c r="S346" i="8" s="1"/>
  <c r="P347" i="8"/>
  <c r="B2940" i="8" l="1"/>
  <c r="C2939" i="8"/>
  <c r="Q347" i="8"/>
  <c r="R347" i="8"/>
  <c r="T347" i="8" s="1"/>
  <c r="U347" i="8" s="1"/>
  <c r="D348" i="8" s="1"/>
  <c r="Y347" i="8"/>
  <c r="X347" i="8"/>
  <c r="Z347" i="8" s="1"/>
  <c r="AA347" i="8" s="1"/>
  <c r="AB347" i="8" s="1"/>
  <c r="F347" i="8"/>
  <c r="E347" i="8"/>
  <c r="G347" i="8"/>
  <c r="H348" i="8" s="1"/>
  <c r="B2941" i="8" l="1"/>
  <c r="C2940" i="8"/>
  <c r="S347" i="8"/>
  <c r="Y348" i="8"/>
  <c r="X348" i="8"/>
  <c r="Z348" i="8" s="1"/>
  <c r="AA348" i="8" s="1"/>
  <c r="AB348" i="8" s="1"/>
  <c r="F348" i="8"/>
  <c r="E348" i="8"/>
  <c r="R348" i="8"/>
  <c r="T348" i="8" s="1"/>
  <c r="G348" i="8"/>
  <c r="H349" i="8" s="1"/>
  <c r="J348" i="8"/>
  <c r="I348" i="8"/>
  <c r="N348" i="8" s="1"/>
  <c r="AC347" i="8"/>
  <c r="B2942" i="8" l="1"/>
  <c r="C2941" i="8"/>
  <c r="O348" i="8"/>
  <c r="V348" i="8"/>
  <c r="J349" i="8"/>
  <c r="I349" i="8"/>
  <c r="N349" i="8" s="1"/>
  <c r="K348" i="8"/>
  <c r="L348" i="8" s="1"/>
  <c r="M348" i="8" s="1"/>
  <c r="W348" i="8" s="1"/>
  <c r="AC348" i="8"/>
  <c r="B2943" i="8" l="1"/>
  <c r="C2942" i="8"/>
  <c r="O349" i="8"/>
  <c r="P349" i="8" s="1"/>
  <c r="V349" i="8"/>
  <c r="K349" i="8"/>
  <c r="L349" i="8" s="1"/>
  <c r="M349" i="8" s="1"/>
  <c r="W349" i="8" s="1"/>
  <c r="P348" i="8"/>
  <c r="B2944" i="8" l="1"/>
  <c r="C2943" i="8"/>
  <c r="U348" i="8"/>
  <c r="D349" i="8" s="1"/>
  <c r="Q348" i="8"/>
  <c r="S348" i="8" s="1"/>
  <c r="Q349" i="8"/>
  <c r="B2945" i="8" l="1"/>
  <c r="C2944" i="8"/>
  <c r="E349" i="8"/>
  <c r="R349" i="8"/>
  <c r="T349" i="8" s="1"/>
  <c r="U349" i="8" s="1"/>
  <c r="D350" i="8" s="1"/>
  <c r="Y349" i="8"/>
  <c r="X349" i="8"/>
  <c r="Z349" i="8" s="1"/>
  <c r="AA349" i="8" s="1"/>
  <c r="AB349" i="8" s="1"/>
  <c r="F349" i="8"/>
  <c r="G349" i="8"/>
  <c r="H350" i="8" s="1"/>
  <c r="B2946" i="8" l="1"/>
  <c r="C2945" i="8"/>
  <c r="S349" i="8"/>
  <c r="R350" i="8"/>
  <c r="T350" i="8" s="1"/>
  <c r="Y350" i="8"/>
  <c r="X350" i="8"/>
  <c r="Z350" i="8" s="1"/>
  <c r="AA350" i="8" s="1"/>
  <c r="AB350" i="8" s="1"/>
  <c r="AC350" i="8" s="1"/>
  <c r="F350" i="8"/>
  <c r="E350" i="8"/>
  <c r="G350" i="8"/>
  <c r="H351" i="8" s="1"/>
  <c r="J350" i="8"/>
  <c r="I350" i="8"/>
  <c r="N350" i="8" s="1"/>
  <c r="AC349" i="8"/>
  <c r="B2947" i="8" l="1"/>
  <c r="C2946" i="8"/>
  <c r="O350" i="8"/>
  <c r="V350" i="8"/>
  <c r="J351" i="8"/>
  <c r="I351" i="8"/>
  <c r="N351" i="8" s="1"/>
  <c r="K350" i="8"/>
  <c r="L350" i="8" s="1"/>
  <c r="M350" i="8" s="1"/>
  <c r="W350" i="8" s="1"/>
  <c r="B2948" i="8" l="1"/>
  <c r="C2947" i="8"/>
  <c r="P350" i="8"/>
  <c r="O351" i="8"/>
  <c r="V351" i="8"/>
  <c r="K351" i="8"/>
  <c r="L351" i="8" s="1"/>
  <c r="M351" i="8" s="1"/>
  <c r="W351" i="8" s="1"/>
  <c r="B2949" i="8" l="1"/>
  <c r="C2948" i="8"/>
  <c r="Q350" i="8"/>
  <c r="S350" i="8" s="1"/>
  <c r="U350" i="8"/>
  <c r="D351" i="8" s="1"/>
  <c r="P351" i="8"/>
  <c r="B2950" i="8" l="1"/>
  <c r="C2949" i="8"/>
  <c r="X351" i="8"/>
  <c r="Z351" i="8" s="1"/>
  <c r="AA351" i="8" s="1"/>
  <c r="AB351" i="8" s="1"/>
  <c r="F351" i="8"/>
  <c r="E351" i="8"/>
  <c r="R351" i="8"/>
  <c r="T351" i="8" s="1"/>
  <c r="U351" i="8" s="1"/>
  <c r="D352" i="8" s="1"/>
  <c r="Y351" i="8"/>
  <c r="G351" i="8"/>
  <c r="H352" i="8" s="1"/>
  <c r="Q351" i="8"/>
  <c r="B2951" i="8" l="1"/>
  <c r="C2950" i="8"/>
  <c r="S351" i="8"/>
  <c r="R352" i="8"/>
  <c r="T352" i="8" s="1"/>
  <c r="Y352" i="8"/>
  <c r="X352" i="8"/>
  <c r="Z352" i="8" s="1"/>
  <c r="AA352" i="8" s="1"/>
  <c r="AB352" i="8" s="1"/>
  <c r="F352" i="8"/>
  <c r="E352" i="8"/>
  <c r="G352" i="8"/>
  <c r="H353" i="8" s="1"/>
  <c r="J352" i="8"/>
  <c r="I352" i="8"/>
  <c r="N352" i="8" s="1"/>
  <c r="AC351" i="8"/>
  <c r="B2952" i="8" l="1"/>
  <c r="C2951" i="8"/>
  <c r="I353" i="8"/>
  <c r="N353" i="8" s="1"/>
  <c r="J353" i="8"/>
  <c r="O352" i="8"/>
  <c r="V352" i="8"/>
  <c r="K352" i="8"/>
  <c r="L352" i="8" s="1"/>
  <c r="M352" i="8" s="1"/>
  <c r="W352" i="8" s="1"/>
  <c r="AC352" i="8"/>
  <c r="B2953" i="8" l="1"/>
  <c r="C2952" i="8"/>
  <c r="P352" i="8"/>
  <c r="K353" i="8"/>
  <c r="L353" i="8" s="1"/>
  <c r="M353" i="8" s="1"/>
  <c r="W353" i="8" s="1"/>
  <c r="O353" i="8"/>
  <c r="V353" i="8"/>
  <c r="B2954" i="8" l="1"/>
  <c r="C2953" i="8"/>
  <c r="U352" i="8"/>
  <c r="D353" i="8" s="1"/>
  <c r="Q352" i="8"/>
  <c r="S352" i="8" s="1"/>
  <c r="P353" i="8"/>
  <c r="B2955" i="8" l="1"/>
  <c r="C2954" i="8"/>
  <c r="Y353" i="8"/>
  <c r="X353" i="8"/>
  <c r="Z353" i="8" s="1"/>
  <c r="AA353" i="8" s="1"/>
  <c r="AB353" i="8" s="1"/>
  <c r="F353" i="8"/>
  <c r="E353" i="8"/>
  <c r="R353" i="8"/>
  <c r="T353" i="8" s="1"/>
  <c r="U353" i="8" s="1"/>
  <c r="D354" i="8" s="1"/>
  <c r="G353" i="8"/>
  <c r="H354" i="8" s="1"/>
  <c r="Q353" i="8"/>
  <c r="B2956" i="8" l="1"/>
  <c r="C2955" i="8"/>
  <c r="S353" i="8"/>
  <c r="AC353" i="8"/>
  <c r="F354" i="8"/>
  <c r="E354" i="8"/>
  <c r="R354" i="8"/>
  <c r="T354" i="8" s="1"/>
  <c r="Y354" i="8"/>
  <c r="X354" i="8"/>
  <c r="Z354" i="8" s="1"/>
  <c r="AA354" i="8" s="1"/>
  <c r="AB354" i="8" s="1"/>
  <c r="AC354" i="8" s="1"/>
  <c r="G354" i="8"/>
  <c r="H355" i="8" s="1"/>
  <c r="J354" i="8"/>
  <c r="I354" i="8"/>
  <c r="N354" i="8" s="1"/>
  <c r="B2957" i="8" l="1"/>
  <c r="C2956" i="8"/>
  <c r="O354" i="8"/>
  <c r="V354" i="8"/>
  <c r="J355" i="8"/>
  <c r="I355" i="8"/>
  <c r="N355" i="8" s="1"/>
  <c r="K354" i="8"/>
  <c r="L354" i="8" s="1"/>
  <c r="M354" i="8" s="1"/>
  <c r="W354" i="8" s="1"/>
  <c r="B2958" i="8" l="1"/>
  <c r="C2957" i="8"/>
  <c r="K355" i="8"/>
  <c r="L355" i="8" s="1"/>
  <c r="M355" i="8" s="1"/>
  <c r="W355" i="8" s="1"/>
  <c r="P354" i="8"/>
  <c r="O355" i="8"/>
  <c r="V355" i="8"/>
  <c r="B2959" i="8" l="1"/>
  <c r="C2958" i="8"/>
  <c r="U354" i="8"/>
  <c r="D355" i="8" s="1"/>
  <c r="Q354" i="8"/>
  <c r="S354" i="8" s="1"/>
  <c r="P355" i="8"/>
  <c r="B2960" i="8" l="1"/>
  <c r="C2959" i="8"/>
  <c r="Q355" i="8"/>
  <c r="R355" i="8"/>
  <c r="T355" i="8" s="1"/>
  <c r="U355" i="8" s="1"/>
  <c r="D356" i="8" s="1"/>
  <c r="Y355" i="8"/>
  <c r="X355" i="8"/>
  <c r="Z355" i="8" s="1"/>
  <c r="AA355" i="8" s="1"/>
  <c r="AB355" i="8" s="1"/>
  <c r="F355" i="8"/>
  <c r="E355" i="8"/>
  <c r="G355" i="8"/>
  <c r="H356" i="8" s="1"/>
  <c r="B2961" i="8" l="1"/>
  <c r="C2960" i="8"/>
  <c r="S355" i="8"/>
  <c r="Y356" i="8"/>
  <c r="X356" i="8"/>
  <c r="Z356" i="8" s="1"/>
  <c r="AA356" i="8" s="1"/>
  <c r="AB356" i="8" s="1"/>
  <c r="AC356" i="8" s="1"/>
  <c r="F356" i="8"/>
  <c r="E356" i="8"/>
  <c r="R356" i="8"/>
  <c r="T356" i="8" s="1"/>
  <c r="G356" i="8"/>
  <c r="H357" i="8" s="1"/>
  <c r="AC355" i="8"/>
  <c r="J356" i="8"/>
  <c r="I356" i="8"/>
  <c r="N356" i="8" s="1"/>
  <c r="B2962" i="8" l="1"/>
  <c r="C2961" i="8"/>
  <c r="K356" i="8"/>
  <c r="L356" i="8" s="1"/>
  <c r="M356" i="8" s="1"/>
  <c r="W356" i="8" s="1"/>
  <c r="J357" i="8"/>
  <c r="I357" i="8"/>
  <c r="N357" i="8" s="1"/>
  <c r="O356" i="8"/>
  <c r="V356" i="8"/>
  <c r="B2963" i="8" l="1"/>
  <c r="C2962" i="8"/>
  <c r="O357" i="8"/>
  <c r="P357" i="8" s="1"/>
  <c r="V357" i="8"/>
  <c r="P356" i="8"/>
  <c r="K357" i="8"/>
  <c r="L357" i="8" s="1"/>
  <c r="M357" i="8" s="1"/>
  <c r="W357" i="8" s="1"/>
  <c r="B2964" i="8" l="1"/>
  <c r="C2963" i="8"/>
  <c r="U356" i="8"/>
  <c r="D357" i="8" s="1"/>
  <c r="Q356" i="8"/>
  <c r="S356" i="8" s="1"/>
  <c r="Q357" i="8"/>
  <c r="B2965" i="8" l="1"/>
  <c r="C2964" i="8"/>
  <c r="E357" i="8"/>
  <c r="R357" i="8"/>
  <c r="T357" i="8" s="1"/>
  <c r="U357" i="8" s="1"/>
  <c r="D358" i="8" s="1"/>
  <c r="Y357" i="8"/>
  <c r="X357" i="8"/>
  <c r="Z357" i="8" s="1"/>
  <c r="AA357" i="8" s="1"/>
  <c r="AB357" i="8" s="1"/>
  <c r="F357" i="8"/>
  <c r="G357" i="8"/>
  <c r="H358" i="8" s="1"/>
  <c r="B2966" i="8" l="1"/>
  <c r="C2965" i="8"/>
  <c r="S357" i="8"/>
  <c r="AC357" i="8"/>
  <c r="J358" i="8"/>
  <c r="I358" i="8"/>
  <c r="N358" i="8" s="1"/>
  <c r="R358" i="8"/>
  <c r="T358" i="8" s="1"/>
  <c r="Y358" i="8"/>
  <c r="X358" i="8"/>
  <c r="Z358" i="8" s="1"/>
  <c r="AA358" i="8" s="1"/>
  <c r="AB358" i="8" s="1"/>
  <c r="F358" i="8"/>
  <c r="E358" i="8"/>
  <c r="G358" i="8"/>
  <c r="H359" i="8" s="1"/>
  <c r="B2967" i="8" l="1"/>
  <c r="C2966" i="8"/>
  <c r="J359" i="8"/>
  <c r="I359" i="8"/>
  <c r="N359" i="8" s="1"/>
  <c r="O358" i="8"/>
  <c r="V358" i="8"/>
  <c r="K358" i="8"/>
  <c r="L358" i="8" s="1"/>
  <c r="M358" i="8" s="1"/>
  <c r="W358" i="8" s="1"/>
  <c r="AC358" i="8"/>
  <c r="B2968" i="8" l="1"/>
  <c r="C2967" i="8"/>
  <c r="O359" i="8"/>
  <c r="P359" i="8" s="1"/>
  <c r="V359" i="8"/>
  <c r="P358" i="8"/>
  <c r="K359" i="8"/>
  <c r="L359" i="8" s="1"/>
  <c r="M359" i="8" s="1"/>
  <c r="W359" i="8" s="1"/>
  <c r="B2969" i="8" l="1"/>
  <c r="C2968" i="8"/>
  <c r="Q359" i="8"/>
  <c r="Q358" i="8"/>
  <c r="S358" i="8" s="1"/>
  <c r="U358" i="8"/>
  <c r="D359" i="8" s="1"/>
  <c r="B2970" i="8" l="1"/>
  <c r="C2969" i="8"/>
  <c r="X359" i="8"/>
  <c r="Z359" i="8" s="1"/>
  <c r="AA359" i="8" s="1"/>
  <c r="AB359" i="8" s="1"/>
  <c r="F359" i="8"/>
  <c r="E359" i="8"/>
  <c r="R359" i="8"/>
  <c r="T359" i="8" s="1"/>
  <c r="U359" i="8" s="1"/>
  <c r="D360" i="8" s="1"/>
  <c r="Y359" i="8"/>
  <c r="G359" i="8"/>
  <c r="H360" i="8" s="1"/>
  <c r="B2971" i="8" l="1"/>
  <c r="C2970" i="8"/>
  <c r="S359" i="8"/>
  <c r="R360" i="8"/>
  <c r="T360" i="8" s="1"/>
  <c r="Y360" i="8"/>
  <c r="X360" i="8"/>
  <c r="Z360" i="8" s="1"/>
  <c r="AA360" i="8" s="1"/>
  <c r="AB360" i="8" s="1"/>
  <c r="F360" i="8"/>
  <c r="E360" i="8"/>
  <c r="G360" i="8"/>
  <c r="H361" i="8" s="1"/>
  <c r="J360" i="8"/>
  <c r="I360" i="8"/>
  <c r="N360" i="8" s="1"/>
  <c r="AC359" i="8"/>
  <c r="B2972" i="8" l="1"/>
  <c r="C2971" i="8"/>
  <c r="K360" i="8"/>
  <c r="L360" i="8" s="1"/>
  <c r="M360" i="8" s="1"/>
  <c r="W360" i="8" s="1"/>
  <c r="I361" i="8"/>
  <c r="N361" i="8" s="1"/>
  <c r="J361" i="8"/>
  <c r="O360" i="8"/>
  <c r="V360" i="8"/>
  <c r="AC360" i="8"/>
  <c r="B2973" i="8" l="1"/>
  <c r="C2972" i="8"/>
  <c r="O361" i="8"/>
  <c r="P361" i="8" s="1"/>
  <c r="V361" i="8"/>
  <c r="K361" i="8"/>
  <c r="L361" i="8" s="1"/>
  <c r="M361" i="8" s="1"/>
  <c r="W361" i="8" s="1"/>
  <c r="P360" i="8"/>
  <c r="B2974" i="8" l="1"/>
  <c r="C2973" i="8"/>
  <c r="U360" i="8"/>
  <c r="D361" i="8" s="1"/>
  <c r="Q360" i="8"/>
  <c r="S360" i="8" s="1"/>
  <c r="Q361" i="8"/>
  <c r="B2975" i="8" l="1"/>
  <c r="C2974" i="8"/>
  <c r="Y361" i="8"/>
  <c r="X361" i="8"/>
  <c r="Z361" i="8" s="1"/>
  <c r="AA361" i="8" s="1"/>
  <c r="AB361" i="8" s="1"/>
  <c r="F361" i="8"/>
  <c r="E361" i="8"/>
  <c r="R361" i="8"/>
  <c r="T361" i="8" s="1"/>
  <c r="U361" i="8" s="1"/>
  <c r="D362" i="8" s="1"/>
  <c r="G361" i="8"/>
  <c r="H362" i="8" s="1"/>
  <c r="B2976" i="8" l="1"/>
  <c r="C2975" i="8"/>
  <c r="S361" i="8"/>
  <c r="F362" i="8"/>
  <c r="E362" i="8"/>
  <c r="R362" i="8"/>
  <c r="T362" i="8" s="1"/>
  <c r="Y362" i="8"/>
  <c r="G362" i="8"/>
  <c r="H363" i="8" s="1"/>
  <c r="X362" i="8"/>
  <c r="Z362" i="8" s="1"/>
  <c r="AA362" i="8" s="1"/>
  <c r="AB362" i="8" s="1"/>
  <c r="J362" i="8"/>
  <c r="I362" i="8"/>
  <c r="N362" i="8" s="1"/>
  <c r="AC361" i="8"/>
  <c r="B2977" i="8" l="1"/>
  <c r="C2976" i="8"/>
  <c r="O362" i="8"/>
  <c r="V362" i="8"/>
  <c r="J363" i="8"/>
  <c r="I363" i="8"/>
  <c r="N363" i="8" s="1"/>
  <c r="K362" i="8"/>
  <c r="L362" i="8" s="1"/>
  <c r="M362" i="8" s="1"/>
  <c r="W362" i="8" s="1"/>
  <c r="AC362" i="8"/>
  <c r="B2978" i="8" l="1"/>
  <c r="C2977" i="8"/>
  <c r="P362" i="8"/>
  <c r="O363" i="8"/>
  <c r="V363" i="8"/>
  <c r="K363" i="8"/>
  <c r="L363" i="8" s="1"/>
  <c r="M363" i="8" s="1"/>
  <c r="W363" i="8" s="1"/>
  <c r="B2979" i="8" l="1"/>
  <c r="C2978" i="8"/>
  <c r="U362" i="8"/>
  <c r="D363" i="8" s="1"/>
  <c r="Q362" i="8"/>
  <c r="S362" i="8" s="1"/>
  <c r="P363" i="8"/>
  <c r="B2980" i="8" l="1"/>
  <c r="C2979" i="8"/>
  <c r="R363" i="8"/>
  <c r="T363" i="8" s="1"/>
  <c r="U363" i="8" s="1"/>
  <c r="D364" i="8" s="1"/>
  <c r="Y363" i="8"/>
  <c r="X363" i="8"/>
  <c r="Z363" i="8" s="1"/>
  <c r="AA363" i="8" s="1"/>
  <c r="AB363" i="8" s="1"/>
  <c r="F363" i="8"/>
  <c r="E363" i="8"/>
  <c r="G363" i="8"/>
  <c r="H364" i="8" s="1"/>
  <c r="Q363" i="8"/>
  <c r="B2981" i="8" l="1"/>
  <c r="C2980" i="8"/>
  <c r="S363" i="8"/>
  <c r="AC363" i="8"/>
  <c r="J364" i="8"/>
  <c r="I364" i="8"/>
  <c r="N364" i="8" s="1"/>
  <c r="Y364" i="8"/>
  <c r="X364" i="8"/>
  <c r="Z364" i="8" s="1"/>
  <c r="AA364" i="8" s="1"/>
  <c r="AB364" i="8" s="1"/>
  <c r="AC364" i="8" s="1"/>
  <c r="F364" i="8"/>
  <c r="E364" i="8"/>
  <c r="R364" i="8"/>
  <c r="T364" i="8" s="1"/>
  <c r="G364" i="8"/>
  <c r="H365" i="8" s="1"/>
  <c r="B2982" i="8" l="1"/>
  <c r="C2981" i="8"/>
  <c r="J365" i="8"/>
  <c r="I365" i="8"/>
  <c r="N365" i="8" s="1"/>
  <c r="O364" i="8"/>
  <c r="V364" i="8"/>
  <c r="K364" i="8"/>
  <c r="L364" i="8" s="1"/>
  <c r="M364" i="8" s="1"/>
  <c r="W364" i="8" s="1"/>
  <c r="B2983" i="8" l="1"/>
  <c r="C2982" i="8"/>
  <c r="O365" i="8"/>
  <c r="P365" i="8" s="1"/>
  <c r="V365" i="8"/>
  <c r="P364" i="8"/>
  <c r="K365" i="8"/>
  <c r="L365" i="8" s="1"/>
  <c r="M365" i="8" s="1"/>
  <c r="W365" i="8" s="1"/>
  <c r="B2984" i="8" l="1"/>
  <c r="C2983" i="8"/>
  <c r="U364" i="8"/>
  <c r="D365" i="8" s="1"/>
  <c r="Q364" i="8"/>
  <c r="S364" i="8" s="1"/>
  <c r="Q365" i="8"/>
  <c r="B2985" i="8" l="1"/>
  <c r="C2984" i="8"/>
  <c r="E365" i="8"/>
  <c r="R365" i="8"/>
  <c r="T365" i="8" s="1"/>
  <c r="U365" i="8" s="1"/>
  <c r="D366" i="8" s="1"/>
  <c r="Y365" i="8"/>
  <c r="X365" i="8"/>
  <c r="Z365" i="8" s="1"/>
  <c r="AA365" i="8" s="1"/>
  <c r="AB365" i="8" s="1"/>
  <c r="F365" i="8"/>
  <c r="G365" i="8"/>
  <c r="H366" i="8" s="1"/>
  <c r="B2986" i="8" l="1"/>
  <c r="C2985" i="8"/>
  <c r="S365" i="8"/>
  <c r="R366" i="8"/>
  <c r="T366" i="8" s="1"/>
  <c r="Y366" i="8"/>
  <c r="X366" i="8"/>
  <c r="Z366" i="8" s="1"/>
  <c r="AA366" i="8" s="1"/>
  <c r="AB366" i="8" s="1"/>
  <c r="F366" i="8"/>
  <c r="E366" i="8"/>
  <c r="G366" i="8"/>
  <c r="H367" i="8" s="1"/>
  <c r="J366" i="8"/>
  <c r="I366" i="8"/>
  <c r="N366" i="8" s="1"/>
  <c r="AC365" i="8"/>
  <c r="B2987" i="8" l="1"/>
  <c r="C2986" i="8"/>
  <c r="K366" i="8"/>
  <c r="L366" i="8" s="1"/>
  <c r="M366" i="8" s="1"/>
  <c r="W366" i="8" s="1"/>
  <c r="O366" i="8"/>
  <c r="V366" i="8"/>
  <c r="J367" i="8"/>
  <c r="I367" i="8"/>
  <c r="N367" i="8" s="1"/>
  <c r="AC366" i="8"/>
  <c r="B2988" i="8" l="1"/>
  <c r="C2987" i="8"/>
  <c r="P366" i="8"/>
  <c r="O367" i="8"/>
  <c r="V367" i="8"/>
  <c r="K367" i="8"/>
  <c r="L367" i="8" s="1"/>
  <c r="M367" i="8" s="1"/>
  <c r="W367" i="8" s="1"/>
  <c r="B2989" i="8" l="1"/>
  <c r="C2988" i="8"/>
  <c r="Q366" i="8"/>
  <c r="S366" i="8" s="1"/>
  <c r="U366" i="8"/>
  <c r="D367" i="8" s="1"/>
  <c r="P367" i="8"/>
  <c r="B2990" i="8" l="1"/>
  <c r="C2989" i="8"/>
  <c r="Q367" i="8"/>
  <c r="X367" i="8"/>
  <c r="Z367" i="8" s="1"/>
  <c r="AA367" i="8" s="1"/>
  <c r="AB367" i="8" s="1"/>
  <c r="F367" i="8"/>
  <c r="E367" i="8"/>
  <c r="R367" i="8"/>
  <c r="T367" i="8" s="1"/>
  <c r="U367" i="8" s="1"/>
  <c r="D368" i="8" s="1"/>
  <c r="Y367" i="8"/>
  <c r="G367" i="8"/>
  <c r="H368" i="8" s="1"/>
  <c r="B2991" i="8" l="1"/>
  <c r="C2990" i="8"/>
  <c r="S367" i="8"/>
  <c r="R368" i="8"/>
  <c r="T368" i="8" s="1"/>
  <c r="Y368" i="8"/>
  <c r="X368" i="8"/>
  <c r="Z368" i="8" s="1"/>
  <c r="AA368" i="8" s="1"/>
  <c r="AB368" i="8" s="1"/>
  <c r="F368" i="8"/>
  <c r="E368" i="8"/>
  <c r="G368" i="8"/>
  <c r="H369" i="8" s="1"/>
  <c r="AC367" i="8"/>
  <c r="J368" i="8"/>
  <c r="I368" i="8"/>
  <c r="N368" i="8" s="1"/>
  <c r="B2992" i="8" l="1"/>
  <c r="C2991" i="8"/>
  <c r="I369" i="8"/>
  <c r="J369" i="8"/>
  <c r="N369" i="8"/>
  <c r="K368" i="8"/>
  <c r="L368" i="8" s="1"/>
  <c r="M368" i="8" s="1"/>
  <c r="W368" i="8" s="1"/>
  <c r="O368" i="8"/>
  <c r="V368" i="8"/>
  <c r="AC368" i="8"/>
  <c r="B2993" i="8" l="1"/>
  <c r="C2992" i="8"/>
  <c r="O369" i="8"/>
  <c r="P369" i="8" s="1"/>
  <c r="V369" i="8"/>
  <c r="K369" i="8"/>
  <c r="L369" i="8" s="1"/>
  <c r="M369" i="8" s="1"/>
  <c r="W369" i="8" s="1"/>
  <c r="P368" i="8"/>
  <c r="B2994" i="8" l="1"/>
  <c r="C2993" i="8"/>
  <c r="U368" i="8"/>
  <c r="D369" i="8" s="1"/>
  <c r="Q368" i="8"/>
  <c r="S368" i="8" s="1"/>
  <c r="Q369" i="8"/>
  <c r="B2995" i="8" l="1"/>
  <c r="C2994" i="8"/>
  <c r="Y369" i="8"/>
  <c r="X369" i="8"/>
  <c r="Z369" i="8" s="1"/>
  <c r="AA369" i="8" s="1"/>
  <c r="AB369" i="8" s="1"/>
  <c r="F369" i="8"/>
  <c r="E369" i="8"/>
  <c r="R369" i="8"/>
  <c r="T369" i="8" s="1"/>
  <c r="U369" i="8" s="1"/>
  <c r="D370" i="8" s="1"/>
  <c r="G369" i="8"/>
  <c r="H370" i="8" s="1"/>
  <c r="B2996" i="8" l="1"/>
  <c r="C2995" i="8"/>
  <c r="S369" i="8"/>
  <c r="F370" i="8"/>
  <c r="E370" i="8"/>
  <c r="R370" i="8"/>
  <c r="T370" i="8" s="1"/>
  <c r="Y370" i="8"/>
  <c r="X370" i="8"/>
  <c r="Z370" i="8" s="1"/>
  <c r="AA370" i="8" s="1"/>
  <c r="AB370" i="8" s="1"/>
  <c r="G370" i="8"/>
  <c r="H371" i="8" s="1"/>
  <c r="AC369" i="8"/>
  <c r="J370" i="8"/>
  <c r="I370" i="8"/>
  <c r="N370" i="8" s="1"/>
  <c r="B2997" i="8" l="1"/>
  <c r="C2996" i="8"/>
  <c r="J371" i="8"/>
  <c r="I371" i="8"/>
  <c r="N371" i="8" s="1"/>
  <c r="O370" i="8"/>
  <c r="V370" i="8"/>
  <c r="K370" i="8"/>
  <c r="L370" i="8" s="1"/>
  <c r="M370" i="8" s="1"/>
  <c r="W370" i="8" s="1"/>
  <c r="AC370" i="8"/>
  <c r="B2998" i="8" l="1"/>
  <c r="C2997" i="8"/>
  <c r="P370" i="8"/>
  <c r="K371" i="8"/>
  <c r="L371" i="8" s="1"/>
  <c r="M371" i="8" s="1"/>
  <c r="W371" i="8" s="1"/>
  <c r="O371" i="8"/>
  <c r="V371" i="8"/>
  <c r="B2999" i="8" l="1"/>
  <c r="C2998" i="8"/>
  <c r="U370" i="8"/>
  <c r="D371" i="8" s="1"/>
  <c r="Q370" i="8"/>
  <c r="S370" i="8" s="1"/>
  <c r="P371" i="8"/>
  <c r="B3000" i="8" l="1"/>
  <c r="C2999" i="8"/>
  <c r="Q371" i="8"/>
  <c r="R371" i="8"/>
  <c r="T371" i="8" s="1"/>
  <c r="U371" i="8" s="1"/>
  <c r="D372" i="8" s="1"/>
  <c r="Y371" i="8"/>
  <c r="X371" i="8"/>
  <c r="Z371" i="8" s="1"/>
  <c r="AA371" i="8" s="1"/>
  <c r="AB371" i="8" s="1"/>
  <c r="F371" i="8"/>
  <c r="E371" i="8"/>
  <c r="G371" i="8"/>
  <c r="H372" i="8" s="1"/>
  <c r="B3001" i="8" l="1"/>
  <c r="C3000" i="8"/>
  <c r="S371" i="8"/>
  <c r="Y372" i="8"/>
  <c r="X372" i="8"/>
  <c r="Z372" i="8" s="1"/>
  <c r="AA372" i="8" s="1"/>
  <c r="AB372" i="8" s="1"/>
  <c r="AC372" i="8" s="1"/>
  <c r="F372" i="8"/>
  <c r="E372" i="8"/>
  <c r="R372" i="8"/>
  <c r="T372" i="8" s="1"/>
  <c r="G372" i="8"/>
  <c r="H373" i="8" s="1"/>
  <c r="AC371" i="8"/>
  <c r="J372" i="8"/>
  <c r="I372" i="8"/>
  <c r="N372" i="8" s="1"/>
  <c r="B3002" i="8" l="1"/>
  <c r="C3001" i="8"/>
  <c r="J373" i="8"/>
  <c r="I373" i="8"/>
  <c r="N373" i="8"/>
  <c r="K372" i="8"/>
  <c r="L372" i="8" s="1"/>
  <c r="M372" i="8" s="1"/>
  <c r="W372" i="8" s="1"/>
  <c r="O372" i="8"/>
  <c r="V372" i="8"/>
  <c r="B3003" i="8" l="1"/>
  <c r="C3002" i="8"/>
  <c r="P372" i="8"/>
  <c r="O373" i="8"/>
  <c r="V373" i="8"/>
  <c r="K373" i="8"/>
  <c r="L373" i="8" s="1"/>
  <c r="M373" i="8" s="1"/>
  <c r="W373" i="8" s="1"/>
  <c r="B3004" i="8" l="1"/>
  <c r="C3003" i="8"/>
  <c r="U372" i="8"/>
  <c r="D373" i="8" s="1"/>
  <c r="Q372" i="8"/>
  <c r="S372" i="8" s="1"/>
  <c r="P373" i="8"/>
  <c r="B3005" i="8" l="1"/>
  <c r="C3004" i="8"/>
  <c r="Q373" i="8"/>
  <c r="E373" i="8"/>
  <c r="R373" i="8"/>
  <c r="T373" i="8" s="1"/>
  <c r="U373" i="8" s="1"/>
  <c r="D374" i="8" s="1"/>
  <c r="Y373" i="8"/>
  <c r="X373" i="8"/>
  <c r="Z373" i="8" s="1"/>
  <c r="AA373" i="8" s="1"/>
  <c r="AB373" i="8" s="1"/>
  <c r="F373" i="8"/>
  <c r="G373" i="8"/>
  <c r="H374" i="8" s="1"/>
  <c r="B3006" i="8" l="1"/>
  <c r="C3005" i="8"/>
  <c r="S373" i="8"/>
  <c r="R374" i="8"/>
  <c r="T374" i="8" s="1"/>
  <c r="Y374" i="8"/>
  <c r="X374" i="8"/>
  <c r="Z374" i="8" s="1"/>
  <c r="AA374" i="8" s="1"/>
  <c r="AB374" i="8" s="1"/>
  <c r="F374" i="8"/>
  <c r="E374" i="8"/>
  <c r="G374" i="8"/>
  <c r="H375" i="8" s="1"/>
  <c r="AC373" i="8"/>
  <c r="J374" i="8"/>
  <c r="I374" i="8"/>
  <c r="N374" i="8" s="1"/>
  <c r="B3007" i="8" l="1"/>
  <c r="C3006" i="8"/>
  <c r="J375" i="8"/>
  <c r="I375" i="8"/>
  <c r="N375" i="8" s="1"/>
  <c r="O374" i="8"/>
  <c r="V374" i="8"/>
  <c r="AC374" i="8"/>
  <c r="K374" i="8"/>
  <c r="L374" i="8" s="1"/>
  <c r="M374" i="8" s="1"/>
  <c r="W374" i="8" s="1"/>
  <c r="B3008" i="8" l="1"/>
  <c r="C3007" i="8"/>
  <c r="O375" i="8"/>
  <c r="V375" i="8"/>
  <c r="K375" i="8"/>
  <c r="L375" i="8" s="1"/>
  <c r="M375" i="8" s="1"/>
  <c r="W375" i="8" s="1"/>
  <c r="P375" i="8"/>
  <c r="P374" i="8"/>
  <c r="B3009" i="8" l="1"/>
  <c r="C3008" i="8"/>
  <c r="Q374" i="8"/>
  <c r="S374" i="8" s="1"/>
  <c r="U374" i="8"/>
  <c r="D375" i="8" s="1"/>
  <c r="Q375" i="8"/>
  <c r="B3010" i="8" l="1"/>
  <c r="C3009" i="8"/>
  <c r="X375" i="8"/>
  <c r="Z375" i="8" s="1"/>
  <c r="AA375" i="8" s="1"/>
  <c r="AB375" i="8" s="1"/>
  <c r="F375" i="8"/>
  <c r="E375" i="8"/>
  <c r="R375" i="8"/>
  <c r="T375" i="8" s="1"/>
  <c r="U375" i="8" s="1"/>
  <c r="D376" i="8" s="1"/>
  <c r="Y375" i="8"/>
  <c r="G375" i="8"/>
  <c r="H376" i="8" s="1"/>
  <c r="B3011" i="8" l="1"/>
  <c r="C3010" i="8"/>
  <c r="S375" i="8"/>
  <c r="J376" i="8"/>
  <c r="I376" i="8"/>
  <c r="N376" i="8" s="1"/>
  <c r="AC375" i="8"/>
  <c r="R376" i="8"/>
  <c r="T376" i="8" s="1"/>
  <c r="Y376" i="8"/>
  <c r="X376" i="8"/>
  <c r="Z376" i="8" s="1"/>
  <c r="AA376" i="8" s="1"/>
  <c r="AB376" i="8" s="1"/>
  <c r="AC376" i="8" s="1"/>
  <c r="F376" i="8"/>
  <c r="E376" i="8"/>
  <c r="G376" i="8"/>
  <c r="H377" i="8" s="1"/>
  <c r="B3012" i="8" l="1"/>
  <c r="C3011" i="8"/>
  <c r="I377" i="8"/>
  <c r="N377" i="8" s="1"/>
  <c r="J377" i="8"/>
  <c r="K376" i="8"/>
  <c r="L376" i="8" s="1"/>
  <c r="M376" i="8" s="1"/>
  <c r="W376" i="8" s="1"/>
  <c r="O376" i="8"/>
  <c r="V376" i="8"/>
  <c r="B3013" i="8" l="1"/>
  <c r="C3012" i="8"/>
  <c r="K377" i="8"/>
  <c r="L377" i="8" s="1"/>
  <c r="M377" i="8" s="1"/>
  <c r="W377" i="8" s="1"/>
  <c r="O377" i="8"/>
  <c r="P377" i="8" s="1"/>
  <c r="V377" i="8"/>
  <c r="P376" i="8"/>
  <c r="B3014" i="8" l="1"/>
  <c r="C3013" i="8"/>
  <c r="U376" i="8"/>
  <c r="D377" i="8" s="1"/>
  <c r="Q376" i="8"/>
  <c r="S376" i="8" s="1"/>
  <c r="Q377" i="8"/>
  <c r="B3015" i="8" l="1"/>
  <c r="C3014" i="8"/>
  <c r="Y377" i="8"/>
  <c r="X377" i="8"/>
  <c r="Z377" i="8" s="1"/>
  <c r="AA377" i="8" s="1"/>
  <c r="AB377" i="8" s="1"/>
  <c r="F377" i="8"/>
  <c r="E377" i="8"/>
  <c r="R377" i="8"/>
  <c r="T377" i="8" s="1"/>
  <c r="U377" i="8" s="1"/>
  <c r="D378" i="8" s="1"/>
  <c r="G377" i="8"/>
  <c r="H378" i="8" s="1"/>
  <c r="B3016" i="8" l="1"/>
  <c r="C3015" i="8"/>
  <c r="S377" i="8"/>
  <c r="F378" i="8"/>
  <c r="E378" i="8"/>
  <c r="R378" i="8"/>
  <c r="T378" i="8" s="1"/>
  <c r="Y378" i="8"/>
  <c r="X378" i="8"/>
  <c r="Z378" i="8" s="1"/>
  <c r="AA378" i="8" s="1"/>
  <c r="AB378" i="8" s="1"/>
  <c r="G378" i="8"/>
  <c r="H379" i="8" s="1"/>
  <c r="AC377" i="8"/>
  <c r="J378" i="8"/>
  <c r="I378" i="8"/>
  <c r="N378" i="8" s="1"/>
  <c r="B3017" i="8" l="1"/>
  <c r="C3016" i="8"/>
  <c r="J379" i="8"/>
  <c r="I379" i="8"/>
  <c r="N379" i="8" s="1"/>
  <c r="O378" i="8"/>
  <c r="V378" i="8"/>
  <c r="K378" i="8"/>
  <c r="L378" i="8" s="1"/>
  <c r="M378" i="8" s="1"/>
  <c r="W378" i="8" s="1"/>
  <c r="AC378" i="8"/>
  <c r="B3018" i="8" l="1"/>
  <c r="C3017" i="8"/>
  <c r="P378" i="8"/>
  <c r="O379" i="8"/>
  <c r="V379" i="8"/>
  <c r="K379" i="8"/>
  <c r="L379" i="8" s="1"/>
  <c r="M379" i="8" s="1"/>
  <c r="W379" i="8" s="1"/>
  <c r="B3019" i="8" l="1"/>
  <c r="C3018" i="8"/>
  <c r="U378" i="8"/>
  <c r="D379" i="8" s="1"/>
  <c r="Q378" i="8"/>
  <c r="S378" i="8" s="1"/>
  <c r="P379" i="8"/>
  <c r="B3020" i="8" l="1"/>
  <c r="C3019" i="8"/>
  <c r="R379" i="8"/>
  <c r="T379" i="8" s="1"/>
  <c r="U379" i="8" s="1"/>
  <c r="D380" i="8" s="1"/>
  <c r="Y379" i="8"/>
  <c r="X379" i="8"/>
  <c r="Z379" i="8" s="1"/>
  <c r="AA379" i="8" s="1"/>
  <c r="AB379" i="8" s="1"/>
  <c r="F379" i="8"/>
  <c r="E379" i="8"/>
  <c r="G379" i="8"/>
  <c r="H380" i="8" s="1"/>
  <c r="Q379" i="8"/>
  <c r="B3021" i="8" l="1"/>
  <c r="C3020" i="8"/>
  <c r="S379" i="8"/>
  <c r="Y380" i="8"/>
  <c r="X380" i="8"/>
  <c r="Z380" i="8" s="1"/>
  <c r="AA380" i="8" s="1"/>
  <c r="AB380" i="8" s="1"/>
  <c r="F380" i="8"/>
  <c r="E380" i="8"/>
  <c r="R380" i="8"/>
  <c r="T380" i="8" s="1"/>
  <c r="G380" i="8"/>
  <c r="H381" i="8" s="1"/>
  <c r="AC379" i="8"/>
  <c r="J380" i="8"/>
  <c r="I380" i="8"/>
  <c r="N380" i="8" s="1"/>
  <c r="B3022" i="8" l="1"/>
  <c r="C3021" i="8"/>
  <c r="J381" i="8"/>
  <c r="I381" i="8"/>
  <c r="N381" i="8" s="1"/>
  <c r="K380" i="8"/>
  <c r="L380" i="8" s="1"/>
  <c r="M380" i="8" s="1"/>
  <c r="W380" i="8" s="1"/>
  <c r="O380" i="8"/>
  <c r="V380" i="8"/>
  <c r="AC380" i="8"/>
  <c r="B3023" i="8" l="1"/>
  <c r="C3022" i="8"/>
  <c r="P380" i="8"/>
  <c r="K381" i="8"/>
  <c r="L381" i="8" s="1"/>
  <c r="M381" i="8" s="1"/>
  <c r="W381" i="8" s="1"/>
  <c r="O381" i="8"/>
  <c r="V381" i="8"/>
  <c r="B3024" i="8" l="1"/>
  <c r="C3023" i="8"/>
  <c r="U380" i="8"/>
  <c r="D381" i="8" s="1"/>
  <c r="Q380" i="8"/>
  <c r="S380" i="8" s="1"/>
  <c r="P381" i="8"/>
  <c r="B3025" i="8" l="1"/>
  <c r="C3024" i="8"/>
  <c r="Q381" i="8"/>
  <c r="E381" i="8"/>
  <c r="R381" i="8"/>
  <c r="T381" i="8" s="1"/>
  <c r="U381" i="8" s="1"/>
  <c r="D382" i="8" s="1"/>
  <c r="Y381" i="8"/>
  <c r="X381" i="8"/>
  <c r="Z381" i="8" s="1"/>
  <c r="AA381" i="8" s="1"/>
  <c r="AB381" i="8" s="1"/>
  <c r="F381" i="8"/>
  <c r="G381" i="8"/>
  <c r="H382" i="8" s="1"/>
  <c r="B3026" i="8" l="1"/>
  <c r="C3025" i="8"/>
  <c r="S381" i="8"/>
  <c r="R382" i="8"/>
  <c r="T382" i="8" s="1"/>
  <c r="Y382" i="8"/>
  <c r="X382" i="8"/>
  <c r="Z382" i="8" s="1"/>
  <c r="AA382" i="8" s="1"/>
  <c r="AB382" i="8" s="1"/>
  <c r="AC382" i="8" s="1"/>
  <c r="F382" i="8"/>
  <c r="E382" i="8"/>
  <c r="G382" i="8"/>
  <c r="H383" i="8" s="1"/>
  <c r="AC381" i="8"/>
  <c r="J382" i="8"/>
  <c r="I382" i="8"/>
  <c r="N382" i="8" s="1"/>
  <c r="B3027" i="8" l="1"/>
  <c r="C3026" i="8"/>
  <c r="O382" i="8"/>
  <c r="V382" i="8"/>
  <c r="J383" i="8"/>
  <c r="I383" i="8"/>
  <c r="N383" i="8" s="1"/>
  <c r="K382" i="8"/>
  <c r="L382" i="8" s="1"/>
  <c r="M382" i="8" s="1"/>
  <c r="W382" i="8" s="1"/>
  <c r="B3028" i="8" l="1"/>
  <c r="C3027" i="8"/>
  <c r="K383" i="8"/>
  <c r="L383" i="8" s="1"/>
  <c r="M383" i="8" s="1"/>
  <c r="W383" i="8" s="1"/>
  <c r="O383" i="8"/>
  <c r="P383" i="8" s="1"/>
  <c r="V383" i="8"/>
  <c r="P382" i="8"/>
  <c r="B3029" i="8" l="1"/>
  <c r="C3028" i="8"/>
  <c r="Q382" i="8"/>
  <c r="S382" i="8" s="1"/>
  <c r="U382" i="8"/>
  <c r="D383" i="8" s="1"/>
  <c r="Q383" i="8"/>
  <c r="B3030" i="8" l="1"/>
  <c r="C3029" i="8"/>
  <c r="X383" i="8"/>
  <c r="Z383" i="8" s="1"/>
  <c r="AA383" i="8" s="1"/>
  <c r="AB383" i="8" s="1"/>
  <c r="F383" i="8"/>
  <c r="E383" i="8"/>
  <c r="R383" i="8"/>
  <c r="T383" i="8" s="1"/>
  <c r="U383" i="8" s="1"/>
  <c r="D384" i="8" s="1"/>
  <c r="Y383" i="8"/>
  <c r="G383" i="8"/>
  <c r="H384" i="8" s="1"/>
  <c r="B3031" i="8" l="1"/>
  <c r="C3030" i="8"/>
  <c r="S383" i="8"/>
  <c r="R384" i="8"/>
  <c r="T384" i="8" s="1"/>
  <c r="Y384" i="8"/>
  <c r="X384" i="8"/>
  <c r="Z384" i="8" s="1"/>
  <c r="AA384" i="8" s="1"/>
  <c r="AB384" i="8" s="1"/>
  <c r="AC384" i="8" s="1"/>
  <c r="F384" i="8"/>
  <c r="E384" i="8"/>
  <c r="G384" i="8"/>
  <c r="H385" i="8" s="1"/>
  <c r="J384" i="8"/>
  <c r="I384" i="8"/>
  <c r="N384" i="8" s="1"/>
  <c r="AC383" i="8"/>
  <c r="B3032" i="8" l="1"/>
  <c r="C3031" i="8"/>
  <c r="I385" i="8"/>
  <c r="N385" i="8" s="1"/>
  <c r="J385" i="8"/>
  <c r="O384" i="8"/>
  <c r="V384" i="8"/>
  <c r="K384" i="8"/>
  <c r="L384" i="8" s="1"/>
  <c r="M384" i="8" s="1"/>
  <c r="W384" i="8" s="1"/>
  <c r="B3033" i="8" l="1"/>
  <c r="C3032" i="8"/>
  <c r="K385" i="8"/>
  <c r="L385" i="8" s="1"/>
  <c r="M385" i="8" s="1"/>
  <c r="W385" i="8" s="1"/>
  <c r="P384" i="8"/>
  <c r="O385" i="8"/>
  <c r="V385" i="8"/>
  <c r="B3034" i="8" l="1"/>
  <c r="C3033" i="8"/>
  <c r="U384" i="8"/>
  <c r="D385" i="8" s="1"/>
  <c r="Q384" i="8"/>
  <c r="S384" i="8" s="1"/>
  <c r="P385" i="8"/>
  <c r="B3035" i="8" l="1"/>
  <c r="C3034" i="8"/>
  <c r="Q385" i="8"/>
  <c r="Y385" i="8"/>
  <c r="X385" i="8"/>
  <c r="Z385" i="8" s="1"/>
  <c r="AA385" i="8" s="1"/>
  <c r="AB385" i="8" s="1"/>
  <c r="F385" i="8"/>
  <c r="E385" i="8"/>
  <c r="R385" i="8"/>
  <c r="T385" i="8" s="1"/>
  <c r="U385" i="8" s="1"/>
  <c r="D386" i="8" s="1"/>
  <c r="G385" i="8"/>
  <c r="H386" i="8" s="1"/>
  <c r="B3036" i="8" l="1"/>
  <c r="C3035" i="8"/>
  <c r="S385" i="8"/>
  <c r="AC385" i="8"/>
  <c r="J386" i="8"/>
  <c r="I386" i="8"/>
  <c r="N386" i="8" s="1"/>
  <c r="F386" i="8"/>
  <c r="E386" i="8"/>
  <c r="R386" i="8"/>
  <c r="T386" i="8" s="1"/>
  <c r="Y386" i="8"/>
  <c r="G386" i="8"/>
  <c r="H387" i="8" s="1"/>
  <c r="X386" i="8"/>
  <c r="Z386" i="8" s="1"/>
  <c r="AA386" i="8" s="1"/>
  <c r="AB386" i="8" s="1"/>
  <c r="B3037" i="8" l="1"/>
  <c r="C3036" i="8"/>
  <c r="O386" i="8"/>
  <c r="V386" i="8"/>
  <c r="K386" i="8"/>
  <c r="L386" i="8" s="1"/>
  <c r="M386" i="8" s="1"/>
  <c r="W386" i="8" s="1"/>
  <c r="J387" i="8"/>
  <c r="I387" i="8"/>
  <c r="N387" i="8" s="1"/>
  <c r="AC386" i="8"/>
  <c r="B3038" i="8" l="1"/>
  <c r="C3037" i="8"/>
  <c r="K387" i="8"/>
  <c r="L387" i="8" s="1"/>
  <c r="M387" i="8" s="1"/>
  <c r="W387" i="8" s="1"/>
  <c r="O387" i="8"/>
  <c r="P387" i="8" s="1"/>
  <c r="V387" i="8"/>
  <c r="P386" i="8"/>
  <c r="B3039" i="8" l="1"/>
  <c r="C3038" i="8"/>
  <c r="U386" i="8"/>
  <c r="D387" i="8" s="1"/>
  <c r="Q386" i="8"/>
  <c r="S386" i="8" s="1"/>
  <c r="Q387" i="8"/>
  <c r="B3040" i="8" l="1"/>
  <c r="C3039" i="8"/>
  <c r="R387" i="8"/>
  <c r="T387" i="8" s="1"/>
  <c r="U387" i="8" s="1"/>
  <c r="D388" i="8" s="1"/>
  <c r="Y387" i="8"/>
  <c r="X387" i="8"/>
  <c r="Z387" i="8" s="1"/>
  <c r="AA387" i="8" s="1"/>
  <c r="AB387" i="8" s="1"/>
  <c r="F387" i="8"/>
  <c r="E387" i="8"/>
  <c r="G387" i="8"/>
  <c r="H388" i="8" s="1"/>
  <c r="B3041" i="8" l="1"/>
  <c r="C3040" i="8"/>
  <c r="S387" i="8"/>
  <c r="J388" i="8"/>
  <c r="I388" i="8"/>
  <c r="N388" i="8" s="1"/>
  <c r="AC387" i="8"/>
  <c r="Y388" i="8"/>
  <c r="X388" i="8"/>
  <c r="Z388" i="8" s="1"/>
  <c r="AA388" i="8" s="1"/>
  <c r="AB388" i="8" s="1"/>
  <c r="F388" i="8"/>
  <c r="E388" i="8"/>
  <c r="R388" i="8"/>
  <c r="T388" i="8" s="1"/>
  <c r="G388" i="8"/>
  <c r="H389" i="8" s="1"/>
  <c r="B3042" i="8" l="1"/>
  <c r="C3041" i="8"/>
  <c r="J389" i="8"/>
  <c r="I389" i="8"/>
  <c r="N389" i="8" s="1"/>
  <c r="O388" i="8"/>
  <c r="V388" i="8"/>
  <c r="AC388" i="8"/>
  <c r="K388" i="8"/>
  <c r="L388" i="8" s="1"/>
  <c r="M388" i="8" s="1"/>
  <c r="W388" i="8" s="1"/>
  <c r="B3043" i="8" l="1"/>
  <c r="C3042" i="8"/>
  <c r="P388" i="8"/>
  <c r="O389" i="8"/>
  <c r="V389" i="8"/>
  <c r="K389" i="8"/>
  <c r="L389" i="8" s="1"/>
  <c r="M389" i="8" s="1"/>
  <c r="W389" i="8" s="1"/>
  <c r="B3044" i="8" l="1"/>
  <c r="C3043" i="8"/>
  <c r="U388" i="8"/>
  <c r="D389" i="8" s="1"/>
  <c r="Q388" i="8"/>
  <c r="S388" i="8" s="1"/>
  <c r="P389" i="8"/>
  <c r="B3045" i="8" l="1"/>
  <c r="C3044" i="8"/>
  <c r="Q389" i="8"/>
  <c r="E389" i="8"/>
  <c r="R389" i="8"/>
  <c r="T389" i="8" s="1"/>
  <c r="U389" i="8" s="1"/>
  <c r="D390" i="8" s="1"/>
  <c r="Y389" i="8"/>
  <c r="X389" i="8"/>
  <c r="Z389" i="8" s="1"/>
  <c r="AA389" i="8" s="1"/>
  <c r="AB389" i="8" s="1"/>
  <c r="F389" i="8"/>
  <c r="G389" i="8"/>
  <c r="H390" i="8" s="1"/>
  <c r="B3046" i="8" l="1"/>
  <c r="C3045" i="8"/>
  <c r="S389" i="8"/>
  <c r="R390" i="8"/>
  <c r="T390" i="8" s="1"/>
  <c r="Y390" i="8"/>
  <c r="X390" i="8"/>
  <c r="Z390" i="8" s="1"/>
  <c r="AA390" i="8" s="1"/>
  <c r="AB390" i="8" s="1"/>
  <c r="AC390" i="8" s="1"/>
  <c r="F390" i="8"/>
  <c r="E390" i="8"/>
  <c r="G390" i="8"/>
  <c r="H391" i="8" s="1"/>
  <c r="J390" i="8"/>
  <c r="I390" i="8"/>
  <c r="N390" i="8" s="1"/>
  <c r="AC389" i="8"/>
  <c r="B3047" i="8" l="1"/>
  <c r="C3046" i="8"/>
  <c r="J391" i="8"/>
  <c r="I391" i="8"/>
  <c r="N391" i="8" s="1"/>
  <c r="O390" i="8"/>
  <c r="V390" i="8"/>
  <c r="K390" i="8"/>
  <c r="L390" i="8" s="1"/>
  <c r="M390" i="8" s="1"/>
  <c r="W390" i="8" s="1"/>
  <c r="B3048" i="8" l="1"/>
  <c r="C3047" i="8"/>
  <c r="O391" i="8"/>
  <c r="P391" i="8" s="1"/>
  <c r="V391" i="8"/>
  <c r="P390" i="8"/>
  <c r="K391" i="8"/>
  <c r="L391" i="8" s="1"/>
  <c r="M391" i="8" s="1"/>
  <c r="W391" i="8" s="1"/>
  <c r="B3049" i="8" l="1"/>
  <c r="C3048" i="8"/>
  <c r="Q390" i="8"/>
  <c r="S390" i="8" s="1"/>
  <c r="U390" i="8"/>
  <c r="D391" i="8" s="1"/>
  <c r="Q391" i="8"/>
  <c r="B3050" i="8" l="1"/>
  <c r="C3049" i="8"/>
  <c r="X391" i="8"/>
  <c r="Z391" i="8" s="1"/>
  <c r="AA391" i="8" s="1"/>
  <c r="AB391" i="8" s="1"/>
  <c r="F391" i="8"/>
  <c r="E391" i="8"/>
  <c r="R391" i="8"/>
  <c r="T391" i="8" s="1"/>
  <c r="U391" i="8" s="1"/>
  <c r="D392" i="8" s="1"/>
  <c r="Y391" i="8"/>
  <c r="G391" i="8"/>
  <c r="H392" i="8" s="1"/>
  <c r="B3051" i="8" l="1"/>
  <c r="C3050" i="8"/>
  <c r="S391" i="8"/>
  <c r="R392" i="8"/>
  <c r="T392" i="8" s="1"/>
  <c r="Y392" i="8"/>
  <c r="X392" i="8"/>
  <c r="Z392" i="8" s="1"/>
  <c r="AA392" i="8" s="1"/>
  <c r="AB392" i="8" s="1"/>
  <c r="F392" i="8"/>
  <c r="E392" i="8"/>
  <c r="G392" i="8"/>
  <c r="H393" i="8" s="1"/>
  <c r="AC391" i="8"/>
  <c r="J392" i="8"/>
  <c r="I392" i="8"/>
  <c r="N392" i="8" s="1"/>
  <c r="B3052" i="8" l="1"/>
  <c r="C3051" i="8"/>
  <c r="K392" i="8"/>
  <c r="L392" i="8" s="1"/>
  <c r="M392" i="8" s="1"/>
  <c r="W392" i="8" s="1"/>
  <c r="I393" i="8"/>
  <c r="N393" i="8" s="1"/>
  <c r="J393" i="8"/>
  <c r="AC392" i="8"/>
  <c r="O392" i="8"/>
  <c r="V392" i="8"/>
  <c r="B3053" i="8" l="1"/>
  <c r="C3052" i="8"/>
  <c r="K393" i="8"/>
  <c r="L393" i="8" s="1"/>
  <c r="M393" i="8" s="1"/>
  <c r="W393" i="8" s="1"/>
  <c r="O393" i="8"/>
  <c r="P393" i="8" s="1"/>
  <c r="V393" i="8"/>
  <c r="P392" i="8"/>
  <c r="B3054" i="8" l="1"/>
  <c r="C3053" i="8"/>
  <c r="Q393" i="8"/>
  <c r="U392" i="8"/>
  <c r="D393" i="8" s="1"/>
  <c r="Q392" i="8"/>
  <c r="S392" i="8" s="1"/>
  <c r="B3055" i="8" l="1"/>
  <c r="C3054" i="8"/>
  <c r="Y393" i="8"/>
  <c r="X393" i="8"/>
  <c r="Z393" i="8" s="1"/>
  <c r="AA393" i="8" s="1"/>
  <c r="AB393" i="8" s="1"/>
  <c r="F393" i="8"/>
  <c r="E393" i="8"/>
  <c r="R393" i="8"/>
  <c r="T393" i="8" s="1"/>
  <c r="U393" i="8" s="1"/>
  <c r="D394" i="8" s="1"/>
  <c r="G393" i="8"/>
  <c r="H394" i="8" s="1"/>
  <c r="B3056" i="8" l="1"/>
  <c r="C3055" i="8"/>
  <c r="S393" i="8"/>
  <c r="AC393" i="8"/>
  <c r="F394" i="8"/>
  <c r="E394" i="8"/>
  <c r="R394" i="8"/>
  <c r="T394" i="8" s="1"/>
  <c r="Y394" i="8"/>
  <c r="X394" i="8"/>
  <c r="Z394" i="8" s="1"/>
  <c r="AA394" i="8" s="1"/>
  <c r="AB394" i="8" s="1"/>
  <c r="AC394" i="8" s="1"/>
  <c r="G394" i="8"/>
  <c r="H395" i="8" s="1"/>
  <c r="J394" i="8"/>
  <c r="I394" i="8"/>
  <c r="N394" i="8" s="1"/>
  <c r="B3057" i="8" l="1"/>
  <c r="C3056" i="8"/>
  <c r="J395" i="8"/>
  <c r="I395" i="8"/>
  <c r="N395" i="8" s="1"/>
  <c r="O394" i="8"/>
  <c r="V394" i="8"/>
  <c r="K394" i="8"/>
  <c r="L394" i="8" s="1"/>
  <c r="M394" i="8" s="1"/>
  <c r="W394" i="8" s="1"/>
  <c r="B3058" i="8" l="1"/>
  <c r="C3057" i="8"/>
  <c r="O395" i="8"/>
  <c r="P395" i="8" s="1"/>
  <c r="V395" i="8"/>
  <c r="P394" i="8"/>
  <c r="K395" i="8"/>
  <c r="L395" i="8" s="1"/>
  <c r="M395" i="8" s="1"/>
  <c r="W395" i="8" s="1"/>
  <c r="B3059" i="8" l="1"/>
  <c r="C3058" i="8"/>
  <c r="U394" i="8"/>
  <c r="D395" i="8" s="1"/>
  <c r="Q394" i="8"/>
  <c r="S394" i="8" s="1"/>
  <c r="Q395" i="8"/>
  <c r="B3060" i="8" l="1"/>
  <c r="C3059" i="8"/>
  <c r="R395" i="8"/>
  <c r="T395" i="8" s="1"/>
  <c r="U395" i="8" s="1"/>
  <c r="D396" i="8" s="1"/>
  <c r="Y395" i="8"/>
  <c r="X395" i="8"/>
  <c r="Z395" i="8" s="1"/>
  <c r="AA395" i="8" s="1"/>
  <c r="AB395" i="8" s="1"/>
  <c r="F395" i="8"/>
  <c r="E395" i="8"/>
  <c r="G395" i="8"/>
  <c r="H396" i="8" s="1"/>
  <c r="B3061" i="8" l="1"/>
  <c r="C3060" i="8"/>
  <c r="S395" i="8"/>
  <c r="Y396" i="8"/>
  <c r="X396" i="8"/>
  <c r="Z396" i="8" s="1"/>
  <c r="AA396" i="8" s="1"/>
  <c r="AB396" i="8" s="1"/>
  <c r="F396" i="8"/>
  <c r="E396" i="8"/>
  <c r="R396" i="8"/>
  <c r="T396" i="8" s="1"/>
  <c r="G396" i="8"/>
  <c r="H397" i="8" s="1"/>
  <c r="AC395" i="8"/>
  <c r="J396" i="8"/>
  <c r="I396" i="8"/>
  <c r="N396" i="8" s="1"/>
  <c r="B3062" i="8" l="1"/>
  <c r="C3061" i="8"/>
  <c r="J397" i="8"/>
  <c r="I397" i="8"/>
  <c r="N397" i="8" s="1"/>
  <c r="K396" i="8"/>
  <c r="L396" i="8" s="1"/>
  <c r="M396" i="8" s="1"/>
  <c r="W396" i="8" s="1"/>
  <c r="O396" i="8"/>
  <c r="V396" i="8"/>
  <c r="AC396" i="8"/>
  <c r="B3063" i="8" l="1"/>
  <c r="C3062" i="8"/>
  <c r="O397" i="8"/>
  <c r="P397" i="8" s="1"/>
  <c r="V397" i="8"/>
  <c r="K397" i="8"/>
  <c r="L397" i="8" s="1"/>
  <c r="M397" i="8" s="1"/>
  <c r="W397" i="8" s="1"/>
  <c r="P396" i="8"/>
  <c r="B3064" i="8" l="1"/>
  <c r="C3063" i="8"/>
  <c r="U396" i="8"/>
  <c r="D397" i="8" s="1"/>
  <c r="Q396" i="8"/>
  <c r="S396" i="8" s="1"/>
  <c r="Q397" i="8"/>
  <c r="B3065" i="8" l="1"/>
  <c r="C3064" i="8"/>
  <c r="E397" i="8"/>
  <c r="R397" i="8"/>
  <c r="T397" i="8" s="1"/>
  <c r="U397" i="8" s="1"/>
  <c r="D398" i="8" s="1"/>
  <c r="Y397" i="8"/>
  <c r="X397" i="8"/>
  <c r="Z397" i="8" s="1"/>
  <c r="AA397" i="8" s="1"/>
  <c r="AB397" i="8" s="1"/>
  <c r="F397" i="8"/>
  <c r="G397" i="8"/>
  <c r="H398" i="8" s="1"/>
  <c r="B3066" i="8" l="1"/>
  <c r="C3065" i="8"/>
  <c r="S397" i="8"/>
  <c r="J398" i="8"/>
  <c r="I398" i="8"/>
  <c r="N398" i="8" s="1"/>
  <c r="AC397" i="8"/>
  <c r="R398" i="8"/>
  <c r="T398" i="8" s="1"/>
  <c r="Y398" i="8"/>
  <c r="X398" i="8"/>
  <c r="Z398" i="8" s="1"/>
  <c r="AA398" i="8" s="1"/>
  <c r="AB398" i="8" s="1"/>
  <c r="F398" i="8"/>
  <c r="E398" i="8"/>
  <c r="G398" i="8"/>
  <c r="H399" i="8" s="1"/>
  <c r="B3067" i="8" l="1"/>
  <c r="C3066" i="8"/>
  <c r="J399" i="8"/>
  <c r="I399" i="8"/>
  <c r="N399" i="8" s="1"/>
  <c r="AC398" i="8"/>
  <c r="O398" i="8"/>
  <c r="V398" i="8"/>
  <c r="K398" i="8"/>
  <c r="L398" i="8" s="1"/>
  <c r="M398" i="8" s="1"/>
  <c r="W398" i="8" s="1"/>
  <c r="B3068" i="8" l="1"/>
  <c r="C3067" i="8"/>
  <c r="O399" i="8"/>
  <c r="P399" i="8" s="1"/>
  <c r="V399" i="8"/>
  <c r="K399" i="8"/>
  <c r="L399" i="8" s="1"/>
  <c r="M399" i="8" s="1"/>
  <c r="W399" i="8" s="1"/>
  <c r="P398" i="8"/>
  <c r="B3069" i="8" l="1"/>
  <c r="C3068" i="8"/>
  <c r="Q399" i="8"/>
  <c r="Q398" i="8"/>
  <c r="S398" i="8" s="1"/>
  <c r="U398" i="8"/>
  <c r="D399" i="8" s="1"/>
  <c r="B3070" i="8" l="1"/>
  <c r="C3069" i="8"/>
  <c r="X399" i="8"/>
  <c r="Z399" i="8" s="1"/>
  <c r="AA399" i="8" s="1"/>
  <c r="AB399" i="8" s="1"/>
  <c r="F399" i="8"/>
  <c r="E399" i="8"/>
  <c r="R399" i="8"/>
  <c r="T399" i="8" s="1"/>
  <c r="U399" i="8" s="1"/>
  <c r="D400" i="8" s="1"/>
  <c r="Y399" i="8"/>
  <c r="G399" i="8"/>
  <c r="H400" i="8" s="1"/>
  <c r="B3071" i="8" l="1"/>
  <c r="C3070" i="8"/>
  <c r="S399" i="8"/>
  <c r="R400" i="8"/>
  <c r="T400" i="8" s="1"/>
  <c r="Y400" i="8"/>
  <c r="X400" i="8"/>
  <c r="Z400" i="8" s="1"/>
  <c r="AA400" i="8" s="1"/>
  <c r="AB400" i="8" s="1"/>
  <c r="F400" i="8"/>
  <c r="E400" i="8"/>
  <c r="G400" i="8"/>
  <c r="H401" i="8" s="1"/>
  <c r="J400" i="8"/>
  <c r="I400" i="8"/>
  <c r="N400" i="8" s="1"/>
  <c r="AC399" i="8"/>
  <c r="B3072" i="8" l="1"/>
  <c r="C3071" i="8"/>
  <c r="I401" i="8"/>
  <c r="N401" i="8" s="1"/>
  <c r="J401" i="8"/>
  <c r="O400" i="8"/>
  <c r="V400" i="8"/>
  <c r="K400" i="8"/>
  <c r="L400" i="8" s="1"/>
  <c r="M400" i="8" s="1"/>
  <c r="W400" i="8" s="1"/>
  <c r="AC400" i="8"/>
  <c r="B3073" i="8" l="1"/>
  <c r="C3072" i="8"/>
  <c r="P400" i="8"/>
  <c r="K401" i="8"/>
  <c r="L401" i="8" s="1"/>
  <c r="M401" i="8" s="1"/>
  <c r="W401" i="8" s="1"/>
  <c r="O401" i="8"/>
  <c r="V401" i="8"/>
  <c r="B3074" i="8" l="1"/>
  <c r="C3073" i="8"/>
  <c r="U400" i="8"/>
  <c r="D401" i="8" s="1"/>
  <c r="Q400" i="8"/>
  <c r="S400" i="8" s="1"/>
  <c r="P401" i="8"/>
  <c r="B3075" i="8" l="1"/>
  <c r="C3074" i="8"/>
  <c r="Y401" i="8"/>
  <c r="X401" i="8"/>
  <c r="Z401" i="8" s="1"/>
  <c r="AA401" i="8" s="1"/>
  <c r="AB401" i="8" s="1"/>
  <c r="F401" i="8"/>
  <c r="E401" i="8"/>
  <c r="R401" i="8"/>
  <c r="T401" i="8" s="1"/>
  <c r="U401" i="8" s="1"/>
  <c r="D402" i="8" s="1"/>
  <c r="G401" i="8"/>
  <c r="H402" i="8" s="1"/>
  <c r="Q401" i="8"/>
  <c r="B3076" i="8" l="1"/>
  <c r="C3075" i="8"/>
  <c r="S401" i="8"/>
  <c r="F402" i="8"/>
  <c r="E402" i="8"/>
  <c r="R402" i="8"/>
  <c r="T402" i="8" s="1"/>
  <c r="Y402" i="8"/>
  <c r="G402" i="8"/>
  <c r="H403" i="8" s="1"/>
  <c r="X402" i="8"/>
  <c r="Z402" i="8" s="1"/>
  <c r="AA402" i="8" s="1"/>
  <c r="AB402" i="8" s="1"/>
  <c r="AC402" i="8" s="1"/>
  <c r="J402" i="8"/>
  <c r="I402" i="8"/>
  <c r="N402" i="8" s="1"/>
  <c r="AC401" i="8"/>
  <c r="B3077" i="8" l="1"/>
  <c r="C3076" i="8"/>
  <c r="K402" i="8"/>
  <c r="L402" i="8" s="1"/>
  <c r="M402" i="8" s="1"/>
  <c r="W402" i="8" s="1"/>
  <c r="J403" i="8"/>
  <c r="I403" i="8"/>
  <c r="N403" i="8" s="1"/>
  <c r="O402" i="8"/>
  <c r="V402" i="8"/>
  <c r="B3078" i="8" l="1"/>
  <c r="C3077" i="8"/>
  <c r="P402" i="8"/>
  <c r="K403" i="8"/>
  <c r="L403" i="8" s="1"/>
  <c r="M403" i="8" s="1"/>
  <c r="W403" i="8" s="1"/>
  <c r="O403" i="8"/>
  <c r="V403" i="8"/>
  <c r="B3079" i="8" l="1"/>
  <c r="C3078" i="8"/>
  <c r="U402" i="8"/>
  <c r="D403" i="8" s="1"/>
  <c r="Q402" i="8"/>
  <c r="S402" i="8" s="1"/>
  <c r="P403" i="8"/>
  <c r="B3080" i="8" l="1"/>
  <c r="C3079" i="8"/>
  <c r="Q403" i="8"/>
  <c r="R403" i="8"/>
  <c r="T403" i="8" s="1"/>
  <c r="U403" i="8" s="1"/>
  <c r="D404" i="8" s="1"/>
  <c r="Y403" i="8"/>
  <c r="X403" i="8"/>
  <c r="Z403" i="8" s="1"/>
  <c r="AA403" i="8" s="1"/>
  <c r="AB403" i="8" s="1"/>
  <c r="F403" i="8"/>
  <c r="E403" i="8"/>
  <c r="G403" i="8"/>
  <c r="H404" i="8" s="1"/>
  <c r="B3081" i="8" l="1"/>
  <c r="C3080" i="8"/>
  <c r="S403" i="8"/>
  <c r="Y404" i="8"/>
  <c r="X404" i="8"/>
  <c r="Z404" i="8" s="1"/>
  <c r="AA404" i="8" s="1"/>
  <c r="AB404" i="8" s="1"/>
  <c r="F404" i="8"/>
  <c r="E404" i="8"/>
  <c r="R404" i="8"/>
  <c r="T404" i="8" s="1"/>
  <c r="G404" i="8"/>
  <c r="H405" i="8" s="1"/>
  <c r="AC403" i="8"/>
  <c r="J404" i="8"/>
  <c r="I404" i="8"/>
  <c r="N404" i="8" s="1"/>
  <c r="B3082" i="8" l="1"/>
  <c r="C3081" i="8"/>
  <c r="J405" i="8"/>
  <c r="I405" i="8"/>
  <c r="N405" i="8" s="1"/>
  <c r="O404" i="8"/>
  <c r="V404" i="8"/>
  <c r="K404" i="8"/>
  <c r="L404" i="8" s="1"/>
  <c r="M404" i="8" s="1"/>
  <c r="W404" i="8" s="1"/>
  <c r="AC404" i="8"/>
  <c r="B3083" i="8" l="1"/>
  <c r="C3082" i="8"/>
  <c r="O405" i="8"/>
  <c r="P405" i="8" s="1"/>
  <c r="V405" i="8"/>
  <c r="P404" i="8"/>
  <c r="K405" i="8"/>
  <c r="L405" i="8" s="1"/>
  <c r="M405" i="8" s="1"/>
  <c r="W405" i="8" s="1"/>
  <c r="B3084" i="8" l="1"/>
  <c r="C3083" i="8"/>
  <c r="U404" i="8"/>
  <c r="D405" i="8" s="1"/>
  <c r="Q404" i="8"/>
  <c r="S404" i="8" s="1"/>
  <c r="Q405" i="8"/>
  <c r="B3085" i="8" l="1"/>
  <c r="C3084" i="8"/>
  <c r="E405" i="8"/>
  <c r="R405" i="8"/>
  <c r="T405" i="8" s="1"/>
  <c r="U405" i="8" s="1"/>
  <c r="D406" i="8" s="1"/>
  <c r="Y405" i="8"/>
  <c r="X405" i="8"/>
  <c r="Z405" i="8" s="1"/>
  <c r="AA405" i="8" s="1"/>
  <c r="AB405" i="8" s="1"/>
  <c r="F405" i="8"/>
  <c r="G405" i="8"/>
  <c r="H406" i="8" s="1"/>
  <c r="B3086" i="8" l="1"/>
  <c r="C3085" i="8"/>
  <c r="S405" i="8"/>
  <c r="AC405" i="8"/>
  <c r="R406" i="8"/>
  <c r="T406" i="8" s="1"/>
  <c r="Y406" i="8"/>
  <c r="X406" i="8"/>
  <c r="Z406" i="8" s="1"/>
  <c r="AA406" i="8" s="1"/>
  <c r="AB406" i="8" s="1"/>
  <c r="F406" i="8"/>
  <c r="E406" i="8"/>
  <c r="G406" i="8"/>
  <c r="H407" i="8" s="1"/>
  <c r="J406" i="8"/>
  <c r="I406" i="8"/>
  <c r="N406" i="8" s="1"/>
  <c r="B3087" i="8" l="1"/>
  <c r="C3086" i="8"/>
  <c r="O406" i="8"/>
  <c r="V406" i="8"/>
  <c r="J407" i="8"/>
  <c r="I407" i="8"/>
  <c r="N407" i="8" s="1"/>
  <c r="K406" i="8"/>
  <c r="L406" i="8" s="1"/>
  <c r="M406" i="8" s="1"/>
  <c r="W406" i="8" s="1"/>
  <c r="AC406" i="8"/>
  <c r="B3088" i="8" l="1"/>
  <c r="C3087" i="8"/>
  <c r="O407" i="8"/>
  <c r="P407" i="8" s="1"/>
  <c r="V407" i="8"/>
  <c r="K407" i="8"/>
  <c r="L407" i="8" s="1"/>
  <c r="M407" i="8" s="1"/>
  <c r="W407" i="8" s="1"/>
  <c r="P406" i="8"/>
  <c r="B3089" i="8" l="1"/>
  <c r="C3088" i="8"/>
  <c r="Q406" i="8"/>
  <c r="S406" i="8" s="1"/>
  <c r="U406" i="8"/>
  <c r="D407" i="8" s="1"/>
  <c r="Q407" i="8"/>
  <c r="B3090" i="8" l="1"/>
  <c r="C3089" i="8"/>
  <c r="X407" i="8"/>
  <c r="Z407" i="8" s="1"/>
  <c r="AA407" i="8" s="1"/>
  <c r="AB407" i="8" s="1"/>
  <c r="F407" i="8"/>
  <c r="E407" i="8"/>
  <c r="R407" i="8"/>
  <c r="T407" i="8" s="1"/>
  <c r="U407" i="8" s="1"/>
  <c r="D408" i="8" s="1"/>
  <c r="Y407" i="8"/>
  <c r="G407" i="8"/>
  <c r="H408" i="8" s="1"/>
  <c r="B3091" i="8" l="1"/>
  <c r="C3090" i="8"/>
  <c r="S407" i="8"/>
  <c r="J408" i="8"/>
  <c r="I408" i="8"/>
  <c r="N408" i="8" s="1"/>
  <c r="R408" i="8"/>
  <c r="T408" i="8" s="1"/>
  <c r="Y408" i="8"/>
  <c r="X408" i="8"/>
  <c r="Z408" i="8" s="1"/>
  <c r="AA408" i="8" s="1"/>
  <c r="AB408" i="8" s="1"/>
  <c r="F408" i="8"/>
  <c r="E408" i="8"/>
  <c r="G408" i="8"/>
  <c r="H409" i="8" s="1"/>
  <c r="AC407" i="8"/>
  <c r="B3092" i="8" l="1"/>
  <c r="C3091" i="8"/>
  <c r="I409" i="8"/>
  <c r="N409" i="8" s="1"/>
  <c r="J409" i="8"/>
  <c r="K408" i="8"/>
  <c r="L408" i="8" s="1"/>
  <c r="M408" i="8" s="1"/>
  <c r="W408" i="8" s="1"/>
  <c r="O408" i="8"/>
  <c r="V408" i="8"/>
  <c r="AC408" i="8"/>
  <c r="B3093" i="8" l="1"/>
  <c r="C3092" i="8"/>
  <c r="P408" i="8"/>
  <c r="K409" i="8"/>
  <c r="L409" i="8" s="1"/>
  <c r="M409" i="8" s="1"/>
  <c r="W409" i="8" s="1"/>
  <c r="O409" i="8"/>
  <c r="V409" i="8"/>
  <c r="B3094" i="8" l="1"/>
  <c r="C3093" i="8"/>
  <c r="U408" i="8"/>
  <c r="D409" i="8" s="1"/>
  <c r="Q408" i="8"/>
  <c r="S408" i="8" s="1"/>
  <c r="P409" i="8"/>
  <c r="B3095" i="8" l="1"/>
  <c r="C3094" i="8"/>
  <c r="Q409" i="8"/>
  <c r="Y409" i="8"/>
  <c r="X409" i="8"/>
  <c r="Z409" i="8" s="1"/>
  <c r="AA409" i="8" s="1"/>
  <c r="AB409" i="8" s="1"/>
  <c r="F409" i="8"/>
  <c r="E409" i="8"/>
  <c r="R409" i="8"/>
  <c r="T409" i="8" s="1"/>
  <c r="U409" i="8" s="1"/>
  <c r="D410" i="8" s="1"/>
  <c r="G409" i="8"/>
  <c r="H410" i="8" s="1"/>
  <c r="B3096" i="8" l="1"/>
  <c r="C3095" i="8"/>
  <c r="S409" i="8"/>
  <c r="F410" i="8"/>
  <c r="E410" i="8"/>
  <c r="R410" i="8"/>
  <c r="T410" i="8" s="1"/>
  <c r="Y410" i="8"/>
  <c r="X410" i="8"/>
  <c r="Z410" i="8" s="1"/>
  <c r="AA410" i="8" s="1"/>
  <c r="AB410" i="8" s="1"/>
  <c r="AC410" i="8" s="1"/>
  <c r="G410" i="8"/>
  <c r="H411" i="8" s="1"/>
  <c r="AC409" i="8"/>
  <c r="J410" i="8"/>
  <c r="I410" i="8"/>
  <c r="N410" i="8" s="1"/>
  <c r="B3097" i="8" l="1"/>
  <c r="C3096" i="8"/>
  <c r="K410" i="8"/>
  <c r="L410" i="8" s="1"/>
  <c r="M410" i="8" s="1"/>
  <c r="W410" i="8" s="1"/>
  <c r="J411" i="8"/>
  <c r="I411" i="8"/>
  <c r="N411" i="8" s="1"/>
  <c r="O410" i="8"/>
  <c r="V410" i="8"/>
  <c r="B3098" i="8" l="1"/>
  <c r="C3097" i="8"/>
  <c r="P410" i="8"/>
  <c r="K411" i="8"/>
  <c r="L411" i="8" s="1"/>
  <c r="M411" i="8" s="1"/>
  <c r="W411" i="8" s="1"/>
  <c r="O411" i="8"/>
  <c r="V411" i="8"/>
  <c r="B3099" i="8" l="1"/>
  <c r="C3098" i="8"/>
  <c r="U410" i="8"/>
  <c r="D411" i="8" s="1"/>
  <c r="Q410" i="8"/>
  <c r="S410" i="8" s="1"/>
  <c r="P411" i="8"/>
  <c r="B3100" i="8" l="1"/>
  <c r="C3099" i="8"/>
  <c r="Q411" i="8"/>
  <c r="R411" i="8"/>
  <c r="T411" i="8" s="1"/>
  <c r="U411" i="8" s="1"/>
  <c r="D412" i="8" s="1"/>
  <c r="Y411" i="8"/>
  <c r="X411" i="8"/>
  <c r="Z411" i="8" s="1"/>
  <c r="AA411" i="8" s="1"/>
  <c r="AB411" i="8" s="1"/>
  <c r="F411" i="8"/>
  <c r="E411" i="8"/>
  <c r="G411" i="8"/>
  <c r="H412" i="8" s="1"/>
  <c r="B3101" i="8" l="1"/>
  <c r="C3100" i="8"/>
  <c r="S411" i="8"/>
  <c r="Y412" i="8"/>
  <c r="X412" i="8"/>
  <c r="Z412" i="8" s="1"/>
  <c r="AA412" i="8" s="1"/>
  <c r="AB412" i="8" s="1"/>
  <c r="AC412" i="8" s="1"/>
  <c r="F412" i="8"/>
  <c r="E412" i="8"/>
  <c r="R412" i="8"/>
  <c r="T412" i="8" s="1"/>
  <c r="G412" i="8"/>
  <c r="H413" i="8" s="1"/>
  <c r="AC411" i="8"/>
  <c r="J412" i="8"/>
  <c r="I412" i="8"/>
  <c r="N412" i="8" s="1"/>
  <c r="B3102" i="8" l="1"/>
  <c r="C3101" i="8"/>
  <c r="J413" i="8"/>
  <c r="I413" i="8"/>
  <c r="N413" i="8" s="1"/>
  <c r="K412" i="8"/>
  <c r="L412" i="8" s="1"/>
  <c r="M412" i="8" s="1"/>
  <c r="W412" i="8" s="1"/>
  <c r="O412" i="8"/>
  <c r="V412" i="8"/>
  <c r="B3103" i="8" l="1"/>
  <c r="C3102" i="8"/>
  <c r="O413" i="8"/>
  <c r="P413" i="8" s="1"/>
  <c r="V413" i="8"/>
  <c r="K413" i="8"/>
  <c r="L413" i="8" s="1"/>
  <c r="M413" i="8" s="1"/>
  <c r="W413" i="8" s="1"/>
  <c r="P412" i="8"/>
  <c r="B3104" i="8" l="1"/>
  <c r="C3103" i="8"/>
  <c r="Q413" i="8"/>
  <c r="U412" i="8"/>
  <c r="D413" i="8" s="1"/>
  <c r="Q412" i="8"/>
  <c r="S412" i="8" s="1"/>
  <c r="B3105" i="8" l="1"/>
  <c r="C3104" i="8"/>
  <c r="E413" i="8"/>
  <c r="R413" i="8"/>
  <c r="T413" i="8" s="1"/>
  <c r="U413" i="8" s="1"/>
  <c r="D414" i="8" s="1"/>
  <c r="Y413" i="8"/>
  <c r="X413" i="8"/>
  <c r="Z413" i="8" s="1"/>
  <c r="AA413" i="8" s="1"/>
  <c r="AB413" i="8" s="1"/>
  <c r="F413" i="8"/>
  <c r="G413" i="8"/>
  <c r="H414" i="8" s="1"/>
  <c r="B3106" i="8" l="1"/>
  <c r="C3105" i="8"/>
  <c r="S413" i="8"/>
  <c r="R414" i="8"/>
  <c r="T414" i="8" s="1"/>
  <c r="Y414" i="8"/>
  <c r="X414" i="8"/>
  <c r="Z414" i="8" s="1"/>
  <c r="AA414" i="8" s="1"/>
  <c r="AB414" i="8" s="1"/>
  <c r="F414" i="8"/>
  <c r="E414" i="8"/>
  <c r="G414" i="8"/>
  <c r="H415" i="8" s="1"/>
  <c r="AC413" i="8"/>
  <c r="J414" i="8"/>
  <c r="I414" i="8"/>
  <c r="N414" i="8" s="1"/>
  <c r="B3107" i="8" l="1"/>
  <c r="C3106" i="8"/>
  <c r="J415" i="8"/>
  <c r="I415" i="8"/>
  <c r="N415" i="8" s="1"/>
  <c r="O414" i="8"/>
  <c r="V414" i="8"/>
  <c r="K414" i="8"/>
  <c r="L414" i="8" s="1"/>
  <c r="M414" i="8" s="1"/>
  <c r="W414" i="8" s="1"/>
  <c r="AC414" i="8"/>
  <c r="B3108" i="8" l="1"/>
  <c r="C3107" i="8"/>
  <c r="O415" i="8"/>
  <c r="P415" i="8" s="1"/>
  <c r="V415" i="8"/>
  <c r="K415" i="8"/>
  <c r="L415" i="8" s="1"/>
  <c r="M415" i="8" s="1"/>
  <c r="W415" i="8" s="1"/>
  <c r="P414" i="8"/>
  <c r="B3109" i="8" l="1"/>
  <c r="C3108" i="8"/>
  <c r="Q414" i="8"/>
  <c r="S414" i="8" s="1"/>
  <c r="U414" i="8"/>
  <c r="D415" i="8" s="1"/>
  <c r="Q415" i="8"/>
  <c r="B3110" i="8" l="1"/>
  <c r="C3109" i="8"/>
  <c r="X415" i="8"/>
  <c r="Z415" i="8" s="1"/>
  <c r="AA415" i="8" s="1"/>
  <c r="AB415" i="8" s="1"/>
  <c r="F415" i="8"/>
  <c r="E415" i="8"/>
  <c r="R415" i="8"/>
  <c r="T415" i="8" s="1"/>
  <c r="U415" i="8" s="1"/>
  <c r="D416" i="8" s="1"/>
  <c r="Y415" i="8"/>
  <c r="G415" i="8"/>
  <c r="H416" i="8" s="1"/>
  <c r="B3111" i="8" l="1"/>
  <c r="C3110" i="8"/>
  <c r="S415" i="8"/>
  <c r="R416" i="8"/>
  <c r="T416" i="8" s="1"/>
  <c r="Y416" i="8"/>
  <c r="X416" i="8"/>
  <c r="Z416" i="8" s="1"/>
  <c r="AA416" i="8" s="1"/>
  <c r="AB416" i="8" s="1"/>
  <c r="AC416" i="8" s="1"/>
  <c r="F416" i="8"/>
  <c r="E416" i="8"/>
  <c r="G416" i="8"/>
  <c r="H417" i="8" s="1"/>
  <c r="J416" i="8"/>
  <c r="I416" i="8"/>
  <c r="N416" i="8" s="1"/>
  <c r="AC415" i="8"/>
  <c r="B3112" i="8" l="1"/>
  <c r="C3111" i="8"/>
  <c r="I417" i="8"/>
  <c r="J417" i="8"/>
  <c r="N417" i="8"/>
  <c r="O416" i="8"/>
  <c r="V416" i="8"/>
  <c r="K416" i="8"/>
  <c r="L416" i="8" s="1"/>
  <c r="M416" i="8" s="1"/>
  <c r="W416" i="8" s="1"/>
  <c r="B3113" i="8" l="1"/>
  <c r="C3112" i="8"/>
  <c r="K417" i="8"/>
  <c r="L417" i="8" s="1"/>
  <c r="M417" i="8" s="1"/>
  <c r="W417" i="8" s="1"/>
  <c r="O417" i="8"/>
  <c r="P417" i="8" s="1"/>
  <c r="V417" i="8"/>
  <c r="P416" i="8"/>
  <c r="B3114" i="8" l="1"/>
  <c r="C3113" i="8"/>
  <c r="Q417" i="8"/>
  <c r="U416" i="8"/>
  <c r="D417" i="8" s="1"/>
  <c r="Q416" i="8"/>
  <c r="S416" i="8" s="1"/>
  <c r="B3115" i="8" l="1"/>
  <c r="C3114" i="8"/>
  <c r="Y417" i="8"/>
  <c r="X417" i="8"/>
  <c r="Z417" i="8" s="1"/>
  <c r="AA417" i="8" s="1"/>
  <c r="AB417" i="8" s="1"/>
  <c r="F417" i="8"/>
  <c r="E417" i="8"/>
  <c r="R417" i="8"/>
  <c r="T417" i="8" s="1"/>
  <c r="U417" i="8" s="1"/>
  <c r="D418" i="8" s="1"/>
  <c r="G417" i="8"/>
  <c r="H418" i="8" s="1"/>
  <c r="B3116" i="8" l="1"/>
  <c r="C3115" i="8"/>
  <c r="S417" i="8"/>
  <c r="F418" i="8"/>
  <c r="E418" i="8"/>
  <c r="R418" i="8"/>
  <c r="T418" i="8" s="1"/>
  <c r="Y418" i="8"/>
  <c r="X418" i="8"/>
  <c r="Z418" i="8" s="1"/>
  <c r="AA418" i="8" s="1"/>
  <c r="AB418" i="8" s="1"/>
  <c r="G418" i="8"/>
  <c r="H419" i="8" s="1"/>
  <c r="AC417" i="8"/>
  <c r="J418" i="8"/>
  <c r="I418" i="8"/>
  <c r="N418" i="8" s="1"/>
  <c r="B3117" i="8" l="1"/>
  <c r="C3116" i="8"/>
  <c r="J419" i="8"/>
  <c r="I419" i="8"/>
  <c r="N419" i="8" s="1"/>
  <c r="O418" i="8"/>
  <c r="V418" i="8"/>
  <c r="AC418" i="8"/>
  <c r="K418" i="8"/>
  <c r="L418" i="8" s="1"/>
  <c r="M418" i="8" s="1"/>
  <c r="W418" i="8" s="1"/>
  <c r="B3118" i="8" l="1"/>
  <c r="C3117" i="8"/>
  <c r="P418" i="8"/>
  <c r="O419" i="8"/>
  <c r="V419" i="8"/>
  <c r="K419" i="8"/>
  <c r="L419" i="8" s="1"/>
  <c r="M419" i="8" s="1"/>
  <c r="W419" i="8" s="1"/>
  <c r="B3119" i="8" l="1"/>
  <c r="C3118" i="8"/>
  <c r="U418" i="8"/>
  <c r="D419" i="8" s="1"/>
  <c r="Q418" i="8"/>
  <c r="S418" i="8" s="1"/>
  <c r="P419" i="8"/>
  <c r="B3120" i="8" l="1"/>
  <c r="C3119" i="8"/>
  <c r="Q419" i="8"/>
  <c r="R419" i="8"/>
  <c r="T419" i="8" s="1"/>
  <c r="U419" i="8" s="1"/>
  <c r="D420" i="8" s="1"/>
  <c r="Y419" i="8"/>
  <c r="X419" i="8"/>
  <c r="Z419" i="8" s="1"/>
  <c r="AA419" i="8" s="1"/>
  <c r="AB419" i="8" s="1"/>
  <c r="F419" i="8"/>
  <c r="E419" i="8"/>
  <c r="G419" i="8"/>
  <c r="H420" i="8" s="1"/>
  <c r="B3121" i="8" l="1"/>
  <c r="C3120" i="8"/>
  <c r="S419" i="8"/>
  <c r="J420" i="8"/>
  <c r="I420" i="8"/>
  <c r="N420" i="8" s="1"/>
  <c r="Y420" i="8"/>
  <c r="X420" i="8"/>
  <c r="Z420" i="8" s="1"/>
  <c r="AA420" i="8" s="1"/>
  <c r="AB420" i="8" s="1"/>
  <c r="F420" i="8"/>
  <c r="E420" i="8"/>
  <c r="R420" i="8"/>
  <c r="T420" i="8" s="1"/>
  <c r="G420" i="8"/>
  <c r="H421" i="8" s="1"/>
  <c r="AC419" i="8"/>
  <c r="B3122" i="8" l="1"/>
  <c r="C3121" i="8"/>
  <c r="J421" i="8"/>
  <c r="I421" i="8"/>
  <c r="N421" i="8" s="1"/>
  <c r="O420" i="8"/>
  <c r="V420" i="8"/>
  <c r="AC420" i="8"/>
  <c r="K420" i="8"/>
  <c r="L420" i="8" s="1"/>
  <c r="M420" i="8" s="1"/>
  <c r="W420" i="8" s="1"/>
  <c r="B3123" i="8" l="1"/>
  <c r="C3122" i="8"/>
  <c r="O421" i="8"/>
  <c r="P421" i="8" s="1"/>
  <c r="V421" i="8"/>
  <c r="P420" i="8"/>
  <c r="K421" i="8"/>
  <c r="L421" i="8" s="1"/>
  <c r="M421" i="8" s="1"/>
  <c r="W421" i="8" s="1"/>
  <c r="B3124" i="8" l="1"/>
  <c r="C3123" i="8"/>
  <c r="U420" i="8"/>
  <c r="D421" i="8" s="1"/>
  <c r="Q420" i="8"/>
  <c r="S420" i="8" s="1"/>
  <c r="Q421" i="8"/>
  <c r="B3125" i="8" l="1"/>
  <c r="C3124" i="8"/>
  <c r="E421" i="8"/>
  <c r="R421" i="8"/>
  <c r="T421" i="8" s="1"/>
  <c r="U421" i="8" s="1"/>
  <c r="D422" i="8" s="1"/>
  <c r="Y421" i="8"/>
  <c r="X421" i="8"/>
  <c r="Z421" i="8" s="1"/>
  <c r="AA421" i="8" s="1"/>
  <c r="AB421" i="8" s="1"/>
  <c r="F421" i="8"/>
  <c r="G421" i="8"/>
  <c r="H422" i="8" s="1"/>
  <c r="B3126" i="8" l="1"/>
  <c r="C3125" i="8"/>
  <c r="S421" i="8"/>
  <c r="R422" i="8"/>
  <c r="T422" i="8" s="1"/>
  <c r="Y422" i="8"/>
  <c r="X422" i="8"/>
  <c r="Z422" i="8" s="1"/>
  <c r="AA422" i="8" s="1"/>
  <c r="AB422" i="8" s="1"/>
  <c r="AC422" i="8" s="1"/>
  <c r="F422" i="8"/>
  <c r="E422" i="8"/>
  <c r="G422" i="8"/>
  <c r="H423" i="8" s="1"/>
  <c r="AC421" i="8"/>
  <c r="J422" i="8"/>
  <c r="I422" i="8"/>
  <c r="N422" i="8" s="1"/>
  <c r="B3127" i="8" l="1"/>
  <c r="C3126" i="8"/>
  <c r="O422" i="8"/>
  <c r="V422" i="8"/>
  <c r="K422" i="8"/>
  <c r="L422" i="8" s="1"/>
  <c r="M422" i="8" s="1"/>
  <c r="W422" i="8" s="1"/>
  <c r="J423" i="8"/>
  <c r="I423" i="8"/>
  <c r="N423" i="8" s="1"/>
  <c r="B3128" i="8" l="1"/>
  <c r="C3127" i="8"/>
  <c r="K423" i="8"/>
  <c r="L423" i="8" s="1"/>
  <c r="M423" i="8" s="1"/>
  <c r="W423" i="8" s="1"/>
  <c r="O423" i="8"/>
  <c r="P423" i="8" s="1"/>
  <c r="V423" i="8"/>
  <c r="P422" i="8"/>
  <c r="B3129" i="8" l="1"/>
  <c r="C3128" i="8"/>
  <c r="Q423" i="8"/>
  <c r="Q422" i="8"/>
  <c r="S422" i="8" s="1"/>
  <c r="U422" i="8"/>
  <c r="D423" i="8" s="1"/>
  <c r="B3130" i="8" l="1"/>
  <c r="C3129" i="8"/>
  <c r="X423" i="8"/>
  <c r="Z423" i="8" s="1"/>
  <c r="AA423" i="8" s="1"/>
  <c r="AB423" i="8" s="1"/>
  <c r="F423" i="8"/>
  <c r="E423" i="8"/>
  <c r="R423" i="8"/>
  <c r="T423" i="8" s="1"/>
  <c r="U423" i="8" s="1"/>
  <c r="D424" i="8" s="1"/>
  <c r="Y423" i="8"/>
  <c r="G423" i="8"/>
  <c r="H424" i="8" s="1"/>
  <c r="B3131" i="8" l="1"/>
  <c r="C3130" i="8"/>
  <c r="S423" i="8"/>
  <c r="R424" i="8"/>
  <c r="T424" i="8" s="1"/>
  <c r="Y424" i="8"/>
  <c r="X424" i="8"/>
  <c r="Z424" i="8" s="1"/>
  <c r="AA424" i="8" s="1"/>
  <c r="AB424" i="8" s="1"/>
  <c r="F424" i="8"/>
  <c r="E424" i="8"/>
  <c r="G424" i="8"/>
  <c r="H425" i="8" s="1"/>
  <c r="AC423" i="8"/>
  <c r="J424" i="8"/>
  <c r="I424" i="8"/>
  <c r="N424" i="8" s="1"/>
  <c r="B3132" i="8" l="1"/>
  <c r="C3131" i="8"/>
  <c r="I425" i="8"/>
  <c r="N425" i="8" s="1"/>
  <c r="J425" i="8"/>
  <c r="K424" i="8"/>
  <c r="L424" i="8" s="1"/>
  <c r="M424" i="8" s="1"/>
  <c r="W424" i="8" s="1"/>
  <c r="O424" i="8"/>
  <c r="V424" i="8"/>
  <c r="AC424" i="8"/>
  <c r="B3133" i="8" l="1"/>
  <c r="C3132" i="8"/>
  <c r="O425" i="8"/>
  <c r="P425" i="8" s="1"/>
  <c r="V425" i="8"/>
  <c r="P424" i="8"/>
  <c r="K425" i="8"/>
  <c r="L425" i="8" s="1"/>
  <c r="M425" i="8" s="1"/>
  <c r="W425" i="8" s="1"/>
  <c r="B3134" i="8" l="1"/>
  <c r="C3133" i="8"/>
  <c r="U424" i="8"/>
  <c r="D425" i="8" s="1"/>
  <c r="Q424" i="8"/>
  <c r="S424" i="8" s="1"/>
  <c r="Q425" i="8"/>
  <c r="B3135" i="8" l="1"/>
  <c r="C3134" i="8"/>
  <c r="Y425" i="8"/>
  <c r="X425" i="8"/>
  <c r="Z425" i="8" s="1"/>
  <c r="AA425" i="8" s="1"/>
  <c r="AB425" i="8" s="1"/>
  <c r="F425" i="8"/>
  <c r="E425" i="8"/>
  <c r="R425" i="8"/>
  <c r="T425" i="8" s="1"/>
  <c r="U425" i="8" s="1"/>
  <c r="D426" i="8" s="1"/>
  <c r="G425" i="8"/>
  <c r="H426" i="8" s="1"/>
  <c r="B3136" i="8" l="1"/>
  <c r="C3135" i="8"/>
  <c r="S425" i="8"/>
  <c r="F426" i="8"/>
  <c r="E426" i="8"/>
  <c r="R426" i="8"/>
  <c r="T426" i="8" s="1"/>
  <c r="Y426" i="8"/>
  <c r="G426" i="8"/>
  <c r="H427" i="8" s="1"/>
  <c r="X426" i="8"/>
  <c r="Z426" i="8" s="1"/>
  <c r="AA426" i="8" s="1"/>
  <c r="AB426" i="8" s="1"/>
  <c r="AC425" i="8"/>
  <c r="J426" i="8"/>
  <c r="I426" i="8"/>
  <c r="N426" i="8" s="1"/>
  <c r="B3137" i="8" l="1"/>
  <c r="C3136" i="8"/>
  <c r="J427" i="8"/>
  <c r="I427" i="8"/>
  <c r="N427" i="8" s="1"/>
  <c r="AC426" i="8"/>
  <c r="O426" i="8"/>
  <c r="V426" i="8"/>
  <c r="K426" i="8"/>
  <c r="L426" i="8" s="1"/>
  <c r="M426" i="8" s="1"/>
  <c r="W426" i="8" s="1"/>
  <c r="B3138" i="8" l="1"/>
  <c r="C3137" i="8"/>
  <c r="O427" i="8"/>
  <c r="P427" i="8" s="1"/>
  <c r="V427" i="8"/>
  <c r="P426" i="8"/>
  <c r="K427" i="8"/>
  <c r="L427" i="8" s="1"/>
  <c r="M427" i="8" s="1"/>
  <c r="W427" i="8" s="1"/>
  <c r="B3139" i="8" l="1"/>
  <c r="C3138" i="8"/>
  <c r="U426" i="8"/>
  <c r="D427" i="8" s="1"/>
  <c r="Q426" i="8"/>
  <c r="S426" i="8" s="1"/>
  <c r="Q427" i="8"/>
  <c r="B3140" i="8" l="1"/>
  <c r="C3139" i="8"/>
  <c r="R427" i="8"/>
  <c r="T427" i="8" s="1"/>
  <c r="U427" i="8" s="1"/>
  <c r="D428" i="8" s="1"/>
  <c r="Y427" i="8"/>
  <c r="X427" i="8"/>
  <c r="Z427" i="8" s="1"/>
  <c r="AA427" i="8" s="1"/>
  <c r="AB427" i="8" s="1"/>
  <c r="F427" i="8"/>
  <c r="E427" i="8"/>
  <c r="G427" i="8"/>
  <c r="H428" i="8" s="1"/>
  <c r="B3141" i="8" l="1"/>
  <c r="C3140" i="8"/>
  <c r="S427" i="8"/>
  <c r="AC427" i="8"/>
  <c r="Y428" i="8"/>
  <c r="X428" i="8"/>
  <c r="Z428" i="8" s="1"/>
  <c r="AA428" i="8" s="1"/>
  <c r="AB428" i="8" s="1"/>
  <c r="F428" i="8"/>
  <c r="E428" i="8"/>
  <c r="R428" i="8"/>
  <c r="T428" i="8" s="1"/>
  <c r="G428" i="8"/>
  <c r="H429" i="8" s="1"/>
  <c r="J428" i="8"/>
  <c r="I428" i="8"/>
  <c r="N428" i="8" s="1"/>
  <c r="B3142" i="8" l="1"/>
  <c r="C3141" i="8"/>
  <c r="J429" i="8"/>
  <c r="I429" i="8"/>
  <c r="N429" i="8" s="1"/>
  <c r="O428" i="8"/>
  <c r="V428" i="8"/>
  <c r="K428" i="8"/>
  <c r="L428" i="8" s="1"/>
  <c r="M428" i="8" s="1"/>
  <c r="W428" i="8" s="1"/>
  <c r="AC428" i="8"/>
  <c r="B3143" i="8" l="1"/>
  <c r="C3142" i="8"/>
  <c r="O429" i="8"/>
  <c r="P429" i="8" s="1"/>
  <c r="V429" i="8"/>
  <c r="K429" i="8"/>
  <c r="L429" i="8" s="1"/>
  <c r="M429" i="8" s="1"/>
  <c r="W429" i="8" s="1"/>
  <c r="P428" i="8"/>
  <c r="B3144" i="8" l="1"/>
  <c r="C3143" i="8"/>
  <c r="U428" i="8"/>
  <c r="D429" i="8" s="1"/>
  <c r="Q428" i="8"/>
  <c r="S428" i="8" s="1"/>
  <c r="Q429" i="8"/>
  <c r="B3145" i="8" l="1"/>
  <c r="C3144" i="8"/>
  <c r="E429" i="8"/>
  <c r="R429" i="8"/>
  <c r="T429" i="8" s="1"/>
  <c r="U429" i="8" s="1"/>
  <c r="D430" i="8" s="1"/>
  <c r="Y429" i="8"/>
  <c r="X429" i="8"/>
  <c r="Z429" i="8" s="1"/>
  <c r="AA429" i="8" s="1"/>
  <c r="AB429" i="8" s="1"/>
  <c r="F429" i="8"/>
  <c r="G429" i="8"/>
  <c r="H430" i="8" s="1"/>
  <c r="B3146" i="8" l="1"/>
  <c r="C3145" i="8"/>
  <c r="S429" i="8"/>
  <c r="J430" i="8"/>
  <c r="I430" i="8"/>
  <c r="N430" i="8" s="1"/>
  <c r="R430" i="8"/>
  <c r="T430" i="8" s="1"/>
  <c r="Y430" i="8"/>
  <c r="X430" i="8"/>
  <c r="Z430" i="8" s="1"/>
  <c r="AA430" i="8" s="1"/>
  <c r="AB430" i="8" s="1"/>
  <c r="F430" i="8"/>
  <c r="E430" i="8"/>
  <c r="G430" i="8"/>
  <c r="H431" i="8" s="1"/>
  <c r="AC429" i="8"/>
  <c r="B3147" i="8" l="1"/>
  <c r="C3146" i="8"/>
  <c r="J431" i="8"/>
  <c r="I431" i="8"/>
  <c r="N431" i="8" s="1"/>
  <c r="K430" i="8"/>
  <c r="L430" i="8" s="1"/>
  <c r="M430" i="8" s="1"/>
  <c r="W430" i="8" s="1"/>
  <c r="O430" i="8"/>
  <c r="V430" i="8"/>
  <c r="AC430" i="8"/>
  <c r="B3148" i="8" l="1"/>
  <c r="C3147" i="8"/>
  <c r="O431" i="8"/>
  <c r="V431" i="8"/>
  <c r="K431" i="8"/>
  <c r="L431" i="8" s="1"/>
  <c r="M431" i="8" s="1"/>
  <c r="W431" i="8" s="1"/>
  <c r="P431" i="8"/>
  <c r="P430" i="8"/>
  <c r="B3149" i="8" l="1"/>
  <c r="C3148" i="8"/>
  <c r="Q431" i="8"/>
  <c r="Q430" i="8"/>
  <c r="S430" i="8" s="1"/>
  <c r="U430" i="8"/>
  <c r="D431" i="8" s="1"/>
  <c r="B3150" i="8" l="1"/>
  <c r="C3149" i="8"/>
  <c r="X431" i="8"/>
  <c r="Z431" i="8" s="1"/>
  <c r="AA431" i="8" s="1"/>
  <c r="AB431" i="8" s="1"/>
  <c r="F431" i="8"/>
  <c r="E431" i="8"/>
  <c r="R431" i="8"/>
  <c r="T431" i="8" s="1"/>
  <c r="U431" i="8" s="1"/>
  <c r="D432" i="8" s="1"/>
  <c r="Y431" i="8"/>
  <c r="G431" i="8"/>
  <c r="H432" i="8" s="1"/>
  <c r="B3151" i="8" l="1"/>
  <c r="C3150" i="8"/>
  <c r="S431" i="8"/>
  <c r="R432" i="8"/>
  <c r="T432" i="8" s="1"/>
  <c r="Y432" i="8"/>
  <c r="X432" i="8"/>
  <c r="Z432" i="8" s="1"/>
  <c r="AA432" i="8" s="1"/>
  <c r="AB432" i="8" s="1"/>
  <c r="F432" i="8"/>
  <c r="E432" i="8"/>
  <c r="G432" i="8"/>
  <c r="H433" i="8" s="1"/>
  <c r="AC431" i="8"/>
  <c r="J432" i="8"/>
  <c r="I432" i="8"/>
  <c r="N432" i="8" s="1"/>
  <c r="B3152" i="8" l="1"/>
  <c r="C3151" i="8"/>
  <c r="I433" i="8"/>
  <c r="N433" i="8" s="1"/>
  <c r="J433" i="8"/>
  <c r="K432" i="8"/>
  <c r="L432" i="8" s="1"/>
  <c r="M432" i="8" s="1"/>
  <c r="W432" i="8" s="1"/>
  <c r="AC432" i="8"/>
  <c r="O432" i="8"/>
  <c r="V432" i="8"/>
  <c r="B3153" i="8" l="1"/>
  <c r="C3152" i="8"/>
  <c r="P432" i="8"/>
  <c r="K433" i="8"/>
  <c r="L433" i="8" s="1"/>
  <c r="M433" i="8" s="1"/>
  <c r="W433" i="8" s="1"/>
  <c r="O433" i="8"/>
  <c r="V433" i="8"/>
  <c r="B3154" i="8" l="1"/>
  <c r="C3153" i="8"/>
  <c r="U432" i="8"/>
  <c r="D433" i="8" s="1"/>
  <c r="Q432" i="8"/>
  <c r="S432" i="8" s="1"/>
  <c r="P433" i="8"/>
  <c r="B3155" i="8" l="1"/>
  <c r="C3154" i="8"/>
  <c r="Q433" i="8"/>
  <c r="Y433" i="8"/>
  <c r="X433" i="8"/>
  <c r="Z433" i="8" s="1"/>
  <c r="AA433" i="8" s="1"/>
  <c r="AB433" i="8" s="1"/>
  <c r="F433" i="8"/>
  <c r="E433" i="8"/>
  <c r="R433" i="8"/>
  <c r="T433" i="8" s="1"/>
  <c r="U433" i="8" s="1"/>
  <c r="D434" i="8" s="1"/>
  <c r="G433" i="8"/>
  <c r="H434" i="8" s="1"/>
  <c r="B3156" i="8" l="1"/>
  <c r="C3155" i="8"/>
  <c r="S433" i="8"/>
  <c r="F434" i="8"/>
  <c r="E434" i="8"/>
  <c r="R434" i="8"/>
  <c r="T434" i="8" s="1"/>
  <c r="Y434" i="8"/>
  <c r="X434" i="8"/>
  <c r="Z434" i="8" s="1"/>
  <c r="AA434" i="8" s="1"/>
  <c r="AB434" i="8" s="1"/>
  <c r="AC434" i="8" s="1"/>
  <c r="G434" i="8"/>
  <c r="H435" i="8" s="1"/>
  <c r="J434" i="8"/>
  <c r="I434" i="8"/>
  <c r="N434" i="8"/>
  <c r="AC433" i="8"/>
  <c r="B3157" i="8" l="1"/>
  <c r="C3156" i="8"/>
  <c r="J435" i="8"/>
  <c r="I435" i="8"/>
  <c r="N435" i="8" s="1"/>
  <c r="O434" i="8"/>
  <c r="V434" i="8"/>
  <c r="K434" i="8"/>
  <c r="L434" i="8" s="1"/>
  <c r="M434" i="8" s="1"/>
  <c r="W434" i="8" s="1"/>
  <c r="B3158" i="8" l="1"/>
  <c r="C3157" i="8"/>
  <c r="O435" i="8"/>
  <c r="P435" i="8" s="1"/>
  <c r="V435" i="8"/>
  <c r="K435" i="8"/>
  <c r="L435" i="8" s="1"/>
  <c r="M435" i="8" s="1"/>
  <c r="W435" i="8" s="1"/>
  <c r="P434" i="8"/>
  <c r="B3159" i="8" l="1"/>
  <c r="C3158" i="8"/>
  <c r="Q435" i="8"/>
  <c r="U434" i="8"/>
  <c r="D435" i="8" s="1"/>
  <c r="Q434" i="8"/>
  <c r="S434" i="8" s="1"/>
  <c r="B3160" i="8" l="1"/>
  <c r="C3159" i="8"/>
  <c r="R435" i="8"/>
  <c r="T435" i="8" s="1"/>
  <c r="U435" i="8" s="1"/>
  <c r="D436" i="8" s="1"/>
  <c r="Y435" i="8"/>
  <c r="X435" i="8"/>
  <c r="Z435" i="8" s="1"/>
  <c r="AA435" i="8" s="1"/>
  <c r="AB435" i="8" s="1"/>
  <c r="F435" i="8"/>
  <c r="E435" i="8"/>
  <c r="G435" i="8"/>
  <c r="H436" i="8" s="1"/>
  <c r="B3161" i="8" l="1"/>
  <c r="C3160" i="8"/>
  <c r="S435" i="8"/>
  <c r="Y436" i="8"/>
  <c r="X436" i="8"/>
  <c r="Z436" i="8" s="1"/>
  <c r="AA436" i="8" s="1"/>
  <c r="AB436" i="8" s="1"/>
  <c r="F436" i="8"/>
  <c r="E436" i="8"/>
  <c r="R436" i="8"/>
  <c r="T436" i="8" s="1"/>
  <c r="G436" i="8"/>
  <c r="H437" i="8" s="1"/>
  <c r="AC435" i="8"/>
  <c r="J436" i="8"/>
  <c r="I436" i="8"/>
  <c r="N436" i="8" s="1"/>
  <c r="B3162" i="8" l="1"/>
  <c r="C3161" i="8"/>
  <c r="J437" i="8"/>
  <c r="I437" i="8"/>
  <c r="N437" i="8" s="1"/>
  <c r="K436" i="8"/>
  <c r="L436" i="8" s="1"/>
  <c r="M436" i="8" s="1"/>
  <c r="W436" i="8" s="1"/>
  <c r="O436" i="8"/>
  <c r="V436" i="8"/>
  <c r="AC436" i="8"/>
  <c r="B3163" i="8" l="1"/>
  <c r="C3162" i="8"/>
  <c r="O437" i="8"/>
  <c r="P437" i="8" s="1"/>
  <c r="V437" i="8"/>
  <c r="K437" i="8"/>
  <c r="L437" i="8" s="1"/>
  <c r="M437" i="8" s="1"/>
  <c r="W437" i="8" s="1"/>
  <c r="P436" i="8"/>
  <c r="B3164" i="8" l="1"/>
  <c r="C3163" i="8"/>
  <c r="Q437" i="8"/>
  <c r="U436" i="8"/>
  <c r="D437" i="8" s="1"/>
  <c r="Q436" i="8"/>
  <c r="S436" i="8" s="1"/>
  <c r="B3165" i="8" l="1"/>
  <c r="C3164" i="8"/>
  <c r="E437" i="8"/>
  <c r="R437" i="8"/>
  <c r="T437" i="8" s="1"/>
  <c r="U437" i="8" s="1"/>
  <c r="D438" i="8" s="1"/>
  <c r="Y437" i="8"/>
  <c r="X437" i="8"/>
  <c r="Z437" i="8" s="1"/>
  <c r="AA437" i="8" s="1"/>
  <c r="AB437" i="8" s="1"/>
  <c r="F437" i="8"/>
  <c r="G437" i="8"/>
  <c r="H438" i="8" s="1"/>
  <c r="B3166" i="8" l="1"/>
  <c r="C3165" i="8"/>
  <c r="S437" i="8"/>
  <c r="AC437" i="8"/>
  <c r="R438" i="8"/>
  <c r="T438" i="8" s="1"/>
  <c r="Y438" i="8"/>
  <c r="X438" i="8"/>
  <c r="Z438" i="8" s="1"/>
  <c r="AA438" i="8" s="1"/>
  <c r="AB438" i="8" s="1"/>
  <c r="F438" i="8"/>
  <c r="E438" i="8"/>
  <c r="G438" i="8"/>
  <c r="H439" i="8" s="1"/>
  <c r="J438" i="8"/>
  <c r="I438" i="8"/>
  <c r="N438" i="8" s="1"/>
  <c r="B3167" i="8" l="1"/>
  <c r="C3166" i="8"/>
  <c r="J439" i="8"/>
  <c r="I439" i="8"/>
  <c r="N439" i="8" s="1"/>
  <c r="K438" i="8"/>
  <c r="L438" i="8" s="1"/>
  <c r="M438" i="8" s="1"/>
  <c r="W438" i="8" s="1"/>
  <c r="O438" i="8"/>
  <c r="V438" i="8"/>
  <c r="AC438" i="8"/>
  <c r="B3168" i="8" l="1"/>
  <c r="C3167" i="8"/>
  <c r="P438" i="8"/>
  <c r="K439" i="8"/>
  <c r="L439" i="8" s="1"/>
  <c r="M439" i="8" s="1"/>
  <c r="W439" i="8" s="1"/>
  <c r="O439" i="8"/>
  <c r="V439" i="8"/>
  <c r="B3169" i="8" l="1"/>
  <c r="C3168" i="8"/>
  <c r="Q438" i="8"/>
  <c r="S438" i="8" s="1"/>
  <c r="U438" i="8"/>
  <c r="D439" i="8" s="1"/>
  <c r="P439" i="8"/>
  <c r="B3170" i="8" l="1"/>
  <c r="C3169" i="8"/>
  <c r="X439" i="8"/>
  <c r="Z439" i="8" s="1"/>
  <c r="AA439" i="8" s="1"/>
  <c r="AB439" i="8" s="1"/>
  <c r="F439" i="8"/>
  <c r="E439" i="8"/>
  <c r="R439" i="8"/>
  <c r="T439" i="8" s="1"/>
  <c r="U439" i="8" s="1"/>
  <c r="D440" i="8" s="1"/>
  <c r="Y439" i="8"/>
  <c r="G439" i="8"/>
  <c r="H440" i="8" s="1"/>
  <c r="Q439" i="8"/>
  <c r="B3171" i="8" l="1"/>
  <c r="C3170" i="8"/>
  <c r="S439" i="8"/>
  <c r="AC439" i="8"/>
  <c r="J440" i="8"/>
  <c r="I440" i="8"/>
  <c r="N440" i="8" s="1"/>
  <c r="R440" i="8"/>
  <c r="T440" i="8" s="1"/>
  <c r="Y440" i="8"/>
  <c r="X440" i="8"/>
  <c r="Z440" i="8" s="1"/>
  <c r="AA440" i="8" s="1"/>
  <c r="AB440" i="8" s="1"/>
  <c r="F440" i="8"/>
  <c r="E440" i="8"/>
  <c r="G440" i="8"/>
  <c r="H441" i="8" s="1"/>
  <c r="B3172" i="8" l="1"/>
  <c r="C3171" i="8"/>
  <c r="I441" i="8"/>
  <c r="N441" i="8" s="1"/>
  <c r="J441" i="8"/>
  <c r="O440" i="8"/>
  <c r="V440" i="8"/>
  <c r="K440" i="8"/>
  <c r="L440" i="8" s="1"/>
  <c r="M440" i="8" s="1"/>
  <c r="W440" i="8" s="1"/>
  <c r="AC440" i="8"/>
  <c r="B3173" i="8" l="1"/>
  <c r="C3172" i="8"/>
  <c r="P440" i="8"/>
  <c r="O441" i="8"/>
  <c r="V441" i="8"/>
  <c r="K441" i="8"/>
  <c r="L441" i="8" s="1"/>
  <c r="M441" i="8" s="1"/>
  <c r="W441" i="8" s="1"/>
  <c r="B3174" i="8" l="1"/>
  <c r="C3173" i="8"/>
  <c r="U440" i="8"/>
  <c r="D441" i="8" s="1"/>
  <c r="Q440" i="8"/>
  <c r="S440" i="8" s="1"/>
  <c r="P441" i="8"/>
  <c r="B3175" i="8" l="1"/>
  <c r="C3174" i="8"/>
  <c r="Q441" i="8"/>
  <c r="Y441" i="8"/>
  <c r="X441" i="8"/>
  <c r="Z441" i="8" s="1"/>
  <c r="AA441" i="8" s="1"/>
  <c r="AB441" i="8" s="1"/>
  <c r="F441" i="8"/>
  <c r="E441" i="8"/>
  <c r="R441" i="8"/>
  <c r="T441" i="8" s="1"/>
  <c r="U441" i="8" s="1"/>
  <c r="D442" i="8" s="1"/>
  <c r="G441" i="8"/>
  <c r="H442" i="8" s="1"/>
  <c r="B3176" i="8" l="1"/>
  <c r="C3175" i="8"/>
  <c r="S441" i="8"/>
  <c r="F442" i="8"/>
  <c r="E442" i="8"/>
  <c r="R442" i="8"/>
  <c r="T442" i="8" s="1"/>
  <c r="Y442" i="8"/>
  <c r="X442" i="8"/>
  <c r="Z442" i="8" s="1"/>
  <c r="AA442" i="8" s="1"/>
  <c r="AB442" i="8" s="1"/>
  <c r="G442" i="8"/>
  <c r="H443" i="8" s="1"/>
  <c r="J442" i="8"/>
  <c r="I442" i="8"/>
  <c r="N442" i="8" s="1"/>
  <c r="AC441" i="8"/>
  <c r="B3177" i="8" l="1"/>
  <c r="C3176" i="8"/>
  <c r="J443" i="8"/>
  <c r="I443" i="8"/>
  <c r="N443" i="8" s="1"/>
  <c r="K442" i="8"/>
  <c r="L442" i="8" s="1"/>
  <c r="M442" i="8" s="1"/>
  <c r="W442" i="8" s="1"/>
  <c r="O442" i="8"/>
  <c r="V442" i="8"/>
  <c r="AC442" i="8"/>
  <c r="B3178" i="8" l="1"/>
  <c r="C3177" i="8"/>
  <c r="O443" i="8"/>
  <c r="P443" i="8" s="1"/>
  <c r="V443" i="8"/>
  <c r="P442" i="8"/>
  <c r="K443" i="8"/>
  <c r="L443" i="8" s="1"/>
  <c r="M443" i="8" s="1"/>
  <c r="W443" i="8" s="1"/>
  <c r="B3179" i="8" l="1"/>
  <c r="C3178" i="8"/>
  <c r="U442" i="8"/>
  <c r="D443" i="8" s="1"/>
  <c r="Q442" i="8"/>
  <c r="S442" i="8" s="1"/>
  <c r="Q443" i="8"/>
  <c r="B3180" i="8" l="1"/>
  <c r="C3179" i="8"/>
  <c r="R443" i="8"/>
  <c r="T443" i="8" s="1"/>
  <c r="U443" i="8" s="1"/>
  <c r="D444" i="8" s="1"/>
  <c r="Y443" i="8"/>
  <c r="X443" i="8"/>
  <c r="Z443" i="8" s="1"/>
  <c r="AA443" i="8" s="1"/>
  <c r="AB443" i="8" s="1"/>
  <c r="F443" i="8"/>
  <c r="E443" i="8"/>
  <c r="G443" i="8"/>
  <c r="H444" i="8" s="1"/>
  <c r="B3181" i="8" l="1"/>
  <c r="C3180" i="8"/>
  <c r="S443" i="8"/>
  <c r="Y444" i="8"/>
  <c r="X444" i="8"/>
  <c r="Z444" i="8" s="1"/>
  <c r="AA444" i="8" s="1"/>
  <c r="AB444" i="8" s="1"/>
  <c r="F444" i="8"/>
  <c r="E444" i="8"/>
  <c r="R444" i="8"/>
  <c r="T444" i="8" s="1"/>
  <c r="G444" i="8"/>
  <c r="H445" i="8" s="1"/>
  <c r="AC443" i="8"/>
  <c r="J444" i="8"/>
  <c r="I444" i="8"/>
  <c r="N444" i="8" s="1"/>
  <c r="B3182" i="8" l="1"/>
  <c r="C3181" i="8"/>
  <c r="J445" i="8"/>
  <c r="I445" i="8"/>
  <c r="N445" i="8" s="1"/>
  <c r="K444" i="8"/>
  <c r="L444" i="8" s="1"/>
  <c r="M444" i="8" s="1"/>
  <c r="W444" i="8" s="1"/>
  <c r="O444" i="8"/>
  <c r="V444" i="8"/>
  <c r="AC444" i="8"/>
  <c r="B3183" i="8" l="1"/>
  <c r="C3182" i="8"/>
  <c r="O445" i="8"/>
  <c r="P445" i="8" s="1"/>
  <c r="V445" i="8"/>
  <c r="K445" i="8"/>
  <c r="L445" i="8" s="1"/>
  <c r="M445" i="8" s="1"/>
  <c r="W445" i="8" s="1"/>
  <c r="P444" i="8"/>
  <c r="B3184" i="8" l="1"/>
  <c r="C3183" i="8"/>
  <c r="U444" i="8"/>
  <c r="D445" i="8" s="1"/>
  <c r="Q444" i="8"/>
  <c r="S444" i="8" s="1"/>
  <c r="Q445" i="8"/>
  <c r="B3185" i="8" l="1"/>
  <c r="C3184" i="8"/>
  <c r="E445" i="8"/>
  <c r="R445" i="8"/>
  <c r="T445" i="8" s="1"/>
  <c r="U445" i="8" s="1"/>
  <c r="D446" i="8" s="1"/>
  <c r="Y445" i="8"/>
  <c r="X445" i="8"/>
  <c r="Z445" i="8" s="1"/>
  <c r="AA445" i="8" s="1"/>
  <c r="AB445" i="8" s="1"/>
  <c r="F445" i="8"/>
  <c r="G445" i="8"/>
  <c r="H446" i="8" s="1"/>
  <c r="B3186" i="8" l="1"/>
  <c r="C3185" i="8"/>
  <c r="S445" i="8"/>
  <c r="AC445" i="8"/>
  <c r="R446" i="8"/>
  <c r="T446" i="8" s="1"/>
  <c r="Y446" i="8"/>
  <c r="X446" i="8"/>
  <c r="Z446" i="8" s="1"/>
  <c r="AA446" i="8" s="1"/>
  <c r="AB446" i="8" s="1"/>
  <c r="F446" i="8"/>
  <c r="E446" i="8"/>
  <c r="G446" i="8"/>
  <c r="H447" i="8" s="1"/>
  <c r="J446" i="8"/>
  <c r="I446" i="8"/>
  <c r="N446" i="8" s="1"/>
  <c r="B3187" i="8" l="1"/>
  <c r="C3186" i="8"/>
  <c r="O446" i="8"/>
  <c r="V446" i="8"/>
  <c r="J447" i="8"/>
  <c r="I447" i="8"/>
  <c r="N447" i="8" s="1"/>
  <c r="K446" i="8"/>
  <c r="L446" i="8" s="1"/>
  <c r="M446" i="8" s="1"/>
  <c r="W446" i="8" s="1"/>
  <c r="AC446" i="8"/>
  <c r="B3188" i="8" l="1"/>
  <c r="C3187" i="8"/>
  <c r="K447" i="8"/>
  <c r="L447" i="8" s="1"/>
  <c r="M447" i="8" s="1"/>
  <c r="W447" i="8" s="1"/>
  <c r="O447" i="8"/>
  <c r="P447" i="8" s="1"/>
  <c r="V447" i="8"/>
  <c r="P446" i="8"/>
  <c r="B3189" i="8" l="1"/>
  <c r="C3188" i="8"/>
  <c r="Q446" i="8"/>
  <c r="S446" i="8" s="1"/>
  <c r="U446" i="8"/>
  <c r="D447" i="8" s="1"/>
  <c r="Q447" i="8"/>
  <c r="B3190" i="8" l="1"/>
  <c r="C3189" i="8"/>
  <c r="X447" i="8"/>
  <c r="Z447" i="8" s="1"/>
  <c r="AA447" i="8" s="1"/>
  <c r="AB447" i="8" s="1"/>
  <c r="F447" i="8"/>
  <c r="E447" i="8"/>
  <c r="R447" i="8"/>
  <c r="T447" i="8" s="1"/>
  <c r="U447" i="8" s="1"/>
  <c r="D448" i="8" s="1"/>
  <c r="Y447" i="8"/>
  <c r="G447" i="8"/>
  <c r="H448" i="8" s="1"/>
  <c r="B3191" i="8" l="1"/>
  <c r="C3190" i="8"/>
  <c r="S447" i="8"/>
  <c r="R448" i="8"/>
  <c r="T448" i="8" s="1"/>
  <c r="Y448" i="8"/>
  <c r="X448" i="8"/>
  <c r="Z448" i="8" s="1"/>
  <c r="AA448" i="8" s="1"/>
  <c r="AB448" i="8" s="1"/>
  <c r="AC448" i="8" s="1"/>
  <c r="F448" i="8"/>
  <c r="E448" i="8"/>
  <c r="G448" i="8"/>
  <c r="H449" i="8" s="1"/>
  <c r="AC447" i="8"/>
  <c r="J448" i="8"/>
  <c r="I448" i="8"/>
  <c r="N448" i="8" s="1"/>
  <c r="B3192" i="8" l="1"/>
  <c r="C3191" i="8"/>
  <c r="I449" i="8"/>
  <c r="J449" i="8"/>
  <c r="N449" i="8"/>
  <c r="O448" i="8"/>
  <c r="V448" i="8"/>
  <c r="K448" i="8"/>
  <c r="L448" i="8" s="1"/>
  <c r="M448" i="8" s="1"/>
  <c r="W448" i="8" s="1"/>
  <c r="B3193" i="8" l="1"/>
  <c r="C3192" i="8"/>
  <c r="O449" i="8"/>
  <c r="V449" i="8"/>
  <c r="P449" i="8"/>
  <c r="P448" i="8"/>
  <c r="K449" i="8"/>
  <c r="L449" i="8" s="1"/>
  <c r="M449" i="8" s="1"/>
  <c r="W449" i="8" s="1"/>
  <c r="B3194" i="8" l="1"/>
  <c r="C3193" i="8"/>
  <c r="Q449" i="8"/>
  <c r="U448" i="8"/>
  <c r="D449" i="8" s="1"/>
  <c r="Q448" i="8"/>
  <c r="S448" i="8" s="1"/>
  <c r="B3195" i="8" l="1"/>
  <c r="C3194" i="8"/>
  <c r="Y449" i="8"/>
  <c r="X449" i="8"/>
  <c r="Z449" i="8" s="1"/>
  <c r="AA449" i="8" s="1"/>
  <c r="AB449" i="8" s="1"/>
  <c r="F449" i="8"/>
  <c r="E449" i="8"/>
  <c r="R449" i="8"/>
  <c r="T449" i="8" s="1"/>
  <c r="U449" i="8" s="1"/>
  <c r="D450" i="8" s="1"/>
  <c r="G449" i="8"/>
  <c r="H450" i="8" s="1"/>
  <c r="B3196" i="8" l="1"/>
  <c r="C3195" i="8"/>
  <c r="S449" i="8"/>
  <c r="AC449" i="8"/>
  <c r="J450" i="8"/>
  <c r="I450" i="8"/>
  <c r="N450" i="8" s="1"/>
  <c r="F450" i="8"/>
  <c r="E450" i="8"/>
  <c r="R450" i="8"/>
  <c r="T450" i="8" s="1"/>
  <c r="Y450" i="8"/>
  <c r="X450" i="8"/>
  <c r="Z450" i="8" s="1"/>
  <c r="AA450" i="8" s="1"/>
  <c r="AB450" i="8" s="1"/>
  <c r="G450" i="8"/>
  <c r="H451" i="8" s="1"/>
  <c r="B3197" i="8" l="1"/>
  <c r="C3196" i="8"/>
  <c r="J451" i="8"/>
  <c r="I451" i="8"/>
  <c r="N451" i="8" s="1"/>
  <c r="O450" i="8"/>
  <c r="V450" i="8"/>
  <c r="K450" i="8"/>
  <c r="L450" i="8" s="1"/>
  <c r="M450" i="8" s="1"/>
  <c r="W450" i="8" s="1"/>
  <c r="AC450" i="8"/>
  <c r="B3198" i="8" l="1"/>
  <c r="C3197" i="8"/>
  <c r="P450" i="8"/>
  <c r="K451" i="8"/>
  <c r="L451" i="8" s="1"/>
  <c r="M451" i="8" s="1"/>
  <c r="W451" i="8" s="1"/>
  <c r="O451" i="8"/>
  <c r="P451" i="8" s="1"/>
  <c r="V451" i="8"/>
  <c r="B3199" i="8" l="1"/>
  <c r="C3198" i="8"/>
  <c r="U450" i="8"/>
  <c r="D451" i="8" s="1"/>
  <c r="Q450" i="8"/>
  <c r="S450" i="8" s="1"/>
  <c r="Q451" i="8"/>
  <c r="B3200" i="8" l="1"/>
  <c r="C3199" i="8"/>
  <c r="R451" i="8"/>
  <c r="T451" i="8" s="1"/>
  <c r="U451" i="8" s="1"/>
  <c r="D452" i="8" s="1"/>
  <c r="Y451" i="8"/>
  <c r="X451" i="8"/>
  <c r="Z451" i="8" s="1"/>
  <c r="AA451" i="8" s="1"/>
  <c r="AB451" i="8" s="1"/>
  <c r="F451" i="8"/>
  <c r="E451" i="8"/>
  <c r="G451" i="8"/>
  <c r="H452" i="8" s="1"/>
  <c r="B3201" i="8" l="1"/>
  <c r="C3200" i="8"/>
  <c r="S451" i="8"/>
  <c r="AC451" i="8"/>
  <c r="J452" i="8"/>
  <c r="I452" i="8"/>
  <c r="N452" i="8" s="1"/>
  <c r="Y452" i="8"/>
  <c r="X452" i="8"/>
  <c r="Z452" i="8" s="1"/>
  <c r="AA452" i="8" s="1"/>
  <c r="AB452" i="8" s="1"/>
  <c r="F452" i="8"/>
  <c r="E452" i="8"/>
  <c r="R452" i="8"/>
  <c r="T452" i="8" s="1"/>
  <c r="G452" i="8"/>
  <c r="H453" i="8" s="1"/>
  <c r="B3202" i="8" l="1"/>
  <c r="C3201" i="8"/>
  <c r="J453" i="8"/>
  <c r="I453" i="8"/>
  <c r="N453" i="8" s="1"/>
  <c r="K452" i="8"/>
  <c r="L452" i="8" s="1"/>
  <c r="M452" i="8" s="1"/>
  <c r="W452" i="8" s="1"/>
  <c r="O452" i="8"/>
  <c r="V452" i="8"/>
  <c r="AC452" i="8"/>
  <c r="B3203" i="8" l="1"/>
  <c r="C3202" i="8"/>
  <c r="P452" i="8"/>
  <c r="O453" i="8"/>
  <c r="V453" i="8"/>
  <c r="K453" i="8"/>
  <c r="L453" i="8" s="1"/>
  <c r="M453" i="8" s="1"/>
  <c r="W453" i="8" s="1"/>
  <c r="B3204" i="8" l="1"/>
  <c r="C3203" i="8"/>
  <c r="U452" i="8"/>
  <c r="D453" i="8" s="1"/>
  <c r="Q452" i="8"/>
  <c r="S452" i="8" s="1"/>
  <c r="P453" i="8"/>
  <c r="B3205" i="8" l="1"/>
  <c r="C3204" i="8"/>
  <c r="E453" i="8"/>
  <c r="R453" i="8"/>
  <c r="T453" i="8" s="1"/>
  <c r="U453" i="8" s="1"/>
  <c r="D454" i="8" s="1"/>
  <c r="Y453" i="8"/>
  <c r="X453" i="8"/>
  <c r="Z453" i="8" s="1"/>
  <c r="AA453" i="8" s="1"/>
  <c r="AB453" i="8" s="1"/>
  <c r="F453" i="8"/>
  <c r="G453" i="8"/>
  <c r="H454" i="8" s="1"/>
  <c r="Q453" i="8"/>
  <c r="B3206" i="8" l="1"/>
  <c r="C3205" i="8"/>
  <c r="S453" i="8"/>
  <c r="R454" i="8"/>
  <c r="T454" i="8" s="1"/>
  <c r="Y454" i="8"/>
  <c r="X454" i="8"/>
  <c r="Z454" i="8" s="1"/>
  <c r="AA454" i="8" s="1"/>
  <c r="AB454" i="8" s="1"/>
  <c r="AC454" i="8" s="1"/>
  <c r="F454" i="8"/>
  <c r="E454" i="8"/>
  <c r="G454" i="8"/>
  <c r="H455" i="8" s="1"/>
  <c r="AC453" i="8"/>
  <c r="J454" i="8"/>
  <c r="I454" i="8"/>
  <c r="N454" i="8" s="1"/>
  <c r="B3207" i="8" l="1"/>
  <c r="C3206" i="8"/>
  <c r="J455" i="8"/>
  <c r="I455" i="8"/>
  <c r="N455" i="8" s="1"/>
  <c r="O454" i="8"/>
  <c r="V454" i="8"/>
  <c r="K454" i="8"/>
  <c r="L454" i="8" s="1"/>
  <c r="M454" i="8" s="1"/>
  <c r="W454" i="8" s="1"/>
  <c r="B3208" i="8" l="1"/>
  <c r="C3207" i="8"/>
  <c r="P454" i="8"/>
  <c r="O455" i="8"/>
  <c r="P455" i="8" s="1"/>
  <c r="V455" i="8"/>
  <c r="K455" i="8"/>
  <c r="L455" i="8" s="1"/>
  <c r="M455" i="8" s="1"/>
  <c r="W455" i="8" s="1"/>
  <c r="B3209" i="8" l="1"/>
  <c r="C3208" i="8"/>
  <c r="Q454" i="8"/>
  <c r="S454" i="8" s="1"/>
  <c r="U454" i="8"/>
  <c r="D455" i="8" s="1"/>
  <c r="Q455" i="8"/>
  <c r="B3210" i="8" l="1"/>
  <c r="C3209" i="8"/>
  <c r="X455" i="8"/>
  <c r="Z455" i="8" s="1"/>
  <c r="AA455" i="8" s="1"/>
  <c r="AB455" i="8" s="1"/>
  <c r="F455" i="8"/>
  <c r="E455" i="8"/>
  <c r="R455" i="8"/>
  <c r="T455" i="8" s="1"/>
  <c r="U455" i="8" s="1"/>
  <c r="D456" i="8" s="1"/>
  <c r="Y455" i="8"/>
  <c r="G455" i="8"/>
  <c r="H456" i="8" s="1"/>
  <c r="B3211" i="8" l="1"/>
  <c r="C3210" i="8"/>
  <c r="S455" i="8"/>
  <c r="R456" i="8"/>
  <c r="T456" i="8" s="1"/>
  <c r="Y456" i="8"/>
  <c r="X456" i="8"/>
  <c r="Z456" i="8" s="1"/>
  <c r="AA456" i="8" s="1"/>
  <c r="AB456" i="8" s="1"/>
  <c r="AC456" i="8" s="1"/>
  <c r="F456" i="8"/>
  <c r="E456" i="8"/>
  <c r="G456" i="8"/>
  <c r="H457" i="8" s="1"/>
  <c r="AC455" i="8"/>
  <c r="J456" i="8"/>
  <c r="I456" i="8"/>
  <c r="N456" i="8" s="1"/>
  <c r="B3212" i="8" l="1"/>
  <c r="C3211" i="8"/>
  <c r="I457" i="8"/>
  <c r="N457" i="8" s="1"/>
  <c r="J457" i="8"/>
  <c r="O456" i="8"/>
  <c r="V456" i="8"/>
  <c r="K456" i="8"/>
  <c r="L456" i="8" s="1"/>
  <c r="M456" i="8" s="1"/>
  <c r="W456" i="8" s="1"/>
  <c r="B3213" i="8" l="1"/>
  <c r="C3212" i="8"/>
  <c r="P456" i="8"/>
  <c r="K457" i="8"/>
  <c r="L457" i="8" s="1"/>
  <c r="M457" i="8" s="1"/>
  <c r="W457" i="8" s="1"/>
  <c r="O457" i="8"/>
  <c r="P457" i="8" s="1"/>
  <c r="V457" i="8"/>
  <c r="B3214" i="8" l="1"/>
  <c r="C3213" i="8"/>
  <c r="U456" i="8"/>
  <c r="D457" i="8" s="1"/>
  <c r="Q456" i="8"/>
  <c r="S456" i="8" s="1"/>
  <c r="Q457" i="8"/>
  <c r="B3215" i="8" l="1"/>
  <c r="C3214" i="8"/>
  <c r="Y457" i="8"/>
  <c r="X457" i="8"/>
  <c r="Z457" i="8" s="1"/>
  <c r="AA457" i="8" s="1"/>
  <c r="AB457" i="8" s="1"/>
  <c r="F457" i="8"/>
  <c r="E457" i="8"/>
  <c r="R457" i="8"/>
  <c r="T457" i="8" s="1"/>
  <c r="U457" i="8" s="1"/>
  <c r="D458" i="8" s="1"/>
  <c r="G457" i="8"/>
  <c r="H458" i="8" s="1"/>
  <c r="B3216" i="8" l="1"/>
  <c r="C3215" i="8"/>
  <c r="S457" i="8"/>
  <c r="F458" i="8"/>
  <c r="E458" i="8"/>
  <c r="R458" i="8"/>
  <c r="T458" i="8" s="1"/>
  <c r="Y458" i="8"/>
  <c r="X458" i="8"/>
  <c r="Z458" i="8" s="1"/>
  <c r="AA458" i="8" s="1"/>
  <c r="AB458" i="8" s="1"/>
  <c r="G458" i="8"/>
  <c r="H459" i="8" s="1"/>
  <c r="AC457" i="8"/>
  <c r="J458" i="8"/>
  <c r="I458" i="8"/>
  <c r="N458" i="8" s="1"/>
  <c r="B3217" i="8" l="1"/>
  <c r="C3216" i="8"/>
  <c r="O458" i="8"/>
  <c r="V458" i="8"/>
  <c r="AC458" i="8"/>
  <c r="K458" i="8"/>
  <c r="L458" i="8" s="1"/>
  <c r="M458" i="8" s="1"/>
  <c r="W458" i="8" s="1"/>
  <c r="J459" i="8"/>
  <c r="I459" i="8"/>
  <c r="N459" i="8" s="1"/>
  <c r="B3218" i="8" l="1"/>
  <c r="C3217" i="8"/>
  <c r="O459" i="8"/>
  <c r="P459" i="8" s="1"/>
  <c r="V459" i="8"/>
  <c r="P458" i="8"/>
  <c r="K459" i="8"/>
  <c r="L459" i="8" s="1"/>
  <c r="M459" i="8" s="1"/>
  <c r="W459" i="8" s="1"/>
  <c r="B3219" i="8" l="1"/>
  <c r="C3218" i="8"/>
  <c r="U458" i="8"/>
  <c r="D459" i="8" s="1"/>
  <c r="Q458" i="8"/>
  <c r="S458" i="8" s="1"/>
  <c r="Q459" i="8"/>
  <c r="B3220" i="8" l="1"/>
  <c r="C3219" i="8"/>
  <c r="R459" i="8"/>
  <c r="T459" i="8" s="1"/>
  <c r="U459" i="8" s="1"/>
  <c r="D460" i="8" s="1"/>
  <c r="Y459" i="8"/>
  <c r="X459" i="8"/>
  <c r="Z459" i="8" s="1"/>
  <c r="AA459" i="8" s="1"/>
  <c r="AB459" i="8" s="1"/>
  <c r="F459" i="8"/>
  <c r="E459" i="8"/>
  <c r="G459" i="8"/>
  <c r="H460" i="8" s="1"/>
  <c r="B3221" i="8" l="1"/>
  <c r="C3220" i="8"/>
  <c r="S459" i="8"/>
  <c r="AC459" i="8"/>
  <c r="J460" i="8"/>
  <c r="I460" i="8"/>
  <c r="N460" i="8" s="1"/>
  <c r="Y460" i="8"/>
  <c r="X460" i="8"/>
  <c r="Z460" i="8" s="1"/>
  <c r="AA460" i="8" s="1"/>
  <c r="AB460" i="8" s="1"/>
  <c r="F460" i="8"/>
  <c r="E460" i="8"/>
  <c r="R460" i="8"/>
  <c r="T460" i="8" s="1"/>
  <c r="G460" i="8"/>
  <c r="H461" i="8" s="1"/>
  <c r="B3222" i="8" l="1"/>
  <c r="C3221" i="8"/>
  <c r="J461" i="8"/>
  <c r="I461" i="8"/>
  <c r="N461" i="8" s="1"/>
  <c r="O460" i="8"/>
  <c r="V460" i="8"/>
  <c r="K460" i="8"/>
  <c r="L460" i="8" s="1"/>
  <c r="M460" i="8" s="1"/>
  <c r="W460" i="8" s="1"/>
  <c r="AC460" i="8"/>
  <c r="B3223" i="8" l="1"/>
  <c r="C3222" i="8"/>
  <c r="P460" i="8"/>
  <c r="O461" i="8"/>
  <c r="V461" i="8"/>
  <c r="K461" i="8"/>
  <c r="L461" i="8" s="1"/>
  <c r="M461" i="8" s="1"/>
  <c r="W461" i="8" s="1"/>
  <c r="B3224" i="8" l="1"/>
  <c r="C3223" i="8"/>
  <c r="U460" i="8"/>
  <c r="D461" i="8" s="1"/>
  <c r="Q460" i="8"/>
  <c r="S460" i="8" s="1"/>
  <c r="P461" i="8"/>
  <c r="B3225" i="8" l="1"/>
  <c r="C3224" i="8"/>
  <c r="Q461" i="8"/>
  <c r="E461" i="8"/>
  <c r="R461" i="8"/>
  <c r="T461" i="8" s="1"/>
  <c r="U461" i="8" s="1"/>
  <c r="D462" i="8" s="1"/>
  <c r="Y461" i="8"/>
  <c r="X461" i="8"/>
  <c r="Z461" i="8" s="1"/>
  <c r="AA461" i="8" s="1"/>
  <c r="AB461" i="8" s="1"/>
  <c r="F461" i="8"/>
  <c r="G461" i="8"/>
  <c r="H462" i="8" s="1"/>
  <c r="B3226" i="8" l="1"/>
  <c r="C3225" i="8"/>
  <c r="S461" i="8"/>
  <c r="R462" i="8"/>
  <c r="T462" i="8" s="1"/>
  <c r="Y462" i="8"/>
  <c r="X462" i="8"/>
  <c r="Z462" i="8" s="1"/>
  <c r="AA462" i="8" s="1"/>
  <c r="AB462" i="8" s="1"/>
  <c r="F462" i="8"/>
  <c r="E462" i="8"/>
  <c r="G462" i="8"/>
  <c r="H463" i="8" s="1"/>
  <c r="AC461" i="8"/>
  <c r="J462" i="8"/>
  <c r="I462" i="8"/>
  <c r="N462" i="8" s="1"/>
  <c r="B3227" i="8" l="1"/>
  <c r="C3226" i="8"/>
  <c r="O462" i="8"/>
  <c r="V462" i="8"/>
  <c r="J463" i="8"/>
  <c r="I463" i="8"/>
  <c r="N463" i="8" s="1"/>
  <c r="K462" i="8"/>
  <c r="L462" i="8" s="1"/>
  <c r="M462" i="8" s="1"/>
  <c r="W462" i="8" s="1"/>
  <c r="AC462" i="8"/>
  <c r="B3228" i="8" l="1"/>
  <c r="C3227" i="8"/>
  <c r="O463" i="8"/>
  <c r="P463" i="8" s="1"/>
  <c r="V463" i="8"/>
  <c r="K463" i="8"/>
  <c r="L463" i="8" s="1"/>
  <c r="M463" i="8" s="1"/>
  <c r="W463" i="8" s="1"/>
  <c r="P462" i="8"/>
  <c r="B3229" i="8" l="1"/>
  <c r="C3228" i="8"/>
  <c r="Q463" i="8"/>
  <c r="Q462" i="8"/>
  <c r="S462" i="8" s="1"/>
  <c r="U462" i="8"/>
  <c r="D463" i="8" s="1"/>
  <c r="B3230" i="8" l="1"/>
  <c r="C3229" i="8"/>
  <c r="X463" i="8"/>
  <c r="Z463" i="8" s="1"/>
  <c r="AA463" i="8" s="1"/>
  <c r="AB463" i="8" s="1"/>
  <c r="F463" i="8"/>
  <c r="E463" i="8"/>
  <c r="R463" i="8"/>
  <c r="T463" i="8" s="1"/>
  <c r="U463" i="8" s="1"/>
  <c r="D464" i="8" s="1"/>
  <c r="Y463" i="8"/>
  <c r="G463" i="8"/>
  <c r="H464" i="8" s="1"/>
  <c r="B3231" i="8" l="1"/>
  <c r="C3230" i="8"/>
  <c r="S463" i="8"/>
  <c r="R464" i="8"/>
  <c r="T464" i="8" s="1"/>
  <c r="Y464" i="8"/>
  <c r="X464" i="8"/>
  <c r="Z464" i="8" s="1"/>
  <c r="AA464" i="8" s="1"/>
  <c r="AB464" i="8" s="1"/>
  <c r="F464" i="8"/>
  <c r="E464" i="8"/>
  <c r="G464" i="8"/>
  <c r="H465" i="8" s="1"/>
  <c r="J464" i="8"/>
  <c r="I464" i="8"/>
  <c r="N464" i="8" s="1"/>
  <c r="AC463" i="8"/>
  <c r="B3232" i="8" l="1"/>
  <c r="C3231" i="8"/>
  <c r="O464" i="8"/>
  <c r="V464" i="8"/>
  <c r="AC464" i="8"/>
  <c r="K464" i="8"/>
  <c r="L464" i="8" s="1"/>
  <c r="M464" i="8" s="1"/>
  <c r="W464" i="8" s="1"/>
  <c r="I465" i="8"/>
  <c r="N465" i="8" s="1"/>
  <c r="J465" i="8"/>
  <c r="B3233" i="8" l="1"/>
  <c r="C3232" i="8"/>
  <c r="O465" i="8"/>
  <c r="V465" i="8"/>
  <c r="K465" i="8"/>
  <c r="L465" i="8" s="1"/>
  <c r="M465" i="8" s="1"/>
  <c r="W465" i="8" s="1"/>
  <c r="P465" i="8"/>
  <c r="P464" i="8"/>
  <c r="B3234" i="8" l="1"/>
  <c r="C3233" i="8"/>
  <c r="U464" i="8"/>
  <c r="D465" i="8" s="1"/>
  <c r="Q464" i="8"/>
  <c r="S464" i="8" s="1"/>
  <c r="Q465" i="8"/>
  <c r="B3235" i="8" l="1"/>
  <c r="C3234" i="8"/>
  <c r="Y465" i="8"/>
  <c r="X465" i="8"/>
  <c r="Z465" i="8" s="1"/>
  <c r="AA465" i="8" s="1"/>
  <c r="AB465" i="8" s="1"/>
  <c r="F465" i="8"/>
  <c r="E465" i="8"/>
  <c r="R465" i="8"/>
  <c r="T465" i="8" s="1"/>
  <c r="U465" i="8" s="1"/>
  <c r="D466" i="8" s="1"/>
  <c r="G465" i="8"/>
  <c r="H466" i="8" s="1"/>
  <c r="B3236" i="8" l="1"/>
  <c r="C3235" i="8"/>
  <c r="S465" i="8"/>
  <c r="J466" i="8"/>
  <c r="I466" i="8"/>
  <c r="N466" i="8" s="1"/>
  <c r="F466" i="8"/>
  <c r="E466" i="8"/>
  <c r="R466" i="8"/>
  <c r="T466" i="8" s="1"/>
  <c r="Y466" i="8"/>
  <c r="G466" i="8"/>
  <c r="H467" i="8" s="1"/>
  <c r="X466" i="8"/>
  <c r="Z466" i="8" s="1"/>
  <c r="AA466" i="8" s="1"/>
  <c r="AB466" i="8" s="1"/>
  <c r="AC465" i="8"/>
  <c r="B3237" i="8" l="1"/>
  <c r="C3236" i="8"/>
  <c r="J467" i="8"/>
  <c r="I467" i="8"/>
  <c r="N467" i="8" s="1"/>
  <c r="O466" i="8"/>
  <c r="V466" i="8"/>
  <c r="K466" i="8"/>
  <c r="L466" i="8" s="1"/>
  <c r="M466" i="8" s="1"/>
  <c r="W466" i="8" s="1"/>
  <c r="AC466" i="8"/>
  <c r="B3238" i="8" l="1"/>
  <c r="C3237" i="8"/>
  <c r="K467" i="8"/>
  <c r="L467" i="8" s="1"/>
  <c r="M467" i="8" s="1"/>
  <c r="W467" i="8" s="1"/>
  <c r="P466" i="8"/>
  <c r="O467" i="8"/>
  <c r="V467" i="8"/>
  <c r="B3239" i="8" l="1"/>
  <c r="C3238" i="8"/>
  <c r="U466" i="8"/>
  <c r="D467" i="8" s="1"/>
  <c r="Q466" i="8"/>
  <c r="S466" i="8" s="1"/>
  <c r="P467" i="8"/>
  <c r="B3240" i="8" l="1"/>
  <c r="C3239" i="8"/>
  <c r="Q467" i="8"/>
  <c r="R467" i="8"/>
  <c r="T467" i="8" s="1"/>
  <c r="U467" i="8" s="1"/>
  <c r="D468" i="8" s="1"/>
  <c r="Y467" i="8"/>
  <c r="X467" i="8"/>
  <c r="Z467" i="8" s="1"/>
  <c r="AA467" i="8" s="1"/>
  <c r="AB467" i="8" s="1"/>
  <c r="F467" i="8"/>
  <c r="E467" i="8"/>
  <c r="G467" i="8"/>
  <c r="H468" i="8" s="1"/>
  <c r="B3241" i="8" l="1"/>
  <c r="C3240" i="8"/>
  <c r="S467" i="8"/>
  <c r="Y468" i="8"/>
  <c r="X468" i="8"/>
  <c r="Z468" i="8" s="1"/>
  <c r="AA468" i="8" s="1"/>
  <c r="AB468" i="8" s="1"/>
  <c r="F468" i="8"/>
  <c r="E468" i="8"/>
  <c r="R468" i="8"/>
  <c r="T468" i="8" s="1"/>
  <c r="G468" i="8"/>
  <c r="H469" i="8" s="1"/>
  <c r="J468" i="8"/>
  <c r="I468" i="8"/>
  <c r="N468" i="8" s="1"/>
  <c r="AC467" i="8"/>
  <c r="B3242" i="8" l="1"/>
  <c r="C3241" i="8"/>
  <c r="O468" i="8"/>
  <c r="V468" i="8"/>
  <c r="J469" i="8"/>
  <c r="I469" i="8"/>
  <c r="N469" i="8" s="1"/>
  <c r="K468" i="8"/>
  <c r="L468" i="8" s="1"/>
  <c r="M468" i="8" s="1"/>
  <c r="W468" i="8" s="1"/>
  <c r="AC468" i="8"/>
  <c r="B3243" i="8" l="1"/>
  <c r="C3242" i="8"/>
  <c r="O469" i="8"/>
  <c r="V469" i="8"/>
  <c r="K469" i="8"/>
  <c r="L469" i="8" s="1"/>
  <c r="M469" i="8" s="1"/>
  <c r="W469" i="8" s="1"/>
  <c r="P469" i="8"/>
  <c r="P468" i="8"/>
  <c r="B3244" i="8" l="1"/>
  <c r="C3243" i="8"/>
  <c r="U468" i="8"/>
  <c r="D469" i="8" s="1"/>
  <c r="Q468" i="8"/>
  <c r="S468" i="8" s="1"/>
  <c r="Q469" i="8"/>
  <c r="B3245" i="8" l="1"/>
  <c r="C3244" i="8"/>
  <c r="E469" i="8"/>
  <c r="R469" i="8"/>
  <c r="T469" i="8" s="1"/>
  <c r="U469" i="8" s="1"/>
  <c r="D470" i="8" s="1"/>
  <c r="Y469" i="8"/>
  <c r="X469" i="8"/>
  <c r="Z469" i="8" s="1"/>
  <c r="AA469" i="8" s="1"/>
  <c r="AB469" i="8" s="1"/>
  <c r="F469" i="8"/>
  <c r="G469" i="8"/>
  <c r="H470" i="8" s="1"/>
  <c r="B3246" i="8" l="1"/>
  <c r="C3245" i="8"/>
  <c r="S469" i="8"/>
  <c r="J470" i="8"/>
  <c r="I470" i="8"/>
  <c r="N470" i="8" s="1"/>
  <c r="R470" i="8"/>
  <c r="T470" i="8" s="1"/>
  <c r="Y470" i="8"/>
  <c r="X470" i="8"/>
  <c r="Z470" i="8" s="1"/>
  <c r="AA470" i="8" s="1"/>
  <c r="AB470" i="8" s="1"/>
  <c r="F470" i="8"/>
  <c r="E470" i="8"/>
  <c r="G470" i="8"/>
  <c r="H471" i="8" s="1"/>
  <c r="AC469" i="8"/>
  <c r="B3247" i="8" l="1"/>
  <c r="C3246" i="8"/>
  <c r="J471" i="8"/>
  <c r="I471" i="8"/>
  <c r="N471" i="8" s="1"/>
  <c r="O470" i="8"/>
  <c r="V470" i="8"/>
  <c r="K470" i="8"/>
  <c r="L470" i="8" s="1"/>
  <c r="M470" i="8" s="1"/>
  <c r="W470" i="8" s="1"/>
  <c r="AC470" i="8"/>
  <c r="B3248" i="8" l="1"/>
  <c r="C3247" i="8"/>
  <c r="P470" i="8"/>
  <c r="O471" i="8"/>
  <c r="V471" i="8"/>
  <c r="K471" i="8"/>
  <c r="L471" i="8" s="1"/>
  <c r="M471" i="8" s="1"/>
  <c r="W471" i="8" s="1"/>
  <c r="B3249" i="8" l="1"/>
  <c r="C3248" i="8"/>
  <c r="P471" i="8"/>
  <c r="Q470" i="8"/>
  <c r="S470" i="8" s="1"/>
  <c r="U470" i="8"/>
  <c r="D471" i="8" s="1"/>
  <c r="B3250" i="8" l="1"/>
  <c r="C3249" i="8"/>
  <c r="Q471" i="8"/>
  <c r="X471" i="8"/>
  <c r="Z471" i="8" s="1"/>
  <c r="AA471" i="8" s="1"/>
  <c r="AB471" i="8" s="1"/>
  <c r="F471" i="8"/>
  <c r="E471" i="8"/>
  <c r="R471" i="8"/>
  <c r="T471" i="8" s="1"/>
  <c r="U471" i="8" s="1"/>
  <c r="D472" i="8" s="1"/>
  <c r="Y471" i="8"/>
  <c r="G471" i="8"/>
  <c r="H472" i="8" s="1"/>
  <c r="B3251" i="8" l="1"/>
  <c r="C3250" i="8"/>
  <c r="S471" i="8"/>
  <c r="X472" i="8"/>
  <c r="Z472" i="8" s="1"/>
  <c r="AA472" i="8" s="1"/>
  <c r="AB472" i="8" s="1"/>
  <c r="AC472" i="8" s="1"/>
  <c r="R472" i="8"/>
  <c r="T472" i="8" s="1"/>
  <c r="F472" i="8"/>
  <c r="E472" i="8"/>
  <c r="Y472" i="8"/>
  <c r="G472" i="8"/>
  <c r="H473" i="8" s="1"/>
  <c r="J472" i="8"/>
  <c r="I472" i="8"/>
  <c r="N472" i="8" s="1"/>
  <c r="AC471" i="8"/>
  <c r="B3252" i="8" l="1"/>
  <c r="C3251" i="8"/>
  <c r="I473" i="8"/>
  <c r="N473" i="8" s="1"/>
  <c r="J473" i="8"/>
  <c r="K472" i="8"/>
  <c r="L472" i="8" s="1"/>
  <c r="M472" i="8" s="1"/>
  <c r="W472" i="8" s="1"/>
  <c r="O472" i="8"/>
  <c r="V472" i="8"/>
  <c r="B3253" i="8" l="1"/>
  <c r="C3252" i="8"/>
  <c r="P472" i="8"/>
  <c r="K473" i="8"/>
  <c r="L473" i="8" s="1"/>
  <c r="M473" i="8" s="1"/>
  <c r="W473" i="8" s="1"/>
  <c r="O473" i="8"/>
  <c r="V473" i="8"/>
  <c r="B3254" i="8" l="1"/>
  <c r="C3253" i="8"/>
  <c r="U472" i="8"/>
  <c r="D473" i="8" s="1"/>
  <c r="Q472" i="8"/>
  <c r="S472" i="8" s="1"/>
  <c r="P473" i="8"/>
  <c r="B3255" i="8" l="1"/>
  <c r="C3254" i="8"/>
  <c r="Q473" i="8"/>
  <c r="Y473" i="8"/>
  <c r="X473" i="8"/>
  <c r="Z473" i="8" s="1"/>
  <c r="AA473" i="8" s="1"/>
  <c r="AB473" i="8" s="1"/>
  <c r="F473" i="8"/>
  <c r="E473" i="8"/>
  <c r="R473" i="8"/>
  <c r="T473" i="8" s="1"/>
  <c r="U473" i="8" s="1"/>
  <c r="D474" i="8" s="1"/>
  <c r="G473" i="8"/>
  <c r="H474" i="8" s="1"/>
  <c r="B3256" i="8" l="1"/>
  <c r="C3255" i="8"/>
  <c r="S473" i="8"/>
  <c r="R474" i="8"/>
  <c r="T474" i="8" s="1"/>
  <c r="Y474" i="8"/>
  <c r="F474" i="8"/>
  <c r="E474" i="8"/>
  <c r="X474" i="8"/>
  <c r="Z474" i="8" s="1"/>
  <c r="AA474" i="8" s="1"/>
  <c r="AB474" i="8" s="1"/>
  <c r="AC474" i="8" s="1"/>
  <c r="G474" i="8"/>
  <c r="H475" i="8" s="1"/>
  <c r="AC473" i="8"/>
  <c r="I474" i="8"/>
  <c r="N474" i="8" s="1"/>
  <c r="J474" i="8"/>
  <c r="B3257" i="8" l="1"/>
  <c r="C3256" i="8"/>
  <c r="J475" i="8"/>
  <c r="I475" i="8"/>
  <c r="N475" i="8" s="1"/>
  <c r="O474" i="8"/>
  <c r="V474" i="8"/>
  <c r="K474" i="8"/>
  <c r="L474" i="8" s="1"/>
  <c r="M474" i="8" s="1"/>
  <c r="W474" i="8" s="1"/>
  <c r="B3258" i="8" l="1"/>
  <c r="C3257" i="8"/>
  <c r="O475" i="8"/>
  <c r="P475" i="8" s="1"/>
  <c r="V475" i="8"/>
  <c r="P474" i="8"/>
  <c r="K475" i="8"/>
  <c r="L475" i="8" s="1"/>
  <c r="M475" i="8" s="1"/>
  <c r="W475" i="8" s="1"/>
  <c r="B3259" i="8" l="1"/>
  <c r="C3258" i="8"/>
  <c r="Q474" i="8"/>
  <c r="S474" i="8" s="1"/>
  <c r="U474" i="8"/>
  <c r="D475" i="8" s="1"/>
  <c r="Q475" i="8"/>
  <c r="B3260" i="8" l="1"/>
  <c r="C3259" i="8"/>
  <c r="X475" i="8"/>
  <c r="Z475" i="8" s="1"/>
  <c r="AA475" i="8" s="1"/>
  <c r="AB475" i="8" s="1"/>
  <c r="F475" i="8"/>
  <c r="E475" i="8"/>
  <c r="R475" i="8"/>
  <c r="T475" i="8" s="1"/>
  <c r="U475" i="8" s="1"/>
  <c r="D476" i="8" s="1"/>
  <c r="Y475" i="8"/>
  <c r="G475" i="8"/>
  <c r="H476" i="8" s="1"/>
  <c r="B3261" i="8" l="1"/>
  <c r="C3260" i="8"/>
  <c r="S475" i="8"/>
  <c r="R476" i="8"/>
  <c r="T476" i="8" s="1"/>
  <c r="Y476" i="8"/>
  <c r="X476" i="8"/>
  <c r="Z476" i="8" s="1"/>
  <c r="AA476" i="8" s="1"/>
  <c r="AB476" i="8" s="1"/>
  <c r="F476" i="8"/>
  <c r="E476" i="8"/>
  <c r="G476" i="8"/>
  <c r="H477" i="8" s="1"/>
  <c r="J476" i="8"/>
  <c r="I476" i="8"/>
  <c r="N476" i="8" s="1"/>
  <c r="AC475" i="8"/>
  <c r="B3262" i="8" l="1"/>
  <c r="C3261" i="8"/>
  <c r="I477" i="8"/>
  <c r="N477" i="8" s="1"/>
  <c r="J477" i="8"/>
  <c r="K476" i="8"/>
  <c r="L476" i="8" s="1"/>
  <c r="M476" i="8" s="1"/>
  <c r="W476" i="8" s="1"/>
  <c r="O476" i="8"/>
  <c r="V476" i="8"/>
  <c r="AC476" i="8"/>
  <c r="B3263" i="8" l="1"/>
  <c r="C3262" i="8"/>
  <c r="O477" i="8"/>
  <c r="P477" i="8" s="1"/>
  <c r="V477" i="8"/>
  <c r="P476" i="8"/>
  <c r="K477" i="8"/>
  <c r="L477" i="8" s="1"/>
  <c r="M477" i="8" s="1"/>
  <c r="W477" i="8" s="1"/>
  <c r="B3264" i="8" l="1"/>
  <c r="C3263" i="8"/>
  <c r="U476" i="8"/>
  <c r="D477" i="8" s="1"/>
  <c r="Q476" i="8"/>
  <c r="S476" i="8" s="1"/>
  <c r="Q477" i="8"/>
  <c r="B3265" i="8" l="1"/>
  <c r="C3264" i="8"/>
  <c r="Y477" i="8"/>
  <c r="X477" i="8"/>
  <c r="Z477" i="8" s="1"/>
  <c r="AA477" i="8" s="1"/>
  <c r="AB477" i="8" s="1"/>
  <c r="F477" i="8"/>
  <c r="E477" i="8"/>
  <c r="R477" i="8"/>
  <c r="T477" i="8" s="1"/>
  <c r="U477" i="8" s="1"/>
  <c r="D478" i="8" s="1"/>
  <c r="G477" i="8"/>
  <c r="H478" i="8" s="1"/>
  <c r="B3266" i="8" l="1"/>
  <c r="C3265" i="8"/>
  <c r="S477" i="8"/>
  <c r="F478" i="8"/>
  <c r="E478" i="8"/>
  <c r="R478" i="8"/>
  <c r="T478" i="8" s="1"/>
  <c r="Y478" i="8"/>
  <c r="X478" i="8"/>
  <c r="Z478" i="8" s="1"/>
  <c r="AA478" i="8" s="1"/>
  <c r="AB478" i="8" s="1"/>
  <c r="G478" i="8"/>
  <c r="H479" i="8" s="1"/>
  <c r="J478" i="8"/>
  <c r="I478" i="8"/>
  <c r="N478" i="8" s="1"/>
  <c r="AC477" i="8"/>
  <c r="B3267" i="8" l="1"/>
  <c r="C3266" i="8"/>
  <c r="J479" i="8"/>
  <c r="I479" i="8"/>
  <c r="N479" i="8" s="1"/>
  <c r="K478" i="8"/>
  <c r="L478" i="8" s="1"/>
  <c r="M478" i="8" s="1"/>
  <c r="W478" i="8" s="1"/>
  <c r="O478" i="8"/>
  <c r="V478" i="8"/>
  <c r="AC478" i="8"/>
  <c r="B3268" i="8" l="1"/>
  <c r="C3267" i="8"/>
  <c r="P478" i="8"/>
  <c r="O479" i="8"/>
  <c r="V479" i="8"/>
  <c r="K479" i="8"/>
  <c r="L479" i="8" s="1"/>
  <c r="M479" i="8" s="1"/>
  <c r="W479" i="8" s="1"/>
  <c r="B3269" i="8" l="1"/>
  <c r="C3268" i="8"/>
  <c r="U478" i="8"/>
  <c r="D479" i="8" s="1"/>
  <c r="Q478" i="8"/>
  <c r="S478" i="8" s="1"/>
  <c r="P479" i="8"/>
  <c r="B3270" i="8" l="1"/>
  <c r="C3269" i="8"/>
  <c r="R479" i="8"/>
  <c r="T479" i="8" s="1"/>
  <c r="U479" i="8" s="1"/>
  <c r="D480" i="8" s="1"/>
  <c r="Y479" i="8"/>
  <c r="X479" i="8"/>
  <c r="Z479" i="8" s="1"/>
  <c r="AA479" i="8" s="1"/>
  <c r="AB479" i="8" s="1"/>
  <c r="F479" i="8"/>
  <c r="E479" i="8"/>
  <c r="G479" i="8"/>
  <c r="H480" i="8" s="1"/>
  <c r="Q479" i="8"/>
  <c r="B3271" i="8" l="1"/>
  <c r="C3270" i="8"/>
  <c r="S479" i="8"/>
  <c r="Y480" i="8"/>
  <c r="X480" i="8"/>
  <c r="Z480" i="8" s="1"/>
  <c r="AA480" i="8" s="1"/>
  <c r="AB480" i="8" s="1"/>
  <c r="AC480" i="8" s="1"/>
  <c r="F480" i="8"/>
  <c r="E480" i="8"/>
  <c r="R480" i="8"/>
  <c r="T480" i="8" s="1"/>
  <c r="G480" i="8"/>
  <c r="H481" i="8" s="1"/>
  <c r="AC479" i="8"/>
  <c r="J480" i="8"/>
  <c r="I480" i="8"/>
  <c r="N480" i="8" s="1"/>
  <c r="B3272" i="8" l="1"/>
  <c r="C3271" i="8"/>
  <c r="J481" i="8"/>
  <c r="I481" i="8"/>
  <c r="N481" i="8" s="1"/>
  <c r="K480" i="8"/>
  <c r="L480" i="8" s="1"/>
  <c r="M480" i="8" s="1"/>
  <c r="W480" i="8" s="1"/>
  <c r="O480" i="8"/>
  <c r="V480" i="8"/>
  <c r="B3273" i="8" l="1"/>
  <c r="C3272" i="8"/>
  <c r="O481" i="8"/>
  <c r="V481" i="8"/>
  <c r="P481" i="8"/>
  <c r="P480" i="8"/>
  <c r="K481" i="8"/>
  <c r="L481" i="8" s="1"/>
  <c r="M481" i="8" s="1"/>
  <c r="W481" i="8" s="1"/>
  <c r="B3274" i="8" l="1"/>
  <c r="C3273" i="8"/>
  <c r="U480" i="8"/>
  <c r="D481" i="8" s="1"/>
  <c r="Q480" i="8"/>
  <c r="S480" i="8" s="1"/>
  <c r="Q481" i="8"/>
  <c r="B3275" i="8" l="1"/>
  <c r="C3274" i="8"/>
  <c r="E481" i="8"/>
  <c r="R481" i="8"/>
  <c r="T481" i="8" s="1"/>
  <c r="U481" i="8" s="1"/>
  <c r="D482" i="8" s="1"/>
  <c r="Y481" i="8"/>
  <c r="X481" i="8"/>
  <c r="Z481" i="8" s="1"/>
  <c r="AA481" i="8" s="1"/>
  <c r="AB481" i="8" s="1"/>
  <c r="F481" i="8"/>
  <c r="G481" i="8"/>
  <c r="H482" i="8" s="1"/>
  <c r="B3276" i="8" l="1"/>
  <c r="C3275" i="8"/>
  <c r="S481" i="8"/>
  <c r="J482" i="8"/>
  <c r="I482" i="8"/>
  <c r="N482" i="8" s="1"/>
  <c r="AC481" i="8"/>
  <c r="R482" i="8"/>
  <c r="T482" i="8" s="1"/>
  <c r="Y482" i="8"/>
  <c r="X482" i="8"/>
  <c r="Z482" i="8" s="1"/>
  <c r="AA482" i="8" s="1"/>
  <c r="AB482" i="8" s="1"/>
  <c r="F482" i="8"/>
  <c r="E482" i="8"/>
  <c r="G482" i="8"/>
  <c r="H483" i="8" s="1"/>
  <c r="B3277" i="8" l="1"/>
  <c r="C3276" i="8"/>
  <c r="O482" i="8"/>
  <c r="V482" i="8"/>
  <c r="J483" i="8"/>
  <c r="I483" i="8"/>
  <c r="N483" i="8" s="1"/>
  <c r="K482" i="8"/>
  <c r="L482" i="8" s="1"/>
  <c r="M482" i="8" s="1"/>
  <c r="W482" i="8" s="1"/>
  <c r="AC482" i="8"/>
  <c r="B3278" i="8" l="1"/>
  <c r="C3277" i="8"/>
  <c r="O483" i="8"/>
  <c r="P483" i="8" s="1"/>
  <c r="V483" i="8"/>
  <c r="K483" i="8"/>
  <c r="L483" i="8" s="1"/>
  <c r="M483" i="8" s="1"/>
  <c r="W483" i="8" s="1"/>
  <c r="P482" i="8"/>
  <c r="B3279" i="8" l="1"/>
  <c r="C3278" i="8"/>
  <c r="Q482" i="8"/>
  <c r="S482" i="8" s="1"/>
  <c r="U482" i="8"/>
  <c r="D483" i="8" s="1"/>
  <c r="Q483" i="8"/>
  <c r="B3280" i="8" l="1"/>
  <c r="C3279" i="8"/>
  <c r="X483" i="8"/>
  <c r="Z483" i="8" s="1"/>
  <c r="AA483" i="8" s="1"/>
  <c r="AB483" i="8" s="1"/>
  <c r="F483" i="8"/>
  <c r="E483" i="8"/>
  <c r="R483" i="8"/>
  <c r="T483" i="8" s="1"/>
  <c r="U483" i="8" s="1"/>
  <c r="D484" i="8" s="1"/>
  <c r="Y483" i="8"/>
  <c r="G483" i="8"/>
  <c r="H484" i="8" s="1"/>
  <c r="B3281" i="8" l="1"/>
  <c r="C3280" i="8"/>
  <c r="S483" i="8"/>
  <c r="R484" i="8"/>
  <c r="T484" i="8" s="1"/>
  <c r="Y484" i="8"/>
  <c r="X484" i="8"/>
  <c r="Z484" i="8" s="1"/>
  <c r="AA484" i="8" s="1"/>
  <c r="AB484" i="8" s="1"/>
  <c r="AC484" i="8" s="1"/>
  <c r="F484" i="8"/>
  <c r="E484" i="8"/>
  <c r="G484" i="8"/>
  <c r="H485" i="8" s="1"/>
  <c r="AC483" i="8"/>
  <c r="J484" i="8"/>
  <c r="I484" i="8"/>
  <c r="N484" i="8" s="1"/>
  <c r="B3282" i="8" l="1"/>
  <c r="C3281" i="8"/>
  <c r="I485" i="8"/>
  <c r="N485" i="8" s="1"/>
  <c r="J485" i="8"/>
  <c r="O484" i="8"/>
  <c r="V484" i="8"/>
  <c r="K484" i="8"/>
  <c r="L484" i="8" s="1"/>
  <c r="M484" i="8" s="1"/>
  <c r="W484" i="8" s="1"/>
  <c r="B3283" i="8" l="1"/>
  <c r="C3282" i="8"/>
  <c r="P484" i="8"/>
  <c r="O485" i="8"/>
  <c r="V485" i="8"/>
  <c r="K485" i="8"/>
  <c r="L485" i="8" s="1"/>
  <c r="M485" i="8" s="1"/>
  <c r="W485" i="8" s="1"/>
  <c r="B3284" i="8" l="1"/>
  <c r="C3283" i="8"/>
  <c r="U484" i="8"/>
  <c r="D485" i="8" s="1"/>
  <c r="Q484" i="8"/>
  <c r="S484" i="8" s="1"/>
  <c r="P485" i="8"/>
  <c r="B3285" i="8" l="1"/>
  <c r="C3284" i="8"/>
  <c r="Q485" i="8"/>
  <c r="Y485" i="8"/>
  <c r="X485" i="8"/>
  <c r="Z485" i="8" s="1"/>
  <c r="AA485" i="8" s="1"/>
  <c r="AB485" i="8" s="1"/>
  <c r="F485" i="8"/>
  <c r="E485" i="8"/>
  <c r="R485" i="8"/>
  <c r="T485" i="8" s="1"/>
  <c r="U485" i="8" s="1"/>
  <c r="D486" i="8" s="1"/>
  <c r="G485" i="8"/>
  <c r="H486" i="8" s="1"/>
  <c r="B3286" i="8" l="1"/>
  <c r="C3285" i="8"/>
  <c r="S485" i="8"/>
  <c r="F486" i="8"/>
  <c r="E486" i="8"/>
  <c r="R486" i="8"/>
  <c r="T486" i="8" s="1"/>
  <c r="Y486" i="8"/>
  <c r="X486" i="8"/>
  <c r="Z486" i="8" s="1"/>
  <c r="AA486" i="8" s="1"/>
  <c r="AB486" i="8" s="1"/>
  <c r="AC486" i="8" s="1"/>
  <c r="G486" i="8"/>
  <c r="H487" i="8" s="1"/>
  <c r="AC485" i="8"/>
  <c r="J486" i="8"/>
  <c r="I486" i="8"/>
  <c r="N486" i="8" s="1"/>
  <c r="B3287" i="8" l="1"/>
  <c r="C3286" i="8"/>
  <c r="J487" i="8"/>
  <c r="I487" i="8"/>
  <c r="N487" i="8" s="1"/>
  <c r="O486" i="8"/>
  <c r="V486" i="8"/>
  <c r="K486" i="8"/>
  <c r="L486" i="8" s="1"/>
  <c r="M486" i="8" s="1"/>
  <c r="W486" i="8" s="1"/>
  <c r="B3288" i="8" l="1"/>
  <c r="C3287" i="8"/>
  <c r="O487" i="8"/>
  <c r="P487" i="8" s="1"/>
  <c r="V487" i="8"/>
  <c r="K487" i="8"/>
  <c r="L487" i="8" s="1"/>
  <c r="M487" i="8" s="1"/>
  <c r="W487" i="8" s="1"/>
  <c r="P486" i="8"/>
  <c r="B3289" i="8" l="1"/>
  <c r="C3288" i="8"/>
  <c r="Q487" i="8"/>
  <c r="U486" i="8"/>
  <c r="D487" i="8" s="1"/>
  <c r="Q486" i="8"/>
  <c r="S486" i="8" s="1"/>
  <c r="B3290" i="8" l="1"/>
  <c r="C3289" i="8"/>
  <c r="R487" i="8"/>
  <c r="T487" i="8" s="1"/>
  <c r="U487" i="8" s="1"/>
  <c r="D488" i="8" s="1"/>
  <c r="Y487" i="8"/>
  <c r="X487" i="8"/>
  <c r="Z487" i="8" s="1"/>
  <c r="AA487" i="8" s="1"/>
  <c r="AB487" i="8" s="1"/>
  <c r="F487" i="8"/>
  <c r="E487" i="8"/>
  <c r="G487" i="8"/>
  <c r="H488" i="8" s="1"/>
  <c r="B3291" i="8" l="1"/>
  <c r="C3290" i="8"/>
  <c r="S487" i="8"/>
  <c r="J488" i="8"/>
  <c r="I488" i="8"/>
  <c r="N488" i="8" s="1"/>
  <c r="Y488" i="8"/>
  <c r="X488" i="8"/>
  <c r="Z488" i="8" s="1"/>
  <c r="AA488" i="8" s="1"/>
  <c r="AB488" i="8" s="1"/>
  <c r="AC488" i="8" s="1"/>
  <c r="F488" i="8"/>
  <c r="E488" i="8"/>
  <c r="R488" i="8"/>
  <c r="T488" i="8" s="1"/>
  <c r="G488" i="8"/>
  <c r="H489" i="8" s="1"/>
  <c r="AC487" i="8"/>
  <c r="B3292" i="8" l="1"/>
  <c r="C3291" i="8"/>
  <c r="J489" i="8"/>
  <c r="I489" i="8"/>
  <c r="N489" i="8" s="1"/>
  <c r="O488" i="8"/>
  <c r="V488" i="8"/>
  <c r="K488" i="8"/>
  <c r="L488" i="8" s="1"/>
  <c r="M488" i="8" s="1"/>
  <c r="W488" i="8" s="1"/>
  <c r="B3293" i="8" l="1"/>
  <c r="C3292" i="8"/>
  <c r="P488" i="8"/>
  <c r="K489" i="8"/>
  <c r="L489" i="8" s="1"/>
  <c r="M489" i="8" s="1"/>
  <c r="W489" i="8" s="1"/>
  <c r="O489" i="8"/>
  <c r="P489" i="8" s="1"/>
  <c r="V489" i="8"/>
  <c r="B3294" i="8" l="1"/>
  <c r="C3293" i="8"/>
  <c r="Q489" i="8"/>
  <c r="U488" i="8"/>
  <c r="D489" i="8" s="1"/>
  <c r="Q488" i="8"/>
  <c r="S488" i="8" s="1"/>
  <c r="B3295" i="8" l="1"/>
  <c r="C3294" i="8"/>
  <c r="E489" i="8"/>
  <c r="R489" i="8"/>
  <c r="T489" i="8" s="1"/>
  <c r="U489" i="8" s="1"/>
  <c r="D490" i="8" s="1"/>
  <c r="Y489" i="8"/>
  <c r="X489" i="8"/>
  <c r="Z489" i="8" s="1"/>
  <c r="AA489" i="8" s="1"/>
  <c r="AB489" i="8" s="1"/>
  <c r="F489" i="8"/>
  <c r="G489" i="8"/>
  <c r="H490" i="8" s="1"/>
  <c r="B3296" i="8" l="1"/>
  <c r="C3295" i="8"/>
  <c r="S489" i="8"/>
  <c r="R490" i="8"/>
  <c r="T490" i="8" s="1"/>
  <c r="Y490" i="8"/>
  <c r="X490" i="8"/>
  <c r="Z490" i="8" s="1"/>
  <c r="AA490" i="8" s="1"/>
  <c r="AB490" i="8" s="1"/>
  <c r="F490" i="8"/>
  <c r="E490" i="8"/>
  <c r="G490" i="8"/>
  <c r="H491" i="8" s="1"/>
  <c r="AC489" i="8"/>
  <c r="J490" i="8"/>
  <c r="I490" i="8"/>
  <c r="N490" i="8" s="1"/>
  <c r="B3297" i="8" l="1"/>
  <c r="C3296" i="8"/>
  <c r="O490" i="8"/>
  <c r="V490" i="8"/>
  <c r="J491" i="8"/>
  <c r="I491" i="8"/>
  <c r="N491" i="8" s="1"/>
  <c r="K490" i="8"/>
  <c r="L490" i="8" s="1"/>
  <c r="M490" i="8" s="1"/>
  <c r="W490" i="8" s="1"/>
  <c r="AC490" i="8"/>
  <c r="B3298" i="8" l="1"/>
  <c r="C3297" i="8"/>
  <c r="O491" i="8"/>
  <c r="P491" i="8" s="1"/>
  <c r="V491" i="8"/>
  <c r="K491" i="8"/>
  <c r="L491" i="8" s="1"/>
  <c r="M491" i="8" s="1"/>
  <c r="W491" i="8" s="1"/>
  <c r="P490" i="8"/>
  <c r="B3299" i="8" l="1"/>
  <c r="C3298" i="8"/>
  <c r="Q491" i="8"/>
  <c r="Q490" i="8"/>
  <c r="S490" i="8" s="1"/>
  <c r="U490" i="8"/>
  <c r="D491" i="8" s="1"/>
  <c r="B3300" i="8" l="1"/>
  <c r="C3299" i="8"/>
  <c r="X491" i="8"/>
  <c r="Z491" i="8" s="1"/>
  <c r="AA491" i="8" s="1"/>
  <c r="AB491" i="8" s="1"/>
  <c r="F491" i="8"/>
  <c r="E491" i="8"/>
  <c r="R491" i="8"/>
  <c r="T491" i="8" s="1"/>
  <c r="U491" i="8" s="1"/>
  <c r="D492" i="8" s="1"/>
  <c r="Y491" i="8"/>
  <c r="G491" i="8"/>
  <c r="H492" i="8" s="1"/>
  <c r="B3301" i="8" l="1"/>
  <c r="C3300" i="8"/>
  <c r="S491" i="8"/>
  <c r="R492" i="8"/>
  <c r="T492" i="8" s="1"/>
  <c r="Y492" i="8"/>
  <c r="X492" i="8"/>
  <c r="Z492" i="8" s="1"/>
  <c r="AA492" i="8" s="1"/>
  <c r="AB492" i="8" s="1"/>
  <c r="F492" i="8"/>
  <c r="E492" i="8"/>
  <c r="G492" i="8"/>
  <c r="H493" i="8" s="1"/>
  <c r="J492" i="8"/>
  <c r="I492" i="8"/>
  <c r="N492" i="8" s="1"/>
  <c r="AC491" i="8"/>
  <c r="B3302" i="8" l="1"/>
  <c r="C3301" i="8"/>
  <c r="I493" i="8"/>
  <c r="N493" i="8" s="1"/>
  <c r="J493" i="8"/>
  <c r="O492" i="8"/>
  <c r="V492" i="8"/>
  <c r="K492" i="8"/>
  <c r="L492" i="8" s="1"/>
  <c r="M492" i="8" s="1"/>
  <c r="W492" i="8" s="1"/>
  <c r="AC492" i="8"/>
  <c r="B3303" i="8" l="1"/>
  <c r="C3302" i="8"/>
  <c r="O493" i="8"/>
  <c r="P493" i="8" s="1"/>
  <c r="V493" i="8"/>
  <c r="K493" i="8"/>
  <c r="L493" i="8" s="1"/>
  <c r="M493" i="8" s="1"/>
  <c r="W493" i="8" s="1"/>
  <c r="P492" i="8"/>
  <c r="B3304" i="8" l="1"/>
  <c r="C3303" i="8"/>
  <c r="U492" i="8"/>
  <c r="D493" i="8" s="1"/>
  <c r="Q492" i="8"/>
  <c r="S492" i="8" s="1"/>
  <c r="Q493" i="8"/>
  <c r="B3305" i="8" l="1"/>
  <c r="C3304" i="8"/>
  <c r="Y493" i="8"/>
  <c r="X493" i="8"/>
  <c r="Z493" i="8" s="1"/>
  <c r="AA493" i="8" s="1"/>
  <c r="AB493" i="8" s="1"/>
  <c r="F493" i="8"/>
  <c r="E493" i="8"/>
  <c r="R493" i="8"/>
  <c r="T493" i="8" s="1"/>
  <c r="U493" i="8" s="1"/>
  <c r="D494" i="8" s="1"/>
  <c r="G493" i="8"/>
  <c r="H494" i="8" s="1"/>
  <c r="B3306" i="8" l="1"/>
  <c r="C3305" i="8"/>
  <c r="S493" i="8"/>
  <c r="F494" i="8"/>
  <c r="E494" i="8"/>
  <c r="R494" i="8"/>
  <c r="T494" i="8" s="1"/>
  <c r="Y494" i="8"/>
  <c r="X494" i="8"/>
  <c r="Z494" i="8" s="1"/>
  <c r="AA494" i="8" s="1"/>
  <c r="AB494" i="8" s="1"/>
  <c r="AC494" i="8" s="1"/>
  <c r="G494" i="8"/>
  <c r="H495" i="8" s="1"/>
  <c r="AC493" i="8"/>
  <c r="J494" i="8"/>
  <c r="I494" i="8"/>
  <c r="N494" i="8" s="1"/>
  <c r="B3307" i="8" l="1"/>
  <c r="C3306" i="8"/>
  <c r="J495" i="8"/>
  <c r="I495" i="8"/>
  <c r="N495" i="8" s="1"/>
  <c r="O494" i="8"/>
  <c r="V494" i="8"/>
  <c r="K494" i="8"/>
  <c r="L494" i="8" s="1"/>
  <c r="M494" i="8" s="1"/>
  <c r="W494" i="8" s="1"/>
  <c r="B3308" i="8" l="1"/>
  <c r="C3307" i="8"/>
  <c r="P494" i="8"/>
  <c r="O495" i="8"/>
  <c r="V495" i="8"/>
  <c r="K495" i="8"/>
  <c r="L495" i="8" s="1"/>
  <c r="M495" i="8" s="1"/>
  <c r="W495" i="8" s="1"/>
  <c r="B3309" i="8" l="1"/>
  <c r="C3308" i="8"/>
  <c r="U494" i="8"/>
  <c r="D495" i="8" s="1"/>
  <c r="Q494" i="8"/>
  <c r="S494" i="8" s="1"/>
  <c r="P495" i="8"/>
  <c r="B3310" i="8" l="1"/>
  <c r="C3309" i="8"/>
  <c r="Q495" i="8"/>
  <c r="R495" i="8"/>
  <c r="T495" i="8" s="1"/>
  <c r="U495" i="8" s="1"/>
  <c r="D496" i="8" s="1"/>
  <c r="Y495" i="8"/>
  <c r="X495" i="8"/>
  <c r="Z495" i="8" s="1"/>
  <c r="AA495" i="8" s="1"/>
  <c r="AB495" i="8" s="1"/>
  <c r="F495" i="8"/>
  <c r="E495" i="8"/>
  <c r="G495" i="8"/>
  <c r="H496" i="8" s="1"/>
  <c r="B3311" i="8" l="1"/>
  <c r="C3310" i="8"/>
  <c r="S495" i="8"/>
  <c r="Y496" i="8"/>
  <c r="X496" i="8"/>
  <c r="Z496" i="8" s="1"/>
  <c r="AA496" i="8" s="1"/>
  <c r="AB496" i="8" s="1"/>
  <c r="F496" i="8"/>
  <c r="E496" i="8"/>
  <c r="R496" i="8"/>
  <c r="T496" i="8" s="1"/>
  <c r="G496" i="8"/>
  <c r="AC495" i="8"/>
  <c r="H497" i="8"/>
  <c r="J496" i="8"/>
  <c r="I496" i="8"/>
  <c r="N496" i="8" s="1"/>
  <c r="B3312" i="8" l="1"/>
  <c r="C3311" i="8"/>
  <c r="J497" i="8"/>
  <c r="I497" i="8"/>
  <c r="N497" i="8" s="1"/>
  <c r="K496" i="8"/>
  <c r="L496" i="8" s="1"/>
  <c r="M496" i="8" s="1"/>
  <c r="W496" i="8" s="1"/>
  <c r="AC496" i="8"/>
  <c r="O496" i="8"/>
  <c r="V496" i="8"/>
  <c r="B3313" i="8" l="1"/>
  <c r="C3312" i="8"/>
  <c r="O497" i="8"/>
  <c r="V497" i="8"/>
  <c r="K497" i="8"/>
  <c r="L497" i="8" s="1"/>
  <c r="M497" i="8" s="1"/>
  <c r="W497" i="8" s="1"/>
  <c r="P497" i="8"/>
  <c r="P496" i="8"/>
  <c r="B3314" i="8" l="1"/>
  <c r="C3313" i="8"/>
  <c r="U496" i="8"/>
  <c r="D497" i="8" s="1"/>
  <c r="Q496" i="8"/>
  <c r="S496" i="8" s="1"/>
  <c r="Q497" i="8"/>
  <c r="B3315" i="8" l="1"/>
  <c r="C3314" i="8"/>
  <c r="E497" i="8"/>
  <c r="R497" i="8"/>
  <c r="T497" i="8" s="1"/>
  <c r="U497" i="8" s="1"/>
  <c r="D498" i="8" s="1"/>
  <c r="Y497" i="8"/>
  <c r="X497" i="8"/>
  <c r="Z497" i="8" s="1"/>
  <c r="AA497" i="8" s="1"/>
  <c r="AB497" i="8" s="1"/>
  <c r="F497" i="8"/>
  <c r="G497" i="8"/>
  <c r="H498" i="8" s="1"/>
  <c r="B3316" i="8" l="1"/>
  <c r="C3315" i="8"/>
  <c r="S497" i="8"/>
  <c r="AC497" i="8"/>
  <c r="J498" i="8"/>
  <c r="I498" i="8"/>
  <c r="N498" i="8" s="1"/>
  <c r="R498" i="8"/>
  <c r="T498" i="8" s="1"/>
  <c r="Y498" i="8"/>
  <c r="X498" i="8"/>
  <c r="Z498" i="8" s="1"/>
  <c r="AA498" i="8" s="1"/>
  <c r="AB498" i="8" s="1"/>
  <c r="F498" i="8"/>
  <c r="E498" i="8"/>
  <c r="G498" i="8"/>
  <c r="H499" i="8" s="1"/>
  <c r="B3317" i="8" l="1"/>
  <c r="C3316" i="8"/>
  <c r="O498" i="8"/>
  <c r="V498" i="8"/>
  <c r="AC498" i="8"/>
  <c r="J499" i="8"/>
  <c r="I499" i="8"/>
  <c r="N499" i="8" s="1"/>
  <c r="K498" i="8"/>
  <c r="L498" i="8" s="1"/>
  <c r="M498" i="8" s="1"/>
  <c r="W498" i="8" s="1"/>
  <c r="B3318" i="8" l="1"/>
  <c r="C3317" i="8"/>
  <c r="O499" i="8"/>
  <c r="V499" i="8"/>
  <c r="K499" i="8"/>
  <c r="L499" i="8" s="1"/>
  <c r="M499" i="8" s="1"/>
  <c r="W499" i="8" s="1"/>
  <c r="P498" i="8"/>
  <c r="B3319" i="8" l="1"/>
  <c r="C3318" i="8"/>
  <c r="Q498" i="8"/>
  <c r="S498" i="8" s="1"/>
  <c r="U498" i="8"/>
  <c r="D499" i="8" s="1"/>
  <c r="P499" i="8"/>
  <c r="B3320" i="8" l="1"/>
  <c r="C3319" i="8"/>
  <c r="X499" i="8"/>
  <c r="Z499" i="8" s="1"/>
  <c r="AA499" i="8" s="1"/>
  <c r="AB499" i="8" s="1"/>
  <c r="F499" i="8"/>
  <c r="E499" i="8"/>
  <c r="R499" i="8"/>
  <c r="T499" i="8" s="1"/>
  <c r="U499" i="8" s="1"/>
  <c r="D500" i="8" s="1"/>
  <c r="Y499" i="8"/>
  <c r="G499" i="8"/>
  <c r="H500" i="8" s="1"/>
  <c r="Q499" i="8"/>
  <c r="B3321" i="8" l="1"/>
  <c r="C3320" i="8"/>
  <c r="S499" i="8"/>
  <c r="J500" i="8"/>
  <c r="I500" i="8"/>
  <c r="N500" i="8" s="1"/>
  <c r="R500" i="8"/>
  <c r="T500" i="8" s="1"/>
  <c r="Y500" i="8"/>
  <c r="X500" i="8"/>
  <c r="Z500" i="8" s="1"/>
  <c r="AA500" i="8" s="1"/>
  <c r="AB500" i="8" s="1"/>
  <c r="F500" i="8"/>
  <c r="E500" i="8"/>
  <c r="G500" i="8"/>
  <c r="H501" i="8" s="1"/>
  <c r="AC499" i="8"/>
  <c r="B3322" i="8" l="1"/>
  <c r="C3321" i="8"/>
  <c r="I501" i="8"/>
  <c r="N501" i="8" s="1"/>
  <c r="J501" i="8"/>
  <c r="AC500" i="8"/>
  <c r="O500" i="8"/>
  <c r="V500" i="8"/>
  <c r="K500" i="8"/>
  <c r="L500" i="8" s="1"/>
  <c r="M500" i="8" s="1"/>
  <c r="W500" i="8" s="1"/>
  <c r="B3323" i="8" l="1"/>
  <c r="C3322" i="8"/>
  <c r="O501" i="8"/>
  <c r="V501" i="8"/>
  <c r="P500" i="8"/>
  <c r="K501" i="8"/>
  <c r="L501" i="8" s="1"/>
  <c r="M501" i="8" s="1"/>
  <c r="W501" i="8" s="1"/>
  <c r="B3324" i="8" l="1"/>
  <c r="C3323" i="8"/>
  <c r="U500" i="8"/>
  <c r="D501" i="8" s="1"/>
  <c r="Q500" i="8"/>
  <c r="S500" i="8" s="1"/>
  <c r="P501" i="8"/>
  <c r="B3325" i="8" l="1"/>
  <c r="C3324" i="8"/>
  <c r="Q501" i="8"/>
  <c r="Y501" i="8"/>
  <c r="X501" i="8"/>
  <c r="Z501" i="8" s="1"/>
  <c r="AA501" i="8" s="1"/>
  <c r="AB501" i="8" s="1"/>
  <c r="F501" i="8"/>
  <c r="E501" i="8"/>
  <c r="R501" i="8"/>
  <c r="T501" i="8" s="1"/>
  <c r="U501" i="8" s="1"/>
  <c r="D502" i="8" s="1"/>
  <c r="G501" i="8"/>
  <c r="H502" i="8" s="1"/>
  <c r="B3326" i="8" l="1"/>
  <c r="C3325" i="8"/>
  <c r="S501" i="8"/>
  <c r="F502" i="8"/>
  <c r="E502" i="8"/>
  <c r="R502" i="8"/>
  <c r="T502" i="8" s="1"/>
  <c r="Y502" i="8"/>
  <c r="X502" i="8"/>
  <c r="Z502" i="8" s="1"/>
  <c r="AA502" i="8" s="1"/>
  <c r="AB502" i="8" s="1"/>
  <c r="G502" i="8"/>
  <c r="H503" i="8" s="1"/>
  <c r="J502" i="8"/>
  <c r="I502" i="8"/>
  <c r="N502" i="8" s="1"/>
  <c r="AC501" i="8"/>
  <c r="B3327" i="8" l="1"/>
  <c r="C3326" i="8"/>
  <c r="J503" i="8"/>
  <c r="I503" i="8"/>
  <c r="N503" i="8" s="1"/>
  <c r="K502" i="8"/>
  <c r="L502" i="8" s="1"/>
  <c r="M502" i="8" s="1"/>
  <c r="W502" i="8" s="1"/>
  <c r="O502" i="8"/>
  <c r="V502" i="8"/>
  <c r="AC502" i="8"/>
  <c r="B3328" i="8" l="1"/>
  <c r="C3327" i="8"/>
  <c r="K503" i="8"/>
  <c r="L503" i="8" s="1"/>
  <c r="M503" i="8" s="1"/>
  <c r="W503" i="8" s="1"/>
  <c r="O503" i="8"/>
  <c r="P503" i="8" s="1"/>
  <c r="V503" i="8"/>
  <c r="P502" i="8"/>
  <c r="B3329" i="8" l="1"/>
  <c r="C3328" i="8"/>
  <c r="U502" i="8"/>
  <c r="D503" i="8" s="1"/>
  <c r="Q502" i="8"/>
  <c r="S502" i="8" s="1"/>
  <c r="Q503" i="8"/>
  <c r="B3330" i="8" l="1"/>
  <c r="C3329" i="8"/>
  <c r="R503" i="8"/>
  <c r="T503" i="8" s="1"/>
  <c r="U503" i="8" s="1"/>
  <c r="D504" i="8" s="1"/>
  <c r="Y503" i="8"/>
  <c r="X503" i="8"/>
  <c r="Z503" i="8" s="1"/>
  <c r="AA503" i="8" s="1"/>
  <c r="AB503" i="8" s="1"/>
  <c r="F503" i="8"/>
  <c r="E503" i="8"/>
  <c r="G503" i="8"/>
  <c r="H504" i="8" s="1"/>
  <c r="B3331" i="8" l="1"/>
  <c r="C3330" i="8"/>
  <c r="S503" i="8"/>
  <c r="Y504" i="8"/>
  <c r="X504" i="8"/>
  <c r="Z504" i="8" s="1"/>
  <c r="AA504" i="8" s="1"/>
  <c r="AB504" i="8" s="1"/>
  <c r="AC504" i="8" s="1"/>
  <c r="F504" i="8"/>
  <c r="E504" i="8"/>
  <c r="R504" i="8"/>
  <c r="T504" i="8" s="1"/>
  <c r="G504" i="8"/>
  <c r="H505" i="8" s="1"/>
  <c r="AC503" i="8"/>
  <c r="J504" i="8"/>
  <c r="I504" i="8"/>
  <c r="N504" i="8" s="1"/>
  <c r="B3332" i="8" l="1"/>
  <c r="C3331" i="8"/>
  <c r="J505" i="8"/>
  <c r="I505" i="8"/>
  <c r="N505" i="8" s="1"/>
  <c r="O504" i="8"/>
  <c r="V504" i="8"/>
  <c r="K504" i="8"/>
  <c r="L504" i="8" s="1"/>
  <c r="M504" i="8" s="1"/>
  <c r="W504" i="8" s="1"/>
  <c r="B3333" i="8" l="1"/>
  <c r="C3332" i="8"/>
  <c r="P504" i="8"/>
  <c r="O505" i="8"/>
  <c r="V505" i="8"/>
  <c r="K505" i="8"/>
  <c r="L505" i="8" s="1"/>
  <c r="M505" i="8" s="1"/>
  <c r="W505" i="8" s="1"/>
  <c r="B3334" i="8" l="1"/>
  <c r="C3333" i="8"/>
  <c r="U504" i="8"/>
  <c r="D505" i="8" s="1"/>
  <c r="Q504" i="8"/>
  <c r="S504" i="8" s="1"/>
  <c r="P505" i="8"/>
  <c r="B3335" i="8" l="1"/>
  <c r="C3334" i="8"/>
  <c r="Q505" i="8"/>
  <c r="E505" i="8"/>
  <c r="R505" i="8"/>
  <c r="T505" i="8" s="1"/>
  <c r="U505" i="8" s="1"/>
  <c r="D506" i="8" s="1"/>
  <c r="Y505" i="8"/>
  <c r="X505" i="8"/>
  <c r="Z505" i="8" s="1"/>
  <c r="AA505" i="8" s="1"/>
  <c r="AB505" i="8" s="1"/>
  <c r="F505" i="8"/>
  <c r="G505" i="8"/>
  <c r="H506" i="8" s="1"/>
  <c r="B3336" i="8" l="1"/>
  <c r="C3335" i="8"/>
  <c r="S505" i="8"/>
  <c r="AC505" i="8"/>
  <c r="R506" i="8"/>
  <c r="T506" i="8" s="1"/>
  <c r="Y506" i="8"/>
  <c r="X506" i="8"/>
  <c r="Z506" i="8" s="1"/>
  <c r="AA506" i="8" s="1"/>
  <c r="AB506" i="8" s="1"/>
  <c r="F506" i="8"/>
  <c r="E506" i="8"/>
  <c r="G506" i="8"/>
  <c r="H507" i="8" s="1"/>
  <c r="J506" i="8"/>
  <c r="I506" i="8"/>
  <c r="N506" i="8" s="1"/>
  <c r="B3337" i="8" l="1"/>
  <c r="C3336" i="8"/>
  <c r="J507" i="8"/>
  <c r="I507" i="8"/>
  <c r="N507" i="8" s="1"/>
  <c r="K506" i="8"/>
  <c r="L506" i="8" s="1"/>
  <c r="M506" i="8" s="1"/>
  <c r="W506" i="8" s="1"/>
  <c r="O506" i="8"/>
  <c r="V506" i="8"/>
  <c r="AC506" i="8"/>
  <c r="B3338" i="8" l="1"/>
  <c r="C3337" i="8"/>
  <c r="P506" i="8"/>
  <c r="K507" i="8"/>
  <c r="L507" i="8" s="1"/>
  <c r="M507" i="8" s="1"/>
  <c r="W507" i="8" s="1"/>
  <c r="O507" i="8"/>
  <c r="V507" i="8"/>
  <c r="B3339" i="8" l="1"/>
  <c r="C3338" i="8"/>
  <c r="Q506" i="8"/>
  <c r="S506" i="8" s="1"/>
  <c r="U506" i="8"/>
  <c r="D507" i="8" s="1"/>
  <c r="P507" i="8"/>
  <c r="B3340" i="8" l="1"/>
  <c r="C3339" i="8"/>
  <c r="X507" i="8"/>
  <c r="Z507" i="8" s="1"/>
  <c r="AA507" i="8" s="1"/>
  <c r="AB507" i="8" s="1"/>
  <c r="F507" i="8"/>
  <c r="E507" i="8"/>
  <c r="R507" i="8"/>
  <c r="T507" i="8" s="1"/>
  <c r="U507" i="8" s="1"/>
  <c r="D508" i="8" s="1"/>
  <c r="Y507" i="8"/>
  <c r="G507" i="8"/>
  <c r="H508" i="8" s="1"/>
  <c r="Q507" i="8"/>
  <c r="B3341" i="8" l="1"/>
  <c r="C3340" i="8"/>
  <c r="S507" i="8"/>
  <c r="R508" i="8"/>
  <c r="T508" i="8" s="1"/>
  <c r="Y508" i="8"/>
  <c r="X508" i="8"/>
  <c r="Z508" i="8" s="1"/>
  <c r="AA508" i="8" s="1"/>
  <c r="AB508" i="8" s="1"/>
  <c r="F508" i="8"/>
  <c r="E508" i="8"/>
  <c r="G508" i="8"/>
  <c r="H509" i="8" s="1"/>
  <c r="J508" i="8"/>
  <c r="I508" i="8"/>
  <c r="N508" i="8" s="1"/>
  <c r="AC507" i="8"/>
  <c r="B3342" i="8" l="1"/>
  <c r="C3341" i="8"/>
  <c r="I509" i="8"/>
  <c r="N509" i="8" s="1"/>
  <c r="J509" i="8"/>
  <c r="K508" i="8"/>
  <c r="L508" i="8" s="1"/>
  <c r="M508" i="8" s="1"/>
  <c r="W508" i="8" s="1"/>
  <c r="O508" i="8"/>
  <c r="V508" i="8"/>
  <c r="AC508" i="8"/>
  <c r="B3343" i="8" l="1"/>
  <c r="C3342" i="8"/>
  <c r="K509" i="8"/>
  <c r="L509" i="8" s="1"/>
  <c r="M509" i="8" s="1"/>
  <c r="W509" i="8" s="1"/>
  <c r="O509" i="8"/>
  <c r="P509" i="8" s="1"/>
  <c r="V509" i="8"/>
  <c r="P508" i="8"/>
  <c r="B3344" i="8" l="1"/>
  <c r="C3343" i="8"/>
  <c r="U508" i="8"/>
  <c r="D509" i="8" s="1"/>
  <c r="Q508" i="8"/>
  <c r="S508" i="8" s="1"/>
  <c r="Q509" i="8"/>
  <c r="B3345" i="8" l="1"/>
  <c r="C3344" i="8"/>
  <c r="Y509" i="8"/>
  <c r="X509" i="8"/>
  <c r="Z509" i="8" s="1"/>
  <c r="AA509" i="8" s="1"/>
  <c r="AB509" i="8" s="1"/>
  <c r="F509" i="8"/>
  <c r="E509" i="8"/>
  <c r="R509" i="8"/>
  <c r="T509" i="8" s="1"/>
  <c r="U509" i="8" s="1"/>
  <c r="D510" i="8" s="1"/>
  <c r="G509" i="8"/>
  <c r="H510" i="8" s="1"/>
  <c r="B3346" i="8" l="1"/>
  <c r="C3345" i="8"/>
  <c r="S509" i="8"/>
  <c r="J510" i="8"/>
  <c r="I510" i="8"/>
  <c r="N510" i="8" s="1"/>
  <c r="F510" i="8"/>
  <c r="E510" i="8"/>
  <c r="R510" i="8"/>
  <c r="T510" i="8" s="1"/>
  <c r="Y510" i="8"/>
  <c r="X510" i="8"/>
  <c r="Z510" i="8" s="1"/>
  <c r="AA510" i="8" s="1"/>
  <c r="AB510" i="8" s="1"/>
  <c r="AC510" i="8" s="1"/>
  <c r="G510" i="8"/>
  <c r="H511" i="8" s="1"/>
  <c r="AC509" i="8"/>
  <c r="B3347" i="8" l="1"/>
  <c r="C3346" i="8"/>
  <c r="J511" i="8"/>
  <c r="I511" i="8"/>
  <c r="N511" i="8" s="1"/>
  <c r="O510" i="8"/>
  <c r="V510" i="8"/>
  <c r="K510" i="8"/>
  <c r="L510" i="8" s="1"/>
  <c r="M510" i="8" s="1"/>
  <c r="W510" i="8" s="1"/>
  <c r="B3348" i="8" l="1"/>
  <c r="C3347" i="8"/>
  <c r="O511" i="8"/>
  <c r="P511" i="8" s="1"/>
  <c r="V511" i="8"/>
  <c r="K511" i="8"/>
  <c r="L511" i="8" s="1"/>
  <c r="M511" i="8" s="1"/>
  <c r="W511" i="8" s="1"/>
  <c r="P510" i="8"/>
  <c r="B3349" i="8" l="1"/>
  <c r="C3348" i="8"/>
  <c r="U510" i="8"/>
  <c r="D511" i="8" s="1"/>
  <c r="Q510" i="8"/>
  <c r="S510" i="8" s="1"/>
  <c r="Q511" i="8"/>
  <c r="B3350" i="8" l="1"/>
  <c r="C3349" i="8"/>
  <c r="R511" i="8"/>
  <c r="T511" i="8" s="1"/>
  <c r="U511" i="8" s="1"/>
  <c r="D512" i="8" s="1"/>
  <c r="Y511" i="8"/>
  <c r="X511" i="8"/>
  <c r="Z511" i="8" s="1"/>
  <c r="AA511" i="8" s="1"/>
  <c r="AB511" i="8" s="1"/>
  <c r="F511" i="8"/>
  <c r="E511" i="8"/>
  <c r="G511" i="8"/>
  <c r="H512" i="8" s="1"/>
  <c r="B3351" i="8" l="1"/>
  <c r="C3350" i="8"/>
  <c r="S511" i="8"/>
  <c r="AC511" i="8"/>
  <c r="Y512" i="8"/>
  <c r="X512" i="8"/>
  <c r="Z512" i="8" s="1"/>
  <c r="AA512" i="8" s="1"/>
  <c r="AB512" i="8" s="1"/>
  <c r="F512" i="8"/>
  <c r="E512" i="8"/>
  <c r="R512" i="8"/>
  <c r="T512" i="8" s="1"/>
  <c r="G512" i="8"/>
  <c r="H513" i="8" s="1"/>
  <c r="J512" i="8"/>
  <c r="I512" i="8"/>
  <c r="N512" i="8" s="1"/>
  <c r="B3352" i="8" l="1"/>
  <c r="C3351" i="8"/>
  <c r="J513" i="8"/>
  <c r="I513" i="8"/>
  <c r="N513" i="8" s="1"/>
  <c r="K512" i="8"/>
  <c r="L512" i="8" s="1"/>
  <c r="M512" i="8" s="1"/>
  <c r="W512" i="8" s="1"/>
  <c r="O512" i="8"/>
  <c r="V512" i="8"/>
  <c r="AC512" i="8"/>
  <c r="B3353" i="8" l="1"/>
  <c r="C3352" i="8"/>
  <c r="P512" i="8"/>
  <c r="O513" i="8"/>
  <c r="V513" i="8"/>
  <c r="K513" i="8"/>
  <c r="L513" i="8" s="1"/>
  <c r="M513" i="8" s="1"/>
  <c r="W513" i="8" s="1"/>
  <c r="B3354" i="8" l="1"/>
  <c r="C3353" i="8"/>
  <c r="U512" i="8"/>
  <c r="D513" i="8" s="1"/>
  <c r="Q512" i="8"/>
  <c r="S512" i="8" s="1"/>
  <c r="P513" i="8"/>
  <c r="B3355" i="8" l="1"/>
  <c r="C3354" i="8"/>
  <c r="Q513" i="8"/>
  <c r="E513" i="8"/>
  <c r="R513" i="8"/>
  <c r="T513" i="8" s="1"/>
  <c r="U513" i="8" s="1"/>
  <c r="D514" i="8" s="1"/>
  <c r="Y513" i="8"/>
  <c r="X513" i="8"/>
  <c r="Z513" i="8" s="1"/>
  <c r="AA513" i="8" s="1"/>
  <c r="AB513" i="8" s="1"/>
  <c r="F513" i="8"/>
  <c r="G513" i="8"/>
  <c r="H514" i="8" s="1"/>
  <c r="B3356" i="8" l="1"/>
  <c r="C3355" i="8"/>
  <c r="S513" i="8"/>
  <c r="R514" i="8"/>
  <c r="T514" i="8" s="1"/>
  <c r="Y514" i="8"/>
  <c r="X514" i="8"/>
  <c r="Z514" i="8" s="1"/>
  <c r="AA514" i="8" s="1"/>
  <c r="AB514" i="8" s="1"/>
  <c r="F514" i="8"/>
  <c r="E514" i="8"/>
  <c r="G514" i="8"/>
  <c r="H515" i="8" s="1"/>
  <c r="AC513" i="8"/>
  <c r="J514" i="8"/>
  <c r="I514" i="8"/>
  <c r="N514" i="8" s="1"/>
  <c r="B3357" i="8" l="1"/>
  <c r="C3356" i="8"/>
  <c r="J515" i="8"/>
  <c r="I515" i="8"/>
  <c r="N515" i="8" s="1"/>
  <c r="O514" i="8"/>
  <c r="V514" i="8"/>
  <c r="AC514" i="8"/>
  <c r="K514" i="8"/>
  <c r="L514" i="8" s="1"/>
  <c r="M514" i="8" s="1"/>
  <c r="W514" i="8" s="1"/>
  <c r="B3358" i="8" l="1"/>
  <c r="C3357" i="8"/>
  <c r="P514" i="8"/>
  <c r="O515" i="8"/>
  <c r="V515" i="8"/>
  <c r="K515" i="8"/>
  <c r="L515" i="8" s="1"/>
  <c r="M515" i="8" s="1"/>
  <c r="W515" i="8" s="1"/>
  <c r="B3359" i="8" l="1"/>
  <c r="C3358" i="8"/>
  <c r="Q514" i="8"/>
  <c r="S514" i="8" s="1"/>
  <c r="U514" i="8"/>
  <c r="D515" i="8" s="1"/>
  <c r="P515" i="8"/>
  <c r="B3360" i="8" l="1"/>
  <c r="C3359" i="8"/>
  <c r="Q515" i="8"/>
  <c r="X515" i="8"/>
  <c r="Z515" i="8" s="1"/>
  <c r="AA515" i="8" s="1"/>
  <c r="AB515" i="8" s="1"/>
  <c r="F515" i="8"/>
  <c r="E515" i="8"/>
  <c r="R515" i="8"/>
  <c r="T515" i="8" s="1"/>
  <c r="U515" i="8" s="1"/>
  <c r="D516" i="8" s="1"/>
  <c r="Y515" i="8"/>
  <c r="G515" i="8"/>
  <c r="H516" i="8" s="1"/>
  <c r="B3361" i="8" l="1"/>
  <c r="C3360" i="8"/>
  <c r="S515" i="8"/>
  <c r="R516" i="8"/>
  <c r="T516" i="8" s="1"/>
  <c r="Y516" i="8"/>
  <c r="X516" i="8"/>
  <c r="Z516" i="8" s="1"/>
  <c r="AA516" i="8" s="1"/>
  <c r="AB516" i="8" s="1"/>
  <c r="AC516" i="8" s="1"/>
  <c r="F516" i="8"/>
  <c r="E516" i="8"/>
  <c r="G516" i="8"/>
  <c r="H517" i="8" s="1"/>
  <c r="J516" i="8"/>
  <c r="I516" i="8"/>
  <c r="N516" i="8" s="1"/>
  <c r="AC515" i="8"/>
  <c r="B3362" i="8" l="1"/>
  <c r="C3361" i="8"/>
  <c r="K516" i="8"/>
  <c r="L516" i="8" s="1"/>
  <c r="M516" i="8" s="1"/>
  <c r="W516" i="8" s="1"/>
  <c r="I517" i="8"/>
  <c r="J517" i="8"/>
  <c r="N517" i="8"/>
  <c r="O516" i="8"/>
  <c r="V516" i="8"/>
  <c r="B3363" i="8" l="1"/>
  <c r="C3362" i="8"/>
  <c r="P516" i="8"/>
  <c r="K517" i="8"/>
  <c r="L517" i="8" s="1"/>
  <c r="M517" i="8" s="1"/>
  <c r="W517" i="8" s="1"/>
  <c r="O517" i="8"/>
  <c r="V517" i="8"/>
  <c r="B3364" i="8" l="1"/>
  <c r="C3363" i="8"/>
  <c r="U516" i="8"/>
  <c r="D517" i="8" s="1"/>
  <c r="Q516" i="8"/>
  <c r="S516" i="8" s="1"/>
  <c r="P517" i="8"/>
  <c r="B3365" i="8" l="1"/>
  <c r="C3364" i="8"/>
  <c r="Y517" i="8"/>
  <c r="X517" i="8"/>
  <c r="Z517" i="8" s="1"/>
  <c r="AA517" i="8" s="1"/>
  <c r="AB517" i="8" s="1"/>
  <c r="F517" i="8"/>
  <c r="E517" i="8"/>
  <c r="R517" i="8"/>
  <c r="T517" i="8" s="1"/>
  <c r="U517" i="8" s="1"/>
  <c r="D518" i="8" s="1"/>
  <c r="G517" i="8"/>
  <c r="H518" i="8" s="1"/>
  <c r="Q517" i="8"/>
  <c r="B3366" i="8" l="1"/>
  <c r="C3365" i="8"/>
  <c r="S517" i="8"/>
  <c r="F518" i="8"/>
  <c r="E518" i="8"/>
  <c r="R518" i="8"/>
  <c r="T518" i="8" s="1"/>
  <c r="Y518" i="8"/>
  <c r="X518" i="8"/>
  <c r="Z518" i="8" s="1"/>
  <c r="AA518" i="8" s="1"/>
  <c r="AB518" i="8" s="1"/>
  <c r="G518" i="8"/>
  <c r="H519" i="8" s="1"/>
  <c r="J518" i="8"/>
  <c r="I518" i="8"/>
  <c r="N518" i="8" s="1"/>
  <c r="AC517" i="8"/>
  <c r="B3367" i="8" l="1"/>
  <c r="C3366" i="8"/>
  <c r="J519" i="8"/>
  <c r="I519" i="8"/>
  <c r="N519" i="8" s="1"/>
  <c r="K518" i="8"/>
  <c r="L518" i="8" s="1"/>
  <c r="M518" i="8" s="1"/>
  <c r="W518" i="8" s="1"/>
  <c r="O518" i="8"/>
  <c r="V518" i="8"/>
  <c r="AC518" i="8"/>
  <c r="B3368" i="8" l="1"/>
  <c r="C3367" i="8"/>
  <c r="P518" i="8"/>
  <c r="O519" i="8"/>
  <c r="V519" i="8"/>
  <c r="K519" i="8"/>
  <c r="L519" i="8" s="1"/>
  <c r="M519" i="8" s="1"/>
  <c r="W519" i="8" s="1"/>
  <c r="B3369" i="8" l="1"/>
  <c r="C3368" i="8"/>
  <c r="U518" i="8"/>
  <c r="D519" i="8" s="1"/>
  <c r="Q518" i="8"/>
  <c r="S518" i="8" s="1"/>
  <c r="P519" i="8"/>
  <c r="B3370" i="8" l="1"/>
  <c r="C3369" i="8"/>
  <c r="Q519" i="8"/>
  <c r="R519" i="8"/>
  <c r="T519" i="8" s="1"/>
  <c r="U519" i="8" s="1"/>
  <c r="D520" i="8" s="1"/>
  <c r="Y519" i="8"/>
  <c r="X519" i="8"/>
  <c r="Z519" i="8" s="1"/>
  <c r="AA519" i="8" s="1"/>
  <c r="AB519" i="8" s="1"/>
  <c r="F519" i="8"/>
  <c r="E519" i="8"/>
  <c r="G519" i="8"/>
  <c r="H520" i="8" s="1"/>
  <c r="B3371" i="8" l="1"/>
  <c r="C3370" i="8"/>
  <c r="S519" i="8"/>
  <c r="Y520" i="8"/>
  <c r="X520" i="8"/>
  <c r="Z520" i="8" s="1"/>
  <c r="AA520" i="8" s="1"/>
  <c r="AB520" i="8" s="1"/>
  <c r="AC520" i="8" s="1"/>
  <c r="F520" i="8"/>
  <c r="E520" i="8"/>
  <c r="R520" i="8"/>
  <c r="T520" i="8" s="1"/>
  <c r="G520" i="8"/>
  <c r="H521" i="8" s="1"/>
  <c r="AC519" i="8"/>
  <c r="J520" i="8"/>
  <c r="I520" i="8"/>
  <c r="N520" i="8" s="1"/>
  <c r="B3372" i="8" l="1"/>
  <c r="C3371" i="8"/>
  <c r="J521" i="8"/>
  <c r="I521" i="8"/>
  <c r="N521" i="8" s="1"/>
  <c r="K520" i="8"/>
  <c r="L520" i="8" s="1"/>
  <c r="M520" i="8" s="1"/>
  <c r="W520" i="8" s="1"/>
  <c r="O520" i="8"/>
  <c r="V520" i="8"/>
  <c r="B3373" i="8" l="1"/>
  <c r="C3372" i="8"/>
  <c r="O521" i="8"/>
  <c r="P521" i="8" s="1"/>
  <c r="V521" i="8"/>
  <c r="P520" i="8"/>
  <c r="K521" i="8"/>
  <c r="L521" i="8" s="1"/>
  <c r="M521" i="8" s="1"/>
  <c r="W521" i="8" s="1"/>
  <c r="B3374" i="8" l="1"/>
  <c r="C3373" i="8"/>
  <c r="U520" i="8"/>
  <c r="D521" i="8" s="1"/>
  <c r="Q520" i="8"/>
  <c r="S520" i="8" s="1"/>
  <c r="Q521" i="8"/>
  <c r="B3375" i="8" l="1"/>
  <c r="C3374" i="8"/>
  <c r="E521" i="8"/>
  <c r="R521" i="8"/>
  <c r="T521" i="8" s="1"/>
  <c r="U521" i="8" s="1"/>
  <c r="D522" i="8" s="1"/>
  <c r="Y521" i="8"/>
  <c r="X521" i="8"/>
  <c r="Z521" i="8" s="1"/>
  <c r="AA521" i="8" s="1"/>
  <c r="AB521" i="8" s="1"/>
  <c r="F521" i="8"/>
  <c r="G521" i="8"/>
  <c r="H522" i="8" s="1"/>
  <c r="B3376" i="8" l="1"/>
  <c r="C3375" i="8"/>
  <c r="S521" i="8"/>
  <c r="AC521" i="8"/>
  <c r="J522" i="8"/>
  <c r="I522" i="8"/>
  <c r="N522" i="8" s="1"/>
  <c r="R522" i="8"/>
  <c r="T522" i="8" s="1"/>
  <c r="Y522" i="8"/>
  <c r="X522" i="8"/>
  <c r="Z522" i="8" s="1"/>
  <c r="AA522" i="8" s="1"/>
  <c r="AB522" i="8" s="1"/>
  <c r="F522" i="8"/>
  <c r="E522" i="8"/>
  <c r="G522" i="8"/>
  <c r="H523" i="8" s="1"/>
  <c r="B3377" i="8" l="1"/>
  <c r="C3376" i="8"/>
  <c r="J523" i="8"/>
  <c r="I523" i="8"/>
  <c r="N523" i="8" s="1"/>
  <c r="O522" i="8"/>
  <c r="V522" i="8"/>
  <c r="K522" i="8"/>
  <c r="L522" i="8" s="1"/>
  <c r="M522" i="8" s="1"/>
  <c r="W522" i="8" s="1"/>
  <c r="AC522" i="8"/>
  <c r="B3378" i="8" l="1"/>
  <c r="C3377" i="8"/>
  <c r="P522" i="8"/>
  <c r="K523" i="8"/>
  <c r="L523" i="8" s="1"/>
  <c r="M523" i="8" s="1"/>
  <c r="W523" i="8" s="1"/>
  <c r="O523" i="8"/>
  <c r="P523" i="8" s="1"/>
  <c r="V523" i="8"/>
  <c r="B3379" i="8" l="1"/>
  <c r="C3378" i="8"/>
  <c r="Q522" i="8"/>
  <c r="S522" i="8" s="1"/>
  <c r="U522" i="8"/>
  <c r="D523" i="8" s="1"/>
  <c r="Q523" i="8"/>
  <c r="B3380" i="8" l="1"/>
  <c r="C3379" i="8"/>
  <c r="X523" i="8"/>
  <c r="Z523" i="8" s="1"/>
  <c r="AA523" i="8" s="1"/>
  <c r="AB523" i="8" s="1"/>
  <c r="F523" i="8"/>
  <c r="E523" i="8"/>
  <c r="R523" i="8"/>
  <c r="T523" i="8" s="1"/>
  <c r="U523" i="8" s="1"/>
  <c r="D524" i="8" s="1"/>
  <c r="Y523" i="8"/>
  <c r="G523" i="8"/>
  <c r="H524" i="8" s="1"/>
  <c r="B3381" i="8" l="1"/>
  <c r="C3380" i="8"/>
  <c r="S523" i="8"/>
  <c r="R524" i="8"/>
  <c r="T524" i="8" s="1"/>
  <c r="Y524" i="8"/>
  <c r="X524" i="8"/>
  <c r="Z524" i="8" s="1"/>
  <c r="AA524" i="8" s="1"/>
  <c r="AB524" i="8" s="1"/>
  <c r="AC524" i="8" s="1"/>
  <c r="F524" i="8"/>
  <c r="E524" i="8"/>
  <c r="G524" i="8"/>
  <c r="H525" i="8" s="1"/>
  <c r="J524" i="8"/>
  <c r="I524" i="8"/>
  <c r="N524" i="8" s="1"/>
  <c r="AC523" i="8"/>
  <c r="B3382" i="8" l="1"/>
  <c r="C3381" i="8"/>
  <c r="K524" i="8"/>
  <c r="L524" i="8" s="1"/>
  <c r="M524" i="8" s="1"/>
  <c r="W524" i="8" s="1"/>
  <c r="I525" i="8"/>
  <c r="N525" i="8" s="1"/>
  <c r="J525" i="8"/>
  <c r="O524" i="8"/>
  <c r="V524" i="8"/>
  <c r="B3383" i="8" l="1"/>
  <c r="C3382" i="8"/>
  <c r="P524" i="8"/>
  <c r="O525" i="8"/>
  <c r="V525" i="8"/>
  <c r="K525" i="8"/>
  <c r="L525" i="8" s="1"/>
  <c r="M525" i="8" s="1"/>
  <c r="W525" i="8" s="1"/>
  <c r="B3384" i="8" l="1"/>
  <c r="C3383" i="8"/>
  <c r="U524" i="8"/>
  <c r="D525" i="8" s="1"/>
  <c r="Q524" i="8"/>
  <c r="S524" i="8" s="1"/>
  <c r="P525" i="8"/>
  <c r="B3385" i="8" l="1"/>
  <c r="C3384" i="8"/>
  <c r="Q525" i="8"/>
  <c r="Y525" i="8"/>
  <c r="X525" i="8"/>
  <c r="Z525" i="8" s="1"/>
  <c r="AA525" i="8" s="1"/>
  <c r="AB525" i="8" s="1"/>
  <c r="F525" i="8"/>
  <c r="E525" i="8"/>
  <c r="R525" i="8"/>
  <c r="T525" i="8" s="1"/>
  <c r="U525" i="8" s="1"/>
  <c r="D526" i="8" s="1"/>
  <c r="G525" i="8"/>
  <c r="H526" i="8" s="1"/>
  <c r="B3386" i="8" l="1"/>
  <c r="C3385" i="8"/>
  <c r="S525" i="8"/>
  <c r="F526" i="8"/>
  <c r="E526" i="8"/>
  <c r="R526" i="8"/>
  <c r="T526" i="8" s="1"/>
  <c r="Y526" i="8"/>
  <c r="X526" i="8"/>
  <c r="Z526" i="8" s="1"/>
  <c r="AA526" i="8" s="1"/>
  <c r="AB526" i="8" s="1"/>
  <c r="G526" i="8"/>
  <c r="H527" i="8" s="1"/>
  <c r="AC525" i="8"/>
  <c r="J526" i="8"/>
  <c r="I526" i="8"/>
  <c r="N526" i="8" s="1"/>
  <c r="B3387" i="8" l="1"/>
  <c r="C3386" i="8"/>
  <c r="J527" i="8"/>
  <c r="I527" i="8"/>
  <c r="N527" i="8" s="1"/>
  <c r="O526" i="8"/>
  <c r="V526" i="8"/>
  <c r="K526" i="8"/>
  <c r="L526" i="8" s="1"/>
  <c r="M526" i="8" s="1"/>
  <c r="W526" i="8" s="1"/>
  <c r="AC526" i="8"/>
  <c r="B3388" i="8" l="1"/>
  <c r="C3387" i="8"/>
  <c r="O527" i="8"/>
  <c r="P527" i="8" s="1"/>
  <c r="V527" i="8"/>
  <c r="P526" i="8"/>
  <c r="K527" i="8"/>
  <c r="L527" i="8" s="1"/>
  <c r="M527" i="8" s="1"/>
  <c r="W527" i="8" s="1"/>
  <c r="B3389" i="8" l="1"/>
  <c r="C3388" i="8"/>
  <c r="U526" i="8"/>
  <c r="D527" i="8" s="1"/>
  <c r="Q526" i="8"/>
  <c r="S526" i="8" s="1"/>
  <c r="Q527" i="8"/>
  <c r="B3390" i="8" l="1"/>
  <c r="C3389" i="8"/>
  <c r="R527" i="8"/>
  <c r="T527" i="8" s="1"/>
  <c r="U527" i="8" s="1"/>
  <c r="D528" i="8" s="1"/>
  <c r="Y527" i="8"/>
  <c r="X527" i="8"/>
  <c r="Z527" i="8" s="1"/>
  <c r="AA527" i="8" s="1"/>
  <c r="AB527" i="8" s="1"/>
  <c r="F527" i="8"/>
  <c r="E527" i="8"/>
  <c r="G527" i="8"/>
  <c r="H528" i="8" s="1"/>
  <c r="B3391" i="8" l="1"/>
  <c r="C3390" i="8"/>
  <c r="S527" i="8"/>
  <c r="AC527" i="8"/>
  <c r="J528" i="8"/>
  <c r="I528" i="8"/>
  <c r="N528" i="8" s="1"/>
  <c r="Y528" i="8"/>
  <c r="X528" i="8"/>
  <c r="Z528" i="8" s="1"/>
  <c r="AA528" i="8" s="1"/>
  <c r="AB528" i="8" s="1"/>
  <c r="F528" i="8"/>
  <c r="E528" i="8"/>
  <c r="R528" i="8"/>
  <c r="T528" i="8" s="1"/>
  <c r="G528" i="8"/>
  <c r="H529" i="8" s="1"/>
  <c r="B3392" i="8" l="1"/>
  <c r="C3391" i="8"/>
  <c r="O528" i="8"/>
  <c r="V528" i="8"/>
  <c r="J529" i="8"/>
  <c r="I529" i="8"/>
  <c r="N529" i="8" s="1"/>
  <c r="K528" i="8"/>
  <c r="L528" i="8" s="1"/>
  <c r="M528" i="8" s="1"/>
  <c r="W528" i="8" s="1"/>
  <c r="AC528" i="8"/>
  <c r="B3393" i="8" l="1"/>
  <c r="C3392" i="8"/>
  <c r="O529" i="8"/>
  <c r="P529" i="8" s="1"/>
  <c r="V529" i="8"/>
  <c r="K529" i="8"/>
  <c r="L529" i="8" s="1"/>
  <c r="M529" i="8" s="1"/>
  <c r="W529" i="8" s="1"/>
  <c r="P528" i="8"/>
  <c r="B3394" i="8" l="1"/>
  <c r="C3393" i="8"/>
  <c r="U528" i="8"/>
  <c r="D529" i="8" s="1"/>
  <c r="Q528" i="8"/>
  <c r="S528" i="8" s="1"/>
  <c r="Q529" i="8"/>
  <c r="B3395" i="8" l="1"/>
  <c r="C3394" i="8"/>
  <c r="E529" i="8"/>
  <c r="R529" i="8"/>
  <c r="T529" i="8" s="1"/>
  <c r="U529" i="8" s="1"/>
  <c r="D530" i="8" s="1"/>
  <c r="Y529" i="8"/>
  <c r="X529" i="8"/>
  <c r="Z529" i="8" s="1"/>
  <c r="AA529" i="8" s="1"/>
  <c r="AB529" i="8" s="1"/>
  <c r="F529" i="8"/>
  <c r="G529" i="8"/>
  <c r="H530" i="8" s="1"/>
  <c r="B3396" i="8" l="1"/>
  <c r="C3395" i="8"/>
  <c r="S529" i="8"/>
  <c r="J530" i="8"/>
  <c r="I530" i="8"/>
  <c r="N530" i="8" s="1"/>
  <c r="R530" i="8"/>
  <c r="T530" i="8" s="1"/>
  <c r="Y530" i="8"/>
  <c r="X530" i="8"/>
  <c r="Z530" i="8" s="1"/>
  <c r="AA530" i="8" s="1"/>
  <c r="AB530" i="8" s="1"/>
  <c r="F530" i="8"/>
  <c r="E530" i="8"/>
  <c r="G530" i="8"/>
  <c r="H531" i="8" s="1"/>
  <c r="AC529" i="8"/>
  <c r="B3397" i="8" l="1"/>
  <c r="C3396" i="8"/>
  <c r="K530" i="8"/>
  <c r="L530" i="8" s="1"/>
  <c r="M530" i="8" s="1"/>
  <c r="W530" i="8" s="1"/>
  <c r="J531" i="8"/>
  <c r="I531" i="8"/>
  <c r="N531" i="8" s="1"/>
  <c r="O530" i="8"/>
  <c r="V530" i="8"/>
  <c r="AC530" i="8"/>
  <c r="B3398" i="8" l="1"/>
  <c r="C3397" i="8"/>
  <c r="O531" i="8"/>
  <c r="P531" i="8" s="1"/>
  <c r="V531" i="8"/>
  <c r="P530" i="8"/>
  <c r="K531" i="8"/>
  <c r="L531" i="8" s="1"/>
  <c r="M531" i="8" s="1"/>
  <c r="W531" i="8" s="1"/>
  <c r="B3399" i="8" l="1"/>
  <c r="C3398" i="8"/>
  <c r="Q530" i="8"/>
  <c r="S530" i="8" s="1"/>
  <c r="U530" i="8"/>
  <c r="D531" i="8" s="1"/>
  <c r="Q531" i="8"/>
  <c r="B3400" i="8" l="1"/>
  <c r="C3399" i="8"/>
  <c r="X531" i="8"/>
  <c r="Z531" i="8" s="1"/>
  <c r="AA531" i="8" s="1"/>
  <c r="AB531" i="8" s="1"/>
  <c r="F531" i="8"/>
  <c r="E531" i="8"/>
  <c r="R531" i="8"/>
  <c r="T531" i="8" s="1"/>
  <c r="U531" i="8" s="1"/>
  <c r="D532" i="8" s="1"/>
  <c r="Y531" i="8"/>
  <c r="G531" i="8"/>
  <c r="H532" i="8" s="1"/>
  <c r="B3401" i="8" l="1"/>
  <c r="C3400" i="8"/>
  <c r="S531" i="8"/>
  <c r="R532" i="8"/>
  <c r="T532" i="8" s="1"/>
  <c r="Y532" i="8"/>
  <c r="X532" i="8"/>
  <c r="Z532" i="8" s="1"/>
  <c r="AA532" i="8" s="1"/>
  <c r="AB532" i="8" s="1"/>
  <c r="F532" i="8"/>
  <c r="E532" i="8"/>
  <c r="G532" i="8"/>
  <c r="H533" i="8" s="1"/>
  <c r="J532" i="8"/>
  <c r="I532" i="8"/>
  <c r="N532" i="8" s="1"/>
  <c r="AC531" i="8"/>
  <c r="B3402" i="8" l="1"/>
  <c r="C3401" i="8"/>
  <c r="I533" i="8"/>
  <c r="N533" i="8" s="1"/>
  <c r="J533" i="8"/>
  <c r="O532" i="8"/>
  <c r="V532" i="8"/>
  <c r="AC532" i="8"/>
  <c r="K532" i="8"/>
  <c r="L532" i="8" s="1"/>
  <c r="M532" i="8" s="1"/>
  <c r="W532" i="8" s="1"/>
  <c r="B3403" i="8" l="1"/>
  <c r="C3402" i="8"/>
  <c r="O533" i="8"/>
  <c r="P533" i="8" s="1"/>
  <c r="V533" i="8"/>
  <c r="P532" i="8"/>
  <c r="K533" i="8"/>
  <c r="L533" i="8" s="1"/>
  <c r="M533" i="8" s="1"/>
  <c r="W533" i="8" s="1"/>
  <c r="B3404" i="8" l="1"/>
  <c r="C3403" i="8"/>
  <c r="U532" i="8"/>
  <c r="D533" i="8" s="1"/>
  <c r="Q532" i="8"/>
  <c r="S532" i="8" s="1"/>
  <c r="Q533" i="8"/>
  <c r="B3405" i="8" l="1"/>
  <c r="C3404" i="8"/>
  <c r="Y533" i="8"/>
  <c r="X533" i="8"/>
  <c r="Z533" i="8" s="1"/>
  <c r="AA533" i="8" s="1"/>
  <c r="AB533" i="8" s="1"/>
  <c r="F533" i="8"/>
  <c r="E533" i="8"/>
  <c r="R533" i="8"/>
  <c r="T533" i="8" s="1"/>
  <c r="U533" i="8" s="1"/>
  <c r="D534" i="8" s="1"/>
  <c r="G533" i="8"/>
  <c r="H534" i="8" s="1"/>
  <c r="B3406" i="8" l="1"/>
  <c r="C3405" i="8"/>
  <c r="S533" i="8"/>
  <c r="F534" i="8"/>
  <c r="E534" i="8"/>
  <c r="R534" i="8"/>
  <c r="T534" i="8" s="1"/>
  <c r="Y534" i="8"/>
  <c r="X534" i="8"/>
  <c r="Z534" i="8" s="1"/>
  <c r="AA534" i="8" s="1"/>
  <c r="AB534" i="8" s="1"/>
  <c r="G534" i="8"/>
  <c r="H535" i="8" s="1"/>
  <c r="J534" i="8"/>
  <c r="I534" i="8"/>
  <c r="N534" i="8" s="1"/>
  <c r="AC533" i="8"/>
  <c r="B3407" i="8" l="1"/>
  <c r="C3406" i="8"/>
  <c r="J535" i="8"/>
  <c r="I535" i="8"/>
  <c r="N535" i="8" s="1"/>
  <c r="O534" i="8"/>
  <c r="V534" i="8"/>
  <c r="K534" i="8"/>
  <c r="L534" i="8" s="1"/>
  <c r="M534" i="8" s="1"/>
  <c r="W534" i="8" s="1"/>
  <c r="AC534" i="8"/>
  <c r="B3408" i="8" l="1"/>
  <c r="C3407" i="8"/>
  <c r="K535" i="8"/>
  <c r="L535" i="8" s="1"/>
  <c r="M535" i="8" s="1"/>
  <c r="W535" i="8" s="1"/>
  <c r="O535" i="8"/>
  <c r="P535" i="8" s="1"/>
  <c r="V535" i="8"/>
  <c r="P534" i="8"/>
  <c r="B3409" i="8" l="1"/>
  <c r="C3408" i="8"/>
  <c r="U534" i="8"/>
  <c r="D535" i="8" s="1"/>
  <c r="Q534" i="8"/>
  <c r="S534" i="8" s="1"/>
  <c r="Q535" i="8"/>
  <c r="B3410" i="8" l="1"/>
  <c r="C3409" i="8"/>
  <c r="R535" i="8"/>
  <c r="T535" i="8" s="1"/>
  <c r="U535" i="8" s="1"/>
  <c r="D536" i="8" s="1"/>
  <c r="Y535" i="8"/>
  <c r="X535" i="8"/>
  <c r="Z535" i="8" s="1"/>
  <c r="AA535" i="8" s="1"/>
  <c r="AB535" i="8" s="1"/>
  <c r="F535" i="8"/>
  <c r="E535" i="8"/>
  <c r="G535" i="8"/>
  <c r="H536" i="8" s="1"/>
  <c r="B3411" i="8" l="1"/>
  <c r="C3410" i="8"/>
  <c r="S535" i="8"/>
  <c r="Y536" i="8"/>
  <c r="X536" i="8"/>
  <c r="Z536" i="8" s="1"/>
  <c r="AA536" i="8" s="1"/>
  <c r="AB536" i="8" s="1"/>
  <c r="F536" i="8"/>
  <c r="E536" i="8"/>
  <c r="R536" i="8"/>
  <c r="T536" i="8" s="1"/>
  <c r="G536" i="8"/>
  <c r="H537" i="8" s="1"/>
  <c r="J536" i="8"/>
  <c r="I536" i="8"/>
  <c r="N536" i="8" s="1"/>
  <c r="AC535" i="8"/>
  <c r="B3412" i="8" l="1"/>
  <c r="C3411" i="8"/>
  <c r="J537" i="8"/>
  <c r="I537" i="8"/>
  <c r="N537" i="8" s="1"/>
  <c r="K536" i="8"/>
  <c r="L536" i="8" s="1"/>
  <c r="M536" i="8" s="1"/>
  <c r="W536" i="8" s="1"/>
  <c r="O536" i="8"/>
  <c r="V536" i="8"/>
  <c r="AC536" i="8"/>
  <c r="B3413" i="8" l="1"/>
  <c r="C3412" i="8"/>
  <c r="P536" i="8"/>
  <c r="K537" i="8"/>
  <c r="L537" i="8" s="1"/>
  <c r="M537" i="8" s="1"/>
  <c r="W537" i="8" s="1"/>
  <c r="O537" i="8"/>
  <c r="V537" i="8"/>
  <c r="B3414" i="8" l="1"/>
  <c r="C3413" i="8"/>
  <c r="U536" i="8"/>
  <c r="D537" i="8" s="1"/>
  <c r="Q536" i="8"/>
  <c r="S536" i="8" s="1"/>
  <c r="P537" i="8"/>
  <c r="B3415" i="8" l="1"/>
  <c r="C3414" i="8"/>
  <c r="Q537" i="8"/>
  <c r="E537" i="8"/>
  <c r="R537" i="8"/>
  <c r="T537" i="8" s="1"/>
  <c r="U537" i="8" s="1"/>
  <c r="D538" i="8" s="1"/>
  <c r="Y537" i="8"/>
  <c r="X537" i="8"/>
  <c r="Z537" i="8" s="1"/>
  <c r="AA537" i="8" s="1"/>
  <c r="AB537" i="8" s="1"/>
  <c r="F537" i="8"/>
  <c r="G537" i="8"/>
  <c r="H538" i="8" s="1"/>
  <c r="B3416" i="8" l="1"/>
  <c r="C3415" i="8"/>
  <c r="S537" i="8"/>
  <c r="J538" i="8"/>
  <c r="I538" i="8"/>
  <c r="N538" i="8" s="1"/>
  <c r="AC537" i="8"/>
  <c r="R538" i="8"/>
  <c r="T538" i="8" s="1"/>
  <c r="Y538" i="8"/>
  <c r="X538" i="8"/>
  <c r="Z538" i="8" s="1"/>
  <c r="AA538" i="8" s="1"/>
  <c r="AB538" i="8" s="1"/>
  <c r="F538" i="8"/>
  <c r="E538" i="8"/>
  <c r="G538" i="8"/>
  <c r="H539" i="8" s="1"/>
  <c r="B3417" i="8" l="1"/>
  <c r="C3416" i="8"/>
  <c r="J539" i="8"/>
  <c r="I539" i="8"/>
  <c r="N539" i="8" s="1"/>
  <c r="O538" i="8"/>
  <c r="V538" i="8"/>
  <c r="AC538" i="8"/>
  <c r="K538" i="8"/>
  <c r="L538" i="8" s="1"/>
  <c r="M538" i="8" s="1"/>
  <c r="W538" i="8" s="1"/>
  <c r="B3418" i="8" l="1"/>
  <c r="C3417" i="8"/>
  <c r="O539" i="8"/>
  <c r="P539" i="8" s="1"/>
  <c r="V539" i="8"/>
  <c r="P538" i="8"/>
  <c r="K539" i="8"/>
  <c r="L539" i="8" s="1"/>
  <c r="M539" i="8" s="1"/>
  <c r="W539" i="8" s="1"/>
  <c r="B3419" i="8" l="1"/>
  <c r="C3418" i="8"/>
  <c r="Q538" i="8"/>
  <c r="S538" i="8" s="1"/>
  <c r="U538" i="8"/>
  <c r="D539" i="8" s="1"/>
  <c r="Q539" i="8"/>
  <c r="B3420" i="8" l="1"/>
  <c r="C3419" i="8"/>
  <c r="X539" i="8"/>
  <c r="Z539" i="8" s="1"/>
  <c r="AA539" i="8" s="1"/>
  <c r="AB539" i="8" s="1"/>
  <c r="F539" i="8"/>
  <c r="E539" i="8"/>
  <c r="R539" i="8"/>
  <c r="T539" i="8" s="1"/>
  <c r="U539" i="8" s="1"/>
  <c r="D540" i="8" s="1"/>
  <c r="Y539" i="8"/>
  <c r="G539" i="8"/>
  <c r="H540" i="8" s="1"/>
  <c r="B3421" i="8" l="1"/>
  <c r="C3420" i="8"/>
  <c r="S539" i="8"/>
  <c r="AC539" i="8"/>
  <c r="J540" i="8"/>
  <c r="I540" i="8"/>
  <c r="N540" i="8" s="1"/>
  <c r="R540" i="8"/>
  <c r="T540" i="8" s="1"/>
  <c r="Y540" i="8"/>
  <c r="X540" i="8"/>
  <c r="Z540" i="8" s="1"/>
  <c r="AA540" i="8" s="1"/>
  <c r="AB540" i="8" s="1"/>
  <c r="F540" i="8"/>
  <c r="E540" i="8"/>
  <c r="G540" i="8"/>
  <c r="H541" i="8" s="1"/>
  <c r="B3422" i="8" l="1"/>
  <c r="C3421" i="8"/>
  <c r="O540" i="8"/>
  <c r="V540" i="8"/>
  <c r="K540" i="8"/>
  <c r="L540" i="8" s="1"/>
  <c r="M540" i="8" s="1"/>
  <c r="W540" i="8" s="1"/>
  <c r="I541" i="8"/>
  <c r="N541" i="8" s="1"/>
  <c r="J541" i="8"/>
  <c r="AC540" i="8"/>
  <c r="B3423" i="8" l="1"/>
  <c r="C3422" i="8"/>
  <c r="O541" i="8"/>
  <c r="P541" i="8" s="1"/>
  <c r="V541" i="8"/>
  <c r="K541" i="8"/>
  <c r="L541" i="8" s="1"/>
  <c r="M541" i="8" s="1"/>
  <c r="W541" i="8" s="1"/>
  <c r="P540" i="8"/>
  <c r="B3424" i="8" l="1"/>
  <c r="C3423" i="8"/>
  <c r="Q541" i="8"/>
  <c r="U540" i="8"/>
  <c r="D541" i="8" s="1"/>
  <c r="Q540" i="8"/>
  <c r="S540" i="8" s="1"/>
  <c r="B3425" i="8" l="1"/>
  <c r="C3424" i="8"/>
  <c r="Y541" i="8"/>
  <c r="X541" i="8"/>
  <c r="Z541" i="8" s="1"/>
  <c r="AA541" i="8" s="1"/>
  <c r="AB541" i="8" s="1"/>
  <c r="F541" i="8"/>
  <c r="E541" i="8"/>
  <c r="R541" i="8"/>
  <c r="T541" i="8" s="1"/>
  <c r="U541" i="8" s="1"/>
  <c r="D542" i="8" s="1"/>
  <c r="G541" i="8"/>
  <c r="H542" i="8" s="1"/>
  <c r="B3426" i="8" l="1"/>
  <c r="C3425" i="8"/>
  <c r="S541" i="8"/>
  <c r="J542" i="8"/>
  <c r="I542" i="8"/>
  <c r="N542" i="8" s="1"/>
  <c r="F542" i="8"/>
  <c r="E542" i="8"/>
  <c r="R542" i="8"/>
  <c r="T542" i="8" s="1"/>
  <c r="Y542" i="8"/>
  <c r="X542" i="8"/>
  <c r="Z542" i="8" s="1"/>
  <c r="AA542" i="8" s="1"/>
  <c r="AB542" i="8" s="1"/>
  <c r="G542" i="8"/>
  <c r="H543" i="8" s="1"/>
  <c r="AC541" i="8"/>
  <c r="B3427" i="8" l="1"/>
  <c r="C3426" i="8"/>
  <c r="J543" i="8"/>
  <c r="I543" i="8"/>
  <c r="N543" i="8" s="1"/>
  <c r="K542" i="8"/>
  <c r="L542" i="8" s="1"/>
  <c r="M542" i="8" s="1"/>
  <c r="W542" i="8" s="1"/>
  <c r="O542" i="8"/>
  <c r="V542" i="8"/>
  <c r="AC542" i="8"/>
  <c r="B3428" i="8" l="1"/>
  <c r="C3427" i="8"/>
  <c r="P542" i="8"/>
  <c r="K543" i="8"/>
  <c r="L543" i="8" s="1"/>
  <c r="M543" i="8" s="1"/>
  <c r="W543" i="8" s="1"/>
  <c r="O543" i="8"/>
  <c r="P543" i="8" s="1"/>
  <c r="V543" i="8"/>
  <c r="B3429" i="8" l="1"/>
  <c r="C3428" i="8"/>
  <c r="Q543" i="8"/>
  <c r="U542" i="8"/>
  <c r="D543" i="8" s="1"/>
  <c r="Q542" i="8"/>
  <c r="S542" i="8" s="1"/>
  <c r="B3430" i="8" l="1"/>
  <c r="C3429" i="8"/>
  <c r="R543" i="8"/>
  <c r="T543" i="8" s="1"/>
  <c r="U543" i="8" s="1"/>
  <c r="D544" i="8" s="1"/>
  <c r="Y543" i="8"/>
  <c r="X543" i="8"/>
  <c r="Z543" i="8" s="1"/>
  <c r="AA543" i="8" s="1"/>
  <c r="AB543" i="8" s="1"/>
  <c r="F543" i="8"/>
  <c r="E543" i="8"/>
  <c r="G543" i="8"/>
  <c r="H544" i="8" s="1"/>
  <c r="B3431" i="8" l="1"/>
  <c r="C3430" i="8"/>
  <c r="S543" i="8"/>
  <c r="Y544" i="8"/>
  <c r="X544" i="8"/>
  <c r="Z544" i="8" s="1"/>
  <c r="AA544" i="8" s="1"/>
  <c r="AB544" i="8" s="1"/>
  <c r="AC544" i="8" s="1"/>
  <c r="F544" i="8"/>
  <c r="E544" i="8"/>
  <c r="R544" i="8"/>
  <c r="T544" i="8" s="1"/>
  <c r="G544" i="8"/>
  <c r="H545" i="8" s="1"/>
  <c r="AC543" i="8"/>
  <c r="J544" i="8"/>
  <c r="I544" i="8"/>
  <c r="N544" i="8" s="1"/>
  <c r="B3432" i="8" l="1"/>
  <c r="C3431" i="8"/>
  <c r="J545" i="8"/>
  <c r="I545" i="8"/>
  <c r="N545" i="8" s="1"/>
  <c r="K544" i="8"/>
  <c r="L544" i="8" s="1"/>
  <c r="M544" i="8" s="1"/>
  <c r="W544" i="8" s="1"/>
  <c r="O544" i="8"/>
  <c r="V544" i="8"/>
  <c r="B3433" i="8" l="1"/>
  <c r="C3432" i="8"/>
  <c r="O545" i="8"/>
  <c r="P545" i="8" s="1"/>
  <c r="V545" i="8"/>
  <c r="P544" i="8"/>
  <c r="K545" i="8"/>
  <c r="L545" i="8" s="1"/>
  <c r="M545" i="8" s="1"/>
  <c r="W545" i="8" s="1"/>
  <c r="B3434" i="8" l="1"/>
  <c r="C3433" i="8"/>
  <c r="U544" i="8"/>
  <c r="D545" i="8" s="1"/>
  <c r="Q544" i="8"/>
  <c r="S544" i="8" s="1"/>
  <c r="Q545" i="8"/>
  <c r="B3435" i="8" l="1"/>
  <c r="C3434" i="8"/>
  <c r="E545" i="8"/>
  <c r="R545" i="8"/>
  <c r="T545" i="8" s="1"/>
  <c r="U545" i="8" s="1"/>
  <c r="D546" i="8" s="1"/>
  <c r="Y545" i="8"/>
  <c r="X545" i="8"/>
  <c r="Z545" i="8" s="1"/>
  <c r="AA545" i="8" s="1"/>
  <c r="AB545" i="8" s="1"/>
  <c r="F545" i="8"/>
  <c r="G545" i="8"/>
  <c r="H546" i="8" s="1"/>
  <c r="B3436" i="8" l="1"/>
  <c r="C3435" i="8"/>
  <c r="S545" i="8"/>
  <c r="R546" i="8"/>
  <c r="T546" i="8" s="1"/>
  <c r="Y546" i="8"/>
  <c r="X546" i="8"/>
  <c r="Z546" i="8" s="1"/>
  <c r="AA546" i="8" s="1"/>
  <c r="AB546" i="8" s="1"/>
  <c r="F546" i="8"/>
  <c r="E546" i="8"/>
  <c r="G546" i="8"/>
  <c r="H547" i="8" s="1"/>
  <c r="AC545" i="8"/>
  <c r="J546" i="8"/>
  <c r="I546" i="8"/>
  <c r="N546" i="8" s="1"/>
  <c r="B3437" i="8" l="1"/>
  <c r="C3436" i="8"/>
  <c r="O546" i="8"/>
  <c r="V546" i="8"/>
  <c r="J547" i="8"/>
  <c r="I547" i="8"/>
  <c r="N547" i="8" s="1"/>
  <c r="K546" i="8"/>
  <c r="L546" i="8" s="1"/>
  <c r="M546" i="8" s="1"/>
  <c r="W546" i="8" s="1"/>
  <c r="AC546" i="8"/>
  <c r="B3438" i="8" l="1"/>
  <c r="C3437" i="8"/>
  <c r="O547" i="8"/>
  <c r="V547" i="8"/>
  <c r="K547" i="8"/>
  <c r="L547" i="8" s="1"/>
  <c r="M547" i="8" s="1"/>
  <c r="W547" i="8" s="1"/>
  <c r="P546" i="8"/>
  <c r="B3439" i="8" l="1"/>
  <c r="C3438" i="8"/>
  <c r="Q546" i="8"/>
  <c r="S546" i="8" s="1"/>
  <c r="U546" i="8"/>
  <c r="D547" i="8" s="1"/>
  <c r="P547" i="8"/>
  <c r="B3440" i="8" l="1"/>
  <c r="C3439" i="8"/>
  <c r="Q547" i="8"/>
  <c r="X547" i="8"/>
  <c r="Z547" i="8" s="1"/>
  <c r="AA547" i="8" s="1"/>
  <c r="AB547" i="8" s="1"/>
  <c r="F547" i="8"/>
  <c r="E547" i="8"/>
  <c r="R547" i="8"/>
  <c r="T547" i="8" s="1"/>
  <c r="U547" i="8" s="1"/>
  <c r="D548" i="8" s="1"/>
  <c r="Y547" i="8"/>
  <c r="G547" i="8"/>
  <c r="H548" i="8" s="1"/>
  <c r="B3441" i="8" l="1"/>
  <c r="C3440" i="8"/>
  <c r="S547" i="8"/>
  <c r="R548" i="8"/>
  <c r="T548" i="8" s="1"/>
  <c r="Y548" i="8"/>
  <c r="X548" i="8"/>
  <c r="Z548" i="8" s="1"/>
  <c r="AA548" i="8" s="1"/>
  <c r="AB548" i="8" s="1"/>
  <c r="AC548" i="8" s="1"/>
  <c r="F548" i="8"/>
  <c r="E548" i="8"/>
  <c r="G548" i="8"/>
  <c r="H549" i="8" s="1"/>
  <c r="AC547" i="8"/>
  <c r="J548" i="8"/>
  <c r="I548" i="8"/>
  <c r="N548" i="8" s="1"/>
  <c r="B3442" i="8" l="1"/>
  <c r="C3441" i="8"/>
  <c r="I549" i="8"/>
  <c r="N549" i="8" s="1"/>
  <c r="J549" i="8"/>
  <c r="O548" i="8"/>
  <c r="V548" i="8"/>
  <c r="K548" i="8"/>
  <c r="L548" i="8" s="1"/>
  <c r="M548" i="8" s="1"/>
  <c r="W548" i="8" s="1"/>
  <c r="B3443" i="8" l="1"/>
  <c r="C3442" i="8"/>
  <c r="P548" i="8"/>
  <c r="O549" i="8"/>
  <c r="V549" i="8"/>
  <c r="K549" i="8"/>
  <c r="L549" i="8" s="1"/>
  <c r="M549" i="8" s="1"/>
  <c r="W549" i="8" s="1"/>
  <c r="B3444" i="8" l="1"/>
  <c r="C3443" i="8"/>
  <c r="U548" i="8"/>
  <c r="D549" i="8" s="1"/>
  <c r="Q548" i="8"/>
  <c r="S548" i="8" s="1"/>
  <c r="P549" i="8"/>
  <c r="B3445" i="8" l="1"/>
  <c r="C3444" i="8"/>
  <c r="Q549" i="8"/>
  <c r="Y549" i="8"/>
  <c r="X549" i="8"/>
  <c r="Z549" i="8" s="1"/>
  <c r="AA549" i="8" s="1"/>
  <c r="AB549" i="8" s="1"/>
  <c r="F549" i="8"/>
  <c r="E549" i="8"/>
  <c r="R549" i="8"/>
  <c r="T549" i="8" s="1"/>
  <c r="U549" i="8" s="1"/>
  <c r="D550" i="8" s="1"/>
  <c r="G549" i="8"/>
  <c r="H550" i="8" s="1"/>
  <c r="B3446" i="8" l="1"/>
  <c r="C3445" i="8"/>
  <c r="S549" i="8"/>
  <c r="AC549" i="8"/>
  <c r="F550" i="8"/>
  <c r="E550" i="8"/>
  <c r="R550" i="8"/>
  <c r="T550" i="8" s="1"/>
  <c r="Y550" i="8"/>
  <c r="X550" i="8"/>
  <c r="Z550" i="8" s="1"/>
  <c r="AA550" i="8" s="1"/>
  <c r="AB550" i="8" s="1"/>
  <c r="G550" i="8"/>
  <c r="H551" i="8" s="1"/>
  <c r="J550" i="8"/>
  <c r="I550" i="8"/>
  <c r="N550" i="8" s="1"/>
  <c r="B3447" i="8" l="1"/>
  <c r="C3446" i="8"/>
  <c r="J551" i="8"/>
  <c r="I551" i="8"/>
  <c r="N551" i="8" s="1"/>
  <c r="O550" i="8"/>
  <c r="V550" i="8"/>
  <c r="K550" i="8"/>
  <c r="L550" i="8" s="1"/>
  <c r="M550" i="8" s="1"/>
  <c r="W550" i="8" s="1"/>
  <c r="AC550" i="8"/>
  <c r="B3448" i="8" l="1"/>
  <c r="C3447" i="8"/>
  <c r="P550" i="8"/>
  <c r="K551" i="8"/>
  <c r="L551" i="8" s="1"/>
  <c r="M551" i="8" s="1"/>
  <c r="W551" i="8" s="1"/>
  <c r="O551" i="8"/>
  <c r="V551" i="8"/>
  <c r="B3449" i="8" l="1"/>
  <c r="C3448" i="8"/>
  <c r="U550" i="8"/>
  <c r="D551" i="8" s="1"/>
  <c r="Q550" i="8"/>
  <c r="S550" i="8" s="1"/>
  <c r="P551" i="8"/>
  <c r="B3450" i="8" l="1"/>
  <c r="C3449" i="8"/>
  <c r="R551" i="8"/>
  <c r="T551" i="8" s="1"/>
  <c r="U551" i="8" s="1"/>
  <c r="D552" i="8" s="1"/>
  <c r="Y551" i="8"/>
  <c r="X551" i="8"/>
  <c r="Z551" i="8" s="1"/>
  <c r="AA551" i="8" s="1"/>
  <c r="AB551" i="8" s="1"/>
  <c r="F551" i="8"/>
  <c r="E551" i="8"/>
  <c r="G551" i="8"/>
  <c r="H552" i="8" s="1"/>
  <c r="Q551" i="8"/>
  <c r="B3451" i="8" l="1"/>
  <c r="C3450" i="8"/>
  <c r="S551" i="8"/>
  <c r="Y552" i="8"/>
  <c r="X552" i="8"/>
  <c r="Z552" i="8" s="1"/>
  <c r="AA552" i="8" s="1"/>
  <c r="AB552" i="8" s="1"/>
  <c r="F552" i="8"/>
  <c r="E552" i="8"/>
  <c r="R552" i="8"/>
  <c r="T552" i="8" s="1"/>
  <c r="G552" i="8"/>
  <c r="H553" i="8" s="1"/>
  <c r="AC551" i="8"/>
  <c r="J552" i="8"/>
  <c r="I552" i="8"/>
  <c r="N552" i="8" s="1"/>
  <c r="B3452" i="8" l="1"/>
  <c r="C3451" i="8"/>
  <c r="K552" i="8"/>
  <c r="L552" i="8" s="1"/>
  <c r="M552" i="8" s="1"/>
  <c r="W552" i="8" s="1"/>
  <c r="J553" i="8"/>
  <c r="I553" i="8"/>
  <c r="N553" i="8" s="1"/>
  <c r="O552" i="8"/>
  <c r="V552" i="8"/>
  <c r="AC552" i="8"/>
  <c r="B3453" i="8" l="1"/>
  <c r="C3452" i="8"/>
  <c r="O553" i="8"/>
  <c r="P553" i="8" s="1"/>
  <c r="V553" i="8"/>
  <c r="K553" i="8"/>
  <c r="L553" i="8" s="1"/>
  <c r="M553" i="8" s="1"/>
  <c r="W553" i="8" s="1"/>
  <c r="P552" i="8"/>
  <c r="B3454" i="8" l="1"/>
  <c r="C3453" i="8"/>
  <c r="U552" i="8"/>
  <c r="D553" i="8" s="1"/>
  <c r="Q552" i="8"/>
  <c r="S552" i="8" s="1"/>
  <c r="Q553" i="8"/>
  <c r="B3455" i="8" l="1"/>
  <c r="C3454" i="8"/>
  <c r="E553" i="8"/>
  <c r="R553" i="8"/>
  <c r="T553" i="8" s="1"/>
  <c r="U553" i="8" s="1"/>
  <c r="D554" i="8" s="1"/>
  <c r="Y553" i="8"/>
  <c r="X553" i="8"/>
  <c r="Z553" i="8" s="1"/>
  <c r="AA553" i="8" s="1"/>
  <c r="AB553" i="8" s="1"/>
  <c r="F553" i="8"/>
  <c r="G553" i="8"/>
  <c r="H554" i="8" s="1"/>
  <c r="B3456" i="8" l="1"/>
  <c r="C3455" i="8"/>
  <c r="S553" i="8"/>
  <c r="AC553" i="8"/>
  <c r="R554" i="8"/>
  <c r="T554" i="8" s="1"/>
  <c r="Y554" i="8"/>
  <c r="X554" i="8"/>
  <c r="Z554" i="8" s="1"/>
  <c r="AA554" i="8" s="1"/>
  <c r="AB554" i="8" s="1"/>
  <c r="F554" i="8"/>
  <c r="E554" i="8"/>
  <c r="G554" i="8"/>
  <c r="H555" i="8" s="1"/>
  <c r="J554" i="8"/>
  <c r="I554" i="8"/>
  <c r="N554" i="8" s="1"/>
  <c r="B3457" i="8" l="1"/>
  <c r="C3456" i="8"/>
  <c r="O554" i="8"/>
  <c r="V554" i="8"/>
  <c r="J555" i="8"/>
  <c r="I555" i="8"/>
  <c r="N555" i="8" s="1"/>
  <c r="K554" i="8"/>
  <c r="L554" i="8" s="1"/>
  <c r="M554" i="8" s="1"/>
  <c r="W554" i="8" s="1"/>
  <c r="AC554" i="8"/>
  <c r="B3458" i="8" l="1"/>
  <c r="C3457" i="8"/>
  <c r="O555" i="8"/>
  <c r="P555" i="8" s="1"/>
  <c r="V555" i="8"/>
  <c r="K555" i="8"/>
  <c r="L555" i="8" s="1"/>
  <c r="M555" i="8" s="1"/>
  <c r="W555" i="8" s="1"/>
  <c r="P554" i="8"/>
  <c r="B3459" i="8" l="1"/>
  <c r="C3458" i="8"/>
  <c r="Q554" i="8"/>
  <c r="S554" i="8" s="1"/>
  <c r="U554" i="8"/>
  <c r="D555" i="8" s="1"/>
  <c r="Q555" i="8"/>
  <c r="B3460" i="8" l="1"/>
  <c r="C3459" i="8"/>
  <c r="X555" i="8"/>
  <c r="Z555" i="8" s="1"/>
  <c r="AA555" i="8" s="1"/>
  <c r="AB555" i="8" s="1"/>
  <c r="F555" i="8"/>
  <c r="E555" i="8"/>
  <c r="R555" i="8"/>
  <c r="T555" i="8" s="1"/>
  <c r="U555" i="8" s="1"/>
  <c r="D556" i="8" s="1"/>
  <c r="Y555" i="8"/>
  <c r="G555" i="8"/>
  <c r="H556" i="8" s="1"/>
  <c r="B3461" i="8" l="1"/>
  <c r="C3460" i="8"/>
  <c r="S555" i="8"/>
  <c r="AC555" i="8"/>
  <c r="J556" i="8"/>
  <c r="I556" i="8"/>
  <c r="N556" i="8" s="1"/>
  <c r="R556" i="8"/>
  <c r="T556" i="8" s="1"/>
  <c r="Y556" i="8"/>
  <c r="X556" i="8"/>
  <c r="Z556" i="8" s="1"/>
  <c r="AA556" i="8" s="1"/>
  <c r="AB556" i="8" s="1"/>
  <c r="F556" i="8"/>
  <c r="E556" i="8"/>
  <c r="G556" i="8"/>
  <c r="H557" i="8" s="1"/>
  <c r="B3462" i="8" l="1"/>
  <c r="C3461" i="8"/>
  <c r="O556" i="8"/>
  <c r="V556" i="8"/>
  <c r="I557" i="8"/>
  <c r="N557" i="8" s="1"/>
  <c r="J557" i="8"/>
  <c r="K556" i="8"/>
  <c r="L556" i="8" s="1"/>
  <c r="M556" i="8" s="1"/>
  <c r="W556" i="8" s="1"/>
  <c r="AC556" i="8"/>
  <c r="B3463" i="8" l="1"/>
  <c r="C3462" i="8"/>
  <c r="K557" i="8"/>
  <c r="L557" i="8" s="1"/>
  <c r="M557" i="8" s="1"/>
  <c r="W557" i="8" s="1"/>
  <c r="O557" i="8"/>
  <c r="V557" i="8"/>
  <c r="P557" i="8"/>
  <c r="P556" i="8"/>
  <c r="B3464" i="8" l="1"/>
  <c r="C3463" i="8"/>
  <c r="U556" i="8"/>
  <c r="D557" i="8" s="1"/>
  <c r="Q556" i="8"/>
  <c r="S556" i="8" s="1"/>
  <c r="Q557" i="8"/>
  <c r="B3465" i="8" l="1"/>
  <c r="C3464" i="8"/>
  <c r="Y557" i="8"/>
  <c r="X557" i="8"/>
  <c r="Z557" i="8" s="1"/>
  <c r="AA557" i="8" s="1"/>
  <c r="AB557" i="8" s="1"/>
  <c r="F557" i="8"/>
  <c r="E557" i="8"/>
  <c r="R557" i="8"/>
  <c r="T557" i="8" s="1"/>
  <c r="U557" i="8" s="1"/>
  <c r="D558" i="8" s="1"/>
  <c r="G557" i="8"/>
  <c r="H558" i="8" s="1"/>
  <c r="B3466" i="8" l="1"/>
  <c r="C3465" i="8"/>
  <c r="S557" i="8"/>
  <c r="F558" i="8"/>
  <c r="E558" i="8"/>
  <c r="R558" i="8"/>
  <c r="T558" i="8" s="1"/>
  <c r="Y558" i="8"/>
  <c r="X558" i="8"/>
  <c r="Z558" i="8" s="1"/>
  <c r="AA558" i="8" s="1"/>
  <c r="AB558" i="8" s="1"/>
  <c r="G558" i="8"/>
  <c r="H559" i="8" s="1"/>
  <c r="J558" i="8"/>
  <c r="I558" i="8"/>
  <c r="N558" i="8" s="1"/>
  <c r="AC557" i="8"/>
  <c r="B3467" i="8" l="1"/>
  <c r="C3466" i="8"/>
  <c r="J559" i="8"/>
  <c r="I559" i="8"/>
  <c r="N559" i="8" s="1"/>
  <c r="K558" i="8"/>
  <c r="L558" i="8" s="1"/>
  <c r="M558" i="8" s="1"/>
  <c r="W558" i="8" s="1"/>
  <c r="O558" i="8"/>
  <c r="V558" i="8"/>
  <c r="AC558" i="8"/>
  <c r="B3468" i="8" l="1"/>
  <c r="C3467" i="8"/>
  <c r="O559" i="8"/>
  <c r="P559" i="8" s="1"/>
  <c r="V559" i="8"/>
  <c r="P558" i="8"/>
  <c r="K559" i="8"/>
  <c r="L559" i="8" s="1"/>
  <c r="M559" i="8" s="1"/>
  <c r="W559" i="8" s="1"/>
  <c r="B3469" i="8" l="1"/>
  <c r="C3468" i="8"/>
  <c r="U558" i="8"/>
  <c r="D559" i="8" s="1"/>
  <c r="Q558" i="8"/>
  <c r="S558" i="8" s="1"/>
  <c r="Q559" i="8"/>
  <c r="B3470" i="8" l="1"/>
  <c r="C3469" i="8"/>
  <c r="R559" i="8"/>
  <c r="T559" i="8" s="1"/>
  <c r="U559" i="8" s="1"/>
  <c r="D560" i="8" s="1"/>
  <c r="Y559" i="8"/>
  <c r="X559" i="8"/>
  <c r="Z559" i="8" s="1"/>
  <c r="AA559" i="8" s="1"/>
  <c r="AB559" i="8" s="1"/>
  <c r="F559" i="8"/>
  <c r="E559" i="8"/>
  <c r="G559" i="8"/>
  <c r="H560" i="8" s="1"/>
  <c r="B3471" i="8" l="1"/>
  <c r="C3470" i="8"/>
  <c r="S559" i="8"/>
  <c r="AC559" i="8"/>
  <c r="J560" i="8"/>
  <c r="I560" i="8"/>
  <c r="N560" i="8" s="1"/>
  <c r="Y560" i="8"/>
  <c r="X560" i="8"/>
  <c r="Z560" i="8" s="1"/>
  <c r="AA560" i="8" s="1"/>
  <c r="AB560" i="8" s="1"/>
  <c r="AC560" i="8" s="1"/>
  <c r="F560" i="8"/>
  <c r="E560" i="8"/>
  <c r="R560" i="8"/>
  <c r="T560" i="8" s="1"/>
  <c r="G560" i="8"/>
  <c r="H561" i="8" s="1"/>
  <c r="B3472" i="8" l="1"/>
  <c r="C3471" i="8"/>
  <c r="O560" i="8"/>
  <c r="V560" i="8"/>
  <c r="J561" i="8"/>
  <c r="I561" i="8"/>
  <c r="N561" i="8" s="1"/>
  <c r="K560" i="8"/>
  <c r="L560" i="8" s="1"/>
  <c r="M560" i="8" s="1"/>
  <c r="W560" i="8" s="1"/>
  <c r="B3473" i="8" l="1"/>
  <c r="C3472" i="8"/>
  <c r="O561" i="8"/>
  <c r="P561" i="8" s="1"/>
  <c r="V561" i="8"/>
  <c r="K561" i="8"/>
  <c r="L561" i="8" s="1"/>
  <c r="M561" i="8" s="1"/>
  <c r="W561" i="8" s="1"/>
  <c r="P560" i="8"/>
  <c r="B3474" i="8" l="1"/>
  <c r="C3473" i="8"/>
  <c r="Q561" i="8"/>
  <c r="U560" i="8"/>
  <c r="D561" i="8" s="1"/>
  <c r="Q560" i="8"/>
  <c r="S560" i="8" s="1"/>
  <c r="B3475" i="8" l="1"/>
  <c r="C3474" i="8"/>
  <c r="E561" i="8"/>
  <c r="R561" i="8"/>
  <c r="T561" i="8" s="1"/>
  <c r="U561" i="8" s="1"/>
  <c r="D562" i="8" s="1"/>
  <c r="Y561" i="8"/>
  <c r="X561" i="8"/>
  <c r="Z561" i="8" s="1"/>
  <c r="AA561" i="8" s="1"/>
  <c r="AB561" i="8" s="1"/>
  <c r="F561" i="8"/>
  <c r="G561" i="8"/>
  <c r="H562" i="8" s="1"/>
  <c r="B3476" i="8" l="1"/>
  <c r="C3475" i="8"/>
  <c r="S561" i="8"/>
  <c r="R562" i="8"/>
  <c r="T562" i="8" s="1"/>
  <c r="Y562" i="8"/>
  <c r="X562" i="8"/>
  <c r="Z562" i="8" s="1"/>
  <c r="AA562" i="8" s="1"/>
  <c r="AB562" i="8" s="1"/>
  <c r="AC562" i="8" s="1"/>
  <c r="F562" i="8"/>
  <c r="E562" i="8"/>
  <c r="G562" i="8"/>
  <c r="H563" i="8" s="1"/>
  <c r="AC561" i="8"/>
  <c r="J562" i="8"/>
  <c r="I562" i="8"/>
  <c r="N562" i="8" s="1"/>
  <c r="B3477" i="8" l="1"/>
  <c r="C3476" i="8"/>
  <c r="J563" i="8"/>
  <c r="I563" i="8"/>
  <c r="N563" i="8" s="1"/>
  <c r="O562" i="8"/>
  <c r="V562" i="8"/>
  <c r="K562" i="8"/>
  <c r="L562" i="8" s="1"/>
  <c r="M562" i="8" s="1"/>
  <c r="W562" i="8" s="1"/>
  <c r="B3478" i="8" l="1"/>
  <c r="C3477" i="8"/>
  <c r="O563" i="8"/>
  <c r="P563" i="8" s="1"/>
  <c r="V563" i="8"/>
  <c r="P562" i="8"/>
  <c r="K563" i="8"/>
  <c r="L563" i="8" s="1"/>
  <c r="M563" i="8" s="1"/>
  <c r="W563" i="8" s="1"/>
  <c r="B3479" i="8" l="1"/>
  <c r="C3478" i="8"/>
  <c r="Q562" i="8"/>
  <c r="S562" i="8" s="1"/>
  <c r="U562" i="8"/>
  <c r="D563" i="8" s="1"/>
  <c r="Q563" i="8"/>
  <c r="B3480" i="8" l="1"/>
  <c r="C3479" i="8"/>
  <c r="X563" i="8"/>
  <c r="Z563" i="8" s="1"/>
  <c r="AA563" i="8" s="1"/>
  <c r="AB563" i="8" s="1"/>
  <c r="F563" i="8"/>
  <c r="E563" i="8"/>
  <c r="R563" i="8"/>
  <c r="T563" i="8" s="1"/>
  <c r="U563" i="8" s="1"/>
  <c r="D564" i="8" s="1"/>
  <c r="Y563" i="8"/>
  <c r="G563" i="8"/>
  <c r="H564" i="8" s="1"/>
  <c r="B3481" i="8" l="1"/>
  <c r="C3480" i="8"/>
  <c r="S563" i="8"/>
  <c r="R564" i="8"/>
  <c r="T564" i="8" s="1"/>
  <c r="Y564" i="8"/>
  <c r="X564" i="8"/>
  <c r="Z564" i="8" s="1"/>
  <c r="AA564" i="8" s="1"/>
  <c r="AB564" i="8" s="1"/>
  <c r="F564" i="8"/>
  <c r="E564" i="8"/>
  <c r="G564" i="8"/>
  <c r="H565" i="8" s="1"/>
  <c r="AC563" i="8"/>
  <c r="J564" i="8"/>
  <c r="I564" i="8"/>
  <c r="N564" i="8" s="1"/>
  <c r="B3482" i="8" l="1"/>
  <c r="C3481" i="8"/>
  <c r="I565" i="8"/>
  <c r="J565" i="8"/>
  <c r="N565" i="8"/>
  <c r="K564" i="8"/>
  <c r="L564" i="8" s="1"/>
  <c r="M564" i="8" s="1"/>
  <c r="W564" i="8" s="1"/>
  <c r="AC564" i="8"/>
  <c r="O564" i="8"/>
  <c r="V564" i="8"/>
  <c r="B3483" i="8" l="1"/>
  <c r="C3482" i="8"/>
  <c r="K565" i="8"/>
  <c r="L565" i="8" s="1"/>
  <c r="M565" i="8" s="1"/>
  <c r="W565" i="8" s="1"/>
  <c r="P564" i="8"/>
  <c r="O565" i="8"/>
  <c r="P565" i="8" s="1"/>
  <c r="V565" i="8"/>
  <c r="B3484" i="8" l="1"/>
  <c r="C3483" i="8"/>
  <c r="Q565" i="8"/>
  <c r="U564" i="8"/>
  <c r="D565" i="8" s="1"/>
  <c r="Q564" i="8"/>
  <c r="S564" i="8" s="1"/>
  <c r="B3485" i="8" l="1"/>
  <c r="C3484" i="8"/>
  <c r="Y565" i="8"/>
  <c r="X565" i="8"/>
  <c r="Z565" i="8" s="1"/>
  <c r="AA565" i="8" s="1"/>
  <c r="AB565" i="8" s="1"/>
  <c r="F565" i="8"/>
  <c r="E565" i="8"/>
  <c r="R565" i="8"/>
  <c r="T565" i="8" s="1"/>
  <c r="U565" i="8" s="1"/>
  <c r="D566" i="8" s="1"/>
  <c r="G565" i="8"/>
  <c r="H566" i="8" s="1"/>
  <c r="B3486" i="8" l="1"/>
  <c r="C3485" i="8"/>
  <c r="S565" i="8"/>
  <c r="F566" i="8"/>
  <c r="E566" i="8"/>
  <c r="R566" i="8"/>
  <c r="T566" i="8" s="1"/>
  <c r="Y566" i="8"/>
  <c r="X566" i="8"/>
  <c r="Z566" i="8" s="1"/>
  <c r="AA566" i="8" s="1"/>
  <c r="AB566" i="8" s="1"/>
  <c r="G566" i="8"/>
  <c r="H567" i="8" s="1"/>
  <c r="J566" i="8"/>
  <c r="I566" i="8"/>
  <c r="N566" i="8" s="1"/>
  <c r="AC565" i="8"/>
  <c r="B3487" i="8" l="1"/>
  <c r="C3486" i="8"/>
  <c r="J567" i="8"/>
  <c r="I567" i="8"/>
  <c r="N567" i="8" s="1"/>
  <c r="O566" i="8"/>
  <c r="V566" i="8"/>
  <c r="K566" i="8"/>
  <c r="L566" i="8" s="1"/>
  <c r="M566" i="8" s="1"/>
  <c r="W566" i="8" s="1"/>
  <c r="AC566" i="8"/>
  <c r="B3488" i="8" l="1"/>
  <c r="C3487" i="8"/>
  <c r="P566" i="8"/>
  <c r="K567" i="8"/>
  <c r="L567" i="8" s="1"/>
  <c r="M567" i="8" s="1"/>
  <c r="W567" i="8" s="1"/>
  <c r="O567" i="8"/>
  <c r="V567" i="8"/>
  <c r="B3489" i="8" l="1"/>
  <c r="C3488" i="8"/>
  <c r="U566" i="8"/>
  <c r="D567" i="8" s="1"/>
  <c r="Q566" i="8"/>
  <c r="S566" i="8" s="1"/>
  <c r="P567" i="8"/>
  <c r="B3490" i="8" l="1"/>
  <c r="C3489" i="8"/>
  <c r="Q567" i="8"/>
  <c r="R567" i="8"/>
  <c r="T567" i="8" s="1"/>
  <c r="U567" i="8" s="1"/>
  <c r="D568" i="8" s="1"/>
  <c r="Y567" i="8"/>
  <c r="X567" i="8"/>
  <c r="Z567" i="8" s="1"/>
  <c r="AA567" i="8" s="1"/>
  <c r="AB567" i="8" s="1"/>
  <c r="F567" i="8"/>
  <c r="E567" i="8"/>
  <c r="G567" i="8"/>
  <c r="H568" i="8" s="1"/>
  <c r="B3491" i="8" l="1"/>
  <c r="C3490" i="8"/>
  <c r="S567" i="8"/>
  <c r="Y568" i="8"/>
  <c r="X568" i="8"/>
  <c r="Z568" i="8" s="1"/>
  <c r="AA568" i="8" s="1"/>
  <c r="AB568" i="8" s="1"/>
  <c r="F568" i="8"/>
  <c r="E568" i="8"/>
  <c r="R568" i="8"/>
  <c r="T568" i="8" s="1"/>
  <c r="G568" i="8"/>
  <c r="H569" i="8" s="1"/>
  <c r="AC567" i="8"/>
  <c r="J568" i="8"/>
  <c r="I568" i="8"/>
  <c r="N568" i="8" s="1"/>
  <c r="B3492" i="8" l="1"/>
  <c r="C3491" i="8"/>
  <c r="J569" i="8"/>
  <c r="I569" i="8"/>
  <c r="N569" i="8" s="1"/>
  <c r="O568" i="8"/>
  <c r="V568" i="8"/>
  <c r="AC568" i="8"/>
  <c r="K568" i="8"/>
  <c r="L568" i="8" s="1"/>
  <c r="M568" i="8" s="1"/>
  <c r="W568" i="8" s="1"/>
  <c r="B3493" i="8" l="1"/>
  <c r="C3492" i="8"/>
  <c r="P568" i="8"/>
  <c r="O569" i="8"/>
  <c r="V569" i="8"/>
  <c r="K569" i="8"/>
  <c r="L569" i="8" s="1"/>
  <c r="M569" i="8" s="1"/>
  <c r="W569" i="8" s="1"/>
  <c r="B3494" i="8" l="1"/>
  <c r="C3493" i="8"/>
  <c r="U568" i="8"/>
  <c r="D569" i="8" s="1"/>
  <c r="Q568" i="8"/>
  <c r="S568" i="8" s="1"/>
  <c r="P569" i="8"/>
  <c r="B3495" i="8" l="1"/>
  <c r="C3494" i="8"/>
  <c r="Q569" i="8"/>
  <c r="E569" i="8"/>
  <c r="R569" i="8"/>
  <c r="T569" i="8" s="1"/>
  <c r="U569" i="8" s="1"/>
  <c r="D570" i="8" s="1"/>
  <c r="Y569" i="8"/>
  <c r="X569" i="8"/>
  <c r="Z569" i="8" s="1"/>
  <c r="AA569" i="8" s="1"/>
  <c r="AB569" i="8" s="1"/>
  <c r="F569" i="8"/>
  <c r="G569" i="8"/>
  <c r="H570" i="8" s="1"/>
  <c r="B3496" i="8" l="1"/>
  <c r="C3495" i="8"/>
  <c r="S569" i="8"/>
  <c r="R570" i="8"/>
  <c r="T570" i="8" s="1"/>
  <c r="Y570" i="8"/>
  <c r="X570" i="8"/>
  <c r="Z570" i="8" s="1"/>
  <c r="AA570" i="8" s="1"/>
  <c r="AB570" i="8" s="1"/>
  <c r="F570" i="8"/>
  <c r="E570" i="8"/>
  <c r="G570" i="8"/>
  <c r="H571" i="8" s="1"/>
  <c r="J570" i="8"/>
  <c r="I570" i="8"/>
  <c r="N570" i="8" s="1"/>
  <c r="AC569" i="8"/>
  <c r="B3497" i="8" l="1"/>
  <c r="C3496" i="8"/>
  <c r="J571" i="8"/>
  <c r="I571" i="8"/>
  <c r="N571" i="8" s="1"/>
  <c r="O570" i="8"/>
  <c r="V570" i="8"/>
  <c r="K570" i="8"/>
  <c r="L570" i="8" s="1"/>
  <c r="M570" i="8" s="1"/>
  <c r="W570" i="8" s="1"/>
  <c r="AC570" i="8"/>
  <c r="B3498" i="8" l="1"/>
  <c r="C3497" i="8"/>
  <c r="P570" i="8"/>
  <c r="K571" i="8"/>
  <c r="L571" i="8" s="1"/>
  <c r="M571" i="8" s="1"/>
  <c r="W571" i="8" s="1"/>
  <c r="O571" i="8"/>
  <c r="P571" i="8" s="1"/>
  <c r="V571" i="8"/>
  <c r="B3499" i="8" l="1"/>
  <c r="C3498" i="8"/>
  <c r="Q571" i="8"/>
  <c r="Q570" i="8"/>
  <c r="S570" i="8" s="1"/>
  <c r="U570" i="8"/>
  <c r="D571" i="8" s="1"/>
  <c r="B3500" i="8" l="1"/>
  <c r="C3499" i="8"/>
  <c r="X571" i="8"/>
  <c r="Z571" i="8" s="1"/>
  <c r="AA571" i="8" s="1"/>
  <c r="AB571" i="8" s="1"/>
  <c r="F571" i="8"/>
  <c r="E571" i="8"/>
  <c r="R571" i="8"/>
  <c r="T571" i="8" s="1"/>
  <c r="U571" i="8" s="1"/>
  <c r="D572" i="8" s="1"/>
  <c r="Y571" i="8"/>
  <c r="G571" i="8"/>
  <c r="H572" i="8" s="1"/>
  <c r="B3501" i="8" l="1"/>
  <c r="C3500" i="8"/>
  <c r="S571" i="8"/>
  <c r="R572" i="8"/>
  <c r="T572" i="8" s="1"/>
  <c r="Y572" i="8"/>
  <c r="X572" i="8"/>
  <c r="Z572" i="8" s="1"/>
  <c r="AA572" i="8" s="1"/>
  <c r="AB572" i="8" s="1"/>
  <c r="F572" i="8"/>
  <c r="E572" i="8"/>
  <c r="G572" i="8"/>
  <c r="H573" i="8" s="1"/>
  <c r="J572" i="8"/>
  <c r="I572" i="8"/>
  <c r="N572" i="8" s="1"/>
  <c r="AC571" i="8"/>
  <c r="B3502" i="8" l="1"/>
  <c r="C3501" i="8"/>
  <c r="O572" i="8"/>
  <c r="V572" i="8"/>
  <c r="K572" i="8"/>
  <c r="L572" i="8" s="1"/>
  <c r="M572" i="8" s="1"/>
  <c r="W572" i="8" s="1"/>
  <c r="I573" i="8"/>
  <c r="N573" i="8" s="1"/>
  <c r="J573" i="8"/>
  <c r="AC572" i="8"/>
  <c r="B3503" i="8" l="1"/>
  <c r="C3502" i="8"/>
  <c r="O573" i="8"/>
  <c r="P573" i="8" s="1"/>
  <c r="V573" i="8"/>
  <c r="K573" i="8"/>
  <c r="L573" i="8" s="1"/>
  <c r="M573" i="8" s="1"/>
  <c r="W573" i="8" s="1"/>
  <c r="P572" i="8"/>
  <c r="B3504" i="8" l="1"/>
  <c r="C3503" i="8"/>
  <c r="Q573" i="8"/>
  <c r="U572" i="8"/>
  <c r="D573" i="8" s="1"/>
  <c r="Q572" i="8"/>
  <c r="S572" i="8" s="1"/>
  <c r="B3505" i="8" l="1"/>
  <c r="C3504" i="8"/>
  <c r="Y573" i="8"/>
  <c r="X573" i="8"/>
  <c r="Z573" i="8" s="1"/>
  <c r="AA573" i="8" s="1"/>
  <c r="AB573" i="8" s="1"/>
  <c r="F573" i="8"/>
  <c r="E573" i="8"/>
  <c r="R573" i="8"/>
  <c r="T573" i="8" s="1"/>
  <c r="U573" i="8" s="1"/>
  <c r="D574" i="8" s="1"/>
  <c r="G573" i="8"/>
  <c r="H574" i="8" s="1"/>
  <c r="B3506" i="8" l="1"/>
  <c r="C3505" i="8"/>
  <c r="S573" i="8"/>
  <c r="F574" i="8"/>
  <c r="E574" i="8"/>
  <c r="R574" i="8"/>
  <c r="T574" i="8" s="1"/>
  <c r="Y574" i="8"/>
  <c r="X574" i="8"/>
  <c r="Z574" i="8" s="1"/>
  <c r="AA574" i="8" s="1"/>
  <c r="AB574" i="8" s="1"/>
  <c r="G574" i="8"/>
  <c r="H575" i="8" s="1"/>
  <c r="J574" i="8"/>
  <c r="I574" i="8"/>
  <c r="N574" i="8" s="1"/>
  <c r="AC573" i="8"/>
  <c r="B3507" i="8" l="1"/>
  <c r="C3506" i="8"/>
  <c r="J575" i="8"/>
  <c r="I575" i="8"/>
  <c r="N575" i="8" s="1"/>
  <c r="O574" i="8"/>
  <c r="V574" i="8"/>
  <c r="K574" i="8"/>
  <c r="L574" i="8" s="1"/>
  <c r="M574" i="8" s="1"/>
  <c r="W574" i="8" s="1"/>
  <c r="AC574" i="8"/>
  <c r="B3508" i="8" l="1"/>
  <c r="C3507" i="8"/>
  <c r="K575" i="8"/>
  <c r="L575" i="8" s="1"/>
  <c r="M575" i="8" s="1"/>
  <c r="W575" i="8" s="1"/>
  <c r="O575" i="8"/>
  <c r="P575" i="8" s="1"/>
  <c r="V575" i="8"/>
  <c r="P574" i="8"/>
  <c r="B3509" i="8" l="1"/>
  <c r="C3508" i="8"/>
  <c r="U574" i="8"/>
  <c r="D575" i="8" s="1"/>
  <c r="Q574" i="8"/>
  <c r="S574" i="8" s="1"/>
  <c r="Q575" i="8"/>
  <c r="B3510" i="8" l="1"/>
  <c r="C3510" i="8" s="1"/>
  <c r="C3509" i="8"/>
  <c r="R575" i="8"/>
  <c r="T575" i="8" s="1"/>
  <c r="U575" i="8" s="1"/>
  <c r="D576" i="8" s="1"/>
  <c r="Y575" i="8"/>
  <c r="X575" i="8"/>
  <c r="Z575" i="8" s="1"/>
  <c r="AA575" i="8" s="1"/>
  <c r="AB575" i="8" s="1"/>
  <c r="F575" i="8"/>
  <c r="E575" i="8"/>
  <c r="G575" i="8"/>
  <c r="H576" i="8" s="1"/>
  <c r="S575" i="8" l="1"/>
  <c r="J576" i="8"/>
  <c r="I576" i="8"/>
  <c r="N576" i="8" s="1"/>
  <c r="AC575" i="8"/>
  <c r="Y576" i="8"/>
  <c r="X576" i="8"/>
  <c r="Z576" i="8" s="1"/>
  <c r="AA576" i="8" s="1"/>
  <c r="AB576" i="8" s="1"/>
  <c r="F576" i="8"/>
  <c r="E576" i="8"/>
  <c r="R576" i="8"/>
  <c r="T576" i="8" s="1"/>
  <c r="G576" i="8"/>
  <c r="H577" i="8" s="1"/>
  <c r="J577" i="8" l="1"/>
  <c r="I577" i="8"/>
  <c r="N577" i="8" s="1"/>
  <c r="AC576" i="8"/>
  <c r="O576" i="8"/>
  <c r="V576" i="8"/>
  <c r="K576" i="8"/>
  <c r="L576" i="8" s="1"/>
  <c r="M576" i="8" s="1"/>
  <c r="W576" i="8" s="1"/>
  <c r="O577" i="8" l="1"/>
  <c r="P577" i="8" s="1"/>
  <c r="V577" i="8"/>
  <c r="K577" i="8"/>
  <c r="L577" i="8" s="1"/>
  <c r="M577" i="8" s="1"/>
  <c r="W577" i="8" s="1"/>
  <c r="P576" i="8"/>
  <c r="Q577" i="8" l="1"/>
  <c r="U576" i="8"/>
  <c r="D577" i="8" s="1"/>
  <c r="Q576" i="8"/>
  <c r="S576" i="8" s="1"/>
  <c r="E577" i="8" l="1"/>
  <c r="R577" i="8"/>
  <c r="T577" i="8" s="1"/>
  <c r="U577" i="8" s="1"/>
  <c r="D578" i="8" s="1"/>
  <c r="Y577" i="8"/>
  <c r="X577" i="8"/>
  <c r="Z577" i="8" s="1"/>
  <c r="AA577" i="8" s="1"/>
  <c r="AB577" i="8" s="1"/>
  <c r="F577" i="8"/>
  <c r="G577" i="8"/>
  <c r="H578" i="8" s="1"/>
  <c r="S577" i="8" l="1"/>
  <c r="J578" i="8"/>
  <c r="I578" i="8"/>
  <c r="N578" i="8" s="1"/>
  <c r="R578" i="8"/>
  <c r="T578" i="8" s="1"/>
  <c r="Y578" i="8"/>
  <c r="X578" i="8"/>
  <c r="Z578" i="8" s="1"/>
  <c r="AA578" i="8" s="1"/>
  <c r="AB578" i="8" s="1"/>
  <c r="F578" i="8"/>
  <c r="E578" i="8"/>
  <c r="G578" i="8"/>
  <c r="H579" i="8" s="1"/>
  <c r="AC577" i="8"/>
  <c r="J579" i="8" l="1"/>
  <c r="I579" i="8"/>
  <c r="N579" i="8" s="1"/>
  <c r="O578" i="8"/>
  <c r="V578" i="8"/>
  <c r="AC578" i="8"/>
  <c r="K578" i="8"/>
  <c r="L578" i="8" s="1"/>
  <c r="M578" i="8" s="1"/>
  <c r="W578" i="8" s="1"/>
  <c r="P578" i="8" l="1"/>
  <c r="O579" i="8"/>
  <c r="V579" i="8"/>
  <c r="K579" i="8"/>
  <c r="L579" i="8" s="1"/>
  <c r="M579" i="8" s="1"/>
  <c r="W579" i="8" s="1"/>
  <c r="Q578" i="8" l="1"/>
  <c r="S578" i="8" s="1"/>
  <c r="U578" i="8"/>
  <c r="D579" i="8" s="1"/>
  <c r="P579" i="8"/>
  <c r="X579" i="8" l="1"/>
  <c r="Z579" i="8" s="1"/>
  <c r="AA579" i="8" s="1"/>
  <c r="AB579" i="8" s="1"/>
  <c r="F579" i="8"/>
  <c r="E579" i="8"/>
  <c r="R579" i="8"/>
  <c r="T579" i="8" s="1"/>
  <c r="U579" i="8" s="1"/>
  <c r="D580" i="8" s="1"/>
  <c r="Y579" i="8"/>
  <c r="G579" i="8"/>
  <c r="H580" i="8" s="1"/>
  <c r="Q579" i="8"/>
  <c r="S579" i="8" l="1"/>
  <c r="AC579" i="8"/>
  <c r="R580" i="8"/>
  <c r="T580" i="8" s="1"/>
  <c r="Y580" i="8"/>
  <c r="X580" i="8"/>
  <c r="Z580" i="8" s="1"/>
  <c r="AA580" i="8" s="1"/>
  <c r="AB580" i="8" s="1"/>
  <c r="F580" i="8"/>
  <c r="E580" i="8"/>
  <c r="G580" i="8"/>
  <c r="H581" i="8" s="1"/>
  <c r="J580" i="8"/>
  <c r="I580" i="8"/>
  <c r="N580" i="8" s="1"/>
  <c r="O580" i="8" l="1"/>
  <c r="V580" i="8"/>
  <c r="K580" i="8"/>
  <c r="L580" i="8" s="1"/>
  <c r="M580" i="8" s="1"/>
  <c r="W580" i="8" s="1"/>
  <c r="I581" i="8"/>
  <c r="N581" i="8" s="1"/>
  <c r="J581" i="8"/>
  <c r="AC580" i="8"/>
  <c r="O581" i="8" l="1"/>
  <c r="V581" i="8"/>
  <c r="K581" i="8"/>
  <c r="L581" i="8" s="1"/>
  <c r="M581" i="8" s="1"/>
  <c r="W581" i="8" s="1"/>
  <c r="P581" i="8"/>
  <c r="P580" i="8"/>
  <c r="Q581" i="8" l="1"/>
  <c r="U580" i="8"/>
  <c r="D581" i="8" s="1"/>
  <c r="Q580" i="8"/>
  <c r="S580" i="8" s="1"/>
  <c r="Y581" i="8" l="1"/>
  <c r="X581" i="8"/>
  <c r="Z581" i="8" s="1"/>
  <c r="AA581" i="8" s="1"/>
  <c r="AB581" i="8" s="1"/>
  <c r="F581" i="8"/>
  <c r="E581" i="8"/>
  <c r="R581" i="8"/>
  <c r="T581" i="8" s="1"/>
  <c r="U581" i="8" s="1"/>
  <c r="D582" i="8" s="1"/>
  <c r="G581" i="8"/>
  <c r="H582" i="8" s="1"/>
  <c r="S581" i="8" l="1"/>
  <c r="F582" i="8"/>
  <c r="E582" i="8"/>
  <c r="R582" i="8"/>
  <c r="T582" i="8" s="1"/>
  <c r="Y582" i="8"/>
  <c r="X582" i="8"/>
  <c r="Z582" i="8" s="1"/>
  <c r="AA582" i="8" s="1"/>
  <c r="AB582" i="8" s="1"/>
  <c r="G582" i="8"/>
  <c r="H583" i="8" s="1"/>
  <c r="AC581" i="8"/>
  <c r="J582" i="8"/>
  <c r="I582" i="8"/>
  <c r="N582" i="8" s="1"/>
  <c r="J583" i="8" l="1"/>
  <c r="I583" i="8"/>
  <c r="N583" i="8" s="1"/>
  <c r="O582" i="8"/>
  <c r="V582" i="8"/>
  <c r="K582" i="8"/>
  <c r="L582" i="8" s="1"/>
  <c r="M582" i="8" s="1"/>
  <c r="W582" i="8" s="1"/>
  <c r="AC582" i="8"/>
  <c r="O583" i="8" l="1"/>
  <c r="P583" i="8" s="1"/>
  <c r="V583" i="8"/>
  <c r="P582" i="8"/>
  <c r="K583" i="8"/>
  <c r="L583" i="8" s="1"/>
  <c r="M583" i="8" s="1"/>
  <c r="W583" i="8" s="1"/>
  <c r="U582" i="8" l="1"/>
  <c r="D583" i="8" s="1"/>
  <c r="Q582" i="8"/>
  <c r="S582" i="8" s="1"/>
  <c r="Q583" i="8"/>
  <c r="R583" i="8" l="1"/>
  <c r="T583" i="8" s="1"/>
  <c r="U583" i="8" s="1"/>
  <c r="D584" i="8" s="1"/>
  <c r="Y583" i="8"/>
  <c r="X583" i="8"/>
  <c r="Z583" i="8" s="1"/>
  <c r="AA583" i="8" s="1"/>
  <c r="AB583" i="8" s="1"/>
  <c r="F583" i="8"/>
  <c r="E583" i="8"/>
  <c r="G583" i="8"/>
  <c r="H584" i="8" s="1"/>
  <c r="S583" i="8" l="1"/>
  <c r="J584" i="8"/>
  <c r="I584" i="8"/>
  <c r="N584" i="8" s="1"/>
  <c r="AC583" i="8"/>
  <c r="Y584" i="8"/>
  <c r="X584" i="8"/>
  <c r="Z584" i="8" s="1"/>
  <c r="AA584" i="8" s="1"/>
  <c r="AB584" i="8" s="1"/>
  <c r="AC584" i="8" s="1"/>
  <c r="F584" i="8"/>
  <c r="E584" i="8"/>
  <c r="R584" i="8"/>
  <c r="T584" i="8" s="1"/>
  <c r="G584" i="8"/>
  <c r="H585" i="8" s="1"/>
  <c r="J585" i="8" l="1"/>
  <c r="I585" i="8"/>
  <c r="N585" i="8" s="1"/>
  <c r="O584" i="8"/>
  <c r="V584" i="8"/>
  <c r="K584" i="8"/>
  <c r="L584" i="8" s="1"/>
  <c r="M584" i="8" s="1"/>
  <c r="W584" i="8" s="1"/>
  <c r="O585" i="8" l="1"/>
  <c r="P585" i="8" s="1"/>
  <c r="V585" i="8"/>
  <c r="P584" i="8"/>
  <c r="K585" i="8"/>
  <c r="L585" i="8" s="1"/>
  <c r="M585" i="8" s="1"/>
  <c r="W585" i="8" s="1"/>
  <c r="U584" i="8" l="1"/>
  <c r="D585" i="8" s="1"/>
  <c r="Q584" i="8"/>
  <c r="S584" i="8" s="1"/>
  <c r="Q585" i="8"/>
  <c r="E585" i="8" l="1"/>
  <c r="R585" i="8"/>
  <c r="T585" i="8" s="1"/>
  <c r="U585" i="8" s="1"/>
  <c r="D586" i="8" s="1"/>
  <c r="Y585" i="8"/>
  <c r="X585" i="8"/>
  <c r="Z585" i="8" s="1"/>
  <c r="AA585" i="8" s="1"/>
  <c r="AB585" i="8" s="1"/>
  <c r="F585" i="8"/>
  <c r="G585" i="8"/>
  <c r="H586" i="8" s="1"/>
  <c r="S585" i="8" l="1"/>
  <c r="AC585" i="8"/>
  <c r="J586" i="8"/>
  <c r="I586" i="8"/>
  <c r="N586" i="8" s="1"/>
  <c r="R586" i="8"/>
  <c r="T586" i="8" s="1"/>
  <c r="Y586" i="8"/>
  <c r="X586" i="8"/>
  <c r="Z586" i="8" s="1"/>
  <c r="AA586" i="8" s="1"/>
  <c r="AB586" i="8" s="1"/>
  <c r="F586" i="8"/>
  <c r="E586" i="8"/>
  <c r="G586" i="8"/>
  <c r="H587" i="8" s="1"/>
  <c r="J587" i="8" l="1"/>
  <c r="I587" i="8"/>
  <c r="N587" i="8" s="1"/>
  <c r="O586" i="8"/>
  <c r="V586" i="8"/>
  <c r="AC586" i="8"/>
  <c r="K586" i="8"/>
  <c r="L586" i="8" s="1"/>
  <c r="M586" i="8" s="1"/>
  <c r="W586" i="8" s="1"/>
  <c r="O587" i="8" l="1"/>
  <c r="P587" i="8" s="1"/>
  <c r="V587" i="8"/>
  <c r="P586" i="8"/>
  <c r="K587" i="8"/>
  <c r="L587" i="8" s="1"/>
  <c r="M587" i="8" s="1"/>
  <c r="W587" i="8" s="1"/>
  <c r="Q586" i="8" l="1"/>
  <c r="S586" i="8" s="1"/>
  <c r="U586" i="8"/>
  <c r="D587" i="8" s="1"/>
  <c r="Q587" i="8"/>
  <c r="X587" i="8" l="1"/>
  <c r="Z587" i="8" s="1"/>
  <c r="AA587" i="8" s="1"/>
  <c r="AB587" i="8" s="1"/>
  <c r="F587" i="8"/>
  <c r="E587" i="8"/>
  <c r="R587" i="8"/>
  <c r="T587" i="8" s="1"/>
  <c r="U587" i="8" s="1"/>
  <c r="D588" i="8" s="1"/>
  <c r="Y587" i="8"/>
  <c r="G587" i="8"/>
  <c r="H588" i="8" s="1"/>
  <c r="S587" i="8" l="1"/>
  <c r="R588" i="8"/>
  <c r="T588" i="8" s="1"/>
  <c r="Y588" i="8"/>
  <c r="X588" i="8"/>
  <c r="Z588" i="8" s="1"/>
  <c r="AA588" i="8" s="1"/>
  <c r="AB588" i="8" s="1"/>
  <c r="F588" i="8"/>
  <c r="E588" i="8"/>
  <c r="G588" i="8"/>
  <c r="H589" i="8" s="1"/>
  <c r="J588" i="8"/>
  <c r="I588" i="8"/>
  <c r="N588" i="8" s="1"/>
  <c r="AC587" i="8"/>
  <c r="I589" i="8" l="1"/>
  <c r="N589" i="8" s="1"/>
  <c r="J589" i="8"/>
  <c r="K588" i="8"/>
  <c r="L588" i="8" s="1"/>
  <c r="M588" i="8" s="1"/>
  <c r="W588" i="8" s="1"/>
  <c r="AC588" i="8"/>
  <c r="O588" i="8"/>
  <c r="V588" i="8"/>
  <c r="K589" i="8" l="1"/>
  <c r="L589" i="8" s="1"/>
  <c r="M589" i="8" s="1"/>
  <c r="W589" i="8" s="1"/>
  <c r="O589" i="8"/>
  <c r="P589" i="8" s="1"/>
  <c r="V589" i="8"/>
  <c r="P588" i="8"/>
  <c r="U588" i="8" l="1"/>
  <c r="D589" i="8" s="1"/>
  <c r="Q588" i="8"/>
  <c r="S588" i="8" s="1"/>
  <c r="Q589" i="8"/>
  <c r="Y589" i="8" l="1"/>
  <c r="X589" i="8"/>
  <c r="Z589" i="8" s="1"/>
  <c r="AA589" i="8" s="1"/>
  <c r="AB589" i="8" s="1"/>
  <c r="F589" i="8"/>
  <c r="E589" i="8"/>
  <c r="R589" i="8"/>
  <c r="T589" i="8" s="1"/>
  <c r="U589" i="8" s="1"/>
  <c r="D590" i="8" s="1"/>
  <c r="G589" i="8"/>
  <c r="H590" i="8" s="1"/>
  <c r="S589" i="8" l="1"/>
  <c r="AC589" i="8"/>
  <c r="J590" i="8"/>
  <c r="I590" i="8"/>
  <c r="N590" i="8" s="1"/>
  <c r="F590" i="8"/>
  <c r="E590" i="8"/>
  <c r="R590" i="8"/>
  <c r="T590" i="8" s="1"/>
  <c r="Y590" i="8"/>
  <c r="X590" i="8"/>
  <c r="Z590" i="8" s="1"/>
  <c r="AA590" i="8" s="1"/>
  <c r="AB590" i="8" s="1"/>
  <c r="G590" i="8"/>
  <c r="H591" i="8" s="1"/>
  <c r="O590" i="8" l="1"/>
  <c r="V590" i="8"/>
  <c r="J591" i="8"/>
  <c r="I591" i="8"/>
  <c r="N591" i="8" s="1"/>
  <c r="K590" i="8"/>
  <c r="L590" i="8" s="1"/>
  <c r="M590" i="8" s="1"/>
  <c r="W590" i="8" s="1"/>
  <c r="AC590" i="8"/>
  <c r="K591" i="8" l="1"/>
  <c r="L591" i="8" s="1"/>
  <c r="M591" i="8" s="1"/>
  <c r="W591" i="8" s="1"/>
  <c r="O591" i="8"/>
  <c r="P591" i="8" s="1"/>
  <c r="V591" i="8"/>
  <c r="P590" i="8"/>
  <c r="U590" i="8" l="1"/>
  <c r="D591" i="8" s="1"/>
  <c r="Q590" i="8"/>
  <c r="S590" i="8" s="1"/>
  <c r="Q591" i="8"/>
  <c r="R591" i="8" l="1"/>
  <c r="T591" i="8" s="1"/>
  <c r="U591" i="8" s="1"/>
  <c r="D592" i="8" s="1"/>
  <c r="Y591" i="8"/>
  <c r="X591" i="8"/>
  <c r="Z591" i="8" s="1"/>
  <c r="AA591" i="8" s="1"/>
  <c r="AB591" i="8" s="1"/>
  <c r="F591" i="8"/>
  <c r="E591" i="8"/>
  <c r="G591" i="8"/>
  <c r="H592" i="8" s="1"/>
  <c r="S591" i="8" l="1"/>
  <c r="Y592" i="8"/>
  <c r="X592" i="8"/>
  <c r="Z592" i="8" s="1"/>
  <c r="AA592" i="8" s="1"/>
  <c r="AB592" i="8" s="1"/>
  <c r="F592" i="8"/>
  <c r="E592" i="8"/>
  <c r="R592" i="8"/>
  <c r="T592" i="8" s="1"/>
  <c r="G592" i="8"/>
  <c r="H593" i="8" s="1"/>
  <c r="AC591" i="8"/>
  <c r="J592" i="8"/>
  <c r="I592" i="8"/>
  <c r="N592" i="8" s="1"/>
  <c r="J593" i="8" l="1"/>
  <c r="I593" i="8"/>
  <c r="N593" i="8" s="1"/>
  <c r="O592" i="8"/>
  <c r="V592" i="8"/>
  <c r="K592" i="8"/>
  <c r="L592" i="8" s="1"/>
  <c r="M592" i="8" s="1"/>
  <c r="W592" i="8" s="1"/>
  <c r="AC592" i="8"/>
  <c r="P592" i="8" l="1"/>
  <c r="O593" i="8"/>
  <c r="P593" i="8" s="1"/>
  <c r="V593" i="8"/>
  <c r="K593" i="8"/>
  <c r="L593" i="8" s="1"/>
  <c r="M593" i="8" s="1"/>
  <c r="W593" i="8" s="1"/>
  <c r="Q593" i="8" l="1"/>
  <c r="U592" i="8"/>
  <c r="D593" i="8" s="1"/>
  <c r="Q592" i="8"/>
  <c r="S592" i="8" s="1"/>
  <c r="E593" i="8" l="1"/>
  <c r="R593" i="8"/>
  <c r="T593" i="8" s="1"/>
  <c r="U593" i="8" s="1"/>
  <c r="D594" i="8" s="1"/>
  <c r="Y593" i="8"/>
  <c r="X593" i="8"/>
  <c r="Z593" i="8" s="1"/>
  <c r="AA593" i="8" s="1"/>
  <c r="AB593" i="8" s="1"/>
  <c r="F593" i="8"/>
  <c r="G593" i="8"/>
  <c r="H594" i="8" s="1"/>
  <c r="S593" i="8" l="1"/>
  <c r="R594" i="8"/>
  <c r="T594" i="8" s="1"/>
  <c r="Y594" i="8"/>
  <c r="X594" i="8"/>
  <c r="Z594" i="8" s="1"/>
  <c r="AA594" i="8" s="1"/>
  <c r="AB594" i="8" s="1"/>
  <c r="F594" i="8"/>
  <c r="E594" i="8"/>
  <c r="G594" i="8"/>
  <c r="H595" i="8" s="1"/>
  <c r="AC593" i="8"/>
  <c r="J594" i="8"/>
  <c r="I594" i="8"/>
  <c r="N594" i="8" s="1"/>
  <c r="O594" i="8" l="1"/>
  <c r="V594" i="8"/>
  <c r="AC594" i="8"/>
  <c r="K594" i="8"/>
  <c r="L594" i="8" s="1"/>
  <c r="M594" i="8" s="1"/>
  <c r="W594" i="8" s="1"/>
  <c r="J595" i="8"/>
  <c r="I595" i="8"/>
  <c r="N595" i="8" s="1"/>
  <c r="K595" i="8" l="1"/>
  <c r="L595" i="8" s="1"/>
  <c r="M595" i="8" s="1"/>
  <c r="W595" i="8" s="1"/>
  <c r="O595" i="8"/>
  <c r="P595" i="8" s="1"/>
  <c r="V595" i="8"/>
  <c r="P594" i="8"/>
  <c r="Q594" i="8" l="1"/>
  <c r="S594" i="8" s="1"/>
  <c r="U594" i="8"/>
  <c r="D595" i="8" s="1"/>
  <c r="Q595" i="8"/>
  <c r="X595" i="8" l="1"/>
  <c r="Z595" i="8" s="1"/>
  <c r="AA595" i="8" s="1"/>
  <c r="AB595" i="8" s="1"/>
  <c r="F595" i="8"/>
  <c r="E595" i="8"/>
  <c r="R595" i="8"/>
  <c r="T595" i="8" s="1"/>
  <c r="U595" i="8" s="1"/>
  <c r="D596" i="8" s="1"/>
  <c r="Y595" i="8"/>
  <c r="G595" i="8"/>
  <c r="H596" i="8" s="1"/>
  <c r="S595" i="8" l="1"/>
  <c r="R596" i="8"/>
  <c r="T596" i="8" s="1"/>
  <c r="Y596" i="8"/>
  <c r="X596" i="8"/>
  <c r="Z596" i="8" s="1"/>
  <c r="AA596" i="8" s="1"/>
  <c r="AB596" i="8" s="1"/>
  <c r="F596" i="8"/>
  <c r="E596" i="8"/>
  <c r="G596" i="8"/>
  <c r="H597" i="8" s="1"/>
  <c r="J596" i="8"/>
  <c r="I596" i="8"/>
  <c r="N596" i="8"/>
  <c r="AC595" i="8"/>
  <c r="O596" i="8" l="1"/>
  <c r="V596" i="8"/>
  <c r="K596" i="8"/>
  <c r="L596" i="8" s="1"/>
  <c r="M596" i="8" s="1"/>
  <c r="W596" i="8" s="1"/>
  <c r="I597" i="8"/>
  <c r="N597" i="8" s="1"/>
  <c r="J597" i="8"/>
  <c r="AC596" i="8"/>
  <c r="P596" i="8" l="1"/>
  <c r="O597" i="8"/>
  <c r="P597" i="8" s="1"/>
  <c r="V597" i="8"/>
  <c r="K597" i="8"/>
  <c r="L597" i="8" s="1"/>
  <c r="M597" i="8" s="1"/>
  <c r="W597" i="8" s="1"/>
  <c r="Q597" i="8" l="1"/>
  <c r="U596" i="8"/>
  <c r="D597" i="8" s="1"/>
  <c r="Q596" i="8"/>
  <c r="S596" i="8" s="1"/>
  <c r="Y597" i="8" l="1"/>
  <c r="X597" i="8"/>
  <c r="Z597" i="8" s="1"/>
  <c r="AA597" i="8" s="1"/>
  <c r="AB597" i="8" s="1"/>
  <c r="F597" i="8"/>
  <c r="E597" i="8"/>
  <c r="R597" i="8"/>
  <c r="T597" i="8" s="1"/>
  <c r="U597" i="8" s="1"/>
  <c r="D598" i="8" s="1"/>
  <c r="G597" i="8"/>
  <c r="H598" i="8" s="1"/>
  <c r="S597" i="8" l="1"/>
  <c r="F598" i="8"/>
  <c r="E598" i="8"/>
  <c r="R598" i="8"/>
  <c r="T598" i="8" s="1"/>
  <c r="Y598" i="8"/>
  <c r="X598" i="8"/>
  <c r="Z598" i="8" s="1"/>
  <c r="AA598" i="8" s="1"/>
  <c r="AB598" i="8" s="1"/>
  <c r="G598" i="8"/>
  <c r="H599" i="8" s="1"/>
  <c r="AC597" i="8"/>
  <c r="J598" i="8"/>
  <c r="I598" i="8"/>
  <c r="N598" i="8" s="1"/>
  <c r="J599" i="8" l="1"/>
  <c r="I599" i="8"/>
  <c r="N599" i="8" s="1"/>
  <c r="AC598" i="8"/>
  <c r="O598" i="8"/>
  <c r="V598" i="8"/>
  <c r="K598" i="8"/>
  <c r="L598" i="8" s="1"/>
  <c r="M598" i="8" s="1"/>
  <c r="W598" i="8" s="1"/>
  <c r="O599" i="8" l="1"/>
  <c r="P599" i="8" s="1"/>
  <c r="V599" i="8"/>
  <c r="P598" i="8"/>
  <c r="K599" i="8"/>
  <c r="L599" i="8" s="1"/>
  <c r="M599" i="8" s="1"/>
  <c r="W599" i="8" s="1"/>
  <c r="Q599" i="8" l="1"/>
  <c r="U598" i="8"/>
  <c r="D599" i="8" s="1"/>
  <c r="Q598" i="8"/>
  <c r="S598" i="8" s="1"/>
  <c r="R599" i="8" l="1"/>
  <c r="T599" i="8" s="1"/>
  <c r="Y599" i="8"/>
  <c r="X599" i="8"/>
  <c r="Z599" i="8" s="1"/>
  <c r="AA599" i="8" s="1"/>
  <c r="AB599" i="8" s="1"/>
  <c r="F599" i="8"/>
  <c r="E599" i="8"/>
  <c r="G599" i="8"/>
  <c r="H600" i="8" s="1"/>
  <c r="U599" i="8"/>
  <c r="D600" i="8" s="1"/>
  <c r="S599" i="8" l="1"/>
  <c r="J600" i="8"/>
  <c r="I600" i="8"/>
  <c r="N600" i="8" s="1"/>
  <c r="AC599" i="8"/>
  <c r="Y600" i="8"/>
  <c r="X600" i="8"/>
  <c r="Z600" i="8" s="1"/>
  <c r="AA600" i="8" s="1"/>
  <c r="AB600" i="8" s="1"/>
  <c r="AC600" i="8" s="1"/>
  <c r="F600" i="8"/>
  <c r="E600" i="8"/>
  <c r="R600" i="8"/>
  <c r="T600" i="8" s="1"/>
  <c r="G600" i="8"/>
  <c r="H601" i="8" s="1"/>
  <c r="J601" i="8" l="1"/>
  <c r="I601" i="8"/>
  <c r="N601" i="8" s="1"/>
  <c r="O600" i="8"/>
  <c r="V600" i="8"/>
  <c r="K600" i="8"/>
  <c r="L600" i="8" s="1"/>
  <c r="M600" i="8" s="1"/>
  <c r="W600" i="8" s="1"/>
  <c r="O601" i="8" l="1"/>
  <c r="V601" i="8"/>
  <c r="K601" i="8"/>
  <c r="L601" i="8" s="1"/>
  <c r="M601" i="8" s="1"/>
  <c r="W601" i="8" s="1"/>
  <c r="P601" i="8"/>
  <c r="P600" i="8"/>
  <c r="U600" i="8" l="1"/>
  <c r="D601" i="8" s="1"/>
  <c r="Q600" i="8"/>
  <c r="S600" i="8" s="1"/>
  <c r="Q601" i="8"/>
  <c r="E601" i="8" l="1"/>
  <c r="R601" i="8"/>
  <c r="T601" i="8" s="1"/>
  <c r="U601" i="8" s="1"/>
  <c r="D602" i="8" s="1"/>
  <c r="Y601" i="8"/>
  <c r="X601" i="8"/>
  <c r="Z601" i="8" s="1"/>
  <c r="AA601" i="8" s="1"/>
  <c r="AB601" i="8" s="1"/>
  <c r="F601" i="8"/>
  <c r="G601" i="8"/>
  <c r="H602" i="8" s="1"/>
  <c r="S601" i="8" l="1"/>
  <c r="R602" i="8"/>
  <c r="T602" i="8" s="1"/>
  <c r="Y602" i="8"/>
  <c r="X602" i="8"/>
  <c r="Z602" i="8" s="1"/>
  <c r="AA602" i="8" s="1"/>
  <c r="AB602" i="8" s="1"/>
  <c r="AC602" i="8" s="1"/>
  <c r="F602" i="8"/>
  <c r="E602" i="8"/>
  <c r="G602" i="8"/>
  <c r="H603" i="8" s="1"/>
  <c r="J602" i="8"/>
  <c r="I602" i="8"/>
  <c r="N602" i="8" s="1"/>
  <c r="AC601" i="8"/>
  <c r="K602" i="8" l="1"/>
  <c r="L602" i="8" s="1"/>
  <c r="M602" i="8" s="1"/>
  <c r="W602" i="8" s="1"/>
  <c r="J603" i="8"/>
  <c r="I603" i="8"/>
  <c r="N603" i="8" s="1"/>
  <c r="O602" i="8"/>
  <c r="V602" i="8"/>
  <c r="K603" i="8" l="1"/>
  <c r="L603" i="8" s="1"/>
  <c r="M603" i="8" s="1"/>
  <c r="W603" i="8" s="1"/>
  <c r="P602" i="8"/>
  <c r="O603" i="8"/>
  <c r="V603" i="8"/>
  <c r="Q602" i="8" l="1"/>
  <c r="S602" i="8" s="1"/>
  <c r="U602" i="8"/>
  <c r="D603" i="8" s="1"/>
  <c r="P603" i="8"/>
  <c r="Q603" i="8" l="1"/>
  <c r="X603" i="8"/>
  <c r="Z603" i="8" s="1"/>
  <c r="AA603" i="8" s="1"/>
  <c r="AB603" i="8" s="1"/>
  <c r="F603" i="8"/>
  <c r="E603" i="8"/>
  <c r="R603" i="8"/>
  <c r="T603" i="8" s="1"/>
  <c r="U603" i="8" s="1"/>
  <c r="D604" i="8" s="1"/>
  <c r="Y603" i="8"/>
  <c r="G603" i="8"/>
  <c r="H604" i="8" s="1"/>
  <c r="S603" i="8" l="1"/>
  <c r="R604" i="8"/>
  <c r="T604" i="8" s="1"/>
  <c r="Y604" i="8"/>
  <c r="X604" i="8"/>
  <c r="Z604" i="8" s="1"/>
  <c r="AA604" i="8" s="1"/>
  <c r="AB604" i="8" s="1"/>
  <c r="F604" i="8"/>
  <c r="E604" i="8"/>
  <c r="G604" i="8"/>
  <c r="H605" i="8" s="1"/>
  <c r="AC603" i="8"/>
  <c r="J604" i="8"/>
  <c r="I604" i="8"/>
  <c r="N604" i="8" s="1"/>
  <c r="I605" i="8" l="1"/>
  <c r="J605" i="8"/>
  <c r="N605" i="8"/>
  <c r="O604" i="8"/>
  <c r="V604" i="8"/>
  <c r="AC604" i="8"/>
  <c r="K604" i="8"/>
  <c r="L604" i="8" s="1"/>
  <c r="M604" i="8" s="1"/>
  <c r="W604" i="8" s="1"/>
  <c r="K605" i="8" l="1"/>
  <c r="L605" i="8" s="1"/>
  <c r="M605" i="8" s="1"/>
  <c r="W605" i="8" s="1"/>
  <c r="P604" i="8"/>
  <c r="O605" i="8"/>
  <c r="P605" i="8" s="1"/>
  <c r="V605" i="8"/>
  <c r="Q605" i="8" l="1"/>
  <c r="U604" i="8"/>
  <c r="D605" i="8" s="1"/>
  <c r="Q604" i="8"/>
  <c r="S604" i="8" s="1"/>
  <c r="Y605" i="8" l="1"/>
  <c r="X605" i="8"/>
  <c r="Z605" i="8" s="1"/>
  <c r="AA605" i="8" s="1"/>
  <c r="AB605" i="8" s="1"/>
  <c r="F605" i="8"/>
  <c r="E605" i="8"/>
  <c r="R605" i="8"/>
  <c r="T605" i="8" s="1"/>
  <c r="U605" i="8" s="1"/>
  <c r="D606" i="8" s="1"/>
  <c r="G605" i="8"/>
  <c r="H606" i="8" s="1"/>
  <c r="S605" i="8" l="1"/>
  <c r="F606" i="8"/>
  <c r="E606" i="8"/>
  <c r="R606" i="8"/>
  <c r="T606" i="8" s="1"/>
  <c r="Y606" i="8"/>
  <c r="X606" i="8"/>
  <c r="Z606" i="8" s="1"/>
  <c r="AA606" i="8" s="1"/>
  <c r="AB606" i="8" s="1"/>
  <c r="G606" i="8"/>
  <c r="H607" i="8" s="1"/>
  <c r="J606" i="8"/>
  <c r="I606" i="8"/>
  <c r="N606" i="8" s="1"/>
  <c r="AC605" i="8"/>
  <c r="AC606" i="8" l="1"/>
  <c r="O606" i="8"/>
  <c r="V606" i="8"/>
  <c r="J607" i="8"/>
  <c r="I607" i="8"/>
  <c r="N607" i="8" s="1"/>
  <c r="K606" i="8"/>
  <c r="L606" i="8" s="1"/>
  <c r="M606" i="8" s="1"/>
  <c r="W606" i="8" s="1"/>
  <c r="O607" i="8" l="1"/>
  <c r="P607" i="8" s="1"/>
  <c r="V607" i="8"/>
  <c r="K607" i="8"/>
  <c r="L607" i="8" s="1"/>
  <c r="M607" i="8" s="1"/>
  <c r="W607" i="8" s="1"/>
  <c r="P606" i="8"/>
  <c r="Q607" i="8" l="1"/>
  <c r="U606" i="8"/>
  <c r="D607" i="8" s="1"/>
  <c r="Q606" i="8"/>
  <c r="S606" i="8" s="1"/>
  <c r="R607" i="8" l="1"/>
  <c r="T607" i="8" s="1"/>
  <c r="U607" i="8" s="1"/>
  <c r="D608" i="8" s="1"/>
  <c r="Y607" i="8"/>
  <c r="X607" i="8"/>
  <c r="Z607" i="8" s="1"/>
  <c r="AA607" i="8" s="1"/>
  <c r="AB607" i="8" s="1"/>
  <c r="F607" i="8"/>
  <c r="E607" i="8"/>
  <c r="G607" i="8"/>
  <c r="H608" i="8" s="1"/>
  <c r="S607" i="8" l="1"/>
  <c r="Y608" i="8"/>
  <c r="X608" i="8"/>
  <c r="Z608" i="8" s="1"/>
  <c r="AA608" i="8" s="1"/>
  <c r="AB608" i="8" s="1"/>
  <c r="AC608" i="8" s="1"/>
  <c r="F608" i="8"/>
  <c r="E608" i="8"/>
  <c r="R608" i="8"/>
  <c r="T608" i="8" s="1"/>
  <c r="G608" i="8"/>
  <c r="H609" i="8" s="1"/>
  <c r="J608" i="8"/>
  <c r="I608" i="8"/>
  <c r="N608" i="8" s="1"/>
  <c r="AC607" i="8"/>
  <c r="J609" i="8" l="1"/>
  <c r="I609" i="8"/>
  <c r="N609" i="8" s="1"/>
  <c r="K608" i="8"/>
  <c r="L608" i="8" s="1"/>
  <c r="M608" i="8" s="1"/>
  <c r="W608" i="8" s="1"/>
  <c r="O608" i="8"/>
  <c r="V608" i="8"/>
  <c r="P608" i="8" l="1"/>
  <c r="K609" i="8"/>
  <c r="L609" i="8" s="1"/>
  <c r="M609" i="8" s="1"/>
  <c r="W609" i="8" s="1"/>
  <c r="O609" i="8"/>
  <c r="V609" i="8"/>
  <c r="U608" i="8" l="1"/>
  <c r="D609" i="8" s="1"/>
  <c r="Q608" i="8"/>
  <c r="S608" i="8" s="1"/>
  <c r="P609" i="8"/>
  <c r="Q609" i="8" l="1"/>
  <c r="E609" i="8"/>
  <c r="R609" i="8"/>
  <c r="T609" i="8" s="1"/>
  <c r="U609" i="8" s="1"/>
  <c r="D610" i="8" s="1"/>
  <c r="Y609" i="8"/>
  <c r="X609" i="8"/>
  <c r="Z609" i="8" s="1"/>
  <c r="AA609" i="8" s="1"/>
  <c r="AB609" i="8" s="1"/>
  <c r="F609" i="8"/>
  <c r="G609" i="8"/>
  <c r="H610" i="8" s="1"/>
  <c r="S609" i="8" l="1"/>
  <c r="R610" i="8"/>
  <c r="T610" i="8" s="1"/>
  <c r="Y610" i="8"/>
  <c r="X610" i="8"/>
  <c r="Z610" i="8" s="1"/>
  <c r="AA610" i="8" s="1"/>
  <c r="AB610" i="8" s="1"/>
  <c r="F610" i="8"/>
  <c r="E610" i="8"/>
  <c r="G610" i="8"/>
  <c r="H611" i="8" s="1"/>
  <c r="AC609" i="8"/>
  <c r="J610" i="8"/>
  <c r="I610" i="8"/>
  <c r="N610" i="8" s="1"/>
  <c r="J611" i="8" l="1"/>
  <c r="I611" i="8"/>
  <c r="N611" i="8" s="1"/>
  <c r="O610" i="8"/>
  <c r="V610" i="8"/>
  <c r="K610" i="8"/>
  <c r="L610" i="8" s="1"/>
  <c r="M610" i="8" s="1"/>
  <c r="W610" i="8" s="1"/>
  <c r="AC610" i="8"/>
  <c r="O611" i="8" l="1"/>
  <c r="P611" i="8" s="1"/>
  <c r="V611" i="8"/>
  <c r="K611" i="8"/>
  <c r="L611" i="8" s="1"/>
  <c r="M611" i="8" s="1"/>
  <c r="W611" i="8" s="1"/>
  <c r="P610" i="8"/>
  <c r="Q610" i="8" l="1"/>
  <c r="S610" i="8" s="1"/>
  <c r="U610" i="8"/>
  <c r="D611" i="8" s="1"/>
  <c r="Q611" i="8"/>
  <c r="X611" i="8" l="1"/>
  <c r="Z611" i="8" s="1"/>
  <c r="AA611" i="8" s="1"/>
  <c r="AB611" i="8" s="1"/>
  <c r="F611" i="8"/>
  <c r="E611" i="8"/>
  <c r="R611" i="8"/>
  <c r="T611" i="8" s="1"/>
  <c r="U611" i="8" s="1"/>
  <c r="D612" i="8" s="1"/>
  <c r="Y611" i="8"/>
  <c r="G611" i="8"/>
  <c r="H612" i="8" s="1"/>
  <c r="S611" i="8" l="1"/>
  <c r="R612" i="8"/>
  <c r="T612" i="8" s="1"/>
  <c r="Y612" i="8"/>
  <c r="X612" i="8"/>
  <c r="Z612" i="8" s="1"/>
  <c r="AA612" i="8" s="1"/>
  <c r="AB612" i="8" s="1"/>
  <c r="F612" i="8"/>
  <c r="E612" i="8"/>
  <c r="G612" i="8"/>
  <c r="H613" i="8" s="1"/>
  <c r="AC611" i="8"/>
  <c r="J612" i="8"/>
  <c r="I612" i="8"/>
  <c r="N612" i="8" s="1"/>
  <c r="O612" i="8" l="1"/>
  <c r="V612" i="8"/>
  <c r="I613" i="8"/>
  <c r="J613" i="8"/>
  <c r="N613" i="8"/>
  <c r="AC612" i="8"/>
  <c r="K612" i="8"/>
  <c r="L612" i="8" s="1"/>
  <c r="M612" i="8" s="1"/>
  <c r="W612" i="8" s="1"/>
  <c r="O613" i="8" l="1"/>
  <c r="V613" i="8"/>
  <c r="K613" i="8"/>
  <c r="L613" i="8" s="1"/>
  <c r="M613" i="8" s="1"/>
  <c r="W613" i="8" s="1"/>
  <c r="P613" i="8"/>
  <c r="P612" i="8"/>
  <c r="U612" i="8" l="1"/>
  <c r="D613" i="8" s="1"/>
  <c r="Q612" i="8"/>
  <c r="S612" i="8" s="1"/>
  <c r="Q613" i="8"/>
  <c r="Y613" i="8" l="1"/>
  <c r="X613" i="8"/>
  <c r="Z613" i="8" s="1"/>
  <c r="AA613" i="8" s="1"/>
  <c r="AB613" i="8" s="1"/>
  <c r="F613" i="8"/>
  <c r="E613" i="8"/>
  <c r="R613" i="8"/>
  <c r="T613" i="8" s="1"/>
  <c r="U613" i="8" s="1"/>
  <c r="D614" i="8" s="1"/>
  <c r="G613" i="8"/>
  <c r="H614" i="8" s="1"/>
  <c r="S613" i="8" l="1"/>
  <c r="F614" i="8"/>
  <c r="E614" i="8"/>
  <c r="R614" i="8"/>
  <c r="T614" i="8" s="1"/>
  <c r="Y614" i="8"/>
  <c r="X614" i="8"/>
  <c r="Z614" i="8" s="1"/>
  <c r="AA614" i="8" s="1"/>
  <c r="AB614" i="8" s="1"/>
  <c r="G614" i="8"/>
  <c r="H615" i="8" s="1"/>
  <c r="AC613" i="8"/>
  <c r="J614" i="8"/>
  <c r="I614" i="8"/>
  <c r="N614" i="8" s="1"/>
  <c r="K614" i="8" l="1"/>
  <c r="L614" i="8" s="1"/>
  <c r="M614" i="8" s="1"/>
  <c r="W614" i="8" s="1"/>
  <c r="J615" i="8"/>
  <c r="I615" i="8"/>
  <c r="N615" i="8" s="1"/>
  <c r="AC614" i="8"/>
  <c r="O614" i="8"/>
  <c r="V614" i="8"/>
  <c r="O615" i="8" l="1"/>
  <c r="P615" i="8" s="1"/>
  <c r="V615" i="8"/>
  <c r="K615" i="8"/>
  <c r="L615" i="8" s="1"/>
  <c r="M615" i="8" s="1"/>
  <c r="W615" i="8" s="1"/>
  <c r="P614" i="8"/>
  <c r="Q615" i="8" l="1"/>
  <c r="U614" i="8"/>
  <c r="D615" i="8" s="1"/>
  <c r="Q614" i="8"/>
  <c r="S614" i="8" s="1"/>
  <c r="R615" i="8" l="1"/>
  <c r="T615" i="8" s="1"/>
  <c r="U615" i="8" s="1"/>
  <c r="D616" i="8" s="1"/>
  <c r="Y615" i="8"/>
  <c r="X615" i="8"/>
  <c r="Z615" i="8" s="1"/>
  <c r="AA615" i="8" s="1"/>
  <c r="AB615" i="8" s="1"/>
  <c r="F615" i="8"/>
  <c r="E615" i="8"/>
  <c r="G615" i="8"/>
  <c r="H616" i="8" s="1"/>
  <c r="S615" i="8" l="1"/>
  <c r="Y616" i="8"/>
  <c r="X616" i="8"/>
  <c r="Z616" i="8" s="1"/>
  <c r="AA616" i="8" s="1"/>
  <c r="AB616" i="8" s="1"/>
  <c r="F616" i="8"/>
  <c r="E616" i="8"/>
  <c r="R616" i="8"/>
  <c r="T616" i="8" s="1"/>
  <c r="G616" i="8"/>
  <c r="H617" i="8" s="1"/>
  <c r="AC615" i="8"/>
  <c r="J616" i="8"/>
  <c r="I616" i="8"/>
  <c r="N616" i="8" s="1"/>
  <c r="O616" i="8" l="1"/>
  <c r="V616" i="8"/>
  <c r="K616" i="8"/>
  <c r="L616" i="8" s="1"/>
  <c r="M616" i="8" s="1"/>
  <c r="W616" i="8" s="1"/>
  <c r="J617" i="8"/>
  <c r="I617" i="8"/>
  <c r="N617" i="8" s="1"/>
  <c r="AC616" i="8"/>
  <c r="O617" i="8" l="1"/>
  <c r="P617" i="8" s="1"/>
  <c r="V617" i="8"/>
  <c r="K617" i="8"/>
  <c r="L617" i="8" s="1"/>
  <c r="M617" i="8" s="1"/>
  <c r="W617" i="8" s="1"/>
  <c r="P616" i="8"/>
  <c r="U616" i="8" l="1"/>
  <c r="D617" i="8" s="1"/>
  <c r="Q616" i="8"/>
  <c r="S616" i="8" s="1"/>
  <c r="Q617" i="8"/>
  <c r="E617" i="8" l="1"/>
  <c r="R617" i="8"/>
  <c r="T617" i="8" s="1"/>
  <c r="U617" i="8" s="1"/>
  <c r="D618" i="8" s="1"/>
  <c r="Y617" i="8"/>
  <c r="X617" i="8"/>
  <c r="Z617" i="8" s="1"/>
  <c r="AA617" i="8" s="1"/>
  <c r="AB617" i="8" s="1"/>
  <c r="F617" i="8"/>
  <c r="G617" i="8"/>
  <c r="H618" i="8" s="1"/>
  <c r="S617" i="8" l="1"/>
  <c r="AC617" i="8"/>
  <c r="R618" i="8"/>
  <c r="T618" i="8" s="1"/>
  <c r="Y618" i="8"/>
  <c r="X618" i="8"/>
  <c r="Z618" i="8" s="1"/>
  <c r="AA618" i="8" s="1"/>
  <c r="AB618" i="8" s="1"/>
  <c r="F618" i="8"/>
  <c r="E618" i="8"/>
  <c r="G618" i="8"/>
  <c r="H619" i="8" s="1"/>
  <c r="J618" i="8"/>
  <c r="I618" i="8"/>
  <c r="N618" i="8" s="1"/>
  <c r="O618" i="8" l="1"/>
  <c r="V618" i="8"/>
  <c r="J619" i="8"/>
  <c r="I619" i="8"/>
  <c r="N619" i="8" s="1"/>
  <c r="K618" i="8"/>
  <c r="L618" i="8" s="1"/>
  <c r="M618" i="8" s="1"/>
  <c r="W618" i="8" s="1"/>
  <c r="AC618" i="8"/>
  <c r="O619" i="8" l="1"/>
  <c r="P619" i="8" s="1"/>
  <c r="V619" i="8"/>
  <c r="K619" i="8"/>
  <c r="L619" i="8" s="1"/>
  <c r="M619" i="8" s="1"/>
  <c r="W619" i="8" s="1"/>
  <c r="P618" i="8"/>
  <c r="Q618" i="8" l="1"/>
  <c r="S618" i="8" s="1"/>
  <c r="U618" i="8"/>
  <c r="D619" i="8" s="1"/>
  <c r="Q619" i="8"/>
  <c r="X619" i="8" l="1"/>
  <c r="Z619" i="8" s="1"/>
  <c r="AA619" i="8" s="1"/>
  <c r="AB619" i="8" s="1"/>
  <c r="F619" i="8"/>
  <c r="E619" i="8"/>
  <c r="R619" i="8"/>
  <c r="T619" i="8" s="1"/>
  <c r="U619" i="8" s="1"/>
  <c r="D620" i="8" s="1"/>
  <c r="Y619" i="8"/>
  <c r="G619" i="8"/>
  <c r="H620" i="8" s="1"/>
  <c r="S619" i="8" l="1"/>
  <c r="J620" i="8"/>
  <c r="I620" i="8"/>
  <c r="N620" i="8" s="1"/>
  <c r="R620" i="8"/>
  <c r="T620" i="8" s="1"/>
  <c r="Y620" i="8"/>
  <c r="X620" i="8"/>
  <c r="Z620" i="8" s="1"/>
  <c r="AA620" i="8" s="1"/>
  <c r="AB620" i="8" s="1"/>
  <c r="F620" i="8"/>
  <c r="E620" i="8"/>
  <c r="G620" i="8"/>
  <c r="H621" i="8" s="1"/>
  <c r="AC619" i="8"/>
  <c r="I621" i="8" l="1"/>
  <c r="N621" i="8" s="1"/>
  <c r="J621" i="8"/>
  <c r="K620" i="8"/>
  <c r="L620" i="8" s="1"/>
  <c r="M620" i="8" s="1"/>
  <c r="W620" i="8" s="1"/>
  <c r="O620" i="8"/>
  <c r="V620" i="8"/>
  <c r="AC620" i="8"/>
  <c r="O621" i="8" l="1"/>
  <c r="V621" i="8"/>
  <c r="P620" i="8"/>
  <c r="K621" i="8"/>
  <c r="L621" i="8" s="1"/>
  <c r="M621" i="8" s="1"/>
  <c r="W621" i="8" s="1"/>
  <c r="U620" i="8" l="1"/>
  <c r="D621" i="8" s="1"/>
  <c r="Q620" i="8"/>
  <c r="S620" i="8" s="1"/>
  <c r="P621" i="8"/>
  <c r="Q621" i="8" l="1"/>
  <c r="Y621" i="8"/>
  <c r="X621" i="8"/>
  <c r="Z621" i="8" s="1"/>
  <c r="AA621" i="8" s="1"/>
  <c r="AB621" i="8" s="1"/>
  <c r="F621" i="8"/>
  <c r="E621" i="8"/>
  <c r="R621" i="8"/>
  <c r="T621" i="8" s="1"/>
  <c r="U621" i="8" s="1"/>
  <c r="D622" i="8" s="1"/>
  <c r="G621" i="8"/>
  <c r="H622" i="8" s="1"/>
  <c r="S621" i="8" l="1"/>
  <c r="F622" i="8"/>
  <c r="E622" i="8"/>
  <c r="R622" i="8"/>
  <c r="T622" i="8" s="1"/>
  <c r="Y622" i="8"/>
  <c r="X622" i="8"/>
  <c r="Z622" i="8" s="1"/>
  <c r="AA622" i="8" s="1"/>
  <c r="AB622" i="8" s="1"/>
  <c r="G622" i="8"/>
  <c r="H623" i="8" s="1"/>
  <c r="AC621" i="8"/>
  <c r="J622" i="8"/>
  <c r="I622" i="8"/>
  <c r="N622" i="8" s="1"/>
  <c r="J623" i="8" l="1"/>
  <c r="I623" i="8"/>
  <c r="N623" i="8" s="1"/>
  <c r="O622" i="8"/>
  <c r="V622" i="8"/>
  <c r="K622" i="8"/>
  <c r="L622" i="8" s="1"/>
  <c r="M622" i="8" s="1"/>
  <c r="W622" i="8" s="1"/>
  <c r="AC622" i="8"/>
  <c r="K623" i="8" l="1"/>
  <c r="L623" i="8" s="1"/>
  <c r="M623" i="8" s="1"/>
  <c r="W623" i="8" s="1"/>
  <c r="P622" i="8"/>
  <c r="O623" i="8"/>
  <c r="V623" i="8"/>
  <c r="P623" i="8" l="1"/>
  <c r="U622" i="8"/>
  <c r="D623" i="8" s="1"/>
  <c r="Q622" i="8"/>
  <c r="S622" i="8" s="1"/>
  <c r="Q623" i="8" l="1"/>
  <c r="R623" i="8"/>
  <c r="T623" i="8" s="1"/>
  <c r="U623" i="8" s="1"/>
  <c r="D624" i="8" s="1"/>
  <c r="Y623" i="8"/>
  <c r="X623" i="8"/>
  <c r="Z623" i="8" s="1"/>
  <c r="AA623" i="8" s="1"/>
  <c r="AB623" i="8" s="1"/>
  <c r="F623" i="8"/>
  <c r="E623" i="8"/>
  <c r="G623" i="8"/>
  <c r="H624" i="8" s="1"/>
  <c r="S623" i="8" l="1"/>
  <c r="Y624" i="8"/>
  <c r="X624" i="8"/>
  <c r="Z624" i="8" s="1"/>
  <c r="AA624" i="8" s="1"/>
  <c r="AB624" i="8" s="1"/>
  <c r="F624" i="8"/>
  <c r="E624" i="8"/>
  <c r="R624" i="8"/>
  <c r="T624" i="8" s="1"/>
  <c r="G624" i="8"/>
  <c r="H625" i="8" s="1"/>
  <c r="J624" i="8"/>
  <c r="I624" i="8"/>
  <c r="N624" i="8" s="1"/>
  <c r="AC623" i="8"/>
  <c r="J625" i="8" l="1"/>
  <c r="I625" i="8"/>
  <c r="N625" i="8" s="1"/>
  <c r="K624" i="8"/>
  <c r="L624" i="8" s="1"/>
  <c r="M624" i="8" s="1"/>
  <c r="W624" i="8" s="1"/>
  <c r="O624" i="8"/>
  <c r="V624" i="8"/>
  <c r="AC624" i="8"/>
  <c r="O625" i="8" l="1"/>
  <c r="V625" i="8"/>
  <c r="P625" i="8"/>
  <c r="P624" i="8"/>
  <c r="K625" i="8"/>
  <c r="L625" i="8" s="1"/>
  <c r="M625" i="8" s="1"/>
  <c r="W625" i="8" s="1"/>
  <c r="Q625" i="8" l="1"/>
  <c r="U624" i="8"/>
  <c r="D625" i="8" s="1"/>
  <c r="Q624" i="8"/>
  <c r="S624" i="8" s="1"/>
  <c r="E625" i="8" l="1"/>
  <c r="R625" i="8"/>
  <c r="T625" i="8" s="1"/>
  <c r="U625" i="8" s="1"/>
  <c r="D626" i="8" s="1"/>
  <c r="Y625" i="8"/>
  <c r="X625" i="8"/>
  <c r="Z625" i="8" s="1"/>
  <c r="AA625" i="8" s="1"/>
  <c r="AB625" i="8" s="1"/>
  <c r="F625" i="8"/>
  <c r="G625" i="8"/>
  <c r="H626" i="8" s="1"/>
  <c r="S625" i="8" l="1"/>
  <c r="R626" i="8"/>
  <c r="T626" i="8" s="1"/>
  <c r="Y626" i="8"/>
  <c r="X626" i="8"/>
  <c r="Z626" i="8" s="1"/>
  <c r="AA626" i="8" s="1"/>
  <c r="AB626" i="8" s="1"/>
  <c r="F626" i="8"/>
  <c r="E626" i="8"/>
  <c r="G626" i="8"/>
  <c r="H627" i="8" s="1"/>
  <c r="J626" i="8"/>
  <c r="I626" i="8"/>
  <c r="N626" i="8" s="1"/>
  <c r="AC625" i="8"/>
  <c r="O626" i="8" l="1"/>
  <c r="V626" i="8"/>
  <c r="J627" i="8"/>
  <c r="I627" i="8"/>
  <c r="N627" i="8" s="1"/>
  <c r="K626" i="8"/>
  <c r="L626" i="8" s="1"/>
  <c r="M626" i="8" s="1"/>
  <c r="W626" i="8" s="1"/>
  <c r="AC626" i="8"/>
  <c r="O627" i="8" l="1"/>
  <c r="P627" i="8" s="1"/>
  <c r="V627" i="8"/>
  <c r="P626" i="8"/>
  <c r="K627" i="8"/>
  <c r="L627" i="8" s="1"/>
  <c r="M627" i="8" s="1"/>
  <c r="W627" i="8" s="1"/>
  <c r="Q627" i="8" l="1"/>
  <c r="Q626" i="8"/>
  <c r="S626" i="8" s="1"/>
  <c r="U626" i="8"/>
  <c r="D627" i="8" s="1"/>
  <c r="X627" i="8" l="1"/>
  <c r="Z627" i="8" s="1"/>
  <c r="AA627" i="8" s="1"/>
  <c r="AB627" i="8" s="1"/>
  <c r="F627" i="8"/>
  <c r="E627" i="8"/>
  <c r="R627" i="8"/>
  <c r="T627" i="8" s="1"/>
  <c r="U627" i="8" s="1"/>
  <c r="D628" i="8" s="1"/>
  <c r="Y627" i="8"/>
  <c r="G627" i="8"/>
  <c r="H628" i="8" s="1"/>
  <c r="S627" i="8" l="1"/>
  <c r="AC627" i="8"/>
  <c r="R628" i="8"/>
  <c r="T628" i="8" s="1"/>
  <c r="Y628" i="8"/>
  <c r="X628" i="8"/>
  <c r="Z628" i="8" s="1"/>
  <c r="AA628" i="8" s="1"/>
  <c r="AB628" i="8" s="1"/>
  <c r="F628" i="8"/>
  <c r="E628" i="8"/>
  <c r="G628" i="8"/>
  <c r="H629" i="8" s="1"/>
  <c r="J628" i="8"/>
  <c r="I628" i="8"/>
  <c r="N628" i="8"/>
  <c r="I629" i="8" l="1"/>
  <c r="N629" i="8" s="1"/>
  <c r="J629" i="8"/>
  <c r="K628" i="8"/>
  <c r="L628" i="8" s="1"/>
  <c r="M628" i="8" s="1"/>
  <c r="W628" i="8" s="1"/>
  <c r="O628" i="8"/>
  <c r="V628" i="8"/>
  <c r="AC628" i="8"/>
  <c r="K629" i="8" l="1"/>
  <c r="L629" i="8" s="1"/>
  <c r="M629" i="8" s="1"/>
  <c r="W629" i="8" s="1"/>
  <c r="P628" i="8"/>
  <c r="O629" i="8"/>
  <c r="P629" i="8" s="1"/>
  <c r="V629" i="8"/>
  <c r="Q629" i="8" l="1"/>
  <c r="U628" i="8"/>
  <c r="D629" i="8" s="1"/>
  <c r="Q628" i="8"/>
  <c r="S628" i="8" s="1"/>
  <c r="Y629" i="8" l="1"/>
  <c r="X629" i="8"/>
  <c r="Z629" i="8" s="1"/>
  <c r="AA629" i="8" s="1"/>
  <c r="AB629" i="8" s="1"/>
  <c r="F629" i="8"/>
  <c r="E629" i="8"/>
  <c r="R629" i="8"/>
  <c r="T629" i="8" s="1"/>
  <c r="U629" i="8" s="1"/>
  <c r="D630" i="8" s="1"/>
  <c r="G629" i="8"/>
  <c r="H630" i="8" s="1"/>
  <c r="S629" i="8" l="1"/>
  <c r="F630" i="8"/>
  <c r="E630" i="8"/>
  <c r="R630" i="8"/>
  <c r="T630" i="8" s="1"/>
  <c r="Y630" i="8"/>
  <c r="X630" i="8"/>
  <c r="Z630" i="8" s="1"/>
  <c r="AA630" i="8" s="1"/>
  <c r="AB630" i="8" s="1"/>
  <c r="G630" i="8"/>
  <c r="H631" i="8" s="1"/>
  <c r="J630" i="8"/>
  <c r="I630" i="8"/>
  <c r="N630" i="8" s="1"/>
  <c r="AC629" i="8"/>
  <c r="J631" i="8" l="1"/>
  <c r="I631" i="8"/>
  <c r="N631" i="8" s="1"/>
  <c r="O630" i="8"/>
  <c r="V630" i="8"/>
  <c r="AC630" i="8"/>
  <c r="K630" i="8"/>
  <c r="L630" i="8" s="1"/>
  <c r="M630" i="8" s="1"/>
  <c r="W630" i="8" s="1"/>
  <c r="O631" i="8" l="1"/>
  <c r="P631" i="8" s="1"/>
  <c r="V631" i="8"/>
  <c r="K631" i="8"/>
  <c r="L631" i="8" s="1"/>
  <c r="M631" i="8" s="1"/>
  <c r="W631" i="8" s="1"/>
  <c r="P630" i="8"/>
  <c r="U630" i="8" l="1"/>
  <c r="D631" i="8" s="1"/>
  <c r="Q630" i="8"/>
  <c r="S630" i="8" s="1"/>
  <c r="Q631" i="8"/>
  <c r="R631" i="8" l="1"/>
  <c r="T631" i="8" s="1"/>
  <c r="U631" i="8" s="1"/>
  <c r="D632" i="8" s="1"/>
  <c r="Y631" i="8"/>
  <c r="X631" i="8"/>
  <c r="Z631" i="8" s="1"/>
  <c r="AA631" i="8" s="1"/>
  <c r="AB631" i="8" s="1"/>
  <c r="F631" i="8"/>
  <c r="E631" i="8"/>
  <c r="G631" i="8"/>
  <c r="H632" i="8" s="1"/>
  <c r="S631" i="8" l="1"/>
  <c r="AC631" i="8"/>
  <c r="J632" i="8"/>
  <c r="I632" i="8"/>
  <c r="N632" i="8" s="1"/>
  <c r="Y632" i="8"/>
  <c r="X632" i="8"/>
  <c r="Z632" i="8" s="1"/>
  <c r="AA632" i="8" s="1"/>
  <c r="AB632" i="8" s="1"/>
  <c r="F632" i="8"/>
  <c r="E632" i="8"/>
  <c r="R632" i="8"/>
  <c r="T632" i="8" s="1"/>
  <c r="G632" i="8"/>
  <c r="H633" i="8" s="1"/>
  <c r="K632" i="8" l="1"/>
  <c r="L632" i="8" s="1"/>
  <c r="M632" i="8" s="1"/>
  <c r="W632" i="8" s="1"/>
  <c r="J633" i="8"/>
  <c r="I633" i="8"/>
  <c r="N633" i="8" s="1"/>
  <c r="O632" i="8"/>
  <c r="V632" i="8"/>
  <c r="AC632" i="8"/>
  <c r="O633" i="8" l="1"/>
  <c r="P633" i="8" s="1"/>
  <c r="V633" i="8"/>
  <c r="K633" i="8"/>
  <c r="L633" i="8" s="1"/>
  <c r="M633" i="8" s="1"/>
  <c r="W633" i="8" s="1"/>
  <c r="P632" i="8"/>
  <c r="Q633" i="8" l="1"/>
  <c r="U632" i="8"/>
  <c r="D633" i="8" s="1"/>
  <c r="Q632" i="8"/>
  <c r="S632" i="8" s="1"/>
  <c r="E633" i="8" l="1"/>
  <c r="R633" i="8"/>
  <c r="T633" i="8" s="1"/>
  <c r="U633" i="8" s="1"/>
  <c r="D634" i="8" s="1"/>
  <c r="Y633" i="8"/>
  <c r="X633" i="8"/>
  <c r="Z633" i="8" s="1"/>
  <c r="AA633" i="8" s="1"/>
  <c r="AB633" i="8" s="1"/>
  <c r="F633" i="8"/>
  <c r="G633" i="8"/>
  <c r="H634" i="8" s="1"/>
  <c r="S633" i="8" l="1"/>
  <c r="J634" i="8"/>
  <c r="I634" i="8"/>
  <c r="N634" i="8" s="1"/>
  <c r="R634" i="8"/>
  <c r="T634" i="8" s="1"/>
  <c r="Y634" i="8"/>
  <c r="X634" i="8"/>
  <c r="Z634" i="8" s="1"/>
  <c r="AA634" i="8" s="1"/>
  <c r="AB634" i="8" s="1"/>
  <c r="F634" i="8"/>
  <c r="E634" i="8"/>
  <c r="G634" i="8"/>
  <c r="H635" i="8" s="1"/>
  <c r="AC633" i="8"/>
  <c r="J635" i="8" l="1"/>
  <c r="I635" i="8"/>
  <c r="N635" i="8" s="1"/>
  <c r="O634" i="8"/>
  <c r="V634" i="8"/>
  <c r="AC634" i="8"/>
  <c r="K634" i="8"/>
  <c r="L634" i="8" s="1"/>
  <c r="M634" i="8" s="1"/>
  <c r="W634" i="8" s="1"/>
  <c r="O635" i="8" l="1"/>
  <c r="P635" i="8" s="1"/>
  <c r="V635" i="8"/>
  <c r="K635" i="8"/>
  <c r="L635" i="8" s="1"/>
  <c r="M635" i="8" s="1"/>
  <c r="W635" i="8" s="1"/>
  <c r="P634" i="8"/>
  <c r="Q634" i="8" l="1"/>
  <c r="S634" i="8" s="1"/>
  <c r="U634" i="8"/>
  <c r="D635" i="8" s="1"/>
  <c r="Q635" i="8"/>
  <c r="X635" i="8" l="1"/>
  <c r="Z635" i="8" s="1"/>
  <c r="AA635" i="8" s="1"/>
  <c r="AB635" i="8" s="1"/>
  <c r="F635" i="8"/>
  <c r="E635" i="8"/>
  <c r="R635" i="8"/>
  <c r="T635" i="8" s="1"/>
  <c r="U635" i="8" s="1"/>
  <c r="D636" i="8" s="1"/>
  <c r="Y635" i="8"/>
  <c r="G635" i="8"/>
  <c r="H636" i="8" s="1"/>
  <c r="S635" i="8" l="1"/>
  <c r="AC635" i="8"/>
  <c r="R636" i="8"/>
  <c r="T636" i="8" s="1"/>
  <c r="Y636" i="8"/>
  <c r="X636" i="8"/>
  <c r="Z636" i="8" s="1"/>
  <c r="AA636" i="8" s="1"/>
  <c r="AB636" i="8" s="1"/>
  <c r="F636" i="8"/>
  <c r="E636" i="8"/>
  <c r="G636" i="8"/>
  <c r="H637" i="8" s="1"/>
  <c r="J636" i="8"/>
  <c r="I636" i="8"/>
  <c r="N636" i="8" s="1"/>
  <c r="I637" i="8" l="1"/>
  <c r="N637" i="8" s="1"/>
  <c r="J637" i="8"/>
  <c r="O636" i="8"/>
  <c r="V636" i="8"/>
  <c r="K636" i="8"/>
  <c r="L636" i="8" s="1"/>
  <c r="M636" i="8" s="1"/>
  <c r="W636" i="8" s="1"/>
  <c r="AC636" i="8"/>
  <c r="P636" i="8" l="1"/>
  <c r="K637" i="8"/>
  <c r="L637" i="8" s="1"/>
  <c r="M637" i="8" s="1"/>
  <c r="W637" i="8" s="1"/>
  <c r="O637" i="8"/>
  <c r="V637" i="8"/>
  <c r="U636" i="8" l="1"/>
  <c r="D637" i="8" s="1"/>
  <c r="Q636" i="8"/>
  <c r="S636" i="8" s="1"/>
  <c r="P637" i="8"/>
  <c r="Y637" i="8" l="1"/>
  <c r="X637" i="8"/>
  <c r="Z637" i="8" s="1"/>
  <c r="AA637" i="8" s="1"/>
  <c r="AB637" i="8" s="1"/>
  <c r="F637" i="8"/>
  <c r="E637" i="8"/>
  <c r="R637" i="8"/>
  <c r="T637" i="8" s="1"/>
  <c r="U637" i="8" s="1"/>
  <c r="D638" i="8" s="1"/>
  <c r="G637" i="8"/>
  <c r="H638" i="8" s="1"/>
  <c r="Q637" i="8"/>
  <c r="S637" i="8" l="1"/>
  <c r="F638" i="8"/>
  <c r="E638" i="8"/>
  <c r="R638" i="8"/>
  <c r="T638" i="8" s="1"/>
  <c r="Y638" i="8"/>
  <c r="X638" i="8"/>
  <c r="Z638" i="8" s="1"/>
  <c r="AA638" i="8" s="1"/>
  <c r="AB638" i="8" s="1"/>
  <c r="G638" i="8"/>
  <c r="H639" i="8" s="1"/>
  <c r="AC637" i="8"/>
  <c r="J638" i="8"/>
  <c r="I638" i="8"/>
  <c r="N638" i="8" s="1"/>
  <c r="J639" i="8" l="1"/>
  <c r="I639" i="8"/>
  <c r="N639" i="8" s="1"/>
  <c r="K638" i="8"/>
  <c r="L638" i="8" s="1"/>
  <c r="M638" i="8" s="1"/>
  <c r="W638" i="8" s="1"/>
  <c r="AC638" i="8"/>
  <c r="O638" i="8"/>
  <c r="V638" i="8"/>
  <c r="K639" i="8" l="1"/>
  <c r="L639" i="8" s="1"/>
  <c r="M639" i="8" s="1"/>
  <c r="W639" i="8" s="1"/>
  <c r="P638" i="8"/>
  <c r="O639" i="8"/>
  <c r="V639" i="8"/>
  <c r="U638" i="8" l="1"/>
  <c r="D639" i="8" s="1"/>
  <c r="Q638" i="8"/>
  <c r="S638" i="8" s="1"/>
  <c r="P639" i="8"/>
  <c r="Q639" i="8" l="1"/>
  <c r="R639" i="8"/>
  <c r="T639" i="8" s="1"/>
  <c r="U639" i="8" s="1"/>
  <c r="D640" i="8" s="1"/>
  <c r="Y639" i="8"/>
  <c r="X639" i="8"/>
  <c r="Z639" i="8" s="1"/>
  <c r="AA639" i="8" s="1"/>
  <c r="AB639" i="8" s="1"/>
  <c r="F639" i="8"/>
  <c r="E639" i="8"/>
  <c r="G639" i="8"/>
  <c r="H640" i="8" s="1"/>
  <c r="S639" i="8" l="1"/>
  <c r="Y640" i="8"/>
  <c r="X640" i="8"/>
  <c r="Z640" i="8" s="1"/>
  <c r="AA640" i="8" s="1"/>
  <c r="AB640" i="8" s="1"/>
  <c r="F640" i="8"/>
  <c r="E640" i="8"/>
  <c r="R640" i="8"/>
  <c r="T640" i="8" s="1"/>
  <c r="G640" i="8"/>
  <c r="H641" i="8" s="1"/>
  <c r="AC639" i="8"/>
  <c r="J640" i="8"/>
  <c r="I640" i="8"/>
  <c r="N640" i="8" s="1"/>
  <c r="K640" i="8" l="1"/>
  <c r="L640" i="8" s="1"/>
  <c r="M640" i="8" s="1"/>
  <c r="W640" i="8" s="1"/>
  <c r="J641" i="8"/>
  <c r="I641" i="8"/>
  <c r="N641" i="8" s="1"/>
  <c r="AC640" i="8"/>
  <c r="O640" i="8"/>
  <c r="V640" i="8"/>
  <c r="O641" i="8" l="1"/>
  <c r="P641" i="8" s="1"/>
  <c r="V641" i="8"/>
  <c r="P640" i="8"/>
  <c r="K641" i="8"/>
  <c r="L641" i="8" s="1"/>
  <c r="M641" i="8" s="1"/>
  <c r="W641" i="8" s="1"/>
  <c r="U640" i="8" l="1"/>
  <c r="D641" i="8" s="1"/>
  <c r="Q640" i="8"/>
  <c r="S640" i="8" s="1"/>
  <c r="Q641" i="8"/>
  <c r="E641" i="8" l="1"/>
  <c r="R641" i="8"/>
  <c r="T641" i="8" s="1"/>
  <c r="U641" i="8" s="1"/>
  <c r="D642" i="8" s="1"/>
  <c r="Y641" i="8"/>
  <c r="X641" i="8"/>
  <c r="Z641" i="8" s="1"/>
  <c r="AA641" i="8" s="1"/>
  <c r="AB641" i="8" s="1"/>
  <c r="F641" i="8"/>
  <c r="G641" i="8"/>
  <c r="H642" i="8" s="1"/>
  <c r="S641" i="8" l="1"/>
  <c r="J642" i="8"/>
  <c r="I642" i="8"/>
  <c r="N642" i="8"/>
  <c r="AC641" i="8"/>
  <c r="R642" i="8"/>
  <c r="T642" i="8" s="1"/>
  <c r="Y642" i="8"/>
  <c r="X642" i="8"/>
  <c r="Z642" i="8" s="1"/>
  <c r="AA642" i="8" s="1"/>
  <c r="AB642" i="8" s="1"/>
  <c r="AC642" i="8" s="1"/>
  <c r="F642" i="8"/>
  <c r="E642" i="8"/>
  <c r="G642" i="8"/>
  <c r="H643" i="8" s="1"/>
  <c r="J643" i="8" l="1"/>
  <c r="I643" i="8"/>
  <c r="N643" i="8" s="1"/>
  <c r="O642" i="8"/>
  <c r="V642" i="8"/>
  <c r="K642" i="8"/>
  <c r="L642" i="8" s="1"/>
  <c r="M642" i="8" s="1"/>
  <c r="W642" i="8" s="1"/>
  <c r="P642" i="8" l="1"/>
  <c r="O643" i="8"/>
  <c r="V643" i="8"/>
  <c r="K643" i="8"/>
  <c r="L643" i="8" s="1"/>
  <c r="M643" i="8" s="1"/>
  <c r="W643" i="8" s="1"/>
  <c r="Q642" i="8" l="1"/>
  <c r="S642" i="8" s="1"/>
  <c r="U642" i="8"/>
  <c r="D643" i="8" s="1"/>
  <c r="P643" i="8"/>
  <c r="Q643" i="8" l="1"/>
  <c r="X643" i="8"/>
  <c r="Z643" i="8" s="1"/>
  <c r="AA643" i="8" s="1"/>
  <c r="AB643" i="8" s="1"/>
  <c r="F643" i="8"/>
  <c r="E643" i="8"/>
  <c r="R643" i="8"/>
  <c r="T643" i="8" s="1"/>
  <c r="U643" i="8" s="1"/>
  <c r="D644" i="8" s="1"/>
  <c r="Y643" i="8"/>
  <c r="G643" i="8"/>
  <c r="H644" i="8" s="1"/>
  <c r="S643" i="8" l="1"/>
  <c r="R644" i="8"/>
  <c r="T644" i="8" s="1"/>
  <c r="Y644" i="8"/>
  <c r="X644" i="8"/>
  <c r="Z644" i="8" s="1"/>
  <c r="AA644" i="8" s="1"/>
  <c r="AB644" i="8" s="1"/>
  <c r="AC644" i="8" s="1"/>
  <c r="F644" i="8"/>
  <c r="E644" i="8"/>
  <c r="G644" i="8"/>
  <c r="H645" i="8" s="1"/>
  <c r="J644" i="8"/>
  <c r="I644" i="8"/>
  <c r="N644" i="8" s="1"/>
  <c r="AC643" i="8"/>
  <c r="K644" i="8" l="1"/>
  <c r="L644" i="8" s="1"/>
  <c r="M644" i="8" s="1"/>
  <c r="W644" i="8" s="1"/>
  <c r="I645" i="8"/>
  <c r="N645" i="8" s="1"/>
  <c r="J645" i="8"/>
  <c r="O644" i="8"/>
  <c r="V644" i="8"/>
  <c r="O645" i="8" l="1"/>
  <c r="P645" i="8" s="1"/>
  <c r="V645" i="8"/>
  <c r="P644" i="8"/>
  <c r="K645" i="8"/>
  <c r="L645" i="8" s="1"/>
  <c r="M645" i="8" s="1"/>
  <c r="W645" i="8" s="1"/>
  <c r="Q645" i="8" l="1"/>
  <c r="U644" i="8"/>
  <c r="D645" i="8" s="1"/>
  <c r="Q644" i="8"/>
  <c r="S644" i="8" s="1"/>
  <c r="Y645" i="8" l="1"/>
  <c r="X645" i="8"/>
  <c r="Z645" i="8" s="1"/>
  <c r="AA645" i="8" s="1"/>
  <c r="AB645" i="8" s="1"/>
  <c r="F645" i="8"/>
  <c r="E645" i="8"/>
  <c r="R645" i="8"/>
  <c r="T645" i="8" s="1"/>
  <c r="U645" i="8" s="1"/>
  <c r="D646" i="8" s="1"/>
  <c r="G645" i="8"/>
  <c r="H646" i="8" s="1"/>
  <c r="S645" i="8" l="1"/>
  <c r="F646" i="8"/>
  <c r="E646" i="8"/>
  <c r="R646" i="8"/>
  <c r="T646" i="8" s="1"/>
  <c r="Y646" i="8"/>
  <c r="X646" i="8"/>
  <c r="Z646" i="8" s="1"/>
  <c r="AA646" i="8" s="1"/>
  <c r="AB646" i="8" s="1"/>
  <c r="G646" i="8"/>
  <c r="H647" i="8" s="1"/>
  <c r="J646" i="8"/>
  <c r="I646" i="8"/>
  <c r="N646" i="8" s="1"/>
  <c r="AC645" i="8"/>
  <c r="J647" i="8" l="1"/>
  <c r="I647" i="8"/>
  <c r="N647" i="8" s="1"/>
  <c r="K646" i="8"/>
  <c r="L646" i="8" s="1"/>
  <c r="M646" i="8" s="1"/>
  <c r="W646" i="8" s="1"/>
  <c r="O646" i="8"/>
  <c r="V646" i="8"/>
  <c r="AC646" i="8"/>
  <c r="O647" i="8" l="1"/>
  <c r="P647" i="8" s="1"/>
  <c r="V647" i="8"/>
  <c r="K647" i="8"/>
  <c r="L647" i="8" s="1"/>
  <c r="M647" i="8" s="1"/>
  <c r="W647" i="8" s="1"/>
  <c r="P646" i="8"/>
  <c r="U646" i="8" l="1"/>
  <c r="D647" i="8" s="1"/>
  <c r="Q646" i="8"/>
  <c r="S646" i="8" s="1"/>
  <c r="Q647" i="8"/>
  <c r="R647" i="8" l="1"/>
  <c r="T647" i="8" s="1"/>
  <c r="U647" i="8" s="1"/>
  <c r="D648" i="8" s="1"/>
  <c r="Y647" i="8"/>
  <c r="X647" i="8"/>
  <c r="Z647" i="8" s="1"/>
  <c r="AA647" i="8" s="1"/>
  <c r="AB647" i="8" s="1"/>
  <c r="F647" i="8"/>
  <c r="E647" i="8"/>
  <c r="G647" i="8"/>
  <c r="H648" i="8" s="1"/>
  <c r="S647" i="8" l="1"/>
  <c r="AC647" i="8"/>
  <c r="Y648" i="8"/>
  <c r="X648" i="8"/>
  <c r="Z648" i="8" s="1"/>
  <c r="AA648" i="8" s="1"/>
  <c r="AB648" i="8" s="1"/>
  <c r="F648" i="8"/>
  <c r="E648" i="8"/>
  <c r="R648" i="8"/>
  <c r="T648" i="8" s="1"/>
  <c r="G648" i="8"/>
  <c r="H649" i="8" s="1"/>
  <c r="J648" i="8"/>
  <c r="I648" i="8"/>
  <c r="N648" i="8" s="1"/>
  <c r="J649" i="8" l="1"/>
  <c r="I649" i="8"/>
  <c r="N649" i="8" s="1"/>
  <c r="K648" i="8"/>
  <c r="L648" i="8" s="1"/>
  <c r="M648" i="8" s="1"/>
  <c r="W648" i="8" s="1"/>
  <c r="O648" i="8"/>
  <c r="V648" i="8"/>
  <c r="AC648" i="8"/>
  <c r="P648" i="8" l="1"/>
  <c r="K649" i="8"/>
  <c r="L649" i="8" s="1"/>
  <c r="M649" i="8" s="1"/>
  <c r="W649" i="8" s="1"/>
  <c r="O649" i="8"/>
  <c r="P649" i="8" s="1"/>
  <c r="V649" i="8"/>
  <c r="Q649" i="8" l="1"/>
  <c r="U648" i="8"/>
  <c r="D649" i="8" s="1"/>
  <c r="Q648" i="8"/>
  <c r="S648" i="8" s="1"/>
  <c r="E649" i="8" l="1"/>
  <c r="R649" i="8"/>
  <c r="T649" i="8" s="1"/>
  <c r="U649" i="8" s="1"/>
  <c r="D650" i="8" s="1"/>
  <c r="Y649" i="8"/>
  <c r="X649" i="8"/>
  <c r="Z649" i="8" s="1"/>
  <c r="AA649" i="8" s="1"/>
  <c r="AB649" i="8" s="1"/>
  <c r="F649" i="8"/>
  <c r="G649" i="8"/>
  <c r="H650" i="8" s="1"/>
  <c r="S649" i="8" l="1"/>
  <c r="R650" i="8"/>
  <c r="T650" i="8" s="1"/>
  <c r="Y650" i="8"/>
  <c r="X650" i="8"/>
  <c r="Z650" i="8" s="1"/>
  <c r="AA650" i="8" s="1"/>
  <c r="AB650" i="8" s="1"/>
  <c r="F650" i="8"/>
  <c r="E650" i="8"/>
  <c r="G650" i="8"/>
  <c r="H651" i="8" s="1"/>
  <c r="J650" i="8"/>
  <c r="I650" i="8"/>
  <c r="N650" i="8" s="1"/>
  <c r="AC649" i="8"/>
  <c r="J651" i="8" l="1"/>
  <c r="I651" i="8"/>
  <c r="N651" i="8" s="1"/>
  <c r="O650" i="8"/>
  <c r="V650" i="8"/>
  <c r="K650" i="8"/>
  <c r="L650" i="8" s="1"/>
  <c r="M650" i="8" s="1"/>
  <c r="W650" i="8" s="1"/>
  <c r="AC650" i="8"/>
  <c r="P650" i="8" l="1"/>
  <c r="O651" i="8"/>
  <c r="V651" i="8"/>
  <c r="K651" i="8"/>
  <c r="L651" i="8" s="1"/>
  <c r="M651" i="8" s="1"/>
  <c r="W651" i="8" s="1"/>
  <c r="Q650" i="8" l="1"/>
  <c r="S650" i="8" s="1"/>
  <c r="U650" i="8"/>
  <c r="D651" i="8" s="1"/>
  <c r="P651" i="8"/>
  <c r="X651" i="8" l="1"/>
  <c r="Z651" i="8" s="1"/>
  <c r="AA651" i="8" s="1"/>
  <c r="AB651" i="8" s="1"/>
  <c r="F651" i="8"/>
  <c r="E651" i="8"/>
  <c r="R651" i="8"/>
  <c r="T651" i="8" s="1"/>
  <c r="U651" i="8" s="1"/>
  <c r="D652" i="8" s="1"/>
  <c r="Y651" i="8"/>
  <c r="G651" i="8"/>
  <c r="H652" i="8" s="1"/>
  <c r="Q651" i="8"/>
  <c r="S651" i="8" l="1"/>
  <c r="R652" i="8"/>
  <c r="T652" i="8" s="1"/>
  <c r="Y652" i="8"/>
  <c r="X652" i="8"/>
  <c r="Z652" i="8" s="1"/>
  <c r="AA652" i="8" s="1"/>
  <c r="AB652" i="8" s="1"/>
  <c r="F652" i="8"/>
  <c r="E652" i="8"/>
  <c r="G652" i="8"/>
  <c r="H653" i="8" s="1"/>
  <c r="J652" i="8"/>
  <c r="I652" i="8"/>
  <c r="N652" i="8" s="1"/>
  <c r="AC651" i="8"/>
  <c r="I653" i="8" l="1"/>
  <c r="J653" i="8"/>
  <c r="N653" i="8"/>
  <c r="O652" i="8"/>
  <c r="V652" i="8"/>
  <c r="K652" i="8"/>
  <c r="L652" i="8" s="1"/>
  <c r="M652" i="8" s="1"/>
  <c r="W652" i="8" s="1"/>
  <c r="AC652" i="8"/>
  <c r="P652" i="8" l="1"/>
  <c r="K653" i="8"/>
  <c r="L653" i="8" s="1"/>
  <c r="M653" i="8" s="1"/>
  <c r="W653" i="8" s="1"/>
  <c r="O653" i="8"/>
  <c r="V653" i="8"/>
  <c r="U652" i="8" l="1"/>
  <c r="D653" i="8" s="1"/>
  <c r="Q652" i="8"/>
  <c r="S652" i="8" s="1"/>
  <c r="P653" i="8"/>
  <c r="Q653" i="8" l="1"/>
  <c r="Y653" i="8"/>
  <c r="X653" i="8"/>
  <c r="Z653" i="8" s="1"/>
  <c r="AA653" i="8" s="1"/>
  <c r="AB653" i="8" s="1"/>
  <c r="F653" i="8"/>
  <c r="E653" i="8"/>
  <c r="R653" i="8"/>
  <c r="T653" i="8" s="1"/>
  <c r="U653" i="8" s="1"/>
  <c r="D654" i="8" s="1"/>
  <c r="G653" i="8"/>
  <c r="H654" i="8" s="1"/>
  <c r="S653" i="8" l="1"/>
  <c r="F654" i="8"/>
  <c r="E654" i="8"/>
  <c r="R654" i="8"/>
  <c r="T654" i="8" s="1"/>
  <c r="Y654" i="8"/>
  <c r="X654" i="8"/>
  <c r="Z654" i="8" s="1"/>
  <c r="AA654" i="8" s="1"/>
  <c r="AB654" i="8" s="1"/>
  <c r="G654" i="8"/>
  <c r="H655" i="8" s="1"/>
  <c r="J654" i="8"/>
  <c r="I654" i="8"/>
  <c r="N654" i="8"/>
  <c r="AC653" i="8"/>
  <c r="J655" i="8" l="1"/>
  <c r="I655" i="8"/>
  <c r="N655" i="8" s="1"/>
  <c r="O654" i="8"/>
  <c r="V654" i="8"/>
  <c r="K654" i="8"/>
  <c r="L654" i="8" s="1"/>
  <c r="M654" i="8" s="1"/>
  <c r="W654" i="8" s="1"/>
  <c r="AC654" i="8"/>
  <c r="O655" i="8" l="1"/>
  <c r="V655" i="8"/>
  <c r="P655" i="8"/>
  <c r="P654" i="8"/>
  <c r="K655" i="8"/>
  <c r="L655" i="8" s="1"/>
  <c r="M655" i="8" s="1"/>
  <c r="W655" i="8" s="1"/>
  <c r="U654" i="8" l="1"/>
  <c r="D655" i="8" s="1"/>
  <c r="Q654" i="8"/>
  <c r="S654" i="8" s="1"/>
  <c r="Q655" i="8"/>
  <c r="R655" i="8" l="1"/>
  <c r="T655" i="8" s="1"/>
  <c r="U655" i="8" s="1"/>
  <c r="D656" i="8" s="1"/>
  <c r="Y655" i="8"/>
  <c r="X655" i="8"/>
  <c r="Z655" i="8" s="1"/>
  <c r="AA655" i="8" s="1"/>
  <c r="AB655" i="8" s="1"/>
  <c r="F655" i="8"/>
  <c r="E655" i="8"/>
  <c r="G655" i="8"/>
  <c r="H656" i="8" s="1"/>
  <c r="S655" i="8" l="1"/>
  <c r="Y656" i="8"/>
  <c r="X656" i="8"/>
  <c r="Z656" i="8" s="1"/>
  <c r="AA656" i="8" s="1"/>
  <c r="AB656" i="8" s="1"/>
  <c r="F656" i="8"/>
  <c r="E656" i="8"/>
  <c r="R656" i="8"/>
  <c r="T656" i="8" s="1"/>
  <c r="G656" i="8"/>
  <c r="H657" i="8" s="1"/>
  <c r="J656" i="8"/>
  <c r="I656" i="8"/>
  <c r="N656" i="8"/>
  <c r="AC655" i="8"/>
  <c r="AC656" i="8" l="1"/>
  <c r="O656" i="8"/>
  <c r="V656" i="8"/>
  <c r="K656" i="8"/>
  <c r="L656" i="8" s="1"/>
  <c r="M656" i="8" s="1"/>
  <c r="W656" i="8" s="1"/>
  <c r="J657" i="8"/>
  <c r="I657" i="8"/>
  <c r="N657" i="8" s="1"/>
  <c r="K657" i="8" l="1"/>
  <c r="L657" i="8" s="1"/>
  <c r="M657" i="8" s="1"/>
  <c r="W657" i="8" s="1"/>
  <c r="O657" i="8"/>
  <c r="V657" i="8"/>
  <c r="P657" i="8"/>
  <c r="P656" i="8"/>
  <c r="U656" i="8" l="1"/>
  <c r="D657" i="8" s="1"/>
  <c r="Q656" i="8"/>
  <c r="S656" i="8" s="1"/>
  <c r="Q657" i="8"/>
  <c r="E657" i="8" l="1"/>
  <c r="R657" i="8"/>
  <c r="T657" i="8" s="1"/>
  <c r="U657" i="8" s="1"/>
  <c r="D658" i="8" s="1"/>
  <c r="Y657" i="8"/>
  <c r="X657" i="8"/>
  <c r="Z657" i="8" s="1"/>
  <c r="AA657" i="8" s="1"/>
  <c r="AB657" i="8" s="1"/>
  <c r="F657" i="8"/>
  <c r="G657" i="8"/>
  <c r="H658" i="8" s="1"/>
  <c r="S657" i="8" l="1"/>
  <c r="J658" i="8"/>
  <c r="I658" i="8"/>
  <c r="N658" i="8" s="1"/>
  <c r="R658" i="8"/>
  <c r="T658" i="8" s="1"/>
  <c r="Y658" i="8"/>
  <c r="X658" i="8"/>
  <c r="Z658" i="8" s="1"/>
  <c r="AA658" i="8" s="1"/>
  <c r="AB658" i="8" s="1"/>
  <c r="F658" i="8"/>
  <c r="E658" i="8"/>
  <c r="G658" i="8"/>
  <c r="H659" i="8" s="1"/>
  <c r="AC657" i="8"/>
  <c r="J659" i="8" l="1"/>
  <c r="I659" i="8"/>
  <c r="N659" i="8" s="1"/>
  <c r="AC658" i="8"/>
  <c r="O658" i="8"/>
  <c r="V658" i="8"/>
  <c r="K658" i="8"/>
  <c r="L658" i="8" s="1"/>
  <c r="M658" i="8" s="1"/>
  <c r="W658" i="8" s="1"/>
  <c r="K659" i="8" l="1"/>
  <c r="L659" i="8" s="1"/>
  <c r="M659" i="8" s="1"/>
  <c r="W659" i="8" s="1"/>
  <c r="O659" i="8"/>
  <c r="V659" i="8"/>
  <c r="P659" i="8"/>
  <c r="P658" i="8"/>
  <c r="Q658" i="8" l="1"/>
  <c r="S658" i="8" s="1"/>
  <c r="U658" i="8"/>
  <c r="D659" i="8" s="1"/>
  <c r="Q659" i="8"/>
  <c r="X659" i="8" l="1"/>
  <c r="Z659" i="8" s="1"/>
  <c r="AA659" i="8" s="1"/>
  <c r="AB659" i="8" s="1"/>
  <c r="F659" i="8"/>
  <c r="E659" i="8"/>
  <c r="R659" i="8"/>
  <c r="T659" i="8" s="1"/>
  <c r="U659" i="8" s="1"/>
  <c r="D660" i="8" s="1"/>
  <c r="Y659" i="8"/>
  <c r="G659" i="8"/>
  <c r="H660" i="8" s="1"/>
  <c r="S659" i="8" l="1"/>
  <c r="R660" i="8"/>
  <c r="T660" i="8" s="1"/>
  <c r="Y660" i="8"/>
  <c r="X660" i="8"/>
  <c r="Z660" i="8" s="1"/>
  <c r="AA660" i="8" s="1"/>
  <c r="AB660" i="8" s="1"/>
  <c r="F660" i="8"/>
  <c r="E660" i="8"/>
  <c r="G660" i="8"/>
  <c r="H661" i="8" s="1"/>
  <c r="AC659" i="8"/>
  <c r="J660" i="8"/>
  <c r="I660" i="8"/>
  <c r="N660" i="8" s="1"/>
  <c r="K660" i="8" l="1"/>
  <c r="L660" i="8" s="1"/>
  <c r="M660" i="8" s="1"/>
  <c r="W660" i="8" s="1"/>
  <c r="I661" i="8"/>
  <c r="N661" i="8" s="1"/>
  <c r="J661" i="8"/>
  <c r="AC660" i="8"/>
  <c r="O660" i="8"/>
  <c r="V660" i="8"/>
  <c r="O661" i="8" l="1"/>
  <c r="P661" i="8" s="1"/>
  <c r="V661" i="8"/>
  <c r="K661" i="8"/>
  <c r="L661" i="8" s="1"/>
  <c r="M661" i="8" s="1"/>
  <c r="W661" i="8" s="1"/>
  <c r="P660" i="8"/>
  <c r="Q661" i="8" l="1"/>
  <c r="U660" i="8"/>
  <c r="D661" i="8" s="1"/>
  <c r="Q660" i="8"/>
  <c r="S660" i="8" s="1"/>
  <c r="Y661" i="8" l="1"/>
  <c r="X661" i="8"/>
  <c r="Z661" i="8" s="1"/>
  <c r="AA661" i="8" s="1"/>
  <c r="AB661" i="8" s="1"/>
  <c r="F661" i="8"/>
  <c r="E661" i="8"/>
  <c r="R661" i="8"/>
  <c r="T661" i="8" s="1"/>
  <c r="U661" i="8" s="1"/>
  <c r="D662" i="8" s="1"/>
  <c r="G661" i="8"/>
  <c r="H662" i="8" s="1"/>
  <c r="S661" i="8" l="1"/>
  <c r="F662" i="8"/>
  <c r="E662" i="8"/>
  <c r="R662" i="8"/>
  <c r="T662" i="8" s="1"/>
  <c r="Y662" i="8"/>
  <c r="X662" i="8"/>
  <c r="Z662" i="8" s="1"/>
  <c r="AA662" i="8" s="1"/>
  <c r="AB662" i="8" s="1"/>
  <c r="AC662" i="8" s="1"/>
  <c r="G662" i="8"/>
  <c r="H663" i="8" s="1"/>
  <c r="AC661" i="8"/>
  <c r="J662" i="8"/>
  <c r="I662" i="8"/>
  <c r="N662" i="8" s="1"/>
  <c r="K662" i="8" l="1"/>
  <c r="L662" i="8" s="1"/>
  <c r="M662" i="8" s="1"/>
  <c r="W662" i="8" s="1"/>
  <c r="J663" i="8"/>
  <c r="I663" i="8"/>
  <c r="N663" i="8" s="1"/>
  <c r="O662" i="8"/>
  <c r="V662" i="8"/>
  <c r="O663" i="8" l="1"/>
  <c r="P663" i="8" s="1"/>
  <c r="V663" i="8"/>
  <c r="P662" i="8"/>
  <c r="K663" i="8"/>
  <c r="L663" i="8" s="1"/>
  <c r="M663" i="8" s="1"/>
  <c r="W663" i="8" s="1"/>
  <c r="Q663" i="8" l="1"/>
  <c r="U662" i="8"/>
  <c r="D663" i="8" s="1"/>
  <c r="Q662" i="8"/>
  <c r="S662" i="8" s="1"/>
  <c r="R663" i="8" l="1"/>
  <c r="T663" i="8" s="1"/>
  <c r="U663" i="8" s="1"/>
  <c r="D664" i="8" s="1"/>
  <c r="Y663" i="8"/>
  <c r="X663" i="8"/>
  <c r="Z663" i="8" s="1"/>
  <c r="AA663" i="8" s="1"/>
  <c r="AB663" i="8" s="1"/>
  <c r="F663" i="8"/>
  <c r="E663" i="8"/>
  <c r="G663" i="8"/>
  <c r="H664" i="8" s="1"/>
  <c r="S663" i="8" l="1"/>
  <c r="Y664" i="8"/>
  <c r="X664" i="8"/>
  <c r="Z664" i="8" s="1"/>
  <c r="AA664" i="8" s="1"/>
  <c r="AB664" i="8" s="1"/>
  <c r="AC664" i="8" s="1"/>
  <c r="F664" i="8"/>
  <c r="E664" i="8"/>
  <c r="R664" i="8"/>
  <c r="T664" i="8" s="1"/>
  <c r="G664" i="8"/>
  <c r="H665" i="8" s="1"/>
  <c r="AC663" i="8"/>
  <c r="J664" i="8"/>
  <c r="I664" i="8"/>
  <c r="N664" i="8" s="1"/>
  <c r="J665" i="8" l="1"/>
  <c r="I665" i="8"/>
  <c r="N665" i="8" s="1"/>
  <c r="O664" i="8"/>
  <c r="V664" i="8"/>
  <c r="K664" i="8"/>
  <c r="L664" i="8" s="1"/>
  <c r="M664" i="8" s="1"/>
  <c r="W664" i="8" s="1"/>
  <c r="P664" i="8" l="1"/>
  <c r="K665" i="8"/>
  <c r="L665" i="8" s="1"/>
  <c r="M665" i="8" s="1"/>
  <c r="W665" i="8" s="1"/>
  <c r="O665" i="8"/>
  <c r="P665" i="8" s="1"/>
  <c r="V665" i="8"/>
  <c r="Q665" i="8" l="1"/>
  <c r="U664" i="8"/>
  <c r="D665" i="8" s="1"/>
  <c r="Q664" i="8"/>
  <c r="S664" i="8" s="1"/>
  <c r="E665" i="8" l="1"/>
  <c r="R665" i="8"/>
  <c r="T665" i="8" s="1"/>
  <c r="U665" i="8" s="1"/>
  <c r="D666" i="8" s="1"/>
  <c r="Y665" i="8"/>
  <c r="X665" i="8"/>
  <c r="Z665" i="8" s="1"/>
  <c r="AA665" i="8" s="1"/>
  <c r="AB665" i="8" s="1"/>
  <c r="F665" i="8"/>
  <c r="G665" i="8"/>
  <c r="H666" i="8" s="1"/>
  <c r="S665" i="8" l="1"/>
  <c r="AC665" i="8"/>
  <c r="J666" i="8"/>
  <c r="I666" i="8"/>
  <c r="N666" i="8" s="1"/>
  <c r="R666" i="8"/>
  <c r="T666" i="8" s="1"/>
  <c r="Y666" i="8"/>
  <c r="X666" i="8"/>
  <c r="Z666" i="8" s="1"/>
  <c r="AA666" i="8" s="1"/>
  <c r="AB666" i="8" s="1"/>
  <c r="AC666" i="8" s="1"/>
  <c r="F666" i="8"/>
  <c r="E666" i="8"/>
  <c r="G666" i="8"/>
  <c r="H667" i="8" s="1"/>
  <c r="O666" i="8" l="1"/>
  <c r="V666" i="8"/>
  <c r="K666" i="8"/>
  <c r="L666" i="8" s="1"/>
  <c r="M666" i="8" s="1"/>
  <c r="W666" i="8" s="1"/>
  <c r="J667" i="8"/>
  <c r="I667" i="8"/>
  <c r="N667" i="8" s="1"/>
  <c r="P666" i="8" l="1"/>
  <c r="K667" i="8"/>
  <c r="L667" i="8" s="1"/>
  <c r="M667" i="8" s="1"/>
  <c r="W667" i="8" s="1"/>
  <c r="O667" i="8"/>
  <c r="V667" i="8"/>
  <c r="Q666" i="8" l="1"/>
  <c r="S666" i="8" s="1"/>
  <c r="U666" i="8"/>
  <c r="D667" i="8" s="1"/>
  <c r="P667" i="8"/>
  <c r="Q667" i="8" l="1"/>
  <c r="X667" i="8"/>
  <c r="Z667" i="8" s="1"/>
  <c r="AA667" i="8" s="1"/>
  <c r="AB667" i="8" s="1"/>
  <c r="F667" i="8"/>
  <c r="E667" i="8"/>
  <c r="R667" i="8"/>
  <c r="T667" i="8" s="1"/>
  <c r="U667" i="8" s="1"/>
  <c r="D668" i="8" s="1"/>
  <c r="Y667" i="8"/>
  <c r="G667" i="8"/>
  <c r="H668" i="8" s="1"/>
  <c r="S667" i="8" l="1"/>
  <c r="R668" i="8"/>
  <c r="T668" i="8" s="1"/>
  <c r="Y668" i="8"/>
  <c r="X668" i="8"/>
  <c r="Z668" i="8" s="1"/>
  <c r="AA668" i="8" s="1"/>
  <c r="AB668" i="8" s="1"/>
  <c r="F668" i="8"/>
  <c r="E668" i="8"/>
  <c r="G668" i="8"/>
  <c r="H669" i="8" s="1"/>
  <c r="J668" i="8"/>
  <c r="I668" i="8"/>
  <c r="N668" i="8" s="1"/>
  <c r="AC667" i="8"/>
  <c r="O668" i="8" l="1"/>
  <c r="V668" i="8"/>
  <c r="I669" i="8"/>
  <c r="N669" i="8" s="1"/>
  <c r="J669" i="8"/>
  <c r="AC668" i="8"/>
  <c r="K668" i="8"/>
  <c r="L668" i="8" s="1"/>
  <c r="M668" i="8" s="1"/>
  <c r="W668" i="8" s="1"/>
  <c r="O669" i="8" l="1"/>
  <c r="P669" i="8" s="1"/>
  <c r="V669" i="8"/>
  <c r="K669" i="8"/>
  <c r="L669" i="8" s="1"/>
  <c r="M669" i="8" s="1"/>
  <c r="W669" i="8" s="1"/>
  <c r="P668" i="8"/>
  <c r="U668" i="8" l="1"/>
  <c r="D669" i="8" s="1"/>
  <c r="Q668" i="8"/>
  <c r="S668" i="8" s="1"/>
  <c r="Q669" i="8"/>
  <c r="Y669" i="8" l="1"/>
  <c r="X669" i="8"/>
  <c r="Z669" i="8" s="1"/>
  <c r="AA669" i="8" s="1"/>
  <c r="AB669" i="8" s="1"/>
  <c r="F669" i="8"/>
  <c r="E669" i="8"/>
  <c r="R669" i="8"/>
  <c r="T669" i="8" s="1"/>
  <c r="U669" i="8" s="1"/>
  <c r="D670" i="8" s="1"/>
  <c r="G669" i="8"/>
  <c r="H670" i="8" s="1"/>
  <c r="S669" i="8" l="1"/>
  <c r="J670" i="8"/>
  <c r="I670" i="8"/>
  <c r="N670" i="8" s="1"/>
  <c r="F670" i="8"/>
  <c r="E670" i="8"/>
  <c r="R670" i="8"/>
  <c r="T670" i="8" s="1"/>
  <c r="Y670" i="8"/>
  <c r="X670" i="8"/>
  <c r="Z670" i="8" s="1"/>
  <c r="AA670" i="8" s="1"/>
  <c r="AB670" i="8" s="1"/>
  <c r="G670" i="8"/>
  <c r="H671" i="8" s="1"/>
  <c r="AC669" i="8"/>
  <c r="J671" i="8" l="1"/>
  <c r="I671" i="8"/>
  <c r="N671" i="8" s="1"/>
  <c r="O670" i="8"/>
  <c r="V670" i="8"/>
  <c r="K670" i="8"/>
  <c r="L670" i="8" s="1"/>
  <c r="M670" i="8" s="1"/>
  <c r="W670" i="8" s="1"/>
  <c r="AC670" i="8"/>
  <c r="O671" i="8" l="1"/>
  <c r="P671" i="8" s="1"/>
  <c r="V671" i="8"/>
  <c r="P670" i="8"/>
  <c r="K671" i="8"/>
  <c r="L671" i="8" s="1"/>
  <c r="M671" i="8" s="1"/>
  <c r="W671" i="8" s="1"/>
  <c r="Q671" i="8" l="1"/>
  <c r="U670" i="8"/>
  <c r="D671" i="8" s="1"/>
  <c r="Q670" i="8"/>
  <c r="S670" i="8" s="1"/>
  <c r="R671" i="8" l="1"/>
  <c r="T671" i="8" s="1"/>
  <c r="U671" i="8" s="1"/>
  <c r="D672" i="8" s="1"/>
  <c r="Y671" i="8"/>
  <c r="X671" i="8"/>
  <c r="Z671" i="8" s="1"/>
  <c r="AA671" i="8" s="1"/>
  <c r="AB671" i="8" s="1"/>
  <c r="F671" i="8"/>
  <c r="E671" i="8"/>
  <c r="G671" i="8"/>
  <c r="H672" i="8" s="1"/>
  <c r="S671" i="8" l="1"/>
  <c r="AC671" i="8"/>
  <c r="J672" i="8"/>
  <c r="I672" i="8"/>
  <c r="N672" i="8" s="1"/>
  <c r="Y672" i="8"/>
  <c r="X672" i="8"/>
  <c r="Z672" i="8" s="1"/>
  <c r="AA672" i="8" s="1"/>
  <c r="AB672" i="8" s="1"/>
  <c r="AC672" i="8" s="1"/>
  <c r="F672" i="8"/>
  <c r="E672" i="8"/>
  <c r="R672" i="8"/>
  <c r="T672" i="8" s="1"/>
  <c r="G672" i="8"/>
  <c r="H673" i="8" s="1"/>
  <c r="O672" i="8" l="1"/>
  <c r="V672" i="8"/>
  <c r="J673" i="8"/>
  <c r="I673" i="8"/>
  <c r="N673" i="8" s="1"/>
  <c r="K672" i="8"/>
  <c r="L672" i="8" s="1"/>
  <c r="M672" i="8" s="1"/>
  <c r="W672" i="8" s="1"/>
  <c r="P672" i="8" l="1"/>
  <c r="O673" i="8"/>
  <c r="V673" i="8"/>
  <c r="K673" i="8"/>
  <c r="L673" i="8" s="1"/>
  <c r="M673" i="8" s="1"/>
  <c r="W673" i="8" s="1"/>
  <c r="U672" i="8" l="1"/>
  <c r="D673" i="8" s="1"/>
  <c r="Q672" i="8"/>
  <c r="S672" i="8" s="1"/>
  <c r="P673" i="8"/>
  <c r="Q673" i="8" l="1"/>
  <c r="E673" i="8"/>
  <c r="R673" i="8"/>
  <c r="T673" i="8" s="1"/>
  <c r="U673" i="8" s="1"/>
  <c r="D674" i="8" s="1"/>
  <c r="Y673" i="8"/>
  <c r="X673" i="8"/>
  <c r="Z673" i="8" s="1"/>
  <c r="AA673" i="8" s="1"/>
  <c r="AB673" i="8" s="1"/>
  <c r="F673" i="8"/>
  <c r="G673" i="8"/>
  <c r="H674" i="8" s="1"/>
  <c r="S673" i="8" l="1"/>
  <c r="R674" i="8"/>
  <c r="T674" i="8" s="1"/>
  <c r="Y674" i="8"/>
  <c r="X674" i="8"/>
  <c r="Z674" i="8" s="1"/>
  <c r="AA674" i="8" s="1"/>
  <c r="AB674" i="8" s="1"/>
  <c r="F674" i="8"/>
  <c r="E674" i="8"/>
  <c r="G674" i="8"/>
  <c r="H675" i="8" s="1"/>
  <c r="AC673" i="8"/>
  <c r="J674" i="8"/>
  <c r="I674" i="8"/>
  <c r="N674" i="8" s="1"/>
  <c r="O674" i="8" l="1"/>
  <c r="V674" i="8"/>
  <c r="J675" i="8"/>
  <c r="I675" i="8"/>
  <c r="N675" i="8" s="1"/>
  <c r="K674" i="8"/>
  <c r="L674" i="8" s="1"/>
  <c r="M674" i="8" s="1"/>
  <c r="W674" i="8" s="1"/>
  <c r="AC674" i="8"/>
  <c r="K675" i="8" l="1"/>
  <c r="L675" i="8" s="1"/>
  <c r="M675" i="8" s="1"/>
  <c r="W675" i="8" s="1"/>
  <c r="P674" i="8"/>
  <c r="O675" i="8"/>
  <c r="V675" i="8"/>
  <c r="Q674" i="8" l="1"/>
  <c r="S674" i="8" s="1"/>
  <c r="U674" i="8"/>
  <c r="D675" i="8" s="1"/>
  <c r="P675" i="8"/>
  <c r="Q675" i="8" l="1"/>
  <c r="X675" i="8"/>
  <c r="Z675" i="8" s="1"/>
  <c r="AA675" i="8" s="1"/>
  <c r="AB675" i="8" s="1"/>
  <c r="F675" i="8"/>
  <c r="E675" i="8"/>
  <c r="R675" i="8"/>
  <c r="T675" i="8" s="1"/>
  <c r="U675" i="8" s="1"/>
  <c r="D676" i="8" s="1"/>
  <c r="Y675" i="8"/>
  <c r="G675" i="8"/>
  <c r="H676" i="8" s="1"/>
  <c r="S675" i="8" l="1"/>
  <c r="R676" i="8"/>
  <c r="T676" i="8" s="1"/>
  <c r="Y676" i="8"/>
  <c r="X676" i="8"/>
  <c r="Z676" i="8" s="1"/>
  <c r="AA676" i="8" s="1"/>
  <c r="AB676" i="8" s="1"/>
  <c r="AC676" i="8" s="1"/>
  <c r="F676" i="8"/>
  <c r="E676" i="8"/>
  <c r="G676" i="8"/>
  <c r="H677" i="8" s="1"/>
  <c r="J676" i="8"/>
  <c r="I676" i="8"/>
  <c r="N676" i="8" s="1"/>
  <c r="AC675" i="8"/>
  <c r="O676" i="8" l="1"/>
  <c r="V676" i="8"/>
  <c r="K676" i="8"/>
  <c r="L676" i="8" s="1"/>
  <c r="M676" i="8" s="1"/>
  <c r="W676" i="8" s="1"/>
  <c r="I677" i="8"/>
  <c r="N677" i="8" s="1"/>
  <c r="J677" i="8"/>
  <c r="O677" i="8" l="1"/>
  <c r="P677" i="8" s="1"/>
  <c r="V677" i="8"/>
  <c r="K677" i="8"/>
  <c r="L677" i="8" s="1"/>
  <c r="M677" i="8" s="1"/>
  <c r="W677" i="8" s="1"/>
  <c r="P676" i="8"/>
  <c r="Q677" i="8" l="1"/>
  <c r="U676" i="8"/>
  <c r="D677" i="8" s="1"/>
  <c r="Q676" i="8"/>
  <c r="S676" i="8" s="1"/>
  <c r="Y677" i="8" l="1"/>
  <c r="X677" i="8"/>
  <c r="Z677" i="8" s="1"/>
  <c r="AA677" i="8" s="1"/>
  <c r="AB677" i="8" s="1"/>
  <c r="F677" i="8"/>
  <c r="E677" i="8"/>
  <c r="R677" i="8"/>
  <c r="T677" i="8" s="1"/>
  <c r="U677" i="8" s="1"/>
  <c r="D678" i="8" s="1"/>
  <c r="G677" i="8"/>
  <c r="H678" i="8" s="1"/>
  <c r="S677" i="8" l="1"/>
  <c r="F678" i="8"/>
  <c r="E678" i="8"/>
  <c r="R678" i="8"/>
  <c r="T678" i="8" s="1"/>
  <c r="Y678" i="8"/>
  <c r="X678" i="8"/>
  <c r="Z678" i="8" s="1"/>
  <c r="AA678" i="8" s="1"/>
  <c r="AB678" i="8" s="1"/>
  <c r="G678" i="8"/>
  <c r="H679" i="8" s="1"/>
  <c r="AC677" i="8"/>
  <c r="J678" i="8"/>
  <c r="I678" i="8"/>
  <c r="N678" i="8" s="1"/>
  <c r="J679" i="8" l="1"/>
  <c r="I679" i="8"/>
  <c r="N679" i="8" s="1"/>
  <c r="O678" i="8"/>
  <c r="V678" i="8"/>
  <c r="K678" i="8"/>
  <c r="L678" i="8" s="1"/>
  <c r="M678" i="8" s="1"/>
  <c r="W678" i="8" s="1"/>
  <c r="AC678" i="8"/>
  <c r="O679" i="8" l="1"/>
  <c r="V679" i="8"/>
  <c r="P679" i="8"/>
  <c r="P678" i="8"/>
  <c r="K679" i="8"/>
  <c r="L679" i="8" s="1"/>
  <c r="M679" i="8" s="1"/>
  <c r="W679" i="8" s="1"/>
  <c r="U678" i="8" l="1"/>
  <c r="D679" i="8" s="1"/>
  <c r="Q678" i="8"/>
  <c r="S678" i="8" s="1"/>
  <c r="Q679" i="8"/>
  <c r="R679" i="8" l="1"/>
  <c r="T679" i="8" s="1"/>
  <c r="U679" i="8" s="1"/>
  <c r="D680" i="8" s="1"/>
  <c r="Y679" i="8"/>
  <c r="X679" i="8"/>
  <c r="Z679" i="8" s="1"/>
  <c r="AA679" i="8" s="1"/>
  <c r="AB679" i="8" s="1"/>
  <c r="F679" i="8"/>
  <c r="E679" i="8"/>
  <c r="G679" i="8"/>
  <c r="H680" i="8" s="1"/>
  <c r="S679" i="8" l="1"/>
  <c r="Y680" i="8"/>
  <c r="X680" i="8"/>
  <c r="Z680" i="8" s="1"/>
  <c r="AA680" i="8" s="1"/>
  <c r="AB680" i="8" s="1"/>
  <c r="AC680" i="8" s="1"/>
  <c r="F680" i="8"/>
  <c r="E680" i="8"/>
  <c r="R680" i="8"/>
  <c r="T680" i="8" s="1"/>
  <c r="G680" i="8"/>
  <c r="H681" i="8" s="1"/>
  <c r="J680" i="8"/>
  <c r="I680" i="8"/>
  <c r="N680" i="8" s="1"/>
  <c r="AC679" i="8"/>
  <c r="J681" i="8" l="1"/>
  <c r="I681" i="8"/>
  <c r="N681" i="8" s="1"/>
  <c r="K680" i="8"/>
  <c r="L680" i="8" s="1"/>
  <c r="M680" i="8" s="1"/>
  <c r="W680" i="8" s="1"/>
  <c r="O680" i="8"/>
  <c r="V680" i="8"/>
  <c r="O681" i="8" l="1"/>
  <c r="V681" i="8"/>
  <c r="P681" i="8"/>
  <c r="P680" i="8"/>
  <c r="K681" i="8"/>
  <c r="L681" i="8" s="1"/>
  <c r="M681" i="8" s="1"/>
  <c r="W681" i="8" s="1"/>
  <c r="Q681" i="8" l="1"/>
  <c r="U680" i="8"/>
  <c r="D681" i="8" s="1"/>
  <c r="Q680" i="8"/>
  <c r="S680" i="8" s="1"/>
  <c r="E681" i="8" l="1"/>
  <c r="R681" i="8"/>
  <c r="T681" i="8" s="1"/>
  <c r="U681" i="8" s="1"/>
  <c r="D682" i="8" s="1"/>
  <c r="Y681" i="8"/>
  <c r="X681" i="8"/>
  <c r="Z681" i="8" s="1"/>
  <c r="AA681" i="8" s="1"/>
  <c r="AB681" i="8" s="1"/>
  <c r="F681" i="8"/>
  <c r="G681" i="8"/>
  <c r="H682" i="8" s="1"/>
  <c r="S681" i="8" l="1"/>
  <c r="J682" i="8"/>
  <c r="I682" i="8"/>
  <c r="N682" i="8" s="1"/>
  <c r="R682" i="8"/>
  <c r="T682" i="8" s="1"/>
  <c r="Y682" i="8"/>
  <c r="X682" i="8"/>
  <c r="Z682" i="8" s="1"/>
  <c r="AA682" i="8" s="1"/>
  <c r="AB682" i="8" s="1"/>
  <c r="F682" i="8"/>
  <c r="E682" i="8"/>
  <c r="G682" i="8"/>
  <c r="H683" i="8" s="1"/>
  <c r="AC681" i="8"/>
  <c r="J683" i="8" l="1"/>
  <c r="I683" i="8"/>
  <c r="N683" i="8" s="1"/>
  <c r="O682" i="8"/>
  <c r="V682" i="8"/>
  <c r="AC682" i="8"/>
  <c r="K682" i="8"/>
  <c r="L682" i="8" s="1"/>
  <c r="M682" i="8" s="1"/>
  <c r="W682" i="8" s="1"/>
  <c r="P682" i="8" l="1"/>
  <c r="O683" i="8"/>
  <c r="V683" i="8"/>
  <c r="K683" i="8"/>
  <c r="L683" i="8" s="1"/>
  <c r="M683" i="8" s="1"/>
  <c r="W683" i="8" s="1"/>
  <c r="Q682" i="8" l="1"/>
  <c r="S682" i="8" s="1"/>
  <c r="U682" i="8"/>
  <c r="D683" i="8" s="1"/>
  <c r="P683" i="8"/>
  <c r="Q683" i="8" l="1"/>
  <c r="X683" i="8"/>
  <c r="Z683" i="8" s="1"/>
  <c r="AA683" i="8" s="1"/>
  <c r="AB683" i="8" s="1"/>
  <c r="F683" i="8"/>
  <c r="E683" i="8"/>
  <c r="R683" i="8"/>
  <c r="T683" i="8" s="1"/>
  <c r="U683" i="8" s="1"/>
  <c r="D684" i="8" s="1"/>
  <c r="Y683" i="8"/>
  <c r="G683" i="8"/>
  <c r="H684" i="8" s="1"/>
  <c r="S683" i="8" l="1"/>
  <c r="R684" i="8"/>
  <c r="T684" i="8" s="1"/>
  <c r="Y684" i="8"/>
  <c r="X684" i="8"/>
  <c r="Z684" i="8" s="1"/>
  <c r="AA684" i="8" s="1"/>
  <c r="AB684" i="8" s="1"/>
  <c r="F684" i="8"/>
  <c r="E684" i="8"/>
  <c r="G684" i="8"/>
  <c r="H685" i="8" s="1"/>
  <c r="J684" i="8"/>
  <c r="I684" i="8"/>
  <c r="N684" i="8" s="1"/>
  <c r="AC683" i="8"/>
  <c r="I685" i="8" l="1"/>
  <c r="J685" i="8"/>
  <c r="N685" i="8"/>
  <c r="K684" i="8"/>
  <c r="L684" i="8" s="1"/>
  <c r="M684" i="8" s="1"/>
  <c r="W684" i="8" s="1"/>
  <c r="O684" i="8"/>
  <c r="V684" i="8"/>
  <c r="AC684" i="8"/>
  <c r="P684" i="8" l="1"/>
  <c r="K685" i="8"/>
  <c r="L685" i="8" s="1"/>
  <c r="M685" i="8" s="1"/>
  <c r="W685" i="8" s="1"/>
  <c r="O685" i="8"/>
  <c r="P685" i="8" s="1"/>
  <c r="V685" i="8"/>
  <c r="U684" i="8" l="1"/>
  <c r="D685" i="8" s="1"/>
  <c r="Q684" i="8"/>
  <c r="S684" i="8" s="1"/>
  <c r="Q685" i="8"/>
  <c r="Y685" i="8" l="1"/>
  <c r="X685" i="8"/>
  <c r="Z685" i="8" s="1"/>
  <c r="AA685" i="8" s="1"/>
  <c r="AB685" i="8" s="1"/>
  <c r="F685" i="8"/>
  <c r="E685" i="8"/>
  <c r="R685" i="8"/>
  <c r="T685" i="8" s="1"/>
  <c r="U685" i="8" s="1"/>
  <c r="D686" i="8" s="1"/>
  <c r="G685" i="8"/>
  <c r="H686" i="8" s="1"/>
  <c r="S685" i="8" l="1"/>
  <c r="J686" i="8"/>
  <c r="I686" i="8"/>
  <c r="N686" i="8" s="1"/>
  <c r="AC685" i="8"/>
  <c r="F686" i="8"/>
  <c r="E686" i="8"/>
  <c r="R686" i="8"/>
  <c r="T686" i="8" s="1"/>
  <c r="Y686" i="8"/>
  <c r="X686" i="8"/>
  <c r="Z686" i="8" s="1"/>
  <c r="AA686" i="8" s="1"/>
  <c r="AB686" i="8" s="1"/>
  <c r="AC686" i="8" s="1"/>
  <c r="G686" i="8"/>
  <c r="H687" i="8" s="1"/>
  <c r="J687" i="8" l="1"/>
  <c r="I687" i="8"/>
  <c r="N687" i="8" s="1"/>
  <c r="O686" i="8"/>
  <c r="V686" i="8"/>
  <c r="K686" i="8"/>
  <c r="L686" i="8" s="1"/>
  <c r="M686" i="8" s="1"/>
  <c r="W686" i="8" s="1"/>
  <c r="O687" i="8" l="1"/>
  <c r="V687" i="8"/>
  <c r="P687" i="8"/>
  <c r="P686" i="8"/>
  <c r="K687" i="8"/>
  <c r="L687" i="8" s="1"/>
  <c r="M687" i="8" s="1"/>
  <c r="W687" i="8" s="1"/>
  <c r="U686" i="8" l="1"/>
  <c r="D687" i="8" s="1"/>
  <c r="Q686" i="8"/>
  <c r="S686" i="8" s="1"/>
  <c r="Q687" i="8"/>
  <c r="R687" i="8" l="1"/>
  <c r="T687" i="8" s="1"/>
  <c r="U687" i="8" s="1"/>
  <c r="D688" i="8" s="1"/>
  <c r="Y687" i="8"/>
  <c r="X687" i="8"/>
  <c r="Z687" i="8" s="1"/>
  <c r="AA687" i="8" s="1"/>
  <c r="AB687" i="8" s="1"/>
  <c r="F687" i="8"/>
  <c r="E687" i="8"/>
  <c r="G687" i="8"/>
  <c r="H688" i="8" s="1"/>
  <c r="S687" i="8" l="1"/>
  <c r="AC687" i="8"/>
  <c r="J688" i="8"/>
  <c r="I688" i="8"/>
  <c r="N688" i="8" s="1"/>
  <c r="Y688" i="8"/>
  <c r="X688" i="8"/>
  <c r="Z688" i="8" s="1"/>
  <c r="AA688" i="8" s="1"/>
  <c r="AB688" i="8" s="1"/>
  <c r="F688" i="8"/>
  <c r="E688" i="8"/>
  <c r="R688" i="8"/>
  <c r="T688" i="8" s="1"/>
  <c r="G688" i="8"/>
  <c r="H689" i="8" s="1"/>
  <c r="J689" i="8" l="1"/>
  <c r="I689" i="8"/>
  <c r="N689" i="8" s="1"/>
  <c r="O688" i="8"/>
  <c r="V688" i="8"/>
  <c r="AC688" i="8"/>
  <c r="K688" i="8"/>
  <c r="L688" i="8" s="1"/>
  <c r="M688" i="8" s="1"/>
  <c r="W688" i="8" s="1"/>
  <c r="O689" i="8" l="1"/>
  <c r="P689" i="8" s="1"/>
  <c r="V689" i="8"/>
  <c r="K689" i="8"/>
  <c r="L689" i="8" s="1"/>
  <c r="M689" i="8" s="1"/>
  <c r="W689" i="8" s="1"/>
  <c r="P688" i="8"/>
  <c r="U688" i="8" l="1"/>
  <c r="D689" i="8" s="1"/>
  <c r="Q688" i="8"/>
  <c r="S688" i="8" s="1"/>
  <c r="Q689" i="8"/>
  <c r="E689" i="8" l="1"/>
  <c r="R689" i="8"/>
  <c r="T689" i="8" s="1"/>
  <c r="U689" i="8" s="1"/>
  <c r="D690" i="8" s="1"/>
  <c r="Y689" i="8"/>
  <c r="X689" i="8"/>
  <c r="Z689" i="8" s="1"/>
  <c r="AA689" i="8" s="1"/>
  <c r="AB689" i="8" s="1"/>
  <c r="F689" i="8"/>
  <c r="G689" i="8"/>
  <c r="H690" i="8" s="1"/>
  <c r="S689" i="8" l="1"/>
  <c r="R690" i="8"/>
  <c r="T690" i="8" s="1"/>
  <c r="Y690" i="8"/>
  <c r="X690" i="8"/>
  <c r="Z690" i="8" s="1"/>
  <c r="AA690" i="8" s="1"/>
  <c r="AB690" i="8" s="1"/>
  <c r="F690" i="8"/>
  <c r="E690" i="8"/>
  <c r="G690" i="8"/>
  <c r="H691" i="8" s="1"/>
  <c r="J690" i="8"/>
  <c r="I690" i="8"/>
  <c r="N690" i="8" s="1"/>
  <c r="AC689" i="8"/>
  <c r="J691" i="8" l="1"/>
  <c r="I691" i="8"/>
  <c r="N691" i="8" s="1"/>
  <c r="O690" i="8"/>
  <c r="V690" i="8"/>
  <c r="K690" i="8"/>
  <c r="L690" i="8" s="1"/>
  <c r="M690" i="8" s="1"/>
  <c r="W690" i="8" s="1"/>
  <c r="AC690" i="8"/>
  <c r="O691" i="8" l="1"/>
  <c r="P691" i="8" s="1"/>
  <c r="V691" i="8"/>
  <c r="P690" i="8"/>
  <c r="K691" i="8"/>
  <c r="L691" i="8" s="1"/>
  <c r="M691" i="8" s="1"/>
  <c r="W691" i="8" s="1"/>
  <c r="Q690" i="8" l="1"/>
  <c r="S690" i="8" s="1"/>
  <c r="U690" i="8"/>
  <c r="D691" i="8" s="1"/>
  <c r="Q691" i="8"/>
  <c r="X691" i="8" l="1"/>
  <c r="Z691" i="8" s="1"/>
  <c r="AA691" i="8" s="1"/>
  <c r="AB691" i="8" s="1"/>
  <c r="F691" i="8"/>
  <c r="E691" i="8"/>
  <c r="R691" i="8"/>
  <c r="T691" i="8" s="1"/>
  <c r="U691" i="8" s="1"/>
  <c r="D692" i="8" s="1"/>
  <c r="Y691" i="8"/>
  <c r="G691" i="8"/>
  <c r="H692" i="8" s="1"/>
  <c r="S691" i="8" l="1"/>
  <c r="J692" i="8"/>
  <c r="I692" i="8"/>
  <c r="N692" i="8" s="1"/>
  <c r="R692" i="8"/>
  <c r="T692" i="8" s="1"/>
  <c r="Y692" i="8"/>
  <c r="X692" i="8"/>
  <c r="Z692" i="8" s="1"/>
  <c r="AA692" i="8" s="1"/>
  <c r="AB692" i="8" s="1"/>
  <c r="F692" i="8"/>
  <c r="E692" i="8"/>
  <c r="G692" i="8"/>
  <c r="H693" i="8" s="1"/>
  <c r="AC691" i="8"/>
  <c r="I693" i="8" l="1"/>
  <c r="N693" i="8" s="1"/>
  <c r="J693" i="8"/>
  <c r="K692" i="8"/>
  <c r="L692" i="8" s="1"/>
  <c r="M692" i="8" s="1"/>
  <c r="W692" i="8" s="1"/>
  <c r="O692" i="8"/>
  <c r="V692" i="8"/>
  <c r="AC692" i="8"/>
  <c r="O693" i="8" l="1"/>
  <c r="V693" i="8"/>
  <c r="P692" i="8"/>
  <c r="K693" i="8"/>
  <c r="L693" i="8" s="1"/>
  <c r="M693" i="8" s="1"/>
  <c r="W693" i="8" s="1"/>
  <c r="U692" i="8" l="1"/>
  <c r="D693" i="8" s="1"/>
  <c r="Q692" i="8"/>
  <c r="S692" i="8" s="1"/>
  <c r="P693" i="8"/>
  <c r="Q693" i="8" l="1"/>
  <c r="Y693" i="8"/>
  <c r="X693" i="8"/>
  <c r="Z693" i="8" s="1"/>
  <c r="AA693" i="8" s="1"/>
  <c r="AB693" i="8" s="1"/>
  <c r="F693" i="8"/>
  <c r="E693" i="8"/>
  <c r="R693" i="8"/>
  <c r="T693" i="8" s="1"/>
  <c r="U693" i="8" s="1"/>
  <c r="D694" i="8" s="1"/>
  <c r="G693" i="8"/>
  <c r="H694" i="8" s="1"/>
  <c r="S693" i="8" l="1"/>
  <c r="F694" i="8"/>
  <c r="E694" i="8"/>
  <c r="R694" i="8"/>
  <c r="T694" i="8" s="1"/>
  <c r="Y694" i="8"/>
  <c r="X694" i="8"/>
  <c r="Z694" i="8" s="1"/>
  <c r="AA694" i="8" s="1"/>
  <c r="AB694" i="8" s="1"/>
  <c r="G694" i="8"/>
  <c r="H695" i="8" s="1"/>
  <c r="AC693" i="8"/>
  <c r="J694" i="8"/>
  <c r="I694" i="8"/>
  <c r="N694" i="8" s="1"/>
  <c r="K694" i="8" l="1"/>
  <c r="L694" i="8" s="1"/>
  <c r="M694" i="8" s="1"/>
  <c r="W694" i="8" s="1"/>
  <c r="J695" i="8"/>
  <c r="I695" i="8"/>
  <c r="N695" i="8" s="1"/>
  <c r="AC694" i="8"/>
  <c r="O694" i="8"/>
  <c r="V694" i="8"/>
  <c r="O695" i="8" l="1"/>
  <c r="V695" i="8"/>
  <c r="K695" i="8"/>
  <c r="L695" i="8" s="1"/>
  <c r="M695" i="8" s="1"/>
  <c r="W695" i="8" s="1"/>
  <c r="P695" i="8"/>
  <c r="P694" i="8"/>
  <c r="Q695" i="8" l="1"/>
  <c r="U694" i="8"/>
  <c r="D695" i="8" s="1"/>
  <c r="Q694" i="8"/>
  <c r="S694" i="8" s="1"/>
  <c r="R695" i="8" l="1"/>
  <c r="T695" i="8" s="1"/>
  <c r="U695" i="8" s="1"/>
  <c r="D696" i="8" s="1"/>
  <c r="Y695" i="8"/>
  <c r="X695" i="8"/>
  <c r="Z695" i="8" s="1"/>
  <c r="AA695" i="8" s="1"/>
  <c r="AB695" i="8" s="1"/>
  <c r="F695" i="8"/>
  <c r="E695" i="8"/>
  <c r="G695" i="8"/>
  <c r="H696" i="8" s="1"/>
  <c r="S695" i="8" l="1"/>
  <c r="Y696" i="8"/>
  <c r="X696" i="8"/>
  <c r="Z696" i="8" s="1"/>
  <c r="AA696" i="8" s="1"/>
  <c r="AB696" i="8" s="1"/>
  <c r="AC696" i="8" s="1"/>
  <c r="F696" i="8"/>
  <c r="E696" i="8"/>
  <c r="R696" i="8"/>
  <c r="T696" i="8" s="1"/>
  <c r="G696" i="8"/>
  <c r="H697" i="8" s="1"/>
  <c r="AC695" i="8"/>
  <c r="J696" i="8"/>
  <c r="I696" i="8"/>
  <c r="N696" i="8" s="1"/>
  <c r="J697" i="8" l="1"/>
  <c r="I697" i="8"/>
  <c r="N697" i="8" s="1"/>
  <c r="O696" i="8"/>
  <c r="V696" i="8"/>
  <c r="K696" i="8"/>
  <c r="L696" i="8" s="1"/>
  <c r="M696" i="8" s="1"/>
  <c r="W696" i="8" s="1"/>
  <c r="O697" i="8" l="1"/>
  <c r="P697" i="8" s="1"/>
  <c r="V697" i="8"/>
  <c r="P696" i="8"/>
  <c r="K697" i="8"/>
  <c r="L697" i="8" s="1"/>
  <c r="M697" i="8" s="1"/>
  <c r="W697" i="8" s="1"/>
  <c r="U696" i="8" l="1"/>
  <c r="D697" i="8" s="1"/>
  <c r="Q696" i="8"/>
  <c r="S696" i="8" s="1"/>
  <c r="Q697" i="8"/>
  <c r="E697" i="8" l="1"/>
  <c r="R697" i="8"/>
  <c r="T697" i="8" s="1"/>
  <c r="U697" i="8" s="1"/>
  <c r="D698" i="8" s="1"/>
  <c r="Y697" i="8"/>
  <c r="X697" i="8"/>
  <c r="Z697" i="8" s="1"/>
  <c r="AA697" i="8" s="1"/>
  <c r="AB697" i="8" s="1"/>
  <c r="F697" i="8"/>
  <c r="G697" i="8"/>
  <c r="H698" i="8" s="1"/>
  <c r="S697" i="8" l="1"/>
  <c r="J698" i="8"/>
  <c r="I698" i="8"/>
  <c r="N698" i="8" s="1"/>
  <c r="AC697" i="8"/>
  <c r="R698" i="8"/>
  <c r="T698" i="8" s="1"/>
  <c r="Y698" i="8"/>
  <c r="X698" i="8"/>
  <c r="Z698" i="8" s="1"/>
  <c r="AA698" i="8" s="1"/>
  <c r="AB698" i="8" s="1"/>
  <c r="F698" i="8"/>
  <c r="E698" i="8"/>
  <c r="G698" i="8"/>
  <c r="H699" i="8" s="1"/>
  <c r="J699" i="8" l="1"/>
  <c r="I699" i="8"/>
  <c r="N699" i="8" s="1"/>
  <c r="O698" i="8"/>
  <c r="V698" i="8"/>
  <c r="AC698" i="8"/>
  <c r="K698" i="8"/>
  <c r="L698" i="8" s="1"/>
  <c r="M698" i="8" s="1"/>
  <c r="W698" i="8" s="1"/>
  <c r="P698" i="8" l="1"/>
  <c r="K699" i="8"/>
  <c r="L699" i="8" s="1"/>
  <c r="M699" i="8" s="1"/>
  <c r="W699" i="8" s="1"/>
  <c r="O699" i="8"/>
  <c r="V699" i="8"/>
  <c r="Q698" i="8" l="1"/>
  <c r="S698" i="8" s="1"/>
  <c r="U698" i="8"/>
  <c r="D699" i="8" s="1"/>
  <c r="P699" i="8"/>
  <c r="X699" i="8" l="1"/>
  <c r="Z699" i="8" s="1"/>
  <c r="AA699" i="8" s="1"/>
  <c r="AB699" i="8" s="1"/>
  <c r="F699" i="8"/>
  <c r="E699" i="8"/>
  <c r="R699" i="8"/>
  <c r="T699" i="8" s="1"/>
  <c r="U699" i="8" s="1"/>
  <c r="D700" i="8" s="1"/>
  <c r="Y699" i="8"/>
  <c r="G699" i="8"/>
  <c r="H700" i="8" s="1"/>
  <c r="Q699" i="8"/>
  <c r="S699" i="8" l="1"/>
  <c r="R700" i="8"/>
  <c r="T700" i="8" s="1"/>
  <c r="Y700" i="8"/>
  <c r="X700" i="8"/>
  <c r="Z700" i="8" s="1"/>
  <c r="AA700" i="8" s="1"/>
  <c r="AB700" i="8" s="1"/>
  <c r="F700" i="8"/>
  <c r="E700" i="8"/>
  <c r="G700" i="8"/>
  <c r="H701" i="8" s="1"/>
  <c r="AC699" i="8"/>
  <c r="J700" i="8"/>
  <c r="I700" i="8"/>
  <c r="N700" i="8" s="1"/>
  <c r="O700" i="8" l="1"/>
  <c r="V700" i="8"/>
  <c r="K700" i="8"/>
  <c r="L700" i="8" s="1"/>
  <c r="M700" i="8" s="1"/>
  <c r="W700" i="8" s="1"/>
  <c r="AC700" i="8"/>
  <c r="I701" i="8"/>
  <c r="N701" i="8" s="1"/>
  <c r="J701" i="8"/>
  <c r="O701" i="8" l="1"/>
  <c r="P701" i="8" s="1"/>
  <c r="V701" i="8"/>
  <c r="K701" i="8"/>
  <c r="L701" i="8" s="1"/>
  <c r="M701" i="8" s="1"/>
  <c r="W701" i="8" s="1"/>
  <c r="P700" i="8"/>
  <c r="Q701" i="8" l="1"/>
  <c r="U700" i="8"/>
  <c r="D701" i="8" s="1"/>
  <c r="Q700" i="8"/>
  <c r="S700" i="8" s="1"/>
  <c r="Y701" i="8" l="1"/>
  <c r="X701" i="8"/>
  <c r="Z701" i="8" s="1"/>
  <c r="AA701" i="8" s="1"/>
  <c r="AB701" i="8" s="1"/>
  <c r="F701" i="8"/>
  <c r="E701" i="8"/>
  <c r="R701" i="8"/>
  <c r="T701" i="8" s="1"/>
  <c r="U701" i="8" s="1"/>
  <c r="D702" i="8" s="1"/>
  <c r="G701" i="8"/>
  <c r="H702" i="8" s="1"/>
  <c r="S701" i="8" l="1"/>
  <c r="J702" i="8"/>
  <c r="I702" i="8"/>
  <c r="N702" i="8" s="1"/>
  <c r="F702" i="8"/>
  <c r="E702" i="8"/>
  <c r="R702" i="8"/>
  <c r="T702" i="8" s="1"/>
  <c r="Y702" i="8"/>
  <c r="X702" i="8"/>
  <c r="Z702" i="8" s="1"/>
  <c r="AA702" i="8" s="1"/>
  <c r="AB702" i="8" s="1"/>
  <c r="G702" i="8"/>
  <c r="H703" i="8" s="1"/>
  <c r="AC701" i="8"/>
  <c r="J703" i="8" l="1"/>
  <c r="I703" i="8"/>
  <c r="N703" i="8" s="1"/>
  <c r="O702" i="8"/>
  <c r="V702" i="8"/>
  <c r="K702" i="8"/>
  <c r="L702" i="8" s="1"/>
  <c r="M702" i="8" s="1"/>
  <c r="W702" i="8" s="1"/>
  <c r="AC702" i="8"/>
  <c r="O703" i="8" l="1"/>
  <c r="P703" i="8" s="1"/>
  <c r="V703" i="8"/>
  <c r="K703" i="8"/>
  <c r="L703" i="8" s="1"/>
  <c r="M703" i="8" s="1"/>
  <c r="W703" i="8" s="1"/>
  <c r="P702" i="8"/>
  <c r="Q703" i="8" l="1"/>
  <c r="U702" i="8"/>
  <c r="D703" i="8" s="1"/>
  <c r="Q702" i="8"/>
  <c r="S702" i="8" s="1"/>
  <c r="R703" i="8" l="1"/>
  <c r="T703" i="8" s="1"/>
  <c r="U703" i="8" s="1"/>
  <c r="D704" i="8" s="1"/>
  <c r="Y703" i="8"/>
  <c r="X703" i="8"/>
  <c r="Z703" i="8" s="1"/>
  <c r="AA703" i="8" s="1"/>
  <c r="AB703" i="8" s="1"/>
  <c r="F703" i="8"/>
  <c r="E703" i="8"/>
  <c r="G703" i="8"/>
  <c r="H704" i="8" s="1"/>
  <c r="S703" i="8" l="1"/>
  <c r="Y704" i="8"/>
  <c r="X704" i="8"/>
  <c r="Z704" i="8" s="1"/>
  <c r="AA704" i="8" s="1"/>
  <c r="AB704" i="8" s="1"/>
  <c r="AC704" i="8" s="1"/>
  <c r="F704" i="8"/>
  <c r="E704" i="8"/>
  <c r="R704" i="8"/>
  <c r="T704" i="8" s="1"/>
  <c r="G704" i="8"/>
  <c r="H705" i="8" s="1"/>
  <c r="AC703" i="8"/>
  <c r="J704" i="8"/>
  <c r="I704" i="8"/>
  <c r="N704" i="8" s="1"/>
  <c r="J705" i="8" l="1"/>
  <c r="I705" i="8"/>
  <c r="N705" i="8" s="1"/>
  <c r="O704" i="8"/>
  <c r="V704" i="8"/>
  <c r="K704" i="8"/>
  <c r="L704" i="8" s="1"/>
  <c r="M704" i="8" s="1"/>
  <c r="W704" i="8" s="1"/>
  <c r="P704" i="8" l="1"/>
  <c r="O705" i="8"/>
  <c r="V705" i="8"/>
  <c r="K705" i="8"/>
  <c r="L705" i="8" s="1"/>
  <c r="M705" i="8" s="1"/>
  <c r="W705" i="8" s="1"/>
  <c r="U704" i="8" l="1"/>
  <c r="D705" i="8" s="1"/>
  <c r="Q704" i="8"/>
  <c r="S704" i="8" s="1"/>
  <c r="P705" i="8"/>
  <c r="Q705" i="8" l="1"/>
  <c r="E705" i="8"/>
  <c r="R705" i="8"/>
  <c r="T705" i="8" s="1"/>
  <c r="U705" i="8" s="1"/>
  <c r="D706" i="8" s="1"/>
  <c r="Y705" i="8"/>
  <c r="X705" i="8"/>
  <c r="Z705" i="8" s="1"/>
  <c r="AA705" i="8" s="1"/>
  <c r="AB705" i="8" s="1"/>
  <c r="F705" i="8"/>
  <c r="G705" i="8"/>
  <c r="H706" i="8" s="1"/>
  <c r="S705" i="8" l="1"/>
  <c r="R706" i="8"/>
  <c r="T706" i="8" s="1"/>
  <c r="Y706" i="8"/>
  <c r="X706" i="8"/>
  <c r="Z706" i="8" s="1"/>
  <c r="AA706" i="8" s="1"/>
  <c r="AB706" i="8" s="1"/>
  <c r="F706" i="8"/>
  <c r="E706" i="8"/>
  <c r="G706" i="8"/>
  <c r="H707" i="8" s="1"/>
  <c r="J706" i="8"/>
  <c r="I706" i="8"/>
  <c r="N706" i="8" s="1"/>
  <c r="AC705" i="8"/>
  <c r="J707" i="8" l="1"/>
  <c r="I707" i="8"/>
  <c r="N707" i="8" s="1"/>
  <c r="O706" i="8"/>
  <c r="V706" i="8"/>
  <c r="K706" i="8"/>
  <c r="L706" i="8" s="1"/>
  <c r="M706" i="8" s="1"/>
  <c r="W706" i="8" s="1"/>
  <c r="AC706" i="8"/>
  <c r="P706" i="8" l="1"/>
  <c r="O707" i="8"/>
  <c r="P707" i="8" s="1"/>
  <c r="V707" i="8"/>
  <c r="K707" i="8"/>
  <c r="L707" i="8" s="1"/>
  <c r="M707" i="8" s="1"/>
  <c r="W707" i="8" s="1"/>
  <c r="Q706" i="8" l="1"/>
  <c r="S706" i="8" s="1"/>
  <c r="U706" i="8"/>
  <c r="D707" i="8" s="1"/>
  <c r="Q707" i="8"/>
  <c r="X707" i="8" l="1"/>
  <c r="Z707" i="8" s="1"/>
  <c r="AA707" i="8" s="1"/>
  <c r="AB707" i="8" s="1"/>
  <c r="F707" i="8"/>
  <c r="E707" i="8"/>
  <c r="R707" i="8"/>
  <c r="T707" i="8" s="1"/>
  <c r="U707" i="8" s="1"/>
  <c r="D708" i="8" s="1"/>
  <c r="Y707" i="8"/>
  <c r="G707" i="8"/>
  <c r="H708" i="8" s="1"/>
  <c r="S707" i="8" l="1"/>
  <c r="AC707" i="8"/>
  <c r="J708" i="8"/>
  <c r="I708" i="8"/>
  <c r="N708" i="8" s="1"/>
  <c r="R708" i="8"/>
  <c r="T708" i="8" s="1"/>
  <c r="Y708" i="8"/>
  <c r="X708" i="8"/>
  <c r="Z708" i="8" s="1"/>
  <c r="AA708" i="8" s="1"/>
  <c r="AB708" i="8" s="1"/>
  <c r="F708" i="8"/>
  <c r="E708" i="8"/>
  <c r="G708" i="8"/>
  <c r="H709" i="8" s="1"/>
  <c r="O708" i="8" l="1"/>
  <c r="V708" i="8"/>
  <c r="I709" i="8"/>
  <c r="N709" i="8" s="1"/>
  <c r="J709" i="8"/>
  <c r="K708" i="8"/>
  <c r="L708" i="8" s="1"/>
  <c r="M708" i="8" s="1"/>
  <c r="W708" i="8" s="1"/>
  <c r="AC708" i="8"/>
  <c r="O709" i="8" l="1"/>
  <c r="P709" i="8" s="1"/>
  <c r="V709" i="8"/>
  <c r="K709" i="8"/>
  <c r="L709" i="8" s="1"/>
  <c r="M709" i="8" s="1"/>
  <c r="W709" i="8" s="1"/>
  <c r="P708" i="8"/>
  <c r="U708" i="8" l="1"/>
  <c r="D709" i="8" s="1"/>
  <c r="Q708" i="8"/>
  <c r="S708" i="8" s="1"/>
  <c r="Q709" i="8"/>
  <c r="Y709" i="8" l="1"/>
  <c r="X709" i="8"/>
  <c r="Z709" i="8" s="1"/>
  <c r="AA709" i="8" s="1"/>
  <c r="AB709" i="8" s="1"/>
  <c r="F709" i="8"/>
  <c r="E709" i="8"/>
  <c r="R709" i="8"/>
  <c r="T709" i="8" s="1"/>
  <c r="U709" i="8" s="1"/>
  <c r="D710" i="8" s="1"/>
  <c r="G709" i="8"/>
  <c r="H710" i="8" s="1"/>
  <c r="S709" i="8" l="1"/>
  <c r="AC709" i="8"/>
  <c r="J710" i="8"/>
  <c r="I710" i="8"/>
  <c r="N710" i="8" s="1"/>
  <c r="F710" i="8"/>
  <c r="E710" i="8"/>
  <c r="R710" i="8"/>
  <c r="T710" i="8" s="1"/>
  <c r="Y710" i="8"/>
  <c r="X710" i="8"/>
  <c r="Z710" i="8" s="1"/>
  <c r="AA710" i="8" s="1"/>
  <c r="AB710" i="8" s="1"/>
  <c r="G710" i="8"/>
  <c r="H711" i="8" s="1"/>
  <c r="J711" i="8" l="1"/>
  <c r="I711" i="8"/>
  <c r="N711" i="8" s="1"/>
  <c r="O710" i="8"/>
  <c r="V710" i="8"/>
  <c r="K710" i="8"/>
  <c r="L710" i="8" s="1"/>
  <c r="M710" i="8" s="1"/>
  <c r="W710" i="8" s="1"/>
  <c r="AC710" i="8"/>
  <c r="O711" i="8" l="1"/>
  <c r="P711" i="8" s="1"/>
  <c r="V711" i="8"/>
  <c r="K711" i="8"/>
  <c r="L711" i="8" s="1"/>
  <c r="M711" i="8" s="1"/>
  <c r="W711" i="8" s="1"/>
  <c r="P710" i="8"/>
  <c r="U710" i="8" l="1"/>
  <c r="D711" i="8" s="1"/>
  <c r="Q710" i="8"/>
  <c r="S710" i="8" s="1"/>
  <c r="Q711" i="8"/>
  <c r="R711" i="8" l="1"/>
  <c r="T711" i="8" s="1"/>
  <c r="U711" i="8" s="1"/>
  <c r="D712" i="8" s="1"/>
  <c r="Y711" i="8"/>
  <c r="X711" i="8"/>
  <c r="Z711" i="8" s="1"/>
  <c r="AA711" i="8" s="1"/>
  <c r="AB711" i="8" s="1"/>
  <c r="F711" i="8"/>
  <c r="E711" i="8"/>
  <c r="G711" i="8"/>
  <c r="H712" i="8" s="1"/>
  <c r="S711" i="8" l="1"/>
  <c r="J712" i="8"/>
  <c r="I712" i="8"/>
  <c r="N712" i="8"/>
  <c r="AC711" i="8"/>
  <c r="Y712" i="8"/>
  <c r="X712" i="8"/>
  <c r="Z712" i="8" s="1"/>
  <c r="AA712" i="8" s="1"/>
  <c r="AB712" i="8" s="1"/>
  <c r="F712" i="8"/>
  <c r="E712" i="8"/>
  <c r="R712" i="8"/>
  <c r="T712" i="8" s="1"/>
  <c r="G712" i="8"/>
  <c r="H713" i="8" s="1"/>
  <c r="J713" i="8" l="1"/>
  <c r="I713" i="8"/>
  <c r="N713" i="8" s="1"/>
  <c r="AC712" i="8"/>
  <c r="O712" i="8"/>
  <c r="V712" i="8"/>
  <c r="K712" i="8"/>
  <c r="L712" i="8" s="1"/>
  <c r="M712" i="8" s="1"/>
  <c r="W712" i="8" s="1"/>
  <c r="O713" i="8" l="1"/>
  <c r="P713" i="8" s="1"/>
  <c r="V713" i="8"/>
  <c r="P712" i="8"/>
  <c r="K713" i="8"/>
  <c r="L713" i="8" s="1"/>
  <c r="M713" i="8" s="1"/>
  <c r="W713" i="8" s="1"/>
  <c r="U712" i="8" l="1"/>
  <c r="D713" i="8" s="1"/>
  <c r="Q712" i="8"/>
  <c r="S712" i="8" s="1"/>
  <c r="Q713" i="8"/>
  <c r="E713" i="8" l="1"/>
  <c r="R713" i="8"/>
  <c r="T713" i="8" s="1"/>
  <c r="U713" i="8" s="1"/>
  <c r="D714" i="8" s="1"/>
  <c r="Y713" i="8"/>
  <c r="X713" i="8"/>
  <c r="Z713" i="8" s="1"/>
  <c r="AA713" i="8" s="1"/>
  <c r="AB713" i="8" s="1"/>
  <c r="F713" i="8"/>
  <c r="G713" i="8"/>
  <c r="H714" i="8" s="1"/>
  <c r="S713" i="8" l="1"/>
  <c r="AC713" i="8"/>
  <c r="R714" i="8"/>
  <c r="T714" i="8" s="1"/>
  <c r="Y714" i="8"/>
  <c r="X714" i="8"/>
  <c r="Z714" i="8" s="1"/>
  <c r="AA714" i="8" s="1"/>
  <c r="AB714" i="8" s="1"/>
  <c r="F714" i="8"/>
  <c r="E714" i="8"/>
  <c r="G714" i="8"/>
  <c r="H715" i="8" s="1"/>
  <c r="J714" i="8"/>
  <c r="I714" i="8"/>
  <c r="N714" i="8" s="1"/>
  <c r="J715" i="8" l="1"/>
  <c r="I715" i="8"/>
  <c r="N715" i="8" s="1"/>
  <c r="O714" i="8"/>
  <c r="V714" i="8"/>
  <c r="K714" i="8"/>
  <c r="L714" i="8" s="1"/>
  <c r="M714" i="8" s="1"/>
  <c r="W714" i="8" s="1"/>
  <c r="AC714" i="8"/>
  <c r="O715" i="8" l="1"/>
  <c r="V715" i="8"/>
  <c r="K715" i="8"/>
  <c r="L715" i="8" s="1"/>
  <c r="M715" i="8" s="1"/>
  <c r="W715" i="8" s="1"/>
  <c r="P715" i="8"/>
  <c r="P714" i="8"/>
  <c r="Q714" i="8" l="1"/>
  <c r="S714" i="8" s="1"/>
  <c r="U714" i="8"/>
  <c r="D715" i="8" s="1"/>
  <c r="Q715" i="8"/>
  <c r="X715" i="8" l="1"/>
  <c r="Z715" i="8" s="1"/>
  <c r="AA715" i="8" s="1"/>
  <c r="AB715" i="8" s="1"/>
  <c r="F715" i="8"/>
  <c r="E715" i="8"/>
  <c r="R715" i="8"/>
  <c r="T715" i="8" s="1"/>
  <c r="U715" i="8" s="1"/>
  <c r="D716" i="8" s="1"/>
  <c r="Y715" i="8"/>
  <c r="G715" i="8"/>
  <c r="H716" i="8" s="1"/>
  <c r="S715" i="8" l="1"/>
  <c r="R716" i="8"/>
  <c r="T716" i="8" s="1"/>
  <c r="Y716" i="8"/>
  <c r="X716" i="8"/>
  <c r="Z716" i="8" s="1"/>
  <c r="AA716" i="8" s="1"/>
  <c r="AB716" i="8" s="1"/>
  <c r="F716" i="8"/>
  <c r="E716" i="8"/>
  <c r="G716" i="8"/>
  <c r="H717" i="8" s="1"/>
  <c r="AC715" i="8"/>
  <c r="J716" i="8"/>
  <c r="I716" i="8"/>
  <c r="N716" i="8" s="1"/>
  <c r="I717" i="8" l="1"/>
  <c r="N717" i="8" s="1"/>
  <c r="J717" i="8"/>
  <c r="K716" i="8"/>
  <c r="L716" i="8" s="1"/>
  <c r="M716" i="8" s="1"/>
  <c r="W716" i="8" s="1"/>
  <c r="AC716" i="8"/>
  <c r="O716" i="8"/>
  <c r="V716" i="8"/>
  <c r="P716" i="8" l="1"/>
  <c r="K717" i="8"/>
  <c r="L717" i="8" s="1"/>
  <c r="M717" i="8" s="1"/>
  <c r="W717" i="8" s="1"/>
  <c r="O717" i="8"/>
  <c r="V717" i="8"/>
  <c r="U716" i="8" l="1"/>
  <c r="D717" i="8" s="1"/>
  <c r="Q716" i="8"/>
  <c r="S716" i="8" s="1"/>
  <c r="P717" i="8"/>
  <c r="Q717" i="8" l="1"/>
  <c r="Y717" i="8"/>
  <c r="X717" i="8"/>
  <c r="Z717" i="8" s="1"/>
  <c r="AA717" i="8" s="1"/>
  <c r="AB717" i="8" s="1"/>
  <c r="F717" i="8"/>
  <c r="E717" i="8"/>
  <c r="R717" i="8"/>
  <c r="T717" i="8" s="1"/>
  <c r="U717" i="8" s="1"/>
  <c r="D718" i="8" s="1"/>
  <c r="G717" i="8"/>
  <c r="H718" i="8" s="1"/>
  <c r="S717" i="8" l="1"/>
  <c r="F718" i="8"/>
  <c r="E718" i="8"/>
  <c r="R718" i="8"/>
  <c r="T718" i="8" s="1"/>
  <c r="Y718" i="8"/>
  <c r="X718" i="8"/>
  <c r="Z718" i="8" s="1"/>
  <c r="AA718" i="8" s="1"/>
  <c r="AB718" i="8" s="1"/>
  <c r="G718" i="8"/>
  <c r="H719" i="8" s="1"/>
  <c r="J718" i="8"/>
  <c r="I718" i="8"/>
  <c r="N718" i="8" s="1"/>
  <c r="AC717" i="8"/>
  <c r="J719" i="8" l="1"/>
  <c r="I719" i="8"/>
  <c r="N719" i="8"/>
  <c r="O718" i="8"/>
  <c r="V718" i="8"/>
  <c r="K718" i="8"/>
  <c r="L718" i="8" s="1"/>
  <c r="M718" i="8" s="1"/>
  <c r="W718" i="8" s="1"/>
  <c r="AC718" i="8"/>
  <c r="K719" i="8" l="1"/>
  <c r="L719" i="8" s="1"/>
  <c r="M719" i="8" s="1"/>
  <c r="W719" i="8" s="1"/>
  <c r="O719" i="8"/>
  <c r="V719" i="8"/>
  <c r="P719" i="8"/>
  <c r="P718" i="8"/>
  <c r="U718" i="8" l="1"/>
  <c r="D719" i="8" s="1"/>
  <c r="Q718" i="8"/>
  <c r="S718" i="8" s="1"/>
  <c r="Q719" i="8"/>
  <c r="R719" i="8" l="1"/>
  <c r="T719" i="8" s="1"/>
  <c r="U719" i="8" s="1"/>
  <c r="D720" i="8" s="1"/>
  <c r="Y719" i="8"/>
  <c r="X719" i="8"/>
  <c r="Z719" i="8" s="1"/>
  <c r="AA719" i="8" s="1"/>
  <c r="AB719" i="8" s="1"/>
  <c r="F719" i="8"/>
  <c r="E719" i="8"/>
  <c r="G719" i="8"/>
  <c r="H720" i="8" s="1"/>
  <c r="S719" i="8" l="1"/>
  <c r="J720" i="8"/>
  <c r="I720" i="8"/>
  <c r="N720" i="8" s="1"/>
  <c r="Y720" i="8"/>
  <c r="X720" i="8"/>
  <c r="Z720" i="8" s="1"/>
  <c r="AA720" i="8" s="1"/>
  <c r="AB720" i="8" s="1"/>
  <c r="AC720" i="8" s="1"/>
  <c r="F720" i="8"/>
  <c r="E720" i="8"/>
  <c r="R720" i="8"/>
  <c r="T720" i="8" s="1"/>
  <c r="G720" i="8"/>
  <c r="H721" i="8" s="1"/>
  <c r="AC719" i="8"/>
  <c r="J721" i="8" l="1"/>
  <c r="I721" i="8"/>
  <c r="N721" i="8" s="1"/>
  <c r="O720" i="8"/>
  <c r="V720" i="8"/>
  <c r="K720" i="8"/>
  <c r="L720" i="8" s="1"/>
  <c r="M720" i="8" s="1"/>
  <c r="W720" i="8" s="1"/>
  <c r="O721" i="8" l="1"/>
  <c r="V721" i="8"/>
  <c r="P721" i="8"/>
  <c r="P720" i="8"/>
  <c r="K721" i="8"/>
  <c r="L721" i="8" s="1"/>
  <c r="M721" i="8" s="1"/>
  <c r="W721" i="8" s="1"/>
  <c r="U720" i="8" l="1"/>
  <c r="D721" i="8" s="1"/>
  <c r="Q720" i="8"/>
  <c r="S720" i="8" s="1"/>
  <c r="Q721" i="8"/>
  <c r="E721" i="8" l="1"/>
  <c r="R721" i="8"/>
  <c r="T721" i="8" s="1"/>
  <c r="U721" i="8" s="1"/>
  <c r="D722" i="8" s="1"/>
  <c r="Y721" i="8"/>
  <c r="X721" i="8"/>
  <c r="Z721" i="8" s="1"/>
  <c r="AA721" i="8" s="1"/>
  <c r="AB721" i="8" s="1"/>
  <c r="F721" i="8"/>
  <c r="G721" i="8"/>
  <c r="H722" i="8" s="1"/>
  <c r="S721" i="8" l="1"/>
  <c r="R722" i="8"/>
  <c r="T722" i="8" s="1"/>
  <c r="Y722" i="8"/>
  <c r="X722" i="8"/>
  <c r="Z722" i="8" s="1"/>
  <c r="AA722" i="8" s="1"/>
  <c r="AB722" i="8" s="1"/>
  <c r="F722" i="8"/>
  <c r="E722" i="8"/>
  <c r="G722" i="8"/>
  <c r="H723" i="8" s="1"/>
  <c r="AC721" i="8"/>
  <c r="J722" i="8"/>
  <c r="I722" i="8"/>
  <c r="N722" i="8" s="1"/>
  <c r="O722" i="8" l="1"/>
  <c r="V722" i="8"/>
  <c r="J723" i="8"/>
  <c r="I723" i="8"/>
  <c r="N723" i="8" s="1"/>
  <c r="K722" i="8"/>
  <c r="L722" i="8" s="1"/>
  <c r="M722" i="8" s="1"/>
  <c r="W722" i="8" s="1"/>
  <c r="AC722" i="8"/>
  <c r="K723" i="8" l="1"/>
  <c r="L723" i="8" s="1"/>
  <c r="M723" i="8" s="1"/>
  <c r="W723" i="8" s="1"/>
  <c r="O723" i="8"/>
  <c r="P723" i="8" s="1"/>
  <c r="V723" i="8"/>
  <c r="P722" i="8"/>
  <c r="Q722" i="8" l="1"/>
  <c r="S722" i="8" s="1"/>
  <c r="U722" i="8"/>
  <c r="D723" i="8" s="1"/>
  <c r="Q723" i="8"/>
  <c r="X723" i="8" l="1"/>
  <c r="Z723" i="8" s="1"/>
  <c r="AA723" i="8" s="1"/>
  <c r="AB723" i="8" s="1"/>
  <c r="F723" i="8"/>
  <c r="E723" i="8"/>
  <c r="R723" i="8"/>
  <c r="T723" i="8" s="1"/>
  <c r="U723" i="8" s="1"/>
  <c r="D724" i="8" s="1"/>
  <c r="Y723" i="8"/>
  <c r="G723" i="8"/>
  <c r="H724" i="8" s="1"/>
  <c r="S723" i="8" l="1"/>
  <c r="J724" i="8"/>
  <c r="I724" i="8"/>
  <c r="N724" i="8"/>
  <c r="AC723" i="8"/>
  <c r="R724" i="8"/>
  <c r="T724" i="8" s="1"/>
  <c r="Y724" i="8"/>
  <c r="X724" i="8"/>
  <c r="Z724" i="8" s="1"/>
  <c r="AA724" i="8" s="1"/>
  <c r="AB724" i="8" s="1"/>
  <c r="F724" i="8"/>
  <c r="E724" i="8"/>
  <c r="G724" i="8"/>
  <c r="H725" i="8" s="1"/>
  <c r="I725" i="8" l="1"/>
  <c r="J725" i="8"/>
  <c r="N725" i="8"/>
  <c r="AC724" i="8"/>
  <c r="O724" i="8"/>
  <c r="V724" i="8"/>
  <c r="K724" i="8"/>
  <c r="L724" i="8" s="1"/>
  <c r="M724" i="8" s="1"/>
  <c r="W724" i="8" s="1"/>
  <c r="O725" i="8" l="1"/>
  <c r="P725" i="8" s="1"/>
  <c r="V725" i="8"/>
  <c r="K725" i="8"/>
  <c r="L725" i="8" s="1"/>
  <c r="M725" i="8" s="1"/>
  <c r="W725" i="8" s="1"/>
  <c r="P724" i="8"/>
  <c r="U724" i="8" l="1"/>
  <c r="D725" i="8" s="1"/>
  <c r="Q724" i="8"/>
  <c r="S724" i="8" s="1"/>
  <c r="Q725" i="8"/>
  <c r="Y725" i="8" l="1"/>
  <c r="X725" i="8"/>
  <c r="Z725" i="8" s="1"/>
  <c r="AA725" i="8" s="1"/>
  <c r="AB725" i="8" s="1"/>
  <c r="F725" i="8"/>
  <c r="E725" i="8"/>
  <c r="R725" i="8"/>
  <c r="T725" i="8" s="1"/>
  <c r="U725" i="8" s="1"/>
  <c r="D726" i="8" s="1"/>
  <c r="G725" i="8"/>
  <c r="H726" i="8" s="1"/>
  <c r="S725" i="8" l="1"/>
  <c r="J726" i="8"/>
  <c r="I726" i="8"/>
  <c r="N726" i="8" s="1"/>
  <c r="AC725" i="8"/>
  <c r="F726" i="8"/>
  <c r="E726" i="8"/>
  <c r="R726" i="8"/>
  <c r="T726" i="8" s="1"/>
  <c r="Y726" i="8"/>
  <c r="X726" i="8"/>
  <c r="Z726" i="8" s="1"/>
  <c r="AA726" i="8" s="1"/>
  <c r="AB726" i="8" s="1"/>
  <c r="G726" i="8"/>
  <c r="H727" i="8" s="1"/>
  <c r="J727" i="8" l="1"/>
  <c r="I727" i="8"/>
  <c r="N727" i="8" s="1"/>
  <c r="O726" i="8"/>
  <c r="V726" i="8"/>
  <c r="AC726" i="8"/>
  <c r="K726" i="8"/>
  <c r="L726" i="8" s="1"/>
  <c r="M726" i="8" s="1"/>
  <c r="W726" i="8" s="1"/>
  <c r="K727" i="8" l="1"/>
  <c r="L727" i="8" s="1"/>
  <c r="M727" i="8" s="1"/>
  <c r="W727" i="8" s="1"/>
  <c r="P726" i="8"/>
  <c r="O727" i="8"/>
  <c r="P727" i="8" s="1"/>
  <c r="V727" i="8"/>
  <c r="Q727" i="8" l="1"/>
  <c r="U726" i="8"/>
  <c r="D727" i="8" s="1"/>
  <c r="Q726" i="8"/>
  <c r="S726" i="8" s="1"/>
  <c r="R727" i="8" l="1"/>
  <c r="T727" i="8" s="1"/>
  <c r="U727" i="8" s="1"/>
  <c r="D728" i="8" s="1"/>
  <c r="Y727" i="8"/>
  <c r="X727" i="8"/>
  <c r="Z727" i="8" s="1"/>
  <c r="AA727" i="8" s="1"/>
  <c r="AB727" i="8" s="1"/>
  <c r="F727" i="8"/>
  <c r="E727" i="8"/>
  <c r="G727" i="8"/>
  <c r="H728" i="8" s="1"/>
  <c r="S727" i="8" l="1"/>
  <c r="AC727" i="8"/>
  <c r="J728" i="8"/>
  <c r="I728" i="8"/>
  <c r="N728" i="8" s="1"/>
  <c r="Y728" i="8"/>
  <c r="X728" i="8"/>
  <c r="Z728" i="8" s="1"/>
  <c r="AA728" i="8" s="1"/>
  <c r="AB728" i="8" s="1"/>
  <c r="AC728" i="8" s="1"/>
  <c r="F728" i="8"/>
  <c r="E728" i="8"/>
  <c r="R728" i="8"/>
  <c r="T728" i="8" s="1"/>
  <c r="G728" i="8"/>
  <c r="H729" i="8" s="1"/>
  <c r="O728" i="8" l="1"/>
  <c r="V728" i="8"/>
  <c r="J729" i="8"/>
  <c r="I729" i="8"/>
  <c r="N729" i="8" s="1"/>
  <c r="K728" i="8"/>
  <c r="L728" i="8" s="1"/>
  <c r="M728" i="8" s="1"/>
  <c r="W728" i="8" s="1"/>
  <c r="O729" i="8" l="1"/>
  <c r="V729" i="8"/>
  <c r="K729" i="8"/>
  <c r="L729" i="8" s="1"/>
  <c r="M729" i="8" s="1"/>
  <c r="W729" i="8" s="1"/>
  <c r="P729" i="8"/>
  <c r="P728" i="8"/>
  <c r="U728" i="8" l="1"/>
  <c r="D729" i="8" s="1"/>
  <c r="Q728" i="8"/>
  <c r="S728" i="8" s="1"/>
  <c r="Q729" i="8"/>
  <c r="E729" i="8" l="1"/>
  <c r="R729" i="8"/>
  <c r="T729" i="8" s="1"/>
  <c r="U729" i="8" s="1"/>
  <c r="D730" i="8" s="1"/>
  <c r="Y729" i="8"/>
  <c r="X729" i="8"/>
  <c r="Z729" i="8" s="1"/>
  <c r="AA729" i="8" s="1"/>
  <c r="AB729" i="8" s="1"/>
  <c r="F729" i="8"/>
  <c r="G729" i="8"/>
  <c r="H730" i="8" s="1"/>
  <c r="S729" i="8" l="1"/>
  <c r="AC729" i="8"/>
  <c r="J730" i="8"/>
  <c r="I730" i="8"/>
  <c r="N730" i="8" s="1"/>
  <c r="R730" i="8"/>
  <c r="T730" i="8" s="1"/>
  <c r="Y730" i="8"/>
  <c r="X730" i="8"/>
  <c r="Z730" i="8" s="1"/>
  <c r="AA730" i="8" s="1"/>
  <c r="AB730" i="8" s="1"/>
  <c r="F730" i="8"/>
  <c r="E730" i="8"/>
  <c r="G730" i="8"/>
  <c r="H731" i="8" s="1"/>
  <c r="O730" i="8" l="1"/>
  <c r="V730" i="8"/>
  <c r="J731" i="8"/>
  <c r="I731" i="8"/>
  <c r="N731" i="8" s="1"/>
  <c r="K730" i="8"/>
  <c r="L730" i="8" s="1"/>
  <c r="M730" i="8" s="1"/>
  <c r="W730" i="8" s="1"/>
  <c r="AC730" i="8"/>
  <c r="O731" i="8" l="1"/>
  <c r="P731" i="8" s="1"/>
  <c r="V731" i="8"/>
  <c r="K731" i="8"/>
  <c r="L731" i="8" s="1"/>
  <c r="M731" i="8" s="1"/>
  <c r="W731" i="8" s="1"/>
  <c r="P730" i="8"/>
  <c r="Q730" i="8" l="1"/>
  <c r="S730" i="8" s="1"/>
  <c r="U730" i="8"/>
  <c r="D731" i="8" s="1"/>
  <c r="Q731" i="8"/>
  <c r="X731" i="8" l="1"/>
  <c r="Z731" i="8" s="1"/>
  <c r="AA731" i="8" s="1"/>
  <c r="AB731" i="8" s="1"/>
  <c r="F731" i="8"/>
  <c r="E731" i="8"/>
  <c r="R731" i="8"/>
  <c r="T731" i="8" s="1"/>
  <c r="U731" i="8" s="1"/>
  <c r="D732" i="8" s="1"/>
  <c r="Y731" i="8"/>
  <c r="G731" i="8"/>
  <c r="H732" i="8" s="1"/>
  <c r="S731" i="8" l="1"/>
  <c r="J732" i="8"/>
  <c r="I732" i="8"/>
  <c r="N732" i="8" s="1"/>
  <c r="AC731" i="8"/>
  <c r="R732" i="8"/>
  <c r="T732" i="8" s="1"/>
  <c r="Y732" i="8"/>
  <c r="X732" i="8"/>
  <c r="Z732" i="8" s="1"/>
  <c r="AA732" i="8" s="1"/>
  <c r="AB732" i="8" s="1"/>
  <c r="F732" i="8"/>
  <c r="E732" i="8"/>
  <c r="G732" i="8"/>
  <c r="H733" i="8" s="1"/>
  <c r="I733" i="8" l="1"/>
  <c r="N733" i="8" s="1"/>
  <c r="J733" i="8"/>
  <c r="O732" i="8"/>
  <c r="V732" i="8"/>
  <c r="K732" i="8"/>
  <c r="L732" i="8" s="1"/>
  <c r="M732" i="8" s="1"/>
  <c r="W732" i="8" s="1"/>
  <c r="AC732" i="8"/>
  <c r="O733" i="8" l="1"/>
  <c r="P733" i="8" s="1"/>
  <c r="V733" i="8"/>
  <c r="K733" i="8"/>
  <c r="L733" i="8" s="1"/>
  <c r="M733" i="8" s="1"/>
  <c r="W733" i="8" s="1"/>
  <c r="P732" i="8"/>
  <c r="U732" i="8" l="1"/>
  <c r="D733" i="8" s="1"/>
  <c r="Q732" i="8"/>
  <c r="S732" i="8" s="1"/>
  <c r="Q733" i="8"/>
  <c r="Y733" i="8" l="1"/>
  <c r="X733" i="8"/>
  <c r="Z733" i="8" s="1"/>
  <c r="AA733" i="8" s="1"/>
  <c r="AB733" i="8" s="1"/>
  <c r="F733" i="8"/>
  <c r="E733" i="8"/>
  <c r="R733" i="8"/>
  <c r="T733" i="8" s="1"/>
  <c r="U733" i="8" s="1"/>
  <c r="D734" i="8" s="1"/>
  <c r="G733" i="8"/>
  <c r="H734" i="8" s="1"/>
  <c r="S733" i="8" l="1"/>
  <c r="J734" i="8"/>
  <c r="I734" i="8"/>
  <c r="N734" i="8" s="1"/>
  <c r="AC733" i="8"/>
  <c r="F734" i="8"/>
  <c r="E734" i="8"/>
  <c r="R734" i="8"/>
  <c r="T734" i="8" s="1"/>
  <c r="Y734" i="8"/>
  <c r="X734" i="8"/>
  <c r="Z734" i="8" s="1"/>
  <c r="AA734" i="8" s="1"/>
  <c r="AB734" i="8" s="1"/>
  <c r="AC734" i="8" s="1"/>
  <c r="G734" i="8"/>
  <c r="H735" i="8" s="1"/>
  <c r="J735" i="8" l="1"/>
  <c r="I735" i="8"/>
  <c r="N735" i="8" s="1"/>
  <c r="O734" i="8"/>
  <c r="V734" i="8"/>
  <c r="K734" i="8"/>
  <c r="L734" i="8" s="1"/>
  <c r="M734" i="8" s="1"/>
  <c r="W734" i="8" s="1"/>
  <c r="P734" i="8" l="1"/>
  <c r="K735" i="8"/>
  <c r="L735" i="8" s="1"/>
  <c r="M735" i="8" s="1"/>
  <c r="W735" i="8" s="1"/>
  <c r="O735" i="8"/>
  <c r="V735" i="8"/>
  <c r="U734" i="8" l="1"/>
  <c r="D735" i="8" s="1"/>
  <c r="Q734" i="8"/>
  <c r="S734" i="8" s="1"/>
  <c r="P735" i="8"/>
  <c r="Q735" i="8" l="1"/>
  <c r="R735" i="8"/>
  <c r="T735" i="8" s="1"/>
  <c r="U735" i="8" s="1"/>
  <c r="D736" i="8" s="1"/>
  <c r="Y735" i="8"/>
  <c r="X735" i="8"/>
  <c r="Z735" i="8" s="1"/>
  <c r="AA735" i="8" s="1"/>
  <c r="AB735" i="8" s="1"/>
  <c r="F735" i="8"/>
  <c r="E735" i="8"/>
  <c r="G735" i="8"/>
  <c r="H736" i="8" s="1"/>
  <c r="S735" i="8" l="1"/>
  <c r="Y736" i="8"/>
  <c r="X736" i="8"/>
  <c r="Z736" i="8" s="1"/>
  <c r="AA736" i="8" s="1"/>
  <c r="AB736" i="8" s="1"/>
  <c r="AC736" i="8" s="1"/>
  <c r="F736" i="8"/>
  <c r="E736" i="8"/>
  <c r="R736" i="8"/>
  <c r="T736" i="8" s="1"/>
  <c r="G736" i="8"/>
  <c r="H737" i="8" s="1"/>
  <c r="AC735" i="8"/>
  <c r="J736" i="8"/>
  <c r="I736" i="8"/>
  <c r="N736" i="8" s="1"/>
  <c r="J737" i="8" l="1"/>
  <c r="I737" i="8"/>
  <c r="N737" i="8" s="1"/>
  <c r="K736" i="8"/>
  <c r="L736" i="8" s="1"/>
  <c r="M736" i="8" s="1"/>
  <c r="W736" i="8" s="1"/>
  <c r="O736" i="8"/>
  <c r="V736" i="8"/>
  <c r="O737" i="8" l="1"/>
  <c r="P737" i="8" s="1"/>
  <c r="V737" i="8"/>
  <c r="K737" i="8"/>
  <c r="L737" i="8" s="1"/>
  <c r="M737" i="8" s="1"/>
  <c r="W737" i="8" s="1"/>
  <c r="P736" i="8"/>
  <c r="U736" i="8" l="1"/>
  <c r="D737" i="8" s="1"/>
  <c r="Q736" i="8"/>
  <c r="S736" i="8" s="1"/>
  <c r="Q737" i="8"/>
  <c r="E737" i="8" l="1"/>
  <c r="R737" i="8"/>
  <c r="T737" i="8" s="1"/>
  <c r="U737" i="8" s="1"/>
  <c r="D738" i="8" s="1"/>
  <c r="Y737" i="8"/>
  <c r="X737" i="8"/>
  <c r="Z737" i="8" s="1"/>
  <c r="AA737" i="8" s="1"/>
  <c r="AB737" i="8" s="1"/>
  <c r="F737" i="8"/>
  <c r="G737" i="8"/>
  <c r="H738" i="8" s="1"/>
  <c r="S737" i="8" l="1"/>
  <c r="AC737" i="8"/>
  <c r="R738" i="8"/>
  <c r="T738" i="8" s="1"/>
  <c r="Y738" i="8"/>
  <c r="X738" i="8"/>
  <c r="Z738" i="8" s="1"/>
  <c r="AA738" i="8" s="1"/>
  <c r="AB738" i="8" s="1"/>
  <c r="AC738" i="8" s="1"/>
  <c r="F738" i="8"/>
  <c r="E738" i="8"/>
  <c r="G738" i="8"/>
  <c r="H739" i="8" s="1"/>
  <c r="J738" i="8"/>
  <c r="I738" i="8"/>
  <c r="N738" i="8" s="1"/>
  <c r="J739" i="8" l="1"/>
  <c r="I739" i="8"/>
  <c r="N739" i="8" s="1"/>
  <c r="O738" i="8"/>
  <c r="V738" i="8"/>
  <c r="K738" i="8"/>
  <c r="L738" i="8" s="1"/>
  <c r="M738" i="8" s="1"/>
  <c r="W738" i="8" s="1"/>
  <c r="O739" i="8" l="1"/>
  <c r="P739" i="8" s="1"/>
  <c r="V739" i="8"/>
  <c r="P738" i="8"/>
  <c r="K739" i="8"/>
  <c r="L739" i="8" s="1"/>
  <c r="M739" i="8" s="1"/>
  <c r="W739" i="8" s="1"/>
  <c r="Q739" i="8" l="1"/>
  <c r="Q738" i="8"/>
  <c r="S738" i="8" s="1"/>
  <c r="U738" i="8"/>
  <c r="D739" i="8" s="1"/>
  <c r="X739" i="8" l="1"/>
  <c r="Z739" i="8" s="1"/>
  <c r="AA739" i="8" s="1"/>
  <c r="AB739" i="8" s="1"/>
  <c r="F739" i="8"/>
  <c r="E739" i="8"/>
  <c r="R739" i="8"/>
  <c r="T739" i="8" s="1"/>
  <c r="U739" i="8" s="1"/>
  <c r="D740" i="8" s="1"/>
  <c r="Y739" i="8"/>
  <c r="G739" i="8"/>
  <c r="H740" i="8" s="1"/>
  <c r="S739" i="8" l="1"/>
  <c r="R740" i="8"/>
  <c r="T740" i="8" s="1"/>
  <c r="Y740" i="8"/>
  <c r="X740" i="8"/>
  <c r="Z740" i="8" s="1"/>
  <c r="AA740" i="8" s="1"/>
  <c r="AB740" i="8" s="1"/>
  <c r="AC740" i="8" s="1"/>
  <c r="F740" i="8"/>
  <c r="E740" i="8"/>
  <c r="G740" i="8"/>
  <c r="H741" i="8" s="1"/>
  <c r="AC739" i="8"/>
  <c r="J740" i="8"/>
  <c r="I740" i="8"/>
  <c r="N740" i="8" s="1"/>
  <c r="K740" i="8" l="1"/>
  <c r="L740" i="8" s="1"/>
  <c r="M740" i="8" s="1"/>
  <c r="W740" i="8" s="1"/>
  <c r="I741" i="8"/>
  <c r="N741" i="8" s="1"/>
  <c r="J741" i="8"/>
  <c r="O740" i="8"/>
  <c r="V740" i="8"/>
  <c r="P740" i="8" l="1"/>
  <c r="O741" i="8"/>
  <c r="V741" i="8"/>
  <c r="K741" i="8"/>
  <c r="L741" i="8" s="1"/>
  <c r="M741" i="8" s="1"/>
  <c r="W741" i="8" s="1"/>
  <c r="U740" i="8" l="1"/>
  <c r="D741" i="8" s="1"/>
  <c r="Q740" i="8"/>
  <c r="S740" i="8" s="1"/>
  <c r="P741" i="8"/>
  <c r="Q741" i="8" l="1"/>
  <c r="Y741" i="8"/>
  <c r="X741" i="8"/>
  <c r="Z741" i="8" s="1"/>
  <c r="AA741" i="8" s="1"/>
  <c r="AB741" i="8" s="1"/>
  <c r="F741" i="8"/>
  <c r="E741" i="8"/>
  <c r="R741" i="8"/>
  <c r="T741" i="8" s="1"/>
  <c r="U741" i="8" s="1"/>
  <c r="D742" i="8" s="1"/>
  <c r="G741" i="8"/>
  <c r="H742" i="8" s="1"/>
  <c r="S741" i="8" l="1"/>
  <c r="F742" i="8"/>
  <c r="E742" i="8"/>
  <c r="R742" i="8"/>
  <c r="T742" i="8" s="1"/>
  <c r="Y742" i="8"/>
  <c r="X742" i="8"/>
  <c r="Z742" i="8" s="1"/>
  <c r="AA742" i="8" s="1"/>
  <c r="AB742" i="8" s="1"/>
  <c r="AC742" i="8" s="1"/>
  <c r="G742" i="8"/>
  <c r="H743" i="8" s="1"/>
  <c r="J742" i="8"/>
  <c r="I742" i="8"/>
  <c r="N742" i="8" s="1"/>
  <c r="AC741" i="8"/>
  <c r="J743" i="8" l="1"/>
  <c r="I743" i="8"/>
  <c r="N743" i="8" s="1"/>
  <c r="K742" i="8"/>
  <c r="L742" i="8" s="1"/>
  <c r="M742" i="8" s="1"/>
  <c r="W742" i="8" s="1"/>
  <c r="O742" i="8"/>
  <c r="V742" i="8"/>
  <c r="O743" i="8" l="1"/>
  <c r="P743" i="8" s="1"/>
  <c r="V743" i="8"/>
  <c r="K743" i="8"/>
  <c r="L743" i="8" s="1"/>
  <c r="M743" i="8" s="1"/>
  <c r="W743" i="8" s="1"/>
  <c r="P742" i="8"/>
  <c r="U742" i="8" l="1"/>
  <c r="D743" i="8" s="1"/>
  <c r="Q742" i="8"/>
  <c r="S742" i="8" s="1"/>
  <c r="Q743" i="8"/>
  <c r="R743" i="8" l="1"/>
  <c r="T743" i="8" s="1"/>
  <c r="U743" i="8" s="1"/>
  <c r="D744" i="8" s="1"/>
  <c r="Y743" i="8"/>
  <c r="X743" i="8"/>
  <c r="Z743" i="8" s="1"/>
  <c r="AA743" i="8" s="1"/>
  <c r="AB743" i="8" s="1"/>
  <c r="F743" i="8"/>
  <c r="E743" i="8"/>
  <c r="G743" i="8"/>
  <c r="H744" i="8" s="1"/>
  <c r="S743" i="8" l="1"/>
  <c r="AC743" i="8"/>
  <c r="J744" i="8"/>
  <c r="I744" i="8"/>
  <c r="N744" i="8" s="1"/>
  <c r="Y744" i="8"/>
  <c r="X744" i="8"/>
  <c r="Z744" i="8" s="1"/>
  <c r="AA744" i="8" s="1"/>
  <c r="AB744" i="8" s="1"/>
  <c r="F744" i="8"/>
  <c r="E744" i="8"/>
  <c r="R744" i="8"/>
  <c r="T744" i="8" s="1"/>
  <c r="G744" i="8"/>
  <c r="H745" i="8" s="1"/>
  <c r="J745" i="8" l="1"/>
  <c r="I745" i="8"/>
  <c r="N745" i="8" s="1"/>
  <c r="O744" i="8"/>
  <c r="V744" i="8"/>
  <c r="K744" i="8"/>
  <c r="L744" i="8" s="1"/>
  <c r="M744" i="8" s="1"/>
  <c r="W744" i="8" s="1"/>
  <c r="AC744" i="8"/>
  <c r="O745" i="8" l="1"/>
  <c r="P745" i="8" s="1"/>
  <c r="V745" i="8"/>
  <c r="K745" i="8"/>
  <c r="L745" i="8" s="1"/>
  <c r="M745" i="8" s="1"/>
  <c r="W745" i="8" s="1"/>
  <c r="P744" i="8"/>
  <c r="U744" i="8" l="1"/>
  <c r="D745" i="8" s="1"/>
  <c r="Q744" i="8"/>
  <c r="S744" i="8" s="1"/>
  <c r="Q745" i="8"/>
  <c r="E745" i="8" l="1"/>
  <c r="R745" i="8"/>
  <c r="T745" i="8" s="1"/>
  <c r="U745" i="8" s="1"/>
  <c r="D746" i="8" s="1"/>
  <c r="Y745" i="8"/>
  <c r="X745" i="8"/>
  <c r="Z745" i="8" s="1"/>
  <c r="AA745" i="8" s="1"/>
  <c r="AB745" i="8" s="1"/>
  <c r="F745" i="8"/>
  <c r="G745" i="8"/>
  <c r="H746" i="8" s="1"/>
  <c r="S745" i="8" l="1"/>
  <c r="AC745" i="8"/>
  <c r="J746" i="8"/>
  <c r="I746" i="8"/>
  <c r="N746" i="8" s="1"/>
  <c r="R746" i="8"/>
  <c r="T746" i="8" s="1"/>
  <c r="Y746" i="8"/>
  <c r="X746" i="8"/>
  <c r="Z746" i="8" s="1"/>
  <c r="AA746" i="8" s="1"/>
  <c r="AB746" i="8" s="1"/>
  <c r="F746" i="8"/>
  <c r="E746" i="8"/>
  <c r="G746" i="8"/>
  <c r="H747" i="8" s="1"/>
  <c r="O746" i="8" l="1"/>
  <c r="V746" i="8"/>
  <c r="K746" i="8"/>
  <c r="L746" i="8" s="1"/>
  <c r="M746" i="8" s="1"/>
  <c r="W746" i="8" s="1"/>
  <c r="J747" i="8"/>
  <c r="I747" i="8"/>
  <c r="N747" i="8" s="1"/>
  <c r="AC746" i="8"/>
  <c r="O747" i="8" l="1"/>
  <c r="P747" i="8" s="1"/>
  <c r="V747" i="8"/>
  <c r="K747" i="8"/>
  <c r="L747" i="8" s="1"/>
  <c r="M747" i="8" s="1"/>
  <c r="W747" i="8" s="1"/>
  <c r="P746" i="8"/>
  <c r="Q746" i="8" l="1"/>
  <c r="S746" i="8" s="1"/>
  <c r="U746" i="8"/>
  <c r="D747" i="8" s="1"/>
  <c r="Q747" i="8"/>
  <c r="X747" i="8" l="1"/>
  <c r="Z747" i="8" s="1"/>
  <c r="AA747" i="8" s="1"/>
  <c r="AB747" i="8" s="1"/>
  <c r="F747" i="8"/>
  <c r="E747" i="8"/>
  <c r="R747" i="8"/>
  <c r="T747" i="8" s="1"/>
  <c r="U747" i="8" s="1"/>
  <c r="D748" i="8" s="1"/>
  <c r="Y747" i="8"/>
  <c r="G747" i="8"/>
  <c r="H748" i="8" s="1"/>
  <c r="S747" i="8" l="1"/>
  <c r="J748" i="8"/>
  <c r="I748" i="8"/>
  <c r="N748" i="8" s="1"/>
  <c r="R748" i="8"/>
  <c r="T748" i="8" s="1"/>
  <c r="Y748" i="8"/>
  <c r="X748" i="8"/>
  <c r="Z748" i="8" s="1"/>
  <c r="AA748" i="8" s="1"/>
  <c r="AB748" i="8" s="1"/>
  <c r="AC748" i="8" s="1"/>
  <c r="F748" i="8"/>
  <c r="E748" i="8"/>
  <c r="G748" i="8"/>
  <c r="H749" i="8" s="1"/>
  <c r="AC747" i="8"/>
  <c r="I749" i="8" l="1"/>
  <c r="N749" i="8" s="1"/>
  <c r="J749" i="8"/>
  <c r="O748" i="8"/>
  <c r="V748" i="8"/>
  <c r="K748" i="8"/>
  <c r="L748" i="8" s="1"/>
  <c r="M748" i="8" s="1"/>
  <c r="W748" i="8" s="1"/>
  <c r="P748" i="8" l="1"/>
  <c r="K749" i="8"/>
  <c r="L749" i="8" s="1"/>
  <c r="M749" i="8" s="1"/>
  <c r="W749" i="8" s="1"/>
  <c r="O749" i="8"/>
  <c r="V749" i="8"/>
  <c r="U748" i="8" l="1"/>
  <c r="D749" i="8" s="1"/>
  <c r="Q748" i="8"/>
  <c r="S748" i="8" s="1"/>
  <c r="P749" i="8"/>
  <c r="Q749" i="8" l="1"/>
  <c r="Y749" i="8"/>
  <c r="X749" i="8"/>
  <c r="Z749" i="8" s="1"/>
  <c r="AA749" i="8" s="1"/>
  <c r="AB749" i="8" s="1"/>
  <c r="F749" i="8"/>
  <c r="E749" i="8"/>
  <c r="R749" i="8"/>
  <c r="T749" i="8" s="1"/>
  <c r="U749" i="8" s="1"/>
  <c r="D750" i="8" s="1"/>
  <c r="G749" i="8"/>
  <c r="H750" i="8" s="1"/>
  <c r="S749" i="8" l="1"/>
  <c r="F750" i="8"/>
  <c r="E750" i="8"/>
  <c r="R750" i="8"/>
  <c r="T750" i="8" s="1"/>
  <c r="Y750" i="8"/>
  <c r="X750" i="8"/>
  <c r="Z750" i="8" s="1"/>
  <c r="AA750" i="8" s="1"/>
  <c r="AB750" i="8" s="1"/>
  <c r="G750" i="8"/>
  <c r="H751" i="8" s="1"/>
  <c r="J750" i="8"/>
  <c r="I750" i="8"/>
  <c r="N750" i="8" s="1"/>
  <c r="AC749" i="8"/>
  <c r="J751" i="8" l="1"/>
  <c r="I751" i="8"/>
  <c r="N751" i="8" s="1"/>
  <c r="K750" i="8"/>
  <c r="L750" i="8" s="1"/>
  <c r="M750" i="8" s="1"/>
  <c r="W750" i="8" s="1"/>
  <c r="AC750" i="8"/>
  <c r="O750" i="8"/>
  <c r="V750" i="8"/>
  <c r="P750" i="8" l="1"/>
  <c r="O751" i="8"/>
  <c r="P751" i="8" s="1"/>
  <c r="V751" i="8"/>
  <c r="K751" i="8"/>
  <c r="L751" i="8" s="1"/>
  <c r="M751" i="8" s="1"/>
  <c r="W751" i="8" s="1"/>
  <c r="Q751" i="8" l="1"/>
  <c r="U750" i="8"/>
  <c r="D751" i="8" s="1"/>
  <c r="Q750" i="8"/>
  <c r="S750" i="8" s="1"/>
  <c r="R751" i="8" l="1"/>
  <c r="T751" i="8" s="1"/>
  <c r="U751" i="8" s="1"/>
  <c r="D752" i="8" s="1"/>
  <c r="Y751" i="8"/>
  <c r="X751" i="8"/>
  <c r="Z751" i="8" s="1"/>
  <c r="AA751" i="8" s="1"/>
  <c r="AB751" i="8" s="1"/>
  <c r="F751" i="8"/>
  <c r="E751" i="8"/>
  <c r="G751" i="8"/>
  <c r="H752" i="8" s="1"/>
  <c r="S751" i="8" l="1"/>
  <c r="J752" i="8"/>
  <c r="I752" i="8"/>
  <c r="N752" i="8" s="1"/>
  <c r="AC751" i="8"/>
  <c r="Y752" i="8"/>
  <c r="X752" i="8"/>
  <c r="Z752" i="8" s="1"/>
  <c r="AA752" i="8" s="1"/>
  <c r="AB752" i="8" s="1"/>
  <c r="F752" i="8"/>
  <c r="E752" i="8"/>
  <c r="R752" i="8"/>
  <c r="T752" i="8" s="1"/>
  <c r="G752" i="8"/>
  <c r="H753" i="8" s="1"/>
  <c r="J753" i="8" l="1"/>
  <c r="I753" i="8"/>
  <c r="N753" i="8" s="1"/>
  <c r="O752" i="8"/>
  <c r="V752" i="8"/>
  <c r="AC752" i="8"/>
  <c r="K752" i="8"/>
  <c r="L752" i="8" s="1"/>
  <c r="M752" i="8" s="1"/>
  <c r="W752" i="8" s="1"/>
  <c r="O753" i="8" l="1"/>
  <c r="V753" i="8"/>
  <c r="P753" i="8"/>
  <c r="P752" i="8"/>
  <c r="K753" i="8"/>
  <c r="L753" i="8" s="1"/>
  <c r="M753" i="8" s="1"/>
  <c r="W753" i="8" s="1"/>
  <c r="U752" i="8" l="1"/>
  <c r="D753" i="8" s="1"/>
  <c r="Q752" i="8"/>
  <c r="S752" i="8" s="1"/>
  <c r="Q753" i="8"/>
  <c r="E753" i="8" l="1"/>
  <c r="R753" i="8"/>
  <c r="T753" i="8" s="1"/>
  <c r="U753" i="8" s="1"/>
  <c r="D754" i="8" s="1"/>
  <c r="Y753" i="8"/>
  <c r="X753" i="8"/>
  <c r="Z753" i="8" s="1"/>
  <c r="AA753" i="8" s="1"/>
  <c r="AB753" i="8" s="1"/>
  <c r="F753" i="8"/>
  <c r="G753" i="8"/>
  <c r="H754" i="8" s="1"/>
  <c r="S753" i="8" l="1"/>
  <c r="R754" i="8"/>
  <c r="T754" i="8" s="1"/>
  <c r="Y754" i="8"/>
  <c r="X754" i="8"/>
  <c r="Z754" i="8" s="1"/>
  <c r="AA754" i="8" s="1"/>
  <c r="AB754" i="8" s="1"/>
  <c r="F754" i="8"/>
  <c r="E754" i="8"/>
  <c r="G754" i="8"/>
  <c r="H755" i="8" s="1"/>
  <c r="J754" i="8"/>
  <c r="I754" i="8"/>
  <c r="N754" i="8" s="1"/>
  <c r="AC753" i="8"/>
  <c r="O754" i="8" l="1"/>
  <c r="V754" i="8"/>
  <c r="J755" i="8"/>
  <c r="I755" i="8"/>
  <c r="N755" i="8" s="1"/>
  <c r="K754" i="8"/>
  <c r="L754" i="8" s="1"/>
  <c r="M754" i="8" s="1"/>
  <c r="W754" i="8" s="1"/>
  <c r="AC754" i="8"/>
  <c r="O755" i="8" l="1"/>
  <c r="P755" i="8" s="1"/>
  <c r="V755" i="8"/>
  <c r="P754" i="8"/>
  <c r="K755" i="8"/>
  <c r="L755" i="8" s="1"/>
  <c r="M755" i="8" s="1"/>
  <c r="W755" i="8" s="1"/>
  <c r="Q754" i="8" l="1"/>
  <c r="S754" i="8" s="1"/>
  <c r="U754" i="8"/>
  <c r="D755" i="8" s="1"/>
  <c r="Q755" i="8"/>
  <c r="X755" i="8" l="1"/>
  <c r="Z755" i="8" s="1"/>
  <c r="AA755" i="8" s="1"/>
  <c r="AB755" i="8" s="1"/>
  <c r="F755" i="8"/>
  <c r="E755" i="8"/>
  <c r="R755" i="8"/>
  <c r="T755" i="8" s="1"/>
  <c r="U755" i="8" s="1"/>
  <c r="D756" i="8" s="1"/>
  <c r="Y755" i="8"/>
  <c r="G755" i="8"/>
  <c r="H756" i="8" s="1"/>
  <c r="S755" i="8" l="1"/>
  <c r="R756" i="8"/>
  <c r="T756" i="8" s="1"/>
  <c r="Y756" i="8"/>
  <c r="X756" i="8"/>
  <c r="Z756" i="8" s="1"/>
  <c r="AA756" i="8" s="1"/>
  <c r="AB756" i="8" s="1"/>
  <c r="F756" i="8"/>
  <c r="E756" i="8"/>
  <c r="G756" i="8"/>
  <c r="H757" i="8" s="1"/>
  <c r="AC755" i="8"/>
  <c r="J756" i="8"/>
  <c r="I756" i="8"/>
  <c r="N756" i="8" s="1"/>
  <c r="I757" i="8" l="1"/>
  <c r="J757" i="8"/>
  <c r="N757" i="8"/>
  <c r="O756" i="8"/>
  <c r="V756" i="8"/>
  <c r="K756" i="8"/>
  <c r="L756" i="8" s="1"/>
  <c r="M756" i="8" s="1"/>
  <c r="W756" i="8" s="1"/>
  <c r="AC756" i="8"/>
  <c r="K757" i="8" l="1"/>
  <c r="L757" i="8" s="1"/>
  <c r="M757" i="8" s="1"/>
  <c r="W757" i="8" s="1"/>
  <c r="O757" i="8"/>
  <c r="P757" i="8" s="1"/>
  <c r="V757" i="8"/>
  <c r="P756" i="8"/>
  <c r="Q757" i="8" l="1"/>
  <c r="U756" i="8"/>
  <c r="D757" i="8" s="1"/>
  <c r="Q756" i="8"/>
  <c r="S756" i="8" s="1"/>
  <c r="Y757" i="8" l="1"/>
  <c r="X757" i="8"/>
  <c r="Z757" i="8" s="1"/>
  <c r="AA757" i="8" s="1"/>
  <c r="AB757" i="8" s="1"/>
  <c r="F757" i="8"/>
  <c r="E757" i="8"/>
  <c r="R757" i="8"/>
  <c r="T757" i="8" s="1"/>
  <c r="U757" i="8" s="1"/>
  <c r="D758" i="8" s="1"/>
  <c r="G757" i="8"/>
  <c r="H758" i="8" s="1"/>
  <c r="S757" i="8" l="1"/>
  <c r="F758" i="8"/>
  <c r="E758" i="8"/>
  <c r="R758" i="8"/>
  <c r="T758" i="8" s="1"/>
  <c r="Y758" i="8"/>
  <c r="X758" i="8"/>
  <c r="Z758" i="8" s="1"/>
  <c r="AA758" i="8" s="1"/>
  <c r="AB758" i="8" s="1"/>
  <c r="G758" i="8"/>
  <c r="H759" i="8" s="1"/>
  <c r="AC757" i="8"/>
  <c r="J758" i="8"/>
  <c r="I758" i="8"/>
  <c r="N758" i="8" s="1"/>
  <c r="J759" i="8" l="1"/>
  <c r="I759" i="8"/>
  <c r="N759" i="8"/>
  <c r="AC758" i="8"/>
  <c r="K758" i="8"/>
  <c r="L758" i="8" s="1"/>
  <c r="M758" i="8" s="1"/>
  <c r="W758" i="8" s="1"/>
  <c r="O758" i="8"/>
  <c r="V758" i="8"/>
  <c r="O759" i="8" l="1"/>
  <c r="P759" i="8" s="1"/>
  <c r="V759" i="8"/>
  <c r="P758" i="8"/>
  <c r="K759" i="8"/>
  <c r="L759" i="8" s="1"/>
  <c r="M759" i="8" s="1"/>
  <c r="W759" i="8" s="1"/>
  <c r="U758" i="8" l="1"/>
  <c r="D759" i="8" s="1"/>
  <c r="Q758" i="8"/>
  <c r="S758" i="8" s="1"/>
  <c r="Q759" i="8"/>
  <c r="R759" i="8" l="1"/>
  <c r="T759" i="8" s="1"/>
  <c r="U759" i="8" s="1"/>
  <c r="D760" i="8" s="1"/>
  <c r="Y759" i="8"/>
  <c r="X759" i="8"/>
  <c r="Z759" i="8" s="1"/>
  <c r="AA759" i="8" s="1"/>
  <c r="AB759" i="8" s="1"/>
  <c r="F759" i="8"/>
  <c r="E759" i="8"/>
  <c r="G759" i="8"/>
  <c r="H760" i="8" s="1"/>
  <c r="S759" i="8" l="1"/>
  <c r="AC759" i="8"/>
  <c r="J760" i="8"/>
  <c r="I760" i="8"/>
  <c r="N760" i="8" s="1"/>
  <c r="Y760" i="8"/>
  <c r="X760" i="8"/>
  <c r="Z760" i="8" s="1"/>
  <c r="AA760" i="8" s="1"/>
  <c r="AB760" i="8" s="1"/>
  <c r="F760" i="8"/>
  <c r="E760" i="8"/>
  <c r="R760" i="8"/>
  <c r="T760" i="8" s="1"/>
  <c r="G760" i="8"/>
  <c r="H761" i="8" s="1"/>
  <c r="O760" i="8" l="1"/>
  <c r="V760" i="8"/>
  <c r="J761" i="8"/>
  <c r="I761" i="8"/>
  <c r="N761" i="8" s="1"/>
  <c r="K760" i="8"/>
  <c r="L760" i="8" s="1"/>
  <c r="M760" i="8" s="1"/>
  <c r="W760" i="8" s="1"/>
  <c r="AC760" i="8"/>
  <c r="O761" i="8" l="1"/>
  <c r="V761" i="8"/>
  <c r="K761" i="8"/>
  <c r="L761" i="8" s="1"/>
  <c r="M761" i="8" s="1"/>
  <c r="W761" i="8" s="1"/>
  <c r="P760" i="8"/>
  <c r="U760" i="8" l="1"/>
  <c r="D761" i="8" s="1"/>
  <c r="Q760" i="8"/>
  <c r="S760" i="8" s="1"/>
  <c r="P761" i="8"/>
  <c r="E761" i="8" l="1"/>
  <c r="R761" i="8"/>
  <c r="T761" i="8" s="1"/>
  <c r="Y761" i="8"/>
  <c r="X761" i="8"/>
  <c r="Z761" i="8" s="1"/>
  <c r="AA761" i="8" s="1"/>
  <c r="AB761" i="8" s="1"/>
  <c r="F761" i="8"/>
  <c r="G761" i="8"/>
  <c r="H762" i="8" s="1"/>
  <c r="U761" i="8"/>
  <c r="D762" i="8" s="1"/>
  <c r="Q761" i="8"/>
  <c r="S761" i="8" l="1"/>
  <c r="R762" i="8"/>
  <c r="T762" i="8" s="1"/>
  <c r="Y762" i="8"/>
  <c r="X762" i="8"/>
  <c r="Z762" i="8" s="1"/>
  <c r="AA762" i="8" s="1"/>
  <c r="AB762" i="8" s="1"/>
  <c r="F762" i="8"/>
  <c r="E762" i="8"/>
  <c r="G762" i="8"/>
  <c r="H763" i="8" s="1"/>
  <c r="J762" i="8"/>
  <c r="I762" i="8"/>
  <c r="N762" i="8"/>
  <c r="AC761" i="8"/>
  <c r="J763" i="8" l="1"/>
  <c r="I763" i="8"/>
  <c r="N763" i="8" s="1"/>
  <c r="O762" i="8"/>
  <c r="V762" i="8"/>
  <c r="K762" i="8"/>
  <c r="L762" i="8" s="1"/>
  <c r="M762" i="8" s="1"/>
  <c r="W762" i="8" s="1"/>
  <c r="AC762" i="8"/>
  <c r="P762" i="8" l="1"/>
  <c r="K763" i="8"/>
  <c r="L763" i="8" s="1"/>
  <c r="M763" i="8" s="1"/>
  <c r="W763" i="8" s="1"/>
  <c r="O763" i="8"/>
  <c r="V763" i="8"/>
  <c r="Q762" i="8" l="1"/>
  <c r="S762" i="8" s="1"/>
  <c r="U762" i="8"/>
  <c r="D763" i="8" s="1"/>
  <c r="P763" i="8"/>
  <c r="Q763" i="8" l="1"/>
  <c r="X763" i="8"/>
  <c r="Z763" i="8" s="1"/>
  <c r="AA763" i="8" s="1"/>
  <c r="AB763" i="8" s="1"/>
  <c r="F763" i="8"/>
  <c r="E763" i="8"/>
  <c r="R763" i="8"/>
  <c r="T763" i="8" s="1"/>
  <c r="U763" i="8" s="1"/>
  <c r="D764" i="8" s="1"/>
  <c r="Y763" i="8"/>
  <c r="G763" i="8"/>
  <c r="H764" i="8" s="1"/>
  <c r="S763" i="8" l="1"/>
  <c r="R764" i="8"/>
  <c r="T764" i="8" s="1"/>
  <c r="Y764" i="8"/>
  <c r="X764" i="8"/>
  <c r="Z764" i="8" s="1"/>
  <c r="AA764" i="8" s="1"/>
  <c r="AB764" i="8" s="1"/>
  <c r="F764" i="8"/>
  <c r="E764" i="8"/>
  <c r="G764" i="8"/>
  <c r="H765" i="8" s="1"/>
  <c r="J764" i="8"/>
  <c r="I764" i="8"/>
  <c r="N764" i="8" s="1"/>
  <c r="AC763" i="8"/>
  <c r="I765" i="8" l="1"/>
  <c r="N765" i="8" s="1"/>
  <c r="J765" i="8"/>
  <c r="O764" i="8"/>
  <c r="V764" i="8"/>
  <c r="K764" i="8"/>
  <c r="L764" i="8" s="1"/>
  <c r="M764" i="8" s="1"/>
  <c r="W764" i="8" s="1"/>
  <c r="AC764" i="8"/>
  <c r="P764" i="8" l="1"/>
  <c r="K765" i="8"/>
  <c r="L765" i="8" s="1"/>
  <c r="M765" i="8" s="1"/>
  <c r="W765" i="8" s="1"/>
  <c r="O765" i="8"/>
  <c r="V765" i="8"/>
  <c r="U764" i="8" l="1"/>
  <c r="D765" i="8" s="1"/>
  <c r="Q764" i="8"/>
  <c r="S764" i="8" s="1"/>
  <c r="P765" i="8"/>
  <c r="Y765" i="8" l="1"/>
  <c r="X765" i="8"/>
  <c r="Z765" i="8" s="1"/>
  <c r="AA765" i="8" s="1"/>
  <c r="AB765" i="8" s="1"/>
  <c r="F765" i="8"/>
  <c r="E765" i="8"/>
  <c r="R765" i="8"/>
  <c r="T765" i="8" s="1"/>
  <c r="U765" i="8" s="1"/>
  <c r="D766" i="8" s="1"/>
  <c r="G765" i="8"/>
  <c r="H766" i="8" s="1"/>
  <c r="Q765" i="8"/>
  <c r="S765" i="8" l="1"/>
  <c r="F766" i="8"/>
  <c r="E766" i="8"/>
  <c r="R766" i="8"/>
  <c r="T766" i="8" s="1"/>
  <c r="Y766" i="8"/>
  <c r="X766" i="8"/>
  <c r="Z766" i="8" s="1"/>
  <c r="AA766" i="8" s="1"/>
  <c r="AB766" i="8" s="1"/>
  <c r="AC766" i="8" s="1"/>
  <c r="G766" i="8"/>
  <c r="H767" i="8" s="1"/>
  <c r="AC765" i="8"/>
  <c r="J766" i="8"/>
  <c r="I766" i="8"/>
  <c r="N766" i="8" s="1"/>
  <c r="J767" i="8" l="1"/>
  <c r="I767" i="8"/>
  <c r="N767" i="8" s="1"/>
  <c r="K766" i="8"/>
  <c r="L766" i="8" s="1"/>
  <c r="M766" i="8" s="1"/>
  <c r="W766" i="8" s="1"/>
  <c r="O766" i="8"/>
  <c r="V766" i="8"/>
  <c r="P766" i="8" l="1"/>
  <c r="O767" i="8"/>
  <c r="V767" i="8"/>
  <c r="K767" i="8"/>
  <c r="L767" i="8" s="1"/>
  <c r="M767" i="8" s="1"/>
  <c r="W767" i="8" s="1"/>
  <c r="U766" i="8" l="1"/>
  <c r="D767" i="8" s="1"/>
  <c r="Q766" i="8"/>
  <c r="S766" i="8" s="1"/>
  <c r="P767" i="8"/>
  <c r="Q767" i="8" l="1"/>
  <c r="R767" i="8"/>
  <c r="T767" i="8" s="1"/>
  <c r="U767" i="8" s="1"/>
  <c r="D768" i="8" s="1"/>
  <c r="Y767" i="8"/>
  <c r="X767" i="8"/>
  <c r="Z767" i="8" s="1"/>
  <c r="AA767" i="8" s="1"/>
  <c r="AB767" i="8" s="1"/>
  <c r="F767" i="8"/>
  <c r="E767" i="8"/>
  <c r="G767" i="8"/>
  <c r="H768" i="8" s="1"/>
  <c r="S767" i="8" l="1"/>
  <c r="Y768" i="8"/>
  <c r="X768" i="8"/>
  <c r="Z768" i="8" s="1"/>
  <c r="AA768" i="8" s="1"/>
  <c r="AB768" i="8" s="1"/>
  <c r="F768" i="8"/>
  <c r="E768" i="8"/>
  <c r="R768" i="8"/>
  <c r="T768" i="8" s="1"/>
  <c r="G768" i="8"/>
  <c r="H769" i="8" s="1"/>
  <c r="J768" i="8"/>
  <c r="I768" i="8"/>
  <c r="N768" i="8" s="1"/>
  <c r="AC767" i="8"/>
  <c r="J769" i="8" l="1"/>
  <c r="I769" i="8"/>
  <c r="N769" i="8" s="1"/>
  <c r="O768" i="8"/>
  <c r="V768" i="8"/>
  <c r="K768" i="8"/>
  <c r="L768" i="8" s="1"/>
  <c r="M768" i="8" s="1"/>
  <c r="W768" i="8" s="1"/>
  <c r="AC768" i="8"/>
  <c r="O769" i="8" l="1"/>
  <c r="P769" i="8" s="1"/>
  <c r="V769" i="8"/>
  <c r="P768" i="8"/>
  <c r="K769" i="8"/>
  <c r="L769" i="8" s="1"/>
  <c r="M769" i="8" s="1"/>
  <c r="W769" i="8" s="1"/>
  <c r="U768" i="8" l="1"/>
  <c r="D769" i="8" s="1"/>
  <c r="Q768" i="8"/>
  <c r="S768" i="8" s="1"/>
  <c r="Q769" i="8"/>
  <c r="E769" i="8" l="1"/>
  <c r="R769" i="8"/>
  <c r="T769" i="8" s="1"/>
  <c r="U769" i="8" s="1"/>
  <c r="D770" i="8" s="1"/>
  <c r="Y769" i="8"/>
  <c r="X769" i="8"/>
  <c r="Z769" i="8" s="1"/>
  <c r="AA769" i="8" s="1"/>
  <c r="AB769" i="8" s="1"/>
  <c r="F769" i="8"/>
  <c r="G769" i="8"/>
  <c r="H770" i="8" s="1"/>
  <c r="S769" i="8" l="1"/>
  <c r="R770" i="8"/>
  <c r="T770" i="8" s="1"/>
  <c r="Y770" i="8"/>
  <c r="X770" i="8"/>
  <c r="Z770" i="8" s="1"/>
  <c r="AA770" i="8" s="1"/>
  <c r="AB770" i="8" s="1"/>
  <c r="F770" i="8"/>
  <c r="E770" i="8"/>
  <c r="G770" i="8"/>
  <c r="H771" i="8" s="1"/>
  <c r="J770" i="8"/>
  <c r="I770" i="8"/>
  <c r="N770" i="8" s="1"/>
  <c r="AC769" i="8"/>
  <c r="J771" i="8" l="1"/>
  <c r="I771" i="8"/>
  <c r="N771" i="8" s="1"/>
  <c r="O770" i="8"/>
  <c r="V770" i="8"/>
  <c r="K770" i="8"/>
  <c r="L770" i="8" s="1"/>
  <c r="M770" i="8" s="1"/>
  <c r="W770" i="8" s="1"/>
  <c r="AC770" i="8"/>
  <c r="P770" i="8" l="1"/>
  <c r="O771" i="8"/>
  <c r="V771" i="8"/>
  <c r="K771" i="8"/>
  <c r="L771" i="8" s="1"/>
  <c r="M771" i="8" s="1"/>
  <c r="W771" i="8" s="1"/>
  <c r="Q770" i="8" l="1"/>
  <c r="S770" i="8" s="1"/>
  <c r="U770" i="8"/>
  <c r="D771" i="8" s="1"/>
  <c r="P771" i="8"/>
  <c r="X771" i="8" l="1"/>
  <c r="Z771" i="8" s="1"/>
  <c r="AA771" i="8" s="1"/>
  <c r="AB771" i="8" s="1"/>
  <c r="F771" i="8"/>
  <c r="E771" i="8"/>
  <c r="R771" i="8"/>
  <c r="T771" i="8" s="1"/>
  <c r="U771" i="8" s="1"/>
  <c r="D772" i="8" s="1"/>
  <c r="Y771" i="8"/>
  <c r="G771" i="8"/>
  <c r="H772" i="8" s="1"/>
  <c r="Q771" i="8"/>
  <c r="S771" i="8" l="1"/>
  <c r="R772" i="8"/>
  <c r="T772" i="8" s="1"/>
  <c r="Y772" i="8"/>
  <c r="X772" i="8"/>
  <c r="Z772" i="8" s="1"/>
  <c r="AA772" i="8" s="1"/>
  <c r="AB772" i="8" s="1"/>
  <c r="F772" i="8"/>
  <c r="E772" i="8"/>
  <c r="G772" i="8"/>
  <c r="H773" i="8" s="1"/>
  <c r="J772" i="8"/>
  <c r="I772" i="8"/>
  <c r="N772" i="8" s="1"/>
  <c r="AC771" i="8"/>
  <c r="I773" i="8" l="1"/>
  <c r="N773" i="8" s="1"/>
  <c r="J773" i="8"/>
  <c r="O772" i="8"/>
  <c r="V772" i="8"/>
  <c r="K772" i="8"/>
  <c r="L772" i="8" s="1"/>
  <c r="M772" i="8" s="1"/>
  <c r="W772" i="8" s="1"/>
  <c r="AC772" i="8"/>
  <c r="P772" i="8" l="1"/>
  <c r="O773" i="8"/>
  <c r="V773" i="8"/>
  <c r="K773" i="8"/>
  <c r="L773" i="8" s="1"/>
  <c r="M773" i="8" s="1"/>
  <c r="W773" i="8" s="1"/>
  <c r="U772" i="8" l="1"/>
  <c r="D773" i="8" s="1"/>
  <c r="Q772" i="8"/>
  <c r="S772" i="8" s="1"/>
  <c r="P773" i="8"/>
  <c r="Q773" i="8" l="1"/>
  <c r="Y773" i="8"/>
  <c r="X773" i="8"/>
  <c r="Z773" i="8" s="1"/>
  <c r="AA773" i="8" s="1"/>
  <c r="AB773" i="8" s="1"/>
  <c r="F773" i="8"/>
  <c r="E773" i="8"/>
  <c r="R773" i="8"/>
  <c r="T773" i="8" s="1"/>
  <c r="U773" i="8" s="1"/>
  <c r="D774" i="8" s="1"/>
  <c r="G773" i="8"/>
  <c r="H774" i="8" s="1"/>
  <c r="S773" i="8" l="1"/>
  <c r="F774" i="8"/>
  <c r="E774" i="8"/>
  <c r="R774" i="8"/>
  <c r="T774" i="8" s="1"/>
  <c r="Y774" i="8"/>
  <c r="X774" i="8"/>
  <c r="Z774" i="8" s="1"/>
  <c r="AA774" i="8" s="1"/>
  <c r="AB774" i="8" s="1"/>
  <c r="G774" i="8"/>
  <c r="H775" i="8" s="1"/>
  <c r="AC773" i="8"/>
  <c r="J774" i="8"/>
  <c r="I774" i="8"/>
  <c r="N774" i="8" s="1"/>
  <c r="J775" i="8" l="1"/>
  <c r="I775" i="8"/>
  <c r="N775" i="8" s="1"/>
  <c r="O774" i="8"/>
  <c r="V774" i="8"/>
  <c r="AC774" i="8"/>
  <c r="K774" i="8"/>
  <c r="L774" i="8" s="1"/>
  <c r="M774" i="8" s="1"/>
  <c r="W774" i="8" s="1"/>
  <c r="O775" i="8" l="1"/>
  <c r="P775" i="8" s="1"/>
  <c r="V775" i="8"/>
  <c r="K775" i="8"/>
  <c r="L775" i="8" s="1"/>
  <c r="M775" i="8" s="1"/>
  <c r="W775" i="8" s="1"/>
  <c r="P774" i="8"/>
  <c r="U774" i="8" l="1"/>
  <c r="D775" i="8" s="1"/>
  <c r="Q774" i="8"/>
  <c r="S774" i="8" s="1"/>
  <c r="Q775" i="8"/>
  <c r="R775" i="8" l="1"/>
  <c r="T775" i="8" s="1"/>
  <c r="U775" i="8" s="1"/>
  <c r="D776" i="8" s="1"/>
  <c r="Y775" i="8"/>
  <c r="X775" i="8"/>
  <c r="Z775" i="8" s="1"/>
  <c r="AA775" i="8" s="1"/>
  <c r="AB775" i="8" s="1"/>
  <c r="F775" i="8"/>
  <c r="E775" i="8"/>
  <c r="G775" i="8"/>
  <c r="H776" i="8" s="1"/>
  <c r="S775" i="8" l="1"/>
  <c r="Y776" i="8"/>
  <c r="X776" i="8"/>
  <c r="Z776" i="8" s="1"/>
  <c r="AA776" i="8" s="1"/>
  <c r="AB776" i="8" s="1"/>
  <c r="AC776" i="8" s="1"/>
  <c r="F776" i="8"/>
  <c r="E776" i="8"/>
  <c r="R776" i="8"/>
  <c r="T776" i="8" s="1"/>
  <c r="G776" i="8"/>
  <c r="H777" i="8" s="1"/>
  <c r="AC775" i="8"/>
  <c r="J776" i="8"/>
  <c r="I776" i="8"/>
  <c r="N776" i="8" s="1"/>
  <c r="J777" i="8" l="1"/>
  <c r="I777" i="8"/>
  <c r="N777" i="8" s="1"/>
  <c r="K776" i="8"/>
  <c r="L776" i="8" s="1"/>
  <c r="M776" i="8" s="1"/>
  <c r="W776" i="8" s="1"/>
  <c r="O776" i="8"/>
  <c r="V776" i="8"/>
  <c r="O777" i="8" l="1"/>
  <c r="P777" i="8" s="1"/>
  <c r="V777" i="8"/>
  <c r="K777" i="8"/>
  <c r="L777" i="8" s="1"/>
  <c r="M777" i="8" s="1"/>
  <c r="W777" i="8" s="1"/>
  <c r="P776" i="8"/>
  <c r="U776" i="8" l="1"/>
  <c r="D777" i="8" s="1"/>
  <c r="Q776" i="8"/>
  <c r="S776" i="8" s="1"/>
  <c r="Q777" i="8"/>
  <c r="E777" i="8" l="1"/>
  <c r="R777" i="8"/>
  <c r="T777" i="8" s="1"/>
  <c r="U777" i="8" s="1"/>
  <c r="D778" i="8" s="1"/>
  <c r="Y777" i="8"/>
  <c r="X777" i="8"/>
  <c r="Z777" i="8" s="1"/>
  <c r="AA777" i="8" s="1"/>
  <c r="AB777" i="8" s="1"/>
  <c r="F777" i="8"/>
  <c r="G777" i="8"/>
  <c r="H778" i="8" s="1"/>
  <c r="S777" i="8" l="1"/>
  <c r="AC777" i="8"/>
  <c r="R778" i="8"/>
  <c r="T778" i="8" s="1"/>
  <c r="Y778" i="8"/>
  <c r="X778" i="8"/>
  <c r="Z778" i="8" s="1"/>
  <c r="AA778" i="8" s="1"/>
  <c r="AB778" i="8" s="1"/>
  <c r="F778" i="8"/>
  <c r="E778" i="8"/>
  <c r="G778" i="8"/>
  <c r="H779" i="8" s="1"/>
  <c r="J778" i="8"/>
  <c r="I778" i="8"/>
  <c r="N778" i="8"/>
  <c r="J779" i="8" l="1"/>
  <c r="I779" i="8"/>
  <c r="N779" i="8" s="1"/>
  <c r="O778" i="8"/>
  <c r="V778" i="8"/>
  <c r="K778" i="8"/>
  <c r="L778" i="8" s="1"/>
  <c r="M778" i="8" s="1"/>
  <c r="W778" i="8" s="1"/>
  <c r="AC778" i="8"/>
  <c r="O779" i="8" l="1"/>
  <c r="P779" i="8" s="1"/>
  <c r="V779" i="8"/>
  <c r="P778" i="8"/>
  <c r="K779" i="8"/>
  <c r="L779" i="8" s="1"/>
  <c r="M779" i="8" s="1"/>
  <c r="W779" i="8" s="1"/>
  <c r="Q779" i="8" l="1"/>
  <c r="Q778" i="8"/>
  <c r="S778" i="8" s="1"/>
  <c r="U778" i="8"/>
  <c r="D779" i="8" s="1"/>
  <c r="X779" i="8" l="1"/>
  <c r="Z779" i="8" s="1"/>
  <c r="AA779" i="8" s="1"/>
  <c r="AB779" i="8" s="1"/>
  <c r="F779" i="8"/>
  <c r="E779" i="8"/>
  <c r="R779" i="8"/>
  <c r="T779" i="8" s="1"/>
  <c r="U779" i="8" s="1"/>
  <c r="D780" i="8" s="1"/>
  <c r="Y779" i="8"/>
  <c r="G779" i="8"/>
  <c r="H780" i="8" s="1"/>
  <c r="S779" i="8" l="1"/>
  <c r="R780" i="8"/>
  <c r="T780" i="8" s="1"/>
  <c r="Y780" i="8"/>
  <c r="X780" i="8"/>
  <c r="Z780" i="8" s="1"/>
  <c r="AA780" i="8" s="1"/>
  <c r="AB780" i="8" s="1"/>
  <c r="F780" i="8"/>
  <c r="E780" i="8"/>
  <c r="G780" i="8"/>
  <c r="H781" i="8" s="1"/>
  <c r="AC779" i="8"/>
  <c r="J780" i="8"/>
  <c r="I780" i="8"/>
  <c r="N780" i="8" s="1"/>
  <c r="I781" i="8" l="1"/>
  <c r="N781" i="8" s="1"/>
  <c r="J781" i="8"/>
  <c r="O780" i="8"/>
  <c r="V780" i="8"/>
  <c r="AC780" i="8"/>
  <c r="K780" i="8"/>
  <c r="L780" i="8" s="1"/>
  <c r="M780" i="8" s="1"/>
  <c r="W780" i="8" s="1"/>
  <c r="P780" i="8" l="1"/>
  <c r="K781" i="8"/>
  <c r="L781" i="8" s="1"/>
  <c r="M781" i="8" s="1"/>
  <c r="W781" i="8" s="1"/>
  <c r="O781" i="8"/>
  <c r="V781" i="8"/>
  <c r="P781" i="8" l="1"/>
  <c r="U780" i="8"/>
  <c r="D781" i="8" s="1"/>
  <c r="Q780" i="8"/>
  <c r="S780" i="8" s="1"/>
  <c r="Q781" i="8" l="1"/>
  <c r="Y781" i="8"/>
  <c r="X781" i="8"/>
  <c r="Z781" i="8" s="1"/>
  <c r="AA781" i="8" s="1"/>
  <c r="AB781" i="8" s="1"/>
  <c r="F781" i="8"/>
  <c r="E781" i="8"/>
  <c r="R781" i="8"/>
  <c r="T781" i="8" s="1"/>
  <c r="U781" i="8" s="1"/>
  <c r="D782" i="8" s="1"/>
  <c r="G781" i="8"/>
  <c r="H782" i="8" s="1"/>
  <c r="S781" i="8" l="1"/>
  <c r="F782" i="8"/>
  <c r="E782" i="8"/>
  <c r="R782" i="8"/>
  <c r="T782" i="8" s="1"/>
  <c r="Y782" i="8"/>
  <c r="X782" i="8"/>
  <c r="Z782" i="8" s="1"/>
  <c r="AA782" i="8" s="1"/>
  <c r="AB782" i="8" s="1"/>
  <c r="G782" i="8"/>
  <c r="H783" i="8" s="1"/>
  <c r="J782" i="8"/>
  <c r="I782" i="8"/>
  <c r="N782" i="8" s="1"/>
  <c r="AC781" i="8"/>
  <c r="O782" i="8" l="1"/>
  <c r="V782" i="8"/>
  <c r="J783" i="8"/>
  <c r="I783" i="8"/>
  <c r="N783" i="8" s="1"/>
  <c r="AC782" i="8"/>
  <c r="K782" i="8"/>
  <c r="L782" i="8" s="1"/>
  <c r="M782" i="8" s="1"/>
  <c r="W782" i="8" s="1"/>
  <c r="O783" i="8" l="1"/>
  <c r="P783" i="8" s="1"/>
  <c r="V783" i="8"/>
  <c r="K783" i="8"/>
  <c r="L783" i="8" s="1"/>
  <c r="M783" i="8" s="1"/>
  <c r="W783" i="8" s="1"/>
  <c r="P782" i="8"/>
  <c r="U782" i="8" l="1"/>
  <c r="D783" i="8" s="1"/>
  <c r="Q782" i="8"/>
  <c r="S782" i="8" s="1"/>
  <c r="Q783" i="8"/>
  <c r="R783" i="8" l="1"/>
  <c r="T783" i="8" s="1"/>
  <c r="U783" i="8" s="1"/>
  <c r="D784" i="8" s="1"/>
  <c r="Y783" i="8"/>
  <c r="X783" i="8"/>
  <c r="Z783" i="8" s="1"/>
  <c r="AA783" i="8" s="1"/>
  <c r="AB783" i="8" s="1"/>
  <c r="F783" i="8"/>
  <c r="E783" i="8"/>
  <c r="G783" i="8"/>
  <c r="H784" i="8" s="1"/>
  <c r="S783" i="8" l="1"/>
  <c r="J784" i="8"/>
  <c r="I784" i="8"/>
  <c r="N784" i="8" s="1"/>
  <c r="Y784" i="8"/>
  <c r="X784" i="8"/>
  <c r="Z784" i="8" s="1"/>
  <c r="AA784" i="8" s="1"/>
  <c r="AB784" i="8" s="1"/>
  <c r="F784" i="8"/>
  <c r="E784" i="8"/>
  <c r="R784" i="8"/>
  <c r="T784" i="8" s="1"/>
  <c r="G784" i="8"/>
  <c r="H785" i="8" s="1"/>
  <c r="AC783" i="8"/>
  <c r="J785" i="8" l="1"/>
  <c r="I785" i="8"/>
  <c r="N785" i="8" s="1"/>
  <c r="K784" i="8"/>
  <c r="L784" i="8" s="1"/>
  <c r="M784" i="8" s="1"/>
  <c r="W784" i="8" s="1"/>
  <c r="O784" i="8"/>
  <c r="V784" i="8"/>
  <c r="AC784" i="8"/>
  <c r="O785" i="8" l="1"/>
  <c r="P785" i="8" s="1"/>
  <c r="V785" i="8"/>
  <c r="P784" i="8"/>
  <c r="K785" i="8"/>
  <c r="L785" i="8" s="1"/>
  <c r="M785" i="8" s="1"/>
  <c r="W785" i="8" s="1"/>
  <c r="U784" i="8" l="1"/>
  <c r="D785" i="8" s="1"/>
  <c r="Q784" i="8"/>
  <c r="S784" i="8" s="1"/>
  <c r="Q785" i="8"/>
  <c r="E785" i="8" l="1"/>
  <c r="R785" i="8"/>
  <c r="T785" i="8" s="1"/>
  <c r="U785" i="8" s="1"/>
  <c r="D786" i="8" s="1"/>
  <c r="Y785" i="8"/>
  <c r="X785" i="8"/>
  <c r="Z785" i="8" s="1"/>
  <c r="AA785" i="8" s="1"/>
  <c r="AB785" i="8" s="1"/>
  <c r="F785" i="8"/>
  <c r="G785" i="8"/>
  <c r="H786" i="8" s="1"/>
  <c r="S785" i="8" l="1"/>
  <c r="R786" i="8"/>
  <c r="T786" i="8" s="1"/>
  <c r="Y786" i="8"/>
  <c r="X786" i="8"/>
  <c r="Z786" i="8" s="1"/>
  <c r="AA786" i="8" s="1"/>
  <c r="AB786" i="8" s="1"/>
  <c r="F786" i="8"/>
  <c r="E786" i="8"/>
  <c r="G786" i="8"/>
  <c r="H787" i="8" s="1"/>
  <c r="J786" i="8"/>
  <c r="I786" i="8"/>
  <c r="N786" i="8" s="1"/>
  <c r="AC785" i="8"/>
  <c r="O786" i="8" l="1"/>
  <c r="V786" i="8"/>
  <c r="J787" i="8"/>
  <c r="I787" i="8"/>
  <c r="N787" i="8" s="1"/>
  <c r="K786" i="8"/>
  <c r="L786" i="8" s="1"/>
  <c r="M786" i="8" s="1"/>
  <c r="W786" i="8" s="1"/>
  <c r="AC786" i="8"/>
  <c r="P786" i="8" l="1"/>
  <c r="K787" i="8"/>
  <c r="L787" i="8" s="1"/>
  <c r="M787" i="8" s="1"/>
  <c r="W787" i="8" s="1"/>
  <c r="O787" i="8"/>
  <c r="V787" i="8"/>
  <c r="Q786" i="8" l="1"/>
  <c r="S786" i="8" s="1"/>
  <c r="U786" i="8"/>
  <c r="D787" i="8" s="1"/>
  <c r="P787" i="8"/>
  <c r="X787" i="8" l="1"/>
  <c r="Z787" i="8" s="1"/>
  <c r="AA787" i="8" s="1"/>
  <c r="AB787" i="8" s="1"/>
  <c r="F787" i="8"/>
  <c r="E787" i="8"/>
  <c r="R787" i="8"/>
  <c r="T787" i="8" s="1"/>
  <c r="U787" i="8" s="1"/>
  <c r="D788" i="8" s="1"/>
  <c r="Y787" i="8"/>
  <c r="G787" i="8"/>
  <c r="H788" i="8" s="1"/>
  <c r="Q787" i="8"/>
  <c r="S787" i="8" l="1"/>
  <c r="R788" i="8"/>
  <c r="T788" i="8" s="1"/>
  <c r="Y788" i="8"/>
  <c r="X788" i="8"/>
  <c r="Z788" i="8" s="1"/>
  <c r="AA788" i="8" s="1"/>
  <c r="AB788" i="8" s="1"/>
  <c r="AC788" i="8" s="1"/>
  <c r="F788" i="8"/>
  <c r="E788" i="8"/>
  <c r="G788" i="8"/>
  <c r="H789" i="8" s="1"/>
  <c r="J788" i="8"/>
  <c r="I788" i="8"/>
  <c r="N788" i="8" s="1"/>
  <c r="AC787" i="8"/>
  <c r="O788" i="8" l="1"/>
  <c r="V788" i="8"/>
  <c r="K788" i="8"/>
  <c r="L788" i="8" s="1"/>
  <c r="M788" i="8" s="1"/>
  <c r="W788" i="8" s="1"/>
  <c r="I789" i="8"/>
  <c r="J789" i="8"/>
  <c r="N789" i="8"/>
  <c r="K789" i="8" l="1"/>
  <c r="L789" i="8" s="1"/>
  <c r="M789" i="8" s="1"/>
  <c r="W789" i="8" s="1"/>
  <c r="O789" i="8"/>
  <c r="P789" i="8" s="1"/>
  <c r="V789" i="8"/>
  <c r="P788" i="8"/>
  <c r="U788" i="8" l="1"/>
  <c r="D789" i="8" s="1"/>
  <c r="Q788" i="8"/>
  <c r="S788" i="8" s="1"/>
  <c r="Q789" i="8"/>
  <c r="Y789" i="8" l="1"/>
  <c r="X789" i="8"/>
  <c r="Z789" i="8" s="1"/>
  <c r="AA789" i="8" s="1"/>
  <c r="AB789" i="8" s="1"/>
  <c r="F789" i="8"/>
  <c r="E789" i="8"/>
  <c r="R789" i="8"/>
  <c r="T789" i="8" s="1"/>
  <c r="U789" i="8" s="1"/>
  <c r="D790" i="8" s="1"/>
  <c r="G789" i="8"/>
  <c r="H790" i="8" s="1"/>
  <c r="S789" i="8" l="1"/>
  <c r="F790" i="8"/>
  <c r="E790" i="8"/>
  <c r="R790" i="8"/>
  <c r="T790" i="8" s="1"/>
  <c r="Y790" i="8"/>
  <c r="X790" i="8"/>
  <c r="Z790" i="8" s="1"/>
  <c r="AA790" i="8" s="1"/>
  <c r="AB790" i="8" s="1"/>
  <c r="G790" i="8"/>
  <c r="H791" i="8" s="1"/>
  <c r="J790" i="8"/>
  <c r="I790" i="8"/>
  <c r="N790" i="8" s="1"/>
  <c r="AC789" i="8"/>
  <c r="J791" i="8" l="1"/>
  <c r="I791" i="8"/>
  <c r="N791" i="8" s="1"/>
  <c r="O790" i="8"/>
  <c r="V790" i="8"/>
  <c r="K790" i="8"/>
  <c r="L790" i="8" s="1"/>
  <c r="M790" i="8" s="1"/>
  <c r="W790" i="8" s="1"/>
  <c r="AC790" i="8"/>
  <c r="O791" i="8" l="1"/>
  <c r="P791" i="8" s="1"/>
  <c r="V791" i="8"/>
  <c r="P790" i="8"/>
  <c r="K791" i="8"/>
  <c r="L791" i="8" s="1"/>
  <c r="M791" i="8" s="1"/>
  <c r="W791" i="8" s="1"/>
  <c r="U790" i="8" l="1"/>
  <c r="D791" i="8" s="1"/>
  <c r="Q790" i="8"/>
  <c r="S790" i="8" s="1"/>
  <c r="Q791" i="8"/>
  <c r="R791" i="8" l="1"/>
  <c r="T791" i="8" s="1"/>
  <c r="U791" i="8" s="1"/>
  <c r="D792" i="8" s="1"/>
  <c r="Y791" i="8"/>
  <c r="X791" i="8"/>
  <c r="Z791" i="8" s="1"/>
  <c r="AA791" i="8" s="1"/>
  <c r="AB791" i="8" s="1"/>
  <c r="F791" i="8"/>
  <c r="E791" i="8"/>
  <c r="G791" i="8"/>
  <c r="H792" i="8" s="1"/>
  <c r="S791" i="8" l="1"/>
  <c r="J792" i="8"/>
  <c r="I792" i="8"/>
  <c r="N792" i="8" s="1"/>
  <c r="Y792" i="8"/>
  <c r="X792" i="8"/>
  <c r="Z792" i="8" s="1"/>
  <c r="AA792" i="8" s="1"/>
  <c r="AB792" i="8" s="1"/>
  <c r="AC792" i="8" s="1"/>
  <c r="F792" i="8"/>
  <c r="E792" i="8"/>
  <c r="R792" i="8"/>
  <c r="T792" i="8" s="1"/>
  <c r="G792" i="8"/>
  <c r="H793" i="8" s="1"/>
  <c r="AC791" i="8"/>
  <c r="J793" i="8" l="1"/>
  <c r="I793" i="8"/>
  <c r="N793" i="8" s="1"/>
  <c r="O792" i="8"/>
  <c r="V792" i="8"/>
  <c r="K792" i="8"/>
  <c r="L792" i="8" s="1"/>
  <c r="M792" i="8" s="1"/>
  <c r="W792" i="8" s="1"/>
  <c r="K793" i="8" l="1"/>
  <c r="L793" i="8" s="1"/>
  <c r="M793" i="8" s="1"/>
  <c r="W793" i="8" s="1"/>
  <c r="O793" i="8"/>
  <c r="V793" i="8"/>
  <c r="P793" i="8"/>
  <c r="P792" i="8"/>
  <c r="Q793" i="8" l="1"/>
  <c r="U792" i="8"/>
  <c r="D793" i="8" s="1"/>
  <c r="Q792" i="8"/>
  <c r="S792" i="8" s="1"/>
  <c r="E793" i="8" l="1"/>
  <c r="R793" i="8"/>
  <c r="T793" i="8" s="1"/>
  <c r="U793" i="8" s="1"/>
  <c r="D794" i="8" s="1"/>
  <c r="Y793" i="8"/>
  <c r="X793" i="8"/>
  <c r="Z793" i="8" s="1"/>
  <c r="AA793" i="8" s="1"/>
  <c r="AB793" i="8" s="1"/>
  <c r="F793" i="8"/>
  <c r="G793" i="8"/>
  <c r="H794" i="8" s="1"/>
  <c r="S793" i="8" l="1"/>
  <c r="AC793" i="8"/>
  <c r="R794" i="8"/>
  <c r="T794" i="8" s="1"/>
  <c r="Y794" i="8"/>
  <c r="X794" i="8"/>
  <c r="Z794" i="8" s="1"/>
  <c r="AA794" i="8" s="1"/>
  <c r="AB794" i="8" s="1"/>
  <c r="F794" i="8"/>
  <c r="E794" i="8"/>
  <c r="G794" i="8"/>
  <c r="H795" i="8" s="1"/>
  <c r="J794" i="8"/>
  <c r="I794" i="8"/>
  <c r="N794" i="8" s="1"/>
  <c r="O794" i="8" l="1"/>
  <c r="V794" i="8"/>
  <c r="J795" i="8"/>
  <c r="I795" i="8"/>
  <c r="N795" i="8" s="1"/>
  <c r="K794" i="8"/>
  <c r="L794" i="8" s="1"/>
  <c r="M794" i="8" s="1"/>
  <c r="W794" i="8" s="1"/>
  <c r="AC794" i="8"/>
  <c r="O795" i="8" l="1"/>
  <c r="P795" i="8" s="1"/>
  <c r="V795" i="8"/>
  <c r="K795" i="8"/>
  <c r="L795" i="8" s="1"/>
  <c r="M795" i="8" s="1"/>
  <c r="W795" i="8" s="1"/>
  <c r="P794" i="8"/>
  <c r="Q794" i="8" l="1"/>
  <c r="S794" i="8" s="1"/>
  <c r="U794" i="8"/>
  <c r="D795" i="8" s="1"/>
  <c r="Q795" i="8"/>
  <c r="X795" i="8" l="1"/>
  <c r="Z795" i="8" s="1"/>
  <c r="AA795" i="8" s="1"/>
  <c r="AB795" i="8" s="1"/>
  <c r="F795" i="8"/>
  <c r="E795" i="8"/>
  <c r="R795" i="8"/>
  <c r="T795" i="8" s="1"/>
  <c r="U795" i="8" s="1"/>
  <c r="D796" i="8" s="1"/>
  <c r="Y795" i="8"/>
  <c r="G795" i="8"/>
  <c r="H796" i="8" s="1"/>
  <c r="S795" i="8" l="1"/>
  <c r="R796" i="8"/>
  <c r="T796" i="8" s="1"/>
  <c r="Y796" i="8"/>
  <c r="X796" i="8"/>
  <c r="Z796" i="8" s="1"/>
  <c r="AA796" i="8" s="1"/>
  <c r="AB796" i="8" s="1"/>
  <c r="F796" i="8"/>
  <c r="E796" i="8"/>
  <c r="G796" i="8"/>
  <c r="H797" i="8" s="1"/>
  <c r="J796" i="8"/>
  <c r="I796" i="8"/>
  <c r="N796" i="8" s="1"/>
  <c r="AC795" i="8"/>
  <c r="O796" i="8" l="1"/>
  <c r="V796" i="8"/>
  <c r="K796" i="8"/>
  <c r="L796" i="8" s="1"/>
  <c r="M796" i="8" s="1"/>
  <c r="W796" i="8" s="1"/>
  <c r="I797" i="8"/>
  <c r="N797" i="8" s="1"/>
  <c r="J797" i="8"/>
  <c r="AC796" i="8"/>
  <c r="O797" i="8" l="1"/>
  <c r="P797" i="8" s="1"/>
  <c r="V797" i="8"/>
  <c r="P796" i="8"/>
  <c r="K797" i="8"/>
  <c r="L797" i="8" s="1"/>
  <c r="M797" i="8" s="1"/>
  <c r="W797" i="8" s="1"/>
  <c r="U796" i="8" l="1"/>
  <c r="D797" i="8" s="1"/>
  <c r="Q796" i="8"/>
  <c r="S796" i="8" s="1"/>
  <c r="Q797" i="8"/>
  <c r="Y797" i="8" l="1"/>
  <c r="X797" i="8"/>
  <c r="Z797" i="8" s="1"/>
  <c r="AA797" i="8" s="1"/>
  <c r="AB797" i="8" s="1"/>
  <c r="F797" i="8"/>
  <c r="E797" i="8"/>
  <c r="R797" i="8"/>
  <c r="T797" i="8" s="1"/>
  <c r="U797" i="8" s="1"/>
  <c r="D798" i="8" s="1"/>
  <c r="G797" i="8"/>
  <c r="H798" i="8" s="1"/>
  <c r="S797" i="8" l="1"/>
  <c r="J798" i="8"/>
  <c r="I798" i="8"/>
  <c r="N798" i="8" s="1"/>
  <c r="AC797" i="8"/>
  <c r="F798" i="8"/>
  <c r="E798" i="8"/>
  <c r="R798" i="8"/>
  <c r="T798" i="8" s="1"/>
  <c r="Y798" i="8"/>
  <c r="X798" i="8"/>
  <c r="Z798" i="8" s="1"/>
  <c r="AA798" i="8" s="1"/>
  <c r="AB798" i="8" s="1"/>
  <c r="AC798" i="8" s="1"/>
  <c r="G798" i="8"/>
  <c r="H799" i="8" s="1"/>
  <c r="J799" i="8" l="1"/>
  <c r="I799" i="8"/>
  <c r="N799" i="8" s="1"/>
  <c r="O798" i="8"/>
  <c r="V798" i="8"/>
  <c r="K798" i="8"/>
  <c r="L798" i="8" s="1"/>
  <c r="M798" i="8" s="1"/>
  <c r="W798" i="8" s="1"/>
  <c r="O799" i="8" l="1"/>
  <c r="P799" i="8" s="1"/>
  <c r="V799" i="8"/>
  <c r="P798" i="8"/>
  <c r="K799" i="8"/>
  <c r="L799" i="8" s="1"/>
  <c r="M799" i="8" s="1"/>
  <c r="W799" i="8" s="1"/>
  <c r="U798" i="8" l="1"/>
  <c r="D799" i="8" s="1"/>
  <c r="Q798" i="8"/>
  <c r="S798" i="8" s="1"/>
  <c r="Q799" i="8"/>
  <c r="R799" i="8" l="1"/>
  <c r="T799" i="8" s="1"/>
  <c r="U799" i="8" s="1"/>
  <c r="D800" i="8" s="1"/>
  <c r="Y799" i="8"/>
  <c r="X799" i="8"/>
  <c r="Z799" i="8" s="1"/>
  <c r="AA799" i="8" s="1"/>
  <c r="AB799" i="8" s="1"/>
  <c r="F799" i="8"/>
  <c r="E799" i="8"/>
  <c r="G799" i="8"/>
  <c r="H800" i="8" s="1"/>
  <c r="S799" i="8" l="1"/>
  <c r="Y800" i="8"/>
  <c r="X800" i="8"/>
  <c r="Z800" i="8" s="1"/>
  <c r="AA800" i="8" s="1"/>
  <c r="AB800" i="8" s="1"/>
  <c r="AC800" i="8" s="1"/>
  <c r="F800" i="8"/>
  <c r="E800" i="8"/>
  <c r="R800" i="8"/>
  <c r="T800" i="8" s="1"/>
  <c r="G800" i="8"/>
  <c r="H801" i="8" s="1"/>
  <c r="J800" i="8"/>
  <c r="I800" i="8"/>
  <c r="N800" i="8" s="1"/>
  <c r="AC799" i="8"/>
  <c r="J801" i="8" l="1"/>
  <c r="I801" i="8"/>
  <c r="N801" i="8" s="1"/>
  <c r="K800" i="8"/>
  <c r="L800" i="8" s="1"/>
  <c r="M800" i="8" s="1"/>
  <c r="W800" i="8" s="1"/>
  <c r="O800" i="8"/>
  <c r="V800" i="8"/>
  <c r="P800" i="8" l="1"/>
  <c r="O801" i="8"/>
  <c r="V801" i="8"/>
  <c r="K801" i="8"/>
  <c r="L801" i="8" s="1"/>
  <c r="M801" i="8" s="1"/>
  <c r="W801" i="8" s="1"/>
  <c r="U800" i="8" l="1"/>
  <c r="D801" i="8" s="1"/>
  <c r="Q800" i="8"/>
  <c r="S800" i="8" s="1"/>
  <c r="P801" i="8"/>
  <c r="Q801" i="8" l="1"/>
  <c r="E801" i="8"/>
  <c r="R801" i="8"/>
  <c r="T801" i="8" s="1"/>
  <c r="U801" i="8" s="1"/>
  <c r="D802" i="8" s="1"/>
  <c r="Y801" i="8"/>
  <c r="X801" i="8"/>
  <c r="Z801" i="8" s="1"/>
  <c r="AA801" i="8" s="1"/>
  <c r="AB801" i="8" s="1"/>
  <c r="F801" i="8"/>
  <c r="G801" i="8"/>
  <c r="H802" i="8" s="1"/>
  <c r="S801" i="8" l="1"/>
  <c r="R802" i="8"/>
  <c r="T802" i="8" s="1"/>
  <c r="Y802" i="8"/>
  <c r="X802" i="8"/>
  <c r="Z802" i="8" s="1"/>
  <c r="AA802" i="8" s="1"/>
  <c r="AB802" i="8" s="1"/>
  <c r="F802" i="8"/>
  <c r="E802" i="8"/>
  <c r="G802" i="8"/>
  <c r="H803" i="8" s="1"/>
  <c r="AC801" i="8"/>
  <c r="J802" i="8"/>
  <c r="I802" i="8"/>
  <c r="N802" i="8" s="1"/>
  <c r="J803" i="8" l="1"/>
  <c r="I803" i="8"/>
  <c r="N803" i="8" s="1"/>
  <c r="O802" i="8"/>
  <c r="V802" i="8"/>
  <c r="K802" i="8"/>
  <c r="L802" i="8" s="1"/>
  <c r="M802" i="8" s="1"/>
  <c r="W802" i="8" s="1"/>
  <c r="AC802" i="8"/>
  <c r="P802" i="8" l="1"/>
  <c r="K803" i="8"/>
  <c r="L803" i="8" s="1"/>
  <c r="M803" i="8" s="1"/>
  <c r="W803" i="8" s="1"/>
  <c r="O803" i="8"/>
  <c r="V803" i="8"/>
  <c r="Q802" i="8" l="1"/>
  <c r="S802" i="8" s="1"/>
  <c r="U802" i="8"/>
  <c r="D803" i="8" s="1"/>
  <c r="P803" i="8"/>
  <c r="Q803" i="8" l="1"/>
  <c r="X803" i="8"/>
  <c r="Z803" i="8" s="1"/>
  <c r="AA803" i="8" s="1"/>
  <c r="AB803" i="8" s="1"/>
  <c r="F803" i="8"/>
  <c r="E803" i="8"/>
  <c r="R803" i="8"/>
  <c r="T803" i="8" s="1"/>
  <c r="U803" i="8" s="1"/>
  <c r="D804" i="8" s="1"/>
  <c r="Y803" i="8"/>
  <c r="G803" i="8"/>
  <c r="H804" i="8" s="1"/>
  <c r="S803" i="8" l="1"/>
  <c r="J804" i="8"/>
  <c r="I804" i="8"/>
  <c r="N804" i="8" s="1"/>
  <c r="R804" i="8"/>
  <c r="T804" i="8" s="1"/>
  <c r="Y804" i="8"/>
  <c r="X804" i="8"/>
  <c r="Z804" i="8" s="1"/>
  <c r="AA804" i="8" s="1"/>
  <c r="AB804" i="8" s="1"/>
  <c r="F804" i="8"/>
  <c r="E804" i="8"/>
  <c r="G804" i="8"/>
  <c r="H805" i="8" s="1"/>
  <c r="AC803" i="8"/>
  <c r="I805" i="8" l="1"/>
  <c r="N805" i="8" s="1"/>
  <c r="J805" i="8"/>
  <c r="O804" i="8"/>
  <c r="V804" i="8"/>
  <c r="AC804" i="8"/>
  <c r="K804" i="8"/>
  <c r="L804" i="8" s="1"/>
  <c r="M804" i="8" s="1"/>
  <c r="W804" i="8" s="1"/>
  <c r="P804" i="8" l="1"/>
  <c r="K805" i="8"/>
  <c r="L805" i="8" s="1"/>
  <c r="M805" i="8" s="1"/>
  <c r="W805" i="8" s="1"/>
  <c r="O805" i="8"/>
  <c r="V805" i="8"/>
  <c r="U804" i="8" l="1"/>
  <c r="D805" i="8" s="1"/>
  <c r="Q804" i="8"/>
  <c r="S804" i="8" s="1"/>
  <c r="P805" i="8"/>
  <c r="Q805" i="8" l="1"/>
  <c r="Y805" i="8"/>
  <c r="X805" i="8"/>
  <c r="Z805" i="8" s="1"/>
  <c r="AA805" i="8" s="1"/>
  <c r="AB805" i="8" s="1"/>
  <c r="F805" i="8"/>
  <c r="E805" i="8"/>
  <c r="R805" i="8"/>
  <c r="T805" i="8" s="1"/>
  <c r="U805" i="8" s="1"/>
  <c r="D806" i="8" s="1"/>
  <c r="G805" i="8"/>
  <c r="H806" i="8" s="1"/>
  <c r="S805" i="8" l="1"/>
  <c r="F806" i="8"/>
  <c r="E806" i="8"/>
  <c r="R806" i="8"/>
  <c r="T806" i="8" s="1"/>
  <c r="Y806" i="8"/>
  <c r="X806" i="8"/>
  <c r="Z806" i="8" s="1"/>
  <c r="AA806" i="8" s="1"/>
  <c r="AB806" i="8" s="1"/>
  <c r="G806" i="8"/>
  <c r="H807" i="8" s="1"/>
  <c r="J806" i="8"/>
  <c r="I806" i="8"/>
  <c r="N806" i="8" s="1"/>
  <c r="AC805" i="8"/>
  <c r="J807" i="8" l="1"/>
  <c r="I807" i="8"/>
  <c r="N807" i="8" s="1"/>
  <c r="O806" i="8"/>
  <c r="V806" i="8"/>
  <c r="K806" i="8"/>
  <c r="L806" i="8" s="1"/>
  <c r="M806" i="8" s="1"/>
  <c r="W806" i="8" s="1"/>
  <c r="AC806" i="8"/>
  <c r="O807" i="8" l="1"/>
  <c r="V807" i="8"/>
  <c r="K807" i="8"/>
  <c r="L807" i="8" s="1"/>
  <c r="M807" i="8" s="1"/>
  <c r="W807" i="8" s="1"/>
  <c r="P807" i="8"/>
  <c r="P806" i="8"/>
  <c r="U806" i="8" l="1"/>
  <c r="D807" i="8" s="1"/>
  <c r="Q806" i="8"/>
  <c r="S806" i="8" s="1"/>
  <c r="Q807" i="8"/>
  <c r="R807" i="8" l="1"/>
  <c r="T807" i="8" s="1"/>
  <c r="Y807" i="8"/>
  <c r="X807" i="8"/>
  <c r="Z807" i="8" s="1"/>
  <c r="AA807" i="8" s="1"/>
  <c r="AB807" i="8" s="1"/>
  <c r="F807" i="8"/>
  <c r="E807" i="8"/>
  <c r="G807" i="8"/>
  <c r="H808" i="8" s="1"/>
  <c r="U807" i="8"/>
  <c r="D808" i="8" s="1"/>
  <c r="S807" i="8" l="1"/>
  <c r="Y808" i="8"/>
  <c r="X808" i="8"/>
  <c r="Z808" i="8" s="1"/>
  <c r="AA808" i="8" s="1"/>
  <c r="AB808" i="8" s="1"/>
  <c r="AC808" i="8" s="1"/>
  <c r="F808" i="8"/>
  <c r="E808" i="8"/>
  <c r="R808" i="8"/>
  <c r="T808" i="8" s="1"/>
  <c r="G808" i="8"/>
  <c r="H809" i="8" s="1"/>
  <c r="AC807" i="8"/>
  <c r="J808" i="8"/>
  <c r="I808" i="8"/>
  <c r="N808" i="8" s="1"/>
  <c r="J809" i="8" l="1"/>
  <c r="I809" i="8"/>
  <c r="N809" i="8" s="1"/>
  <c r="O808" i="8"/>
  <c r="V808" i="8"/>
  <c r="K808" i="8"/>
  <c r="L808" i="8" s="1"/>
  <c r="M808" i="8" s="1"/>
  <c r="W808" i="8" s="1"/>
  <c r="O809" i="8" l="1"/>
  <c r="P809" i="8" s="1"/>
  <c r="V809" i="8"/>
  <c r="K809" i="8"/>
  <c r="L809" i="8" s="1"/>
  <c r="M809" i="8" s="1"/>
  <c r="W809" i="8" s="1"/>
  <c r="P808" i="8"/>
  <c r="U808" i="8" l="1"/>
  <c r="D809" i="8" s="1"/>
  <c r="Q808" i="8"/>
  <c r="S808" i="8" s="1"/>
  <c r="Q809" i="8"/>
  <c r="E809" i="8" l="1"/>
  <c r="R809" i="8"/>
  <c r="T809" i="8" s="1"/>
  <c r="U809" i="8" s="1"/>
  <c r="D810" i="8" s="1"/>
  <c r="Y809" i="8"/>
  <c r="X809" i="8"/>
  <c r="Z809" i="8" s="1"/>
  <c r="AA809" i="8" s="1"/>
  <c r="AB809" i="8" s="1"/>
  <c r="F809" i="8"/>
  <c r="G809" i="8"/>
  <c r="H810" i="8" s="1"/>
  <c r="S809" i="8" l="1"/>
  <c r="R810" i="8"/>
  <c r="T810" i="8" s="1"/>
  <c r="Y810" i="8"/>
  <c r="X810" i="8"/>
  <c r="Z810" i="8" s="1"/>
  <c r="AA810" i="8" s="1"/>
  <c r="AB810" i="8" s="1"/>
  <c r="F810" i="8"/>
  <c r="E810" i="8"/>
  <c r="G810" i="8"/>
  <c r="H811" i="8" s="1"/>
  <c r="AC809" i="8"/>
  <c r="J810" i="8"/>
  <c r="I810" i="8"/>
  <c r="N810" i="8" s="1"/>
  <c r="O810" i="8" l="1"/>
  <c r="V810" i="8"/>
  <c r="K810" i="8"/>
  <c r="L810" i="8" s="1"/>
  <c r="M810" i="8" s="1"/>
  <c r="W810" i="8" s="1"/>
  <c r="AC810" i="8"/>
  <c r="J811" i="8"/>
  <c r="I811" i="8"/>
  <c r="N811" i="8" s="1"/>
  <c r="K811" i="8" l="1"/>
  <c r="L811" i="8" s="1"/>
  <c r="M811" i="8" s="1"/>
  <c r="W811" i="8" s="1"/>
  <c r="O811" i="8"/>
  <c r="P811" i="8" s="1"/>
  <c r="V811" i="8"/>
  <c r="P810" i="8"/>
  <c r="Q810" i="8" l="1"/>
  <c r="S810" i="8" s="1"/>
  <c r="U810" i="8"/>
  <c r="D811" i="8" s="1"/>
  <c r="Q811" i="8"/>
  <c r="X811" i="8" l="1"/>
  <c r="Z811" i="8" s="1"/>
  <c r="AA811" i="8" s="1"/>
  <c r="AB811" i="8" s="1"/>
  <c r="F811" i="8"/>
  <c r="E811" i="8"/>
  <c r="R811" i="8"/>
  <c r="T811" i="8" s="1"/>
  <c r="U811" i="8" s="1"/>
  <c r="D812" i="8" s="1"/>
  <c r="Y811" i="8"/>
  <c r="G811" i="8"/>
  <c r="H812" i="8" s="1"/>
  <c r="S811" i="8" l="1"/>
  <c r="R812" i="8"/>
  <c r="T812" i="8" s="1"/>
  <c r="Y812" i="8"/>
  <c r="X812" i="8"/>
  <c r="Z812" i="8" s="1"/>
  <c r="AA812" i="8" s="1"/>
  <c r="AB812" i="8" s="1"/>
  <c r="F812" i="8"/>
  <c r="E812" i="8"/>
  <c r="G812" i="8"/>
  <c r="H813" i="8" s="1"/>
  <c r="AC811" i="8"/>
  <c r="J812" i="8"/>
  <c r="I812" i="8"/>
  <c r="N812" i="8" s="1"/>
  <c r="K812" i="8" l="1"/>
  <c r="L812" i="8" s="1"/>
  <c r="M812" i="8" s="1"/>
  <c r="W812" i="8" s="1"/>
  <c r="I813" i="8"/>
  <c r="N813" i="8" s="1"/>
  <c r="J813" i="8"/>
  <c r="AC812" i="8"/>
  <c r="O812" i="8"/>
  <c r="V812" i="8"/>
  <c r="O813" i="8" l="1"/>
  <c r="V813" i="8"/>
  <c r="K813" i="8"/>
  <c r="L813" i="8" s="1"/>
  <c r="M813" i="8" s="1"/>
  <c r="W813" i="8" s="1"/>
  <c r="P813" i="8"/>
  <c r="P812" i="8"/>
  <c r="U812" i="8" l="1"/>
  <c r="D813" i="8" s="1"/>
  <c r="Q812" i="8"/>
  <c r="S812" i="8" s="1"/>
  <c r="Q813" i="8"/>
  <c r="Y813" i="8" l="1"/>
  <c r="X813" i="8"/>
  <c r="Z813" i="8" s="1"/>
  <c r="AA813" i="8" s="1"/>
  <c r="AB813" i="8" s="1"/>
  <c r="F813" i="8"/>
  <c r="E813" i="8"/>
  <c r="R813" i="8"/>
  <c r="T813" i="8" s="1"/>
  <c r="U813" i="8" s="1"/>
  <c r="D814" i="8" s="1"/>
  <c r="G813" i="8"/>
  <c r="H814" i="8" s="1"/>
  <c r="S813" i="8" l="1"/>
  <c r="F814" i="8"/>
  <c r="E814" i="8"/>
  <c r="R814" i="8"/>
  <c r="T814" i="8" s="1"/>
  <c r="Y814" i="8"/>
  <c r="X814" i="8"/>
  <c r="Z814" i="8" s="1"/>
  <c r="AA814" i="8" s="1"/>
  <c r="AB814" i="8" s="1"/>
  <c r="G814" i="8"/>
  <c r="H815" i="8" s="1"/>
  <c r="J814" i="8"/>
  <c r="I814" i="8"/>
  <c r="N814" i="8" s="1"/>
  <c r="AC813" i="8"/>
  <c r="K814" i="8" l="1"/>
  <c r="L814" i="8" s="1"/>
  <c r="M814" i="8" s="1"/>
  <c r="W814" i="8" s="1"/>
  <c r="AC814" i="8"/>
  <c r="O814" i="8"/>
  <c r="V814" i="8"/>
  <c r="J815" i="8"/>
  <c r="I815" i="8"/>
  <c r="N815" i="8" s="1"/>
  <c r="O815" i="8" l="1"/>
  <c r="P815" i="8" s="1"/>
  <c r="V815" i="8"/>
  <c r="K815" i="8"/>
  <c r="L815" i="8" s="1"/>
  <c r="M815" i="8" s="1"/>
  <c r="W815" i="8" s="1"/>
  <c r="P814" i="8"/>
  <c r="Q815" i="8" l="1"/>
  <c r="U814" i="8"/>
  <c r="D815" i="8" s="1"/>
  <c r="Q814" i="8"/>
  <c r="S814" i="8" s="1"/>
  <c r="R815" i="8" l="1"/>
  <c r="T815" i="8" s="1"/>
  <c r="U815" i="8" s="1"/>
  <c r="D816" i="8" s="1"/>
  <c r="Y815" i="8"/>
  <c r="X815" i="8"/>
  <c r="Z815" i="8" s="1"/>
  <c r="AA815" i="8" s="1"/>
  <c r="AB815" i="8" s="1"/>
  <c r="F815" i="8"/>
  <c r="E815" i="8"/>
  <c r="G815" i="8"/>
  <c r="H816" i="8" s="1"/>
  <c r="S815" i="8" l="1"/>
  <c r="Y816" i="8"/>
  <c r="X816" i="8"/>
  <c r="Z816" i="8" s="1"/>
  <c r="AA816" i="8" s="1"/>
  <c r="AB816" i="8" s="1"/>
  <c r="AC816" i="8" s="1"/>
  <c r="F816" i="8"/>
  <c r="E816" i="8"/>
  <c r="R816" i="8"/>
  <c r="T816" i="8" s="1"/>
  <c r="G816" i="8"/>
  <c r="H817" i="8" s="1"/>
  <c r="AC815" i="8"/>
  <c r="J816" i="8"/>
  <c r="I816" i="8"/>
  <c r="N816" i="8" s="1"/>
  <c r="J817" i="8" l="1"/>
  <c r="I817" i="8"/>
  <c r="N817" i="8" s="1"/>
  <c r="K816" i="8"/>
  <c r="L816" i="8" s="1"/>
  <c r="M816" i="8" s="1"/>
  <c r="W816" i="8" s="1"/>
  <c r="O816" i="8"/>
  <c r="V816" i="8"/>
  <c r="P816" i="8" l="1"/>
  <c r="O817" i="8"/>
  <c r="V817" i="8"/>
  <c r="K817" i="8"/>
  <c r="L817" i="8" s="1"/>
  <c r="M817" i="8" s="1"/>
  <c r="W817" i="8" s="1"/>
  <c r="U816" i="8" l="1"/>
  <c r="D817" i="8" s="1"/>
  <c r="Q816" i="8"/>
  <c r="S816" i="8" s="1"/>
  <c r="P817" i="8"/>
  <c r="Q817" i="8" l="1"/>
  <c r="E817" i="8"/>
  <c r="R817" i="8"/>
  <c r="T817" i="8" s="1"/>
  <c r="U817" i="8" s="1"/>
  <c r="D818" i="8" s="1"/>
  <c r="Y817" i="8"/>
  <c r="X817" i="8"/>
  <c r="Z817" i="8" s="1"/>
  <c r="AA817" i="8" s="1"/>
  <c r="AB817" i="8" s="1"/>
  <c r="F817" i="8"/>
  <c r="G817" i="8"/>
  <c r="H818" i="8" s="1"/>
  <c r="S817" i="8" l="1"/>
  <c r="R818" i="8"/>
  <c r="T818" i="8" s="1"/>
  <c r="Y818" i="8"/>
  <c r="X818" i="8"/>
  <c r="Z818" i="8" s="1"/>
  <c r="AA818" i="8" s="1"/>
  <c r="AB818" i="8" s="1"/>
  <c r="F818" i="8"/>
  <c r="E818" i="8"/>
  <c r="G818" i="8"/>
  <c r="H819" i="8" s="1"/>
  <c r="AC817" i="8"/>
  <c r="J818" i="8"/>
  <c r="I818" i="8"/>
  <c r="N818" i="8" s="1"/>
  <c r="O818" i="8" l="1"/>
  <c r="V818" i="8"/>
  <c r="J819" i="8"/>
  <c r="I819" i="8"/>
  <c r="N819" i="8" s="1"/>
  <c r="K818" i="8"/>
  <c r="L818" i="8" s="1"/>
  <c r="M818" i="8" s="1"/>
  <c r="W818" i="8" s="1"/>
  <c r="AC818" i="8"/>
  <c r="O819" i="8" l="1"/>
  <c r="P819" i="8" s="1"/>
  <c r="V819" i="8"/>
  <c r="K819" i="8"/>
  <c r="L819" i="8" s="1"/>
  <c r="M819" i="8" s="1"/>
  <c r="W819" i="8" s="1"/>
  <c r="P818" i="8"/>
  <c r="Q818" i="8" l="1"/>
  <c r="S818" i="8" s="1"/>
  <c r="U818" i="8"/>
  <c r="D819" i="8" s="1"/>
  <c r="Q819" i="8"/>
  <c r="X819" i="8" l="1"/>
  <c r="Z819" i="8" s="1"/>
  <c r="AA819" i="8" s="1"/>
  <c r="AB819" i="8" s="1"/>
  <c r="F819" i="8"/>
  <c r="E819" i="8"/>
  <c r="R819" i="8"/>
  <c r="T819" i="8" s="1"/>
  <c r="U819" i="8" s="1"/>
  <c r="D820" i="8" s="1"/>
  <c r="Y819" i="8"/>
  <c r="G819" i="8"/>
  <c r="H820" i="8" s="1"/>
  <c r="S819" i="8" l="1"/>
  <c r="R820" i="8"/>
  <c r="T820" i="8" s="1"/>
  <c r="Y820" i="8"/>
  <c r="X820" i="8"/>
  <c r="Z820" i="8" s="1"/>
  <c r="AA820" i="8" s="1"/>
  <c r="AB820" i="8" s="1"/>
  <c r="AC820" i="8" s="1"/>
  <c r="F820" i="8"/>
  <c r="E820" i="8"/>
  <c r="G820" i="8"/>
  <c r="H821" i="8" s="1"/>
  <c r="J820" i="8"/>
  <c r="I820" i="8"/>
  <c r="N820" i="8" s="1"/>
  <c r="AC819" i="8"/>
  <c r="I821" i="8" l="1"/>
  <c r="J821" i="8"/>
  <c r="N821" i="8"/>
  <c r="O820" i="8"/>
  <c r="V820" i="8"/>
  <c r="K820" i="8"/>
  <c r="L820" i="8" s="1"/>
  <c r="M820" i="8" s="1"/>
  <c r="W820" i="8" s="1"/>
  <c r="P820" i="8" l="1"/>
  <c r="O821" i="8"/>
  <c r="V821" i="8"/>
  <c r="K821" i="8"/>
  <c r="L821" i="8" s="1"/>
  <c r="M821" i="8" s="1"/>
  <c r="W821" i="8" s="1"/>
  <c r="U820" i="8" l="1"/>
  <c r="D821" i="8" s="1"/>
  <c r="Q820" i="8"/>
  <c r="S820" i="8" s="1"/>
  <c r="P821" i="8"/>
  <c r="Y821" i="8" l="1"/>
  <c r="X821" i="8"/>
  <c r="Z821" i="8" s="1"/>
  <c r="AA821" i="8" s="1"/>
  <c r="AB821" i="8" s="1"/>
  <c r="F821" i="8"/>
  <c r="E821" i="8"/>
  <c r="R821" i="8"/>
  <c r="T821" i="8" s="1"/>
  <c r="U821" i="8" s="1"/>
  <c r="D822" i="8" s="1"/>
  <c r="G821" i="8"/>
  <c r="H822" i="8" s="1"/>
  <c r="Q821" i="8"/>
  <c r="S821" i="8" l="1"/>
  <c r="F822" i="8"/>
  <c r="E822" i="8"/>
  <c r="R822" i="8"/>
  <c r="T822" i="8" s="1"/>
  <c r="Y822" i="8"/>
  <c r="X822" i="8"/>
  <c r="Z822" i="8" s="1"/>
  <c r="AA822" i="8" s="1"/>
  <c r="AB822" i="8" s="1"/>
  <c r="G822" i="8"/>
  <c r="H823" i="8" s="1"/>
  <c r="J822" i="8"/>
  <c r="I822" i="8"/>
  <c r="N822" i="8" s="1"/>
  <c r="AC821" i="8"/>
  <c r="J823" i="8" l="1"/>
  <c r="I823" i="8"/>
  <c r="N823" i="8" s="1"/>
  <c r="K822" i="8"/>
  <c r="L822" i="8" s="1"/>
  <c r="M822" i="8" s="1"/>
  <c r="W822" i="8" s="1"/>
  <c r="O822" i="8"/>
  <c r="V822" i="8"/>
  <c r="AC822" i="8"/>
  <c r="P822" i="8" l="1"/>
  <c r="K823" i="8"/>
  <c r="L823" i="8" s="1"/>
  <c r="M823" i="8" s="1"/>
  <c r="W823" i="8" s="1"/>
  <c r="O823" i="8"/>
  <c r="V823" i="8"/>
  <c r="U822" i="8" l="1"/>
  <c r="D823" i="8" s="1"/>
  <c r="Q822" i="8"/>
  <c r="S822" i="8" s="1"/>
  <c r="P823" i="8"/>
  <c r="R823" i="8" l="1"/>
  <c r="T823" i="8" s="1"/>
  <c r="U823" i="8" s="1"/>
  <c r="D824" i="8" s="1"/>
  <c r="Y823" i="8"/>
  <c r="X823" i="8"/>
  <c r="Z823" i="8" s="1"/>
  <c r="AA823" i="8" s="1"/>
  <c r="AB823" i="8" s="1"/>
  <c r="F823" i="8"/>
  <c r="E823" i="8"/>
  <c r="G823" i="8"/>
  <c r="H824" i="8" s="1"/>
  <c r="Q823" i="8"/>
  <c r="S823" i="8" s="1"/>
  <c r="J824" i="8" l="1"/>
  <c r="I824" i="8"/>
  <c r="N824" i="8" s="1"/>
  <c r="AC823" i="8"/>
  <c r="Y824" i="8"/>
  <c r="X824" i="8"/>
  <c r="Z824" i="8" s="1"/>
  <c r="AA824" i="8" s="1"/>
  <c r="AB824" i="8" s="1"/>
  <c r="F824" i="8"/>
  <c r="E824" i="8"/>
  <c r="R824" i="8"/>
  <c r="T824" i="8" s="1"/>
  <c r="G824" i="8"/>
  <c r="H825" i="8" s="1"/>
  <c r="J825" i="8" l="1"/>
  <c r="I825" i="8"/>
  <c r="N825" i="8" s="1"/>
  <c r="O824" i="8"/>
  <c r="V824" i="8"/>
  <c r="AC824" i="8"/>
  <c r="K824" i="8"/>
  <c r="L824" i="8" s="1"/>
  <c r="M824" i="8" s="1"/>
  <c r="W824" i="8" s="1"/>
  <c r="P824" i="8" l="1"/>
  <c r="O825" i="8"/>
  <c r="V825" i="8"/>
  <c r="K825" i="8"/>
  <c r="L825" i="8" s="1"/>
  <c r="M825" i="8" s="1"/>
  <c r="W825" i="8" s="1"/>
  <c r="U824" i="8" l="1"/>
  <c r="D825" i="8" s="1"/>
  <c r="Q824" i="8"/>
  <c r="S824" i="8" s="1"/>
  <c r="P825" i="8"/>
  <c r="Q825" i="8" l="1"/>
  <c r="E825" i="8"/>
  <c r="R825" i="8"/>
  <c r="T825" i="8" s="1"/>
  <c r="U825" i="8" s="1"/>
  <c r="D826" i="8" s="1"/>
  <c r="Y825" i="8"/>
  <c r="X825" i="8"/>
  <c r="Z825" i="8" s="1"/>
  <c r="AA825" i="8" s="1"/>
  <c r="AB825" i="8" s="1"/>
  <c r="F825" i="8"/>
  <c r="G825" i="8"/>
  <c r="H826" i="8" s="1"/>
  <c r="S825" i="8" l="1"/>
  <c r="R826" i="8"/>
  <c r="T826" i="8" s="1"/>
  <c r="Y826" i="8"/>
  <c r="X826" i="8"/>
  <c r="Z826" i="8" s="1"/>
  <c r="AA826" i="8" s="1"/>
  <c r="AB826" i="8" s="1"/>
  <c r="AC826" i="8" s="1"/>
  <c r="F826" i="8"/>
  <c r="E826" i="8"/>
  <c r="G826" i="8"/>
  <c r="H827" i="8" s="1"/>
  <c r="J826" i="8"/>
  <c r="I826" i="8"/>
  <c r="N826" i="8" s="1"/>
  <c r="AC825" i="8"/>
  <c r="J827" i="8" l="1"/>
  <c r="I827" i="8"/>
  <c r="N827" i="8" s="1"/>
  <c r="O826" i="8"/>
  <c r="V826" i="8"/>
  <c r="K826" i="8"/>
  <c r="L826" i="8" s="1"/>
  <c r="M826" i="8" s="1"/>
  <c r="W826" i="8" s="1"/>
  <c r="K827" i="8" l="1"/>
  <c r="L827" i="8" s="1"/>
  <c r="M827" i="8" s="1"/>
  <c r="W827" i="8" s="1"/>
  <c r="P826" i="8"/>
  <c r="O827" i="8"/>
  <c r="P827" i="8" s="1"/>
  <c r="V827" i="8"/>
  <c r="Q827" i="8" l="1"/>
  <c r="Q826" i="8"/>
  <c r="S826" i="8" s="1"/>
  <c r="U826" i="8"/>
  <c r="D827" i="8" s="1"/>
  <c r="X827" i="8" l="1"/>
  <c r="Z827" i="8" s="1"/>
  <c r="AA827" i="8" s="1"/>
  <c r="AB827" i="8" s="1"/>
  <c r="F827" i="8"/>
  <c r="E827" i="8"/>
  <c r="R827" i="8"/>
  <c r="T827" i="8" s="1"/>
  <c r="Y827" i="8"/>
  <c r="G827" i="8"/>
  <c r="H828" i="8" s="1"/>
  <c r="U827" i="8"/>
  <c r="D828" i="8" s="1"/>
  <c r="S827" i="8" l="1"/>
  <c r="J828" i="8"/>
  <c r="I828" i="8"/>
  <c r="N828" i="8" s="1"/>
  <c r="R828" i="8"/>
  <c r="T828" i="8" s="1"/>
  <c r="Y828" i="8"/>
  <c r="X828" i="8"/>
  <c r="Z828" i="8" s="1"/>
  <c r="AA828" i="8" s="1"/>
  <c r="AB828" i="8" s="1"/>
  <c r="F828" i="8"/>
  <c r="E828" i="8"/>
  <c r="G828" i="8"/>
  <c r="H829" i="8" s="1"/>
  <c r="AC827" i="8"/>
  <c r="I829" i="8" l="1"/>
  <c r="N829" i="8" s="1"/>
  <c r="J829" i="8"/>
  <c r="O828" i="8"/>
  <c r="V828" i="8"/>
  <c r="AC828" i="8"/>
  <c r="K828" i="8"/>
  <c r="L828" i="8" s="1"/>
  <c r="M828" i="8" s="1"/>
  <c r="W828" i="8" s="1"/>
  <c r="P828" i="8" l="1"/>
  <c r="O829" i="8"/>
  <c r="V829" i="8"/>
  <c r="K829" i="8"/>
  <c r="L829" i="8" s="1"/>
  <c r="M829" i="8" s="1"/>
  <c r="W829" i="8" s="1"/>
  <c r="U828" i="8" l="1"/>
  <c r="D829" i="8" s="1"/>
  <c r="Q828" i="8"/>
  <c r="S828" i="8" s="1"/>
  <c r="P829" i="8"/>
  <c r="Q829" i="8" l="1"/>
  <c r="Y829" i="8"/>
  <c r="X829" i="8"/>
  <c r="Z829" i="8" s="1"/>
  <c r="AA829" i="8" s="1"/>
  <c r="AB829" i="8" s="1"/>
  <c r="F829" i="8"/>
  <c r="E829" i="8"/>
  <c r="R829" i="8"/>
  <c r="T829" i="8" s="1"/>
  <c r="U829" i="8" s="1"/>
  <c r="D830" i="8" s="1"/>
  <c r="G829" i="8"/>
  <c r="H830" i="8" s="1"/>
  <c r="S829" i="8" l="1"/>
  <c r="F830" i="8"/>
  <c r="E830" i="8"/>
  <c r="R830" i="8"/>
  <c r="T830" i="8" s="1"/>
  <c r="Y830" i="8"/>
  <c r="X830" i="8"/>
  <c r="Z830" i="8" s="1"/>
  <c r="AA830" i="8" s="1"/>
  <c r="AB830" i="8" s="1"/>
  <c r="AC830" i="8" s="1"/>
  <c r="G830" i="8"/>
  <c r="H831" i="8" s="1"/>
  <c r="AC829" i="8"/>
  <c r="J830" i="8"/>
  <c r="I830" i="8"/>
  <c r="N830" i="8" s="1"/>
  <c r="J831" i="8" l="1"/>
  <c r="I831" i="8"/>
  <c r="N831" i="8" s="1"/>
  <c r="K830" i="8"/>
  <c r="L830" i="8" s="1"/>
  <c r="M830" i="8" s="1"/>
  <c r="W830" i="8" s="1"/>
  <c r="O830" i="8"/>
  <c r="V830" i="8"/>
  <c r="P830" i="8" l="1"/>
  <c r="O831" i="8"/>
  <c r="V831" i="8"/>
  <c r="K831" i="8"/>
  <c r="L831" i="8" s="1"/>
  <c r="M831" i="8" s="1"/>
  <c r="W831" i="8" s="1"/>
  <c r="P831" i="8" l="1"/>
  <c r="U830" i="8"/>
  <c r="D831" i="8" s="1"/>
  <c r="Q830" i="8"/>
  <c r="S830" i="8" s="1"/>
  <c r="Q831" i="8" l="1"/>
  <c r="R831" i="8"/>
  <c r="T831" i="8" s="1"/>
  <c r="U831" i="8" s="1"/>
  <c r="D832" i="8" s="1"/>
  <c r="Y831" i="8"/>
  <c r="X831" i="8"/>
  <c r="Z831" i="8" s="1"/>
  <c r="AA831" i="8" s="1"/>
  <c r="AB831" i="8" s="1"/>
  <c r="F831" i="8"/>
  <c r="E831" i="8"/>
  <c r="G831" i="8"/>
  <c r="H832" i="8" s="1"/>
  <c r="S831" i="8" l="1"/>
  <c r="Y832" i="8"/>
  <c r="X832" i="8"/>
  <c r="Z832" i="8" s="1"/>
  <c r="AA832" i="8" s="1"/>
  <c r="AB832" i="8" s="1"/>
  <c r="AC832" i="8" s="1"/>
  <c r="F832" i="8"/>
  <c r="E832" i="8"/>
  <c r="R832" i="8"/>
  <c r="T832" i="8" s="1"/>
  <c r="G832" i="8"/>
  <c r="H833" i="8" s="1"/>
  <c r="AC831" i="8"/>
  <c r="J832" i="8"/>
  <c r="I832" i="8"/>
  <c r="N832" i="8" s="1"/>
  <c r="J833" i="8" l="1"/>
  <c r="I833" i="8"/>
  <c r="N833" i="8" s="1"/>
  <c r="K832" i="8"/>
  <c r="L832" i="8" s="1"/>
  <c r="M832" i="8" s="1"/>
  <c r="W832" i="8" s="1"/>
  <c r="O832" i="8"/>
  <c r="V832" i="8"/>
  <c r="K833" i="8" l="1"/>
  <c r="L833" i="8" s="1"/>
  <c r="M833" i="8" s="1"/>
  <c r="W833" i="8" s="1"/>
  <c r="P832" i="8"/>
  <c r="O833" i="8"/>
  <c r="V833" i="8"/>
  <c r="U832" i="8" l="1"/>
  <c r="D833" i="8" s="1"/>
  <c r="Q832" i="8"/>
  <c r="S832" i="8" s="1"/>
  <c r="P833" i="8"/>
  <c r="E833" i="8" l="1"/>
  <c r="R833" i="8"/>
  <c r="T833" i="8" s="1"/>
  <c r="U833" i="8" s="1"/>
  <c r="D834" i="8" s="1"/>
  <c r="Y833" i="8"/>
  <c r="X833" i="8"/>
  <c r="Z833" i="8" s="1"/>
  <c r="AA833" i="8" s="1"/>
  <c r="AB833" i="8" s="1"/>
  <c r="F833" i="8"/>
  <c r="G833" i="8"/>
  <c r="H834" i="8" s="1"/>
  <c r="Q833" i="8"/>
  <c r="S833" i="8" l="1"/>
  <c r="AC833" i="8"/>
  <c r="R834" i="8"/>
  <c r="T834" i="8" s="1"/>
  <c r="Y834" i="8"/>
  <c r="X834" i="8"/>
  <c r="Z834" i="8" s="1"/>
  <c r="AA834" i="8" s="1"/>
  <c r="AB834" i="8" s="1"/>
  <c r="AC834" i="8" s="1"/>
  <c r="F834" i="8"/>
  <c r="E834" i="8"/>
  <c r="G834" i="8"/>
  <c r="H835" i="8" s="1"/>
  <c r="J834" i="8"/>
  <c r="I834" i="8"/>
  <c r="N834" i="8" s="1"/>
  <c r="J835" i="8" l="1"/>
  <c r="I835" i="8"/>
  <c r="N835" i="8" s="1"/>
  <c r="O834" i="8"/>
  <c r="V834" i="8"/>
  <c r="K834" i="8"/>
  <c r="L834" i="8" s="1"/>
  <c r="M834" i="8" s="1"/>
  <c r="W834" i="8" s="1"/>
  <c r="O835" i="8" l="1"/>
  <c r="V835" i="8"/>
  <c r="P835" i="8"/>
  <c r="P834" i="8"/>
  <c r="K835" i="8"/>
  <c r="L835" i="8" s="1"/>
  <c r="M835" i="8" s="1"/>
  <c r="W835" i="8" s="1"/>
  <c r="Q834" i="8" l="1"/>
  <c r="S834" i="8" s="1"/>
  <c r="U834" i="8"/>
  <c r="D835" i="8" s="1"/>
  <c r="Q835" i="8"/>
  <c r="X835" i="8" l="1"/>
  <c r="Z835" i="8" s="1"/>
  <c r="AA835" i="8" s="1"/>
  <c r="AB835" i="8" s="1"/>
  <c r="F835" i="8"/>
  <c r="E835" i="8"/>
  <c r="R835" i="8"/>
  <c r="T835" i="8" s="1"/>
  <c r="U835" i="8" s="1"/>
  <c r="D836" i="8" s="1"/>
  <c r="Y835" i="8"/>
  <c r="G835" i="8"/>
  <c r="H836" i="8" s="1"/>
  <c r="S835" i="8" l="1"/>
  <c r="R836" i="8"/>
  <c r="T836" i="8" s="1"/>
  <c r="Y836" i="8"/>
  <c r="X836" i="8"/>
  <c r="Z836" i="8" s="1"/>
  <c r="AA836" i="8" s="1"/>
  <c r="AB836" i="8" s="1"/>
  <c r="F836" i="8"/>
  <c r="E836" i="8"/>
  <c r="G836" i="8"/>
  <c r="H837" i="8" s="1"/>
  <c r="AC835" i="8"/>
  <c r="J836" i="8"/>
  <c r="I836" i="8"/>
  <c r="N836" i="8" s="1"/>
  <c r="I837" i="8" l="1"/>
  <c r="N837" i="8" s="1"/>
  <c r="J837" i="8"/>
  <c r="O836" i="8"/>
  <c r="V836" i="8"/>
  <c r="AC836" i="8"/>
  <c r="K836" i="8"/>
  <c r="L836" i="8" s="1"/>
  <c r="M836" i="8" s="1"/>
  <c r="W836" i="8" s="1"/>
  <c r="O837" i="8" l="1"/>
  <c r="P837" i="8" s="1"/>
  <c r="V837" i="8"/>
  <c r="P836" i="8"/>
  <c r="K837" i="8"/>
  <c r="L837" i="8" s="1"/>
  <c r="M837" i="8" s="1"/>
  <c r="W837" i="8" s="1"/>
  <c r="U836" i="8" l="1"/>
  <c r="D837" i="8" s="1"/>
  <c r="Q836" i="8"/>
  <c r="S836" i="8" s="1"/>
  <c r="Q837" i="8"/>
  <c r="Y837" i="8" l="1"/>
  <c r="X837" i="8"/>
  <c r="Z837" i="8" s="1"/>
  <c r="AA837" i="8" s="1"/>
  <c r="AB837" i="8" s="1"/>
  <c r="F837" i="8"/>
  <c r="E837" i="8"/>
  <c r="R837" i="8"/>
  <c r="T837" i="8" s="1"/>
  <c r="U837" i="8" s="1"/>
  <c r="D838" i="8" s="1"/>
  <c r="G837" i="8"/>
  <c r="H838" i="8" s="1"/>
  <c r="S837" i="8" l="1"/>
  <c r="AC837" i="8"/>
  <c r="J838" i="8"/>
  <c r="I838" i="8"/>
  <c r="N838" i="8" s="1"/>
  <c r="F838" i="8"/>
  <c r="E838" i="8"/>
  <c r="R838" i="8"/>
  <c r="T838" i="8" s="1"/>
  <c r="Y838" i="8"/>
  <c r="X838" i="8"/>
  <c r="Z838" i="8" s="1"/>
  <c r="AA838" i="8" s="1"/>
  <c r="AB838" i="8" s="1"/>
  <c r="G838" i="8"/>
  <c r="H839" i="8" s="1"/>
  <c r="J839" i="8" l="1"/>
  <c r="I839" i="8"/>
  <c r="N839" i="8" s="1"/>
  <c r="O838" i="8"/>
  <c r="V838" i="8"/>
  <c r="K838" i="8"/>
  <c r="L838" i="8" s="1"/>
  <c r="M838" i="8" s="1"/>
  <c r="W838" i="8" s="1"/>
  <c r="AC838" i="8"/>
  <c r="K839" i="8" l="1"/>
  <c r="L839" i="8" s="1"/>
  <c r="M839" i="8" s="1"/>
  <c r="W839" i="8" s="1"/>
  <c r="O839" i="8"/>
  <c r="V839" i="8"/>
  <c r="P839" i="8"/>
  <c r="P838" i="8"/>
  <c r="U838" i="8" l="1"/>
  <c r="D839" i="8" s="1"/>
  <c r="Q838" i="8"/>
  <c r="S838" i="8" s="1"/>
  <c r="Q839" i="8"/>
  <c r="R839" i="8" l="1"/>
  <c r="T839" i="8" s="1"/>
  <c r="U839" i="8" s="1"/>
  <c r="D840" i="8" s="1"/>
  <c r="Y839" i="8"/>
  <c r="X839" i="8"/>
  <c r="Z839" i="8" s="1"/>
  <c r="AA839" i="8" s="1"/>
  <c r="AB839" i="8" s="1"/>
  <c r="F839" i="8"/>
  <c r="E839" i="8"/>
  <c r="G839" i="8"/>
  <c r="H840" i="8" s="1"/>
  <c r="S839" i="8" l="1"/>
  <c r="J840" i="8"/>
  <c r="I840" i="8"/>
  <c r="N840" i="8" s="1"/>
  <c r="Y840" i="8"/>
  <c r="X840" i="8"/>
  <c r="Z840" i="8" s="1"/>
  <c r="AA840" i="8" s="1"/>
  <c r="AB840" i="8" s="1"/>
  <c r="F840" i="8"/>
  <c r="E840" i="8"/>
  <c r="R840" i="8"/>
  <c r="T840" i="8" s="1"/>
  <c r="G840" i="8"/>
  <c r="H841" i="8" s="1"/>
  <c r="AC839" i="8"/>
  <c r="J841" i="8" l="1"/>
  <c r="I841" i="8"/>
  <c r="N841" i="8" s="1"/>
  <c r="O840" i="8"/>
  <c r="V840" i="8"/>
  <c r="K840" i="8"/>
  <c r="L840" i="8" s="1"/>
  <c r="M840" i="8" s="1"/>
  <c r="W840" i="8" s="1"/>
  <c r="AC840" i="8"/>
  <c r="O841" i="8" l="1"/>
  <c r="P841" i="8" s="1"/>
  <c r="V841" i="8"/>
  <c r="K841" i="8"/>
  <c r="L841" i="8" s="1"/>
  <c r="M841" i="8" s="1"/>
  <c r="W841" i="8" s="1"/>
  <c r="P840" i="8"/>
  <c r="Q841" i="8" l="1"/>
  <c r="U840" i="8"/>
  <c r="D841" i="8" s="1"/>
  <c r="Q840" i="8"/>
  <c r="S840" i="8" s="1"/>
  <c r="E841" i="8" l="1"/>
  <c r="R841" i="8"/>
  <c r="T841" i="8" s="1"/>
  <c r="U841" i="8" s="1"/>
  <c r="D842" i="8" s="1"/>
  <c r="Y841" i="8"/>
  <c r="X841" i="8"/>
  <c r="Z841" i="8" s="1"/>
  <c r="AA841" i="8" s="1"/>
  <c r="AB841" i="8" s="1"/>
  <c r="F841" i="8"/>
  <c r="G841" i="8"/>
  <c r="H842" i="8" s="1"/>
  <c r="S841" i="8" l="1"/>
  <c r="R842" i="8"/>
  <c r="T842" i="8" s="1"/>
  <c r="Y842" i="8"/>
  <c r="X842" i="8"/>
  <c r="Z842" i="8" s="1"/>
  <c r="AA842" i="8" s="1"/>
  <c r="AB842" i="8" s="1"/>
  <c r="AC842" i="8" s="1"/>
  <c r="F842" i="8"/>
  <c r="E842" i="8"/>
  <c r="G842" i="8"/>
  <c r="H843" i="8" s="1"/>
  <c r="J842" i="8"/>
  <c r="I842" i="8"/>
  <c r="N842" i="8" s="1"/>
  <c r="AC841" i="8"/>
  <c r="O842" i="8" l="1"/>
  <c r="V842" i="8"/>
  <c r="J843" i="8"/>
  <c r="I843" i="8"/>
  <c r="N843" i="8" s="1"/>
  <c r="K842" i="8"/>
  <c r="L842" i="8" s="1"/>
  <c r="M842" i="8" s="1"/>
  <c r="W842" i="8" s="1"/>
  <c r="O843" i="8" l="1"/>
  <c r="V843" i="8"/>
  <c r="K843" i="8"/>
  <c r="L843" i="8" s="1"/>
  <c r="M843" i="8" s="1"/>
  <c r="W843" i="8" s="1"/>
  <c r="P843" i="8"/>
  <c r="P842" i="8"/>
  <c r="Q842" i="8" l="1"/>
  <c r="S842" i="8" s="1"/>
  <c r="U842" i="8"/>
  <c r="D843" i="8" s="1"/>
  <c r="Q843" i="8"/>
  <c r="X843" i="8" l="1"/>
  <c r="Z843" i="8" s="1"/>
  <c r="AA843" i="8" s="1"/>
  <c r="AB843" i="8" s="1"/>
  <c r="F843" i="8"/>
  <c r="E843" i="8"/>
  <c r="R843" i="8"/>
  <c r="T843" i="8" s="1"/>
  <c r="U843" i="8" s="1"/>
  <c r="D844" i="8" s="1"/>
  <c r="Y843" i="8"/>
  <c r="G843" i="8"/>
  <c r="H844" i="8" s="1"/>
  <c r="S843" i="8" l="1"/>
  <c r="J844" i="8"/>
  <c r="I844" i="8"/>
  <c r="N844" i="8" s="1"/>
  <c r="AC843" i="8"/>
  <c r="R844" i="8"/>
  <c r="T844" i="8" s="1"/>
  <c r="Y844" i="8"/>
  <c r="X844" i="8"/>
  <c r="Z844" i="8" s="1"/>
  <c r="AA844" i="8" s="1"/>
  <c r="AB844" i="8" s="1"/>
  <c r="F844" i="8"/>
  <c r="E844" i="8"/>
  <c r="G844" i="8"/>
  <c r="H845" i="8" s="1"/>
  <c r="O844" i="8" l="1"/>
  <c r="V844" i="8"/>
  <c r="K844" i="8"/>
  <c r="L844" i="8" s="1"/>
  <c r="M844" i="8" s="1"/>
  <c r="W844" i="8" s="1"/>
  <c r="I845" i="8"/>
  <c r="N845" i="8" s="1"/>
  <c r="J845" i="8"/>
  <c r="AC844" i="8"/>
  <c r="K845" i="8" l="1"/>
  <c r="L845" i="8" s="1"/>
  <c r="M845" i="8" s="1"/>
  <c r="W845" i="8" s="1"/>
  <c r="O845" i="8"/>
  <c r="V845" i="8"/>
  <c r="P845" i="8"/>
  <c r="P844" i="8"/>
  <c r="Q845" i="8" l="1"/>
  <c r="U844" i="8"/>
  <c r="D845" i="8" s="1"/>
  <c r="Q844" i="8"/>
  <c r="S844" i="8" s="1"/>
  <c r="Y845" i="8" l="1"/>
  <c r="X845" i="8"/>
  <c r="Z845" i="8" s="1"/>
  <c r="AA845" i="8" s="1"/>
  <c r="AB845" i="8" s="1"/>
  <c r="F845" i="8"/>
  <c r="E845" i="8"/>
  <c r="R845" i="8"/>
  <c r="T845" i="8" s="1"/>
  <c r="U845" i="8" s="1"/>
  <c r="D846" i="8" s="1"/>
  <c r="G845" i="8"/>
  <c r="H846" i="8" s="1"/>
  <c r="S845" i="8" l="1"/>
  <c r="F846" i="8"/>
  <c r="E846" i="8"/>
  <c r="R846" i="8"/>
  <c r="T846" i="8" s="1"/>
  <c r="Y846" i="8"/>
  <c r="X846" i="8"/>
  <c r="Z846" i="8" s="1"/>
  <c r="AA846" i="8" s="1"/>
  <c r="AB846" i="8" s="1"/>
  <c r="AC846" i="8" s="1"/>
  <c r="G846" i="8"/>
  <c r="H847" i="8" s="1"/>
  <c r="AC845" i="8"/>
  <c r="J846" i="8"/>
  <c r="I846" i="8"/>
  <c r="N846" i="8" s="1"/>
  <c r="O846" i="8" l="1"/>
  <c r="V846" i="8"/>
  <c r="K846" i="8"/>
  <c r="L846" i="8" s="1"/>
  <c r="M846" i="8" s="1"/>
  <c r="W846" i="8" s="1"/>
  <c r="J847" i="8"/>
  <c r="I847" i="8"/>
  <c r="N847" i="8" s="1"/>
  <c r="P846" i="8" l="1"/>
  <c r="O847" i="8"/>
  <c r="P847" i="8" s="1"/>
  <c r="V847" i="8"/>
  <c r="K847" i="8"/>
  <c r="L847" i="8" s="1"/>
  <c r="M847" i="8" s="1"/>
  <c r="W847" i="8" s="1"/>
  <c r="U846" i="8" l="1"/>
  <c r="D847" i="8" s="1"/>
  <c r="Q846" i="8"/>
  <c r="S846" i="8" s="1"/>
  <c r="Q847" i="8"/>
  <c r="R847" i="8" l="1"/>
  <c r="T847" i="8" s="1"/>
  <c r="U847" i="8" s="1"/>
  <c r="D848" i="8" s="1"/>
  <c r="Y847" i="8"/>
  <c r="X847" i="8"/>
  <c r="Z847" i="8" s="1"/>
  <c r="AA847" i="8" s="1"/>
  <c r="AB847" i="8" s="1"/>
  <c r="F847" i="8"/>
  <c r="E847" i="8"/>
  <c r="G847" i="8"/>
  <c r="H848" i="8" s="1"/>
  <c r="S847" i="8" l="1"/>
  <c r="AC847" i="8"/>
  <c r="J848" i="8"/>
  <c r="I848" i="8"/>
  <c r="N848" i="8" s="1"/>
  <c r="Y848" i="8"/>
  <c r="X848" i="8"/>
  <c r="Z848" i="8" s="1"/>
  <c r="AA848" i="8" s="1"/>
  <c r="AB848" i="8" s="1"/>
  <c r="F848" i="8"/>
  <c r="E848" i="8"/>
  <c r="R848" i="8"/>
  <c r="T848" i="8" s="1"/>
  <c r="G848" i="8"/>
  <c r="H849" i="8" s="1"/>
  <c r="O848" i="8" l="1"/>
  <c r="V848" i="8"/>
  <c r="J849" i="8"/>
  <c r="I849" i="8"/>
  <c r="N849" i="8" s="1"/>
  <c r="K848" i="8"/>
  <c r="L848" i="8" s="1"/>
  <c r="M848" i="8" s="1"/>
  <c r="W848" i="8" s="1"/>
  <c r="AC848" i="8"/>
  <c r="O849" i="8" l="1"/>
  <c r="P849" i="8" s="1"/>
  <c r="V849" i="8"/>
  <c r="K849" i="8"/>
  <c r="L849" i="8" s="1"/>
  <c r="M849" i="8" s="1"/>
  <c r="W849" i="8" s="1"/>
  <c r="P848" i="8"/>
  <c r="U848" i="8" l="1"/>
  <c r="D849" i="8" s="1"/>
  <c r="Q848" i="8"/>
  <c r="S848" i="8" s="1"/>
  <c r="Q849" i="8"/>
  <c r="E849" i="8" l="1"/>
  <c r="R849" i="8"/>
  <c r="T849" i="8" s="1"/>
  <c r="U849" i="8" s="1"/>
  <c r="D850" i="8" s="1"/>
  <c r="Y849" i="8"/>
  <c r="X849" i="8"/>
  <c r="Z849" i="8" s="1"/>
  <c r="AA849" i="8" s="1"/>
  <c r="AB849" i="8" s="1"/>
  <c r="F849" i="8"/>
  <c r="G849" i="8"/>
  <c r="H850" i="8" s="1"/>
  <c r="S849" i="8" l="1"/>
  <c r="J850" i="8"/>
  <c r="I850" i="8"/>
  <c r="N850" i="8" s="1"/>
  <c r="AC849" i="8"/>
  <c r="R850" i="8"/>
  <c r="T850" i="8" s="1"/>
  <c r="Y850" i="8"/>
  <c r="X850" i="8"/>
  <c r="Z850" i="8" s="1"/>
  <c r="AA850" i="8" s="1"/>
  <c r="AB850" i="8" s="1"/>
  <c r="AC850" i="8" s="1"/>
  <c r="F850" i="8"/>
  <c r="E850" i="8"/>
  <c r="G850" i="8"/>
  <c r="H851" i="8" s="1"/>
  <c r="J851" i="8" l="1"/>
  <c r="I851" i="8"/>
  <c r="N851" i="8" s="1"/>
  <c r="O850" i="8"/>
  <c r="V850" i="8"/>
  <c r="K850" i="8"/>
  <c r="L850" i="8" s="1"/>
  <c r="M850" i="8" s="1"/>
  <c r="W850" i="8" s="1"/>
  <c r="P850" i="8" l="1"/>
  <c r="K851" i="8"/>
  <c r="L851" i="8" s="1"/>
  <c r="M851" i="8" s="1"/>
  <c r="W851" i="8" s="1"/>
  <c r="O851" i="8"/>
  <c r="V851" i="8"/>
  <c r="Q850" i="8" l="1"/>
  <c r="S850" i="8" s="1"/>
  <c r="U850" i="8"/>
  <c r="D851" i="8" s="1"/>
  <c r="P851" i="8"/>
  <c r="Q851" i="8" l="1"/>
  <c r="X851" i="8"/>
  <c r="Z851" i="8" s="1"/>
  <c r="AA851" i="8" s="1"/>
  <c r="AB851" i="8" s="1"/>
  <c r="F851" i="8"/>
  <c r="E851" i="8"/>
  <c r="R851" i="8"/>
  <c r="T851" i="8" s="1"/>
  <c r="U851" i="8" s="1"/>
  <c r="D852" i="8" s="1"/>
  <c r="Y851" i="8"/>
  <c r="G851" i="8"/>
  <c r="H852" i="8" s="1"/>
  <c r="S851" i="8" l="1"/>
  <c r="R852" i="8"/>
  <c r="T852" i="8" s="1"/>
  <c r="Y852" i="8"/>
  <c r="X852" i="8"/>
  <c r="Z852" i="8" s="1"/>
  <c r="AA852" i="8" s="1"/>
  <c r="AB852" i="8" s="1"/>
  <c r="F852" i="8"/>
  <c r="E852" i="8"/>
  <c r="G852" i="8"/>
  <c r="H853" i="8" s="1"/>
  <c r="J852" i="8"/>
  <c r="I852" i="8"/>
  <c r="N852" i="8" s="1"/>
  <c r="AC851" i="8"/>
  <c r="I853" i="8" l="1"/>
  <c r="J853" i="8"/>
  <c r="N853" i="8"/>
  <c r="O852" i="8"/>
  <c r="V852" i="8"/>
  <c r="K852" i="8"/>
  <c r="L852" i="8" s="1"/>
  <c r="M852" i="8" s="1"/>
  <c r="W852" i="8" s="1"/>
  <c r="AC852" i="8"/>
  <c r="K853" i="8" l="1"/>
  <c r="L853" i="8" s="1"/>
  <c r="M853" i="8" s="1"/>
  <c r="W853" i="8" s="1"/>
  <c r="O853" i="8"/>
  <c r="V853" i="8"/>
  <c r="P853" i="8"/>
  <c r="P852" i="8"/>
  <c r="Q853" i="8" l="1"/>
  <c r="U852" i="8"/>
  <c r="D853" i="8" s="1"/>
  <c r="Q852" i="8"/>
  <c r="S852" i="8" s="1"/>
  <c r="Y853" i="8" l="1"/>
  <c r="X853" i="8"/>
  <c r="Z853" i="8" s="1"/>
  <c r="AA853" i="8" s="1"/>
  <c r="AB853" i="8" s="1"/>
  <c r="F853" i="8"/>
  <c r="E853" i="8"/>
  <c r="R853" i="8"/>
  <c r="T853" i="8" s="1"/>
  <c r="U853" i="8" s="1"/>
  <c r="D854" i="8" s="1"/>
  <c r="G853" i="8"/>
  <c r="H854" i="8" s="1"/>
  <c r="S853" i="8" l="1"/>
  <c r="AC853" i="8"/>
  <c r="F854" i="8"/>
  <c r="E854" i="8"/>
  <c r="R854" i="8"/>
  <c r="T854" i="8" s="1"/>
  <c r="Y854" i="8"/>
  <c r="X854" i="8"/>
  <c r="Z854" i="8" s="1"/>
  <c r="AA854" i="8" s="1"/>
  <c r="AB854" i="8" s="1"/>
  <c r="G854" i="8"/>
  <c r="H855" i="8" s="1"/>
  <c r="J854" i="8"/>
  <c r="I854" i="8"/>
  <c r="N854" i="8" s="1"/>
  <c r="J855" i="8" l="1"/>
  <c r="I855" i="8"/>
  <c r="N855" i="8" s="1"/>
  <c r="K854" i="8"/>
  <c r="L854" i="8" s="1"/>
  <c r="M854" i="8" s="1"/>
  <c r="W854" i="8" s="1"/>
  <c r="O854" i="8"/>
  <c r="V854" i="8"/>
  <c r="AC854" i="8"/>
  <c r="O855" i="8" l="1"/>
  <c r="P855" i="8" s="1"/>
  <c r="V855" i="8"/>
  <c r="K855" i="8"/>
  <c r="L855" i="8" s="1"/>
  <c r="M855" i="8" s="1"/>
  <c r="W855" i="8" s="1"/>
  <c r="P854" i="8"/>
  <c r="U854" i="8" l="1"/>
  <c r="D855" i="8" s="1"/>
  <c r="Q854" i="8"/>
  <c r="S854" i="8" s="1"/>
  <c r="Q855" i="8"/>
  <c r="R855" i="8" l="1"/>
  <c r="T855" i="8" s="1"/>
  <c r="U855" i="8" s="1"/>
  <c r="D856" i="8" s="1"/>
  <c r="Y855" i="8"/>
  <c r="X855" i="8"/>
  <c r="Z855" i="8" s="1"/>
  <c r="AA855" i="8" s="1"/>
  <c r="AB855" i="8" s="1"/>
  <c r="F855" i="8"/>
  <c r="E855" i="8"/>
  <c r="G855" i="8"/>
  <c r="H856" i="8" s="1"/>
  <c r="S855" i="8" l="1"/>
  <c r="AC855" i="8"/>
  <c r="J856" i="8"/>
  <c r="I856" i="8"/>
  <c r="N856" i="8" s="1"/>
  <c r="Y856" i="8"/>
  <c r="X856" i="8"/>
  <c r="Z856" i="8" s="1"/>
  <c r="AA856" i="8" s="1"/>
  <c r="AB856" i="8" s="1"/>
  <c r="AC856" i="8" s="1"/>
  <c r="F856" i="8"/>
  <c r="E856" i="8"/>
  <c r="R856" i="8"/>
  <c r="T856" i="8" s="1"/>
  <c r="G856" i="8"/>
  <c r="H857" i="8" s="1"/>
  <c r="O856" i="8" l="1"/>
  <c r="V856" i="8"/>
  <c r="J857" i="8"/>
  <c r="I857" i="8"/>
  <c r="N857" i="8" s="1"/>
  <c r="K856" i="8"/>
  <c r="L856" i="8" s="1"/>
  <c r="M856" i="8" s="1"/>
  <c r="W856" i="8" s="1"/>
  <c r="K857" i="8" l="1"/>
  <c r="L857" i="8" s="1"/>
  <c r="M857" i="8" s="1"/>
  <c r="W857" i="8" s="1"/>
  <c r="O857" i="8"/>
  <c r="P857" i="8" s="1"/>
  <c r="V857" i="8"/>
  <c r="P856" i="8"/>
  <c r="U856" i="8" l="1"/>
  <c r="D857" i="8" s="1"/>
  <c r="Q856" i="8"/>
  <c r="S856" i="8" s="1"/>
  <c r="Q857" i="8"/>
  <c r="E857" i="8" l="1"/>
  <c r="R857" i="8"/>
  <c r="T857" i="8" s="1"/>
  <c r="U857" i="8" s="1"/>
  <c r="D858" i="8" s="1"/>
  <c r="Y857" i="8"/>
  <c r="X857" i="8"/>
  <c r="Z857" i="8" s="1"/>
  <c r="AA857" i="8" s="1"/>
  <c r="AB857" i="8" s="1"/>
  <c r="F857" i="8"/>
  <c r="G857" i="8"/>
  <c r="H858" i="8" s="1"/>
  <c r="S857" i="8" l="1"/>
  <c r="J858" i="8"/>
  <c r="I858" i="8"/>
  <c r="N858" i="8" s="1"/>
  <c r="R858" i="8"/>
  <c r="T858" i="8" s="1"/>
  <c r="Y858" i="8"/>
  <c r="X858" i="8"/>
  <c r="Z858" i="8" s="1"/>
  <c r="AA858" i="8" s="1"/>
  <c r="AB858" i="8" s="1"/>
  <c r="F858" i="8"/>
  <c r="E858" i="8"/>
  <c r="G858" i="8"/>
  <c r="H859" i="8" s="1"/>
  <c r="AC857" i="8"/>
  <c r="J859" i="8" l="1"/>
  <c r="I859" i="8"/>
  <c r="N859" i="8" s="1"/>
  <c r="O858" i="8"/>
  <c r="V858" i="8"/>
  <c r="K858" i="8"/>
  <c r="L858" i="8" s="1"/>
  <c r="M858" i="8" s="1"/>
  <c r="W858" i="8" s="1"/>
  <c r="AC858" i="8"/>
  <c r="P858" i="8" l="1"/>
  <c r="O859" i="8"/>
  <c r="V859" i="8"/>
  <c r="K859" i="8"/>
  <c r="L859" i="8" s="1"/>
  <c r="M859" i="8" s="1"/>
  <c r="W859" i="8" s="1"/>
  <c r="Q858" i="8" l="1"/>
  <c r="S858" i="8" s="1"/>
  <c r="U858" i="8"/>
  <c r="D859" i="8" s="1"/>
  <c r="P859" i="8"/>
  <c r="Q859" i="8" l="1"/>
  <c r="X859" i="8"/>
  <c r="Z859" i="8" s="1"/>
  <c r="AA859" i="8" s="1"/>
  <c r="AB859" i="8" s="1"/>
  <c r="F859" i="8"/>
  <c r="E859" i="8"/>
  <c r="R859" i="8"/>
  <c r="T859" i="8" s="1"/>
  <c r="U859" i="8" s="1"/>
  <c r="D860" i="8" s="1"/>
  <c r="Y859" i="8"/>
  <c r="G859" i="8"/>
  <c r="H860" i="8" s="1"/>
  <c r="S859" i="8" l="1"/>
  <c r="R860" i="8"/>
  <c r="T860" i="8" s="1"/>
  <c r="Y860" i="8"/>
  <c r="X860" i="8"/>
  <c r="Z860" i="8" s="1"/>
  <c r="AA860" i="8" s="1"/>
  <c r="AB860" i="8" s="1"/>
  <c r="AC860" i="8" s="1"/>
  <c r="F860" i="8"/>
  <c r="E860" i="8"/>
  <c r="G860" i="8"/>
  <c r="H861" i="8" s="1"/>
  <c r="J860" i="8"/>
  <c r="I860" i="8"/>
  <c r="N860" i="8" s="1"/>
  <c r="AC859" i="8"/>
  <c r="I861" i="8" l="1"/>
  <c r="J861" i="8"/>
  <c r="N861" i="8"/>
  <c r="K860" i="8"/>
  <c r="L860" i="8" s="1"/>
  <c r="M860" i="8" s="1"/>
  <c r="W860" i="8" s="1"/>
  <c r="O860" i="8"/>
  <c r="V860" i="8"/>
  <c r="P860" i="8" l="1"/>
  <c r="K861" i="8"/>
  <c r="L861" i="8" s="1"/>
  <c r="M861" i="8" s="1"/>
  <c r="W861" i="8" s="1"/>
  <c r="O861" i="8"/>
  <c r="V861" i="8"/>
  <c r="U860" i="8" l="1"/>
  <c r="D861" i="8" s="1"/>
  <c r="Q860" i="8"/>
  <c r="S860" i="8" s="1"/>
  <c r="P861" i="8"/>
  <c r="Y861" i="8" l="1"/>
  <c r="X861" i="8"/>
  <c r="Z861" i="8" s="1"/>
  <c r="AA861" i="8" s="1"/>
  <c r="AB861" i="8" s="1"/>
  <c r="F861" i="8"/>
  <c r="E861" i="8"/>
  <c r="R861" i="8"/>
  <c r="T861" i="8" s="1"/>
  <c r="U861" i="8" s="1"/>
  <c r="D862" i="8" s="1"/>
  <c r="G861" i="8"/>
  <c r="H862" i="8" s="1"/>
  <c r="Q861" i="8"/>
  <c r="S861" i="8" l="1"/>
  <c r="F862" i="8"/>
  <c r="E862" i="8"/>
  <c r="R862" i="8"/>
  <c r="T862" i="8" s="1"/>
  <c r="Y862" i="8"/>
  <c r="X862" i="8"/>
  <c r="Z862" i="8" s="1"/>
  <c r="AA862" i="8" s="1"/>
  <c r="AB862" i="8" s="1"/>
  <c r="G862" i="8"/>
  <c r="H863" i="8" s="1"/>
  <c r="J862" i="8"/>
  <c r="I862" i="8"/>
  <c r="N862" i="8" s="1"/>
  <c r="AC861" i="8"/>
  <c r="K862" i="8" l="1"/>
  <c r="L862" i="8" s="1"/>
  <c r="M862" i="8" s="1"/>
  <c r="W862" i="8" s="1"/>
  <c r="J863" i="8"/>
  <c r="I863" i="8"/>
  <c r="N863" i="8" s="1"/>
  <c r="O862" i="8"/>
  <c r="V862" i="8"/>
  <c r="AC862" i="8"/>
  <c r="P862" i="8" l="1"/>
  <c r="O863" i="8"/>
  <c r="V863" i="8"/>
  <c r="K863" i="8"/>
  <c r="L863" i="8" s="1"/>
  <c r="M863" i="8" s="1"/>
  <c r="W863" i="8" s="1"/>
  <c r="P863" i="8" l="1"/>
  <c r="U862" i="8"/>
  <c r="D863" i="8" s="1"/>
  <c r="Q862" i="8"/>
  <c r="S862" i="8" s="1"/>
  <c r="R863" i="8" l="1"/>
  <c r="T863" i="8" s="1"/>
  <c r="U863" i="8" s="1"/>
  <c r="D864" i="8" s="1"/>
  <c r="Y863" i="8"/>
  <c r="X863" i="8"/>
  <c r="Z863" i="8" s="1"/>
  <c r="AA863" i="8" s="1"/>
  <c r="AB863" i="8" s="1"/>
  <c r="F863" i="8"/>
  <c r="E863" i="8"/>
  <c r="G863" i="8"/>
  <c r="H864" i="8" s="1"/>
  <c r="Q863" i="8"/>
  <c r="S863" i="8" l="1"/>
  <c r="J864" i="8"/>
  <c r="I864" i="8"/>
  <c r="N864" i="8" s="1"/>
  <c r="AC863" i="8"/>
  <c r="Y864" i="8"/>
  <c r="X864" i="8"/>
  <c r="Z864" i="8" s="1"/>
  <c r="AA864" i="8" s="1"/>
  <c r="AB864" i="8" s="1"/>
  <c r="AC864" i="8" s="1"/>
  <c r="F864" i="8"/>
  <c r="E864" i="8"/>
  <c r="R864" i="8"/>
  <c r="T864" i="8" s="1"/>
  <c r="G864" i="8"/>
  <c r="H865" i="8" s="1"/>
  <c r="J865" i="8" l="1"/>
  <c r="I865" i="8"/>
  <c r="N865" i="8" s="1"/>
  <c r="O864" i="8"/>
  <c r="V864" i="8"/>
  <c r="K864" i="8"/>
  <c r="L864" i="8" s="1"/>
  <c r="M864" i="8" s="1"/>
  <c r="W864" i="8" s="1"/>
  <c r="O865" i="8" l="1"/>
  <c r="P865" i="8" s="1"/>
  <c r="V865" i="8"/>
  <c r="P864" i="8"/>
  <c r="K865" i="8"/>
  <c r="L865" i="8" s="1"/>
  <c r="M865" i="8" s="1"/>
  <c r="W865" i="8" s="1"/>
  <c r="U864" i="8" l="1"/>
  <c r="D865" i="8" s="1"/>
  <c r="Q864" i="8"/>
  <c r="S864" i="8" s="1"/>
  <c r="Q865" i="8"/>
  <c r="E865" i="8" l="1"/>
  <c r="R865" i="8"/>
  <c r="T865" i="8" s="1"/>
  <c r="U865" i="8" s="1"/>
  <c r="D866" i="8" s="1"/>
  <c r="Y865" i="8"/>
  <c r="X865" i="8"/>
  <c r="Z865" i="8" s="1"/>
  <c r="AA865" i="8" s="1"/>
  <c r="AB865" i="8" s="1"/>
  <c r="F865" i="8"/>
  <c r="G865" i="8"/>
  <c r="H866" i="8" s="1"/>
  <c r="S865" i="8" l="1"/>
  <c r="R866" i="8"/>
  <c r="T866" i="8" s="1"/>
  <c r="Y866" i="8"/>
  <c r="X866" i="8"/>
  <c r="Z866" i="8" s="1"/>
  <c r="AA866" i="8" s="1"/>
  <c r="AB866" i="8" s="1"/>
  <c r="F866" i="8"/>
  <c r="E866" i="8"/>
  <c r="G866" i="8"/>
  <c r="H867" i="8" s="1"/>
  <c r="J866" i="8"/>
  <c r="I866" i="8"/>
  <c r="N866" i="8" s="1"/>
  <c r="AC865" i="8"/>
  <c r="O866" i="8" l="1"/>
  <c r="V866" i="8"/>
  <c r="J867" i="8"/>
  <c r="I867" i="8"/>
  <c r="N867" i="8" s="1"/>
  <c r="K866" i="8"/>
  <c r="L866" i="8" s="1"/>
  <c r="M866" i="8" s="1"/>
  <c r="W866" i="8" s="1"/>
  <c r="AC866" i="8"/>
  <c r="O867" i="8" l="1"/>
  <c r="P867" i="8" s="1"/>
  <c r="V867" i="8"/>
  <c r="K867" i="8"/>
  <c r="L867" i="8" s="1"/>
  <c r="M867" i="8" s="1"/>
  <c r="W867" i="8" s="1"/>
  <c r="P866" i="8"/>
  <c r="Q867" i="8" l="1"/>
  <c r="Q866" i="8"/>
  <c r="S866" i="8" s="1"/>
  <c r="U866" i="8"/>
  <c r="D867" i="8" s="1"/>
  <c r="X867" i="8" l="1"/>
  <c r="Z867" i="8" s="1"/>
  <c r="AA867" i="8" s="1"/>
  <c r="AB867" i="8" s="1"/>
  <c r="F867" i="8"/>
  <c r="E867" i="8"/>
  <c r="R867" i="8"/>
  <c r="T867" i="8" s="1"/>
  <c r="U867" i="8" s="1"/>
  <c r="D868" i="8" s="1"/>
  <c r="Y867" i="8"/>
  <c r="G867" i="8"/>
  <c r="H868" i="8" s="1"/>
  <c r="S867" i="8" l="1"/>
  <c r="R868" i="8"/>
  <c r="T868" i="8" s="1"/>
  <c r="Y868" i="8"/>
  <c r="X868" i="8"/>
  <c r="Z868" i="8" s="1"/>
  <c r="AA868" i="8" s="1"/>
  <c r="AB868" i="8" s="1"/>
  <c r="F868" i="8"/>
  <c r="E868" i="8"/>
  <c r="G868" i="8"/>
  <c r="H869" i="8" s="1"/>
  <c r="J868" i="8"/>
  <c r="I868" i="8"/>
  <c r="N868" i="8" s="1"/>
  <c r="AC867" i="8"/>
  <c r="I869" i="8" l="1"/>
  <c r="N869" i="8" s="1"/>
  <c r="J869" i="8"/>
  <c r="O868" i="8"/>
  <c r="V868" i="8"/>
  <c r="AC868" i="8"/>
  <c r="K868" i="8"/>
  <c r="L868" i="8" s="1"/>
  <c r="M868" i="8" s="1"/>
  <c r="W868" i="8" s="1"/>
  <c r="K869" i="8" l="1"/>
  <c r="L869" i="8" s="1"/>
  <c r="M869" i="8" s="1"/>
  <c r="W869" i="8" s="1"/>
  <c r="P868" i="8"/>
  <c r="O869" i="8"/>
  <c r="V869" i="8"/>
  <c r="U868" i="8" l="1"/>
  <c r="D869" i="8" s="1"/>
  <c r="Q868" i="8"/>
  <c r="S868" i="8" s="1"/>
  <c r="P869" i="8"/>
  <c r="Y869" i="8" l="1"/>
  <c r="X869" i="8"/>
  <c r="Z869" i="8" s="1"/>
  <c r="AA869" i="8" s="1"/>
  <c r="AB869" i="8" s="1"/>
  <c r="F869" i="8"/>
  <c r="E869" i="8"/>
  <c r="R869" i="8"/>
  <c r="T869" i="8" s="1"/>
  <c r="U869" i="8" s="1"/>
  <c r="D870" i="8" s="1"/>
  <c r="G869" i="8"/>
  <c r="H870" i="8" s="1"/>
  <c r="Q869" i="8"/>
  <c r="S869" i="8" l="1"/>
  <c r="AC869" i="8"/>
  <c r="J870" i="8"/>
  <c r="I870" i="8"/>
  <c r="N870" i="8" s="1"/>
  <c r="F870" i="8"/>
  <c r="E870" i="8"/>
  <c r="R870" i="8"/>
  <c r="T870" i="8" s="1"/>
  <c r="Y870" i="8"/>
  <c r="X870" i="8"/>
  <c r="Z870" i="8" s="1"/>
  <c r="AA870" i="8" s="1"/>
  <c r="AB870" i="8" s="1"/>
  <c r="G870" i="8"/>
  <c r="H871" i="8" s="1"/>
  <c r="J871" i="8" l="1"/>
  <c r="I871" i="8"/>
  <c r="N871" i="8" s="1"/>
  <c r="O870" i="8"/>
  <c r="V870" i="8"/>
  <c r="K870" i="8"/>
  <c r="L870" i="8" s="1"/>
  <c r="M870" i="8" s="1"/>
  <c r="W870" i="8" s="1"/>
  <c r="AC870" i="8"/>
  <c r="O871" i="8" l="1"/>
  <c r="P871" i="8" s="1"/>
  <c r="V871" i="8"/>
  <c r="P870" i="8"/>
  <c r="K871" i="8"/>
  <c r="L871" i="8" s="1"/>
  <c r="M871" i="8" s="1"/>
  <c r="W871" i="8" s="1"/>
  <c r="Q871" i="8" l="1"/>
  <c r="U870" i="8"/>
  <c r="D871" i="8" s="1"/>
  <c r="Q870" i="8"/>
  <c r="S870" i="8" s="1"/>
  <c r="R871" i="8" l="1"/>
  <c r="T871" i="8" s="1"/>
  <c r="U871" i="8" s="1"/>
  <c r="D872" i="8" s="1"/>
  <c r="Y871" i="8"/>
  <c r="X871" i="8"/>
  <c r="Z871" i="8" s="1"/>
  <c r="AA871" i="8" s="1"/>
  <c r="AB871" i="8" s="1"/>
  <c r="F871" i="8"/>
  <c r="E871" i="8"/>
  <c r="G871" i="8"/>
  <c r="H872" i="8" s="1"/>
  <c r="S871" i="8" l="1"/>
  <c r="Y872" i="8"/>
  <c r="X872" i="8"/>
  <c r="Z872" i="8" s="1"/>
  <c r="AA872" i="8" s="1"/>
  <c r="AB872" i="8" s="1"/>
  <c r="F872" i="8"/>
  <c r="E872" i="8"/>
  <c r="R872" i="8"/>
  <c r="T872" i="8" s="1"/>
  <c r="G872" i="8"/>
  <c r="H873" i="8" s="1"/>
  <c r="AC871" i="8"/>
  <c r="J872" i="8"/>
  <c r="I872" i="8"/>
  <c r="N872" i="8" s="1"/>
  <c r="K872" i="8" l="1"/>
  <c r="L872" i="8" s="1"/>
  <c r="M872" i="8" s="1"/>
  <c r="W872" i="8" s="1"/>
  <c r="J873" i="8"/>
  <c r="I873" i="8"/>
  <c r="N873" i="8" s="1"/>
  <c r="AC872" i="8"/>
  <c r="O872" i="8"/>
  <c r="V872" i="8"/>
  <c r="K873" i="8" l="1"/>
  <c r="L873" i="8" s="1"/>
  <c r="M873" i="8" s="1"/>
  <c r="W873" i="8" s="1"/>
  <c r="P872" i="8"/>
  <c r="O873" i="8"/>
  <c r="V873" i="8"/>
  <c r="U872" i="8" l="1"/>
  <c r="D873" i="8" s="1"/>
  <c r="Q872" i="8"/>
  <c r="S872" i="8" s="1"/>
  <c r="P873" i="8"/>
  <c r="E873" i="8" l="1"/>
  <c r="R873" i="8"/>
  <c r="T873" i="8" s="1"/>
  <c r="U873" i="8" s="1"/>
  <c r="D874" i="8" s="1"/>
  <c r="Y873" i="8"/>
  <c r="X873" i="8"/>
  <c r="Z873" i="8" s="1"/>
  <c r="AA873" i="8" s="1"/>
  <c r="AB873" i="8" s="1"/>
  <c r="F873" i="8"/>
  <c r="G873" i="8"/>
  <c r="H874" i="8" s="1"/>
  <c r="Q873" i="8"/>
  <c r="S873" i="8" l="1"/>
  <c r="R874" i="8"/>
  <c r="T874" i="8" s="1"/>
  <c r="Y874" i="8"/>
  <c r="X874" i="8"/>
  <c r="Z874" i="8" s="1"/>
  <c r="AA874" i="8" s="1"/>
  <c r="AB874" i="8" s="1"/>
  <c r="F874" i="8"/>
  <c r="E874" i="8"/>
  <c r="G874" i="8"/>
  <c r="H875" i="8" s="1"/>
  <c r="AC873" i="8"/>
  <c r="J874" i="8"/>
  <c r="I874" i="8"/>
  <c r="N874" i="8" s="1"/>
  <c r="O874" i="8" l="1"/>
  <c r="V874" i="8"/>
  <c r="J875" i="8"/>
  <c r="I875" i="8"/>
  <c r="N875" i="8" s="1"/>
  <c r="K874" i="8"/>
  <c r="L874" i="8" s="1"/>
  <c r="M874" i="8" s="1"/>
  <c r="W874" i="8" s="1"/>
  <c r="AC874" i="8"/>
  <c r="O875" i="8" l="1"/>
  <c r="V875" i="8"/>
  <c r="K875" i="8"/>
  <c r="L875" i="8" s="1"/>
  <c r="M875" i="8" s="1"/>
  <c r="W875" i="8" s="1"/>
  <c r="P875" i="8"/>
  <c r="P874" i="8"/>
  <c r="Q874" i="8" l="1"/>
  <c r="S874" i="8" s="1"/>
  <c r="U874" i="8"/>
  <c r="D875" i="8" s="1"/>
  <c r="Q875" i="8"/>
  <c r="X875" i="8" l="1"/>
  <c r="Z875" i="8" s="1"/>
  <c r="AA875" i="8" s="1"/>
  <c r="AB875" i="8" s="1"/>
  <c r="F875" i="8"/>
  <c r="E875" i="8"/>
  <c r="R875" i="8"/>
  <c r="T875" i="8" s="1"/>
  <c r="U875" i="8" s="1"/>
  <c r="D876" i="8" s="1"/>
  <c r="Y875" i="8"/>
  <c r="G875" i="8"/>
  <c r="H876" i="8" s="1"/>
  <c r="S875" i="8" l="1"/>
  <c r="J876" i="8"/>
  <c r="I876" i="8"/>
  <c r="N876" i="8" s="1"/>
  <c r="AC875" i="8"/>
  <c r="R876" i="8"/>
  <c r="T876" i="8" s="1"/>
  <c r="Y876" i="8"/>
  <c r="X876" i="8"/>
  <c r="Z876" i="8" s="1"/>
  <c r="AA876" i="8" s="1"/>
  <c r="AB876" i="8" s="1"/>
  <c r="F876" i="8"/>
  <c r="E876" i="8"/>
  <c r="G876" i="8"/>
  <c r="H877" i="8" s="1"/>
  <c r="K876" i="8" l="1"/>
  <c r="L876" i="8" s="1"/>
  <c r="M876" i="8" s="1"/>
  <c r="W876" i="8" s="1"/>
  <c r="I877" i="8"/>
  <c r="N877" i="8" s="1"/>
  <c r="J877" i="8"/>
  <c r="AC876" i="8"/>
  <c r="O876" i="8"/>
  <c r="V876" i="8"/>
  <c r="O877" i="8" l="1"/>
  <c r="V877" i="8"/>
  <c r="K877" i="8"/>
  <c r="L877" i="8" s="1"/>
  <c r="M877" i="8" s="1"/>
  <c r="W877" i="8" s="1"/>
  <c r="P877" i="8"/>
  <c r="P876" i="8"/>
  <c r="Q877" i="8" l="1"/>
  <c r="U876" i="8"/>
  <c r="D877" i="8" s="1"/>
  <c r="Q876" i="8"/>
  <c r="S876" i="8" s="1"/>
  <c r="Y877" i="8" l="1"/>
  <c r="X877" i="8"/>
  <c r="Z877" i="8" s="1"/>
  <c r="AA877" i="8" s="1"/>
  <c r="AB877" i="8" s="1"/>
  <c r="F877" i="8"/>
  <c r="E877" i="8"/>
  <c r="R877" i="8"/>
  <c r="T877" i="8" s="1"/>
  <c r="U877" i="8" s="1"/>
  <c r="D878" i="8" s="1"/>
  <c r="G877" i="8"/>
  <c r="H878" i="8" s="1"/>
  <c r="S877" i="8" l="1"/>
  <c r="F878" i="8"/>
  <c r="E878" i="8"/>
  <c r="R878" i="8"/>
  <c r="T878" i="8" s="1"/>
  <c r="Y878" i="8"/>
  <c r="X878" i="8"/>
  <c r="Z878" i="8" s="1"/>
  <c r="AA878" i="8" s="1"/>
  <c r="AB878" i="8" s="1"/>
  <c r="G878" i="8"/>
  <c r="H879" i="8" s="1"/>
  <c r="J878" i="8"/>
  <c r="I878" i="8"/>
  <c r="N878" i="8" s="1"/>
  <c r="AC877" i="8"/>
  <c r="J879" i="8" l="1"/>
  <c r="I879" i="8"/>
  <c r="N879" i="8" s="1"/>
  <c r="K878" i="8"/>
  <c r="L878" i="8" s="1"/>
  <c r="M878" i="8" s="1"/>
  <c r="W878" i="8" s="1"/>
  <c r="O878" i="8"/>
  <c r="V878" i="8"/>
  <c r="AC878" i="8"/>
  <c r="O879" i="8" l="1"/>
  <c r="P879" i="8" s="1"/>
  <c r="V879" i="8"/>
  <c r="K879" i="8"/>
  <c r="L879" i="8" s="1"/>
  <c r="M879" i="8" s="1"/>
  <c r="W879" i="8" s="1"/>
  <c r="P878" i="8"/>
  <c r="U878" i="8" l="1"/>
  <c r="D879" i="8" s="1"/>
  <c r="Q878" i="8"/>
  <c r="S878" i="8" s="1"/>
  <c r="Q879" i="8"/>
  <c r="R879" i="8" l="1"/>
  <c r="T879" i="8" s="1"/>
  <c r="U879" i="8" s="1"/>
  <c r="D880" i="8" s="1"/>
  <c r="Y879" i="8"/>
  <c r="X879" i="8"/>
  <c r="Z879" i="8" s="1"/>
  <c r="AA879" i="8" s="1"/>
  <c r="AB879" i="8" s="1"/>
  <c r="F879" i="8"/>
  <c r="E879" i="8"/>
  <c r="G879" i="8"/>
  <c r="H880" i="8" s="1"/>
  <c r="S879" i="8" l="1"/>
  <c r="AC879" i="8"/>
  <c r="J880" i="8"/>
  <c r="I880" i="8"/>
  <c r="N880" i="8" s="1"/>
  <c r="Y880" i="8"/>
  <c r="X880" i="8"/>
  <c r="Z880" i="8" s="1"/>
  <c r="AA880" i="8" s="1"/>
  <c r="AB880" i="8" s="1"/>
  <c r="F880" i="8"/>
  <c r="E880" i="8"/>
  <c r="R880" i="8"/>
  <c r="T880" i="8" s="1"/>
  <c r="G880" i="8"/>
  <c r="H881" i="8" s="1"/>
  <c r="O880" i="8" l="1"/>
  <c r="V880" i="8"/>
  <c r="J881" i="8"/>
  <c r="I881" i="8"/>
  <c r="N881" i="8" s="1"/>
  <c r="K880" i="8"/>
  <c r="L880" i="8" s="1"/>
  <c r="M880" i="8" s="1"/>
  <c r="W880" i="8" s="1"/>
  <c r="AC880" i="8"/>
  <c r="O881" i="8" l="1"/>
  <c r="V881" i="8"/>
  <c r="K881" i="8"/>
  <c r="L881" i="8" s="1"/>
  <c r="M881" i="8" s="1"/>
  <c r="W881" i="8" s="1"/>
  <c r="P881" i="8"/>
  <c r="P880" i="8"/>
  <c r="U880" i="8" l="1"/>
  <c r="D881" i="8" s="1"/>
  <c r="Q880" i="8"/>
  <c r="S880" i="8" s="1"/>
  <c r="Q881" i="8"/>
  <c r="E881" i="8" l="1"/>
  <c r="R881" i="8"/>
  <c r="T881" i="8" s="1"/>
  <c r="U881" i="8" s="1"/>
  <c r="D882" i="8" s="1"/>
  <c r="Y881" i="8"/>
  <c r="X881" i="8"/>
  <c r="Z881" i="8" s="1"/>
  <c r="AA881" i="8" s="1"/>
  <c r="AB881" i="8" s="1"/>
  <c r="F881" i="8"/>
  <c r="G881" i="8"/>
  <c r="H882" i="8" s="1"/>
  <c r="S881" i="8" l="1"/>
  <c r="J882" i="8"/>
  <c r="I882" i="8"/>
  <c r="N882" i="8" s="1"/>
  <c r="R882" i="8"/>
  <c r="T882" i="8" s="1"/>
  <c r="Y882" i="8"/>
  <c r="X882" i="8"/>
  <c r="Z882" i="8" s="1"/>
  <c r="AA882" i="8" s="1"/>
  <c r="AB882" i="8" s="1"/>
  <c r="AC882" i="8" s="1"/>
  <c r="F882" i="8"/>
  <c r="E882" i="8"/>
  <c r="G882" i="8"/>
  <c r="H883" i="8" s="1"/>
  <c r="AC881" i="8"/>
  <c r="J883" i="8" l="1"/>
  <c r="I883" i="8"/>
  <c r="N883" i="8" s="1"/>
  <c r="O882" i="8"/>
  <c r="V882" i="8"/>
  <c r="K882" i="8"/>
  <c r="L882" i="8" s="1"/>
  <c r="M882" i="8" s="1"/>
  <c r="W882" i="8" s="1"/>
  <c r="P882" i="8" l="1"/>
  <c r="O883" i="8"/>
  <c r="V883" i="8"/>
  <c r="K883" i="8"/>
  <c r="L883" i="8" s="1"/>
  <c r="M883" i="8" s="1"/>
  <c r="W883" i="8" s="1"/>
  <c r="Q882" i="8" l="1"/>
  <c r="S882" i="8" s="1"/>
  <c r="U882" i="8"/>
  <c r="D883" i="8" s="1"/>
  <c r="P883" i="8"/>
  <c r="Q883" i="8" l="1"/>
  <c r="X883" i="8"/>
  <c r="Z883" i="8" s="1"/>
  <c r="AA883" i="8" s="1"/>
  <c r="AB883" i="8" s="1"/>
  <c r="F883" i="8"/>
  <c r="E883" i="8"/>
  <c r="R883" i="8"/>
  <c r="T883" i="8" s="1"/>
  <c r="U883" i="8" s="1"/>
  <c r="D884" i="8" s="1"/>
  <c r="Y883" i="8"/>
  <c r="G883" i="8"/>
  <c r="H884" i="8" s="1"/>
  <c r="S883" i="8" l="1"/>
  <c r="R884" i="8"/>
  <c r="T884" i="8" s="1"/>
  <c r="Y884" i="8"/>
  <c r="X884" i="8"/>
  <c r="Z884" i="8" s="1"/>
  <c r="AA884" i="8" s="1"/>
  <c r="AB884" i="8" s="1"/>
  <c r="AC884" i="8" s="1"/>
  <c r="F884" i="8"/>
  <c r="E884" i="8"/>
  <c r="G884" i="8"/>
  <c r="H885" i="8" s="1"/>
  <c r="J884" i="8"/>
  <c r="I884" i="8"/>
  <c r="N884" i="8" s="1"/>
  <c r="AC883" i="8"/>
  <c r="I885" i="8" l="1"/>
  <c r="J885" i="8"/>
  <c r="N885" i="8"/>
  <c r="O884" i="8"/>
  <c r="V884" i="8"/>
  <c r="K884" i="8"/>
  <c r="L884" i="8" s="1"/>
  <c r="M884" i="8" s="1"/>
  <c r="W884" i="8" s="1"/>
  <c r="P884" i="8" l="1"/>
  <c r="O885" i="8"/>
  <c r="V885" i="8"/>
  <c r="K885" i="8"/>
  <c r="L885" i="8" s="1"/>
  <c r="M885" i="8" s="1"/>
  <c r="W885" i="8" s="1"/>
  <c r="U884" i="8" l="1"/>
  <c r="D885" i="8" s="1"/>
  <c r="Q884" i="8"/>
  <c r="S884" i="8" s="1"/>
  <c r="P885" i="8"/>
  <c r="Q885" i="8" l="1"/>
  <c r="Y885" i="8"/>
  <c r="X885" i="8"/>
  <c r="Z885" i="8" s="1"/>
  <c r="AA885" i="8" s="1"/>
  <c r="AB885" i="8" s="1"/>
  <c r="F885" i="8"/>
  <c r="E885" i="8"/>
  <c r="R885" i="8"/>
  <c r="T885" i="8" s="1"/>
  <c r="U885" i="8" s="1"/>
  <c r="D886" i="8" s="1"/>
  <c r="G885" i="8"/>
  <c r="H886" i="8" s="1"/>
  <c r="S885" i="8" l="1"/>
  <c r="F886" i="8"/>
  <c r="E886" i="8"/>
  <c r="R886" i="8"/>
  <c r="T886" i="8" s="1"/>
  <c r="Y886" i="8"/>
  <c r="X886" i="8"/>
  <c r="Z886" i="8" s="1"/>
  <c r="AA886" i="8" s="1"/>
  <c r="AB886" i="8" s="1"/>
  <c r="AC886" i="8" s="1"/>
  <c r="G886" i="8"/>
  <c r="H887" i="8" s="1"/>
  <c r="AC885" i="8"/>
  <c r="J886" i="8"/>
  <c r="I886" i="8"/>
  <c r="N886" i="8" s="1"/>
  <c r="O886" i="8" l="1"/>
  <c r="V886" i="8"/>
  <c r="J887" i="8"/>
  <c r="I887" i="8"/>
  <c r="N887" i="8" s="1"/>
  <c r="K886" i="8"/>
  <c r="L886" i="8" s="1"/>
  <c r="M886" i="8" s="1"/>
  <c r="W886" i="8" s="1"/>
  <c r="O887" i="8" l="1"/>
  <c r="V887" i="8"/>
  <c r="K887" i="8"/>
  <c r="L887" i="8" s="1"/>
  <c r="M887" i="8" s="1"/>
  <c r="W887" i="8" s="1"/>
  <c r="P887" i="8"/>
  <c r="P886" i="8"/>
  <c r="U886" i="8" l="1"/>
  <c r="D887" i="8" s="1"/>
  <c r="Q886" i="8"/>
  <c r="S886" i="8" s="1"/>
  <c r="Q887" i="8"/>
  <c r="R887" i="8" l="1"/>
  <c r="T887" i="8" s="1"/>
  <c r="U887" i="8" s="1"/>
  <c r="D888" i="8" s="1"/>
  <c r="Y887" i="8"/>
  <c r="X887" i="8"/>
  <c r="Z887" i="8" s="1"/>
  <c r="AA887" i="8" s="1"/>
  <c r="AB887" i="8" s="1"/>
  <c r="F887" i="8"/>
  <c r="E887" i="8"/>
  <c r="G887" i="8"/>
  <c r="H888" i="8" s="1"/>
  <c r="S887" i="8" l="1"/>
  <c r="J888" i="8"/>
  <c r="I888" i="8"/>
  <c r="N888" i="8" s="1"/>
  <c r="AC887" i="8"/>
  <c r="Y888" i="8"/>
  <c r="X888" i="8"/>
  <c r="Z888" i="8" s="1"/>
  <c r="AA888" i="8" s="1"/>
  <c r="AB888" i="8" s="1"/>
  <c r="AC888" i="8" s="1"/>
  <c r="F888" i="8"/>
  <c r="E888" i="8"/>
  <c r="R888" i="8"/>
  <c r="T888" i="8" s="1"/>
  <c r="G888" i="8"/>
  <c r="H889" i="8" s="1"/>
  <c r="J889" i="8" l="1"/>
  <c r="I889" i="8"/>
  <c r="N889" i="8" s="1"/>
  <c r="O888" i="8"/>
  <c r="V888" i="8"/>
  <c r="K888" i="8"/>
  <c r="L888" i="8" s="1"/>
  <c r="M888" i="8" s="1"/>
  <c r="W888" i="8" s="1"/>
  <c r="P888" i="8" l="1"/>
  <c r="K889" i="8"/>
  <c r="L889" i="8" s="1"/>
  <c r="M889" i="8" s="1"/>
  <c r="W889" i="8" s="1"/>
  <c r="O889" i="8"/>
  <c r="V889" i="8"/>
  <c r="U888" i="8" l="1"/>
  <c r="D889" i="8" s="1"/>
  <c r="Q888" i="8"/>
  <c r="S888" i="8" s="1"/>
  <c r="P889" i="8"/>
  <c r="E889" i="8" l="1"/>
  <c r="R889" i="8"/>
  <c r="T889" i="8" s="1"/>
  <c r="U889" i="8" s="1"/>
  <c r="D890" i="8" s="1"/>
  <c r="Y889" i="8"/>
  <c r="X889" i="8"/>
  <c r="Z889" i="8" s="1"/>
  <c r="AA889" i="8" s="1"/>
  <c r="AB889" i="8" s="1"/>
  <c r="F889" i="8"/>
  <c r="G889" i="8"/>
  <c r="H890" i="8" s="1"/>
  <c r="Q889" i="8"/>
  <c r="S889" i="8" l="1"/>
  <c r="R890" i="8"/>
  <c r="T890" i="8" s="1"/>
  <c r="Y890" i="8"/>
  <c r="X890" i="8"/>
  <c r="Z890" i="8" s="1"/>
  <c r="AA890" i="8" s="1"/>
  <c r="AB890" i="8" s="1"/>
  <c r="F890" i="8"/>
  <c r="E890" i="8"/>
  <c r="G890" i="8"/>
  <c r="H891" i="8" s="1"/>
  <c r="J890" i="8"/>
  <c r="I890" i="8"/>
  <c r="N890" i="8" s="1"/>
  <c r="AC889" i="8"/>
  <c r="O890" i="8" l="1"/>
  <c r="V890" i="8"/>
  <c r="J891" i="8"/>
  <c r="I891" i="8"/>
  <c r="N891" i="8" s="1"/>
  <c r="K890" i="8"/>
  <c r="L890" i="8" s="1"/>
  <c r="M890" i="8" s="1"/>
  <c r="W890" i="8" s="1"/>
  <c r="AC890" i="8"/>
  <c r="K891" i="8" l="1"/>
  <c r="L891" i="8" s="1"/>
  <c r="M891" i="8" s="1"/>
  <c r="W891" i="8" s="1"/>
  <c r="O891" i="8"/>
  <c r="P891" i="8" s="1"/>
  <c r="V891" i="8"/>
  <c r="P890" i="8"/>
  <c r="Q891" i="8" l="1"/>
  <c r="Q890" i="8"/>
  <c r="S890" i="8" s="1"/>
  <c r="U890" i="8"/>
  <c r="D891" i="8" s="1"/>
  <c r="X891" i="8" l="1"/>
  <c r="Z891" i="8" s="1"/>
  <c r="AA891" i="8" s="1"/>
  <c r="AB891" i="8" s="1"/>
  <c r="F891" i="8"/>
  <c r="E891" i="8"/>
  <c r="R891" i="8"/>
  <c r="T891" i="8" s="1"/>
  <c r="U891" i="8" s="1"/>
  <c r="D892" i="8" s="1"/>
  <c r="Y891" i="8"/>
  <c r="G891" i="8"/>
  <c r="H892" i="8" s="1"/>
  <c r="S891" i="8" l="1"/>
  <c r="AC891" i="8"/>
  <c r="J892" i="8"/>
  <c r="I892" i="8"/>
  <c r="N892" i="8" s="1"/>
  <c r="R892" i="8"/>
  <c r="T892" i="8" s="1"/>
  <c r="Y892" i="8"/>
  <c r="X892" i="8"/>
  <c r="Z892" i="8" s="1"/>
  <c r="AA892" i="8" s="1"/>
  <c r="AB892" i="8" s="1"/>
  <c r="F892" i="8"/>
  <c r="E892" i="8"/>
  <c r="G892" i="8"/>
  <c r="H893" i="8" s="1"/>
  <c r="I893" i="8" l="1"/>
  <c r="N893" i="8" s="1"/>
  <c r="J893" i="8"/>
  <c r="O892" i="8"/>
  <c r="V892" i="8"/>
  <c r="K892" i="8"/>
  <c r="L892" i="8" s="1"/>
  <c r="M892" i="8" s="1"/>
  <c r="W892" i="8" s="1"/>
  <c r="AC892" i="8"/>
  <c r="O893" i="8" l="1"/>
  <c r="P893" i="8" s="1"/>
  <c r="V893" i="8"/>
  <c r="K893" i="8"/>
  <c r="L893" i="8" s="1"/>
  <c r="M893" i="8" s="1"/>
  <c r="W893" i="8" s="1"/>
  <c r="P892" i="8"/>
  <c r="U892" i="8" l="1"/>
  <c r="D893" i="8" s="1"/>
  <c r="Q892" i="8"/>
  <c r="S892" i="8" s="1"/>
  <c r="Q893" i="8"/>
  <c r="Y893" i="8" l="1"/>
  <c r="X893" i="8"/>
  <c r="Z893" i="8" s="1"/>
  <c r="AA893" i="8" s="1"/>
  <c r="AB893" i="8" s="1"/>
  <c r="F893" i="8"/>
  <c r="E893" i="8"/>
  <c r="R893" i="8"/>
  <c r="T893" i="8" s="1"/>
  <c r="U893" i="8" s="1"/>
  <c r="D894" i="8" s="1"/>
  <c r="G893" i="8"/>
  <c r="H894" i="8" s="1"/>
  <c r="S893" i="8" l="1"/>
  <c r="F894" i="8"/>
  <c r="E894" i="8"/>
  <c r="R894" i="8"/>
  <c r="T894" i="8" s="1"/>
  <c r="Y894" i="8"/>
  <c r="X894" i="8"/>
  <c r="Z894" i="8" s="1"/>
  <c r="AA894" i="8" s="1"/>
  <c r="AB894" i="8" s="1"/>
  <c r="G894" i="8"/>
  <c r="H895" i="8" s="1"/>
  <c r="AC893" i="8"/>
  <c r="J894" i="8"/>
  <c r="I894" i="8"/>
  <c r="N894" i="8" s="1"/>
  <c r="J895" i="8" l="1"/>
  <c r="I895" i="8"/>
  <c r="N895" i="8" s="1"/>
  <c r="O894" i="8"/>
  <c r="V894" i="8"/>
  <c r="K894" i="8"/>
  <c r="L894" i="8" s="1"/>
  <c r="M894" i="8" s="1"/>
  <c r="W894" i="8" s="1"/>
  <c r="AC894" i="8"/>
  <c r="O895" i="8" l="1"/>
  <c r="V895" i="8"/>
  <c r="K895" i="8"/>
  <c r="L895" i="8" s="1"/>
  <c r="M895" i="8" s="1"/>
  <c r="W895" i="8" s="1"/>
  <c r="P895" i="8"/>
  <c r="P894" i="8"/>
  <c r="U894" i="8" l="1"/>
  <c r="D895" i="8" s="1"/>
  <c r="Q894" i="8"/>
  <c r="S894" i="8" s="1"/>
  <c r="Q895" i="8"/>
  <c r="R895" i="8" l="1"/>
  <c r="T895" i="8" s="1"/>
  <c r="U895" i="8" s="1"/>
  <c r="D896" i="8" s="1"/>
  <c r="Y895" i="8"/>
  <c r="X895" i="8"/>
  <c r="Z895" i="8" s="1"/>
  <c r="AA895" i="8" s="1"/>
  <c r="AB895" i="8" s="1"/>
  <c r="F895" i="8"/>
  <c r="E895" i="8"/>
  <c r="G895" i="8"/>
  <c r="H896" i="8" s="1"/>
  <c r="S895" i="8" l="1"/>
  <c r="Y896" i="8"/>
  <c r="X896" i="8"/>
  <c r="Z896" i="8" s="1"/>
  <c r="AA896" i="8" s="1"/>
  <c r="AB896" i="8" s="1"/>
  <c r="AC896" i="8" s="1"/>
  <c r="F896" i="8"/>
  <c r="E896" i="8"/>
  <c r="R896" i="8"/>
  <c r="T896" i="8" s="1"/>
  <c r="G896" i="8"/>
  <c r="H897" i="8" s="1"/>
  <c r="AC895" i="8"/>
  <c r="J896" i="8"/>
  <c r="I896" i="8"/>
  <c r="N896" i="8" s="1"/>
  <c r="J897" i="8" l="1"/>
  <c r="I897" i="8"/>
  <c r="N897" i="8" s="1"/>
  <c r="K896" i="8"/>
  <c r="L896" i="8" s="1"/>
  <c r="M896" i="8" s="1"/>
  <c r="W896" i="8" s="1"/>
  <c r="O896" i="8"/>
  <c r="V896" i="8"/>
  <c r="P896" i="8" l="1"/>
  <c r="O897" i="8"/>
  <c r="V897" i="8"/>
  <c r="K897" i="8"/>
  <c r="L897" i="8" s="1"/>
  <c r="M897" i="8" s="1"/>
  <c r="W897" i="8" s="1"/>
  <c r="U896" i="8" l="1"/>
  <c r="D897" i="8" s="1"/>
  <c r="Q896" i="8"/>
  <c r="S896" i="8" s="1"/>
  <c r="P897" i="8"/>
  <c r="E897" i="8" l="1"/>
  <c r="R897" i="8"/>
  <c r="T897" i="8" s="1"/>
  <c r="U897" i="8" s="1"/>
  <c r="D898" i="8" s="1"/>
  <c r="Y897" i="8"/>
  <c r="X897" i="8"/>
  <c r="Z897" i="8" s="1"/>
  <c r="AA897" i="8" s="1"/>
  <c r="AB897" i="8" s="1"/>
  <c r="F897" i="8"/>
  <c r="G897" i="8"/>
  <c r="H898" i="8" s="1"/>
  <c r="Q897" i="8"/>
  <c r="S897" i="8" l="1"/>
  <c r="AC897" i="8"/>
  <c r="J898" i="8"/>
  <c r="I898" i="8"/>
  <c r="N898" i="8" s="1"/>
  <c r="R898" i="8"/>
  <c r="T898" i="8" s="1"/>
  <c r="Y898" i="8"/>
  <c r="X898" i="8"/>
  <c r="Z898" i="8" s="1"/>
  <c r="AA898" i="8" s="1"/>
  <c r="AB898" i="8" s="1"/>
  <c r="F898" i="8"/>
  <c r="E898" i="8"/>
  <c r="G898" i="8"/>
  <c r="H899" i="8" s="1"/>
  <c r="J899" i="8" l="1"/>
  <c r="I899" i="8"/>
  <c r="N899" i="8" s="1"/>
  <c r="O898" i="8"/>
  <c r="V898" i="8"/>
  <c r="AC898" i="8"/>
  <c r="K898" i="8"/>
  <c r="L898" i="8" s="1"/>
  <c r="M898" i="8" s="1"/>
  <c r="W898" i="8" s="1"/>
  <c r="O899" i="8" l="1"/>
  <c r="V899" i="8"/>
  <c r="P899" i="8"/>
  <c r="P898" i="8"/>
  <c r="K899" i="8"/>
  <c r="L899" i="8" s="1"/>
  <c r="M899" i="8" s="1"/>
  <c r="W899" i="8" s="1"/>
  <c r="Q898" i="8" l="1"/>
  <c r="S898" i="8" s="1"/>
  <c r="U898" i="8"/>
  <c r="D899" i="8" s="1"/>
  <c r="Q899" i="8"/>
  <c r="X899" i="8" l="1"/>
  <c r="Z899" i="8" s="1"/>
  <c r="AA899" i="8" s="1"/>
  <c r="AB899" i="8" s="1"/>
  <c r="F899" i="8"/>
  <c r="E899" i="8"/>
  <c r="R899" i="8"/>
  <c r="T899" i="8" s="1"/>
  <c r="U899" i="8" s="1"/>
  <c r="D900" i="8" s="1"/>
  <c r="Y899" i="8"/>
  <c r="G899" i="8"/>
  <c r="H900" i="8" s="1"/>
  <c r="S899" i="8" l="1"/>
  <c r="R900" i="8"/>
  <c r="T900" i="8" s="1"/>
  <c r="Y900" i="8"/>
  <c r="X900" i="8"/>
  <c r="Z900" i="8" s="1"/>
  <c r="AA900" i="8" s="1"/>
  <c r="AB900" i="8" s="1"/>
  <c r="F900" i="8"/>
  <c r="E900" i="8"/>
  <c r="G900" i="8"/>
  <c r="H901" i="8" s="1"/>
  <c r="J900" i="8"/>
  <c r="I900" i="8"/>
  <c r="N900" i="8" s="1"/>
  <c r="AC899" i="8"/>
  <c r="I901" i="8" l="1"/>
  <c r="J901" i="8"/>
  <c r="N901" i="8"/>
  <c r="O900" i="8"/>
  <c r="V900" i="8"/>
  <c r="AC900" i="8"/>
  <c r="K900" i="8"/>
  <c r="L900" i="8" s="1"/>
  <c r="M900" i="8" s="1"/>
  <c r="W900" i="8" s="1"/>
  <c r="O901" i="8" l="1"/>
  <c r="V901" i="8"/>
  <c r="K901" i="8"/>
  <c r="L901" i="8" s="1"/>
  <c r="M901" i="8" s="1"/>
  <c r="W901" i="8" s="1"/>
  <c r="P900" i="8"/>
  <c r="P901" i="8" l="1"/>
  <c r="U900" i="8"/>
  <c r="D901" i="8" s="1"/>
  <c r="Q900" i="8"/>
  <c r="S900" i="8" s="1"/>
  <c r="Y901" i="8" l="1"/>
  <c r="X901" i="8"/>
  <c r="Z901" i="8" s="1"/>
  <c r="AA901" i="8" s="1"/>
  <c r="AB901" i="8" s="1"/>
  <c r="F901" i="8"/>
  <c r="E901" i="8"/>
  <c r="R901" i="8"/>
  <c r="T901" i="8" s="1"/>
  <c r="U901" i="8" s="1"/>
  <c r="D902" i="8" s="1"/>
  <c r="G901" i="8"/>
  <c r="H902" i="8" s="1"/>
  <c r="Q901" i="8"/>
  <c r="S901" i="8" l="1"/>
  <c r="F902" i="8"/>
  <c r="E902" i="8"/>
  <c r="R902" i="8"/>
  <c r="T902" i="8" s="1"/>
  <c r="Y902" i="8"/>
  <c r="X902" i="8"/>
  <c r="Z902" i="8" s="1"/>
  <c r="AA902" i="8" s="1"/>
  <c r="AB902" i="8" s="1"/>
  <c r="AC902" i="8" s="1"/>
  <c r="G902" i="8"/>
  <c r="H903" i="8" s="1"/>
  <c r="AC901" i="8"/>
  <c r="J902" i="8"/>
  <c r="I902" i="8"/>
  <c r="N902" i="8" s="1"/>
  <c r="J903" i="8" l="1"/>
  <c r="I903" i="8"/>
  <c r="N903" i="8" s="1"/>
  <c r="K902" i="8"/>
  <c r="L902" i="8" s="1"/>
  <c r="M902" i="8" s="1"/>
  <c r="W902" i="8" s="1"/>
  <c r="O902" i="8"/>
  <c r="V902" i="8"/>
  <c r="P902" i="8" l="1"/>
  <c r="O903" i="8"/>
  <c r="V903" i="8"/>
  <c r="K903" i="8"/>
  <c r="L903" i="8" s="1"/>
  <c r="M903" i="8" s="1"/>
  <c r="W903" i="8" s="1"/>
  <c r="U902" i="8" l="1"/>
  <c r="D903" i="8" s="1"/>
  <c r="Q902" i="8"/>
  <c r="S902" i="8" s="1"/>
  <c r="P903" i="8"/>
  <c r="Q903" i="8" l="1"/>
  <c r="R903" i="8"/>
  <c r="T903" i="8" s="1"/>
  <c r="U903" i="8" s="1"/>
  <c r="D904" i="8" s="1"/>
  <c r="Y903" i="8"/>
  <c r="X903" i="8"/>
  <c r="Z903" i="8" s="1"/>
  <c r="AA903" i="8" s="1"/>
  <c r="AB903" i="8" s="1"/>
  <c r="F903" i="8"/>
  <c r="E903" i="8"/>
  <c r="G903" i="8"/>
  <c r="H904" i="8" s="1"/>
  <c r="S903" i="8" l="1"/>
  <c r="Y904" i="8"/>
  <c r="X904" i="8"/>
  <c r="Z904" i="8" s="1"/>
  <c r="AA904" i="8" s="1"/>
  <c r="AB904" i="8" s="1"/>
  <c r="F904" i="8"/>
  <c r="E904" i="8"/>
  <c r="R904" i="8"/>
  <c r="T904" i="8" s="1"/>
  <c r="G904" i="8"/>
  <c r="H905" i="8" s="1"/>
  <c r="AC903" i="8"/>
  <c r="J904" i="8"/>
  <c r="I904" i="8"/>
  <c r="N904" i="8" s="1"/>
  <c r="J905" i="8" l="1"/>
  <c r="I905" i="8"/>
  <c r="N905" i="8" s="1"/>
  <c r="O904" i="8"/>
  <c r="V904" i="8"/>
  <c r="K904" i="8"/>
  <c r="L904" i="8" s="1"/>
  <c r="M904" i="8" s="1"/>
  <c r="W904" i="8" s="1"/>
  <c r="AC904" i="8"/>
  <c r="K905" i="8" l="1"/>
  <c r="L905" i="8" s="1"/>
  <c r="M905" i="8" s="1"/>
  <c r="W905" i="8" s="1"/>
  <c r="O905" i="8"/>
  <c r="V905" i="8"/>
  <c r="P905" i="8"/>
  <c r="P904" i="8"/>
  <c r="Q905" i="8" l="1"/>
  <c r="U904" i="8"/>
  <c r="D905" i="8" s="1"/>
  <c r="Q904" i="8"/>
  <c r="S904" i="8" s="1"/>
  <c r="E905" i="8" l="1"/>
  <c r="R905" i="8"/>
  <c r="T905" i="8" s="1"/>
  <c r="U905" i="8" s="1"/>
  <c r="D906" i="8" s="1"/>
  <c r="Y905" i="8"/>
  <c r="X905" i="8"/>
  <c r="Z905" i="8" s="1"/>
  <c r="AA905" i="8" s="1"/>
  <c r="AB905" i="8" s="1"/>
  <c r="F905" i="8"/>
  <c r="G905" i="8"/>
  <c r="H906" i="8" s="1"/>
  <c r="S905" i="8" l="1"/>
  <c r="J906" i="8"/>
  <c r="I906" i="8"/>
  <c r="N906" i="8" s="1"/>
  <c r="R906" i="8"/>
  <c r="T906" i="8" s="1"/>
  <c r="Y906" i="8"/>
  <c r="X906" i="8"/>
  <c r="Z906" i="8" s="1"/>
  <c r="AA906" i="8" s="1"/>
  <c r="AB906" i="8" s="1"/>
  <c r="F906" i="8"/>
  <c r="E906" i="8"/>
  <c r="G906" i="8"/>
  <c r="H907" i="8" s="1"/>
  <c r="AC905" i="8"/>
  <c r="O906" i="8" l="1"/>
  <c r="V906" i="8"/>
  <c r="AC906" i="8"/>
  <c r="J907" i="8"/>
  <c r="I907" i="8"/>
  <c r="N907" i="8" s="1"/>
  <c r="K906" i="8"/>
  <c r="L906" i="8" s="1"/>
  <c r="M906" i="8" s="1"/>
  <c r="W906" i="8" s="1"/>
  <c r="K907" i="8" l="1"/>
  <c r="L907" i="8" s="1"/>
  <c r="M907" i="8" s="1"/>
  <c r="W907" i="8" s="1"/>
  <c r="O907" i="8"/>
  <c r="V907" i="8"/>
  <c r="P907" i="8"/>
  <c r="P906" i="8"/>
  <c r="Q906" i="8" l="1"/>
  <c r="S906" i="8" s="1"/>
  <c r="U906" i="8"/>
  <c r="D907" i="8" s="1"/>
  <c r="Q907" i="8"/>
  <c r="X907" i="8" l="1"/>
  <c r="Z907" i="8" s="1"/>
  <c r="AA907" i="8" s="1"/>
  <c r="AB907" i="8" s="1"/>
  <c r="F907" i="8"/>
  <c r="E907" i="8"/>
  <c r="R907" i="8"/>
  <c r="T907" i="8" s="1"/>
  <c r="U907" i="8" s="1"/>
  <c r="D908" i="8" s="1"/>
  <c r="Y907" i="8"/>
  <c r="G907" i="8"/>
  <c r="H908" i="8" s="1"/>
  <c r="S907" i="8" l="1"/>
  <c r="AC907" i="8"/>
  <c r="J908" i="8"/>
  <c r="I908" i="8"/>
  <c r="N908" i="8" s="1"/>
  <c r="R908" i="8"/>
  <c r="T908" i="8" s="1"/>
  <c r="Y908" i="8"/>
  <c r="X908" i="8"/>
  <c r="Z908" i="8" s="1"/>
  <c r="AA908" i="8" s="1"/>
  <c r="AB908" i="8" s="1"/>
  <c r="F908" i="8"/>
  <c r="E908" i="8"/>
  <c r="G908" i="8"/>
  <c r="H909" i="8" s="1"/>
  <c r="I909" i="8" l="1"/>
  <c r="N909" i="8" s="1"/>
  <c r="J909" i="8"/>
  <c r="K908" i="8"/>
  <c r="L908" i="8" s="1"/>
  <c r="M908" i="8" s="1"/>
  <c r="W908" i="8" s="1"/>
  <c r="O908" i="8"/>
  <c r="V908" i="8"/>
  <c r="AC908" i="8"/>
  <c r="P908" i="8" l="1"/>
  <c r="K909" i="8"/>
  <c r="L909" i="8" s="1"/>
  <c r="M909" i="8" s="1"/>
  <c r="W909" i="8" s="1"/>
  <c r="O909" i="8"/>
  <c r="V909" i="8"/>
  <c r="U908" i="8" l="1"/>
  <c r="D909" i="8" s="1"/>
  <c r="Q908" i="8"/>
  <c r="S908" i="8" s="1"/>
  <c r="P909" i="8"/>
  <c r="Y909" i="8" l="1"/>
  <c r="X909" i="8"/>
  <c r="Z909" i="8" s="1"/>
  <c r="AA909" i="8" s="1"/>
  <c r="AB909" i="8" s="1"/>
  <c r="F909" i="8"/>
  <c r="E909" i="8"/>
  <c r="R909" i="8"/>
  <c r="T909" i="8" s="1"/>
  <c r="U909" i="8" s="1"/>
  <c r="D910" i="8" s="1"/>
  <c r="G909" i="8"/>
  <c r="H910" i="8" s="1"/>
  <c r="Q909" i="8"/>
  <c r="S909" i="8" l="1"/>
  <c r="F910" i="8"/>
  <c r="E910" i="8"/>
  <c r="R910" i="8"/>
  <c r="T910" i="8" s="1"/>
  <c r="Y910" i="8"/>
  <c r="X910" i="8"/>
  <c r="Z910" i="8" s="1"/>
  <c r="AA910" i="8" s="1"/>
  <c r="AB910" i="8" s="1"/>
  <c r="G910" i="8"/>
  <c r="H911" i="8" s="1"/>
  <c r="J910" i="8"/>
  <c r="I910" i="8"/>
  <c r="N910" i="8" s="1"/>
  <c r="AC909" i="8"/>
  <c r="J911" i="8" l="1"/>
  <c r="I911" i="8"/>
  <c r="N911" i="8" s="1"/>
  <c r="O910" i="8"/>
  <c r="V910" i="8"/>
  <c r="K910" i="8"/>
  <c r="L910" i="8" s="1"/>
  <c r="M910" i="8" s="1"/>
  <c r="W910" i="8" s="1"/>
  <c r="AC910" i="8"/>
  <c r="P910" i="8" l="1"/>
  <c r="K911" i="8"/>
  <c r="L911" i="8" s="1"/>
  <c r="M911" i="8" s="1"/>
  <c r="W911" i="8" s="1"/>
  <c r="O911" i="8"/>
  <c r="P911" i="8" s="1"/>
  <c r="V911" i="8"/>
  <c r="U910" i="8" l="1"/>
  <c r="D911" i="8" s="1"/>
  <c r="Q910" i="8"/>
  <c r="S910" i="8" s="1"/>
  <c r="Q911" i="8"/>
  <c r="R911" i="8" l="1"/>
  <c r="T911" i="8" s="1"/>
  <c r="U911" i="8" s="1"/>
  <c r="D912" i="8" s="1"/>
  <c r="Y911" i="8"/>
  <c r="X911" i="8"/>
  <c r="Z911" i="8" s="1"/>
  <c r="AA911" i="8" s="1"/>
  <c r="AB911" i="8" s="1"/>
  <c r="F911" i="8"/>
  <c r="E911" i="8"/>
  <c r="G911" i="8"/>
  <c r="H912" i="8" s="1"/>
  <c r="S911" i="8" l="1"/>
  <c r="AC911" i="8"/>
  <c r="J912" i="8"/>
  <c r="I912" i="8"/>
  <c r="N912" i="8" s="1"/>
  <c r="Y912" i="8"/>
  <c r="X912" i="8"/>
  <c r="Z912" i="8" s="1"/>
  <c r="AA912" i="8" s="1"/>
  <c r="AB912" i="8" s="1"/>
  <c r="AC912" i="8" s="1"/>
  <c r="F912" i="8"/>
  <c r="E912" i="8"/>
  <c r="R912" i="8"/>
  <c r="T912" i="8" s="1"/>
  <c r="G912" i="8"/>
  <c r="H913" i="8" s="1"/>
  <c r="J913" i="8" l="1"/>
  <c r="I913" i="8"/>
  <c r="N913" i="8" s="1"/>
  <c r="O912" i="8"/>
  <c r="V912" i="8"/>
  <c r="K912" i="8"/>
  <c r="L912" i="8" s="1"/>
  <c r="M912" i="8" s="1"/>
  <c r="W912" i="8" s="1"/>
  <c r="P912" i="8" l="1"/>
  <c r="K913" i="8"/>
  <c r="L913" i="8" s="1"/>
  <c r="M913" i="8" s="1"/>
  <c r="W913" i="8" s="1"/>
  <c r="O913" i="8"/>
  <c r="P913" i="8" s="1"/>
  <c r="V913" i="8"/>
  <c r="Q913" i="8" l="1"/>
  <c r="U912" i="8"/>
  <c r="D913" i="8" s="1"/>
  <c r="Q912" i="8"/>
  <c r="S912" i="8" s="1"/>
  <c r="E913" i="8" l="1"/>
  <c r="R913" i="8"/>
  <c r="T913" i="8" s="1"/>
  <c r="U913" i="8" s="1"/>
  <c r="D914" i="8" s="1"/>
  <c r="Y913" i="8"/>
  <c r="X913" i="8"/>
  <c r="Z913" i="8" s="1"/>
  <c r="AA913" i="8" s="1"/>
  <c r="AB913" i="8" s="1"/>
  <c r="F913" i="8"/>
  <c r="G913" i="8"/>
  <c r="H914" i="8" s="1"/>
  <c r="S913" i="8" l="1"/>
  <c r="J914" i="8"/>
  <c r="I914" i="8"/>
  <c r="N914" i="8" s="1"/>
  <c r="AC913" i="8"/>
  <c r="R914" i="8"/>
  <c r="T914" i="8" s="1"/>
  <c r="Y914" i="8"/>
  <c r="X914" i="8"/>
  <c r="Z914" i="8" s="1"/>
  <c r="AA914" i="8" s="1"/>
  <c r="AB914" i="8" s="1"/>
  <c r="F914" i="8"/>
  <c r="E914" i="8"/>
  <c r="G914" i="8"/>
  <c r="H915" i="8" s="1"/>
  <c r="O914" i="8" l="1"/>
  <c r="V914" i="8"/>
  <c r="J915" i="8"/>
  <c r="I915" i="8"/>
  <c r="N915" i="8" s="1"/>
  <c r="K914" i="8"/>
  <c r="L914" i="8" s="1"/>
  <c r="M914" i="8" s="1"/>
  <c r="W914" i="8" s="1"/>
  <c r="AC914" i="8"/>
  <c r="O915" i="8" l="1"/>
  <c r="P915" i="8" s="1"/>
  <c r="V915" i="8"/>
  <c r="K915" i="8"/>
  <c r="L915" i="8" s="1"/>
  <c r="M915" i="8" s="1"/>
  <c r="W915" i="8" s="1"/>
  <c r="P914" i="8"/>
  <c r="Q914" i="8" l="1"/>
  <c r="S914" i="8" s="1"/>
  <c r="U914" i="8"/>
  <c r="D915" i="8" s="1"/>
  <c r="Q915" i="8"/>
  <c r="X915" i="8" l="1"/>
  <c r="Z915" i="8" s="1"/>
  <c r="AA915" i="8" s="1"/>
  <c r="AB915" i="8" s="1"/>
  <c r="F915" i="8"/>
  <c r="E915" i="8"/>
  <c r="R915" i="8"/>
  <c r="T915" i="8" s="1"/>
  <c r="U915" i="8" s="1"/>
  <c r="D916" i="8" s="1"/>
  <c r="Y915" i="8"/>
  <c r="G915" i="8"/>
  <c r="H916" i="8" s="1"/>
  <c r="S915" i="8" l="1"/>
  <c r="AC915" i="8"/>
  <c r="R916" i="8"/>
  <c r="T916" i="8" s="1"/>
  <c r="Y916" i="8"/>
  <c r="X916" i="8"/>
  <c r="Z916" i="8" s="1"/>
  <c r="AA916" i="8" s="1"/>
  <c r="AB916" i="8" s="1"/>
  <c r="F916" i="8"/>
  <c r="E916" i="8"/>
  <c r="G916" i="8"/>
  <c r="H917" i="8" s="1"/>
  <c r="J916" i="8"/>
  <c r="I916" i="8"/>
  <c r="N916" i="8" s="1"/>
  <c r="I917" i="8" l="1"/>
  <c r="N917" i="8" s="1"/>
  <c r="J917" i="8"/>
  <c r="K916" i="8"/>
  <c r="L916" i="8" s="1"/>
  <c r="M916" i="8" s="1"/>
  <c r="W916" i="8" s="1"/>
  <c r="O916" i="8"/>
  <c r="V916" i="8"/>
  <c r="AC916" i="8"/>
  <c r="O917" i="8" l="1"/>
  <c r="P917" i="8" s="1"/>
  <c r="V917" i="8"/>
  <c r="P916" i="8"/>
  <c r="K917" i="8"/>
  <c r="L917" i="8" s="1"/>
  <c r="M917" i="8" s="1"/>
  <c r="W917" i="8" s="1"/>
  <c r="U916" i="8" l="1"/>
  <c r="D917" i="8" s="1"/>
  <c r="Q916" i="8"/>
  <c r="S916" i="8" s="1"/>
  <c r="Q917" i="8"/>
  <c r="Y917" i="8" l="1"/>
  <c r="X917" i="8"/>
  <c r="Z917" i="8" s="1"/>
  <c r="AA917" i="8" s="1"/>
  <c r="AB917" i="8" s="1"/>
  <c r="F917" i="8"/>
  <c r="E917" i="8"/>
  <c r="R917" i="8"/>
  <c r="T917" i="8" s="1"/>
  <c r="U917" i="8" s="1"/>
  <c r="D918" i="8" s="1"/>
  <c r="G917" i="8"/>
  <c r="H918" i="8" s="1"/>
  <c r="S917" i="8" l="1"/>
  <c r="F918" i="8"/>
  <c r="E918" i="8"/>
  <c r="R918" i="8"/>
  <c r="T918" i="8" s="1"/>
  <c r="Y918" i="8"/>
  <c r="X918" i="8"/>
  <c r="Z918" i="8" s="1"/>
  <c r="AA918" i="8" s="1"/>
  <c r="AB918" i="8" s="1"/>
  <c r="AC918" i="8" s="1"/>
  <c r="G918" i="8"/>
  <c r="H919" i="8" s="1"/>
  <c r="J918" i="8"/>
  <c r="I918" i="8"/>
  <c r="N918" i="8" s="1"/>
  <c r="AC917" i="8"/>
  <c r="J919" i="8" l="1"/>
  <c r="I919" i="8"/>
  <c r="N919" i="8" s="1"/>
  <c r="K918" i="8"/>
  <c r="L918" i="8" s="1"/>
  <c r="M918" i="8" s="1"/>
  <c r="W918" i="8" s="1"/>
  <c r="O918" i="8"/>
  <c r="V918" i="8"/>
  <c r="O919" i="8" l="1"/>
  <c r="P919" i="8" s="1"/>
  <c r="V919" i="8"/>
  <c r="P918" i="8"/>
  <c r="K919" i="8"/>
  <c r="L919" i="8" s="1"/>
  <c r="M919" i="8" s="1"/>
  <c r="W919" i="8" s="1"/>
  <c r="U918" i="8" l="1"/>
  <c r="D919" i="8" s="1"/>
  <c r="Q918" i="8"/>
  <c r="S918" i="8" s="1"/>
  <c r="Q919" i="8"/>
  <c r="R919" i="8" l="1"/>
  <c r="T919" i="8" s="1"/>
  <c r="U919" i="8" s="1"/>
  <c r="D920" i="8" s="1"/>
  <c r="Y919" i="8"/>
  <c r="X919" i="8"/>
  <c r="Z919" i="8" s="1"/>
  <c r="AA919" i="8" s="1"/>
  <c r="AB919" i="8" s="1"/>
  <c r="F919" i="8"/>
  <c r="E919" i="8"/>
  <c r="G919" i="8"/>
  <c r="H920" i="8" s="1"/>
  <c r="S919" i="8" l="1"/>
  <c r="Y920" i="8"/>
  <c r="X920" i="8"/>
  <c r="Z920" i="8" s="1"/>
  <c r="AA920" i="8" s="1"/>
  <c r="AB920" i="8" s="1"/>
  <c r="AC920" i="8" s="1"/>
  <c r="F920" i="8"/>
  <c r="E920" i="8"/>
  <c r="R920" i="8"/>
  <c r="T920" i="8" s="1"/>
  <c r="G920" i="8"/>
  <c r="H921" i="8" s="1"/>
  <c r="AC919" i="8"/>
  <c r="J920" i="8"/>
  <c r="I920" i="8"/>
  <c r="N920" i="8" s="1"/>
  <c r="J921" i="8" l="1"/>
  <c r="I921" i="8"/>
  <c r="N921" i="8" s="1"/>
  <c r="K920" i="8"/>
  <c r="L920" i="8" s="1"/>
  <c r="M920" i="8" s="1"/>
  <c r="W920" i="8" s="1"/>
  <c r="O920" i="8"/>
  <c r="V920" i="8"/>
  <c r="O921" i="8" l="1"/>
  <c r="P921" i="8" s="1"/>
  <c r="V921" i="8"/>
  <c r="K921" i="8"/>
  <c r="L921" i="8" s="1"/>
  <c r="M921" i="8" s="1"/>
  <c r="W921" i="8" s="1"/>
  <c r="P920" i="8"/>
  <c r="Q921" i="8" l="1"/>
  <c r="U920" i="8"/>
  <c r="D921" i="8" s="1"/>
  <c r="Q920" i="8"/>
  <c r="S920" i="8" s="1"/>
  <c r="E921" i="8" l="1"/>
  <c r="R921" i="8"/>
  <c r="T921" i="8" s="1"/>
  <c r="U921" i="8" s="1"/>
  <c r="D922" i="8" s="1"/>
  <c r="Y921" i="8"/>
  <c r="X921" i="8"/>
  <c r="Z921" i="8" s="1"/>
  <c r="AA921" i="8" s="1"/>
  <c r="AB921" i="8" s="1"/>
  <c r="F921" i="8"/>
  <c r="G921" i="8"/>
  <c r="H922" i="8" s="1"/>
  <c r="S921" i="8" l="1"/>
  <c r="R922" i="8"/>
  <c r="T922" i="8" s="1"/>
  <c r="Y922" i="8"/>
  <c r="X922" i="8"/>
  <c r="Z922" i="8" s="1"/>
  <c r="AA922" i="8" s="1"/>
  <c r="AB922" i="8" s="1"/>
  <c r="F922" i="8"/>
  <c r="E922" i="8"/>
  <c r="G922" i="8"/>
  <c r="H923" i="8" s="1"/>
  <c r="J922" i="8"/>
  <c r="I922" i="8"/>
  <c r="N922" i="8" s="1"/>
  <c r="AC921" i="8"/>
  <c r="J923" i="8" l="1"/>
  <c r="I923" i="8"/>
  <c r="N923" i="8" s="1"/>
  <c r="O922" i="8"/>
  <c r="V922" i="8"/>
  <c r="K922" i="8"/>
  <c r="L922" i="8" s="1"/>
  <c r="M922" i="8" s="1"/>
  <c r="W922" i="8" s="1"/>
  <c r="AC922" i="8"/>
  <c r="P922" i="8" l="1"/>
  <c r="O923" i="8"/>
  <c r="V923" i="8"/>
  <c r="K923" i="8"/>
  <c r="L923" i="8" s="1"/>
  <c r="M923" i="8" s="1"/>
  <c r="W923" i="8" s="1"/>
  <c r="Q922" i="8" l="1"/>
  <c r="S922" i="8" s="1"/>
  <c r="U922" i="8"/>
  <c r="D923" i="8" s="1"/>
  <c r="P923" i="8"/>
  <c r="Q923" i="8" l="1"/>
  <c r="X923" i="8"/>
  <c r="Z923" i="8" s="1"/>
  <c r="AA923" i="8" s="1"/>
  <c r="AB923" i="8" s="1"/>
  <c r="F923" i="8"/>
  <c r="E923" i="8"/>
  <c r="R923" i="8"/>
  <c r="T923" i="8" s="1"/>
  <c r="U923" i="8" s="1"/>
  <c r="D924" i="8" s="1"/>
  <c r="Y923" i="8"/>
  <c r="G923" i="8"/>
  <c r="H924" i="8" s="1"/>
  <c r="S923" i="8" l="1"/>
  <c r="R924" i="8"/>
  <c r="T924" i="8" s="1"/>
  <c r="Y924" i="8"/>
  <c r="X924" i="8"/>
  <c r="Z924" i="8" s="1"/>
  <c r="AA924" i="8" s="1"/>
  <c r="AB924" i="8" s="1"/>
  <c r="F924" i="8"/>
  <c r="E924" i="8"/>
  <c r="G924" i="8"/>
  <c r="H925" i="8" s="1"/>
  <c r="AC923" i="8"/>
  <c r="J924" i="8"/>
  <c r="I924" i="8"/>
  <c r="N924" i="8" s="1"/>
  <c r="I925" i="8" l="1"/>
  <c r="J925" i="8"/>
  <c r="N925" i="8"/>
  <c r="O924" i="8"/>
  <c r="V924" i="8"/>
  <c r="AC924" i="8"/>
  <c r="K924" i="8"/>
  <c r="L924" i="8" s="1"/>
  <c r="M924" i="8" s="1"/>
  <c r="W924" i="8" s="1"/>
  <c r="O925" i="8" l="1"/>
  <c r="V925" i="8"/>
  <c r="K925" i="8"/>
  <c r="L925" i="8" s="1"/>
  <c r="M925" i="8" s="1"/>
  <c r="W925" i="8" s="1"/>
  <c r="P925" i="8"/>
  <c r="P924" i="8"/>
  <c r="Q925" i="8" l="1"/>
  <c r="U924" i="8"/>
  <c r="D925" i="8" s="1"/>
  <c r="Q924" i="8"/>
  <c r="S924" i="8" s="1"/>
  <c r="Y925" i="8" l="1"/>
  <c r="X925" i="8"/>
  <c r="Z925" i="8" s="1"/>
  <c r="AA925" i="8" s="1"/>
  <c r="AB925" i="8" s="1"/>
  <c r="F925" i="8"/>
  <c r="E925" i="8"/>
  <c r="R925" i="8"/>
  <c r="T925" i="8" s="1"/>
  <c r="U925" i="8" s="1"/>
  <c r="D926" i="8" s="1"/>
  <c r="G925" i="8"/>
  <c r="H926" i="8" s="1"/>
  <c r="S925" i="8" l="1"/>
  <c r="F926" i="8"/>
  <c r="E926" i="8"/>
  <c r="R926" i="8"/>
  <c r="T926" i="8" s="1"/>
  <c r="Y926" i="8"/>
  <c r="X926" i="8"/>
  <c r="Z926" i="8" s="1"/>
  <c r="AA926" i="8" s="1"/>
  <c r="AB926" i="8" s="1"/>
  <c r="G926" i="8"/>
  <c r="H927" i="8" s="1"/>
  <c r="J926" i="8"/>
  <c r="I926" i="8"/>
  <c r="N926" i="8" s="1"/>
  <c r="AC925" i="8"/>
  <c r="J927" i="8" l="1"/>
  <c r="I927" i="8"/>
  <c r="N927" i="8" s="1"/>
  <c r="O926" i="8"/>
  <c r="V926" i="8"/>
  <c r="K926" i="8"/>
  <c r="L926" i="8" s="1"/>
  <c r="M926" i="8" s="1"/>
  <c r="W926" i="8" s="1"/>
  <c r="AC926" i="8"/>
  <c r="P926" i="8" l="1"/>
  <c r="O927" i="8"/>
  <c r="V927" i="8"/>
  <c r="K927" i="8"/>
  <c r="L927" i="8" s="1"/>
  <c r="M927" i="8" s="1"/>
  <c r="W927" i="8" s="1"/>
  <c r="U926" i="8" l="1"/>
  <c r="D927" i="8" s="1"/>
  <c r="Q926" i="8"/>
  <c r="S926" i="8" s="1"/>
  <c r="P927" i="8"/>
  <c r="Q927" i="8" l="1"/>
  <c r="R927" i="8"/>
  <c r="T927" i="8" s="1"/>
  <c r="U927" i="8" s="1"/>
  <c r="D928" i="8" s="1"/>
  <c r="Y927" i="8"/>
  <c r="X927" i="8"/>
  <c r="Z927" i="8" s="1"/>
  <c r="AA927" i="8" s="1"/>
  <c r="AB927" i="8" s="1"/>
  <c r="F927" i="8"/>
  <c r="E927" i="8"/>
  <c r="G927" i="8"/>
  <c r="H928" i="8" s="1"/>
  <c r="S927" i="8" l="1"/>
  <c r="Y928" i="8"/>
  <c r="X928" i="8"/>
  <c r="Z928" i="8" s="1"/>
  <c r="AA928" i="8" s="1"/>
  <c r="AB928" i="8" s="1"/>
  <c r="AC928" i="8" s="1"/>
  <c r="F928" i="8"/>
  <c r="E928" i="8"/>
  <c r="R928" i="8"/>
  <c r="T928" i="8" s="1"/>
  <c r="G928" i="8"/>
  <c r="H929" i="8" s="1"/>
  <c r="AC927" i="8"/>
  <c r="J928" i="8"/>
  <c r="I928" i="8"/>
  <c r="N928" i="8" s="1"/>
  <c r="O928" i="8" l="1"/>
  <c r="V928" i="8"/>
  <c r="K928" i="8"/>
  <c r="L928" i="8" s="1"/>
  <c r="M928" i="8" s="1"/>
  <c r="W928" i="8" s="1"/>
  <c r="J929" i="8"/>
  <c r="I929" i="8"/>
  <c r="N929" i="8" s="1"/>
  <c r="P928" i="8" l="1"/>
  <c r="O929" i="8"/>
  <c r="V929" i="8"/>
  <c r="K929" i="8"/>
  <c r="L929" i="8" s="1"/>
  <c r="M929" i="8" s="1"/>
  <c r="W929" i="8" s="1"/>
  <c r="U928" i="8" l="1"/>
  <c r="D929" i="8" s="1"/>
  <c r="Q928" i="8"/>
  <c r="S928" i="8" s="1"/>
  <c r="P929" i="8"/>
  <c r="Q929" i="8" l="1"/>
  <c r="E929" i="8"/>
  <c r="R929" i="8"/>
  <c r="T929" i="8" s="1"/>
  <c r="U929" i="8" s="1"/>
  <c r="D930" i="8" s="1"/>
  <c r="Y929" i="8"/>
  <c r="X929" i="8"/>
  <c r="Z929" i="8" s="1"/>
  <c r="AA929" i="8" s="1"/>
  <c r="AB929" i="8" s="1"/>
  <c r="F929" i="8"/>
  <c r="G929" i="8"/>
  <c r="H930" i="8" s="1"/>
  <c r="S929" i="8" l="1"/>
  <c r="R930" i="8"/>
  <c r="T930" i="8" s="1"/>
  <c r="Y930" i="8"/>
  <c r="X930" i="8"/>
  <c r="Z930" i="8" s="1"/>
  <c r="AA930" i="8" s="1"/>
  <c r="AB930" i="8" s="1"/>
  <c r="F930" i="8"/>
  <c r="E930" i="8"/>
  <c r="G930" i="8"/>
  <c r="H931" i="8" s="1"/>
  <c r="AC929" i="8"/>
  <c r="J930" i="8"/>
  <c r="I930" i="8"/>
  <c r="N930" i="8" s="1"/>
  <c r="O930" i="8" l="1"/>
  <c r="V930" i="8"/>
  <c r="J931" i="8"/>
  <c r="I931" i="8"/>
  <c r="N931" i="8" s="1"/>
  <c r="K930" i="8"/>
  <c r="L930" i="8" s="1"/>
  <c r="M930" i="8" s="1"/>
  <c r="W930" i="8" s="1"/>
  <c r="AC930" i="8"/>
  <c r="K931" i="8" l="1"/>
  <c r="L931" i="8" s="1"/>
  <c r="M931" i="8" s="1"/>
  <c r="W931" i="8" s="1"/>
  <c r="O931" i="8"/>
  <c r="P931" i="8" s="1"/>
  <c r="V931" i="8"/>
  <c r="P930" i="8"/>
  <c r="Q930" i="8" l="1"/>
  <c r="S930" i="8" s="1"/>
  <c r="U930" i="8"/>
  <c r="D931" i="8" s="1"/>
  <c r="Q931" i="8"/>
  <c r="X931" i="8" l="1"/>
  <c r="Z931" i="8" s="1"/>
  <c r="AA931" i="8" s="1"/>
  <c r="AB931" i="8" s="1"/>
  <c r="F931" i="8"/>
  <c r="E931" i="8"/>
  <c r="R931" i="8"/>
  <c r="T931" i="8" s="1"/>
  <c r="U931" i="8" s="1"/>
  <c r="D932" i="8" s="1"/>
  <c r="Y931" i="8"/>
  <c r="G931" i="8"/>
  <c r="H932" i="8" s="1"/>
  <c r="S931" i="8" l="1"/>
  <c r="AC931" i="8"/>
  <c r="J932" i="8"/>
  <c r="I932" i="8"/>
  <c r="N932" i="8" s="1"/>
  <c r="R932" i="8"/>
  <c r="T932" i="8" s="1"/>
  <c r="Y932" i="8"/>
  <c r="X932" i="8"/>
  <c r="Z932" i="8" s="1"/>
  <c r="AA932" i="8" s="1"/>
  <c r="AB932" i="8" s="1"/>
  <c r="F932" i="8"/>
  <c r="E932" i="8"/>
  <c r="G932" i="8"/>
  <c r="H933" i="8" s="1"/>
  <c r="O932" i="8" l="1"/>
  <c r="V932" i="8"/>
  <c r="K932" i="8"/>
  <c r="L932" i="8" s="1"/>
  <c r="M932" i="8" s="1"/>
  <c r="W932" i="8" s="1"/>
  <c r="I933" i="8"/>
  <c r="N933" i="8" s="1"/>
  <c r="J933" i="8"/>
  <c r="AC932" i="8"/>
  <c r="O933" i="8" l="1"/>
  <c r="P933" i="8" s="1"/>
  <c r="V933" i="8"/>
  <c r="K933" i="8"/>
  <c r="L933" i="8" s="1"/>
  <c r="M933" i="8" s="1"/>
  <c r="W933" i="8" s="1"/>
  <c r="P932" i="8"/>
  <c r="U932" i="8" l="1"/>
  <c r="D933" i="8" s="1"/>
  <c r="Q932" i="8"/>
  <c r="S932" i="8" s="1"/>
  <c r="Q933" i="8"/>
  <c r="Y933" i="8" l="1"/>
  <c r="X933" i="8"/>
  <c r="Z933" i="8" s="1"/>
  <c r="AA933" i="8" s="1"/>
  <c r="AB933" i="8" s="1"/>
  <c r="F933" i="8"/>
  <c r="E933" i="8"/>
  <c r="R933" i="8"/>
  <c r="T933" i="8" s="1"/>
  <c r="U933" i="8" s="1"/>
  <c r="D934" i="8" s="1"/>
  <c r="G933" i="8"/>
  <c r="H934" i="8" s="1"/>
  <c r="S933" i="8" l="1"/>
  <c r="F934" i="8"/>
  <c r="E934" i="8"/>
  <c r="R934" i="8"/>
  <c r="T934" i="8" s="1"/>
  <c r="Y934" i="8"/>
  <c r="X934" i="8"/>
  <c r="Z934" i="8" s="1"/>
  <c r="AA934" i="8" s="1"/>
  <c r="AB934" i="8" s="1"/>
  <c r="G934" i="8"/>
  <c r="H935" i="8" s="1"/>
  <c r="J934" i="8"/>
  <c r="I934" i="8"/>
  <c r="N934" i="8" s="1"/>
  <c r="AC933" i="8"/>
  <c r="O934" i="8" l="1"/>
  <c r="V934" i="8"/>
  <c r="J935" i="8"/>
  <c r="I935" i="8"/>
  <c r="N935" i="8" s="1"/>
  <c r="K934" i="8"/>
  <c r="L934" i="8" s="1"/>
  <c r="M934" i="8" s="1"/>
  <c r="W934" i="8" s="1"/>
  <c r="AC934" i="8"/>
  <c r="O935" i="8" l="1"/>
  <c r="P935" i="8" s="1"/>
  <c r="V935" i="8"/>
  <c r="K935" i="8"/>
  <c r="L935" i="8" s="1"/>
  <c r="M935" i="8" s="1"/>
  <c r="W935" i="8" s="1"/>
  <c r="P934" i="8"/>
  <c r="Q935" i="8" l="1"/>
  <c r="U934" i="8"/>
  <c r="D935" i="8" s="1"/>
  <c r="Q934" i="8"/>
  <c r="S934" i="8" s="1"/>
  <c r="R935" i="8" l="1"/>
  <c r="T935" i="8" s="1"/>
  <c r="U935" i="8" s="1"/>
  <c r="D936" i="8" s="1"/>
  <c r="Y935" i="8"/>
  <c r="X935" i="8"/>
  <c r="Z935" i="8" s="1"/>
  <c r="AA935" i="8" s="1"/>
  <c r="AB935" i="8" s="1"/>
  <c r="F935" i="8"/>
  <c r="E935" i="8"/>
  <c r="G935" i="8"/>
  <c r="H936" i="8" s="1"/>
  <c r="S935" i="8" l="1"/>
  <c r="Y936" i="8"/>
  <c r="X936" i="8"/>
  <c r="Z936" i="8" s="1"/>
  <c r="AA936" i="8" s="1"/>
  <c r="AB936" i="8" s="1"/>
  <c r="F936" i="8"/>
  <c r="E936" i="8"/>
  <c r="R936" i="8"/>
  <c r="T936" i="8" s="1"/>
  <c r="G936" i="8"/>
  <c r="H937" i="8" s="1"/>
  <c r="J936" i="8"/>
  <c r="I936" i="8"/>
  <c r="N936" i="8" s="1"/>
  <c r="AC935" i="8"/>
  <c r="J937" i="8" l="1"/>
  <c r="I937" i="8"/>
  <c r="N937" i="8" s="1"/>
  <c r="K936" i="8"/>
  <c r="L936" i="8" s="1"/>
  <c r="M936" i="8" s="1"/>
  <c r="W936" i="8" s="1"/>
  <c r="O936" i="8"/>
  <c r="V936" i="8"/>
  <c r="AC936" i="8"/>
  <c r="P936" i="8" l="1"/>
  <c r="K937" i="8"/>
  <c r="L937" i="8" s="1"/>
  <c r="M937" i="8" s="1"/>
  <c r="W937" i="8" s="1"/>
  <c r="O937" i="8"/>
  <c r="V937" i="8"/>
  <c r="U936" i="8" l="1"/>
  <c r="D937" i="8" s="1"/>
  <c r="Q936" i="8"/>
  <c r="S936" i="8" s="1"/>
  <c r="P937" i="8"/>
  <c r="E937" i="8" l="1"/>
  <c r="R937" i="8"/>
  <c r="T937" i="8" s="1"/>
  <c r="U937" i="8" s="1"/>
  <c r="D938" i="8" s="1"/>
  <c r="Y937" i="8"/>
  <c r="X937" i="8"/>
  <c r="Z937" i="8" s="1"/>
  <c r="AA937" i="8" s="1"/>
  <c r="AB937" i="8" s="1"/>
  <c r="F937" i="8"/>
  <c r="G937" i="8"/>
  <c r="H938" i="8" s="1"/>
  <c r="Q937" i="8"/>
  <c r="S937" i="8" l="1"/>
  <c r="R938" i="8"/>
  <c r="T938" i="8" s="1"/>
  <c r="Y938" i="8"/>
  <c r="X938" i="8"/>
  <c r="Z938" i="8" s="1"/>
  <c r="AA938" i="8" s="1"/>
  <c r="AB938" i="8" s="1"/>
  <c r="F938" i="8"/>
  <c r="E938" i="8"/>
  <c r="G938" i="8"/>
  <c r="H939" i="8" s="1"/>
  <c r="AC937" i="8"/>
  <c r="J938" i="8"/>
  <c r="I938" i="8"/>
  <c r="N938" i="8" s="1"/>
  <c r="J939" i="8" l="1"/>
  <c r="I939" i="8"/>
  <c r="N939" i="8" s="1"/>
  <c r="K938" i="8"/>
  <c r="L938" i="8" s="1"/>
  <c r="M938" i="8" s="1"/>
  <c r="W938" i="8" s="1"/>
  <c r="O938" i="8"/>
  <c r="V938" i="8"/>
  <c r="AC938" i="8"/>
  <c r="P938" i="8" l="1"/>
  <c r="O939" i="8"/>
  <c r="V939" i="8"/>
  <c r="K939" i="8"/>
  <c r="L939" i="8" s="1"/>
  <c r="M939" i="8" s="1"/>
  <c r="W939" i="8" s="1"/>
  <c r="Q938" i="8" l="1"/>
  <c r="S938" i="8" s="1"/>
  <c r="U938" i="8"/>
  <c r="D939" i="8" s="1"/>
  <c r="P939" i="8"/>
  <c r="Q939" i="8" l="1"/>
  <c r="X939" i="8"/>
  <c r="Z939" i="8" s="1"/>
  <c r="AA939" i="8" s="1"/>
  <c r="AB939" i="8" s="1"/>
  <c r="F939" i="8"/>
  <c r="E939" i="8"/>
  <c r="R939" i="8"/>
  <c r="T939" i="8" s="1"/>
  <c r="U939" i="8" s="1"/>
  <c r="D940" i="8" s="1"/>
  <c r="Y939" i="8"/>
  <c r="G939" i="8"/>
  <c r="H940" i="8" s="1"/>
  <c r="S939" i="8" l="1"/>
  <c r="R940" i="8"/>
  <c r="T940" i="8" s="1"/>
  <c r="Y940" i="8"/>
  <c r="X940" i="8"/>
  <c r="Z940" i="8" s="1"/>
  <c r="AA940" i="8" s="1"/>
  <c r="AB940" i="8" s="1"/>
  <c r="F940" i="8"/>
  <c r="E940" i="8"/>
  <c r="G940" i="8"/>
  <c r="H941" i="8" s="1"/>
  <c r="J940" i="8"/>
  <c r="I940" i="8"/>
  <c r="N940" i="8" s="1"/>
  <c r="AC939" i="8"/>
  <c r="I941" i="8" l="1"/>
  <c r="N941" i="8" s="1"/>
  <c r="J941" i="8"/>
  <c r="O940" i="8"/>
  <c r="V940" i="8"/>
  <c r="AC940" i="8"/>
  <c r="K940" i="8"/>
  <c r="L940" i="8" s="1"/>
  <c r="M940" i="8" s="1"/>
  <c r="W940" i="8" s="1"/>
  <c r="K941" i="8" l="1"/>
  <c r="L941" i="8" s="1"/>
  <c r="M941" i="8" s="1"/>
  <c r="W941" i="8" s="1"/>
  <c r="P940" i="8"/>
  <c r="O941" i="8"/>
  <c r="P941" i="8" s="1"/>
  <c r="V941" i="8"/>
  <c r="Q941" i="8" l="1"/>
  <c r="U940" i="8"/>
  <c r="D941" i="8" s="1"/>
  <c r="Q940" i="8"/>
  <c r="S940" i="8" s="1"/>
  <c r="Y941" i="8" l="1"/>
  <c r="X941" i="8"/>
  <c r="Z941" i="8" s="1"/>
  <c r="AA941" i="8" s="1"/>
  <c r="AB941" i="8" s="1"/>
  <c r="F941" i="8"/>
  <c r="E941" i="8"/>
  <c r="R941" i="8"/>
  <c r="T941" i="8" s="1"/>
  <c r="U941" i="8" s="1"/>
  <c r="D942" i="8" s="1"/>
  <c r="G941" i="8"/>
  <c r="H942" i="8" s="1"/>
  <c r="S941" i="8" l="1"/>
  <c r="F942" i="8"/>
  <c r="E942" i="8"/>
  <c r="R942" i="8"/>
  <c r="T942" i="8" s="1"/>
  <c r="Y942" i="8"/>
  <c r="X942" i="8"/>
  <c r="Z942" i="8" s="1"/>
  <c r="AA942" i="8" s="1"/>
  <c r="AB942" i="8" s="1"/>
  <c r="G942" i="8"/>
  <c r="H943" i="8" s="1"/>
  <c r="J942" i="8"/>
  <c r="I942" i="8"/>
  <c r="N942" i="8" s="1"/>
  <c r="AC941" i="8"/>
  <c r="J943" i="8" l="1"/>
  <c r="I943" i="8"/>
  <c r="N943" i="8" s="1"/>
  <c r="O942" i="8"/>
  <c r="V942" i="8"/>
  <c r="K942" i="8"/>
  <c r="L942" i="8" s="1"/>
  <c r="M942" i="8" s="1"/>
  <c r="W942" i="8" s="1"/>
  <c r="AC942" i="8"/>
  <c r="K943" i="8" l="1"/>
  <c r="L943" i="8" s="1"/>
  <c r="M943" i="8" s="1"/>
  <c r="W943" i="8" s="1"/>
  <c r="O943" i="8"/>
  <c r="P943" i="8" s="1"/>
  <c r="V943" i="8"/>
  <c r="P942" i="8"/>
  <c r="Q943" i="8" l="1"/>
  <c r="U942" i="8"/>
  <c r="D943" i="8" s="1"/>
  <c r="Q942" i="8"/>
  <c r="S942" i="8" s="1"/>
  <c r="R943" i="8" l="1"/>
  <c r="T943" i="8" s="1"/>
  <c r="U943" i="8" s="1"/>
  <c r="D944" i="8" s="1"/>
  <c r="Y943" i="8"/>
  <c r="X943" i="8"/>
  <c r="Z943" i="8" s="1"/>
  <c r="AA943" i="8" s="1"/>
  <c r="AB943" i="8" s="1"/>
  <c r="F943" i="8"/>
  <c r="E943" i="8"/>
  <c r="G943" i="8"/>
  <c r="H944" i="8" s="1"/>
  <c r="S943" i="8" l="1"/>
  <c r="J944" i="8"/>
  <c r="I944" i="8"/>
  <c r="N944" i="8" s="1"/>
  <c r="Y944" i="8"/>
  <c r="X944" i="8"/>
  <c r="Z944" i="8" s="1"/>
  <c r="AA944" i="8" s="1"/>
  <c r="AB944" i="8" s="1"/>
  <c r="F944" i="8"/>
  <c r="E944" i="8"/>
  <c r="R944" i="8"/>
  <c r="T944" i="8" s="1"/>
  <c r="G944" i="8"/>
  <c r="H945" i="8" s="1"/>
  <c r="AC943" i="8"/>
  <c r="J945" i="8" l="1"/>
  <c r="I945" i="8"/>
  <c r="N945" i="8" s="1"/>
  <c r="O944" i="8"/>
  <c r="V944" i="8"/>
  <c r="AC944" i="8"/>
  <c r="K944" i="8"/>
  <c r="L944" i="8" s="1"/>
  <c r="M944" i="8" s="1"/>
  <c r="W944" i="8" s="1"/>
  <c r="P944" i="8" l="1"/>
  <c r="K945" i="8"/>
  <c r="L945" i="8" s="1"/>
  <c r="M945" i="8" s="1"/>
  <c r="W945" i="8" s="1"/>
  <c r="O945" i="8"/>
  <c r="V945" i="8"/>
  <c r="U944" i="8" l="1"/>
  <c r="D945" i="8" s="1"/>
  <c r="Q944" i="8"/>
  <c r="S944" i="8" s="1"/>
  <c r="P945" i="8"/>
  <c r="Q945" i="8" l="1"/>
  <c r="E945" i="8"/>
  <c r="R945" i="8"/>
  <c r="T945" i="8" s="1"/>
  <c r="U945" i="8" s="1"/>
  <c r="D946" i="8" s="1"/>
  <c r="Y945" i="8"/>
  <c r="X945" i="8"/>
  <c r="Z945" i="8" s="1"/>
  <c r="AA945" i="8" s="1"/>
  <c r="AB945" i="8" s="1"/>
  <c r="F945" i="8"/>
  <c r="G945" i="8"/>
  <c r="H946" i="8" s="1"/>
  <c r="S945" i="8" l="1"/>
  <c r="R946" i="8"/>
  <c r="T946" i="8" s="1"/>
  <c r="Y946" i="8"/>
  <c r="X946" i="8"/>
  <c r="Z946" i="8" s="1"/>
  <c r="AA946" i="8" s="1"/>
  <c r="AB946" i="8" s="1"/>
  <c r="F946" i="8"/>
  <c r="E946" i="8"/>
  <c r="G946" i="8"/>
  <c r="H947" i="8" s="1"/>
  <c r="J946" i="8"/>
  <c r="I946" i="8"/>
  <c r="N946" i="8" s="1"/>
  <c r="AC945" i="8"/>
  <c r="O946" i="8" l="1"/>
  <c r="V946" i="8"/>
  <c r="J947" i="8"/>
  <c r="I947" i="8"/>
  <c r="N947" i="8" s="1"/>
  <c r="K946" i="8"/>
  <c r="L946" i="8" s="1"/>
  <c r="M946" i="8" s="1"/>
  <c r="W946" i="8" s="1"/>
  <c r="AC946" i="8"/>
  <c r="O947" i="8" l="1"/>
  <c r="P947" i="8" s="1"/>
  <c r="V947" i="8"/>
  <c r="K947" i="8"/>
  <c r="L947" i="8" s="1"/>
  <c r="M947" i="8" s="1"/>
  <c r="W947" i="8" s="1"/>
  <c r="P946" i="8"/>
  <c r="Q947" i="8" l="1"/>
  <c r="Q946" i="8"/>
  <c r="S946" i="8" s="1"/>
  <c r="U946" i="8"/>
  <c r="D947" i="8" s="1"/>
  <c r="X947" i="8" l="1"/>
  <c r="Z947" i="8" s="1"/>
  <c r="AA947" i="8" s="1"/>
  <c r="AB947" i="8" s="1"/>
  <c r="F947" i="8"/>
  <c r="E947" i="8"/>
  <c r="R947" i="8"/>
  <c r="T947" i="8" s="1"/>
  <c r="U947" i="8" s="1"/>
  <c r="D948" i="8" s="1"/>
  <c r="Y947" i="8"/>
  <c r="G947" i="8"/>
  <c r="H948" i="8" s="1"/>
  <c r="S947" i="8" l="1"/>
  <c r="R948" i="8"/>
  <c r="T948" i="8" s="1"/>
  <c r="Y948" i="8"/>
  <c r="X948" i="8"/>
  <c r="Z948" i="8" s="1"/>
  <c r="AA948" i="8" s="1"/>
  <c r="AB948" i="8" s="1"/>
  <c r="F948" i="8"/>
  <c r="E948" i="8"/>
  <c r="G948" i="8"/>
  <c r="H949" i="8" s="1"/>
  <c r="J948" i="8"/>
  <c r="I948" i="8"/>
  <c r="N948" i="8" s="1"/>
  <c r="AC947" i="8"/>
  <c r="K948" i="8" l="1"/>
  <c r="L948" i="8" s="1"/>
  <c r="M948" i="8" s="1"/>
  <c r="W948" i="8" s="1"/>
  <c r="I949" i="8"/>
  <c r="N949" i="8" s="1"/>
  <c r="J949" i="8"/>
  <c r="AC948" i="8"/>
  <c r="O948" i="8"/>
  <c r="V948" i="8"/>
  <c r="K949" i="8" l="1"/>
  <c r="L949" i="8" s="1"/>
  <c r="M949" i="8" s="1"/>
  <c r="W949" i="8" s="1"/>
  <c r="P948" i="8"/>
  <c r="O949" i="8"/>
  <c r="P949" i="8" s="1"/>
  <c r="V949" i="8"/>
  <c r="Q949" i="8" l="1"/>
  <c r="U948" i="8"/>
  <c r="D949" i="8" s="1"/>
  <c r="Q948" i="8"/>
  <c r="S948" i="8" s="1"/>
  <c r="Y949" i="8" l="1"/>
  <c r="X949" i="8"/>
  <c r="Z949" i="8" s="1"/>
  <c r="AA949" i="8" s="1"/>
  <c r="AB949" i="8" s="1"/>
  <c r="F949" i="8"/>
  <c r="E949" i="8"/>
  <c r="R949" i="8"/>
  <c r="T949" i="8" s="1"/>
  <c r="U949" i="8" s="1"/>
  <c r="D950" i="8" s="1"/>
  <c r="G949" i="8"/>
  <c r="H950" i="8" s="1"/>
  <c r="S949" i="8" l="1"/>
  <c r="J950" i="8"/>
  <c r="I950" i="8"/>
  <c r="N950" i="8" s="1"/>
  <c r="AC949" i="8"/>
  <c r="F950" i="8"/>
  <c r="E950" i="8"/>
  <c r="R950" i="8"/>
  <c r="T950" i="8" s="1"/>
  <c r="Y950" i="8"/>
  <c r="X950" i="8"/>
  <c r="Z950" i="8" s="1"/>
  <c r="AA950" i="8" s="1"/>
  <c r="AB950" i="8" s="1"/>
  <c r="AC950" i="8" s="1"/>
  <c r="G950" i="8"/>
  <c r="H951" i="8" s="1"/>
  <c r="J951" i="8" l="1"/>
  <c r="I951" i="8"/>
  <c r="N951" i="8" s="1"/>
  <c r="O950" i="8"/>
  <c r="V950" i="8"/>
  <c r="K950" i="8"/>
  <c r="L950" i="8" s="1"/>
  <c r="M950" i="8" s="1"/>
  <c r="W950" i="8" s="1"/>
  <c r="O951" i="8" l="1"/>
  <c r="P951" i="8" s="1"/>
  <c r="V951" i="8"/>
  <c r="K951" i="8"/>
  <c r="L951" i="8" s="1"/>
  <c r="M951" i="8" s="1"/>
  <c r="W951" i="8" s="1"/>
  <c r="P950" i="8"/>
  <c r="U950" i="8" l="1"/>
  <c r="D951" i="8" s="1"/>
  <c r="Q950" i="8"/>
  <c r="S950" i="8" s="1"/>
  <c r="Q951" i="8"/>
  <c r="R951" i="8" l="1"/>
  <c r="T951" i="8" s="1"/>
  <c r="U951" i="8" s="1"/>
  <c r="D952" i="8" s="1"/>
  <c r="Y951" i="8"/>
  <c r="X951" i="8"/>
  <c r="Z951" i="8" s="1"/>
  <c r="AA951" i="8" s="1"/>
  <c r="AB951" i="8" s="1"/>
  <c r="F951" i="8"/>
  <c r="E951" i="8"/>
  <c r="G951" i="8"/>
  <c r="H952" i="8" s="1"/>
  <c r="S951" i="8" l="1"/>
  <c r="AC951" i="8"/>
  <c r="J952" i="8"/>
  <c r="I952" i="8"/>
  <c r="N952" i="8" s="1"/>
  <c r="Y952" i="8"/>
  <c r="X952" i="8"/>
  <c r="Z952" i="8" s="1"/>
  <c r="AA952" i="8" s="1"/>
  <c r="AB952" i="8" s="1"/>
  <c r="F952" i="8"/>
  <c r="E952" i="8"/>
  <c r="R952" i="8"/>
  <c r="T952" i="8" s="1"/>
  <c r="G952" i="8"/>
  <c r="H953" i="8" s="1"/>
  <c r="J953" i="8" l="1"/>
  <c r="I953" i="8"/>
  <c r="N953" i="8" s="1"/>
  <c r="O952" i="8"/>
  <c r="V952" i="8"/>
  <c r="K952" i="8"/>
  <c r="L952" i="8" s="1"/>
  <c r="M952" i="8" s="1"/>
  <c r="W952" i="8" s="1"/>
  <c r="AC952" i="8"/>
  <c r="P952" i="8" l="1"/>
  <c r="K953" i="8"/>
  <c r="L953" i="8" s="1"/>
  <c r="M953" i="8" s="1"/>
  <c r="W953" i="8" s="1"/>
  <c r="O953" i="8"/>
  <c r="V953" i="8"/>
  <c r="U952" i="8" l="1"/>
  <c r="D953" i="8" s="1"/>
  <c r="Q952" i="8"/>
  <c r="S952" i="8" s="1"/>
  <c r="P953" i="8"/>
  <c r="Q953" i="8" l="1"/>
  <c r="E953" i="8"/>
  <c r="R953" i="8"/>
  <c r="T953" i="8" s="1"/>
  <c r="U953" i="8" s="1"/>
  <c r="D954" i="8" s="1"/>
  <c r="Y953" i="8"/>
  <c r="X953" i="8"/>
  <c r="Z953" i="8" s="1"/>
  <c r="AA953" i="8" s="1"/>
  <c r="AB953" i="8" s="1"/>
  <c r="F953" i="8"/>
  <c r="G953" i="8"/>
  <c r="H954" i="8" s="1"/>
  <c r="S953" i="8" l="1"/>
  <c r="R954" i="8"/>
  <c r="T954" i="8" s="1"/>
  <c r="Y954" i="8"/>
  <c r="X954" i="8"/>
  <c r="Z954" i="8" s="1"/>
  <c r="AA954" i="8" s="1"/>
  <c r="AB954" i="8" s="1"/>
  <c r="F954" i="8"/>
  <c r="E954" i="8"/>
  <c r="G954" i="8"/>
  <c r="H955" i="8" s="1"/>
  <c r="J954" i="8"/>
  <c r="I954" i="8"/>
  <c r="N954" i="8" s="1"/>
  <c r="AC953" i="8"/>
  <c r="J955" i="8" l="1"/>
  <c r="I955" i="8"/>
  <c r="N955" i="8" s="1"/>
  <c r="O954" i="8"/>
  <c r="V954" i="8"/>
  <c r="K954" i="8"/>
  <c r="L954" i="8" s="1"/>
  <c r="M954" i="8" s="1"/>
  <c r="W954" i="8" s="1"/>
  <c r="AC954" i="8"/>
  <c r="P954" i="8" l="1"/>
  <c r="O955" i="8"/>
  <c r="V955" i="8"/>
  <c r="K955" i="8"/>
  <c r="L955" i="8" s="1"/>
  <c r="M955" i="8" s="1"/>
  <c r="W955" i="8" s="1"/>
  <c r="Q954" i="8" l="1"/>
  <c r="S954" i="8" s="1"/>
  <c r="U954" i="8"/>
  <c r="D955" i="8" s="1"/>
  <c r="P955" i="8"/>
  <c r="Q955" i="8" l="1"/>
  <c r="X955" i="8"/>
  <c r="Z955" i="8" s="1"/>
  <c r="AA955" i="8" s="1"/>
  <c r="AB955" i="8" s="1"/>
  <c r="F955" i="8"/>
  <c r="E955" i="8"/>
  <c r="R955" i="8"/>
  <c r="T955" i="8" s="1"/>
  <c r="U955" i="8" s="1"/>
  <c r="D956" i="8" s="1"/>
  <c r="Y955" i="8"/>
  <c r="G955" i="8"/>
  <c r="H956" i="8" s="1"/>
  <c r="S955" i="8" l="1"/>
  <c r="R956" i="8"/>
  <c r="T956" i="8" s="1"/>
  <c r="Y956" i="8"/>
  <c r="X956" i="8"/>
  <c r="Z956" i="8" s="1"/>
  <c r="AA956" i="8" s="1"/>
  <c r="AB956" i="8" s="1"/>
  <c r="F956" i="8"/>
  <c r="E956" i="8"/>
  <c r="G956" i="8"/>
  <c r="H957" i="8" s="1"/>
  <c r="J956" i="8"/>
  <c r="I956" i="8"/>
  <c r="N956" i="8" s="1"/>
  <c r="AC955" i="8"/>
  <c r="O956" i="8" l="1"/>
  <c r="V956" i="8"/>
  <c r="K956" i="8"/>
  <c r="L956" i="8" s="1"/>
  <c r="M956" i="8" s="1"/>
  <c r="W956" i="8" s="1"/>
  <c r="I957" i="8"/>
  <c r="N957" i="8" s="1"/>
  <c r="J957" i="8"/>
  <c r="AC956" i="8"/>
  <c r="O957" i="8" l="1"/>
  <c r="V957" i="8"/>
  <c r="P957" i="8"/>
  <c r="P956" i="8"/>
  <c r="K957" i="8"/>
  <c r="L957" i="8" s="1"/>
  <c r="M957" i="8" s="1"/>
  <c r="W957" i="8" s="1"/>
  <c r="Q957" i="8" l="1"/>
  <c r="U956" i="8"/>
  <c r="D957" i="8" s="1"/>
  <c r="Q956" i="8"/>
  <c r="S956" i="8" s="1"/>
  <c r="Y957" i="8" l="1"/>
  <c r="X957" i="8"/>
  <c r="Z957" i="8" s="1"/>
  <c r="AA957" i="8" s="1"/>
  <c r="AB957" i="8" s="1"/>
  <c r="F957" i="8"/>
  <c r="E957" i="8"/>
  <c r="R957" i="8"/>
  <c r="T957" i="8" s="1"/>
  <c r="U957" i="8" s="1"/>
  <c r="D958" i="8" s="1"/>
  <c r="G957" i="8"/>
  <c r="H958" i="8" s="1"/>
  <c r="S957" i="8" l="1"/>
  <c r="F958" i="8"/>
  <c r="E958" i="8"/>
  <c r="R958" i="8"/>
  <c r="T958" i="8" s="1"/>
  <c r="Y958" i="8"/>
  <c r="X958" i="8"/>
  <c r="Z958" i="8" s="1"/>
  <c r="AA958" i="8" s="1"/>
  <c r="AB958" i="8" s="1"/>
  <c r="AC958" i="8" s="1"/>
  <c r="G958" i="8"/>
  <c r="H959" i="8" s="1"/>
  <c r="J958" i="8"/>
  <c r="I958" i="8"/>
  <c r="N958" i="8" s="1"/>
  <c r="AC957" i="8"/>
  <c r="K958" i="8" l="1"/>
  <c r="L958" i="8" s="1"/>
  <c r="M958" i="8" s="1"/>
  <c r="W958" i="8" s="1"/>
  <c r="J959" i="8"/>
  <c r="I959" i="8"/>
  <c r="N959" i="8" s="1"/>
  <c r="O958" i="8"/>
  <c r="V958" i="8"/>
  <c r="O959" i="8" l="1"/>
  <c r="P959" i="8" s="1"/>
  <c r="V959" i="8"/>
  <c r="K959" i="8"/>
  <c r="L959" i="8" s="1"/>
  <c r="M959" i="8" s="1"/>
  <c r="W959" i="8" s="1"/>
  <c r="P958" i="8"/>
  <c r="U958" i="8" l="1"/>
  <c r="D959" i="8" s="1"/>
  <c r="Q958" i="8"/>
  <c r="S958" i="8" s="1"/>
  <c r="Q959" i="8"/>
  <c r="R959" i="8" l="1"/>
  <c r="T959" i="8" s="1"/>
  <c r="U959" i="8" s="1"/>
  <c r="D960" i="8" s="1"/>
  <c r="Y959" i="8"/>
  <c r="X959" i="8"/>
  <c r="Z959" i="8" s="1"/>
  <c r="AA959" i="8" s="1"/>
  <c r="AB959" i="8" s="1"/>
  <c r="F959" i="8"/>
  <c r="E959" i="8"/>
  <c r="G959" i="8"/>
  <c r="H960" i="8" s="1"/>
  <c r="S959" i="8" l="1"/>
  <c r="AC959" i="8"/>
  <c r="Y960" i="8"/>
  <c r="X960" i="8"/>
  <c r="Z960" i="8" s="1"/>
  <c r="AA960" i="8" s="1"/>
  <c r="AB960" i="8" s="1"/>
  <c r="F960" i="8"/>
  <c r="E960" i="8"/>
  <c r="R960" i="8"/>
  <c r="T960" i="8" s="1"/>
  <c r="G960" i="8"/>
  <c r="H961" i="8" s="1"/>
  <c r="J960" i="8"/>
  <c r="I960" i="8"/>
  <c r="N960" i="8" s="1"/>
  <c r="J961" i="8" l="1"/>
  <c r="I961" i="8"/>
  <c r="N961" i="8" s="1"/>
  <c r="O960" i="8"/>
  <c r="V960" i="8"/>
  <c r="K960" i="8"/>
  <c r="L960" i="8" s="1"/>
  <c r="M960" i="8" s="1"/>
  <c r="W960" i="8" s="1"/>
  <c r="AC960" i="8"/>
  <c r="O961" i="8" l="1"/>
  <c r="V961" i="8"/>
  <c r="P961" i="8"/>
  <c r="P960" i="8"/>
  <c r="K961" i="8"/>
  <c r="L961" i="8" s="1"/>
  <c r="M961" i="8" s="1"/>
  <c r="W961" i="8" s="1"/>
  <c r="U960" i="8" l="1"/>
  <c r="D961" i="8" s="1"/>
  <c r="Q960" i="8"/>
  <c r="S960" i="8" s="1"/>
  <c r="Q961" i="8"/>
  <c r="E961" i="8" l="1"/>
  <c r="R961" i="8"/>
  <c r="T961" i="8" s="1"/>
  <c r="U961" i="8" s="1"/>
  <c r="D962" i="8" s="1"/>
  <c r="Y961" i="8"/>
  <c r="X961" i="8"/>
  <c r="Z961" i="8" s="1"/>
  <c r="AA961" i="8" s="1"/>
  <c r="AB961" i="8" s="1"/>
  <c r="F961" i="8"/>
  <c r="G961" i="8"/>
  <c r="H962" i="8" s="1"/>
  <c r="S961" i="8" l="1"/>
  <c r="AC961" i="8"/>
  <c r="R962" i="8"/>
  <c r="T962" i="8" s="1"/>
  <c r="Y962" i="8"/>
  <c r="X962" i="8"/>
  <c r="Z962" i="8" s="1"/>
  <c r="AA962" i="8" s="1"/>
  <c r="AB962" i="8" s="1"/>
  <c r="F962" i="8"/>
  <c r="E962" i="8"/>
  <c r="G962" i="8"/>
  <c r="H963" i="8" s="1"/>
  <c r="J962" i="8"/>
  <c r="I962" i="8"/>
  <c r="N962" i="8"/>
  <c r="J963" i="8" l="1"/>
  <c r="I963" i="8"/>
  <c r="N963" i="8" s="1"/>
  <c r="O962" i="8"/>
  <c r="V962" i="8"/>
  <c r="K962" i="8"/>
  <c r="L962" i="8" s="1"/>
  <c r="M962" i="8" s="1"/>
  <c r="W962" i="8" s="1"/>
  <c r="AC962" i="8"/>
  <c r="O963" i="8" l="1"/>
  <c r="P963" i="8" s="1"/>
  <c r="V963" i="8"/>
  <c r="K963" i="8"/>
  <c r="L963" i="8" s="1"/>
  <c r="M963" i="8" s="1"/>
  <c r="W963" i="8" s="1"/>
  <c r="P962" i="8"/>
  <c r="Q962" i="8" l="1"/>
  <c r="S962" i="8" s="1"/>
  <c r="U962" i="8"/>
  <c r="D963" i="8" s="1"/>
  <c r="Q963" i="8"/>
  <c r="X963" i="8" l="1"/>
  <c r="Z963" i="8" s="1"/>
  <c r="AA963" i="8" s="1"/>
  <c r="AB963" i="8" s="1"/>
  <c r="F963" i="8"/>
  <c r="E963" i="8"/>
  <c r="R963" i="8"/>
  <c r="T963" i="8" s="1"/>
  <c r="U963" i="8" s="1"/>
  <c r="D964" i="8" s="1"/>
  <c r="Y963" i="8"/>
  <c r="G963" i="8"/>
  <c r="H964" i="8" s="1"/>
  <c r="S963" i="8" l="1"/>
  <c r="R964" i="8"/>
  <c r="T964" i="8" s="1"/>
  <c r="Y964" i="8"/>
  <c r="X964" i="8"/>
  <c r="Z964" i="8" s="1"/>
  <c r="AA964" i="8" s="1"/>
  <c r="AB964" i="8" s="1"/>
  <c r="AC964" i="8" s="1"/>
  <c r="F964" i="8"/>
  <c r="E964" i="8"/>
  <c r="G964" i="8"/>
  <c r="H965" i="8" s="1"/>
  <c r="J964" i="8"/>
  <c r="I964" i="8"/>
  <c r="N964" i="8" s="1"/>
  <c r="AC963" i="8"/>
  <c r="I965" i="8" l="1"/>
  <c r="J965" i="8"/>
  <c r="N965" i="8"/>
  <c r="K964" i="8"/>
  <c r="L964" i="8" s="1"/>
  <c r="M964" i="8" s="1"/>
  <c r="W964" i="8" s="1"/>
  <c r="O964" i="8"/>
  <c r="V964" i="8"/>
  <c r="O965" i="8" l="1"/>
  <c r="V965" i="8"/>
  <c r="K965" i="8"/>
  <c r="L965" i="8" s="1"/>
  <c r="M965" i="8" s="1"/>
  <c r="W965" i="8" s="1"/>
  <c r="P965" i="8"/>
  <c r="P964" i="8"/>
  <c r="Q965" i="8" l="1"/>
  <c r="U964" i="8"/>
  <c r="D965" i="8" s="1"/>
  <c r="Q964" i="8"/>
  <c r="S964" i="8" s="1"/>
  <c r="Y965" i="8" l="1"/>
  <c r="X965" i="8"/>
  <c r="Z965" i="8" s="1"/>
  <c r="AA965" i="8" s="1"/>
  <c r="AB965" i="8" s="1"/>
  <c r="F965" i="8"/>
  <c r="E965" i="8"/>
  <c r="R965" i="8"/>
  <c r="T965" i="8" s="1"/>
  <c r="U965" i="8" s="1"/>
  <c r="D966" i="8" s="1"/>
  <c r="G965" i="8"/>
  <c r="H966" i="8" s="1"/>
  <c r="S965" i="8" l="1"/>
  <c r="AC965" i="8"/>
  <c r="J966" i="8"/>
  <c r="I966" i="8"/>
  <c r="N966" i="8" s="1"/>
  <c r="F966" i="8"/>
  <c r="E966" i="8"/>
  <c r="R966" i="8"/>
  <c r="T966" i="8" s="1"/>
  <c r="Y966" i="8"/>
  <c r="X966" i="8"/>
  <c r="Z966" i="8" s="1"/>
  <c r="AA966" i="8" s="1"/>
  <c r="AB966" i="8" s="1"/>
  <c r="G966" i="8"/>
  <c r="H967" i="8" s="1"/>
  <c r="O966" i="8" l="1"/>
  <c r="V966" i="8"/>
  <c r="J967" i="8"/>
  <c r="I967" i="8"/>
  <c r="N967" i="8" s="1"/>
  <c r="K966" i="8"/>
  <c r="L966" i="8" s="1"/>
  <c r="M966" i="8" s="1"/>
  <c r="W966" i="8" s="1"/>
  <c r="AC966" i="8"/>
  <c r="O967" i="8" l="1"/>
  <c r="P967" i="8" s="1"/>
  <c r="V967" i="8"/>
  <c r="K967" i="8"/>
  <c r="L967" i="8" s="1"/>
  <c r="M967" i="8" s="1"/>
  <c r="W967" i="8" s="1"/>
  <c r="P966" i="8"/>
  <c r="Q967" i="8" l="1"/>
  <c r="U966" i="8"/>
  <c r="D967" i="8" s="1"/>
  <c r="Q966" i="8"/>
  <c r="S966" i="8" s="1"/>
  <c r="R967" i="8" l="1"/>
  <c r="T967" i="8" s="1"/>
  <c r="U967" i="8" s="1"/>
  <c r="D968" i="8" s="1"/>
  <c r="Y967" i="8"/>
  <c r="X967" i="8"/>
  <c r="Z967" i="8" s="1"/>
  <c r="AA967" i="8" s="1"/>
  <c r="AB967" i="8" s="1"/>
  <c r="F967" i="8"/>
  <c r="E967" i="8"/>
  <c r="G967" i="8"/>
  <c r="H968" i="8" s="1"/>
  <c r="S967" i="8" l="1"/>
  <c r="Y968" i="8"/>
  <c r="X968" i="8"/>
  <c r="Z968" i="8" s="1"/>
  <c r="AA968" i="8" s="1"/>
  <c r="AB968" i="8" s="1"/>
  <c r="AC968" i="8" s="1"/>
  <c r="F968" i="8"/>
  <c r="E968" i="8"/>
  <c r="R968" i="8"/>
  <c r="T968" i="8" s="1"/>
  <c r="G968" i="8"/>
  <c r="H969" i="8" s="1"/>
  <c r="J968" i="8"/>
  <c r="I968" i="8"/>
  <c r="N968" i="8" s="1"/>
  <c r="AC967" i="8"/>
  <c r="J969" i="8" l="1"/>
  <c r="I969" i="8"/>
  <c r="N969" i="8" s="1"/>
  <c r="K968" i="8"/>
  <c r="L968" i="8" s="1"/>
  <c r="M968" i="8" s="1"/>
  <c r="W968" i="8" s="1"/>
  <c r="O968" i="8"/>
  <c r="V968" i="8"/>
  <c r="O969" i="8" l="1"/>
  <c r="V969" i="8"/>
  <c r="P969" i="8"/>
  <c r="P968" i="8"/>
  <c r="K969" i="8"/>
  <c r="L969" i="8" s="1"/>
  <c r="M969" i="8" s="1"/>
  <c r="W969" i="8" s="1"/>
  <c r="U968" i="8" l="1"/>
  <c r="D969" i="8" s="1"/>
  <c r="Q968" i="8"/>
  <c r="S968" i="8" s="1"/>
  <c r="Q969" i="8"/>
  <c r="E969" i="8" l="1"/>
  <c r="R969" i="8"/>
  <c r="T969" i="8" s="1"/>
  <c r="U969" i="8" s="1"/>
  <c r="D970" i="8" s="1"/>
  <c r="Y969" i="8"/>
  <c r="X969" i="8"/>
  <c r="Z969" i="8" s="1"/>
  <c r="AA969" i="8" s="1"/>
  <c r="AB969" i="8" s="1"/>
  <c r="F969" i="8"/>
  <c r="G969" i="8"/>
  <c r="H970" i="8" s="1"/>
  <c r="S969" i="8" l="1"/>
  <c r="J970" i="8"/>
  <c r="I970" i="8"/>
  <c r="N970" i="8" s="1"/>
  <c r="AC969" i="8"/>
  <c r="R970" i="8"/>
  <c r="T970" i="8" s="1"/>
  <c r="Y970" i="8"/>
  <c r="X970" i="8"/>
  <c r="Z970" i="8" s="1"/>
  <c r="AA970" i="8" s="1"/>
  <c r="AB970" i="8" s="1"/>
  <c r="F970" i="8"/>
  <c r="E970" i="8"/>
  <c r="G970" i="8"/>
  <c r="H971" i="8" s="1"/>
  <c r="J971" i="8" l="1"/>
  <c r="I971" i="8"/>
  <c r="N971" i="8" s="1"/>
  <c r="AC970" i="8"/>
  <c r="O970" i="8"/>
  <c r="V970" i="8"/>
  <c r="K970" i="8"/>
  <c r="L970" i="8" s="1"/>
  <c r="M970" i="8" s="1"/>
  <c r="W970" i="8" s="1"/>
  <c r="O971" i="8" l="1"/>
  <c r="P971" i="8" s="1"/>
  <c r="V971" i="8"/>
  <c r="K971" i="8"/>
  <c r="L971" i="8" s="1"/>
  <c r="M971" i="8" s="1"/>
  <c r="W971" i="8" s="1"/>
  <c r="P970" i="8"/>
  <c r="Q970" i="8" l="1"/>
  <c r="S970" i="8" s="1"/>
  <c r="U970" i="8"/>
  <c r="D971" i="8" s="1"/>
  <c r="Q971" i="8"/>
  <c r="X971" i="8" l="1"/>
  <c r="Z971" i="8" s="1"/>
  <c r="AA971" i="8" s="1"/>
  <c r="AB971" i="8" s="1"/>
  <c r="F971" i="8"/>
  <c r="E971" i="8"/>
  <c r="R971" i="8"/>
  <c r="T971" i="8" s="1"/>
  <c r="U971" i="8" s="1"/>
  <c r="D972" i="8" s="1"/>
  <c r="Y971" i="8"/>
  <c r="G971" i="8"/>
  <c r="H972" i="8" s="1"/>
  <c r="S971" i="8" l="1"/>
  <c r="R972" i="8"/>
  <c r="T972" i="8" s="1"/>
  <c r="Y972" i="8"/>
  <c r="X972" i="8"/>
  <c r="Z972" i="8" s="1"/>
  <c r="AA972" i="8" s="1"/>
  <c r="AB972" i="8" s="1"/>
  <c r="AC972" i="8" s="1"/>
  <c r="F972" i="8"/>
  <c r="E972" i="8"/>
  <c r="G972" i="8"/>
  <c r="H973" i="8" s="1"/>
  <c r="J972" i="8"/>
  <c r="I972" i="8"/>
  <c r="N972" i="8" s="1"/>
  <c r="AC971" i="8"/>
  <c r="I973" i="8" l="1"/>
  <c r="N973" i="8" s="1"/>
  <c r="J973" i="8"/>
  <c r="O972" i="8"/>
  <c r="V972" i="8"/>
  <c r="K972" i="8"/>
  <c r="L972" i="8" s="1"/>
  <c r="M972" i="8" s="1"/>
  <c r="W972" i="8" s="1"/>
  <c r="O973" i="8" l="1"/>
  <c r="P973" i="8" s="1"/>
  <c r="V973" i="8"/>
  <c r="P972" i="8"/>
  <c r="K973" i="8"/>
  <c r="L973" i="8" s="1"/>
  <c r="M973" i="8" s="1"/>
  <c r="W973" i="8" s="1"/>
  <c r="Q973" i="8" l="1"/>
  <c r="U972" i="8"/>
  <c r="D973" i="8" s="1"/>
  <c r="Q972" i="8"/>
  <c r="S972" i="8" s="1"/>
  <c r="Y973" i="8" l="1"/>
  <c r="X973" i="8"/>
  <c r="Z973" i="8" s="1"/>
  <c r="AA973" i="8" s="1"/>
  <c r="AB973" i="8" s="1"/>
  <c r="F973" i="8"/>
  <c r="E973" i="8"/>
  <c r="R973" i="8"/>
  <c r="T973" i="8" s="1"/>
  <c r="U973" i="8" s="1"/>
  <c r="D974" i="8" s="1"/>
  <c r="G973" i="8"/>
  <c r="H974" i="8" s="1"/>
  <c r="S973" i="8" l="1"/>
  <c r="F974" i="8"/>
  <c r="E974" i="8"/>
  <c r="R974" i="8"/>
  <c r="T974" i="8" s="1"/>
  <c r="Y974" i="8"/>
  <c r="X974" i="8"/>
  <c r="Z974" i="8" s="1"/>
  <c r="AA974" i="8" s="1"/>
  <c r="AB974" i="8" s="1"/>
  <c r="AC974" i="8" s="1"/>
  <c r="G974" i="8"/>
  <c r="H975" i="8" s="1"/>
  <c r="J974" i="8"/>
  <c r="I974" i="8"/>
  <c r="N974" i="8" s="1"/>
  <c r="AC973" i="8"/>
  <c r="J975" i="8" l="1"/>
  <c r="I975" i="8"/>
  <c r="N975" i="8" s="1"/>
  <c r="O974" i="8"/>
  <c r="V974" i="8"/>
  <c r="K974" i="8"/>
  <c r="L974" i="8" s="1"/>
  <c r="M974" i="8" s="1"/>
  <c r="W974" i="8" s="1"/>
  <c r="P974" i="8" l="1"/>
  <c r="O975" i="8"/>
  <c r="V975" i="8"/>
  <c r="K975" i="8"/>
  <c r="L975" i="8" s="1"/>
  <c r="M975" i="8" s="1"/>
  <c r="W975" i="8" s="1"/>
  <c r="U974" i="8" l="1"/>
  <c r="D975" i="8" s="1"/>
  <c r="Q974" i="8"/>
  <c r="S974" i="8" s="1"/>
  <c r="P975" i="8"/>
  <c r="R975" i="8" l="1"/>
  <c r="T975" i="8" s="1"/>
  <c r="U975" i="8" s="1"/>
  <c r="D976" i="8" s="1"/>
  <c r="Y975" i="8"/>
  <c r="X975" i="8"/>
  <c r="Z975" i="8" s="1"/>
  <c r="AA975" i="8" s="1"/>
  <c r="AB975" i="8" s="1"/>
  <c r="F975" i="8"/>
  <c r="E975" i="8"/>
  <c r="G975" i="8"/>
  <c r="H976" i="8" s="1"/>
  <c r="Q975" i="8"/>
  <c r="S975" i="8" l="1"/>
  <c r="Y976" i="8"/>
  <c r="X976" i="8"/>
  <c r="Z976" i="8" s="1"/>
  <c r="AA976" i="8" s="1"/>
  <c r="AB976" i="8" s="1"/>
  <c r="AC976" i="8" s="1"/>
  <c r="F976" i="8"/>
  <c r="E976" i="8"/>
  <c r="R976" i="8"/>
  <c r="T976" i="8" s="1"/>
  <c r="G976" i="8"/>
  <c r="H977" i="8" s="1"/>
  <c r="AC975" i="8"/>
  <c r="J976" i="8"/>
  <c r="I976" i="8"/>
  <c r="N976" i="8" s="1"/>
  <c r="J977" i="8" l="1"/>
  <c r="I977" i="8"/>
  <c r="N977" i="8" s="1"/>
  <c r="O976" i="8"/>
  <c r="V976" i="8"/>
  <c r="K976" i="8"/>
  <c r="L976" i="8" s="1"/>
  <c r="M976" i="8" s="1"/>
  <c r="W976" i="8" s="1"/>
  <c r="P976" i="8" l="1"/>
  <c r="O977" i="8"/>
  <c r="V977" i="8"/>
  <c r="K977" i="8"/>
  <c r="L977" i="8" s="1"/>
  <c r="M977" i="8" s="1"/>
  <c r="W977" i="8" s="1"/>
  <c r="U976" i="8" l="1"/>
  <c r="D977" i="8" s="1"/>
  <c r="Q976" i="8"/>
  <c r="S976" i="8" s="1"/>
  <c r="P977" i="8"/>
  <c r="E977" i="8" l="1"/>
  <c r="R977" i="8"/>
  <c r="T977" i="8" s="1"/>
  <c r="U977" i="8" s="1"/>
  <c r="D978" i="8" s="1"/>
  <c r="Y977" i="8"/>
  <c r="X977" i="8"/>
  <c r="Z977" i="8" s="1"/>
  <c r="AA977" i="8" s="1"/>
  <c r="AB977" i="8" s="1"/>
  <c r="F977" i="8"/>
  <c r="G977" i="8"/>
  <c r="H978" i="8" s="1"/>
  <c r="Q977" i="8"/>
  <c r="S977" i="8" l="1"/>
  <c r="R978" i="8"/>
  <c r="T978" i="8" s="1"/>
  <c r="Y978" i="8"/>
  <c r="X978" i="8"/>
  <c r="Z978" i="8" s="1"/>
  <c r="AA978" i="8" s="1"/>
  <c r="AB978" i="8" s="1"/>
  <c r="AC978" i="8" s="1"/>
  <c r="F978" i="8"/>
  <c r="E978" i="8"/>
  <c r="G978" i="8"/>
  <c r="H979" i="8" s="1"/>
  <c r="AC977" i="8"/>
  <c r="J978" i="8"/>
  <c r="I978" i="8"/>
  <c r="N978" i="8" s="1"/>
  <c r="J979" i="8" l="1"/>
  <c r="I979" i="8"/>
  <c r="N979" i="8" s="1"/>
  <c r="K978" i="8"/>
  <c r="L978" i="8" s="1"/>
  <c r="M978" i="8" s="1"/>
  <c r="W978" i="8" s="1"/>
  <c r="O978" i="8"/>
  <c r="V978" i="8"/>
  <c r="O979" i="8" l="1"/>
  <c r="P979" i="8" s="1"/>
  <c r="V979" i="8"/>
  <c r="K979" i="8"/>
  <c r="L979" i="8" s="1"/>
  <c r="M979" i="8" s="1"/>
  <c r="W979" i="8" s="1"/>
  <c r="P978" i="8"/>
  <c r="Q978" i="8" l="1"/>
  <c r="S978" i="8" s="1"/>
  <c r="U978" i="8"/>
  <c r="D979" i="8" s="1"/>
  <c r="Q979" i="8"/>
  <c r="X979" i="8" l="1"/>
  <c r="Z979" i="8" s="1"/>
  <c r="AA979" i="8" s="1"/>
  <c r="AB979" i="8" s="1"/>
  <c r="F979" i="8"/>
  <c r="E979" i="8"/>
  <c r="R979" i="8"/>
  <c r="T979" i="8" s="1"/>
  <c r="U979" i="8" s="1"/>
  <c r="D980" i="8" s="1"/>
  <c r="Y979" i="8"/>
  <c r="G979" i="8"/>
  <c r="H980" i="8" s="1"/>
  <c r="S979" i="8" l="1"/>
  <c r="R980" i="8"/>
  <c r="T980" i="8" s="1"/>
  <c r="Y980" i="8"/>
  <c r="X980" i="8"/>
  <c r="Z980" i="8" s="1"/>
  <c r="AA980" i="8" s="1"/>
  <c r="AB980" i="8" s="1"/>
  <c r="F980" i="8"/>
  <c r="E980" i="8"/>
  <c r="G980" i="8"/>
  <c r="H981" i="8" s="1"/>
  <c r="J980" i="8"/>
  <c r="I980" i="8"/>
  <c r="N980" i="8" s="1"/>
  <c r="AC979" i="8"/>
  <c r="I981" i="8" l="1"/>
  <c r="N981" i="8" s="1"/>
  <c r="J981" i="8"/>
  <c r="K980" i="8"/>
  <c r="L980" i="8" s="1"/>
  <c r="M980" i="8" s="1"/>
  <c r="W980" i="8" s="1"/>
  <c r="O980" i="8"/>
  <c r="V980" i="8"/>
  <c r="AC980" i="8"/>
  <c r="O981" i="8" l="1"/>
  <c r="P981" i="8" s="1"/>
  <c r="V981" i="8"/>
  <c r="K981" i="8"/>
  <c r="L981" i="8" s="1"/>
  <c r="M981" i="8" s="1"/>
  <c r="W981" i="8" s="1"/>
  <c r="P980" i="8"/>
  <c r="U980" i="8" l="1"/>
  <c r="D981" i="8" s="1"/>
  <c r="Q980" i="8"/>
  <c r="S980" i="8" s="1"/>
  <c r="Q981" i="8"/>
  <c r="Y981" i="8" l="1"/>
  <c r="X981" i="8"/>
  <c r="Z981" i="8" s="1"/>
  <c r="AA981" i="8" s="1"/>
  <c r="AB981" i="8" s="1"/>
  <c r="F981" i="8"/>
  <c r="E981" i="8"/>
  <c r="R981" i="8"/>
  <c r="T981" i="8" s="1"/>
  <c r="U981" i="8" s="1"/>
  <c r="D982" i="8" s="1"/>
  <c r="G981" i="8"/>
  <c r="H982" i="8" s="1"/>
  <c r="S981" i="8" l="1"/>
  <c r="J982" i="8"/>
  <c r="I982" i="8"/>
  <c r="N982" i="8" s="1"/>
  <c r="AC981" i="8"/>
  <c r="F982" i="8"/>
  <c r="E982" i="8"/>
  <c r="R982" i="8"/>
  <c r="T982" i="8" s="1"/>
  <c r="Y982" i="8"/>
  <c r="X982" i="8"/>
  <c r="Z982" i="8" s="1"/>
  <c r="AA982" i="8" s="1"/>
  <c r="AB982" i="8" s="1"/>
  <c r="AC982" i="8" s="1"/>
  <c r="G982" i="8"/>
  <c r="H983" i="8" s="1"/>
  <c r="J983" i="8" l="1"/>
  <c r="I983" i="8"/>
  <c r="N983" i="8" s="1"/>
  <c r="O982" i="8"/>
  <c r="V982" i="8"/>
  <c r="K982" i="8"/>
  <c r="L982" i="8" s="1"/>
  <c r="M982" i="8" s="1"/>
  <c r="W982" i="8" s="1"/>
  <c r="P982" i="8" l="1"/>
  <c r="K983" i="8"/>
  <c r="L983" i="8" s="1"/>
  <c r="M983" i="8" s="1"/>
  <c r="W983" i="8" s="1"/>
  <c r="O983" i="8"/>
  <c r="V983" i="8"/>
  <c r="U982" i="8" l="1"/>
  <c r="D983" i="8" s="1"/>
  <c r="Q982" i="8"/>
  <c r="S982" i="8" s="1"/>
  <c r="P983" i="8"/>
  <c r="R983" i="8" l="1"/>
  <c r="T983" i="8" s="1"/>
  <c r="U983" i="8" s="1"/>
  <c r="D984" i="8" s="1"/>
  <c r="Y983" i="8"/>
  <c r="X983" i="8"/>
  <c r="Z983" i="8" s="1"/>
  <c r="AA983" i="8" s="1"/>
  <c r="AB983" i="8" s="1"/>
  <c r="F983" i="8"/>
  <c r="E983" i="8"/>
  <c r="G983" i="8"/>
  <c r="H984" i="8" s="1"/>
  <c r="Q983" i="8"/>
  <c r="S983" i="8" l="1"/>
  <c r="Y984" i="8"/>
  <c r="X984" i="8"/>
  <c r="Z984" i="8" s="1"/>
  <c r="AA984" i="8" s="1"/>
  <c r="AB984" i="8" s="1"/>
  <c r="F984" i="8"/>
  <c r="E984" i="8"/>
  <c r="R984" i="8"/>
  <c r="T984" i="8" s="1"/>
  <c r="G984" i="8"/>
  <c r="H985" i="8" s="1"/>
  <c r="AC983" i="8"/>
  <c r="J984" i="8"/>
  <c r="I984" i="8"/>
  <c r="N984" i="8" s="1"/>
  <c r="J985" i="8" l="1"/>
  <c r="I985" i="8"/>
  <c r="N985" i="8" s="1"/>
  <c r="O984" i="8"/>
  <c r="V984" i="8"/>
  <c r="K984" i="8"/>
  <c r="L984" i="8" s="1"/>
  <c r="M984" i="8" s="1"/>
  <c r="W984" i="8" s="1"/>
  <c r="AC984" i="8"/>
  <c r="O985" i="8" l="1"/>
  <c r="V985" i="8"/>
  <c r="P984" i="8"/>
  <c r="K985" i="8"/>
  <c r="L985" i="8" s="1"/>
  <c r="M985" i="8" s="1"/>
  <c r="W985" i="8" s="1"/>
  <c r="U984" i="8" l="1"/>
  <c r="D985" i="8" s="1"/>
  <c r="Q984" i="8"/>
  <c r="S984" i="8" s="1"/>
  <c r="P985" i="8"/>
  <c r="Q985" i="8" l="1"/>
  <c r="E985" i="8"/>
  <c r="R985" i="8"/>
  <c r="T985" i="8" s="1"/>
  <c r="U985" i="8" s="1"/>
  <c r="D986" i="8" s="1"/>
  <c r="Y985" i="8"/>
  <c r="X985" i="8"/>
  <c r="Z985" i="8" s="1"/>
  <c r="AA985" i="8" s="1"/>
  <c r="AB985" i="8" s="1"/>
  <c r="F985" i="8"/>
  <c r="G985" i="8"/>
  <c r="H986" i="8" s="1"/>
  <c r="S985" i="8" l="1"/>
  <c r="R986" i="8"/>
  <c r="T986" i="8" s="1"/>
  <c r="Y986" i="8"/>
  <c r="X986" i="8"/>
  <c r="Z986" i="8" s="1"/>
  <c r="AA986" i="8" s="1"/>
  <c r="AB986" i="8" s="1"/>
  <c r="F986" i="8"/>
  <c r="E986" i="8"/>
  <c r="G986" i="8"/>
  <c r="H987" i="8" s="1"/>
  <c r="AC985" i="8"/>
  <c r="J986" i="8"/>
  <c r="I986" i="8"/>
  <c r="N986" i="8" s="1"/>
  <c r="J987" i="8" l="1"/>
  <c r="I987" i="8"/>
  <c r="N987" i="8" s="1"/>
  <c r="K986" i="8"/>
  <c r="L986" i="8" s="1"/>
  <c r="M986" i="8" s="1"/>
  <c r="W986" i="8" s="1"/>
  <c r="O986" i="8"/>
  <c r="V986" i="8"/>
  <c r="AC986" i="8"/>
  <c r="O987" i="8" l="1"/>
  <c r="V987" i="8"/>
  <c r="K987" i="8"/>
  <c r="L987" i="8" s="1"/>
  <c r="M987" i="8" s="1"/>
  <c r="W987" i="8" s="1"/>
  <c r="P987" i="8"/>
  <c r="P986" i="8"/>
  <c r="Q986" i="8" l="1"/>
  <c r="S986" i="8" s="1"/>
  <c r="U986" i="8"/>
  <c r="D987" i="8" s="1"/>
  <c r="Q987" i="8"/>
  <c r="X987" i="8" l="1"/>
  <c r="Z987" i="8" s="1"/>
  <c r="AA987" i="8" s="1"/>
  <c r="AB987" i="8" s="1"/>
  <c r="F987" i="8"/>
  <c r="E987" i="8"/>
  <c r="R987" i="8"/>
  <c r="T987" i="8" s="1"/>
  <c r="U987" i="8" s="1"/>
  <c r="D988" i="8" s="1"/>
  <c r="Y987" i="8"/>
  <c r="G987" i="8"/>
  <c r="H988" i="8" s="1"/>
  <c r="S987" i="8" l="1"/>
  <c r="R988" i="8"/>
  <c r="T988" i="8" s="1"/>
  <c r="Y988" i="8"/>
  <c r="X988" i="8"/>
  <c r="Z988" i="8" s="1"/>
  <c r="AA988" i="8" s="1"/>
  <c r="AB988" i="8" s="1"/>
  <c r="F988" i="8"/>
  <c r="E988" i="8"/>
  <c r="G988" i="8"/>
  <c r="H989" i="8" s="1"/>
  <c r="AC987" i="8"/>
  <c r="J988" i="8"/>
  <c r="I988" i="8"/>
  <c r="N988" i="8" s="1"/>
  <c r="I989" i="8" l="1"/>
  <c r="J989" i="8"/>
  <c r="N989" i="8"/>
  <c r="O988" i="8"/>
  <c r="V988" i="8"/>
  <c r="K988" i="8"/>
  <c r="L988" i="8" s="1"/>
  <c r="M988" i="8" s="1"/>
  <c r="W988" i="8" s="1"/>
  <c r="AC988" i="8"/>
  <c r="O989" i="8" l="1"/>
  <c r="P989" i="8" s="1"/>
  <c r="V989" i="8"/>
  <c r="P988" i="8"/>
  <c r="K989" i="8"/>
  <c r="L989" i="8" s="1"/>
  <c r="M989" i="8" s="1"/>
  <c r="W989" i="8" s="1"/>
  <c r="U988" i="8" l="1"/>
  <c r="D989" i="8" s="1"/>
  <c r="Q988" i="8"/>
  <c r="S988" i="8" s="1"/>
  <c r="Q989" i="8"/>
  <c r="Y989" i="8" l="1"/>
  <c r="X989" i="8"/>
  <c r="Z989" i="8" s="1"/>
  <c r="AA989" i="8" s="1"/>
  <c r="AB989" i="8" s="1"/>
  <c r="F989" i="8"/>
  <c r="E989" i="8"/>
  <c r="R989" i="8"/>
  <c r="T989" i="8" s="1"/>
  <c r="U989" i="8" s="1"/>
  <c r="D990" i="8" s="1"/>
  <c r="G989" i="8"/>
  <c r="H990" i="8" s="1"/>
  <c r="S989" i="8" l="1"/>
  <c r="F990" i="8"/>
  <c r="E990" i="8"/>
  <c r="R990" i="8"/>
  <c r="T990" i="8" s="1"/>
  <c r="Y990" i="8"/>
  <c r="X990" i="8"/>
  <c r="Z990" i="8" s="1"/>
  <c r="AA990" i="8" s="1"/>
  <c r="AB990" i="8" s="1"/>
  <c r="G990" i="8"/>
  <c r="H991" i="8" s="1"/>
  <c r="J990" i="8"/>
  <c r="I990" i="8"/>
  <c r="N990" i="8"/>
  <c r="AC989" i="8"/>
  <c r="J991" i="8" l="1"/>
  <c r="I991" i="8"/>
  <c r="N991" i="8" s="1"/>
  <c r="O990" i="8"/>
  <c r="V990" i="8"/>
  <c r="K990" i="8"/>
  <c r="L990" i="8" s="1"/>
  <c r="M990" i="8" s="1"/>
  <c r="W990" i="8" s="1"/>
  <c r="AC990" i="8"/>
  <c r="P990" i="8" l="1"/>
  <c r="K991" i="8"/>
  <c r="L991" i="8" s="1"/>
  <c r="M991" i="8" s="1"/>
  <c r="W991" i="8" s="1"/>
  <c r="O991" i="8"/>
  <c r="V991" i="8"/>
  <c r="U990" i="8" l="1"/>
  <c r="D991" i="8" s="1"/>
  <c r="Q990" i="8"/>
  <c r="S990" i="8" s="1"/>
  <c r="P991" i="8"/>
  <c r="Q991" i="8" l="1"/>
  <c r="R991" i="8"/>
  <c r="T991" i="8" s="1"/>
  <c r="U991" i="8" s="1"/>
  <c r="D992" i="8" s="1"/>
  <c r="Y991" i="8"/>
  <c r="X991" i="8"/>
  <c r="Z991" i="8" s="1"/>
  <c r="AA991" i="8" s="1"/>
  <c r="AB991" i="8" s="1"/>
  <c r="F991" i="8"/>
  <c r="E991" i="8"/>
  <c r="G991" i="8"/>
  <c r="H992" i="8" s="1"/>
  <c r="S991" i="8" l="1"/>
  <c r="Y992" i="8"/>
  <c r="X992" i="8"/>
  <c r="Z992" i="8" s="1"/>
  <c r="AA992" i="8" s="1"/>
  <c r="AB992" i="8" s="1"/>
  <c r="F992" i="8"/>
  <c r="E992" i="8"/>
  <c r="R992" i="8"/>
  <c r="T992" i="8" s="1"/>
  <c r="G992" i="8"/>
  <c r="H993" i="8" s="1"/>
  <c r="J992" i="8"/>
  <c r="I992" i="8"/>
  <c r="N992" i="8" s="1"/>
  <c r="AC991" i="8"/>
  <c r="J993" i="8" l="1"/>
  <c r="I993" i="8"/>
  <c r="N993" i="8" s="1"/>
  <c r="O992" i="8"/>
  <c r="V992" i="8"/>
  <c r="K992" i="8"/>
  <c r="L992" i="8" s="1"/>
  <c r="M992" i="8" s="1"/>
  <c r="W992" i="8" s="1"/>
  <c r="AC992" i="8"/>
  <c r="O993" i="8" l="1"/>
  <c r="V993" i="8"/>
  <c r="K993" i="8"/>
  <c r="L993" i="8" s="1"/>
  <c r="M993" i="8" s="1"/>
  <c r="W993" i="8" s="1"/>
  <c r="P993" i="8"/>
  <c r="P992" i="8"/>
  <c r="U992" i="8" l="1"/>
  <c r="D993" i="8" s="1"/>
  <c r="Q992" i="8"/>
  <c r="S992" i="8" s="1"/>
  <c r="Q993" i="8"/>
  <c r="E993" i="8" l="1"/>
  <c r="R993" i="8"/>
  <c r="T993" i="8" s="1"/>
  <c r="U993" i="8" s="1"/>
  <c r="D994" i="8" s="1"/>
  <c r="Y993" i="8"/>
  <c r="X993" i="8"/>
  <c r="Z993" i="8" s="1"/>
  <c r="AA993" i="8" s="1"/>
  <c r="AB993" i="8" s="1"/>
  <c r="F993" i="8"/>
  <c r="G993" i="8"/>
  <c r="H994" i="8" s="1"/>
  <c r="S993" i="8" l="1"/>
  <c r="J994" i="8"/>
  <c r="I994" i="8"/>
  <c r="N994" i="8" s="1"/>
  <c r="AC993" i="8"/>
  <c r="R994" i="8"/>
  <c r="T994" i="8" s="1"/>
  <c r="Y994" i="8"/>
  <c r="X994" i="8"/>
  <c r="Z994" i="8" s="1"/>
  <c r="AA994" i="8" s="1"/>
  <c r="AB994" i="8" s="1"/>
  <c r="AC994" i="8" s="1"/>
  <c r="F994" i="8"/>
  <c r="E994" i="8"/>
  <c r="G994" i="8"/>
  <c r="H995" i="8" s="1"/>
  <c r="J995" i="8" l="1"/>
  <c r="I995" i="8"/>
  <c r="N995" i="8" s="1"/>
  <c r="O994" i="8"/>
  <c r="V994" i="8"/>
  <c r="K994" i="8"/>
  <c r="L994" i="8" s="1"/>
  <c r="M994" i="8" s="1"/>
  <c r="W994" i="8" s="1"/>
  <c r="O995" i="8" l="1"/>
  <c r="P995" i="8" s="1"/>
  <c r="V995" i="8"/>
  <c r="K995" i="8"/>
  <c r="L995" i="8" s="1"/>
  <c r="M995" i="8" s="1"/>
  <c r="W995" i="8" s="1"/>
  <c r="P994" i="8"/>
  <c r="Q995" i="8" l="1"/>
  <c r="Q994" i="8"/>
  <c r="S994" i="8" s="1"/>
  <c r="U994" i="8"/>
  <c r="D995" i="8" s="1"/>
  <c r="X995" i="8" l="1"/>
  <c r="Z995" i="8" s="1"/>
  <c r="AA995" i="8" s="1"/>
  <c r="AB995" i="8" s="1"/>
  <c r="F995" i="8"/>
  <c r="E995" i="8"/>
  <c r="R995" i="8"/>
  <c r="T995" i="8" s="1"/>
  <c r="U995" i="8" s="1"/>
  <c r="D996" i="8" s="1"/>
  <c r="Y995" i="8"/>
  <c r="G995" i="8"/>
  <c r="H996" i="8" s="1"/>
  <c r="S995" i="8" l="1"/>
  <c r="R996" i="8"/>
  <c r="T996" i="8" s="1"/>
  <c r="Y996" i="8"/>
  <c r="X996" i="8"/>
  <c r="Z996" i="8" s="1"/>
  <c r="AA996" i="8" s="1"/>
  <c r="AB996" i="8" s="1"/>
  <c r="F996" i="8"/>
  <c r="E996" i="8"/>
  <c r="G996" i="8"/>
  <c r="H997" i="8" s="1"/>
  <c r="AC995" i="8"/>
  <c r="J996" i="8"/>
  <c r="I996" i="8"/>
  <c r="N996" i="8" s="1"/>
  <c r="I997" i="8" l="1"/>
  <c r="J997" i="8"/>
  <c r="N997" i="8"/>
  <c r="K996" i="8"/>
  <c r="L996" i="8" s="1"/>
  <c r="M996" i="8" s="1"/>
  <c r="W996" i="8" s="1"/>
  <c r="O996" i="8"/>
  <c r="V996" i="8"/>
  <c r="AC996" i="8"/>
  <c r="K997" i="8" l="1"/>
  <c r="L997" i="8" s="1"/>
  <c r="M997" i="8" s="1"/>
  <c r="W997" i="8" s="1"/>
  <c r="O997" i="8"/>
  <c r="P997" i="8" s="1"/>
  <c r="V997" i="8"/>
  <c r="P996" i="8"/>
  <c r="Q997" i="8" l="1"/>
  <c r="U996" i="8"/>
  <c r="D997" i="8" s="1"/>
  <c r="Q996" i="8"/>
  <c r="S996" i="8" s="1"/>
  <c r="Y997" i="8" l="1"/>
  <c r="X997" i="8"/>
  <c r="Z997" i="8" s="1"/>
  <c r="AA997" i="8" s="1"/>
  <c r="AB997" i="8" s="1"/>
  <c r="F997" i="8"/>
  <c r="E997" i="8"/>
  <c r="R997" i="8"/>
  <c r="T997" i="8" s="1"/>
  <c r="U997" i="8" s="1"/>
  <c r="D998" i="8" s="1"/>
  <c r="G997" i="8"/>
  <c r="H998" i="8" s="1"/>
  <c r="S997" i="8" l="1"/>
  <c r="F998" i="8"/>
  <c r="E998" i="8"/>
  <c r="R998" i="8"/>
  <c r="T998" i="8" s="1"/>
  <c r="Y998" i="8"/>
  <c r="X998" i="8"/>
  <c r="Z998" i="8" s="1"/>
  <c r="AA998" i="8" s="1"/>
  <c r="AB998" i="8" s="1"/>
  <c r="AC998" i="8" s="1"/>
  <c r="G998" i="8"/>
  <c r="H999" i="8" s="1"/>
  <c r="AC997" i="8"/>
  <c r="J998" i="8"/>
  <c r="I998" i="8"/>
  <c r="N998" i="8"/>
  <c r="J999" i="8" l="1"/>
  <c r="I999" i="8"/>
  <c r="N999" i="8" s="1"/>
  <c r="K998" i="8"/>
  <c r="L998" i="8" s="1"/>
  <c r="M998" i="8" s="1"/>
  <c r="W998" i="8" s="1"/>
  <c r="O998" i="8"/>
  <c r="V998" i="8"/>
  <c r="O999" i="8" l="1"/>
  <c r="V999" i="8"/>
  <c r="P999" i="8"/>
  <c r="P998" i="8"/>
  <c r="K999" i="8"/>
  <c r="L999" i="8" s="1"/>
  <c r="M999" i="8" s="1"/>
  <c r="W999" i="8" s="1"/>
  <c r="U998" i="8" l="1"/>
  <c r="D999" i="8" s="1"/>
  <c r="Q998" i="8"/>
  <c r="S998" i="8" s="1"/>
  <c r="Q999" i="8"/>
  <c r="R999" i="8" l="1"/>
  <c r="T999" i="8" s="1"/>
  <c r="U999" i="8" s="1"/>
  <c r="D1000" i="8" s="1"/>
  <c r="Y999" i="8"/>
  <c r="X999" i="8"/>
  <c r="Z999" i="8" s="1"/>
  <c r="AA999" i="8" s="1"/>
  <c r="AB999" i="8" s="1"/>
  <c r="F999" i="8"/>
  <c r="E999" i="8"/>
  <c r="G999" i="8"/>
  <c r="H1000" i="8" s="1"/>
  <c r="S999" i="8" l="1"/>
  <c r="AC999" i="8"/>
  <c r="Y1000" i="8"/>
  <c r="X1000" i="8"/>
  <c r="Z1000" i="8" s="1"/>
  <c r="AA1000" i="8" s="1"/>
  <c r="AB1000" i="8" s="1"/>
  <c r="F1000" i="8"/>
  <c r="E1000" i="8"/>
  <c r="R1000" i="8"/>
  <c r="T1000" i="8" s="1"/>
  <c r="G1000" i="8"/>
  <c r="H1001" i="8" s="1"/>
  <c r="J1000" i="8"/>
  <c r="I1000" i="8"/>
  <c r="N1000" i="8" s="1"/>
  <c r="O1000" i="8" l="1"/>
  <c r="V1000" i="8"/>
  <c r="K1000" i="8"/>
  <c r="L1000" i="8" s="1"/>
  <c r="M1000" i="8" s="1"/>
  <c r="W1000" i="8" s="1"/>
  <c r="J1001" i="8"/>
  <c r="I1001" i="8"/>
  <c r="N1001" i="8" s="1"/>
  <c r="AC1000" i="8"/>
  <c r="O1001" i="8" l="1"/>
  <c r="P1001" i="8" s="1"/>
  <c r="V1001" i="8"/>
  <c r="P1000" i="8"/>
  <c r="K1001" i="8"/>
  <c r="L1001" i="8" s="1"/>
  <c r="M1001" i="8" s="1"/>
  <c r="W1001" i="8" s="1"/>
  <c r="U1000" i="8" l="1"/>
  <c r="D1001" i="8" s="1"/>
  <c r="Q1000" i="8"/>
  <c r="S1000" i="8" s="1"/>
  <c r="Q1001" i="8"/>
  <c r="E1001" i="8" l="1"/>
  <c r="R1001" i="8"/>
  <c r="T1001" i="8" s="1"/>
  <c r="U1001" i="8" s="1"/>
  <c r="D1002" i="8" s="1"/>
  <c r="Y1001" i="8"/>
  <c r="X1001" i="8"/>
  <c r="Z1001" i="8" s="1"/>
  <c r="AA1001" i="8" s="1"/>
  <c r="AB1001" i="8" s="1"/>
  <c r="F1001" i="8"/>
  <c r="G1001" i="8"/>
  <c r="H1002" i="8" s="1"/>
  <c r="S1001" i="8" l="1"/>
  <c r="AC1001" i="8"/>
  <c r="J1002" i="8"/>
  <c r="I1002" i="8"/>
  <c r="N1002" i="8" s="1"/>
  <c r="R1002" i="8"/>
  <c r="T1002" i="8" s="1"/>
  <c r="Y1002" i="8"/>
  <c r="X1002" i="8"/>
  <c r="Z1002" i="8" s="1"/>
  <c r="AA1002" i="8" s="1"/>
  <c r="AB1002" i="8" s="1"/>
  <c r="F1002" i="8"/>
  <c r="E1002" i="8"/>
  <c r="G1002" i="8"/>
  <c r="H1003" i="8" s="1"/>
  <c r="J1003" i="8" l="1"/>
  <c r="I1003" i="8"/>
  <c r="N1003" i="8" s="1"/>
  <c r="K1002" i="8"/>
  <c r="L1002" i="8" s="1"/>
  <c r="M1002" i="8" s="1"/>
  <c r="W1002" i="8" s="1"/>
  <c r="O1002" i="8"/>
  <c r="V1002" i="8"/>
  <c r="AC1002" i="8"/>
  <c r="O1003" i="8" l="1"/>
  <c r="P1003" i="8" s="1"/>
  <c r="V1003" i="8"/>
  <c r="K1003" i="8"/>
  <c r="L1003" i="8" s="1"/>
  <c r="M1003" i="8" s="1"/>
  <c r="W1003" i="8" s="1"/>
  <c r="P1002" i="8"/>
  <c r="Q1002" i="8" l="1"/>
  <c r="S1002" i="8" s="1"/>
  <c r="U1002" i="8"/>
  <c r="D1003" i="8" s="1"/>
  <c r="Q1003" i="8"/>
  <c r="X1003" i="8" l="1"/>
  <c r="Z1003" i="8" s="1"/>
  <c r="AA1003" i="8" s="1"/>
  <c r="AB1003" i="8" s="1"/>
  <c r="F1003" i="8"/>
  <c r="E1003" i="8"/>
  <c r="R1003" i="8"/>
  <c r="T1003" i="8" s="1"/>
  <c r="U1003" i="8" s="1"/>
  <c r="D1004" i="8" s="1"/>
  <c r="Y1003" i="8"/>
  <c r="G1003" i="8"/>
  <c r="H1004" i="8" s="1"/>
  <c r="S1003" i="8" l="1"/>
  <c r="R1004" i="8"/>
  <c r="T1004" i="8" s="1"/>
  <c r="Y1004" i="8"/>
  <c r="X1004" i="8"/>
  <c r="Z1004" i="8" s="1"/>
  <c r="AA1004" i="8" s="1"/>
  <c r="AB1004" i="8" s="1"/>
  <c r="F1004" i="8"/>
  <c r="E1004" i="8"/>
  <c r="G1004" i="8"/>
  <c r="H1005" i="8" s="1"/>
  <c r="AC1003" i="8"/>
  <c r="J1004" i="8"/>
  <c r="I1004" i="8"/>
  <c r="N1004" i="8" s="1"/>
  <c r="I1005" i="8" l="1"/>
  <c r="J1005" i="8"/>
  <c r="N1005" i="8"/>
  <c r="O1004" i="8"/>
  <c r="V1004" i="8"/>
  <c r="K1004" i="8"/>
  <c r="L1004" i="8" s="1"/>
  <c r="M1004" i="8" s="1"/>
  <c r="W1004" i="8" s="1"/>
  <c r="AC1004" i="8"/>
  <c r="O1005" i="8" l="1"/>
  <c r="P1005" i="8" s="1"/>
  <c r="V1005" i="8"/>
  <c r="K1005" i="8"/>
  <c r="L1005" i="8" s="1"/>
  <c r="M1005" i="8" s="1"/>
  <c r="W1005" i="8" s="1"/>
  <c r="P1004" i="8"/>
  <c r="U1004" i="8" l="1"/>
  <c r="D1005" i="8" s="1"/>
  <c r="Q1004" i="8"/>
  <c r="S1004" i="8" s="1"/>
  <c r="Q1005" i="8"/>
  <c r="Y1005" i="8" l="1"/>
  <c r="X1005" i="8"/>
  <c r="Z1005" i="8" s="1"/>
  <c r="AA1005" i="8" s="1"/>
  <c r="AB1005" i="8" s="1"/>
  <c r="F1005" i="8"/>
  <c r="E1005" i="8"/>
  <c r="R1005" i="8"/>
  <c r="T1005" i="8" s="1"/>
  <c r="U1005" i="8" s="1"/>
  <c r="D1006" i="8" s="1"/>
  <c r="G1005" i="8"/>
  <c r="H1006" i="8" s="1"/>
  <c r="S1005" i="8" l="1"/>
  <c r="J1006" i="8"/>
  <c r="I1006" i="8"/>
  <c r="N1006" i="8" s="1"/>
  <c r="AC1005" i="8"/>
  <c r="F1006" i="8"/>
  <c r="E1006" i="8"/>
  <c r="R1006" i="8"/>
  <c r="T1006" i="8" s="1"/>
  <c r="Y1006" i="8"/>
  <c r="X1006" i="8"/>
  <c r="Z1006" i="8" s="1"/>
  <c r="AA1006" i="8" s="1"/>
  <c r="AB1006" i="8" s="1"/>
  <c r="G1006" i="8"/>
  <c r="H1007" i="8" s="1"/>
  <c r="O1006" i="8" l="1"/>
  <c r="V1006" i="8"/>
  <c r="J1007" i="8"/>
  <c r="I1007" i="8"/>
  <c r="N1007" i="8" s="1"/>
  <c r="K1006" i="8"/>
  <c r="L1006" i="8" s="1"/>
  <c r="M1006" i="8" s="1"/>
  <c r="W1006" i="8" s="1"/>
  <c r="AC1006" i="8"/>
  <c r="O1007" i="8" l="1"/>
  <c r="P1007" i="8" s="1"/>
  <c r="V1007" i="8"/>
  <c r="K1007" i="8"/>
  <c r="L1007" i="8" s="1"/>
  <c r="M1007" i="8" s="1"/>
  <c r="W1007" i="8" s="1"/>
  <c r="P1006" i="8"/>
  <c r="U1006" i="8" l="1"/>
  <c r="D1007" i="8" s="1"/>
  <c r="Q1006" i="8"/>
  <c r="S1006" i="8" s="1"/>
  <c r="Q1007" i="8"/>
  <c r="R1007" i="8" l="1"/>
  <c r="T1007" i="8" s="1"/>
  <c r="U1007" i="8" s="1"/>
  <c r="D1008" i="8" s="1"/>
  <c r="Y1007" i="8"/>
  <c r="X1007" i="8"/>
  <c r="Z1007" i="8" s="1"/>
  <c r="AA1007" i="8" s="1"/>
  <c r="AB1007" i="8" s="1"/>
  <c r="F1007" i="8"/>
  <c r="E1007" i="8"/>
  <c r="G1007" i="8"/>
  <c r="H1008" i="8" s="1"/>
  <c r="S1007" i="8" l="1"/>
  <c r="AC1007" i="8"/>
  <c r="J1008" i="8"/>
  <c r="I1008" i="8"/>
  <c r="N1008" i="8" s="1"/>
  <c r="Y1008" i="8"/>
  <c r="X1008" i="8"/>
  <c r="Z1008" i="8" s="1"/>
  <c r="AA1008" i="8" s="1"/>
  <c r="AB1008" i="8" s="1"/>
  <c r="F1008" i="8"/>
  <c r="E1008" i="8"/>
  <c r="R1008" i="8"/>
  <c r="T1008" i="8" s="1"/>
  <c r="G1008" i="8"/>
  <c r="H1009" i="8" s="1"/>
  <c r="J1009" i="8" l="1"/>
  <c r="I1009" i="8"/>
  <c r="N1009" i="8" s="1"/>
  <c r="O1008" i="8"/>
  <c r="V1008" i="8"/>
  <c r="K1008" i="8"/>
  <c r="L1008" i="8" s="1"/>
  <c r="M1008" i="8" s="1"/>
  <c r="W1008" i="8" s="1"/>
  <c r="AC1008" i="8"/>
  <c r="O1009" i="8" l="1"/>
  <c r="P1009" i="8" s="1"/>
  <c r="V1009" i="8"/>
  <c r="K1009" i="8"/>
  <c r="L1009" i="8" s="1"/>
  <c r="M1009" i="8" s="1"/>
  <c r="W1009" i="8" s="1"/>
  <c r="P1008" i="8"/>
  <c r="Q1009" i="8" l="1"/>
  <c r="U1008" i="8"/>
  <c r="D1009" i="8" s="1"/>
  <c r="Q1008" i="8"/>
  <c r="S1008" i="8" s="1"/>
  <c r="E1009" i="8" l="1"/>
  <c r="R1009" i="8"/>
  <c r="T1009" i="8" s="1"/>
  <c r="U1009" i="8" s="1"/>
  <c r="D1010" i="8" s="1"/>
  <c r="Y1009" i="8"/>
  <c r="X1009" i="8"/>
  <c r="Z1009" i="8" s="1"/>
  <c r="AA1009" i="8" s="1"/>
  <c r="AB1009" i="8" s="1"/>
  <c r="F1009" i="8"/>
  <c r="G1009" i="8"/>
  <c r="H1010" i="8" s="1"/>
  <c r="S1009" i="8" l="1"/>
  <c r="J1010" i="8"/>
  <c r="I1010" i="8"/>
  <c r="N1010" i="8" s="1"/>
  <c r="AC1009" i="8"/>
  <c r="R1010" i="8"/>
  <c r="T1010" i="8" s="1"/>
  <c r="Y1010" i="8"/>
  <c r="X1010" i="8"/>
  <c r="Z1010" i="8" s="1"/>
  <c r="AA1010" i="8" s="1"/>
  <c r="AB1010" i="8" s="1"/>
  <c r="AC1010" i="8" s="1"/>
  <c r="F1010" i="8"/>
  <c r="E1010" i="8"/>
  <c r="G1010" i="8"/>
  <c r="H1011" i="8" s="1"/>
  <c r="J1011" i="8" l="1"/>
  <c r="I1011" i="8"/>
  <c r="N1011" i="8" s="1"/>
  <c r="O1010" i="8"/>
  <c r="V1010" i="8"/>
  <c r="K1010" i="8"/>
  <c r="L1010" i="8" s="1"/>
  <c r="M1010" i="8" s="1"/>
  <c r="W1010" i="8" s="1"/>
  <c r="P1010" i="8" l="1"/>
  <c r="K1011" i="8"/>
  <c r="L1011" i="8" s="1"/>
  <c r="M1011" i="8" s="1"/>
  <c r="W1011" i="8" s="1"/>
  <c r="O1011" i="8"/>
  <c r="P1011" i="8" s="1"/>
  <c r="V1011" i="8"/>
  <c r="Q1011" i="8" l="1"/>
  <c r="Q1010" i="8"/>
  <c r="S1010" i="8" s="1"/>
  <c r="U1010" i="8"/>
  <c r="D1011" i="8" s="1"/>
  <c r="X1011" i="8" l="1"/>
  <c r="Z1011" i="8" s="1"/>
  <c r="AA1011" i="8" s="1"/>
  <c r="AB1011" i="8" s="1"/>
  <c r="F1011" i="8"/>
  <c r="E1011" i="8"/>
  <c r="R1011" i="8"/>
  <c r="T1011" i="8" s="1"/>
  <c r="U1011" i="8" s="1"/>
  <c r="D1012" i="8" s="1"/>
  <c r="Y1011" i="8"/>
  <c r="G1011" i="8"/>
  <c r="H1012" i="8" s="1"/>
  <c r="S1011" i="8" l="1"/>
  <c r="R1012" i="8"/>
  <c r="T1012" i="8" s="1"/>
  <c r="Y1012" i="8"/>
  <c r="X1012" i="8"/>
  <c r="Z1012" i="8" s="1"/>
  <c r="AA1012" i="8" s="1"/>
  <c r="AB1012" i="8" s="1"/>
  <c r="F1012" i="8"/>
  <c r="E1012" i="8"/>
  <c r="G1012" i="8"/>
  <c r="H1013" i="8" s="1"/>
  <c r="AC1011" i="8"/>
  <c r="J1012" i="8"/>
  <c r="I1012" i="8"/>
  <c r="N1012" i="8" s="1"/>
  <c r="I1013" i="8" l="1"/>
  <c r="J1013" i="8"/>
  <c r="N1013" i="8"/>
  <c r="AC1012" i="8"/>
  <c r="O1012" i="8"/>
  <c r="V1012" i="8"/>
  <c r="K1012" i="8"/>
  <c r="L1012" i="8" s="1"/>
  <c r="M1012" i="8" s="1"/>
  <c r="W1012" i="8" s="1"/>
  <c r="K1013" i="8" l="1"/>
  <c r="L1013" i="8" s="1"/>
  <c r="M1013" i="8" s="1"/>
  <c r="W1013" i="8" s="1"/>
  <c r="O1013" i="8"/>
  <c r="P1013" i="8" s="1"/>
  <c r="V1013" i="8"/>
  <c r="P1012" i="8"/>
  <c r="U1012" i="8" l="1"/>
  <c r="D1013" i="8" s="1"/>
  <c r="Q1012" i="8"/>
  <c r="S1012" i="8" s="1"/>
  <c r="Q1013" i="8"/>
  <c r="Y1013" i="8" l="1"/>
  <c r="X1013" i="8"/>
  <c r="Z1013" i="8" s="1"/>
  <c r="AA1013" i="8" s="1"/>
  <c r="AB1013" i="8" s="1"/>
  <c r="F1013" i="8"/>
  <c r="E1013" i="8"/>
  <c r="R1013" i="8"/>
  <c r="T1013" i="8" s="1"/>
  <c r="U1013" i="8" s="1"/>
  <c r="D1014" i="8" s="1"/>
  <c r="G1013" i="8"/>
  <c r="H1014" i="8" s="1"/>
  <c r="S1013" i="8" l="1"/>
  <c r="J1014" i="8"/>
  <c r="I1014" i="8"/>
  <c r="N1014" i="8" s="1"/>
  <c r="AC1013" i="8"/>
  <c r="F1014" i="8"/>
  <c r="E1014" i="8"/>
  <c r="R1014" i="8"/>
  <c r="T1014" i="8" s="1"/>
  <c r="Y1014" i="8"/>
  <c r="X1014" i="8"/>
  <c r="Z1014" i="8" s="1"/>
  <c r="AA1014" i="8" s="1"/>
  <c r="AB1014" i="8" s="1"/>
  <c r="AC1014" i="8" s="1"/>
  <c r="G1014" i="8"/>
  <c r="H1015" i="8" s="1"/>
  <c r="K1014" i="8" l="1"/>
  <c r="L1014" i="8" s="1"/>
  <c r="M1014" i="8" s="1"/>
  <c r="W1014" i="8" s="1"/>
  <c r="J1015" i="8"/>
  <c r="I1015" i="8"/>
  <c r="N1015" i="8" s="1"/>
  <c r="O1014" i="8"/>
  <c r="V1014" i="8"/>
  <c r="O1015" i="8" l="1"/>
  <c r="V1015" i="8"/>
  <c r="K1015" i="8"/>
  <c r="L1015" i="8" s="1"/>
  <c r="M1015" i="8" s="1"/>
  <c r="W1015" i="8" s="1"/>
  <c r="P1015" i="8"/>
  <c r="P1014" i="8"/>
  <c r="Q1015" i="8" l="1"/>
  <c r="U1014" i="8"/>
  <c r="D1015" i="8" s="1"/>
  <c r="Q1014" i="8"/>
  <c r="S1014" i="8" s="1"/>
  <c r="R1015" i="8" l="1"/>
  <c r="T1015" i="8" s="1"/>
  <c r="U1015" i="8" s="1"/>
  <c r="D1016" i="8" s="1"/>
  <c r="Y1015" i="8"/>
  <c r="X1015" i="8"/>
  <c r="Z1015" i="8" s="1"/>
  <c r="AA1015" i="8" s="1"/>
  <c r="AB1015" i="8" s="1"/>
  <c r="F1015" i="8"/>
  <c r="E1015" i="8"/>
  <c r="G1015" i="8"/>
  <c r="H1016" i="8" s="1"/>
  <c r="S1015" i="8" l="1"/>
  <c r="Y1016" i="8"/>
  <c r="X1016" i="8"/>
  <c r="Z1016" i="8" s="1"/>
  <c r="AA1016" i="8" s="1"/>
  <c r="AB1016" i="8" s="1"/>
  <c r="AC1016" i="8" s="1"/>
  <c r="F1016" i="8"/>
  <c r="E1016" i="8"/>
  <c r="R1016" i="8"/>
  <c r="T1016" i="8" s="1"/>
  <c r="G1016" i="8"/>
  <c r="H1017" i="8" s="1"/>
  <c r="J1016" i="8"/>
  <c r="I1016" i="8"/>
  <c r="N1016" i="8" s="1"/>
  <c r="AC1015" i="8"/>
  <c r="J1017" i="8" l="1"/>
  <c r="I1017" i="8"/>
  <c r="N1017" i="8" s="1"/>
  <c r="K1016" i="8"/>
  <c r="L1016" i="8" s="1"/>
  <c r="M1016" i="8" s="1"/>
  <c r="W1016" i="8" s="1"/>
  <c r="O1016" i="8"/>
  <c r="V1016" i="8"/>
  <c r="O1017" i="8" l="1"/>
  <c r="V1017" i="8"/>
  <c r="K1017" i="8"/>
  <c r="L1017" i="8" s="1"/>
  <c r="M1017" i="8" s="1"/>
  <c r="W1017" i="8" s="1"/>
  <c r="P1017" i="8"/>
  <c r="P1016" i="8"/>
  <c r="U1016" i="8" l="1"/>
  <c r="D1017" i="8" s="1"/>
  <c r="Q1016" i="8"/>
  <c r="S1016" i="8" s="1"/>
  <c r="Q1017" i="8"/>
  <c r="E1017" i="8" l="1"/>
  <c r="R1017" i="8"/>
  <c r="T1017" i="8" s="1"/>
  <c r="U1017" i="8" s="1"/>
  <c r="D1018" i="8" s="1"/>
  <c r="Y1017" i="8"/>
  <c r="X1017" i="8"/>
  <c r="Z1017" i="8" s="1"/>
  <c r="AA1017" i="8" s="1"/>
  <c r="AB1017" i="8" s="1"/>
  <c r="F1017" i="8"/>
  <c r="G1017" i="8"/>
  <c r="H1018" i="8" s="1"/>
  <c r="S1017" i="8" l="1"/>
  <c r="J1018" i="8"/>
  <c r="I1018" i="8"/>
  <c r="N1018" i="8" s="1"/>
  <c r="AC1017" i="8"/>
  <c r="R1018" i="8"/>
  <c r="T1018" i="8" s="1"/>
  <c r="Y1018" i="8"/>
  <c r="X1018" i="8"/>
  <c r="Z1018" i="8" s="1"/>
  <c r="AA1018" i="8" s="1"/>
  <c r="AB1018" i="8" s="1"/>
  <c r="F1018" i="8"/>
  <c r="E1018" i="8"/>
  <c r="G1018" i="8"/>
  <c r="H1019" i="8" s="1"/>
  <c r="J1019" i="8" l="1"/>
  <c r="I1019" i="8"/>
  <c r="N1019" i="8" s="1"/>
  <c r="AC1018" i="8"/>
  <c r="O1018" i="8"/>
  <c r="V1018" i="8"/>
  <c r="K1018" i="8"/>
  <c r="L1018" i="8" s="1"/>
  <c r="M1018" i="8" s="1"/>
  <c r="W1018" i="8" s="1"/>
  <c r="K1019" i="8" l="1"/>
  <c r="L1019" i="8" s="1"/>
  <c r="M1019" i="8" s="1"/>
  <c r="W1019" i="8" s="1"/>
  <c r="O1019" i="8"/>
  <c r="P1019" i="8" s="1"/>
  <c r="V1019" i="8"/>
  <c r="P1018" i="8"/>
  <c r="Q1018" i="8" l="1"/>
  <c r="S1018" i="8" s="1"/>
  <c r="U1018" i="8"/>
  <c r="D1019" i="8" s="1"/>
  <c r="Q1019" i="8"/>
  <c r="X1019" i="8" l="1"/>
  <c r="Z1019" i="8" s="1"/>
  <c r="AA1019" i="8" s="1"/>
  <c r="AB1019" i="8" s="1"/>
  <c r="F1019" i="8"/>
  <c r="E1019" i="8"/>
  <c r="R1019" i="8"/>
  <c r="T1019" i="8" s="1"/>
  <c r="U1019" i="8" s="1"/>
  <c r="D1020" i="8" s="1"/>
  <c r="Y1019" i="8"/>
  <c r="G1019" i="8"/>
  <c r="H1020" i="8" s="1"/>
  <c r="S1019" i="8" l="1"/>
  <c r="R1020" i="8"/>
  <c r="T1020" i="8" s="1"/>
  <c r="Y1020" i="8"/>
  <c r="X1020" i="8"/>
  <c r="Z1020" i="8" s="1"/>
  <c r="AA1020" i="8" s="1"/>
  <c r="AB1020" i="8" s="1"/>
  <c r="AC1020" i="8" s="1"/>
  <c r="F1020" i="8"/>
  <c r="E1020" i="8"/>
  <c r="G1020" i="8"/>
  <c r="H1021" i="8" s="1"/>
  <c r="AC1019" i="8"/>
  <c r="J1020" i="8"/>
  <c r="I1020" i="8"/>
  <c r="N1020" i="8" s="1"/>
  <c r="I1021" i="8" l="1"/>
  <c r="N1021" i="8" s="1"/>
  <c r="J1021" i="8"/>
  <c r="K1020" i="8"/>
  <c r="L1020" i="8" s="1"/>
  <c r="M1020" i="8" s="1"/>
  <c r="W1020" i="8" s="1"/>
  <c r="O1020" i="8"/>
  <c r="V1020" i="8"/>
  <c r="K1021" i="8" l="1"/>
  <c r="L1021" i="8" s="1"/>
  <c r="M1021" i="8" s="1"/>
  <c r="W1021" i="8" s="1"/>
  <c r="O1021" i="8"/>
  <c r="P1021" i="8" s="1"/>
  <c r="V1021" i="8"/>
  <c r="P1020" i="8"/>
  <c r="U1020" i="8" l="1"/>
  <c r="D1021" i="8" s="1"/>
  <c r="Q1020" i="8"/>
  <c r="S1020" i="8" s="1"/>
  <c r="Q1021" i="8"/>
  <c r="Y1021" i="8" l="1"/>
  <c r="X1021" i="8"/>
  <c r="Z1021" i="8" s="1"/>
  <c r="AA1021" i="8" s="1"/>
  <c r="AB1021" i="8" s="1"/>
  <c r="F1021" i="8"/>
  <c r="E1021" i="8"/>
  <c r="R1021" i="8"/>
  <c r="T1021" i="8" s="1"/>
  <c r="U1021" i="8" s="1"/>
  <c r="D1022" i="8" s="1"/>
  <c r="G1021" i="8"/>
  <c r="H1022" i="8" s="1"/>
  <c r="S1021" i="8" l="1"/>
  <c r="J1022" i="8"/>
  <c r="I1022" i="8"/>
  <c r="N1022" i="8" s="1"/>
  <c r="AC1021" i="8"/>
  <c r="F1022" i="8"/>
  <c r="E1022" i="8"/>
  <c r="R1022" i="8"/>
  <c r="T1022" i="8" s="1"/>
  <c r="Y1022" i="8"/>
  <c r="X1022" i="8"/>
  <c r="Z1022" i="8" s="1"/>
  <c r="AA1022" i="8" s="1"/>
  <c r="AB1022" i="8" s="1"/>
  <c r="G1022" i="8"/>
  <c r="H1023" i="8" s="1"/>
  <c r="J1023" i="8" l="1"/>
  <c r="I1023" i="8"/>
  <c r="N1023" i="8" s="1"/>
  <c r="O1022" i="8"/>
  <c r="V1022" i="8"/>
  <c r="K1022" i="8"/>
  <c r="L1022" i="8" s="1"/>
  <c r="M1022" i="8" s="1"/>
  <c r="W1022" i="8" s="1"/>
  <c r="AC1022" i="8"/>
  <c r="O1023" i="8" l="1"/>
  <c r="P1023" i="8" s="1"/>
  <c r="V1023" i="8"/>
  <c r="K1023" i="8"/>
  <c r="L1023" i="8" s="1"/>
  <c r="M1023" i="8" s="1"/>
  <c r="W1023" i="8" s="1"/>
  <c r="P1022" i="8"/>
  <c r="Q1023" i="8" l="1"/>
  <c r="U1022" i="8"/>
  <c r="D1023" i="8" s="1"/>
  <c r="Q1022" i="8"/>
  <c r="S1022" i="8" s="1"/>
  <c r="R1023" i="8" l="1"/>
  <c r="T1023" i="8" s="1"/>
  <c r="U1023" i="8" s="1"/>
  <c r="D1024" i="8" s="1"/>
  <c r="Y1023" i="8"/>
  <c r="X1023" i="8"/>
  <c r="Z1023" i="8" s="1"/>
  <c r="AA1023" i="8" s="1"/>
  <c r="AB1023" i="8" s="1"/>
  <c r="F1023" i="8"/>
  <c r="E1023" i="8"/>
  <c r="G1023" i="8"/>
  <c r="H1024" i="8" s="1"/>
  <c r="S1023" i="8" l="1"/>
  <c r="AC1023" i="8"/>
  <c r="Y1024" i="8"/>
  <c r="X1024" i="8"/>
  <c r="Z1024" i="8" s="1"/>
  <c r="AA1024" i="8" s="1"/>
  <c r="AB1024" i="8" s="1"/>
  <c r="F1024" i="8"/>
  <c r="E1024" i="8"/>
  <c r="R1024" i="8"/>
  <c r="T1024" i="8" s="1"/>
  <c r="G1024" i="8"/>
  <c r="H1025" i="8" s="1"/>
  <c r="J1024" i="8"/>
  <c r="I1024" i="8"/>
  <c r="N1024" i="8"/>
  <c r="J1025" i="8" l="1"/>
  <c r="I1025" i="8"/>
  <c r="N1025" i="8" s="1"/>
  <c r="O1024" i="8"/>
  <c r="V1024" i="8"/>
  <c r="K1024" i="8"/>
  <c r="L1024" i="8" s="1"/>
  <c r="M1024" i="8" s="1"/>
  <c r="W1024" i="8" s="1"/>
  <c r="AC1024" i="8"/>
  <c r="K1025" i="8" l="1"/>
  <c r="L1025" i="8" s="1"/>
  <c r="M1025" i="8" s="1"/>
  <c r="W1025" i="8" s="1"/>
  <c r="O1025" i="8"/>
  <c r="P1025" i="8" s="1"/>
  <c r="V1025" i="8"/>
  <c r="P1024" i="8"/>
  <c r="Q1025" i="8" l="1"/>
  <c r="U1024" i="8"/>
  <c r="D1025" i="8" s="1"/>
  <c r="Q1024" i="8"/>
  <c r="S1024" i="8" s="1"/>
  <c r="E1025" i="8" l="1"/>
  <c r="R1025" i="8"/>
  <c r="T1025" i="8" s="1"/>
  <c r="U1025" i="8" s="1"/>
  <c r="D1026" i="8" s="1"/>
  <c r="Y1025" i="8"/>
  <c r="X1025" i="8"/>
  <c r="Z1025" i="8" s="1"/>
  <c r="AA1025" i="8" s="1"/>
  <c r="AB1025" i="8" s="1"/>
  <c r="F1025" i="8"/>
  <c r="G1025" i="8"/>
  <c r="H1026" i="8" s="1"/>
  <c r="S1025" i="8" l="1"/>
  <c r="R1026" i="8"/>
  <c r="T1026" i="8" s="1"/>
  <c r="Y1026" i="8"/>
  <c r="X1026" i="8"/>
  <c r="Z1026" i="8" s="1"/>
  <c r="AA1026" i="8" s="1"/>
  <c r="AB1026" i="8" s="1"/>
  <c r="AC1026" i="8" s="1"/>
  <c r="F1026" i="8"/>
  <c r="E1026" i="8"/>
  <c r="G1026" i="8"/>
  <c r="H1027" i="8" s="1"/>
  <c r="AC1025" i="8"/>
  <c r="J1026" i="8"/>
  <c r="I1026" i="8"/>
  <c r="N1026" i="8" s="1"/>
  <c r="K1026" i="8" l="1"/>
  <c r="L1026" i="8" s="1"/>
  <c r="M1026" i="8" s="1"/>
  <c r="W1026" i="8" s="1"/>
  <c r="J1027" i="8"/>
  <c r="I1027" i="8"/>
  <c r="N1027" i="8" s="1"/>
  <c r="O1026" i="8"/>
  <c r="V1026" i="8"/>
  <c r="O1027" i="8" l="1"/>
  <c r="V1027" i="8"/>
  <c r="P1027" i="8"/>
  <c r="P1026" i="8"/>
  <c r="K1027" i="8"/>
  <c r="L1027" i="8" s="1"/>
  <c r="M1027" i="8" s="1"/>
  <c r="W1027" i="8" s="1"/>
  <c r="Q1027" i="8" l="1"/>
  <c r="Q1026" i="8"/>
  <c r="S1026" i="8" s="1"/>
  <c r="U1026" i="8"/>
  <c r="D1027" i="8" s="1"/>
  <c r="X1027" i="8" l="1"/>
  <c r="Z1027" i="8" s="1"/>
  <c r="AA1027" i="8" s="1"/>
  <c r="AB1027" i="8" s="1"/>
  <c r="F1027" i="8"/>
  <c r="E1027" i="8"/>
  <c r="R1027" i="8"/>
  <c r="T1027" i="8" s="1"/>
  <c r="U1027" i="8" s="1"/>
  <c r="D1028" i="8" s="1"/>
  <c r="Y1027" i="8"/>
  <c r="G1027" i="8"/>
  <c r="H1028" i="8" s="1"/>
  <c r="S1027" i="8" l="1"/>
  <c r="R1028" i="8"/>
  <c r="T1028" i="8" s="1"/>
  <c r="Y1028" i="8"/>
  <c r="X1028" i="8"/>
  <c r="Z1028" i="8" s="1"/>
  <c r="AA1028" i="8" s="1"/>
  <c r="AB1028" i="8" s="1"/>
  <c r="AC1028" i="8" s="1"/>
  <c r="F1028" i="8"/>
  <c r="E1028" i="8"/>
  <c r="G1028" i="8"/>
  <c r="H1029" i="8" s="1"/>
  <c r="J1028" i="8"/>
  <c r="I1028" i="8"/>
  <c r="N1028" i="8" s="1"/>
  <c r="AC1027" i="8"/>
  <c r="I1029" i="8" l="1"/>
  <c r="J1029" i="8"/>
  <c r="N1029" i="8"/>
  <c r="K1028" i="8"/>
  <c r="L1028" i="8" s="1"/>
  <c r="M1028" i="8" s="1"/>
  <c r="W1028" i="8" s="1"/>
  <c r="O1028" i="8"/>
  <c r="V1028" i="8"/>
  <c r="O1029" i="8" l="1"/>
  <c r="V1029" i="8"/>
  <c r="K1029" i="8"/>
  <c r="L1029" i="8" s="1"/>
  <c r="M1029" i="8" s="1"/>
  <c r="W1029" i="8" s="1"/>
  <c r="P1029" i="8"/>
  <c r="P1028" i="8"/>
  <c r="Q1029" i="8" l="1"/>
  <c r="U1028" i="8"/>
  <c r="D1029" i="8" s="1"/>
  <c r="Q1028" i="8"/>
  <c r="S1028" i="8" s="1"/>
  <c r="Y1029" i="8" l="1"/>
  <c r="X1029" i="8"/>
  <c r="Z1029" i="8" s="1"/>
  <c r="AA1029" i="8" s="1"/>
  <c r="AB1029" i="8" s="1"/>
  <c r="F1029" i="8"/>
  <c r="E1029" i="8"/>
  <c r="R1029" i="8"/>
  <c r="T1029" i="8" s="1"/>
  <c r="U1029" i="8" s="1"/>
  <c r="D1030" i="8" s="1"/>
  <c r="G1029" i="8"/>
  <c r="H1030" i="8" s="1"/>
  <c r="S1029" i="8" l="1"/>
  <c r="J1030" i="8"/>
  <c r="I1030" i="8"/>
  <c r="N1030" i="8" s="1"/>
  <c r="AC1029" i="8"/>
  <c r="F1030" i="8"/>
  <c r="E1030" i="8"/>
  <c r="R1030" i="8"/>
  <c r="T1030" i="8" s="1"/>
  <c r="Y1030" i="8"/>
  <c r="X1030" i="8"/>
  <c r="Z1030" i="8" s="1"/>
  <c r="AA1030" i="8" s="1"/>
  <c r="AB1030" i="8" s="1"/>
  <c r="AC1030" i="8" s="1"/>
  <c r="G1030" i="8"/>
  <c r="H1031" i="8" s="1"/>
  <c r="J1031" i="8" l="1"/>
  <c r="I1031" i="8"/>
  <c r="N1031" i="8" s="1"/>
  <c r="K1030" i="8"/>
  <c r="L1030" i="8" s="1"/>
  <c r="M1030" i="8" s="1"/>
  <c r="W1030" i="8" s="1"/>
  <c r="O1030" i="8"/>
  <c r="V1030" i="8"/>
  <c r="O1031" i="8" l="1"/>
  <c r="P1031" i="8" s="1"/>
  <c r="V1031" i="8"/>
  <c r="K1031" i="8"/>
  <c r="L1031" i="8" s="1"/>
  <c r="M1031" i="8" s="1"/>
  <c r="W1031" i="8" s="1"/>
  <c r="P1030" i="8"/>
  <c r="U1030" i="8" l="1"/>
  <c r="D1031" i="8" s="1"/>
  <c r="Q1030" i="8"/>
  <c r="S1030" i="8" s="1"/>
  <c r="Q1031" i="8"/>
  <c r="R1031" i="8" l="1"/>
  <c r="T1031" i="8" s="1"/>
  <c r="U1031" i="8" s="1"/>
  <c r="D1032" i="8" s="1"/>
  <c r="Y1031" i="8"/>
  <c r="X1031" i="8"/>
  <c r="Z1031" i="8" s="1"/>
  <c r="AA1031" i="8" s="1"/>
  <c r="AB1031" i="8" s="1"/>
  <c r="F1031" i="8"/>
  <c r="E1031" i="8"/>
  <c r="G1031" i="8"/>
  <c r="H1032" i="8" s="1"/>
  <c r="S1031" i="8" l="1"/>
  <c r="Y1032" i="8"/>
  <c r="X1032" i="8"/>
  <c r="Z1032" i="8" s="1"/>
  <c r="AA1032" i="8" s="1"/>
  <c r="AB1032" i="8" s="1"/>
  <c r="AC1032" i="8" s="1"/>
  <c r="F1032" i="8"/>
  <c r="E1032" i="8"/>
  <c r="R1032" i="8"/>
  <c r="T1032" i="8" s="1"/>
  <c r="G1032" i="8"/>
  <c r="H1033" i="8" s="1"/>
  <c r="AC1031" i="8"/>
  <c r="J1032" i="8"/>
  <c r="I1032" i="8"/>
  <c r="N1032" i="8" s="1"/>
  <c r="J1033" i="8" l="1"/>
  <c r="I1033" i="8"/>
  <c r="N1033" i="8" s="1"/>
  <c r="K1032" i="8"/>
  <c r="L1032" i="8" s="1"/>
  <c r="M1032" i="8" s="1"/>
  <c r="W1032" i="8" s="1"/>
  <c r="O1032" i="8"/>
  <c r="V1032" i="8"/>
  <c r="O1033" i="8" l="1"/>
  <c r="P1033" i="8" s="1"/>
  <c r="V1033" i="8"/>
  <c r="P1032" i="8"/>
  <c r="K1033" i="8"/>
  <c r="L1033" i="8" s="1"/>
  <c r="M1033" i="8" s="1"/>
  <c r="W1033" i="8" s="1"/>
  <c r="U1032" i="8" l="1"/>
  <c r="D1033" i="8" s="1"/>
  <c r="Q1032" i="8"/>
  <c r="S1032" i="8" s="1"/>
  <c r="Q1033" i="8"/>
  <c r="E1033" i="8" l="1"/>
  <c r="R1033" i="8"/>
  <c r="T1033" i="8" s="1"/>
  <c r="U1033" i="8" s="1"/>
  <c r="D1034" i="8" s="1"/>
  <c r="Y1033" i="8"/>
  <c r="X1033" i="8"/>
  <c r="Z1033" i="8" s="1"/>
  <c r="AA1033" i="8" s="1"/>
  <c r="AB1033" i="8" s="1"/>
  <c r="F1033" i="8"/>
  <c r="G1033" i="8"/>
  <c r="H1034" i="8" s="1"/>
  <c r="S1033" i="8" l="1"/>
  <c r="J1034" i="8"/>
  <c r="I1034" i="8"/>
  <c r="N1034" i="8" s="1"/>
  <c r="R1034" i="8"/>
  <c r="T1034" i="8" s="1"/>
  <c r="Y1034" i="8"/>
  <c r="X1034" i="8"/>
  <c r="Z1034" i="8" s="1"/>
  <c r="AA1034" i="8" s="1"/>
  <c r="AB1034" i="8" s="1"/>
  <c r="AC1034" i="8" s="1"/>
  <c r="F1034" i="8"/>
  <c r="E1034" i="8"/>
  <c r="G1034" i="8"/>
  <c r="H1035" i="8" s="1"/>
  <c r="AC1033" i="8"/>
  <c r="J1035" i="8" l="1"/>
  <c r="I1035" i="8"/>
  <c r="N1035" i="8" s="1"/>
  <c r="O1034" i="8"/>
  <c r="V1034" i="8"/>
  <c r="K1034" i="8"/>
  <c r="L1034" i="8" s="1"/>
  <c r="M1034" i="8" s="1"/>
  <c r="W1034" i="8" s="1"/>
  <c r="O1035" i="8" l="1"/>
  <c r="P1035" i="8" s="1"/>
  <c r="V1035" i="8"/>
  <c r="K1035" i="8"/>
  <c r="L1035" i="8" s="1"/>
  <c r="M1035" i="8" s="1"/>
  <c r="W1035" i="8" s="1"/>
  <c r="P1034" i="8"/>
  <c r="Q1034" i="8" l="1"/>
  <c r="S1034" i="8" s="1"/>
  <c r="U1034" i="8"/>
  <c r="D1035" i="8" s="1"/>
  <c r="Q1035" i="8"/>
  <c r="X1035" i="8" l="1"/>
  <c r="Z1035" i="8" s="1"/>
  <c r="AA1035" i="8" s="1"/>
  <c r="AB1035" i="8" s="1"/>
  <c r="F1035" i="8"/>
  <c r="E1035" i="8"/>
  <c r="R1035" i="8"/>
  <c r="T1035" i="8" s="1"/>
  <c r="U1035" i="8" s="1"/>
  <c r="D1036" i="8" s="1"/>
  <c r="Y1035" i="8"/>
  <c r="G1035" i="8"/>
  <c r="H1036" i="8" s="1"/>
  <c r="S1035" i="8" l="1"/>
  <c r="R1036" i="8"/>
  <c r="T1036" i="8" s="1"/>
  <c r="Y1036" i="8"/>
  <c r="X1036" i="8"/>
  <c r="Z1036" i="8" s="1"/>
  <c r="AA1036" i="8" s="1"/>
  <c r="AB1036" i="8" s="1"/>
  <c r="F1036" i="8"/>
  <c r="E1036" i="8"/>
  <c r="G1036" i="8"/>
  <c r="H1037" i="8" s="1"/>
  <c r="AC1035" i="8"/>
  <c r="J1036" i="8"/>
  <c r="I1036" i="8"/>
  <c r="N1036" i="8" s="1"/>
  <c r="I1037" i="8" l="1"/>
  <c r="J1037" i="8"/>
  <c r="N1037" i="8"/>
  <c r="O1036" i="8"/>
  <c r="V1036" i="8"/>
  <c r="AC1036" i="8"/>
  <c r="K1036" i="8"/>
  <c r="L1036" i="8" s="1"/>
  <c r="M1036" i="8" s="1"/>
  <c r="W1036" i="8" s="1"/>
  <c r="O1037" i="8" l="1"/>
  <c r="P1037" i="8" s="1"/>
  <c r="V1037" i="8"/>
  <c r="K1037" i="8"/>
  <c r="L1037" i="8" s="1"/>
  <c r="M1037" i="8" s="1"/>
  <c r="W1037" i="8" s="1"/>
  <c r="P1036" i="8"/>
  <c r="U1036" i="8" l="1"/>
  <c r="D1037" i="8" s="1"/>
  <c r="Q1036" i="8"/>
  <c r="S1036" i="8" s="1"/>
  <c r="Q1037" i="8"/>
  <c r="Y1037" i="8" l="1"/>
  <c r="X1037" i="8"/>
  <c r="Z1037" i="8" s="1"/>
  <c r="AA1037" i="8" s="1"/>
  <c r="AB1037" i="8" s="1"/>
  <c r="F1037" i="8"/>
  <c r="E1037" i="8"/>
  <c r="R1037" i="8"/>
  <c r="T1037" i="8" s="1"/>
  <c r="U1037" i="8" s="1"/>
  <c r="D1038" i="8" s="1"/>
  <c r="G1037" i="8"/>
  <c r="H1038" i="8" s="1"/>
  <c r="S1037" i="8" l="1"/>
  <c r="J1038" i="8"/>
  <c r="I1038" i="8"/>
  <c r="N1038" i="8" s="1"/>
  <c r="F1038" i="8"/>
  <c r="E1038" i="8"/>
  <c r="R1038" i="8"/>
  <c r="T1038" i="8" s="1"/>
  <c r="Y1038" i="8"/>
  <c r="X1038" i="8"/>
  <c r="Z1038" i="8" s="1"/>
  <c r="AA1038" i="8" s="1"/>
  <c r="AB1038" i="8" s="1"/>
  <c r="AC1038" i="8" s="1"/>
  <c r="G1038" i="8"/>
  <c r="H1039" i="8" s="1"/>
  <c r="AC1037" i="8"/>
  <c r="O1038" i="8" l="1"/>
  <c r="V1038" i="8"/>
  <c r="K1038" i="8"/>
  <c r="L1038" i="8" s="1"/>
  <c r="M1038" i="8" s="1"/>
  <c r="W1038" i="8" s="1"/>
  <c r="J1039" i="8"/>
  <c r="I1039" i="8"/>
  <c r="N1039" i="8" s="1"/>
  <c r="K1039" i="8" l="1"/>
  <c r="L1039" i="8" s="1"/>
  <c r="M1039" i="8" s="1"/>
  <c r="W1039" i="8" s="1"/>
  <c r="P1038" i="8"/>
  <c r="O1039" i="8"/>
  <c r="P1039" i="8" s="1"/>
  <c r="V1039" i="8"/>
  <c r="Q1039" i="8" l="1"/>
  <c r="U1038" i="8"/>
  <c r="D1039" i="8" s="1"/>
  <c r="Q1038" i="8"/>
  <c r="S1038" i="8" s="1"/>
  <c r="R1039" i="8" l="1"/>
  <c r="T1039" i="8" s="1"/>
  <c r="U1039" i="8" s="1"/>
  <c r="D1040" i="8" s="1"/>
  <c r="Y1039" i="8"/>
  <c r="X1039" i="8"/>
  <c r="Z1039" i="8" s="1"/>
  <c r="AA1039" i="8" s="1"/>
  <c r="AB1039" i="8" s="1"/>
  <c r="F1039" i="8"/>
  <c r="E1039" i="8"/>
  <c r="G1039" i="8"/>
  <c r="H1040" i="8" s="1"/>
  <c r="S1039" i="8" l="1"/>
  <c r="J1040" i="8"/>
  <c r="I1040" i="8"/>
  <c r="N1040" i="8" s="1"/>
  <c r="AC1039" i="8"/>
  <c r="Y1040" i="8"/>
  <c r="X1040" i="8"/>
  <c r="Z1040" i="8" s="1"/>
  <c r="AA1040" i="8" s="1"/>
  <c r="AB1040" i="8" s="1"/>
  <c r="F1040" i="8"/>
  <c r="E1040" i="8"/>
  <c r="R1040" i="8"/>
  <c r="T1040" i="8" s="1"/>
  <c r="G1040" i="8"/>
  <c r="H1041" i="8" s="1"/>
  <c r="I1041" i="8" l="1"/>
  <c r="N1041" i="8" s="1"/>
  <c r="J1041" i="8"/>
  <c r="O1040" i="8"/>
  <c r="V1040" i="8"/>
  <c r="K1040" i="8"/>
  <c r="L1040" i="8" s="1"/>
  <c r="M1040" i="8" s="1"/>
  <c r="W1040" i="8" s="1"/>
  <c r="AC1040" i="8"/>
  <c r="K1041" i="8" l="1"/>
  <c r="L1041" i="8" s="1"/>
  <c r="M1041" i="8" s="1"/>
  <c r="W1041" i="8" s="1"/>
  <c r="P1040" i="8"/>
  <c r="O1041" i="8"/>
  <c r="V1041" i="8"/>
  <c r="P1041" i="8" l="1"/>
  <c r="Q1041" i="8" s="1"/>
  <c r="Q1040" i="8"/>
  <c r="S1040" i="8" s="1"/>
  <c r="U1040" i="8"/>
  <c r="D1041" i="8" s="1"/>
  <c r="R1041" i="8" l="1"/>
  <c r="T1041" i="8" s="1"/>
  <c r="U1041" i="8" s="1"/>
  <c r="D1042" i="8" s="1"/>
  <c r="X1041" i="8"/>
  <c r="Z1041" i="8" s="1"/>
  <c r="AA1041" i="8" s="1"/>
  <c r="AB1041" i="8" s="1"/>
  <c r="AC1041" i="8" s="1"/>
  <c r="F1041" i="8"/>
  <c r="E1041" i="8"/>
  <c r="Y1041" i="8"/>
  <c r="G1041" i="8"/>
  <c r="H1042" i="8" s="1"/>
  <c r="S1041" i="8" l="1"/>
  <c r="I1042" i="8"/>
  <c r="N1042" i="8"/>
  <c r="J1042" i="8"/>
  <c r="K1042" i="8" s="1"/>
  <c r="L1042" i="8" s="1"/>
  <c r="M1042" i="8" s="1"/>
  <c r="W1042" i="8" s="1"/>
  <c r="X1042" i="8"/>
  <c r="Z1042" i="8" s="1"/>
  <c r="AA1042" i="8" s="1"/>
  <c r="AB1042" i="8" s="1"/>
  <c r="AC1042" i="8" s="1"/>
  <c r="E1042" i="8"/>
  <c r="F1042" i="8"/>
  <c r="G1042" i="8"/>
  <c r="H1043" i="8" s="1"/>
  <c r="Y1042" i="8"/>
  <c r="R1042" i="8"/>
  <c r="T1042" i="8" s="1"/>
  <c r="I1043" i="8" l="1"/>
  <c r="N1043" i="8" s="1"/>
  <c r="J1043" i="8"/>
  <c r="K1043" i="8" s="1"/>
  <c r="L1043" i="8" s="1"/>
  <c r="M1043" i="8" s="1"/>
  <c r="W1043" i="8" s="1"/>
  <c r="O1042" i="8"/>
  <c r="P1042" i="8" s="1"/>
  <c r="Q1042" i="8" s="1"/>
  <c r="S1042" i="8" s="1"/>
  <c r="V1042" i="8"/>
  <c r="U1042" i="8" l="1"/>
  <c r="D1043" i="8" s="1"/>
  <c r="O1043" i="8"/>
  <c r="V1043" i="8"/>
  <c r="P1043" i="8" l="1"/>
  <c r="Q1043" i="8" s="1"/>
  <c r="E1043" i="8"/>
  <c r="R1043" i="8"/>
  <c r="T1043" i="8" s="1"/>
  <c r="Y1043" i="8"/>
  <c r="X1043" i="8"/>
  <c r="Z1043" i="8" s="1"/>
  <c r="AA1043" i="8" s="1"/>
  <c r="AB1043" i="8" s="1"/>
  <c r="AC1043" i="8" s="1"/>
  <c r="G1043" i="8"/>
  <c r="H1044" i="8" s="1"/>
  <c r="F1043" i="8"/>
  <c r="S1043" i="8" l="1"/>
  <c r="U1043" i="8"/>
  <c r="D1044" i="8" s="1"/>
  <c r="J1044" i="8"/>
  <c r="I1044" i="8"/>
  <c r="N1044" i="8" s="1"/>
  <c r="R1044" i="8" l="1"/>
  <c r="T1044" i="8" s="1"/>
  <c r="O1044" i="8"/>
  <c r="P1044" i="8" s="1"/>
  <c r="Q1044" i="8" s="1"/>
  <c r="V1044" i="8"/>
  <c r="K1044" i="8"/>
  <c r="L1044" i="8" s="1"/>
  <c r="M1044" i="8" s="1"/>
  <c r="W1044" i="8" s="1"/>
  <c r="S1044" i="8" l="1"/>
  <c r="F1044" i="8"/>
  <c r="X1044" i="8"/>
  <c r="Z1044" i="8" s="1"/>
  <c r="AA1044" i="8" s="1"/>
  <c r="AB1044" i="8" s="1"/>
  <c r="AC1044" i="8" s="1"/>
  <c r="E1044" i="8"/>
  <c r="G1044" i="8"/>
  <c r="H1045" i="8" s="1"/>
  <c r="Y1044" i="8"/>
  <c r="U1044" i="8"/>
  <c r="D1045" i="8" s="1"/>
  <c r="I1045" i="8" l="1"/>
  <c r="N1045" i="8" s="1"/>
  <c r="J1045" i="8"/>
  <c r="K1045" i="8" s="1"/>
  <c r="L1045" i="8" s="1"/>
  <c r="M1045" i="8" s="1"/>
  <c r="W1045" i="8" s="1"/>
  <c r="O1045" i="8" l="1"/>
  <c r="P1045" i="8" s="1"/>
  <c r="Q1045" i="8" s="1"/>
  <c r="V1045" i="8"/>
  <c r="G1045" i="8"/>
  <c r="H1046" i="8" s="1"/>
  <c r="R1045" i="8"/>
  <c r="Y1045" i="8"/>
  <c r="X1045" i="8"/>
  <c r="Z1045" i="8" s="1"/>
  <c r="AA1045" i="8" s="1"/>
  <c r="AB1045" i="8" s="1"/>
  <c r="AC1045" i="8" s="1"/>
  <c r="E1045" i="8"/>
  <c r="F1045" i="8"/>
  <c r="T1045" i="8" l="1"/>
  <c r="U1045" i="8" s="1"/>
  <c r="D1046" i="8" s="1"/>
  <c r="S1045" i="8"/>
  <c r="J1046" i="8"/>
  <c r="I1046" i="8"/>
  <c r="N1046" i="8" s="1"/>
  <c r="K1046" i="8" l="1"/>
  <c r="L1046" i="8" s="1"/>
  <c r="M1046" i="8" s="1"/>
  <c r="W1046" i="8" s="1"/>
  <c r="O1046" i="8"/>
  <c r="P1046" i="8" s="1"/>
  <c r="Q1046" i="8" s="1"/>
  <c r="V1046" i="8"/>
  <c r="X1046" i="8"/>
  <c r="Z1046" i="8" s="1"/>
  <c r="AA1046" i="8" s="1"/>
  <c r="AB1046" i="8" s="1"/>
  <c r="R1046" i="8"/>
  <c r="T1046" i="8" s="1"/>
  <c r="U1046" i="8" s="1"/>
  <c r="D1047" i="8" s="1"/>
  <c r="G1046" i="8"/>
  <c r="H1047" i="8" s="1"/>
  <c r="F1046" i="8"/>
  <c r="E1046" i="8"/>
  <c r="Y1046" i="8"/>
  <c r="I1047" i="8" l="1"/>
  <c r="N1047" i="8" s="1"/>
  <c r="J1047" i="8"/>
  <c r="AC1046" i="8"/>
  <c r="S1046" i="8"/>
  <c r="K1047" i="8" l="1"/>
  <c r="L1047" i="8" s="1"/>
  <c r="M1047" i="8" s="1"/>
  <c r="W1047" i="8" s="1"/>
  <c r="Y1047" i="8"/>
  <c r="G1047" i="8"/>
  <c r="H1048" i="8" s="1"/>
  <c r="I1048" i="8" s="1"/>
  <c r="N1048" i="8" s="1"/>
  <c r="F1047" i="8"/>
  <c r="R1047" i="8"/>
  <c r="T1047" i="8" s="1"/>
  <c r="E1047" i="8"/>
  <c r="X1047" i="8"/>
  <c r="Z1047" i="8" s="1"/>
  <c r="AA1047" i="8" s="1"/>
  <c r="AB1047" i="8" s="1"/>
  <c r="AC1047" i="8" s="1"/>
  <c r="O1047" i="8"/>
  <c r="P1047" i="8" s="1"/>
  <c r="V1047" i="8"/>
  <c r="J1048" i="8" l="1"/>
  <c r="K1048" i="8" s="1"/>
  <c r="L1048" i="8" s="1"/>
  <c r="M1048" i="8" s="1"/>
  <c r="W1048" i="8" s="1"/>
  <c r="Q1047" i="8"/>
  <c r="S1047" i="8" s="1"/>
  <c r="U1047" i="8"/>
  <c r="D1048" i="8" s="1"/>
  <c r="O1048" i="8"/>
  <c r="P1048" i="8" s="1"/>
  <c r="Q1048" i="8" s="1"/>
  <c r="V1048" i="8"/>
  <c r="X1048" i="8" l="1"/>
  <c r="Z1048" i="8" s="1"/>
  <c r="AA1048" i="8" s="1"/>
  <c r="AB1048" i="8" s="1"/>
  <c r="AC1048" i="8" s="1"/>
  <c r="R1048" i="8"/>
  <c r="G1048" i="8"/>
  <c r="H1049" i="8" s="1"/>
  <c r="Y1048" i="8"/>
  <c r="F1048" i="8"/>
  <c r="E1048" i="8"/>
  <c r="I1049" i="8" l="1"/>
  <c r="N1049" i="8" s="1"/>
  <c r="J1049" i="8"/>
  <c r="K1049" i="8" s="1"/>
  <c r="L1049" i="8" s="1"/>
  <c r="M1049" i="8" s="1"/>
  <c r="W1049" i="8" s="1"/>
  <c r="T1048" i="8"/>
  <c r="U1048" i="8" s="1"/>
  <c r="D1049" i="8" s="1"/>
  <c r="S1048" i="8"/>
  <c r="V1049" i="8" l="1"/>
  <c r="O1049" i="8"/>
  <c r="P1049" i="8" s="1"/>
  <c r="Q1049" i="8" s="1"/>
  <c r="G1049" i="8"/>
  <c r="H1050" i="8" s="1"/>
  <c r="J1050" i="8" l="1"/>
  <c r="I1050" i="8"/>
  <c r="N1050" i="8" s="1"/>
  <c r="F1049" i="8"/>
  <c r="X1049" i="8"/>
  <c r="Z1049" i="8" s="1"/>
  <c r="AA1049" i="8" s="1"/>
  <c r="AB1049" i="8" s="1"/>
  <c r="AC1049" i="8" s="1"/>
  <c r="Y1049" i="8"/>
  <c r="E1049" i="8"/>
  <c r="R1049" i="8"/>
  <c r="O1050" i="8" l="1"/>
  <c r="P1050" i="8" s="1"/>
  <c r="Q1050" i="8" s="1"/>
  <c r="V1050" i="8"/>
  <c r="K1050" i="8"/>
  <c r="L1050" i="8" s="1"/>
  <c r="M1050" i="8" s="1"/>
  <c r="W1050" i="8" s="1"/>
  <c r="T1049" i="8"/>
  <c r="U1049" i="8" s="1"/>
  <c r="D1050" i="8" s="1"/>
  <c r="S1049" i="8"/>
  <c r="X1050" i="8" l="1"/>
  <c r="Z1050" i="8" s="1"/>
  <c r="AA1050" i="8" s="1"/>
  <c r="AB1050" i="8" s="1"/>
  <c r="F1050" i="8"/>
  <c r="G1050" i="8"/>
  <c r="H1051" i="8" s="1"/>
  <c r="E1050" i="8"/>
  <c r="Y1050" i="8"/>
  <c r="R1050" i="8"/>
  <c r="I1051" i="8" l="1"/>
  <c r="N1051" i="8" s="1"/>
  <c r="J1051" i="8"/>
  <c r="K1051" i="8" s="1"/>
  <c r="L1051" i="8" s="1"/>
  <c r="M1051" i="8" s="1"/>
  <c r="W1051" i="8" s="1"/>
  <c r="T1050" i="8"/>
  <c r="U1050" i="8" s="1"/>
  <c r="D1051" i="8" s="1"/>
  <c r="S1050" i="8"/>
  <c r="AC1050" i="8"/>
  <c r="V1051" i="8" l="1"/>
  <c r="O1051" i="8"/>
  <c r="Y1051" i="8"/>
  <c r="G1051" i="8"/>
  <c r="H1052" i="8" s="1"/>
  <c r="E1051" i="8"/>
  <c r="X1051" i="8"/>
  <c r="Z1051" i="8" s="1"/>
  <c r="AA1051" i="8" s="1"/>
  <c r="AB1051" i="8" s="1"/>
  <c r="F1051" i="8"/>
  <c r="R1051" i="8"/>
  <c r="J1052" i="8" l="1"/>
  <c r="I1052" i="8"/>
  <c r="N1052" i="8" s="1"/>
  <c r="P1051" i="8"/>
  <c r="Q1051" i="8" s="1"/>
  <c r="AC1051" i="8"/>
  <c r="T1051" i="8"/>
  <c r="U1051" i="8" s="1"/>
  <c r="D1052" i="8" s="1"/>
  <c r="S1051" i="8"/>
  <c r="V1052" i="8" l="1"/>
  <c r="O1052" i="8"/>
  <c r="P1052" i="8" s="1"/>
  <c r="Q1052" i="8" s="1"/>
  <c r="K1052" i="8"/>
  <c r="L1052" i="8" s="1"/>
  <c r="M1052" i="8" s="1"/>
  <c r="W1052" i="8" s="1"/>
  <c r="R1052" i="8"/>
  <c r="X1052" i="8"/>
  <c r="Z1052" i="8" s="1"/>
  <c r="AA1052" i="8" s="1"/>
  <c r="AB1052" i="8" s="1"/>
  <c r="E1052" i="8"/>
  <c r="G1052" i="8"/>
  <c r="H1053" i="8" s="1"/>
  <c r="Y1052" i="8"/>
  <c r="F1052" i="8"/>
  <c r="I1053" i="8" l="1"/>
  <c r="N1053" i="8" s="1"/>
  <c r="J1053" i="8"/>
  <c r="T1052" i="8"/>
  <c r="U1052" i="8" s="1"/>
  <c r="D1053" i="8" s="1"/>
  <c r="S1052" i="8"/>
  <c r="AC1052" i="8"/>
  <c r="K1053" i="8" l="1"/>
  <c r="L1053" i="8" s="1"/>
  <c r="M1053" i="8" s="1"/>
  <c r="W1053" i="8" s="1"/>
  <c r="O1053" i="8"/>
  <c r="V1053" i="8"/>
  <c r="R1053" i="8"/>
  <c r="G1053" i="8"/>
  <c r="H1054" i="8" s="1"/>
  <c r="Y1053" i="8"/>
  <c r="F1053" i="8"/>
  <c r="E1053" i="8"/>
  <c r="X1053" i="8"/>
  <c r="Z1053" i="8" s="1"/>
  <c r="AA1053" i="8" s="1"/>
  <c r="AB1053" i="8" s="1"/>
  <c r="J1054" i="8" l="1"/>
  <c r="I1054" i="8"/>
  <c r="N1054" i="8" s="1"/>
  <c r="P1053" i="8"/>
  <c r="Q1053" i="8" s="1"/>
  <c r="T1053" i="8"/>
  <c r="U1053" i="8" s="1"/>
  <c r="D1054" i="8" s="1"/>
  <c r="S1053" i="8"/>
  <c r="AC1053" i="8"/>
  <c r="V1054" i="8" l="1"/>
  <c r="O1054" i="8"/>
  <c r="K1054" i="8"/>
  <c r="L1054" i="8" s="1"/>
  <c r="M1054" i="8" s="1"/>
  <c r="W1054" i="8" s="1"/>
  <c r="R1054" i="8"/>
  <c r="Y1054" i="8"/>
  <c r="X1054" i="8"/>
  <c r="Z1054" i="8" s="1"/>
  <c r="AA1054" i="8" s="1"/>
  <c r="AB1054" i="8" s="1"/>
  <c r="G1054" i="8"/>
  <c r="H1055" i="8" s="1"/>
  <c r="F1054" i="8"/>
  <c r="E1054" i="8"/>
  <c r="J1055" i="8" l="1"/>
  <c r="I1055" i="8"/>
  <c r="N1055" i="8" s="1"/>
  <c r="P1054" i="8"/>
  <c r="Q1054" i="8" s="1"/>
  <c r="S1054" i="8" s="1"/>
  <c r="AC1054" i="8"/>
  <c r="T1054" i="8"/>
  <c r="U1054" i="8" l="1"/>
  <c r="D1055" i="8" s="1"/>
  <c r="R1055" i="8" s="1"/>
  <c r="V1055" i="8"/>
  <c r="O1055" i="8"/>
  <c r="K1055" i="8"/>
  <c r="L1055" i="8" s="1"/>
  <c r="M1055" i="8" s="1"/>
  <c r="W1055" i="8" s="1"/>
  <c r="X1055" i="8" l="1"/>
  <c r="Z1055" i="8" s="1"/>
  <c r="AA1055" i="8" s="1"/>
  <c r="AB1055" i="8" s="1"/>
  <c r="AC1055" i="8" s="1"/>
  <c r="G1055" i="8"/>
  <c r="H1056" i="8" s="1"/>
  <c r="Y1055" i="8"/>
  <c r="E1055" i="8"/>
  <c r="F1055" i="8"/>
  <c r="J1056" i="8"/>
  <c r="I1056" i="8"/>
  <c r="N1056" i="8" s="1"/>
  <c r="P1055" i="8"/>
  <c r="Q1055" i="8" s="1"/>
  <c r="S1055" i="8" s="1"/>
  <c r="T1055" i="8"/>
  <c r="U1055" i="8" l="1"/>
  <c r="D1056" i="8" s="1"/>
  <c r="E1056" i="8" s="1"/>
  <c r="V1056" i="8"/>
  <c r="O1056" i="8"/>
  <c r="P1056" i="8" s="1"/>
  <c r="Q1056" i="8" s="1"/>
  <c r="K1056" i="8"/>
  <c r="L1056" i="8" s="1"/>
  <c r="M1056" i="8" s="1"/>
  <c r="W1056" i="8" s="1"/>
  <c r="R1056" i="8"/>
  <c r="X1056" i="8"/>
  <c r="Z1056" i="8" s="1"/>
  <c r="AA1056" i="8" s="1"/>
  <c r="AB1056" i="8" s="1"/>
  <c r="F1056" i="8"/>
  <c r="G1056" i="8"/>
  <c r="H1057" i="8" s="1"/>
  <c r="Y1056" i="8"/>
  <c r="I1057" i="8" l="1"/>
  <c r="N1057" i="8" s="1"/>
  <c r="J1057" i="8"/>
  <c r="K1057" i="8" s="1"/>
  <c r="L1057" i="8" s="1"/>
  <c r="M1057" i="8" s="1"/>
  <c r="W1057" i="8" s="1"/>
  <c r="S1056" i="8"/>
  <c r="T1056" i="8"/>
  <c r="U1056" i="8" s="1"/>
  <c r="D1057" i="8" s="1"/>
  <c r="AC1056" i="8"/>
  <c r="O1057" i="8" l="1"/>
  <c r="V1057" i="8"/>
  <c r="Y1057" i="8"/>
  <c r="F1057" i="8"/>
  <c r="G1057" i="8"/>
  <c r="H1058" i="8" s="1"/>
  <c r="X1057" i="8"/>
  <c r="Z1057" i="8" s="1"/>
  <c r="AA1057" i="8" s="1"/>
  <c r="AB1057" i="8" s="1"/>
  <c r="E1057" i="8"/>
  <c r="R1057" i="8"/>
  <c r="J1058" i="8" l="1"/>
  <c r="I1058" i="8"/>
  <c r="N1058" i="8" s="1"/>
  <c r="P1057" i="8"/>
  <c r="Q1057" i="8" s="1"/>
  <c r="T1057" i="8"/>
  <c r="S1057" i="8"/>
  <c r="AC1057" i="8"/>
  <c r="U1057" i="8" l="1"/>
  <c r="D1058" i="8" s="1"/>
  <c r="E1058" i="8" s="1"/>
  <c r="O1058" i="8"/>
  <c r="V1058" i="8"/>
  <c r="K1058" i="8"/>
  <c r="L1058" i="8" s="1"/>
  <c r="M1058" i="8" s="1"/>
  <c r="W1058" i="8" s="1"/>
  <c r="X1058" i="8"/>
  <c r="Z1058" i="8" s="1"/>
  <c r="AA1058" i="8" s="1"/>
  <c r="AB1058" i="8" s="1"/>
  <c r="R1058" i="8"/>
  <c r="Y1058" i="8"/>
  <c r="F1058" i="8"/>
  <c r="G1058" i="8" l="1"/>
  <c r="H1059" i="8" s="1"/>
  <c r="I1059" i="8" s="1"/>
  <c r="N1059" i="8" s="1"/>
  <c r="J1059" i="8"/>
  <c r="P1058" i="8"/>
  <c r="Q1058" i="8" s="1"/>
  <c r="S1058" i="8" s="1"/>
  <c r="AC1058" i="8"/>
  <c r="T1058" i="8"/>
  <c r="K1059" i="8" l="1"/>
  <c r="L1059" i="8" s="1"/>
  <c r="M1059" i="8" s="1"/>
  <c r="W1059" i="8" s="1"/>
  <c r="V1059" i="8"/>
  <c r="O1059" i="8"/>
  <c r="P1059" i="8" s="1"/>
  <c r="Q1059" i="8" s="1"/>
  <c r="U1058" i="8"/>
  <c r="D1059" i="8" s="1"/>
  <c r="R1059" i="8" s="1"/>
  <c r="E1059" i="8" l="1"/>
  <c r="F1059" i="8"/>
  <c r="X1059" i="8"/>
  <c r="Z1059" i="8" s="1"/>
  <c r="AA1059" i="8" s="1"/>
  <c r="AB1059" i="8" s="1"/>
  <c r="AC1059" i="8" s="1"/>
  <c r="G1059" i="8"/>
  <c r="H1060" i="8" s="1"/>
  <c r="Y1059" i="8"/>
  <c r="T1059" i="8"/>
  <c r="U1059" i="8" s="1"/>
  <c r="D1060" i="8" s="1"/>
  <c r="S1059" i="8"/>
  <c r="I1060" i="8" l="1"/>
  <c r="N1060" i="8" s="1"/>
  <c r="J1060" i="8"/>
  <c r="F1060" i="8"/>
  <c r="E1060" i="8"/>
  <c r="R1060" i="8"/>
  <c r="X1060" i="8"/>
  <c r="Z1060" i="8" s="1"/>
  <c r="AA1060" i="8" s="1"/>
  <c r="AB1060" i="8" s="1"/>
  <c r="G1060" i="8"/>
  <c r="H1061" i="8" s="1"/>
  <c r="Y1060" i="8"/>
  <c r="K1060" i="8" l="1"/>
  <c r="L1060" i="8" s="1"/>
  <c r="M1060" i="8" s="1"/>
  <c r="W1060" i="8" s="1"/>
  <c r="I1061" i="8"/>
  <c r="N1061" i="8" s="1"/>
  <c r="J1061" i="8"/>
  <c r="V1060" i="8"/>
  <c r="O1060" i="8"/>
  <c r="T1060" i="8"/>
  <c r="AC1060" i="8"/>
  <c r="K1061" i="8" l="1"/>
  <c r="L1061" i="8" s="1"/>
  <c r="M1061" i="8" s="1"/>
  <c r="W1061" i="8" s="1"/>
  <c r="P1060" i="8"/>
  <c r="Q1060" i="8" s="1"/>
  <c r="S1060" i="8" s="1"/>
  <c r="O1061" i="8"/>
  <c r="P1061" i="8" s="1"/>
  <c r="Q1061" i="8" s="1"/>
  <c r="V1061" i="8"/>
  <c r="U1060" i="8" l="1"/>
  <c r="D1061" i="8" s="1"/>
  <c r="G1061" i="8" l="1"/>
  <c r="H1062" i="8" s="1"/>
  <c r="E1061" i="8"/>
  <c r="X1061" i="8"/>
  <c r="Z1061" i="8" s="1"/>
  <c r="AA1061" i="8" s="1"/>
  <c r="AB1061" i="8" s="1"/>
  <c r="AC1061" i="8" s="1"/>
  <c r="F1061" i="8"/>
  <c r="Y1061" i="8"/>
  <c r="R1061" i="8"/>
  <c r="T1061" i="8" l="1"/>
  <c r="U1061" i="8" s="1"/>
  <c r="D1062" i="8" s="1"/>
  <c r="S1061" i="8"/>
  <c r="I1062" i="8"/>
  <c r="N1062" i="8"/>
  <c r="J1062" i="8"/>
  <c r="K1062" i="8" l="1"/>
  <c r="L1062" i="8" s="1"/>
  <c r="M1062" i="8" s="1"/>
  <c r="W1062" i="8" s="1"/>
  <c r="O1062" i="8"/>
  <c r="P1062" i="8" s="1"/>
  <c r="Q1062" i="8" s="1"/>
  <c r="V1062" i="8"/>
  <c r="G1062" i="8"/>
  <c r="H1063" i="8" s="1"/>
  <c r="X1062" i="8"/>
  <c r="Z1062" i="8" s="1"/>
  <c r="AA1062" i="8" s="1"/>
  <c r="AB1062" i="8" s="1"/>
  <c r="AC1062" i="8" s="1"/>
  <c r="F1062" i="8"/>
  <c r="E1062" i="8"/>
  <c r="Y1062" i="8"/>
  <c r="R1062" i="8"/>
  <c r="T1062" i="8" s="1"/>
  <c r="U1062" i="8" s="1"/>
  <c r="D1063" i="8" s="1"/>
  <c r="R1063" i="8" s="1"/>
  <c r="G1063" i="8" l="1"/>
  <c r="H1064" i="8" s="1"/>
  <c r="X1063" i="8"/>
  <c r="Z1063" i="8" s="1"/>
  <c r="AA1063" i="8" s="1"/>
  <c r="AB1063" i="8" s="1"/>
  <c r="AC1063" i="8" s="1"/>
  <c r="E1063" i="8"/>
  <c r="Y1063" i="8"/>
  <c r="F1063" i="8"/>
  <c r="J1063" i="8"/>
  <c r="I1063" i="8"/>
  <c r="N1063" i="8" s="1"/>
  <c r="S1062" i="8"/>
  <c r="T1063" i="8"/>
  <c r="K1063" i="8" l="1"/>
  <c r="L1063" i="8" s="1"/>
  <c r="M1063" i="8" s="1"/>
  <c r="W1063" i="8" s="1"/>
  <c r="V1063" i="8"/>
  <c r="O1063" i="8"/>
  <c r="I1064" i="8"/>
  <c r="N1064" i="8" s="1"/>
  <c r="J1064" i="8"/>
  <c r="K1064" i="8" s="1"/>
  <c r="L1064" i="8" s="1"/>
  <c r="M1064" i="8" s="1"/>
  <c r="W1064" i="8" s="1"/>
  <c r="V1064" i="8" l="1"/>
  <c r="O1064" i="8"/>
  <c r="P1064" i="8" s="1"/>
  <c r="Q1064" i="8" s="1"/>
  <c r="P1063" i="8"/>
  <c r="Q1063" i="8" l="1"/>
  <c r="S1063" i="8" s="1"/>
  <c r="U1063" i="8"/>
  <c r="D1064" i="8" s="1"/>
  <c r="F1064" i="8" l="1"/>
  <c r="Y1064" i="8"/>
  <c r="G1064" i="8"/>
  <c r="H1065" i="8" s="1"/>
  <c r="X1064" i="8"/>
  <c r="Z1064" i="8" s="1"/>
  <c r="AA1064" i="8" s="1"/>
  <c r="AB1064" i="8" s="1"/>
  <c r="AC1064" i="8" s="1"/>
  <c r="E1064" i="8"/>
  <c r="R1064" i="8"/>
  <c r="T1064" i="8" l="1"/>
  <c r="U1064" i="8" s="1"/>
  <c r="D1065" i="8" s="1"/>
  <c r="S1064" i="8"/>
  <c r="I1065" i="8"/>
  <c r="N1065" i="8" s="1"/>
  <c r="J1065" i="8"/>
  <c r="K1065" i="8" s="1"/>
  <c r="L1065" i="8" s="1"/>
  <c r="M1065" i="8" s="1"/>
  <c r="W1065" i="8" s="1"/>
  <c r="G1065" i="8" l="1"/>
  <c r="H1066" i="8" s="1"/>
  <c r="E1065" i="8"/>
  <c r="X1065" i="8"/>
  <c r="Z1065" i="8" s="1"/>
  <c r="AA1065" i="8" s="1"/>
  <c r="AB1065" i="8" s="1"/>
  <c r="AC1065" i="8" s="1"/>
  <c r="R1065" i="8"/>
  <c r="T1065" i="8" s="1"/>
  <c r="F1065" i="8"/>
  <c r="Y1065" i="8"/>
  <c r="O1065" i="8"/>
  <c r="P1065" i="8" s="1"/>
  <c r="Q1065" i="8" s="1"/>
  <c r="S1065" i="8" s="1"/>
  <c r="V1065" i="8"/>
  <c r="U1065" i="8" l="1"/>
  <c r="D1066" i="8" s="1"/>
  <c r="J1066" i="8"/>
  <c r="I1066" i="8"/>
  <c r="N1066" i="8" s="1"/>
  <c r="K1066" i="8" l="1"/>
  <c r="L1066" i="8" s="1"/>
  <c r="M1066" i="8" s="1"/>
  <c r="W1066" i="8" s="1"/>
  <c r="V1066" i="8"/>
  <c r="O1066" i="8"/>
  <c r="P1066" i="8" s="1"/>
  <c r="Q1066" i="8" s="1"/>
  <c r="X1066" i="8"/>
  <c r="Z1066" i="8" s="1"/>
  <c r="AA1066" i="8" s="1"/>
  <c r="AB1066" i="8" s="1"/>
  <c r="AC1066" i="8" s="1"/>
  <c r="F1066" i="8"/>
  <c r="E1066" i="8"/>
  <c r="R1066" i="8"/>
  <c r="T1066" i="8" s="1"/>
  <c r="U1066" i="8" s="1"/>
  <c r="D1067" i="8" s="1"/>
  <c r="Y1066" i="8"/>
  <c r="G1066" i="8"/>
  <c r="H1067" i="8" s="1"/>
  <c r="G1067" i="8" l="1"/>
  <c r="H1068" i="8" s="1"/>
  <c r="E1067" i="8"/>
  <c r="Y1067" i="8"/>
  <c r="F1067" i="8"/>
  <c r="X1067" i="8"/>
  <c r="Z1067" i="8" s="1"/>
  <c r="AA1067" i="8" s="1"/>
  <c r="AB1067" i="8" s="1"/>
  <c r="AC1067" i="8" s="1"/>
  <c r="R1067" i="8"/>
  <c r="T1067" i="8" s="1"/>
  <c r="S1066" i="8"/>
  <c r="J1067" i="8"/>
  <c r="I1067" i="8"/>
  <c r="N1067" i="8" s="1"/>
  <c r="O1067" i="8" l="1"/>
  <c r="P1067" i="8" s="1"/>
  <c r="Q1067" i="8" s="1"/>
  <c r="S1067" i="8" s="1"/>
  <c r="V1067" i="8"/>
  <c r="K1067" i="8"/>
  <c r="L1067" i="8" s="1"/>
  <c r="M1067" i="8" s="1"/>
  <c r="W1067" i="8" s="1"/>
  <c r="U1067" i="8"/>
  <c r="D1068" i="8" s="1"/>
  <c r="J1068" i="8"/>
  <c r="I1068" i="8"/>
  <c r="N1068" i="8" s="1"/>
  <c r="V1068" i="8" l="1"/>
  <c r="O1068" i="8"/>
  <c r="R1068" i="8"/>
  <c r="T1068" i="8" s="1"/>
  <c r="X1068" i="8"/>
  <c r="Z1068" i="8" s="1"/>
  <c r="AA1068" i="8" s="1"/>
  <c r="AB1068" i="8" s="1"/>
  <c r="AC1068" i="8" s="1"/>
  <c r="F1068" i="8"/>
  <c r="E1068" i="8"/>
  <c r="Y1068" i="8"/>
  <c r="G1068" i="8"/>
  <c r="H1069" i="8" s="1"/>
  <c r="K1068" i="8"/>
  <c r="L1068" i="8" s="1"/>
  <c r="M1068" i="8" s="1"/>
  <c r="W1068" i="8" s="1"/>
  <c r="J1069" i="8" l="1"/>
  <c r="I1069" i="8"/>
  <c r="N1069" i="8" s="1"/>
  <c r="P1068" i="8"/>
  <c r="Q1068" i="8" s="1"/>
  <c r="S1068" i="8" s="1"/>
  <c r="O1069" i="8" l="1"/>
  <c r="P1069" i="8" s="1"/>
  <c r="Q1069" i="8" s="1"/>
  <c r="V1069" i="8"/>
  <c r="U1068" i="8"/>
  <c r="D1069" i="8" s="1"/>
  <c r="K1069" i="8"/>
  <c r="L1069" i="8" s="1"/>
  <c r="M1069" i="8" s="1"/>
  <c r="W1069" i="8" s="1"/>
  <c r="R1069" i="8" l="1"/>
  <c r="T1069" i="8" s="1"/>
  <c r="U1069" i="8" s="1"/>
  <c r="D1070" i="8" s="1"/>
  <c r="X1069" i="8"/>
  <c r="Z1069" i="8" s="1"/>
  <c r="AA1069" i="8" s="1"/>
  <c r="AB1069" i="8" s="1"/>
  <c r="AC1069" i="8" s="1"/>
  <c r="E1069" i="8"/>
  <c r="F1069" i="8"/>
  <c r="G1069" i="8"/>
  <c r="H1070" i="8" s="1"/>
  <c r="Y1069" i="8"/>
  <c r="S1069" i="8"/>
  <c r="J1070" i="8" l="1"/>
  <c r="I1070" i="8"/>
  <c r="N1070" i="8"/>
  <c r="F1070" i="8"/>
  <c r="E1070" i="8"/>
  <c r="G1070" i="8"/>
  <c r="H1071" i="8" s="1"/>
  <c r="R1070" i="8"/>
  <c r="T1070" i="8" s="1"/>
  <c r="X1070" i="8"/>
  <c r="Z1070" i="8" s="1"/>
  <c r="AA1070" i="8" s="1"/>
  <c r="AB1070" i="8" s="1"/>
  <c r="AC1070" i="8" s="1"/>
  <c r="Y1070" i="8"/>
  <c r="J1071" i="8" l="1"/>
  <c r="I1071" i="8"/>
  <c r="N1071" i="8" s="1"/>
  <c r="V1070" i="8"/>
  <c r="O1070" i="8"/>
  <c r="P1070" i="8" s="1"/>
  <c r="Q1070" i="8" s="1"/>
  <c r="S1070" i="8" s="1"/>
  <c r="K1070" i="8"/>
  <c r="L1070" i="8" s="1"/>
  <c r="M1070" i="8" s="1"/>
  <c r="W1070" i="8" s="1"/>
  <c r="U1070" i="8" l="1"/>
  <c r="D1071" i="8" s="1"/>
  <c r="F1071" i="8" s="1"/>
  <c r="G1071" i="8"/>
  <c r="H1072" i="8" s="1"/>
  <c r="R1071" i="8"/>
  <c r="T1071" i="8" s="1"/>
  <c r="E1071" i="8"/>
  <c r="X1071" i="8"/>
  <c r="Z1071" i="8" s="1"/>
  <c r="AA1071" i="8" s="1"/>
  <c r="AB1071" i="8" s="1"/>
  <c r="AC1071" i="8" s="1"/>
  <c r="Y1071" i="8"/>
  <c r="O1071" i="8"/>
  <c r="P1071" i="8" s="1"/>
  <c r="Q1071" i="8" s="1"/>
  <c r="V1071" i="8"/>
  <c r="K1071" i="8"/>
  <c r="L1071" i="8" s="1"/>
  <c r="M1071" i="8" s="1"/>
  <c r="W1071" i="8" s="1"/>
  <c r="S1071" i="8" l="1"/>
  <c r="J1072" i="8"/>
  <c r="I1072" i="8"/>
  <c r="N1072" i="8" s="1"/>
  <c r="U1071" i="8"/>
  <c r="D1072" i="8" s="1"/>
  <c r="K1072" i="8" l="1"/>
  <c r="L1072" i="8" s="1"/>
  <c r="M1072" i="8" s="1"/>
  <c r="W1072" i="8" s="1"/>
  <c r="F1072" i="8"/>
  <c r="E1072" i="8"/>
  <c r="G1072" i="8"/>
  <c r="H1073" i="8" s="1"/>
  <c r="R1072" i="8"/>
  <c r="T1072" i="8" s="1"/>
  <c r="Y1072" i="8"/>
  <c r="X1072" i="8"/>
  <c r="Z1072" i="8" s="1"/>
  <c r="AA1072" i="8" s="1"/>
  <c r="AB1072" i="8" s="1"/>
  <c r="AC1072" i="8" s="1"/>
  <c r="O1072" i="8"/>
  <c r="P1072" i="8" s="1"/>
  <c r="Q1072" i="8" s="1"/>
  <c r="V1072" i="8"/>
  <c r="S1072" i="8" l="1"/>
  <c r="U1072" i="8"/>
  <c r="D1073" i="8" s="1"/>
  <c r="I1073" i="8"/>
  <c r="N1073" i="8" s="1"/>
  <c r="J1073" i="8"/>
  <c r="K1073" i="8" s="1"/>
  <c r="L1073" i="8" s="1"/>
  <c r="M1073" i="8" s="1"/>
  <c r="W1073" i="8" s="1"/>
  <c r="O1073" i="8" l="1"/>
  <c r="P1073" i="8" s="1"/>
  <c r="Q1073" i="8" s="1"/>
  <c r="V1073" i="8"/>
  <c r="E1073" i="8"/>
  <c r="F1073" i="8"/>
  <c r="R1073" i="8"/>
  <c r="T1073" i="8" s="1"/>
  <c r="G1073" i="8"/>
  <c r="H1074" i="8" s="1"/>
  <c r="X1073" i="8"/>
  <c r="Z1073" i="8" s="1"/>
  <c r="AA1073" i="8" s="1"/>
  <c r="AB1073" i="8" s="1"/>
  <c r="AC1073" i="8" s="1"/>
  <c r="Y1073" i="8"/>
  <c r="U1073" i="8" l="1"/>
  <c r="D1074" i="8" s="1"/>
  <c r="J1074" i="8"/>
  <c r="I1074" i="8"/>
  <c r="N1074" i="8" s="1"/>
  <c r="S1073" i="8"/>
  <c r="R1074" i="8" l="1"/>
  <c r="T1074" i="8" s="1"/>
  <c r="G1074" i="8"/>
  <c r="H1075" i="8" s="1"/>
  <c r="F1074" i="8"/>
  <c r="E1074" i="8"/>
  <c r="Y1074" i="8"/>
  <c r="X1074" i="8"/>
  <c r="Z1074" i="8" s="1"/>
  <c r="AA1074" i="8" s="1"/>
  <c r="AB1074" i="8" s="1"/>
  <c r="AC1074" i="8" s="1"/>
  <c r="J1075" i="8"/>
  <c r="I1075" i="8"/>
  <c r="N1075" i="8" s="1"/>
  <c r="O1074" i="8"/>
  <c r="P1074" i="8" s="1"/>
  <c r="Q1074" i="8" s="1"/>
  <c r="S1074" i="8" s="1"/>
  <c r="V1074" i="8"/>
  <c r="K1074" i="8"/>
  <c r="L1074" i="8" s="1"/>
  <c r="M1074" i="8" s="1"/>
  <c r="W1074" i="8" s="1"/>
  <c r="O1075" i="8" l="1"/>
  <c r="P1075" i="8" s="1"/>
  <c r="Q1075" i="8" s="1"/>
  <c r="V1075" i="8"/>
  <c r="K1075" i="8"/>
  <c r="L1075" i="8" s="1"/>
  <c r="M1075" i="8" s="1"/>
  <c r="W1075" i="8" s="1"/>
  <c r="U1074" i="8"/>
  <c r="D1075" i="8" s="1"/>
  <c r="E1075" i="8" l="1"/>
  <c r="R1075" i="8"/>
  <c r="X1075" i="8"/>
  <c r="Z1075" i="8" s="1"/>
  <c r="AA1075" i="8" s="1"/>
  <c r="AB1075" i="8" s="1"/>
  <c r="AC1075" i="8" s="1"/>
  <c r="Y1075" i="8"/>
  <c r="G1075" i="8"/>
  <c r="H1076" i="8" s="1"/>
  <c r="F1075" i="8"/>
  <c r="J1076" i="8" l="1"/>
  <c r="I1076" i="8"/>
  <c r="N1076" i="8" s="1"/>
  <c r="S1075" i="8"/>
  <c r="T1075" i="8"/>
  <c r="U1075" i="8" s="1"/>
  <c r="D1076" i="8" s="1"/>
  <c r="O1076" i="8" l="1"/>
  <c r="P1076" i="8" s="1"/>
  <c r="Q1076" i="8" s="1"/>
  <c r="V1076" i="8"/>
  <c r="G1076" i="8"/>
  <c r="H1077" i="8" s="1"/>
  <c r="X1076" i="8"/>
  <c r="Z1076" i="8" s="1"/>
  <c r="AA1076" i="8" s="1"/>
  <c r="AB1076" i="8" s="1"/>
  <c r="AC1076" i="8" s="1"/>
  <c r="E1076" i="8"/>
  <c r="Y1076" i="8"/>
  <c r="F1076" i="8"/>
  <c r="R1076" i="8"/>
  <c r="T1076" i="8" s="1"/>
  <c r="U1076" i="8" s="1"/>
  <c r="D1077" i="8" s="1"/>
  <c r="R1077" i="8" s="1"/>
  <c r="K1076" i="8"/>
  <c r="L1076" i="8" s="1"/>
  <c r="M1076" i="8" s="1"/>
  <c r="W1076" i="8" s="1"/>
  <c r="E1077" i="8" l="1"/>
  <c r="F1077" i="8"/>
  <c r="X1077" i="8"/>
  <c r="Z1077" i="8" s="1"/>
  <c r="AA1077" i="8" s="1"/>
  <c r="AB1077" i="8" s="1"/>
  <c r="AC1077" i="8" s="1"/>
  <c r="Y1077" i="8"/>
  <c r="G1077" i="8"/>
  <c r="J1077" i="8"/>
  <c r="H1078" i="8"/>
  <c r="I1077" i="8"/>
  <c r="N1077" i="8" s="1"/>
  <c r="S1076" i="8"/>
  <c r="T1077" i="8"/>
  <c r="J1078" i="8" l="1"/>
  <c r="I1078" i="8"/>
  <c r="N1078" i="8" s="1"/>
  <c r="V1077" i="8"/>
  <c r="O1077" i="8"/>
  <c r="P1077" i="8" s="1"/>
  <c r="Q1077" i="8" s="1"/>
  <c r="S1077" i="8" s="1"/>
  <c r="K1077" i="8"/>
  <c r="L1077" i="8" s="1"/>
  <c r="M1077" i="8" s="1"/>
  <c r="W1077" i="8" s="1"/>
  <c r="U1077" i="8" l="1"/>
  <c r="D1078" i="8" s="1"/>
  <c r="O1078" i="8"/>
  <c r="P1078" i="8" s="1"/>
  <c r="Q1078" i="8" s="1"/>
  <c r="V1078" i="8"/>
  <c r="K1078" i="8"/>
  <c r="L1078" i="8" s="1"/>
  <c r="M1078" i="8" s="1"/>
  <c r="W1078" i="8" s="1"/>
  <c r="X1078" i="8" l="1"/>
  <c r="Z1078" i="8" s="1"/>
  <c r="AA1078" i="8" s="1"/>
  <c r="AB1078" i="8" s="1"/>
  <c r="AC1078" i="8" s="1"/>
  <c r="R1078" i="8"/>
  <c r="F1078" i="8"/>
  <c r="E1078" i="8"/>
  <c r="Y1078" i="8"/>
  <c r="G1078" i="8"/>
  <c r="H1079" i="8" s="1"/>
  <c r="J1079" i="8" l="1"/>
  <c r="I1079" i="8"/>
  <c r="N1079" i="8" s="1"/>
  <c r="T1078" i="8"/>
  <c r="U1078" i="8" s="1"/>
  <c r="D1079" i="8" s="1"/>
  <c r="S1078" i="8"/>
  <c r="O1079" i="8" l="1"/>
  <c r="P1079" i="8" s="1"/>
  <c r="Q1079" i="8" s="1"/>
  <c r="V1079" i="8"/>
  <c r="R1079" i="8"/>
  <c r="T1079" i="8" s="1"/>
  <c r="Y1079" i="8"/>
  <c r="E1079" i="8"/>
  <c r="X1079" i="8"/>
  <c r="Z1079" i="8" s="1"/>
  <c r="AA1079" i="8" s="1"/>
  <c r="AB1079" i="8" s="1"/>
  <c r="AC1079" i="8" s="1"/>
  <c r="F1079" i="8"/>
  <c r="G1079" i="8"/>
  <c r="H1080" i="8" s="1"/>
  <c r="K1079" i="8"/>
  <c r="L1079" i="8" s="1"/>
  <c r="M1079" i="8" s="1"/>
  <c r="W1079" i="8" s="1"/>
  <c r="U1079" i="8" l="1"/>
  <c r="D1080" i="8" s="1"/>
  <c r="G1080" i="8"/>
  <c r="H1081" i="8" s="1"/>
  <c r="F1080" i="8"/>
  <c r="J1080" i="8"/>
  <c r="I1080" i="8"/>
  <c r="N1080" i="8" s="1"/>
  <c r="X1080" i="8"/>
  <c r="Z1080" i="8" s="1"/>
  <c r="AA1080" i="8" s="1"/>
  <c r="AB1080" i="8" s="1"/>
  <c r="AC1080" i="8" s="1"/>
  <c r="S1079" i="8"/>
  <c r="Y1080" i="8" l="1"/>
  <c r="R1080" i="8"/>
  <c r="T1080" i="8" s="1"/>
  <c r="E1080" i="8"/>
  <c r="V1080" i="8"/>
  <c r="O1080" i="8"/>
  <c r="P1080" i="8" s="1"/>
  <c r="Q1080" i="8" s="1"/>
  <c r="K1080" i="8"/>
  <c r="L1080" i="8" s="1"/>
  <c r="M1080" i="8" s="1"/>
  <c r="W1080" i="8" s="1"/>
  <c r="I1081" i="8"/>
  <c r="N1081" i="8" s="1"/>
  <c r="J1081" i="8"/>
  <c r="S1080" i="8" l="1"/>
  <c r="U1080" i="8"/>
  <c r="D1081" i="8" s="1"/>
  <c r="R1081" i="8" s="1"/>
  <c r="T1081" i="8" s="1"/>
  <c r="K1081" i="8"/>
  <c r="L1081" i="8" s="1"/>
  <c r="M1081" i="8" s="1"/>
  <c r="W1081" i="8" s="1"/>
  <c r="G1081" i="8"/>
  <c r="H1082" i="8" s="1"/>
  <c r="F1081" i="8"/>
  <c r="E1081" i="8"/>
  <c r="X1081" i="8"/>
  <c r="Z1081" i="8" s="1"/>
  <c r="AA1081" i="8" s="1"/>
  <c r="AB1081" i="8" s="1"/>
  <c r="AC1081" i="8" s="1"/>
  <c r="V1081" i="8"/>
  <c r="O1081" i="8"/>
  <c r="P1081" i="8" s="1"/>
  <c r="Q1081" i="8" s="1"/>
  <c r="Y1081" i="8" l="1"/>
  <c r="S1081" i="8"/>
  <c r="U1081" i="8"/>
  <c r="D1082" i="8" s="1"/>
  <c r="X1082" i="8" s="1"/>
  <c r="Z1082" i="8" s="1"/>
  <c r="AA1082" i="8" s="1"/>
  <c r="AB1082" i="8" s="1"/>
  <c r="J1082" i="8"/>
  <c r="I1082" i="8"/>
  <c r="N1082" i="8" s="1"/>
  <c r="F1082" i="8"/>
  <c r="Y1082" i="8"/>
  <c r="G1082" i="8" l="1"/>
  <c r="H1083" i="8" s="1"/>
  <c r="I1083" i="8" s="1"/>
  <c r="N1083" i="8" s="1"/>
  <c r="R1082" i="8"/>
  <c r="E1082" i="8"/>
  <c r="O1082" i="8"/>
  <c r="P1082" i="8" s="1"/>
  <c r="Q1082" i="8" s="1"/>
  <c r="S1082" i="8" s="1"/>
  <c r="V1082" i="8"/>
  <c r="K1082" i="8"/>
  <c r="L1082" i="8" s="1"/>
  <c r="M1082" i="8" s="1"/>
  <c r="W1082" i="8" s="1"/>
  <c r="AC1082" i="8"/>
  <c r="T1082" i="8"/>
  <c r="J1083" i="8" l="1"/>
  <c r="U1082" i="8"/>
  <c r="D1083" i="8" s="1"/>
  <c r="X1083" i="8" s="1"/>
  <c r="Z1083" i="8" s="1"/>
  <c r="AA1083" i="8" s="1"/>
  <c r="AB1083" i="8" s="1"/>
  <c r="K1083" i="8"/>
  <c r="L1083" i="8" s="1"/>
  <c r="M1083" i="8" s="1"/>
  <c r="W1083" i="8" s="1"/>
  <c r="O1083" i="8"/>
  <c r="P1083" i="8" s="1"/>
  <c r="Q1083" i="8" s="1"/>
  <c r="V1083" i="8"/>
  <c r="Y1083" i="8"/>
  <c r="F1083" i="8"/>
  <c r="G1083" i="8"/>
  <c r="H1084" i="8" s="1"/>
  <c r="E1083" i="8"/>
  <c r="R1083" i="8" l="1"/>
  <c r="J1084" i="8"/>
  <c r="I1084" i="8"/>
  <c r="N1084" i="8" s="1"/>
  <c r="T1083" i="8"/>
  <c r="U1083" i="8" s="1"/>
  <c r="D1084" i="8" s="1"/>
  <c r="S1083" i="8"/>
  <c r="AC1083" i="8"/>
  <c r="K1084" i="8" l="1"/>
  <c r="L1084" i="8" s="1"/>
  <c r="M1084" i="8" s="1"/>
  <c r="W1084" i="8" s="1"/>
  <c r="V1084" i="8"/>
  <c r="O1084" i="8"/>
  <c r="P1084" i="8" s="1"/>
  <c r="Q1084" i="8" s="1"/>
  <c r="Y1084" i="8"/>
  <c r="F1084" i="8"/>
  <c r="X1084" i="8"/>
  <c r="Z1084" i="8" s="1"/>
  <c r="AA1084" i="8" s="1"/>
  <c r="AB1084" i="8" s="1"/>
  <c r="E1084" i="8"/>
  <c r="R1084" i="8"/>
  <c r="G1084" i="8"/>
  <c r="H1085" i="8" s="1"/>
  <c r="J1085" i="8" l="1"/>
  <c r="I1085" i="8"/>
  <c r="N1085" i="8" s="1"/>
  <c r="AC1084" i="8"/>
  <c r="T1084" i="8"/>
  <c r="U1084" i="8" s="1"/>
  <c r="D1085" i="8" s="1"/>
  <c r="S1084" i="8"/>
  <c r="O1085" i="8" l="1"/>
  <c r="P1085" i="8" s="1"/>
  <c r="Q1085" i="8" s="1"/>
  <c r="V1085" i="8"/>
  <c r="K1085" i="8"/>
  <c r="L1085" i="8" s="1"/>
  <c r="M1085" i="8" s="1"/>
  <c r="W1085" i="8" s="1"/>
  <c r="E1085" i="8"/>
  <c r="R1085" i="8"/>
  <c r="G1085" i="8"/>
  <c r="H1086" i="8" s="1"/>
  <c r="Y1085" i="8"/>
  <c r="F1085" i="8"/>
  <c r="X1085" i="8"/>
  <c r="Z1085" i="8" s="1"/>
  <c r="AA1085" i="8" s="1"/>
  <c r="AB1085" i="8" s="1"/>
  <c r="J1086" i="8" l="1"/>
  <c r="I1086" i="8"/>
  <c r="N1086" i="8" s="1"/>
  <c r="AC1085" i="8"/>
  <c r="T1085" i="8"/>
  <c r="U1085" i="8" s="1"/>
  <c r="D1086" i="8" s="1"/>
  <c r="S1085" i="8"/>
  <c r="V1086" i="8" l="1"/>
  <c r="O1086" i="8"/>
  <c r="K1086" i="8"/>
  <c r="L1086" i="8" s="1"/>
  <c r="M1086" i="8" s="1"/>
  <c r="W1086" i="8" s="1"/>
  <c r="Y1086" i="8"/>
  <c r="X1086" i="8"/>
  <c r="Z1086" i="8" s="1"/>
  <c r="AA1086" i="8" s="1"/>
  <c r="AB1086" i="8" s="1"/>
  <c r="G1086" i="8"/>
  <c r="H1087" i="8" s="1"/>
  <c r="F1086" i="8"/>
  <c r="E1086" i="8"/>
  <c r="R1086" i="8"/>
  <c r="I1087" i="8" l="1"/>
  <c r="N1087" i="8" s="1"/>
  <c r="J1087" i="8"/>
  <c r="K1087" i="8" s="1"/>
  <c r="L1087" i="8" s="1"/>
  <c r="M1087" i="8" s="1"/>
  <c r="W1087" i="8" s="1"/>
  <c r="P1086" i="8"/>
  <c r="Q1086" i="8" s="1"/>
  <c r="S1086" i="8" s="1"/>
  <c r="AC1086" i="8"/>
  <c r="T1086" i="8"/>
  <c r="U1086" i="8" s="1"/>
  <c r="D1087" i="8" s="1"/>
  <c r="O1087" i="8" l="1"/>
  <c r="V1087" i="8"/>
  <c r="F1087" i="8"/>
  <c r="E1087" i="8"/>
  <c r="G1087" i="8"/>
  <c r="H1088" i="8" s="1"/>
  <c r="X1087" i="8"/>
  <c r="Z1087" i="8" s="1"/>
  <c r="AA1087" i="8" s="1"/>
  <c r="AB1087" i="8" s="1"/>
  <c r="R1087" i="8"/>
  <c r="Y1087" i="8"/>
  <c r="I1088" i="8" l="1"/>
  <c r="N1088" i="8" s="1"/>
  <c r="J1088" i="8"/>
  <c r="K1088" i="8" s="1"/>
  <c r="L1088" i="8" s="1"/>
  <c r="M1088" i="8" s="1"/>
  <c r="W1088" i="8" s="1"/>
  <c r="P1087" i="8"/>
  <c r="Q1087" i="8" s="1"/>
  <c r="S1087" i="8" s="1"/>
  <c r="T1087" i="8"/>
  <c r="AC1087" i="8"/>
  <c r="U1087" i="8" l="1"/>
  <c r="D1088" i="8" s="1"/>
  <c r="G1088" i="8" s="1"/>
  <c r="H1089" i="8" s="1"/>
  <c r="O1088" i="8"/>
  <c r="P1088" i="8" s="1"/>
  <c r="Q1088" i="8" s="1"/>
  <c r="V1088" i="8"/>
  <c r="X1088" i="8"/>
  <c r="Z1088" i="8" s="1"/>
  <c r="AA1088" i="8" s="1"/>
  <c r="AB1088" i="8" s="1"/>
  <c r="F1088" i="8"/>
  <c r="R1088" i="8" l="1"/>
  <c r="E1088" i="8"/>
  <c r="Y1088" i="8"/>
  <c r="J1089" i="8"/>
  <c r="I1089" i="8"/>
  <c r="N1089" i="8" s="1"/>
  <c r="S1088" i="8"/>
  <c r="T1088" i="8"/>
  <c r="U1088" i="8" s="1"/>
  <c r="D1089" i="8" s="1"/>
  <c r="AC1088" i="8"/>
  <c r="O1089" i="8" l="1"/>
  <c r="P1089" i="8" s="1"/>
  <c r="Q1089" i="8" s="1"/>
  <c r="V1089" i="8"/>
  <c r="K1089" i="8"/>
  <c r="L1089" i="8" s="1"/>
  <c r="M1089" i="8" s="1"/>
  <c r="W1089" i="8" s="1"/>
  <c r="X1089" i="8"/>
  <c r="Z1089" i="8" s="1"/>
  <c r="AA1089" i="8" s="1"/>
  <c r="AB1089" i="8" s="1"/>
  <c r="F1089" i="8"/>
  <c r="E1089" i="8"/>
  <c r="Y1089" i="8"/>
  <c r="R1089" i="8"/>
  <c r="G1089" i="8"/>
  <c r="H1090" i="8" s="1"/>
  <c r="J1090" i="8" l="1"/>
  <c r="I1090" i="8"/>
  <c r="N1090" i="8" s="1"/>
  <c r="S1089" i="8"/>
  <c r="T1089" i="8"/>
  <c r="U1089" i="8" s="1"/>
  <c r="D1090" i="8" s="1"/>
  <c r="AC1089" i="8"/>
  <c r="O1090" i="8" l="1"/>
  <c r="P1090" i="8" s="1"/>
  <c r="Q1090" i="8" s="1"/>
  <c r="V1090" i="8"/>
  <c r="K1090" i="8"/>
  <c r="L1090" i="8" s="1"/>
  <c r="M1090" i="8" s="1"/>
  <c r="W1090" i="8" s="1"/>
  <c r="Y1090" i="8"/>
  <c r="R1090" i="8"/>
  <c r="X1090" i="8"/>
  <c r="Z1090" i="8" s="1"/>
  <c r="AA1090" i="8" s="1"/>
  <c r="AB1090" i="8" s="1"/>
  <c r="F1090" i="8"/>
  <c r="E1090" i="8"/>
  <c r="G1090" i="8"/>
  <c r="H1091" i="8" s="1"/>
  <c r="J1091" i="8" l="1"/>
  <c r="I1091" i="8"/>
  <c r="N1091" i="8" s="1"/>
  <c r="AC1090" i="8"/>
  <c r="S1090" i="8"/>
  <c r="T1090" i="8"/>
  <c r="U1090" i="8" s="1"/>
  <c r="D1091" i="8" s="1"/>
  <c r="K1091" i="8" l="1"/>
  <c r="L1091" i="8" s="1"/>
  <c r="M1091" i="8" s="1"/>
  <c r="W1091" i="8" s="1"/>
  <c r="V1091" i="8"/>
  <c r="O1091" i="8"/>
  <c r="P1091" i="8" s="1"/>
  <c r="Q1091" i="8" s="1"/>
  <c r="E1091" i="8"/>
  <c r="R1091" i="8"/>
  <c r="Y1091" i="8"/>
  <c r="G1091" i="8"/>
  <c r="H1092" i="8" s="1"/>
  <c r="X1091" i="8"/>
  <c r="Z1091" i="8" s="1"/>
  <c r="AA1091" i="8" s="1"/>
  <c r="AB1091" i="8" s="1"/>
  <c r="F1091" i="8"/>
  <c r="I1092" i="8" l="1"/>
  <c r="J1092" i="8"/>
  <c r="K1092" i="8" s="1"/>
  <c r="L1092" i="8" s="1"/>
  <c r="M1092" i="8" s="1"/>
  <c r="W1092" i="8" s="1"/>
  <c r="N1092" i="8"/>
  <c r="AC1091" i="8"/>
  <c r="T1091" i="8"/>
  <c r="U1091" i="8" s="1"/>
  <c r="D1092" i="8" s="1"/>
  <c r="S1091" i="8"/>
  <c r="O1092" i="8" l="1"/>
  <c r="P1092" i="8" s="1"/>
  <c r="Q1092" i="8" s="1"/>
  <c r="V1092" i="8"/>
  <c r="G1092" i="8"/>
  <c r="H1093" i="8" s="1"/>
  <c r="Y1092" i="8"/>
  <c r="R1092" i="8"/>
  <c r="X1092" i="8"/>
  <c r="Z1092" i="8" s="1"/>
  <c r="AA1092" i="8" s="1"/>
  <c r="AB1092" i="8" s="1"/>
  <c r="F1092" i="8"/>
  <c r="E1092" i="8"/>
  <c r="J1093" i="8" l="1"/>
  <c r="I1093" i="8"/>
  <c r="N1093" i="8" s="1"/>
  <c r="AC1092" i="8"/>
  <c r="T1092" i="8"/>
  <c r="U1092" i="8" s="1"/>
  <c r="D1093" i="8" s="1"/>
  <c r="S1092" i="8"/>
  <c r="O1093" i="8" l="1"/>
  <c r="P1093" i="8" s="1"/>
  <c r="Q1093" i="8" s="1"/>
  <c r="V1093" i="8"/>
  <c r="K1093" i="8"/>
  <c r="L1093" i="8" s="1"/>
  <c r="M1093" i="8" s="1"/>
  <c r="W1093" i="8" s="1"/>
  <c r="R1093" i="8"/>
  <c r="G1093" i="8"/>
  <c r="H1094" i="8" s="1"/>
  <c r="Y1093" i="8"/>
  <c r="X1093" i="8"/>
  <c r="Z1093" i="8" s="1"/>
  <c r="AA1093" i="8" s="1"/>
  <c r="AB1093" i="8" s="1"/>
  <c r="E1093" i="8"/>
  <c r="F1093" i="8"/>
  <c r="I1094" i="8" l="1"/>
  <c r="N1094" i="8" s="1"/>
  <c r="J1094" i="8"/>
  <c r="K1094" i="8" s="1"/>
  <c r="L1094" i="8" s="1"/>
  <c r="M1094" i="8" s="1"/>
  <c r="W1094" i="8" s="1"/>
  <c r="AC1093" i="8"/>
  <c r="T1093" i="8"/>
  <c r="U1093" i="8" s="1"/>
  <c r="D1094" i="8" s="1"/>
  <c r="S1093" i="8"/>
  <c r="O1094" i="8" l="1"/>
  <c r="V1094" i="8"/>
  <c r="F1094" i="8"/>
  <c r="R1094" i="8"/>
  <c r="G1094" i="8"/>
  <c r="H1095" i="8" s="1"/>
  <c r="E1094" i="8"/>
  <c r="Y1094" i="8"/>
  <c r="X1094" i="8"/>
  <c r="Z1094" i="8" s="1"/>
  <c r="AA1094" i="8" s="1"/>
  <c r="AB1094" i="8" s="1"/>
  <c r="I1095" i="8" l="1"/>
  <c r="N1095" i="8" s="1"/>
  <c r="J1095" i="8"/>
  <c r="K1095" i="8" s="1"/>
  <c r="L1095" i="8" s="1"/>
  <c r="M1095" i="8" s="1"/>
  <c r="W1095" i="8" s="1"/>
  <c r="P1094" i="8"/>
  <c r="Q1094" i="8" s="1"/>
  <c r="T1094" i="8"/>
  <c r="U1094" i="8" s="1"/>
  <c r="D1095" i="8" s="1"/>
  <c r="S1094" i="8"/>
  <c r="AC1094" i="8"/>
  <c r="O1095" i="8" l="1"/>
  <c r="P1095" i="8" s="1"/>
  <c r="Q1095" i="8" s="1"/>
  <c r="V1095" i="8"/>
  <c r="G1095" i="8"/>
  <c r="H1096" i="8" s="1"/>
  <c r="F1095" i="8"/>
  <c r="R1095" i="8"/>
  <c r="X1095" i="8"/>
  <c r="Z1095" i="8" s="1"/>
  <c r="AA1095" i="8" s="1"/>
  <c r="AB1095" i="8" s="1"/>
  <c r="Y1095" i="8"/>
  <c r="E1095" i="8"/>
  <c r="I1096" i="8" l="1"/>
  <c r="N1096" i="8" s="1"/>
  <c r="J1096" i="8"/>
  <c r="K1096" i="8" s="1"/>
  <c r="L1096" i="8" s="1"/>
  <c r="M1096" i="8" s="1"/>
  <c r="W1096" i="8" s="1"/>
  <c r="T1095" i="8"/>
  <c r="U1095" i="8" s="1"/>
  <c r="D1096" i="8" s="1"/>
  <c r="S1095" i="8"/>
  <c r="AC1095" i="8"/>
  <c r="V1096" i="8" l="1"/>
  <c r="O1096" i="8"/>
  <c r="P1096" i="8" s="1"/>
  <c r="Q1096" i="8" s="1"/>
  <c r="E1096" i="8"/>
  <c r="R1096" i="8"/>
  <c r="Y1096" i="8"/>
  <c r="G1096" i="8"/>
  <c r="H1097" i="8" s="1"/>
  <c r="X1096" i="8"/>
  <c r="Z1096" i="8" s="1"/>
  <c r="AA1096" i="8" s="1"/>
  <c r="AB1096" i="8" s="1"/>
  <c r="F1096" i="8"/>
  <c r="I1097" i="8" l="1"/>
  <c r="N1097" i="8" s="1"/>
  <c r="J1097" i="8"/>
  <c r="AC1096" i="8"/>
  <c r="T1096" i="8"/>
  <c r="U1096" i="8" s="1"/>
  <c r="D1097" i="8" s="1"/>
  <c r="S1096" i="8"/>
  <c r="K1097" i="8" l="1"/>
  <c r="L1097" i="8" s="1"/>
  <c r="M1097" i="8" s="1"/>
  <c r="W1097" i="8" s="1"/>
  <c r="V1097" i="8"/>
  <c r="O1097" i="8"/>
  <c r="P1097" i="8" s="1"/>
  <c r="Q1097" i="8" s="1"/>
  <c r="X1097" i="8"/>
  <c r="Z1097" i="8" s="1"/>
  <c r="AA1097" i="8" s="1"/>
  <c r="AB1097" i="8" s="1"/>
  <c r="F1097" i="8"/>
  <c r="G1097" i="8"/>
  <c r="H1098" i="8" s="1"/>
  <c r="E1097" i="8"/>
  <c r="R1097" i="8"/>
  <c r="Y1097" i="8"/>
  <c r="J1098" i="8" l="1"/>
  <c r="I1098" i="8"/>
  <c r="N1098" i="8" s="1"/>
  <c r="S1097" i="8"/>
  <c r="T1097" i="8"/>
  <c r="U1097" i="8" s="1"/>
  <c r="D1098" i="8" s="1"/>
  <c r="AC1097" i="8"/>
  <c r="K1098" i="8" l="1"/>
  <c r="L1098" i="8" s="1"/>
  <c r="M1098" i="8" s="1"/>
  <c r="W1098" i="8" s="1"/>
  <c r="O1098" i="8"/>
  <c r="P1098" i="8" s="1"/>
  <c r="Q1098" i="8" s="1"/>
  <c r="V1098" i="8"/>
  <c r="F1098" i="8"/>
  <c r="G1098" i="8"/>
  <c r="H1099" i="8" s="1"/>
  <c r="R1098" i="8"/>
  <c r="E1098" i="8"/>
  <c r="Y1098" i="8"/>
  <c r="X1098" i="8"/>
  <c r="Z1098" i="8" s="1"/>
  <c r="AA1098" i="8" s="1"/>
  <c r="AB1098" i="8" s="1"/>
  <c r="I1099" i="8" l="1"/>
  <c r="N1099" i="8" s="1"/>
  <c r="J1099" i="8"/>
  <c r="K1099" i="8" s="1"/>
  <c r="L1099" i="8" s="1"/>
  <c r="M1099" i="8" s="1"/>
  <c r="W1099" i="8" s="1"/>
  <c r="AC1098" i="8"/>
  <c r="T1098" i="8"/>
  <c r="U1098" i="8" s="1"/>
  <c r="D1099" i="8" s="1"/>
  <c r="S1098" i="8"/>
  <c r="V1099" i="8" l="1"/>
  <c r="O1099" i="8"/>
  <c r="P1099" i="8" s="1"/>
  <c r="Q1099" i="8" s="1"/>
  <c r="R1099" i="8"/>
  <c r="Y1099" i="8"/>
  <c r="G1099" i="8"/>
  <c r="H1100" i="8" s="1"/>
  <c r="X1099" i="8"/>
  <c r="Z1099" i="8" s="1"/>
  <c r="AA1099" i="8" s="1"/>
  <c r="AB1099" i="8" s="1"/>
  <c r="F1099" i="8"/>
  <c r="E1099" i="8"/>
  <c r="J1100" i="8" l="1"/>
  <c r="I1100" i="8"/>
  <c r="N1100" i="8" s="1"/>
  <c r="AC1099" i="8"/>
  <c r="T1099" i="8"/>
  <c r="U1099" i="8" s="1"/>
  <c r="D1100" i="8" s="1"/>
  <c r="S1099" i="8"/>
  <c r="O1100" i="8" l="1"/>
  <c r="V1100" i="8"/>
  <c r="K1100" i="8"/>
  <c r="L1100" i="8" s="1"/>
  <c r="M1100" i="8" s="1"/>
  <c r="W1100" i="8" s="1"/>
  <c r="F1100" i="8"/>
  <c r="E1100" i="8"/>
  <c r="Y1100" i="8"/>
  <c r="X1100" i="8"/>
  <c r="Z1100" i="8" s="1"/>
  <c r="AA1100" i="8" s="1"/>
  <c r="AB1100" i="8" s="1"/>
  <c r="G1100" i="8"/>
  <c r="H1101" i="8" s="1"/>
  <c r="R1100" i="8"/>
  <c r="J1101" i="8" l="1"/>
  <c r="I1101" i="8"/>
  <c r="N1101" i="8" s="1"/>
  <c r="P1100" i="8"/>
  <c r="Q1100" i="8" s="1"/>
  <c r="AC1100" i="8"/>
  <c r="T1100" i="8"/>
  <c r="U1100" i="8" s="1"/>
  <c r="D1101" i="8" s="1"/>
  <c r="S1100" i="8"/>
  <c r="O1101" i="8" l="1"/>
  <c r="P1101" i="8" s="1"/>
  <c r="Q1101" i="8" s="1"/>
  <c r="V1101" i="8"/>
  <c r="K1101" i="8"/>
  <c r="L1101" i="8" s="1"/>
  <c r="M1101" i="8" s="1"/>
  <c r="W1101" i="8" s="1"/>
  <c r="Y1101" i="8"/>
  <c r="X1101" i="8"/>
  <c r="Z1101" i="8" s="1"/>
  <c r="AA1101" i="8" s="1"/>
  <c r="AB1101" i="8" s="1"/>
  <c r="F1101" i="8"/>
  <c r="E1101" i="8"/>
  <c r="R1101" i="8"/>
  <c r="G1101" i="8"/>
  <c r="H1102" i="8" s="1"/>
  <c r="I1102" i="8" l="1"/>
  <c r="N1102" i="8" s="1"/>
  <c r="J1102" i="8"/>
  <c r="K1102" i="8" s="1"/>
  <c r="L1102" i="8" s="1"/>
  <c r="M1102" i="8" s="1"/>
  <c r="W1102" i="8" s="1"/>
  <c r="AC1101" i="8"/>
  <c r="T1101" i="8"/>
  <c r="U1101" i="8" s="1"/>
  <c r="D1102" i="8" s="1"/>
  <c r="S1101" i="8"/>
  <c r="O1102" i="8" l="1"/>
  <c r="P1102" i="8" s="1"/>
  <c r="Q1102" i="8" s="1"/>
  <c r="V1102" i="8"/>
  <c r="G1102" i="8"/>
  <c r="H1103" i="8" s="1"/>
  <c r="E1102" i="8"/>
  <c r="R1102" i="8"/>
  <c r="X1102" i="8"/>
  <c r="Z1102" i="8" s="1"/>
  <c r="AA1102" i="8" s="1"/>
  <c r="AB1102" i="8" s="1"/>
  <c r="F1102" i="8"/>
  <c r="Y1102" i="8"/>
  <c r="J1103" i="8" l="1"/>
  <c r="I1103" i="8"/>
  <c r="N1103" i="8" s="1"/>
  <c r="AC1102" i="8"/>
  <c r="T1102" i="8"/>
  <c r="U1102" i="8" s="1"/>
  <c r="D1103" i="8" s="1"/>
  <c r="S1102" i="8"/>
  <c r="V1103" i="8" l="1"/>
  <c r="O1103" i="8"/>
  <c r="K1103" i="8"/>
  <c r="L1103" i="8" s="1"/>
  <c r="M1103" i="8" s="1"/>
  <c r="W1103" i="8" s="1"/>
  <c r="X1103" i="8"/>
  <c r="Z1103" i="8" s="1"/>
  <c r="AA1103" i="8" s="1"/>
  <c r="AB1103" i="8" s="1"/>
  <c r="F1103" i="8"/>
  <c r="G1103" i="8"/>
  <c r="H1104" i="8" s="1"/>
  <c r="R1103" i="8"/>
  <c r="Y1103" i="8"/>
  <c r="E1103" i="8"/>
  <c r="J1104" i="8" l="1"/>
  <c r="I1104" i="8"/>
  <c r="N1104" i="8" s="1"/>
  <c r="P1103" i="8"/>
  <c r="Q1103" i="8" s="1"/>
  <c r="S1103" i="8" s="1"/>
  <c r="T1103" i="8"/>
  <c r="U1103" i="8" s="1"/>
  <c r="D1104" i="8" s="1"/>
  <c r="AC1103" i="8"/>
  <c r="K1104" i="8" l="1"/>
  <c r="L1104" i="8" s="1"/>
  <c r="M1104" i="8" s="1"/>
  <c r="W1104" i="8" s="1"/>
  <c r="V1104" i="8"/>
  <c r="O1104" i="8"/>
  <c r="P1104" i="8" s="1"/>
  <c r="Q1104" i="8" s="1"/>
  <c r="R1104" i="8"/>
  <c r="G1104" i="8"/>
  <c r="H1105" i="8" s="1"/>
  <c r="Y1104" i="8"/>
  <c r="X1104" i="8"/>
  <c r="Z1104" i="8" s="1"/>
  <c r="AA1104" i="8" s="1"/>
  <c r="AB1104" i="8" s="1"/>
  <c r="F1104" i="8"/>
  <c r="E1104" i="8"/>
  <c r="J1105" i="8" l="1"/>
  <c r="I1105" i="8"/>
  <c r="N1105" i="8" s="1"/>
  <c r="AC1104" i="8"/>
  <c r="T1104" i="8"/>
  <c r="U1104" i="8" s="1"/>
  <c r="D1105" i="8" s="1"/>
  <c r="S1104" i="8"/>
  <c r="V1105" i="8" l="1"/>
  <c r="O1105" i="8"/>
  <c r="P1105" i="8" s="1"/>
  <c r="Q1105" i="8" s="1"/>
  <c r="K1105" i="8"/>
  <c r="L1105" i="8" s="1"/>
  <c r="M1105" i="8" s="1"/>
  <c r="W1105" i="8" s="1"/>
  <c r="Y1105" i="8"/>
  <c r="X1105" i="8"/>
  <c r="Z1105" i="8" s="1"/>
  <c r="AA1105" i="8" s="1"/>
  <c r="AB1105" i="8" s="1"/>
  <c r="F1105" i="8"/>
  <c r="G1105" i="8"/>
  <c r="H1106" i="8" s="1"/>
  <c r="E1105" i="8"/>
  <c r="R1105" i="8"/>
  <c r="J1106" i="8" l="1"/>
  <c r="I1106" i="8"/>
  <c r="N1106" i="8" s="1"/>
  <c r="T1105" i="8"/>
  <c r="U1105" i="8" s="1"/>
  <c r="D1106" i="8" s="1"/>
  <c r="S1105" i="8"/>
  <c r="AC1105" i="8"/>
  <c r="O1106" i="8" l="1"/>
  <c r="V1106" i="8"/>
  <c r="K1106" i="8"/>
  <c r="L1106" i="8" s="1"/>
  <c r="M1106" i="8" s="1"/>
  <c r="W1106" i="8" s="1"/>
  <c r="R1106" i="8"/>
  <c r="Y1106" i="8"/>
  <c r="E1106" i="8"/>
  <c r="G1106" i="8"/>
  <c r="H1107" i="8" s="1"/>
  <c r="X1106" i="8"/>
  <c r="Z1106" i="8" s="1"/>
  <c r="AA1106" i="8" s="1"/>
  <c r="AB1106" i="8" s="1"/>
  <c r="F1106" i="8"/>
  <c r="I1107" i="8" l="1"/>
  <c r="N1107" i="8" s="1"/>
  <c r="J1107" i="8"/>
  <c r="K1107" i="8" s="1"/>
  <c r="L1107" i="8" s="1"/>
  <c r="M1107" i="8" s="1"/>
  <c r="W1107" i="8" s="1"/>
  <c r="P1106" i="8"/>
  <c r="Q1106" i="8" s="1"/>
  <c r="S1106" i="8" s="1"/>
  <c r="AC1106" i="8"/>
  <c r="T1106" i="8"/>
  <c r="U1106" i="8" s="1"/>
  <c r="D1107" i="8" s="1"/>
  <c r="O1107" i="8" l="1"/>
  <c r="P1107" i="8" s="1"/>
  <c r="Q1107" i="8" s="1"/>
  <c r="V1107" i="8"/>
  <c r="F1107" i="8"/>
  <c r="E1107" i="8"/>
  <c r="R1107" i="8"/>
  <c r="Y1107" i="8"/>
  <c r="X1107" i="8"/>
  <c r="Z1107" i="8" s="1"/>
  <c r="AA1107" i="8" s="1"/>
  <c r="AB1107" i="8" s="1"/>
  <c r="G1107" i="8"/>
  <c r="H1108" i="8" s="1"/>
  <c r="I1108" i="8" l="1"/>
  <c r="N1108" i="8" s="1"/>
  <c r="J1108" i="8"/>
  <c r="K1108" i="8" s="1"/>
  <c r="L1108" i="8" s="1"/>
  <c r="M1108" i="8" s="1"/>
  <c r="W1108" i="8" s="1"/>
  <c r="AC1107" i="8"/>
  <c r="T1107" i="8"/>
  <c r="U1107" i="8" s="1"/>
  <c r="D1108" i="8" s="1"/>
  <c r="S1107" i="8"/>
  <c r="V1108" i="8" l="1"/>
  <c r="O1108" i="8"/>
  <c r="P1108" i="8" s="1"/>
  <c r="Q1108" i="8" s="1"/>
  <c r="R1108" i="8"/>
  <c r="Y1108" i="8"/>
  <c r="X1108" i="8"/>
  <c r="Z1108" i="8" s="1"/>
  <c r="AA1108" i="8" s="1"/>
  <c r="AB1108" i="8" s="1"/>
  <c r="E1108" i="8"/>
  <c r="G1108" i="8"/>
  <c r="H1109" i="8" s="1"/>
  <c r="F1108" i="8"/>
  <c r="I1109" i="8" l="1"/>
  <c r="N1109" i="8" s="1"/>
  <c r="J1109" i="8"/>
  <c r="AC1108" i="8"/>
  <c r="T1108" i="8"/>
  <c r="U1108" i="8" s="1"/>
  <c r="D1109" i="8" s="1"/>
  <c r="S1108" i="8"/>
  <c r="K1109" i="8" l="1"/>
  <c r="L1109" i="8" s="1"/>
  <c r="M1109" i="8" s="1"/>
  <c r="W1109" i="8" s="1"/>
  <c r="V1109" i="8"/>
  <c r="O1109" i="8"/>
  <c r="P1109" i="8" s="1"/>
  <c r="Q1109" i="8" s="1"/>
  <c r="R1109" i="8"/>
  <c r="G1109" i="8"/>
  <c r="H1110" i="8" s="1"/>
  <c r="Y1109" i="8"/>
  <c r="X1109" i="8"/>
  <c r="Z1109" i="8" s="1"/>
  <c r="AA1109" i="8" s="1"/>
  <c r="AB1109" i="8" s="1"/>
  <c r="F1109" i="8"/>
  <c r="E1109" i="8"/>
  <c r="I1110" i="8" l="1"/>
  <c r="N1110" i="8" s="1"/>
  <c r="J1110" i="8"/>
  <c r="AC1109" i="8"/>
  <c r="T1109" i="8"/>
  <c r="U1109" i="8" s="1"/>
  <c r="D1110" i="8" s="1"/>
  <c r="S1109" i="8"/>
  <c r="K1110" i="8" l="1"/>
  <c r="L1110" i="8" s="1"/>
  <c r="M1110" i="8" s="1"/>
  <c r="W1110" i="8" s="1"/>
  <c r="V1110" i="8"/>
  <c r="O1110" i="8"/>
  <c r="G1110" i="8"/>
  <c r="H1111" i="8" s="1"/>
  <c r="F1110" i="8"/>
  <c r="R1110" i="8"/>
  <c r="E1110" i="8"/>
  <c r="Y1110" i="8"/>
  <c r="X1110" i="8"/>
  <c r="Z1110" i="8" s="1"/>
  <c r="AA1110" i="8" s="1"/>
  <c r="AB1110" i="8" s="1"/>
  <c r="J1111" i="8" l="1"/>
  <c r="I1111" i="8"/>
  <c r="N1111" i="8" s="1"/>
  <c r="P1110" i="8"/>
  <c r="Q1110" i="8" s="1"/>
  <c r="S1110" i="8" s="1"/>
  <c r="AC1110" i="8"/>
  <c r="T1110" i="8"/>
  <c r="K1111" i="8" l="1"/>
  <c r="L1111" i="8" s="1"/>
  <c r="M1111" i="8" s="1"/>
  <c r="W1111" i="8" s="1"/>
  <c r="U1110" i="8"/>
  <c r="D1111" i="8" s="1"/>
  <c r="X1111" i="8" s="1"/>
  <c r="Z1111" i="8" s="1"/>
  <c r="AA1111" i="8" s="1"/>
  <c r="AB1111" i="8" s="1"/>
  <c r="V1111" i="8"/>
  <c r="O1111" i="8"/>
  <c r="P1111" i="8" s="1"/>
  <c r="Q1111" i="8" s="1"/>
  <c r="F1111" i="8"/>
  <c r="G1111" i="8"/>
  <c r="H1112" i="8" s="1"/>
  <c r="Y1111" i="8"/>
  <c r="R1111" i="8" l="1"/>
  <c r="E1111" i="8"/>
  <c r="I1112" i="8"/>
  <c r="N1112" i="8" s="1"/>
  <c r="J1112" i="8"/>
  <c r="K1112" i="8" s="1"/>
  <c r="L1112" i="8" s="1"/>
  <c r="M1112" i="8" s="1"/>
  <c r="W1112" i="8" s="1"/>
  <c r="AC1111" i="8"/>
  <c r="T1111" i="8"/>
  <c r="U1111" i="8" s="1"/>
  <c r="D1112" i="8" s="1"/>
  <c r="S1111" i="8"/>
  <c r="V1112" i="8" l="1"/>
  <c r="O1112" i="8"/>
  <c r="P1112" i="8" s="1"/>
  <c r="Q1112" i="8" s="1"/>
  <c r="F1112" i="8"/>
  <c r="E1112" i="8"/>
  <c r="Y1112" i="8"/>
  <c r="X1112" i="8"/>
  <c r="Z1112" i="8" s="1"/>
  <c r="AA1112" i="8" s="1"/>
  <c r="AB1112" i="8" s="1"/>
  <c r="R1112" i="8"/>
  <c r="G1112" i="8"/>
  <c r="H1113" i="8" s="1"/>
  <c r="I1113" i="8" l="1"/>
  <c r="N1113" i="8" s="1"/>
  <c r="J1113" i="8"/>
  <c r="K1113" i="8" s="1"/>
  <c r="L1113" i="8" s="1"/>
  <c r="M1113" i="8" s="1"/>
  <c r="W1113" i="8" s="1"/>
  <c r="T1112" i="8"/>
  <c r="U1112" i="8" s="1"/>
  <c r="D1113" i="8" s="1"/>
  <c r="S1112" i="8"/>
  <c r="AC1112" i="8"/>
  <c r="O1113" i="8" l="1"/>
  <c r="V1113" i="8"/>
  <c r="E1113" i="8"/>
  <c r="R1113" i="8"/>
  <c r="X1113" i="8"/>
  <c r="Z1113" i="8" s="1"/>
  <c r="AA1113" i="8" s="1"/>
  <c r="AB1113" i="8" s="1"/>
  <c r="F1113" i="8"/>
  <c r="G1113" i="8"/>
  <c r="H1114" i="8" s="1"/>
  <c r="Y1113" i="8"/>
  <c r="J1114" i="8" l="1"/>
  <c r="I1114" i="8"/>
  <c r="N1114" i="8" s="1"/>
  <c r="P1113" i="8"/>
  <c r="Q1113" i="8" s="1"/>
  <c r="S1113" i="8" s="1"/>
  <c r="AC1113" i="8"/>
  <c r="T1113" i="8"/>
  <c r="U1113" i="8" s="1"/>
  <c r="D1114" i="8" s="1"/>
  <c r="V1114" i="8" l="1"/>
  <c r="O1114" i="8"/>
  <c r="K1114" i="8"/>
  <c r="L1114" i="8" s="1"/>
  <c r="M1114" i="8" s="1"/>
  <c r="W1114" i="8" s="1"/>
  <c r="X1114" i="8"/>
  <c r="Z1114" i="8" s="1"/>
  <c r="AA1114" i="8" s="1"/>
  <c r="AB1114" i="8" s="1"/>
  <c r="F1114" i="8"/>
  <c r="G1114" i="8"/>
  <c r="H1115" i="8" s="1"/>
  <c r="R1114" i="8"/>
  <c r="Y1114" i="8"/>
  <c r="E1114" i="8"/>
  <c r="I1115" i="8" l="1"/>
  <c r="N1115" i="8" s="1"/>
  <c r="J1115" i="8"/>
  <c r="P1114" i="8"/>
  <c r="Q1114" i="8" s="1"/>
  <c r="T1114" i="8"/>
  <c r="U1114" i="8" s="1"/>
  <c r="D1115" i="8" s="1"/>
  <c r="S1114" i="8"/>
  <c r="AC1114" i="8"/>
  <c r="K1115" i="8" l="1"/>
  <c r="L1115" i="8" s="1"/>
  <c r="M1115" i="8" s="1"/>
  <c r="W1115" i="8" s="1"/>
  <c r="O1115" i="8"/>
  <c r="V1115" i="8"/>
  <c r="F1115" i="8"/>
  <c r="E1115" i="8"/>
  <c r="R1115" i="8"/>
  <c r="Y1115" i="8"/>
  <c r="X1115" i="8"/>
  <c r="Z1115" i="8" s="1"/>
  <c r="AA1115" i="8" s="1"/>
  <c r="AB1115" i="8" s="1"/>
  <c r="G1115" i="8"/>
  <c r="H1116" i="8" s="1"/>
  <c r="J1116" i="8" l="1"/>
  <c r="I1116" i="8"/>
  <c r="N1116" i="8" s="1"/>
  <c r="P1115" i="8"/>
  <c r="Q1115" i="8" s="1"/>
  <c r="AC1115" i="8"/>
  <c r="T1115" i="8"/>
  <c r="U1115" i="8" s="1"/>
  <c r="D1116" i="8" s="1"/>
  <c r="S1115" i="8"/>
  <c r="V1116" i="8" l="1"/>
  <c r="O1116" i="8"/>
  <c r="K1116" i="8"/>
  <c r="L1116" i="8" s="1"/>
  <c r="M1116" i="8" s="1"/>
  <c r="W1116" i="8" s="1"/>
  <c r="R1116" i="8"/>
  <c r="Y1116" i="8"/>
  <c r="X1116" i="8"/>
  <c r="Z1116" i="8" s="1"/>
  <c r="AA1116" i="8" s="1"/>
  <c r="AB1116" i="8" s="1"/>
  <c r="F1116" i="8"/>
  <c r="E1116" i="8"/>
  <c r="G1116" i="8"/>
  <c r="H1117" i="8" s="1"/>
  <c r="P1116" i="8" l="1"/>
  <c r="Q1116" i="8" s="1"/>
  <c r="I1117" i="8"/>
  <c r="N1117" i="8" s="1"/>
  <c r="J1117" i="8"/>
  <c r="AC1116" i="8"/>
  <c r="T1116" i="8"/>
  <c r="U1116" i="8" s="1"/>
  <c r="D1117" i="8" s="1"/>
  <c r="S1116" i="8"/>
  <c r="K1117" i="8" l="1"/>
  <c r="L1117" i="8" s="1"/>
  <c r="M1117" i="8" s="1"/>
  <c r="W1117" i="8" s="1"/>
  <c r="V1117" i="8"/>
  <c r="O1117" i="8"/>
  <c r="P1117" i="8" s="1"/>
  <c r="Q1117" i="8" s="1"/>
  <c r="F1117" i="8"/>
  <c r="Y1117" i="8"/>
  <c r="E1117" i="8"/>
  <c r="R1117" i="8"/>
  <c r="G1117" i="8"/>
  <c r="H1118" i="8" s="1"/>
  <c r="X1117" i="8"/>
  <c r="Z1117" i="8" s="1"/>
  <c r="AA1117" i="8" s="1"/>
  <c r="AB1117" i="8" s="1"/>
  <c r="J1118" i="8" l="1"/>
  <c r="I1118" i="8"/>
  <c r="N1118" i="8" s="1"/>
  <c r="AC1117" i="8"/>
  <c r="T1117" i="8"/>
  <c r="U1117" i="8" s="1"/>
  <c r="D1118" i="8" s="1"/>
  <c r="S1117" i="8"/>
  <c r="O1118" i="8" l="1"/>
  <c r="P1118" i="8" s="1"/>
  <c r="Q1118" i="8" s="1"/>
  <c r="V1118" i="8"/>
  <c r="K1118" i="8"/>
  <c r="L1118" i="8" s="1"/>
  <c r="M1118" i="8" s="1"/>
  <c r="W1118" i="8" s="1"/>
  <c r="R1118" i="8"/>
  <c r="Y1118" i="8"/>
  <c r="G1118" i="8"/>
  <c r="H1119" i="8" s="1"/>
  <c r="X1118" i="8"/>
  <c r="Z1118" i="8" s="1"/>
  <c r="AA1118" i="8" s="1"/>
  <c r="AB1118" i="8" s="1"/>
  <c r="F1118" i="8"/>
  <c r="E1118" i="8"/>
  <c r="J1119" i="8" l="1"/>
  <c r="I1119" i="8"/>
  <c r="N1119" i="8" s="1"/>
  <c r="AC1118" i="8"/>
  <c r="T1118" i="8"/>
  <c r="U1118" i="8" s="1"/>
  <c r="D1119" i="8" s="1"/>
  <c r="S1118" i="8"/>
  <c r="O1119" i="8" l="1"/>
  <c r="P1119" i="8" s="1"/>
  <c r="Q1119" i="8" s="1"/>
  <c r="V1119" i="8"/>
  <c r="K1119" i="8"/>
  <c r="L1119" i="8" s="1"/>
  <c r="M1119" i="8" s="1"/>
  <c r="W1119" i="8" s="1"/>
  <c r="E1119" i="8"/>
  <c r="G1119" i="8"/>
  <c r="H1120" i="8" s="1"/>
  <c r="R1119" i="8"/>
  <c r="F1119" i="8"/>
  <c r="Y1119" i="8"/>
  <c r="X1119" i="8"/>
  <c r="Z1119" i="8" s="1"/>
  <c r="AA1119" i="8" s="1"/>
  <c r="AB1119" i="8" s="1"/>
  <c r="J1120" i="8" l="1"/>
  <c r="I1120" i="8"/>
  <c r="N1120" i="8" s="1"/>
  <c r="T1119" i="8"/>
  <c r="U1119" i="8" s="1"/>
  <c r="D1120" i="8" s="1"/>
  <c r="S1119" i="8"/>
  <c r="AC1119" i="8"/>
  <c r="V1120" i="8" l="1"/>
  <c r="O1120" i="8"/>
  <c r="K1120" i="8"/>
  <c r="L1120" i="8" s="1"/>
  <c r="M1120" i="8" s="1"/>
  <c r="W1120" i="8" s="1"/>
  <c r="X1120" i="8"/>
  <c r="Z1120" i="8" s="1"/>
  <c r="AA1120" i="8" s="1"/>
  <c r="AB1120" i="8" s="1"/>
  <c r="F1120" i="8"/>
  <c r="E1120" i="8"/>
  <c r="R1120" i="8"/>
  <c r="G1120" i="8"/>
  <c r="H1121" i="8" s="1"/>
  <c r="Y1120" i="8"/>
  <c r="J1121" i="8" l="1"/>
  <c r="I1121" i="8"/>
  <c r="N1121" i="8" s="1"/>
  <c r="P1120" i="8"/>
  <c r="Q1120" i="8" s="1"/>
  <c r="S1120" i="8" s="1"/>
  <c r="T1120" i="8"/>
  <c r="AC1120" i="8"/>
  <c r="U1120" i="8" l="1"/>
  <c r="D1121" i="8" s="1"/>
  <c r="Y1121" i="8" s="1"/>
  <c r="O1121" i="8"/>
  <c r="V1121" i="8"/>
  <c r="K1121" i="8"/>
  <c r="L1121" i="8" s="1"/>
  <c r="M1121" i="8" s="1"/>
  <c r="W1121" i="8" s="1"/>
  <c r="E1121" i="8"/>
  <c r="R1121" i="8"/>
  <c r="F1121" i="8"/>
  <c r="X1121" i="8"/>
  <c r="Z1121" i="8" s="1"/>
  <c r="AA1121" i="8" s="1"/>
  <c r="AB1121" i="8" s="1"/>
  <c r="G1121" i="8"/>
  <c r="H1122" i="8" s="1"/>
  <c r="J1122" i="8" l="1"/>
  <c r="I1122" i="8"/>
  <c r="N1122" i="8" s="1"/>
  <c r="P1121" i="8"/>
  <c r="Q1121" i="8" s="1"/>
  <c r="S1121" i="8" s="1"/>
  <c r="AC1121" i="8"/>
  <c r="T1121" i="8"/>
  <c r="U1121" i="8" s="1"/>
  <c r="D1122" i="8" s="1"/>
  <c r="V1122" i="8" l="1"/>
  <c r="O1122" i="8"/>
  <c r="P1122" i="8" s="1"/>
  <c r="Q1122" i="8" s="1"/>
  <c r="K1122" i="8"/>
  <c r="L1122" i="8" s="1"/>
  <c r="M1122" i="8" s="1"/>
  <c r="W1122" i="8" s="1"/>
  <c r="R1122" i="8"/>
  <c r="Y1122" i="8"/>
  <c r="X1122" i="8"/>
  <c r="Z1122" i="8" s="1"/>
  <c r="AA1122" i="8" s="1"/>
  <c r="AB1122" i="8" s="1"/>
  <c r="E1122" i="8"/>
  <c r="F1122" i="8"/>
  <c r="G1122" i="8"/>
  <c r="H1123" i="8" s="1"/>
  <c r="I1123" i="8" l="1"/>
  <c r="N1123" i="8" s="1"/>
  <c r="J1123" i="8"/>
  <c r="K1123" i="8" s="1"/>
  <c r="L1123" i="8" s="1"/>
  <c r="M1123" i="8" s="1"/>
  <c r="W1123" i="8" s="1"/>
  <c r="AC1122" i="8"/>
  <c r="S1122" i="8"/>
  <c r="T1122" i="8"/>
  <c r="U1122" i="8" s="1"/>
  <c r="D1123" i="8" s="1"/>
  <c r="O1123" i="8" l="1"/>
  <c r="P1123" i="8" s="1"/>
  <c r="Q1123" i="8" s="1"/>
  <c r="V1123" i="8"/>
  <c r="E1123" i="8"/>
  <c r="R1123" i="8"/>
  <c r="Y1123" i="8"/>
  <c r="F1123" i="8"/>
  <c r="G1123" i="8"/>
  <c r="H1124" i="8" s="1"/>
  <c r="X1123" i="8"/>
  <c r="Z1123" i="8" s="1"/>
  <c r="AA1123" i="8" s="1"/>
  <c r="AB1123" i="8" s="1"/>
  <c r="J1124" i="8" l="1"/>
  <c r="I1124" i="8"/>
  <c r="N1124" i="8" s="1"/>
  <c r="AC1123" i="8"/>
  <c r="T1123" i="8"/>
  <c r="U1123" i="8" s="1"/>
  <c r="D1124" i="8" s="1"/>
  <c r="S1123" i="8"/>
  <c r="V1124" i="8" l="1"/>
  <c r="O1124" i="8"/>
  <c r="K1124" i="8"/>
  <c r="L1124" i="8" s="1"/>
  <c r="M1124" i="8" s="1"/>
  <c r="W1124" i="8" s="1"/>
  <c r="E1124" i="8"/>
  <c r="Y1124" i="8"/>
  <c r="X1124" i="8"/>
  <c r="Z1124" i="8" s="1"/>
  <c r="AA1124" i="8" s="1"/>
  <c r="AB1124" i="8" s="1"/>
  <c r="G1124" i="8"/>
  <c r="H1125" i="8" s="1"/>
  <c r="R1124" i="8"/>
  <c r="F1124" i="8"/>
  <c r="J1125" i="8" l="1"/>
  <c r="I1125" i="8"/>
  <c r="N1125" i="8" s="1"/>
  <c r="P1124" i="8"/>
  <c r="Q1124" i="8" s="1"/>
  <c r="S1124" i="8" s="1"/>
  <c r="T1124" i="8"/>
  <c r="AC1124" i="8"/>
  <c r="U1124" i="8" l="1"/>
  <c r="D1125" i="8" s="1"/>
  <c r="E1125" i="8" s="1"/>
  <c r="O1125" i="8"/>
  <c r="P1125" i="8" s="1"/>
  <c r="Q1125" i="8" s="1"/>
  <c r="V1125" i="8"/>
  <c r="K1125" i="8"/>
  <c r="L1125" i="8" s="1"/>
  <c r="M1125" i="8" s="1"/>
  <c r="W1125" i="8" s="1"/>
  <c r="G1125" i="8"/>
  <c r="H1126" i="8" s="1"/>
  <c r="X1125" i="8"/>
  <c r="Z1125" i="8" s="1"/>
  <c r="AA1125" i="8" s="1"/>
  <c r="AB1125" i="8" s="1"/>
  <c r="F1125" i="8"/>
  <c r="R1125" i="8"/>
  <c r="Y1125" i="8"/>
  <c r="J1126" i="8" l="1"/>
  <c r="I1126" i="8"/>
  <c r="N1126" i="8" s="1"/>
  <c r="AC1125" i="8"/>
  <c r="S1125" i="8"/>
  <c r="T1125" i="8"/>
  <c r="U1125" i="8" s="1"/>
  <c r="D1126" i="8" s="1"/>
  <c r="V1126" i="8" l="1"/>
  <c r="O1126" i="8"/>
  <c r="P1126" i="8" s="1"/>
  <c r="Q1126" i="8" s="1"/>
  <c r="K1126" i="8"/>
  <c r="L1126" i="8" s="1"/>
  <c r="M1126" i="8" s="1"/>
  <c r="W1126" i="8" s="1"/>
  <c r="X1126" i="8"/>
  <c r="Z1126" i="8" s="1"/>
  <c r="AA1126" i="8" s="1"/>
  <c r="AB1126" i="8" s="1"/>
  <c r="F1126" i="8"/>
  <c r="E1126" i="8"/>
  <c r="R1126" i="8"/>
  <c r="Y1126" i="8"/>
  <c r="G1126" i="8"/>
  <c r="H1127" i="8" s="1"/>
  <c r="J1127" i="8" l="1"/>
  <c r="I1127" i="8"/>
  <c r="N1127" i="8" s="1"/>
  <c r="T1126" i="8"/>
  <c r="U1126" i="8" s="1"/>
  <c r="D1127" i="8" s="1"/>
  <c r="S1126" i="8"/>
  <c r="AC1126" i="8"/>
  <c r="O1127" i="8" l="1"/>
  <c r="P1127" i="8" s="1"/>
  <c r="Q1127" i="8" s="1"/>
  <c r="V1127" i="8"/>
  <c r="K1127" i="8"/>
  <c r="L1127" i="8" s="1"/>
  <c r="M1127" i="8" s="1"/>
  <c r="W1127" i="8" s="1"/>
  <c r="E1127" i="8"/>
  <c r="R1127" i="8"/>
  <c r="Y1127" i="8"/>
  <c r="X1127" i="8"/>
  <c r="Z1127" i="8" s="1"/>
  <c r="AA1127" i="8" s="1"/>
  <c r="AB1127" i="8" s="1"/>
  <c r="G1127" i="8"/>
  <c r="H1128" i="8" s="1"/>
  <c r="F1127" i="8"/>
  <c r="J1128" i="8" l="1"/>
  <c r="I1128" i="8"/>
  <c r="N1128" i="8" s="1"/>
  <c r="AC1127" i="8"/>
  <c r="T1127" i="8"/>
  <c r="U1127" i="8" s="1"/>
  <c r="D1128" i="8" s="1"/>
  <c r="S1127" i="8"/>
  <c r="O1128" i="8" l="1"/>
  <c r="P1128" i="8" s="1"/>
  <c r="Q1128" i="8" s="1"/>
  <c r="V1128" i="8"/>
  <c r="K1128" i="8"/>
  <c r="L1128" i="8" s="1"/>
  <c r="M1128" i="8" s="1"/>
  <c r="W1128" i="8" s="1"/>
  <c r="Y1128" i="8"/>
  <c r="X1128" i="8"/>
  <c r="Z1128" i="8" s="1"/>
  <c r="AA1128" i="8" s="1"/>
  <c r="AB1128" i="8" s="1"/>
  <c r="F1128" i="8"/>
  <c r="E1128" i="8"/>
  <c r="R1128" i="8"/>
  <c r="G1128" i="8"/>
  <c r="H1129" i="8" s="1"/>
  <c r="J1129" i="8" l="1"/>
  <c r="I1129" i="8"/>
  <c r="N1129" i="8" s="1"/>
  <c r="T1128" i="8"/>
  <c r="U1128" i="8" s="1"/>
  <c r="D1129" i="8" s="1"/>
  <c r="S1128" i="8"/>
  <c r="AC1128" i="8"/>
  <c r="V1129" i="8" l="1"/>
  <c r="O1129" i="8"/>
  <c r="P1129" i="8" s="1"/>
  <c r="Q1129" i="8" s="1"/>
  <c r="K1129" i="8"/>
  <c r="L1129" i="8" s="1"/>
  <c r="M1129" i="8" s="1"/>
  <c r="W1129" i="8" s="1"/>
  <c r="F1129" i="8"/>
  <c r="E1129" i="8"/>
  <c r="G1129" i="8"/>
  <c r="H1130" i="8" s="1"/>
  <c r="Y1129" i="8"/>
  <c r="X1129" i="8"/>
  <c r="Z1129" i="8" s="1"/>
  <c r="AA1129" i="8" s="1"/>
  <c r="AB1129" i="8" s="1"/>
  <c r="R1129" i="8"/>
  <c r="I1130" i="8" l="1"/>
  <c r="N1130" i="8" s="1"/>
  <c r="J1130" i="8"/>
  <c r="K1130" i="8" s="1"/>
  <c r="L1130" i="8" s="1"/>
  <c r="M1130" i="8" s="1"/>
  <c r="W1130" i="8" s="1"/>
  <c r="T1129" i="8"/>
  <c r="U1129" i="8" s="1"/>
  <c r="D1130" i="8" s="1"/>
  <c r="S1129" i="8"/>
  <c r="AC1129" i="8"/>
  <c r="O1130" i="8" l="1"/>
  <c r="P1130" i="8" s="1"/>
  <c r="Q1130" i="8" s="1"/>
  <c r="V1130" i="8"/>
  <c r="X1130" i="8"/>
  <c r="Z1130" i="8" s="1"/>
  <c r="AA1130" i="8" s="1"/>
  <c r="AB1130" i="8" s="1"/>
  <c r="F1130" i="8"/>
  <c r="Y1130" i="8"/>
  <c r="E1130" i="8"/>
  <c r="G1130" i="8"/>
  <c r="H1131" i="8" s="1"/>
  <c r="R1130" i="8"/>
  <c r="J1131" i="8" l="1"/>
  <c r="I1131" i="8"/>
  <c r="N1131" i="8" s="1"/>
  <c r="T1130" i="8"/>
  <c r="U1130" i="8" s="1"/>
  <c r="D1131" i="8" s="1"/>
  <c r="S1130" i="8"/>
  <c r="AC1130" i="8"/>
  <c r="O1131" i="8" l="1"/>
  <c r="P1131" i="8" s="1"/>
  <c r="Q1131" i="8" s="1"/>
  <c r="V1131" i="8"/>
  <c r="K1131" i="8"/>
  <c r="L1131" i="8" s="1"/>
  <c r="M1131" i="8" s="1"/>
  <c r="W1131" i="8" s="1"/>
  <c r="X1131" i="8"/>
  <c r="Z1131" i="8" s="1"/>
  <c r="AA1131" i="8" s="1"/>
  <c r="AB1131" i="8" s="1"/>
  <c r="R1131" i="8"/>
  <c r="Y1131" i="8"/>
  <c r="G1131" i="8"/>
  <c r="H1132" i="8" s="1"/>
  <c r="F1131" i="8"/>
  <c r="E1131" i="8"/>
  <c r="I1132" i="8" l="1"/>
  <c r="N1132" i="8" s="1"/>
  <c r="J1132" i="8"/>
  <c r="T1131" i="8"/>
  <c r="U1131" i="8" s="1"/>
  <c r="D1132" i="8" s="1"/>
  <c r="S1131" i="8"/>
  <c r="AC1131" i="8"/>
  <c r="K1132" i="8" l="1"/>
  <c r="L1132" i="8" s="1"/>
  <c r="M1132" i="8" s="1"/>
  <c r="W1132" i="8" s="1"/>
  <c r="V1132" i="8"/>
  <c r="O1132" i="8"/>
  <c r="P1132" i="8" s="1"/>
  <c r="Q1132" i="8" s="1"/>
  <c r="X1132" i="8"/>
  <c r="Z1132" i="8" s="1"/>
  <c r="AA1132" i="8" s="1"/>
  <c r="AB1132" i="8" s="1"/>
  <c r="R1132" i="8"/>
  <c r="Y1132" i="8"/>
  <c r="E1132" i="8"/>
  <c r="G1132" i="8"/>
  <c r="H1133" i="8" s="1"/>
  <c r="F1132" i="8"/>
  <c r="I1133" i="8" l="1"/>
  <c r="N1133" i="8" s="1"/>
  <c r="J1133" i="8"/>
  <c r="K1133" i="8" s="1"/>
  <c r="L1133" i="8" s="1"/>
  <c r="M1133" i="8" s="1"/>
  <c r="W1133" i="8" s="1"/>
  <c r="T1132" i="8"/>
  <c r="U1132" i="8" s="1"/>
  <c r="D1133" i="8" s="1"/>
  <c r="S1132" i="8"/>
  <c r="AC1132" i="8"/>
  <c r="V1133" i="8" l="1"/>
  <c r="O1133" i="8"/>
  <c r="P1133" i="8" s="1"/>
  <c r="Q1133" i="8" s="1"/>
  <c r="R1133" i="8"/>
  <c r="X1133" i="8"/>
  <c r="Z1133" i="8" s="1"/>
  <c r="AA1133" i="8" s="1"/>
  <c r="AB1133" i="8" s="1"/>
  <c r="E1133" i="8"/>
  <c r="G1133" i="8"/>
  <c r="H1134" i="8" s="1"/>
  <c r="Y1133" i="8"/>
  <c r="F1133" i="8"/>
  <c r="I1134" i="8" l="1"/>
  <c r="N1134" i="8" s="1"/>
  <c r="J1134" i="8"/>
  <c r="K1134" i="8" s="1"/>
  <c r="L1134" i="8" s="1"/>
  <c r="M1134" i="8" s="1"/>
  <c r="W1134" i="8" s="1"/>
  <c r="AC1133" i="8"/>
  <c r="T1133" i="8"/>
  <c r="U1133" i="8" s="1"/>
  <c r="D1134" i="8" s="1"/>
  <c r="S1133" i="8"/>
  <c r="O1134" i="8" l="1"/>
  <c r="P1134" i="8" s="1"/>
  <c r="Q1134" i="8" s="1"/>
  <c r="V1134" i="8"/>
  <c r="X1134" i="8"/>
  <c r="Z1134" i="8" s="1"/>
  <c r="AA1134" i="8" s="1"/>
  <c r="AB1134" i="8" s="1"/>
  <c r="R1134" i="8"/>
  <c r="G1134" i="8"/>
  <c r="H1135" i="8" s="1"/>
  <c r="F1134" i="8"/>
  <c r="Y1134" i="8"/>
  <c r="E1134" i="8"/>
  <c r="I1135" i="8" l="1"/>
  <c r="N1135" i="8" s="1"/>
  <c r="J1135" i="8"/>
  <c r="K1135" i="8" s="1"/>
  <c r="L1135" i="8" s="1"/>
  <c r="M1135" i="8" s="1"/>
  <c r="W1135" i="8" s="1"/>
  <c r="T1134" i="8"/>
  <c r="U1134" i="8" s="1"/>
  <c r="D1135" i="8" s="1"/>
  <c r="S1134" i="8"/>
  <c r="AC1134" i="8"/>
  <c r="O1135" i="8" l="1"/>
  <c r="P1135" i="8" s="1"/>
  <c r="Q1135" i="8" s="1"/>
  <c r="V1135" i="8"/>
  <c r="X1135" i="8"/>
  <c r="Z1135" i="8" s="1"/>
  <c r="AA1135" i="8" s="1"/>
  <c r="AB1135" i="8" s="1"/>
  <c r="E1135" i="8"/>
  <c r="R1135" i="8"/>
  <c r="Y1135" i="8"/>
  <c r="F1135" i="8"/>
  <c r="G1135" i="8"/>
  <c r="H1136" i="8" s="1"/>
  <c r="I1136" i="8" l="1"/>
  <c r="N1136" i="8" s="1"/>
  <c r="J1136" i="8"/>
  <c r="K1136" i="8" s="1"/>
  <c r="L1136" i="8" s="1"/>
  <c r="M1136" i="8" s="1"/>
  <c r="W1136" i="8" s="1"/>
  <c r="T1135" i="8"/>
  <c r="U1135" i="8" s="1"/>
  <c r="D1136" i="8" s="1"/>
  <c r="S1135" i="8"/>
  <c r="AC1135" i="8"/>
  <c r="V1136" i="8" l="1"/>
  <c r="O1136" i="8"/>
  <c r="P1136" i="8" s="1"/>
  <c r="Q1136" i="8" s="1"/>
  <c r="Y1136" i="8"/>
  <c r="X1136" i="8"/>
  <c r="Z1136" i="8" s="1"/>
  <c r="AA1136" i="8" s="1"/>
  <c r="AB1136" i="8" s="1"/>
  <c r="F1136" i="8"/>
  <c r="E1136" i="8"/>
  <c r="G1136" i="8"/>
  <c r="H1137" i="8" s="1"/>
  <c r="R1136" i="8"/>
  <c r="J1137" i="8" l="1"/>
  <c r="I1137" i="8"/>
  <c r="N1137" i="8" s="1"/>
  <c r="AC1136" i="8"/>
  <c r="T1136" i="8"/>
  <c r="U1136" i="8" s="1"/>
  <c r="D1137" i="8" s="1"/>
  <c r="S1136" i="8"/>
  <c r="O1137" i="8" l="1"/>
  <c r="P1137" i="8" s="1"/>
  <c r="Q1137" i="8" s="1"/>
  <c r="V1137" i="8"/>
  <c r="K1137" i="8"/>
  <c r="L1137" i="8" s="1"/>
  <c r="M1137" i="8" s="1"/>
  <c r="W1137" i="8" s="1"/>
  <c r="R1137" i="8"/>
  <c r="F1137" i="8"/>
  <c r="E1137" i="8"/>
  <c r="Y1137" i="8"/>
  <c r="X1137" i="8"/>
  <c r="Z1137" i="8" s="1"/>
  <c r="AA1137" i="8" s="1"/>
  <c r="AB1137" i="8" s="1"/>
  <c r="G1137" i="8"/>
  <c r="H1138" i="8" s="1"/>
  <c r="I1138" i="8" l="1"/>
  <c r="N1138" i="8" s="1"/>
  <c r="J1138" i="8"/>
  <c r="K1138" i="8" s="1"/>
  <c r="L1138" i="8" s="1"/>
  <c r="M1138" i="8" s="1"/>
  <c r="W1138" i="8" s="1"/>
  <c r="AC1137" i="8"/>
  <c r="S1137" i="8"/>
  <c r="T1137" i="8"/>
  <c r="U1137" i="8" s="1"/>
  <c r="D1138" i="8" s="1"/>
  <c r="O1138" i="8" l="1"/>
  <c r="P1138" i="8" s="1"/>
  <c r="Q1138" i="8" s="1"/>
  <c r="V1138" i="8"/>
  <c r="X1138" i="8"/>
  <c r="Z1138" i="8" s="1"/>
  <c r="AA1138" i="8" s="1"/>
  <c r="AB1138" i="8" s="1"/>
  <c r="F1138" i="8"/>
  <c r="E1138" i="8"/>
  <c r="G1138" i="8"/>
  <c r="H1139" i="8" s="1"/>
  <c r="R1138" i="8"/>
  <c r="Y1138" i="8"/>
  <c r="J1139" i="8" l="1"/>
  <c r="I1139" i="8"/>
  <c r="N1139" i="8" s="1"/>
  <c r="T1138" i="8"/>
  <c r="U1138" i="8" s="1"/>
  <c r="D1139" i="8" s="1"/>
  <c r="S1138" i="8"/>
  <c r="AC1138" i="8"/>
  <c r="V1139" i="8" l="1"/>
  <c r="O1139" i="8"/>
  <c r="K1139" i="8"/>
  <c r="L1139" i="8" s="1"/>
  <c r="M1139" i="8" s="1"/>
  <c r="W1139" i="8" s="1"/>
  <c r="E1139" i="8"/>
  <c r="R1139" i="8"/>
  <c r="Y1139" i="8"/>
  <c r="G1139" i="8"/>
  <c r="H1140" i="8" s="1"/>
  <c r="F1139" i="8"/>
  <c r="X1139" i="8"/>
  <c r="Z1139" i="8" s="1"/>
  <c r="AA1139" i="8" s="1"/>
  <c r="AB1139" i="8" s="1"/>
  <c r="I1140" i="8" l="1"/>
  <c r="N1140" i="8"/>
  <c r="J1140" i="8"/>
  <c r="K1140" i="8" s="1"/>
  <c r="L1140" i="8" s="1"/>
  <c r="M1140" i="8" s="1"/>
  <c r="W1140" i="8" s="1"/>
  <c r="P1139" i="8"/>
  <c r="Q1139" i="8" s="1"/>
  <c r="S1139" i="8" s="1"/>
  <c r="AC1139" i="8"/>
  <c r="T1139" i="8"/>
  <c r="U1139" i="8" l="1"/>
  <c r="D1140" i="8" s="1"/>
  <c r="V1140" i="8"/>
  <c r="O1140" i="8"/>
  <c r="P1140" i="8" s="1"/>
  <c r="Q1140" i="8" s="1"/>
  <c r="E1140" i="8"/>
  <c r="R1140" i="8"/>
  <c r="Y1140" i="8"/>
  <c r="X1140" i="8"/>
  <c r="Z1140" i="8" s="1"/>
  <c r="AA1140" i="8" s="1"/>
  <c r="AB1140" i="8" s="1"/>
  <c r="F1140" i="8"/>
  <c r="G1140" i="8"/>
  <c r="H1141" i="8" s="1"/>
  <c r="I1141" i="8" l="1"/>
  <c r="N1141" i="8" s="1"/>
  <c r="J1141" i="8"/>
  <c r="K1141" i="8" s="1"/>
  <c r="L1141" i="8" s="1"/>
  <c r="M1141" i="8" s="1"/>
  <c r="W1141" i="8" s="1"/>
  <c r="AC1140" i="8"/>
  <c r="T1140" i="8"/>
  <c r="U1140" i="8" s="1"/>
  <c r="D1141" i="8" s="1"/>
  <c r="S1140" i="8"/>
  <c r="O1141" i="8" l="1"/>
  <c r="P1141" i="8" s="1"/>
  <c r="Q1141" i="8" s="1"/>
  <c r="V1141" i="8"/>
  <c r="Y1141" i="8"/>
  <c r="G1141" i="8"/>
  <c r="H1142" i="8" s="1"/>
  <c r="X1141" i="8"/>
  <c r="Z1141" i="8" s="1"/>
  <c r="AA1141" i="8" s="1"/>
  <c r="AB1141" i="8" s="1"/>
  <c r="F1141" i="8"/>
  <c r="E1141" i="8"/>
  <c r="R1141" i="8"/>
  <c r="I1142" i="8" l="1"/>
  <c r="N1142" i="8" s="1"/>
  <c r="J1142" i="8"/>
  <c r="K1142" i="8" s="1"/>
  <c r="L1142" i="8" s="1"/>
  <c r="M1142" i="8" s="1"/>
  <c r="W1142" i="8" s="1"/>
  <c r="T1141" i="8"/>
  <c r="U1141" i="8" s="1"/>
  <c r="D1142" i="8" s="1"/>
  <c r="S1141" i="8"/>
  <c r="AC1141" i="8"/>
  <c r="O1142" i="8" l="1"/>
  <c r="P1142" i="8" s="1"/>
  <c r="Q1142" i="8" s="1"/>
  <c r="V1142" i="8"/>
  <c r="E1142" i="8"/>
  <c r="Y1142" i="8"/>
  <c r="X1142" i="8"/>
  <c r="Z1142" i="8" s="1"/>
  <c r="AA1142" i="8" s="1"/>
  <c r="AB1142" i="8" s="1"/>
  <c r="G1142" i="8"/>
  <c r="H1143" i="8" s="1"/>
  <c r="F1142" i="8"/>
  <c r="R1142" i="8"/>
  <c r="J1143" i="8" l="1"/>
  <c r="I1143" i="8"/>
  <c r="N1143" i="8" s="1"/>
  <c r="T1142" i="8"/>
  <c r="U1142" i="8" s="1"/>
  <c r="D1143" i="8" s="1"/>
  <c r="S1142" i="8"/>
  <c r="AC1142" i="8"/>
  <c r="V1143" i="8" l="1"/>
  <c r="O1143" i="8"/>
  <c r="P1143" i="8" s="1"/>
  <c r="Q1143" i="8" s="1"/>
  <c r="K1143" i="8"/>
  <c r="L1143" i="8" s="1"/>
  <c r="M1143" i="8" s="1"/>
  <c r="W1143" i="8" s="1"/>
  <c r="R1143" i="8"/>
  <c r="E1143" i="8"/>
  <c r="Y1143" i="8"/>
  <c r="X1143" i="8"/>
  <c r="Z1143" i="8" s="1"/>
  <c r="AA1143" i="8" s="1"/>
  <c r="AB1143" i="8" s="1"/>
  <c r="F1143" i="8"/>
  <c r="G1143" i="8"/>
  <c r="H1144" i="8" s="1"/>
  <c r="J1144" i="8" l="1"/>
  <c r="I1144" i="8"/>
  <c r="N1144" i="8" s="1"/>
  <c r="AC1143" i="8"/>
  <c r="T1143" i="8"/>
  <c r="U1143" i="8" s="1"/>
  <c r="D1144" i="8" s="1"/>
  <c r="S1143" i="8"/>
  <c r="O1144" i="8" l="1"/>
  <c r="P1144" i="8" s="1"/>
  <c r="Q1144" i="8" s="1"/>
  <c r="V1144" i="8"/>
  <c r="K1144" i="8"/>
  <c r="L1144" i="8" s="1"/>
  <c r="M1144" i="8" s="1"/>
  <c r="W1144" i="8" s="1"/>
  <c r="R1144" i="8"/>
  <c r="G1144" i="8"/>
  <c r="H1145" i="8" s="1"/>
  <c r="Y1144" i="8"/>
  <c r="X1144" i="8"/>
  <c r="Z1144" i="8" s="1"/>
  <c r="AA1144" i="8" s="1"/>
  <c r="AB1144" i="8" s="1"/>
  <c r="F1144" i="8"/>
  <c r="E1144" i="8"/>
  <c r="J1145" i="8" l="1"/>
  <c r="I1145" i="8"/>
  <c r="N1145" i="8" s="1"/>
  <c r="AC1144" i="8"/>
  <c r="T1144" i="8"/>
  <c r="U1144" i="8" s="1"/>
  <c r="D1145" i="8" s="1"/>
  <c r="S1144" i="8"/>
  <c r="O1145" i="8" l="1"/>
  <c r="P1145" i="8" s="1"/>
  <c r="Q1145" i="8" s="1"/>
  <c r="V1145" i="8"/>
  <c r="K1145" i="8"/>
  <c r="L1145" i="8" s="1"/>
  <c r="M1145" i="8" s="1"/>
  <c r="W1145" i="8" s="1"/>
  <c r="E1145" i="8"/>
  <c r="Y1145" i="8"/>
  <c r="F1145" i="8"/>
  <c r="G1145" i="8"/>
  <c r="H1146" i="8" s="1"/>
  <c r="R1145" i="8"/>
  <c r="X1145" i="8"/>
  <c r="Z1145" i="8" s="1"/>
  <c r="AA1145" i="8" s="1"/>
  <c r="AB1145" i="8" s="1"/>
  <c r="J1146" i="8" l="1"/>
  <c r="I1146" i="8"/>
  <c r="N1146" i="8" s="1"/>
  <c r="S1145" i="8"/>
  <c r="T1145" i="8"/>
  <c r="U1145" i="8" s="1"/>
  <c r="D1146" i="8" s="1"/>
  <c r="AC1145" i="8"/>
  <c r="V1146" i="8" l="1"/>
  <c r="O1146" i="8"/>
  <c r="K1146" i="8"/>
  <c r="L1146" i="8" s="1"/>
  <c r="M1146" i="8" s="1"/>
  <c r="W1146" i="8" s="1"/>
  <c r="R1146" i="8"/>
  <c r="Y1146" i="8"/>
  <c r="F1146" i="8"/>
  <c r="E1146" i="8"/>
  <c r="X1146" i="8"/>
  <c r="Z1146" i="8" s="1"/>
  <c r="AA1146" i="8" s="1"/>
  <c r="AB1146" i="8" s="1"/>
  <c r="G1146" i="8"/>
  <c r="H1147" i="8" s="1"/>
  <c r="P1146" i="8" l="1"/>
  <c r="Q1146" i="8" s="1"/>
  <c r="J1147" i="8"/>
  <c r="I1147" i="8"/>
  <c r="N1147" i="8" s="1"/>
  <c r="AC1146" i="8"/>
  <c r="T1146" i="8"/>
  <c r="U1146" i="8" s="1"/>
  <c r="D1147" i="8" s="1"/>
  <c r="S1146" i="8"/>
  <c r="K1147" i="8" l="1"/>
  <c r="L1147" i="8" s="1"/>
  <c r="M1147" i="8" s="1"/>
  <c r="W1147" i="8" s="1"/>
  <c r="V1147" i="8"/>
  <c r="O1147" i="8"/>
  <c r="X1147" i="8"/>
  <c r="Z1147" i="8" s="1"/>
  <c r="AA1147" i="8" s="1"/>
  <c r="AB1147" i="8" s="1"/>
  <c r="R1147" i="8"/>
  <c r="F1147" i="8"/>
  <c r="E1147" i="8"/>
  <c r="G1147" i="8"/>
  <c r="H1148" i="8" s="1"/>
  <c r="Y1147" i="8"/>
  <c r="I1148" i="8" l="1"/>
  <c r="N1148" i="8" s="1"/>
  <c r="J1148" i="8"/>
  <c r="K1148" i="8" s="1"/>
  <c r="L1148" i="8" s="1"/>
  <c r="M1148" i="8" s="1"/>
  <c r="W1148" i="8" s="1"/>
  <c r="P1147" i="8"/>
  <c r="Q1147" i="8" s="1"/>
  <c r="T1147" i="8"/>
  <c r="U1147" i="8" s="1"/>
  <c r="D1148" i="8" s="1"/>
  <c r="S1147" i="8"/>
  <c r="AC1147" i="8"/>
  <c r="V1148" i="8" l="1"/>
  <c r="O1148" i="8"/>
  <c r="X1148" i="8"/>
  <c r="Z1148" i="8" s="1"/>
  <c r="AA1148" i="8" s="1"/>
  <c r="AB1148" i="8" s="1"/>
  <c r="E1148" i="8"/>
  <c r="G1148" i="8"/>
  <c r="H1149" i="8" s="1"/>
  <c r="F1148" i="8"/>
  <c r="R1148" i="8"/>
  <c r="Y1148" i="8"/>
  <c r="J1149" i="8" l="1"/>
  <c r="I1149" i="8"/>
  <c r="N1149" i="8" s="1"/>
  <c r="P1148" i="8"/>
  <c r="Q1148" i="8" s="1"/>
  <c r="T1148" i="8"/>
  <c r="S1148" i="8"/>
  <c r="AC1148" i="8"/>
  <c r="U1148" i="8" l="1"/>
  <c r="D1149" i="8" s="1"/>
  <c r="V1149" i="8"/>
  <c r="O1149" i="8"/>
  <c r="K1149" i="8"/>
  <c r="L1149" i="8" s="1"/>
  <c r="M1149" i="8" s="1"/>
  <c r="W1149" i="8" s="1"/>
  <c r="R1149" i="8"/>
  <c r="G1149" i="8"/>
  <c r="H1150" i="8" s="1"/>
  <c r="Y1149" i="8"/>
  <c r="X1149" i="8"/>
  <c r="Z1149" i="8" s="1"/>
  <c r="AA1149" i="8" s="1"/>
  <c r="AB1149" i="8" s="1"/>
  <c r="F1149" i="8"/>
  <c r="E1149" i="8"/>
  <c r="J24" i="8" s="1"/>
  <c r="E116" i="1"/>
  <c r="P1149" i="8" l="1"/>
  <c r="Q1149" i="8" s="1"/>
  <c r="I1150" i="8"/>
  <c r="N1150" i="8" s="1"/>
  <c r="J1150" i="8"/>
  <c r="K1150" i="8" s="1"/>
  <c r="L1150" i="8" s="1"/>
  <c r="M1150" i="8" s="1"/>
  <c r="W1150" i="8" s="1"/>
  <c r="E139" i="1"/>
  <c r="E119" i="1"/>
  <c r="E120" i="1"/>
  <c r="E117" i="1"/>
  <c r="E78" i="1"/>
  <c r="E79" i="1" s="1"/>
  <c r="AC1149" i="8"/>
  <c r="E76" i="1"/>
  <c r="E77" i="1" s="1"/>
  <c r="AB28" i="8"/>
  <c r="AB27" i="8" s="1"/>
  <c r="T1149" i="8"/>
  <c r="U1149" i="8" s="1"/>
  <c r="D1150" i="8" s="1"/>
  <c r="S1149" i="8"/>
  <c r="O1150" i="8" l="1"/>
  <c r="V1150" i="8"/>
  <c r="Y1150" i="8"/>
  <c r="E1150" i="8"/>
  <c r="R1150" i="8"/>
  <c r="T1150" i="8" s="1"/>
  <c r="X1150" i="8"/>
  <c r="Z1150" i="8" s="1"/>
  <c r="AA1150" i="8" s="1"/>
  <c r="AB1150" i="8" s="1"/>
  <c r="F1150" i="8"/>
  <c r="G1150" i="8"/>
  <c r="H1151" i="8" s="1"/>
  <c r="E150" i="1"/>
  <c r="E123" i="1"/>
  <c r="E125" i="1" s="1"/>
  <c r="G24" i="1" s="1"/>
  <c r="E142" i="1"/>
  <c r="E143" i="1" s="1"/>
  <c r="E140" i="1"/>
  <c r="E145" i="1" l="1"/>
  <c r="E147" i="1"/>
  <c r="E148" i="1" s="1"/>
  <c r="J1151" i="8"/>
  <c r="I1151" i="8"/>
  <c r="N1151" i="8"/>
  <c r="AC1150" i="8"/>
  <c r="P1150" i="8"/>
  <c r="E167" i="1"/>
  <c r="E168" i="1" s="1"/>
  <c r="E146" i="1"/>
  <c r="E154" i="1"/>
  <c r="E157" i="1" s="1"/>
  <c r="E158" i="1" s="1"/>
  <c r="E152" i="1"/>
  <c r="E155" i="1" s="1"/>
  <c r="E156" i="1" s="1"/>
  <c r="K1151" i="8" l="1"/>
  <c r="L1151" i="8" s="1"/>
  <c r="M1151" i="8" s="1"/>
  <c r="W1151" i="8" s="1"/>
  <c r="U1150" i="8"/>
  <c r="D1151" i="8" s="1"/>
  <c r="Q1150" i="8"/>
  <c r="S1150" i="8" s="1"/>
  <c r="O1151" i="8"/>
  <c r="V1151" i="8"/>
  <c r="P1151" i="8" l="1"/>
  <c r="Q1151" i="8" s="1"/>
  <c r="X1151" i="8"/>
  <c r="Z1151" i="8" s="1"/>
  <c r="AA1151" i="8" s="1"/>
  <c r="AB1151" i="8" s="1"/>
  <c r="F1151" i="8"/>
  <c r="R1151" i="8"/>
  <c r="T1151" i="8" s="1"/>
  <c r="E1151" i="8"/>
  <c r="G1151" i="8"/>
  <c r="H1152" i="8" s="1"/>
  <c r="Y1151" i="8"/>
  <c r="U1151" i="8" l="1"/>
  <c r="D1152" i="8" s="1"/>
  <c r="X1152" i="8" s="1"/>
  <c r="Z1152" i="8" s="1"/>
  <c r="AA1152" i="8" s="1"/>
  <c r="AB1152" i="8" s="1"/>
  <c r="AC1152" i="8" s="1"/>
  <c r="R1152" i="8"/>
  <c r="T1152" i="8" s="1"/>
  <c r="F1152" i="8"/>
  <c r="E1152" i="8"/>
  <c r="Y1152" i="8"/>
  <c r="G1152" i="8"/>
  <c r="H1153" i="8" s="1"/>
  <c r="S1151" i="8"/>
  <c r="I1152" i="8"/>
  <c r="N1152" i="8" s="1"/>
  <c r="J1152" i="8"/>
  <c r="AC1151" i="8"/>
  <c r="K1152" i="8" l="1"/>
  <c r="L1152" i="8" s="1"/>
  <c r="M1152" i="8" s="1"/>
  <c r="W1152" i="8" s="1"/>
  <c r="O1152" i="8"/>
  <c r="V1152" i="8"/>
  <c r="J1153" i="8"/>
  <c r="I1153" i="8"/>
  <c r="N1153" i="8" s="1"/>
  <c r="O1153" i="8" l="1"/>
  <c r="V1153" i="8"/>
  <c r="K1153" i="8"/>
  <c r="L1153" i="8"/>
  <c r="M1153" i="8" s="1"/>
  <c r="W1153" i="8" s="1"/>
  <c r="P1153" i="8"/>
  <c r="Q1153" i="8" s="1"/>
  <c r="P1152" i="8"/>
  <c r="U1152" i="8" l="1"/>
  <c r="D1153" i="8" s="1"/>
  <c r="Q1152" i="8"/>
  <c r="S1152" i="8" s="1"/>
  <c r="E1153" i="8" l="1"/>
  <c r="X1153" i="8"/>
  <c r="Z1153" i="8" s="1"/>
  <c r="AA1153" i="8" s="1"/>
  <c r="AB1153" i="8" s="1"/>
  <c r="R1153" i="8"/>
  <c r="Y1153" i="8"/>
  <c r="F1153" i="8"/>
  <c r="G1153" i="8"/>
  <c r="H1154" i="8" s="1"/>
  <c r="T1153" i="8" l="1"/>
  <c r="U1153" i="8" s="1"/>
  <c r="D1154" i="8" s="1"/>
  <c r="S1153" i="8"/>
  <c r="I1154" i="8"/>
  <c r="N1154" i="8" s="1"/>
  <c r="J1154" i="8"/>
  <c r="K1154" i="8" s="1"/>
  <c r="L1154" i="8" s="1"/>
  <c r="M1154" i="8" s="1"/>
  <c r="W1154" i="8" s="1"/>
  <c r="AC1153" i="8"/>
  <c r="O1154" i="8" l="1"/>
  <c r="V1154" i="8"/>
  <c r="G1154" i="8"/>
  <c r="H1155" i="8" s="1"/>
  <c r="E1154" i="8"/>
  <c r="X1154" i="8"/>
  <c r="Z1154" i="8" s="1"/>
  <c r="AA1154" i="8" s="1"/>
  <c r="AB1154" i="8" s="1"/>
  <c r="F1154" i="8"/>
  <c r="R1154" i="8"/>
  <c r="T1154" i="8" s="1"/>
  <c r="Y1154" i="8"/>
  <c r="AC1154" i="8" l="1"/>
  <c r="I1155" i="8"/>
  <c r="N1155" i="8" s="1"/>
  <c r="J1155" i="8"/>
  <c r="P1154" i="8"/>
  <c r="O1155" i="8" l="1"/>
  <c r="V1155" i="8"/>
  <c r="Q1154" i="8"/>
  <c r="S1154" i="8" s="1"/>
  <c r="U1154" i="8"/>
  <c r="D1155" i="8" s="1"/>
  <c r="K1155" i="8"/>
  <c r="L1155" i="8" s="1"/>
  <c r="M1155" i="8" s="1"/>
  <c r="W1155" i="8" s="1"/>
  <c r="X1155" i="8" l="1"/>
  <c r="Z1155" i="8" s="1"/>
  <c r="AA1155" i="8" s="1"/>
  <c r="AB1155" i="8" s="1"/>
  <c r="AC1155" i="8" s="1"/>
  <c r="F1155" i="8"/>
  <c r="R1155" i="8"/>
  <c r="T1155" i="8" s="1"/>
  <c r="E1155" i="8"/>
  <c r="Y1155" i="8"/>
  <c r="G1155" i="8"/>
  <c r="H1156" i="8" s="1"/>
  <c r="P1155" i="8"/>
  <c r="Q1155" i="8" s="1"/>
  <c r="S1155" i="8" s="1"/>
  <c r="I1156" i="8" l="1"/>
  <c r="N1156" i="8" s="1"/>
  <c r="J1156" i="8"/>
  <c r="U1155" i="8"/>
  <c r="D1156" i="8" s="1"/>
  <c r="K1156" i="8" l="1"/>
  <c r="L1156" i="8" s="1"/>
  <c r="M1156" i="8" s="1"/>
  <c r="W1156" i="8" s="1"/>
  <c r="R1156" i="8"/>
  <c r="T1156" i="8" s="1"/>
  <c r="F1156" i="8"/>
  <c r="X1156" i="8"/>
  <c r="Z1156" i="8" s="1"/>
  <c r="AA1156" i="8" s="1"/>
  <c r="AB1156" i="8" s="1"/>
  <c r="Y1156" i="8"/>
  <c r="G1156" i="8"/>
  <c r="H1157" i="8" s="1"/>
  <c r="E1156" i="8"/>
  <c r="V1156" i="8"/>
  <c r="O1156" i="8"/>
  <c r="AC1156" i="8" l="1"/>
  <c r="P1156" i="8"/>
  <c r="I1157" i="8"/>
  <c r="N1157" i="8" s="1"/>
  <c r="J1157" i="8"/>
  <c r="K1157" i="8" l="1"/>
  <c r="L1157" i="8" s="1"/>
  <c r="M1157" i="8" s="1"/>
  <c r="W1157" i="8" s="1"/>
  <c r="V1157" i="8"/>
  <c r="O1157" i="8"/>
  <c r="Q1156" i="8"/>
  <c r="S1156" i="8" s="1"/>
  <c r="U1156" i="8"/>
  <c r="D1157" i="8" s="1"/>
  <c r="X1157" i="8" l="1"/>
  <c r="Z1157" i="8" s="1"/>
  <c r="AA1157" i="8" s="1"/>
  <c r="AB1157" i="8" s="1"/>
  <c r="E1157" i="8"/>
  <c r="F1157" i="8"/>
  <c r="Y1157" i="8"/>
  <c r="G1157" i="8"/>
  <c r="H1158" i="8" s="1"/>
  <c r="R1157" i="8"/>
  <c r="T1157" i="8" s="1"/>
  <c r="U1157" i="8" s="1"/>
  <c r="D1158" i="8" s="1"/>
  <c r="P1157" i="8"/>
  <c r="Q1157" i="8" s="1"/>
  <c r="S1157" i="8" l="1"/>
  <c r="AC1157" i="8"/>
  <c r="I1158" i="8"/>
  <c r="N1158" i="8" s="1"/>
  <c r="J1158" i="8"/>
  <c r="K1158" i="8" s="1"/>
  <c r="L1158" i="8" s="1"/>
  <c r="M1158" i="8" s="1"/>
  <c r="W1158" i="8" s="1"/>
  <c r="G1158" i="8"/>
  <c r="H1159" i="8" s="1"/>
  <c r="X1158" i="8"/>
  <c r="Z1158" i="8" s="1"/>
  <c r="AA1158" i="8" s="1"/>
  <c r="AB1158" i="8" s="1"/>
  <c r="F1158" i="8"/>
  <c r="R1158" i="8"/>
  <c r="T1158" i="8" s="1"/>
  <c r="Y1158" i="8"/>
  <c r="E1158" i="8"/>
  <c r="I1159" i="8" l="1"/>
  <c r="J1159" i="8"/>
  <c r="K1159" i="8" s="1"/>
  <c r="L1159" i="8" s="1"/>
  <c r="M1159" i="8" s="1"/>
  <c r="W1159" i="8" s="1"/>
  <c r="N1159" i="8"/>
  <c r="O1158" i="8"/>
  <c r="V1158" i="8"/>
  <c r="AC1158" i="8"/>
  <c r="P1158" i="8" l="1"/>
  <c r="V1159" i="8"/>
  <c r="O1159" i="8"/>
  <c r="Q1158" i="8" l="1"/>
  <c r="S1158" i="8" s="1"/>
  <c r="U1158" i="8"/>
  <c r="D1159" i="8" s="1"/>
  <c r="P1159" i="8"/>
  <c r="Q1159" i="8" s="1"/>
  <c r="X1159" i="8" l="1"/>
  <c r="Z1159" i="8" s="1"/>
  <c r="AA1159" i="8" s="1"/>
  <c r="AB1159" i="8" s="1"/>
  <c r="E1159" i="8"/>
  <c r="F1159" i="8"/>
  <c r="G1159" i="8"/>
  <c r="H1160" i="8" s="1"/>
  <c r="R1159" i="8"/>
  <c r="T1159" i="8" s="1"/>
  <c r="U1159" i="8" s="1"/>
  <c r="D1160" i="8" s="1"/>
  <c r="Y1159" i="8"/>
  <c r="G1160" i="8" l="1"/>
  <c r="X1160" i="8"/>
  <c r="Z1160" i="8" s="1"/>
  <c r="AA1160" i="8" s="1"/>
  <c r="AB1160" i="8" s="1"/>
  <c r="F1160" i="8"/>
  <c r="R1160" i="8"/>
  <c r="T1160" i="8" s="1"/>
  <c r="Y1160" i="8"/>
  <c r="E1160" i="8"/>
  <c r="S1159" i="8"/>
  <c r="I1160" i="8"/>
  <c r="N1160" i="8" s="1"/>
  <c r="J1160" i="8"/>
  <c r="H1161" i="8"/>
  <c r="AC1159" i="8"/>
  <c r="O1160" i="8" l="1"/>
  <c r="V1160" i="8"/>
  <c r="AC1160" i="8"/>
  <c r="I1161" i="8"/>
  <c r="N1161" i="8" s="1"/>
  <c r="J1161" i="8"/>
  <c r="K1160" i="8"/>
  <c r="L1160" i="8" s="1"/>
  <c r="M1160" i="8" s="1"/>
  <c r="W1160" i="8" s="1"/>
  <c r="K1161" i="8" l="1"/>
  <c r="L1161" i="8" s="1"/>
  <c r="M1161" i="8" s="1"/>
  <c r="W1161" i="8" s="1"/>
  <c r="O1161" i="8"/>
  <c r="V1161" i="8"/>
  <c r="P1161" i="8"/>
  <c r="Q1161" i="8" s="1"/>
  <c r="P1160" i="8"/>
  <c r="U1160" i="8" l="1"/>
  <c r="D1161" i="8" s="1"/>
  <c r="Q1160" i="8"/>
  <c r="S1160" i="8" s="1"/>
  <c r="X1161" i="8" l="1"/>
  <c r="Z1161" i="8" s="1"/>
  <c r="AA1161" i="8" s="1"/>
  <c r="AB1161" i="8" s="1"/>
  <c r="Y1161" i="8"/>
  <c r="E1161" i="8"/>
  <c r="F1161" i="8"/>
  <c r="G1161" i="8"/>
  <c r="H1162" i="8" s="1"/>
  <c r="R1161" i="8"/>
  <c r="T1161" i="8" l="1"/>
  <c r="U1161" i="8" s="1"/>
  <c r="D1162" i="8" s="1"/>
  <c r="S1161" i="8"/>
  <c r="AC1161" i="8"/>
  <c r="J1162" i="8"/>
  <c r="K1162" i="8" s="1"/>
  <c r="L1162" i="8" s="1"/>
  <c r="M1162" i="8" s="1"/>
  <c r="W1162" i="8" s="1"/>
  <c r="I1162" i="8"/>
  <c r="N1162" i="8" s="1"/>
  <c r="O1162" i="8" l="1"/>
  <c r="V1162" i="8"/>
  <c r="G1162" i="8"/>
  <c r="H1163" i="8" s="1"/>
  <c r="X1162" i="8"/>
  <c r="Z1162" i="8" s="1"/>
  <c r="AA1162" i="8" s="1"/>
  <c r="AB1162" i="8" s="1"/>
  <c r="E1162" i="8"/>
  <c r="Y1162" i="8"/>
  <c r="F1162" i="8"/>
  <c r="R1162" i="8"/>
  <c r="T1162" i="8" s="1"/>
  <c r="AC1162" i="8" l="1"/>
  <c r="I1163" i="8"/>
  <c r="N1163" i="8" s="1"/>
  <c r="J1163" i="8"/>
  <c r="P1162" i="8"/>
  <c r="Q1162" i="8" l="1"/>
  <c r="S1162" i="8" s="1"/>
  <c r="U1162" i="8"/>
  <c r="D1163" i="8" s="1"/>
  <c r="K1163" i="8"/>
  <c r="L1163" i="8" s="1"/>
  <c r="M1163" i="8" s="1"/>
  <c r="W1163" i="8" s="1"/>
  <c r="V1163" i="8"/>
  <c r="O1163" i="8"/>
  <c r="X1163" i="8" l="1"/>
  <c r="Z1163" i="8" s="1"/>
  <c r="AA1163" i="8" s="1"/>
  <c r="AB1163" i="8" s="1"/>
  <c r="G1163" i="8"/>
  <c r="H1164" i="8" s="1"/>
  <c r="Y1163" i="8"/>
  <c r="F1163" i="8"/>
  <c r="E1163" i="8"/>
  <c r="R1163" i="8"/>
  <c r="T1163" i="8" s="1"/>
  <c r="U1163" i="8" s="1"/>
  <c r="D1164" i="8" s="1"/>
  <c r="P1163" i="8"/>
  <c r="Q1163" i="8" s="1"/>
  <c r="G1164" i="8" l="1"/>
  <c r="H1165" i="8" s="1"/>
  <c r="X1164" i="8"/>
  <c r="Z1164" i="8" s="1"/>
  <c r="AA1164" i="8" s="1"/>
  <c r="AB1164" i="8" s="1"/>
  <c r="AC1164" i="8" s="1"/>
  <c r="E1164" i="8"/>
  <c r="R1164" i="8"/>
  <c r="T1164" i="8" s="1"/>
  <c r="Y1164" i="8"/>
  <c r="F1164" i="8"/>
  <c r="I1164" i="8"/>
  <c r="N1164" i="8" s="1"/>
  <c r="J1164" i="8"/>
  <c r="S1163" i="8"/>
  <c r="AC1163" i="8"/>
  <c r="I1165" i="8" l="1"/>
  <c r="N1165" i="8" s="1"/>
  <c r="J1165" i="8"/>
  <c r="K1165" i="8" s="1"/>
  <c r="L1165" i="8" s="1"/>
  <c r="M1165" i="8" s="1"/>
  <c r="W1165" i="8" s="1"/>
  <c r="O1164" i="8"/>
  <c r="V1164" i="8"/>
  <c r="K1164" i="8"/>
  <c r="L1164" i="8" s="1"/>
  <c r="M1164" i="8" s="1"/>
  <c r="W1164" i="8" s="1"/>
  <c r="P1164" i="8" l="1"/>
  <c r="O1165" i="8"/>
  <c r="V1165" i="8"/>
  <c r="U1164" i="8" l="1"/>
  <c r="D1165" i="8" s="1"/>
  <c r="Q1164" i="8"/>
  <c r="S1164" i="8" s="1"/>
  <c r="P1165" i="8"/>
  <c r="Q1165" i="8" s="1"/>
  <c r="X1165" i="8" l="1"/>
  <c r="Z1165" i="8" s="1"/>
  <c r="AA1165" i="8" s="1"/>
  <c r="AB1165" i="8" s="1"/>
  <c r="AC1165" i="8" s="1"/>
  <c r="G1165" i="8"/>
  <c r="H1166" i="8" s="1"/>
  <c r="E1165" i="8"/>
  <c r="Y1165" i="8"/>
  <c r="R1165" i="8"/>
  <c r="T1165" i="8" s="1"/>
  <c r="U1165" i="8" s="1"/>
  <c r="D1166" i="8" s="1"/>
  <c r="F1165" i="8"/>
  <c r="G1166" i="8" l="1"/>
  <c r="H1167" i="8" s="1"/>
  <c r="X1166" i="8"/>
  <c r="Z1166" i="8" s="1"/>
  <c r="AA1166" i="8" s="1"/>
  <c r="AB1166" i="8" s="1"/>
  <c r="E1166" i="8"/>
  <c r="R1166" i="8"/>
  <c r="T1166" i="8" s="1"/>
  <c r="F1166" i="8"/>
  <c r="Y1166" i="8"/>
  <c r="S1165" i="8"/>
  <c r="I1166" i="8"/>
  <c r="N1166" i="8" s="1"/>
  <c r="J1166" i="8"/>
  <c r="K1166" i="8" l="1"/>
  <c r="L1166" i="8" s="1"/>
  <c r="M1166" i="8" s="1"/>
  <c r="W1166" i="8" s="1"/>
  <c r="O1166" i="8"/>
  <c r="V1166" i="8"/>
  <c r="I1167" i="8"/>
  <c r="N1167" i="8"/>
  <c r="J1167" i="8"/>
  <c r="AC1166" i="8"/>
  <c r="K1167" i="8" l="1"/>
  <c r="L1167" i="8" s="1"/>
  <c r="M1167" i="8" s="1"/>
  <c r="W1167" i="8" s="1"/>
  <c r="V1167" i="8"/>
  <c r="O1167" i="8"/>
  <c r="P1167" i="8" s="1"/>
  <c r="Q1167" i="8" s="1"/>
  <c r="P1166" i="8"/>
  <c r="Q1166" i="8" l="1"/>
  <c r="S1166" i="8" s="1"/>
  <c r="U1166" i="8"/>
  <c r="D1167" i="8" s="1"/>
  <c r="X1167" i="8" l="1"/>
  <c r="Z1167" i="8" s="1"/>
  <c r="AA1167" i="8" s="1"/>
  <c r="AB1167" i="8" s="1"/>
  <c r="Y1167" i="8"/>
  <c r="G1167" i="8"/>
  <c r="H1168" i="8" s="1"/>
  <c r="E1167" i="8"/>
  <c r="R1167" i="8"/>
  <c r="F1167" i="8"/>
  <c r="I1168" i="8" l="1"/>
  <c r="N1168" i="8" s="1"/>
  <c r="J1168" i="8"/>
  <c r="K1168" i="8" s="1"/>
  <c r="L1168" i="8" s="1"/>
  <c r="M1168" i="8" s="1"/>
  <c r="W1168" i="8" s="1"/>
  <c r="T1167" i="8"/>
  <c r="U1167" i="8" s="1"/>
  <c r="D1168" i="8" s="1"/>
  <c r="S1167" i="8"/>
  <c r="AC1167" i="8"/>
  <c r="E1168" i="8" l="1"/>
  <c r="F1168" i="8"/>
  <c r="X1168" i="8"/>
  <c r="Z1168" i="8" s="1"/>
  <c r="AA1168" i="8" s="1"/>
  <c r="AB1168" i="8" s="1"/>
  <c r="Y1168" i="8"/>
  <c r="R1168" i="8"/>
  <c r="T1168" i="8" s="1"/>
  <c r="G1168" i="8"/>
  <c r="H1169" i="8" s="1"/>
  <c r="O1168" i="8"/>
  <c r="V1168" i="8"/>
  <c r="J1169" i="8" l="1"/>
  <c r="I1169" i="8"/>
  <c r="N1169" i="8" s="1"/>
  <c r="AC1168" i="8"/>
  <c r="P1168" i="8"/>
  <c r="V1169" i="8" l="1"/>
  <c r="O1169" i="8"/>
  <c r="Q1168" i="8"/>
  <c r="S1168" i="8" s="1"/>
  <c r="U1168" i="8"/>
  <c r="D1169" i="8" s="1"/>
  <c r="K1169" i="8"/>
  <c r="L1169" i="8" s="1"/>
  <c r="M1169" i="8" s="1"/>
  <c r="W1169" i="8" s="1"/>
  <c r="P1169" i="8" l="1"/>
  <c r="Q1169" i="8" s="1"/>
  <c r="X1169" i="8"/>
  <c r="Z1169" i="8" s="1"/>
  <c r="AA1169" i="8" s="1"/>
  <c r="AB1169" i="8" s="1"/>
  <c r="AC1169" i="8" s="1"/>
  <c r="E1169" i="8"/>
  <c r="R1169" i="8"/>
  <c r="T1169" i="8" s="1"/>
  <c r="U1169" i="8" s="1"/>
  <c r="D1170" i="8" s="1"/>
  <c r="F1169" i="8"/>
  <c r="Y1169" i="8"/>
  <c r="G1169" i="8"/>
  <c r="H1170" i="8" s="1"/>
  <c r="G1170" i="8" l="1"/>
  <c r="H1171" i="8" s="1"/>
  <c r="X1170" i="8"/>
  <c r="Z1170" i="8" s="1"/>
  <c r="AA1170" i="8" s="1"/>
  <c r="AB1170" i="8" s="1"/>
  <c r="Y1170" i="8"/>
  <c r="R1170" i="8"/>
  <c r="T1170" i="8" s="1"/>
  <c r="E1170" i="8"/>
  <c r="F1170" i="8"/>
  <c r="S1169" i="8"/>
  <c r="I1170" i="8"/>
  <c r="N1170" i="8" s="1"/>
  <c r="J1170" i="8"/>
  <c r="V1170" i="8" l="1"/>
  <c r="O1170" i="8"/>
  <c r="AC1170" i="8"/>
  <c r="K1170" i="8"/>
  <c r="L1170" i="8" s="1"/>
  <c r="M1170" i="8" s="1"/>
  <c r="W1170" i="8" s="1"/>
  <c r="I1171" i="8"/>
  <c r="N1171" i="8" s="1"/>
  <c r="J1171" i="8"/>
  <c r="K1171" i="8" s="1"/>
  <c r="L1171" i="8" s="1"/>
  <c r="M1171" i="8" s="1"/>
  <c r="W1171" i="8" s="1"/>
  <c r="V1171" i="8" l="1"/>
  <c r="O1171" i="8"/>
  <c r="P1170" i="8"/>
  <c r="Q1170" i="8" l="1"/>
  <c r="S1170" i="8" s="1"/>
  <c r="U1170" i="8"/>
  <c r="D1171" i="8" s="1"/>
  <c r="P1171" i="8"/>
  <c r="Q1171" i="8" l="1"/>
  <c r="X1171" i="8"/>
  <c r="Z1171" i="8" s="1"/>
  <c r="AA1171" i="8" s="1"/>
  <c r="AB1171" i="8" s="1"/>
  <c r="AC1171" i="8" s="1"/>
  <c r="R1171" i="8"/>
  <c r="T1171" i="8" s="1"/>
  <c r="U1171" i="8" s="1"/>
  <c r="D1172" i="8" s="1"/>
  <c r="F1171" i="8"/>
  <c r="G1171" i="8"/>
  <c r="H1172" i="8" s="1"/>
  <c r="E1171" i="8"/>
  <c r="Y1171" i="8"/>
  <c r="G1172" i="8" l="1"/>
  <c r="X1172" i="8"/>
  <c r="Z1172" i="8" s="1"/>
  <c r="AA1172" i="8" s="1"/>
  <c r="AB1172" i="8" s="1"/>
  <c r="Y1172" i="8"/>
  <c r="E1172" i="8"/>
  <c r="F1172" i="8"/>
  <c r="R1172" i="8"/>
  <c r="T1172" i="8" s="1"/>
  <c r="J1172" i="8"/>
  <c r="K1172" i="8" s="1"/>
  <c r="L1172" i="8" s="1"/>
  <c r="M1172" i="8" s="1"/>
  <c r="W1172" i="8" s="1"/>
  <c r="H1173" i="8"/>
  <c r="I1172" i="8"/>
  <c r="N1172" i="8" s="1"/>
  <c r="S1171" i="8"/>
  <c r="I1173" i="8" l="1"/>
  <c r="N1173" i="8" s="1"/>
  <c r="J1173" i="8"/>
  <c r="AC1172" i="8"/>
  <c r="V1172" i="8"/>
  <c r="O1172" i="8"/>
  <c r="O1173" i="8" l="1"/>
  <c r="V1173" i="8"/>
  <c r="P1173" i="8"/>
  <c r="Q1173" i="8" s="1"/>
  <c r="P1172" i="8"/>
  <c r="K1173" i="8"/>
  <c r="L1173" i="8" s="1"/>
  <c r="M1173" i="8" s="1"/>
  <c r="W1173" i="8" s="1"/>
  <c r="Q1172" i="8" l="1"/>
  <c r="S1172" i="8" s="1"/>
  <c r="U1172" i="8"/>
  <c r="D1173" i="8" s="1"/>
  <c r="F1173" i="8" l="1"/>
  <c r="X1173" i="8"/>
  <c r="Z1173" i="8" s="1"/>
  <c r="AA1173" i="8" s="1"/>
  <c r="AB1173" i="8" s="1"/>
  <c r="AC1173" i="8" s="1"/>
  <c r="G1173" i="8"/>
  <c r="H1174" i="8" s="1"/>
  <c r="R1173" i="8"/>
  <c r="E1173" i="8"/>
  <c r="Y1173" i="8"/>
  <c r="T1173" i="8" l="1"/>
  <c r="U1173" i="8" s="1"/>
  <c r="D1174" i="8" s="1"/>
  <c r="S1173" i="8"/>
  <c r="I1174" i="8"/>
  <c r="N1174" i="8" s="1"/>
  <c r="J1174" i="8"/>
  <c r="K1174" i="8" l="1"/>
  <c r="L1174" i="8" s="1"/>
  <c r="M1174" i="8" s="1"/>
  <c r="W1174" i="8" s="1"/>
  <c r="V1174" i="8"/>
  <c r="O1174" i="8"/>
  <c r="G1174" i="8"/>
  <c r="H1175" i="8" s="1"/>
  <c r="X1174" i="8"/>
  <c r="Z1174" i="8" s="1"/>
  <c r="AA1174" i="8" s="1"/>
  <c r="AB1174" i="8" s="1"/>
  <c r="R1174" i="8"/>
  <c r="T1174" i="8" s="1"/>
  <c r="Y1174" i="8"/>
  <c r="E1174" i="8"/>
  <c r="F1174" i="8"/>
  <c r="AC1174" i="8" l="1"/>
  <c r="P1174" i="8"/>
  <c r="I1175" i="8"/>
  <c r="N1175" i="8" s="1"/>
  <c r="J1175" i="8"/>
  <c r="K1175" i="8" s="1"/>
  <c r="L1175" i="8" s="1"/>
  <c r="M1175" i="8" s="1"/>
  <c r="W1175" i="8" s="1"/>
  <c r="O1175" i="8" l="1"/>
  <c r="V1175" i="8"/>
  <c r="Q1174" i="8"/>
  <c r="S1174" i="8" s="1"/>
  <c r="U1174" i="8"/>
  <c r="D1175" i="8" s="1"/>
  <c r="X1175" i="8" l="1"/>
  <c r="Z1175" i="8" s="1"/>
  <c r="AA1175" i="8" s="1"/>
  <c r="AB1175" i="8" s="1"/>
  <c r="Y1175" i="8"/>
  <c r="G1175" i="8"/>
  <c r="H1176" i="8" s="1"/>
  <c r="R1175" i="8"/>
  <c r="T1175" i="8" s="1"/>
  <c r="E1175" i="8"/>
  <c r="F1175" i="8"/>
  <c r="P1175" i="8"/>
  <c r="Q1175" i="8" s="1"/>
  <c r="S1175" i="8" l="1"/>
  <c r="I1176" i="8"/>
  <c r="N1176" i="8" s="1"/>
  <c r="J1176" i="8"/>
  <c r="K1176" i="8" s="1"/>
  <c r="L1176" i="8" s="1"/>
  <c r="M1176" i="8" s="1"/>
  <c r="W1176" i="8" s="1"/>
  <c r="U1175" i="8"/>
  <c r="D1176" i="8" s="1"/>
  <c r="AC1175" i="8"/>
  <c r="V1176" i="8" l="1"/>
  <c r="O1176" i="8"/>
  <c r="X1176" i="8"/>
  <c r="Z1176" i="8" s="1"/>
  <c r="AA1176" i="8" s="1"/>
  <c r="AB1176" i="8" s="1"/>
  <c r="G1176" i="8"/>
  <c r="H1177" i="8" s="1"/>
  <c r="R1176" i="8"/>
  <c r="T1176" i="8" s="1"/>
  <c r="Y1176" i="8"/>
  <c r="E1176" i="8"/>
  <c r="F1176" i="8"/>
  <c r="J1177" i="8" l="1"/>
  <c r="I1177" i="8"/>
  <c r="N1177" i="8" s="1"/>
  <c r="P1176" i="8"/>
  <c r="AC1176" i="8"/>
  <c r="V1177" i="8" l="1"/>
  <c r="O1177" i="8"/>
  <c r="U1176" i="8"/>
  <c r="D1177" i="8" s="1"/>
  <c r="Q1176" i="8"/>
  <c r="S1176" i="8" s="1"/>
  <c r="K1177" i="8"/>
  <c r="L1177" i="8" s="1"/>
  <c r="M1177" i="8" s="1"/>
  <c r="W1177" i="8" s="1"/>
  <c r="P1177" i="8" l="1"/>
  <c r="Q1177" i="8" s="1"/>
  <c r="X1177" i="8"/>
  <c r="Z1177" i="8" s="1"/>
  <c r="AA1177" i="8" s="1"/>
  <c r="AB1177" i="8" s="1"/>
  <c r="E1177" i="8"/>
  <c r="F1177" i="8"/>
  <c r="R1177" i="8"/>
  <c r="T1177" i="8" s="1"/>
  <c r="U1177" i="8" s="1"/>
  <c r="D1178" i="8" s="1"/>
  <c r="G1177" i="8"/>
  <c r="H1178" i="8" s="1"/>
  <c r="Y1177" i="8"/>
  <c r="I1178" i="8" l="1"/>
  <c r="N1178" i="8" s="1"/>
  <c r="J1178" i="8"/>
  <c r="R1178" i="8"/>
  <c r="T1178" i="8" s="1"/>
  <c r="X1178" i="8"/>
  <c r="Z1178" i="8" s="1"/>
  <c r="AA1178" i="8" s="1"/>
  <c r="AB1178" i="8" s="1"/>
  <c r="E1178" i="8"/>
  <c r="F1178" i="8"/>
  <c r="Y1178" i="8"/>
  <c r="G1178" i="8"/>
  <c r="H1179" i="8" s="1"/>
  <c r="S1177" i="8"/>
  <c r="AC1177" i="8"/>
  <c r="I1179" i="8" l="1"/>
  <c r="N1179" i="8" s="1"/>
  <c r="J1179" i="8"/>
  <c r="K1179" i="8" s="1"/>
  <c r="L1179" i="8" s="1"/>
  <c r="M1179" i="8" s="1"/>
  <c r="W1179" i="8" s="1"/>
  <c r="K1178" i="8"/>
  <c r="L1178" i="8" s="1"/>
  <c r="M1178" i="8" s="1"/>
  <c r="W1178" i="8" s="1"/>
  <c r="AC1178" i="8"/>
  <c r="O1178" i="8"/>
  <c r="V1178" i="8"/>
  <c r="P1178" i="8" l="1"/>
  <c r="V1179" i="8"/>
  <c r="O1179" i="8"/>
  <c r="U1178" i="8" l="1"/>
  <c r="D1179" i="8" s="1"/>
  <c r="Q1178" i="8"/>
  <c r="S1178" i="8" s="1"/>
  <c r="P1179" i="8"/>
  <c r="Q1179" i="8" s="1"/>
  <c r="X1179" i="8" l="1"/>
  <c r="Z1179" i="8" s="1"/>
  <c r="AA1179" i="8" s="1"/>
  <c r="AB1179" i="8" s="1"/>
  <c r="Y1179" i="8"/>
  <c r="F1179" i="8"/>
  <c r="E1179" i="8"/>
  <c r="G1179" i="8"/>
  <c r="H1180" i="8" s="1"/>
  <c r="R1179" i="8"/>
  <c r="T1179" i="8" s="1"/>
  <c r="U1179" i="8" s="1"/>
  <c r="D1180" i="8" s="1"/>
  <c r="X1180" i="8" l="1"/>
  <c r="Z1180" i="8" s="1"/>
  <c r="AA1180" i="8" s="1"/>
  <c r="AB1180" i="8" s="1"/>
  <c r="F1180" i="8"/>
  <c r="G1180" i="8"/>
  <c r="H1181" i="8" s="1"/>
  <c r="R1180" i="8"/>
  <c r="T1180" i="8" s="1"/>
  <c r="Y1180" i="8"/>
  <c r="E1180" i="8"/>
  <c r="AC1180" i="8"/>
  <c r="AC1179" i="8"/>
  <c r="J1180" i="8"/>
  <c r="K1180" i="8" s="1"/>
  <c r="L1180" i="8" s="1"/>
  <c r="M1180" i="8" s="1"/>
  <c r="W1180" i="8" s="1"/>
  <c r="I1180" i="8"/>
  <c r="N1180" i="8" s="1"/>
  <c r="S1179" i="8"/>
  <c r="J1181" i="8" l="1"/>
  <c r="I1181" i="8"/>
  <c r="N1181" i="8" s="1"/>
  <c r="O1180" i="8"/>
  <c r="V1180" i="8"/>
  <c r="O1181" i="8" l="1"/>
  <c r="P1181" i="8" s="1"/>
  <c r="Q1181" i="8" s="1"/>
  <c r="V1181" i="8"/>
  <c r="P1180" i="8"/>
  <c r="K1181" i="8"/>
  <c r="L1181" i="8" s="1"/>
  <c r="M1181" i="8" s="1"/>
  <c r="W1181" i="8" s="1"/>
  <c r="Q1180" i="8" l="1"/>
  <c r="S1180" i="8" s="1"/>
  <c r="U1180" i="8"/>
  <c r="D1181" i="8" s="1"/>
  <c r="F1181" i="8" l="1"/>
  <c r="R1181" i="8"/>
  <c r="G1181" i="8"/>
  <c r="H1182" i="8" s="1"/>
  <c r="X1181" i="8"/>
  <c r="Z1181" i="8" s="1"/>
  <c r="AA1181" i="8" s="1"/>
  <c r="AB1181" i="8" s="1"/>
  <c r="AC1181" i="8" s="1"/>
  <c r="Y1181" i="8"/>
  <c r="E1181" i="8"/>
  <c r="J1182" i="8" l="1"/>
  <c r="I1182" i="8"/>
  <c r="N1182" i="8" s="1"/>
  <c r="T1181" i="8"/>
  <c r="U1181" i="8" s="1"/>
  <c r="D1182" i="8" s="1"/>
  <c r="S1181" i="8"/>
  <c r="G1182" i="8" l="1"/>
  <c r="H1183" i="8" s="1"/>
  <c r="R1182" i="8"/>
  <c r="T1182" i="8" s="1"/>
  <c r="E1182" i="8"/>
  <c r="X1182" i="8"/>
  <c r="Z1182" i="8" s="1"/>
  <c r="AA1182" i="8" s="1"/>
  <c r="AB1182" i="8" s="1"/>
  <c r="Y1182" i="8"/>
  <c r="F1182" i="8"/>
  <c r="O1182" i="8"/>
  <c r="V1182" i="8"/>
  <c r="K1182" i="8"/>
  <c r="L1182" i="8" s="1"/>
  <c r="M1182" i="8" s="1"/>
  <c r="W1182" i="8" s="1"/>
  <c r="P1182" i="8" l="1"/>
  <c r="AC1182" i="8"/>
  <c r="I1183" i="8"/>
  <c r="N1183" i="8" s="1"/>
  <c r="J1183" i="8"/>
  <c r="K1183" i="8" s="1"/>
  <c r="L1183" i="8" s="1"/>
  <c r="M1183" i="8" s="1"/>
  <c r="W1183" i="8" s="1"/>
  <c r="V1183" i="8" l="1"/>
  <c r="O1183" i="8"/>
  <c r="Q1182" i="8"/>
  <c r="S1182" i="8" s="1"/>
  <c r="U1182" i="8"/>
  <c r="D1183" i="8" s="1"/>
  <c r="F1183" i="8" l="1"/>
  <c r="G1183" i="8"/>
  <c r="H1184" i="8" s="1"/>
  <c r="R1183" i="8"/>
  <c r="T1183" i="8" s="1"/>
  <c r="X1183" i="8"/>
  <c r="Z1183" i="8" s="1"/>
  <c r="AA1183" i="8" s="1"/>
  <c r="AB1183" i="8" s="1"/>
  <c r="E1183" i="8"/>
  <c r="Y1183" i="8"/>
  <c r="P1183" i="8"/>
  <c r="Q1183" i="8" s="1"/>
  <c r="S1183" i="8" s="1"/>
  <c r="AC1183" i="8" l="1"/>
  <c r="I1184" i="8"/>
  <c r="N1184" i="8"/>
  <c r="J1184" i="8"/>
  <c r="U1183" i="8"/>
  <c r="D1184" i="8" s="1"/>
  <c r="G1184" i="8" l="1"/>
  <c r="H1185" i="8" s="1"/>
  <c r="R1184" i="8"/>
  <c r="T1184" i="8" s="1"/>
  <c r="Y1184" i="8"/>
  <c r="E1184" i="8"/>
  <c r="X1184" i="8"/>
  <c r="Z1184" i="8" s="1"/>
  <c r="AA1184" i="8" s="1"/>
  <c r="AB1184" i="8" s="1"/>
  <c r="F1184" i="8"/>
  <c r="O1184" i="8"/>
  <c r="V1184" i="8"/>
  <c r="K1184" i="8"/>
  <c r="L1184" i="8" s="1"/>
  <c r="M1184" i="8" s="1"/>
  <c r="W1184" i="8" s="1"/>
  <c r="P1184" i="8" l="1"/>
  <c r="AC1184" i="8"/>
  <c r="J1185" i="8"/>
  <c r="I1185" i="8"/>
  <c r="N1185" i="8" s="1"/>
  <c r="K1185" i="8" l="1"/>
  <c r="L1185" i="8" s="1"/>
  <c r="M1185" i="8" s="1"/>
  <c r="W1185" i="8" s="1"/>
  <c r="Q1184" i="8"/>
  <c r="S1184" i="8" s="1"/>
  <c r="U1184" i="8"/>
  <c r="D1185" i="8" s="1"/>
  <c r="V1185" i="8"/>
  <c r="O1185" i="8"/>
  <c r="F1185" i="8" l="1"/>
  <c r="G1185" i="8"/>
  <c r="H1186" i="8" s="1"/>
  <c r="X1185" i="8"/>
  <c r="Z1185" i="8" s="1"/>
  <c r="AA1185" i="8" s="1"/>
  <c r="AB1185" i="8" s="1"/>
  <c r="AC1185" i="8" s="1"/>
  <c r="E1185" i="8"/>
  <c r="Y1185" i="8"/>
  <c r="R1185" i="8"/>
  <c r="T1185" i="8" s="1"/>
  <c r="U1185" i="8" s="1"/>
  <c r="D1186" i="8" s="1"/>
  <c r="P1185" i="8"/>
  <c r="Q1185" i="8" s="1"/>
  <c r="S1185" i="8" l="1"/>
  <c r="I1186" i="8"/>
  <c r="N1186" i="8" s="1"/>
  <c r="J1186" i="8"/>
  <c r="K1186" i="8" s="1"/>
  <c r="L1186" i="8" s="1"/>
  <c r="M1186" i="8" s="1"/>
  <c r="W1186" i="8" s="1"/>
  <c r="G1186" i="8"/>
  <c r="H1187" i="8" s="1"/>
  <c r="R1186" i="8"/>
  <c r="T1186" i="8" s="1"/>
  <c r="Y1186" i="8"/>
  <c r="E1186" i="8"/>
  <c r="X1186" i="8"/>
  <c r="Z1186" i="8" s="1"/>
  <c r="AA1186" i="8" s="1"/>
  <c r="AB1186" i="8" s="1"/>
  <c r="F1186" i="8"/>
  <c r="I1187" i="8" l="1"/>
  <c r="N1187" i="8" s="1"/>
  <c r="J1187" i="8"/>
  <c r="AC1186" i="8"/>
  <c r="O1186" i="8"/>
  <c r="V1186" i="8"/>
  <c r="V1187" i="8" l="1"/>
  <c r="O1187" i="8"/>
  <c r="P1187" i="8" s="1"/>
  <c r="Q1187" i="8" s="1"/>
  <c r="P1186" i="8"/>
  <c r="K1187" i="8"/>
  <c r="L1187" i="8" s="1"/>
  <c r="M1187" i="8" s="1"/>
  <c r="W1187" i="8" s="1"/>
  <c r="U1186" i="8" l="1"/>
  <c r="D1187" i="8" s="1"/>
  <c r="Q1186" i="8"/>
  <c r="S1186" i="8" s="1"/>
  <c r="F1187" i="8" l="1"/>
  <c r="G1187" i="8"/>
  <c r="H1188" i="8" s="1"/>
  <c r="E1187" i="8"/>
  <c r="R1187" i="8"/>
  <c r="X1187" i="8"/>
  <c r="Z1187" i="8" s="1"/>
  <c r="AA1187" i="8" s="1"/>
  <c r="AB1187" i="8" s="1"/>
  <c r="AC1187" i="8" s="1"/>
  <c r="Y1187" i="8"/>
  <c r="T1187" i="8" l="1"/>
  <c r="U1187" i="8" s="1"/>
  <c r="D1188" i="8" s="1"/>
  <c r="S1187" i="8"/>
  <c r="J1188" i="8"/>
  <c r="I1188" i="8"/>
  <c r="N1188" i="8" s="1"/>
  <c r="K1188" i="8" l="1"/>
  <c r="L1188" i="8" s="1"/>
  <c r="M1188" i="8" s="1"/>
  <c r="W1188" i="8" s="1"/>
  <c r="O1188" i="8"/>
  <c r="V1188" i="8"/>
  <c r="G1188" i="8"/>
  <c r="H1189" i="8" s="1"/>
  <c r="R1188" i="8"/>
  <c r="T1188" i="8" s="1"/>
  <c r="X1188" i="8"/>
  <c r="Z1188" i="8" s="1"/>
  <c r="AA1188" i="8" s="1"/>
  <c r="AB1188" i="8" s="1"/>
  <c r="Y1188" i="8"/>
  <c r="E1188" i="8"/>
  <c r="F1188" i="8"/>
  <c r="AC1188" i="8" l="1"/>
  <c r="I1189" i="8"/>
  <c r="N1189" i="8" s="1"/>
  <c r="J1189" i="8"/>
  <c r="K1189" i="8" s="1"/>
  <c r="L1189" i="8" s="1"/>
  <c r="M1189" i="8" s="1"/>
  <c r="W1189" i="8" s="1"/>
  <c r="P1188" i="8"/>
  <c r="U1188" i="8" l="1"/>
  <c r="D1189" i="8" s="1"/>
  <c r="Q1188" i="8"/>
  <c r="S1188" i="8" s="1"/>
  <c r="V1189" i="8"/>
  <c r="O1189" i="8"/>
  <c r="P1189" i="8" l="1"/>
  <c r="Q1189" i="8" s="1"/>
  <c r="F1189" i="8"/>
  <c r="G1189" i="8"/>
  <c r="H1190" i="8" s="1"/>
  <c r="E1189" i="8"/>
  <c r="R1189" i="8"/>
  <c r="T1189" i="8" s="1"/>
  <c r="U1189" i="8" s="1"/>
  <c r="D1190" i="8" s="1"/>
  <c r="Y1189" i="8"/>
  <c r="X1189" i="8"/>
  <c r="Z1189" i="8" s="1"/>
  <c r="AA1189" i="8" s="1"/>
  <c r="AB1189" i="8" s="1"/>
  <c r="AC1189" i="8" l="1"/>
  <c r="G1190" i="8"/>
  <c r="E1190" i="8"/>
  <c r="F1190" i="8"/>
  <c r="Y1190" i="8"/>
  <c r="X1190" i="8"/>
  <c r="Z1190" i="8" s="1"/>
  <c r="AA1190" i="8" s="1"/>
  <c r="AB1190" i="8" s="1"/>
  <c r="AC1190" i="8" s="1"/>
  <c r="R1190" i="8"/>
  <c r="T1190" i="8" s="1"/>
  <c r="S1189" i="8"/>
  <c r="J1190" i="8"/>
  <c r="I1190" i="8"/>
  <c r="N1190" i="8"/>
  <c r="H1191" i="8"/>
  <c r="I1191" i="8" l="1"/>
  <c r="N1191" i="8" s="1"/>
  <c r="J1191" i="8"/>
  <c r="V1190" i="8"/>
  <c r="O1190" i="8"/>
  <c r="K1190" i="8"/>
  <c r="L1190" i="8" s="1"/>
  <c r="M1190" i="8" s="1"/>
  <c r="W1190" i="8" s="1"/>
  <c r="O1191" i="8" l="1"/>
  <c r="V1191" i="8"/>
  <c r="K1191" i="8"/>
  <c r="L1191" i="8" s="1"/>
  <c r="M1191" i="8" s="1"/>
  <c r="W1191" i="8" s="1"/>
  <c r="P1190" i="8"/>
  <c r="Q1190" i="8" l="1"/>
  <c r="S1190" i="8" s="1"/>
  <c r="U1190" i="8"/>
  <c r="D1191" i="8" s="1"/>
  <c r="P1191" i="8"/>
  <c r="Q1191" i="8" s="1"/>
  <c r="G1191" i="8" l="1"/>
  <c r="H1192" i="8" s="1"/>
  <c r="E1191" i="8"/>
  <c r="X1191" i="8"/>
  <c r="Z1191" i="8" s="1"/>
  <c r="AA1191" i="8" s="1"/>
  <c r="AB1191" i="8" s="1"/>
  <c r="AC1191" i="8" s="1"/>
  <c r="Y1191" i="8"/>
  <c r="F1191" i="8"/>
  <c r="R1191" i="8"/>
  <c r="T1191" i="8" s="1"/>
  <c r="U1191" i="8" s="1"/>
  <c r="D1192" i="8" s="1"/>
  <c r="G1192" i="8" l="1"/>
  <c r="H1193" i="8" s="1"/>
  <c r="X1192" i="8"/>
  <c r="Z1192" i="8" s="1"/>
  <c r="AA1192" i="8" s="1"/>
  <c r="AB1192" i="8" s="1"/>
  <c r="Y1192" i="8"/>
  <c r="R1192" i="8"/>
  <c r="T1192" i="8" s="1"/>
  <c r="F1192" i="8"/>
  <c r="E1192" i="8"/>
  <c r="S1191" i="8"/>
  <c r="I1192" i="8"/>
  <c r="N1192" i="8" s="1"/>
  <c r="J1192" i="8"/>
  <c r="I1193" i="8" l="1"/>
  <c r="N1193" i="8" s="1"/>
  <c r="J1193" i="8"/>
  <c r="K1193" i="8" s="1"/>
  <c r="L1193" i="8" s="1"/>
  <c r="M1193" i="8" s="1"/>
  <c r="W1193" i="8" s="1"/>
  <c r="O1192" i="8"/>
  <c r="V1192" i="8"/>
  <c r="K1192" i="8"/>
  <c r="L1192" i="8" s="1"/>
  <c r="M1192" i="8" s="1"/>
  <c r="W1192" i="8" s="1"/>
  <c r="AC1192" i="8"/>
  <c r="P1192" i="8" l="1"/>
  <c r="O1193" i="8"/>
  <c r="V1193" i="8"/>
  <c r="U1192" i="8" l="1"/>
  <c r="D1193" i="8" s="1"/>
  <c r="Q1192" i="8"/>
  <c r="S1192" i="8" s="1"/>
  <c r="P1193" i="8"/>
  <c r="Q1193" i="8" s="1"/>
  <c r="G1193" i="8" l="1"/>
  <c r="H1194" i="8" s="1"/>
  <c r="F1193" i="8"/>
  <c r="R1193" i="8"/>
  <c r="T1193" i="8" s="1"/>
  <c r="U1193" i="8" s="1"/>
  <c r="D1194" i="8" s="1"/>
  <c r="Y1193" i="8"/>
  <c r="E1193" i="8"/>
  <c r="X1193" i="8"/>
  <c r="Z1193" i="8" s="1"/>
  <c r="AA1193" i="8" s="1"/>
  <c r="AB1193" i="8" s="1"/>
  <c r="AC1193" i="8" l="1"/>
  <c r="Y1194" i="8"/>
  <c r="G1194" i="8"/>
  <c r="H1195" i="8" s="1"/>
  <c r="E1194" i="8"/>
  <c r="R1194" i="8"/>
  <c r="T1194" i="8" s="1"/>
  <c r="X1194" i="8"/>
  <c r="Z1194" i="8" s="1"/>
  <c r="AA1194" i="8" s="1"/>
  <c r="AB1194" i="8" s="1"/>
  <c r="F1194" i="8"/>
  <c r="I1194" i="8"/>
  <c r="N1194" i="8" s="1"/>
  <c r="J1194" i="8"/>
  <c r="S1193" i="8"/>
  <c r="K1194" i="8" l="1"/>
  <c r="L1194" i="8" s="1"/>
  <c r="M1194" i="8" s="1"/>
  <c r="W1194" i="8" s="1"/>
  <c r="J1195" i="8"/>
  <c r="I1195" i="8"/>
  <c r="N1195" i="8" s="1"/>
  <c r="O1194" i="8"/>
  <c r="V1194" i="8"/>
  <c r="AC1194" i="8"/>
  <c r="K1195" i="8" l="1"/>
  <c r="L1195" i="8" s="1"/>
  <c r="M1195" i="8" s="1"/>
  <c r="W1195" i="8" s="1"/>
  <c r="P1194" i="8"/>
  <c r="O1195" i="8"/>
  <c r="V1195" i="8"/>
  <c r="Q1194" i="8" l="1"/>
  <c r="S1194" i="8" s="1"/>
  <c r="U1194" i="8"/>
  <c r="D1195" i="8" s="1"/>
  <c r="P1195" i="8"/>
  <c r="Q1195" i="8" s="1"/>
  <c r="G1195" i="8" l="1"/>
  <c r="H1196" i="8" s="1"/>
  <c r="Y1195" i="8"/>
  <c r="E1195" i="8"/>
  <c r="F1195" i="8"/>
  <c r="X1195" i="8"/>
  <c r="Z1195" i="8" s="1"/>
  <c r="AA1195" i="8" s="1"/>
  <c r="AB1195" i="8" s="1"/>
  <c r="R1195" i="8"/>
  <c r="T1195" i="8" s="1"/>
  <c r="U1195" i="8" s="1"/>
  <c r="D1196" i="8" s="1"/>
  <c r="G1196" i="8" l="1"/>
  <c r="Y1196" i="8"/>
  <c r="R1196" i="8"/>
  <c r="T1196" i="8" s="1"/>
  <c r="E1196" i="8"/>
  <c r="F1196" i="8"/>
  <c r="X1196" i="8"/>
  <c r="Z1196" i="8" s="1"/>
  <c r="AA1196" i="8" s="1"/>
  <c r="AB1196" i="8" s="1"/>
  <c r="I1196" i="8"/>
  <c r="N1196" i="8" s="1"/>
  <c r="J1196" i="8"/>
  <c r="H1197" i="8"/>
  <c r="AC1195" i="8"/>
  <c r="S1195" i="8"/>
  <c r="K1196" i="8" l="1"/>
  <c r="L1196" i="8"/>
  <c r="M1196" i="8" s="1"/>
  <c r="W1196" i="8" s="1"/>
  <c r="I1197" i="8"/>
  <c r="N1197" i="8" s="1"/>
  <c r="J1197" i="8"/>
  <c r="O1196" i="8"/>
  <c r="V1196" i="8"/>
  <c r="AC1196" i="8"/>
  <c r="O1197" i="8" l="1"/>
  <c r="V1197" i="8"/>
  <c r="P1197" i="8"/>
  <c r="Q1197" i="8" s="1"/>
  <c r="P1196" i="8"/>
  <c r="K1197" i="8"/>
  <c r="L1197" i="8" s="1"/>
  <c r="M1197" i="8" s="1"/>
  <c r="W1197" i="8" s="1"/>
  <c r="Q1196" i="8" l="1"/>
  <c r="S1196" i="8" s="1"/>
  <c r="U1196" i="8"/>
  <c r="D1197" i="8" s="1"/>
  <c r="G1197" i="8" l="1"/>
  <c r="H1198" i="8" s="1"/>
  <c r="X1197" i="8"/>
  <c r="Z1197" i="8" s="1"/>
  <c r="AA1197" i="8" s="1"/>
  <c r="AB1197" i="8" s="1"/>
  <c r="F1197" i="8"/>
  <c r="Y1197" i="8"/>
  <c r="R1197" i="8"/>
  <c r="E1197" i="8"/>
  <c r="AC1197" i="8" l="1"/>
  <c r="T1197" i="8"/>
  <c r="U1197" i="8" s="1"/>
  <c r="D1198" i="8" s="1"/>
  <c r="S1197" i="8"/>
  <c r="I1198" i="8"/>
  <c r="N1198" i="8"/>
  <c r="J1198" i="8"/>
  <c r="K1198" i="8" s="1"/>
  <c r="L1198" i="8" s="1"/>
  <c r="M1198" i="8" s="1"/>
  <c r="W1198" i="8" s="1"/>
  <c r="Y1198" i="8" l="1"/>
  <c r="R1198" i="8"/>
  <c r="T1198" i="8" s="1"/>
  <c r="G1198" i="8"/>
  <c r="H1199" i="8" s="1"/>
  <c r="F1198" i="8"/>
  <c r="X1198" i="8"/>
  <c r="Z1198" i="8" s="1"/>
  <c r="AA1198" i="8" s="1"/>
  <c r="AB1198" i="8" s="1"/>
  <c r="E1198" i="8"/>
  <c r="O1198" i="8"/>
  <c r="V1198" i="8"/>
  <c r="P1198" i="8" l="1"/>
  <c r="AC1198" i="8"/>
  <c r="I1199" i="8"/>
  <c r="J1199" i="8"/>
  <c r="K1199" i="8" s="1"/>
  <c r="L1199" i="8" s="1"/>
  <c r="M1199" i="8" s="1"/>
  <c r="W1199" i="8" s="1"/>
  <c r="N1199" i="8"/>
  <c r="O1199" i="8" l="1"/>
  <c r="V1199" i="8"/>
  <c r="Q1198" i="8"/>
  <c r="S1198" i="8" s="1"/>
  <c r="U1198" i="8"/>
  <c r="D1199" i="8" s="1"/>
  <c r="G1199" i="8" l="1"/>
  <c r="H1200" i="8" s="1"/>
  <c r="E1199" i="8"/>
  <c r="R1199" i="8"/>
  <c r="T1199" i="8" s="1"/>
  <c r="F1199" i="8"/>
  <c r="Y1199" i="8"/>
  <c r="X1199" i="8"/>
  <c r="Z1199" i="8" s="1"/>
  <c r="AA1199" i="8" s="1"/>
  <c r="AB1199" i="8" s="1"/>
  <c r="P1199" i="8"/>
  <c r="Q1199" i="8" s="1"/>
  <c r="S1199" i="8" l="1"/>
  <c r="AC1199" i="8"/>
  <c r="U1199" i="8"/>
  <c r="D1200" i="8" s="1"/>
  <c r="I1200" i="8"/>
  <c r="N1200" i="8" s="1"/>
  <c r="J1200" i="8"/>
  <c r="K1200" i="8" l="1"/>
  <c r="L1200" i="8" s="1"/>
  <c r="M1200" i="8" s="1"/>
  <c r="W1200" i="8" s="1"/>
  <c r="V1200" i="8"/>
  <c r="O1200" i="8"/>
  <c r="G1200" i="8"/>
  <c r="H1201" i="8" s="1"/>
  <c r="X1200" i="8"/>
  <c r="Z1200" i="8" s="1"/>
  <c r="AA1200" i="8" s="1"/>
  <c r="AB1200" i="8" s="1"/>
  <c r="Y1200" i="8"/>
  <c r="R1200" i="8"/>
  <c r="T1200" i="8" s="1"/>
  <c r="E1200" i="8"/>
  <c r="F1200" i="8"/>
  <c r="AC1200" i="8" l="1"/>
  <c r="I1201" i="8"/>
  <c r="N1201" i="8" s="1"/>
  <c r="J1201" i="8"/>
  <c r="P1200" i="8"/>
  <c r="K1201" i="8" l="1"/>
  <c r="L1201" i="8" s="1"/>
  <c r="M1201" i="8" s="1"/>
  <c r="W1201" i="8" s="1"/>
  <c r="Q1200" i="8"/>
  <c r="S1200" i="8" s="1"/>
  <c r="U1200" i="8"/>
  <c r="D1201" i="8" s="1"/>
  <c r="O1201" i="8"/>
  <c r="V1201" i="8"/>
  <c r="G1201" i="8" l="1"/>
  <c r="H1202" i="8" s="1"/>
  <c r="F1201" i="8"/>
  <c r="R1201" i="8"/>
  <c r="T1201" i="8" s="1"/>
  <c r="E1201" i="8"/>
  <c r="Y1201" i="8"/>
  <c r="X1201" i="8"/>
  <c r="Z1201" i="8" s="1"/>
  <c r="AA1201" i="8" s="1"/>
  <c r="AB1201" i="8" s="1"/>
  <c r="P1201" i="8"/>
  <c r="Q1201" i="8" s="1"/>
  <c r="S1201" i="8" l="1"/>
  <c r="U1201" i="8"/>
  <c r="D1202" i="8" s="1"/>
  <c r="AC1201" i="8"/>
  <c r="I1202" i="8"/>
  <c r="N1202" i="8" s="1"/>
  <c r="J1202" i="8"/>
  <c r="K1202" i="8" s="1"/>
  <c r="L1202" i="8" s="1"/>
  <c r="M1202" i="8" s="1"/>
  <c r="W1202" i="8" s="1"/>
  <c r="O1202" i="8" l="1"/>
  <c r="V1202" i="8"/>
  <c r="G1202" i="8"/>
  <c r="H1203" i="8" s="1"/>
  <c r="F1202" i="8"/>
  <c r="E1202" i="8"/>
  <c r="X1202" i="8"/>
  <c r="Z1202" i="8" s="1"/>
  <c r="AA1202" i="8" s="1"/>
  <c r="AB1202" i="8" s="1"/>
  <c r="R1202" i="8"/>
  <c r="T1202" i="8" s="1"/>
  <c r="Y1202" i="8"/>
  <c r="J1203" i="8" l="1"/>
  <c r="I1203" i="8"/>
  <c r="N1203" i="8" s="1"/>
  <c r="AC1202" i="8"/>
  <c r="P1202" i="8"/>
  <c r="K1203" i="8" l="1"/>
  <c r="L1203" i="8" s="1"/>
  <c r="M1203" i="8" s="1"/>
  <c r="W1203" i="8" s="1"/>
  <c r="Q1202" i="8"/>
  <c r="S1202" i="8" s="1"/>
  <c r="U1202" i="8"/>
  <c r="D1203" i="8" s="1"/>
  <c r="O1203" i="8"/>
  <c r="V1203" i="8"/>
  <c r="P1203" i="8" l="1"/>
  <c r="Q1203" i="8" s="1"/>
  <c r="G1203" i="8"/>
  <c r="H1204" i="8" s="1"/>
  <c r="Y1203" i="8"/>
  <c r="R1203" i="8"/>
  <c r="T1203" i="8" s="1"/>
  <c r="U1203" i="8" s="1"/>
  <c r="D1204" i="8" s="1"/>
  <c r="F1203" i="8"/>
  <c r="X1203" i="8"/>
  <c r="Z1203" i="8" s="1"/>
  <c r="AA1203" i="8" s="1"/>
  <c r="AB1203" i="8" s="1"/>
  <c r="AC1203" i="8" s="1"/>
  <c r="E1203" i="8"/>
  <c r="I1204" i="8" l="1"/>
  <c r="N1204" i="8" s="1"/>
  <c r="J1204" i="8"/>
  <c r="G1204" i="8"/>
  <c r="H1205" i="8" s="1"/>
  <c r="Y1204" i="8"/>
  <c r="R1204" i="8"/>
  <c r="T1204" i="8" s="1"/>
  <c r="X1204" i="8"/>
  <c r="Z1204" i="8" s="1"/>
  <c r="AA1204" i="8" s="1"/>
  <c r="AB1204" i="8" s="1"/>
  <c r="F1204" i="8"/>
  <c r="E1204" i="8"/>
  <c r="S1203" i="8"/>
  <c r="O1204" i="8" l="1"/>
  <c r="V1204" i="8"/>
  <c r="AC1204" i="8"/>
  <c r="I1205" i="8"/>
  <c r="N1205" i="8" s="1"/>
  <c r="J1205" i="8"/>
  <c r="K1205" i="8" s="1"/>
  <c r="L1205" i="8" s="1"/>
  <c r="M1205" i="8" s="1"/>
  <c r="W1205" i="8" s="1"/>
  <c r="K1204" i="8"/>
  <c r="L1204" i="8" s="1"/>
  <c r="M1204" i="8" s="1"/>
  <c r="W1204" i="8" s="1"/>
  <c r="O1205" i="8" l="1"/>
  <c r="V1205" i="8"/>
  <c r="P1205" i="8"/>
  <c r="Q1205" i="8" s="1"/>
  <c r="P1204" i="8"/>
  <c r="Q1204" i="8" l="1"/>
  <c r="S1204" i="8" s="1"/>
  <c r="U1204" i="8"/>
  <c r="D1205" i="8" s="1"/>
  <c r="G1205" i="8" l="1"/>
  <c r="H1206" i="8" s="1"/>
  <c r="R1205" i="8"/>
  <c r="X1205" i="8"/>
  <c r="Z1205" i="8" s="1"/>
  <c r="AA1205" i="8" s="1"/>
  <c r="AB1205" i="8" s="1"/>
  <c r="E1205" i="8"/>
  <c r="F1205" i="8"/>
  <c r="Y1205" i="8"/>
  <c r="AC1205" i="8" l="1"/>
  <c r="T1205" i="8"/>
  <c r="U1205" i="8" s="1"/>
  <c r="D1206" i="8" s="1"/>
  <c r="S1205" i="8"/>
  <c r="I1206" i="8"/>
  <c r="N1206" i="8" s="1"/>
  <c r="J1206" i="8"/>
  <c r="K1206" i="8" l="1"/>
  <c r="L1206" i="8" s="1"/>
  <c r="M1206" i="8" s="1"/>
  <c r="W1206" i="8" s="1"/>
  <c r="O1206" i="8"/>
  <c r="V1206" i="8"/>
  <c r="X1206" i="8"/>
  <c r="Z1206" i="8" s="1"/>
  <c r="AA1206" i="8" s="1"/>
  <c r="AB1206" i="8" s="1"/>
  <c r="Y1206" i="8"/>
  <c r="E1206" i="8"/>
  <c r="F1206" i="8"/>
  <c r="R1206" i="8"/>
  <c r="T1206" i="8" s="1"/>
  <c r="G1206" i="8"/>
  <c r="H1207" i="8" s="1"/>
  <c r="I1207" i="8" l="1"/>
  <c r="N1207" i="8"/>
  <c r="J1207" i="8"/>
  <c r="K1207" i="8" s="1"/>
  <c r="L1207" i="8" s="1"/>
  <c r="M1207" i="8" s="1"/>
  <c r="W1207" i="8" s="1"/>
  <c r="AC1206" i="8"/>
  <c r="P1206" i="8"/>
  <c r="O1207" i="8" l="1"/>
  <c r="V1207" i="8"/>
  <c r="Q1206" i="8"/>
  <c r="S1206" i="8" s="1"/>
  <c r="U1206" i="8"/>
  <c r="D1207" i="8" s="1"/>
  <c r="E1207" i="8" l="1"/>
  <c r="X1207" i="8"/>
  <c r="Z1207" i="8" s="1"/>
  <c r="AA1207" i="8" s="1"/>
  <c r="AB1207" i="8" s="1"/>
  <c r="Y1207" i="8"/>
  <c r="F1207" i="8"/>
  <c r="G1207" i="8"/>
  <c r="H1208" i="8" s="1"/>
  <c r="R1207" i="8"/>
  <c r="T1207" i="8" s="1"/>
  <c r="P1207" i="8"/>
  <c r="Q1207" i="8" s="1"/>
  <c r="S1207" i="8" l="1"/>
  <c r="I1208" i="8"/>
  <c r="N1208" i="8" s="1"/>
  <c r="J1208" i="8"/>
  <c r="AC1207" i="8"/>
  <c r="U1207" i="8"/>
  <c r="D1208" i="8" s="1"/>
  <c r="Y1208" i="8" l="1"/>
  <c r="E1208" i="8"/>
  <c r="X1208" i="8"/>
  <c r="Z1208" i="8" s="1"/>
  <c r="AA1208" i="8" s="1"/>
  <c r="AB1208" i="8" s="1"/>
  <c r="G1208" i="8"/>
  <c r="H1209" i="8" s="1"/>
  <c r="F1208" i="8"/>
  <c r="R1208" i="8"/>
  <c r="T1208" i="8" s="1"/>
  <c r="K1208" i="8"/>
  <c r="L1208" i="8" s="1"/>
  <c r="M1208" i="8" s="1"/>
  <c r="W1208" i="8" s="1"/>
  <c r="V1208" i="8"/>
  <c r="O1208" i="8"/>
  <c r="AC1208" i="8" l="1"/>
  <c r="J1209" i="8"/>
  <c r="I1209" i="8"/>
  <c r="N1209" i="8" s="1"/>
  <c r="P1208" i="8"/>
  <c r="K1209" i="8" l="1"/>
  <c r="L1209" i="8" s="1"/>
  <c r="M1209" i="8" s="1"/>
  <c r="W1209" i="8" s="1"/>
  <c r="O1209" i="8"/>
  <c r="V1209" i="8"/>
  <c r="Q1208" i="8"/>
  <c r="S1208" i="8" s="1"/>
  <c r="U1208" i="8"/>
  <c r="D1209" i="8" s="1"/>
  <c r="E1209" i="8" l="1"/>
  <c r="Y1209" i="8"/>
  <c r="X1209" i="8"/>
  <c r="Z1209" i="8" s="1"/>
  <c r="AA1209" i="8" s="1"/>
  <c r="AB1209" i="8" s="1"/>
  <c r="G1209" i="8"/>
  <c r="H1210" i="8" s="1"/>
  <c r="R1209" i="8"/>
  <c r="T1209" i="8" s="1"/>
  <c r="F1209" i="8"/>
  <c r="P1209" i="8"/>
  <c r="Q1209" i="8" s="1"/>
  <c r="U1209" i="8" l="1"/>
  <c r="D1210" i="8" s="1"/>
  <c r="S1209" i="8"/>
  <c r="J1210" i="8"/>
  <c r="I1210" i="8"/>
  <c r="N1210" i="8" s="1"/>
  <c r="Y1210" i="8"/>
  <c r="E1210" i="8"/>
  <c r="F1210" i="8"/>
  <c r="G1210" i="8"/>
  <c r="H1211" i="8" s="1"/>
  <c r="R1210" i="8"/>
  <c r="T1210" i="8" s="1"/>
  <c r="X1210" i="8"/>
  <c r="Z1210" i="8" s="1"/>
  <c r="AA1210" i="8" s="1"/>
  <c r="AB1210" i="8" s="1"/>
  <c r="AC1210" i="8" s="1"/>
  <c r="AC1209" i="8"/>
  <c r="V1210" i="8" l="1"/>
  <c r="O1210" i="8"/>
  <c r="I1211" i="8"/>
  <c r="J1211" i="8"/>
  <c r="K1211" i="8" s="1"/>
  <c r="L1211" i="8" s="1"/>
  <c r="M1211" i="8" s="1"/>
  <c r="W1211" i="8" s="1"/>
  <c r="N1211" i="8"/>
  <c r="K1210" i="8"/>
  <c r="L1210" i="8" s="1"/>
  <c r="M1210" i="8" s="1"/>
  <c r="W1210" i="8" s="1"/>
  <c r="V1211" i="8" l="1"/>
  <c r="O1211" i="8"/>
  <c r="P1211" i="8"/>
  <c r="Q1211" i="8" s="1"/>
  <c r="P1210" i="8"/>
  <c r="Q1210" i="8" l="1"/>
  <c r="S1210" i="8" s="1"/>
  <c r="U1210" i="8"/>
  <c r="D1211" i="8" s="1"/>
  <c r="E1211" i="8" l="1"/>
  <c r="Y1211" i="8"/>
  <c r="F1211" i="8"/>
  <c r="G1211" i="8"/>
  <c r="H1212" i="8" s="1"/>
  <c r="X1211" i="8"/>
  <c r="Z1211" i="8" s="1"/>
  <c r="AA1211" i="8" s="1"/>
  <c r="AB1211" i="8" s="1"/>
  <c r="AC1211" i="8" s="1"/>
  <c r="R1211" i="8"/>
  <c r="T1211" i="8" l="1"/>
  <c r="U1211" i="8" s="1"/>
  <c r="D1212" i="8" s="1"/>
  <c r="S1211" i="8"/>
  <c r="J1212" i="8"/>
  <c r="I1212" i="8"/>
  <c r="N1212" i="8" s="1"/>
  <c r="V1212" i="8" l="1"/>
  <c r="O1212" i="8"/>
  <c r="K1212" i="8"/>
  <c r="L1212" i="8" s="1"/>
  <c r="M1212" i="8" s="1"/>
  <c r="W1212" i="8" s="1"/>
  <c r="Y1212" i="8"/>
  <c r="E1212" i="8"/>
  <c r="X1212" i="8"/>
  <c r="Z1212" i="8" s="1"/>
  <c r="AA1212" i="8" s="1"/>
  <c r="AB1212" i="8" s="1"/>
  <c r="F1212" i="8"/>
  <c r="G1212" i="8"/>
  <c r="H1213" i="8" s="1"/>
  <c r="R1212" i="8"/>
  <c r="T1212" i="8" s="1"/>
  <c r="I1213" i="8" l="1"/>
  <c r="N1213" i="8" s="1"/>
  <c r="J1213" i="8"/>
  <c r="AC1212" i="8"/>
  <c r="P1212" i="8"/>
  <c r="V1213" i="8" l="1"/>
  <c r="O1213" i="8"/>
  <c r="Q1212" i="8"/>
  <c r="S1212" i="8" s="1"/>
  <c r="U1212" i="8"/>
  <c r="D1213" i="8" s="1"/>
  <c r="K1213" i="8"/>
  <c r="L1213" i="8" s="1"/>
  <c r="M1213" i="8" s="1"/>
  <c r="W1213" i="8" s="1"/>
  <c r="E1213" i="8" l="1"/>
  <c r="Y1213" i="8"/>
  <c r="G1213" i="8"/>
  <c r="H1214" i="8" s="1"/>
  <c r="R1213" i="8"/>
  <c r="T1213" i="8" s="1"/>
  <c r="X1213" i="8"/>
  <c r="Z1213" i="8" s="1"/>
  <c r="AA1213" i="8" s="1"/>
  <c r="AB1213" i="8" s="1"/>
  <c r="AC1213" i="8" s="1"/>
  <c r="F1213" i="8"/>
  <c r="P1213" i="8"/>
  <c r="Q1213" i="8" s="1"/>
  <c r="S1213" i="8" s="1"/>
  <c r="U1213" i="8" l="1"/>
  <c r="D1214" i="8" s="1"/>
  <c r="I1214" i="8"/>
  <c r="N1214" i="8"/>
  <c r="J1214" i="8"/>
  <c r="K1214" i="8" s="1"/>
  <c r="L1214" i="8" s="1"/>
  <c r="M1214" i="8" s="1"/>
  <c r="W1214" i="8" s="1"/>
  <c r="V1214" i="8" l="1"/>
  <c r="O1214" i="8"/>
  <c r="Y1214" i="8"/>
  <c r="E1214" i="8"/>
  <c r="X1214" i="8"/>
  <c r="Z1214" i="8" s="1"/>
  <c r="AA1214" i="8" s="1"/>
  <c r="AB1214" i="8" s="1"/>
  <c r="R1214" i="8"/>
  <c r="T1214" i="8" s="1"/>
  <c r="F1214" i="8"/>
  <c r="G1214" i="8"/>
  <c r="H1215" i="8" s="1"/>
  <c r="AC1214" i="8" l="1"/>
  <c r="P1214" i="8"/>
  <c r="I1215" i="8"/>
  <c r="J1215" i="8"/>
  <c r="K1215" i="8" s="1"/>
  <c r="L1215" i="8" s="1"/>
  <c r="M1215" i="8" s="1"/>
  <c r="W1215" i="8" s="1"/>
  <c r="N1215" i="8"/>
  <c r="O1215" i="8" l="1"/>
  <c r="V1215" i="8"/>
  <c r="Q1214" i="8"/>
  <c r="S1214" i="8" s="1"/>
  <c r="U1214" i="8"/>
  <c r="D1215" i="8" s="1"/>
  <c r="E1215" i="8" l="1"/>
  <c r="Y1215" i="8"/>
  <c r="G1215" i="8"/>
  <c r="H1216" i="8" s="1"/>
  <c r="R1215" i="8"/>
  <c r="T1215" i="8" s="1"/>
  <c r="F1215" i="8"/>
  <c r="X1215" i="8"/>
  <c r="Z1215" i="8" s="1"/>
  <c r="AA1215" i="8" s="1"/>
  <c r="AB1215" i="8" s="1"/>
  <c r="P1215" i="8"/>
  <c r="Q1215" i="8" s="1"/>
  <c r="S1215" i="8" s="1"/>
  <c r="AC1215" i="8" l="1"/>
  <c r="U1215" i="8"/>
  <c r="D1216" i="8" s="1"/>
  <c r="I1216" i="8"/>
  <c r="N1216" i="8" s="1"/>
  <c r="J1216" i="8"/>
  <c r="K1216" i="8" s="1"/>
  <c r="L1216" i="8" s="1"/>
  <c r="M1216" i="8" s="1"/>
  <c r="W1216" i="8" s="1"/>
  <c r="V1216" i="8" l="1"/>
  <c r="O1216" i="8"/>
  <c r="Y1216" i="8"/>
  <c r="E1216" i="8"/>
  <c r="X1216" i="8"/>
  <c r="Z1216" i="8" s="1"/>
  <c r="AA1216" i="8" s="1"/>
  <c r="AB1216" i="8" s="1"/>
  <c r="F1216" i="8"/>
  <c r="R1216" i="8"/>
  <c r="T1216" i="8" s="1"/>
  <c r="G1216" i="8"/>
  <c r="H1217" i="8" s="1"/>
  <c r="I1217" i="8" l="1"/>
  <c r="N1217" i="8" s="1"/>
  <c r="J1217" i="8"/>
  <c r="K1217" i="8" s="1"/>
  <c r="L1217" i="8" s="1"/>
  <c r="M1217" i="8" s="1"/>
  <c r="W1217" i="8" s="1"/>
  <c r="AC1216" i="8"/>
  <c r="P1216" i="8"/>
  <c r="Q1216" i="8" l="1"/>
  <c r="S1216" i="8" s="1"/>
  <c r="U1216" i="8"/>
  <c r="D1217" i="8" s="1"/>
  <c r="O1217" i="8"/>
  <c r="V1217" i="8"/>
  <c r="E1217" i="8" l="1"/>
  <c r="Y1217" i="8"/>
  <c r="X1217" i="8"/>
  <c r="Z1217" i="8" s="1"/>
  <c r="AA1217" i="8" s="1"/>
  <c r="AB1217" i="8" s="1"/>
  <c r="AC1217" i="8" s="1"/>
  <c r="R1217" i="8"/>
  <c r="T1217" i="8" s="1"/>
  <c r="F1217" i="8"/>
  <c r="G1217" i="8"/>
  <c r="H1218" i="8" s="1"/>
  <c r="P1217" i="8"/>
  <c r="Q1217" i="8" s="1"/>
  <c r="S1217" i="8" l="1"/>
  <c r="J1218" i="8"/>
  <c r="I1218" i="8"/>
  <c r="N1218" i="8" s="1"/>
  <c r="U1217" i="8"/>
  <c r="D1218" i="8" s="1"/>
  <c r="O1218" i="8" l="1"/>
  <c r="V1218" i="8"/>
  <c r="Y1218" i="8"/>
  <c r="E1218" i="8"/>
  <c r="F1218" i="8"/>
  <c r="G1218" i="8"/>
  <c r="H1219" i="8" s="1"/>
  <c r="R1218" i="8"/>
  <c r="T1218" i="8" s="1"/>
  <c r="X1218" i="8"/>
  <c r="Z1218" i="8" s="1"/>
  <c r="AA1218" i="8" s="1"/>
  <c r="AB1218" i="8" s="1"/>
  <c r="K1218" i="8"/>
  <c r="L1218" i="8" s="1"/>
  <c r="M1218" i="8" s="1"/>
  <c r="W1218" i="8" s="1"/>
  <c r="I1219" i="8" l="1"/>
  <c r="J1219" i="8"/>
  <c r="N1219" i="8"/>
  <c r="AC1218" i="8"/>
  <c r="P1218" i="8"/>
  <c r="K1219" i="8" l="1"/>
  <c r="L1219" i="8" s="1"/>
  <c r="M1219" i="8" s="1"/>
  <c r="W1219" i="8" s="1"/>
  <c r="Q1218" i="8"/>
  <c r="S1218" i="8" s="1"/>
  <c r="U1218" i="8"/>
  <c r="D1219" i="8" s="1"/>
  <c r="V1219" i="8"/>
  <c r="O1219" i="8"/>
  <c r="P1219" i="8" l="1"/>
  <c r="Q1219" i="8" s="1"/>
  <c r="X1219" i="8"/>
  <c r="Z1219" i="8" s="1"/>
  <c r="AA1219" i="8" s="1"/>
  <c r="AB1219" i="8" s="1"/>
  <c r="AC1219" i="8" s="1"/>
  <c r="E1219" i="8"/>
  <c r="Y1219" i="8"/>
  <c r="F1219" i="8"/>
  <c r="R1219" i="8"/>
  <c r="T1219" i="8" s="1"/>
  <c r="U1219" i="8" s="1"/>
  <c r="D1220" i="8" s="1"/>
  <c r="G1219" i="8"/>
  <c r="H1220" i="8" s="1"/>
  <c r="Y1220" i="8" l="1"/>
  <c r="G1220" i="8"/>
  <c r="H1221" i="8" s="1"/>
  <c r="R1220" i="8"/>
  <c r="T1220" i="8" s="1"/>
  <c r="F1220" i="8"/>
  <c r="X1220" i="8"/>
  <c r="Z1220" i="8" s="1"/>
  <c r="AA1220" i="8" s="1"/>
  <c r="AB1220" i="8" s="1"/>
  <c r="E1220" i="8"/>
  <c r="S1219" i="8"/>
  <c r="I1220" i="8"/>
  <c r="N1220" i="8" s="1"/>
  <c r="J1220" i="8"/>
  <c r="O1220" i="8" l="1"/>
  <c r="V1220" i="8"/>
  <c r="K1220" i="8"/>
  <c r="L1220" i="8" s="1"/>
  <c r="M1220" i="8" s="1"/>
  <c r="W1220" i="8" s="1"/>
  <c r="AC1220" i="8"/>
  <c r="I1221" i="8"/>
  <c r="N1221" i="8" s="1"/>
  <c r="J1221" i="8"/>
  <c r="K1221" i="8" s="1"/>
  <c r="L1221" i="8" s="1"/>
  <c r="M1221" i="8" s="1"/>
  <c r="W1221" i="8" s="1"/>
  <c r="V1221" i="8" l="1"/>
  <c r="O1221" i="8"/>
  <c r="P1220" i="8"/>
  <c r="Q1220" i="8" l="1"/>
  <c r="S1220" i="8" s="1"/>
  <c r="U1220" i="8"/>
  <c r="D1221" i="8" s="1"/>
  <c r="P1221" i="8"/>
  <c r="Q1221" i="8" s="1"/>
  <c r="E1221" i="8" l="1"/>
  <c r="G1221" i="8"/>
  <c r="H1222" i="8" s="1"/>
  <c r="Y1221" i="8"/>
  <c r="R1221" i="8"/>
  <c r="T1221" i="8" s="1"/>
  <c r="U1221" i="8" s="1"/>
  <c r="D1222" i="8" s="1"/>
  <c r="X1221" i="8"/>
  <c r="Z1221" i="8" s="1"/>
  <c r="AA1221" i="8" s="1"/>
  <c r="AB1221" i="8" s="1"/>
  <c r="AC1221" i="8" s="1"/>
  <c r="F1221" i="8"/>
  <c r="Y1222" i="8" l="1"/>
  <c r="F1222" i="8"/>
  <c r="X1222" i="8"/>
  <c r="Z1222" i="8" s="1"/>
  <c r="AA1222" i="8" s="1"/>
  <c r="AB1222" i="8" s="1"/>
  <c r="G1222" i="8"/>
  <c r="H1223" i="8" s="1"/>
  <c r="R1222" i="8"/>
  <c r="T1222" i="8" s="1"/>
  <c r="E1222" i="8"/>
  <c r="I1222" i="8"/>
  <c r="N1222" i="8" s="1"/>
  <c r="J1222" i="8"/>
  <c r="K1222" i="8" s="1"/>
  <c r="L1222" i="8" s="1"/>
  <c r="M1222" i="8" s="1"/>
  <c r="W1222" i="8" s="1"/>
  <c r="S1221" i="8"/>
  <c r="O1222" i="8" l="1"/>
  <c r="V1222" i="8"/>
  <c r="J1223" i="8"/>
  <c r="I1223" i="8"/>
  <c r="N1223" i="8" s="1"/>
  <c r="AC1222" i="8"/>
  <c r="O1223" i="8" l="1"/>
  <c r="P1223" i="8" s="1"/>
  <c r="Q1223" i="8" s="1"/>
  <c r="V1223" i="8"/>
  <c r="K1223" i="8"/>
  <c r="L1223" i="8" s="1"/>
  <c r="M1223" i="8" s="1"/>
  <c r="W1223" i="8" s="1"/>
  <c r="P1222" i="8"/>
  <c r="Q1222" i="8" l="1"/>
  <c r="S1222" i="8" s="1"/>
  <c r="U1222" i="8"/>
  <c r="D1223" i="8" s="1"/>
  <c r="E1223" i="8" l="1"/>
  <c r="F1223" i="8"/>
  <c r="X1223" i="8"/>
  <c r="Z1223" i="8" s="1"/>
  <c r="AA1223" i="8" s="1"/>
  <c r="AB1223" i="8" s="1"/>
  <c r="AC1223" i="8" s="1"/>
  <c r="G1223" i="8"/>
  <c r="H1224" i="8" s="1"/>
  <c r="Y1223" i="8"/>
  <c r="R1223" i="8"/>
  <c r="T1223" i="8" l="1"/>
  <c r="U1223" i="8" s="1"/>
  <c r="D1224" i="8" s="1"/>
  <c r="S1223" i="8"/>
  <c r="I1224" i="8"/>
  <c r="N1224" i="8"/>
  <c r="J1224" i="8"/>
  <c r="O1224" i="8" l="1"/>
  <c r="V1224" i="8"/>
  <c r="K1224" i="8"/>
  <c r="L1224" i="8" s="1"/>
  <c r="M1224" i="8" s="1"/>
  <c r="W1224" i="8" s="1"/>
  <c r="Y1224" i="8"/>
  <c r="E1224" i="8"/>
  <c r="X1224" i="8"/>
  <c r="Z1224" i="8" s="1"/>
  <c r="AA1224" i="8" s="1"/>
  <c r="AB1224" i="8" s="1"/>
  <c r="F1224" i="8"/>
  <c r="G1224" i="8"/>
  <c r="H1225" i="8" s="1"/>
  <c r="R1224" i="8"/>
  <c r="T1224" i="8" s="1"/>
  <c r="AC1224" i="8" l="1"/>
  <c r="I1225" i="8"/>
  <c r="N1225" i="8" s="1"/>
  <c r="J1225" i="8"/>
  <c r="K1225" i="8" s="1"/>
  <c r="L1225" i="8" s="1"/>
  <c r="M1225" i="8" s="1"/>
  <c r="W1225" i="8" s="1"/>
  <c r="P1224" i="8"/>
  <c r="Q1224" i="8" l="1"/>
  <c r="S1224" i="8" s="1"/>
  <c r="U1224" i="8"/>
  <c r="D1225" i="8" s="1"/>
  <c r="O1225" i="8"/>
  <c r="V1225" i="8"/>
  <c r="E1225" i="8" l="1"/>
  <c r="F1225" i="8"/>
  <c r="X1225" i="8"/>
  <c r="Z1225" i="8" s="1"/>
  <c r="AA1225" i="8" s="1"/>
  <c r="AB1225" i="8" s="1"/>
  <c r="AC1225" i="8" s="1"/>
  <c r="G1225" i="8"/>
  <c r="H1226" i="8" s="1"/>
  <c r="R1225" i="8"/>
  <c r="T1225" i="8" s="1"/>
  <c r="Y1225" i="8"/>
  <c r="P1225" i="8"/>
  <c r="Q1225" i="8" s="1"/>
  <c r="U1225" i="8" l="1"/>
  <c r="D1226" i="8" s="1"/>
  <c r="Y1226" i="8" s="1"/>
  <c r="R1226" i="8"/>
  <c r="T1226" i="8" s="1"/>
  <c r="X1226" i="8"/>
  <c r="Z1226" i="8" s="1"/>
  <c r="AA1226" i="8" s="1"/>
  <c r="AB1226" i="8" s="1"/>
  <c r="G1226" i="8"/>
  <c r="H1227" i="8" s="1"/>
  <c r="F1226" i="8"/>
  <c r="J1226" i="8"/>
  <c r="K1226" i="8" s="1"/>
  <c r="L1226" i="8" s="1"/>
  <c r="M1226" i="8" s="1"/>
  <c r="W1226" i="8" s="1"/>
  <c r="I1226" i="8"/>
  <c r="N1226" i="8" s="1"/>
  <c r="S1225" i="8"/>
  <c r="E1226" i="8" l="1"/>
  <c r="I1227" i="8"/>
  <c r="N1227" i="8" s="1"/>
  <c r="J1227" i="8"/>
  <c r="K1227" i="8" s="1"/>
  <c r="L1227" i="8" s="1"/>
  <c r="M1227" i="8" s="1"/>
  <c r="W1227" i="8" s="1"/>
  <c r="V1226" i="8"/>
  <c r="O1226" i="8"/>
  <c r="AC1226" i="8"/>
  <c r="V1227" i="8" l="1"/>
  <c r="O1227" i="8"/>
  <c r="P1227" i="8"/>
  <c r="P1226" i="8"/>
  <c r="U1226" i="8" l="1"/>
  <c r="D1227" i="8" s="1"/>
  <c r="Q1226" i="8"/>
  <c r="S1226" i="8" s="1"/>
  <c r="Q1227" i="8"/>
  <c r="R1227" i="8" l="1"/>
  <c r="T1227" i="8" s="1"/>
  <c r="U1227" i="8" s="1"/>
  <c r="D1228" i="8" s="1"/>
  <c r="F1227" i="8"/>
  <c r="X1227" i="8"/>
  <c r="Z1227" i="8" s="1"/>
  <c r="AA1227" i="8" s="1"/>
  <c r="AB1227" i="8" s="1"/>
  <c r="Y1227" i="8"/>
  <c r="G1227" i="8"/>
  <c r="H1228" i="8" s="1"/>
  <c r="E1227" i="8"/>
  <c r="J1228" i="8" l="1"/>
  <c r="I1228" i="8"/>
  <c r="N1228" i="8" s="1"/>
  <c r="AC1227" i="8"/>
  <c r="S1227" i="8"/>
  <c r="F1228" i="8"/>
  <c r="X1228" i="8"/>
  <c r="Z1228" i="8" s="1"/>
  <c r="AA1228" i="8" s="1"/>
  <c r="AB1228" i="8" s="1"/>
  <c r="AC1228" i="8" s="1"/>
  <c r="G1228" i="8"/>
  <c r="H1229" i="8" s="1"/>
  <c r="Y1228" i="8"/>
  <c r="E1228" i="8"/>
  <c r="R1228" i="8"/>
  <c r="T1228" i="8" s="1"/>
  <c r="V1228" i="8" l="1"/>
  <c r="O1228" i="8"/>
  <c r="J1229" i="8"/>
  <c r="I1229" i="8"/>
  <c r="N1229" i="8" s="1"/>
  <c r="K1228" i="8"/>
  <c r="L1228" i="8" s="1"/>
  <c r="M1228" i="8" s="1"/>
  <c r="W1228" i="8" s="1"/>
  <c r="V1229" i="8" l="1"/>
  <c r="O1229" i="8"/>
  <c r="K1229" i="8"/>
  <c r="L1229" i="8" s="1"/>
  <c r="M1229" i="8" s="1"/>
  <c r="W1229" i="8" s="1"/>
  <c r="P1229" i="8"/>
  <c r="Q1229" i="8" s="1"/>
  <c r="P1228" i="8"/>
  <c r="Q1228" i="8" l="1"/>
  <c r="S1228" i="8" s="1"/>
  <c r="U1228" i="8"/>
  <c r="D1229" i="8" s="1"/>
  <c r="E1229" i="8" l="1"/>
  <c r="R1229" i="8"/>
  <c r="G1229" i="8"/>
  <c r="H1230" i="8" s="1"/>
  <c r="Y1229" i="8"/>
  <c r="X1229" i="8"/>
  <c r="Z1229" i="8" s="1"/>
  <c r="AA1229" i="8" s="1"/>
  <c r="AB1229" i="8" s="1"/>
  <c r="F1229" i="8"/>
  <c r="AC1229" i="8" l="1"/>
  <c r="J1230" i="8"/>
  <c r="I1230" i="8"/>
  <c r="N1230" i="8" s="1"/>
  <c r="T1229" i="8"/>
  <c r="U1229" i="8" s="1"/>
  <c r="D1230" i="8" s="1"/>
  <c r="S1229" i="8"/>
  <c r="F1230" i="8" l="1"/>
  <c r="Y1230" i="8"/>
  <c r="R1230" i="8"/>
  <c r="T1230" i="8" s="1"/>
  <c r="X1230" i="8"/>
  <c r="Z1230" i="8" s="1"/>
  <c r="AA1230" i="8" s="1"/>
  <c r="AB1230" i="8" s="1"/>
  <c r="E1230" i="8"/>
  <c r="G1230" i="8"/>
  <c r="H1231" i="8" s="1"/>
  <c r="V1230" i="8"/>
  <c r="O1230" i="8"/>
  <c r="K1230" i="8"/>
  <c r="L1230" i="8" s="1"/>
  <c r="M1230" i="8" s="1"/>
  <c r="W1230" i="8" s="1"/>
  <c r="P1230" i="8" l="1"/>
  <c r="AC1230" i="8"/>
  <c r="J1231" i="8"/>
  <c r="I1231" i="8"/>
  <c r="N1231" i="8" s="1"/>
  <c r="V1231" i="8" l="1"/>
  <c r="O1231" i="8"/>
  <c r="K1231" i="8"/>
  <c r="L1231" i="8" s="1"/>
  <c r="M1231" i="8" s="1"/>
  <c r="W1231" i="8" s="1"/>
  <c r="Q1230" i="8"/>
  <c r="S1230" i="8" s="1"/>
  <c r="U1230" i="8"/>
  <c r="D1231" i="8" s="1"/>
  <c r="R1231" i="8" l="1"/>
  <c r="T1231" i="8" s="1"/>
  <c r="E1231" i="8"/>
  <c r="F1231" i="8"/>
  <c r="Y1231" i="8"/>
  <c r="X1231" i="8"/>
  <c r="Z1231" i="8" s="1"/>
  <c r="AA1231" i="8" s="1"/>
  <c r="AB1231" i="8" s="1"/>
  <c r="G1231" i="8"/>
  <c r="H1232" i="8" s="1"/>
  <c r="P1231" i="8"/>
  <c r="Q1231" i="8" s="1"/>
  <c r="S1231" i="8" s="1"/>
  <c r="I1232" i="8" l="1"/>
  <c r="N1232" i="8"/>
  <c r="J1232" i="8"/>
  <c r="AC1231" i="8"/>
  <c r="U1231" i="8"/>
  <c r="D1232" i="8" s="1"/>
  <c r="V1232" i="8" l="1"/>
  <c r="O1232" i="8"/>
  <c r="F1232" i="8"/>
  <c r="R1232" i="8"/>
  <c r="T1232" i="8" s="1"/>
  <c r="X1232" i="8"/>
  <c r="Z1232" i="8" s="1"/>
  <c r="AA1232" i="8" s="1"/>
  <c r="AB1232" i="8" s="1"/>
  <c r="G1232" i="8"/>
  <c r="H1233" i="8" s="1"/>
  <c r="Y1232" i="8"/>
  <c r="E1232" i="8"/>
  <c r="K1232" i="8"/>
  <c r="L1232" i="8" s="1"/>
  <c r="M1232" i="8" s="1"/>
  <c r="W1232" i="8" s="1"/>
  <c r="J1233" i="8" l="1"/>
  <c r="I1233" i="8"/>
  <c r="N1233" i="8" s="1"/>
  <c r="AC1232" i="8"/>
  <c r="P1232" i="8"/>
  <c r="V1233" i="8" l="1"/>
  <c r="O1233" i="8"/>
  <c r="U1232" i="8"/>
  <c r="D1233" i="8" s="1"/>
  <c r="Q1232" i="8"/>
  <c r="S1232" i="8" s="1"/>
  <c r="K1233" i="8"/>
  <c r="L1233" i="8" s="1"/>
  <c r="M1233" i="8" s="1"/>
  <c r="W1233" i="8" s="1"/>
  <c r="R1233" i="8" l="1"/>
  <c r="T1233" i="8" s="1"/>
  <c r="F1233" i="8"/>
  <c r="G1233" i="8"/>
  <c r="H1234" i="8" s="1"/>
  <c r="Y1233" i="8"/>
  <c r="X1233" i="8"/>
  <c r="Z1233" i="8" s="1"/>
  <c r="AA1233" i="8" s="1"/>
  <c r="AB1233" i="8" s="1"/>
  <c r="E1233" i="8"/>
  <c r="P1233" i="8"/>
  <c r="Q1233" i="8" s="1"/>
  <c r="S1233" i="8" s="1"/>
  <c r="AC1233" i="8" l="1"/>
  <c r="J1234" i="8"/>
  <c r="I1234" i="8"/>
  <c r="N1234" i="8" s="1"/>
  <c r="U1233" i="8"/>
  <c r="D1234" i="8" s="1"/>
  <c r="V1234" i="8" l="1"/>
  <c r="O1234" i="8"/>
  <c r="Y1234" i="8"/>
  <c r="X1234" i="8"/>
  <c r="Z1234" i="8" s="1"/>
  <c r="AA1234" i="8" s="1"/>
  <c r="AB1234" i="8" s="1"/>
  <c r="G1234" i="8"/>
  <c r="H1235" i="8" s="1"/>
  <c r="E1234" i="8"/>
  <c r="R1234" i="8"/>
  <c r="T1234" i="8" s="1"/>
  <c r="F1234" i="8"/>
  <c r="K1234" i="8"/>
  <c r="L1234" i="8" s="1"/>
  <c r="M1234" i="8" s="1"/>
  <c r="W1234" i="8" s="1"/>
  <c r="AC1234" i="8" l="1"/>
  <c r="P1234" i="8"/>
  <c r="J1235" i="8"/>
  <c r="I1235" i="8"/>
  <c r="N1235" i="8" s="1"/>
  <c r="K1235" i="8" l="1"/>
  <c r="L1235" i="8" s="1"/>
  <c r="M1235" i="8" s="1"/>
  <c r="W1235" i="8" s="1"/>
  <c r="V1235" i="8"/>
  <c r="O1235" i="8"/>
  <c r="U1234" i="8"/>
  <c r="D1235" i="8" s="1"/>
  <c r="Q1234" i="8"/>
  <c r="S1234" i="8" s="1"/>
  <c r="P1235" i="8" l="1"/>
  <c r="Q1235" i="8" s="1"/>
  <c r="R1235" i="8"/>
  <c r="T1235" i="8" s="1"/>
  <c r="U1235" i="8" s="1"/>
  <c r="D1236" i="8" s="1"/>
  <c r="F1235" i="8"/>
  <c r="Y1235" i="8"/>
  <c r="X1235" i="8"/>
  <c r="Z1235" i="8" s="1"/>
  <c r="AA1235" i="8" s="1"/>
  <c r="AB1235" i="8" s="1"/>
  <c r="E1235" i="8"/>
  <c r="G1235" i="8"/>
  <c r="H1236" i="8" s="1"/>
  <c r="J1236" i="8" l="1"/>
  <c r="I1236" i="8"/>
  <c r="N1236" i="8" s="1"/>
  <c r="S1235" i="8"/>
  <c r="AC1235" i="8"/>
  <c r="F1236" i="8"/>
  <c r="X1236" i="8"/>
  <c r="Z1236" i="8" s="1"/>
  <c r="AA1236" i="8" s="1"/>
  <c r="AB1236" i="8" s="1"/>
  <c r="E1236" i="8"/>
  <c r="R1236" i="8"/>
  <c r="T1236" i="8" s="1"/>
  <c r="Y1236" i="8"/>
  <c r="G1236" i="8"/>
  <c r="H1237" i="8" s="1"/>
  <c r="J1237" i="8" l="1"/>
  <c r="I1237" i="8"/>
  <c r="N1237" i="8" s="1"/>
  <c r="V1236" i="8"/>
  <c r="O1236" i="8"/>
  <c r="AC1236" i="8"/>
  <c r="K1236" i="8"/>
  <c r="L1236" i="8" s="1"/>
  <c r="M1236" i="8" s="1"/>
  <c r="W1236" i="8" s="1"/>
  <c r="K1237" i="8" l="1"/>
  <c r="L1237" i="8" s="1"/>
  <c r="M1237" i="8" s="1"/>
  <c r="W1237" i="8" s="1"/>
  <c r="P1236" i="8"/>
  <c r="V1237" i="8"/>
  <c r="O1237" i="8"/>
  <c r="Q1236" i="8" l="1"/>
  <c r="S1236" i="8" s="1"/>
  <c r="U1236" i="8"/>
  <c r="D1237" i="8" s="1"/>
  <c r="P1237" i="8"/>
  <c r="Q1237" i="8" s="1"/>
  <c r="R1237" i="8" l="1"/>
  <c r="T1237" i="8" s="1"/>
  <c r="U1237" i="8" s="1"/>
  <c r="D1238" i="8" s="1"/>
  <c r="F1237" i="8"/>
  <c r="X1237" i="8"/>
  <c r="Z1237" i="8" s="1"/>
  <c r="AA1237" i="8" s="1"/>
  <c r="AB1237" i="8" s="1"/>
  <c r="AC1237" i="8" s="1"/>
  <c r="G1237" i="8"/>
  <c r="H1238" i="8" s="1"/>
  <c r="Y1237" i="8"/>
  <c r="E1237" i="8"/>
  <c r="S1237" i="8" l="1"/>
  <c r="J1238" i="8"/>
  <c r="I1238" i="8"/>
  <c r="N1238" i="8" s="1"/>
  <c r="R1238" i="8"/>
  <c r="T1238" i="8" s="1"/>
  <c r="E1238" i="8"/>
  <c r="G1238" i="8"/>
  <c r="H1239" i="8" s="1"/>
  <c r="F1238" i="8"/>
  <c r="X1238" i="8"/>
  <c r="Z1238" i="8" s="1"/>
  <c r="AA1238" i="8" s="1"/>
  <c r="AB1238" i="8" s="1"/>
  <c r="Y1238" i="8"/>
  <c r="K1238" i="8" l="1"/>
  <c r="L1238" i="8" s="1"/>
  <c r="M1238" i="8" s="1"/>
  <c r="W1238" i="8" s="1"/>
  <c r="J1239" i="8"/>
  <c r="I1239" i="8"/>
  <c r="N1239" i="8" s="1"/>
  <c r="AC1238" i="8"/>
  <c r="V1238" i="8"/>
  <c r="O1238" i="8"/>
  <c r="K1239" i="8" l="1"/>
  <c r="L1239" i="8" s="1"/>
  <c r="M1239" i="8" s="1"/>
  <c r="W1239" i="8" s="1"/>
  <c r="P1238" i="8"/>
  <c r="V1239" i="8"/>
  <c r="O1239" i="8"/>
  <c r="U1238" i="8" l="1"/>
  <c r="D1239" i="8" s="1"/>
  <c r="Q1238" i="8"/>
  <c r="S1238" i="8" s="1"/>
  <c r="P1239" i="8"/>
  <c r="Q1239" i="8" s="1"/>
  <c r="R1239" i="8" l="1"/>
  <c r="T1239" i="8" s="1"/>
  <c r="U1239" i="8" s="1"/>
  <c r="D1240" i="8" s="1"/>
  <c r="F1239" i="8"/>
  <c r="Y1239" i="8"/>
  <c r="E1239" i="8"/>
  <c r="G1239" i="8"/>
  <c r="H1240" i="8" s="1"/>
  <c r="X1239" i="8"/>
  <c r="Z1239" i="8" s="1"/>
  <c r="AA1239" i="8" s="1"/>
  <c r="AB1239" i="8" s="1"/>
  <c r="I1240" i="8" l="1"/>
  <c r="N1240" i="8" s="1"/>
  <c r="J1240" i="8"/>
  <c r="K1240" i="8" s="1"/>
  <c r="L1240" i="8" s="1"/>
  <c r="M1240" i="8" s="1"/>
  <c r="W1240" i="8" s="1"/>
  <c r="AC1239" i="8"/>
  <c r="E1240" i="8"/>
  <c r="G1240" i="8"/>
  <c r="H1241" i="8" s="1"/>
  <c r="R1240" i="8"/>
  <c r="T1240" i="8" s="1"/>
  <c r="Y1240" i="8"/>
  <c r="F1240" i="8"/>
  <c r="X1240" i="8"/>
  <c r="Z1240" i="8" s="1"/>
  <c r="AA1240" i="8" s="1"/>
  <c r="AB1240" i="8" s="1"/>
  <c r="AC1240" i="8" s="1"/>
  <c r="S1239" i="8"/>
  <c r="J1241" i="8" l="1"/>
  <c r="I1241" i="8"/>
  <c r="N1241" i="8" s="1"/>
  <c r="V1240" i="8"/>
  <c r="O1240" i="8"/>
  <c r="V1241" i="8" l="1"/>
  <c r="O1241" i="8"/>
  <c r="P1241" i="8" s="1"/>
  <c r="Q1241" i="8" s="1"/>
  <c r="P1240" i="8"/>
  <c r="K1241" i="8"/>
  <c r="L1241" i="8" s="1"/>
  <c r="M1241" i="8" s="1"/>
  <c r="W1241" i="8" s="1"/>
  <c r="Q1240" i="8" l="1"/>
  <c r="S1240" i="8" s="1"/>
  <c r="U1240" i="8"/>
  <c r="D1241" i="8" s="1"/>
  <c r="R1241" i="8" l="1"/>
  <c r="F1241" i="8"/>
  <c r="G1241" i="8"/>
  <c r="H1242" i="8" s="1"/>
  <c r="E1241" i="8"/>
  <c r="Y1241" i="8"/>
  <c r="X1241" i="8"/>
  <c r="Z1241" i="8" s="1"/>
  <c r="AA1241" i="8" s="1"/>
  <c r="AB1241" i="8" s="1"/>
  <c r="AC1241" i="8" l="1"/>
  <c r="I1242" i="8"/>
  <c r="N1242" i="8" s="1"/>
  <c r="J1242" i="8"/>
  <c r="T1241" i="8"/>
  <c r="U1241" i="8" s="1"/>
  <c r="D1242" i="8" s="1"/>
  <c r="S1241" i="8"/>
  <c r="K1242" i="8" l="1"/>
  <c r="L1242" i="8"/>
  <c r="M1242" i="8" s="1"/>
  <c r="W1242" i="8" s="1"/>
  <c r="F1242" i="8"/>
  <c r="Y1242" i="8"/>
  <c r="R1242" i="8"/>
  <c r="T1242" i="8" s="1"/>
  <c r="E1242" i="8"/>
  <c r="X1242" i="8"/>
  <c r="Z1242" i="8" s="1"/>
  <c r="AA1242" i="8" s="1"/>
  <c r="AB1242" i="8" s="1"/>
  <c r="G1242" i="8"/>
  <c r="H1243" i="8" s="1"/>
  <c r="V1242" i="8"/>
  <c r="O1242" i="8"/>
  <c r="J1243" i="8" l="1"/>
  <c r="I1243" i="8"/>
  <c r="N1243" i="8" s="1"/>
  <c r="AC1242" i="8"/>
  <c r="P1242" i="8"/>
  <c r="O1243" i="8" l="1"/>
  <c r="V1243" i="8"/>
  <c r="U1242" i="8"/>
  <c r="D1243" i="8" s="1"/>
  <c r="Q1242" i="8"/>
  <c r="S1242" i="8" s="1"/>
  <c r="K1243" i="8"/>
  <c r="L1243" i="8" s="1"/>
  <c r="M1243" i="8" s="1"/>
  <c r="W1243" i="8" s="1"/>
  <c r="R1243" i="8" l="1"/>
  <c r="T1243" i="8" s="1"/>
  <c r="G1243" i="8"/>
  <c r="H1244" i="8" s="1"/>
  <c r="E1243" i="8"/>
  <c r="X1243" i="8"/>
  <c r="Z1243" i="8" s="1"/>
  <c r="AA1243" i="8" s="1"/>
  <c r="AB1243" i="8" s="1"/>
  <c r="AC1243" i="8" s="1"/>
  <c r="Y1243" i="8"/>
  <c r="F1243" i="8"/>
  <c r="P1243" i="8"/>
  <c r="Q1243" i="8" s="1"/>
  <c r="S1243" i="8" s="1"/>
  <c r="J1244" i="8" l="1"/>
  <c r="I1244" i="8"/>
  <c r="N1244" i="8" s="1"/>
  <c r="U1243" i="8"/>
  <c r="D1244" i="8" s="1"/>
  <c r="V1244" i="8" l="1"/>
  <c r="O1244" i="8"/>
  <c r="F1244" i="8"/>
  <c r="E1244" i="8"/>
  <c r="X1244" i="8"/>
  <c r="Z1244" i="8" s="1"/>
  <c r="AA1244" i="8" s="1"/>
  <c r="AB1244" i="8" s="1"/>
  <c r="R1244" i="8"/>
  <c r="T1244" i="8" s="1"/>
  <c r="G1244" i="8"/>
  <c r="H1245" i="8" s="1"/>
  <c r="Y1244" i="8"/>
  <c r="K1244" i="8"/>
  <c r="L1244" i="8"/>
  <c r="M1244" i="8" s="1"/>
  <c r="W1244" i="8" s="1"/>
  <c r="AC1244" i="8" l="1"/>
  <c r="P1244" i="8"/>
  <c r="I1245" i="8"/>
  <c r="N1245" i="8" s="1"/>
  <c r="J1245" i="8"/>
  <c r="K1245" i="8" l="1"/>
  <c r="L1245" i="8"/>
  <c r="M1245" i="8" s="1"/>
  <c r="W1245" i="8" s="1"/>
  <c r="O1245" i="8"/>
  <c r="V1245" i="8"/>
  <c r="Q1244" i="8"/>
  <c r="S1244" i="8" s="1"/>
  <c r="U1244" i="8"/>
  <c r="D1245" i="8" s="1"/>
  <c r="R1245" i="8" l="1"/>
  <c r="T1245" i="8" s="1"/>
  <c r="E1245" i="8"/>
  <c r="Y1245" i="8"/>
  <c r="F1245" i="8"/>
  <c r="G1245" i="8"/>
  <c r="H1246" i="8" s="1"/>
  <c r="X1245" i="8"/>
  <c r="Z1245" i="8" s="1"/>
  <c r="AA1245" i="8" s="1"/>
  <c r="AB1245" i="8" s="1"/>
  <c r="P1245" i="8"/>
  <c r="Q1245" i="8" s="1"/>
  <c r="S1245" i="8" s="1"/>
  <c r="AC1245" i="8" l="1"/>
  <c r="J1246" i="8"/>
  <c r="I1246" i="8"/>
  <c r="N1246" i="8" s="1"/>
  <c r="U1245" i="8"/>
  <c r="D1246" i="8" s="1"/>
  <c r="V1246" i="8" l="1"/>
  <c r="O1246" i="8"/>
  <c r="X1246" i="8"/>
  <c r="Z1246" i="8" s="1"/>
  <c r="AA1246" i="8" s="1"/>
  <c r="AB1246" i="8" s="1"/>
  <c r="Y1246" i="8"/>
  <c r="F1246" i="8"/>
  <c r="G1246" i="8"/>
  <c r="H1247" i="8" s="1"/>
  <c r="E1246" i="8"/>
  <c r="R1246" i="8"/>
  <c r="T1246" i="8" s="1"/>
  <c r="K1246" i="8"/>
  <c r="L1246" i="8" s="1"/>
  <c r="M1246" i="8" s="1"/>
  <c r="W1246" i="8" s="1"/>
  <c r="I1247" i="8" l="1"/>
  <c r="N1247" i="8" s="1"/>
  <c r="J1247" i="8"/>
  <c r="K1247" i="8" s="1"/>
  <c r="L1247" i="8" s="1"/>
  <c r="M1247" i="8" s="1"/>
  <c r="W1247" i="8" s="1"/>
  <c r="AC1246" i="8"/>
  <c r="P1246" i="8"/>
  <c r="U1246" i="8" l="1"/>
  <c r="D1247" i="8" s="1"/>
  <c r="Q1246" i="8"/>
  <c r="S1246" i="8" s="1"/>
  <c r="O1247" i="8"/>
  <c r="V1247" i="8"/>
  <c r="P1247" i="8" l="1"/>
  <c r="Q1247" i="8" s="1"/>
  <c r="X1247" i="8"/>
  <c r="Z1247" i="8" s="1"/>
  <c r="AA1247" i="8" s="1"/>
  <c r="AB1247" i="8" s="1"/>
  <c r="G1247" i="8"/>
  <c r="H1248" i="8" s="1"/>
  <c r="Y1247" i="8"/>
  <c r="F1247" i="8"/>
  <c r="R1247" i="8"/>
  <c r="T1247" i="8" s="1"/>
  <c r="U1247" i="8" s="1"/>
  <c r="D1248" i="8" s="1"/>
  <c r="E1247" i="8"/>
  <c r="X1248" i="8" l="1"/>
  <c r="Z1248" i="8" s="1"/>
  <c r="AA1248" i="8" s="1"/>
  <c r="AB1248" i="8" s="1"/>
  <c r="AC1248" i="8" s="1"/>
  <c r="G1248" i="8"/>
  <c r="Y1248" i="8"/>
  <c r="F1248" i="8"/>
  <c r="R1248" i="8"/>
  <c r="T1248" i="8" s="1"/>
  <c r="E1248" i="8"/>
  <c r="J1248" i="8"/>
  <c r="I1248" i="8"/>
  <c r="N1248" i="8" s="1"/>
  <c r="H1249" i="8"/>
  <c r="S1247" i="8"/>
  <c r="AC1247" i="8"/>
  <c r="V1248" i="8" l="1"/>
  <c r="O1248" i="8"/>
  <c r="K1248" i="8"/>
  <c r="L1248" i="8" s="1"/>
  <c r="M1248" i="8" s="1"/>
  <c r="W1248" i="8" s="1"/>
  <c r="J1249" i="8"/>
  <c r="I1249" i="8"/>
  <c r="N1249" i="8" s="1"/>
  <c r="K1249" i="8" l="1"/>
  <c r="L1249" i="8" s="1"/>
  <c r="M1249" i="8" s="1"/>
  <c r="W1249" i="8" s="1"/>
  <c r="P1248" i="8"/>
  <c r="V1249" i="8"/>
  <c r="O1249" i="8"/>
  <c r="Q1248" i="8" l="1"/>
  <c r="S1248" i="8" s="1"/>
  <c r="U1248" i="8"/>
  <c r="D1249" i="8" s="1"/>
  <c r="P1249" i="8"/>
  <c r="Q1249" i="8" s="1"/>
  <c r="X1249" i="8" l="1"/>
  <c r="Z1249" i="8" s="1"/>
  <c r="AA1249" i="8" s="1"/>
  <c r="AB1249" i="8" s="1"/>
  <c r="E1249" i="8"/>
  <c r="F1249" i="8"/>
  <c r="G1249" i="8"/>
  <c r="H1250" i="8" s="1"/>
  <c r="R1249" i="8"/>
  <c r="T1249" i="8" s="1"/>
  <c r="U1249" i="8" s="1"/>
  <c r="D1250" i="8" s="1"/>
  <c r="Y1249" i="8"/>
  <c r="AC1249" i="8" l="1"/>
  <c r="X1250" i="8"/>
  <c r="Z1250" i="8" s="1"/>
  <c r="AA1250" i="8" s="1"/>
  <c r="AB1250" i="8" s="1"/>
  <c r="Y1250" i="8"/>
  <c r="G1250" i="8"/>
  <c r="H1251" i="8" s="1"/>
  <c r="F1250" i="8"/>
  <c r="R1250" i="8"/>
  <c r="T1250" i="8" s="1"/>
  <c r="E1250" i="8"/>
  <c r="I1250" i="8"/>
  <c r="N1250" i="8" s="1"/>
  <c r="J1250" i="8"/>
  <c r="S1249" i="8"/>
  <c r="I1251" i="8" l="1"/>
  <c r="J1251" i="8"/>
  <c r="K1251" i="8" s="1"/>
  <c r="L1251" i="8" s="1"/>
  <c r="M1251" i="8" s="1"/>
  <c r="W1251" i="8" s="1"/>
  <c r="N1251" i="8"/>
  <c r="K1250" i="8"/>
  <c r="L1250" i="8" s="1"/>
  <c r="M1250" i="8" s="1"/>
  <c r="W1250" i="8" s="1"/>
  <c r="O1250" i="8"/>
  <c r="V1250" i="8"/>
  <c r="AC1250" i="8"/>
  <c r="P1250" i="8" l="1"/>
  <c r="V1251" i="8"/>
  <c r="O1251" i="8"/>
  <c r="U1250" i="8" l="1"/>
  <c r="D1251" i="8" s="1"/>
  <c r="Q1250" i="8"/>
  <c r="S1250" i="8" s="1"/>
  <c r="P1251" i="8"/>
  <c r="Q1251" i="8" s="1"/>
  <c r="X1251" i="8" l="1"/>
  <c r="Z1251" i="8" s="1"/>
  <c r="AA1251" i="8" s="1"/>
  <c r="AB1251" i="8" s="1"/>
  <c r="AC1251" i="8" s="1"/>
  <c r="Y1251" i="8"/>
  <c r="F1251" i="8"/>
  <c r="G1251" i="8"/>
  <c r="H1252" i="8" s="1"/>
  <c r="R1251" i="8"/>
  <c r="T1251" i="8" s="1"/>
  <c r="U1251" i="8" s="1"/>
  <c r="D1252" i="8" s="1"/>
  <c r="E1251" i="8"/>
  <c r="J1252" i="8" l="1"/>
  <c r="I1252" i="8"/>
  <c r="N1252" i="8" s="1"/>
  <c r="E1252" i="8"/>
  <c r="G1252" i="8"/>
  <c r="H1253" i="8" s="1"/>
  <c r="R1252" i="8"/>
  <c r="T1252" i="8" s="1"/>
  <c r="F1252" i="8"/>
  <c r="X1252" i="8"/>
  <c r="Z1252" i="8" s="1"/>
  <c r="AA1252" i="8" s="1"/>
  <c r="AB1252" i="8" s="1"/>
  <c r="Y1252" i="8"/>
  <c r="S1251" i="8"/>
  <c r="AC1252" i="8" l="1"/>
  <c r="O1252" i="8"/>
  <c r="V1252" i="8"/>
  <c r="I1253" i="8"/>
  <c r="J1253" i="8"/>
  <c r="N1253" i="8"/>
  <c r="K1252" i="8"/>
  <c r="L1252" i="8" s="1"/>
  <c r="M1252" i="8" s="1"/>
  <c r="W1252" i="8" s="1"/>
  <c r="O1253" i="8" l="1"/>
  <c r="V1253" i="8"/>
  <c r="K1253" i="8"/>
  <c r="L1253" i="8" s="1"/>
  <c r="M1253" i="8" s="1"/>
  <c r="W1253" i="8" s="1"/>
  <c r="P1253" i="8"/>
  <c r="Q1253" i="8" s="1"/>
  <c r="P1252" i="8"/>
  <c r="U1252" i="8" l="1"/>
  <c r="D1253" i="8" s="1"/>
  <c r="Q1252" i="8"/>
  <c r="S1252" i="8" s="1"/>
  <c r="X1253" i="8" l="1"/>
  <c r="Z1253" i="8" s="1"/>
  <c r="AA1253" i="8" s="1"/>
  <c r="AB1253" i="8" s="1"/>
  <c r="AC1253" i="8" s="1"/>
  <c r="R1253" i="8"/>
  <c r="F1253" i="8"/>
  <c r="G1253" i="8"/>
  <c r="H1254" i="8" s="1"/>
  <c r="Y1253" i="8"/>
  <c r="E1253" i="8"/>
  <c r="I1254" i="8" l="1"/>
  <c r="N1254" i="8"/>
  <c r="J1254" i="8"/>
  <c r="T1253" i="8"/>
  <c r="U1253" i="8" s="1"/>
  <c r="D1254" i="8" s="1"/>
  <c r="S1253" i="8"/>
  <c r="K1254" i="8" l="1"/>
  <c r="L1254" i="8" s="1"/>
  <c r="M1254" i="8" s="1"/>
  <c r="W1254" i="8" s="1"/>
  <c r="E1254" i="8"/>
  <c r="F1254" i="8"/>
  <c r="X1254" i="8"/>
  <c r="Z1254" i="8" s="1"/>
  <c r="AA1254" i="8" s="1"/>
  <c r="AB1254" i="8" s="1"/>
  <c r="Y1254" i="8"/>
  <c r="G1254" i="8"/>
  <c r="H1255" i="8" s="1"/>
  <c r="R1254" i="8"/>
  <c r="T1254" i="8" s="1"/>
  <c r="V1254" i="8"/>
  <c r="O1254" i="8"/>
  <c r="J1255" i="8" l="1"/>
  <c r="I1255" i="8"/>
  <c r="N1255" i="8" s="1"/>
  <c r="AC1254" i="8"/>
  <c r="P1254" i="8"/>
  <c r="U1254" i="8" l="1"/>
  <c r="D1255" i="8" s="1"/>
  <c r="Q1254" i="8"/>
  <c r="S1254" i="8" s="1"/>
  <c r="V1255" i="8"/>
  <c r="O1255" i="8"/>
  <c r="K1255" i="8"/>
  <c r="L1255" i="8" s="1"/>
  <c r="M1255" i="8" s="1"/>
  <c r="W1255" i="8" s="1"/>
  <c r="P1255" i="8" l="1"/>
  <c r="Q1255" i="8" s="1"/>
  <c r="F1255" i="8"/>
  <c r="R1255" i="8"/>
  <c r="T1255" i="8" s="1"/>
  <c r="U1255" i="8" s="1"/>
  <c r="D1256" i="8" s="1"/>
  <c r="G1255" i="8"/>
  <c r="H1256" i="8" s="1"/>
  <c r="X1255" i="8"/>
  <c r="Z1255" i="8" s="1"/>
  <c r="AA1255" i="8" s="1"/>
  <c r="AB1255" i="8" s="1"/>
  <c r="AC1255" i="8" s="1"/>
  <c r="Y1255" i="8"/>
  <c r="E1255" i="8"/>
  <c r="E1256" i="8" l="1"/>
  <c r="R1256" i="8"/>
  <c r="T1256" i="8" s="1"/>
  <c r="F1256" i="8"/>
  <c r="G1256" i="8"/>
  <c r="H1257" i="8" s="1"/>
  <c r="X1256" i="8"/>
  <c r="Z1256" i="8" s="1"/>
  <c r="AA1256" i="8" s="1"/>
  <c r="AB1256" i="8" s="1"/>
  <c r="Y1256" i="8"/>
  <c r="J1256" i="8"/>
  <c r="I1256" i="8"/>
  <c r="N1256" i="8" s="1"/>
  <c r="S1255" i="8"/>
  <c r="V1256" i="8" l="1"/>
  <c r="O1256" i="8"/>
  <c r="K1256" i="8"/>
  <c r="L1256" i="8" s="1"/>
  <c r="M1256" i="8" s="1"/>
  <c r="W1256" i="8" s="1"/>
  <c r="AC1256" i="8"/>
  <c r="I1257" i="8"/>
  <c r="N1257" i="8" s="1"/>
  <c r="J1257" i="8"/>
  <c r="K1257" i="8" l="1"/>
  <c r="L1257" i="8" s="1"/>
  <c r="M1257" i="8" s="1"/>
  <c r="W1257" i="8" s="1"/>
  <c r="O1257" i="8"/>
  <c r="P1257" i="8" s="1"/>
  <c r="Q1257" i="8" s="1"/>
  <c r="V1257" i="8"/>
  <c r="P1256" i="8"/>
  <c r="U1256" i="8" l="1"/>
  <c r="D1257" i="8" s="1"/>
  <c r="Q1256" i="8"/>
  <c r="S1256" i="8" s="1"/>
  <c r="G1257" i="8" l="1"/>
  <c r="H1258" i="8" s="1"/>
  <c r="R1257" i="8"/>
  <c r="F1257" i="8"/>
  <c r="X1257" i="8"/>
  <c r="Z1257" i="8" s="1"/>
  <c r="AA1257" i="8" s="1"/>
  <c r="AB1257" i="8" s="1"/>
  <c r="Y1257" i="8"/>
  <c r="E1257" i="8"/>
  <c r="T1257" i="8" l="1"/>
  <c r="U1257" i="8" s="1"/>
  <c r="D1258" i="8" s="1"/>
  <c r="S1257" i="8"/>
  <c r="AC1257" i="8"/>
  <c r="I1258" i="8"/>
  <c r="J1258" i="8"/>
  <c r="N1258" i="8"/>
  <c r="K1258" i="8" l="1"/>
  <c r="L1258" i="8" s="1"/>
  <c r="M1258" i="8" s="1"/>
  <c r="W1258" i="8" s="1"/>
  <c r="V1258" i="8"/>
  <c r="O1258" i="8"/>
  <c r="E1258" i="8"/>
  <c r="G1258" i="8"/>
  <c r="H1259" i="8" s="1"/>
  <c r="X1258" i="8"/>
  <c r="Z1258" i="8" s="1"/>
  <c r="AA1258" i="8" s="1"/>
  <c r="AB1258" i="8" s="1"/>
  <c r="F1258" i="8"/>
  <c r="Y1258" i="8"/>
  <c r="R1258" i="8"/>
  <c r="T1258" i="8" s="1"/>
  <c r="J1259" i="8" l="1"/>
  <c r="I1259" i="8"/>
  <c r="N1259" i="8" s="1"/>
  <c r="AC1258" i="8"/>
  <c r="P1258" i="8"/>
  <c r="U1258" i="8" l="1"/>
  <c r="D1259" i="8" s="1"/>
  <c r="Q1258" i="8"/>
  <c r="S1258" i="8" s="1"/>
  <c r="O1259" i="8"/>
  <c r="V1259" i="8"/>
  <c r="K1259" i="8"/>
  <c r="L1259" i="8" s="1"/>
  <c r="M1259" i="8" s="1"/>
  <c r="W1259" i="8" s="1"/>
  <c r="P1259" i="8" l="1"/>
  <c r="Q1259" i="8" s="1"/>
  <c r="G1259" i="8"/>
  <c r="H1260" i="8" s="1"/>
  <c r="Y1259" i="8"/>
  <c r="R1259" i="8"/>
  <c r="T1259" i="8" s="1"/>
  <c r="U1259" i="8" s="1"/>
  <c r="D1260" i="8" s="1"/>
  <c r="X1259" i="8"/>
  <c r="Z1259" i="8" s="1"/>
  <c r="AA1259" i="8" s="1"/>
  <c r="AB1259" i="8" s="1"/>
  <c r="F1259" i="8"/>
  <c r="E1259" i="8"/>
  <c r="AC1259" i="8" l="1"/>
  <c r="S1259" i="8"/>
  <c r="E1260" i="8"/>
  <c r="F1260" i="8"/>
  <c r="X1260" i="8"/>
  <c r="Z1260" i="8" s="1"/>
  <c r="AA1260" i="8" s="1"/>
  <c r="AB1260" i="8" s="1"/>
  <c r="R1260" i="8"/>
  <c r="T1260" i="8" s="1"/>
  <c r="Y1260" i="8"/>
  <c r="G1260" i="8"/>
  <c r="H1261" i="8" s="1"/>
  <c r="I1260" i="8"/>
  <c r="N1260" i="8" s="1"/>
  <c r="J1260" i="8"/>
  <c r="K1260" i="8" s="1"/>
  <c r="L1260" i="8" s="1"/>
  <c r="M1260" i="8" s="1"/>
  <c r="W1260" i="8" s="1"/>
  <c r="V1260" i="8" l="1"/>
  <c r="O1260" i="8"/>
  <c r="I1261" i="8"/>
  <c r="J1261" i="8"/>
  <c r="K1261" i="8" s="1"/>
  <c r="L1261" i="8" s="1"/>
  <c r="M1261" i="8" s="1"/>
  <c r="W1261" i="8" s="1"/>
  <c r="N1261" i="8"/>
  <c r="AC1260" i="8"/>
  <c r="P1260" i="8" l="1"/>
  <c r="O1261" i="8"/>
  <c r="V1261" i="8"/>
  <c r="U1260" i="8" l="1"/>
  <c r="D1261" i="8" s="1"/>
  <c r="Q1260" i="8"/>
  <c r="S1260" i="8" s="1"/>
  <c r="P1261" i="8"/>
  <c r="Q1261" i="8" s="1"/>
  <c r="R1261" i="8" l="1"/>
  <c r="T1261" i="8" s="1"/>
  <c r="U1261" i="8" s="1"/>
  <c r="D1262" i="8" s="1"/>
  <c r="G1261" i="8"/>
  <c r="H1262" i="8" s="1"/>
  <c r="X1261" i="8"/>
  <c r="Z1261" i="8" s="1"/>
  <c r="AA1261" i="8" s="1"/>
  <c r="AB1261" i="8" s="1"/>
  <c r="AC1261" i="8" s="1"/>
  <c r="Y1261" i="8"/>
  <c r="E1261" i="8"/>
  <c r="F1261" i="8"/>
  <c r="J1262" i="8" l="1"/>
  <c r="I1262" i="8"/>
  <c r="N1262" i="8" s="1"/>
  <c r="X1262" i="8"/>
  <c r="Z1262" i="8" s="1"/>
  <c r="AA1262" i="8" s="1"/>
  <c r="AB1262" i="8" s="1"/>
  <c r="G1262" i="8"/>
  <c r="H1263" i="8" s="1"/>
  <c r="Y1262" i="8"/>
  <c r="R1262" i="8"/>
  <c r="T1262" i="8" s="1"/>
  <c r="E1262" i="8"/>
  <c r="F1262" i="8"/>
  <c r="S1261" i="8"/>
  <c r="J1263" i="8" l="1"/>
  <c r="I1263" i="8"/>
  <c r="N1263" i="8" s="1"/>
  <c r="V1262" i="8"/>
  <c r="O1262" i="8"/>
  <c r="AC1262" i="8"/>
  <c r="K1262" i="8"/>
  <c r="L1262" i="8" s="1"/>
  <c r="M1262" i="8" s="1"/>
  <c r="W1262" i="8" s="1"/>
  <c r="V1263" i="8" l="1"/>
  <c r="O1263" i="8"/>
  <c r="P1262" i="8"/>
  <c r="K1263" i="8"/>
  <c r="L1263" i="8" s="1"/>
  <c r="M1263" i="8" s="1"/>
  <c r="W1263" i="8" s="1"/>
  <c r="U1262" i="8" l="1"/>
  <c r="D1263" i="8" s="1"/>
  <c r="Q1262" i="8"/>
  <c r="S1262" i="8" s="1"/>
  <c r="P1263" i="8"/>
  <c r="Q1263" i="8" s="1"/>
  <c r="X1263" i="8" l="1"/>
  <c r="Z1263" i="8" s="1"/>
  <c r="AA1263" i="8" s="1"/>
  <c r="AB1263" i="8" s="1"/>
  <c r="Y1263" i="8"/>
  <c r="R1263" i="8"/>
  <c r="T1263" i="8" s="1"/>
  <c r="U1263" i="8" s="1"/>
  <c r="D1264" i="8" s="1"/>
  <c r="E1263" i="8"/>
  <c r="G1263" i="8"/>
  <c r="H1264" i="8" s="1"/>
  <c r="F1263" i="8"/>
  <c r="E1264" i="8" l="1"/>
  <c r="F1264" i="8"/>
  <c r="Y1264" i="8"/>
  <c r="G1264" i="8"/>
  <c r="H1265" i="8" s="1"/>
  <c r="X1264" i="8"/>
  <c r="Z1264" i="8" s="1"/>
  <c r="AA1264" i="8" s="1"/>
  <c r="AB1264" i="8" s="1"/>
  <c r="R1264" i="8"/>
  <c r="T1264" i="8" s="1"/>
  <c r="I1264" i="8"/>
  <c r="N1264" i="8" s="1"/>
  <c r="J1264" i="8"/>
  <c r="K1264" i="8" s="1"/>
  <c r="L1264" i="8" s="1"/>
  <c r="M1264" i="8" s="1"/>
  <c r="W1264" i="8" s="1"/>
  <c r="AC1263" i="8"/>
  <c r="S1263" i="8"/>
  <c r="V1264" i="8" l="1"/>
  <c r="O1264" i="8"/>
  <c r="I1265" i="8"/>
  <c r="N1265" i="8"/>
  <c r="J1265" i="8"/>
  <c r="K1265" i="8" s="1"/>
  <c r="L1265" i="8" s="1"/>
  <c r="M1265" i="8" s="1"/>
  <c r="W1265" i="8" s="1"/>
  <c r="AC1264" i="8"/>
  <c r="O1265" i="8" l="1"/>
  <c r="V1265" i="8"/>
  <c r="P1265" i="8"/>
  <c r="Q1265" i="8" s="1"/>
  <c r="P1264" i="8"/>
  <c r="U1264" i="8" l="1"/>
  <c r="D1265" i="8" s="1"/>
  <c r="Q1264" i="8"/>
  <c r="S1264" i="8" s="1"/>
  <c r="F1265" i="8" l="1"/>
  <c r="Y1265" i="8"/>
  <c r="R1265" i="8"/>
  <c r="G1265" i="8"/>
  <c r="H1266" i="8" s="1"/>
  <c r="X1265" i="8"/>
  <c r="Z1265" i="8" s="1"/>
  <c r="AA1265" i="8" s="1"/>
  <c r="AB1265" i="8" s="1"/>
  <c r="AC1265" i="8" s="1"/>
  <c r="E1265" i="8"/>
  <c r="I1266" i="8" l="1"/>
  <c r="N1266" i="8" s="1"/>
  <c r="J1266" i="8"/>
  <c r="T1265" i="8"/>
  <c r="U1265" i="8" s="1"/>
  <c r="D1266" i="8" s="1"/>
  <c r="S1265" i="8"/>
  <c r="K1266" i="8" l="1"/>
  <c r="L1266" i="8" s="1"/>
  <c r="M1266" i="8" s="1"/>
  <c r="W1266" i="8" s="1"/>
  <c r="E1266" i="8"/>
  <c r="Y1266" i="8"/>
  <c r="R1266" i="8"/>
  <c r="T1266" i="8" s="1"/>
  <c r="F1266" i="8"/>
  <c r="G1266" i="8"/>
  <c r="H1267" i="8" s="1"/>
  <c r="X1266" i="8"/>
  <c r="Z1266" i="8" s="1"/>
  <c r="AA1266" i="8" s="1"/>
  <c r="AB1266" i="8" s="1"/>
  <c r="V1266" i="8"/>
  <c r="O1266" i="8"/>
  <c r="P1266" i="8" l="1"/>
  <c r="AC1266" i="8"/>
  <c r="I1267" i="8"/>
  <c r="N1267" i="8" s="1"/>
  <c r="J1267" i="8"/>
  <c r="K1267" i="8" s="1"/>
  <c r="L1267" i="8" s="1"/>
  <c r="M1267" i="8" s="1"/>
  <c r="W1267" i="8" s="1"/>
  <c r="O1267" i="8" l="1"/>
  <c r="V1267" i="8"/>
  <c r="Q1266" i="8"/>
  <c r="S1266" i="8" s="1"/>
  <c r="U1266" i="8"/>
  <c r="D1267" i="8" s="1"/>
  <c r="X1267" i="8" l="1"/>
  <c r="Z1267" i="8" s="1"/>
  <c r="AA1267" i="8" s="1"/>
  <c r="AB1267" i="8" s="1"/>
  <c r="AC1267" i="8" s="1"/>
  <c r="R1267" i="8"/>
  <c r="T1267" i="8" s="1"/>
  <c r="F1267" i="8"/>
  <c r="Y1267" i="8"/>
  <c r="E1267" i="8"/>
  <c r="G1267" i="8"/>
  <c r="H1268" i="8" s="1"/>
  <c r="P1267" i="8"/>
  <c r="Q1267" i="8" s="1"/>
  <c r="S1267" i="8" l="1"/>
  <c r="I1268" i="8"/>
  <c r="N1268" i="8" s="1"/>
  <c r="J1268" i="8"/>
  <c r="K1268" i="8" s="1"/>
  <c r="L1268" i="8" s="1"/>
  <c r="M1268" i="8" s="1"/>
  <c r="W1268" i="8" s="1"/>
  <c r="U1267" i="8"/>
  <c r="D1268" i="8" s="1"/>
  <c r="E1268" i="8" l="1"/>
  <c r="F1268" i="8"/>
  <c r="Y1268" i="8"/>
  <c r="X1268" i="8"/>
  <c r="Z1268" i="8" s="1"/>
  <c r="AA1268" i="8" s="1"/>
  <c r="AB1268" i="8" s="1"/>
  <c r="G1268" i="8"/>
  <c r="H1269" i="8" s="1"/>
  <c r="R1268" i="8"/>
  <c r="T1268" i="8" s="1"/>
  <c r="V1268" i="8"/>
  <c r="O1268" i="8"/>
  <c r="P1268" i="8" l="1"/>
  <c r="AC1268" i="8"/>
  <c r="I1269" i="8"/>
  <c r="J1269" i="8"/>
  <c r="K1269" i="8" s="1"/>
  <c r="L1269" i="8" s="1"/>
  <c r="M1269" i="8" s="1"/>
  <c r="W1269" i="8" s="1"/>
  <c r="N1269" i="8"/>
  <c r="U1268" i="8" l="1"/>
  <c r="D1269" i="8" s="1"/>
  <c r="Q1268" i="8"/>
  <c r="S1268" i="8" s="1"/>
  <c r="O1269" i="8"/>
  <c r="V1269" i="8"/>
  <c r="P1269" i="8" l="1"/>
  <c r="X1269" i="8"/>
  <c r="Z1269" i="8" s="1"/>
  <c r="AA1269" i="8" s="1"/>
  <c r="AB1269" i="8" s="1"/>
  <c r="AC1269" i="8" s="1"/>
  <c r="E1269" i="8"/>
  <c r="F1269" i="8"/>
  <c r="Y1269" i="8"/>
  <c r="G1269" i="8"/>
  <c r="H1270" i="8" s="1"/>
  <c r="R1269" i="8"/>
  <c r="T1269" i="8" s="1"/>
  <c r="J1270" i="8" l="1"/>
  <c r="I1270" i="8"/>
  <c r="N1270" i="8" s="1"/>
  <c r="Q1269" i="8"/>
  <c r="S1269" i="8" s="1"/>
  <c r="U1269" i="8"/>
  <c r="D1270" i="8" s="1"/>
  <c r="K1270" i="8" l="1"/>
  <c r="L1270" i="8" s="1"/>
  <c r="M1270" i="8" s="1"/>
  <c r="W1270" i="8" s="1"/>
  <c r="X1270" i="8"/>
  <c r="Z1270" i="8" s="1"/>
  <c r="AA1270" i="8" s="1"/>
  <c r="AB1270" i="8" s="1"/>
  <c r="E1270" i="8"/>
  <c r="G1270" i="8"/>
  <c r="H1271" i="8" s="1"/>
  <c r="R1270" i="8"/>
  <c r="T1270" i="8" s="1"/>
  <c r="F1270" i="8"/>
  <c r="Y1270" i="8"/>
  <c r="V1270" i="8"/>
  <c r="O1270" i="8"/>
  <c r="P1270" i="8" s="1"/>
  <c r="U1270" i="8" l="1"/>
  <c r="D1271" i="8" s="1"/>
  <c r="Q1270" i="8"/>
  <c r="S1270" i="8" s="1"/>
  <c r="I1271" i="8"/>
  <c r="N1271" i="8" s="1"/>
  <c r="J1271" i="8"/>
  <c r="AC1270" i="8"/>
  <c r="K1271" i="8" l="1"/>
  <c r="L1271" i="8" s="1"/>
  <c r="M1271" i="8" s="1"/>
  <c r="W1271" i="8" s="1"/>
  <c r="O1271" i="8"/>
  <c r="V1271" i="8"/>
  <c r="X1271" i="8"/>
  <c r="Z1271" i="8" s="1"/>
  <c r="AA1271" i="8" s="1"/>
  <c r="AB1271" i="8" s="1"/>
  <c r="Y1271" i="8"/>
  <c r="R1271" i="8"/>
  <c r="T1271" i="8" s="1"/>
  <c r="F1271" i="8"/>
  <c r="E1271" i="8"/>
  <c r="G1271" i="8"/>
  <c r="H1272" i="8" s="1"/>
  <c r="I1272" i="8" l="1"/>
  <c r="N1272" i="8" s="1"/>
  <c r="J1272" i="8"/>
  <c r="AC1271" i="8"/>
  <c r="P1271" i="8"/>
  <c r="K1272" i="8" l="1"/>
  <c r="L1272" i="8" s="1"/>
  <c r="M1272" i="8" s="1"/>
  <c r="W1272" i="8" s="1"/>
  <c r="O1272" i="8"/>
  <c r="V1272" i="8"/>
  <c r="Q1271" i="8"/>
  <c r="S1271" i="8" s="1"/>
  <c r="U1271" i="8"/>
  <c r="D1272" i="8" s="1"/>
  <c r="G1272" i="8" l="1"/>
  <c r="H1273" i="8" s="1"/>
  <c r="E1272" i="8"/>
  <c r="F1272" i="8"/>
  <c r="X1272" i="8"/>
  <c r="Z1272" i="8" s="1"/>
  <c r="AA1272" i="8" s="1"/>
  <c r="AB1272" i="8" s="1"/>
  <c r="Y1272" i="8"/>
  <c r="R1272" i="8"/>
  <c r="T1272" i="8" s="1"/>
  <c r="P1272" i="8"/>
  <c r="U1272" i="8" l="1"/>
  <c r="D1273" i="8" s="1"/>
  <c r="Q1272" i="8"/>
  <c r="S1272" i="8" s="1"/>
  <c r="AC1272" i="8"/>
  <c r="I1273" i="8"/>
  <c r="J1273" i="8"/>
  <c r="K1273" i="8" s="1"/>
  <c r="L1273" i="8" s="1"/>
  <c r="M1273" i="8" s="1"/>
  <c r="W1273" i="8" s="1"/>
  <c r="N1273" i="8"/>
  <c r="O1273" i="8" l="1"/>
  <c r="V1273" i="8"/>
  <c r="R1273" i="8"/>
  <c r="T1273" i="8" s="1"/>
  <c r="E1273" i="8"/>
  <c r="G1273" i="8"/>
  <c r="H1274" i="8" s="1"/>
  <c r="X1273" i="8"/>
  <c r="Z1273" i="8" s="1"/>
  <c r="AA1273" i="8" s="1"/>
  <c r="AB1273" i="8" s="1"/>
  <c r="AC1273" i="8" s="1"/>
  <c r="Y1273" i="8"/>
  <c r="F1273" i="8"/>
  <c r="I1274" i="8" l="1"/>
  <c r="J1274" i="8"/>
  <c r="K1274" i="8" s="1"/>
  <c r="L1274" i="8" s="1"/>
  <c r="M1274" i="8" s="1"/>
  <c r="W1274" i="8" s="1"/>
  <c r="N1274" i="8"/>
  <c r="P1273" i="8"/>
  <c r="Q1273" i="8" s="1"/>
  <c r="S1273" i="8" s="1"/>
  <c r="U1273" i="8" l="1"/>
  <c r="D1274" i="8" s="1"/>
  <c r="O1274" i="8"/>
  <c r="V1274" i="8"/>
  <c r="P1274" i="8" l="1"/>
  <c r="Y1274" i="8"/>
  <c r="G1274" i="8"/>
  <c r="H1275" i="8" s="1"/>
  <c r="E1274" i="8"/>
  <c r="X1274" i="8"/>
  <c r="Z1274" i="8" s="1"/>
  <c r="AA1274" i="8" s="1"/>
  <c r="AB1274" i="8" s="1"/>
  <c r="R1274" i="8"/>
  <c r="T1274" i="8" s="1"/>
  <c r="F1274" i="8"/>
  <c r="I1275" i="8" l="1"/>
  <c r="N1275" i="8" s="1"/>
  <c r="J1275" i="8"/>
  <c r="K1275" i="8" s="1"/>
  <c r="L1275" i="8" s="1"/>
  <c r="M1275" i="8" s="1"/>
  <c r="W1275" i="8" s="1"/>
  <c r="U1274" i="8"/>
  <c r="D1275" i="8" s="1"/>
  <c r="Q1274" i="8"/>
  <c r="S1274" i="8" s="1"/>
  <c r="AC1274" i="8"/>
  <c r="X1275" i="8" l="1"/>
  <c r="Z1275" i="8" s="1"/>
  <c r="AA1275" i="8" s="1"/>
  <c r="AB1275" i="8" s="1"/>
  <c r="AC1275" i="8" s="1"/>
  <c r="F1275" i="8"/>
  <c r="G1275" i="8"/>
  <c r="H1276" i="8" s="1"/>
  <c r="R1275" i="8"/>
  <c r="T1275" i="8" s="1"/>
  <c r="Y1275" i="8"/>
  <c r="E1275" i="8"/>
  <c r="V1275" i="8"/>
  <c r="O1275" i="8"/>
  <c r="P1275" i="8" l="1"/>
  <c r="Q1275" i="8" s="1"/>
  <c r="S1275" i="8" s="1"/>
  <c r="I1276" i="8"/>
  <c r="N1276" i="8" s="1"/>
  <c r="J1276" i="8"/>
  <c r="K1276" i="8" l="1"/>
  <c r="L1276" i="8" s="1"/>
  <c r="M1276" i="8" s="1"/>
  <c r="W1276" i="8" s="1"/>
  <c r="V1276" i="8"/>
  <c r="O1276" i="8"/>
  <c r="U1275" i="8"/>
  <c r="D1276" i="8" s="1"/>
  <c r="G1276" i="8" l="1"/>
  <c r="H1277" i="8" s="1"/>
  <c r="R1276" i="8"/>
  <c r="T1276" i="8" s="1"/>
  <c r="F1276" i="8"/>
  <c r="X1276" i="8"/>
  <c r="Z1276" i="8" s="1"/>
  <c r="AA1276" i="8" s="1"/>
  <c r="AB1276" i="8" s="1"/>
  <c r="Y1276" i="8"/>
  <c r="E1276" i="8"/>
  <c r="P1276" i="8"/>
  <c r="AC1276" i="8" l="1"/>
  <c r="U1276" i="8"/>
  <c r="D1277" i="8" s="1"/>
  <c r="Q1276" i="8"/>
  <c r="S1276" i="8" s="1"/>
  <c r="I1277" i="8"/>
  <c r="N1277" i="8" s="1"/>
  <c r="J1277" i="8"/>
  <c r="K1277" i="8" s="1"/>
  <c r="L1277" i="8" s="1"/>
  <c r="M1277" i="8" s="1"/>
  <c r="W1277" i="8" s="1"/>
  <c r="O1277" i="8" l="1"/>
  <c r="V1277" i="8"/>
  <c r="Y1277" i="8"/>
  <c r="E1277" i="8"/>
  <c r="F1277" i="8"/>
  <c r="G1277" i="8"/>
  <c r="H1278" i="8" s="1"/>
  <c r="R1277" i="8"/>
  <c r="T1277" i="8" s="1"/>
  <c r="X1277" i="8"/>
  <c r="Z1277" i="8" s="1"/>
  <c r="AA1277" i="8" s="1"/>
  <c r="AB1277" i="8" s="1"/>
  <c r="AC1277" i="8" s="1"/>
  <c r="J1278" i="8" l="1"/>
  <c r="I1278" i="8"/>
  <c r="N1278" i="8" s="1"/>
  <c r="P1277" i="8"/>
  <c r="Q1277" i="8" s="1"/>
  <c r="S1277" i="8" s="1"/>
  <c r="K1278" i="8" l="1"/>
  <c r="L1278" i="8" s="1"/>
  <c r="M1278" i="8" s="1"/>
  <c r="W1278" i="8" s="1"/>
  <c r="O1278" i="8"/>
  <c r="V1278" i="8"/>
  <c r="U1277" i="8"/>
  <c r="D1278" i="8" s="1"/>
  <c r="E1278" i="8" l="1"/>
  <c r="Y1278" i="8"/>
  <c r="G1278" i="8"/>
  <c r="H1279" i="8" s="1"/>
  <c r="R1278" i="8"/>
  <c r="T1278" i="8" s="1"/>
  <c r="F1278" i="8"/>
  <c r="X1278" i="8"/>
  <c r="Z1278" i="8" s="1"/>
  <c r="AA1278" i="8" s="1"/>
  <c r="AB1278" i="8" s="1"/>
  <c r="P1278" i="8"/>
  <c r="AC1278" i="8" l="1"/>
  <c r="U1278" i="8"/>
  <c r="D1279" i="8" s="1"/>
  <c r="Q1278" i="8"/>
  <c r="S1278" i="8" s="1"/>
  <c r="J1279" i="8"/>
  <c r="I1279" i="8"/>
  <c r="N1279" i="8" s="1"/>
  <c r="V1279" i="8" l="1"/>
  <c r="O1279" i="8"/>
  <c r="K1279" i="8"/>
  <c r="L1279" i="8"/>
  <c r="M1279" i="8" s="1"/>
  <c r="W1279" i="8" s="1"/>
  <c r="X1279" i="8"/>
  <c r="Z1279" i="8" s="1"/>
  <c r="AA1279" i="8" s="1"/>
  <c r="AB1279" i="8" s="1"/>
  <c r="F1279" i="8"/>
  <c r="G1279" i="8"/>
  <c r="H1280" i="8" s="1"/>
  <c r="R1279" i="8"/>
  <c r="T1279" i="8" s="1"/>
  <c r="E1279" i="8"/>
  <c r="Y1279" i="8"/>
  <c r="J1280" i="8" l="1"/>
  <c r="I1280" i="8"/>
  <c r="N1280" i="8" s="1"/>
  <c r="P1279" i="8"/>
  <c r="Q1279" i="8" s="1"/>
  <c r="S1279" i="8" s="1"/>
  <c r="AC1279" i="8"/>
  <c r="U1279" i="8" l="1"/>
  <c r="D1280" i="8" s="1"/>
  <c r="O1280" i="8"/>
  <c r="V1280" i="8"/>
  <c r="K1280" i="8"/>
  <c r="L1280" i="8" s="1"/>
  <c r="M1280" i="8" s="1"/>
  <c r="W1280" i="8" s="1"/>
  <c r="P1280" i="8" l="1"/>
  <c r="F1280" i="8"/>
  <c r="G1280" i="8"/>
  <c r="H1281" i="8" s="1"/>
  <c r="X1280" i="8"/>
  <c r="Z1280" i="8" s="1"/>
  <c r="AA1280" i="8" s="1"/>
  <c r="AB1280" i="8" s="1"/>
  <c r="Y1280" i="8"/>
  <c r="E1280" i="8"/>
  <c r="R1280" i="8"/>
  <c r="T1280" i="8" s="1"/>
  <c r="AC1280" i="8" l="1"/>
  <c r="I1281" i="8"/>
  <c r="N1281" i="8" s="1"/>
  <c r="J1281" i="8"/>
  <c r="K1281" i="8" s="1"/>
  <c r="L1281" i="8" s="1"/>
  <c r="M1281" i="8" s="1"/>
  <c r="W1281" i="8" s="1"/>
  <c r="U1280" i="8"/>
  <c r="D1281" i="8" s="1"/>
  <c r="Q1280" i="8"/>
  <c r="S1280" i="8" s="1"/>
  <c r="G1281" i="8" l="1"/>
  <c r="H1282" i="8" s="1"/>
  <c r="R1281" i="8"/>
  <c r="T1281" i="8" s="1"/>
  <c r="Y1281" i="8"/>
  <c r="E1281" i="8"/>
  <c r="F1281" i="8"/>
  <c r="X1281" i="8"/>
  <c r="Z1281" i="8" s="1"/>
  <c r="AA1281" i="8" s="1"/>
  <c r="AB1281" i="8" s="1"/>
  <c r="AC1281" i="8" s="1"/>
  <c r="O1281" i="8"/>
  <c r="V1281" i="8"/>
  <c r="P1281" i="8" l="1"/>
  <c r="Q1281" i="8" s="1"/>
  <c r="S1281" i="8" s="1"/>
  <c r="U1281" i="8"/>
  <c r="D1282" i="8" s="1"/>
  <c r="I1282" i="8"/>
  <c r="N1282" i="8" s="1"/>
  <c r="J1282" i="8"/>
  <c r="K1282" i="8" l="1"/>
  <c r="L1282" i="8" s="1"/>
  <c r="M1282" i="8" s="1"/>
  <c r="W1282" i="8" s="1"/>
  <c r="O1282" i="8"/>
  <c r="V1282" i="8"/>
  <c r="Y1282" i="8"/>
  <c r="E1282" i="8"/>
  <c r="X1282" i="8"/>
  <c r="Z1282" i="8" s="1"/>
  <c r="AA1282" i="8" s="1"/>
  <c r="AB1282" i="8" s="1"/>
  <c r="F1282" i="8"/>
  <c r="G1282" i="8"/>
  <c r="H1283" i="8" s="1"/>
  <c r="R1282" i="8"/>
  <c r="T1282" i="8" s="1"/>
  <c r="AC1282" i="8" l="1"/>
  <c r="I1283" i="8"/>
  <c r="J1283" i="8"/>
  <c r="K1283" i="8" s="1"/>
  <c r="L1283" i="8" s="1"/>
  <c r="M1283" i="8" s="1"/>
  <c r="W1283" i="8" s="1"/>
  <c r="N1283" i="8"/>
  <c r="P1282" i="8"/>
  <c r="Q1282" i="8" l="1"/>
  <c r="S1282" i="8" s="1"/>
  <c r="U1282" i="8"/>
  <c r="D1283" i="8" s="1"/>
  <c r="O1283" i="8"/>
  <c r="V1283" i="8"/>
  <c r="E1283" i="8" l="1"/>
  <c r="G1283" i="8"/>
  <c r="H1284" i="8" s="1"/>
  <c r="F1283" i="8"/>
  <c r="R1283" i="8"/>
  <c r="T1283" i="8" s="1"/>
  <c r="Y1283" i="8"/>
  <c r="X1283" i="8"/>
  <c r="Z1283" i="8" s="1"/>
  <c r="AA1283" i="8" s="1"/>
  <c r="AB1283" i="8" s="1"/>
  <c r="P1283" i="8"/>
  <c r="Q1283" i="8" s="1"/>
  <c r="S1283" i="8" s="1"/>
  <c r="AC1283" i="8" l="1"/>
  <c r="J1284" i="8"/>
  <c r="I1284" i="8"/>
  <c r="N1284" i="8" s="1"/>
  <c r="U1283" i="8"/>
  <c r="D1284" i="8" s="1"/>
  <c r="K1284" i="8" l="1"/>
  <c r="L1284" i="8" s="1"/>
  <c r="M1284" i="8" s="1"/>
  <c r="W1284" i="8" s="1"/>
  <c r="F1284" i="8"/>
  <c r="Y1284" i="8"/>
  <c r="G1284" i="8"/>
  <c r="H1285" i="8" s="1"/>
  <c r="R1284" i="8"/>
  <c r="T1284" i="8" s="1"/>
  <c r="X1284" i="8"/>
  <c r="Z1284" i="8" s="1"/>
  <c r="AA1284" i="8" s="1"/>
  <c r="AB1284" i="8" s="1"/>
  <c r="E1284" i="8"/>
  <c r="O1284" i="8"/>
  <c r="V1284" i="8"/>
  <c r="P1284" i="8" l="1"/>
  <c r="AC1284" i="8"/>
  <c r="I1285" i="8"/>
  <c r="N1285" i="8"/>
  <c r="J1285" i="8"/>
  <c r="K1285" i="8" s="1"/>
  <c r="L1285" i="8" s="1"/>
  <c r="M1285" i="8" s="1"/>
  <c r="W1285" i="8" s="1"/>
  <c r="O1285" i="8" l="1"/>
  <c r="V1285" i="8"/>
  <c r="Q1284" i="8"/>
  <c r="S1284" i="8" s="1"/>
  <c r="U1284" i="8"/>
  <c r="D1285" i="8" s="1"/>
  <c r="E1285" i="8" l="1"/>
  <c r="G1285" i="8"/>
  <c r="H1286" i="8" s="1"/>
  <c r="Y1285" i="8"/>
  <c r="R1285" i="8"/>
  <c r="T1285" i="8" s="1"/>
  <c r="F1285" i="8"/>
  <c r="X1285" i="8"/>
  <c r="Z1285" i="8" s="1"/>
  <c r="AA1285" i="8" s="1"/>
  <c r="AB1285" i="8" s="1"/>
  <c r="AC1285" i="8" s="1"/>
  <c r="P1285" i="8"/>
  <c r="Q1285" i="8" s="1"/>
  <c r="S1285" i="8" l="1"/>
  <c r="U1285" i="8"/>
  <c r="D1286" i="8" s="1"/>
  <c r="I1286" i="8"/>
  <c r="N1286" i="8" s="1"/>
  <c r="J1286" i="8"/>
  <c r="K1286" i="8" s="1"/>
  <c r="L1286" i="8" s="1"/>
  <c r="M1286" i="8" s="1"/>
  <c r="W1286" i="8" s="1"/>
  <c r="O1286" i="8" l="1"/>
  <c r="V1286" i="8"/>
  <c r="Y1286" i="8"/>
  <c r="R1286" i="8"/>
  <c r="T1286" i="8" s="1"/>
  <c r="G1286" i="8"/>
  <c r="H1287" i="8" s="1"/>
  <c r="E1286" i="8"/>
  <c r="F1286" i="8"/>
  <c r="X1286" i="8"/>
  <c r="Z1286" i="8" s="1"/>
  <c r="AA1286" i="8" s="1"/>
  <c r="AB1286" i="8" s="1"/>
  <c r="AC1286" i="8" l="1"/>
  <c r="I1287" i="8"/>
  <c r="J1287" i="8"/>
  <c r="K1287" i="8" s="1"/>
  <c r="L1287" i="8" s="1"/>
  <c r="M1287" i="8" s="1"/>
  <c r="W1287" i="8" s="1"/>
  <c r="N1287" i="8"/>
  <c r="P1286" i="8"/>
  <c r="Q1286" i="8" l="1"/>
  <c r="S1286" i="8" s="1"/>
  <c r="U1286" i="8"/>
  <c r="D1287" i="8" s="1"/>
  <c r="O1287" i="8"/>
  <c r="V1287" i="8"/>
  <c r="P1287" i="8" l="1"/>
  <c r="Q1287" i="8" s="1"/>
  <c r="E1287" i="8"/>
  <c r="G1287" i="8"/>
  <c r="H1288" i="8" s="1"/>
  <c r="Y1287" i="8"/>
  <c r="F1287" i="8"/>
  <c r="R1287" i="8"/>
  <c r="T1287" i="8" s="1"/>
  <c r="U1287" i="8" s="1"/>
  <c r="D1288" i="8" s="1"/>
  <c r="X1287" i="8"/>
  <c r="Z1287" i="8" s="1"/>
  <c r="AA1287" i="8" s="1"/>
  <c r="AB1287" i="8" s="1"/>
  <c r="AC1287" i="8" l="1"/>
  <c r="Y1288" i="8"/>
  <c r="F1288" i="8"/>
  <c r="E1288" i="8"/>
  <c r="G1288" i="8"/>
  <c r="H1289" i="8" s="1"/>
  <c r="R1288" i="8"/>
  <c r="T1288" i="8" s="1"/>
  <c r="X1288" i="8"/>
  <c r="Z1288" i="8" s="1"/>
  <c r="AA1288" i="8" s="1"/>
  <c r="AB1288" i="8" s="1"/>
  <c r="I1288" i="8"/>
  <c r="N1288" i="8" s="1"/>
  <c r="J1288" i="8"/>
  <c r="S1287" i="8"/>
  <c r="I1289" i="8" l="1"/>
  <c r="N1289" i="8" s="1"/>
  <c r="J1289" i="8"/>
  <c r="K1289" i="8" s="1"/>
  <c r="L1289" i="8" s="1"/>
  <c r="M1289" i="8" s="1"/>
  <c r="W1289" i="8" s="1"/>
  <c r="V1288" i="8"/>
  <c r="O1288" i="8"/>
  <c r="K1288" i="8"/>
  <c r="L1288" i="8" s="1"/>
  <c r="M1288" i="8" s="1"/>
  <c r="W1288" i="8" s="1"/>
  <c r="AC1288" i="8"/>
  <c r="P1288" i="8" l="1"/>
  <c r="O1289" i="8"/>
  <c r="V1289" i="8"/>
  <c r="Q1288" i="8" l="1"/>
  <c r="S1288" i="8" s="1"/>
  <c r="U1288" i="8"/>
  <c r="D1289" i="8" s="1"/>
  <c r="P1289" i="8"/>
  <c r="Q1289" i="8" s="1"/>
  <c r="G1289" i="8" l="1"/>
  <c r="H1290" i="8" s="1"/>
  <c r="Y1289" i="8"/>
  <c r="R1289" i="8"/>
  <c r="T1289" i="8" s="1"/>
  <c r="U1289" i="8" s="1"/>
  <c r="D1290" i="8" s="1"/>
  <c r="E1289" i="8"/>
  <c r="X1289" i="8"/>
  <c r="Z1289" i="8" s="1"/>
  <c r="AA1289" i="8" s="1"/>
  <c r="AB1289" i="8" s="1"/>
  <c r="F1289" i="8"/>
  <c r="AC1289" i="8" l="1"/>
  <c r="G1290" i="8"/>
  <c r="H1291" i="8" s="1"/>
  <c r="Y1290" i="8"/>
  <c r="X1290" i="8"/>
  <c r="Z1290" i="8" s="1"/>
  <c r="AA1290" i="8" s="1"/>
  <c r="AB1290" i="8" s="1"/>
  <c r="F1290" i="8"/>
  <c r="R1290" i="8"/>
  <c r="T1290" i="8" s="1"/>
  <c r="E1290" i="8"/>
  <c r="J1290" i="8"/>
  <c r="I1290" i="8"/>
  <c r="N1290" i="8" s="1"/>
  <c r="S1289" i="8"/>
  <c r="O1290" i="8" l="1"/>
  <c r="V1290" i="8"/>
  <c r="I1291" i="8"/>
  <c r="J1291" i="8"/>
  <c r="K1291" i="8" s="1"/>
  <c r="L1291" i="8" s="1"/>
  <c r="M1291" i="8" s="1"/>
  <c r="W1291" i="8" s="1"/>
  <c r="N1291" i="8"/>
  <c r="K1290" i="8"/>
  <c r="L1290" i="8" s="1"/>
  <c r="M1290" i="8" s="1"/>
  <c r="W1290" i="8" s="1"/>
  <c r="AC1290" i="8"/>
  <c r="O1291" i="8" l="1"/>
  <c r="V1291" i="8"/>
  <c r="P1291" i="8"/>
  <c r="Q1291" i="8" s="1"/>
  <c r="P1290" i="8"/>
  <c r="Q1290" i="8" l="1"/>
  <c r="S1290" i="8" s="1"/>
  <c r="U1290" i="8"/>
  <c r="D1291" i="8" s="1"/>
  <c r="E1291" i="8" l="1"/>
  <c r="Y1291" i="8"/>
  <c r="R1291" i="8"/>
  <c r="X1291" i="8"/>
  <c r="Z1291" i="8" s="1"/>
  <c r="AA1291" i="8" s="1"/>
  <c r="AB1291" i="8" s="1"/>
  <c r="AC1291" i="8" s="1"/>
  <c r="G1291" i="8"/>
  <c r="H1292" i="8" s="1"/>
  <c r="F1291" i="8"/>
  <c r="T1291" i="8" l="1"/>
  <c r="U1291" i="8" s="1"/>
  <c r="D1292" i="8" s="1"/>
  <c r="S1291" i="8"/>
  <c r="I1292" i="8"/>
  <c r="J1292" i="8"/>
  <c r="N1292" i="8"/>
  <c r="O1292" i="8" l="1"/>
  <c r="V1292" i="8"/>
  <c r="K1292" i="8"/>
  <c r="L1292" i="8" s="1"/>
  <c r="M1292" i="8" s="1"/>
  <c r="W1292" i="8" s="1"/>
  <c r="Y1292" i="8"/>
  <c r="E1292" i="8"/>
  <c r="G1292" i="8"/>
  <c r="H1293" i="8" s="1"/>
  <c r="R1292" i="8"/>
  <c r="T1292" i="8" s="1"/>
  <c r="X1292" i="8"/>
  <c r="Z1292" i="8" s="1"/>
  <c r="AA1292" i="8" s="1"/>
  <c r="AB1292" i="8" s="1"/>
  <c r="F1292" i="8"/>
  <c r="I1293" i="8" l="1"/>
  <c r="J1293" i="8"/>
  <c r="K1293" i="8" s="1"/>
  <c r="L1293" i="8" s="1"/>
  <c r="M1293" i="8" s="1"/>
  <c r="W1293" i="8" s="1"/>
  <c r="N1293" i="8"/>
  <c r="AC1292" i="8"/>
  <c r="P1292" i="8"/>
  <c r="Q1292" i="8" l="1"/>
  <c r="S1292" i="8" s="1"/>
  <c r="U1292" i="8"/>
  <c r="D1293" i="8" s="1"/>
  <c r="O1293" i="8"/>
  <c r="V1293" i="8"/>
  <c r="P1293" i="8" l="1"/>
  <c r="Q1293" i="8" s="1"/>
  <c r="E1293" i="8"/>
  <c r="G1293" i="8"/>
  <c r="H1294" i="8" s="1"/>
  <c r="Y1293" i="8"/>
  <c r="X1293" i="8"/>
  <c r="Z1293" i="8" s="1"/>
  <c r="AA1293" i="8" s="1"/>
  <c r="AB1293" i="8" s="1"/>
  <c r="F1293" i="8"/>
  <c r="R1293" i="8"/>
  <c r="T1293" i="8" s="1"/>
  <c r="U1293" i="8" s="1"/>
  <c r="D1294" i="8" s="1"/>
  <c r="AC1293" i="8" l="1"/>
  <c r="Y1294" i="8"/>
  <c r="E1294" i="8"/>
  <c r="G1294" i="8"/>
  <c r="H1295" i="8" s="1"/>
  <c r="F1294" i="8"/>
  <c r="R1294" i="8"/>
  <c r="T1294" i="8" s="1"/>
  <c r="X1294" i="8"/>
  <c r="Z1294" i="8" s="1"/>
  <c r="AA1294" i="8" s="1"/>
  <c r="AB1294" i="8" s="1"/>
  <c r="S1293" i="8"/>
  <c r="I1294" i="8"/>
  <c r="N1294" i="8" s="1"/>
  <c r="J1294" i="8"/>
  <c r="I1295" i="8" l="1"/>
  <c r="N1295" i="8" s="1"/>
  <c r="J1295" i="8"/>
  <c r="K1295" i="8" s="1"/>
  <c r="L1295" i="8" s="1"/>
  <c r="M1295" i="8" s="1"/>
  <c r="W1295" i="8" s="1"/>
  <c r="K1294" i="8"/>
  <c r="L1294" i="8" s="1"/>
  <c r="M1294" i="8" s="1"/>
  <c r="W1294" i="8" s="1"/>
  <c r="O1294" i="8"/>
  <c r="V1294" i="8"/>
  <c r="AC1294" i="8"/>
  <c r="O1295" i="8" l="1"/>
  <c r="V1295" i="8"/>
  <c r="P1295" i="8"/>
  <c r="Q1295" i="8" s="1"/>
  <c r="P1294" i="8"/>
  <c r="Q1294" i="8" l="1"/>
  <c r="S1294" i="8" s="1"/>
  <c r="U1294" i="8"/>
  <c r="D1295" i="8" s="1"/>
  <c r="E1295" i="8" l="1"/>
  <c r="R1295" i="8"/>
  <c r="G1295" i="8"/>
  <c r="H1296" i="8" s="1"/>
  <c r="F1295" i="8"/>
  <c r="Y1295" i="8"/>
  <c r="X1295" i="8"/>
  <c r="Z1295" i="8" s="1"/>
  <c r="AA1295" i="8" s="1"/>
  <c r="AB1295" i="8" s="1"/>
  <c r="AC1295" i="8" s="1"/>
  <c r="T1295" i="8" l="1"/>
  <c r="U1295" i="8" s="1"/>
  <c r="D1296" i="8" s="1"/>
  <c r="S1295" i="8"/>
  <c r="I1296" i="8"/>
  <c r="N1296" i="8" s="1"/>
  <c r="J1296" i="8"/>
  <c r="K1296" i="8" l="1"/>
  <c r="L1296" i="8" s="1"/>
  <c r="M1296" i="8" s="1"/>
  <c r="W1296" i="8" s="1"/>
  <c r="V1296" i="8"/>
  <c r="O1296" i="8"/>
  <c r="Y1296" i="8"/>
  <c r="E1296" i="8"/>
  <c r="F1296" i="8"/>
  <c r="X1296" i="8"/>
  <c r="Z1296" i="8" s="1"/>
  <c r="AA1296" i="8" s="1"/>
  <c r="AB1296" i="8" s="1"/>
  <c r="R1296" i="8"/>
  <c r="T1296" i="8" s="1"/>
  <c r="G1296" i="8"/>
  <c r="H1297" i="8" s="1"/>
  <c r="AC1296" i="8" l="1"/>
  <c r="J1297" i="8"/>
  <c r="I1297" i="8"/>
  <c r="N1297" i="8" s="1"/>
  <c r="P1296" i="8"/>
  <c r="O1297" i="8" l="1"/>
  <c r="V1297" i="8"/>
  <c r="Q1296" i="8"/>
  <c r="S1296" i="8" s="1"/>
  <c r="U1296" i="8"/>
  <c r="D1297" i="8" s="1"/>
  <c r="K1297" i="8"/>
  <c r="L1297" i="8" s="1"/>
  <c r="M1297" i="8" s="1"/>
  <c r="W1297" i="8" s="1"/>
  <c r="G1297" i="8" l="1"/>
  <c r="H1298" i="8" s="1"/>
  <c r="X1297" i="8"/>
  <c r="Z1297" i="8" s="1"/>
  <c r="AA1297" i="8" s="1"/>
  <c r="AB1297" i="8" s="1"/>
  <c r="R1297" i="8"/>
  <c r="T1297" i="8" s="1"/>
  <c r="E1297" i="8"/>
  <c r="Y1297" i="8"/>
  <c r="F1297" i="8"/>
  <c r="P1297" i="8"/>
  <c r="Q1297" i="8" s="1"/>
  <c r="S1297" i="8" l="1"/>
  <c r="U1297" i="8"/>
  <c r="D1298" i="8" s="1"/>
  <c r="AC1297" i="8"/>
  <c r="I1298" i="8"/>
  <c r="N1298" i="8" s="1"/>
  <c r="J1298" i="8"/>
  <c r="K1298" i="8" l="1"/>
  <c r="L1298" i="8"/>
  <c r="M1298" i="8" s="1"/>
  <c r="W1298" i="8" s="1"/>
  <c r="V1298" i="8"/>
  <c r="O1298" i="8"/>
  <c r="Y1298" i="8"/>
  <c r="F1298" i="8"/>
  <c r="R1298" i="8"/>
  <c r="T1298" i="8" s="1"/>
  <c r="E1298" i="8"/>
  <c r="X1298" i="8"/>
  <c r="Z1298" i="8" s="1"/>
  <c r="AA1298" i="8" s="1"/>
  <c r="AB1298" i="8" s="1"/>
  <c r="G1298" i="8"/>
  <c r="H1299" i="8" s="1"/>
  <c r="P1298" i="8" l="1"/>
  <c r="I1299" i="8"/>
  <c r="N1299" i="8" s="1"/>
  <c r="J1299" i="8"/>
  <c r="K1299" i="8" s="1"/>
  <c r="L1299" i="8" s="1"/>
  <c r="M1299" i="8" s="1"/>
  <c r="W1299" i="8" s="1"/>
  <c r="AC1298" i="8"/>
  <c r="Q1298" i="8" l="1"/>
  <c r="S1298" i="8" s="1"/>
  <c r="U1298" i="8"/>
  <c r="D1299" i="8" s="1"/>
  <c r="O1299" i="8"/>
  <c r="V1299" i="8"/>
  <c r="E1299" i="8" l="1"/>
  <c r="F1299" i="8"/>
  <c r="G1299" i="8"/>
  <c r="H1300" i="8" s="1"/>
  <c r="Y1299" i="8"/>
  <c r="R1299" i="8"/>
  <c r="T1299" i="8" s="1"/>
  <c r="X1299" i="8"/>
  <c r="Z1299" i="8" s="1"/>
  <c r="AA1299" i="8" s="1"/>
  <c r="AB1299" i="8" s="1"/>
  <c r="P1299" i="8"/>
  <c r="Q1299" i="8" s="1"/>
  <c r="S1299" i="8" s="1"/>
  <c r="AC1299" i="8" l="1"/>
  <c r="U1299" i="8"/>
  <c r="D1300" i="8" s="1"/>
  <c r="J1300" i="8"/>
  <c r="I1300" i="8"/>
  <c r="N1300" i="8" s="1"/>
  <c r="O1300" i="8" l="1"/>
  <c r="V1300" i="8"/>
  <c r="K1300" i="8"/>
  <c r="L1300" i="8" s="1"/>
  <c r="M1300" i="8" s="1"/>
  <c r="W1300" i="8" s="1"/>
  <c r="G1300" i="8"/>
  <c r="H1301" i="8" s="1"/>
  <c r="Y1300" i="8"/>
  <c r="E1300" i="8"/>
  <c r="R1300" i="8"/>
  <c r="T1300" i="8" s="1"/>
  <c r="F1300" i="8"/>
  <c r="X1300" i="8"/>
  <c r="Z1300" i="8" s="1"/>
  <c r="AA1300" i="8" s="1"/>
  <c r="AB1300" i="8" s="1"/>
  <c r="J1301" i="8" l="1"/>
  <c r="I1301" i="8"/>
  <c r="N1301" i="8" s="1"/>
  <c r="AC1300" i="8"/>
  <c r="P1300" i="8"/>
  <c r="Q1300" i="8" l="1"/>
  <c r="S1300" i="8" s="1"/>
  <c r="U1300" i="8"/>
  <c r="D1301" i="8" s="1"/>
  <c r="O1301" i="8"/>
  <c r="V1301" i="8"/>
  <c r="K1301" i="8"/>
  <c r="L1301" i="8" s="1"/>
  <c r="M1301" i="8" s="1"/>
  <c r="W1301" i="8" s="1"/>
  <c r="F1301" i="8" l="1"/>
  <c r="E1301" i="8"/>
  <c r="Y1301" i="8"/>
  <c r="G1301" i="8"/>
  <c r="H1302" i="8" s="1"/>
  <c r="X1301" i="8"/>
  <c r="Z1301" i="8" s="1"/>
  <c r="AA1301" i="8" s="1"/>
  <c r="AB1301" i="8" s="1"/>
  <c r="R1301" i="8"/>
  <c r="T1301" i="8" s="1"/>
  <c r="U1301" i="8" s="1"/>
  <c r="D1302" i="8" s="1"/>
  <c r="P1301" i="8"/>
  <c r="Q1301" i="8" s="1"/>
  <c r="Y1302" i="8" l="1"/>
  <c r="G1302" i="8"/>
  <c r="H1303" i="8" s="1"/>
  <c r="E1302" i="8"/>
  <c r="F1302" i="8"/>
  <c r="R1302" i="8"/>
  <c r="T1302" i="8" s="1"/>
  <c r="X1302" i="8"/>
  <c r="Z1302" i="8" s="1"/>
  <c r="AA1302" i="8" s="1"/>
  <c r="AB1302" i="8" s="1"/>
  <c r="S1301" i="8"/>
  <c r="J1302" i="8"/>
  <c r="K1302" i="8" s="1"/>
  <c r="L1302" i="8" s="1"/>
  <c r="M1302" i="8" s="1"/>
  <c r="W1302" i="8" s="1"/>
  <c r="I1302" i="8"/>
  <c r="N1302" i="8" s="1"/>
  <c r="AC1301" i="8"/>
  <c r="O1302" i="8" l="1"/>
  <c r="V1302" i="8"/>
  <c r="I1303" i="8"/>
  <c r="N1303" i="8" s="1"/>
  <c r="J1303" i="8"/>
  <c r="K1303" i="8" s="1"/>
  <c r="L1303" i="8" s="1"/>
  <c r="M1303" i="8" s="1"/>
  <c r="W1303" i="8" s="1"/>
  <c r="AC1302" i="8"/>
  <c r="O1303" i="8" l="1"/>
  <c r="V1303" i="8"/>
  <c r="P1303" i="8"/>
  <c r="Q1303" i="8" s="1"/>
  <c r="P1302" i="8"/>
  <c r="Q1302" i="8" l="1"/>
  <c r="S1302" i="8" s="1"/>
  <c r="U1302" i="8"/>
  <c r="D1303" i="8" s="1"/>
  <c r="E1303" i="8" l="1"/>
  <c r="X1303" i="8"/>
  <c r="Z1303" i="8" s="1"/>
  <c r="AA1303" i="8" s="1"/>
  <c r="AB1303" i="8" s="1"/>
  <c r="AC1303" i="8" s="1"/>
  <c r="G1303" i="8"/>
  <c r="H1304" i="8" s="1"/>
  <c r="R1303" i="8"/>
  <c r="Y1303" i="8"/>
  <c r="F1303" i="8"/>
  <c r="T1303" i="8" l="1"/>
  <c r="U1303" i="8" s="1"/>
  <c r="D1304" i="8" s="1"/>
  <c r="S1303" i="8"/>
  <c r="J1304" i="8"/>
  <c r="I1304" i="8"/>
  <c r="N1304" i="8" s="1"/>
  <c r="K1304" i="8" l="1"/>
  <c r="L1304" i="8" s="1"/>
  <c r="M1304" i="8" s="1"/>
  <c r="W1304" i="8" s="1"/>
  <c r="O1304" i="8"/>
  <c r="V1304" i="8"/>
  <c r="Y1304" i="8"/>
  <c r="R1304" i="8"/>
  <c r="T1304" i="8" s="1"/>
  <c r="X1304" i="8"/>
  <c r="Z1304" i="8" s="1"/>
  <c r="AA1304" i="8" s="1"/>
  <c r="AB1304" i="8" s="1"/>
  <c r="E1304" i="8"/>
  <c r="G1304" i="8"/>
  <c r="H1305" i="8" s="1"/>
  <c r="F1304" i="8"/>
  <c r="I1305" i="8" l="1"/>
  <c r="N1305" i="8" s="1"/>
  <c r="J1305" i="8"/>
  <c r="K1305" i="8" s="1"/>
  <c r="L1305" i="8" s="1"/>
  <c r="M1305" i="8" s="1"/>
  <c r="W1305" i="8" s="1"/>
  <c r="AC1304" i="8"/>
  <c r="P1304" i="8"/>
  <c r="O1305" i="8" l="1"/>
  <c r="V1305" i="8"/>
  <c r="Q1304" i="8"/>
  <c r="S1304" i="8" s="1"/>
  <c r="U1304" i="8"/>
  <c r="D1305" i="8" s="1"/>
  <c r="F1305" i="8" l="1"/>
  <c r="E1305" i="8"/>
  <c r="X1305" i="8"/>
  <c r="Z1305" i="8" s="1"/>
  <c r="AA1305" i="8" s="1"/>
  <c r="AB1305" i="8" s="1"/>
  <c r="G1305" i="8"/>
  <c r="H1306" i="8" s="1"/>
  <c r="Y1305" i="8"/>
  <c r="R1305" i="8"/>
  <c r="T1305" i="8" s="1"/>
  <c r="P1305" i="8"/>
  <c r="Q1305" i="8" s="1"/>
  <c r="S1305" i="8" l="1"/>
  <c r="U1305" i="8"/>
  <c r="D1306" i="8" s="1"/>
  <c r="I1306" i="8"/>
  <c r="J1306" i="8"/>
  <c r="K1306" i="8" s="1"/>
  <c r="L1306" i="8" s="1"/>
  <c r="M1306" i="8" s="1"/>
  <c r="W1306" i="8" s="1"/>
  <c r="N1306" i="8"/>
  <c r="AC1305" i="8"/>
  <c r="O1306" i="8" l="1"/>
  <c r="V1306" i="8"/>
  <c r="Y1306" i="8"/>
  <c r="X1306" i="8"/>
  <c r="Z1306" i="8" s="1"/>
  <c r="AA1306" i="8" s="1"/>
  <c r="AB1306" i="8" s="1"/>
  <c r="F1306" i="8"/>
  <c r="R1306" i="8"/>
  <c r="T1306" i="8" s="1"/>
  <c r="E1306" i="8"/>
  <c r="G1306" i="8"/>
  <c r="H1307" i="8" s="1"/>
  <c r="J1307" i="8" l="1"/>
  <c r="I1307" i="8"/>
  <c r="N1307" i="8" s="1"/>
  <c r="AC1306" i="8"/>
  <c r="P1306" i="8"/>
  <c r="V1307" i="8" l="1"/>
  <c r="O1307" i="8"/>
  <c r="Q1306" i="8"/>
  <c r="S1306" i="8" s="1"/>
  <c r="U1306" i="8"/>
  <c r="D1307" i="8" s="1"/>
  <c r="K1307" i="8"/>
  <c r="L1307" i="8" s="1"/>
  <c r="M1307" i="8" s="1"/>
  <c r="W1307" i="8" s="1"/>
  <c r="P1307" i="8" l="1"/>
  <c r="Q1307" i="8" s="1"/>
  <c r="Y1307" i="8"/>
  <c r="G1307" i="8"/>
  <c r="H1308" i="8" s="1"/>
  <c r="R1307" i="8"/>
  <c r="T1307" i="8" s="1"/>
  <c r="U1307" i="8" s="1"/>
  <c r="D1308" i="8" s="1"/>
  <c r="E1307" i="8"/>
  <c r="X1307" i="8"/>
  <c r="Z1307" i="8" s="1"/>
  <c r="AA1307" i="8" s="1"/>
  <c r="AB1307" i="8" s="1"/>
  <c r="F1307" i="8"/>
  <c r="AC1307" i="8" l="1"/>
  <c r="I1308" i="8"/>
  <c r="N1308" i="8" s="1"/>
  <c r="J1308" i="8"/>
  <c r="S1307" i="8"/>
  <c r="G1308" i="8"/>
  <c r="H1309" i="8" s="1"/>
  <c r="X1308" i="8"/>
  <c r="Z1308" i="8" s="1"/>
  <c r="AA1308" i="8" s="1"/>
  <c r="AB1308" i="8" s="1"/>
  <c r="R1308" i="8"/>
  <c r="T1308" i="8" s="1"/>
  <c r="F1308" i="8"/>
  <c r="Y1308" i="8"/>
  <c r="E1308" i="8"/>
  <c r="K1308" i="8" l="1"/>
  <c r="L1308" i="8" s="1"/>
  <c r="M1308" i="8" s="1"/>
  <c r="W1308" i="8" s="1"/>
  <c r="I1309" i="8"/>
  <c r="J1309" i="8"/>
  <c r="K1309" i="8" s="1"/>
  <c r="L1309" i="8" s="1"/>
  <c r="M1309" i="8" s="1"/>
  <c r="W1309" i="8" s="1"/>
  <c r="N1309" i="8"/>
  <c r="O1308" i="8"/>
  <c r="V1308" i="8"/>
  <c r="AC1308" i="8"/>
  <c r="P1308" i="8" l="1"/>
  <c r="V1309" i="8"/>
  <c r="O1309" i="8"/>
  <c r="Q1308" i="8" l="1"/>
  <c r="S1308" i="8" s="1"/>
  <c r="U1308" i="8"/>
  <c r="D1309" i="8" s="1"/>
  <c r="P1309" i="8"/>
  <c r="Q1309" i="8" s="1"/>
  <c r="E1309" i="8" l="1"/>
  <c r="F1309" i="8"/>
  <c r="G1309" i="8"/>
  <c r="H1310" i="8" s="1"/>
  <c r="X1309" i="8"/>
  <c r="Z1309" i="8" s="1"/>
  <c r="AA1309" i="8" s="1"/>
  <c r="AB1309" i="8" s="1"/>
  <c r="AC1309" i="8" s="1"/>
  <c r="R1309" i="8"/>
  <c r="T1309" i="8" s="1"/>
  <c r="U1309" i="8" s="1"/>
  <c r="D1310" i="8" s="1"/>
  <c r="Y1309" i="8"/>
  <c r="S1309" i="8" l="1"/>
  <c r="R1310" i="8"/>
  <c r="T1310" i="8" s="1"/>
  <c r="G1310" i="8"/>
  <c r="H1311" i="8" s="1"/>
  <c r="Y1310" i="8"/>
  <c r="F1310" i="8"/>
  <c r="X1310" i="8"/>
  <c r="Z1310" i="8" s="1"/>
  <c r="AA1310" i="8" s="1"/>
  <c r="AB1310" i="8" s="1"/>
  <c r="E1310" i="8"/>
  <c r="J1310" i="8"/>
  <c r="K1310" i="8" s="1"/>
  <c r="L1310" i="8" s="1"/>
  <c r="M1310" i="8" s="1"/>
  <c r="W1310" i="8" s="1"/>
  <c r="I1310" i="8"/>
  <c r="N1310" i="8" s="1"/>
  <c r="O1310" i="8" l="1"/>
  <c r="V1310" i="8"/>
  <c r="AC1310" i="8"/>
  <c r="I1311" i="8"/>
  <c r="N1311" i="8"/>
  <c r="J1311" i="8"/>
  <c r="K1311" i="8" l="1"/>
  <c r="L1311" i="8" s="1"/>
  <c r="M1311" i="8" s="1"/>
  <c r="W1311" i="8" s="1"/>
  <c r="O1311" i="8"/>
  <c r="P1311" i="8" s="1"/>
  <c r="Q1311" i="8" s="1"/>
  <c r="V1311" i="8"/>
  <c r="P1310" i="8"/>
  <c r="U1310" i="8" l="1"/>
  <c r="D1311" i="8" s="1"/>
  <c r="Q1310" i="8"/>
  <c r="S1310" i="8" s="1"/>
  <c r="E1311" i="8" l="1"/>
  <c r="Y1311" i="8"/>
  <c r="X1311" i="8"/>
  <c r="Z1311" i="8" s="1"/>
  <c r="AA1311" i="8" s="1"/>
  <c r="AB1311" i="8" s="1"/>
  <c r="G1311" i="8"/>
  <c r="H1312" i="8" s="1"/>
  <c r="R1311" i="8"/>
  <c r="F1311" i="8"/>
  <c r="I1312" i="8" l="1"/>
  <c r="J1312" i="8"/>
  <c r="K1312" i="8" s="1"/>
  <c r="L1312" i="8" s="1"/>
  <c r="M1312" i="8" s="1"/>
  <c r="W1312" i="8" s="1"/>
  <c r="N1312" i="8"/>
  <c r="T1311" i="8"/>
  <c r="U1311" i="8" s="1"/>
  <c r="D1312" i="8" s="1"/>
  <c r="S1311" i="8"/>
  <c r="AC1311" i="8"/>
  <c r="V1312" i="8" l="1"/>
  <c r="O1312" i="8"/>
  <c r="R1312" i="8"/>
  <c r="T1312" i="8" s="1"/>
  <c r="F1312" i="8"/>
  <c r="X1312" i="8"/>
  <c r="Z1312" i="8" s="1"/>
  <c r="AA1312" i="8" s="1"/>
  <c r="AB1312" i="8" s="1"/>
  <c r="E1312" i="8"/>
  <c r="Y1312" i="8"/>
  <c r="G1312" i="8"/>
  <c r="H1313" i="8" s="1"/>
  <c r="I1313" i="8" l="1"/>
  <c r="N1313" i="8"/>
  <c r="J1313" i="8"/>
  <c r="AC1312" i="8"/>
  <c r="P1312" i="8"/>
  <c r="Q1312" i="8" l="1"/>
  <c r="S1312" i="8" s="1"/>
  <c r="U1312" i="8"/>
  <c r="D1313" i="8" s="1"/>
  <c r="V1313" i="8"/>
  <c r="O1313" i="8"/>
  <c r="K1313" i="8"/>
  <c r="L1313" i="8" s="1"/>
  <c r="M1313" i="8" s="1"/>
  <c r="W1313" i="8" s="1"/>
  <c r="X1313" i="8" l="1"/>
  <c r="Z1313" i="8" s="1"/>
  <c r="AA1313" i="8" s="1"/>
  <c r="AB1313" i="8" s="1"/>
  <c r="G1313" i="8"/>
  <c r="H1314" i="8" s="1"/>
  <c r="E1313" i="8"/>
  <c r="F1313" i="8"/>
  <c r="R1313" i="8"/>
  <c r="T1313" i="8" s="1"/>
  <c r="U1313" i="8" s="1"/>
  <c r="D1314" i="8" s="1"/>
  <c r="Y1313" i="8"/>
  <c r="P1313" i="8"/>
  <c r="Q1313" i="8" s="1"/>
  <c r="S1313" i="8" l="1"/>
  <c r="J1314" i="8"/>
  <c r="I1314" i="8"/>
  <c r="N1314" i="8" s="1"/>
  <c r="Y1314" i="8"/>
  <c r="E1314" i="8"/>
  <c r="G1314" i="8"/>
  <c r="H1315" i="8" s="1"/>
  <c r="F1314" i="8"/>
  <c r="R1314" i="8"/>
  <c r="T1314" i="8" s="1"/>
  <c r="X1314" i="8"/>
  <c r="Z1314" i="8" s="1"/>
  <c r="AA1314" i="8" s="1"/>
  <c r="AB1314" i="8" s="1"/>
  <c r="AC1313" i="8"/>
  <c r="O1314" i="8" l="1"/>
  <c r="V1314" i="8"/>
  <c r="I1315" i="8"/>
  <c r="N1315" i="8"/>
  <c r="J1315" i="8"/>
  <c r="AC1314" i="8"/>
  <c r="K1314" i="8"/>
  <c r="L1314" i="8" s="1"/>
  <c r="M1314" i="8" s="1"/>
  <c r="W1314" i="8" s="1"/>
  <c r="O1315" i="8" l="1"/>
  <c r="V1315" i="8"/>
  <c r="K1315" i="8"/>
  <c r="L1315" i="8" s="1"/>
  <c r="M1315" i="8" s="1"/>
  <c r="W1315" i="8" s="1"/>
  <c r="P1315" i="8"/>
  <c r="Q1315" i="8" s="1"/>
  <c r="P1314" i="8"/>
  <c r="Q1314" i="8" l="1"/>
  <c r="S1314" i="8" s="1"/>
  <c r="U1314" i="8"/>
  <c r="D1315" i="8" s="1"/>
  <c r="G1315" i="8" l="1"/>
  <c r="H1316" i="8" s="1"/>
  <c r="X1315" i="8"/>
  <c r="Z1315" i="8" s="1"/>
  <c r="AA1315" i="8" s="1"/>
  <c r="AB1315" i="8" s="1"/>
  <c r="E1315" i="8"/>
  <c r="R1315" i="8"/>
  <c r="F1315" i="8"/>
  <c r="Y1315" i="8"/>
  <c r="AC1315" i="8" l="1"/>
  <c r="T1315" i="8"/>
  <c r="U1315" i="8" s="1"/>
  <c r="D1316" i="8" s="1"/>
  <c r="S1315" i="8"/>
  <c r="J1316" i="8"/>
  <c r="I1316" i="8"/>
  <c r="N1316" i="8" s="1"/>
  <c r="K1316" i="8" l="1"/>
  <c r="L1316" i="8" s="1"/>
  <c r="M1316" i="8" s="1"/>
  <c r="W1316" i="8" s="1"/>
  <c r="V1316" i="8"/>
  <c r="O1316" i="8"/>
  <c r="E1316" i="8"/>
  <c r="G1316" i="8"/>
  <c r="H1317" i="8" s="1"/>
  <c r="Y1316" i="8"/>
  <c r="F1316" i="8"/>
  <c r="X1316" i="8"/>
  <c r="Z1316" i="8" s="1"/>
  <c r="AA1316" i="8" s="1"/>
  <c r="AB1316" i="8" s="1"/>
  <c r="R1316" i="8"/>
  <c r="T1316" i="8" s="1"/>
  <c r="AC1316" i="8" l="1"/>
  <c r="I1317" i="8"/>
  <c r="N1317" i="8" s="1"/>
  <c r="J1317" i="8"/>
  <c r="K1317" i="8" s="1"/>
  <c r="L1317" i="8" s="1"/>
  <c r="M1317" i="8" s="1"/>
  <c r="W1317" i="8" s="1"/>
  <c r="P1316" i="8"/>
  <c r="U1316" i="8" l="1"/>
  <c r="D1317" i="8" s="1"/>
  <c r="Q1316" i="8"/>
  <c r="S1316" i="8" s="1"/>
  <c r="O1317" i="8"/>
  <c r="V1317" i="8"/>
  <c r="P1317" i="8" l="1"/>
  <c r="Q1317" i="8" s="1"/>
  <c r="G1317" i="8"/>
  <c r="H1318" i="8" s="1"/>
  <c r="X1317" i="8"/>
  <c r="Z1317" i="8" s="1"/>
  <c r="AA1317" i="8" s="1"/>
  <c r="AB1317" i="8" s="1"/>
  <c r="R1317" i="8"/>
  <c r="T1317" i="8" s="1"/>
  <c r="U1317" i="8" s="1"/>
  <c r="D1318" i="8" s="1"/>
  <c r="Y1317" i="8"/>
  <c r="E1317" i="8"/>
  <c r="F1317" i="8"/>
  <c r="AC1317" i="8" l="1"/>
  <c r="S1317" i="8"/>
  <c r="X1318" i="8"/>
  <c r="Z1318" i="8" s="1"/>
  <c r="AA1318" i="8" s="1"/>
  <c r="AB1318" i="8" s="1"/>
  <c r="Y1318" i="8"/>
  <c r="G1318" i="8"/>
  <c r="H1319" i="8" s="1"/>
  <c r="F1318" i="8"/>
  <c r="R1318" i="8"/>
  <c r="T1318" i="8" s="1"/>
  <c r="E1318" i="8"/>
  <c r="J1318" i="8"/>
  <c r="I1318" i="8"/>
  <c r="N1318" i="8" s="1"/>
  <c r="I1319" i="8" l="1"/>
  <c r="N1319" i="8" s="1"/>
  <c r="J1319" i="8"/>
  <c r="K1318" i="8"/>
  <c r="L1318" i="8" s="1"/>
  <c r="M1318" i="8" s="1"/>
  <c r="W1318" i="8" s="1"/>
  <c r="O1318" i="8"/>
  <c r="V1318" i="8"/>
  <c r="AC1318" i="8"/>
  <c r="K1319" i="8" l="1"/>
  <c r="L1319" i="8"/>
  <c r="M1319" i="8" s="1"/>
  <c r="W1319" i="8" s="1"/>
  <c r="P1318" i="8"/>
  <c r="V1319" i="8"/>
  <c r="O1319" i="8"/>
  <c r="Q1318" i="8" l="1"/>
  <c r="S1318" i="8" s="1"/>
  <c r="U1318" i="8"/>
  <c r="D1319" i="8" s="1"/>
  <c r="P1319" i="8"/>
  <c r="Q1319" i="8" s="1"/>
  <c r="G1319" i="8" l="1"/>
  <c r="H1320" i="8" s="1"/>
  <c r="Y1319" i="8"/>
  <c r="E1319" i="8"/>
  <c r="R1319" i="8"/>
  <c r="T1319" i="8" s="1"/>
  <c r="U1319" i="8" s="1"/>
  <c r="D1320" i="8" s="1"/>
  <c r="X1319" i="8"/>
  <c r="Z1319" i="8" s="1"/>
  <c r="AA1319" i="8" s="1"/>
  <c r="AB1319" i="8" s="1"/>
  <c r="F1319" i="8"/>
  <c r="AC1319" i="8" l="1"/>
  <c r="E1320" i="8"/>
  <c r="G1320" i="8"/>
  <c r="H1321" i="8" s="1"/>
  <c r="F1320" i="8"/>
  <c r="R1320" i="8"/>
  <c r="T1320" i="8" s="1"/>
  <c r="X1320" i="8"/>
  <c r="Z1320" i="8" s="1"/>
  <c r="AA1320" i="8" s="1"/>
  <c r="AB1320" i="8" s="1"/>
  <c r="Y1320" i="8"/>
  <c r="I1320" i="8"/>
  <c r="N1320" i="8" s="1"/>
  <c r="J1320" i="8"/>
  <c r="S1319" i="8"/>
  <c r="O1320" i="8" l="1"/>
  <c r="V1320" i="8"/>
  <c r="J1321" i="8"/>
  <c r="I1321" i="8"/>
  <c r="N1321" i="8" s="1"/>
  <c r="K1320" i="8"/>
  <c r="L1320" i="8" s="1"/>
  <c r="M1320" i="8" s="1"/>
  <c r="W1320" i="8" s="1"/>
  <c r="AC1320" i="8"/>
  <c r="O1321" i="8" l="1"/>
  <c r="V1321" i="8"/>
  <c r="K1321" i="8"/>
  <c r="L1321" i="8" s="1"/>
  <c r="M1321" i="8" s="1"/>
  <c r="W1321" i="8" s="1"/>
  <c r="P1321" i="8"/>
  <c r="Q1321" i="8" s="1"/>
  <c r="P1320" i="8"/>
  <c r="Q1320" i="8" l="1"/>
  <c r="S1320" i="8" s="1"/>
  <c r="U1320" i="8"/>
  <c r="D1321" i="8" s="1"/>
  <c r="G1321" i="8" l="1"/>
  <c r="H1322" i="8" s="1"/>
  <c r="Y1321" i="8"/>
  <c r="E1321" i="8"/>
  <c r="F1321" i="8"/>
  <c r="R1321" i="8"/>
  <c r="X1321" i="8"/>
  <c r="Z1321" i="8" s="1"/>
  <c r="AA1321" i="8" s="1"/>
  <c r="AB1321" i="8" s="1"/>
  <c r="T1321" i="8" l="1"/>
  <c r="U1321" i="8" s="1"/>
  <c r="D1322" i="8" s="1"/>
  <c r="S1321" i="8"/>
  <c r="AC1321" i="8"/>
  <c r="J1322" i="8"/>
  <c r="I1322" i="8"/>
  <c r="N1322" i="8" s="1"/>
  <c r="V1322" i="8" l="1"/>
  <c r="O1322" i="8"/>
  <c r="K1322" i="8"/>
  <c r="L1322" i="8" s="1"/>
  <c r="M1322" i="8" s="1"/>
  <c r="W1322" i="8" s="1"/>
  <c r="X1322" i="8"/>
  <c r="Z1322" i="8" s="1"/>
  <c r="AA1322" i="8" s="1"/>
  <c r="AB1322" i="8" s="1"/>
  <c r="E1322" i="8"/>
  <c r="R1322" i="8"/>
  <c r="T1322" i="8" s="1"/>
  <c r="G1322" i="8"/>
  <c r="H1323" i="8" s="1"/>
  <c r="Y1322" i="8"/>
  <c r="F1322" i="8"/>
  <c r="I1323" i="8" l="1"/>
  <c r="N1323" i="8"/>
  <c r="J1323" i="8"/>
  <c r="AC1322" i="8"/>
  <c r="P1322" i="8"/>
  <c r="V1323" i="8" l="1"/>
  <c r="O1323" i="8"/>
  <c r="U1322" i="8"/>
  <c r="D1323" i="8" s="1"/>
  <c r="Q1322" i="8"/>
  <c r="S1322" i="8" s="1"/>
  <c r="K1323" i="8"/>
  <c r="L1323" i="8" s="1"/>
  <c r="M1323" i="8" s="1"/>
  <c r="W1323" i="8" s="1"/>
  <c r="P1323" i="8" l="1"/>
  <c r="Q1323" i="8" s="1"/>
  <c r="G1323" i="8"/>
  <c r="H1324" i="8" s="1"/>
  <c r="F1323" i="8"/>
  <c r="Y1323" i="8"/>
  <c r="R1323" i="8"/>
  <c r="T1323" i="8" s="1"/>
  <c r="U1323" i="8" s="1"/>
  <c r="D1324" i="8" s="1"/>
  <c r="E1323" i="8"/>
  <c r="X1323" i="8"/>
  <c r="Z1323" i="8" s="1"/>
  <c r="AA1323" i="8" s="1"/>
  <c r="AB1323" i="8" s="1"/>
  <c r="AC1323" i="8" l="1"/>
  <c r="S1323" i="8"/>
  <c r="G1324" i="8"/>
  <c r="H1325" i="8" s="1"/>
  <c r="F1324" i="8"/>
  <c r="R1324" i="8"/>
  <c r="T1324" i="8" s="1"/>
  <c r="Y1324" i="8"/>
  <c r="X1324" i="8"/>
  <c r="Z1324" i="8" s="1"/>
  <c r="AA1324" i="8" s="1"/>
  <c r="AB1324" i="8" s="1"/>
  <c r="E1324" i="8"/>
  <c r="I1324" i="8"/>
  <c r="N1324" i="8" s="1"/>
  <c r="J1324" i="8"/>
  <c r="J1325" i="8" l="1"/>
  <c r="I1325" i="8"/>
  <c r="N1325" i="8" s="1"/>
  <c r="K1324" i="8"/>
  <c r="L1324" i="8" s="1"/>
  <c r="M1324" i="8" s="1"/>
  <c r="W1324" i="8" s="1"/>
  <c r="O1324" i="8"/>
  <c r="V1324" i="8"/>
  <c r="AC1324" i="8"/>
  <c r="P1324" i="8" l="1"/>
  <c r="O1325" i="8"/>
  <c r="V1325" i="8"/>
  <c r="K1325" i="8"/>
  <c r="L1325" i="8" s="1"/>
  <c r="M1325" i="8" s="1"/>
  <c r="W1325" i="8" s="1"/>
  <c r="U1324" i="8" l="1"/>
  <c r="D1325" i="8" s="1"/>
  <c r="Q1324" i="8"/>
  <c r="S1324" i="8" s="1"/>
  <c r="P1325" i="8"/>
  <c r="Q1325" i="8" s="1"/>
  <c r="G1325" i="8" l="1"/>
  <c r="H1326" i="8" s="1"/>
  <c r="Y1325" i="8"/>
  <c r="F1325" i="8"/>
  <c r="X1325" i="8"/>
  <c r="Z1325" i="8" s="1"/>
  <c r="AA1325" i="8" s="1"/>
  <c r="AB1325" i="8" s="1"/>
  <c r="E1325" i="8"/>
  <c r="R1325" i="8"/>
  <c r="T1325" i="8" s="1"/>
  <c r="U1325" i="8" s="1"/>
  <c r="D1326" i="8" s="1"/>
  <c r="G1326" i="8" l="1"/>
  <c r="X1326" i="8"/>
  <c r="Z1326" i="8" s="1"/>
  <c r="AA1326" i="8" s="1"/>
  <c r="AB1326" i="8" s="1"/>
  <c r="Y1326" i="8"/>
  <c r="F1326" i="8"/>
  <c r="R1326" i="8"/>
  <c r="T1326" i="8" s="1"/>
  <c r="E1326" i="8"/>
  <c r="AC1326" i="8"/>
  <c r="AC1325" i="8"/>
  <c r="J1326" i="8"/>
  <c r="H1327" i="8"/>
  <c r="I1326" i="8"/>
  <c r="N1326" i="8" s="1"/>
  <c r="S1325" i="8"/>
  <c r="O1326" i="8" l="1"/>
  <c r="V1326" i="8"/>
  <c r="I1327" i="8"/>
  <c r="N1327" i="8" s="1"/>
  <c r="J1327" i="8"/>
  <c r="K1326" i="8"/>
  <c r="L1326" i="8" s="1"/>
  <c r="M1326" i="8" s="1"/>
  <c r="W1326" i="8" s="1"/>
  <c r="K1327" i="8" l="1"/>
  <c r="L1327" i="8" s="1"/>
  <c r="M1327" i="8" s="1"/>
  <c r="W1327" i="8" s="1"/>
  <c r="O1327" i="8"/>
  <c r="V1327" i="8"/>
  <c r="P1327" i="8"/>
  <c r="Q1327" i="8" s="1"/>
  <c r="P1326" i="8"/>
  <c r="U1326" i="8" l="1"/>
  <c r="D1327" i="8" s="1"/>
  <c r="Q1326" i="8"/>
  <c r="S1326" i="8" s="1"/>
  <c r="G1327" i="8" l="1"/>
  <c r="H1328" i="8" s="1"/>
  <c r="Y1327" i="8"/>
  <c r="F1327" i="8"/>
  <c r="R1327" i="8"/>
  <c r="X1327" i="8"/>
  <c r="Z1327" i="8" s="1"/>
  <c r="AA1327" i="8" s="1"/>
  <c r="AB1327" i="8" s="1"/>
  <c r="E1327" i="8"/>
  <c r="AC1327" i="8" l="1"/>
  <c r="T1327" i="8"/>
  <c r="U1327" i="8" s="1"/>
  <c r="D1328" i="8" s="1"/>
  <c r="S1327" i="8"/>
  <c r="J1328" i="8"/>
  <c r="I1328" i="8"/>
  <c r="N1328" i="8" s="1"/>
  <c r="K1328" i="8" l="1"/>
  <c r="L1328" i="8" s="1"/>
  <c r="M1328" i="8" s="1"/>
  <c r="W1328" i="8" s="1"/>
  <c r="V1328" i="8"/>
  <c r="O1328" i="8"/>
  <c r="G1328" i="8"/>
  <c r="H1329" i="8" s="1"/>
  <c r="R1328" i="8"/>
  <c r="T1328" i="8" s="1"/>
  <c r="X1328" i="8"/>
  <c r="Z1328" i="8" s="1"/>
  <c r="AA1328" i="8" s="1"/>
  <c r="AB1328" i="8" s="1"/>
  <c r="Y1328" i="8"/>
  <c r="F1328" i="8"/>
  <c r="E1328" i="8"/>
  <c r="AC1328" i="8" l="1"/>
  <c r="J1329" i="8"/>
  <c r="I1329" i="8"/>
  <c r="N1329" i="8" s="1"/>
  <c r="P1328" i="8"/>
  <c r="Q1328" i="8" l="1"/>
  <c r="S1328" i="8" s="1"/>
  <c r="U1328" i="8"/>
  <c r="D1329" i="8" s="1"/>
  <c r="O1329" i="8"/>
  <c r="V1329" i="8"/>
  <c r="K1329" i="8"/>
  <c r="L1329" i="8" s="1"/>
  <c r="M1329" i="8" s="1"/>
  <c r="W1329" i="8" s="1"/>
  <c r="F1329" i="8" l="1"/>
  <c r="X1329" i="8"/>
  <c r="Z1329" i="8" s="1"/>
  <c r="AA1329" i="8" s="1"/>
  <c r="AB1329" i="8" s="1"/>
  <c r="AC1329" i="8" s="1"/>
  <c r="Y1329" i="8"/>
  <c r="E1329" i="8"/>
  <c r="R1329" i="8"/>
  <c r="T1329" i="8" s="1"/>
  <c r="G1329" i="8"/>
  <c r="H1330" i="8" s="1"/>
  <c r="P1329" i="8"/>
  <c r="Q1329" i="8" s="1"/>
  <c r="S1329" i="8" l="1"/>
  <c r="I1330" i="8"/>
  <c r="J1330" i="8"/>
  <c r="K1330" i="8" s="1"/>
  <c r="L1330" i="8" s="1"/>
  <c r="M1330" i="8" s="1"/>
  <c r="W1330" i="8" s="1"/>
  <c r="N1330" i="8"/>
  <c r="U1329" i="8"/>
  <c r="D1330" i="8" s="1"/>
  <c r="G1330" i="8" l="1"/>
  <c r="H1331" i="8" s="1"/>
  <c r="F1330" i="8"/>
  <c r="X1330" i="8"/>
  <c r="Z1330" i="8" s="1"/>
  <c r="AA1330" i="8" s="1"/>
  <c r="AB1330" i="8" s="1"/>
  <c r="Y1330" i="8"/>
  <c r="R1330" i="8"/>
  <c r="T1330" i="8" s="1"/>
  <c r="E1330" i="8"/>
  <c r="O1330" i="8"/>
  <c r="V1330" i="8"/>
  <c r="AC1330" i="8" l="1"/>
  <c r="P1330" i="8"/>
  <c r="J1331" i="8"/>
  <c r="I1331" i="8"/>
  <c r="N1331" i="8" s="1"/>
  <c r="K1331" i="8" l="1"/>
  <c r="L1331" i="8" s="1"/>
  <c r="M1331" i="8" s="1"/>
  <c r="W1331" i="8" s="1"/>
  <c r="O1331" i="8"/>
  <c r="V1331" i="8"/>
  <c r="Q1330" i="8"/>
  <c r="S1330" i="8" s="1"/>
  <c r="U1330" i="8"/>
  <c r="D1331" i="8" s="1"/>
  <c r="Y1331" i="8" l="1"/>
  <c r="E1331" i="8"/>
  <c r="F1331" i="8"/>
  <c r="X1331" i="8"/>
  <c r="Z1331" i="8" s="1"/>
  <c r="AA1331" i="8" s="1"/>
  <c r="AB1331" i="8" s="1"/>
  <c r="R1331" i="8"/>
  <c r="T1331" i="8" s="1"/>
  <c r="G1331" i="8"/>
  <c r="H1332" i="8" s="1"/>
  <c r="P1331" i="8"/>
  <c r="Q1331" i="8" s="1"/>
  <c r="S1331" i="8" l="1"/>
  <c r="I1332" i="8"/>
  <c r="J1332" i="8"/>
  <c r="N1332" i="8"/>
  <c r="AC1331" i="8"/>
  <c r="U1331" i="8"/>
  <c r="D1332" i="8" s="1"/>
  <c r="G1332" i="8" l="1"/>
  <c r="H1333" i="8" s="1"/>
  <c r="F1332" i="8"/>
  <c r="Y1332" i="8"/>
  <c r="R1332" i="8"/>
  <c r="T1332" i="8" s="1"/>
  <c r="X1332" i="8"/>
  <c r="Z1332" i="8" s="1"/>
  <c r="AA1332" i="8" s="1"/>
  <c r="AB1332" i="8" s="1"/>
  <c r="E1332" i="8"/>
  <c r="V1332" i="8"/>
  <c r="O1332" i="8"/>
  <c r="K1332" i="8"/>
  <c r="L1332" i="8" s="1"/>
  <c r="M1332" i="8" s="1"/>
  <c r="W1332" i="8" s="1"/>
  <c r="P1332" i="8" l="1"/>
  <c r="AC1332" i="8"/>
  <c r="J1333" i="8"/>
  <c r="I1333" i="8"/>
  <c r="N1333" i="8" s="1"/>
  <c r="V1333" i="8" l="1"/>
  <c r="O1333" i="8"/>
  <c r="Q1332" i="8"/>
  <c r="S1332" i="8" s="1"/>
  <c r="U1332" i="8"/>
  <c r="D1333" i="8" s="1"/>
  <c r="K1333" i="8"/>
  <c r="L1333" i="8" s="1"/>
  <c r="M1333" i="8" s="1"/>
  <c r="W1333" i="8" s="1"/>
  <c r="R1333" i="8" l="1"/>
  <c r="T1333" i="8" s="1"/>
  <c r="E1333" i="8"/>
  <c r="F1333" i="8"/>
  <c r="G1333" i="8"/>
  <c r="H1334" i="8" s="1"/>
  <c r="Y1333" i="8"/>
  <c r="X1333" i="8"/>
  <c r="Z1333" i="8" s="1"/>
  <c r="AA1333" i="8" s="1"/>
  <c r="AB1333" i="8" s="1"/>
  <c r="P1333" i="8"/>
  <c r="Q1333" i="8" s="1"/>
  <c r="S1333" i="8" s="1"/>
  <c r="J1334" i="8" l="1"/>
  <c r="I1334" i="8"/>
  <c r="N1334" i="8" s="1"/>
  <c r="AC1333" i="8"/>
  <c r="U1333" i="8"/>
  <c r="D1334" i="8" s="1"/>
  <c r="R1334" i="8" l="1"/>
  <c r="T1334" i="8" s="1"/>
  <c r="G1334" i="8"/>
  <c r="H1335" i="8" s="1"/>
  <c r="X1334" i="8"/>
  <c r="Z1334" i="8" s="1"/>
  <c r="AA1334" i="8" s="1"/>
  <c r="AB1334" i="8" s="1"/>
  <c r="E1334" i="8"/>
  <c r="F1334" i="8"/>
  <c r="Y1334" i="8"/>
  <c r="O1334" i="8"/>
  <c r="V1334" i="8"/>
  <c r="K1334" i="8"/>
  <c r="L1334" i="8" s="1"/>
  <c r="M1334" i="8" s="1"/>
  <c r="W1334" i="8" s="1"/>
  <c r="P1334" i="8" l="1"/>
  <c r="J1335" i="8"/>
  <c r="I1335" i="8"/>
  <c r="N1335" i="8" s="1"/>
  <c r="AC1334" i="8"/>
  <c r="V1335" i="8" l="1"/>
  <c r="O1335" i="8"/>
  <c r="Q1334" i="8"/>
  <c r="S1334" i="8" s="1"/>
  <c r="U1334" i="8"/>
  <c r="D1335" i="8" s="1"/>
  <c r="K1335" i="8"/>
  <c r="L1335" i="8" s="1"/>
  <c r="M1335" i="8" s="1"/>
  <c r="W1335" i="8" s="1"/>
  <c r="R1335" i="8" l="1"/>
  <c r="T1335" i="8" s="1"/>
  <c r="F1335" i="8"/>
  <c r="X1335" i="8"/>
  <c r="Z1335" i="8" s="1"/>
  <c r="AA1335" i="8" s="1"/>
  <c r="AB1335" i="8" s="1"/>
  <c r="G1335" i="8"/>
  <c r="H1336" i="8" s="1"/>
  <c r="E1335" i="8"/>
  <c r="Y1335" i="8"/>
  <c r="P1335" i="8"/>
  <c r="AC1335" i="8" l="1"/>
  <c r="Q1335" i="8"/>
  <c r="S1335" i="8" s="1"/>
  <c r="U1335" i="8"/>
  <c r="D1336" i="8" s="1"/>
  <c r="I1336" i="8"/>
  <c r="N1336" i="8" s="1"/>
  <c r="J1336" i="8"/>
  <c r="K1336" i="8" s="1"/>
  <c r="L1336" i="8" s="1"/>
  <c r="M1336" i="8" s="1"/>
  <c r="W1336" i="8" s="1"/>
  <c r="V1336" i="8" l="1"/>
  <c r="O1336" i="8"/>
  <c r="G1336" i="8"/>
  <c r="H1337" i="8" s="1"/>
  <c r="Y1336" i="8"/>
  <c r="X1336" i="8"/>
  <c r="Z1336" i="8" s="1"/>
  <c r="AA1336" i="8" s="1"/>
  <c r="AB1336" i="8" s="1"/>
  <c r="R1336" i="8"/>
  <c r="T1336" i="8" s="1"/>
  <c r="E1336" i="8"/>
  <c r="F1336" i="8"/>
  <c r="AC1336" i="8" l="1"/>
  <c r="I1337" i="8"/>
  <c r="N1337" i="8" s="1"/>
  <c r="J1337" i="8"/>
  <c r="K1337" i="8" s="1"/>
  <c r="L1337" i="8" s="1"/>
  <c r="M1337" i="8" s="1"/>
  <c r="W1337" i="8" s="1"/>
  <c r="P1336" i="8"/>
  <c r="Q1336" i="8" l="1"/>
  <c r="S1336" i="8" s="1"/>
  <c r="U1336" i="8"/>
  <c r="D1337" i="8" s="1"/>
  <c r="V1337" i="8"/>
  <c r="O1337" i="8"/>
  <c r="R1337" i="8" l="1"/>
  <c r="T1337" i="8" s="1"/>
  <c r="E1337" i="8"/>
  <c r="F1337" i="8"/>
  <c r="G1337" i="8"/>
  <c r="H1338" i="8" s="1"/>
  <c r="X1337" i="8"/>
  <c r="Z1337" i="8" s="1"/>
  <c r="AA1337" i="8" s="1"/>
  <c r="AB1337" i="8" s="1"/>
  <c r="Y1337" i="8"/>
  <c r="P1337" i="8"/>
  <c r="Q1337" i="8" s="1"/>
  <c r="S1337" i="8" s="1"/>
  <c r="J1338" i="8" l="1"/>
  <c r="I1338" i="8"/>
  <c r="N1338" i="8" s="1"/>
  <c r="AC1337" i="8"/>
  <c r="U1337" i="8"/>
  <c r="D1338" i="8" s="1"/>
  <c r="X1338" i="8" l="1"/>
  <c r="Z1338" i="8" s="1"/>
  <c r="AA1338" i="8" s="1"/>
  <c r="AB1338" i="8" s="1"/>
  <c r="G1338" i="8"/>
  <c r="H1339" i="8" s="1"/>
  <c r="R1338" i="8"/>
  <c r="T1338" i="8" s="1"/>
  <c r="Y1338" i="8"/>
  <c r="F1338" i="8"/>
  <c r="E1338" i="8"/>
  <c r="V1338" i="8"/>
  <c r="O1338" i="8"/>
  <c r="K1338" i="8"/>
  <c r="L1338" i="8" s="1"/>
  <c r="M1338" i="8" s="1"/>
  <c r="W1338" i="8" s="1"/>
  <c r="J1339" i="8" l="1"/>
  <c r="I1339" i="8"/>
  <c r="N1339" i="8" s="1"/>
  <c r="P1338" i="8"/>
  <c r="AC1338" i="8"/>
  <c r="V1339" i="8" l="1"/>
  <c r="O1339" i="8"/>
  <c r="U1338" i="8"/>
  <c r="D1339" i="8" s="1"/>
  <c r="Q1338" i="8"/>
  <c r="S1338" i="8" s="1"/>
  <c r="K1339" i="8"/>
  <c r="L1339" i="8" s="1"/>
  <c r="M1339" i="8" s="1"/>
  <c r="W1339" i="8" s="1"/>
  <c r="R1339" i="8" l="1"/>
  <c r="T1339" i="8" s="1"/>
  <c r="F1339" i="8"/>
  <c r="Y1339" i="8"/>
  <c r="E1339" i="8"/>
  <c r="G1339" i="8"/>
  <c r="H1340" i="8" s="1"/>
  <c r="X1339" i="8"/>
  <c r="Z1339" i="8" s="1"/>
  <c r="AA1339" i="8" s="1"/>
  <c r="AB1339" i="8" s="1"/>
  <c r="AC1339" i="8" s="1"/>
  <c r="P1339" i="8"/>
  <c r="Q1339" i="8" s="1"/>
  <c r="S1339" i="8" s="1"/>
  <c r="I1340" i="8" l="1"/>
  <c r="N1340" i="8" s="1"/>
  <c r="J1340" i="8"/>
  <c r="U1339" i="8"/>
  <c r="D1340" i="8" s="1"/>
  <c r="K1340" i="8" l="1"/>
  <c r="L1340" i="8"/>
  <c r="M1340" i="8" s="1"/>
  <c r="W1340" i="8" s="1"/>
  <c r="F1340" i="8"/>
  <c r="E1340" i="8"/>
  <c r="R1340" i="8"/>
  <c r="T1340" i="8" s="1"/>
  <c r="X1340" i="8"/>
  <c r="Z1340" i="8" s="1"/>
  <c r="AA1340" i="8" s="1"/>
  <c r="AB1340" i="8" s="1"/>
  <c r="Y1340" i="8"/>
  <c r="G1340" i="8"/>
  <c r="H1341" i="8" s="1"/>
  <c r="V1340" i="8"/>
  <c r="O1340" i="8"/>
  <c r="J1341" i="8" l="1"/>
  <c r="I1341" i="8"/>
  <c r="N1341" i="8" s="1"/>
  <c r="AC1340" i="8"/>
  <c r="P1340" i="8"/>
  <c r="V1341" i="8" l="1"/>
  <c r="O1341" i="8"/>
  <c r="U1340" i="8"/>
  <c r="D1341" i="8" s="1"/>
  <c r="Q1340" i="8"/>
  <c r="S1340" i="8" s="1"/>
  <c r="K1341" i="8"/>
  <c r="L1341" i="8" s="1"/>
  <c r="M1341" i="8" s="1"/>
  <c r="W1341" i="8" s="1"/>
  <c r="P1341" i="8" l="1"/>
  <c r="Q1341" i="8" s="1"/>
  <c r="R1341" i="8"/>
  <c r="T1341" i="8" s="1"/>
  <c r="U1341" i="8" s="1"/>
  <c r="D1342" i="8" s="1"/>
  <c r="Y1341" i="8"/>
  <c r="G1341" i="8"/>
  <c r="H1342" i="8" s="1"/>
  <c r="F1341" i="8"/>
  <c r="X1341" i="8"/>
  <c r="Z1341" i="8" s="1"/>
  <c r="AA1341" i="8" s="1"/>
  <c r="AB1341" i="8" s="1"/>
  <c r="E1341" i="8"/>
  <c r="J1342" i="8" l="1"/>
  <c r="I1342" i="8"/>
  <c r="N1342" i="8" s="1"/>
  <c r="S1341" i="8"/>
  <c r="AC1341" i="8"/>
  <c r="F1342" i="8"/>
  <c r="E1342" i="8"/>
  <c r="Y1342" i="8"/>
  <c r="R1342" i="8"/>
  <c r="T1342" i="8" s="1"/>
  <c r="G1342" i="8"/>
  <c r="H1343" i="8" s="1"/>
  <c r="X1342" i="8"/>
  <c r="Z1342" i="8" s="1"/>
  <c r="AA1342" i="8" s="1"/>
  <c r="AB1342" i="8" s="1"/>
  <c r="AC1342" i="8" s="1"/>
  <c r="J1343" i="8" l="1"/>
  <c r="I1343" i="8"/>
  <c r="N1343" i="8" s="1"/>
  <c r="O1342" i="8"/>
  <c r="V1342" i="8"/>
  <c r="K1342" i="8"/>
  <c r="L1342" i="8" s="1"/>
  <c r="M1342" i="8" s="1"/>
  <c r="W1342" i="8" s="1"/>
  <c r="V1343" i="8" l="1"/>
  <c r="O1343" i="8"/>
  <c r="P1343" i="8"/>
  <c r="Q1343" i="8" s="1"/>
  <c r="P1342" i="8"/>
  <c r="K1343" i="8"/>
  <c r="L1343" i="8" s="1"/>
  <c r="M1343" i="8" s="1"/>
  <c r="W1343" i="8" s="1"/>
  <c r="Q1342" i="8" l="1"/>
  <c r="S1342" i="8" s="1"/>
  <c r="U1342" i="8"/>
  <c r="D1343" i="8" s="1"/>
  <c r="R1343" i="8" l="1"/>
  <c r="X1343" i="8"/>
  <c r="Z1343" i="8" s="1"/>
  <c r="AA1343" i="8" s="1"/>
  <c r="AB1343" i="8" s="1"/>
  <c r="AC1343" i="8" s="1"/>
  <c r="G1343" i="8"/>
  <c r="H1344" i="8" s="1"/>
  <c r="F1343" i="8"/>
  <c r="Y1343" i="8"/>
  <c r="E1343" i="8"/>
  <c r="I1344" i="8" l="1"/>
  <c r="J1344" i="8"/>
  <c r="N1344" i="8"/>
  <c r="T1343" i="8"/>
  <c r="U1343" i="8" s="1"/>
  <c r="D1344" i="8" s="1"/>
  <c r="S1343" i="8"/>
  <c r="V1344" i="8" l="1"/>
  <c r="O1344" i="8"/>
  <c r="F1344" i="8"/>
  <c r="X1344" i="8"/>
  <c r="Z1344" i="8" s="1"/>
  <c r="AA1344" i="8" s="1"/>
  <c r="AB1344" i="8" s="1"/>
  <c r="Y1344" i="8"/>
  <c r="E1344" i="8"/>
  <c r="G1344" i="8"/>
  <c r="H1345" i="8" s="1"/>
  <c r="R1344" i="8"/>
  <c r="T1344" i="8" s="1"/>
  <c r="K1344" i="8"/>
  <c r="L1344" i="8" s="1"/>
  <c r="M1344" i="8" s="1"/>
  <c r="W1344" i="8" s="1"/>
  <c r="J1345" i="8" l="1"/>
  <c r="I1345" i="8"/>
  <c r="N1345" i="8" s="1"/>
  <c r="AC1344" i="8"/>
  <c r="P1344" i="8"/>
  <c r="V1345" i="8" l="1"/>
  <c r="O1345" i="8"/>
  <c r="U1344" i="8"/>
  <c r="D1345" i="8" s="1"/>
  <c r="Q1344" i="8"/>
  <c r="S1344" i="8" s="1"/>
  <c r="K1345" i="8"/>
  <c r="L1345" i="8" s="1"/>
  <c r="M1345" i="8" s="1"/>
  <c r="W1345" i="8" s="1"/>
  <c r="R1345" i="8" l="1"/>
  <c r="T1345" i="8" s="1"/>
  <c r="X1345" i="8"/>
  <c r="Z1345" i="8" s="1"/>
  <c r="AA1345" i="8" s="1"/>
  <c r="AB1345" i="8" s="1"/>
  <c r="AC1345" i="8" s="1"/>
  <c r="Y1345" i="8"/>
  <c r="F1345" i="8"/>
  <c r="G1345" i="8"/>
  <c r="H1346" i="8" s="1"/>
  <c r="E1345" i="8"/>
  <c r="P1345" i="8"/>
  <c r="Q1345" i="8" l="1"/>
  <c r="S1345" i="8" s="1"/>
  <c r="U1345" i="8"/>
  <c r="D1346" i="8" s="1"/>
  <c r="I1346" i="8"/>
  <c r="N1346" i="8"/>
  <c r="J1346" i="8"/>
  <c r="F1346" i="8" l="1"/>
  <c r="R1346" i="8"/>
  <c r="T1346" i="8" s="1"/>
  <c r="X1346" i="8"/>
  <c r="Z1346" i="8" s="1"/>
  <c r="AA1346" i="8" s="1"/>
  <c r="AB1346" i="8" s="1"/>
  <c r="Y1346" i="8"/>
  <c r="E1346" i="8"/>
  <c r="G1346" i="8"/>
  <c r="H1347" i="8" s="1"/>
  <c r="K1346" i="8"/>
  <c r="L1346" i="8" s="1"/>
  <c r="M1346" i="8" s="1"/>
  <c r="W1346" i="8" s="1"/>
  <c r="V1346" i="8"/>
  <c r="O1346" i="8"/>
  <c r="J1347" i="8" l="1"/>
  <c r="I1347" i="8"/>
  <c r="N1347" i="8" s="1"/>
  <c r="AC1346" i="8"/>
  <c r="P1346" i="8"/>
  <c r="Q1346" i="8" l="1"/>
  <c r="S1346" i="8" s="1"/>
  <c r="U1346" i="8"/>
  <c r="D1347" i="8" s="1"/>
  <c r="O1347" i="8"/>
  <c r="V1347" i="8"/>
  <c r="K1347" i="8"/>
  <c r="L1347" i="8" s="1"/>
  <c r="M1347" i="8" s="1"/>
  <c r="W1347" i="8" s="1"/>
  <c r="P1347" i="8" l="1"/>
  <c r="R1347" i="8"/>
  <c r="T1347" i="8" s="1"/>
  <c r="Y1347" i="8"/>
  <c r="F1347" i="8"/>
  <c r="E1347" i="8"/>
  <c r="G1347" i="8"/>
  <c r="H1348" i="8" s="1"/>
  <c r="X1347" i="8"/>
  <c r="Z1347" i="8" s="1"/>
  <c r="AA1347" i="8" s="1"/>
  <c r="AB1347" i="8" s="1"/>
  <c r="AC1347" i="8" s="1"/>
  <c r="Q1347" i="8" l="1"/>
  <c r="S1347" i="8" s="1"/>
  <c r="U1347" i="8"/>
  <c r="D1348" i="8" s="1"/>
  <c r="J1348" i="8"/>
  <c r="I1348" i="8"/>
  <c r="N1348" i="8" s="1"/>
  <c r="K1348" i="8" l="1"/>
  <c r="L1348" i="8" s="1"/>
  <c r="M1348" i="8" s="1"/>
  <c r="W1348" i="8" s="1"/>
  <c r="V1348" i="8"/>
  <c r="O1348" i="8"/>
  <c r="F1348" i="8"/>
  <c r="E1348" i="8"/>
  <c r="G1348" i="8"/>
  <c r="H1349" i="8" s="1"/>
  <c r="Y1348" i="8"/>
  <c r="X1348" i="8"/>
  <c r="Z1348" i="8" s="1"/>
  <c r="AA1348" i="8" s="1"/>
  <c r="AB1348" i="8" s="1"/>
  <c r="R1348" i="8"/>
  <c r="T1348" i="8" s="1"/>
  <c r="AC1348" i="8" l="1"/>
  <c r="P1348" i="8"/>
  <c r="J1349" i="8"/>
  <c r="I1349" i="8"/>
  <c r="N1349" i="8" s="1"/>
  <c r="K1349" i="8" l="1"/>
  <c r="L1349" i="8" s="1"/>
  <c r="M1349" i="8" s="1"/>
  <c r="W1349" i="8" s="1"/>
  <c r="O1349" i="8"/>
  <c r="V1349" i="8"/>
  <c r="U1348" i="8"/>
  <c r="D1349" i="8" s="1"/>
  <c r="Q1348" i="8"/>
  <c r="S1348" i="8" s="1"/>
  <c r="R1349" i="8" l="1"/>
  <c r="T1349" i="8" s="1"/>
  <c r="F1349" i="8"/>
  <c r="G1349" i="8"/>
  <c r="H1350" i="8" s="1"/>
  <c r="E1349" i="8"/>
  <c r="X1349" i="8"/>
  <c r="Z1349" i="8" s="1"/>
  <c r="AA1349" i="8" s="1"/>
  <c r="AB1349" i="8" s="1"/>
  <c r="AC1349" i="8" s="1"/>
  <c r="Y1349" i="8"/>
  <c r="P1349" i="8"/>
  <c r="Q1349" i="8" l="1"/>
  <c r="S1349" i="8" s="1"/>
  <c r="U1349" i="8"/>
  <c r="D1350" i="8" s="1"/>
  <c r="J1350" i="8"/>
  <c r="I1350" i="8"/>
  <c r="N1350" i="8" s="1"/>
  <c r="X1350" i="8" l="1"/>
  <c r="Z1350" i="8" s="1"/>
  <c r="AA1350" i="8" s="1"/>
  <c r="AB1350" i="8" s="1"/>
  <c r="Y1350" i="8"/>
  <c r="E1350" i="8"/>
  <c r="G1350" i="8"/>
  <c r="H1351" i="8" s="1"/>
  <c r="R1350" i="8"/>
  <c r="T1350" i="8" s="1"/>
  <c r="F1350" i="8"/>
  <c r="O1350" i="8"/>
  <c r="V1350" i="8"/>
  <c r="K1350" i="8"/>
  <c r="L1350" i="8" s="1"/>
  <c r="M1350" i="8" s="1"/>
  <c r="W1350" i="8" s="1"/>
  <c r="P1350" i="8" l="1"/>
  <c r="J1351" i="8"/>
  <c r="I1351" i="8"/>
  <c r="N1351" i="8" s="1"/>
  <c r="AC1350" i="8"/>
  <c r="K1351" i="8" l="1"/>
  <c r="L1351" i="8" s="1"/>
  <c r="M1351" i="8" s="1"/>
  <c r="W1351" i="8" s="1"/>
  <c r="V1351" i="8"/>
  <c r="O1351" i="8"/>
  <c r="Q1350" i="8"/>
  <c r="S1350" i="8" s="1"/>
  <c r="U1350" i="8"/>
  <c r="D1351" i="8" s="1"/>
  <c r="R1351" i="8" l="1"/>
  <c r="T1351" i="8" s="1"/>
  <c r="F1351" i="8"/>
  <c r="X1351" i="8"/>
  <c r="Z1351" i="8" s="1"/>
  <c r="AA1351" i="8" s="1"/>
  <c r="AB1351" i="8" s="1"/>
  <c r="AC1351" i="8" s="1"/>
  <c r="Y1351" i="8"/>
  <c r="E1351" i="8"/>
  <c r="G1351" i="8"/>
  <c r="H1352" i="8" s="1"/>
  <c r="P1351" i="8"/>
  <c r="Q1351" i="8" s="1"/>
  <c r="S1351" i="8" s="1"/>
  <c r="J1352" i="8" l="1"/>
  <c r="I1352" i="8"/>
  <c r="N1352" i="8" s="1"/>
  <c r="U1351" i="8"/>
  <c r="D1352" i="8" s="1"/>
  <c r="V1352" i="8" l="1"/>
  <c r="O1352" i="8"/>
  <c r="E1352" i="8"/>
  <c r="G1352" i="8"/>
  <c r="H1353" i="8" s="1"/>
  <c r="Y1352" i="8"/>
  <c r="F1352" i="8"/>
  <c r="X1352" i="8"/>
  <c r="Z1352" i="8" s="1"/>
  <c r="AA1352" i="8" s="1"/>
  <c r="AB1352" i="8" s="1"/>
  <c r="R1352" i="8"/>
  <c r="T1352" i="8" s="1"/>
  <c r="K1352" i="8"/>
  <c r="L1352" i="8" s="1"/>
  <c r="M1352" i="8" s="1"/>
  <c r="W1352" i="8" s="1"/>
  <c r="P1352" i="8" l="1"/>
  <c r="AC1352" i="8"/>
  <c r="J1353" i="8"/>
  <c r="I1353" i="8"/>
  <c r="N1353" i="8" s="1"/>
  <c r="O1353" i="8" l="1"/>
  <c r="V1353" i="8"/>
  <c r="K1353" i="8"/>
  <c r="L1353" i="8" s="1"/>
  <c r="M1353" i="8" s="1"/>
  <c r="W1353" i="8" s="1"/>
  <c r="U1352" i="8"/>
  <c r="D1353" i="8" s="1"/>
  <c r="Q1352" i="8"/>
  <c r="S1352" i="8" s="1"/>
  <c r="G1353" i="8" l="1"/>
  <c r="H1354" i="8" s="1"/>
  <c r="R1353" i="8"/>
  <c r="T1353" i="8" s="1"/>
  <c r="E1353" i="8"/>
  <c r="X1353" i="8"/>
  <c r="Z1353" i="8" s="1"/>
  <c r="AA1353" i="8" s="1"/>
  <c r="AB1353" i="8" s="1"/>
  <c r="Y1353" i="8"/>
  <c r="F1353" i="8"/>
  <c r="P1353" i="8"/>
  <c r="Q1353" i="8" l="1"/>
  <c r="S1353" i="8" s="1"/>
  <c r="U1353" i="8"/>
  <c r="D1354" i="8" s="1"/>
  <c r="AC1353" i="8"/>
  <c r="J1354" i="8"/>
  <c r="I1354" i="8"/>
  <c r="N1354" i="8" s="1"/>
  <c r="V1354" i="8" l="1"/>
  <c r="O1354" i="8"/>
  <c r="E1354" i="8"/>
  <c r="G1354" i="8"/>
  <c r="H1355" i="8" s="1"/>
  <c r="X1354" i="8"/>
  <c r="Z1354" i="8" s="1"/>
  <c r="AA1354" i="8" s="1"/>
  <c r="AB1354" i="8" s="1"/>
  <c r="Y1354" i="8"/>
  <c r="F1354" i="8"/>
  <c r="R1354" i="8"/>
  <c r="T1354" i="8" s="1"/>
  <c r="K1354" i="8"/>
  <c r="L1354" i="8" s="1"/>
  <c r="M1354" i="8" s="1"/>
  <c r="W1354" i="8" s="1"/>
  <c r="I1355" i="8" l="1"/>
  <c r="N1355" i="8" s="1"/>
  <c r="J1355" i="8"/>
  <c r="K1355" i="8" s="1"/>
  <c r="L1355" i="8" s="1"/>
  <c r="M1355" i="8" s="1"/>
  <c r="W1355" i="8" s="1"/>
  <c r="P1354" i="8"/>
  <c r="AC1354" i="8"/>
  <c r="U1354" i="8" l="1"/>
  <c r="D1355" i="8" s="1"/>
  <c r="Q1354" i="8"/>
  <c r="S1354" i="8" s="1"/>
  <c r="O1355" i="8"/>
  <c r="V1355" i="8"/>
  <c r="P1355" i="8" l="1"/>
  <c r="Q1355" i="8" s="1"/>
  <c r="G1355" i="8"/>
  <c r="H1356" i="8" s="1"/>
  <c r="F1355" i="8"/>
  <c r="E1355" i="8"/>
  <c r="X1355" i="8"/>
  <c r="Z1355" i="8" s="1"/>
  <c r="AA1355" i="8" s="1"/>
  <c r="AB1355" i="8" s="1"/>
  <c r="R1355" i="8"/>
  <c r="T1355" i="8" s="1"/>
  <c r="U1355" i="8" s="1"/>
  <c r="D1356" i="8" s="1"/>
  <c r="Y1355" i="8"/>
  <c r="AC1355" i="8" l="1"/>
  <c r="G1356" i="8"/>
  <c r="H1357" i="8" s="1"/>
  <c r="X1356" i="8"/>
  <c r="Z1356" i="8" s="1"/>
  <c r="AA1356" i="8" s="1"/>
  <c r="AB1356" i="8" s="1"/>
  <c r="R1356" i="8"/>
  <c r="T1356" i="8" s="1"/>
  <c r="F1356" i="8"/>
  <c r="Y1356" i="8"/>
  <c r="E1356" i="8"/>
  <c r="J1356" i="8"/>
  <c r="I1356" i="8"/>
  <c r="N1356" i="8" s="1"/>
  <c r="S1355" i="8"/>
  <c r="V1356" i="8" l="1"/>
  <c r="O1356" i="8"/>
  <c r="I1357" i="8"/>
  <c r="N1357" i="8" s="1"/>
  <c r="J1357" i="8"/>
  <c r="K1357" i="8" s="1"/>
  <c r="L1357" i="8" s="1"/>
  <c r="M1357" i="8" s="1"/>
  <c r="W1357" i="8" s="1"/>
  <c r="K1356" i="8"/>
  <c r="L1356" i="8" s="1"/>
  <c r="M1356" i="8" s="1"/>
  <c r="W1356" i="8" s="1"/>
  <c r="AC1356" i="8"/>
  <c r="O1357" i="8" l="1"/>
  <c r="V1357" i="8"/>
  <c r="P1357" i="8"/>
  <c r="Q1357" i="8" s="1"/>
  <c r="P1356" i="8"/>
  <c r="Q1356" i="8" l="1"/>
  <c r="S1356" i="8" s="1"/>
  <c r="U1356" i="8"/>
  <c r="D1357" i="8" s="1"/>
  <c r="G1357" i="8" l="1"/>
  <c r="H1358" i="8" s="1"/>
  <c r="X1357" i="8"/>
  <c r="Z1357" i="8" s="1"/>
  <c r="AA1357" i="8" s="1"/>
  <c r="AB1357" i="8" s="1"/>
  <c r="Y1357" i="8"/>
  <c r="R1357" i="8"/>
  <c r="F1357" i="8"/>
  <c r="E1357" i="8"/>
  <c r="AC1357" i="8" l="1"/>
  <c r="T1357" i="8"/>
  <c r="U1357" i="8" s="1"/>
  <c r="D1358" i="8" s="1"/>
  <c r="S1357" i="8"/>
  <c r="J1358" i="8"/>
  <c r="I1358" i="8"/>
  <c r="N1358" i="8" s="1"/>
  <c r="K1358" i="8" l="1"/>
  <c r="L1358" i="8" s="1"/>
  <c r="M1358" i="8" s="1"/>
  <c r="W1358" i="8" s="1"/>
  <c r="V1358" i="8"/>
  <c r="O1358" i="8"/>
  <c r="E1358" i="8"/>
  <c r="Y1358" i="8"/>
  <c r="F1358" i="8"/>
  <c r="G1358" i="8"/>
  <c r="H1359" i="8" s="1"/>
  <c r="R1358" i="8"/>
  <c r="T1358" i="8" s="1"/>
  <c r="X1358" i="8"/>
  <c r="Z1358" i="8" s="1"/>
  <c r="AA1358" i="8" s="1"/>
  <c r="AB1358" i="8" s="1"/>
  <c r="AC1358" i="8" l="1"/>
  <c r="J1359" i="8"/>
  <c r="I1359" i="8"/>
  <c r="N1359" i="8" s="1"/>
  <c r="P1358" i="8"/>
  <c r="O1359" i="8" l="1"/>
  <c r="V1359" i="8"/>
  <c r="Q1358" i="8"/>
  <c r="S1358" i="8" s="1"/>
  <c r="U1358" i="8"/>
  <c r="D1359" i="8" s="1"/>
  <c r="K1359" i="8"/>
  <c r="L1359" i="8" s="1"/>
  <c r="M1359" i="8" s="1"/>
  <c r="W1359" i="8" s="1"/>
  <c r="R1359" i="8" l="1"/>
  <c r="T1359" i="8" s="1"/>
  <c r="E1359" i="8"/>
  <c r="X1359" i="8"/>
  <c r="Z1359" i="8" s="1"/>
  <c r="AA1359" i="8" s="1"/>
  <c r="AB1359" i="8" s="1"/>
  <c r="G1359" i="8"/>
  <c r="H1360" i="8" s="1"/>
  <c r="F1359" i="8"/>
  <c r="Y1359" i="8"/>
  <c r="P1359" i="8"/>
  <c r="Q1359" i="8" s="1"/>
  <c r="S1359" i="8" s="1"/>
  <c r="AC1359" i="8" l="1"/>
  <c r="J1360" i="8"/>
  <c r="I1360" i="8"/>
  <c r="N1360" i="8" s="1"/>
  <c r="U1359" i="8"/>
  <c r="D1360" i="8" s="1"/>
  <c r="F1360" i="8" l="1"/>
  <c r="R1360" i="8"/>
  <c r="T1360" i="8" s="1"/>
  <c r="Y1360" i="8"/>
  <c r="G1360" i="8"/>
  <c r="H1361" i="8" s="1"/>
  <c r="X1360" i="8"/>
  <c r="Z1360" i="8" s="1"/>
  <c r="AA1360" i="8" s="1"/>
  <c r="AB1360" i="8" s="1"/>
  <c r="E1360" i="8"/>
  <c r="V1360" i="8"/>
  <c r="O1360" i="8"/>
  <c r="K1360" i="8"/>
  <c r="L1360" i="8" s="1"/>
  <c r="M1360" i="8" s="1"/>
  <c r="W1360" i="8" s="1"/>
  <c r="AC1360" i="8" l="1"/>
  <c r="I1361" i="8"/>
  <c r="N1361" i="8" s="1"/>
  <c r="J1361" i="8"/>
  <c r="P1360" i="8"/>
  <c r="K1361" i="8" l="1"/>
  <c r="L1361" i="8" s="1"/>
  <c r="M1361" i="8" s="1"/>
  <c r="W1361" i="8" s="1"/>
  <c r="U1360" i="8"/>
  <c r="D1361" i="8" s="1"/>
  <c r="Q1360" i="8"/>
  <c r="S1360" i="8" s="1"/>
  <c r="O1361" i="8"/>
  <c r="V1361" i="8"/>
  <c r="P1361" i="8" l="1"/>
  <c r="Q1361" i="8" s="1"/>
  <c r="G1361" i="8"/>
  <c r="H1362" i="8" s="1"/>
  <c r="X1361" i="8"/>
  <c r="Z1361" i="8" s="1"/>
  <c r="AA1361" i="8" s="1"/>
  <c r="AB1361" i="8" s="1"/>
  <c r="Y1361" i="8"/>
  <c r="R1361" i="8"/>
  <c r="T1361" i="8" s="1"/>
  <c r="U1361" i="8" s="1"/>
  <c r="D1362" i="8" s="1"/>
  <c r="F1361" i="8"/>
  <c r="E1361" i="8"/>
  <c r="AC1361" i="8" l="1"/>
  <c r="S1361" i="8"/>
  <c r="Y1362" i="8"/>
  <c r="F1362" i="8"/>
  <c r="X1362" i="8"/>
  <c r="Z1362" i="8" s="1"/>
  <c r="AA1362" i="8" s="1"/>
  <c r="AB1362" i="8" s="1"/>
  <c r="G1362" i="8"/>
  <c r="H1363" i="8" s="1"/>
  <c r="R1362" i="8"/>
  <c r="T1362" i="8" s="1"/>
  <c r="E1362" i="8"/>
  <c r="J1362" i="8"/>
  <c r="I1362" i="8"/>
  <c r="N1362" i="8" s="1"/>
  <c r="J1363" i="8" l="1"/>
  <c r="I1363" i="8"/>
  <c r="N1363" i="8" s="1"/>
  <c r="V1362" i="8"/>
  <c r="O1362" i="8"/>
  <c r="K1362" i="8"/>
  <c r="L1362" i="8" s="1"/>
  <c r="M1362" i="8" s="1"/>
  <c r="W1362" i="8" s="1"/>
  <c r="AC1362" i="8"/>
  <c r="P1362" i="8" l="1"/>
  <c r="V1363" i="8"/>
  <c r="O1363" i="8"/>
  <c r="K1363" i="8"/>
  <c r="L1363" i="8" s="1"/>
  <c r="M1363" i="8" s="1"/>
  <c r="W1363" i="8" s="1"/>
  <c r="U1362" i="8" l="1"/>
  <c r="D1363" i="8" s="1"/>
  <c r="Q1362" i="8"/>
  <c r="S1362" i="8" s="1"/>
  <c r="P1363" i="8"/>
  <c r="Q1363" i="8" s="1"/>
  <c r="R1363" i="8" l="1"/>
  <c r="T1363" i="8" s="1"/>
  <c r="U1363" i="8" s="1"/>
  <c r="D1364" i="8" s="1"/>
  <c r="Y1363" i="8"/>
  <c r="X1363" i="8"/>
  <c r="Z1363" i="8" s="1"/>
  <c r="AA1363" i="8" s="1"/>
  <c r="AB1363" i="8" s="1"/>
  <c r="F1363" i="8"/>
  <c r="G1363" i="8"/>
  <c r="H1364" i="8" s="1"/>
  <c r="E1363" i="8"/>
  <c r="AC1363" i="8" l="1"/>
  <c r="I1364" i="8"/>
  <c r="N1364" i="8"/>
  <c r="J1364" i="8"/>
  <c r="K1364" i="8" s="1"/>
  <c r="L1364" i="8" s="1"/>
  <c r="M1364" i="8" s="1"/>
  <c r="W1364" i="8" s="1"/>
  <c r="F1364" i="8"/>
  <c r="G1364" i="8"/>
  <c r="H1365" i="8" s="1"/>
  <c r="Y1364" i="8"/>
  <c r="X1364" i="8"/>
  <c r="Z1364" i="8" s="1"/>
  <c r="AA1364" i="8" s="1"/>
  <c r="AB1364" i="8" s="1"/>
  <c r="R1364" i="8"/>
  <c r="T1364" i="8" s="1"/>
  <c r="E1364" i="8"/>
  <c r="S1363" i="8"/>
  <c r="V1364" i="8" l="1"/>
  <c r="O1364" i="8"/>
  <c r="J1365" i="8"/>
  <c r="I1365" i="8"/>
  <c r="N1365" i="8" s="1"/>
  <c r="AC1364" i="8"/>
  <c r="V1365" i="8" l="1"/>
  <c r="O1365" i="8"/>
  <c r="P1365" i="8"/>
  <c r="Q1365" i="8" s="1"/>
  <c r="P1364" i="8"/>
  <c r="K1365" i="8"/>
  <c r="L1365" i="8" s="1"/>
  <c r="M1365" i="8" s="1"/>
  <c r="W1365" i="8" s="1"/>
  <c r="Q1364" i="8" l="1"/>
  <c r="S1364" i="8" s="1"/>
  <c r="U1364" i="8"/>
  <c r="D1365" i="8" s="1"/>
  <c r="R1365" i="8" l="1"/>
  <c r="X1365" i="8"/>
  <c r="Z1365" i="8" s="1"/>
  <c r="AA1365" i="8" s="1"/>
  <c r="AB1365" i="8" s="1"/>
  <c r="E1365" i="8"/>
  <c r="G1365" i="8"/>
  <c r="H1366" i="8" s="1"/>
  <c r="F1365" i="8"/>
  <c r="Y1365" i="8"/>
  <c r="AC1365" i="8" l="1"/>
  <c r="I1366" i="8"/>
  <c r="J1366" i="8"/>
  <c r="K1366" i="8" s="1"/>
  <c r="L1366" i="8" s="1"/>
  <c r="M1366" i="8" s="1"/>
  <c r="W1366" i="8" s="1"/>
  <c r="N1366" i="8"/>
  <c r="T1365" i="8"/>
  <c r="U1365" i="8" s="1"/>
  <c r="D1366" i="8" s="1"/>
  <c r="S1365" i="8"/>
  <c r="O1366" i="8" l="1"/>
  <c r="V1366" i="8"/>
  <c r="F1366" i="8"/>
  <c r="R1366" i="8"/>
  <c r="T1366" i="8" s="1"/>
  <c r="E1366" i="8"/>
  <c r="Y1366" i="8"/>
  <c r="G1366" i="8"/>
  <c r="H1367" i="8" s="1"/>
  <c r="X1366" i="8"/>
  <c r="Z1366" i="8" s="1"/>
  <c r="AA1366" i="8" s="1"/>
  <c r="AB1366" i="8" s="1"/>
  <c r="J1367" i="8" l="1"/>
  <c r="I1367" i="8"/>
  <c r="N1367" i="8" s="1"/>
  <c r="AC1366" i="8"/>
  <c r="P1366" i="8"/>
  <c r="V1367" i="8" l="1"/>
  <c r="O1367" i="8"/>
  <c r="U1366" i="8"/>
  <c r="D1367" i="8" s="1"/>
  <c r="Q1366" i="8"/>
  <c r="S1366" i="8" s="1"/>
  <c r="K1367" i="8"/>
  <c r="L1367" i="8" s="1"/>
  <c r="M1367" i="8" s="1"/>
  <c r="W1367" i="8" s="1"/>
  <c r="P1367" i="8" l="1"/>
  <c r="Q1367" i="8" s="1"/>
  <c r="R1367" i="8"/>
  <c r="T1367" i="8" s="1"/>
  <c r="U1367" i="8" s="1"/>
  <c r="D1368" i="8" s="1"/>
  <c r="G1367" i="8"/>
  <c r="H1368" i="8" s="1"/>
  <c r="Y1367" i="8"/>
  <c r="F1367" i="8"/>
  <c r="X1367" i="8"/>
  <c r="Z1367" i="8" s="1"/>
  <c r="AA1367" i="8" s="1"/>
  <c r="AB1367" i="8" s="1"/>
  <c r="E1367" i="8"/>
  <c r="I1368" i="8" l="1"/>
  <c r="N1368" i="8" s="1"/>
  <c r="J1368" i="8"/>
  <c r="S1367" i="8"/>
  <c r="AC1367" i="8"/>
  <c r="G1368" i="8"/>
  <c r="H1369" i="8" s="1"/>
  <c r="F1368" i="8"/>
  <c r="X1368" i="8"/>
  <c r="Z1368" i="8" s="1"/>
  <c r="AA1368" i="8" s="1"/>
  <c r="AB1368" i="8" s="1"/>
  <c r="Y1368" i="8"/>
  <c r="E1368" i="8"/>
  <c r="R1368" i="8"/>
  <c r="T1368" i="8" s="1"/>
  <c r="K1368" i="8" l="1"/>
  <c r="L1368" i="8"/>
  <c r="M1368" i="8" s="1"/>
  <c r="W1368" i="8" s="1"/>
  <c r="I1369" i="8"/>
  <c r="N1369" i="8" s="1"/>
  <c r="J1369" i="8"/>
  <c r="AC1368" i="8"/>
  <c r="V1368" i="8"/>
  <c r="O1368" i="8"/>
  <c r="K1369" i="8" l="1"/>
  <c r="L1369" i="8" s="1"/>
  <c r="M1369" i="8" s="1"/>
  <c r="W1369" i="8" s="1"/>
  <c r="P1368" i="8"/>
  <c r="V1369" i="8"/>
  <c r="O1369" i="8"/>
  <c r="Q1368" i="8" l="1"/>
  <c r="S1368" i="8" s="1"/>
  <c r="U1368" i="8"/>
  <c r="D1369" i="8" s="1"/>
  <c r="P1369" i="8"/>
  <c r="Q1369" i="8" s="1"/>
  <c r="R1369" i="8" l="1"/>
  <c r="T1369" i="8" s="1"/>
  <c r="U1369" i="8" s="1"/>
  <c r="D1370" i="8" s="1"/>
  <c r="E1369" i="8"/>
  <c r="Y1369" i="8"/>
  <c r="F1369" i="8"/>
  <c r="X1369" i="8"/>
  <c r="Z1369" i="8" s="1"/>
  <c r="AA1369" i="8" s="1"/>
  <c r="AB1369" i="8" s="1"/>
  <c r="G1369" i="8"/>
  <c r="H1370" i="8" s="1"/>
  <c r="S1369" i="8"/>
  <c r="J1370" i="8" l="1"/>
  <c r="I1370" i="8"/>
  <c r="N1370" i="8" s="1"/>
  <c r="AC1369" i="8"/>
  <c r="R1370" i="8"/>
  <c r="T1370" i="8" s="1"/>
  <c r="E1370" i="8"/>
  <c r="X1370" i="8"/>
  <c r="Z1370" i="8" s="1"/>
  <c r="AA1370" i="8" s="1"/>
  <c r="AB1370" i="8" s="1"/>
  <c r="Y1370" i="8"/>
  <c r="G1370" i="8"/>
  <c r="H1371" i="8" s="1"/>
  <c r="F1370" i="8"/>
  <c r="J1371" i="8" l="1"/>
  <c r="I1371" i="8"/>
  <c r="N1371" i="8" s="1"/>
  <c r="AC1370" i="8"/>
  <c r="V1370" i="8"/>
  <c r="O1370" i="8"/>
  <c r="K1370" i="8"/>
  <c r="L1370" i="8" s="1"/>
  <c r="M1370" i="8" s="1"/>
  <c r="W1370" i="8" s="1"/>
  <c r="V1371" i="8" l="1"/>
  <c r="O1371" i="8"/>
  <c r="P1371" i="8" s="1"/>
  <c r="Q1371" i="8" s="1"/>
  <c r="P1370" i="8"/>
  <c r="K1371" i="8"/>
  <c r="L1371" i="8" s="1"/>
  <c r="M1371" i="8" s="1"/>
  <c r="W1371" i="8" s="1"/>
  <c r="Q1370" i="8" l="1"/>
  <c r="S1370" i="8" s="1"/>
  <c r="U1370" i="8"/>
  <c r="D1371" i="8" s="1"/>
  <c r="R1371" i="8" l="1"/>
  <c r="Y1371" i="8"/>
  <c r="E1371" i="8"/>
  <c r="X1371" i="8"/>
  <c r="Z1371" i="8" s="1"/>
  <c r="AA1371" i="8" s="1"/>
  <c r="AB1371" i="8" s="1"/>
  <c r="F1371" i="8"/>
  <c r="G1371" i="8"/>
  <c r="H1372" i="8" s="1"/>
  <c r="I1372" i="8" l="1"/>
  <c r="N1372" i="8" s="1"/>
  <c r="J1372" i="8"/>
  <c r="AC1371" i="8"/>
  <c r="T1371" i="8"/>
  <c r="U1371" i="8" s="1"/>
  <c r="D1372" i="8" s="1"/>
  <c r="S1371" i="8"/>
  <c r="X1372" i="8" l="1"/>
  <c r="Z1372" i="8" s="1"/>
  <c r="AA1372" i="8" s="1"/>
  <c r="AB1372" i="8" s="1"/>
  <c r="R1372" i="8"/>
  <c r="T1372" i="8" s="1"/>
  <c r="F1372" i="8"/>
  <c r="G1372" i="8"/>
  <c r="H1373" i="8" s="1"/>
  <c r="Y1372" i="8"/>
  <c r="E1372" i="8"/>
  <c r="K1372" i="8"/>
  <c r="L1372" i="8" s="1"/>
  <c r="M1372" i="8" s="1"/>
  <c r="W1372" i="8" s="1"/>
  <c r="O1372" i="8"/>
  <c r="V1372" i="8"/>
  <c r="J1373" i="8" l="1"/>
  <c r="I1373" i="8"/>
  <c r="N1373" i="8" s="1"/>
  <c r="P1372" i="8"/>
  <c r="AC1372" i="8"/>
  <c r="K1373" i="8" l="1"/>
  <c r="L1373" i="8" s="1"/>
  <c r="M1373" i="8" s="1"/>
  <c r="W1373" i="8" s="1"/>
  <c r="V1373" i="8"/>
  <c r="O1373" i="8"/>
  <c r="Q1372" i="8"/>
  <c r="S1372" i="8" s="1"/>
  <c r="U1372" i="8"/>
  <c r="D1373" i="8" s="1"/>
  <c r="P1373" i="8" l="1"/>
  <c r="Q1373" i="8" s="1"/>
  <c r="R1373" i="8"/>
  <c r="T1373" i="8" s="1"/>
  <c r="U1373" i="8" s="1"/>
  <c r="D1374" i="8" s="1"/>
  <c r="E1373" i="8"/>
  <c r="G1373" i="8"/>
  <c r="H1374" i="8" s="1"/>
  <c r="F1373" i="8"/>
  <c r="X1373" i="8"/>
  <c r="Z1373" i="8" s="1"/>
  <c r="AA1373" i="8" s="1"/>
  <c r="AB1373" i="8" s="1"/>
  <c r="AC1373" i="8" s="1"/>
  <c r="Y1373" i="8"/>
  <c r="I1374" i="8" l="1"/>
  <c r="N1374" i="8" s="1"/>
  <c r="J1374" i="8"/>
  <c r="K1374" i="8" s="1"/>
  <c r="L1374" i="8" s="1"/>
  <c r="M1374" i="8" s="1"/>
  <c r="W1374" i="8" s="1"/>
  <c r="Y1374" i="8"/>
  <c r="G1374" i="8"/>
  <c r="H1375" i="8" s="1"/>
  <c r="F1374" i="8"/>
  <c r="X1374" i="8"/>
  <c r="Z1374" i="8" s="1"/>
  <c r="AA1374" i="8" s="1"/>
  <c r="AB1374" i="8" s="1"/>
  <c r="E1374" i="8"/>
  <c r="R1374" i="8"/>
  <c r="T1374" i="8" s="1"/>
  <c r="S1373" i="8"/>
  <c r="AC1374" i="8" l="1"/>
  <c r="J1375" i="8"/>
  <c r="I1375" i="8"/>
  <c r="N1375" i="8" s="1"/>
  <c r="V1374" i="8"/>
  <c r="O1374" i="8"/>
  <c r="K1375" i="8" l="1"/>
  <c r="L1375" i="8" s="1"/>
  <c r="M1375" i="8" s="1"/>
  <c r="W1375" i="8" s="1"/>
  <c r="P1374" i="8"/>
  <c r="V1375" i="8"/>
  <c r="O1375" i="8"/>
  <c r="Q1374" i="8" l="1"/>
  <c r="S1374" i="8" s="1"/>
  <c r="U1374" i="8"/>
  <c r="D1375" i="8" s="1"/>
  <c r="P1375" i="8"/>
  <c r="Q1375" i="8" s="1"/>
  <c r="R1375" i="8" l="1"/>
  <c r="T1375" i="8" s="1"/>
  <c r="U1375" i="8" s="1"/>
  <c r="D1376" i="8" s="1"/>
  <c r="E1375" i="8"/>
  <c r="X1375" i="8"/>
  <c r="Z1375" i="8" s="1"/>
  <c r="AA1375" i="8" s="1"/>
  <c r="AB1375" i="8" s="1"/>
  <c r="AC1375" i="8" s="1"/>
  <c r="F1375" i="8"/>
  <c r="Y1375" i="8"/>
  <c r="G1375" i="8"/>
  <c r="H1376" i="8" s="1"/>
  <c r="J1376" i="8" l="1"/>
  <c r="I1376" i="8"/>
  <c r="N1376" i="8" s="1"/>
  <c r="G1376" i="8"/>
  <c r="H1377" i="8" s="1"/>
  <c r="F1376" i="8"/>
  <c r="X1376" i="8"/>
  <c r="Z1376" i="8" s="1"/>
  <c r="AA1376" i="8" s="1"/>
  <c r="AB1376" i="8" s="1"/>
  <c r="R1376" i="8"/>
  <c r="T1376" i="8" s="1"/>
  <c r="Y1376" i="8"/>
  <c r="E1376" i="8"/>
  <c r="S1375" i="8"/>
  <c r="AC1376" i="8" l="1"/>
  <c r="V1376" i="8"/>
  <c r="O1376" i="8"/>
  <c r="I1377" i="8"/>
  <c r="N1377" i="8" s="1"/>
  <c r="J1377" i="8"/>
  <c r="K1377" i="8" s="1"/>
  <c r="L1377" i="8" s="1"/>
  <c r="M1377" i="8" s="1"/>
  <c r="W1377" i="8" s="1"/>
  <c r="K1376" i="8"/>
  <c r="L1376" i="8" s="1"/>
  <c r="M1376" i="8" s="1"/>
  <c r="W1376" i="8" s="1"/>
  <c r="O1377" i="8" l="1"/>
  <c r="V1377" i="8"/>
  <c r="P1377" i="8"/>
  <c r="Q1377" i="8" s="1"/>
  <c r="P1376" i="8"/>
  <c r="Q1376" i="8" l="1"/>
  <c r="S1376" i="8" s="1"/>
  <c r="U1376" i="8"/>
  <c r="D1377" i="8" s="1"/>
  <c r="F1377" i="8" l="1"/>
  <c r="Y1377" i="8"/>
  <c r="X1377" i="8"/>
  <c r="Z1377" i="8" s="1"/>
  <c r="AA1377" i="8" s="1"/>
  <c r="AB1377" i="8" s="1"/>
  <c r="E1377" i="8"/>
  <c r="R1377" i="8"/>
  <c r="G1377" i="8"/>
  <c r="H1378" i="8" s="1"/>
  <c r="J1378" i="8" l="1"/>
  <c r="I1378" i="8"/>
  <c r="N1378" i="8"/>
  <c r="AC1377" i="8"/>
  <c r="T1377" i="8"/>
  <c r="U1377" i="8" s="1"/>
  <c r="D1378" i="8" s="1"/>
  <c r="S1377" i="8"/>
  <c r="K1378" i="8" l="1"/>
  <c r="L1378" i="8" s="1"/>
  <c r="M1378" i="8" s="1"/>
  <c r="W1378" i="8" s="1"/>
  <c r="F1378" i="8"/>
  <c r="E1378" i="8"/>
  <c r="G1378" i="8"/>
  <c r="H1379" i="8" s="1"/>
  <c r="X1378" i="8"/>
  <c r="Z1378" i="8" s="1"/>
  <c r="AA1378" i="8" s="1"/>
  <c r="AB1378" i="8" s="1"/>
  <c r="R1378" i="8"/>
  <c r="T1378" i="8" s="1"/>
  <c r="Y1378" i="8"/>
  <c r="V1378" i="8"/>
  <c r="O1378" i="8"/>
  <c r="P1378" i="8" l="1"/>
  <c r="I1379" i="8"/>
  <c r="N1379" i="8"/>
  <c r="J1379" i="8"/>
  <c r="K1379" i="8" s="1"/>
  <c r="L1379" i="8" s="1"/>
  <c r="M1379" i="8" s="1"/>
  <c r="W1379" i="8" s="1"/>
  <c r="AC1378" i="8"/>
  <c r="V1379" i="8" l="1"/>
  <c r="O1379" i="8"/>
  <c r="U1378" i="8"/>
  <c r="D1379" i="8" s="1"/>
  <c r="Q1378" i="8"/>
  <c r="S1378" i="8" s="1"/>
  <c r="P1379" i="8" l="1"/>
  <c r="Q1379" i="8" s="1"/>
  <c r="Y1379" i="8"/>
  <c r="E1379" i="8"/>
  <c r="R1379" i="8"/>
  <c r="T1379" i="8" s="1"/>
  <c r="U1379" i="8" s="1"/>
  <c r="D1380" i="8" s="1"/>
  <c r="G1379" i="8"/>
  <c r="H1380" i="8" s="1"/>
  <c r="X1379" i="8"/>
  <c r="Z1379" i="8" s="1"/>
  <c r="AA1379" i="8" s="1"/>
  <c r="AB1379" i="8" s="1"/>
  <c r="AC1379" i="8" s="1"/>
  <c r="F1379" i="8"/>
  <c r="J1380" i="8" l="1"/>
  <c r="I1380" i="8"/>
  <c r="N1380" i="8" s="1"/>
  <c r="S1379" i="8"/>
  <c r="E1380" i="8"/>
  <c r="X1380" i="8"/>
  <c r="Z1380" i="8" s="1"/>
  <c r="AA1380" i="8" s="1"/>
  <c r="AB1380" i="8" s="1"/>
  <c r="Y1380" i="8"/>
  <c r="G1380" i="8"/>
  <c r="H1381" i="8" s="1"/>
  <c r="F1380" i="8"/>
  <c r="R1380" i="8"/>
  <c r="T1380" i="8" s="1"/>
  <c r="I1381" i="8" l="1"/>
  <c r="J1381" i="8"/>
  <c r="K1381" i="8" s="1"/>
  <c r="L1381" i="8" s="1"/>
  <c r="M1381" i="8" s="1"/>
  <c r="W1381" i="8" s="1"/>
  <c r="N1381" i="8"/>
  <c r="O1380" i="8"/>
  <c r="V1380" i="8"/>
  <c r="AC1380" i="8"/>
  <c r="K1380" i="8"/>
  <c r="L1380" i="8" s="1"/>
  <c r="M1380" i="8" s="1"/>
  <c r="W1380" i="8" s="1"/>
  <c r="P1380" i="8" l="1"/>
  <c r="O1381" i="8"/>
  <c r="V1381" i="8"/>
  <c r="U1380" i="8" l="1"/>
  <c r="D1381" i="8" s="1"/>
  <c r="Q1380" i="8"/>
  <c r="S1380" i="8" s="1"/>
  <c r="P1381" i="8"/>
  <c r="Q1381" i="8" s="1"/>
  <c r="G1381" i="8" l="1"/>
  <c r="H1382" i="8" s="1"/>
  <c r="E1381" i="8"/>
  <c r="R1381" i="8"/>
  <c r="T1381" i="8" s="1"/>
  <c r="U1381" i="8" s="1"/>
  <c r="D1382" i="8" s="1"/>
  <c r="X1381" i="8"/>
  <c r="Z1381" i="8" s="1"/>
  <c r="AA1381" i="8" s="1"/>
  <c r="AB1381" i="8" s="1"/>
  <c r="Y1381" i="8"/>
  <c r="F1381" i="8"/>
  <c r="E1382" i="8" l="1"/>
  <c r="X1382" i="8"/>
  <c r="Z1382" i="8" s="1"/>
  <c r="AA1382" i="8" s="1"/>
  <c r="AB1382" i="8" s="1"/>
  <c r="AC1382" i="8" s="1"/>
  <c r="Y1382" i="8"/>
  <c r="R1382" i="8"/>
  <c r="T1382" i="8" s="1"/>
  <c r="G1382" i="8"/>
  <c r="H1383" i="8" s="1"/>
  <c r="F1382" i="8"/>
  <c r="AC1381" i="8"/>
  <c r="I1382" i="8"/>
  <c r="J1382" i="8"/>
  <c r="N1382" i="8"/>
  <c r="S1381" i="8"/>
  <c r="I1383" i="8" l="1"/>
  <c r="J1383" i="8"/>
  <c r="K1383" i="8" s="1"/>
  <c r="L1383" i="8" s="1"/>
  <c r="M1383" i="8" s="1"/>
  <c r="W1383" i="8" s="1"/>
  <c r="N1383" i="8"/>
  <c r="O1382" i="8"/>
  <c r="V1382" i="8"/>
  <c r="K1382" i="8"/>
  <c r="L1382" i="8" s="1"/>
  <c r="M1382" i="8" s="1"/>
  <c r="W1382" i="8" s="1"/>
  <c r="P1382" i="8" l="1"/>
  <c r="O1383" i="8"/>
  <c r="V1383" i="8"/>
  <c r="U1382" i="8" l="1"/>
  <c r="D1383" i="8" s="1"/>
  <c r="Q1382" i="8"/>
  <c r="S1382" i="8" s="1"/>
  <c r="P1383" i="8"/>
  <c r="Q1383" i="8" l="1"/>
  <c r="Y1383" i="8"/>
  <c r="X1383" i="8"/>
  <c r="Z1383" i="8" s="1"/>
  <c r="AA1383" i="8" s="1"/>
  <c r="AB1383" i="8" s="1"/>
  <c r="F1383" i="8"/>
  <c r="G1383" i="8"/>
  <c r="H1384" i="8" s="1"/>
  <c r="E1383" i="8"/>
  <c r="R1383" i="8"/>
  <c r="T1383" i="8" s="1"/>
  <c r="U1383" i="8" s="1"/>
  <c r="D1384" i="8" s="1"/>
  <c r="E1384" i="8" l="1"/>
  <c r="Y1384" i="8"/>
  <c r="R1384" i="8"/>
  <c r="T1384" i="8" s="1"/>
  <c r="F1384" i="8"/>
  <c r="X1384" i="8"/>
  <c r="Z1384" i="8" s="1"/>
  <c r="AA1384" i="8" s="1"/>
  <c r="AB1384" i="8" s="1"/>
  <c r="AC1384" i="8" s="1"/>
  <c r="G1384" i="8"/>
  <c r="H1385" i="8" s="1"/>
  <c r="AC1383" i="8"/>
  <c r="I1384" i="8"/>
  <c r="N1384" i="8" s="1"/>
  <c r="J1384" i="8"/>
  <c r="S1383" i="8"/>
  <c r="V1384" i="8" l="1"/>
  <c r="O1384" i="8"/>
  <c r="I1385" i="8"/>
  <c r="N1385" i="8" s="1"/>
  <c r="J1385" i="8"/>
  <c r="K1385" i="8" s="1"/>
  <c r="L1385" i="8" s="1"/>
  <c r="M1385" i="8" s="1"/>
  <c r="W1385" i="8" s="1"/>
  <c r="K1384" i="8"/>
  <c r="L1384" i="8" s="1"/>
  <c r="M1384" i="8" s="1"/>
  <c r="W1384" i="8" s="1"/>
  <c r="V1385" i="8" l="1"/>
  <c r="O1385" i="8"/>
  <c r="P1385" i="8"/>
  <c r="Q1385" i="8" s="1"/>
  <c r="P1384" i="8"/>
  <c r="U1384" i="8" l="1"/>
  <c r="D1385" i="8" s="1"/>
  <c r="Q1384" i="8"/>
  <c r="S1384" i="8" s="1"/>
  <c r="Y1385" i="8" l="1"/>
  <c r="E1385" i="8"/>
  <c r="F1385" i="8"/>
  <c r="G1385" i="8"/>
  <c r="H1386" i="8" s="1"/>
  <c r="X1385" i="8"/>
  <c r="Z1385" i="8" s="1"/>
  <c r="AA1385" i="8" s="1"/>
  <c r="AB1385" i="8" s="1"/>
  <c r="R1385" i="8"/>
  <c r="T1385" i="8" l="1"/>
  <c r="U1385" i="8" s="1"/>
  <c r="D1386" i="8" s="1"/>
  <c r="S1385" i="8"/>
  <c r="I1386" i="8"/>
  <c r="J1386" i="8"/>
  <c r="N1386" i="8"/>
  <c r="AC1385" i="8"/>
  <c r="O1386" i="8" l="1"/>
  <c r="V1386" i="8"/>
  <c r="K1386" i="8"/>
  <c r="L1386" i="8" s="1"/>
  <c r="M1386" i="8" s="1"/>
  <c r="W1386" i="8" s="1"/>
  <c r="Y1386" i="8"/>
  <c r="F1386" i="8"/>
  <c r="X1386" i="8"/>
  <c r="Z1386" i="8" s="1"/>
  <c r="AA1386" i="8" s="1"/>
  <c r="AB1386" i="8" s="1"/>
  <c r="R1386" i="8"/>
  <c r="T1386" i="8" s="1"/>
  <c r="G1386" i="8"/>
  <c r="H1387" i="8" s="1"/>
  <c r="E1386" i="8"/>
  <c r="AC1386" i="8" l="1"/>
  <c r="I1387" i="8"/>
  <c r="N1387" i="8"/>
  <c r="J1387" i="8"/>
  <c r="K1387" i="8" s="1"/>
  <c r="L1387" i="8" s="1"/>
  <c r="M1387" i="8" s="1"/>
  <c r="W1387" i="8" s="1"/>
  <c r="P1386" i="8"/>
  <c r="U1386" i="8" l="1"/>
  <c r="D1387" i="8" s="1"/>
  <c r="Q1386" i="8"/>
  <c r="S1386" i="8" s="1"/>
  <c r="O1387" i="8"/>
  <c r="V1387" i="8"/>
  <c r="P1387" i="8" l="1"/>
  <c r="Q1387" i="8" s="1"/>
  <c r="X1387" i="8"/>
  <c r="Z1387" i="8" s="1"/>
  <c r="AA1387" i="8" s="1"/>
  <c r="AB1387" i="8" s="1"/>
  <c r="Y1387" i="8"/>
  <c r="F1387" i="8"/>
  <c r="G1387" i="8"/>
  <c r="H1388" i="8" s="1"/>
  <c r="E1387" i="8"/>
  <c r="R1387" i="8"/>
  <c r="T1387" i="8" s="1"/>
  <c r="U1387" i="8" s="1"/>
  <c r="D1388" i="8" s="1"/>
  <c r="E1388" i="8" l="1"/>
  <c r="Y1388" i="8"/>
  <c r="R1388" i="8"/>
  <c r="T1388" i="8" s="1"/>
  <c r="X1388" i="8"/>
  <c r="Z1388" i="8" s="1"/>
  <c r="AA1388" i="8" s="1"/>
  <c r="AB1388" i="8" s="1"/>
  <c r="F1388" i="8"/>
  <c r="G1388" i="8"/>
  <c r="H1389" i="8" s="1"/>
  <c r="I1388" i="8"/>
  <c r="N1388" i="8" s="1"/>
  <c r="J1388" i="8"/>
  <c r="S1387" i="8"/>
  <c r="AC1387" i="8"/>
  <c r="K1388" i="8" l="1"/>
  <c r="L1388" i="8" s="1"/>
  <c r="M1388" i="8" s="1"/>
  <c r="W1388" i="8" s="1"/>
  <c r="V1388" i="8"/>
  <c r="O1388" i="8"/>
  <c r="I1389" i="8"/>
  <c r="N1389" i="8" s="1"/>
  <c r="J1389" i="8"/>
  <c r="AC1388" i="8"/>
  <c r="K1389" i="8" l="1"/>
  <c r="L1389" i="8" s="1"/>
  <c r="M1389" i="8" s="1"/>
  <c r="W1389" i="8" s="1"/>
  <c r="O1389" i="8"/>
  <c r="P1389" i="8" s="1"/>
  <c r="Q1389" i="8" s="1"/>
  <c r="V1389" i="8"/>
  <c r="P1388" i="8"/>
  <c r="Q1388" i="8" l="1"/>
  <c r="S1388" i="8" s="1"/>
  <c r="U1388" i="8"/>
  <c r="D1389" i="8" s="1"/>
  <c r="E1389" i="8" l="1"/>
  <c r="G1389" i="8"/>
  <c r="H1390" i="8" s="1"/>
  <c r="Y1389" i="8"/>
  <c r="X1389" i="8"/>
  <c r="Z1389" i="8" s="1"/>
  <c r="AA1389" i="8" s="1"/>
  <c r="AB1389" i="8" s="1"/>
  <c r="F1389" i="8"/>
  <c r="R1389" i="8"/>
  <c r="T1389" i="8" l="1"/>
  <c r="U1389" i="8" s="1"/>
  <c r="D1390" i="8" s="1"/>
  <c r="S1389" i="8"/>
  <c r="J1390" i="8"/>
  <c r="I1390" i="8"/>
  <c r="N1390" i="8" s="1"/>
  <c r="AC1389" i="8"/>
  <c r="K1390" i="8" l="1"/>
  <c r="L1390" i="8" s="1"/>
  <c r="M1390" i="8" s="1"/>
  <c r="W1390" i="8" s="1"/>
  <c r="V1390" i="8"/>
  <c r="O1390" i="8"/>
  <c r="E1390" i="8"/>
  <c r="G1390" i="8"/>
  <c r="H1391" i="8" s="1"/>
  <c r="F1390" i="8"/>
  <c r="R1390" i="8"/>
  <c r="T1390" i="8" s="1"/>
  <c r="X1390" i="8"/>
  <c r="Z1390" i="8" s="1"/>
  <c r="AA1390" i="8" s="1"/>
  <c r="AB1390" i="8" s="1"/>
  <c r="Y1390" i="8"/>
  <c r="P1390" i="8" l="1"/>
  <c r="AC1390" i="8"/>
  <c r="J1391" i="8"/>
  <c r="I1391" i="8"/>
  <c r="N1391" i="8" s="1"/>
  <c r="K1391" i="8" l="1"/>
  <c r="L1391" i="8" s="1"/>
  <c r="M1391" i="8" s="1"/>
  <c r="W1391" i="8" s="1"/>
  <c r="Q1390" i="8"/>
  <c r="S1390" i="8" s="1"/>
  <c r="U1390" i="8"/>
  <c r="D1391" i="8" s="1"/>
  <c r="V1391" i="8"/>
  <c r="O1391" i="8"/>
  <c r="P1391" i="8" l="1"/>
  <c r="Y1391" i="8"/>
  <c r="G1391" i="8"/>
  <c r="H1392" i="8" s="1"/>
  <c r="E1391" i="8"/>
  <c r="F1391" i="8"/>
  <c r="R1391" i="8"/>
  <c r="T1391" i="8" s="1"/>
  <c r="X1391" i="8"/>
  <c r="Z1391" i="8" s="1"/>
  <c r="AA1391" i="8" s="1"/>
  <c r="AB1391" i="8" s="1"/>
  <c r="AC1391" i="8" l="1"/>
  <c r="I1392" i="8"/>
  <c r="N1392" i="8" s="1"/>
  <c r="J1392" i="8"/>
  <c r="U1391" i="8"/>
  <c r="D1392" i="8" s="1"/>
  <c r="Q1391" i="8"/>
  <c r="S1391" i="8" s="1"/>
  <c r="E1392" i="8" l="1"/>
  <c r="Y1392" i="8"/>
  <c r="X1392" i="8"/>
  <c r="Z1392" i="8" s="1"/>
  <c r="AA1392" i="8" s="1"/>
  <c r="AB1392" i="8" s="1"/>
  <c r="R1392" i="8"/>
  <c r="T1392" i="8" s="1"/>
  <c r="F1392" i="8"/>
  <c r="G1392" i="8"/>
  <c r="H1393" i="8" s="1"/>
  <c r="K1392" i="8"/>
  <c r="L1392" i="8" s="1"/>
  <c r="M1392" i="8" s="1"/>
  <c r="W1392" i="8" s="1"/>
  <c r="O1392" i="8"/>
  <c r="V1392" i="8"/>
  <c r="I1393" i="8" l="1"/>
  <c r="N1393" i="8" s="1"/>
  <c r="J1393" i="8"/>
  <c r="AC1392" i="8"/>
  <c r="P1392" i="8"/>
  <c r="K1393" i="8" l="1"/>
  <c r="L1393" i="8" s="1"/>
  <c r="M1393" i="8" s="1"/>
  <c r="W1393" i="8" s="1"/>
  <c r="U1392" i="8"/>
  <c r="D1393" i="8" s="1"/>
  <c r="Q1392" i="8"/>
  <c r="S1392" i="8" s="1"/>
  <c r="V1393" i="8"/>
  <c r="O1393" i="8"/>
  <c r="P1393" i="8" l="1"/>
  <c r="Q1393" i="8" s="1"/>
  <c r="Y1393" i="8"/>
  <c r="F1393" i="8"/>
  <c r="R1393" i="8"/>
  <c r="T1393" i="8" s="1"/>
  <c r="U1393" i="8" s="1"/>
  <c r="D1394" i="8" s="1"/>
  <c r="G1393" i="8"/>
  <c r="H1394" i="8" s="1"/>
  <c r="E1393" i="8"/>
  <c r="X1393" i="8"/>
  <c r="Z1393" i="8" s="1"/>
  <c r="AA1393" i="8" s="1"/>
  <c r="AB1393" i="8" s="1"/>
  <c r="AC1393" i="8" s="1"/>
  <c r="G1394" i="8" l="1"/>
  <c r="H1395" i="8" s="1"/>
  <c r="X1394" i="8"/>
  <c r="Z1394" i="8" s="1"/>
  <c r="AA1394" i="8" s="1"/>
  <c r="AB1394" i="8" s="1"/>
  <c r="F1394" i="8"/>
  <c r="E1394" i="8"/>
  <c r="Y1394" i="8"/>
  <c r="R1394" i="8"/>
  <c r="T1394" i="8" s="1"/>
  <c r="S1393" i="8"/>
  <c r="I1394" i="8"/>
  <c r="N1394" i="8" s="1"/>
  <c r="J1394" i="8"/>
  <c r="O1394" i="8" l="1"/>
  <c r="V1394" i="8"/>
  <c r="AC1394" i="8"/>
  <c r="K1394" i="8"/>
  <c r="L1394" i="8" s="1"/>
  <c r="M1394" i="8" s="1"/>
  <c r="W1394" i="8" s="1"/>
  <c r="I1395" i="8"/>
  <c r="N1395" i="8" s="1"/>
  <c r="J1395" i="8"/>
  <c r="K1395" i="8" s="1"/>
  <c r="L1395" i="8" s="1"/>
  <c r="M1395" i="8" s="1"/>
  <c r="W1395" i="8" s="1"/>
  <c r="O1395" i="8" l="1"/>
  <c r="V1395" i="8"/>
  <c r="P1395" i="8"/>
  <c r="Q1395" i="8" s="1"/>
  <c r="P1394" i="8"/>
  <c r="U1394" i="8" l="1"/>
  <c r="D1395" i="8" s="1"/>
  <c r="Q1394" i="8"/>
  <c r="S1394" i="8" s="1"/>
  <c r="Y1395" i="8" l="1"/>
  <c r="F1395" i="8"/>
  <c r="R1395" i="8"/>
  <c r="E1395" i="8"/>
  <c r="X1395" i="8"/>
  <c r="Z1395" i="8" s="1"/>
  <c r="AA1395" i="8" s="1"/>
  <c r="AB1395" i="8" s="1"/>
  <c r="AC1395" i="8" s="1"/>
  <c r="G1395" i="8"/>
  <c r="H1396" i="8" s="1"/>
  <c r="J1396" i="8" l="1"/>
  <c r="I1396" i="8"/>
  <c r="N1396" i="8" s="1"/>
  <c r="T1395" i="8"/>
  <c r="U1395" i="8" s="1"/>
  <c r="D1396" i="8" s="1"/>
  <c r="S1395" i="8"/>
  <c r="E1396" i="8" l="1"/>
  <c r="X1396" i="8"/>
  <c r="Z1396" i="8" s="1"/>
  <c r="AA1396" i="8" s="1"/>
  <c r="AB1396" i="8" s="1"/>
  <c r="F1396" i="8"/>
  <c r="G1396" i="8"/>
  <c r="H1397" i="8" s="1"/>
  <c r="R1396" i="8"/>
  <c r="T1396" i="8" s="1"/>
  <c r="Y1396" i="8"/>
  <c r="V1396" i="8"/>
  <c r="O1396" i="8"/>
  <c r="K1396" i="8"/>
  <c r="L1396" i="8" s="1"/>
  <c r="M1396" i="8" s="1"/>
  <c r="W1396" i="8" s="1"/>
  <c r="P1396" i="8" l="1"/>
  <c r="AC1396" i="8"/>
  <c r="J1397" i="8"/>
  <c r="I1397" i="8"/>
  <c r="N1397" i="8" s="1"/>
  <c r="K1397" i="8" l="1"/>
  <c r="L1397" i="8" s="1"/>
  <c r="M1397" i="8" s="1"/>
  <c r="W1397" i="8" s="1"/>
  <c r="U1396" i="8"/>
  <c r="D1397" i="8" s="1"/>
  <c r="Q1396" i="8"/>
  <c r="S1396" i="8" s="1"/>
  <c r="V1397" i="8"/>
  <c r="O1397" i="8"/>
  <c r="P1397" i="8" l="1"/>
  <c r="Q1397" i="8" s="1"/>
  <c r="F1397" i="8"/>
  <c r="G1397" i="8"/>
  <c r="H1398" i="8" s="1"/>
  <c r="Y1397" i="8"/>
  <c r="E1397" i="8"/>
  <c r="R1397" i="8"/>
  <c r="T1397" i="8" s="1"/>
  <c r="U1397" i="8" s="1"/>
  <c r="D1398" i="8" s="1"/>
  <c r="X1397" i="8"/>
  <c r="Z1397" i="8" s="1"/>
  <c r="AA1397" i="8" s="1"/>
  <c r="AB1397" i="8" s="1"/>
  <c r="G1398" i="8" l="1"/>
  <c r="H1399" i="8" s="1"/>
  <c r="R1398" i="8"/>
  <c r="T1398" i="8" s="1"/>
  <c r="E1398" i="8"/>
  <c r="Y1398" i="8"/>
  <c r="X1398" i="8"/>
  <c r="Z1398" i="8" s="1"/>
  <c r="AA1398" i="8" s="1"/>
  <c r="AB1398" i="8" s="1"/>
  <c r="AC1398" i="8" s="1"/>
  <c r="F1398" i="8"/>
  <c r="S1397" i="8"/>
  <c r="AC1397" i="8"/>
  <c r="J1398" i="8"/>
  <c r="I1398" i="8"/>
  <c r="N1398" i="8" s="1"/>
  <c r="V1398" i="8" l="1"/>
  <c r="O1398" i="8"/>
  <c r="K1398" i="8"/>
  <c r="L1398" i="8" s="1"/>
  <c r="M1398" i="8" s="1"/>
  <c r="W1398" i="8" s="1"/>
  <c r="I1399" i="8"/>
  <c r="N1399" i="8" s="1"/>
  <c r="J1399" i="8"/>
  <c r="K1399" i="8" l="1"/>
  <c r="L1399" i="8" s="1"/>
  <c r="M1399" i="8" s="1"/>
  <c r="W1399" i="8" s="1"/>
  <c r="O1399" i="8"/>
  <c r="P1399" i="8" s="1"/>
  <c r="Q1399" i="8" s="1"/>
  <c r="V1399" i="8"/>
  <c r="P1398" i="8"/>
  <c r="U1398" i="8" l="1"/>
  <c r="D1399" i="8" s="1"/>
  <c r="Q1398" i="8"/>
  <c r="S1398" i="8" s="1"/>
  <c r="Y1399" i="8" l="1"/>
  <c r="G1399" i="8"/>
  <c r="H1400" i="8" s="1"/>
  <c r="X1399" i="8"/>
  <c r="Z1399" i="8" s="1"/>
  <c r="AA1399" i="8" s="1"/>
  <c r="AB1399" i="8" s="1"/>
  <c r="E1399" i="8"/>
  <c r="F1399" i="8"/>
  <c r="R1399" i="8"/>
  <c r="AC1399" i="8" l="1"/>
  <c r="J1400" i="8"/>
  <c r="I1400" i="8"/>
  <c r="N1400" i="8" s="1"/>
  <c r="T1399" i="8"/>
  <c r="U1399" i="8" s="1"/>
  <c r="D1400" i="8" s="1"/>
  <c r="S1399" i="8"/>
  <c r="V1400" i="8" l="1"/>
  <c r="O1400" i="8"/>
  <c r="G1400" i="8"/>
  <c r="H1401" i="8" s="1"/>
  <c r="F1400" i="8"/>
  <c r="E1400" i="8"/>
  <c r="Y1400" i="8"/>
  <c r="R1400" i="8"/>
  <c r="T1400" i="8" s="1"/>
  <c r="X1400" i="8"/>
  <c r="Z1400" i="8" s="1"/>
  <c r="AA1400" i="8" s="1"/>
  <c r="AB1400" i="8" s="1"/>
  <c r="K1400" i="8"/>
  <c r="L1400" i="8" s="1"/>
  <c r="M1400" i="8" s="1"/>
  <c r="W1400" i="8" s="1"/>
  <c r="AC1400" i="8" l="1"/>
  <c r="I1401" i="8"/>
  <c r="N1401" i="8" s="1"/>
  <c r="J1401" i="8"/>
  <c r="K1401" i="8" s="1"/>
  <c r="L1401" i="8" s="1"/>
  <c r="M1401" i="8" s="1"/>
  <c r="W1401" i="8" s="1"/>
  <c r="P1400" i="8"/>
  <c r="Q1400" i="8" l="1"/>
  <c r="S1400" i="8" s="1"/>
  <c r="U1400" i="8"/>
  <c r="D1401" i="8" s="1"/>
  <c r="V1401" i="8"/>
  <c r="O1401" i="8"/>
  <c r="R1401" i="8" l="1"/>
  <c r="T1401" i="8" s="1"/>
  <c r="E1401" i="8"/>
  <c r="X1401" i="8"/>
  <c r="Z1401" i="8" s="1"/>
  <c r="AA1401" i="8" s="1"/>
  <c r="AB1401" i="8" s="1"/>
  <c r="G1401" i="8"/>
  <c r="H1402" i="8" s="1"/>
  <c r="Y1401" i="8"/>
  <c r="F1401" i="8"/>
  <c r="P1401" i="8"/>
  <c r="Q1401" i="8" l="1"/>
  <c r="S1401" i="8" s="1"/>
  <c r="U1401" i="8"/>
  <c r="D1402" i="8" s="1"/>
  <c r="AC1401" i="8"/>
  <c r="I1402" i="8"/>
  <c r="J1402" i="8"/>
  <c r="K1402" i="8" s="1"/>
  <c r="L1402" i="8" s="1"/>
  <c r="M1402" i="8" s="1"/>
  <c r="W1402" i="8" s="1"/>
  <c r="N1402" i="8"/>
  <c r="X1402" i="8" l="1"/>
  <c r="Z1402" i="8" s="1"/>
  <c r="AA1402" i="8" s="1"/>
  <c r="AB1402" i="8" s="1"/>
  <c r="E1402" i="8"/>
  <c r="Y1402" i="8"/>
  <c r="R1402" i="8"/>
  <c r="T1402" i="8" s="1"/>
  <c r="F1402" i="8"/>
  <c r="G1402" i="8"/>
  <c r="H1403" i="8" s="1"/>
  <c r="O1402" i="8"/>
  <c r="P1402" i="8" s="1"/>
  <c r="V1402" i="8"/>
  <c r="Q1402" i="8" l="1"/>
  <c r="S1402" i="8" s="1"/>
  <c r="U1402" i="8"/>
  <c r="D1403" i="8" s="1"/>
  <c r="I1403" i="8"/>
  <c r="J1403" i="8"/>
  <c r="N1403" i="8"/>
  <c r="AC1402" i="8"/>
  <c r="K1403" i="8" l="1"/>
  <c r="L1403" i="8" s="1"/>
  <c r="M1403" i="8" s="1"/>
  <c r="W1403" i="8" s="1"/>
  <c r="V1403" i="8"/>
  <c r="O1403" i="8"/>
  <c r="Y1403" i="8"/>
  <c r="X1403" i="8"/>
  <c r="Z1403" i="8" s="1"/>
  <c r="AA1403" i="8" s="1"/>
  <c r="AB1403" i="8" s="1"/>
  <c r="F1403" i="8"/>
  <c r="G1403" i="8"/>
  <c r="H1404" i="8" s="1"/>
  <c r="E1403" i="8"/>
  <c r="R1403" i="8"/>
  <c r="T1403" i="8" s="1"/>
  <c r="AC1403" i="8" l="1"/>
  <c r="P1403" i="8"/>
  <c r="Q1403" i="8" s="1"/>
  <c r="S1403" i="8" s="1"/>
  <c r="J1404" i="8"/>
  <c r="I1404" i="8"/>
  <c r="N1404" i="8" s="1"/>
  <c r="K1404" i="8" l="1"/>
  <c r="L1404" i="8" s="1"/>
  <c r="M1404" i="8" s="1"/>
  <c r="W1404" i="8" s="1"/>
  <c r="O1404" i="8"/>
  <c r="V1404" i="8"/>
  <c r="U1403" i="8"/>
  <c r="D1404" i="8" s="1"/>
  <c r="E1404" i="8" l="1"/>
  <c r="F1404" i="8"/>
  <c r="R1404" i="8"/>
  <c r="T1404" i="8" s="1"/>
  <c r="Y1404" i="8"/>
  <c r="X1404" i="8"/>
  <c r="Z1404" i="8" s="1"/>
  <c r="AA1404" i="8" s="1"/>
  <c r="AB1404" i="8" s="1"/>
  <c r="G1404" i="8"/>
  <c r="H1405" i="8" s="1"/>
  <c r="P1404" i="8"/>
  <c r="I1405" i="8" l="1"/>
  <c r="N1405" i="8" s="1"/>
  <c r="J1405" i="8"/>
  <c r="U1404" i="8"/>
  <c r="D1405" i="8" s="1"/>
  <c r="Q1404" i="8"/>
  <c r="S1404" i="8" s="1"/>
  <c r="AC1404" i="8"/>
  <c r="K1405" i="8" l="1"/>
  <c r="L1405" i="8" s="1"/>
  <c r="M1405" i="8" s="1"/>
  <c r="W1405" i="8" s="1"/>
  <c r="E1405" i="8"/>
  <c r="G1405" i="8"/>
  <c r="H1406" i="8" s="1"/>
  <c r="R1405" i="8"/>
  <c r="T1405" i="8" s="1"/>
  <c r="X1405" i="8"/>
  <c r="Z1405" i="8" s="1"/>
  <c r="AA1405" i="8" s="1"/>
  <c r="AB1405" i="8" s="1"/>
  <c r="Y1405" i="8"/>
  <c r="F1405" i="8"/>
  <c r="O1405" i="8"/>
  <c r="V1405" i="8"/>
  <c r="AC1405" i="8" l="1"/>
  <c r="J1406" i="8"/>
  <c r="I1406" i="8"/>
  <c r="N1406" i="8" s="1"/>
  <c r="P1405" i="8"/>
  <c r="Q1405" i="8" s="1"/>
  <c r="S1405" i="8" s="1"/>
  <c r="U1405" i="8" l="1"/>
  <c r="D1406" i="8" s="1"/>
  <c r="K1406" i="8"/>
  <c r="L1406" i="8" s="1"/>
  <c r="M1406" i="8" s="1"/>
  <c r="W1406" i="8" s="1"/>
  <c r="V1406" i="8"/>
  <c r="O1406" i="8"/>
  <c r="P1406" i="8" l="1"/>
  <c r="E1406" i="8"/>
  <c r="F1406" i="8"/>
  <c r="R1406" i="8"/>
  <c r="T1406" i="8" s="1"/>
  <c r="X1406" i="8"/>
  <c r="Z1406" i="8" s="1"/>
  <c r="AA1406" i="8" s="1"/>
  <c r="AB1406" i="8" s="1"/>
  <c r="Y1406" i="8"/>
  <c r="G1406" i="8"/>
  <c r="H1407" i="8" s="1"/>
  <c r="AC1406" i="8" l="1"/>
  <c r="U1406" i="8"/>
  <c r="D1407" i="8" s="1"/>
  <c r="Q1406" i="8"/>
  <c r="S1406" i="8" s="1"/>
  <c r="J1407" i="8"/>
  <c r="I1407" i="8"/>
  <c r="N1407" i="8" s="1"/>
  <c r="K1407" i="8" l="1"/>
  <c r="L1407" i="8"/>
  <c r="M1407" i="8" s="1"/>
  <c r="W1407" i="8" s="1"/>
  <c r="O1407" i="8"/>
  <c r="V1407" i="8"/>
  <c r="Y1407" i="8"/>
  <c r="F1407" i="8"/>
  <c r="X1407" i="8"/>
  <c r="Z1407" i="8" s="1"/>
  <c r="AA1407" i="8" s="1"/>
  <c r="AB1407" i="8" s="1"/>
  <c r="R1407" i="8"/>
  <c r="T1407" i="8" s="1"/>
  <c r="E1407" i="8"/>
  <c r="G1407" i="8"/>
  <c r="H1408" i="8" s="1"/>
  <c r="P1407" i="8" l="1"/>
  <c r="Q1407" i="8" s="1"/>
  <c r="S1407" i="8" s="1"/>
  <c r="AC1407" i="8"/>
  <c r="J1408" i="8"/>
  <c r="I1408" i="8"/>
  <c r="N1408" i="8" s="1"/>
  <c r="O1408" i="8" l="1"/>
  <c r="V1408" i="8"/>
  <c r="K1408" i="8"/>
  <c r="L1408" i="8" s="1"/>
  <c r="M1408" i="8" s="1"/>
  <c r="W1408" i="8" s="1"/>
  <c r="U1407" i="8"/>
  <c r="D1408" i="8" s="1"/>
  <c r="E1408" i="8" l="1"/>
  <c r="F1408" i="8"/>
  <c r="Y1408" i="8"/>
  <c r="X1408" i="8"/>
  <c r="Z1408" i="8" s="1"/>
  <c r="AA1408" i="8" s="1"/>
  <c r="AB1408" i="8" s="1"/>
  <c r="G1408" i="8"/>
  <c r="H1409" i="8" s="1"/>
  <c r="R1408" i="8"/>
  <c r="T1408" i="8" s="1"/>
  <c r="P1408" i="8"/>
  <c r="AC1408" i="8" l="1"/>
  <c r="U1408" i="8"/>
  <c r="D1409" i="8" s="1"/>
  <c r="Q1408" i="8"/>
  <c r="S1408" i="8" s="1"/>
  <c r="I1409" i="8"/>
  <c r="J1409" i="8"/>
  <c r="N1409" i="8"/>
  <c r="K1409" i="8" l="1"/>
  <c r="L1409" i="8" s="1"/>
  <c r="M1409" i="8" s="1"/>
  <c r="W1409" i="8" s="1"/>
  <c r="V1409" i="8"/>
  <c r="O1409" i="8"/>
  <c r="Y1409" i="8"/>
  <c r="F1409" i="8"/>
  <c r="G1409" i="8"/>
  <c r="H1410" i="8" s="1"/>
  <c r="R1409" i="8"/>
  <c r="T1409" i="8" s="1"/>
  <c r="E1409" i="8"/>
  <c r="X1409" i="8"/>
  <c r="Z1409" i="8" s="1"/>
  <c r="AA1409" i="8" s="1"/>
  <c r="AB1409" i="8" s="1"/>
  <c r="AC1409" i="8" l="1"/>
  <c r="P1409" i="8"/>
  <c r="Q1409" i="8" s="1"/>
  <c r="S1409" i="8" s="1"/>
  <c r="J1410" i="8"/>
  <c r="I1410" i="8"/>
  <c r="N1410" i="8" s="1"/>
  <c r="U1409" i="8" l="1"/>
  <c r="D1410" i="8" s="1"/>
  <c r="V1410" i="8"/>
  <c r="O1410" i="8"/>
  <c r="E1410" i="8"/>
  <c r="Y1410" i="8"/>
  <c r="R1410" i="8"/>
  <c r="T1410" i="8" s="1"/>
  <c r="G1410" i="8"/>
  <c r="H1411" i="8" s="1"/>
  <c r="F1410" i="8"/>
  <c r="X1410" i="8"/>
  <c r="Z1410" i="8" s="1"/>
  <c r="AA1410" i="8" s="1"/>
  <c r="AB1410" i="8" s="1"/>
  <c r="K1410" i="8"/>
  <c r="L1410" i="8" s="1"/>
  <c r="M1410" i="8" s="1"/>
  <c r="W1410" i="8" s="1"/>
  <c r="J1411" i="8" l="1"/>
  <c r="I1411" i="8"/>
  <c r="N1411" i="8" s="1"/>
  <c r="AC1410" i="8"/>
  <c r="P1410" i="8"/>
  <c r="U1410" i="8" l="1"/>
  <c r="D1411" i="8" s="1"/>
  <c r="Q1410" i="8"/>
  <c r="S1410" i="8" s="1"/>
  <c r="V1411" i="8"/>
  <c r="O1411" i="8"/>
  <c r="K1411" i="8"/>
  <c r="L1411" i="8" s="1"/>
  <c r="M1411" i="8" s="1"/>
  <c r="W1411" i="8" s="1"/>
  <c r="P1411" i="8" l="1"/>
  <c r="Q1411" i="8" s="1"/>
  <c r="Y1411" i="8"/>
  <c r="R1411" i="8"/>
  <c r="T1411" i="8" s="1"/>
  <c r="U1411" i="8" s="1"/>
  <c r="D1412" i="8" s="1"/>
  <c r="G1411" i="8"/>
  <c r="H1412" i="8" s="1"/>
  <c r="X1411" i="8"/>
  <c r="Z1411" i="8" s="1"/>
  <c r="AA1411" i="8" s="1"/>
  <c r="AB1411" i="8" s="1"/>
  <c r="AC1411" i="8" s="1"/>
  <c r="E1411" i="8"/>
  <c r="F1411" i="8"/>
  <c r="I1412" i="8" l="1"/>
  <c r="N1412" i="8"/>
  <c r="J1412" i="8"/>
  <c r="E1412" i="8"/>
  <c r="X1412" i="8"/>
  <c r="Z1412" i="8" s="1"/>
  <c r="AA1412" i="8" s="1"/>
  <c r="AB1412" i="8" s="1"/>
  <c r="G1412" i="8"/>
  <c r="H1413" i="8" s="1"/>
  <c r="F1412" i="8"/>
  <c r="R1412" i="8"/>
  <c r="T1412" i="8" s="1"/>
  <c r="Y1412" i="8"/>
  <c r="S1411" i="8"/>
  <c r="I1413" i="8" l="1"/>
  <c r="J1413" i="8"/>
  <c r="N1413" i="8"/>
  <c r="AC1412" i="8"/>
  <c r="V1412" i="8"/>
  <c r="O1412" i="8"/>
  <c r="K1412" i="8"/>
  <c r="L1412" i="8" s="1"/>
  <c r="M1412" i="8" s="1"/>
  <c r="W1412" i="8" s="1"/>
  <c r="P1412" i="8" l="1"/>
  <c r="K1413" i="8"/>
  <c r="L1413" i="8"/>
  <c r="M1413" i="8" s="1"/>
  <c r="W1413" i="8" s="1"/>
  <c r="O1413" i="8"/>
  <c r="V1413" i="8"/>
  <c r="Q1412" i="8" l="1"/>
  <c r="S1412" i="8" s="1"/>
  <c r="U1412" i="8"/>
  <c r="D1413" i="8" s="1"/>
  <c r="P1413" i="8"/>
  <c r="Q1413" i="8" s="1"/>
  <c r="Y1413" i="8" l="1"/>
  <c r="G1413" i="8"/>
  <c r="H1414" i="8" s="1"/>
  <c r="F1413" i="8"/>
  <c r="X1413" i="8"/>
  <c r="Z1413" i="8" s="1"/>
  <c r="AA1413" i="8" s="1"/>
  <c r="AB1413" i="8" s="1"/>
  <c r="AC1413" i="8" s="1"/>
  <c r="E1413" i="8"/>
  <c r="R1413" i="8"/>
  <c r="T1413" i="8" s="1"/>
  <c r="U1413" i="8" s="1"/>
  <c r="D1414" i="8" s="1"/>
  <c r="E1414" i="8" l="1"/>
  <c r="X1414" i="8"/>
  <c r="Z1414" i="8" s="1"/>
  <c r="AA1414" i="8" s="1"/>
  <c r="AB1414" i="8" s="1"/>
  <c r="G1414" i="8"/>
  <c r="H1415" i="8" s="1"/>
  <c r="F1414" i="8"/>
  <c r="R1414" i="8"/>
  <c r="T1414" i="8" s="1"/>
  <c r="Y1414" i="8"/>
  <c r="J1414" i="8"/>
  <c r="I1414" i="8"/>
  <c r="N1414" i="8" s="1"/>
  <c r="S1413" i="8"/>
  <c r="I1415" i="8" l="1"/>
  <c r="N1415" i="8" s="1"/>
  <c r="J1415" i="8"/>
  <c r="O1414" i="8"/>
  <c r="V1414" i="8"/>
  <c r="K1414" i="8"/>
  <c r="L1414" i="8" s="1"/>
  <c r="M1414" i="8" s="1"/>
  <c r="W1414" i="8" s="1"/>
  <c r="AC1414" i="8"/>
  <c r="V1415" i="8" l="1"/>
  <c r="O1415" i="8"/>
  <c r="K1415" i="8"/>
  <c r="L1415" i="8" s="1"/>
  <c r="M1415" i="8" s="1"/>
  <c r="W1415" i="8" s="1"/>
  <c r="P1415" i="8"/>
  <c r="Q1415" i="8" s="1"/>
  <c r="P1414" i="8"/>
  <c r="U1414" i="8" l="1"/>
  <c r="D1415" i="8" s="1"/>
  <c r="Q1414" i="8"/>
  <c r="S1414" i="8" s="1"/>
  <c r="Y1415" i="8" l="1"/>
  <c r="F1415" i="8"/>
  <c r="E1415" i="8"/>
  <c r="R1415" i="8"/>
  <c r="X1415" i="8"/>
  <c r="Z1415" i="8" s="1"/>
  <c r="AA1415" i="8" s="1"/>
  <c r="AB1415" i="8" s="1"/>
  <c r="G1415" i="8"/>
  <c r="H1416" i="8" s="1"/>
  <c r="I1416" i="8" l="1"/>
  <c r="N1416" i="8" s="1"/>
  <c r="J1416" i="8"/>
  <c r="K1416" i="8" s="1"/>
  <c r="L1416" i="8" s="1"/>
  <c r="M1416" i="8" s="1"/>
  <c r="W1416" i="8" s="1"/>
  <c r="AC1415" i="8"/>
  <c r="T1415" i="8"/>
  <c r="U1415" i="8" s="1"/>
  <c r="D1416" i="8" s="1"/>
  <c r="S1415" i="8"/>
  <c r="F1416" i="8" l="1"/>
  <c r="G1416" i="8"/>
  <c r="H1417" i="8" s="1"/>
  <c r="E1416" i="8"/>
  <c r="R1416" i="8"/>
  <c r="T1416" i="8" s="1"/>
  <c r="X1416" i="8"/>
  <c r="Z1416" i="8" s="1"/>
  <c r="AA1416" i="8" s="1"/>
  <c r="AB1416" i="8" s="1"/>
  <c r="Y1416" i="8"/>
  <c r="V1416" i="8"/>
  <c r="O1416" i="8"/>
  <c r="AC1416" i="8" l="1"/>
  <c r="I1417" i="8"/>
  <c r="N1417" i="8" s="1"/>
  <c r="J1417" i="8"/>
  <c r="K1417" i="8" s="1"/>
  <c r="L1417" i="8" s="1"/>
  <c r="M1417" i="8" s="1"/>
  <c r="W1417" i="8" s="1"/>
  <c r="P1416" i="8"/>
  <c r="Q1416" i="8" l="1"/>
  <c r="S1416" i="8" s="1"/>
  <c r="U1416" i="8"/>
  <c r="D1417" i="8" s="1"/>
  <c r="V1417" i="8"/>
  <c r="O1417" i="8"/>
  <c r="P1417" i="8" l="1"/>
  <c r="Q1417" i="8" s="1"/>
  <c r="Y1417" i="8"/>
  <c r="G1417" i="8"/>
  <c r="H1418" i="8" s="1"/>
  <c r="R1417" i="8"/>
  <c r="T1417" i="8" s="1"/>
  <c r="U1417" i="8" s="1"/>
  <c r="D1418" i="8" s="1"/>
  <c r="X1417" i="8"/>
  <c r="Z1417" i="8" s="1"/>
  <c r="AA1417" i="8" s="1"/>
  <c r="AB1417" i="8" s="1"/>
  <c r="AC1417" i="8" s="1"/>
  <c r="E1417" i="8"/>
  <c r="F1417" i="8"/>
  <c r="J1418" i="8" l="1"/>
  <c r="I1418" i="8"/>
  <c r="N1418" i="8" s="1"/>
  <c r="S1417" i="8"/>
  <c r="E1418" i="8"/>
  <c r="Y1418" i="8"/>
  <c r="R1418" i="8"/>
  <c r="T1418" i="8" s="1"/>
  <c r="G1418" i="8"/>
  <c r="H1419" i="8" s="1"/>
  <c r="X1418" i="8"/>
  <c r="Z1418" i="8" s="1"/>
  <c r="AA1418" i="8" s="1"/>
  <c r="AB1418" i="8" s="1"/>
  <c r="F1418" i="8"/>
  <c r="J1419" i="8" l="1"/>
  <c r="I1419" i="8"/>
  <c r="N1419" i="8" s="1"/>
  <c r="V1418" i="8"/>
  <c r="O1418" i="8"/>
  <c r="AC1418" i="8"/>
  <c r="K1418" i="8"/>
  <c r="L1418" i="8" s="1"/>
  <c r="M1418" i="8" s="1"/>
  <c r="W1418" i="8" s="1"/>
  <c r="O1419" i="8" l="1"/>
  <c r="V1419" i="8"/>
  <c r="P1419" i="8"/>
  <c r="Q1419" i="8" s="1"/>
  <c r="P1418" i="8"/>
  <c r="K1419" i="8"/>
  <c r="L1419" i="8" s="1"/>
  <c r="M1419" i="8" s="1"/>
  <c r="W1419" i="8" s="1"/>
  <c r="U1418" i="8" l="1"/>
  <c r="D1419" i="8" s="1"/>
  <c r="Q1418" i="8"/>
  <c r="S1418" i="8" s="1"/>
  <c r="F1419" i="8" l="1"/>
  <c r="G1419" i="8"/>
  <c r="H1420" i="8" s="1"/>
  <c r="E1419" i="8"/>
  <c r="Y1419" i="8"/>
  <c r="X1419" i="8"/>
  <c r="Z1419" i="8" s="1"/>
  <c r="AA1419" i="8" s="1"/>
  <c r="AB1419" i="8" s="1"/>
  <c r="R1419" i="8"/>
  <c r="T1419" i="8" l="1"/>
  <c r="U1419" i="8" s="1"/>
  <c r="D1420" i="8" s="1"/>
  <c r="S1419" i="8"/>
  <c r="AC1419" i="8"/>
  <c r="J1420" i="8"/>
  <c r="I1420" i="8"/>
  <c r="N1420" i="8" s="1"/>
  <c r="K1420" i="8" l="1"/>
  <c r="L1420" i="8" s="1"/>
  <c r="M1420" i="8" s="1"/>
  <c r="W1420" i="8" s="1"/>
  <c r="O1420" i="8"/>
  <c r="V1420" i="8"/>
  <c r="E1420" i="8"/>
  <c r="G1420" i="8"/>
  <c r="H1421" i="8" s="1"/>
  <c r="F1420" i="8"/>
  <c r="X1420" i="8"/>
  <c r="Z1420" i="8" s="1"/>
  <c r="AA1420" i="8" s="1"/>
  <c r="AB1420" i="8" s="1"/>
  <c r="R1420" i="8"/>
  <c r="T1420" i="8" s="1"/>
  <c r="Y1420" i="8"/>
  <c r="AC1420" i="8" l="1"/>
  <c r="I1421" i="8"/>
  <c r="J1421" i="8"/>
  <c r="N1421" i="8"/>
  <c r="P1420" i="8"/>
  <c r="V1421" i="8" l="1"/>
  <c r="O1421" i="8"/>
  <c r="U1420" i="8"/>
  <c r="D1421" i="8" s="1"/>
  <c r="Q1420" i="8"/>
  <c r="S1420" i="8" s="1"/>
  <c r="K1421" i="8"/>
  <c r="L1421" i="8" s="1"/>
  <c r="M1421" i="8" s="1"/>
  <c r="W1421" i="8" s="1"/>
  <c r="E1421" i="8" l="1"/>
  <c r="F1421" i="8"/>
  <c r="X1421" i="8"/>
  <c r="Z1421" i="8" s="1"/>
  <c r="AA1421" i="8" s="1"/>
  <c r="AB1421" i="8" s="1"/>
  <c r="AC1421" i="8" s="1"/>
  <c r="R1421" i="8"/>
  <c r="T1421" i="8" s="1"/>
  <c r="G1421" i="8"/>
  <c r="H1422" i="8" s="1"/>
  <c r="Y1421" i="8"/>
  <c r="P1421" i="8"/>
  <c r="Q1421" i="8" s="1"/>
  <c r="S1421" i="8" l="1"/>
  <c r="J1422" i="8"/>
  <c r="I1422" i="8"/>
  <c r="N1422" i="8" s="1"/>
  <c r="U1421" i="8"/>
  <c r="D1422" i="8" s="1"/>
  <c r="O1422" i="8" l="1"/>
  <c r="V1422" i="8"/>
  <c r="G1422" i="8"/>
  <c r="H1423" i="8" s="1"/>
  <c r="F1422" i="8"/>
  <c r="E1422" i="8"/>
  <c r="R1422" i="8"/>
  <c r="T1422" i="8" s="1"/>
  <c r="X1422" i="8"/>
  <c r="Z1422" i="8" s="1"/>
  <c r="AA1422" i="8" s="1"/>
  <c r="AB1422" i="8" s="1"/>
  <c r="Y1422" i="8"/>
  <c r="K1422" i="8"/>
  <c r="L1422" i="8" s="1"/>
  <c r="M1422" i="8" s="1"/>
  <c r="W1422" i="8" s="1"/>
  <c r="AC1422" i="8" l="1"/>
  <c r="J1423" i="8"/>
  <c r="I1423" i="8"/>
  <c r="N1423" i="8" s="1"/>
  <c r="P1422" i="8"/>
  <c r="Q1422" i="8" l="1"/>
  <c r="S1422" i="8" s="1"/>
  <c r="U1422" i="8"/>
  <c r="D1423" i="8" s="1"/>
  <c r="V1423" i="8"/>
  <c r="O1423" i="8"/>
  <c r="K1423" i="8"/>
  <c r="L1423" i="8" s="1"/>
  <c r="M1423" i="8" s="1"/>
  <c r="W1423" i="8" s="1"/>
  <c r="F1423" i="8" l="1"/>
  <c r="R1423" i="8"/>
  <c r="T1423" i="8" s="1"/>
  <c r="X1423" i="8"/>
  <c r="Z1423" i="8" s="1"/>
  <c r="AA1423" i="8" s="1"/>
  <c r="AB1423" i="8" s="1"/>
  <c r="G1423" i="8"/>
  <c r="H1424" i="8" s="1"/>
  <c r="Y1423" i="8"/>
  <c r="E1423" i="8"/>
  <c r="P1423" i="8"/>
  <c r="Q1423" i="8" s="1"/>
  <c r="S1423" i="8" s="1"/>
  <c r="J1424" i="8" l="1"/>
  <c r="I1424" i="8"/>
  <c r="N1424" i="8" s="1"/>
  <c r="AC1423" i="8"/>
  <c r="U1423" i="8"/>
  <c r="D1424" i="8" s="1"/>
  <c r="O1424" i="8" l="1"/>
  <c r="V1424" i="8"/>
  <c r="G1424" i="8"/>
  <c r="H1425" i="8" s="1"/>
  <c r="F1424" i="8"/>
  <c r="R1424" i="8"/>
  <c r="T1424" i="8" s="1"/>
  <c r="E1424" i="8"/>
  <c r="X1424" i="8"/>
  <c r="Z1424" i="8" s="1"/>
  <c r="AA1424" i="8" s="1"/>
  <c r="AB1424" i="8" s="1"/>
  <c r="Y1424" i="8"/>
  <c r="K1424" i="8"/>
  <c r="L1424" i="8" s="1"/>
  <c r="M1424" i="8" s="1"/>
  <c r="W1424" i="8" s="1"/>
  <c r="AC1424" i="8" l="1"/>
  <c r="J1425" i="8"/>
  <c r="I1425" i="8"/>
  <c r="N1425" i="8" s="1"/>
  <c r="P1424" i="8"/>
  <c r="O1425" i="8" l="1"/>
  <c r="V1425" i="8"/>
  <c r="U1424" i="8"/>
  <c r="D1425" i="8" s="1"/>
  <c r="Q1424" i="8"/>
  <c r="S1424" i="8" s="1"/>
  <c r="K1425" i="8"/>
  <c r="L1425" i="8" s="1"/>
  <c r="M1425" i="8" s="1"/>
  <c r="W1425" i="8" s="1"/>
  <c r="F1425" i="8" l="1"/>
  <c r="R1425" i="8"/>
  <c r="T1425" i="8" s="1"/>
  <c r="E1425" i="8"/>
  <c r="X1425" i="8"/>
  <c r="Z1425" i="8" s="1"/>
  <c r="AA1425" i="8" s="1"/>
  <c r="AB1425" i="8" s="1"/>
  <c r="AC1425" i="8" s="1"/>
  <c r="Y1425" i="8"/>
  <c r="G1425" i="8"/>
  <c r="H1426" i="8" s="1"/>
  <c r="P1425" i="8"/>
  <c r="Q1425" i="8" s="1"/>
  <c r="S1425" i="8" s="1"/>
  <c r="I1426" i="8" l="1"/>
  <c r="N1426" i="8" s="1"/>
  <c r="J1426" i="8"/>
  <c r="U1425" i="8"/>
  <c r="D1426" i="8" s="1"/>
  <c r="K1426" i="8" l="1"/>
  <c r="L1426" i="8"/>
  <c r="M1426" i="8" s="1"/>
  <c r="W1426" i="8" s="1"/>
  <c r="G1426" i="8"/>
  <c r="H1427" i="8" s="1"/>
  <c r="E1426" i="8"/>
  <c r="R1426" i="8"/>
  <c r="T1426" i="8" s="1"/>
  <c r="X1426" i="8"/>
  <c r="Z1426" i="8" s="1"/>
  <c r="AA1426" i="8" s="1"/>
  <c r="AB1426" i="8" s="1"/>
  <c r="Y1426" i="8"/>
  <c r="F1426" i="8"/>
  <c r="O1426" i="8"/>
  <c r="V1426" i="8"/>
  <c r="AC1426" i="8" l="1"/>
  <c r="I1427" i="8"/>
  <c r="N1427" i="8" s="1"/>
  <c r="J1427" i="8"/>
  <c r="K1427" i="8" s="1"/>
  <c r="L1427" i="8" s="1"/>
  <c r="M1427" i="8" s="1"/>
  <c r="W1427" i="8" s="1"/>
  <c r="P1426" i="8"/>
  <c r="Q1426" i="8" l="1"/>
  <c r="S1426" i="8" s="1"/>
  <c r="U1426" i="8"/>
  <c r="D1427" i="8" s="1"/>
  <c r="O1427" i="8"/>
  <c r="V1427" i="8"/>
  <c r="P1427" i="8" l="1"/>
  <c r="Q1427" i="8" s="1"/>
  <c r="R1427" i="8"/>
  <c r="T1427" i="8" s="1"/>
  <c r="U1427" i="8" s="1"/>
  <c r="D1428" i="8" s="1"/>
  <c r="E1427" i="8"/>
  <c r="X1427" i="8"/>
  <c r="Z1427" i="8" s="1"/>
  <c r="AA1427" i="8" s="1"/>
  <c r="AB1427" i="8" s="1"/>
  <c r="AC1427" i="8" s="1"/>
  <c r="G1427" i="8"/>
  <c r="H1428" i="8" s="1"/>
  <c r="Y1427" i="8"/>
  <c r="F1427" i="8"/>
  <c r="J1428" i="8" l="1"/>
  <c r="I1428" i="8"/>
  <c r="N1428" i="8" s="1"/>
  <c r="G1428" i="8"/>
  <c r="H1429" i="8" s="1"/>
  <c r="X1428" i="8"/>
  <c r="Z1428" i="8" s="1"/>
  <c r="AA1428" i="8" s="1"/>
  <c r="AB1428" i="8" s="1"/>
  <c r="E1428" i="8"/>
  <c r="Y1428" i="8"/>
  <c r="F1428" i="8"/>
  <c r="R1428" i="8"/>
  <c r="T1428" i="8" s="1"/>
  <c r="S1427" i="8"/>
  <c r="J1429" i="8" l="1"/>
  <c r="I1429" i="8"/>
  <c r="N1429" i="8" s="1"/>
  <c r="O1428" i="8"/>
  <c r="V1428" i="8"/>
  <c r="AC1428" i="8"/>
  <c r="K1428" i="8"/>
  <c r="L1428" i="8" s="1"/>
  <c r="M1428" i="8" s="1"/>
  <c r="W1428" i="8" s="1"/>
  <c r="O1429" i="8" l="1"/>
  <c r="V1429" i="8"/>
  <c r="P1429" i="8"/>
  <c r="Q1429" i="8" s="1"/>
  <c r="P1428" i="8"/>
  <c r="K1429" i="8"/>
  <c r="L1429" i="8" s="1"/>
  <c r="M1429" i="8" s="1"/>
  <c r="W1429" i="8" s="1"/>
  <c r="Q1428" i="8" l="1"/>
  <c r="S1428" i="8" s="1"/>
  <c r="U1428" i="8"/>
  <c r="D1429" i="8" s="1"/>
  <c r="G1429" i="8" l="1"/>
  <c r="H1430" i="8" s="1"/>
  <c r="X1429" i="8"/>
  <c r="Z1429" i="8" s="1"/>
  <c r="AA1429" i="8" s="1"/>
  <c r="AB1429" i="8" s="1"/>
  <c r="AC1429" i="8" s="1"/>
  <c r="Y1429" i="8"/>
  <c r="F1429" i="8"/>
  <c r="R1429" i="8"/>
  <c r="E1429" i="8"/>
  <c r="T1429" i="8" l="1"/>
  <c r="U1429" i="8" s="1"/>
  <c r="D1430" i="8" s="1"/>
  <c r="S1429" i="8"/>
  <c r="J1430" i="8"/>
  <c r="I1430" i="8"/>
  <c r="N1430" i="8" s="1"/>
  <c r="V1430" i="8" l="1"/>
  <c r="O1430" i="8"/>
  <c r="K1430" i="8"/>
  <c r="L1430" i="8" s="1"/>
  <c r="M1430" i="8" s="1"/>
  <c r="W1430" i="8" s="1"/>
  <c r="G1430" i="8"/>
  <c r="H1431" i="8" s="1"/>
  <c r="X1430" i="8"/>
  <c r="Z1430" i="8" s="1"/>
  <c r="AA1430" i="8" s="1"/>
  <c r="AB1430" i="8" s="1"/>
  <c r="Y1430" i="8"/>
  <c r="E1430" i="8"/>
  <c r="F1430" i="8"/>
  <c r="R1430" i="8"/>
  <c r="T1430" i="8" s="1"/>
  <c r="J1431" i="8" l="1"/>
  <c r="I1431" i="8"/>
  <c r="N1431" i="8" s="1"/>
  <c r="AC1430" i="8"/>
  <c r="P1430" i="8"/>
  <c r="Q1430" i="8" l="1"/>
  <c r="S1430" i="8" s="1"/>
  <c r="U1430" i="8"/>
  <c r="D1431" i="8" s="1"/>
  <c r="O1431" i="8"/>
  <c r="V1431" i="8"/>
  <c r="K1431" i="8"/>
  <c r="L1431" i="8" s="1"/>
  <c r="M1431" i="8" s="1"/>
  <c r="W1431" i="8" s="1"/>
  <c r="G1431" i="8" l="1"/>
  <c r="H1432" i="8" s="1"/>
  <c r="Y1431" i="8"/>
  <c r="F1431" i="8"/>
  <c r="X1431" i="8"/>
  <c r="Z1431" i="8" s="1"/>
  <c r="AA1431" i="8" s="1"/>
  <c r="AB1431" i="8" s="1"/>
  <c r="E1431" i="8"/>
  <c r="R1431" i="8"/>
  <c r="T1431" i="8" s="1"/>
  <c r="U1431" i="8" s="1"/>
  <c r="D1432" i="8" s="1"/>
  <c r="P1431" i="8"/>
  <c r="Q1431" i="8" s="1"/>
  <c r="S1431" i="8" l="1"/>
  <c r="G1432" i="8"/>
  <c r="Y1432" i="8"/>
  <c r="E1432" i="8"/>
  <c r="F1432" i="8"/>
  <c r="R1432" i="8"/>
  <c r="T1432" i="8" s="1"/>
  <c r="X1432" i="8"/>
  <c r="Z1432" i="8" s="1"/>
  <c r="AA1432" i="8" s="1"/>
  <c r="AB1432" i="8" s="1"/>
  <c r="AC1432" i="8" s="1"/>
  <c r="AC1431" i="8"/>
  <c r="I1432" i="8"/>
  <c r="J1432" i="8"/>
  <c r="N1432" i="8"/>
  <c r="H1433" i="8"/>
  <c r="I1433" i="8" l="1"/>
  <c r="N1433" i="8"/>
  <c r="J1433" i="8"/>
  <c r="O1432" i="8"/>
  <c r="V1432" i="8"/>
  <c r="K1432" i="8"/>
  <c r="L1432" i="8" s="1"/>
  <c r="M1432" i="8" s="1"/>
  <c r="W1432" i="8" s="1"/>
  <c r="K1433" i="8" l="1"/>
  <c r="L1433" i="8"/>
  <c r="M1433" i="8" s="1"/>
  <c r="W1433" i="8" s="1"/>
  <c r="P1432" i="8"/>
  <c r="O1433" i="8"/>
  <c r="V1433" i="8"/>
  <c r="U1432" i="8" l="1"/>
  <c r="D1433" i="8" s="1"/>
  <c r="Q1432" i="8"/>
  <c r="S1432" i="8" s="1"/>
  <c r="P1433" i="8"/>
  <c r="Q1433" i="8" s="1"/>
  <c r="G1433" i="8" l="1"/>
  <c r="H1434" i="8" s="1"/>
  <c r="X1433" i="8"/>
  <c r="Z1433" i="8" s="1"/>
  <c r="AA1433" i="8" s="1"/>
  <c r="AB1433" i="8" s="1"/>
  <c r="Y1433" i="8"/>
  <c r="R1433" i="8"/>
  <c r="T1433" i="8" s="1"/>
  <c r="U1433" i="8" s="1"/>
  <c r="D1434" i="8" s="1"/>
  <c r="E1433" i="8"/>
  <c r="F1433" i="8"/>
  <c r="R1434" i="8" l="1"/>
  <c r="T1434" i="8" s="1"/>
  <c r="F1434" i="8"/>
  <c r="Y1434" i="8"/>
  <c r="E1434" i="8"/>
  <c r="X1434" i="8"/>
  <c r="Z1434" i="8" s="1"/>
  <c r="AA1434" i="8" s="1"/>
  <c r="AB1434" i="8" s="1"/>
  <c r="G1434" i="8"/>
  <c r="H1435" i="8" s="1"/>
  <c r="I1434" i="8"/>
  <c r="N1434" i="8" s="1"/>
  <c r="J1434" i="8"/>
  <c r="K1434" i="8" s="1"/>
  <c r="L1434" i="8" s="1"/>
  <c r="M1434" i="8" s="1"/>
  <c r="W1434" i="8" s="1"/>
  <c r="AC1433" i="8"/>
  <c r="S1433" i="8"/>
  <c r="V1434" i="8" l="1"/>
  <c r="O1434" i="8"/>
  <c r="I1435" i="8"/>
  <c r="J1435" i="8"/>
  <c r="N1435" i="8"/>
  <c r="AC1434" i="8"/>
  <c r="K1435" i="8" l="1"/>
  <c r="L1435" i="8" s="1"/>
  <c r="M1435" i="8" s="1"/>
  <c r="W1435" i="8" s="1"/>
  <c r="O1435" i="8"/>
  <c r="P1435" i="8" s="1"/>
  <c r="V1435" i="8"/>
  <c r="P1434" i="8"/>
  <c r="U1434" i="8" l="1"/>
  <c r="D1435" i="8" s="1"/>
  <c r="Q1434" i="8"/>
  <c r="S1434" i="8" s="1"/>
  <c r="Q1435" i="8"/>
  <c r="G1435" i="8" l="1"/>
  <c r="H1436" i="8" s="1"/>
  <c r="Y1435" i="8"/>
  <c r="E1435" i="8"/>
  <c r="F1435" i="8"/>
  <c r="X1435" i="8"/>
  <c r="Z1435" i="8" s="1"/>
  <c r="AA1435" i="8" s="1"/>
  <c r="AB1435" i="8" s="1"/>
  <c r="AC1435" i="8" s="1"/>
  <c r="R1435" i="8"/>
  <c r="T1435" i="8" s="1"/>
  <c r="U1435" i="8" s="1"/>
  <c r="D1436" i="8" s="1"/>
  <c r="E1436" i="8" l="1"/>
  <c r="G1436" i="8"/>
  <c r="Y1436" i="8"/>
  <c r="R1436" i="8"/>
  <c r="T1436" i="8" s="1"/>
  <c r="F1436" i="8"/>
  <c r="X1436" i="8"/>
  <c r="Z1436" i="8" s="1"/>
  <c r="AA1436" i="8" s="1"/>
  <c r="AB1436" i="8" s="1"/>
  <c r="H1437" i="8"/>
  <c r="I1436" i="8"/>
  <c r="N1436" i="8" s="1"/>
  <c r="J1436" i="8"/>
  <c r="S1435" i="8"/>
  <c r="I1437" i="8" l="1"/>
  <c r="J1437" i="8"/>
  <c r="K1437" i="8" s="1"/>
  <c r="L1437" i="8" s="1"/>
  <c r="M1437" i="8" s="1"/>
  <c r="W1437" i="8" s="1"/>
  <c r="N1437" i="8"/>
  <c r="AC1436" i="8"/>
  <c r="V1436" i="8"/>
  <c r="O1436" i="8"/>
  <c r="K1436" i="8"/>
  <c r="L1436" i="8" s="1"/>
  <c r="M1436" i="8" s="1"/>
  <c r="W1436" i="8" s="1"/>
  <c r="P1436" i="8" l="1"/>
  <c r="O1437" i="8"/>
  <c r="V1437" i="8"/>
  <c r="U1436" i="8" l="1"/>
  <c r="D1437" i="8" s="1"/>
  <c r="Q1436" i="8"/>
  <c r="S1436" i="8" s="1"/>
  <c r="P1437" i="8"/>
  <c r="Q1437" i="8" s="1"/>
  <c r="G1437" i="8" l="1"/>
  <c r="H1438" i="8" s="1"/>
  <c r="Y1437" i="8"/>
  <c r="R1437" i="8"/>
  <c r="T1437" i="8" s="1"/>
  <c r="U1437" i="8" s="1"/>
  <c r="D1438" i="8" s="1"/>
  <c r="E1437" i="8"/>
  <c r="F1437" i="8"/>
  <c r="X1437" i="8"/>
  <c r="Z1437" i="8" s="1"/>
  <c r="AA1437" i="8" s="1"/>
  <c r="AB1437" i="8" s="1"/>
  <c r="S1437" i="8" l="1"/>
  <c r="X1438" i="8"/>
  <c r="Z1438" i="8" s="1"/>
  <c r="AA1438" i="8" s="1"/>
  <c r="AB1438" i="8" s="1"/>
  <c r="F1438" i="8"/>
  <c r="Y1438" i="8"/>
  <c r="E1438" i="8"/>
  <c r="G1438" i="8"/>
  <c r="H1439" i="8" s="1"/>
  <c r="R1438" i="8"/>
  <c r="T1438" i="8" s="1"/>
  <c r="AC1438" i="8"/>
  <c r="AC1437" i="8"/>
  <c r="I1438" i="8"/>
  <c r="N1438" i="8" s="1"/>
  <c r="J1438" i="8"/>
  <c r="K1438" i="8" l="1"/>
  <c r="L1438" i="8" s="1"/>
  <c r="M1438" i="8" s="1"/>
  <c r="W1438" i="8" s="1"/>
  <c r="I1439" i="8"/>
  <c r="J1439" i="8"/>
  <c r="N1439" i="8"/>
  <c r="V1438" i="8"/>
  <c r="O1438" i="8"/>
  <c r="P1438" i="8" s="1"/>
  <c r="K1439" i="8" l="1"/>
  <c r="L1439" i="8" s="1"/>
  <c r="M1439" i="8" s="1"/>
  <c r="W1439" i="8" s="1"/>
  <c r="U1438" i="8"/>
  <c r="D1439" i="8" s="1"/>
  <c r="Q1438" i="8"/>
  <c r="S1438" i="8" s="1"/>
  <c r="O1439" i="8"/>
  <c r="V1439" i="8"/>
  <c r="P1439" i="8" l="1"/>
  <c r="Q1439" i="8" s="1"/>
  <c r="G1439" i="8"/>
  <c r="H1440" i="8" s="1"/>
  <c r="X1439" i="8"/>
  <c r="Z1439" i="8" s="1"/>
  <c r="AA1439" i="8" s="1"/>
  <c r="AB1439" i="8" s="1"/>
  <c r="AC1439" i="8" s="1"/>
  <c r="R1439" i="8"/>
  <c r="T1439" i="8" s="1"/>
  <c r="U1439" i="8" s="1"/>
  <c r="D1440" i="8" s="1"/>
  <c r="F1439" i="8"/>
  <c r="E1439" i="8"/>
  <c r="Y1439" i="8"/>
  <c r="E1440" i="8" l="1"/>
  <c r="Y1440" i="8"/>
  <c r="R1440" i="8"/>
  <c r="T1440" i="8" s="1"/>
  <c r="F1440" i="8"/>
  <c r="X1440" i="8"/>
  <c r="Z1440" i="8" s="1"/>
  <c r="AA1440" i="8" s="1"/>
  <c r="AB1440" i="8" s="1"/>
  <c r="G1440" i="8"/>
  <c r="H1441" i="8" s="1"/>
  <c r="I1440" i="8"/>
  <c r="N1440" i="8" s="1"/>
  <c r="J1440" i="8"/>
  <c r="S1439" i="8"/>
  <c r="K1440" i="8" l="1"/>
  <c r="L1440" i="8" s="1"/>
  <c r="M1440" i="8" s="1"/>
  <c r="W1440" i="8" s="1"/>
  <c r="AC1440" i="8"/>
  <c r="V1440" i="8"/>
  <c r="O1440" i="8"/>
  <c r="I1441" i="8"/>
  <c r="N1441" i="8" s="1"/>
  <c r="J1441" i="8"/>
  <c r="O1441" i="8" l="1"/>
  <c r="V1441" i="8"/>
  <c r="K1441" i="8"/>
  <c r="L1441" i="8" s="1"/>
  <c r="M1441" i="8" s="1"/>
  <c r="W1441" i="8" s="1"/>
  <c r="P1441" i="8"/>
  <c r="Q1441" i="8" s="1"/>
  <c r="P1440" i="8"/>
  <c r="U1440" i="8" l="1"/>
  <c r="D1441" i="8" s="1"/>
  <c r="Q1440" i="8"/>
  <c r="S1440" i="8" s="1"/>
  <c r="G1441" i="8" l="1"/>
  <c r="H1442" i="8" s="1"/>
  <c r="Y1441" i="8"/>
  <c r="R1441" i="8"/>
  <c r="X1441" i="8"/>
  <c r="Z1441" i="8" s="1"/>
  <c r="AA1441" i="8" s="1"/>
  <c r="AB1441" i="8" s="1"/>
  <c r="AC1441" i="8" s="1"/>
  <c r="F1441" i="8"/>
  <c r="E1441" i="8"/>
  <c r="T1441" i="8" l="1"/>
  <c r="U1441" i="8" s="1"/>
  <c r="D1442" i="8" s="1"/>
  <c r="S1441" i="8"/>
  <c r="I1442" i="8"/>
  <c r="N1442" i="8" s="1"/>
  <c r="J1442" i="8"/>
  <c r="K1442" i="8" s="1"/>
  <c r="L1442" i="8" s="1"/>
  <c r="M1442" i="8" s="1"/>
  <c r="W1442" i="8" s="1"/>
  <c r="V1442" i="8" l="1"/>
  <c r="O1442" i="8"/>
  <c r="E1442" i="8"/>
  <c r="F1442" i="8"/>
  <c r="G1442" i="8"/>
  <c r="H1443" i="8" s="1"/>
  <c r="Y1442" i="8"/>
  <c r="R1442" i="8"/>
  <c r="T1442" i="8" s="1"/>
  <c r="X1442" i="8"/>
  <c r="Z1442" i="8" s="1"/>
  <c r="AA1442" i="8" s="1"/>
  <c r="AB1442" i="8" s="1"/>
  <c r="P1442" i="8" l="1"/>
  <c r="AC1442" i="8"/>
  <c r="I1443" i="8"/>
  <c r="N1443" i="8" s="1"/>
  <c r="J1443" i="8"/>
  <c r="K1443" i="8" l="1"/>
  <c r="L1443" i="8"/>
  <c r="M1443" i="8" s="1"/>
  <c r="W1443" i="8" s="1"/>
  <c r="U1442" i="8"/>
  <c r="D1443" i="8" s="1"/>
  <c r="Q1442" i="8"/>
  <c r="S1442" i="8" s="1"/>
  <c r="O1443" i="8"/>
  <c r="V1443" i="8"/>
  <c r="P1443" i="8" l="1"/>
  <c r="Q1443" i="8" s="1"/>
  <c r="G1443" i="8"/>
  <c r="H1444" i="8" s="1"/>
  <c r="Y1443" i="8"/>
  <c r="R1443" i="8"/>
  <c r="T1443" i="8" s="1"/>
  <c r="U1443" i="8" s="1"/>
  <c r="D1444" i="8" s="1"/>
  <c r="E1443" i="8"/>
  <c r="F1443" i="8"/>
  <c r="X1443" i="8"/>
  <c r="Z1443" i="8" s="1"/>
  <c r="AA1443" i="8" s="1"/>
  <c r="AB1443" i="8" s="1"/>
  <c r="E1444" i="8" l="1"/>
  <c r="R1444" i="8"/>
  <c r="T1444" i="8" s="1"/>
  <c r="F1444" i="8"/>
  <c r="X1444" i="8"/>
  <c r="Z1444" i="8" s="1"/>
  <c r="AA1444" i="8" s="1"/>
  <c r="AB1444" i="8" s="1"/>
  <c r="AC1444" i="8" s="1"/>
  <c r="Y1444" i="8"/>
  <c r="G1444" i="8"/>
  <c r="H1445" i="8" s="1"/>
  <c r="AC1443" i="8"/>
  <c r="S1443" i="8"/>
  <c r="I1444" i="8"/>
  <c r="N1444" i="8" s="1"/>
  <c r="J1444" i="8"/>
  <c r="I1445" i="8" l="1"/>
  <c r="N1445" i="8" s="1"/>
  <c r="J1445" i="8"/>
  <c r="K1445" i="8" s="1"/>
  <c r="L1445" i="8" s="1"/>
  <c r="M1445" i="8" s="1"/>
  <c r="W1445" i="8" s="1"/>
  <c r="K1444" i="8"/>
  <c r="L1444" i="8" s="1"/>
  <c r="M1444" i="8" s="1"/>
  <c r="W1444" i="8" s="1"/>
  <c r="V1444" i="8"/>
  <c r="O1444" i="8"/>
  <c r="P1444" i="8" l="1"/>
  <c r="O1445" i="8"/>
  <c r="V1445" i="8"/>
  <c r="U1444" i="8" l="1"/>
  <c r="D1445" i="8" s="1"/>
  <c r="Q1444" i="8"/>
  <c r="S1444" i="8" s="1"/>
  <c r="P1445" i="8"/>
  <c r="Q1445" i="8" s="1"/>
  <c r="G1445" i="8" l="1"/>
  <c r="H1446" i="8" s="1"/>
  <c r="Y1445" i="8"/>
  <c r="E1445" i="8"/>
  <c r="X1445" i="8"/>
  <c r="Z1445" i="8" s="1"/>
  <c r="AA1445" i="8" s="1"/>
  <c r="AB1445" i="8" s="1"/>
  <c r="R1445" i="8"/>
  <c r="T1445" i="8" s="1"/>
  <c r="U1445" i="8" s="1"/>
  <c r="D1446" i="8" s="1"/>
  <c r="F1445" i="8"/>
  <c r="Y1446" i="8" l="1"/>
  <c r="E1446" i="8"/>
  <c r="X1446" i="8"/>
  <c r="Z1446" i="8" s="1"/>
  <c r="AA1446" i="8" s="1"/>
  <c r="AB1446" i="8" s="1"/>
  <c r="R1446" i="8"/>
  <c r="T1446" i="8" s="1"/>
  <c r="F1446" i="8"/>
  <c r="G1446" i="8"/>
  <c r="H1447" i="8" s="1"/>
  <c r="AC1445" i="8"/>
  <c r="J1446" i="8"/>
  <c r="I1446" i="8"/>
  <c r="N1446" i="8" s="1"/>
  <c r="S1445" i="8"/>
  <c r="I1447" i="8" l="1"/>
  <c r="N1447" i="8"/>
  <c r="J1447" i="8"/>
  <c r="K1447" i="8" s="1"/>
  <c r="L1447" i="8" s="1"/>
  <c r="M1447" i="8" s="1"/>
  <c r="W1447" i="8" s="1"/>
  <c r="V1446" i="8"/>
  <c r="O1446" i="8"/>
  <c r="AC1446" i="8"/>
  <c r="K1446" i="8"/>
  <c r="L1446" i="8" s="1"/>
  <c r="M1446" i="8" s="1"/>
  <c r="W1446" i="8" s="1"/>
  <c r="P1446" i="8" l="1"/>
  <c r="O1447" i="8"/>
  <c r="V1447" i="8"/>
  <c r="U1446" i="8" l="1"/>
  <c r="D1447" i="8" s="1"/>
  <c r="Q1446" i="8"/>
  <c r="S1446" i="8" s="1"/>
  <c r="P1447" i="8"/>
  <c r="Q1447" i="8" s="1"/>
  <c r="G1447" i="8" l="1"/>
  <c r="H1448" i="8" s="1"/>
  <c r="X1447" i="8"/>
  <c r="Z1447" i="8" s="1"/>
  <c r="AA1447" i="8" s="1"/>
  <c r="AB1447" i="8" s="1"/>
  <c r="Y1447" i="8"/>
  <c r="R1447" i="8"/>
  <c r="T1447" i="8" s="1"/>
  <c r="U1447" i="8" s="1"/>
  <c r="D1448" i="8" s="1"/>
  <c r="F1447" i="8"/>
  <c r="E1447" i="8"/>
  <c r="F1448" i="8" l="1"/>
  <c r="Y1448" i="8"/>
  <c r="G1448" i="8"/>
  <c r="H1449" i="8" s="1"/>
  <c r="R1448" i="8"/>
  <c r="T1448" i="8" s="1"/>
  <c r="X1448" i="8"/>
  <c r="Z1448" i="8" s="1"/>
  <c r="AA1448" i="8" s="1"/>
  <c r="AB1448" i="8" s="1"/>
  <c r="E1448" i="8"/>
  <c r="J1448" i="8"/>
  <c r="I1448" i="8"/>
  <c r="N1448" i="8" s="1"/>
  <c r="AC1447" i="8"/>
  <c r="S1447" i="8"/>
  <c r="O1448" i="8" l="1"/>
  <c r="V1448" i="8"/>
  <c r="K1448" i="8"/>
  <c r="L1448" i="8" s="1"/>
  <c r="M1448" i="8" s="1"/>
  <c r="W1448" i="8" s="1"/>
  <c r="I1449" i="8"/>
  <c r="N1449" i="8" s="1"/>
  <c r="J1449" i="8"/>
  <c r="K1449" i="8" s="1"/>
  <c r="L1449" i="8" s="1"/>
  <c r="M1449" i="8" s="1"/>
  <c r="W1449" i="8" s="1"/>
  <c r="AC1448" i="8"/>
  <c r="O1449" i="8" l="1"/>
  <c r="V1449" i="8"/>
  <c r="P1449" i="8"/>
  <c r="Q1449" i="8" s="1"/>
  <c r="P1448" i="8"/>
  <c r="U1448" i="8" l="1"/>
  <c r="D1449" i="8" s="1"/>
  <c r="Q1448" i="8"/>
  <c r="S1448" i="8" s="1"/>
  <c r="F1449" i="8" l="1"/>
  <c r="X1449" i="8"/>
  <c r="Z1449" i="8" s="1"/>
  <c r="AA1449" i="8" s="1"/>
  <c r="AB1449" i="8" s="1"/>
  <c r="AC1449" i="8" s="1"/>
  <c r="E1449" i="8"/>
  <c r="G1449" i="8"/>
  <c r="H1450" i="8" s="1"/>
  <c r="Y1449" i="8"/>
  <c r="R1449" i="8"/>
  <c r="T1449" i="8" l="1"/>
  <c r="U1449" i="8" s="1"/>
  <c r="D1450" i="8" s="1"/>
  <c r="S1449" i="8"/>
  <c r="I1450" i="8"/>
  <c r="J1450" i="8"/>
  <c r="K1450" i="8" s="1"/>
  <c r="L1450" i="8" s="1"/>
  <c r="M1450" i="8" s="1"/>
  <c r="W1450" i="8" s="1"/>
  <c r="N1450" i="8"/>
  <c r="O1450" i="8" l="1"/>
  <c r="V1450" i="8"/>
  <c r="E1450" i="8"/>
  <c r="R1450" i="8"/>
  <c r="T1450" i="8" s="1"/>
  <c r="G1450" i="8"/>
  <c r="H1451" i="8" s="1"/>
  <c r="Y1450" i="8"/>
  <c r="X1450" i="8"/>
  <c r="Z1450" i="8" s="1"/>
  <c r="AA1450" i="8" s="1"/>
  <c r="AB1450" i="8" s="1"/>
  <c r="F1450" i="8"/>
  <c r="AC1450" i="8" l="1"/>
  <c r="I1451" i="8"/>
  <c r="N1451" i="8"/>
  <c r="J1451" i="8"/>
  <c r="P1450" i="8"/>
  <c r="K1451" i="8" l="1"/>
  <c r="L1451" i="8"/>
  <c r="M1451" i="8" s="1"/>
  <c r="W1451" i="8" s="1"/>
  <c r="U1450" i="8"/>
  <c r="D1451" i="8" s="1"/>
  <c r="Q1450" i="8"/>
  <c r="S1450" i="8" s="1"/>
  <c r="O1451" i="8"/>
  <c r="V1451" i="8"/>
  <c r="P1451" i="8" l="1"/>
  <c r="Q1451" i="8" s="1"/>
  <c r="G1451" i="8"/>
  <c r="H1452" i="8" s="1"/>
  <c r="Y1451" i="8"/>
  <c r="F1451" i="8"/>
  <c r="X1451" i="8"/>
  <c r="Z1451" i="8" s="1"/>
  <c r="AA1451" i="8" s="1"/>
  <c r="AB1451" i="8" s="1"/>
  <c r="E1451" i="8"/>
  <c r="R1451" i="8"/>
  <c r="T1451" i="8" s="1"/>
  <c r="U1451" i="8" s="1"/>
  <c r="D1452" i="8" s="1"/>
  <c r="AC1451" i="8" l="1"/>
  <c r="E1452" i="8"/>
  <c r="F1452" i="8"/>
  <c r="G1452" i="8"/>
  <c r="H1453" i="8" s="1"/>
  <c r="Y1452" i="8"/>
  <c r="R1452" i="8"/>
  <c r="T1452" i="8" s="1"/>
  <c r="X1452" i="8"/>
  <c r="Z1452" i="8" s="1"/>
  <c r="AA1452" i="8" s="1"/>
  <c r="AB1452" i="8" s="1"/>
  <c r="J1452" i="8"/>
  <c r="I1452" i="8"/>
  <c r="N1452" i="8" s="1"/>
  <c r="S1451" i="8"/>
  <c r="I1453" i="8" l="1"/>
  <c r="N1453" i="8"/>
  <c r="J1453" i="8"/>
  <c r="O1452" i="8"/>
  <c r="V1452" i="8"/>
  <c r="K1452" i="8"/>
  <c r="L1452" i="8" s="1"/>
  <c r="M1452" i="8" s="1"/>
  <c r="W1452" i="8" s="1"/>
  <c r="AC1452" i="8"/>
  <c r="P1452" i="8" l="1"/>
  <c r="V1453" i="8"/>
  <c r="O1453" i="8"/>
  <c r="K1453" i="8"/>
  <c r="L1453" i="8" s="1"/>
  <c r="M1453" i="8" s="1"/>
  <c r="W1453" i="8" s="1"/>
  <c r="Q1452" i="8" l="1"/>
  <c r="S1452" i="8" s="1"/>
  <c r="U1452" i="8"/>
  <c r="D1453" i="8" s="1"/>
  <c r="P1453" i="8"/>
  <c r="Q1453" i="8" s="1"/>
  <c r="X1453" i="8" l="1"/>
  <c r="Z1453" i="8" s="1"/>
  <c r="AA1453" i="8" s="1"/>
  <c r="AB1453" i="8" s="1"/>
  <c r="AC1453" i="8" s="1"/>
  <c r="Y1453" i="8"/>
  <c r="R1453" i="8"/>
  <c r="T1453" i="8" s="1"/>
  <c r="U1453" i="8" s="1"/>
  <c r="D1454" i="8" s="1"/>
  <c r="G1453" i="8"/>
  <c r="H1454" i="8" s="1"/>
  <c r="F1453" i="8"/>
  <c r="E1453" i="8"/>
  <c r="E1454" i="8" l="1"/>
  <c r="F1454" i="8"/>
  <c r="G1454" i="8"/>
  <c r="H1455" i="8" s="1"/>
  <c r="Y1454" i="8"/>
  <c r="R1454" i="8"/>
  <c r="T1454" i="8" s="1"/>
  <c r="X1454" i="8"/>
  <c r="Z1454" i="8" s="1"/>
  <c r="AA1454" i="8" s="1"/>
  <c r="AB1454" i="8" s="1"/>
  <c r="J1454" i="8"/>
  <c r="I1454" i="8"/>
  <c r="N1454" i="8" s="1"/>
  <c r="S1453" i="8"/>
  <c r="O1454" i="8" l="1"/>
  <c r="V1454" i="8"/>
  <c r="K1454" i="8"/>
  <c r="L1454" i="8" s="1"/>
  <c r="M1454" i="8" s="1"/>
  <c r="W1454" i="8" s="1"/>
  <c r="AC1454" i="8"/>
  <c r="I1455" i="8"/>
  <c r="N1455" i="8" s="1"/>
  <c r="J1455" i="8"/>
  <c r="K1455" i="8" l="1"/>
  <c r="L1455" i="8" s="1"/>
  <c r="M1455" i="8" s="1"/>
  <c r="W1455" i="8" s="1"/>
  <c r="O1455" i="8"/>
  <c r="V1455" i="8"/>
  <c r="P1455" i="8"/>
  <c r="Q1455" i="8" s="1"/>
  <c r="P1454" i="8"/>
  <c r="U1454" i="8" l="1"/>
  <c r="D1455" i="8" s="1"/>
  <c r="Q1454" i="8"/>
  <c r="S1454" i="8" s="1"/>
  <c r="G1455" i="8" l="1"/>
  <c r="H1456" i="8" s="1"/>
  <c r="E1455" i="8"/>
  <c r="X1455" i="8"/>
  <c r="Z1455" i="8" s="1"/>
  <c r="AA1455" i="8" s="1"/>
  <c r="AB1455" i="8" s="1"/>
  <c r="Y1455" i="8"/>
  <c r="F1455" i="8"/>
  <c r="R1455" i="8"/>
  <c r="AC1455" i="8" l="1"/>
  <c r="T1455" i="8"/>
  <c r="U1455" i="8" s="1"/>
  <c r="D1456" i="8" s="1"/>
  <c r="S1455" i="8"/>
  <c r="I1456" i="8"/>
  <c r="J1456" i="8"/>
  <c r="N1456" i="8"/>
  <c r="O1456" i="8" l="1"/>
  <c r="V1456" i="8"/>
  <c r="E1456" i="8"/>
  <c r="X1456" i="8"/>
  <c r="Z1456" i="8" s="1"/>
  <c r="AA1456" i="8" s="1"/>
  <c r="AB1456" i="8" s="1"/>
  <c r="G1456" i="8"/>
  <c r="H1457" i="8" s="1"/>
  <c r="R1456" i="8"/>
  <c r="T1456" i="8" s="1"/>
  <c r="Y1456" i="8"/>
  <c r="F1456" i="8"/>
  <c r="K1456" i="8"/>
  <c r="L1456" i="8" s="1"/>
  <c r="M1456" i="8" s="1"/>
  <c r="W1456" i="8" s="1"/>
  <c r="AC1456" i="8" l="1"/>
  <c r="I1457" i="8"/>
  <c r="N1457" i="8" s="1"/>
  <c r="J1457" i="8"/>
  <c r="K1457" i="8" s="1"/>
  <c r="L1457" i="8" s="1"/>
  <c r="M1457" i="8" s="1"/>
  <c r="W1457" i="8" s="1"/>
  <c r="P1456" i="8"/>
  <c r="O1457" i="8" l="1"/>
  <c r="V1457" i="8"/>
  <c r="U1456" i="8"/>
  <c r="D1457" i="8" s="1"/>
  <c r="Q1456" i="8"/>
  <c r="S1456" i="8" s="1"/>
  <c r="G1457" i="8" l="1"/>
  <c r="H1458" i="8" s="1"/>
  <c r="E1457" i="8"/>
  <c r="R1457" i="8"/>
  <c r="T1457" i="8" s="1"/>
  <c r="F1457" i="8"/>
  <c r="Y1457" i="8"/>
  <c r="X1457" i="8"/>
  <c r="Z1457" i="8" s="1"/>
  <c r="AA1457" i="8" s="1"/>
  <c r="AB1457" i="8" s="1"/>
  <c r="P1457" i="8"/>
  <c r="Q1457" i="8" s="1"/>
  <c r="S1457" i="8" s="1"/>
  <c r="AC1457" i="8" l="1"/>
  <c r="U1457" i="8"/>
  <c r="D1458" i="8" s="1"/>
  <c r="I1458" i="8"/>
  <c r="J1458" i="8"/>
  <c r="N1458" i="8"/>
  <c r="O1458" i="8" l="1"/>
  <c r="V1458" i="8"/>
  <c r="K1458" i="8"/>
  <c r="L1458" i="8" s="1"/>
  <c r="M1458" i="8" s="1"/>
  <c r="W1458" i="8" s="1"/>
  <c r="E1458" i="8"/>
  <c r="Y1458" i="8"/>
  <c r="F1458" i="8"/>
  <c r="G1458" i="8"/>
  <c r="H1459" i="8" s="1"/>
  <c r="R1458" i="8"/>
  <c r="T1458" i="8" s="1"/>
  <c r="X1458" i="8"/>
  <c r="Z1458" i="8" s="1"/>
  <c r="AA1458" i="8" s="1"/>
  <c r="AB1458" i="8" s="1"/>
  <c r="I1459" i="8" l="1"/>
  <c r="N1459" i="8"/>
  <c r="J1459" i="8"/>
  <c r="K1459" i="8" s="1"/>
  <c r="L1459" i="8" s="1"/>
  <c r="M1459" i="8" s="1"/>
  <c r="W1459" i="8" s="1"/>
  <c r="AC1458" i="8"/>
  <c r="P1458" i="8"/>
  <c r="O1459" i="8" l="1"/>
  <c r="V1459" i="8"/>
  <c r="Q1458" i="8"/>
  <c r="S1458" i="8" s="1"/>
  <c r="U1458" i="8"/>
  <c r="D1459" i="8" s="1"/>
  <c r="R1459" i="8" l="1"/>
  <c r="T1459" i="8" s="1"/>
  <c r="F1459" i="8"/>
  <c r="E1459" i="8"/>
  <c r="X1459" i="8"/>
  <c r="Z1459" i="8" s="1"/>
  <c r="AA1459" i="8" s="1"/>
  <c r="AB1459" i="8" s="1"/>
  <c r="G1459" i="8"/>
  <c r="H1460" i="8" s="1"/>
  <c r="Y1459" i="8"/>
  <c r="P1459" i="8"/>
  <c r="Q1459" i="8" s="1"/>
  <c r="S1459" i="8" s="1"/>
  <c r="AC1459" i="8" l="1"/>
  <c r="J1460" i="8"/>
  <c r="I1460" i="8"/>
  <c r="N1460" i="8" s="1"/>
  <c r="U1459" i="8"/>
  <c r="D1460" i="8" s="1"/>
  <c r="K1460" i="8" l="1"/>
  <c r="L1460" i="8"/>
  <c r="M1460" i="8" s="1"/>
  <c r="W1460" i="8" s="1"/>
  <c r="X1460" i="8"/>
  <c r="Z1460" i="8" s="1"/>
  <c r="AA1460" i="8" s="1"/>
  <c r="AB1460" i="8" s="1"/>
  <c r="E1460" i="8"/>
  <c r="R1460" i="8"/>
  <c r="T1460" i="8" s="1"/>
  <c r="G1460" i="8"/>
  <c r="H1461" i="8" s="1"/>
  <c r="Y1460" i="8"/>
  <c r="F1460" i="8"/>
  <c r="O1460" i="8"/>
  <c r="V1460" i="8"/>
  <c r="J1461" i="8" l="1"/>
  <c r="I1461" i="8"/>
  <c r="N1461" i="8" s="1"/>
  <c r="AC1460" i="8"/>
  <c r="P1460" i="8"/>
  <c r="Q1460" i="8" l="1"/>
  <c r="S1460" i="8" s="1"/>
  <c r="U1460" i="8"/>
  <c r="D1461" i="8" s="1"/>
  <c r="O1461" i="8"/>
  <c r="V1461" i="8"/>
  <c r="K1461" i="8"/>
  <c r="L1461" i="8" s="1"/>
  <c r="M1461" i="8" s="1"/>
  <c r="W1461" i="8" s="1"/>
  <c r="G1461" i="8" l="1"/>
  <c r="H1462" i="8" s="1"/>
  <c r="E1461" i="8"/>
  <c r="F1461" i="8"/>
  <c r="R1461" i="8"/>
  <c r="T1461" i="8" s="1"/>
  <c r="Y1461" i="8"/>
  <c r="X1461" i="8"/>
  <c r="Z1461" i="8" s="1"/>
  <c r="AA1461" i="8" s="1"/>
  <c r="AB1461" i="8" s="1"/>
  <c r="P1461" i="8"/>
  <c r="Q1461" i="8" s="1"/>
  <c r="S1461" i="8" s="1"/>
  <c r="AC1461" i="8" l="1"/>
  <c r="U1461" i="8"/>
  <c r="D1462" i="8" s="1"/>
  <c r="I1462" i="8"/>
  <c r="J1462" i="8"/>
  <c r="K1462" i="8" s="1"/>
  <c r="L1462" i="8" s="1"/>
  <c r="M1462" i="8" s="1"/>
  <c r="W1462" i="8" s="1"/>
  <c r="N1462" i="8"/>
  <c r="O1462" i="8" l="1"/>
  <c r="V1462" i="8"/>
  <c r="G1462" i="8"/>
  <c r="H1463" i="8" s="1"/>
  <c r="Y1462" i="8"/>
  <c r="X1462" i="8"/>
  <c r="Z1462" i="8" s="1"/>
  <c r="AA1462" i="8" s="1"/>
  <c r="AB1462" i="8" s="1"/>
  <c r="E1462" i="8"/>
  <c r="R1462" i="8"/>
  <c r="T1462" i="8" s="1"/>
  <c r="F1462" i="8"/>
  <c r="AC1462" i="8" l="1"/>
  <c r="I1463" i="8"/>
  <c r="N1463" i="8" s="1"/>
  <c r="J1463" i="8"/>
  <c r="K1463" i="8" s="1"/>
  <c r="L1463" i="8" s="1"/>
  <c r="M1463" i="8" s="1"/>
  <c r="W1463" i="8" s="1"/>
  <c r="P1462" i="8"/>
  <c r="U1462" i="8" l="1"/>
  <c r="D1463" i="8" s="1"/>
  <c r="Q1462" i="8"/>
  <c r="S1462" i="8" s="1"/>
  <c r="O1463" i="8"/>
  <c r="V1463" i="8"/>
  <c r="P1463" i="8" l="1"/>
  <c r="Q1463" i="8" s="1"/>
  <c r="G1463" i="8"/>
  <c r="H1464" i="8" s="1"/>
  <c r="Y1463" i="8"/>
  <c r="E1463" i="8"/>
  <c r="X1463" i="8"/>
  <c r="Z1463" i="8" s="1"/>
  <c r="AA1463" i="8" s="1"/>
  <c r="AB1463" i="8" s="1"/>
  <c r="AC1463" i="8" s="1"/>
  <c r="F1463" i="8"/>
  <c r="R1463" i="8"/>
  <c r="T1463" i="8" s="1"/>
  <c r="U1463" i="8" s="1"/>
  <c r="D1464" i="8" s="1"/>
  <c r="I1464" i="8" l="1"/>
  <c r="N1464" i="8" s="1"/>
  <c r="J1464" i="8"/>
  <c r="K1464" i="8" s="1"/>
  <c r="L1464" i="8" s="1"/>
  <c r="M1464" i="8" s="1"/>
  <c r="W1464" i="8" s="1"/>
  <c r="G1464" i="8"/>
  <c r="H1465" i="8" s="1"/>
  <c r="R1464" i="8"/>
  <c r="T1464" i="8" s="1"/>
  <c r="F1464" i="8"/>
  <c r="X1464" i="8"/>
  <c r="Z1464" i="8" s="1"/>
  <c r="AA1464" i="8" s="1"/>
  <c r="AB1464" i="8" s="1"/>
  <c r="E1464" i="8"/>
  <c r="Y1464" i="8"/>
  <c r="S1463" i="8"/>
  <c r="J1465" i="8" l="1"/>
  <c r="I1465" i="8"/>
  <c r="N1465" i="8" s="1"/>
  <c r="O1464" i="8"/>
  <c r="V1464" i="8"/>
  <c r="AC1464" i="8"/>
  <c r="O1465" i="8" l="1"/>
  <c r="V1465" i="8"/>
  <c r="P1465" i="8"/>
  <c r="Q1465" i="8" s="1"/>
  <c r="P1464" i="8"/>
  <c r="K1465" i="8"/>
  <c r="L1465" i="8" s="1"/>
  <c r="M1465" i="8" s="1"/>
  <c r="W1465" i="8" s="1"/>
  <c r="Q1464" i="8" l="1"/>
  <c r="S1464" i="8" s="1"/>
  <c r="U1464" i="8"/>
  <c r="D1465" i="8" s="1"/>
  <c r="G1465" i="8" l="1"/>
  <c r="H1466" i="8" s="1"/>
  <c r="Y1465" i="8"/>
  <c r="E1465" i="8"/>
  <c r="X1465" i="8"/>
  <c r="Z1465" i="8" s="1"/>
  <c r="AA1465" i="8" s="1"/>
  <c r="AB1465" i="8" s="1"/>
  <c r="AC1465" i="8" s="1"/>
  <c r="F1465" i="8"/>
  <c r="R1465" i="8"/>
  <c r="T1465" i="8" l="1"/>
  <c r="U1465" i="8" s="1"/>
  <c r="D1466" i="8" s="1"/>
  <c r="S1465" i="8"/>
  <c r="I1466" i="8"/>
  <c r="N1466" i="8" s="1"/>
  <c r="J1466" i="8"/>
  <c r="O1466" i="8" l="1"/>
  <c r="V1466" i="8"/>
  <c r="K1466" i="8"/>
  <c r="L1466" i="8" s="1"/>
  <c r="M1466" i="8" s="1"/>
  <c r="W1466" i="8" s="1"/>
  <c r="G1466" i="8"/>
  <c r="H1467" i="8" s="1"/>
  <c r="F1466" i="8"/>
  <c r="R1466" i="8"/>
  <c r="T1466" i="8" s="1"/>
  <c r="Y1466" i="8"/>
  <c r="X1466" i="8"/>
  <c r="Z1466" i="8" s="1"/>
  <c r="AA1466" i="8" s="1"/>
  <c r="AB1466" i="8" s="1"/>
  <c r="E1466" i="8"/>
  <c r="I1467" i="8" l="1"/>
  <c r="N1467" i="8"/>
  <c r="J1467" i="8"/>
  <c r="AC1466" i="8"/>
  <c r="P1466" i="8"/>
  <c r="Q1466" i="8" l="1"/>
  <c r="S1466" i="8" s="1"/>
  <c r="U1466" i="8"/>
  <c r="D1467" i="8" s="1"/>
  <c r="V1467" i="8"/>
  <c r="O1467" i="8"/>
  <c r="K1467" i="8"/>
  <c r="L1467" i="8" s="1"/>
  <c r="M1467" i="8" s="1"/>
  <c r="W1467" i="8" s="1"/>
  <c r="P1467" i="8" l="1"/>
  <c r="Q1467" i="8" s="1"/>
  <c r="G1467" i="8"/>
  <c r="H1468" i="8" s="1"/>
  <c r="F1467" i="8"/>
  <c r="Y1467" i="8"/>
  <c r="R1467" i="8"/>
  <c r="T1467" i="8" s="1"/>
  <c r="U1467" i="8" s="1"/>
  <c r="D1468" i="8" s="1"/>
  <c r="X1467" i="8"/>
  <c r="Z1467" i="8" s="1"/>
  <c r="AA1467" i="8" s="1"/>
  <c r="AB1467" i="8" s="1"/>
  <c r="E1467" i="8"/>
  <c r="AC1467" i="8" l="1"/>
  <c r="S1467" i="8"/>
  <c r="E1468" i="8"/>
  <c r="G1468" i="8"/>
  <c r="H1469" i="8" s="1"/>
  <c r="X1468" i="8"/>
  <c r="Z1468" i="8" s="1"/>
  <c r="AA1468" i="8" s="1"/>
  <c r="AB1468" i="8" s="1"/>
  <c r="Y1468" i="8"/>
  <c r="F1468" i="8"/>
  <c r="R1468" i="8"/>
  <c r="T1468" i="8" s="1"/>
  <c r="I1468" i="8"/>
  <c r="N1468" i="8" s="1"/>
  <c r="J1468" i="8"/>
  <c r="K1468" i="8" s="1"/>
  <c r="L1468" i="8" s="1"/>
  <c r="M1468" i="8" s="1"/>
  <c r="W1468" i="8" s="1"/>
  <c r="I1469" i="8" l="1"/>
  <c r="J1469" i="8"/>
  <c r="N1469" i="8"/>
  <c r="V1468" i="8"/>
  <c r="O1468" i="8"/>
  <c r="AC1468" i="8"/>
  <c r="K1469" i="8" l="1"/>
  <c r="L1469" i="8" s="1"/>
  <c r="M1469" i="8" s="1"/>
  <c r="W1469" i="8" s="1"/>
  <c r="P1468" i="8"/>
  <c r="V1469" i="8"/>
  <c r="O1469" i="8"/>
  <c r="U1468" i="8" l="1"/>
  <c r="D1469" i="8" s="1"/>
  <c r="Q1468" i="8"/>
  <c r="S1468" i="8" s="1"/>
  <c r="P1469" i="8"/>
  <c r="Q1469" i="8" s="1"/>
  <c r="R1469" i="8" l="1"/>
  <c r="T1469" i="8" s="1"/>
  <c r="U1469" i="8" s="1"/>
  <c r="D1470" i="8" s="1"/>
  <c r="F1469" i="8"/>
  <c r="X1469" i="8"/>
  <c r="Z1469" i="8" s="1"/>
  <c r="AA1469" i="8" s="1"/>
  <c r="AB1469" i="8" s="1"/>
  <c r="AC1469" i="8" s="1"/>
  <c r="G1469" i="8"/>
  <c r="H1470" i="8" s="1"/>
  <c r="E1469" i="8"/>
  <c r="Y1469" i="8"/>
  <c r="J1470" i="8" l="1"/>
  <c r="I1470" i="8"/>
  <c r="N1470" i="8" s="1"/>
  <c r="E1470" i="8"/>
  <c r="G1470" i="8"/>
  <c r="H1471" i="8" s="1"/>
  <c r="Y1470" i="8"/>
  <c r="F1470" i="8"/>
  <c r="X1470" i="8"/>
  <c r="Z1470" i="8" s="1"/>
  <c r="AA1470" i="8" s="1"/>
  <c r="AB1470" i="8" s="1"/>
  <c r="R1470" i="8"/>
  <c r="T1470" i="8" s="1"/>
  <c r="S1469" i="8"/>
  <c r="I1471" i="8" l="1"/>
  <c r="N1471" i="8" s="1"/>
  <c r="J1471" i="8"/>
  <c r="K1471" i="8" s="1"/>
  <c r="L1471" i="8" s="1"/>
  <c r="M1471" i="8" s="1"/>
  <c r="W1471" i="8" s="1"/>
  <c r="V1470" i="8"/>
  <c r="O1470" i="8"/>
  <c r="AC1470" i="8"/>
  <c r="K1470" i="8"/>
  <c r="L1470" i="8" s="1"/>
  <c r="M1470" i="8" s="1"/>
  <c r="W1470" i="8" s="1"/>
  <c r="P1470" i="8" l="1"/>
  <c r="V1471" i="8"/>
  <c r="O1471" i="8"/>
  <c r="U1470" i="8" l="1"/>
  <c r="D1471" i="8" s="1"/>
  <c r="Q1470" i="8"/>
  <c r="S1470" i="8" s="1"/>
  <c r="P1471" i="8"/>
  <c r="Q1471" i="8" s="1"/>
  <c r="Y1471" i="8" l="1"/>
  <c r="R1471" i="8"/>
  <c r="T1471" i="8" s="1"/>
  <c r="U1471" i="8" s="1"/>
  <c r="D1472" i="8" s="1"/>
  <c r="E1471" i="8"/>
  <c r="X1471" i="8"/>
  <c r="Z1471" i="8" s="1"/>
  <c r="AA1471" i="8" s="1"/>
  <c r="AB1471" i="8" s="1"/>
  <c r="G1471" i="8"/>
  <c r="H1472" i="8" s="1"/>
  <c r="F1471" i="8"/>
  <c r="AC1471" i="8" l="1"/>
  <c r="Y1472" i="8"/>
  <c r="F1472" i="8"/>
  <c r="R1472" i="8"/>
  <c r="T1472" i="8" s="1"/>
  <c r="E1472" i="8"/>
  <c r="G1472" i="8"/>
  <c r="H1473" i="8" s="1"/>
  <c r="X1472" i="8"/>
  <c r="Z1472" i="8" s="1"/>
  <c r="AA1472" i="8" s="1"/>
  <c r="AB1472" i="8" s="1"/>
  <c r="J1472" i="8"/>
  <c r="I1472" i="8"/>
  <c r="N1472" i="8" s="1"/>
  <c r="S1471" i="8"/>
  <c r="I1473" i="8" l="1"/>
  <c r="J1473" i="8"/>
  <c r="K1473" i="8" s="1"/>
  <c r="L1473" i="8" s="1"/>
  <c r="M1473" i="8" s="1"/>
  <c r="W1473" i="8" s="1"/>
  <c r="N1473" i="8"/>
  <c r="V1472" i="8"/>
  <c r="O1472" i="8"/>
  <c r="K1472" i="8"/>
  <c r="L1472" i="8" s="1"/>
  <c r="M1472" i="8" s="1"/>
  <c r="W1472" i="8" s="1"/>
  <c r="AC1472" i="8"/>
  <c r="P1472" i="8" l="1"/>
  <c r="V1473" i="8"/>
  <c r="O1473" i="8"/>
  <c r="U1472" i="8" l="1"/>
  <c r="D1473" i="8" s="1"/>
  <c r="Q1472" i="8"/>
  <c r="S1472" i="8" s="1"/>
  <c r="P1473" i="8"/>
  <c r="Q1473" i="8" s="1"/>
  <c r="Y1473" i="8" l="1"/>
  <c r="E1473" i="8"/>
  <c r="F1473" i="8"/>
  <c r="R1473" i="8"/>
  <c r="T1473" i="8" s="1"/>
  <c r="U1473" i="8" s="1"/>
  <c r="D1474" i="8" s="1"/>
  <c r="X1473" i="8"/>
  <c r="Z1473" i="8" s="1"/>
  <c r="AA1473" i="8" s="1"/>
  <c r="AB1473" i="8" s="1"/>
  <c r="G1473" i="8"/>
  <c r="H1474" i="8" s="1"/>
  <c r="I1474" i="8" l="1"/>
  <c r="N1474" i="8" s="1"/>
  <c r="J1474" i="8"/>
  <c r="K1474" i="8" s="1"/>
  <c r="L1474" i="8" s="1"/>
  <c r="M1474" i="8" s="1"/>
  <c r="W1474" i="8" s="1"/>
  <c r="AC1473" i="8"/>
  <c r="Y1474" i="8"/>
  <c r="F1474" i="8"/>
  <c r="X1474" i="8"/>
  <c r="Z1474" i="8" s="1"/>
  <c r="AA1474" i="8" s="1"/>
  <c r="AB1474" i="8" s="1"/>
  <c r="AC1474" i="8" s="1"/>
  <c r="R1474" i="8"/>
  <c r="T1474" i="8" s="1"/>
  <c r="E1474" i="8"/>
  <c r="G1474" i="8"/>
  <c r="H1475" i="8" s="1"/>
  <c r="S1473" i="8"/>
  <c r="I1475" i="8" l="1"/>
  <c r="N1475" i="8"/>
  <c r="J1475" i="8"/>
  <c r="K1475" i="8" s="1"/>
  <c r="L1475" i="8" s="1"/>
  <c r="M1475" i="8" s="1"/>
  <c r="W1475" i="8" s="1"/>
  <c r="V1474" i="8"/>
  <c r="O1474" i="8"/>
  <c r="P1474" i="8" l="1"/>
  <c r="V1475" i="8"/>
  <c r="O1475" i="8"/>
  <c r="U1474" i="8" l="1"/>
  <c r="D1475" i="8" s="1"/>
  <c r="Q1474" i="8"/>
  <c r="S1474" i="8" s="1"/>
  <c r="P1475" i="8"/>
  <c r="Q1475" i="8" s="1"/>
  <c r="G1475" i="8" l="1"/>
  <c r="H1476" i="8" s="1"/>
  <c r="Y1475" i="8"/>
  <c r="R1475" i="8"/>
  <c r="T1475" i="8" s="1"/>
  <c r="U1475" i="8" s="1"/>
  <c r="D1476" i="8" s="1"/>
  <c r="E1475" i="8"/>
  <c r="X1475" i="8"/>
  <c r="Z1475" i="8" s="1"/>
  <c r="AA1475" i="8" s="1"/>
  <c r="AB1475" i="8" s="1"/>
  <c r="AC1475" i="8" s="1"/>
  <c r="F1475" i="8"/>
  <c r="E1476" i="8" l="1"/>
  <c r="F1476" i="8"/>
  <c r="G1476" i="8"/>
  <c r="H1477" i="8" s="1"/>
  <c r="X1476" i="8"/>
  <c r="Z1476" i="8" s="1"/>
  <c r="AA1476" i="8" s="1"/>
  <c r="AB1476" i="8" s="1"/>
  <c r="R1476" i="8"/>
  <c r="T1476" i="8" s="1"/>
  <c r="Y1476" i="8"/>
  <c r="I1476" i="8"/>
  <c r="N1476" i="8" s="1"/>
  <c r="J1476" i="8"/>
  <c r="K1476" i="8" s="1"/>
  <c r="L1476" i="8" s="1"/>
  <c r="M1476" i="8" s="1"/>
  <c r="W1476" i="8" s="1"/>
  <c r="S1475" i="8"/>
  <c r="J1477" i="8" l="1"/>
  <c r="I1477" i="8"/>
  <c r="N1477" i="8" s="1"/>
  <c r="V1476" i="8"/>
  <c r="O1476" i="8"/>
  <c r="AC1476" i="8"/>
  <c r="V1477" i="8" l="1"/>
  <c r="O1477" i="8"/>
  <c r="P1477" i="8" s="1"/>
  <c r="Q1477" i="8" s="1"/>
  <c r="P1476" i="8"/>
  <c r="K1477" i="8"/>
  <c r="L1477" i="8" s="1"/>
  <c r="M1477" i="8" s="1"/>
  <c r="W1477" i="8" s="1"/>
  <c r="U1476" i="8" l="1"/>
  <c r="D1477" i="8" s="1"/>
  <c r="Q1476" i="8"/>
  <c r="S1476" i="8" s="1"/>
  <c r="Y1477" i="8" l="1"/>
  <c r="E1477" i="8"/>
  <c r="R1477" i="8"/>
  <c r="F1477" i="8"/>
  <c r="X1477" i="8"/>
  <c r="Z1477" i="8" s="1"/>
  <c r="AA1477" i="8" s="1"/>
  <c r="AB1477" i="8" s="1"/>
  <c r="AC1477" i="8" s="1"/>
  <c r="G1477" i="8"/>
  <c r="H1478" i="8" s="1"/>
  <c r="I1478" i="8" l="1"/>
  <c r="N1478" i="8" s="1"/>
  <c r="J1478" i="8"/>
  <c r="T1477" i="8"/>
  <c r="U1477" i="8" s="1"/>
  <c r="D1478" i="8" s="1"/>
  <c r="S1477" i="8"/>
  <c r="K1478" i="8" l="1"/>
  <c r="L1478" i="8" s="1"/>
  <c r="M1478" i="8" s="1"/>
  <c r="W1478" i="8" s="1"/>
  <c r="E1478" i="8"/>
  <c r="X1478" i="8"/>
  <c r="Z1478" i="8" s="1"/>
  <c r="AA1478" i="8" s="1"/>
  <c r="AB1478" i="8" s="1"/>
  <c r="F1478" i="8"/>
  <c r="R1478" i="8"/>
  <c r="T1478" i="8" s="1"/>
  <c r="G1478" i="8"/>
  <c r="H1479" i="8" s="1"/>
  <c r="Y1478" i="8"/>
  <c r="V1478" i="8"/>
  <c r="O1478" i="8"/>
  <c r="P1478" i="8" l="1"/>
  <c r="I1479" i="8"/>
  <c r="J1479" i="8"/>
  <c r="K1479" i="8" s="1"/>
  <c r="L1479" i="8" s="1"/>
  <c r="M1479" i="8" s="1"/>
  <c r="W1479" i="8" s="1"/>
  <c r="N1479" i="8"/>
  <c r="AC1478" i="8"/>
  <c r="V1479" i="8" l="1"/>
  <c r="O1479" i="8"/>
  <c r="U1478" i="8"/>
  <c r="D1479" i="8" s="1"/>
  <c r="Q1478" i="8"/>
  <c r="S1478" i="8" s="1"/>
  <c r="G1479" i="8" l="1"/>
  <c r="H1480" i="8" s="1"/>
  <c r="Y1479" i="8"/>
  <c r="R1479" i="8"/>
  <c r="T1479" i="8" s="1"/>
  <c r="F1479" i="8"/>
  <c r="E1479" i="8"/>
  <c r="X1479" i="8"/>
  <c r="Z1479" i="8" s="1"/>
  <c r="AA1479" i="8" s="1"/>
  <c r="AB1479" i="8" s="1"/>
  <c r="AC1479" i="8" s="1"/>
  <c r="P1479" i="8"/>
  <c r="Q1479" i="8" s="1"/>
  <c r="S1479" i="8" l="1"/>
  <c r="U1479" i="8"/>
  <c r="D1480" i="8" s="1"/>
  <c r="E1480" i="8" s="1"/>
  <c r="R1480" i="8"/>
  <c r="T1480" i="8" s="1"/>
  <c r="F1480" i="8"/>
  <c r="G1480" i="8"/>
  <c r="H1481" i="8" s="1"/>
  <c r="X1480" i="8"/>
  <c r="Z1480" i="8" s="1"/>
  <c r="AA1480" i="8" s="1"/>
  <c r="AB1480" i="8" s="1"/>
  <c r="I1480" i="8"/>
  <c r="N1480" i="8" s="1"/>
  <c r="J1480" i="8"/>
  <c r="Y1480" i="8" l="1"/>
  <c r="K1480" i="8"/>
  <c r="L1480" i="8" s="1"/>
  <c r="M1480" i="8" s="1"/>
  <c r="W1480" i="8" s="1"/>
  <c r="V1480" i="8"/>
  <c r="O1480" i="8"/>
  <c r="AC1480" i="8"/>
  <c r="I1481" i="8"/>
  <c r="J1481" i="8"/>
  <c r="N1481" i="8"/>
  <c r="K1481" i="8" l="1"/>
  <c r="L1481" i="8" s="1"/>
  <c r="M1481" i="8" s="1"/>
  <c r="W1481" i="8" s="1"/>
  <c r="P1480" i="8"/>
  <c r="V1481" i="8"/>
  <c r="O1481" i="8"/>
  <c r="U1480" i="8" l="1"/>
  <c r="D1481" i="8" s="1"/>
  <c r="Q1480" i="8"/>
  <c r="S1480" i="8" s="1"/>
  <c r="P1481" i="8"/>
  <c r="Q1481" i="8" s="1"/>
  <c r="Y1481" i="8" l="1"/>
  <c r="R1481" i="8"/>
  <c r="T1481" i="8" s="1"/>
  <c r="U1481" i="8" s="1"/>
  <c r="D1482" i="8" s="1"/>
  <c r="E1481" i="8"/>
  <c r="F1481" i="8"/>
  <c r="G1481" i="8"/>
  <c r="H1482" i="8" s="1"/>
  <c r="X1481" i="8"/>
  <c r="Z1481" i="8" s="1"/>
  <c r="AA1481" i="8" s="1"/>
  <c r="AB1481" i="8" s="1"/>
  <c r="AC1481" i="8" s="1"/>
  <c r="I1482" i="8" l="1"/>
  <c r="N1482" i="8" s="1"/>
  <c r="J1482" i="8"/>
  <c r="K1482" i="8" s="1"/>
  <c r="L1482" i="8" s="1"/>
  <c r="M1482" i="8" s="1"/>
  <c r="W1482" i="8" s="1"/>
  <c r="E1482" i="8"/>
  <c r="X1482" i="8"/>
  <c r="Z1482" i="8" s="1"/>
  <c r="AA1482" i="8" s="1"/>
  <c r="AB1482" i="8" s="1"/>
  <c r="F1482" i="8"/>
  <c r="G1482" i="8"/>
  <c r="H1483" i="8" s="1"/>
  <c r="R1482" i="8"/>
  <c r="T1482" i="8" s="1"/>
  <c r="Y1482" i="8"/>
  <c r="S1481" i="8"/>
  <c r="I1483" i="8" l="1"/>
  <c r="J1483" i="8"/>
  <c r="N1483" i="8"/>
  <c r="AC1482" i="8"/>
  <c r="V1482" i="8"/>
  <c r="O1482" i="8"/>
  <c r="P1482" i="8" l="1"/>
  <c r="K1483" i="8"/>
  <c r="L1483" i="8" s="1"/>
  <c r="M1483" i="8" s="1"/>
  <c r="W1483" i="8" s="1"/>
  <c r="V1483" i="8"/>
  <c r="O1483" i="8"/>
  <c r="Q1482" i="8" l="1"/>
  <c r="S1482" i="8" s="1"/>
  <c r="U1482" i="8"/>
  <c r="D1483" i="8" s="1"/>
  <c r="P1483" i="8"/>
  <c r="Q1483" i="8" l="1"/>
  <c r="Y1483" i="8"/>
  <c r="E1483" i="8"/>
  <c r="F1483" i="8"/>
  <c r="G1483" i="8"/>
  <c r="H1484" i="8" s="1"/>
  <c r="R1483" i="8"/>
  <c r="T1483" i="8" s="1"/>
  <c r="U1483" i="8" s="1"/>
  <c r="D1484" i="8" s="1"/>
  <c r="X1483" i="8"/>
  <c r="Z1483" i="8" s="1"/>
  <c r="AA1483" i="8" s="1"/>
  <c r="AB1483" i="8" s="1"/>
  <c r="AC1483" i="8" s="1"/>
  <c r="E1484" i="8" l="1"/>
  <c r="F1484" i="8"/>
  <c r="Y1484" i="8"/>
  <c r="G1484" i="8"/>
  <c r="H1485" i="8" s="1"/>
  <c r="X1484" i="8"/>
  <c r="Z1484" i="8" s="1"/>
  <c r="AA1484" i="8" s="1"/>
  <c r="AB1484" i="8" s="1"/>
  <c r="R1484" i="8"/>
  <c r="T1484" i="8" s="1"/>
  <c r="I1484" i="8"/>
  <c r="N1484" i="8" s="1"/>
  <c r="J1484" i="8"/>
  <c r="K1484" i="8" s="1"/>
  <c r="L1484" i="8" s="1"/>
  <c r="M1484" i="8" s="1"/>
  <c r="W1484" i="8" s="1"/>
  <c r="S1483" i="8"/>
  <c r="V1484" i="8" l="1"/>
  <c r="O1484" i="8"/>
  <c r="AC1484" i="8"/>
  <c r="I1485" i="8"/>
  <c r="J1485" i="8"/>
  <c r="K1485" i="8" s="1"/>
  <c r="L1485" i="8" s="1"/>
  <c r="M1485" i="8" s="1"/>
  <c r="W1485" i="8" s="1"/>
  <c r="N1485" i="8"/>
  <c r="V1485" i="8" l="1"/>
  <c r="O1485" i="8"/>
  <c r="P1485" i="8"/>
  <c r="Q1485" i="8" s="1"/>
  <c r="P1484" i="8"/>
  <c r="Q1484" i="8" l="1"/>
  <c r="S1484" i="8" s="1"/>
  <c r="U1484" i="8"/>
  <c r="D1485" i="8" s="1"/>
  <c r="Y1485" i="8" l="1"/>
  <c r="E1485" i="8"/>
  <c r="F1485" i="8"/>
  <c r="X1485" i="8"/>
  <c r="Z1485" i="8" s="1"/>
  <c r="AA1485" i="8" s="1"/>
  <c r="AB1485" i="8" s="1"/>
  <c r="R1485" i="8"/>
  <c r="G1485" i="8"/>
  <c r="H1486" i="8" s="1"/>
  <c r="I1486" i="8" l="1"/>
  <c r="N1486" i="8" s="1"/>
  <c r="J1486" i="8"/>
  <c r="K1486" i="8" s="1"/>
  <c r="L1486" i="8" s="1"/>
  <c r="M1486" i="8" s="1"/>
  <c r="W1486" i="8" s="1"/>
  <c r="AC1485" i="8"/>
  <c r="T1485" i="8"/>
  <c r="U1485" i="8" s="1"/>
  <c r="D1486" i="8" s="1"/>
  <c r="S1485" i="8"/>
  <c r="E1486" i="8" l="1"/>
  <c r="G1486" i="8"/>
  <c r="H1487" i="8" s="1"/>
  <c r="X1486" i="8"/>
  <c r="Z1486" i="8" s="1"/>
  <c r="AA1486" i="8" s="1"/>
  <c r="AB1486" i="8" s="1"/>
  <c r="F1486" i="8"/>
  <c r="Y1486" i="8"/>
  <c r="R1486" i="8"/>
  <c r="T1486" i="8" s="1"/>
  <c r="V1486" i="8"/>
  <c r="O1486" i="8"/>
  <c r="I1487" i="8" l="1"/>
  <c r="N1487" i="8" s="1"/>
  <c r="J1487" i="8"/>
  <c r="K1487" i="8" s="1"/>
  <c r="L1487" i="8" s="1"/>
  <c r="M1487" i="8" s="1"/>
  <c r="W1487" i="8" s="1"/>
  <c r="P1486" i="8"/>
  <c r="AC1486" i="8"/>
  <c r="U1486" i="8" l="1"/>
  <c r="D1487" i="8" s="1"/>
  <c r="Q1486" i="8"/>
  <c r="S1486" i="8" s="1"/>
  <c r="V1487" i="8"/>
  <c r="O1487" i="8"/>
  <c r="P1487" i="8" l="1"/>
  <c r="Q1487" i="8" s="1"/>
  <c r="Y1487" i="8"/>
  <c r="R1487" i="8"/>
  <c r="T1487" i="8" s="1"/>
  <c r="U1487" i="8" s="1"/>
  <c r="D1488" i="8" s="1"/>
  <c r="F1487" i="8"/>
  <c r="E1487" i="8"/>
  <c r="X1487" i="8"/>
  <c r="Z1487" i="8" s="1"/>
  <c r="AA1487" i="8" s="1"/>
  <c r="AB1487" i="8" s="1"/>
  <c r="G1487" i="8"/>
  <c r="H1488" i="8" s="1"/>
  <c r="I1488" i="8" l="1"/>
  <c r="N1488" i="8" s="1"/>
  <c r="J1488" i="8"/>
  <c r="K1488" i="8" s="1"/>
  <c r="L1488" i="8" s="1"/>
  <c r="M1488" i="8" s="1"/>
  <c r="W1488" i="8" s="1"/>
  <c r="Y1488" i="8"/>
  <c r="R1488" i="8"/>
  <c r="T1488" i="8" s="1"/>
  <c r="X1488" i="8"/>
  <c r="Z1488" i="8" s="1"/>
  <c r="AA1488" i="8" s="1"/>
  <c r="AB1488" i="8" s="1"/>
  <c r="E1488" i="8"/>
  <c r="F1488" i="8"/>
  <c r="G1488" i="8"/>
  <c r="H1489" i="8" s="1"/>
  <c r="S1487" i="8"/>
  <c r="AC1487" i="8"/>
  <c r="I1489" i="8" l="1"/>
  <c r="J1489" i="8"/>
  <c r="N1489" i="8"/>
  <c r="AC1488" i="8"/>
  <c r="V1488" i="8"/>
  <c r="O1488" i="8"/>
  <c r="K1489" i="8" l="1"/>
  <c r="L1489" i="8" s="1"/>
  <c r="M1489" i="8" s="1"/>
  <c r="W1489" i="8" s="1"/>
  <c r="P1488" i="8"/>
  <c r="V1489" i="8"/>
  <c r="O1489" i="8"/>
  <c r="U1488" i="8" l="1"/>
  <c r="D1489" i="8" s="1"/>
  <c r="Q1488" i="8"/>
  <c r="S1488" i="8" s="1"/>
  <c r="P1489" i="8"/>
  <c r="Q1489" i="8" s="1"/>
  <c r="G1489" i="8" l="1"/>
  <c r="H1490" i="8" s="1"/>
  <c r="R1489" i="8"/>
  <c r="T1489" i="8" s="1"/>
  <c r="U1489" i="8" s="1"/>
  <c r="D1490" i="8" s="1"/>
  <c r="Y1489" i="8"/>
  <c r="E1489" i="8"/>
  <c r="F1489" i="8"/>
  <c r="X1489" i="8"/>
  <c r="Z1489" i="8" s="1"/>
  <c r="AA1489" i="8" s="1"/>
  <c r="AB1489" i="8" s="1"/>
  <c r="AC1489" i="8" s="1"/>
  <c r="E1490" i="8" l="1"/>
  <c r="G1490" i="8"/>
  <c r="H1491" i="8" s="1"/>
  <c r="X1490" i="8"/>
  <c r="Z1490" i="8" s="1"/>
  <c r="AA1490" i="8" s="1"/>
  <c r="AB1490" i="8" s="1"/>
  <c r="Y1490" i="8"/>
  <c r="R1490" i="8"/>
  <c r="T1490" i="8" s="1"/>
  <c r="F1490" i="8"/>
  <c r="I1490" i="8"/>
  <c r="N1490" i="8" s="1"/>
  <c r="J1490" i="8"/>
  <c r="K1490" i="8" s="1"/>
  <c r="L1490" i="8" s="1"/>
  <c r="M1490" i="8" s="1"/>
  <c r="W1490" i="8" s="1"/>
  <c r="S1489" i="8"/>
  <c r="V1490" i="8" l="1"/>
  <c r="O1490" i="8"/>
  <c r="AC1490" i="8"/>
  <c r="I1491" i="8"/>
  <c r="N1491" i="8"/>
  <c r="J1491" i="8"/>
  <c r="V1491" i="8" l="1"/>
  <c r="O1491" i="8"/>
  <c r="P1490" i="8"/>
  <c r="K1491" i="8"/>
  <c r="L1491" i="8" s="1"/>
  <c r="M1491" i="8" s="1"/>
  <c r="W1491" i="8" s="1"/>
  <c r="U1490" i="8" l="1"/>
  <c r="D1491" i="8" s="1"/>
  <c r="Q1490" i="8"/>
  <c r="S1490" i="8" s="1"/>
  <c r="P1491" i="8"/>
  <c r="Q1491" i="8" s="1"/>
  <c r="Y1491" i="8" l="1"/>
  <c r="R1491" i="8"/>
  <c r="T1491" i="8" s="1"/>
  <c r="U1491" i="8" s="1"/>
  <c r="D1492" i="8" s="1"/>
  <c r="F1491" i="8"/>
  <c r="X1491" i="8"/>
  <c r="Z1491" i="8" s="1"/>
  <c r="AA1491" i="8" s="1"/>
  <c r="AB1491" i="8" s="1"/>
  <c r="AC1491" i="8" s="1"/>
  <c r="E1491" i="8"/>
  <c r="G1491" i="8"/>
  <c r="H1492" i="8" s="1"/>
  <c r="I1492" i="8" l="1"/>
  <c r="N1492" i="8" s="1"/>
  <c r="J1492" i="8"/>
  <c r="K1492" i="8" s="1"/>
  <c r="L1492" i="8" s="1"/>
  <c r="M1492" i="8" s="1"/>
  <c r="W1492" i="8" s="1"/>
  <c r="E1492" i="8"/>
  <c r="G1492" i="8"/>
  <c r="H1493" i="8" s="1"/>
  <c r="Y1492" i="8"/>
  <c r="F1492" i="8"/>
  <c r="X1492" i="8"/>
  <c r="Z1492" i="8" s="1"/>
  <c r="AA1492" i="8" s="1"/>
  <c r="AB1492" i="8" s="1"/>
  <c r="R1492" i="8"/>
  <c r="T1492" i="8" s="1"/>
  <c r="S1491" i="8"/>
  <c r="AC1492" i="8" l="1"/>
  <c r="J1493" i="8"/>
  <c r="I1493" i="8"/>
  <c r="N1493" i="8" s="1"/>
  <c r="V1492" i="8"/>
  <c r="O1492" i="8"/>
  <c r="P1492" i="8" l="1"/>
  <c r="V1493" i="8"/>
  <c r="O1493" i="8"/>
  <c r="K1493" i="8"/>
  <c r="L1493" i="8" s="1"/>
  <c r="M1493" i="8" s="1"/>
  <c r="W1493" i="8" s="1"/>
  <c r="U1492" i="8" l="1"/>
  <c r="D1493" i="8" s="1"/>
  <c r="Q1492" i="8"/>
  <c r="S1492" i="8" s="1"/>
  <c r="P1493" i="8"/>
  <c r="Q1493" i="8" s="1"/>
  <c r="Y1493" i="8" l="1"/>
  <c r="E1493" i="8"/>
  <c r="G1493" i="8"/>
  <c r="H1494" i="8" s="1"/>
  <c r="R1493" i="8"/>
  <c r="T1493" i="8" s="1"/>
  <c r="U1493" i="8" s="1"/>
  <c r="D1494" i="8" s="1"/>
  <c r="F1493" i="8"/>
  <c r="X1493" i="8"/>
  <c r="Z1493" i="8" s="1"/>
  <c r="AA1493" i="8" s="1"/>
  <c r="AB1493" i="8" s="1"/>
  <c r="AC1493" i="8" s="1"/>
  <c r="S1493" i="8" l="1"/>
  <c r="I1494" i="8"/>
  <c r="N1494" i="8" s="1"/>
  <c r="J1494" i="8"/>
  <c r="K1494" i="8" s="1"/>
  <c r="L1494" i="8" s="1"/>
  <c r="M1494" i="8" s="1"/>
  <c r="W1494" i="8" s="1"/>
  <c r="X1494" i="8"/>
  <c r="Z1494" i="8" s="1"/>
  <c r="AA1494" i="8" s="1"/>
  <c r="AB1494" i="8" s="1"/>
  <c r="Y1494" i="8"/>
  <c r="R1494" i="8"/>
  <c r="T1494" i="8" s="1"/>
  <c r="F1494" i="8"/>
  <c r="E1494" i="8"/>
  <c r="G1494" i="8"/>
  <c r="H1495" i="8" s="1"/>
  <c r="I1495" i="8" l="1"/>
  <c r="J1495" i="8"/>
  <c r="K1495" i="8" s="1"/>
  <c r="L1495" i="8" s="1"/>
  <c r="M1495" i="8" s="1"/>
  <c r="W1495" i="8" s="1"/>
  <c r="N1495" i="8"/>
  <c r="AC1494" i="8"/>
  <c r="V1494" i="8"/>
  <c r="O1494" i="8"/>
  <c r="V1495" i="8" l="1"/>
  <c r="O1495" i="8"/>
  <c r="P1495" i="8"/>
  <c r="Q1495" i="8" s="1"/>
  <c r="P1494" i="8"/>
  <c r="U1494" i="8" l="1"/>
  <c r="D1495" i="8" s="1"/>
  <c r="Q1494" i="8"/>
  <c r="S1494" i="8" s="1"/>
  <c r="Y1495" i="8" l="1"/>
  <c r="E1495" i="8"/>
  <c r="F1495" i="8"/>
  <c r="X1495" i="8"/>
  <c r="Z1495" i="8" s="1"/>
  <c r="AA1495" i="8" s="1"/>
  <c r="AB1495" i="8" s="1"/>
  <c r="R1495" i="8"/>
  <c r="G1495" i="8"/>
  <c r="H1496" i="8" s="1"/>
  <c r="I1496" i="8" l="1"/>
  <c r="N1496" i="8" s="1"/>
  <c r="J1496" i="8"/>
  <c r="AC1495" i="8"/>
  <c r="T1495" i="8"/>
  <c r="U1495" i="8" s="1"/>
  <c r="D1496" i="8" s="1"/>
  <c r="S1495" i="8"/>
  <c r="K1496" i="8" l="1"/>
  <c r="L1496" i="8" s="1"/>
  <c r="M1496" i="8" s="1"/>
  <c r="W1496" i="8" s="1"/>
  <c r="E1496" i="8"/>
  <c r="F1496" i="8"/>
  <c r="G1496" i="8"/>
  <c r="H1497" i="8" s="1"/>
  <c r="Y1496" i="8"/>
  <c r="R1496" i="8"/>
  <c r="T1496" i="8" s="1"/>
  <c r="X1496" i="8"/>
  <c r="Z1496" i="8" s="1"/>
  <c r="AA1496" i="8" s="1"/>
  <c r="AB1496" i="8" s="1"/>
  <c r="V1496" i="8"/>
  <c r="O1496" i="8"/>
  <c r="AC1496" i="8" l="1"/>
  <c r="P1496" i="8"/>
  <c r="J1497" i="8"/>
  <c r="I1497" i="8"/>
  <c r="N1497" i="8" s="1"/>
  <c r="V1497" i="8" l="1"/>
  <c r="O1497" i="8"/>
  <c r="K1497" i="8"/>
  <c r="L1497" i="8" s="1"/>
  <c r="M1497" i="8" s="1"/>
  <c r="W1497" i="8" s="1"/>
  <c r="U1496" i="8"/>
  <c r="D1497" i="8" s="1"/>
  <c r="Q1496" i="8"/>
  <c r="S1496" i="8" s="1"/>
  <c r="Y1497" i="8" l="1"/>
  <c r="R1497" i="8"/>
  <c r="T1497" i="8" s="1"/>
  <c r="E1497" i="8"/>
  <c r="F1497" i="8"/>
  <c r="G1497" i="8"/>
  <c r="H1498" i="8" s="1"/>
  <c r="X1497" i="8"/>
  <c r="Z1497" i="8" s="1"/>
  <c r="AA1497" i="8" s="1"/>
  <c r="AB1497" i="8" s="1"/>
  <c r="P1497" i="8"/>
  <c r="Q1497" i="8" l="1"/>
  <c r="S1497" i="8" s="1"/>
  <c r="U1497" i="8"/>
  <c r="D1498" i="8" s="1"/>
  <c r="AC1497" i="8"/>
  <c r="I1498" i="8"/>
  <c r="N1498" i="8" s="1"/>
  <c r="J1498" i="8"/>
  <c r="K1498" i="8" s="1"/>
  <c r="L1498" i="8" s="1"/>
  <c r="M1498" i="8" s="1"/>
  <c r="W1498" i="8" s="1"/>
  <c r="Y1498" i="8" l="1"/>
  <c r="E1498" i="8"/>
  <c r="R1498" i="8"/>
  <c r="T1498" i="8" s="1"/>
  <c r="F1498" i="8"/>
  <c r="G1498" i="8"/>
  <c r="H1499" i="8" s="1"/>
  <c r="X1498" i="8"/>
  <c r="Z1498" i="8" s="1"/>
  <c r="AA1498" i="8" s="1"/>
  <c r="AB1498" i="8" s="1"/>
  <c r="V1498" i="8"/>
  <c r="O1498" i="8"/>
  <c r="AC1498" i="8" l="1"/>
  <c r="P1498" i="8"/>
  <c r="J1499" i="8"/>
  <c r="I1499" i="8"/>
  <c r="N1499" i="8" s="1"/>
  <c r="K1499" i="8" l="1"/>
  <c r="L1499" i="8" s="1"/>
  <c r="M1499" i="8" s="1"/>
  <c r="W1499" i="8" s="1"/>
  <c r="V1499" i="8"/>
  <c r="O1499" i="8"/>
  <c r="U1498" i="8"/>
  <c r="D1499" i="8" s="1"/>
  <c r="Q1498" i="8"/>
  <c r="S1498" i="8" s="1"/>
  <c r="Y1499" i="8" l="1"/>
  <c r="R1499" i="8"/>
  <c r="T1499" i="8" s="1"/>
  <c r="E1499" i="8"/>
  <c r="F1499" i="8"/>
  <c r="X1499" i="8"/>
  <c r="Z1499" i="8" s="1"/>
  <c r="AA1499" i="8" s="1"/>
  <c r="AB1499" i="8" s="1"/>
  <c r="AC1499" i="8" s="1"/>
  <c r="G1499" i="8"/>
  <c r="H1500" i="8" s="1"/>
  <c r="P1499" i="8"/>
  <c r="Q1499" i="8" s="1"/>
  <c r="S1499" i="8" s="1"/>
  <c r="I1500" i="8" l="1"/>
  <c r="N1500" i="8" s="1"/>
  <c r="J1500" i="8"/>
  <c r="K1500" i="8" s="1"/>
  <c r="L1500" i="8" s="1"/>
  <c r="M1500" i="8" s="1"/>
  <c r="W1500" i="8" s="1"/>
  <c r="U1499" i="8"/>
  <c r="D1500" i="8" s="1"/>
  <c r="R1500" i="8" l="1"/>
  <c r="T1500" i="8" s="1"/>
  <c r="E1500" i="8"/>
  <c r="G1500" i="8"/>
  <c r="H1501" i="8" s="1"/>
  <c r="Y1500" i="8"/>
  <c r="F1500" i="8"/>
  <c r="X1500" i="8"/>
  <c r="Z1500" i="8" s="1"/>
  <c r="AA1500" i="8" s="1"/>
  <c r="AB1500" i="8" s="1"/>
  <c r="V1500" i="8"/>
  <c r="O1500" i="8"/>
  <c r="P1500" i="8" l="1"/>
  <c r="I1501" i="8"/>
  <c r="J1501" i="8"/>
  <c r="K1501" i="8" s="1"/>
  <c r="L1501" i="8" s="1"/>
  <c r="M1501" i="8" s="1"/>
  <c r="W1501" i="8" s="1"/>
  <c r="N1501" i="8"/>
  <c r="AC1500" i="8"/>
  <c r="V1501" i="8" l="1"/>
  <c r="O1501" i="8"/>
  <c r="U1500" i="8"/>
  <c r="D1501" i="8" s="1"/>
  <c r="Q1500" i="8"/>
  <c r="S1500" i="8" s="1"/>
  <c r="Y1501" i="8" l="1"/>
  <c r="E1501" i="8"/>
  <c r="F1501" i="8"/>
  <c r="X1501" i="8"/>
  <c r="Z1501" i="8" s="1"/>
  <c r="AA1501" i="8" s="1"/>
  <c r="AB1501" i="8" s="1"/>
  <c r="R1501" i="8"/>
  <c r="T1501" i="8" s="1"/>
  <c r="G1501" i="8"/>
  <c r="H1502" i="8" s="1"/>
  <c r="P1501" i="8"/>
  <c r="Q1501" i="8" s="1"/>
  <c r="S1501" i="8" l="1"/>
  <c r="U1501" i="8"/>
  <c r="D1502" i="8" s="1"/>
  <c r="G1502" i="8" s="1"/>
  <c r="H1503" i="8" s="1"/>
  <c r="AC1501" i="8"/>
  <c r="E1502" i="8"/>
  <c r="X1502" i="8"/>
  <c r="Z1502" i="8" s="1"/>
  <c r="AA1502" i="8" s="1"/>
  <c r="AB1502" i="8" s="1"/>
  <c r="Y1502" i="8"/>
  <c r="R1502" i="8"/>
  <c r="T1502" i="8" s="1"/>
  <c r="F1502" i="8"/>
  <c r="J1502" i="8"/>
  <c r="I1502" i="8"/>
  <c r="N1502" i="8" s="1"/>
  <c r="O1502" i="8" l="1"/>
  <c r="V1502" i="8"/>
  <c r="I1503" i="8"/>
  <c r="J1503" i="8"/>
  <c r="K1503" i="8" s="1"/>
  <c r="L1503" i="8" s="1"/>
  <c r="M1503" i="8" s="1"/>
  <c r="W1503" i="8" s="1"/>
  <c r="N1503" i="8"/>
  <c r="K1502" i="8"/>
  <c r="L1502" i="8" s="1"/>
  <c r="M1502" i="8" s="1"/>
  <c r="W1502" i="8" s="1"/>
  <c r="AC1502" i="8"/>
  <c r="O1503" i="8" l="1"/>
  <c r="V1503" i="8"/>
  <c r="P1503" i="8"/>
  <c r="Q1503" i="8" s="1"/>
  <c r="P1502" i="8"/>
  <c r="U1502" i="8" l="1"/>
  <c r="D1503" i="8" s="1"/>
  <c r="Q1502" i="8"/>
  <c r="S1502" i="8" s="1"/>
  <c r="R1503" i="8" l="1"/>
  <c r="E1503" i="8"/>
  <c r="Y1503" i="8"/>
  <c r="F1503" i="8"/>
  <c r="X1503" i="8"/>
  <c r="Z1503" i="8" s="1"/>
  <c r="AA1503" i="8" s="1"/>
  <c r="AB1503" i="8" s="1"/>
  <c r="AC1503" i="8" s="1"/>
  <c r="G1503" i="8"/>
  <c r="H1504" i="8" s="1"/>
  <c r="I1504" i="8" l="1"/>
  <c r="N1504" i="8"/>
  <c r="J1504" i="8"/>
  <c r="T1503" i="8"/>
  <c r="U1503" i="8" s="1"/>
  <c r="D1504" i="8" s="1"/>
  <c r="S1503" i="8"/>
  <c r="O1504" i="8" l="1"/>
  <c r="V1504" i="8"/>
  <c r="E1504" i="8"/>
  <c r="Y1504" i="8"/>
  <c r="R1504" i="8"/>
  <c r="T1504" i="8" s="1"/>
  <c r="X1504" i="8"/>
  <c r="Z1504" i="8" s="1"/>
  <c r="AA1504" i="8" s="1"/>
  <c r="AB1504" i="8" s="1"/>
  <c r="F1504" i="8"/>
  <c r="G1504" i="8"/>
  <c r="H1505" i="8" s="1"/>
  <c r="K1504" i="8"/>
  <c r="L1504" i="8" s="1"/>
  <c r="M1504" i="8" s="1"/>
  <c r="W1504" i="8" s="1"/>
  <c r="AC1504" i="8" l="1"/>
  <c r="I1505" i="8"/>
  <c r="N1505" i="8" s="1"/>
  <c r="J1505" i="8"/>
  <c r="P1504" i="8"/>
  <c r="K1505" i="8" l="1"/>
  <c r="L1505" i="8" s="1"/>
  <c r="M1505" i="8" s="1"/>
  <c r="W1505" i="8" s="1"/>
  <c r="U1504" i="8"/>
  <c r="D1505" i="8" s="1"/>
  <c r="Q1504" i="8"/>
  <c r="S1504" i="8" s="1"/>
  <c r="O1505" i="8"/>
  <c r="V1505" i="8"/>
  <c r="P1505" i="8" l="1"/>
  <c r="Y1505" i="8"/>
  <c r="X1505" i="8"/>
  <c r="Z1505" i="8" s="1"/>
  <c r="AA1505" i="8" s="1"/>
  <c r="AB1505" i="8" s="1"/>
  <c r="AC1505" i="8" s="1"/>
  <c r="E1505" i="8"/>
  <c r="R1505" i="8"/>
  <c r="T1505" i="8" s="1"/>
  <c r="F1505" i="8"/>
  <c r="G1505" i="8"/>
  <c r="H1506" i="8" s="1"/>
  <c r="I1506" i="8" l="1"/>
  <c r="N1506" i="8"/>
  <c r="J1506" i="8"/>
  <c r="K1506" i="8" s="1"/>
  <c r="L1506" i="8" s="1"/>
  <c r="M1506" i="8" s="1"/>
  <c r="W1506" i="8" s="1"/>
  <c r="Q1505" i="8"/>
  <c r="S1505" i="8" s="1"/>
  <c r="U1505" i="8"/>
  <c r="D1506" i="8" s="1"/>
  <c r="E1506" i="8" l="1"/>
  <c r="R1506" i="8"/>
  <c r="T1506" i="8" s="1"/>
  <c r="F1506" i="8"/>
  <c r="X1506" i="8"/>
  <c r="Z1506" i="8" s="1"/>
  <c r="AA1506" i="8" s="1"/>
  <c r="AB1506" i="8" s="1"/>
  <c r="Y1506" i="8"/>
  <c r="G1506" i="8"/>
  <c r="H1507" i="8" s="1"/>
  <c r="O1506" i="8"/>
  <c r="V1506" i="8"/>
  <c r="I1507" i="8" l="1"/>
  <c r="N1507" i="8" s="1"/>
  <c r="J1507" i="8"/>
  <c r="K1507" i="8" s="1"/>
  <c r="L1507" i="8" s="1"/>
  <c r="M1507" i="8" s="1"/>
  <c r="W1507" i="8" s="1"/>
  <c r="AC1506" i="8"/>
  <c r="P1506" i="8"/>
  <c r="U1506" i="8" l="1"/>
  <c r="D1507" i="8" s="1"/>
  <c r="Q1506" i="8"/>
  <c r="S1506" i="8" s="1"/>
  <c r="V1507" i="8"/>
  <c r="O1507" i="8"/>
  <c r="P1507" i="8" l="1"/>
  <c r="Q1507" i="8" s="1"/>
  <c r="Y1507" i="8"/>
  <c r="X1507" i="8"/>
  <c r="Z1507" i="8" s="1"/>
  <c r="AA1507" i="8" s="1"/>
  <c r="AB1507" i="8" s="1"/>
  <c r="AC1507" i="8" s="1"/>
  <c r="R1507" i="8"/>
  <c r="T1507" i="8" s="1"/>
  <c r="U1507" i="8" s="1"/>
  <c r="D1508" i="8" s="1"/>
  <c r="E1507" i="8"/>
  <c r="F1507" i="8"/>
  <c r="G1507" i="8"/>
  <c r="H1508" i="8" s="1"/>
  <c r="J1508" i="8" l="1"/>
  <c r="I1508" i="8"/>
  <c r="N1508" i="8"/>
  <c r="S1507" i="8"/>
  <c r="E1508" i="8"/>
  <c r="Y1508" i="8"/>
  <c r="R1508" i="8"/>
  <c r="T1508" i="8" s="1"/>
  <c r="X1508" i="8"/>
  <c r="Z1508" i="8" s="1"/>
  <c r="AA1508" i="8" s="1"/>
  <c r="AB1508" i="8" s="1"/>
  <c r="F1508" i="8"/>
  <c r="G1508" i="8"/>
  <c r="H1509" i="8" s="1"/>
  <c r="AC1508" i="8" l="1"/>
  <c r="I1509" i="8"/>
  <c r="J1509" i="8"/>
  <c r="K1509" i="8" s="1"/>
  <c r="L1509" i="8" s="1"/>
  <c r="M1509" i="8" s="1"/>
  <c r="W1509" i="8" s="1"/>
  <c r="N1509" i="8"/>
  <c r="O1508" i="8"/>
  <c r="V1508" i="8"/>
  <c r="K1508" i="8"/>
  <c r="L1508" i="8" s="1"/>
  <c r="M1508" i="8" s="1"/>
  <c r="W1508" i="8" s="1"/>
  <c r="O1509" i="8" l="1"/>
  <c r="V1509" i="8"/>
  <c r="P1509" i="8"/>
  <c r="Q1509" i="8" s="1"/>
  <c r="P1508" i="8"/>
  <c r="U1508" i="8" l="1"/>
  <c r="D1509" i="8" s="1"/>
  <c r="Q1508" i="8"/>
  <c r="S1508" i="8" s="1"/>
  <c r="Y1509" i="8" l="1"/>
  <c r="X1509" i="8"/>
  <c r="Z1509" i="8" s="1"/>
  <c r="AA1509" i="8" s="1"/>
  <c r="AB1509" i="8" s="1"/>
  <c r="R1509" i="8"/>
  <c r="F1509" i="8"/>
  <c r="E1509" i="8"/>
  <c r="G1509" i="8"/>
  <c r="H1510" i="8" s="1"/>
  <c r="AC1509" i="8" l="1"/>
  <c r="I1510" i="8"/>
  <c r="J1510" i="8"/>
  <c r="K1510" i="8" s="1"/>
  <c r="L1510" i="8" s="1"/>
  <c r="M1510" i="8" s="1"/>
  <c r="W1510" i="8" s="1"/>
  <c r="N1510" i="8"/>
  <c r="T1509" i="8"/>
  <c r="U1509" i="8" s="1"/>
  <c r="D1510" i="8" s="1"/>
  <c r="S1509" i="8"/>
  <c r="E1510" i="8" l="1"/>
  <c r="Y1510" i="8"/>
  <c r="R1510" i="8"/>
  <c r="T1510" i="8" s="1"/>
  <c r="F1510" i="8"/>
  <c r="G1510" i="8"/>
  <c r="H1511" i="8" s="1"/>
  <c r="X1510" i="8"/>
  <c r="Z1510" i="8" s="1"/>
  <c r="AA1510" i="8" s="1"/>
  <c r="AB1510" i="8" s="1"/>
  <c r="O1510" i="8"/>
  <c r="V1510" i="8"/>
  <c r="P1510" i="8" l="1"/>
  <c r="AC1510" i="8"/>
  <c r="I1511" i="8"/>
  <c r="J1511" i="8"/>
  <c r="N1511" i="8"/>
  <c r="K1511" i="8" l="1"/>
  <c r="L1511" i="8" s="1"/>
  <c r="M1511" i="8" s="1"/>
  <c r="W1511" i="8" s="1"/>
  <c r="O1511" i="8"/>
  <c r="V1511" i="8"/>
  <c r="U1510" i="8"/>
  <c r="D1511" i="8" s="1"/>
  <c r="Q1510" i="8"/>
  <c r="S1510" i="8" s="1"/>
  <c r="E1511" i="8" l="1"/>
  <c r="X1511" i="8"/>
  <c r="Z1511" i="8" s="1"/>
  <c r="AA1511" i="8" s="1"/>
  <c r="AB1511" i="8" s="1"/>
  <c r="R1511" i="8"/>
  <c r="T1511" i="8" s="1"/>
  <c r="Y1511" i="8"/>
  <c r="F1511" i="8"/>
  <c r="G1511" i="8"/>
  <c r="H1512" i="8" s="1"/>
  <c r="P1511" i="8"/>
  <c r="Q1511" i="8" s="1"/>
  <c r="S1511" i="8" l="1"/>
  <c r="J1512" i="8"/>
  <c r="I1512" i="8"/>
  <c r="N1512" i="8" s="1"/>
  <c r="U1511" i="8"/>
  <c r="D1512" i="8" s="1"/>
  <c r="AC1511" i="8"/>
  <c r="V1512" i="8" l="1"/>
  <c r="O1512" i="8"/>
  <c r="E1512" i="8"/>
  <c r="G1512" i="8"/>
  <c r="H1513" i="8" s="1"/>
  <c r="X1512" i="8"/>
  <c r="Z1512" i="8" s="1"/>
  <c r="AA1512" i="8" s="1"/>
  <c r="AB1512" i="8" s="1"/>
  <c r="F1512" i="8"/>
  <c r="R1512" i="8"/>
  <c r="T1512" i="8" s="1"/>
  <c r="Y1512" i="8"/>
  <c r="K1512" i="8"/>
  <c r="L1512" i="8" s="1"/>
  <c r="M1512" i="8" s="1"/>
  <c r="W1512" i="8" s="1"/>
  <c r="I1513" i="8" l="1"/>
  <c r="N1513" i="8" s="1"/>
  <c r="J1513" i="8"/>
  <c r="K1513" i="8" s="1"/>
  <c r="L1513" i="8" s="1"/>
  <c r="M1513" i="8" s="1"/>
  <c r="W1513" i="8" s="1"/>
  <c r="P1512" i="8"/>
  <c r="AC1512" i="8"/>
  <c r="U1512" i="8" l="1"/>
  <c r="D1513" i="8" s="1"/>
  <c r="Q1512" i="8"/>
  <c r="S1512" i="8" s="1"/>
  <c r="O1513" i="8"/>
  <c r="V1513" i="8"/>
  <c r="P1513" i="8" l="1"/>
  <c r="Q1513" i="8" s="1"/>
  <c r="Y1513" i="8"/>
  <c r="X1513" i="8"/>
  <c r="Z1513" i="8" s="1"/>
  <c r="AA1513" i="8" s="1"/>
  <c r="AB1513" i="8" s="1"/>
  <c r="AC1513" i="8" s="1"/>
  <c r="R1513" i="8"/>
  <c r="T1513" i="8" s="1"/>
  <c r="U1513" i="8" s="1"/>
  <c r="D1514" i="8" s="1"/>
  <c r="E1513" i="8"/>
  <c r="F1513" i="8"/>
  <c r="G1513" i="8"/>
  <c r="H1514" i="8" s="1"/>
  <c r="E1514" i="8" l="1"/>
  <c r="G1514" i="8"/>
  <c r="H1515" i="8" s="1"/>
  <c r="Y1514" i="8"/>
  <c r="X1514" i="8"/>
  <c r="Z1514" i="8" s="1"/>
  <c r="AA1514" i="8" s="1"/>
  <c r="AB1514" i="8" s="1"/>
  <c r="F1514" i="8"/>
  <c r="R1514" i="8"/>
  <c r="T1514" i="8" s="1"/>
  <c r="I1514" i="8"/>
  <c r="N1514" i="8" s="1"/>
  <c r="J1514" i="8"/>
  <c r="S1513" i="8"/>
  <c r="O1514" i="8" l="1"/>
  <c r="V1514" i="8"/>
  <c r="I1515" i="8"/>
  <c r="N1515" i="8" s="1"/>
  <c r="J1515" i="8"/>
  <c r="K1515" i="8" s="1"/>
  <c r="L1515" i="8" s="1"/>
  <c r="M1515" i="8" s="1"/>
  <c r="W1515" i="8" s="1"/>
  <c r="AC1514" i="8"/>
  <c r="K1514" i="8"/>
  <c r="L1514" i="8" s="1"/>
  <c r="M1514" i="8" s="1"/>
  <c r="W1514" i="8" s="1"/>
  <c r="V1515" i="8" l="1"/>
  <c r="O1515" i="8"/>
  <c r="P1515" i="8"/>
  <c r="Q1515" i="8" s="1"/>
  <c r="P1514" i="8"/>
  <c r="Q1514" i="8" l="1"/>
  <c r="S1514" i="8" s="1"/>
  <c r="U1514" i="8"/>
  <c r="D1515" i="8" s="1"/>
  <c r="Y1515" i="8" l="1"/>
  <c r="E1515" i="8"/>
  <c r="X1515" i="8"/>
  <c r="Z1515" i="8" s="1"/>
  <c r="AA1515" i="8" s="1"/>
  <c r="AB1515" i="8" s="1"/>
  <c r="AC1515" i="8" s="1"/>
  <c r="R1515" i="8"/>
  <c r="G1515" i="8"/>
  <c r="H1516" i="8" s="1"/>
  <c r="F1515" i="8"/>
  <c r="I1516" i="8" l="1"/>
  <c r="J1516" i="8"/>
  <c r="K1516" i="8" s="1"/>
  <c r="L1516" i="8" s="1"/>
  <c r="M1516" i="8" s="1"/>
  <c r="W1516" i="8" s="1"/>
  <c r="N1516" i="8"/>
  <c r="T1515" i="8"/>
  <c r="U1515" i="8" s="1"/>
  <c r="D1516" i="8" s="1"/>
  <c r="S1515" i="8"/>
  <c r="E1516" i="8" l="1"/>
  <c r="G1516" i="8"/>
  <c r="H1517" i="8" s="1"/>
  <c r="X1516" i="8"/>
  <c r="Z1516" i="8" s="1"/>
  <c r="AA1516" i="8" s="1"/>
  <c r="AB1516" i="8" s="1"/>
  <c r="Y1516" i="8"/>
  <c r="F1516" i="8"/>
  <c r="R1516" i="8"/>
  <c r="T1516" i="8" s="1"/>
  <c r="V1516" i="8"/>
  <c r="O1516" i="8"/>
  <c r="P1516" i="8" l="1"/>
  <c r="I1517" i="8"/>
  <c r="N1517" i="8"/>
  <c r="J1517" i="8"/>
  <c r="AC1516" i="8"/>
  <c r="O1517" i="8" l="1"/>
  <c r="V1517" i="8"/>
  <c r="K1517" i="8"/>
  <c r="L1517" i="8"/>
  <c r="M1517" i="8" s="1"/>
  <c r="W1517" i="8" s="1"/>
  <c r="U1516" i="8"/>
  <c r="D1517" i="8" s="1"/>
  <c r="Q1516" i="8"/>
  <c r="S1516" i="8" s="1"/>
  <c r="E1517" i="8" l="1"/>
  <c r="X1517" i="8"/>
  <c r="Z1517" i="8" s="1"/>
  <c r="AA1517" i="8" s="1"/>
  <c r="AB1517" i="8" s="1"/>
  <c r="AC1517" i="8" s="1"/>
  <c r="R1517" i="8"/>
  <c r="T1517" i="8" s="1"/>
  <c r="G1517" i="8"/>
  <c r="H1518" i="8" s="1"/>
  <c r="Y1517" i="8"/>
  <c r="F1517" i="8"/>
  <c r="P1517" i="8"/>
  <c r="Q1517" i="8" s="1"/>
  <c r="S1517" i="8" s="1"/>
  <c r="J1518" i="8" l="1"/>
  <c r="I1518" i="8"/>
  <c r="N1518" i="8" s="1"/>
  <c r="U1517" i="8"/>
  <c r="D1518" i="8" s="1"/>
  <c r="K1518" i="8" l="1"/>
  <c r="L1518" i="8" s="1"/>
  <c r="M1518" i="8" s="1"/>
  <c r="W1518" i="8" s="1"/>
  <c r="V1518" i="8"/>
  <c r="O1518" i="8"/>
  <c r="E1518" i="8"/>
  <c r="F1518" i="8"/>
  <c r="R1518" i="8"/>
  <c r="T1518" i="8" s="1"/>
  <c r="G1518" i="8"/>
  <c r="H1519" i="8" s="1"/>
  <c r="X1518" i="8"/>
  <c r="Z1518" i="8" s="1"/>
  <c r="AA1518" i="8" s="1"/>
  <c r="AB1518" i="8" s="1"/>
  <c r="Y1518" i="8"/>
  <c r="AC1518" i="8" l="1"/>
  <c r="I1519" i="8"/>
  <c r="N1519" i="8" s="1"/>
  <c r="J1519" i="8"/>
  <c r="K1519" i="8" s="1"/>
  <c r="L1519" i="8" s="1"/>
  <c r="M1519" i="8" s="1"/>
  <c r="W1519" i="8" s="1"/>
  <c r="P1518" i="8"/>
  <c r="U1518" i="8" l="1"/>
  <c r="D1519" i="8" s="1"/>
  <c r="Q1518" i="8"/>
  <c r="S1518" i="8" s="1"/>
  <c r="O1519" i="8"/>
  <c r="V1519" i="8"/>
  <c r="P1519" i="8" l="1"/>
  <c r="Q1519" i="8" s="1"/>
  <c r="Y1519" i="8"/>
  <c r="X1519" i="8"/>
  <c r="Z1519" i="8" s="1"/>
  <c r="AA1519" i="8" s="1"/>
  <c r="AB1519" i="8" s="1"/>
  <c r="AC1519" i="8" s="1"/>
  <c r="E1519" i="8"/>
  <c r="R1519" i="8"/>
  <c r="T1519" i="8" s="1"/>
  <c r="U1519" i="8" s="1"/>
  <c r="D1520" i="8" s="1"/>
  <c r="F1519" i="8"/>
  <c r="G1519" i="8"/>
  <c r="H1520" i="8" s="1"/>
  <c r="E1520" i="8" l="1"/>
  <c r="X1520" i="8"/>
  <c r="Z1520" i="8" s="1"/>
  <c r="AA1520" i="8" s="1"/>
  <c r="AB1520" i="8" s="1"/>
  <c r="Y1520" i="8"/>
  <c r="F1520" i="8"/>
  <c r="R1520" i="8"/>
  <c r="T1520" i="8" s="1"/>
  <c r="G1520" i="8"/>
  <c r="H1521" i="8" s="1"/>
  <c r="I1520" i="8"/>
  <c r="N1520" i="8" s="1"/>
  <c r="J1520" i="8"/>
  <c r="K1520" i="8" s="1"/>
  <c r="L1520" i="8" s="1"/>
  <c r="M1520" i="8" s="1"/>
  <c r="W1520" i="8" s="1"/>
  <c r="S1519" i="8"/>
  <c r="V1520" i="8" l="1"/>
  <c r="O1520" i="8"/>
  <c r="I1521" i="8"/>
  <c r="N1521" i="8"/>
  <c r="J1521" i="8"/>
  <c r="K1521" i="8" s="1"/>
  <c r="L1521" i="8" s="1"/>
  <c r="M1521" i="8" s="1"/>
  <c r="W1521" i="8" s="1"/>
  <c r="AC1520" i="8"/>
  <c r="P1520" i="8" l="1"/>
  <c r="O1521" i="8"/>
  <c r="V1521" i="8"/>
  <c r="U1520" i="8" l="1"/>
  <c r="D1521" i="8" s="1"/>
  <c r="Q1520" i="8"/>
  <c r="S1520" i="8" s="1"/>
  <c r="P1521" i="8"/>
  <c r="Q1521" i="8" l="1"/>
  <c r="R1521" i="8"/>
  <c r="T1521" i="8" s="1"/>
  <c r="U1521" i="8" s="1"/>
  <c r="D1522" i="8" s="1"/>
  <c r="E1521" i="8"/>
  <c r="X1521" i="8"/>
  <c r="Z1521" i="8" s="1"/>
  <c r="AA1521" i="8" s="1"/>
  <c r="AB1521" i="8" s="1"/>
  <c r="AC1521" i="8" s="1"/>
  <c r="Y1521" i="8"/>
  <c r="G1521" i="8"/>
  <c r="H1522" i="8" s="1"/>
  <c r="F1521" i="8"/>
  <c r="F1522" i="8" l="1"/>
  <c r="G1522" i="8"/>
  <c r="R1522" i="8"/>
  <c r="T1522" i="8" s="1"/>
  <c r="Y1522" i="8"/>
  <c r="X1522" i="8"/>
  <c r="Z1522" i="8" s="1"/>
  <c r="AA1522" i="8" s="1"/>
  <c r="AB1522" i="8" s="1"/>
  <c r="E1522" i="8"/>
  <c r="I1522" i="8"/>
  <c r="N1522" i="8" s="1"/>
  <c r="H1523" i="8"/>
  <c r="J1522" i="8"/>
  <c r="S1521" i="8"/>
  <c r="V1522" i="8" l="1"/>
  <c r="O1522" i="8"/>
  <c r="I1523" i="8"/>
  <c r="J1523" i="8"/>
  <c r="K1523" i="8" s="1"/>
  <c r="L1523" i="8" s="1"/>
  <c r="M1523" i="8" s="1"/>
  <c r="W1523" i="8" s="1"/>
  <c r="N1523" i="8"/>
  <c r="AC1522" i="8"/>
  <c r="K1522" i="8"/>
  <c r="L1522" i="8" s="1"/>
  <c r="M1522" i="8" s="1"/>
  <c r="W1522" i="8" s="1"/>
  <c r="V1523" i="8" l="1"/>
  <c r="O1523" i="8"/>
  <c r="P1523" i="8" s="1"/>
  <c r="Q1523" i="8" s="1"/>
  <c r="P1522" i="8"/>
  <c r="Q1522" i="8" l="1"/>
  <c r="S1522" i="8" s="1"/>
  <c r="U1522" i="8"/>
  <c r="D1523" i="8" s="1"/>
  <c r="Y1523" i="8" l="1"/>
  <c r="E1523" i="8"/>
  <c r="F1523" i="8"/>
  <c r="R1523" i="8"/>
  <c r="X1523" i="8"/>
  <c r="Z1523" i="8" s="1"/>
  <c r="AA1523" i="8" s="1"/>
  <c r="AB1523" i="8" s="1"/>
  <c r="AC1523" i="8" s="1"/>
  <c r="G1523" i="8"/>
  <c r="H1524" i="8" s="1"/>
  <c r="J1524" i="8" l="1"/>
  <c r="I1524" i="8"/>
  <c r="N1524" i="8" s="1"/>
  <c r="T1523" i="8"/>
  <c r="U1523" i="8" s="1"/>
  <c r="D1524" i="8" s="1"/>
  <c r="S1523" i="8"/>
  <c r="V1524" i="8" l="1"/>
  <c r="O1524" i="8"/>
  <c r="E1524" i="8"/>
  <c r="G1524" i="8"/>
  <c r="H1525" i="8" s="1"/>
  <c r="Y1524" i="8"/>
  <c r="R1524" i="8"/>
  <c r="T1524" i="8" s="1"/>
  <c r="X1524" i="8"/>
  <c r="Z1524" i="8" s="1"/>
  <c r="AA1524" i="8" s="1"/>
  <c r="AB1524" i="8" s="1"/>
  <c r="F1524" i="8"/>
  <c r="K1524" i="8"/>
  <c r="L1524" i="8" s="1"/>
  <c r="M1524" i="8" s="1"/>
  <c r="W1524" i="8" s="1"/>
  <c r="AC1524" i="8" l="1"/>
  <c r="I1525" i="8"/>
  <c r="J1525" i="8"/>
  <c r="K1525" i="8" s="1"/>
  <c r="L1525" i="8" s="1"/>
  <c r="M1525" i="8" s="1"/>
  <c r="W1525" i="8" s="1"/>
  <c r="N1525" i="8"/>
  <c r="P1524" i="8"/>
  <c r="O1525" i="8" l="1"/>
  <c r="V1525" i="8"/>
  <c r="U1524" i="8"/>
  <c r="D1525" i="8" s="1"/>
  <c r="Q1524" i="8"/>
  <c r="S1524" i="8" s="1"/>
  <c r="Y1525" i="8" l="1"/>
  <c r="X1525" i="8"/>
  <c r="Z1525" i="8" s="1"/>
  <c r="AA1525" i="8" s="1"/>
  <c r="AB1525" i="8" s="1"/>
  <c r="E1525" i="8"/>
  <c r="F1525" i="8"/>
  <c r="G1525" i="8"/>
  <c r="H1526" i="8" s="1"/>
  <c r="R1525" i="8"/>
  <c r="T1525" i="8" s="1"/>
  <c r="P1525" i="8"/>
  <c r="Q1525" i="8" s="1"/>
  <c r="U1525" i="8" l="1"/>
  <c r="D1526" i="8" s="1"/>
  <c r="E1526" i="8"/>
  <c r="F1526" i="8"/>
  <c r="R1526" i="8"/>
  <c r="T1526" i="8" s="1"/>
  <c r="X1526" i="8"/>
  <c r="Z1526" i="8" s="1"/>
  <c r="AA1526" i="8" s="1"/>
  <c r="AB1526" i="8" s="1"/>
  <c r="AC1526" i="8" s="1"/>
  <c r="Y1526" i="8"/>
  <c r="G1526" i="8"/>
  <c r="H1527" i="8" s="1"/>
  <c r="AC1525" i="8"/>
  <c r="S1525" i="8"/>
  <c r="I1526" i="8"/>
  <c r="J1526" i="8"/>
  <c r="K1526" i="8" s="1"/>
  <c r="L1526" i="8" s="1"/>
  <c r="M1526" i="8" s="1"/>
  <c r="W1526" i="8" s="1"/>
  <c r="N1526" i="8"/>
  <c r="I1527" i="8" l="1"/>
  <c r="J1527" i="8"/>
  <c r="K1527" i="8" s="1"/>
  <c r="L1527" i="8" s="1"/>
  <c r="M1527" i="8" s="1"/>
  <c r="W1527" i="8" s="1"/>
  <c r="N1527" i="8"/>
  <c r="V1526" i="8"/>
  <c r="O1526" i="8"/>
  <c r="O1527" i="8" l="1"/>
  <c r="V1527" i="8"/>
  <c r="P1527" i="8"/>
  <c r="Q1527" i="8" s="1"/>
  <c r="P1526" i="8"/>
  <c r="Q1526" i="8" l="1"/>
  <c r="S1526" i="8" s="1"/>
  <c r="U1526" i="8"/>
  <c r="D1527" i="8" s="1"/>
  <c r="Y1527" i="8" l="1"/>
  <c r="F1527" i="8"/>
  <c r="R1527" i="8"/>
  <c r="E1527" i="8"/>
  <c r="X1527" i="8"/>
  <c r="Z1527" i="8" s="1"/>
  <c r="AA1527" i="8" s="1"/>
  <c r="AB1527" i="8" s="1"/>
  <c r="AC1527" i="8" s="1"/>
  <c r="G1527" i="8"/>
  <c r="H1528" i="8" s="1"/>
  <c r="I1528" i="8" l="1"/>
  <c r="N1528" i="8"/>
  <c r="J1528" i="8"/>
  <c r="K1528" i="8" s="1"/>
  <c r="L1528" i="8" s="1"/>
  <c r="M1528" i="8" s="1"/>
  <c r="W1528" i="8" s="1"/>
  <c r="T1527" i="8"/>
  <c r="U1527" i="8" s="1"/>
  <c r="D1528" i="8" s="1"/>
  <c r="S1527" i="8"/>
  <c r="E1528" i="8" l="1"/>
  <c r="G1528" i="8"/>
  <c r="H1529" i="8" s="1"/>
  <c r="R1528" i="8"/>
  <c r="T1528" i="8" s="1"/>
  <c r="Y1528" i="8"/>
  <c r="F1528" i="8"/>
  <c r="X1528" i="8"/>
  <c r="Z1528" i="8" s="1"/>
  <c r="AA1528" i="8" s="1"/>
  <c r="AB1528" i="8" s="1"/>
  <c r="O1528" i="8"/>
  <c r="P1528" i="8" s="1"/>
  <c r="V1528" i="8"/>
  <c r="U1528" i="8" l="1"/>
  <c r="D1529" i="8" s="1"/>
  <c r="Q1528" i="8"/>
  <c r="S1528" i="8" s="1"/>
  <c r="AC1528" i="8"/>
  <c r="I1529" i="8"/>
  <c r="N1529" i="8" s="1"/>
  <c r="J1529" i="8"/>
  <c r="K1529" i="8" l="1"/>
  <c r="L1529" i="8" s="1"/>
  <c r="M1529" i="8" s="1"/>
  <c r="W1529" i="8" s="1"/>
  <c r="V1529" i="8"/>
  <c r="O1529" i="8"/>
  <c r="Y1529" i="8"/>
  <c r="F1529" i="8"/>
  <c r="G1529" i="8"/>
  <c r="H1530" i="8" s="1"/>
  <c r="E1529" i="8"/>
  <c r="R1529" i="8"/>
  <c r="T1529" i="8" s="1"/>
  <c r="X1529" i="8"/>
  <c r="Z1529" i="8" s="1"/>
  <c r="AA1529" i="8" s="1"/>
  <c r="AB1529" i="8" s="1"/>
  <c r="I1530" i="8" l="1"/>
  <c r="J1530" i="8"/>
  <c r="N1530" i="8"/>
  <c r="AC1529" i="8"/>
  <c r="P1529" i="8"/>
  <c r="Q1529" i="8" s="1"/>
  <c r="S1529" i="8" s="1"/>
  <c r="V1530" i="8" l="1"/>
  <c r="O1530" i="8"/>
  <c r="K1530" i="8"/>
  <c r="L1530" i="8" s="1"/>
  <c r="M1530" i="8" s="1"/>
  <c r="W1530" i="8" s="1"/>
  <c r="U1529" i="8"/>
  <c r="D1530" i="8" s="1"/>
  <c r="E1530" i="8" l="1"/>
  <c r="X1530" i="8"/>
  <c r="Z1530" i="8" s="1"/>
  <c r="AA1530" i="8" s="1"/>
  <c r="AB1530" i="8" s="1"/>
  <c r="Y1530" i="8"/>
  <c r="F1530" i="8"/>
  <c r="G1530" i="8"/>
  <c r="H1531" i="8" s="1"/>
  <c r="R1530" i="8"/>
  <c r="T1530" i="8" s="1"/>
  <c r="P1530" i="8"/>
  <c r="I1531" i="8" l="1"/>
  <c r="J1531" i="8"/>
  <c r="N1531" i="8"/>
  <c r="U1530" i="8"/>
  <c r="D1531" i="8" s="1"/>
  <c r="Q1530" i="8"/>
  <c r="S1530" i="8" s="1"/>
  <c r="AC1530" i="8"/>
  <c r="K1531" i="8" l="1"/>
  <c r="L1531" i="8"/>
  <c r="M1531" i="8" s="1"/>
  <c r="W1531" i="8" s="1"/>
  <c r="Y1531" i="8"/>
  <c r="E1531" i="8"/>
  <c r="X1531" i="8"/>
  <c r="Z1531" i="8" s="1"/>
  <c r="AA1531" i="8" s="1"/>
  <c r="AB1531" i="8" s="1"/>
  <c r="AC1531" i="8" s="1"/>
  <c r="F1531" i="8"/>
  <c r="G1531" i="8"/>
  <c r="H1532" i="8" s="1"/>
  <c r="R1531" i="8"/>
  <c r="T1531" i="8" s="1"/>
  <c r="O1531" i="8"/>
  <c r="V1531" i="8"/>
  <c r="I1532" i="8" l="1"/>
  <c r="J1532" i="8"/>
  <c r="N1532" i="8"/>
  <c r="P1531" i="8"/>
  <c r="Q1531" i="8" s="1"/>
  <c r="S1531" i="8" s="1"/>
  <c r="V1532" i="8" l="1"/>
  <c r="O1532" i="8"/>
  <c r="K1532" i="8"/>
  <c r="L1532" i="8"/>
  <c r="M1532" i="8" s="1"/>
  <c r="W1532" i="8" s="1"/>
  <c r="U1531" i="8"/>
  <c r="D1532" i="8" s="1"/>
  <c r="F1532" i="8" l="1"/>
  <c r="E1532" i="8"/>
  <c r="G1532" i="8"/>
  <c r="H1533" i="8" s="1"/>
  <c r="X1532" i="8"/>
  <c r="Z1532" i="8" s="1"/>
  <c r="AA1532" i="8" s="1"/>
  <c r="AB1532" i="8" s="1"/>
  <c r="Y1532" i="8"/>
  <c r="R1532" i="8"/>
  <c r="T1532" i="8" s="1"/>
  <c r="P1532" i="8"/>
  <c r="U1532" i="8" l="1"/>
  <c r="D1533" i="8" s="1"/>
  <c r="Q1532" i="8"/>
  <c r="S1532" i="8" s="1"/>
  <c r="AC1532" i="8"/>
  <c r="J1533" i="8"/>
  <c r="I1533" i="8"/>
  <c r="N1533" i="8" s="1"/>
  <c r="K1533" i="8" l="1"/>
  <c r="L1533" i="8" s="1"/>
  <c r="M1533" i="8" s="1"/>
  <c r="W1533" i="8" s="1"/>
  <c r="V1533" i="8"/>
  <c r="O1533" i="8"/>
  <c r="E1533" i="8"/>
  <c r="F1533" i="8"/>
  <c r="G1533" i="8"/>
  <c r="H1534" i="8" s="1"/>
  <c r="Y1533" i="8"/>
  <c r="R1533" i="8"/>
  <c r="T1533" i="8" s="1"/>
  <c r="X1533" i="8"/>
  <c r="Z1533" i="8" s="1"/>
  <c r="AA1533" i="8" s="1"/>
  <c r="AB1533" i="8" s="1"/>
  <c r="AC1533" i="8" l="1"/>
  <c r="J1534" i="8"/>
  <c r="I1534" i="8"/>
  <c r="N1534" i="8" s="1"/>
  <c r="P1533" i="8"/>
  <c r="V1534" i="8" l="1"/>
  <c r="O1534" i="8"/>
  <c r="U1533" i="8"/>
  <c r="D1534" i="8" s="1"/>
  <c r="Q1533" i="8"/>
  <c r="S1533" i="8" s="1"/>
  <c r="K1534" i="8"/>
  <c r="L1534" i="8" s="1"/>
  <c r="M1534" i="8" s="1"/>
  <c r="W1534" i="8" s="1"/>
  <c r="G1534" i="8" l="1"/>
  <c r="H1535" i="8" s="1"/>
  <c r="X1534" i="8"/>
  <c r="Z1534" i="8" s="1"/>
  <c r="AA1534" i="8" s="1"/>
  <c r="AB1534" i="8" s="1"/>
  <c r="Y1534" i="8"/>
  <c r="F1534" i="8"/>
  <c r="E1534" i="8"/>
  <c r="R1534" i="8"/>
  <c r="T1534" i="8" s="1"/>
  <c r="P1534" i="8"/>
  <c r="Q1534" i="8" l="1"/>
  <c r="S1534" i="8" s="1"/>
  <c r="U1534" i="8"/>
  <c r="D1535" i="8" s="1"/>
  <c r="AC1534" i="8"/>
  <c r="J1535" i="8"/>
  <c r="I1535" i="8"/>
  <c r="N1535" i="8" s="1"/>
  <c r="K1535" i="8" l="1"/>
  <c r="L1535" i="8" s="1"/>
  <c r="M1535" i="8" s="1"/>
  <c r="W1535" i="8" s="1"/>
  <c r="V1535" i="8"/>
  <c r="O1535" i="8"/>
  <c r="R1535" i="8"/>
  <c r="T1535" i="8" s="1"/>
  <c r="F1535" i="8"/>
  <c r="G1535" i="8"/>
  <c r="H1536" i="8" s="1"/>
  <c r="X1535" i="8"/>
  <c r="Z1535" i="8" s="1"/>
  <c r="AA1535" i="8" s="1"/>
  <c r="AB1535" i="8" s="1"/>
  <c r="AC1535" i="8" s="1"/>
  <c r="Y1535" i="8"/>
  <c r="E1535" i="8"/>
  <c r="I1536" i="8" l="1"/>
  <c r="N1536" i="8" s="1"/>
  <c r="J1536" i="8"/>
  <c r="P1535" i="8"/>
  <c r="Q1535" i="8" s="1"/>
  <c r="S1535" i="8" s="1"/>
  <c r="K1536" i="8" l="1"/>
  <c r="L1536" i="8" s="1"/>
  <c r="M1536" i="8" s="1"/>
  <c r="W1536" i="8" s="1"/>
  <c r="U1535" i="8"/>
  <c r="D1536" i="8" s="1"/>
  <c r="V1536" i="8"/>
  <c r="O1536" i="8"/>
  <c r="P1536" i="8" l="1"/>
  <c r="F1536" i="8"/>
  <c r="X1536" i="8"/>
  <c r="Z1536" i="8" s="1"/>
  <c r="AA1536" i="8" s="1"/>
  <c r="AB1536" i="8" s="1"/>
  <c r="Y1536" i="8"/>
  <c r="G1536" i="8"/>
  <c r="H1537" i="8" s="1"/>
  <c r="R1536" i="8"/>
  <c r="T1536" i="8" s="1"/>
  <c r="E1536" i="8"/>
  <c r="J1537" i="8" l="1"/>
  <c r="I1537" i="8"/>
  <c r="N1537" i="8" s="1"/>
  <c r="Q1536" i="8"/>
  <c r="S1536" i="8" s="1"/>
  <c r="U1536" i="8"/>
  <c r="D1537" i="8" s="1"/>
  <c r="AC1536" i="8"/>
  <c r="V1537" i="8" l="1"/>
  <c r="O1537" i="8"/>
  <c r="R1537" i="8"/>
  <c r="T1537" i="8" s="1"/>
  <c r="E1537" i="8"/>
  <c r="F1537" i="8"/>
  <c r="X1537" i="8"/>
  <c r="Z1537" i="8" s="1"/>
  <c r="AA1537" i="8" s="1"/>
  <c r="AB1537" i="8" s="1"/>
  <c r="Y1537" i="8"/>
  <c r="G1537" i="8"/>
  <c r="H1538" i="8" s="1"/>
  <c r="K1537" i="8"/>
  <c r="L1537" i="8" s="1"/>
  <c r="M1537" i="8" s="1"/>
  <c r="W1537" i="8" s="1"/>
  <c r="I1538" i="8" l="1"/>
  <c r="N1538" i="8" s="1"/>
  <c r="J1538" i="8"/>
  <c r="AC1537" i="8"/>
  <c r="P1537" i="8"/>
  <c r="Q1537" i="8" s="1"/>
  <c r="S1537" i="8" s="1"/>
  <c r="K1538" i="8" l="1"/>
  <c r="L1538" i="8" s="1"/>
  <c r="M1538" i="8" s="1"/>
  <c r="W1538" i="8" s="1"/>
  <c r="U1537" i="8"/>
  <c r="D1538" i="8" s="1"/>
  <c r="V1538" i="8"/>
  <c r="O1538" i="8"/>
  <c r="P1538" i="8" l="1"/>
  <c r="R1538" i="8"/>
  <c r="T1538" i="8" s="1"/>
  <c r="F1538" i="8"/>
  <c r="X1538" i="8"/>
  <c r="Z1538" i="8" s="1"/>
  <c r="AA1538" i="8" s="1"/>
  <c r="AB1538" i="8" s="1"/>
  <c r="Y1538" i="8"/>
  <c r="G1538" i="8"/>
  <c r="H1539" i="8" s="1"/>
  <c r="E1538" i="8"/>
  <c r="J1539" i="8" l="1"/>
  <c r="I1539" i="8"/>
  <c r="N1539" i="8" s="1"/>
  <c r="AC1538" i="8"/>
  <c r="Q1538" i="8"/>
  <c r="S1538" i="8" s="1"/>
  <c r="U1538" i="8"/>
  <c r="D1539" i="8" s="1"/>
  <c r="V1539" i="8" l="1"/>
  <c r="O1539" i="8"/>
  <c r="R1539" i="8"/>
  <c r="T1539" i="8" s="1"/>
  <c r="F1539" i="8"/>
  <c r="G1539" i="8"/>
  <c r="H1540" i="8" s="1"/>
  <c r="E1539" i="8"/>
  <c r="X1539" i="8"/>
  <c r="Z1539" i="8" s="1"/>
  <c r="AA1539" i="8" s="1"/>
  <c r="AB1539" i="8" s="1"/>
  <c r="Y1539" i="8"/>
  <c r="K1539" i="8"/>
  <c r="L1539" i="8" s="1"/>
  <c r="M1539" i="8" s="1"/>
  <c r="W1539" i="8" s="1"/>
  <c r="J1540" i="8" l="1"/>
  <c r="I1540" i="8"/>
  <c r="N1540" i="8" s="1"/>
  <c r="P1539" i="8"/>
  <c r="Q1539" i="8" s="1"/>
  <c r="S1539" i="8" s="1"/>
  <c r="AC1539" i="8"/>
  <c r="U1539" i="8"/>
  <c r="D1540" i="8" s="1"/>
  <c r="V1540" i="8" l="1"/>
  <c r="O1540" i="8"/>
  <c r="X1540" i="8"/>
  <c r="Z1540" i="8" s="1"/>
  <c r="AA1540" i="8" s="1"/>
  <c r="AB1540" i="8" s="1"/>
  <c r="R1540" i="8"/>
  <c r="T1540" i="8" s="1"/>
  <c r="F1540" i="8"/>
  <c r="Y1540" i="8"/>
  <c r="E1540" i="8"/>
  <c r="G1540" i="8"/>
  <c r="H1541" i="8" s="1"/>
  <c r="K1540" i="8"/>
  <c r="L1540" i="8" s="1"/>
  <c r="M1540" i="8" s="1"/>
  <c r="W1540" i="8" s="1"/>
  <c r="I1541" i="8" l="1"/>
  <c r="N1541" i="8" s="1"/>
  <c r="J1541" i="8"/>
  <c r="K1541" i="8" s="1"/>
  <c r="L1541" i="8" s="1"/>
  <c r="M1541" i="8" s="1"/>
  <c r="W1541" i="8" s="1"/>
  <c r="P1540" i="8"/>
  <c r="AC1540" i="8"/>
  <c r="Q1540" i="8" l="1"/>
  <c r="S1540" i="8" s="1"/>
  <c r="U1540" i="8"/>
  <c r="D1541" i="8" s="1"/>
  <c r="V1541" i="8"/>
  <c r="O1541" i="8"/>
  <c r="R1541" i="8" l="1"/>
  <c r="T1541" i="8" s="1"/>
  <c r="F1541" i="8"/>
  <c r="G1541" i="8"/>
  <c r="H1542" i="8" s="1"/>
  <c r="X1541" i="8"/>
  <c r="Z1541" i="8" s="1"/>
  <c r="AA1541" i="8" s="1"/>
  <c r="AB1541" i="8" s="1"/>
  <c r="AC1541" i="8" s="1"/>
  <c r="E1541" i="8"/>
  <c r="Y1541" i="8"/>
  <c r="P1541" i="8"/>
  <c r="Q1541" i="8" s="1"/>
  <c r="S1541" i="8" s="1"/>
  <c r="J1542" i="8" l="1"/>
  <c r="I1542" i="8"/>
  <c r="N1542" i="8" s="1"/>
  <c r="U1541" i="8"/>
  <c r="D1542" i="8" s="1"/>
  <c r="F1542" i="8" l="1"/>
  <c r="Y1542" i="8"/>
  <c r="R1542" i="8"/>
  <c r="T1542" i="8" s="1"/>
  <c r="G1542" i="8"/>
  <c r="H1543" i="8" s="1"/>
  <c r="X1542" i="8"/>
  <c r="Z1542" i="8" s="1"/>
  <c r="AA1542" i="8" s="1"/>
  <c r="AB1542" i="8" s="1"/>
  <c r="E1542" i="8"/>
  <c r="V1542" i="8"/>
  <c r="O1542" i="8"/>
  <c r="K1542" i="8"/>
  <c r="L1542" i="8" s="1"/>
  <c r="M1542" i="8" s="1"/>
  <c r="W1542" i="8" s="1"/>
  <c r="AC1542" i="8" l="1"/>
  <c r="P1542" i="8"/>
  <c r="I1543" i="8"/>
  <c r="N1543" i="8" s="1"/>
  <c r="J1543" i="8"/>
  <c r="K1543" i="8" s="1"/>
  <c r="L1543" i="8" s="1"/>
  <c r="M1543" i="8" s="1"/>
  <c r="W1543" i="8" s="1"/>
  <c r="V1543" i="8" l="1"/>
  <c r="O1543" i="8"/>
  <c r="Q1542" i="8"/>
  <c r="S1542" i="8" s="1"/>
  <c r="U1542" i="8"/>
  <c r="D1543" i="8" s="1"/>
  <c r="R1543" i="8" l="1"/>
  <c r="T1543" i="8" s="1"/>
  <c r="F1543" i="8"/>
  <c r="G1543" i="8"/>
  <c r="H1544" i="8" s="1"/>
  <c r="E1543" i="8"/>
  <c r="X1543" i="8"/>
  <c r="Z1543" i="8" s="1"/>
  <c r="AA1543" i="8" s="1"/>
  <c r="AB1543" i="8" s="1"/>
  <c r="Y1543" i="8"/>
  <c r="P1543" i="8"/>
  <c r="Q1543" i="8" s="1"/>
  <c r="S1543" i="8" s="1"/>
  <c r="I1544" i="8" l="1"/>
  <c r="N1544" i="8" s="1"/>
  <c r="J1544" i="8"/>
  <c r="K1544" i="8" s="1"/>
  <c r="L1544" i="8" s="1"/>
  <c r="M1544" i="8" s="1"/>
  <c r="W1544" i="8" s="1"/>
  <c r="AC1543" i="8"/>
  <c r="U1543" i="8"/>
  <c r="D1544" i="8" s="1"/>
  <c r="F1544" i="8" l="1"/>
  <c r="G1544" i="8"/>
  <c r="H1545" i="8" s="1"/>
  <c r="Y1544" i="8"/>
  <c r="R1544" i="8"/>
  <c r="T1544" i="8" s="1"/>
  <c r="E1544" i="8"/>
  <c r="X1544" i="8"/>
  <c r="Z1544" i="8" s="1"/>
  <c r="AA1544" i="8" s="1"/>
  <c r="AB1544" i="8" s="1"/>
  <c r="V1544" i="8"/>
  <c r="O1544" i="8"/>
  <c r="AC1544" i="8" l="1"/>
  <c r="J1545" i="8"/>
  <c r="I1545" i="8"/>
  <c r="N1545" i="8" s="1"/>
  <c r="P1544" i="8"/>
  <c r="V1545" i="8" l="1"/>
  <c r="O1545" i="8"/>
  <c r="U1544" i="8"/>
  <c r="D1545" i="8" s="1"/>
  <c r="Q1544" i="8"/>
  <c r="S1544" i="8" s="1"/>
  <c r="K1545" i="8"/>
  <c r="L1545" i="8" s="1"/>
  <c r="M1545" i="8" s="1"/>
  <c r="W1545" i="8" s="1"/>
  <c r="P1545" i="8" l="1"/>
  <c r="Q1545" i="8" s="1"/>
  <c r="R1545" i="8"/>
  <c r="T1545" i="8" s="1"/>
  <c r="U1545" i="8" s="1"/>
  <c r="D1546" i="8" s="1"/>
  <c r="E1545" i="8"/>
  <c r="F1545" i="8"/>
  <c r="X1545" i="8"/>
  <c r="Z1545" i="8" s="1"/>
  <c r="AA1545" i="8" s="1"/>
  <c r="AB1545" i="8" s="1"/>
  <c r="AC1545" i="8" s="1"/>
  <c r="Y1545" i="8"/>
  <c r="G1545" i="8"/>
  <c r="H1546" i="8" s="1"/>
  <c r="J1546" i="8" l="1"/>
  <c r="I1546" i="8"/>
  <c r="N1546" i="8" s="1"/>
  <c r="S1545" i="8"/>
  <c r="F1546" i="8"/>
  <c r="Y1546" i="8"/>
  <c r="E1546" i="8"/>
  <c r="G1546" i="8"/>
  <c r="H1547" i="8" s="1"/>
  <c r="X1546" i="8"/>
  <c r="Z1546" i="8" s="1"/>
  <c r="AA1546" i="8" s="1"/>
  <c r="AB1546" i="8" s="1"/>
  <c r="R1546" i="8"/>
  <c r="T1546" i="8" s="1"/>
  <c r="J1547" i="8" l="1"/>
  <c r="I1547" i="8"/>
  <c r="N1547" i="8" s="1"/>
  <c r="V1546" i="8"/>
  <c r="O1546" i="8"/>
  <c r="AC1546" i="8"/>
  <c r="K1546" i="8"/>
  <c r="L1546" i="8" s="1"/>
  <c r="M1546" i="8" s="1"/>
  <c r="W1546" i="8" s="1"/>
  <c r="V1547" i="8" l="1"/>
  <c r="O1547" i="8"/>
  <c r="P1547" i="8"/>
  <c r="P1546" i="8"/>
  <c r="K1547" i="8"/>
  <c r="L1547" i="8" s="1"/>
  <c r="M1547" i="8" s="1"/>
  <c r="W1547" i="8" s="1"/>
  <c r="Q1547" i="8" l="1"/>
  <c r="Q1546" i="8"/>
  <c r="S1546" i="8" s="1"/>
  <c r="U1546" i="8"/>
  <c r="D1547" i="8" s="1"/>
  <c r="R1547" i="8" l="1"/>
  <c r="T1547" i="8" s="1"/>
  <c r="E1547" i="8"/>
  <c r="F1547" i="8"/>
  <c r="G1547" i="8"/>
  <c r="H1548" i="8" s="1"/>
  <c r="Y1547" i="8"/>
  <c r="X1547" i="8"/>
  <c r="Z1547" i="8" s="1"/>
  <c r="AA1547" i="8" s="1"/>
  <c r="AB1547" i="8" s="1"/>
  <c r="U1547" i="8"/>
  <c r="D1548" i="8" s="1"/>
  <c r="S1547" i="8"/>
  <c r="AC1547" i="8" l="1"/>
  <c r="E1548" i="8"/>
  <c r="F1548" i="8"/>
  <c r="G1548" i="8"/>
  <c r="H1549" i="8" s="1"/>
  <c r="X1548" i="8"/>
  <c r="Z1548" i="8" s="1"/>
  <c r="AA1548" i="8" s="1"/>
  <c r="AB1548" i="8" s="1"/>
  <c r="R1548" i="8"/>
  <c r="T1548" i="8" s="1"/>
  <c r="Y1548" i="8"/>
  <c r="I1548" i="8"/>
  <c r="N1548" i="8" s="1"/>
  <c r="J1548" i="8"/>
  <c r="K1548" i="8" l="1"/>
  <c r="L1548" i="8" s="1"/>
  <c r="M1548" i="8" s="1"/>
  <c r="W1548" i="8" s="1"/>
  <c r="J1549" i="8"/>
  <c r="I1549" i="8"/>
  <c r="N1549" i="8" s="1"/>
  <c r="V1548" i="8"/>
  <c r="O1548" i="8"/>
  <c r="AC1548" i="8"/>
  <c r="K1549" i="8" l="1"/>
  <c r="L1549" i="8" s="1"/>
  <c r="M1549" i="8" s="1"/>
  <c r="W1549" i="8" s="1"/>
  <c r="P1548" i="8"/>
  <c r="V1549" i="8"/>
  <c r="O1549" i="8"/>
  <c r="Q1548" i="8" l="1"/>
  <c r="S1548" i="8" s="1"/>
  <c r="U1548" i="8"/>
  <c r="D1549" i="8" s="1"/>
  <c r="P1549" i="8"/>
  <c r="R1549" i="8" l="1"/>
  <c r="T1549" i="8" s="1"/>
  <c r="E1549" i="8"/>
  <c r="F1549" i="8"/>
  <c r="Y1549" i="8"/>
  <c r="G1549" i="8"/>
  <c r="H1550" i="8" s="1"/>
  <c r="X1549" i="8"/>
  <c r="Z1549" i="8" s="1"/>
  <c r="AA1549" i="8" s="1"/>
  <c r="AB1549" i="8" s="1"/>
  <c r="AC1549" i="8" s="1"/>
  <c r="Q1549" i="8"/>
  <c r="S1549" i="8" s="1"/>
  <c r="U1549" i="8"/>
  <c r="D1550" i="8" s="1"/>
  <c r="F1550" i="8" l="1"/>
  <c r="X1550" i="8"/>
  <c r="Z1550" i="8" s="1"/>
  <c r="AA1550" i="8" s="1"/>
  <c r="AB1550" i="8" s="1"/>
  <c r="Y1550" i="8"/>
  <c r="E1550" i="8"/>
  <c r="G1550" i="8"/>
  <c r="H1551" i="8" s="1"/>
  <c r="R1550" i="8"/>
  <c r="T1550" i="8" s="1"/>
  <c r="I1550" i="8"/>
  <c r="N1550" i="8" s="1"/>
  <c r="J1550" i="8"/>
  <c r="K1550" i="8" s="1"/>
  <c r="L1550" i="8" s="1"/>
  <c r="M1550" i="8" s="1"/>
  <c r="W1550" i="8" s="1"/>
  <c r="J1551" i="8" l="1"/>
  <c r="I1551" i="8"/>
  <c r="N1551" i="8" s="1"/>
  <c r="V1550" i="8"/>
  <c r="O1550" i="8"/>
  <c r="AC1550" i="8"/>
  <c r="V1551" i="8" l="1"/>
  <c r="O1551" i="8"/>
  <c r="P1551" i="8"/>
  <c r="Q1551" i="8" s="1"/>
  <c r="P1550" i="8"/>
  <c r="K1551" i="8"/>
  <c r="L1551" i="8" s="1"/>
  <c r="M1551" i="8" s="1"/>
  <c r="W1551" i="8" s="1"/>
  <c r="Q1550" i="8" l="1"/>
  <c r="S1550" i="8" s="1"/>
  <c r="U1550" i="8"/>
  <c r="D1551" i="8" s="1"/>
  <c r="E1551" i="8" l="1"/>
  <c r="F1551" i="8"/>
  <c r="G1551" i="8"/>
  <c r="H1552" i="8" s="1"/>
  <c r="R1551" i="8"/>
  <c r="X1551" i="8"/>
  <c r="Z1551" i="8" s="1"/>
  <c r="AA1551" i="8" s="1"/>
  <c r="AB1551" i="8" s="1"/>
  <c r="AC1551" i="8" s="1"/>
  <c r="Y1551" i="8"/>
  <c r="T1551" i="8" l="1"/>
  <c r="U1551" i="8" s="1"/>
  <c r="D1552" i="8" s="1"/>
  <c r="S1551" i="8"/>
  <c r="J1552" i="8"/>
  <c r="I1552" i="8"/>
  <c r="N1552" i="8" s="1"/>
  <c r="V1552" i="8" l="1"/>
  <c r="O1552" i="8"/>
  <c r="K1552" i="8"/>
  <c r="L1552" i="8" s="1"/>
  <c r="M1552" i="8" s="1"/>
  <c r="W1552" i="8" s="1"/>
  <c r="F1552" i="8"/>
  <c r="X1552" i="8"/>
  <c r="Z1552" i="8" s="1"/>
  <c r="AA1552" i="8" s="1"/>
  <c r="AB1552" i="8" s="1"/>
  <c r="G1552" i="8"/>
  <c r="H1553" i="8" s="1"/>
  <c r="Y1552" i="8"/>
  <c r="R1552" i="8"/>
  <c r="T1552" i="8" s="1"/>
  <c r="E1552" i="8"/>
  <c r="I1553" i="8" l="1"/>
  <c r="N1553" i="8" s="1"/>
  <c r="J1553" i="8"/>
  <c r="P1552" i="8"/>
  <c r="AC1552" i="8"/>
  <c r="K1553" i="8" l="1"/>
  <c r="L1553" i="8"/>
  <c r="M1553" i="8" s="1"/>
  <c r="W1553" i="8" s="1"/>
  <c r="Q1552" i="8"/>
  <c r="S1552" i="8" s="1"/>
  <c r="U1552" i="8"/>
  <c r="D1553" i="8" s="1"/>
  <c r="V1553" i="8"/>
  <c r="O1553" i="8"/>
  <c r="P1553" i="8" l="1"/>
  <c r="Q1553" i="8" s="1"/>
  <c r="R1553" i="8"/>
  <c r="T1553" i="8" s="1"/>
  <c r="U1553" i="8" s="1"/>
  <c r="D1554" i="8" s="1"/>
  <c r="F1553" i="8"/>
  <c r="X1553" i="8"/>
  <c r="Z1553" i="8" s="1"/>
  <c r="AA1553" i="8" s="1"/>
  <c r="AB1553" i="8" s="1"/>
  <c r="Y1553" i="8"/>
  <c r="E1553" i="8"/>
  <c r="G1553" i="8"/>
  <c r="H1554" i="8" s="1"/>
  <c r="I1554" i="8" l="1"/>
  <c r="N1554" i="8" s="1"/>
  <c r="J1554" i="8"/>
  <c r="AC1553" i="8"/>
  <c r="S1553" i="8"/>
  <c r="F1554" i="8"/>
  <c r="X1554" i="8"/>
  <c r="Z1554" i="8" s="1"/>
  <c r="AA1554" i="8" s="1"/>
  <c r="AB1554" i="8" s="1"/>
  <c r="Y1554" i="8"/>
  <c r="G1554" i="8"/>
  <c r="H1555" i="8" s="1"/>
  <c r="R1554" i="8"/>
  <c r="T1554" i="8" s="1"/>
  <c r="E1554" i="8"/>
  <c r="J1555" i="8" l="1"/>
  <c r="I1555" i="8"/>
  <c r="N1555" i="8" s="1"/>
  <c r="AC1554" i="8"/>
  <c r="V1554" i="8"/>
  <c r="O1554" i="8"/>
  <c r="K1554" i="8"/>
  <c r="L1554" i="8" s="1"/>
  <c r="M1554" i="8" s="1"/>
  <c r="W1554" i="8" s="1"/>
  <c r="K1555" i="8" l="1"/>
  <c r="L1555" i="8" s="1"/>
  <c r="M1555" i="8" s="1"/>
  <c r="W1555" i="8" s="1"/>
  <c r="V1555" i="8"/>
  <c r="O1555" i="8"/>
  <c r="P1555" i="8"/>
  <c r="Q1555" i="8" s="1"/>
  <c r="P1554" i="8"/>
  <c r="Q1554" i="8" l="1"/>
  <c r="S1554" i="8" s="1"/>
  <c r="U1554" i="8"/>
  <c r="D1555" i="8" s="1"/>
  <c r="Y1555" i="8" l="1"/>
  <c r="E1555" i="8"/>
  <c r="F1555" i="8"/>
  <c r="R1555" i="8"/>
  <c r="G1555" i="8"/>
  <c r="H1556" i="8" s="1"/>
  <c r="X1555" i="8"/>
  <c r="Z1555" i="8" s="1"/>
  <c r="AA1555" i="8" s="1"/>
  <c r="AB1555" i="8" s="1"/>
  <c r="AC1555" i="8" l="1"/>
  <c r="T1555" i="8"/>
  <c r="U1555" i="8" s="1"/>
  <c r="D1556" i="8" s="1"/>
  <c r="S1555" i="8"/>
  <c r="I1556" i="8"/>
  <c r="N1556" i="8" s="1"/>
  <c r="J1556" i="8"/>
  <c r="V1556" i="8" l="1"/>
  <c r="O1556" i="8"/>
  <c r="K1556" i="8"/>
  <c r="L1556" i="8" s="1"/>
  <c r="M1556" i="8" s="1"/>
  <c r="W1556" i="8" s="1"/>
  <c r="F1556" i="8"/>
  <c r="G1556" i="8"/>
  <c r="H1557" i="8" s="1"/>
  <c r="X1556" i="8"/>
  <c r="Z1556" i="8" s="1"/>
  <c r="AA1556" i="8" s="1"/>
  <c r="AB1556" i="8" s="1"/>
  <c r="R1556" i="8"/>
  <c r="T1556" i="8" s="1"/>
  <c r="Y1556" i="8"/>
  <c r="E1556" i="8"/>
  <c r="AC1556" i="8" l="1"/>
  <c r="P1556" i="8"/>
  <c r="J1557" i="8"/>
  <c r="I1557" i="8"/>
  <c r="N1557" i="8" s="1"/>
  <c r="K1557" i="8" l="1"/>
  <c r="L1557" i="8" s="1"/>
  <c r="M1557" i="8" s="1"/>
  <c r="W1557" i="8" s="1"/>
  <c r="V1557" i="8"/>
  <c r="O1557" i="8"/>
  <c r="Q1556" i="8"/>
  <c r="S1556" i="8" s="1"/>
  <c r="U1556" i="8"/>
  <c r="D1557" i="8" s="1"/>
  <c r="R1557" i="8" l="1"/>
  <c r="T1557" i="8" s="1"/>
  <c r="X1557" i="8"/>
  <c r="Z1557" i="8" s="1"/>
  <c r="AA1557" i="8" s="1"/>
  <c r="AB1557" i="8" s="1"/>
  <c r="AC1557" i="8" s="1"/>
  <c r="E1557" i="8"/>
  <c r="F1557" i="8"/>
  <c r="Y1557" i="8"/>
  <c r="G1557" i="8"/>
  <c r="H1558" i="8" s="1"/>
  <c r="P1557" i="8"/>
  <c r="Q1557" i="8" l="1"/>
  <c r="S1557" i="8" s="1"/>
  <c r="U1557" i="8"/>
  <c r="D1558" i="8" s="1"/>
  <c r="I1558" i="8"/>
  <c r="N1558" i="8" s="1"/>
  <c r="J1558" i="8"/>
  <c r="V1558" i="8" l="1"/>
  <c r="O1558" i="8"/>
  <c r="F1558" i="8"/>
  <c r="R1558" i="8"/>
  <c r="T1558" i="8" s="1"/>
  <c r="G1558" i="8"/>
  <c r="H1559" i="8" s="1"/>
  <c r="X1558" i="8"/>
  <c r="Z1558" i="8" s="1"/>
  <c r="AA1558" i="8" s="1"/>
  <c r="AB1558" i="8" s="1"/>
  <c r="E1558" i="8"/>
  <c r="Y1558" i="8"/>
  <c r="K1558" i="8"/>
  <c r="L1558" i="8" s="1"/>
  <c r="M1558" i="8" s="1"/>
  <c r="W1558" i="8" s="1"/>
  <c r="I1559" i="8" l="1"/>
  <c r="N1559" i="8" s="1"/>
  <c r="J1559" i="8"/>
  <c r="K1559" i="8" s="1"/>
  <c r="L1559" i="8" s="1"/>
  <c r="M1559" i="8" s="1"/>
  <c r="W1559" i="8" s="1"/>
  <c r="P1558" i="8"/>
  <c r="AC1558" i="8"/>
  <c r="U1558" i="8" l="1"/>
  <c r="D1559" i="8" s="1"/>
  <c r="Q1558" i="8"/>
  <c r="S1558" i="8" s="1"/>
  <c r="V1559" i="8"/>
  <c r="O1559" i="8"/>
  <c r="P1559" i="8" l="1"/>
  <c r="Q1559" i="8" s="1"/>
  <c r="R1559" i="8"/>
  <c r="T1559" i="8" s="1"/>
  <c r="U1559" i="8" s="1"/>
  <c r="D1560" i="8" s="1"/>
  <c r="E1559" i="8"/>
  <c r="G1559" i="8"/>
  <c r="H1560" i="8" s="1"/>
  <c r="F1559" i="8"/>
  <c r="Y1559" i="8"/>
  <c r="X1559" i="8"/>
  <c r="Z1559" i="8" s="1"/>
  <c r="AA1559" i="8" s="1"/>
  <c r="AB1559" i="8" s="1"/>
  <c r="AC1559" i="8" s="1"/>
  <c r="I1560" i="8" l="1"/>
  <c r="N1560" i="8" s="1"/>
  <c r="J1560" i="8"/>
  <c r="S1559" i="8"/>
  <c r="F1560" i="8"/>
  <c r="X1560" i="8"/>
  <c r="Z1560" i="8" s="1"/>
  <c r="AA1560" i="8" s="1"/>
  <c r="AB1560" i="8" s="1"/>
  <c r="Y1560" i="8"/>
  <c r="R1560" i="8"/>
  <c r="T1560" i="8" s="1"/>
  <c r="G1560" i="8"/>
  <c r="H1561" i="8" s="1"/>
  <c r="E1560" i="8"/>
  <c r="K1560" i="8" l="1"/>
  <c r="L1560" i="8" s="1"/>
  <c r="M1560" i="8" s="1"/>
  <c r="W1560" i="8" s="1"/>
  <c r="AC1560" i="8"/>
  <c r="J1561" i="8"/>
  <c r="I1561" i="8"/>
  <c r="N1561" i="8" s="1"/>
  <c r="V1560" i="8"/>
  <c r="O1560" i="8"/>
  <c r="K1561" i="8" l="1"/>
  <c r="L1561" i="8" s="1"/>
  <c r="M1561" i="8" s="1"/>
  <c r="W1561" i="8" s="1"/>
  <c r="P1560" i="8"/>
  <c r="V1561" i="8"/>
  <c r="O1561" i="8"/>
  <c r="Q1560" i="8" l="1"/>
  <c r="S1560" i="8" s="1"/>
  <c r="U1560" i="8"/>
  <c r="D1561" i="8" s="1"/>
  <c r="P1561" i="8"/>
  <c r="Q1561" i="8" s="1"/>
  <c r="X1561" i="8" l="1"/>
  <c r="Z1561" i="8" s="1"/>
  <c r="AA1561" i="8" s="1"/>
  <c r="AB1561" i="8" s="1"/>
  <c r="F1561" i="8"/>
  <c r="R1561" i="8"/>
  <c r="T1561" i="8" s="1"/>
  <c r="U1561" i="8" s="1"/>
  <c r="D1562" i="8" s="1"/>
  <c r="E1561" i="8"/>
  <c r="G1561" i="8"/>
  <c r="H1562" i="8" s="1"/>
  <c r="Y1561" i="8"/>
  <c r="J1562" i="8" l="1"/>
  <c r="I1562" i="8"/>
  <c r="N1562" i="8" s="1"/>
  <c r="AC1561" i="8"/>
  <c r="F1562" i="8"/>
  <c r="Y1562" i="8"/>
  <c r="G1562" i="8"/>
  <c r="H1563" i="8" s="1"/>
  <c r="R1562" i="8"/>
  <c r="T1562" i="8" s="1"/>
  <c r="X1562" i="8"/>
  <c r="Z1562" i="8" s="1"/>
  <c r="AA1562" i="8" s="1"/>
  <c r="AB1562" i="8" s="1"/>
  <c r="E1562" i="8"/>
  <c r="S1561" i="8"/>
  <c r="I1563" i="8" l="1"/>
  <c r="N1563" i="8" s="1"/>
  <c r="J1563" i="8"/>
  <c r="V1562" i="8"/>
  <c r="O1562" i="8"/>
  <c r="K1562" i="8"/>
  <c r="L1562" i="8" s="1"/>
  <c r="M1562" i="8" s="1"/>
  <c r="W1562" i="8" s="1"/>
  <c r="AC1562" i="8"/>
  <c r="K1563" i="8" l="1"/>
  <c r="L1563" i="8" s="1"/>
  <c r="M1563" i="8" s="1"/>
  <c r="W1563" i="8" s="1"/>
  <c r="P1562" i="8"/>
  <c r="V1563" i="8"/>
  <c r="O1563" i="8"/>
  <c r="Q1562" i="8" l="1"/>
  <c r="S1562" i="8" s="1"/>
  <c r="U1562" i="8"/>
  <c r="D1563" i="8" s="1"/>
  <c r="P1563" i="8"/>
  <c r="Q1563" i="8" s="1"/>
  <c r="R1563" i="8" l="1"/>
  <c r="T1563" i="8" s="1"/>
  <c r="U1563" i="8" s="1"/>
  <c r="D1564" i="8" s="1"/>
  <c r="E1563" i="8"/>
  <c r="F1563" i="8"/>
  <c r="X1563" i="8"/>
  <c r="Z1563" i="8" s="1"/>
  <c r="AA1563" i="8" s="1"/>
  <c r="AB1563" i="8" s="1"/>
  <c r="AC1563" i="8" s="1"/>
  <c r="Y1563" i="8"/>
  <c r="G1563" i="8"/>
  <c r="H1564" i="8" s="1"/>
  <c r="I1564" i="8" l="1"/>
  <c r="N1564" i="8" s="1"/>
  <c r="J1564" i="8"/>
  <c r="K1564" i="8" s="1"/>
  <c r="L1564" i="8" s="1"/>
  <c r="M1564" i="8" s="1"/>
  <c r="W1564" i="8" s="1"/>
  <c r="E1564" i="8"/>
  <c r="F1564" i="8"/>
  <c r="Y1564" i="8"/>
  <c r="R1564" i="8"/>
  <c r="T1564" i="8" s="1"/>
  <c r="G1564" i="8"/>
  <c r="H1565" i="8" s="1"/>
  <c r="X1564" i="8"/>
  <c r="Z1564" i="8" s="1"/>
  <c r="AA1564" i="8" s="1"/>
  <c r="AB1564" i="8" s="1"/>
  <c r="S1563" i="8"/>
  <c r="J1565" i="8" l="1"/>
  <c r="I1565" i="8"/>
  <c r="N1565" i="8" s="1"/>
  <c r="AC1564" i="8"/>
  <c r="V1564" i="8"/>
  <c r="O1564" i="8"/>
  <c r="V1565" i="8" l="1"/>
  <c r="O1565" i="8"/>
  <c r="P1564" i="8"/>
  <c r="K1565" i="8"/>
  <c r="L1565" i="8" s="1"/>
  <c r="M1565" i="8" s="1"/>
  <c r="W1565" i="8" s="1"/>
  <c r="Q1564" i="8" l="1"/>
  <c r="S1564" i="8" s="1"/>
  <c r="U1564" i="8"/>
  <c r="D1565" i="8" s="1"/>
  <c r="P1565" i="8"/>
  <c r="Q1565" i="8" l="1"/>
  <c r="R1565" i="8"/>
  <c r="T1565" i="8" s="1"/>
  <c r="U1565" i="8" s="1"/>
  <c r="D1566" i="8" s="1"/>
  <c r="E1565" i="8"/>
  <c r="X1565" i="8"/>
  <c r="Z1565" i="8" s="1"/>
  <c r="AA1565" i="8" s="1"/>
  <c r="AB1565" i="8" s="1"/>
  <c r="Y1565" i="8"/>
  <c r="F1565" i="8"/>
  <c r="G1565" i="8"/>
  <c r="H1566" i="8" s="1"/>
  <c r="G1566" i="8" l="1"/>
  <c r="H1567" i="8" s="1"/>
  <c r="F1566" i="8"/>
  <c r="X1566" i="8"/>
  <c r="Z1566" i="8" s="1"/>
  <c r="AA1566" i="8" s="1"/>
  <c r="AB1566" i="8" s="1"/>
  <c r="AC1566" i="8" s="1"/>
  <c r="Y1566" i="8"/>
  <c r="R1566" i="8"/>
  <c r="T1566" i="8" s="1"/>
  <c r="E1566" i="8"/>
  <c r="AC1565" i="8"/>
  <c r="J1566" i="8"/>
  <c r="I1566" i="8"/>
  <c r="N1566" i="8" s="1"/>
  <c r="S1565" i="8"/>
  <c r="K1566" i="8" l="1"/>
  <c r="L1566" i="8" s="1"/>
  <c r="M1566" i="8" s="1"/>
  <c r="W1566" i="8" s="1"/>
  <c r="V1566" i="8"/>
  <c r="O1566" i="8"/>
  <c r="I1567" i="8"/>
  <c r="N1567" i="8" s="1"/>
  <c r="J1567" i="8"/>
  <c r="K1567" i="8" s="1"/>
  <c r="L1567" i="8" s="1"/>
  <c r="M1567" i="8" s="1"/>
  <c r="W1567" i="8" s="1"/>
  <c r="V1567" i="8" l="1"/>
  <c r="O1567" i="8"/>
  <c r="P1567" i="8"/>
  <c r="Q1567" i="8" s="1"/>
  <c r="P1566" i="8"/>
  <c r="Q1566" i="8" l="1"/>
  <c r="S1566" i="8" s="1"/>
  <c r="U1566" i="8"/>
  <c r="D1567" i="8" s="1"/>
  <c r="X1567" i="8" l="1"/>
  <c r="Z1567" i="8" s="1"/>
  <c r="AA1567" i="8" s="1"/>
  <c r="AB1567" i="8" s="1"/>
  <c r="AC1567" i="8" s="1"/>
  <c r="E1567" i="8"/>
  <c r="Y1567" i="8"/>
  <c r="R1567" i="8"/>
  <c r="F1567" i="8"/>
  <c r="G1567" i="8"/>
  <c r="H1568" i="8" s="1"/>
  <c r="T1567" i="8" l="1"/>
  <c r="U1567" i="8" s="1"/>
  <c r="D1568" i="8" s="1"/>
  <c r="S1567" i="8"/>
  <c r="J1568" i="8"/>
  <c r="I1568" i="8"/>
  <c r="N1568" i="8" s="1"/>
  <c r="K1568" i="8" l="1"/>
  <c r="L1568" i="8"/>
  <c r="M1568" i="8" s="1"/>
  <c r="W1568" i="8" s="1"/>
  <c r="V1568" i="8"/>
  <c r="O1568" i="8"/>
  <c r="F1568" i="8"/>
  <c r="Y1568" i="8"/>
  <c r="G1568" i="8"/>
  <c r="H1569" i="8" s="1"/>
  <c r="X1568" i="8"/>
  <c r="Z1568" i="8" s="1"/>
  <c r="AA1568" i="8" s="1"/>
  <c r="AB1568" i="8" s="1"/>
  <c r="R1568" i="8"/>
  <c r="T1568" i="8" s="1"/>
  <c r="E1568" i="8"/>
  <c r="I1569" i="8" l="1"/>
  <c r="N1569" i="8" s="1"/>
  <c r="J1569" i="8"/>
  <c r="K1569" i="8" s="1"/>
  <c r="L1569" i="8" s="1"/>
  <c r="M1569" i="8" s="1"/>
  <c r="W1569" i="8" s="1"/>
  <c r="AC1568" i="8"/>
  <c r="P1568" i="8"/>
  <c r="Q1568" i="8" l="1"/>
  <c r="S1568" i="8" s="1"/>
  <c r="U1568" i="8"/>
  <c r="D1569" i="8" s="1"/>
  <c r="V1569" i="8"/>
  <c r="O1569" i="8"/>
  <c r="R1569" i="8" l="1"/>
  <c r="T1569" i="8" s="1"/>
  <c r="G1569" i="8"/>
  <c r="H1570" i="8" s="1"/>
  <c r="E1569" i="8"/>
  <c r="F1569" i="8"/>
  <c r="X1569" i="8"/>
  <c r="Z1569" i="8" s="1"/>
  <c r="AA1569" i="8" s="1"/>
  <c r="AB1569" i="8" s="1"/>
  <c r="AC1569" i="8" s="1"/>
  <c r="Y1569" i="8"/>
  <c r="P1569" i="8"/>
  <c r="Q1569" i="8" s="1"/>
  <c r="S1569" i="8" s="1"/>
  <c r="I1570" i="8" l="1"/>
  <c r="N1570" i="8" s="1"/>
  <c r="J1570" i="8"/>
  <c r="U1569" i="8"/>
  <c r="D1570" i="8" s="1"/>
  <c r="F1570" i="8" l="1"/>
  <c r="X1570" i="8"/>
  <c r="Z1570" i="8" s="1"/>
  <c r="AA1570" i="8" s="1"/>
  <c r="AB1570" i="8" s="1"/>
  <c r="R1570" i="8"/>
  <c r="T1570" i="8" s="1"/>
  <c r="G1570" i="8"/>
  <c r="H1571" i="8" s="1"/>
  <c r="Y1570" i="8"/>
  <c r="E1570" i="8"/>
  <c r="K1570" i="8"/>
  <c r="L1570" i="8" s="1"/>
  <c r="M1570" i="8" s="1"/>
  <c r="W1570" i="8" s="1"/>
  <c r="V1570" i="8"/>
  <c r="O1570" i="8"/>
  <c r="J1571" i="8" l="1"/>
  <c r="I1571" i="8"/>
  <c r="N1571" i="8" s="1"/>
  <c r="P1570" i="8"/>
  <c r="AC1570" i="8"/>
  <c r="V1571" i="8" l="1"/>
  <c r="O1571" i="8"/>
  <c r="Q1570" i="8"/>
  <c r="S1570" i="8" s="1"/>
  <c r="U1570" i="8"/>
  <c r="D1571" i="8" s="1"/>
  <c r="K1571" i="8"/>
  <c r="L1571" i="8" s="1"/>
  <c r="M1571" i="8" s="1"/>
  <c r="W1571" i="8" s="1"/>
  <c r="R1571" i="8" l="1"/>
  <c r="T1571" i="8" s="1"/>
  <c r="X1571" i="8"/>
  <c r="Z1571" i="8" s="1"/>
  <c r="AA1571" i="8" s="1"/>
  <c r="AB1571" i="8" s="1"/>
  <c r="Y1571" i="8"/>
  <c r="E1571" i="8"/>
  <c r="F1571" i="8"/>
  <c r="G1571" i="8"/>
  <c r="H1572" i="8" s="1"/>
  <c r="P1571" i="8"/>
  <c r="Q1571" i="8" s="1"/>
  <c r="S1571" i="8" s="1"/>
  <c r="AC1571" i="8" l="1"/>
  <c r="I1572" i="8"/>
  <c r="N1572" i="8" s="1"/>
  <c r="J1572" i="8"/>
  <c r="U1571" i="8"/>
  <c r="D1572" i="8" s="1"/>
  <c r="K1572" i="8" l="1"/>
  <c r="L1572" i="8"/>
  <c r="M1572" i="8" s="1"/>
  <c r="W1572" i="8" s="1"/>
  <c r="F1572" i="8"/>
  <c r="X1572" i="8"/>
  <c r="Z1572" i="8" s="1"/>
  <c r="AA1572" i="8" s="1"/>
  <c r="AB1572" i="8" s="1"/>
  <c r="E1572" i="8"/>
  <c r="G1572" i="8"/>
  <c r="H1573" i="8" s="1"/>
  <c r="Y1572" i="8"/>
  <c r="R1572" i="8"/>
  <c r="T1572" i="8" s="1"/>
  <c r="V1572" i="8"/>
  <c r="O1572" i="8"/>
  <c r="I1573" i="8" l="1"/>
  <c r="N1573" i="8" s="1"/>
  <c r="J1573" i="8"/>
  <c r="AC1572" i="8"/>
  <c r="P1572" i="8"/>
  <c r="K1573" i="8" l="1"/>
  <c r="L1573" i="8" s="1"/>
  <c r="M1573" i="8" s="1"/>
  <c r="W1573" i="8" s="1"/>
  <c r="Q1572" i="8"/>
  <c r="S1572" i="8" s="1"/>
  <c r="U1572" i="8"/>
  <c r="D1573" i="8" s="1"/>
  <c r="V1573" i="8"/>
  <c r="O1573" i="8"/>
  <c r="R1573" i="8" l="1"/>
  <c r="T1573" i="8" s="1"/>
  <c r="F1573" i="8"/>
  <c r="Y1573" i="8"/>
  <c r="E1573" i="8"/>
  <c r="G1573" i="8"/>
  <c r="H1574" i="8" s="1"/>
  <c r="X1573" i="8"/>
  <c r="Z1573" i="8" s="1"/>
  <c r="AA1573" i="8" s="1"/>
  <c r="AB1573" i="8" s="1"/>
  <c r="P1573" i="8"/>
  <c r="Q1573" i="8" s="1"/>
  <c r="S1573" i="8" s="1"/>
  <c r="AC1573" i="8" l="1"/>
  <c r="J1574" i="8"/>
  <c r="I1574" i="8"/>
  <c r="N1574" i="8" s="1"/>
  <c r="U1573" i="8"/>
  <c r="D1574" i="8" s="1"/>
  <c r="K1574" i="8" l="1"/>
  <c r="L1574" i="8" s="1"/>
  <c r="M1574" i="8" s="1"/>
  <c r="W1574" i="8" s="1"/>
  <c r="V1574" i="8"/>
  <c r="O1574" i="8"/>
  <c r="F1574" i="8"/>
  <c r="G1574" i="8"/>
  <c r="H1575" i="8" s="1"/>
  <c r="X1574" i="8"/>
  <c r="Z1574" i="8" s="1"/>
  <c r="AA1574" i="8" s="1"/>
  <c r="AB1574" i="8" s="1"/>
  <c r="R1574" i="8"/>
  <c r="T1574" i="8" s="1"/>
  <c r="Y1574" i="8"/>
  <c r="E1574" i="8"/>
  <c r="AC1574" i="8" l="1"/>
  <c r="J1575" i="8"/>
  <c r="I1575" i="8"/>
  <c r="N1575" i="8" s="1"/>
  <c r="P1574" i="8"/>
  <c r="V1575" i="8" l="1"/>
  <c r="O1575" i="8"/>
  <c r="Q1574" i="8"/>
  <c r="S1574" i="8" s="1"/>
  <c r="U1574" i="8"/>
  <c r="D1575" i="8" s="1"/>
  <c r="K1575" i="8"/>
  <c r="L1575" i="8" s="1"/>
  <c r="M1575" i="8" s="1"/>
  <c r="W1575" i="8" s="1"/>
  <c r="R1575" i="8" l="1"/>
  <c r="T1575" i="8" s="1"/>
  <c r="Y1575" i="8"/>
  <c r="E1575" i="8"/>
  <c r="F1575" i="8"/>
  <c r="G1575" i="8"/>
  <c r="H1576" i="8" s="1"/>
  <c r="X1575" i="8"/>
  <c r="Z1575" i="8" s="1"/>
  <c r="AA1575" i="8" s="1"/>
  <c r="AB1575" i="8" s="1"/>
  <c r="P1575" i="8"/>
  <c r="Q1575" i="8" s="1"/>
  <c r="S1575" i="8" s="1"/>
  <c r="I1576" i="8" l="1"/>
  <c r="N1576" i="8" s="1"/>
  <c r="J1576" i="8"/>
  <c r="K1576" i="8" s="1"/>
  <c r="L1576" i="8" s="1"/>
  <c r="M1576" i="8" s="1"/>
  <c r="W1576" i="8" s="1"/>
  <c r="AC1575" i="8"/>
  <c r="U1575" i="8"/>
  <c r="D1576" i="8" s="1"/>
  <c r="R1576" i="8" l="1"/>
  <c r="T1576" i="8" s="1"/>
  <c r="F1576" i="8"/>
  <c r="G1576" i="8"/>
  <c r="H1577" i="8" s="1"/>
  <c r="X1576" i="8"/>
  <c r="Z1576" i="8" s="1"/>
  <c r="AA1576" i="8" s="1"/>
  <c r="AB1576" i="8" s="1"/>
  <c r="Y1576" i="8"/>
  <c r="E1576" i="8"/>
  <c r="V1576" i="8"/>
  <c r="O1576" i="8"/>
  <c r="P1576" i="8" l="1"/>
  <c r="I1577" i="8"/>
  <c r="N1577" i="8" s="1"/>
  <c r="J1577" i="8"/>
  <c r="AC1576" i="8"/>
  <c r="K1577" i="8" l="1"/>
  <c r="L1577" i="8"/>
  <c r="M1577" i="8" s="1"/>
  <c r="W1577" i="8" s="1"/>
  <c r="Q1576" i="8"/>
  <c r="S1576" i="8" s="1"/>
  <c r="U1576" i="8"/>
  <c r="D1577" i="8" s="1"/>
  <c r="V1577" i="8"/>
  <c r="O1577" i="8"/>
  <c r="R1577" i="8" l="1"/>
  <c r="T1577" i="8" s="1"/>
  <c r="E1577" i="8"/>
  <c r="X1577" i="8"/>
  <c r="Z1577" i="8" s="1"/>
  <c r="AA1577" i="8" s="1"/>
  <c r="AB1577" i="8" s="1"/>
  <c r="Y1577" i="8"/>
  <c r="F1577" i="8"/>
  <c r="G1577" i="8"/>
  <c r="H1578" i="8" s="1"/>
  <c r="P1577" i="8"/>
  <c r="Q1577" i="8" s="1"/>
  <c r="S1577" i="8" s="1"/>
  <c r="I1578" i="8" l="1"/>
  <c r="N1578" i="8" s="1"/>
  <c r="J1578" i="8"/>
  <c r="AC1577" i="8"/>
  <c r="U1577" i="8"/>
  <c r="D1578" i="8" s="1"/>
  <c r="K1578" i="8" l="1"/>
  <c r="L1578" i="8" s="1"/>
  <c r="M1578" i="8" s="1"/>
  <c r="W1578" i="8" s="1"/>
  <c r="F1578" i="8"/>
  <c r="G1578" i="8"/>
  <c r="H1579" i="8" s="1"/>
  <c r="Y1578" i="8"/>
  <c r="R1578" i="8"/>
  <c r="T1578" i="8" s="1"/>
  <c r="X1578" i="8"/>
  <c r="Z1578" i="8" s="1"/>
  <c r="AA1578" i="8" s="1"/>
  <c r="AB1578" i="8" s="1"/>
  <c r="E1578" i="8"/>
  <c r="V1578" i="8"/>
  <c r="O1578" i="8"/>
  <c r="AC1578" i="8" l="1"/>
  <c r="J1579" i="8"/>
  <c r="I1579" i="8"/>
  <c r="N1579" i="8" s="1"/>
  <c r="P1578" i="8"/>
  <c r="Q1578" i="8" l="1"/>
  <c r="S1578" i="8" s="1"/>
  <c r="U1578" i="8"/>
  <c r="D1579" i="8" s="1"/>
  <c r="K1579" i="8"/>
  <c r="L1579" i="8" s="1"/>
  <c r="M1579" i="8" s="1"/>
  <c r="W1579" i="8" s="1"/>
  <c r="V1579" i="8"/>
  <c r="O1579" i="8"/>
  <c r="P1579" i="8" l="1"/>
  <c r="R1579" i="8"/>
  <c r="T1579" i="8" s="1"/>
  <c r="E1579" i="8"/>
  <c r="F1579" i="8"/>
  <c r="X1579" i="8"/>
  <c r="Z1579" i="8" s="1"/>
  <c r="AA1579" i="8" s="1"/>
  <c r="AB1579" i="8" s="1"/>
  <c r="G1579" i="8"/>
  <c r="H1580" i="8" s="1"/>
  <c r="Y1579" i="8"/>
  <c r="AC1579" i="8" l="1"/>
  <c r="I1580" i="8"/>
  <c r="N1580" i="8" s="1"/>
  <c r="J1580" i="8"/>
  <c r="Q1579" i="8"/>
  <c r="S1579" i="8" s="1"/>
  <c r="U1579" i="8"/>
  <c r="D1580" i="8" s="1"/>
  <c r="K1580" i="8" l="1"/>
  <c r="L1580" i="8" s="1"/>
  <c r="M1580" i="8" s="1"/>
  <c r="W1580" i="8" s="1"/>
  <c r="F1580" i="8"/>
  <c r="G1580" i="8"/>
  <c r="H1581" i="8" s="1"/>
  <c r="E1580" i="8"/>
  <c r="X1580" i="8"/>
  <c r="Z1580" i="8" s="1"/>
  <c r="AA1580" i="8" s="1"/>
  <c r="AB1580" i="8" s="1"/>
  <c r="R1580" i="8"/>
  <c r="T1580" i="8" s="1"/>
  <c r="Y1580" i="8"/>
  <c r="V1580" i="8"/>
  <c r="O1580" i="8"/>
  <c r="AC1580" i="8" l="1"/>
  <c r="I1581" i="8"/>
  <c r="N1581" i="8" s="1"/>
  <c r="J1581" i="8"/>
  <c r="K1581" i="8" s="1"/>
  <c r="L1581" i="8" s="1"/>
  <c r="M1581" i="8" s="1"/>
  <c r="W1581" i="8" s="1"/>
  <c r="P1580" i="8"/>
  <c r="Q1580" i="8" l="1"/>
  <c r="S1580" i="8" s="1"/>
  <c r="U1580" i="8"/>
  <c r="D1581" i="8" s="1"/>
  <c r="V1581" i="8"/>
  <c r="O1581" i="8"/>
  <c r="P1581" i="8" l="1"/>
  <c r="Q1581" i="8" s="1"/>
  <c r="F1581" i="8"/>
  <c r="R1581" i="8"/>
  <c r="T1581" i="8" s="1"/>
  <c r="U1581" i="8" s="1"/>
  <c r="D1582" i="8" s="1"/>
  <c r="G1581" i="8"/>
  <c r="H1582" i="8" s="1"/>
  <c r="E1581" i="8"/>
  <c r="X1581" i="8"/>
  <c r="Z1581" i="8" s="1"/>
  <c r="AA1581" i="8" s="1"/>
  <c r="AB1581" i="8" s="1"/>
  <c r="Y1581" i="8"/>
  <c r="E1582" i="8" l="1"/>
  <c r="F1582" i="8"/>
  <c r="X1582" i="8"/>
  <c r="Z1582" i="8" s="1"/>
  <c r="AA1582" i="8" s="1"/>
  <c r="AB1582" i="8" s="1"/>
  <c r="AC1582" i="8" s="1"/>
  <c r="R1582" i="8"/>
  <c r="T1582" i="8" s="1"/>
  <c r="G1582" i="8"/>
  <c r="H1583" i="8" s="1"/>
  <c r="Y1582" i="8"/>
  <c r="AC1581" i="8"/>
  <c r="I1582" i="8"/>
  <c r="N1582" i="8" s="1"/>
  <c r="J1582" i="8"/>
  <c r="S1581" i="8"/>
  <c r="K1582" i="8" l="1"/>
  <c r="L1582" i="8" s="1"/>
  <c r="M1582" i="8" s="1"/>
  <c r="W1582" i="8" s="1"/>
  <c r="J1583" i="8"/>
  <c r="I1583" i="8"/>
  <c r="N1583" i="8" s="1"/>
  <c r="O1582" i="8"/>
  <c r="V1582" i="8"/>
  <c r="K1583" i="8" l="1"/>
  <c r="L1583" i="8" s="1"/>
  <c r="M1583" i="8" s="1"/>
  <c r="W1583" i="8" s="1"/>
  <c r="V1583" i="8"/>
  <c r="O1583" i="8"/>
  <c r="P1583" i="8"/>
  <c r="Q1583" i="8" s="1"/>
  <c r="P1582" i="8"/>
  <c r="Q1582" i="8" l="1"/>
  <c r="S1582" i="8" s="1"/>
  <c r="U1582" i="8"/>
  <c r="D1583" i="8" s="1"/>
  <c r="R1583" i="8" l="1"/>
  <c r="E1583" i="8"/>
  <c r="F1583" i="8"/>
  <c r="Y1583" i="8"/>
  <c r="G1583" i="8"/>
  <c r="H1584" i="8" s="1"/>
  <c r="X1583" i="8"/>
  <c r="Z1583" i="8" s="1"/>
  <c r="AA1583" i="8" s="1"/>
  <c r="AB1583" i="8" s="1"/>
  <c r="AC1583" i="8" s="1"/>
  <c r="I1584" i="8" l="1"/>
  <c r="N1584" i="8" s="1"/>
  <c r="J1584" i="8"/>
  <c r="T1583" i="8"/>
  <c r="U1583" i="8" s="1"/>
  <c r="D1584" i="8" s="1"/>
  <c r="S1583" i="8"/>
  <c r="K1584" i="8" l="1"/>
  <c r="L1584" i="8" s="1"/>
  <c r="M1584" i="8" s="1"/>
  <c r="W1584" i="8" s="1"/>
  <c r="F1584" i="8"/>
  <c r="X1584" i="8"/>
  <c r="Z1584" i="8" s="1"/>
  <c r="AA1584" i="8" s="1"/>
  <c r="AB1584" i="8" s="1"/>
  <c r="R1584" i="8"/>
  <c r="T1584" i="8" s="1"/>
  <c r="G1584" i="8"/>
  <c r="H1585" i="8" s="1"/>
  <c r="E1584" i="8"/>
  <c r="Y1584" i="8"/>
  <c r="V1584" i="8"/>
  <c r="O1584" i="8"/>
  <c r="AC1584" i="8" l="1"/>
  <c r="P1584" i="8"/>
  <c r="J1585" i="8"/>
  <c r="I1585" i="8"/>
  <c r="N1585" i="8" s="1"/>
  <c r="V1585" i="8" l="1"/>
  <c r="O1585" i="8"/>
  <c r="K1585" i="8"/>
  <c r="L1585" i="8" s="1"/>
  <c r="M1585" i="8" s="1"/>
  <c r="W1585" i="8" s="1"/>
  <c r="U1584" i="8"/>
  <c r="D1585" i="8" s="1"/>
  <c r="Q1584" i="8"/>
  <c r="S1584" i="8" s="1"/>
  <c r="F1585" i="8" l="1"/>
  <c r="X1585" i="8"/>
  <c r="Z1585" i="8" s="1"/>
  <c r="AA1585" i="8" s="1"/>
  <c r="AB1585" i="8" s="1"/>
  <c r="Y1585" i="8"/>
  <c r="R1585" i="8"/>
  <c r="T1585" i="8" s="1"/>
  <c r="E1585" i="8"/>
  <c r="G1585" i="8"/>
  <c r="H1586" i="8" s="1"/>
  <c r="P1585" i="8"/>
  <c r="Q1585" i="8" s="1"/>
  <c r="S1585" i="8" l="1"/>
  <c r="AC1585" i="8"/>
  <c r="J1586" i="8"/>
  <c r="I1586" i="8"/>
  <c r="N1586" i="8" s="1"/>
  <c r="U1585" i="8"/>
  <c r="D1586" i="8" s="1"/>
  <c r="K1586" i="8" l="1"/>
  <c r="L1586" i="8" s="1"/>
  <c r="M1586" i="8" s="1"/>
  <c r="W1586" i="8" s="1"/>
  <c r="F1586" i="8"/>
  <c r="Y1586" i="8"/>
  <c r="E1586" i="8"/>
  <c r="G1586" i="8"/>
  <c r="H1587" i="8" s="1"/>
  <c r="X1586" i="8"/>
  <c r="Z1586" i="8" s="1"/>
  <c r="AA1586" i="8" s="1"/>
  <c r="AB1586" i="8" s="1"/>
  <c r="R1586" i="8"/>
  <c r="T1586" i="8" s="1"/>
  <c r="V1586" i="8"/>
  <c r="O1586" i="8"/>
  <c r="P1586" i="8" l="1"/>
  <c r="AC1586" i="8"/>
  <c r="J1587" i="8"/>
  <c r="I1587" i="8"/>
  <c r="N1587" i="8"/>
  <c r="K1587" i="8" l="1"/>
  <c r="L1587" i="8" s="1"/>
  <c r="M1587" i="8" s="1"/>
  <c r="W1587" i="8" s="1"/>
  <c r="V1587" i="8"/>
  <c r="O1587" i="8"/>
  <c r="Q1586" i="8"/>
  <c r="S1586" i="8" s="1"/>
  <c r="U1586" i="8"/>
  <c r="D1587" i="8" s="1"/>
  <c r="X1587" i="8" l="1"/>
  <c r="Z1587" i="8" s="1"/>
  <c r="AA1587" i="8" s="1"/>
  <c r="AB1587" i="8" s="1"/>
  <c r="G1587" i="8"/>
  <c r="H1588" i="8" s="1"/>
  <c r="F1587" i="8"/>
  <c r="Y1587" i="8"/>
  <c r="R1587" i="8"/>
  <c r="T1587" i="8" s="1"/>
  <c r="U1587" i="8" s="1"/>
  <c r="D1588" i="8" s="1"/>
  <c r="E1587" i="8"/>
  <c r="P1587" i="8"/>
  <c r="Q1587" i="8" s="1"/>
  <c r="S1587" i="8" l="1"/>
  <c r="I1588" i="8"/>
  <c r="N1588" i="8" s="1"/>
  <c r="J1588" i="8"/>
  <c r="K1588" i="8" s="1"/>
  <c r="L1588" i="8" s="1"/>
  <c r="M1588" i="8" s="1"/>
  <c r="W1588" i="8" s="1"/>
  <c r="F1588" i="8"/>
  <c r="X1588" i="8"/>
  <c r="Z1588" i="8" s="1"/>
  <c r="AA1588" i="8" s="1"/>
  <c r="AB1588" i="8" s="1"/>
  <c r="G1588" i="8"/>
  <c r="H1589" i="8" s="1"/>
  <c r="Y1588" i="8"/>
  <c r="R1588" i="8"/>
  <c r="T1588" i="8" s="1"/>
  <c r="E1588" i="8"/>
  <c r="AC1587" i="8"/>
  <c r="J1589" i="8" l="1"/>
  <c r="I1589" i="8"/>
  <c r="N1589" i="8" s="1"/>
  <c r="AC1588" i="8"/>
  <c r="V1588" i="8"/>
  <c r="O1588" i="8"/>
  <c r="V1589" i="8" l="1"/>
  <c r="O1589" i="8"/>
  <c r="P1589" i="8"/>
  <c r="Q1589" i="8" s="1"/>
  <c r="P1588" i="8"/>
  <c r="K1589" i="8"/>
  <c r="L1589" i="8" s="1"/>
  <c r="M1589" i="8" s="1"/>
  <c r="W1589" i="8" s="1"/>
  <c r="Q1588" i="8" l="1"/>
  <c r="S1588" i="8" s="1"/>
  <c r="U1588" i="8"/>
  <c r="D1589" i="8" s="1"/>
  <c r="R1589" i="8" l="1"/>
  <c r="Y1589" i="8"/>
  <c r="G1589" i="8"/>
  <c r="H1590" i="8" s="1"/>
  <c r="E1589" i="8"/>
  <c r="F1589" i="8"/>
  <c r="X1589" i="8"/>
  <c r="Z1589" i="8" s="1"/>
  <c r="AA1589" i="8" s="1"/>
  <c r="AB1589" i="8" s="1"/>
  <c r="AC1589" i="8" l="1"/>
  <c r="I1590" i="8"/>
  <c r="N1590" i="8" s="1"/>
  <c r="J1590" i="8"/>
  <c r="K1590" i="8" s="1"/>
  <c r="L1590" i="8" s="1"/>
  <c r="M1590" i="8" s="1"/>
  <c r="W1590" i="8" s="1"/>
  <c r="T1589" i="8"/>
  <c r="U1589" i="8" s="1"/>
  <c r="D1590" i="8" s="1"/>
  <c r="S1589" i="8"/>
  <c r="F1590" i="8" l="1"/>
  <c r="Y1590" i="8"/>
  <c r="E1590" i="8"/>
  <c r="G1590" i="8"/>
  <c r="H1591" i="8" s="1"/>
  <c r="R1590" i="8"/>
  <c r="T1590" i="8" s="1"/>
  <c r="X1590" i="8"/>
  <c r="Z1590" i="8" s="1"/>
  <c r="AA1590" i="8" s="1"/>
  <c r="AB1590" i="8" s="1"/>
  <c r="V1590" i="8"/>
  <c r="O1590" i="8"/>
  <c r="P1590" i="8" l="1"/>
  <c r="AC1590" i="8"/>
  <c r="J1591" i="8"/>
  <c r="I1591" i="8"/>
  <c r="N1591" i="8" s="1"/>
  <c r="K1591" i="8" l="1"/>
  <c r="L1591" i="8" s="1"/>
  <c r="M1591" i="8" s="1"/>
  <c r="W1591" i="8" s="1"/>
  <c r="Q1590" i="8"/>
  <c r="S1590" i="8" s="1"/>
  <c r="U1590" i="8"/>
  <c r="D1591" i="8" s="1"/>
  <c r="V1591" i="8"/>
  <c r="O1591" i="8"/>
  <c r="R1591" i="8" l="1"/>
  <c r="T1591" i="8" s="1"/>
  <c r="E1591" i="8"/>
  <c r="F1591" i="8"/>
  <c r="G1591" i="8"/>
  <c r="H1592" i="8" s="1"/>
  <c r="X1591" i="8"/>
  <c r="Z1591" i="8" s="1"/>
  <c r="AA1591" i="8" s="1"/>
  <c r="AB1591" i="8" s="1"/>
  <c r="Y1591" i="8"/>
  <c r="P1591" i="8"/>
  <c r="Q1591" i="8" s="1"/>
  <c r="S1591" i="8" s="1"/>
  <c r="AC1591" i="8" l="1"/>
  <c r="J1592" i="8"/>
  <c r="I1592" i="8"/>
  <c r="N1592" i="8" s="1"/>
  <c r="U1591" i="8"/>
  <c r="D1592" i="8" s="1"/>
  <c r="R1592" i="8" l="1"/>
  <c r="T1592" i="8" s="1"/>
  <c r="F1592" i="8"/>
  <c r="X1592" i="8"/>
  <c r="Z1592" i="8" s="1"/>
  <c r="AA1592" i="8" s="1"/>
  <c r="AB1592" i="8" s="1"/>
  <c r="E1592" i="8"/>
  <c r="G1592" i="8"/>
  <c r="H1593" i="8" s="1"/>
  <c r="Y1592" i="8"/>
  <c r="V1592" i="8"/>
  <c r="O1592" i="8"/>
  <c r="K1592" i="8"/>
  <c r="L1592" i="8" s="1"/>
  <c r="M1592" i="8" s="1"/>
  <c r="W1592" i="8" s="1"/>
  <c r="AC1592" i="8" l="1"/>
  <c r="P1592" i="8"/>
  <c r="J1593" i="8"/>
  <c r="I1593" i="8"/>
  <c r="N1593" i="8" s="1"/>
  <c r="K1593" i="8" l="1"/>
  <c r="L1593" i="8" s="1"/>
  <c r="M1593" i="8" s="1"/>
  <c r="W1593" i="8" s="1"/>
  <c r="V1593" i="8"/>
  <c r="O1593" i="8"/>
  <c r="Q1592" i="8"/>
  <c r="S1592" i="8" s="1"/>
  <c r="U1592" i="8"/>
  <c r="D1593" i="8" s="1"/>
  <c r="R1593" i="8" l="1"/>
  <c r="T1593" i="8" s="1"/>
  <c r="E1593" i="8"/>
  <c r="X1593" i="8"/>
  <c r="Z1593" i="8" s="1"/>
  <c r="AA1593" i="8" s="1"/>
  <c r="AB1593" i="8" s="1"/>
  <c r="G1593" i="8"/>
  <c r="H1594" i="8" s="1"/>
  <c r="F1593" i="8"/>
  <c r="Y1593" i="8"/>
  <c r="P1593" i="8"/>
  <c r="Q1593" i="8" s="1"/>
  <c r="S1593" i="8" s="1"/>
  <c r="AC1593" i="8" l="1"/>
  <c r="I1594" i="8"/>
  <c r="N1594" i="8" s="1"/>
  <c r="J1594" i="8"/>
  <c r="K1594" i="8" s="1"/>
  <c r="L1594" i="8" s="1"/>
  <c r="M1594" i="8" s="1"/>
  <c r="W1594" i="8" s="1"/>
  <c r="U1593" i="8"/>
  <c r="D1594" i="8" s="1"/>
  <c r="F1594" i="8" l="1"/>
  <c r="G1594" i="8"/>
  <c r="H1595" i="8" s="1"/>
  <c r="E1594" i="8"/>
  <c r="X1594" i="8"/>
  <c r="Z1594" i="8" s="1"/>
  <c r="AA1594" i="8" s="1"/>
  <c r="AB1594" i="8" s="1"/>
  <c r="Y1594" i="8"/>
  <c r="R1594" i="8"/>
  <c r="T1594" i="8" s="1"/>
  <c r="V1594" i="8"/>
  <c r="O1594" i="8"/>
  <c r="P1594" i="8" l="1"/>
  <c r="J1595" i="8"/>
  <c r="I1595" i="8"/>
  <c r="N1595" i="8" s="1"/>
  <c r="AC1594" i="8"/>
  <c r="V1595" i="8" l="1"/>
  <c r="O1595" i="8"/>
  <c r="Q1594" i="8"/>
  <c r="S1594" i="8" s="1"/>
  <c r="U1594" i="8"/>
  <c r="D1595" i="8" s="1"/>
  <c r="K1595" i="8"/>
  <c r="L1595" i="8" s="1"/>
  <c r="M1595" i="8" s="1"/>
  <c r="W1595" i="8" s="1"/>
  <c r="P1595" i="8" l="1"/>
  <c r="R1595" i="8"/>
  <c r="T1595" i="8" s="1"/>
  <c r="X1595" i="8"/>
  <c r="Z1595" i="8" s="1"/>
  <c r="AA1595" i="8" s="1"/>
  <c r="AB1595" i="8" s="1"/>
  <c r="AC1595" i="8" s="1"/>
  <c r="G1595" i="8"/>
  <c r="H1596" i="8" s="1"/>
  <c r="E1595" i="8"/>
  <c r="F1595" i="8"/>
  <c r="Y1595" i="8"/>
  <c r="I1596" i="8" l="1"/>
  <c r="N1596" i="8" s="1"/>
  <c r="J1596" i="8"/>
  <c r="K1596" i="8" s="1"/>
  <c r="L1596" i="8" s="1"/>
  <c r="M1596" i="8" s="1"/>
  <c r="W1596" i="8" s="1"/>
  <c r="Q1595" i="8"/>
  <c r="S1595" i="8" s="1"/>
  <c r="U1595" i="8"/>
  <c r="D1596" i="8" s="1"/>
  <c r="R1596" i="8" l="1"/>
  <c r="T1596" i="8" s="1"/>
  <c r="E1596" i="8"/>
  <c r="F1596" i="8"/>
  <c r="Y1596" i="8"/>
  <c r="G1596" i="8"/>
  <c r="H1597" i="8" s="1"/>
  <c r="X1596" i="8"/>
  <c r="Z1596" i="8" s="1"/>
  <c r="AA1596" i="8" s="1"/>
  <c r="AB1596" i="8" s="1"/>
  <c r="V1596" i="8"/>
  <c r="O1596" i="8"/>
  <c r="P1596" i="8" l="1"/>
  <c r="AC1596" i="8"/>
  <c r="J1597" i="8"/>
  <c r="I1597" i="8"/>
  <c r="N1597" i="8" s="1"/>
  <c r="V1597" i="8" l="1"/>
  <c r="O1597" i="8"/>
  <c r="Q1596" i="8"/>
  <c r="S1596" i="8" s="1"/>
  <c r="U1596" i="8"/>
  <c r="D1597" i="8" s="1"/>
  <c r="K1597" i="8"/>
  <c r="L1597" i="8" s="1"/>
  <c r="M1597" i="8" s="1"/>
  <c r="W1597" i="8" s="1"/>
  <c r="R1597" i="8" l="1"/>
  <c r="T1597" i="8" s="1"/>
  <c r="E1597" i="8"/>
  <c r="F1597" i="8"/>
  <c r="X1597" i="8"/>
  <c r="Z1597" i="8" s="1"/>
  <c r="AA1597" i="8" s="1"/>
  <c r="AB1597" i="8" s="1"/>
  <c r="AC1597" i="8" s="1"/>
  <c r="Y1597" i="8"/>
  <c r="G1597" i="8"/>
  <c r="H1598" i="8" s="1"/>
  <c r="P1597" i="8"/>
  <c r="Q1597" i="8" s="1"/>
  <c r="S1597" i="8" s="1"/>
  <c r="I1598" i="8" l="1"/>
  <c r="N1598" i="8" s="1"/>
  <c r="J1598" i="8"/>
  <c r="U1597" i="8"/>
  <c r="D1598" i="8" s="1"/>
  <c r="K1598" i="8" l="1"/>
  <c r="L1598" i="8" s="1"/>
  <c r="M1598" i="8" s="1"/>
  <c r="W1598" i="8" s="1"/>
  <c r="G1598" i="8"/>
  <c r="H1599" i="8" s="1"/>
  <c r="F1598" i="8"/>
  <c r="X1598" i="8"/>
  <c r="Z1598" i="8" s="1"/>
  <c r="AA1598" i="8" s="1"/>
  <c r="AB1598" i="8" s="1"/>
  <c r="R1598" i="8"/>
  <c r="T1598" i="8" s="1"/>
  <c r="Y1598" i="8"/>
  <c r="E1598" i="8"/>
  <c r="V1598" i="8"/>
  <c r="O1598" i="8"/>
  <c r="AC1598" i="8" l="1"/>
  <c r="J1599" i="8"/>
  <c r="I1599" i="8"/>
  <c r="N1599" i="8" s="1"/>
  <c r="P1598" i="8"/>
  <c r="V1599" i="8" l="1"/>
  <c r="O1599" i="8"/>
  <c r="Q1598" i="8"/>
  <c r="S1598" i="8" s="1"/>
  <c r="U1598" i="8"/>
  <c r="D1599" i="8" s="1"/>
  <c r="K1599" i="8"/>
  <c r="L1599" i="8" s="1"/>
  <c r="M1599" i="8" s="1"/>
  <c r="W1599" i="8" s="1"/>
  <c r="R1599" i="8" l="1"/>
  <c r="T1599" i="8" s="1"/>
  <c r="F1599" i="8"/>
  <c r="X1599" i="8"/>
  <c r="Z1599" i="8" s="1"/>
  <c r="AA1599" i="8" s="1"/>
  <c r="AB1599" i="8" s="1"/>
  <c r="Y1599" i="8"/>
  <c r="E1599" i="8"/>
  <c r="G1599" i="8"/>
  <c r="H1600" i="8" s="1"/>
  <c r="P1599" i="8"/>
  <c r="Q1599" i="8" s="1"/>
  <c r="S1599" i="8" s="1"/>
  <c r="I1600" i="8" l="1"/>
  <c r="N1600" i="8" s="1"/>
  <c r="J1600" i="8"/>
  <c r="K1600" i="8" s="1"/>
  <c r="L1600" i="8" s="1"/>
  <c r="M1600" i="8" s="1"/>
  <c r="W1600" i="8" s="1"/>
  <c r="AC1599" i="8"/>
  <c r="U1599" i="8"/>
  <c r="D1600" i="8" s="1"/>
  <c r="O1600" i="8" l="1"/>
  <c r="V1600" i="8"/>
  <c r="G1600" i="8"/>
  <c r="H1601" i="8" s="1"/>
  <c r="Y1600" i="8"/>
  <c r="X1600" i="8"/>
  <c r="Z1600" i="8" s="1"/>
  <c r="AA1600" i="8" s="1"/>
  <c r="AB1600" i="8" s="1"/>
  <c r="E1600" i="8"/>
  <c r="R1600" i="8"/>
  <c r="T1600" i="8" s="1"/>
  <c r="F1600" i="8"/>
  <c r="AC1600" i="8" l="1"/>
  <c r="J1601" i="8"/>
  <c r="I1601" i="8"/>
  <c r="N1601" i="8" s="1"/>
  <c r="P1600" i="8"/>
  <c r="K1601" i="8" l="1"/>
  <c r="L1601" i="8" s="1"/>
  <c r="M1601" i="8" s="1"/>
  <c r="W1601" i="8" s="1"/>
  <c r="V1601" i="8"/>
  <c r="O1601" i="8"/>
  <c r="Q1600" i="8"/>
  <c r="S1600" i="8" s="1"/>
  <c r="U1600" i="8"/>
  <c r="D1601" i="8" s="1"/>
  <c r="P1601" i="8" l="1"/>
  <c r="Q1601" i="8" s="1"/>
  <c r="E1601" i="8"/>
  <c r="X1601" i="8"/>
  <c r="Z1601" i="8" s="1"/>
  <c r="AA1601" i="8" s="1"/>
  <c r="AB1601" i="8" s="1"/>
  <c r="Y1601" i="8"/>
  <c r="R1601" i="8"/>
  <c r="T1601" i="8" s="1"/>
  <c r="U1601" i="8" s="1"/>
  <c r="D1602" i="8" s="1"/>
  <c r="F1601" i="8"/>
  <c r="G1601" i="8"/>
  <c r="H1602" i="8" s="1"/>
  <c r="G1602" i="8" l="1"/>
  <c r="X1602" i="8"/>
  <c r="Z1602" i="8" s="1"/>
  <c r="AA1602" i="8" s="1"/>
  <c r="AB1602" i="8" s="1"/>
  <c r="Y1602" i="8"/>
  <c r="E1602" i="8"/>
  <c r="F1602" i="8"/>
  <c r="R1602" i="8"/>
  <c r="T1602" i="8" s="1"/>
  <c r="I1602" i="8"/>
  <c r="N1602" i="8" s="1"/>
  <c r="J1602" i="8"/>
  <c r="H1603" i="8"/>
  <c r="S1601" i="8"/>
  <c r="AC1601" i="8"/>
  <c r="O1602" i="8" l="1"/>
  <c r="V1602" i="8"/>
  <c r="AC1602" i="8"/>
  <c r="I1603" i="8"/>
  <c r="N1603" i="8" s="1"/>
  <c r="J1603" i="8"/>
  <c r="K1602" i="8"/>
  <c r="L1602" i="8" s="1"/>
  <c r="M1602" i="8" s="1"/>
  <c r="W1602" i="8" s="1"/>
  <c r="K1603" i="8" l="1"/>
  <c r="L1603" i="8"/>
  <c r="M1603" i="8" s="1"/>
  <c r="W1603" i="8" s="1"/>
  <c r="V1603" i="8"/>
  <c r="O1603" i="8"/>
  <c r="P1603" i="8"/>
  <c r="Q1603" i="8" s="1"/>
  <c r="P1602" i="8"/>
  <c r="Q1602" i="8" l="1"/>
  <c r="S1602" i="8" s="1"/>
  <c r="U1602" i="8"/>
  <c r="D1603" i="8" s="1"/>
  <c r="E1603" i="8" l="1"/>
  <c r="G1603" i="8"/>
  <c r="H1604" i="8" s="1"/>
  <c r="F1603" i="8"/>
  <c r="Y1603" i="8"/>
  <c r="R1603" i="8"/>
  <c r="X1603" i="8"/>
  <c r="Z1603" i="8" s="1"/>
  <c r="AA1603" i="8" s="1"/>
  <c r="AB1603" i="8" s="1"/>
  <c r="AC1603" i="8" s="1"/>
  <c r="T1603" i="8" l="1"/>
  <c r="U1603" i="8" s="1"/>
  <c r="D1604" i="8" s="1"/>
  <c r="S1603" i="8"/>
  <c r="I1604" i="8"/>
  <c r="N1604" i="8" s="1"/>
  <c r="J1604" i="8"/>
  <c r="K1604" i="8" l="1"/>
  <c r="L1604" i="8"/>
  <c r="M1604" i="8" s="1"/>
  <c r="W1604" i="8" s="1"/>
  <c r="V1604" i="8"/>
  <c r="O1604" i="8"/>
  <c r="G1604" i="8"/>
  <c r="H1605" i="8" s="1"/>
  <c r="F1604" i="8"/>
  <c r="Y1604" i="8"/>
  <c r="X1604" i="8"/>
  <c r="Z1604" i="8" s="1"/>
  <c r="AA1604" i="8" s="1"/>
  <c r="AB1604" i="8" s="1"/>
  <c r="E1604" i="8"/>
  <c r="R1604" i="8"/>
  <c r="T1604" i="8" s="1"/>
  <c r="AC1604" i="8" l="1"/>
  <c r="J1605" i="8"/>
  <c r="I1605" i="8"/>
  <c r="N1605" i="8" s="1"/>
  <c r="P1604" i="8"/>
  <c r="Q1604" i="8" l="1"/>
  <c r="S1604" i="8" s="1"/>
  <c r="U1604" i="8"/>
  <c r="D1605" i="8" s="1"/>
  <c r="V1605" i="8"/>
  <c r="O1605" i="8"/>
  <c r="K1605" i="8"/>
  <c r="L1605" i="8" s="1"/>
  <c r="M1605" i="8" s="1"/>
  <c r="W1605" i="8" s="1"/>
  <c r="P1605" i="8" l="1"/>
  <c r="Q1605" i="8" s="1"/>
  <c r="Y1605" i="8"/>
  <c r="X1605" i="8"/>
  <c r="Z1605" i="8" s="1"/>
  <c r="AA1605" i="8" s="1"/>
  <c r="AB1605" i="8" s="1"/>
  <c r="R1605" i="8"/>
  <c r="T1605" i="8" s="1"/>
  <c r="U1605" i="8" s="1"/>
  <c r="D1606" i="8" s="1"/>
  <c r="E1605" i="8"/>
  <c r="G1605" i="8"/>
  <c r="H1606" i="8" s="1"/>
  <c r="F1605" i="8"/>
  <c r="I1606" i="8" l="1"/>
  <c r="N1606" i="8" s="1"/>
  <c r="J1606" i="8"/>
  <c r="AC1605" i="8"/>
  <c r="S1605" i="8"/>
  <c r="X1606" i="8"/>
  <c r="Z1606" i="8" s="1"/>
  <c r="AA1606" i="8" s="1"/>
  <c r="AB1606" i="8" s="1"/>
  <c r="AC1606" i="8" s="1"/>
  <c r="Y1606" i="8"/>
  <c r="E1606" i="8"/>
  <c r="G1606" i="8"/>
  <c r="H1607" i="8" s="1"/>
  <c r="F1606" i="8"/>
  <c r="R1606" i="8"/>
  <c r="T1606" i="8" s="1"/>
  <c r="K1606" i="8" l="1"/>
  <c r="L1606" i="8"/>
  <c r="M1606" i="8" s="1"/>
  <c r="W1606" i="8" s="1"/>
  <c r="I1607" i="8"/>
  <c r="N1607" i="8" s="1"/>
  <c r="J1607" i="8"/>
  <c r="K1607" i="8" s="1"/>
  <c r="L1607" i="8" s="1"/>
  <c r="M1607" i="8" s="1"/>
  <c r="W1607" i="8" s="1"/>
  <c r="V1606" i="8"/>
  <c r="O1606" i="8"/>
  <c r="P1606" i="8" l="1"/>
  <c r="V1607" i="8"/>
  <c r="O1607" i="8"/>
  <c r="Q1606" i="8" l="1"/>
  <c r="S1606" i="8" s="1"/>
  <c r="U1606" i="8"/>
  <c r="D1607" i="8" s="1"/>
  <c r="P1607" i="8"/>
  <c r="Q1607" i="8" s="1"/>
  <c r="E1607" i="8" l="1"/>
  <c r="G1607" i="8"/>
  <c r="H1608" i="8" s="1"/>
  <c r="Y1607" i="8"/>
  <c r="F1607" i="8"/>
  <c r="X1607" i="8"/>
  <c r="Z1607" i="8" s="1"/>
  <c r="AA1607" i="8" s="1"/>
  <c r="AB1607" i="8" s="1"/>
  <c r="R1607" i="8"/>
  <c r="T1607" i="8" s="1"/>
  <c r="U1607" i="8" s="1"/>
  <c r="D1608" i="8" s="1"/>
  <c r="S1607" i="8" l="1"/>
  <c r="X1608" i="8"/>
  <c r="Z1608" i="8" s="1"/>
  <c r="AA1608" i="8" s="1"/>
  <c r="AB1608" i="8" s="1"/>
  <c r="AC1608" i="8" s="1"/>
  <c r="Y1608" i="8"/>
  <c r="G1608" i="8"/>
  <c r="H1609" i="8" s="1"/>
  <c r="F1608" i="8"/>
  <c r="R1608" i="8"/>
  <c r="T1608" i="8" s="1"/>
  <c r="E1608" i="8"/>
  <c r="I1608" i="8"/>
  <c r="N1608" i="8" s="1"/>
  <c r="J1608" i="8"/>
  <c r="AC1607" i="8"/>
  <c r="O1608" i="8" l="1"/>
  <c r="V1608" i="8"/>
  <c r="I1609" i="8"/>
  <c r="N1609" i="8" s="1"/>
  <c r="J1609" i="8"/>
  <c r="K1609" i="8" s="1"/>
  <c r="L1609" i="8" s="1"/>
  <c r="M1609" i="8" s="1"/>
  <c r="W1609" i="8" s="1"/>
  <c r="K1608" i="8"/>
  <c r="L1608" i="8" s="1"/>
  <c r="M1608" i="8" s="1"/>
  <c r="W1608" i="8" s="1"/>
  <c r="V1609" i="8" l="1"/>
  <c r="O1609" i="8"/>
  <c r="P1609" i="8"/>
  <c r="Q1609" i="8" s="1"/>
  <c r="P1608" i="8"/>
  <c r="Q1608" i="8" l="1"/>
  <c r="S1608" i="8" s="1"/>
  <c r="U1608" i="8"/>
  <c r="D1609" i="8" s="1"/>
  <c r="X1609" i="8" l="1"/>
  <c r="Z1609" i="8" s="1"/>
  <c r="AA1609" i="8" s="1"/>
  <c r="AB1609" i="8" s="1"/>
  <c r="Y1609" i="8"/>
  <c r="E1609" i="8"/>
  <c r="F1609" i="8"/>
  <c r="R1609" i="8"/>
  <c r="G1609" i="8"/>
  <c r="H1610" i="8" s="1"/>
  <c r="I1610" i="8" l="1"/>
  <c r="N1610" i="8" s="1"/>
  <c r="J1610" i="8"/>
  <c r="T1609" i="8"/>
  <c r="U1609" i="8" s="1"/>
  <c r="D1610" i="8" s="1"/>
  <c r="S1609" i="8"/>
  <c r="AC1609" i="8"/>
  <c r="V1610" i="8" l="1"/>
  <c r="O1610" i="8"/>
  <c r="X1610" i="8"/>
  <c r="Z1610" i="8" s="1"/>
  <c r="AA1610" i="8" s="1"/>
  <c r="AB1610" i="8" s="1"/>
  <c r="E1610" i="8"/>
  <c r="Y1610" i="8"/>
  <c r="G1610" i="8"/>
  <c r="H1611" i="8" s="1"/>
  <c r="F1610" i="8"/>
  <c r="R1610" i="8"/>
  <c r="T1610" i="8" s="1"/>
  <c r="K1610" i="8"/>
  <c r="L1610" i="8" s="1"/>
  <c r="M1610" i="8" s="1"/>
  <c r="W1610" i="8" s="1"/>
  <c r="I1611" i="8" l="1"/>
  <c r="N1611" i="8" s="1"/>
  <c r="J1611" i="8"/>
  <c r="K1611" i="8" s="1"/>
  <c r="L1611" i="8" s="1"/>
  <c r="M1611" i="8" s="1"/>
  <c r="W1611" i="8" s="1"/>
  <c r="AC1610" i="8"/>
  <c r="P1610" i="8"/>
  <c r="Q1610" i="8" l="1"/>
  <c r="S1610" i="8" s="1"/>
  <c r="U1610" i="8"/>
  <c r="D1611" i="8" s="1"/>
  <c r="V1611" i="8"/>
  <c r="O1611" i="8"/>
  <c r="P1611" i="8" l="1"/>
  <c r="Q1611" i="8" s="1"/>
  <c r="E1611" i="8"/>
  <c r="F1611" i="8"/>
  <c r="G1611" i="8"/>
  <c r="H1612" i="8" s="1"/>
  <c r="X1611" i="8"/>
  <c r="Z1611" i="8" s="1"/>
  <c r="AA1611" i="8" s="1"/>
  <c r="AB1611" i="8" s="1"/>
  <c r="Y1611" i="8"/>
  <c r="R1611" i="8"/>
  <c r="T1611" i="8" s="1"/>
  <c r="U1611" i="8" s="1"/>
  <c r="D1612" i="8" s="1"/>
  <c r="AC1611" i="8" l="1"/>
  <c r="S1611" i="8"/>
  <c r="X1612" i="8"/>
  <c r="Z1612" i="8" s="1"/>
  <c r="AA1612" i="8" s="1"/>
  <c r="AB1612" i="8" s="1"/>
  <c r="Y1612" i="8"/>
  <c r="E1612" i="8"/>
  <c r="G1612" i="8"/>
  <c r="H1613" i="8" s="1"/>
  <c r="R1612" i="8"/>
  <c r="T1612" i="8" s="1"/>
  <c r="F1612" i="8"/>
  <c r="I1612" i="8"/>
  <c r="J1612" i="8"/>
  <c r="K1612" i="8" s="1"/>
  <c r="L1612" i="8" s="1"/>
  <c r="M1612" i="8" s="1"/>
  <c r="W1612" i="8" s="1"/>
  <c r="N1612" i="8"/>
  <c r="I1613" i="8" l="1"/>
  <c r="N1613" i="8" s="1"/>
  <c r="J1613" i="8"/>
  <c r="K1613" i="8" s="1"/>
  <c r="L1613" i="8" s="1"/>
  <c r="M1613" i="8" s="1"/>
  <c r="W1613" i="8" s="1"/>
  <c r="O1612" i="8"/>
  <c r="V1612" i="8"/>
  <c r="AC1612" i="8"/>
  <c r="P1612" i="8" l="1"/>
  <c r="V1613" i="8"/>
  <c r="O1613" i="8"/>
  <c r="Q1612" i="8" l="1"/>
  <c r="S1612" i="8" s="1"/>
  <c r="U1612" i="8"/>
  <c r="D1613" i="8" s="1"/>
  <c r="P1613" i="8"/>
  <c r="Q1613" i="8" s="1"/>
  <c r="E1613" i="8" l="1"/>
  <c r="G1613" i="8"/>
  <c r="H1614" i="8" s="1"/>
  <c r="F1613" i="8"/>
  <c r="X1613" i="8"/>
  <c r="Z1613" i="8" s="1"/>
  <c r="AA1613" i="8" s="1"/>
  <c r="AB1613" i="8" s="1"/>
  <c r="Y1613" i="8"/>
  <c r="R1613" i="8"/>
  <c r="T1613" i="8" s="1"/>
  <c r="U1613" i="8" s="1"/>
  <c r="D1614" i="8" s="1"/>
  <c r="X1614" i="8" l="1"/>
  <c r="Z1614" i="8" s="1"/>
  <c r="AA1614" i="8" s="1"/>
  <c r="AB1614" i="8" s="1"/>
  <c r="AC1614" i="8" s="1"/>
  <c r="Y1614" i="8"/>
  <c r="G1614" i="8"/>
  <c r="H1615" i="8" s="1"/>
  <c r="R1614" i="8"/>
  <c r="T1614" i="8" s="1"/>
  <c r="E1614" i="8"/>
  <c r="F1614" i="8"/>
  <c r="S1613" i="8"/>
  <c r="I1614" i="8"/>
  <c r="N1614" i="8" s="1"/>
  <c r="J1614" i="8"/>
  <c r="AC1613" i="8"/>
  <c r="V1614" i="8" l="1"/>
  <c r="O1614" i="8"/>
  <c r="I1615" i="8"/>
  <c r="N1615" i="8" s="1"/>
  <c r="J1615" i="8"/>
  <c r="K1615" i="8" s="1"/>
  <c r="L1615" i="8" s="1"/>
  <c r="M1615" i="8" s="1"/>
  <c r="W1615" i="8" s="1"/>
  <c r="K1614" i="8"/>
  <c r="L1614" i="8" s="1"/>
  <c r="M1614" i="8" s="1"/>
  <c r="W1614" i="8" s="1"/>
  <c r="V1615" i="8" l="1"/>
  <c r="O1615" i="8"/>
  <c r="P1615" i="8" s="1"/>
  <c r="Q1615" i="8" s="1"/>
  <c r="P1614" i="8"/>
  <c r="U1614" i="8" l="1"/>
  <c r="D1615" i="8" s="1"/>
  <c r="Q1614" i="8"/>
  <c r="S1614" i="8" s="1"/>
  <c r="E1615" i="8" l="1"/>
  <c r="F1615" i="8"/>
  <c r="G1615" i="8"/>
  <c r="H1616" i="8" s="1"/>
  <c r="R1615" i="8"/>
  <c r="X1615" i="8"/>
  <c r="Z1615" i="8" s="1"/>
  <c r="AA1615" i="8" s="1"/>
  <c r="AB1615" i="8" s="1"/>
  <c r="AC1615" i="8" s="1"/>
  <c r="Y1615" i="8"/>
  <c r="T1615" i="8" l="1"/>
  <c r="U1615" i="8" s="1"/>
  <c r="D1616" i="8" s="1"/>
  <c r="S1615" i="8"/>
  <c r="I1616" i="8"/>
  <c r="N1616" i="8" s="1"/>
  <c r="J1616" i="8"/>
  <c r="O1616" i="8" l="1"/>
  <c r="V1616" i="8"/>
  <c r="K1616" i="8"/>
  <c r="L1616" i="8" s="1"/>
  <c r="M1616" i="8" s="1"/>
  <c r="W1616" i="8" s="1"/>
  <c r="X1616" i="8"/>
  <c r="Z1616" i="8" s="1"/>
  <c r="AA1616" i="8" s="1"/>
  <c r="AB1616" i="8" s="1"/>
  <c r="R1616" i="8"/>
  <c r="T1616" i="8" s="1"/>
  <c r="E1616" i="8"/>
  <c r="G1616" i="8"/>
  <c r="H1617" i="8" s="1"/>
  <c r="F1616" i="8"/>
  <c r="Y1616" i="8"/>
  <c r="J1617" i="8" l="1"/>
  <c r="I1617" i="8"/>
  <c r="N1617" i="8" s="1"/>
  <c r="AC1616" i="8"/>
  <c r="P1616" i="8"/>
  <c r="V1617" i="8" l="1"/>
  <c r="O1617" i="8"/>
  <c r="Q1616" i="8"/>
  <c r="S1616" i="8" s="1"/>
  <c r="U1616" i="8"/>
  <c r="D1617" i="8" s="1"/>
  <c r="K1617" i="8"/>
  <c r="L1617" i="8" s="1"/>
  <c r="M1617" i="8" s="1"/>
  <c r="W1617" i="8" s="1"/>
  <c r="P1617" i="8" l="1"/>
  <c r="Q1617" i="8" s="1"/>
  <c r="E1617" i="8"/>
  <c r="F1617" i="8"/>
  <c r="X1617" i="8"/>
  <c r="Z1617" i="8" s="1"/>
  <c r="AA1617" i="8" s="1"/>
  <c r="AB1617" i="8" s="1"/>
  <c r="Y1617" i="8"/>
  <c r="R1617" i="8"/>
  <c r="T1617" i="8" s="1"/>
  <c r="U1617" i="8" s="1"/>
  <c r="D1618" i="8" s="1"/>
  <c r="G1617" i="8"/>
  <c r="H1618" i="8" s="1"/>
  <c r="X1618" i="8" l="1"/>
  <c r="Z1618" i="8" s="1"/>
  <c r="AA1618" i="8" s="1"/>
  <c r="AB1618" i="8" s="1"/>
  <c r="AC1618" i="8" s="1"/>
  <c r="R1618" i="8"/>
  <c r="T1618" i="8" s="1"/>
  <c r="E1618" i="8"/>
  <c r="Y1618" i="8"/>
  <c r="G1618" i="8"/>
  <c r="H1619" i="8" s="1"/>
  <c r="F1618" i="8"/>
  <c r="J1618" i="8"/>
  <c r="I1618" i="8"/>
  <c r="N1618" i="8" s="1"/>
  <c r="S1617" i="8"/>
  <c r="AC1617" i="8"/>
  <c r="K1618" i="8" l="1"/>
  <c r="L1618" i="8" s="1"/>
  <c r="M1618" i="8" s="1"/>
  <c r="W1618" i="8" s="1"/>
  <c r="V1618" i="8"/>
  <c r="O1618" i="8"/>
  <c r="I1619" i="8"/>
  <c r="N1619" i="8" s="1"/>
  <c r="J1619" i="8"/>
  <c r="K1619" i="8" s="1"/>
  <c r="L1619" i="8" s="1"/>
  <c r="M1619" i="8" s="1"/>
  <c r="W1619" i="8" s="1"/>
  <c r="V1619" i="8" l="1"/>
  <c r="O1619" i="8"/>
  <c r="P1619" i="8" s="1"/>
  <c r="Q1619" i="8" s="1"/>
  <c r="P1618" i="8"/>
  <c r="Q1618" i="8" l="1"/>
  <c r="S1618" i="8" s="1"/>
  <c r="U1618" i="8"/>
  <c r="D1619" i="8" s="1"/>
  <c r="E1619" i="8" l="1"/>
  <c r="F1619" i="8"/>
  <c r="X1619" i="8"/>
  <c r="Z1619" i="8" s="1"/>
  <c r="AA1619" i="8" s="1"/>
  <c r="AB1619" i="8" s="1"/>
  <c r="AC1619" i="8" s="1"/>
  <c r="R1619" i="8"/>
  <c r="G1619" i="8"/>
  <c r="H1620" i="8" s="1"/>
  <c r="Y1619" i="8"/>
  <c r="J1620" i="8" l="1"/>
  <c r="I1620" i="8"/>
  <c r="N1620" i="8" s="1"/>
  <c r="T1619" i="8"/>
  <c r="U1619" i="8" s="1"/>
  <c r="D1620" i="8" s="1"/>
  <c r="S1619" i="8"/>
  <c r="O1620" i="8" l="1"/>
  <c r="V1620" i="8"/>
  <c r="X1620" i="8"/>
  <c r="Z1620" i="8" s="1"/>
  <c r="AA1620" i="8" s="1"/>
  <c r="AB1620" i="8" s="1"/>
  <c r="R1620" i="8"/>
  <c r="T1620" i="8" s="1"/>
  <c r="E1620" i="8"/>
  <c r="Y1620" i="8"/>
  <c r="F1620" i="8"/>
  <c r="G1620" i="8"/>
  <c r="H1621" i="8" s="1"/>
  <c r="K1620" i="8"/>
  <c r="L1620" i="8" s="1"/>
  <c r="M1620" i="8" s="1"/>
  <c r="W1620" i="8" s="1"/>
  <c r="J1621" i="8" l="1"/>
  <c r="I1621" i="8"/>
  <c r="N1621" i="8" s="1"/>
  <c r="AC1620" i="8"/>
  <c r="P1620" i="8"/>
  <c r="Q1620" i="8" l="1"/>
  <c r="S1620" i="8" s="1"/>
  <c r="U1620" i="8"/>
  <c r="D1621" i="8" s="1"/>
  <c r="V1621" i="8"/>
  <c r="O1621" i="8"/>
  <c r="K1621" i="8"/>
  <c r="L1621" i="8" s="1"/>
  <c r="M1621" i="8" s="1"/>
  <c r="W1621" i="8" s="1"/>
  <c r="P1621" i="8" l="1"/>
  <c r="Q1621" i="8" s="1"/>
  <c r="R1621" i="8"/>
  <c r="T1621" i="8" s="1"/>
  <c r="U1621" i="8" s="1"/>
  <c r="D1622" i="8" s="1"/>
  <c r="E1621" i="8"/>
  <c r="G1621" i="8"/>
  <c r="H1622" i="8" s="1"/>
  <c r="Y1621" i="8"/>
  <c r="F1621" i="8"/>
  <c r="X1621" i="8"/>
  <c r="Z1621" i="8" s="1"/>
  <c r="AA1621" i="8" s="1"/>
  <c r="AB1621" i="8" s="1"/>
  <c r="I1622" i="8" l="1"/>
  <c r="N1622" i="8" s="1"/>
  <c r="J1622" i="8"/>
  <c r="S1621" i="8"/>
  <c r="AC1621" i="8"/>
  <c r="X1622" i="8"/>
  <c r="Z1622" i="8" s="1"/>
  <c r="AA1622" i="8" s="1"/>
  <c r="AB1622" i="8" s="1"/>
  <c r="Y1622" i="8"/>
  <c r="R1622" i="8"/>
  <c r="T1622" i="8" s="1"/>
  <c r="G1622" i="8"/>
  <c r="H1623" i="8" s="1"/>
  <c r="E1622" i="8"/>
  <c r="F1622" i="8"/>
  <c r="K1622" i="8" l="1"/>
  <c r="L1622" i="8" s="1"/>
  <c r="M1622" i="8" s="1"/>
  <c r="W1622" i="8" s="1"/>
  <c r="AC1622" i="8"/>
  <c r="I1623" i="8"/>
  <c r="N1623" i="8" s="1"/>
  <c r="J1623" i="8"/>
  <c r="O1622" i="8"/>
  <c r="V1622" i="8"/>
  <c r="K1623" i="8" l="1"/>
  <c r="L1623" i="8" s="1"/>
  <c r="M1623" i="8" s="1"/>
  <c r="W1623" i="8" s="1"/>
  <c r="P1622" i="8"/>
  <c r="V1623" i="8"/>
  <c r="O1623" i="8"/>
  <c r="Q1622" i="8" l="1"/>
  <c r="S1622" i="8" s="1"/>
  <c r="U1622" i="8"/>
  <c r="D1623" i="8" s="1"/>
  <c r="P1623" i="8"/>
  <c r="Q1623" i="8" s="1"/>
  <c r="E1623" i="8" l="1"/>
  <c r="Y1623" i="8"/>
  <c r="F1623" i="8"/>
  <c r="G1623" i="8"/>
  <c r="H1624" i="8" s="1"/>
  <c r="X1623" i="8"/>
  <c r="Z1623" i="8" s="1"/>
  <c r="AA1623" i="8" s="1"/>
  <c r="AB1623" i="8" s="1"/>
  <c r="R1623" i="8"/>
  <c r="T1623" i="8" s="1"/>
  <c r="U1623" i="8" s="1"/>
  <c r="D1624" i="8" s="1"/>
  <c r="X1624" i="8" l="1"/>
  <c r="Z1624" i="8" s="1"/>
  <c r="AA1624" i="8" s="1"/>
  <c r="AB1624" i="8" s="1"/>
  <c r="AC1624" i="8" s="1"/>
  <c r="G1624" i="8"/>
  <c r="H1625" i="8" s="1"/>
  <c r="Y1624" i="8"/>
  <c r="E1624" i="8"/>
  <c r="R1624" i="8"/>
  <c r="T1624" i="8" s="1"/>
  <c r="F1624" i="8"/>
  <c r="I1624" i="8"/>
  <c r="N1624" i="8" s="1"/>
  <c r="J1624" i="8"/>
  <c r="K1624" i="8" s="1"/>
  <c r="L1624" i="8" s="1"/>
  <c r="M1624" i="8" s="1"/>
  <c r="W1624" i="8" s="1"/>
  <c r="AC1623" i="8"/>
  <c r="S1623" i="8"/>
  <c r="O1624" i="8" l="1"/>
  <c r="V1624" i="8"/>
  <c r="I1625" i="8"/>
  <c r="N1625" i="8" s="1"/>
  <c r="J1625" i="8"/>
  <c r="K1625" i="8" s="1"/>
  <c r="L1625" i="8" s="1"/>
  <c r="M1625" i="8" s="1"/>
  <c r="W1625" i="8" s="1"/>
  <c r="V1625" i="8" l="1"/>
  <c r="O1625" i="8"/>
  <c r="P1625" i="8"/>
  <c r="Q1625" i="8" s="1"/>
  <c r="P1624" i="8"/>
  <c r="Q1624" i="8" l="1"/>
  <c r="S1624" i="8" s="1"/>
  <c r="U1624" i="8"/>
  <c r="D1625" i="8" s="1"/>
  <c r="E1625" i="8" l="1"/>
  <c r="G1625" i="8"/>
  <c r="H1626" i="8" s="1"/>
  <c r="X1625" i="8"/>
  <c r="Z1625" i="8" s="1"/>
  <c r="AA1625" i="8" s="1"/>
  <c r="AB1625" i="8" s="1"/>
  <c r="F1625" i="8"/>
  <c r="Y1625" i="8"/>
  <c r="R1625" i="8"/>
  <c r="T1625" i="8" l="1"/>
  <c r="U1625" i="8" s="1"/>
  <c r="D1626" i="8" s="1"/>
  <c r="S1625" i="8"/>
  <c r="AC1625" i="8"/>
  <c r="J1626" i="8"/>
  <c r="I1626" i="8"/>
  <c r="N1626" i="8" s="1"/>
  <c r="O1626" i="8" l="1"/>
  <c r="V1626" i="8"/>
  <c r="K1626" i="8"/>
  <c r="L1626" i="8" s="1"/>
  <c r="M1626" i="8" s="1"/>
  <c r="W1626" i="8" s="1"/>
  <c r="X1626" i="8"/>
  <c r="Z1626" i="8" s="1"/>
  <c r="AA1626" i="8" s="1"/>
  <c r="AB1626" i="8" s="1"/>
  <c r="E1626" i="8"/>
  <c r="F1626" i="8"/>
  <c r="Y1626" i="8"/>
  <c r="G1626" i="8"/>
  <c r="H1627" i="8" s="1"/>
  <c r="R1626" i="8"/>
  <c r="T1626" i="8" s="1"/>
  <c r="AC1626" i="8" l="1"/>
  <c r="I1627" i="8"/>
  <c r="N1627" i="8" s="1"/>
  <c r="J1627" i="8"/>
  <c r="K1627" i="8" s="1"/>
  <c r="L1627" i="8" s="1"/>
  <c r="M1627" i="8" s="1"/>
  <c r="W1627" i="8" s="1"/>
  <c r="P1626" i="8"/>
  <c r="U1626" i="8" l="1"/>
  <c r="D1627" i="8" s="1"/>
  <c r="Q1626" i="8"/>
  <c r="S1626" i="8" s="1"/>
  <c r="V1627" i="8"/>
  <c r="O1627" i="8"/>
  <c r="P1627" i="8" l="1"/>
  <c r="Q1627" i="8" s="1"/>
  <c r="E1627" i="8"/>
  <c r="X1627" i="8"/>
  <c r="Z1627" i="8" s="1"/>
  <c r="AA1627" i="8" s="1"/>
  <c r="AB1627" i="8" s="1"/>
  <c r="F1627" i="8"/>
  <c r="G1627" i="8"/>
  <c r="H1628" i="8" s="1"/>
  <c r="Y1627" i="8"/>
  <c r="R1627" i="8"/>
  <c r="T1627" i="8" s="1"/>
  <c r="U1627" i="8" s="1"/>
  <c r="D1628" i="8" s="1"/>
  <c r="X1628" i="8" l="1"/>
  <c r="Z1628" i="8" s="1"/>
  <c r="AA1628" i="8" s="1"/>
  <c r="AB1628" i="8" s="1"/>
  <c r="R1628" i="8"/>
  <c r="T1628" i="8" s="1"/>
  <c r="E1628" i="8"/>
  <c r="F1628" i="8"/>
  <c r="Y1628" i="8"/>
  <c r="G1628" i="8"/>
  <c r="H1629" i="8" s="1"/>
  <c r="AC1628" i="8"/>
  <c r="AC1627" i="8"/>
  <c r="S1627" i="8"/>
  <c r="I1628" i="8"/>
  <c r="J1628" i="8"/>
  <c r="N1628" i="8"/>
  <c r="K1628" i="8" l="1"/>
  <c r="L1628" i="8" s="1"/>
  <c r="M1628" i="8" s="1"/>
  <c r="W1628" i="8" s="1"/>
  <c r="I1629" i="8"/>
  <c r="N1629" i="8" s="1"/>
  <c r="J1629" i="8"/>
  <c r="K1629" i="8" s="1"/>
  <c r="L1629" i="8" s="1"/>
  <c r="M1629" i="8" s="1"/>
  <c r="W1629" i="8" s="1"/>
  <c r="O1628" i="8"/>
  <c r="V1628" i="8"/>
  <c r="P1628" i="8" l="1"/>
  <c r="V1629" i="8"/>
  <c r="O1629" i="8"/>
  <c r="Q1628" i="8" l="1"/>
  <c r="S1628" i="8" s="1"/>
  <c r="U1628" i="8"/>
  <c r="D1629" i="8" s="1"/>
  <c r="P1629" i="8"/>
  <c r="Q1629" i="8" s="1"/>
  <c r="E1629" i="8" l="1"/>
  <c r="G1629" i="8"/>
  <c r="H1630" i="8" s="1"/>
  <c r="X1629" i="8"/>
  <c r="Z1629" i="8" s="1"/>
  <c r="AA1629" i="8" s="1"/>
  <c r="AB1629" i="8" s="1"/>
  <c r="F1629" i="8"/>
  <c r="R1629" i="8"/>
  <c r="T1629" i="8" s="1"/>
  <c r="U1629" i="8" s="1"/>
  <c r="D1630" i="8" s="1"/>
  <c r="Y1629" i="8"/>
  <c r="S1629" i="8" l="1"/>
  <c r="AC1629" i="8"/>
  <c r="X1630" i="8"/>
  <c r="Z1630" i="8" s="1"/>
  <c r="AA1630" i="8" s="1"/>
  <c r="AB1630" i="8" s="1"/>
  <c r="R1630" i="8"/>
  <c r="T1630" i="8" s="1"/>
  <c r="G1630" i="8"/>
  <c r="H1631" i="8" s="1"/>
  <c r="Y1630" i="8"/>
  <c r="E1630" i="8"/>
  <c r="F1630" i="8"/>
  <c r="I1630" i="8"/>
  <c r="J1630" i="8"/>
  <c r="K1630" i="8" s="1"/>
  <c r="L1630" i="8" s="1"/>
  <c r="M1630" i="8" s="1"/>
  <c r="W1630" i="8" s="1"/>
  <c r="N1630" i="8"/>
  <c r="I1631" i="8" l="1"/>
  <c r="N1631" i="8" s="1"/>
  <c r="J1631" i="8"/>
  <c r="K1631" i="8" s="1"/>
  <c r="L1631" i="8" s="1"/>
  <c r="M1631" i="8" s="1"/>
  <c r="W1631" i="8" s="1"/>
  <c r="V1630" i="8"/>
  <c r="O1630" i="8"/>
  <c r="AC1630" i="8"/>
  <c r="P1630" i="8" l="1"/>
  <c r="V1631" i="8"/>
  <c r="O1631" i="8"/>
  <c r="Q1630" i="8" l="1"/>
  <c r="S1630" i="8" s="1"/>
  <c r="U1630" i="8"/>
  <c r="D1631" i="8" s="1"/>
  <c r="P1631" i="8"/>
  <c r="Q1631" i="8" s="1"/>
  <c r="E1631" i="8" l="1"/>
  <c r="G1631" i="8"/>
  <c r="H1632" i="8" s="1"/>
  <c r="F1631" i="8"/>
  <c r="X1631" i="8"/>
  <c r="Z1631" i="8" s="1"/>
  <c r="AA1631" i="8" s="1"/>
  <c r="AB1631" i="8" s="1"/>
  <c r="Y1631" i="8"/>
  <c r="R1631" i="8"/>
  <c r="T1631" i="8" s="1"/>
  <c r="U1631" i="8" s="1"/>
  <c r="D1632" i="8" s="1"/>
  <c r="F1632" i="8" l="1"/>
  <c r="G1632" i="8"/>
  <c r="H1633" i="8" s="1"/>
  <c r="X1632" i="8"/>
  <c r="Z1632" i="8" s="1"/>
  <c r="AA1632" i="8" s="1"/>
  <c r="AB1632" i="8" s="1"/>
  <c r="AC1632" i="8" s="1"/>
  <c r="Y1632" i="8"/>
  <c r="E1632" i="8"/>
  <c r="R1632" i="8"/>
  <c r="T1632" i="8" s="1"/>
  <c r="AC1631" i="8"/>
  <c r="I1632" i="8"/>
  <c r="N1632" i="8" s="1"/>
  <c r="J1632" i="8"/>
  <c r="S1631" i="8"/>
  <c r="K1632" i="8" l="1"/>
  <c r="L1632" i="8" s="1"/>
  <c r="M1632" i="8" s="1"/>
  <c r="W1632" i="8" s="1"/>
  <c r="I1633" i="8"/>
  <c r="N1633" i="8" s="1"/>
  <c r="J1633" i="8"/>
  <c r="O1632" i="8"/>
  <c r="V1632" i="8"/>
  <c r="K1633" i="8" l="1"/>
  <c r="L1633" i="8" s="1"/>
  <c r="M1633" i="8" s="1"/>
  <c r="W1633" i="8" s="1"/>
  <c r="P1632" i="8"/>
  <c r="V1633" i="8"/>
  <c r="O1633" i="8"/>
  <c r="Q1632" i="8" l="1"/>
  <c r="S1632" i="8" s="1"/>
  <c r="U1632" i="8"/>
  <c r="D1633" i="8" s="1"/>
  <c r="P1633" i="8"/>
  <c r="Q1633" i="8" s="1"/>
  <c r="F1633" i="8" l="1"/>
  <c r="G1633" i="8"/>
  <c r="H1634" i="8" s="1"/>
  <c r="R1633" i="8"/>
  <c r="T1633" i="8" s="1"/>
  <c r="U1633" i="8" s="1"/>
  <c r="D1634" i="8" s="1"/>
  <c r="E1633" i="8"/>
  <c r="X1633" i="8"/>
  <c r="Z1633" i="8" s="1"/>
  <c r="AA1633" i="8" s="1"/>
  <c r="AB1633" i="8" s="1"/>
  <c r="Y1633" i="8"/>
  <c r="S1633" i="8"/>
  <c r="AC1633" i="8" l="1"/>
  <c r="I1634" i="8"/>
  <c r="J1634" i="8"/>
  <c r="N1634" i="8"/>
  <c r="X1634" i="8"/>
  <c r="Z1634" i="8" s="1"/>
  <c r="AA1634" i="8" s="1"/>
  <c r="AB1634" i="8" s="1"/>
  <c r="R1634" i="8"/>
  <c r="T1634" i="8" s="1"/>
  <c r="E1634" i="8"/>
  <c r="F1634" i="8"/>
  <c r="Y1634" i="8"/>
  <c r="G1634" i="8"/>
  <c r="H1635" i="8" s="1"/>
  <c r="I1635" i="8" l="1"/>
  <c r="N1635" i="8" s="1"/>
  <c r="J1635" i="8"/>
  <c r="K1635" i="8" s="1"/>
  <c r="L1635" i="8" s="1"/>
  <c r="M1635" i="8" s="1"/>
  <c r="W1635" i="8" s="1"/>
  <c r="K1634" i="8"/>
  <c r="L1634" i="8" s="1"/>
  <c r="M1634" i="8" s="1"/>
  <c r="W1634" i="8" s="1"/>
  <c r="O1634" i="8"/>
  <c r="V1634" i="8"/>
  <c r="AC1634" i="8"/>
  <c r="P1634" i="8" l="1"/>
  <c r="V1635" i="8"/>
  <c r="O1635" i="8"/>
  <c r="Q1634" i="8" l="1"/>
  <c r="S1634" i="8" s="1"/>
  <c r="U1634" i="8"/>
  <c r="D1635" i="8" s="1"/>
  <c r="P1635" i="8"/>
  <c r="Q1635" i="8" s="1"/>
  <c r="E1635" i="8" l="1"/>
  <c r="G1635" i="8"/>
  <c r="H1636" i="8" s="1"/>
  <c r="X1635" i="8"/>
  <c r="Z1635" i="8" s="1"/>
  <c r="AA1635" i="8" s="1"/>
  <c r="AB1635" i="8" s="1"/>
  <c r="AC1635" i="8" s="1"/>
  <c r="R1635" i="8"/>
  <c r="T1635" i="8" s="1"/>
  <c r="U1635" i="8" s="1"/>
  <c r="D1636" i="8" s="1"/>
  <c r="F1635" i="8"/>
  <c r="Y1635" i="8"/>
  <c r="X1636" i="8" l="1"/>
  <c r="Z1636" i="8" s="1"/>
  <c r="AA1636" i="8" s="1"/>
  <c r="AB1636" i="8" s="1"/>
  <c r="R1636" i="8"/>
  <c r="T1636" i="8" s="1"/>
  <c r="E1636" i="8"/>
  <c r="G1636" i="8"/>
  <c r="Y1636" i="8"/>
  <c r="F1636" i="8"/>
  <c r="H1637" i="8"/>
  <c r="I1636" i="8"/>
  <c r="N1636" i="8" s="1"/>
  <c r="J1636" i="8"/>
  <c r="S1635" i="8"/>
  <c r="O1636" i="8" l="1"/>
  <c r="V1636" i="8"/>
  <c r="J1637" i="8"/>
  <c r="I1637" i="8"/>
  <c r="N1637" i="8" s="1"/>
  <c r="K1636" i="8"/>
  <c r="L1636" i="8" s="1"/>
  <c r="M1636" i="8" s="1"/>
  <c r="W1636" i="8" s="1"/>
  <c r="AC1636" i="8"/>
  <c r="V1637" i="8" l="1"/>
  <c r="O1637" i="8"/>
  <c r="K1637" i="8"/>
  <c r="L1637" i="8" s="1"/>
  <c r="M1637" i="8" s="1"/>
  <c r="W1637" i="8" s="1"/>
  <c r="P1637" i="8"/>
  <c r="Q1637" i="8" s="1"/>
  <c r="P1636" i="8"/>
  <c r="Q1636" i="8" l="1"/>
  <c r="S1636" i="8" s="1"/>
  <c r="U1636" i="8"/>
  <c r="D1637" i="8" s="1"/>
  <c r="G1637" i="8" l="1"/>
  <c r="H1638" i="8" s="1"/>
  <c r="R1637" i="8"/>
  <c r="E1637" i="8"/>
  <c r="X1637" i="8"/>
  <c r="Z1637" i="8" s="1"/>
  <c r="AA1637" i="8" s="1"/>
  <c r="AB1637" i="8" s="1"/>
  <c r="F1637" i="8"/>
  <c r="Y1637" i="8"/>
  <c r="T1637" i="8" l="1"/>
  <c r="U1637" i="8" s="1"/>
  <c r="D1638" i="8" s="1"/>
  <c r="S1637" i="8"/>
  <c r="AC1637" i="8"/>
  <c r="I1638" i="8"/>
  <c r="J1638" i="8"/>
  <c r="K1638" i="8" s="1"/>
  <c r="L1638" i="8" s="1"/>
  <c r="M1638" i="8" s="1"/>
  <c r="W1638" i="8" s="1"/>
  <c r="N1638" i="8"/>
  <c r="V1638" i="8" l="1"/>
  <c r="O1638" i="8"/>
  <c r="Y1638" i="8"/>
  <c r="R1638" i="8"/>
  <c r="T1638" i="8" s="1"/>
  <c r="E1638" i="8"/>
  <c r="G1638" i="8"/>
  <c r="H1639" i="8" s="1"/>
  <c r="F1638" i="8"/>
  <c r="X1638" i="8"/>
  <c r="Z1638" i="8" s="1"/>
  <c r="AA1638" i="8" s="1"/>
  <c r="AB1638" i="8" s="1"/>
  <c r="AC1638" i="8" l="1"/>
  <c r="I1639" i="8"/>
  <c r="N1639" i="8" s="1"/>
  <c r="J1639" i="8"/>
  <c r="K1639" i="8" s="1"/>
  <c r="L1639" i="8" s="1"/>
  <c r="M1639" i="8" s="1"/>
  <c r="W1639" i="8" s="1"/>
  <c r="P1638" i="8"/>
  <c r="V1639" i="8" l="1"/>
  <c r="O1639" i="8"/>
  <c r="U1638" i="8"/>
  <c r="D1639" i="8" s="1"/>
  <c r="Q1638" i="8"/>
  <c r="S1638" i="8" s="1"/>
  <c r="E1639" i="8" l="1"/>
  <c r="F1639" i="8"/>
  <c r="G1639" i="8"/>
  <c r="H1640" i="8" s="1"/>
  <c r="X1639" i="8"/>
  <c r="Z1639" i="8" s="1"/>
  <c r="AA1639" i="8" s="1"/>
  <c r="AB1639" i="8" s="1"/>
  <c r="Y1639" i="8"/>
  <c r="R1639" i="8"/>
  <c r="T1639" i="8" s="1"/>
  <c r="U1639" i="8" s="1"/>
  <c r="D1640" i="8" s="1"/>
  <c r="P1639" i="8"/>
  <c r="Q1639" i="8" s="1"/>
  <c r="X1640" i="8" l="1"/>
  <c r="Z1640" i="8" s="1"/>
  <c r="AA1640" i="8" s="1"/>
  <c r="AB1640" i="8" s="1"/>
  <c r="E1640" i="8"/>
  <c r="Y1640" i="8"/>
  <c r="R1640" i="8"/>
  <c r="T1640" i="8" s="1"/>
  <c r="F1640" i="8"/>
  <c r="G1640" i="8"/>
  <c r="H1641" i="8" s="1"/>
  <c r="AC1640" i="8"/>
  <c r="AC1639" i="8"/>
  <c r="S1639" i="8"/>
  <c r="I1640" i="8"/>
  <c r="J1640" i="8"/>
  <c r="N1640" i="8"/>
  <c r="I1641" i="8" l="1"/>
  <c r="N1641" i="8" s="1"/>
  <c r="J1641" i="8"/>
  <c r="K1641" i="8" s="1"/>
  <c r="L1641" i="8" s="1"/>
  <c r="M1641" i="8" s="1"/>
  <c r="W1641" i="8" s="1"/>
  <c r="O1640" i="8"/>
  <c r="V1640" i="8"/>
  <c r="K1640" i="8"/>
  <c r="L1640" i="8" s="1"/>
  <c r="M1640" i="8" s="1"/>
  <c r="W1640" i="8" s="1"/>
  <c r="P1640" i="8" l="1"/>
  <c r="V1641" i="8"/>
  <c r="O1641" i="8"/>
  <c r="Q1640" i="8" l="1"/>
  <c r="S1640" i="8" s="1"/>
  <c r="U1640" i="8"/>
  <c r="D1641" i="8" s="1"/>
  <c r="P1641" i="8"/>
  <c r="Q1641" i="8" s="1"/>
  <c r="E1641" i="8" l="1"/>
  <c r="X1641" i="8"/>
  <c r="Z1641" i="8" s="1"/>
  <c r="AA1641" i="8" s="1"/>
  <c r="AB1641" i="8" s="1"/>
  <c r="F1641" i="8"/>
  <c r="R1641" i="8"/>
  <c r="T1641" i="8" s="1"/>
  <c r="U1641" i="8" s="1"/>
  <c r="D1642" i="8" s="1"/>
  <c r="G1641" i="8"/>
  <c r="H1642" i="8" s="1"/>
  <c r="Y1641" i="8"/>
  <c r="S1641" i="8" l="1"/>
  <c r="X1642" i="8"/>
  <c r="Z1642" i="8" s="1"/>
  <c r="AA1642" i="8" s="1"/>
  <c r="AB1642" i="8" s="1"/>
  <c r="AC1642" i="8" s="1"/>
  <c r="Y1642" i="8"/>
  <c r="E1642" i="8"/>
  <c r="G1642" i="8"/>
  <c r="H1643" i="8" s="1"/>
  <c r="F1642" i="8"/>
  <c r="R1642" i="8"/>
  <c r="T1642" i="8" s="1"/>
  <c r="J1642" i="8"/>
  <c r="I1642" i="8"/>
  <c r="N1642" i="8" s="1"/>
  <c r="AC1641" i="8"/>
  <c r="K1642" i="8" l="1"/>
  <c r="L1642" i="8" s="1"/>
  <c r="M1642" i="8" s="1"/>
  <c r="W1642" i="8" s="1"/>
  <c r="I1643" i="8"/>
  <c r="N1643" i="8" s="1"/>
  <c r="J1643" i="8"/>
  <c r="O1642" i="8"/>
  <c r="V1642" i="8"/>
  <c r="K1643" i="8" l="1"/>
  <c r="L1643" i="8" s="1"/>
  <c r="M1643" i="8" s="1"/>
  <c r="W1643" i="8" s="1"/>
  <c r="P1642" i="8"/>
  <c r="V1643" i="8"/>
  <c r="O1643" i="8"/>
  <c r="Q1642" i="8" l="1"/>
  <c r="S1642" i="8" s="1"/>
  <c r="U1642" i="8"/>
  <c r="D1643" i="8" s="1"/>
  <c r="P1643" i="8"/>
  <c r="Q1643" i="8" s="1"/>
  <c r="E1643" i="8" l="1"/>
  <c r="Y1643" i="8"/>
  <c r="R1643" i="8"/>
  <c r="T1643" i="8" s="1"/>
  <c r="U1643" i="8" s="1"/>
  <c r="D1644" i="8" s="1"/>
  <c r="F1643" i="8"/>
  <c r="G1643" i="8"/>
  <c r="H1644" i="8" s="1"/>
  <c r="X1643" i="8"/>
  <c r="Z1643" i="8" s="1"/>
  <c r="AA1643" i="8" s="1"/>
  <c r="AB1643" i="8" s="1"/>
  <c r="S1643" i="8" l="1"/>
  <c r="X1644" i="8"/>
  <c r="Z1644" i="8" s="1"/>
  <c r="AA1644" i="8" s="1"/>
  <c r="AB1644" i="8" s="1"/>
  <c r="AC1644" i="8" s="1"/>
  <c r="E1644" i="8"/>
  <c r="Y1644" i="8"/>
  <c r="R1644" i="8"/>
  <c r="T1644" i="8" s="1"/>
  <c r="G1644" i="8"/>
  <c r="H1645" i="8" s="1"/>
  <c r="F1644" i="8"/>
  <c r="J1644" i="8"/>
  <c r="I1644" i="8"/>
  <c r="N1644" i="8" s="1"/>
  <c r="AC1643" i="8"/>
  <c r="K1644" i="8" l="1"/>
  <c r="L1644" i="8" s="1"/>
  <c r="M1644" i="8" s="1"/>
  <c r="W1644" i="8" s="1"/>
  <c r="O1644" i="8"/>
  <c r="V1644" i="8"/>
  <c r="I1645" i="8"/>
  <c r="N1645" i="8" s="1"/>
  <c r="J1645" i="8"/>
  <c r="K1645" i="8" s="1"/>
  <c r="L1645" i="8" s="1"/>
  <c r="M1645" i="8" s="1"/>
  <c r="W1645" i="8" s="1"/>
  <c r="V1645" i="8" l="1"/>
  <c r="O1645" i="8"/>
  <c r="P1645" i="8"/>
  <c r="Q1645" i="8" s="1"/>
  <c r="P1644" i="8"/>
  <c r="U1644" i="8" l="1"/>
  <c r="D1645" i="8" s="1"/>
  <c r="Q1644" i="8"/>
  <c r="S1644" i="8" s="1"/>
  <c r="E1645" i="8" l="1"/>
  <c r="R1645" i="8"/>
  <c r="F1645" i="8"/>
  <c r="Y1645" i="8"/>
  <c r="G1645" i="8"/>
  <c r="H1646" i="8" s="1"/>
  <c r="X1645" i="8"/>
  <c r="Z1645" i="8" s="1"/>
  <c r="AA1645" i="8" s="1"/>
  <c r="AB1645" i="8" s="1"/>
  <c r="AC1645" i="8" l="1"/>
  <c r="I1646" i="8"/>
  <c r="N1646" i="8"/>
  <c r="J1646" i="8"/>
  <c r="K1646" i="8" s="1"/>
  <c r="L1646" i="8" s="1"/>
  <c r="M1646" i="8" s="1"/>
  <c r="W1646" i="8" s="1"/>
  <c r="T1645" i="8"/>
  <c r="U1645" i="8" s="1"/>
  <c r="D1646" i="8" s="1"/>
  <c r="S1645" i="8"/>
  <c r="X1646" i="8" l="1"/>
  <c r="Z1646" i="8" s="1"/>
  <c r="AA1646" i="8" s="1"/>
  <c r="AB1646" i="8" s="1"/>
  <c r="Y1646" i="8"/>
  <c r="G1646" i="8"/>
  <c r="H1647" i="8" s="1"/>
  <c r="F1646" i="8"/>
  <c r="R1646" i="8"/>
  <c r="T1646" i="8" s="1"/>
  <c r="E1646" i="8"/>
  <c r="O1646" i="8"/>
  <c r="V1646" i="8"/>
  <c r="P1646" i="8" l="1"/>
  <c r="I1647" i="8"/>
  <c r="N1647" i="8" s="1"/>
  <c r="J1647" i="8"/>
  <c r="K1647" i="8" s="1"/>
  <c r="L1647" i="8" s="1"/>
  <c r="M1647" i="8" s="1"/>
  <c r="W1647" i="8" s="1"/>
  <c r="AC1646" i="8"/>
  <c r="Q1646" i="8" l="1"/>
  <c r="S1646" i="8" s="1"/>
  <c r="U1646" i="8"/>
  <c r="D1647" i="8" s="1"/>
  <c r="V1647" i="8"/>
  <c r="O1647" i="8"/>
  <c r="E1647" i="8" l="1"/>
  <c r="R1647" i="8"/>
  <c r="T1647" i="8" s="1"/>
  <c r="F1647" i="8"/>
  <c r="Y1647" i="8"/>
  <c r="G1647" i="8"/>
  <c r="H1648" i="8" s="1"/>
  <c r="X1647" i="8"/>
  <c r="Z1647" i="8" s="1"/>
  <c r="AA1647" i="8" s="1"/>
  <c r="AB1647" i="8" s="1"/>
  <c r="P1647" i="8"/>
  <c r="Q1647" i="8" s="1"/>
  <c r="S1647" i="8" s="1"/>
  <c r="U1647" i="8" l="1"/>
  <c r="D1648" i="8" s="1"/>
  <c r="AC1647" i="8"/>
  <c r="I1648" i="8"/>
  <c r="N1648" i="8" s="1"/>
  <c r="J1648" i="8"/>
  <c r="K1648" i="8" s="1"/>
  <c r="L1648" i="8" s="1"/>
  <c r="M1648" i="8" s="1"/>
  <c r="W1648" i="8" s="1"/>
  <c r="O1648" i="8" l="1"/>
  <c r="V1648" i="8"/>
  <c r="X1648" i="8"/>
  <c r="Z1648" i="8" s="1"/>
  <c r="AA1648" i="8" s="1"/>
  <c r="AB1648" i="8" s="1"/>
  <c r="Y1648" i="8"/>
  <c r="E1648" i="8"/>
  <c r="F1648" i="8"/>
  <c r="R1648" i="8"/>
  <c r="T1648" i="8" s="1"/>
  <c r="G1648" i="8"/>
  <c r="H1649" i="8" s="1"/>
  <c r="I1649" i="8" l="1"/>
  <c r="N1649" i="8" s="1"/>
  <c r="J1649" i="8"/>
  <c r="K1649" i="8" s="1"/>
  <c r="L1649" i="8" s="1"/>
  <c r="M1649" i="8" s="1"/>
  <c r="W1649" i="8" s="1"/>
  <c r="AC1648" i="8"/>
  <c r="P1648" i="8"/>
  <c r="Q1648" i="8" l="1"/>
  <c r="S1648" i="8" s="1"/>
  <c r="U1648" i="8"/>
  <c r="D1649" i="8" s="1"/>
  <c r="V1649" i="8"/>
  <c r="O1649" i="8"/>
  <c r="E1649" i="8" l="1"/>
  <c r="X1649" i="8"/>
  <c r="Z1649" i="8" s="1"/>
  <c r="AA1649" i="8" s="1"/>
  <c r="AB1649" i="8" s="1"/>
  <c r="Y1649" i="8"/>
  <c r="R1649" i="8"/>
  <c r="T1649" i="8" s="1"/>
  <c r="F1649" i="8"/>
  <c r="G1649" i="8"/>
  <c r="H1650" i="8" s="1"/>
  <c r="P1649" i="8"/>
  <c r="Q1649" i="8" s="1"/>
  <c r="S1649" i="8" l="1"/>
  <c r="J1650" i="8"/>
  <c r="I1650" i="8"/>
  <c r="N1650" i="8" s="1"/>
  <c r="AC1649" i="8"/>
  <c r="U1649" i="8"/>
  <c r="D1650" i="8" s="1"/>
  <c r="X1650" i="8" l="1"/>
  <c r="Z1650" i="8" s="1"/>
  <c r="AA1650" i="8" s="1"/>
  <c r="AB1650" i="8" s="1"/>
  <c r="G1650" i="8"/>
  <c r="H1651" i="8" s="1"/>
  <c r="Y1650" i="8"/>
  <c r="R1650" i="8"/>
  <c r="T1650" i="8" s="1"/>
  <c r="E1650" i="8"/>
  <c r="F1650" i="8"/>
  <c r="O1650" i="8"/>
  <c r="V1650" i="8"/>
  <c r="K1650" i="8"/>
  <c r="L1650" i="8" s="1"/>
  <c r="M1650" i="8" s="1"/>
  <c r="W1650" i="8" s="1"/>
  <c r="P1650" i="8" l="1"/>
  <c r="I1651" i="8"/>
  <c r="N1651" i="8" s="1"/>
  <c r="J1651" i="8"/>
  <c r="K1651" i="8" s="1"/>
  <c r="L1651" i="8" s="1"/>
  <c r="M1651" i="8" s="1"/>
  <c r="W1651" i="8" s="1"/>
  <c r="AC1650" i="8"/>
  <c r="Q1650" i="8" l="1"/>
  <c r="S1650" i="8" s="1"/>
  <c r="U1650" i="8"/>
  <c r="D1651" i="8" s="1"/>
  <c r="V1651" i="8"/>
  <c r="O1651" i="8"/>
  <c r="P1651" i="8" l="1"/>
  <c r="Q1651" i="8" s="1"/>
  <c r="G1651" i="8"/>
  <c r="H1652" i="8" s="1"/>
  <c r="X1651" i="8"/>
  <c r="Z1651" i="8" s="1"/>
  <c r="AA1651" i="8" s="1"/>
  <c r="AB1651" i="8" s="1"/>
  <c r="AC1651" i="8" s="1"/>
  <c r="F1651" i="8"/>
  <c r="E1651" i="8"/>
  <c r="Y1651" i="8"/>
  <c r="R1651" i="8"/>
  <c r="T1651" i="8" s="1"/>
  <c r="U1651" i="8" s="1"/>
  <c r="D1652" i="8" s="1"/>
  <c r="J1652" i="8" l="1"/>
  <c r="I1652" i="8"/>
  <c r="N1652" i="8" s="1"/>
  <c r="Y1652" i="8"/>
  <c r="G1652" i="8"/>
  <c r="H1653" i="8" s="1"/>
  <c r="X1652" i="8"/>
  <c r="Z1652" i="8" s="1"/>
  <c r="AA1652" i="8" s="1"/>
  <c r="AB1652" i="8" s="1"/>
  <c r="R1652" i="8"/>
  <c r="T1652" i="8" s="1"/>
  <c r="E1652" i="8"/>
  <c r="F1652" i="8"/>
  <c r="S1651" i="8"/>
  <c r="J1653" i="8" l="1"/>
  <c r="I1653" i="8"/>
  <c r="N1653" i="8" s="1"/>
  <c r="V1652" i="8"/>
  <c r="O1652" i="8"/>
  <c r="AC1652" i="8"/>
  <c r="K1652" i="8"/>
  <c r="L1652" i="8" s="1"/>
  <c r="M1652" i="8" s="1"/>
  <c r="W1652" i="8" s="1"/>
  <c r="V1653" i="8" l="1"/>
  <c r="O1653" i="8"/>
  <c r="P1653" i="8"/>
  <c r="Q1653" i="8" s="1"/>
  <c r="P1652" i="8"/>
  <c r="K1653" i="8"/>
  <c r="L1653" i="8" s="1"/>
  <c r="M1653" i="8" s="1"/>
  <c r="W1653" i="8" s="1"/>
  <c r="Q1652" i="8" l="1"/>
  <c r="S1652" i="8" s="1"/>
  <c r="U1652" i="8"/>
  <c r="D1653" i="8" s="1"/>
  <c r="R1653" i="8" l="1"/>
  <c r="E1653" i="8"/>
  <c r="F1653" i="8"/>
  <c r="Y1653" i="8"/>
  <c r="G1653" i="8"/>
  <c r="H1654" i="8" s="1"/>
  <c r="X1653" i="8"/>
  <c r="Z1653" i="8" s="1"/>
  <c r="AA1653" i="8" s="1"/>
  <c r="AB1653" i="8" s="1"/>
  <c r="AC1653" i="8" l="1"/>
  <c r="I1654" i="8"/>
  <c r="N1654" i="8" s="1"/>
  <c r="J1654" i="8"/>
  <c r="T1653" i="8"/>
  <c r="U1653" i="8" s="1"/>
  <c r="D1654" i="8" s="1"/>
  <c r="S1653" i="8"/>
  <c r="O1654" i="8" l="1"/>
  <c r="V1654" i="8"/>
  <c r="X1654" i="8"/>
  <c r="Z1654" i="8" s="1"/>
  <c r="AA1654" i="8" s="1"/>
  <c r="AB1654" i="8" s="1"/>
  <c r="E1654" i="8"/>
  <c r="F1654" i="8"/>
  <c r="Y1654" i="8"/>
  <c r="G1654" i="8"/>
  <c r="H1655" i="8" s="1"/>
  <c r="R1654" i="8"/>
  <c r="T1654" i="8" s="1"/>
  <c r="K1654" i="8"/>
  <c r="L1654" i="8" s="1"/>
  <c r="M1654" i="8" s="1"/>
  <c r="W1654" i="8" s="1"/>
  <c r="I1655" i="8" l="1"/>
  <c r="N1655" i="8" s="1"/>
  <c r="J1655" i="8"/>
  <c r="K1655" i="8" s="1"/>
  <c r="L1655" i="8" s="1"/>
  <c r="M1655" i="8" s="1"/>
  <c r="W1655" i="8" s="1"/>
  <c r="AC1654" i="8"/>
  <c r="P1654" i="8"/>
  <c r="Q1654" i="8" l="1"/>
  <c r="S1654" i="8" s="1"/>
  <c r="U1654" i="8"/>
  <c r="D1655" i="8" s="1"/>
  <c r="V1655" i="8"/>
  <c r="O1655" i="8"/>
  <c r="E1655" i="8" l="1"/>
  <c r="X1655" i="8"/>
  <c r="Z1655" i="8" s="1"/>
  <c r="AA1655" i="8" s="1"/>
  <c r="AB1655" i="8" s="1"/>
  <c r="Y1655" i="8"/>
  <c r="R1655" i="8"/>
  <c r="T1655" i="8" s="1"/>
  <c r="F1655" i="8"/>
  <c r="G1655" i="8"/>
  <c r="H1656" i="8" s="1"/>
  <c r="P1655" i="8"/>
  <c r="Q1655" i="8" s="1"/>
  <c r="S1655" i="8" l="1"/>
  <c r="I1656" i="8"/>
  <c r="N1656" i="8" s="1"/>
  <c r="J1656" i="8"/>
  <c r="AC1655" i="8"/>
  <c r="U1655" i="8"/>
  <c r="D1656" i="8" s="1"/>
  <c r="K1656" i="8" l="1"/>
  <c r="L1656" i="8" s="1"/>
  <c r="M1656" i="8" s="1"/>
  <c r="W1656" i="8" s="1"/>
  <c r="X1656" i="8"/>
  <c r="Z1656" i="8" s="1"/>
  <c r="AA1656" i="8" s="1"/>
  <c r="AB1656" i="8" s="1"/>
  <c r="F1656" i="8"/>
  <c r="Y1656" i="8"/>
  <c r="G1656" i="8"/>
  <c r="H1657" i="8" s="1"/>
  <c r="R1656" i="8"/>
  <c r="T1656" i="8" s="1"/>
  <c r="E1656" i="8"/>
  <c r="O1656" i="8"/>
  <c r="V1656" i="8"/>
  <c r="I1657" i="8" l="1"/>
  <c r="N1657" i="8" s="1"/>
  <c r="J1657" i="8"/>
  <c r="AC1656" i="8"/>
  <c r="P1656" i="8"/>
  <c r="K1657" i="8" l="1"/>
  <c r="L1657" i="8" s="1"/>
  <c r="M1657" i="8" s="1"/>
  <c r="W1657" i="8" s="1"/>
  <c r="U1656" i="8"/>
  <c r="D1657" i="8" s="1"/>
  <c r="Q1656" i="8"/>
  <c r="S1656" i="8" s="1"/>
  <c r="V1657" i="8"/>
  <c r="O1657" i="8"/>
  <c r="P1657" i="8" l="1"/>
  <c r="Q1657" i="8" s="1"/>
  <c r="E1657" i="8"/>
  <c r="G1657" i="8"/>
  <c r="H1658" i="8" s="1"/>
  <c r="X1657" i="8"/>
  <c r="Z1657" i="8" s="1"/>
  <c r="AA1657" i="8" s="1"/>
  <c r="AB1657" i="8" s="1"/>
  <c r="F1657" i="8"/>
  <c r="Y1657" i="8"/>
  <c r="R1657" i="8"/>
  <c r="T1657" i="8" s="1"/>
  <c r="U1657" i="8" s="1"/>
  <c r="D1658" i="8" s="1"/>
  <c r="X1658" i="8" l="1"/>
  <c r="Z1658" i="8" s="1"/>
  <c r="AA1658" i="8" s="1"/>
  <c r="AB1658" i="8" s="1"/>
  <c r="R1658" i="8"/>
  <c r="T1658" i="8" s="1"/>
  <c r="E1658" i="8"/>
  <c r="G1658" i="8"/>
  <c r="Y1658" i="8"/>
  <c r="F1658" i="8"/>
  <c r="AC1658" i="8"/>
  <c r="AC1657" i="8"/>
  <c r="S1657" i="8"/>
  <c r="I1658" i="8"/>
  <c r="J1658" i="8"/>
  <c r="K1658" i="8" s="1"/>
  <c r="L1658" i="8" s="1"/>
  <c r="M1658" i="8" s="1"/>
  <c r="W1658" i="8" s="1"/>
  <c r="N1658" i="8"/>
  <c r="H1659" i="8"/>
  <c r="I1659" i="8" l="1"/>
  <c r="N1659" i="8" s="1"/>
  <c r="J1659" i="8"/>
  <c r="O1658" i="8"/>
  <c r="V1658" i="8"/>
  <c r="K1659" i="8" l="1"/>
  <c r="L1659" i="8" s="1"/>
  <c r="M1659" i="8" s="1"/>
  <c r="W1659" i="8" s="1"/>
  <c r="P1658" i="8"/>
  <c r="V1659" i="8"/>
  <c r="O1659" i="8"/>
  <c r="U1658" i="8" l="1"/>
  <c r="D1659" i="8" s="1"/>
  <c r="Q1658" i="8"/>
  <c r="S1658" i="8" s="1"/>
  <c r="P1659" i="8"/>
  <c r="Q1659" i="8" s="1"/>
  <c r="E1659" i="8" l="1"/>
  <c r="G1659" i="8"/>
  <c r="H1660" i="8" s="1"/>
  <c r="F1659" i="8"/>
  <c r="X1659" i="8"/>
  <c r="Z1659" i="8" s="1"/>
  <c r="AA1659" i="8" s="1"/>
  <c r="AB1659" i="8" s="1"/>
  <c r="R1659" i="8"/>
  <c r="T1659" i="8" s="1"/>
  <c r="U1659" i="8" s="1"/>
  <c r="D1660" i="8" s="1"/>
  <c r="Y1659" i="8"/>
  <c r="AC1659" i="8" l="1"/>
  <c r="X1660" i="8"/>
  <c r="Z1660" i="8" s="1"/>
  <c r="AA1660" i="8" s="1"/>
  <c r="AB1660" i="8" s="1"/>
  <c r="Y1660" i="8"/>
  <c r="E1660" i="8"/>
  <c r="G1660" i="8"/>
  <c r="H1661" i="8" s="1"/>
  <c r="R1660" i="8"/>
  <c r="T1660" i="8" s="1"/>
  <c r="F1660" i="8"/>
  <c r="I1660" i="8"/>
  <c r="N1660" i="8" s="1"/>
  <c r="J1660" i="8"/>
  <c r="S1659" i="8"/>
  <c r="K1660" i="8" l="1"/>
  <c r="L1660" i="8" s="1"/>
  <c r="M1660" i="8" s="1"/>
  <c r="W1660" i="8" s="1"/>
  <c r="I1661" i="8"/>
  <c r="N1661" i="8" s="1"/>
  <c r="J1661" i="8"/>
  <c r="K1661" i="8" s="1"/>
  <c r="L1661" i="8" s="1"/>
  <c r="M1661" i="8" s="1"/>
  <c r="W1661" i="8" s="1"/>
  <c r="O1660" i="8"/>
  <c r="V1660" i="8"/>
  <c r="AC1660" i="8"/>
  <c r="P1660" i="8" l="1"/>
  <c r="O1661" i="8"/>
  <c r="V1661" i="8"/>
  <c r="Q1660" i="8" l="1"/>
  <c r="S1660" i="8" s="1"/>
  <c r="U1660" i="8"/>
  <c r="D1661" i="8" s="1"/>
  <c r="P1661" i="8"/>
  <c r="Q1661" i="8" s="1"/>
  <c r="Y1661" i="8" l="1"/>
  <c r="R1661" i="8"/>
  <c r="T1661" i="8" s="1"/>
  <c r="U1661" i="8" s="1"/>
  <c r="D1662" i="8" s="1"/>
  <c r="E1661" i="8"/>
  <c r="G1661" i="8"/>
  <c r="H1662" i="8" s="1"/>
  <c r="X1661" i="8"/>
  <c r="Z1661" i="8" s="1"/>
  <c r="AA1661" i="8" s="1"/>
  <c r="AB1661" i="8" s="1"/>
  <c r="AC1661" i="8" s="1"/>
  <c r="F1661" i="8"/>
  <c r="S1661" i="8"/>
  <c r="X1662" i="8" l="1"/>
  <c r="Z1662" i="8" s="1"/>
  <c r="AA1662" i="8" s="1"/>
  <c r="AB1662" i="8" s="1"/>
  <c r="E1662" i="8"/>
  <c r="Y1662" i="8"/>
  <c r="G1662" i="8"/>
  <c r="H1663" i="8" s="1"/>
  <c r="R1662" i="8"/>
  <c r="T1662" i="8" s="1"/>
  <c r="F1662" i="8"/>
  <c r="J1662" i="8"/>
  <c r="I1662" i="8"/>
  <c r="N1662" i="8" s="1"/>
  <c r="I1663" i="8" l="1"/>
  <c r="N1663" i="8"/>
  <c r="J1663" i="8"/>
  <c r="K1663" i="8" s="1"/>
  <c r="L1663" i="8" s="1"/>
  <c r="M1663" i="8" s="1"/>
  <c r="W1663" i="8" s="1"/>
  <c r="O1662" i="8"/>
  <c r="V1662" i="8"/>
  <c r="K1662" i="8"/>
  <c r="L1662" i="8" s="1"/>
  <c r="M1662" i="8" s="1"/>
  <c r="W1662" i="8" s="1"/>
  <c r="AC1662" i="8"/>
  <c r="P1662" i="8" l="1"/>
  <c r="O1663" i="8"/>
  <c r="V1663" i="8"/>
  <c r="Q1662" i="8" l="1"/>
  <c r="S1662" i="8" s="1"/>
  <c r="U1662" i="8"/>
  <c r="D1663" i="8" s="1"/>
  <c r="P1663" i="8"/>
  <c r="Q1663" i="8" s="1"/>
  <c r="E1663" i="8" l="1"/>
  <c r="G1663" i="8"/>
  <c r="H1664" i="8" s="1"/>
  <c r="Y1663" i="8"/>
  <c r="X1663" i="8"/>
  <c r="Z1663" i="8" s="1"/>
  <c r="AA1663" i="8" s="1"/>
  <c r="AB1663" i="8" s="1"/>
  <c r="F1663" i="8"/>
  <c r="R1663" i="8"/>
  <c r="T1663" i="8" s="1"/>
  <c r="U1663" i="8" s="1"/>
  <c r="D1664" i="8" s="1"/>
  <c r="S1663" i="8" l="1"/>
  <c r="X1664" i="8"/>
  <c r="Z1664" i="8" s="1"/>
  <c r="AA1664" i="8" s="1"/>
  <c r="AB1664" i="8" s="1"/>
  <c r="G1664" i="8"/>
  <c r="H1665" i="8" s="1"/>
  <c r="F1664" i="8"/>
  <c r="R1664" i="8"/>
  <c r="T1664" i="8" s="1"/>
  <c r="Y1664" i="8"/>
  <c r="E1664" i="8"/>
  <c r="I1664" i="8"/>
  <c r="N1664" i="8" s="1"/>
  <c r="J1664" i="8"/>
  <c r="AC1663" i="8"/>
  <c r="O1664" i="8" l="1"/>
  <c r="V1664" i="8"/>
  <c r="I1665" i="8"/>
  <c r="N1665" i="8" s="1"/>
  <c r="J1665" i="8"/>
  <c r="K1665" i="8" s="1"/>
  <c r="L1665" i="8" s="1"/>
  <c r="M1665" i="8" s="1"/>
  <c r="W1665" i="8" s="1"/>
  <c r="AC1664" i="8"/>
  <c r="K1664" i="8"/>
  <c r="L1664" i="8" s="1"/>
  <c r="M1664" i="8" s="1"/>
  <c r="W1664" i="8" s="1"/>
  <c r="O1665" i="8" l="1"/>
  <c r="P1665" i="8" s="1"/>
  <c r="Q1665" i="8" s="1"/>
  <c r="V1665" i="8"/>
  <c r="P1664" i="8"/>
  <c r="Q1664" i="8" l="1"/>
  <c r="S1664" i="8" s="1"/>
  <c r="U1664" i="8"/>
  <c r="D1665" i="8" s="1"/>
  <c r="E1665" i="8" l="1"/>
  <c r="F1665" i="8"/>
  <c r="G1665" i="8"/>
  <c r="H1666" i="8" s="1"/>
  <c r="X1665" i="8"/>
  <c r="Z1665" i="8" s="1"/>
  <c r="AA1665" i="8" s="1"/>
  <c r="AB1665" i="8" s="1"/>
  <c r="AC1665" i="8" s="1"/>
  <c r="Y1665" i="8"/>
  <c r="R1665" i="8"/>
  <c r="T1665" i="8" l="1"/>
  <c r="U1665" i="8" s="1"/>
  <c r="D1666" i="8" s="1"/>
  <c r="S1665" i="8"/>
  <c r="J1666" i="8"/>
  <c r="I1666" i="8"/>
  <c r="N1666" i="8" s="1"/>
  <c r="O1666" i="8" l="1"/>
  <c r="V1666" i="8"/>
  <c r="K1666" i="8"/>
  <c r="L1666" i="8" s="1"/>
  <c r="M1666" i="8" s="1"/>
  <c r="W1666" i="8" s="1"/>
  <c r="X1666" i="8"/>
  <c r="Z1666" i="8" s="1"/>
  <c r="AA1666" i="8" s="1"/>
  <c r="AB1666" i="8" s="1"/>
  <c r="E1666" i="8"/>
  <c r="G1666" i="8"/>
  <c r="H1667" i="8" s="1"/>
  <c r="Y1666" i="8"/>
  <c r="F1666" i="8"/>
  <c r="R1666" i="8"/>
  <c r="T1666" i="8" s="1"/>
  <c r="AC1666" i="8" l="1"/>
  <c r="I1667" i="8"/>
  <c r="J1667" i="8"/>
  <c r="K1667" i="8" s="1"/>
  <c r="L1667" i="8" s="1"/>
  <c r="M1667" i="8" s="1"/>
  <c r="W1667" i="8" s="1"/>
  <c r="N1667" i="8"/>
  <c r="P1666" i="8"/>
  <c r="Q1666" i="8" l="1"/>
  <c r="S1666" i="8" s="1"/>
  <c r="U1666" i="8"/>
  <c r="D1667" i="8" s="1"/>
  <c r="O1667" i="8"/>
  <c r="V1667" i="8"/>
  <c r="E1667" i="8" l="1"/>
  <c r="R1667" i="8"/>
  <c r="T1667" i="8" s="1"/>
  <c r="G1667" i="8"/>
  <c r="H1668" i="8" s="1"/>
  <c r="X1667" i="8"/>
  <c r="Z1667" i="8" s="1"/>
  <c r="AA1667" i="8" s="1"/>
  <c r="AB1667" i="8" s="1"/>
  <c r="Y1667" i="8"/>
  <c r="F1667" i="8"/>
  <c r="P1667" i="8"/>
  <c r="Q1667" i="8" s="1"/>
  <c r="S1667" i="8" s="1"/>
  <c r="U1667" i="8" l="1"/>
  <c r="D1668" i="8" s="1"/>
  <c r="AC1667" i="8"/>
  <c r="J1668" i="8"/>
  <c r="I1668" i="8"/>
  <c r="N1668" i="8" s="1"/>
  <c r="V1668" i="8" l="1"/>
  <c r="O1668" i="8"/>
  <c r="K1668" i="8"/>
  <c r="L1668" i="8" s="1"/>
  <c r="M1668" i="8" s="1"/>
  <c r="W1668" i="8" s="1"/>
  <c r="X1668" i="8"/>
  <c r="Z1668" i="8" s="1"/>
  <c r="AA1668" i="8" s="1"/>
  <c r="AB1668" i="8" s="1"/>
  <c r="Y1668" i="8"/>
  <c r="E1668" i="8"/>
  <c r="G1668" i="8"/>
  <c r="H1669" i="8" s="1"/>
  <c r="R1668" i="8"/>
  <c r="T1668" i="8" s="1"/>
  <c r="F1668" i="8"/>
  <c r="I1669" i="8" l="1"/>
  <c r="J1669" i="8"/>
  <c r="K1669" i="8" s="1"/>
  <c r="L1669" i="8" s="1"/>
  <c r="M1669" i="8" s="1"/>
  <c r="W1669" i="8" s="1"/>
  <c r="N1669" i="8"/>
  <c r="P1668" i="8"/>
  <c r="AC1668" i="8"/>
  <c r="V1669" i="8" l="1"/>
  <c r="O1669" i="8"/>
  <c r="U1668" i="8"/>
  <c r="D1669" i="8" s="1"/>
  <c r="Q1668" i="8"/>
  <c r="S1668" i="8" s="1"/>
  <c r="E1669" i="8" l="1"/>
  <c r="G1669" i="8"/>
  <c r="H1670" i="8" s="1"/>
  <c r="X1669" i="8"/>
  <c r="Z1669" i="8" s="1"/>
  <c r="AA1669" i="8" s="1"/>
  <c r="AB1669" i="8" s="1"/>
  <c r="Y1669" i="8"/>
  <c r="R1669" i="8"/>
  <c r="T1669" i="8" s="1"/>
  <c r="F1669" i="8"/>
  <c r="P1669" i="8"/>
  <c r="Q1669" i="8" s="1"/>
  <c r="U1669" i="8" l="1"/>
  <c r="D1670" i="8" s="1"/>
  <c r="X1670" i="8" s="1"/>
  <c r="Z1670" i="8" s="1"/>
  <c r="AA1670" i="8" s="1"/>
  <c r="AB1670" i="8" s="1"/>
  <c r="S1669" i="8"/>
  <c r="AC1669" i="8"/>
  <c r="I1670" i="8"/>
  <c r="J1670" i="8"/>
  <c r="N1670" i="8"/>
  <c r="G1670" i="8" l="1"/>
  <c r="H1671" i="8" s="1"/>
  <c r="E1670" i="8"/>
  <c r="Y1670" i="8"/>
  <c r="F1670" i="8"/>
  <c r="R1670" i="8"/>
  <c r="T1670" i="8" s="1"/>
  <c r="I1671" i="8"/>
  <c r="N1671" i="8" s="1"/>
  <c r="J1671" i="8"/>
  <c r="K1671" i="8" s="1"/>
  <c r="L1671" i="8" s="1"/>
  <c r="M1671" i="8" s="1"/>
  <c r="W1671" i="8" s="1"/>
  <c r="V1670" i="8"/>
  <c r="O1670" i="8"/>
  <c r="K1670" i="8"/>
  <c r="L1670" i="8" s="1"/>
  <c r="M1670" i="8" s="1"/>
  <c r="W1670" i="8" s="1"/>
  <c r="AC1670" i="8"/>
  <c r="P1670" i="8" l="1"/>
  <c r="O1671" i="8"/>
  <c r="V1671" i="8"/>
  <c r="Q1670" i="8" l="1"/>
  <c r="S1670" i="8" s="1"/>
  <c r="U1670" i="8"/>
  <c r="D1671" i="8" s="1"/>
  <c r="P1671" i="8"/>
  <c r="Q1671" i="8" s="1"/>
  <c r="E1671" i="8" l="1"/>
  <c r="G1671" i="8"/>
  <c r="H1672" i="8" s="1"/>
  <c r="F1671" i="8"/>
  <c r="X1671" i="8"/>
  <c r="Z1671" i="8" s="1"/>
  <c r="AA1671" i="8" s="1"/>
  <c r="AB1671" i="8" s="1"/>
  <c r="Y1671" i="8"/>
  <c r="R1671" i="8"/>
  <c r="T1671" i="8" s="1"/>
  <c r="U1671" i="8" s="1"/>
  <c r="D1672" i="8" s="1"/>
  <c r="X1672" i="8" l="1"/>
  <c r="Z1672" i="8" s="1"/>
  <c r="AA1672" i="8" s="1"/>
  <c r="AB1672" i="8" s="1"/>
  <c r="G1672" i="8"/>
  <c r="H1673" i="8" s="1"/>
  <c r="F1672" i="8"/>
  <c r="R1672" i="8"/>
  <c r="T1672" i="8" s="1"/>
  <c r="Y1672" i="8"/>
  <c r="E1672" i="8"/>
  <c r="AC1672" i="8"/>
  <c r="AC1671" i="8"/>
  <c r="S1671" i="8"/>
  <c r="I1672" i="8"/>
  <c r="J1672" i="8"/>
  <c r="N1672" i="8"/>
  <c r="K1672" i="8" l="1"/>
  <c r="L1672" i="8" s="1"/>
  <c r="M1672" i="8" s="1"/>
  <c r="W1672" i="8" s="1"/>
  <c r="O1672" i="8"/>
  <c r="V1672" i="8"/>
  <c r="I1673" i="8"/>
  <c r="N1673" i="8" s="1"/>
  <c r="J1673" i="8"/>
  <c r="K1673" i="8" s="1"/>
  <c r="L1673" i="8" s="1"/>
  <c r="M1673" i="8" s="1"/>
  <c r="W1673" i="8" s="1"/>
  <c r="O1673" i="8" l="1"/>
  <c r="V1673" i="8"/>
  <c r="P1673" i="8"/>
  <c r="Q1673" i="8" s="1"/>
  <c r="P1672" i="8"/>
  <c r="Q1672" i="8" l="1"/>
  <c r="S1672" i="8" s="1"/>
  <c r="U1672" i="8"/>
  <c r="D1673" i="8" s="1"/>
  <c r="E1673" i="8" l="1"/>
  <c r="G1673" i="8"/>
  <c r="H1674" i="8" s="1"/>
  <c r="Y1673" i="8"/>
  <c r="X1673" i="8"/>
  <c r="Z1673" i="8" s="1"/>
  <c r="AA1673" i="8" s="1"/>
  <c r="AB1673" i="8" s="1"/>
  <c r="AC1673" i="8" s="1"/>
  <c r="F1673" i="8"/>
  <c r="R1673" i="8"/>
  <c r="T1673" i="8" l="1"/>
  <c r="U1673" i="8" s="1"/>
  <c r="D1674" i="8" s="1"/>
  <c r="S1673" i="8"/>
  <c r="I1674" i="8"/>
  <c r="N1674" i="8" s="1"/>
  <c r="J1674" i="8"/>
  <c r="K1674" i="8" l="1"/>
  <c r="L1674" i="8" s="1"/>
  <c r="M1674" i="8" s="1"/>
  <c r="W1674" i="8" s="1"/>
  <c r="O1674" i="8"/>
  <c r="V1674" i="8"/>
  <c r="R1674" i="8"/>
  <c r="T1674" i="8" s="1"/>
  <c r="Y1674" i="8"/>
  <c r="X1674" i="8"/>
  <c r="Z1674" i="8" s="1"/>
  <c r="AA1674" i="8" s="1"/>
  <c r="AB1674" i="8" s="1"/>
  <c r="E1674" i="8"/>
  <c r="G1674" i="8"/>
  <c r="H1675" i="8" s="1"/>
  <c r="F1674" i="8"/>
  <c r="I1675" i="8" l="1"/>
  <c r="J1675" i="8"/>
  <c r="N1675" i="8"/>
  <c r="AC1674" i="8"/>
  <c r="P1674" i="8"/>
  <c r="K1675" i="8" l="1"/>
  <c r="L1675" i="8" s="1"/>
  <c r="M1675" i="8" s="1"/>
  <c r="W1675" i="8" s="1"/>
  <c r="Q1674" i="8"/>
  <c r="S1674" i="8" s="1"/>
  <c r="U1674" i="8"/>
  <c r="D1675" i="8" s="1"/>
  <c r="O1675" i="8"/>
  <c r="V1675" i="8"/>
  <c r="P1675" i="8" l="1"/>
  <c r="Q1675" i="8" s="1"/>
  <c r="G1675" i="8"/>
  <c r="H1676" i="8" s="1"/>
  <c r="F1675" i="8"/>
  <c r="E1675" i="8"/>
  <c r="X1675" i="8"/>
  <c r="Z1675" i="8" s="1"/>
  <c r="AA1675" i="8" s="1"/>
  <c r="AB1675" i="8" s="1"/>
  <c r="Y1675" i="8"/>
  <c r="R1675" i="8"/>
  <c r="T1675" i="8" s="1"/>
  <c r="U1675" i="8" s="1"/>
  <c r="D1676" i="8" s="1"/>
  <c r="AC1675" i="8" l="1"/>
  <c r="X1676" i="8"/>
  <c r="Z1676" i="8" s="1"/>
  <c r="AA1676" i="8" s="1"/>
  <c r="AB1676" i="8" s="1"/>
  <c r="Y1676" i="8"/>
  <c r="G1676" i="8"/>
  <c r="H1677" i="8" s="1"/>
  <c r="R1676" i="8"/>
  <c r="T1676" i="8" s="1"/>
  <c r="E1676" i="8"/>
  <c r="F1676" i="8"/>
  <c r="I1676" i="8"/>
  <c r="N1676" i="8" s="1"/>
  <c r="J1676" i="8"/>
  <c r="S1675" i="8"/>
  <c r="K1676" i="8" l="1"/>
  <c r="L1676" i="8" s="1"/>
  <c r="M1676" i="8" s="1"/>
  <c r="W1676" i="8" s="1"/>
  <c r="J1677" i="8"/>
  <c r="I1677" i="8"/>
  <c r="N1677" i="8" s="1"/>
  <c r="V1676" i="8"/>
  <c r="O1676" i="8"/>
  <c r="AC1676" i="8"/>
  <c r="V1677" i="8" l="1"/>
  <c r="O1677" i="8"/>
  <c r="P1677" i="8" s="1"/>
  <c r="Q1677" i="8" s="1"/>
  <c r="P1676" i="8"/>
  <c r="K1677" i="8"/>
  <c r="L1677" i="8" s="1"/>
  <c r="M1677" i="8" s="1"/>
  <c r="W1677" i="8" s="1"/>
  <c r="Q1676" i="8" l="1"/>
  <c r="S1676" i="8" s="1"/>
  <c r="U1676" i="8"/>
  <c r="D1677" i="8" s="1"/>
  <c r="E1677" i="8" l="1"/>
  <c r="X1677" i="8"/>
  <c r="Z1677" i="8" s="1"/>
  <c r="AA1677" i="8" s="1"/>
  <c r="AB1677" i="8" s="1"/>
  <c r="R1677" i="8"/>
  <c r="F1677" i="8"/>
  <c r="G1677" i="8"/>
  <c r="H1678" i="8" s="1"/>
  <c r="Y1677" i="8"/>
  <c r="I1678" i="8" l="1"/>
  <c r="N1678" i="8"/>
  <c r="J1678" i="8"/>
  <c r="K1678" i="8" s="1"/>
  <c r="L1678" i="8" s="1"/>
  <c r="M1678" i="8" s="1"/>
  <c r="W1678" i="8" s="1"/>
  <c r="T1677" i="8"/>
  <c r="U1677" i="8" s="1"/>
  <c r="D1678" i="8" s="1"/>
  <c r="S1677" i="8"/>
  <c r="AC1677" i="8"/>
  <c r="F1678" i="8" l="1"/>
  <c r="Y1678" i="8"/>
  <c r="E1678" i="8"/>
  <c r="R1678" i="8"/>
  <c r="T1678" i="8" s="1"/>
  <c r="X1678" i="8"/>
  <c r="Z1678" i="8" s="1"/>
  <c r="AA1678" i="8" s="1"/>
  <c r="AB1678" i="8" s="1"/>
  <c r="G1678" i="8"/>
  <c r="H1679" i="8" s="1"/>
  <c r="V1678" i="8"/>
  <c r="O1678" i="8"/>
  <c r="P1678" i="8" l="1"/>
  <c r="AC1678" i="8"/>
  <c r="I1679" i="8"/>
  <c r="J1679" i="8"/>
  <c r="K1679" i="8" s="1"/>
  <c r="L1679" i="8" s="1"/>
  <c r="M1679" i="8" s="1"/>
  <c r="W1679" i="8" s="1"/>
  <c r="N1679" i="8"/>
  <c r="O1679" i="8" l="1"/>
  <c r="V1679" i="8"/>
  <c r="Q1678" i="8"/>
  <c r="S1678" i="8" s="1"/>
  <c r="U1678" i="8"/>
  <c r="D1679" i="8" s="1"/>
  <c r="E1679" i="8" l="1"/>
  <c r="X1679" i="8"/>
  <c r="Z1679" i="8" s="1"/>
  <c r="AA1679" i="8" s="1"/>
  <c r="AB1679" i="8" s="1"/>
  <c r="Y1679" i="8"/>
  <c r="G1679" i="8"/>
  <c r="H1680" i="8" s="1"/>
  <c r="R1679" i="8"/>
  <c r="T1679" i="8" s="1"/>
  <c r="U1679" i="8" s="1"/>
  <c r="D1680" i="8" s="1"/>
  <c r="F1679" i="8"/>
  <c r="P1679" i="8"/>
  <c r="Q1679" i="8" s="1"/>
  <c r="X1680" i="8" l="1"/>
  <c r="Z1680" i="8" s="1"/>
  <c r="AA1680" i="8" s="1"/>
  <c r="AB1680" i="8" s="1"/>
  <c r="E1680" i="8"/>
  <c r="G1680" i="8"/>
  <c r="H1681" i="8" s="1"/>
  <c r="F1680" i="8"/>
  <c r="Y1680" i="8"/>
  <c r="R1680" i="8"/>
  <c r="T1680" i="8" s="1"/>
  <c r="AC1680" i="8"/>
  <c r="AC1679" i="8"/>
  <c r="S1679" i="8"/>
  <c r="J1680" i="8"/>
  <c r="I1680" i="8"/>
  <c r="N1680" i="8" s="1"/>
  <c r="I1681" i="8" l="1"/>
  <c r="N1681" i="8" s="1"/>
  <c r="J1681" i="8"/>
  <c r="K1681" i="8" s="1"/>
  <c r="L1681" i="8" s="1"/>
  <c r="M1681" i="8" s="1"/>
  <c r="W1681" i="8" s="1"/>
  <c r="O1680" i="8"/>
  <c r="V1680" i="8"/>
  <c r="K1680" i="8"/>
  <c r="L1680" i="8" s="1"/>
  <c r="M1680" i="8" s="1"/>
  <c r="W1680" i="8" s="1"/>
  <c r="P1680" i="8" l="1"/>
  <c r="O1681" i="8"/>
  <c r="V1681" i="8"/>
  <c r="Q1680" i="8" l="1"/>
  <c r="S1680" i="8" s="1"/>
  <c r="U1680" i="8"/>
  <c r="D1681" i="8" s="1"/>
  <c r="P1681" i="8"/>
  <c r="Q1681" i="8" s="1"/>
  <c r="E1681" i="8" l="1"/>
  <c r="Y1681" i="8"/>
  <c r="X1681" i="8"/>
  <c r="Z1681" i="8" s="1"/>
  <c r="AA1681" i="8" s="1"/>
  <c r="AB1681" i="8" s="1"/>
  <c r="AC1681" i="8" s="1"/>
  <c r="R1681" i="8"/>
  <c r="T1681" i="8" s="1"/>
  <c r="U1681" i="8" s="1"/>
  <c r="D1682" i="8" s="1"/>
  <c r="F1681" i="8"/>
  <c r="G1681" i="8"/>
  <c r="H1682" i="8" s="1"/>
  <c r="F1682" i="8" l="1"/>
  <c r="X1682" i="8"/>
  <c r="Z1682" i="8" s="1"/>
  <c r="AA1682" i="8" s="1"/>
  <c r="AB1682" i="8" s="1"/>
  <c r="E1682" i="8"/>
  <c r="R1682" i="8"/>
  <c r="T1682" i="8" s="1"/>
  <c r="Y1682" i="8"/>
  <c r="G1682" i="8"/>
  <c r="H1683" i="8" s="1"/>
  <c r="I1682" i="8"/>
  <c r="N1682" i="8"/>
  <c r="J1682" i="8"/>
  <c r="S1681" i="8"/>
  <c r="O1682" i="8" l="1"/>
  <c r="V1682" i="8"/>
  <c r="AC1682" i="8"/>
  <c r="I1683" i="8"/>
  <c r="N1683" i="8"/>
  <c r="J1683" i="8"/>
  <c r="K1683" i="8" s="1"/>
  <c r="L1683" i="8" s="1"/>
  <c r="M1683" i="8" s="1"/>
  <c r="W1683" i="8" s="1"/>
  <c r="K1682" i="8"/>
  <c r="L1682" i="8" s="1"/>
  <c r="M1682" i="8" s="1"/>
  <c r="W1682" i="8" s="1"/>
  <c r="V1683" i="8" l="1"/>
  <c r="O1683" i="8"/>
  <c r="P1683" i="8" s="1"/>
  <c r="Q1683" i="8" s="1"/>
  <c r="P1682" i="8"/>
  <c r="Q1682" i="8" l="1"/>
  <c r="S1682" i="8" s="1"/>
  <c r="U1682" i="8"/>
  <c r="D1683" i="8" s="1"/>
  <c r="X1683" i="8" l="1"/>
  <c r="Z1683" i="8" s="1"/>
  <c r="AA1683" i="8" s="1"/>
  <c r="AB1683" i="8" s="1"/>
  <c r="Y1683" i="8"/>
  <c r="E1683" i="8"/>
  <c r="F1683" i="8"/>
  <c r="G1683" i="8"/>
  <c r="H1684" i="8" s="1"/>
  <c r="R1683" i="8"/>
  <c r="T1683" i="8" l="1"/>
  <c r="U1683" i="8" s="1"/>
  <c r="D1684" i="8" s="1"/>
  <c r="S1683" i="8"/>
  <c r="J1684" i="8"/>
  <c r="I1684" i="8"/>
  <c r="N1684" i="8" s="1"/>
  <c r="AC1683" i="8"/>
  <c r="V1684" i="8" l="1"/>
  <c r="O1684" i="8"/>
  <c r="K1684" i="8"/>
  <c r="L1684" i="8" s="1"/>
  <c r="M1684" i="8" s="1"/>
  <c r="W1684" i="8" s="1"/>
  <c r="F1684" i="8"/>
  <c r="X1684" i="8"/>
  <c r="Z1684" i="8" s="1"/>
  <c r="AA1684" i="8" s="1"/>
  <c r="AB1684" i="8" s="1"/>
  <c r="E1684" i="8"/>
  <c r="R1684" i="8"/>
  <c r="T1684" i="8" s="1"/>
  <c r="G1684" i="8"/>
  <c r="H1685" i="8" s="1"/>
  <c r="Y1684" i="8"/>
  <c r="I1685" i="8" l="1"/>
  <c r="N1685" i="8" s="1"/>
  <c r="J1685" i="8"/>
  <c r="K1685" i="8" s="1"/>
  <c r="L1685" i="8" s="1"/>
  <c r="M1685" i="8" s="1"/>
  <c r="W1685" i="8" s="1"/>
  <c r="P1684" i="8"/>
  <c r="AC1684" i="8"/>
  <c r="U1684" i="8" l="1"/>
  <c r="D1685" i="8" s="1"/>
  <c r="Q1684" i="8"/>
  <c r="S1684" i="8" s="1"/>
  <c r="V1685" i="8"/>
  <c r="O1685" i="8"/>
  <c r="P1685" i="8" l="1"/>
  <c r="Q1685" i="8" s="1"/>
  <c r="Y1685" i="8"/>
  <c r="G1685" i="8"/>
  <c r="H1686" i="8" s="1"/>
  <c r="X1685" i="8"/>
  <c r="Z1685" i="8" s="1"/>
  <c r="AA1685" i="8" s="1"/>
  <c r="AB1685" i="8" s="1"/>
  <c r="AC1685" i="8" s="1"/>
  <c r="F1685" i="8"/>
  <c r="E1685" i="8"/>
  <c r="R1685" i="8"/>
  <c r="T1685" i="8" s="1"/>
  <c r="U1685" i="8" s="1"/>
  <c r="D1686" i="8" s="1"/>
  <c r="R1686" i="8" l="1"/>
  <c r="T1686" i="8" s="1"/>
  <c r="F1686" i="8"/>
  <c r="Y1686" i="8"/>
  <c r="E1686" i="8"/>
  <c r="X1686" i="8"/>
  <c r="Z1686" i="8" s="1"/>
  <c r="AA1686" i="8" s="1"/>
  <c r="AB1686" i="8" s="1"/>
  <c r="G1686" i="8"/>
  <c r="H1687" i="8" s="1"/>
  <c r="J1686" i="8"/>
  <c r="I1686" i="8"/>
  <c r="N1686" i="8" s="1"/>
  <c r="S1685" i="8"/>
  <c r="O1686" i="8" l="1"/>
  <c r="V1686" i="8"/>
  <c r="I1687" i="8"/>
  <c r="N1687" i="8" s="1"/>
  <c r="J1687" i="8"/>
  <c r="K1686" i="8"/>
  <c r="L1686" i="8" s="1"/>
  <c r="M1686" i="8" s="1"/>
  <c r="W1686" i="8" s="1"/>
  <c r="AC1686" i="8"/>
  <c r="V1687" i="8" l="1"/>
  <c r="O1687" i="8"/>
  <c r="K1687" i="8"/>
  <c r="L1687" i="8" s="1"/>
  <c r="M1687" i="8" s="1"/>
  <c r="W1687" i="8" s="1"/>
  <c r="P1687" i="8"/>
  <c r="Q1687" i="8" s="1"/>
  <c r="P1686" i="8"/>
  <c r="U1686" i="8" l="1"/>
  <c r="D1687" i="8" s="1"/>
  <c r="Q1686" i="8"/>
  <c r="S1686" i="8" s="1"/>
  <c r="Y1687" i="8" l="1"/>
  <c r="E1687" i="8"/>
  <c r="F1687" i="8"/>
  <c r="G1687" i="8"/>
  <c r="H1688" i="8" s="1"/>
  <c r="X1687" i="8"/>
  <c r="Z1687" i="8" s="1"/>
  <c r="AA1687" i="8" s="1"/>
  <c r="AB1687" i="8" s="1"/>
  <c r="R1687" i="8"/>
  <c r="AC1687" i="8" l="1"/>
  <c r="T1687" i="8"/>
  <c r="U1687" i="8" s="1"/>
  <c r="D1688" i="8" s="1"/>
  <c r="S1687" i="8"/>
  <c r="J1688" i="8"/>
  <c r="I1688" i="8"/>
  <c r="N1688" i="8" s="1"/>
  <c r="K1688" i="8" l="1"/>
  <c r="L1688" i="8" s="1"/>
  <c r="M1688" i="8" s="1"/>
  <c r="W1688" i="8" s="1"/>
  <c r="V1688" i="8"/>
  <c r="O1688" i="8"/>
  <c r="R1688" i="8"/>
  <c r="T1688" i="8" s="1"/>
  <c r="X1688" i="8"/>
  <c r="Z1688" i="8" s="1"/>
  <c r="AA1688" i="8" s="1"/>
  <c r="AB1688" i="8" s="1"/>
  <c r="Y1688" i="8"/>
  <c r="E1688" i="8"/>
  <c r="F1688" i="8"/>
  <c r="G1688" i="8"/>
  <c r="H1689" i="8" s="1"/>
  <c r="I1689" i="8" l="1"/>
  <c r="N1689" i="8" s="1"/>
  <c r="J1689" i="8"/>
  <c r="K1689" i="8" s="1"/>
  <c r="L1689" i="8" s="1"/>
  <c r="M1689" i="8" s="1"/>
  <c r="W1689" i="8" s="1"/>
  <c r="P1688" i="8"/>
  <c r="AC1688" i="8"/>
  <c r="U1688" i="8" l="1"/>
  <c r="D1689" i="8" s="1"/>
  <c r="Q1688" i="8"/>
  <c r="S1688" i="8" s="1"/>
  <c r="V1689" i="8"/>
  <c r="O1689" i="8"/>
  <c r="P1689" i="8" l="1"/>
  <c r="Q1689" i="8" s="1"/>
  <c r="F1689" i="8"/>
  <c r="X1689" i="8"/>
  <c r="Z1689" i="8" s="1"/>
  <c r="AA1689" i="8" s="1"/>
  <c r="AB1689" i="8" s="1"/>
  <c r="AC1689" i="8" s="1"/>
  <c r="G1689" i="8"/>
  <c r="H1690" i="8" s="1"/>
  <c r="Y1689" i="8"/>
  <c r="R1689" i="8"/>
  <c r="T1689" i="8" s="1"/>
  <c r="U1689" i="8" s="1"/>
  <c r="D1690" i="8" s="1"/>
  <c r="E1689" i="8"/>
  <c r="R1690" i="8" l="1"/>
  <c r="T1690" i="8" s="1"/>
  <c r="E1690" i="8"/>
  <c r="G1690" i="8"/>
  <c r="X1690" i="8"/>
  <c r="Z1690" i="8" s="1"/>
  <c r="AA1690" i="8" s="1"/>
  <c r="AB1690" i="8" s="1"/>
  <c r="Y1690" i="8"/>
  <c r="F1690" i="8"/>
  <c r="H1691" i="8"/>
  <c r="I1690" i="8"/>
  <c r="N1690" i="8" s="1"/>
  <c r="J1690" i="8"/>
  <c r="S1689" i="8"/>
  <c r="I1691" i="8" l="1"/>
  <c r="N1691" i="8" s="1"/>
  <c r="J1691" i="8"/>
  <c r="V1690" i="8"/>
  <c r="O1690" i="8"/>
  <c r="AC1690" i="8"/>
  <c r="K1690" i="8"/>
  <c r="L1690" i="8" s="1"/>
  <c r="M1690" i="8" s="1"/>
  <c r="W1690" i="8" s="1"/>
  <c r="P1690" i="8" l="1"/>
  <c r="K1691" i="8"/>
  <c r="L1691" i="8"/>
  <c r="M1691" i="8" s="1"/>
  <c r="W1691" i="8" s="1"/>
  <c r="V1691" i="8"/>
  <c r="O1691" i="8"/>
  <c r="U1690" i="8" l="1"/>
  <c r="D1691" i="8" s="1"/>
  <c r="Q1690" i="8"/>
  <c r="S1690" i="8" s="1"/>
  <c r="P1691" i="8"/>
  <c r="Q1691" i="8" s="1"/>
  <c r="F1691" i="8" l="1"/>
  <c r="Y1691" i="8"/>
  <c r="R1691" i="8"/>
  <c r="T1691" i="8" s="1"/>
  <c r="U1691" i="8" s="1"/>
  <c r="D1692" i="8" s="1"/>
  <c r="E1691" i="8"/>
  <c r="G1691" i="8"/>
  <c r="H1692" i="8" s="1"/>
  <c r="X1691" i="8"/>
  <c r="Z1691" i="8" s="1"/>
  <c r="AA1691" i="8" s="1"/>
  <c r="AB1691" i="8" s="1"/>
  <c r="AC1691" i="8" s="1"/>
  <c r="R1692" i="8" l="1"/>
  <c r="T1692" i="8" s="1"/>
  <c r="X1692" i="8"/>
  <c r="Z1692" i="8" s="1"/>
  <c r="AA1692" i="8" s="1"/>
  <c r="AB1692" i="8" s="1"/>
  <c r="E1692" i="8"/>
  <c r="G1692" i="8"/>
  <c r="H1693" i="8" s="1"/>
  <c r="F1692" i="8"/>
  <c r="Y1692" i="8"/>
  <c r="I1692" i="8"/>
  <c r="N1692" i="8" s="1"/>
  <c r="J1692" i="8"/>
  <c r="K1692" i="8" s="1"/>
  <c r="L1692" i="8" s="1"/>
  <c r="M1692" i="8" s="1"/>
  <c r="W1692" i="8" s="1"/>
  <c r="S1691" i="8"/>
  <c r="V1692" i="8" l="1"/>
  <c r="O1692" i="8"/>
  <c r="AC1692" i="8"/>
  <c r="I1693" i="8"/>
  <c r="N1693" i="8" s="1"/>
  <c r="J1693" i="8"/>
  <c r="K1693" i="8" l="1"/>
  <c r="L1693" i="8" s="1"/>
  <c r="M1693" i="8" s="1"/>
  <c r="W1693" i="8" s="1"/>
  <c r="P1692" i="8"/>
  <c r="V1693" i="8"/>
  <c r="O1693" i="8"/>
  <c r="U1692" i="8" l="1"/>
  <c r="D1693" i="8" s="1"/>
  <c r="Q1692" i="8"/>
  <c r="S1692" i="8" s="1"/>
  <c r="P1693" i="8"/>
  <c r="Q1693" i="8" s="1"/>
  <c r="F1693" i="8" l="1"/>
  <c r="X1693" i="8"/>
  <c r="Z1693" i="8" s="1"/>
  <c r="AA1693" i="8" s="1"/>
  <c r="AB1693" i="8" s="1"/>
  <c r="G1693" i="8"/>
  <c r="H1694" i="8" s="1"/>
  <c r="R1693" i="8"/>
  <c r="T1693" i="8" s="1"/>
  <c r="U1693" i="8" s="1"/>
  <c r="D1694" i="8" s="1"/>
  <c r="E1693" i="8"/>
  <c r="Y1693" i="8"/>
  <c r="E1694" i="8" l="1"/>
  <c r="F1694" i="8"/>
  <c r="R1694" i="8"/>
  <c r="T1694" i="8" s="1"/>
  <c r="G1694" i="8"/>
  <c r="H1695" i="8" s="1"/>
  <c r="X1694" i="8"/>
  <c r="Z1694" i="8" s="1"/>
  <c r="AA1694" i="8" s="1"/>
  <c r="AB1694" i="8" s="1"/>
  <c r="Y1694" i="8"/>
  <c r="I1694" i="8"/>
  <c r="N1694" i="8" s="1"/>
  <c r="J1694" i="8"/>
  <c r="K1694" i="8" s="1"/>
  <c r="L1694" i="8" s="1"/>
  <c r="M1694" i="8" s="1"/>
  <c r="W1694" i="8" s="1"/>
  <c r="AC1693" i="8"/>
  <c r="S1693" i="8"/>
  <c r="V1694" i="8" l="1"/>
  <c r="O1694" i="8"/>
  <c r="I1695" i="8"/>
  <c r="N1695" i="8" s="1"/>
  <c r="J1695" i="8"/>
  <c r="K1695" i="8" s="1"/>
  <c r="L1695" i="8" s="1"/>
  <c r="M1695" i="8" s="1"/>
  <c r="W1695" i="8" s="1"/>
  <c r="AC1694" i="8"/>
  <c r="V1695" i="8" l="1"/>
  <c r="O1695" i="8"/>
  <c r="P1695" i="8"/>
  <c r="P1694" i="8"/>
  <c r="U1694" i="8" l="1"/>
  <c r="D1695" i="8" s="1"/>
  <c r="Q1694" i="8"/>
  <c r="S1694" i="8" s="1"/>
  <c r="Q1695" i="8"/>
  <c r="R1695" i="8" l="1"/>
  <c r="T1695" i="8" s="1"/>
  <c r="Y1695" i="8"/>
  <c r="E1695" i="8"/>
  <c r="F1695" i="8"/>
  <c r="G1695" i="8"/>
  <c r="H1696" i="8" s="1"/>
  <c r="X1695" i="8"/>
  <c r="Z1695" i="8" s="1"/>
  <c r="AA1695" i="8" s="1"/>
  <c r="AB1695" i="8" s="1"/>
  <c r="S1695" i="8"/>
  <c r="U1695" i="8"/>
  <c r="D1696" i="8" s="1"/>
  <c r="AC1695" i="8" l="1"/>
  <c r="R1696" i="8"/>
  <c r="T1696" i="8" s="1"/>
  <c r="G1696" i="8"/>
  <c r="H1697" i="8" s="1"/>
  <c r="X1696" i="8"/>
  <c r="Z1696" i="8" s="1"/>
  <c r="AA1696" i="8" s="1"/>
  <c r="AB1696" i="8" s="1"/>
  <c r="E1696" i="8"/>
  <c r="Y1696" i="8"/>
  <c r="F1696" i="8"/>
  <c r="I1696" i="8"/>
  <c r="N1696" i="8" s="1"/>
  <c r="J1696" i="8"/>
  <c r="I1697" i="8" l="1"/>
  <c r="N1697" i="8" s="1"/>
  <c r="J1697" i="8"/>
  <c r="K1697" i="8" s="1"/>
  <c r="L1697" i="8" s="1"/>
  <c r="M1697" i="8" s="1"/>
  <c r="W1697" i="8" s="1"/>
  <c r="K1696" i="8"/>
  <c r="L1696" i="8" s="1"/>
  <c r="M1696" i="8" s="1"/>
  <c r="W1696" i="8" s="1"/>
  <c r="V1696" i="8"/>
  <c r="O1696" i="8"/>
  <c r="AC1696" i="8"/>
  <c r="V1697" i="8" l="1"/>
  <c r="O1697" i="8"/>
  <c r="P1697" i="8"/>
  <c r="Q1697" i="8" s="1"/>
  <c r="P1696" i="8"/>
  <c r="U1696" i="8" l="1"/>
  <c r="D1697" i="8" s="1"/>
  <c r="Q1696" i="8"/>
  <c r="S1696" i="8" s="1"/>
  <c r="F1697" i="8" l="1"/>
  <c r="Y1697" i="8"/>
  <c r="E1697" i="8"/>
  <c r="G1697" i="8"/>
  <c r="H1698" i="8" s="1"/>
  <c r="X1697" i="8"/>
  <c r="Z1697" i="8" s="1"/>
  <c r="AA1697" i="8" s="1"/>
  <c r="AB1697" i="8" s="1"/>
  <c r="R1697" i="8"/>
  <c r="T1697" i="8" l="1"/>
  <c r="U1697" i="8" s="1"/>
  <c r="D1698" i="8" s="1"/>
  <c r="S1697" i="8"/>
  <c r="AC1697" i="8"/>
  <c r="I1698" i="8"/>
  <c r="N1698" i="8" s="1"/>
  <c r="J1698" i="8"/>
  <c r="K1698" i="8" l="1"/>
  <c r="L1698" i="8" s="1"/>
  <c r="M1698" i="8" s="1"/>
  <c r="W1698" i="8" s="1"/>
  <c r="V1698" i="8"/>
  <c r="O1698" i="8"/>
  <c r="R1698" i="8"/>
  <c r="T1698" i="8" s="1"/>
  <c r="X1698" i="8"/>
  <c r="Z1698" i="8" s="1"/>
  <c r="AA1698" i="8" s="1"/>
  <c r="AB1698" i="8" s="1"/>
  <c r="E1698" i="8"/>
  <c r="F1698" i="8"/>
  <c r="G1698" i="8"/>
  <c r="H1699" i="8" s="1"/>
  <c r="Y1698" i="8"/>
  <c r="AC1698" i="8" l="1"/>
  <c r="P1698" i="8"/>
  <c r="I1699" i="8"/>
  <c r="N1699" i="8" s="1"/>
  <c r="J1699" i="8"/>
  <c r="K1699" i="8" s="1"/>
  <c r="L1699" i="8" s="1"/>
  <c r="M1699" i="8" s="1"/>
  <c r="W1699" i="8" s="1"/>
  <c r="V1699" i="8" l="1"/>
  <c r="O1699" i="8"/>
  <c r="U1698" i="8"/>
  <c r="D1699" i="8" s="1"/>
  <c r="Q1698" i="8"/>
  <c r="S1698" i="8" s="1"/>
  <c r="F1699" i="8" l="1"/>
  <c r="G1699" i="8"/>
  <c r="H1700" i="8" s="1"/>
  <c r="R1699" i="8"/>
  <c r="T1699" i="8" s="1"/>
  <c r="E1699" i="8"/>
  <c r="X1699" i="8"/>
  <c r="Z1699" i="8" s="1"/>
  <c r="AA1699" i="8" s="1"/>
  <c r="AB1699" i="8" s="1"/>
  <c r="AC1699" i="8" s="1"/>
  <c r="Y1699" i="8"/>
  <c r="P1699" i="8"/>
  <c r="Q1699" i="8" s="1"/>
  <c r="S1699" i="8" s="1"/>
  <c r="I1700" i="8" l="1"/>
  <c r="N1700" i="8" s="1"/>
  <c r="J1700" i="8"/>
  <c r="U1699" i="8"/>
  <c r="D1700" i="8" s="1"/>
  <c r="V1700" i="8" l="1"/>
  <c r="O1700" i="8"/>
  <c r="R1700" i="8"/>
  <c r="T1700" i="8" s="1"/>
  <c r="G1700" i="8"/>
  <c r="H1701" i="8" s="1"/>
  <c r="E1700" i="8"/>
  <c r="X1700" i="8"/>
  <c r="Z1700" i="8" s="1"/>
  <c r="AA1700" i="8" s="1"/>
  <c r="AB1700" i="8" s="1"/>
  <c r="F1700" i="8"/>
  <c r="Y1700" i="8"/>
  <c r="K1700" i="8"/>
  <c r="L1700" i="8"/>
  <c r="M1700" i="8" s="1"/>
  <c r="W1700" i="8" s="1"/>
  <c r="P1700" i="8" l="1"/>
  <c r="AC1700" i="8"/>
  <c r="J1701" i="8"/>
  <c r="I1701" i="8"/>
  <c r="N1701" i="8" s="1"/>
  <c r="K1701" i="8" l="1"/>
  <c r="L1701" i="8" s="1"/>
  <c r="M1701" i="8" s="1"/>
  <c r="W1701" i="8" s="1"/>
  <c r="V1701" i="8"/>
  <c r="O1701" i="8"/>
  <c r="U1700" i="8"/>
  <c r="D1701" i="8" s="1"/>
  <c r="Q1700" i="8"/>
  <c r="S1700" i="8" s="1"/>
  <c r="P1701" i="8" l="1"/>
  <c r="Q1701" i="8" s="1"/>
  <c r="R1701" i="8"/>
  <c r="T1701" i="8" s="1"/>
  <c r="U1701" i="8" s="1"/>
  <c r="D1702" i="8" s="1"/>
  <c r="X1701" i="8"/>
  <c r="Z1701" i="8" s="1"/>
  <c r="AA1701" i="8" s="1"/>
  <c r="AB1701" i="8" s="1"/>
  <c r="F1701" i="8"/>
  <c r="G1701" i="8"/>
  <c r="H1702" i="8" s="1"/>
  <c r="Y1701" i="8"/>
  <c r="E1701" i="8"/>
  <c r="AC1701" i="8" l="1"/>
  <c r="S1701" i="8"/>
  <c r="J1702" i="8"/>
  <c r="I1702" i="8"/>
  <c r="N1702" i="8" s="1"/>
  <c r="R1702" i="8"/>
  <c r="T1702" i="8" s="1"/>
  <c r="Y1702" i="8"/>
  <c r="E1702" i="8"/>
  <c r="F1702" i="8"/>
  <c r="G1702" i="8"/>
  <c r="H1703" i="8" s="1"/>
  <c r="X1702" i="8"/>
  <c r="Z1702" i="8" s="1"/>
  <c r="AA1702" i="8" s="1"/>
  <c r="AB1702" i="8" s="1"/>
  <c r="V1702" i="8" l="1"/>
  <c r="O1702" i="8"/>
  <c r="I1703" i="8"/>
  <c r="N1703" i="8" s="1"/>
  <c r="J1703" i="8"/>
  <c r="K1703" i="8" s="1"/>
  <c r="L1703" i="8" s="1"/>
  <c r="M1703" i="8" s="1"/>
  <c r="W1703" i="8" s="1"/>
  <c r="K1702" i="8"/>
  <c r="L1702" i="8" s="1"/>
  <c r="M1702" i="8" s="1"/>
  <c r="W1702" i="8" s="1"/>
  <c r="AC1702" i="8"/>
  <c r="V1703" i="8" l="1"/>
  <c r="O1703" i="8"/>
  <c r="P1703" i="8"/>
  <c r="Q1703" i="8" s="1"/>
  <c r="P1702" i="8"/>
  <c r="U1702" i="8" l="1"/>
  <c r="D1703" i="8" s="1"/>
  <c r="Q1702" i="8"/>
  <c r="S1702" i="8" s="1"/>
  <c r="F1703" i="8" l="1"/>
  <c r="G1703" i="8"/>
  <c r="H1704" i="8" s="1"/>
  <c r="X1703" i="8"/>
  <c r="Z1703" i="8" s="1"/>
  <c r="AA1703" i="8" s="1"/>
  <c r="AB1703" i="8" s="1"/>
  <c r="Y1703" i="8"/>
  <c r="R1703" i="8"/>
  <c r="E1703" i="8"/>
  <c r="J1704" i="8" l="1"/>
  <c r="I1704" i="8"/>
  <c r="N1704" i="8" s="1"/>
  <c r="T1703" i="8"/>
  <c r="U1703" i="8" s="1"/>
  <c r="D1704" i="8" s="1"/>
  <c r="S1703" i="8"/>
  <c r="AC1703" i="8"/>
  <c r="R1704" i="8" l="1"/>
  <c r="T1704" i="8" s="1"/>
  <c r="F1704" i="8"/>
  <c r="G1704" i="8"/>
  <c r="H1705" i="8" s="1"/>
  <c r="X1704" i="8"/>
  <c r="Z1704" i="8" s="1"/>
  <c r="AA1704" i="8" s="1"/>
  <c r="AB1704" i="8" s="1"/>
  <c r="Y1704" i="8"/>
  <c r="E1704" i="8"/>
  <c r="V1704" i="8"/>
  <c r="O1704" i="8"/>
  <c r="K1704" i="8"/>
  <c r="L1704" i="8" s="1"/>
  <c r="M1704" i="8" s="1"/>
  <c r="W1704" i="8" s="1"/>
  <c r="P1704" i="8" l="1"/>
  <c r="I1705" i="8"/>
  <c r="N1705" i="8" s="1"/>
  <c r="J1705" i="8"/>
  <c r="K1705" i="8" s="1"/>
  <c r="L1705" i="8" s="1"/>
  <c r="M1705" i="8" s="1"/>
  <c r="W1705" i="8" s="1"/>
  <c r="AC1704" i="8"/>
  <c r="U1704" i="8" l="1"/>
  <c r="D1705" i="8" s="1"/>
  <c r="Q1704" i="8"/>
  <c r="S1704" i="8" s="1"/>
  <c r="V1705" i="8"/>
  <c r="O1705" i="8"/>
  <c r="P1705" i="8" l="1"/>
  <c r="Q1705" i="8" s="1"/>
  <c r="F1705" i="8"/>
  <c r="X1705" i="8"/>
  <c r="Z1705" i="8" s="1"/>
  <c r="AA1705" i="8" s="1"/>
  <c r="AB1705" i="8" s="1"/>
  <c r="Y1705" i="8"/>
  <c r="E1705" i="8"/>
  <c r="G1705" i="8"/>
  <c r="H1706" i="8" s="1"/>
  <c r="R1705" i="8"/>
  <c r="T1705" i="8" s="1"/>
  <c r="U1705" i="8" s="1"/>
  <c r="D1706" i="8" s="1"/>
  <c r="J1706" i="8" l="1"/>
  <c r="I1706" i="8"/>
  <c r="N1706" i="8" s="1"/>
  <c r="R1706" i="8"/>
  <c r="T1706" i="8" s="1"/>
  <c r="G1706" i="8"/>
  <c r="H1707" i="8" s="1"/>
  <c r="E1706" i="8"/>
  <c r="F1706" i="8"/>
  <c r="X1706" i="8"/>
  <c r="Z1706" i="8" s="1"/>
  <c r="AA1706" i="8" s="1"/>
  <c r="AB1706" i="8" s="1"/>
  <c r="Y1706" i="8"/>
  <c r="AC1705" i="8"/>
  <c r="S1705" i="8"/>
  <c r="I1707" i="8" l="1"/>
  <c r="N1707" i="8" s="1"/>
  <c r="J1707" i="8"/>
  <c r="K1707" i="8" s="1"/>
  <c r="L1707" i="8" s="1"/>
  <c r="M1707" i="8" s="1"/>
  <c r="W1707" i="8" s="1"/>
  <c r="V1706" i="8"/>
  <c r="O1706" i="8"/>
  <c r="AC1706" i="8"/>
  <c r="K1706" i="8"/>
  <c r="L1706" i="8" s="1"/>
  <c r="M1706" i="8" s="1"/>
  <c r="W1706" i="8" s="1"/>
  <c r="P1706" i="8" l="1"/>
  <c r="V1707" i="8"/>
  <c r="O1707" i="8"/>
  <c r="U1706" i="8" l="1"/>
  <c r="D1707" i="8" s="1"/>
  <c r="Q1706" i="8"/>
  <c r="S1706" i="8" s="1"/>
  <c r="P1707" i="8"/>
  <c r="Q1707" i="8" s="1"/>
  <c r="G1707" i="8" l="1"/>
  <c r="H1708" i="8" s="1"/>
  <c r="X1707" i="8"/>
  <c r="Z1707" i="8" s="1"/>
  <c r="AA1707" i="8" s="1"/>
  <c r="AB1707" i="8" s="1"/>
  <c r="AC1707" i="8" s="1"/>
  <c r="F1707" i="8"/>
  <c r="Y1707" i="8"/>
  <c r="R1707" i="8"/>
  <c r="T1707" i="8" s="1"/>
  <c r="U1707" i="8" s="1"/>
  <c r="D1708" i="8" s="1"/>
  <c r="E1707" i="8"/>
  <c r="R1708" i="8" l="1"/>
  <c r="T1708" i="8" s="1"/>
  <c r="Y1708" i="8"/>
  <c r="E1708" i="8"/>
  <c r="F1708" i="8"/>
  <c r="G1708" i="8"/>
  <c r="H1709" i="8" s="1"/>
  <c r="X1708" i="8"/>
  <c r="Z1708" i="8" s="1"/>
  <c r="AA1708" i="8" s="1"/>
  <c r="AB1708" i="8" s="1"/>
  <c r="J1708" i="8"/>
  <c r="I1708" i="8"/>
  <c r="N1708" i="8" s="1"/>
  <c r="S1707" i="8"/>
  <c r="I1709" i="8" l="1"/>
  <c r="N1709" i="8" s="1"/>
  <c r="J1709" i="8"/>
  <c r="K1709" i="8" s="1"/>
  <c r="L1709" i="8" s="1"/>
  <c r="M1709" i="8" s="1"/>
  <c r="W1709" i="8" s="1"/>
  <c r="V1708" i="8"/>
  <c r="O1708" i="8"/>
  <c r="K1708" i="8"/>
  <c r="L1708" i="8"/>
  <c r="M1708" i="8" s="1"/>
  <c r="W1708" i="8" s="1"/>
  <c r="AC1708" i="8"/>
  <c r="P1708" i="8" l="1"/>
  <c r="V1709" i="8"/>
  <c r="O1709" i="8"/>
  <c r="U1708" i="8" l="1"/>
  <c r="D1709" i="8" s="1"/>
  <c r="Q1708" i="8"/>
  <c r="S1708" i="8" s="1"/>
  <c r="P1709" i="8"/>
  <c r="Q1709" i="8" s="1"/>
  <c r="F1709" i="8" l="1"/>
  <c r="G1709" i="8"/>
  <c r="H1710" i="8" s="1"/>
  <c r="X1709" i="8"/>
  <c r="Z1709" i="8" s="1"/>
  <c r="AA1709" i="8" s="1"/>
  <c r="AB1709" i="8" s="1"/>
  <c r="AC1709" i="8" s="1"/>
  <c r="Y1709" i="8"/>
  <c r="R1709" i="8"/>
  <c r="T1709" i="8" s="1"/>
  <c r="U1709" i="8" s="1"/>
  <c r="D1710" i="8" s="1"/>
  <c r="E1709" i="8"/>
  <c r="R1710" i="8" l="1"/>
  <c r="T1710" i="8" s="1"/>
  <c r="G1710" i="8"/>
  <c r="H1711" i="8" s="1"/>
  <c r="X1710" i="8"/>
  <c r="Z1710" i="8" s="1"/>
  <c r="AA1710" i="8" s="1"/>
  <c r="AB1710" i="8" s="1"/>
  <c r="Y1710" i="8"/>
  <c r="E1710" i="8"/>
  <c r="F1710" i="8"/>
  <c r="I1710" i="8"/>
  <c r="N1710" i="8" s="1"/>
  <c r="J1710" i="8"/>
  <c r="K1710" i="8" s="1"/>
  <c r="L1710" i="8" s="1"/>
  <c r="M1710" i="8" s="1"/>
  <c r="W1710" i="8" s="1"/>
  <c r="S1709" i="8"/>
  <c r="AC1710" i="8" l="1"/>
  <c r="I1711" i="8"/>
  <c r="N1711" i="8" s="1"/>
  <c r="J1711" i="8"/>
  <c r="K1711" i="8" s="1"/>
  <c r="L1711" i="8" s="1"/>
  <c r="M1711" i="8" s="1"/>
  <c r="W1711" i="8" s="1"/>
  <c r="V1710" i="8"/>
  <c r="O1710" i="8"/>
  <c r="P1710" i="8" l="1"/>
  <c r="V1711" i="8"/>
  <c r="O1711" i="8"/>
  <c r="U1710" i="8" l="1"/>
  <c r="D1711" i="8" s="1"/>
  <c r="Q1710" i="8"/>
  <c r="S1710" i="8" s="1"/>
  <c r="P1711" i="8"/>
  <c r="Q1711" i="8" s="1"/>
  <c r="F1711" i="8" l="1"/>
  <c r="E1711" i="8"/>
  <c r="X1711" i="8"/>
  <c r="Z1711" i="8" s="1"/>
  <c r="AA1711" i="8" s="1"/>
  <c r="AB1711" i="8" s="1"/>
  <c r="G1711" i="8"/>
  <c r="H1712" i="8" s="1"/>
  <c r="Y1711" i="8"/>
  <c r="R1711" i="8"/>
  <c r="T1711" i="8" s="1"/>
  <c r="U1711" i="8" s="1"/>
  <c r="D1712" i="8" s="1"/>
  <c r="R1712" i="8" l="1"/>
  <c r="T1712" i="8" s="1"/>
  <c r="F1712" i="8"/>
  <c r="Y1712" i="8"/>
  <c r="E1712" i="8"/>
  <c r="G1712" i="8"/>
  <c r="X1712" i="8"/>
  <c r="Z1712" i="8" s="1"/>
  <c r="AA1712" i="8" s="1"/>
  <c r="AB1712" i="8" s="1"/>
  <c r="H1713" i="8"/>
  <c r="I1712" i="8"/>
  <c r="N1712" i="8" s="1"/>
  <c r="J1712" i="8"/>
  <c r="K1712" i="8" s="1"/>
  <c r="L1712" i="8" s="1"/>
  <c r="M1712" i="8" s="1"/>
  <c r="W1712" i="8" s="1"/>
  <c r="AC1711" i="8"/>
  <c r="S1711" i="8"/>
  <c r="I1713" i="8" l="1"/>
  <c r="N1713" i="8" s="1"/>
  <c r="J1713" i="8"/>
  <c r="K1713" i="8" s="1"/>
  <c r="L1713" i="8" s="1"/>
  <c r="M1713" i="8" s="1"/>
  <c r="W1713" i="8" s="1"/>
  <c r="V1712" i="8"/>
  <c r="O1712" i="8"/>
  <c r="AC1712" i="8"/>
  <c r="P1712" i="8" l="1"/>
  <c r="V1713" i="8"/>
  <c r="O1713" i="8"/>
  <c r="U1712" i="8" l="1"/>
  <c r="D1713" i="8" s="1"/>
  <c r="Q1712" i="8"/>
  <c r="S1712" i="8" s="1"/>
  <c r="P1713" i="8"/>
  <c r="Q1713" i="8" s="1"/>
  <c r="F1713" i="8" l="1"/>
  <c r="G1713" i="8"/>
  <c r="H1714" i="8" s="1"/>
  <c r="Y1713" i="8"/>
  <c r="X1713" i="8"/>
  <c r="Z1713" i="8" s="1"/>
  <c r="AA1713" i="8" s="1"/>
  <c r="AB1713" i="8" s="1"/>
  <c r="R1713" i="8"/>
  <c r="T1713" i="8" s="1"/>
  <c r="U1713" i="8" s="1"/>
  <c r="D1714" i="8" s="1"/>
  <c r="E1713" i="8"/>
  <c r="R1714" i="8" l="1"/>
  <c r="T1714" i="8" s="1"/>
  <c r="X1714" i="8"/>
  <c r="Z1714" i="8" s="1"/>
  <c r="AA1714" i="8" s="1"/>
  <c r="AB1714" i="8" s="1"/>
  <c r="AC1714" i="8" s="1"/>
  <c r="E1714" i="8"/>
  <c r="G1714" i="8"/>
  <c r="H1715" i="8" s="1"/>
  <c r="Y1714" i="8"/>
  <c r="F1714" i="8"/>
  <c r="AC1713" i="8"/>
  <c r="I1714" i="8"/>
  <c r="N1714" i="8" s="1"/>
  <c r="J1714" i="8"/>
  <c r="S1713" i="8"/>
  <c r="I1715" i="8" l="1"/>
  <c r="N1715" i="8" s="1"/>
  <c r="J1715" i="8"/>
  <c r="K1714" i="8"/>
  <c r="L1714" i="8" s="1"/>
  <c r="M1714" i="8" s="1"/>
  <c r="W1714" i="8" s="1"/>
  <c r="V1714" i="8"/>
  <c r="O1714" i="8"/>
  <c r="K1715" i="8" l="1"/>
  <c r="L1715" i="8" s="1"/>
  <c r="M1715" i="8" s="1"/>
  <c r="W1715" i="8" s="1"/>
  <c r="P1714" i="8"/>
  <c r="V1715" i="8"/>
  <c r="O1715" i="8"/>
  <c r="U1714" i="8" l="1"/>
  <c r="D1715" i="8" s="1"/>
  <c r="Q1714" i="8"/>
  <c r="S1714" i="8" s="1"/>
  <c r="P1715" i="8"/>
  <c r="Q1715" i="8" s="1"/>
  <c r="F1715" i="8" l="1"/>
  <c r="G1715" i="8"/>
  <c r="H1716" i="8" s="1"/>
  <c r="Y1715" i="8"/>
  <c r="R1715" i="8"/>
  <c r="T1715" i="8" s="1"/>
  <c r="U1715" i="8" s="1"/>
  <c r="D1716" i="8" s="1"/>
  <c r="X1715" i="8"/>
  <c r="Z1715" i="8" s="1"/>
  <c r="AA1715" i="8" s="1"/>
  <c r="AB1715" i="8" s="1"/>
  <c r="AC1715" i="8" s="1"/>
  <c r="E1715" i="8"/>
  <c r="S1715" i="8" l="1"/>
  <c r="R1716" i="8"/>
  <c r="T1716" i="8" s="1"/>
  <c r="G1716" i="8"/>
  <c r="H1717" i="8" s="1"/>
  <c r="Y1716" i="8"/>
  <c r="E1716" i="8"/>
  <c r="X1716" i="8"/>
  <c r="Z1716" i="8" s="1"/>
  <c r="AA1716" i="8" s="1"/>
  <c r="AB1716" i="8" s="1"/>
  <c r="F1716" i="8"/>
  <c r="I1716" i="8"/>
  <c r="N1716" i="8" s="1"/>
  <c r="J1716" i="8"/>
  <c r="I1717" i="8" l="1"/>
  <c r="N1717" i="8" s="1"/>
  <c r="J1717" i="8"/>
  <c r="K1717" i="8" s="1"/>
  <c r="L1717" i="8" s="1"/>
  <c r="M1717" i="8" s="1"/>
  <c r="W1717" i="8" s="1"/>
  <c r="AC1716" i="8"/>
  <c r="V1716" i="8"/>
  <c r="O1716" i="8"/>
  <c r="K1716" i="8"/>
  <c r="L1716" i="8" s="1"/>
  <c r="M1716" i="8" s="1"/>
  <c r="W1716" i="8" s="1"/>
  <c r="P1716" i="8" l="1"/>
  <c r="V1717" i="8"/>
  <c r="O1717" i="8"/>
  <c r="U1716" i="8" l="1"/>
  <c r="D1717" i="8" s="1"/>
  <c r="Q1716" i="8"/>
  <c r="S1716" i="8" s="1"/>
  <c r="P1717" i="8"/>
  <c r="Q1717" i="8" s="1"/>
  <c r="G1717" i="8" l="1"/>
  <c r="H1718" i="8" s="1"/>
  <c r="X1717" i="8"/>
  <c r="Z1717" i="8" s="1"/>
  <c r="AA1717" i="8" s="1"/>
  <c r="AB1717" i="8" s="1"/>
  <c r="R1717" i="8"/>
  <c r="T1717" i="8" s="1"/>
  <c r="U1717" i="8" s="1"/>
  <c r="D1718" i="8" s="1"/>
  <c r="F1717" i="8"/>
  <c r="E1717" i="8"/>
  <c r="Y1717" i="8"/>
  <c r="R1718" i="8" l="1"/>
  <c r="T1718" i="8" s="1"/>
  <c r="F1718" i="8"/>
  <c r="G1718" i="8"/>
  <c r="H1719" i="8" s="1"/>
  <c r="E1718" i="8"/>
  <c r="X1718" i="8"/>
  <c r="Z1718" i="8" s="1"/>
  <c r="AA1718" i="8" s="1"/>
  <c r="AB1718" i="8" s="1"/>
  <c r="Y1718" i="8"/>
  <c r="I1718" i="8"/>
  <c r="N1718" i="8" s="1"/>
  <c r="J1718" i="8"/>
  <c r="AC1717" i="8"/>
  <c r="S1717" i="8"/>
  <c r="V1718" i="8" l="1"/>
  <c r="O1718" i="8"/>
  <c r="K1718" i="8"/>
  <c r="L1718" i="8" s="1"/>
  <c r="M1718" i="8" s="1"/>
  <c r="W1718" i="8" s="1"/>
  <c r="I1719" i="8"/>
  <c r="N1719" i="8" s="1"/>
  <c r="J1719" i="8"/>
  <c r="K1719" i="8" s="1"/>
  <c r="L1719" i="8" s="1"/>
  <c r="M1719" i="8" s="1"/>
  <c r="W1719" i="8" s="1"/>
  <c r="AC1718" i="8"/>
  <c r="V1719" i="8" l="1"/>
  <c r="O1719" i="8"/>
  <c r="P1719" i="8"/>
  <c r="Q1719" i="8" s="1"/>
  <c r="P1718" i="8"/>
  <c r="U1718" i="8" l="1"/>
  <c r="D1719" i="8" s="1"/>
  <c r="Q1718" i="8"/>
  <c r="S1718" i="8" s="1"/>
  <c r="F1719" i="8" l="1"/>
  <c r="X1719" i="8"/>
  <c r="Z1719" i="8" s="1"/>
  <c r="AA1719" i="8" s="1"/>
  <c r="AB1719" i="8" s="1"/>
  <c r="AC1719" i="8" s="1"/>
  <c r="Y1719" i="8"/>
  <c r="R1719" i="8"/>
  <c r="G1719" i="8"/>
  <c r="H1720" i="8" s="1"/>
  <c r="E1719" i="8"/>
  <c r="I1720" i="8" l="1"/>
  <c r="N1720" i="8" s="1"/>
  <c r="J1720" i="8"/>
  <c r="T1719" i="8"/>
  <c r="U1719" i="8" s="1"/>
  <c r="D1720" i="8" s="1"/>
  <c r="S1719" i="8"/>
  <c r="K1720" i="8" l="1"/>
  <c r="L1720" i="8" s="1"/>
  <c r="M1720" i="8" s="1"/>
  <c r="W1720" i="8" s="1"/>
  <c r="R1720" i="8"/>
  <c r="T1720" i="8" s="1"/>
  <c r="G1720" i="8"/>
  <c r="H1721" i="8" s="1"/>
  <c r="X1720" i="8"/>
  <c r="Z1720" i="8" s="1"/>
  <c r="AA1720" i="8" s="1"/>
  <c r="AB1720" i="8" s="1"/>
  <c r="Y1720" i="8"/>
  <c r="E1720" i="8"/>
  <c r="F1720" i="8"/>
  <c r="V1720" i="8"/>
  <c r="O1720" i="8"/>
  <c r="I1721" i="8" l="1"/>
  <c r="N1721" i="8" s="1"/>
  <c r="J1721" i="8"/>
  <c r="K1721" i="8" s="1"/>
  <c r="L1721" i="8" s="1"/>
  <c r="M1721" i="8" s="1"/>
  <c r="W1721" i="8" s="1"/>
  <c r="AC1720" i="8"/>
  <c r="P1720" i="8"/>
  <c r="U1720" i="8" l="1"/>
  <c r="D1721" i="8" s="1"/>
  <c r="Q1720" i="8"/>
  <c r="S1720" i="8" s="1"/>
  <c r="V1721" i="8"/>
  <c r="O1721" i="8"/>
  <c r="P1721" i="8" l="1"/>
  <c r="Q1721" i="8" s="1"/>
  <c r="F1721" i="8"/>
  <c r="G1721" i="8"/>
  <c r="H1722" i="8" s="1"/>
  <c r="R1721" i="8"/>
  <c r="T1721" i="8" s="1"/>
  <c r="U1721" i="8" s="1"/>
  <c r="D1722" i="8" s="1"/>
  <c r="E1721" i="8"/>
  <c r="X1721" i="8"/>
  <c r="Z1721" i="8" s="1"/>
  <c r="AA1721" i="8" s="1"/>
  <c r="AB1721" i="8" s="1"/>
  <c r="Y1721" i="8"/>
  <c r="AC1721" i="8" l="1"/>
  <c r="R1722" i="8"/>
  <c r="T1722" i="8" s="1"/>
  <c r="E1722" i="8"/>
  <c r="F1722" i="8"/>
  <c r="G1722" i="8"/>
  <c r="H1723" i="8" s="1"/>
  <c r="X1722" i="8"/>
  <c r="Z1722" i="8" s="1"/>
  <c r="AA1722" i="8" s="1"/>
  <c r="AB1722" i="8" s="1"/>
  <c r="Y1722" i="8"/>
  <c r="S1721" i="8"/>
  <c r="I1722" i="8"/>
  <c r="N1722" i="8" s="1"/>
  <c r="J1722" i="8"/>
  <c r="K1722" i="8" s="1"/>
  <c r="L1722" i="8" s="1"/>
  <c r="M1722" i="8" s="1"/>
  <c r="W1722" i="8" s="1"/>
  <c r="I1723" i="8" l="1"/>
  <c r="N1723" i="8" s="1"/>
  <c r="J1723" i="8"/>
  <c r="K1723" i="8" s="1"/>
  <c r="L1723" i="8" s="1"/>
  <c r="M1723" i="8" s="1"/>
  <c r="W1723" i="8" s="1"/>
  <c r="V1722" i="8"/>
  <c r="O1722" i="8"/>
  <c r="AC1722" i="8"/>
  <c r="P1722" i="8" l="1"/>
  <c r="V1723" i="8"/>
  <c r="O1723" i="8"/>
  <c r="U1722" i="8" l="1"/>
  <c r="D1723" i="8" s="1"/>
  <c r="Q1722" i="8"/>
  <c r="S1722" i="8" s="1"/>
  <c r="P1723" i="8"/>
  <c r="Q1723" i="8" s="1"/>
  <c r="X1723" i="8" l="1"/>
  <c r="Z1723" i="8" s="1"/>
  <c r="AA1723" i="8" s="1"/>
  <c r="AB1723" i="8" s="1"/>
  <c r="AC1723" i="8" s="1"/>
  <c r="E1723" i="8"/>
  <c r="R1723" i="8"/>
  <c r="T1723" i="8" s="1"/>
  <c r="U1723" i="8" s="1"/>
  <c r="D1724" i="8" s="1"/>
  <c r="F1723" i="8"/>
  <c r="G1723" i="8"/>
  <c r="H1724" i="8" s="1"/>
  <c r="Y1723" i="8"/>
  <c r="I1724" i="8" l="1"/>
  <c r="N1724" i="8" s="1"/>
  <c r="J1724" i="8"/>
  <c r="R1724" i="8"/>
  <c r="T1724" i="8" s="1"/>
  <c r="F1724" i="8"/>
  <c r="Y1724" i="8"/>
  <c r="E1724" i="8"/>
  <c r="G1724" i="8"/>
  <c r="H1725" i="8" s="1"/>
  <c r="X1724" i="8"/>
  <c r="Z1724" i="8" s="1"/>
  <c r="AA1724" i="8" s="1"/>
  <c r="AB1724" i="8" s="1"/>
  <c r="S1723" i="8"/>
  <c r="J1725" i="8" l="1"/>
  <c r="I1725" i="8"/>
  <c r="N1725" i="8" s="1"/>
  <c r="V1724" i="8"/>
  <c r="O1724" i="8"/>
  <c r="AC1724" i="8"/>
  <c r="K1724" i="8"/>
  <c r="L1724" i="8" s="1"/>
  <c r="M1724" i="8" s="1"/>
  <c r="W1724" i="8" s="1"/>
  <c r="V1725" i="8" l="1"/>
  <c r="O1725" i="8"/>
  <c r="P1725" i="8"/>
  <c r="Q1725" i="8" s="1"/>
  <c r="P1724" i="8"/>
  <c r="K1725" i="8"/>
  <c r="L1725" i="8" s="1"/>
  <c r="M1725" i="8" s="1"/>
  <c r="W1725" i="8" s="1"/>
  <c r="Q1724" i="8" l="1"/>
  <c r="S1724" i="8" s="1"/>
  <c r="U1724" i="8"/>
  <c r="D1725" i="8" s="1"/>
  <c r="F1725" i="8" l="1"/>
  <c r="Y1725" i="8"/>
  <c r="G1725" i="8"/>
  <c r="H1726" i="8" s="1"/>
  <c r="X1725" i="8"/>
  <c r="Z1725" i="8" s="1"/>
  <c r="AA1725" i="8" s="1"/>
  <c r="AB1725" i="8" s="1"/>
  <c r="AC1725" i="8" s="1"/>
  <c r="R1725" i="8"/>
  <c r="E1725" i="8"/>
  <c r="T1725" i="8" l="1"/>
  <c r="U1725" i="8" s="1"/>
  <c r="D1726" i="8" s="1"/>
  <c r="S1725" i="8"/>
  <c r="I1726" i="8"/>
  <c r="N1726" i="8" s="1"/>
  <c r="J1726" i="8"/>
  <c r="K1726" i="8" s="1"/>
  <c r="L1726" i="8" s="1"/>
  <c r="M1726" i="8" s="1"/>
  <c r="W1726" i="8" s="1"/>
  <c r="V1726" i="8" l="1"/>
  <c r="O1726" i="8"/>
  <c r="Y1726" i="8"/>
  <c r="R1726" i="8"/>
  <c r="T1726" i="8" s="1"/>
  <c r="E1726" i="8"/>
  <c r="G1726" i="8"/>
  <c r="H1727" i="8" s="1"/>
  <c r="F1726" i="8"/>
  <c r="X1726" i="8"/>
  <c r="Z1726" i="8" s="1"/>
  <c r="AA1726" i="8" s="1"/>
  <c r="AB1726" i="8" s="1"/>
  <c r="AC1726" i="8" l="1"/>
  <c r="P1726" i="8"/>
  <c r="I1727" i="8"/>
  <c r="N1727" i="8" s="1"/>
  <c r="J1727" i="8"/>
  <c r="K1727" i="8" s="1"/>
  <c r="L1727" i="8" s="1"/>
  <c r="M1727" i="8" s="1"/>
  <c r="W1727" i="8" s="1"/>
  <c r="V1727" i="8" l="1"/>
  <c r="O1727" i="8"/>
  <c r="U1726" i="8"/>
  <c r="D1727" i="8" s="1"/>
  <c r="Q1726" i="8"/>
  <c r="S1726" i="8" s="1"/>
  <c r="P1727" i="8" l="1"/>
  <c r="F1727" i="8"/>
  <c r="G1727" i="8"/>
  <c r="H1728" i="8" s="1"/>
  <c r="X1727" i="8"/>
  <c r="Z1727" i="8" s="1"/>
  <c r="AA1727" i="8" s="1"/>
  <c r="AB1727" i="8" s="1"/>
  <c r="Y1727" i="8"/>
  <c r="R1727" i="8"/>
  <c r="T1727" i="8" s="1"/>
  <c r="E1727" i="8"/>
  <c r="I1728" i="8" l="1"/>
  <c r="N1728" i="8" s="1"/>
  <c r="J1728" i="8"/>
  <c r="K1728" i="8" s="1"/>
  <c r="L1728" i="8" s="1"/>
  <c r="M1728" i="8" s="1"/>
  <c r="W1728" i="8" s="1"/>
  <c r="Q1727" i="8"/>
  <c r="S1727" i="8" s="1"/>
  <c r="U1727" i="8"/>
  <c r="D1728" i="8" s="1"/>
  <c r="AC1727" i="8"/>
  <c r="R1728" i="8" l="1"/>
  <c r="T1728" i="8" s="1"/>
  <c r="F1728" i="8"/>
  <c r="G1728" i="8"/>
  <c r="H1729" i="8" s="1"/>
  <c r="X1728" i="8"/>
  <c r="Z1728" i="8" s="1"/>
  <c r="AA1728" i="8" s="1"/>
  <c r="AB1728" i="8" s="1"/>
  <c r="E1728" i="8"/>
  <c r="Y1728" i="8"/>
  <c r="V1728" i="8"/>
  <c r="O1728" i="8"/>
  <c r="P1728" i="8" l="1"/>
  <c r="I1729" i="8"/>
  <c r="N1729" i="8" s="1"/>
  <c r="J1729" i="8"/>
  <c r="K1729" i="8" s="1"/>
  <c r="L1729" i="8" s="1"/>
  <c r="M1729" i="8" s="1"/>
  <c r="W1729" i="8" s="1"/>
  <c r="AC1728" i="8"/>
  <c r="V1729" i="8" l="1"/>
  <c r="O1729" i="8"/>
  <c r="U1728" i="8"/>
  <c r="D1729" i="8" s="1"/>
  <c r="Q1728" i="8"/>
  <c r="S1728" i="8" s="1"/>
  <c r="F1729" i="8" l="1"/>
  <c r="X1729" i="8"/>
  <c r="Z1729" i="8" s="1"/>
  <c r="AA1729" i="8" s="1"/>
  <c r="AB1729" i="8" s="1"/>
  <c r="AC1729" i="8" s="1"/>
  <c r="G1729" i="8"/>
  <c r="H1730" i="8" s="1"/>
  <c r="Y1729" i="8"/>
  <c r="R1729" i="8"/>
  <c r="T1729" i="8" s="1"/>
  <c r="E1729" i="8"/>
  <c r="P1729" i="8"/>
  <c r="Q1729" i="8" s="1"/>
  <c r="U1729" i="8" l="1"/>
  <c r="D1730" i="8" s="1"/>
  <c r="R1730" i="8" s="1"/>
  <c r="T1730" i="8" s="1"/>
  <c r="X1730" i="8"/>
  <c r="Z1730" i="8" s="1"/>
  <c r="AA1730" i="8" s="1"/>
  <c r="AB1730" i="8" s="1"/>
  <c r="Y1730" i="8"/>
  <c r="E1730" i="8"/>
  <c r="F1730" i="8"/>
  <c r="G1730" i="8"/>
  <c r="H1731" i="8" s="1"/>
  <c r="I1730" i="8"/>
  <c r="N1730" i="8" s="1"/>
  <c r="J1730" i="8"/>
  <c r="S1729" i="8"/>
  <c r="V1730" i="8" l="1"/>
  <c r="O1730" i="8"/>
  <c r="K1730" i="8"/>
  <c r="L1730" i="8" s="1"/>
  <c r="M1730" i="8" s="1"/>
  <c r="W1730" i="8" s="1"/>
  <c r="AC1730" i="8"/>
  <c r="I1731" i="8"/>
  <c r="N1731" i="8" s="1"/>
  <c r="J1731" i="8"/>
  <c r="K1731" i="8" l="1"/>
  <c r="L1731" i="8" s="1"/>
  <c r="M1731" i="8" s="1"/>
  <c r="W1731" i="8" s="1"/>
  <c r="V1731" i="8"/>
  <c r="O1731" i="8"/>
  <c r="P1731" i="8"/>
  <c r="Q1731" i="8" s="1"/>
  <c r="P1730" i="8"/>
  <c r="U1730" i="8" l="1"/>
  <c r="D1731" i="8" s="1"/>
  <c r="Q1730" i="8"/>
  <c r="S1730" i="8" s="1"/>
  <c r="R1731" i="8" l="1"/>
  <c r="F1731" i="8"/>
  <c r="G1731" i="8"/>
  <c r="H1732" i="8" s="1"/>
  <c r="X1731" i="8"/>
  <c r="Z1731" i="8" s="1"/>
  <c r="AA1731" i="8" s="1"/>
  <c r="AB1731" i="8" s="1"/>
  <c r="AC1731" i="8" s="1"/>
  <c r="Y1731" i="8"/>
  <c r="E1731" i="8"/>
  <c r="I1732" i="8" l="1"/>
  <c r="N1732" i="8" s="1"/>
  <c r="J1732" i="8"/>
  <c r="T1731" i="8"/>
  <c r="U1731" i="8" s="1"/>
  <c r="D1732" i="8" s="1"/>
  <c r="S1731" i="8"/>
  <c r="O1732" i="8" l="1"/>
  <c r="V1732" i="8"/>
  <c r="R1732" i="8"/>
  <c r="T1732" i="8" s="1"/>
  <c r="F1732" i="8"/>
  <c r="G1732" i="8"/>
  <c r="H1733" i="8" s="1"/>
  <c r="E1732" i="8"/>
  <c r="Y1732" i="8"/>
  <c r="X1732" i="8"/>
  <c r="Z1732" i="8" s="1"/>
  <c r="AA1732" i="8" s="1"/>
  <c r="AB1732" i="8" s="1"/>
  <c r="K1732" i="8"/>
  <c r="L1732" i="8"/>
  <c r="M1732" i="8" s="1"/>
  <c r="W1732" i="8" s="1"/>
  <c r="AC1732" i="8" l="1"/>
  <c r="I1733" i="8"/>
  <c r="N1733" i="8" s="1"/>
  <c r="J1733" i="8"/>
  <c r="K1733" i="8" s="1"/>
  <c r="L1733" i="8" s="1"/>
  <c r="M1733" i="8" s="1"/>
  <c r="W1733" i="8" s="1"/>
  <c r="P1732" i="8"/>
  <c r="U1732" i="8" l="1"/>
  <c r="D1733" i="8" s="1"/>
  <c r="Q1732" i="8"/>
  <c r="S1732" i="8" s="1"/>
  <c r="V1733" i="8"/>
  <c r="O1733" i="8"/>
  <c r="P1733" i="8" l="1"/>
  <c r="Q1733" i="8" s="1"/>
  <c r="F1733" i="8"/>
  <c r="G1733" i="8"/>
  <c r="H1734" i="8" s="1"/>
  <c r="X1733" i="8"/>
  <c r="Z1733" i="8" s="1"/>
  <c r="AA1733" i="8" s="1"/>
  <c r="AB1733" i="8" s="1"/>
  <c r="AC1733" i="8" s="1"/>
  <c r="Y1733" i="8"/>
  <c r="R1733" i="8"/>
  <c r="T1733" i="8" s="1"/>
  <c r="U1733" i="8" s="1"/>
  <c r="D1734" i="8" s="1"/>
  <c r="E1733" i="8"/>
  <c r="Y1734" i="8" l="1"/>
  <c r="F1734" i="8"/>
  <c r="G1734" i="8"/>
  <c r="H1735" i="8" s="1"/>
  <c r="R1734" i="8"/>
  <c r="T1734" i="8" s="1"/>
  <c r="E1734" i="8"/>
  <c r="X1734" i="8"/>
  <c r="Z1734" i="8" s="1"/>
  <c r="AA1734" i="8" s="1"/>
  <c r="AB1734" i="8" s="1"/>
  <c r="S1733" i="8"/>
  <c r="J1734" i="8"/>
  <c r="K1734" i="8" s="1"/>
  <c r="L1734" i="8" s="1"/>
  <c r="M1734" i="8" s="1"/>
  <c r="W1734" i="8" s="1"/>
  <c r="I1734" i="8"/>
  <c r="N1734" i="8" s="1"/>
  <c r="AC1734" i="8" l="1"/>
  <c r="I1735" i="8"/>
  <c r="N1735" i="8" s="1"/>
  <c r="J1735" i="8"/>
  <c r="K1735" i="8" s="1"/>
  <c r="L1735" i="8" s="1"/>
  <c r="M1735" i="8" s="1"/>
  <c r="W1735" i="8" s="1"/>
  <c r="V1734" i="8"/>
  <c r="O1734" i="8"/>
  <c r="P1734" i="8" l="1"/>
  <c r="V1735" i="8"/>
  <c r="O1735" i="8"/>
  <c r="U1734" i="8" l="1"/>
  <c r="D1735" i="8" s="1"/>
  <c r="Q1734" i="8"/>
  <c r="S1734" i="8" s="1"/>
  <c r="P1735" i="8"/>
  <c r="Q1735" i="8" s="1"/>
  <c r="F1735" i="8" l="1"/>
  <c r="X1735" i="8"/>
  <c r="Z1735" i="8" s="1"/>
  <c r="AA1735" i="8" s="1"/>
  <c r="AB1735" i="8" s="1"/>
  <c r="AC1735" i="8" s="1"/>
  <c r="Y1735" i="8"/>
  <c r="G1735" i="8"/>
  <c r="H1736" i="8" s="1"/>
  <c r="R1735" i="8"/>
  <c r="T1735" i="8" s="1"/>
  <c r="U1735" i="8" s="1"/>
  <c r="D1736" i="8" s="1"/>
  <c r="E1735" i="8"/>
  <c r="Y1736" i="8" l="1"/>
  <c r="R1736" i="8"/>
  <c r="T1736" i="8" s="1"/>
  <c r="E1736" i="8"/>
  <c r="G1736" i="8"/>
  <c r="H1737" i="8" s="1"/>
  <c r="X1736" i="8"/>
  <c r="Z1736" i="8" s="1"/>
  <c r="AA1736" i="8" s="1"/>
  <c r="AB1736" i="8" s="1"/>
  <c r="F1736" i="8"/>
  <c r="J1736" i="8"/>
  <c r="I1736" i="8"/>
  <c r="N1736" i="8" s="1"/>
  <c r="S1735" i="8"/>
  <c r="K1736" i="8" l="1"/>
  <c r="L1736" i="8" s="1"/>
  <c r="M1736" i="8" s="1"/>
  <c r="W1736" i="8" s="1"/>
  <c r="AC1736" i="8"/>
  <c r="V1736" i="8"/>
  <c r="O1736" i="8"/>
  <c r="I1737" i="8"/>
  <c r="N1737" i="8" s="1"/>
  <c r="J1737" i="8"/>
  <c r="K1737" i="8" s="1"/>
  <c r="L1737" i="8" s="1"/>
  <c r="M1737" i="8" s="1"/>
  <c r="W1737" i="8" s="1"/>
  <c r="V1737" i="8" l="1"/>
  <c r="O1737" i="8"/>
  <c r="P1737" i="8"/>
  <c r="Q1737" i="8" s="1"/>
  <c r="P1736" i="8"/>
  <c r="U1736" i="8" l="1"/>
  <c r="D1737" i="8" s="1"/>
  <c r="Q1736" i="8"/>
  <c r="S1736" i="8" s="1"/>
  <c r="F1737" i="8" l="1"/>
  <c r="X1737" i="8"/>
  <c r="Z1737" i="8" s="1"/>
  <c r="AA1737" i="8" s="1"/>
  <c r="AB1737" i="8" s="1"/>
  <c r="Y1737" i="8"/>
  <c r="G1737" i="8"/>
  <c r="H1738" i="8" s="1"/>
  <c r="R1737" i="8"/>
  <c r="E1737" i="8"/>
  <c r="T1737" i="8" l="1"/>
  <c r="U1737" i="8" s="1"/>
  <c r="D1738" i="8" s="1"/>
  <c r="S1737" i="8"/>
  <c r="AC1737" i="8"/>
  <c r="I1738" i="8"/>
  <c r="N1738" i="8" s="1"/>
  <c r="J1738" i="8"/>
  <c r="K1738" i="8" l="1"/>
  <c r="L1738" i="8" s="1"/>
  <c r="M1738" i="8" s="1"/>
  <c r="W1738" i="8" s="1"/>
  <c r="V1738" i="8"/>
  <c r="O1738" i="8"/>
  <c r="R1738" i="8"/>
  <c r="T1738" i="8" s="1"/>
  <c r="F1738" i="8"/>
  <c r="G1738" i="8"/>
  <c r="H1739" i="8" s="1"/>
  <c r="X1738" i="8"/>
  <c r="Z1738" i="8" s="1"/>
  <c r="AA1738" i="8" s="1"/>
  <c r="AB1738" i="8" s="1"/>
  <c r="E1738" i="8"/>
  <c r="Y1738" i="8"/>
  <c r="AC1738" i="8" l="1"/>
  <c r="I1739" i="8"/>
  <c r="N1739" i="8" s="1"/>
  <c r="J1739" i="8"/>
  <c r="K1739" i="8" s="1"/>
  <c r="L1739" i="8" s="1"/>
  <c r="M1739" i="8" s="1"/>
  <c r="W1739" i="8" s="1"/>
  <c r="P1738" i="8"/>
  <c r="Q1738" i="8" l="1"/>
  <c r="S1738" i="8" s="1"/>
  <c r="U1738" i="8"/>
  <c r="D1739" i="8" s="1"/>
  <c r="V1739" i="8"/>
  <c r="O1739" i="8"/>
  <c r="F1739" i="8" l="1"/>
  <c r="Y1739" i="8"/>
  <c r="R1739" i="8"/>
  <c r="T1739" i="8" s="1"/>
  <c r="G1739" i="8"/>
  <c r="H1740" i="8" s="1"/>
  <c r="E1739" i="8"/>
  <c r="X1739" i="8"/>
  <c r="Z1739" i="8" s="1"/>
  <c r="AA1739" i="8" s="1"/>
  <c r="AB1739" i="8" s="1"/>
  <c r="P1739" i="8"/>
  <c r="Q1739" i="8" s="1"/>
  <c r="S1739" i="8" l="1"/>
  <c r="U1739" i="8"/>
  <c r="D1740" i="8" s="1"/>
  <c r="AC1739" i="8"/>
  <c r="I1740" i="8"/>
  <c r="N1740" i="8" s="1"/>
  <c r="J1740" i="8"/>
  <c r="K1740" i="8" l="1"/>
  <c r="L1740" i="8"/>
  <c r="M1740" i="8" s="1"/>
  <c r="W1740" i="8" s="1"/>
  <c r="V1740" i="8"/>
  <c r="O1740" i="8"/>
  <c r="Y1740" i="8"/>
  <c r="R1740" i="8"/>
  <c r="T1740" i="8" s="1"/>
  <c r="E1740" i="8"/>
  <c r="F1740" i="8"/>
  <c r="G1740" i="8"/>
  <c r="H1741" i="8" s="1"/>
  <c r="X1740" i="8"/>
  <c r="Z1740" i="8" s="1"/>
  <c r="AA1740" i="8" s="1"/>
  <c r="AB1740" i="8" s="1"/>
  <c r="AC1740" i="8" l="1"/>
  <c r="P1740" i="8"/>
  <c r="I1741" i="8"/>
  <c r="N1741" i="8" s="1"/>
  <c r="J1741" i="8"/>
  <c r="K1741" i="8" s="1"/>
  <c r="L1741" i="8" s="1"/>
  <c r="M1741" i="8" s="1"/>
  <c r="W1741" i="8" s="1"/>
  <c r="V1741" i="8" l="1"/>
  <c r="O1741" i="8"/>
  <c r="U1740" i="8"/>
  <c r="D1741" i="8" s="1"/>
  <c r="Q1740" i="8"/>
  <c r="S1740" i="8" s="1"/>
  <c r="F1741" i="8" l="1"/>
  <c r="Y1741" i="8"/>
  <c r="G1741" i="8"/>
  <c r="H1742" i="8" s="1"/>
  <c r="X1741" i="8"/>
  <c r="Z1741" i="8" s="1"/>
  <c r="AA1741" i="8" s="1"/>
  <c r="AB1741" i="8" s="1"/>
  <c r="AC1741" i="8" s="1"/>
  <c r="E1741" i="8"/>
  <c r="R1741" i="8"/>
  <c r="T1741" i="8" s="1"/>
  <c r="U1741" i="8" s="1"/>
  <c r="D1742" i="8" s="1"/>
  <c r="P1741" i="8"/>
  <c r="Q1741" i="8" s="1"/>
  <c r="R1742" i="8" l="1"/>
  <c r="T1742" i="8" s="1"/>
  <c r="G1742" i="8"/>
  <c r="H1743" i="8" s="1"/>
  <c r="X1742" i="8"/>
  <c r="Z1742" i="8" s="1"/>
  <c r="AA1742" i="8" s="1"/>
  <c r="AB1742" i="8" s="1"/>
  <c r="E1742" i="8"/>
  <c r="Y1742" i="8"/>
  <c r="F1742" i="8"/>
  <c r="S1741" i="8"/>
  <c r="I1742" i="8"/>
  <c r="N1742" i="8" s="1"/>
  <c r="J1742" i="8"/>
  <c r="K1742" i="8" s="1"/>
  <c r="L1742" i="8" s="1"/>
  <c r="M1742" i="8" s="1"/>
  <c r="W1742" i="8" s="1"/>
  <c r="I1743" i="8" l="1"/>
  <c r="N1743" i="8" s="1"/>
  <c r="J1743" i="8"/>
  <c r="K1743" i="8" s="1"/>
  <c r="L1743" i="8" s="1"/>
  <c r="M1743" i="8" s="1"/>
  <c r="W1743" i="8" s="1"/>
  <c r="AC1742" i="8"/>
  <c r="V1742" i="8"/>
  <c r="O1742" i="8"/>
  <c r="P1742" i="8" l="1"/>
  <c r="V1743" i="8"/>
  <c r="O1743" i="8"/>
  <c r="U1742" i="8" l="1"/>
  <c r="D1743" i="8" s="1"/>
  <c r="Q1742" i="8"/>
  <c r="S1742" i="8" s="1"/>
  <c r="P1743" i="8"/>
  <c r="Q1743" i="8" s="1"/>
  <c r="X1743" i="8" l="1"/>
  <c r="Z1743" i="8" s="1"/>
  <c r="AA1743" i="8" s="1"/>
  <c r="AB1743" i="8" s="1"/>
  <c r="Y1743" i="8"/>
  <c r="F1743" i="8"/>
  <c r="G1743" i="8"/>
  <c r="H1744" i="8" s="1"/>
  <c r="E1743" i="8"/>
  <c r="R1743" i="8"/>
  <c r="T1743" i="8" s="1"/>
  <c r="U1743" i="8" s="1"/>
  <c r="D1744" i="8" s="1"/>
  <c r="R1744" i="8" l="1"/>
  <c r="T1744" i="8" s="1"/>
  <c r="F1744" i="8"/>
  <c r="X1744" i="8"/>
  <c r="Z1744" i="8" s="1"/>
  <c r="AA1744" i="8" s="1"/>
  <c r="AB1744" i="8" s="1"/>
  <c r="AC1744" i="8" s="1"/>
  <c r="G1744" i="8"/>
  <c r="H1745" i="8" s="1"/>
  <c r="E1744" i="8"/>
  <c r="Y1744" i="8"/>
  <c r="I1744" i="8"/>
  <c r="N1744" i="8" s="1"/>
  <c r="J1744" i="8"/>
  <c r="AC1743" i="8"/>
  <c r="S1743" i="8"/>
  <c r="O1744" i="8" l="1"/>
  <c r="V1744" i="8"/>
  <c r="I1745" i="8"/>
  <c r="N1745" i="8" s="1"/>
  <c r="J1745" i="8"/>
  <c r="K1745" i="8" s="1"/>
  <c r="L1745" i="8" s="1"/>
  <c r="M1745" i="8" s="1"/>
  <c r="W1745" i="8" s="1"/>
  <c r="K1744" i="8"/>
  <c r="L1744" i="8" s="1"/>
  <c r="M1744" i="8" s="1"/>
  <c r="W1744" i="8" s="1"/>
  <c r="V1745" i="8" l="1"/>
  <c r="O1745" i="8"/>
  <c r="P1744" i="8"/>
  <c r="U1744" i="8" l="1"/>
  <c r="D1745" i="8" s="1"/>
  <c r="Q1744" i="8"/>
  <c r="S1744" i="8" s="1"/>
  <c r="P1745" i="8"/>
  <c r="Q1745" i="8" s="1"/>
  <c r="X1745" i="8" l="1"/>
  <c r="Z1745" i="8" s="1"/>
  <c r="AA1745" i="8" s="1"/>
  <c r="AB1745" i="8" s="1"/>
  <c r="Y1745" i="8"/>
  <c r="F1745" i="8"/>
  <c r="R1745" i="8"/>
  <c r="T1745" i="8" s="1"/>
  <c r="U1745" i="8" s="1"/>
  <c r="D1746" i="8" s="1"/>
  <c r="G1745" i="8"/>
  <c r="H1746" i="8" s="1"/>
  <c r="E1745" i="8"/>
  <c r="I1746" i="8" l="1"/>
  <c r="N1746" i="8" s="1"/>
  <c r="J1746" i="8"/>
  <c r="K1746" i="8" s="1"/>
  <c r="L1746" i="8" s="1"/>
  <c r="M1746" i="8" s="1"/>
  <c r="W1746" i="8" s="1"/>
  <c r="R1746" i="8"/>
  <c r="T1746" i="8" s="1"/>
  <c r="E1746" i="8"/>
  <c r="X1746" i="8"/>
  <c r="Z1746" i="8" s="1"/>
  <c r="AA1746" i="8" s="1"/>
  <c r="AB1746" i="8" s="1"/>
  <c r="AC1746" i="8" s="1"/>
  <c r="Y1746" i="8"/>
  <c r="G1746" i="8"/>
  <c r="H1747" i="8" s="1"/>
  <c r="F1746" i="8"/>
  <c r="S1745" i="8"/>
  <c r="AC1745" i="8"/>
  <c r="V1746" i="8" l="1"/>
  <c r="O1746" i="8"/>
  <c r="I1747" i="8"/>
  <c r="N1747" i="8" s="1"/>
  <c r="J1747" i="8"/>
  <c r="K1747" i="8" l="1"/>
  <c r="L1747" i="8" s="1"/>
  <c r="M1747" i="8" s="1"/>
  <c r="W1747" i="8" s="1"/>
  <c r="P1746" i="8"/>
  <c r="V1747" i="8"/>
  <c r="O1747" i="8"/>
  <c r="U1746" i="8" l="1"/>
  <c r="D1747" i="8" s="1"/>
  <c r="Q1746" i="8"/>
  <c r="S1746" i="8" s="1"/>
  <c r="P1747" i="8"/>
  <c r="Q1747" i="8" s="1"/>
  <c r="F1747" i="8" l="1"/>
  <c r="X1747" i="8"/>
  <c r="Z1747" i="8" s="1"/>
  <c r="AA1747" i="8" s="1"/>
  <c r="AB1747" i="8" s="1"/>
  <c r="Y1747" i="8"/>
  <c r="G1747" i="8"/>
  <c r="H1748" i="8" s="1"/>
  <c r="R1747" i="8"/>
  <c r="T1747" i="8" s="1"/>
  <c r="U1747" i="8" s="1"/>
  <c r="D1748" i="8" s="1"/>
  <c r="E1747" i="8"/>
  <c r="R1748" i="8" l="1"/>
  <c r="T1748" i="8" s="1"/>
  <c r="X1748" i="8"/>
  <c r="Z1748" i="8" s="1"/>
  <c r="AA1748" i="8" s="1"/>
  <c r="AB1748" i="8" s="1"/>
  <c r="AC1748" i="8" s="1"/>
  <c r="G1748" i="8"/>
  <c r="H1749" i="8" s="1"/>
  <c r="E1748" i="8"/>
  <c r="Y1748" i="8"/>
  <c r="F1748" i="8"/>
  <c r="J1748" i="8"/>
  <c r="K1748" i="8" s="1"/>
  <c r="L1748" i="8" s="1"/>
  <c r="M1748" i="8" s="1"/>
  <c r="W1748" i="8" s="1"/>
  <c r="I1748" i="8"/>
  <c r="N1748" i="8" s="1"/>
  <c r="AC1747" i="8"/>
  <c r="S1747" i="8"/>
  <c r="I1749" i="8" l="1"/>
  <c r="N1749" i="8" s="1"/>
  <c r="J1749" i="8"/>
  <c r="O1748" i="8"/>
  <c r="V1748" i="8"/>
  <c r="K1749" i="8" l="1"/>
  <c r="L1749" i="8" s="1"/>
  <c r="M1749" i="8" s="1"/>
  <c r="W1749" i="8" s="1"/>
  <c r="P1748" i="8"/>
  <c r="V1749" i="8"/>
  <c r="O1749" i="8"/>
  <c r="U1748" i="8" l="1"/>
  <c r="D1749" i="8" s="1"/>
  <c r="Q1748" i="8"/>
  <c r="S1748" i="8" s="1"/>
  <c r="P1749" i="8"/>
  <c r="Q1749" i="8" s="1"/>
  <c r="G1749" i="8" l="1"/>
  <c r="H1750" i="8" s="1"/>
  <c r="X1749" i="8"/>
  <c r="Z1749" i="8" s="1"/>
  <c r="AA1749" i="8" s="1"/>
  <c r="AB1749" i="8" s="1"/>
  <c r="AC1749" i="8" s="1"/>
  <c r="Y1749" i="8"/>
  <c r="R1749" i="8"/>
  <c r="T1749" i="8" s="1"/>
  <c r="U1749" i="8" s="1"/>
  <c r="D1750" i="8" s="1"/>
  <c r="F1749" i="8"/>
  <c r="E1749" i="8"/>
  <c r="R1750" i="8" l="1"/>
  <c r="T1750" i="8" s="1"/>
  <c r="Y1750" i="8"/>
  <c r="E1750" i="8"/>
  <c r="G1750" i="8"/>
  <c r="H1751" i="8" s="1"/>
  <c r="F1750" i="8"/>
  <c r="X1750" i="8"/>
  <c r="Z1750" i="8" s="1"/>
  <c r="AA1750" i="8" s="1"/>
  <c r="AB1750" i="8" s="1"/>
  <c r="I1750" i="8"/>
  <c r="N1750" i="8" s="1"/>
  <c r="J1750" i="8"/>
  <c r="S1749" i="8"/>
  <c r="V1750" i="8" l="1"/>
  <c r="O1750" i="8"/>
  <c r="I1751" i="8"/>
  <c r="N1751" i="8" s="1"/>
  <c r="J1751" i="8"/>
  <c r="K1751" i="8" s="1"/>
  <c r="L1751" i="8" s="1"/>
  <c r="M1751" i="8" s="1"/>
  <c r="W1751" i="8" s="1"/>
  <c r="AC1750" i="8"/>
  <c r="K1750" i="8"/>
  <c r="L1750" i="8" s="1"/>
  <c r="M1750" i="8" s="1"/>
  <c r="W1750" i="8" s="1"/>
  <c r="P1750" i="8" l="1"/>
  <c r="V1751" i="8"/>
  <c r="O1751" i="8"/>
  <c r="Q1750" i="8" l="1"/>
  <c r="S1750" i="8" s="1"/>
  <c r="U1750" i="8"/>
  <c r="D1751" i="8" s="1"/>
  <c r="P1751" i="8"/>
  <c r="Q1751" i="8" s="1"/>
  <c r="G1751" i="8" l="1"/>
  <c r="H1752" i="8" s="1"/>
  <c r="R1751" i="8"/>
  <c r="T1751" i="8" s="1"/>
  <c r="U1751" i="8" s="1"/>
  <c r="D1752" i="8" s="1"/>
  <c r="E1751" i="8"/>
  <c r="F1751" i="8"/>
  <c r="X1751" i="8"/>
  <c r="Z1751" i="8" s="1"/>
  <c r="AA1751" i="8" s="1"/>
  <c r="AB1751" i="8" s="1"/>
  <c r="AC1751" i="8" s="1"/>
  <c r="Y1751" i="8"/>
  <c r="S1751" i="8"/>
  <c r="R1752" i="8" l="1"/>
  <c r="T1752" i="8" s="1"/>
  <c r="F1752" i="8"/>
  <c r="X1752" i="8"/>
  <c r="Z1752" i="8" s="1"/>
  <c r="AA1752" i="8" s="1"/>
  <c r="AB1752" i="8" s="1"/>
  <c r="Y1752" i="8"/>
  <c r="E1752" i="8"/>
  <c r="G1752" i="8"/>
  <c r="H1753" i="8" s="1"/>
  <c r="I1752" i="8"/>
  <c r="N1752" i="8" s="1"/>
  <c r="J1752" i="8"/>
  <c r="V1752" i="8" l="1"/>
  <c r="O1752" i="8"/>
  <c r="K1752" i="8"/>
  <c r="L1752" i="8" s="1"/>
  <c r="M1752" i="8" s="1"/>
  <c r="W1752" i="8" s="1"/>
  <c r="AC1752" i="8"/>
  <c r="I1753" i="8"/>
  <c r="N1753" i="8" s="1"/>
  <c r="J1753" i="8"/>
  <c r="K1753" i="8" s="1"/>
  <c r="L1753" i="8" s="1"/>
  <c r="M1753" i="8" s="1"/>
  <c r="W1753" i="8" s="1"/>
  <c r="V1753" i="8" l="1"/>
  <c r="O1753" i="8"/>
  <c r="P1752" i="8"/>
  <c r="U1752" i="8" l="1"/>
  <c r="D1753" i="8" s="1"/>
  <c r="Q1752" i="8"/>
  <c r="S1752" i="8" s="1"/>
  <c r="P1753" i="8"/>
  <c r="Q1753" i="8" s="1"/>
  <c r="F1753" i="8" l="1"/>
  <c r="Y1753" i="8"/>
  <c r="G1753" i="8"/>
  <c r="H1754" i="8" s="1"/>
  <c r="X1753" i="8"/>
  <c r="Z1753" i="8" s="1"/>
  <c r="AA1753" i="8" s="1"/>
  <c r="AB1753" i="8" s="1"/>
  <c r="R1753" i="8"/>
  <c r="T1753" i="8" s="1"/>
  <c r="U1753" i="8" s="1"/>
  <c r="D1754" i="8" s="1"/>
  <c r="E1753" i="8"/>
  <c r="S1753" i="8" l="1"/>
  <c r="AC1753" i="8"/>
  <c r="R1754" i="8"/>
  <c r="T1754" i="8" s="1"/>
  <c r="E1754" i="8"/>
  <c r="Y1754" i="8"/>
  <c r="F1754" i="8"/>
  <c r="X1754" i="8"/>
  <c r="Z1754" i="8" s="1"/>
  <c r="AA1754" i="8" s="1"/>
  <c r="AB1754" i="8" s="1"/>
  <c r="G1754" i="8"/>
  <c r="H1755" i="8" s="1"/>
  <c r="J1754" i="8"/>
  <c r="I1754" i="8"/>
  <c r="N1754" i="8" s="1"/>
  <c r="I1755" i="8" l="1"/>
  <c r="N1755" i="8" s="1"/>
  <c r="J1755" i="8"/>
  <c r="K1755" i="8" s="1"/>
  <c r="L1755" i="8" s="1"/>
  <c r="M1755" i="8" s="1"/>
  <c r="W1755" i="8" s="1"/>
  <c r="V1754" i="8"/>
  <c r="O1754" i="8"/>
  <c r="K1754" i="8"/>
  <c r="L1754" i="8" s="1"/>
  <c r="M1754" i="8" s="1"/>
  <c r="W1754" i="8" s="1"/>
  <c r="AC1754" i="8"/>
  <c r="P1754" i="8" l="1"/>
  <c r="V1755" i="8"/>
  <c r="O1755" i="8"/>
  <c r="Q1754" i="8" l="1"/>
  <c r="S1754" i="8" s="1"/>
  <c r="U1754" i="8"/>
  <c r="D1755" i="8" s="1"/>
  <c r="P1755" i="8"/>
  <c r="Q1755" i="8" s="1"/>
  <c r="F1755" i="8" l="1"/>
  <c r="G1755" i="8"/>
  <c r="H1756" i="8" s="1"/>
  <c r="R1755" i="8"/>
  <c r="T1755" i="8" s="1"/>
  <c r="U1755" i="8" s="1"/>
  <c r="D1756" i="8" s="1"/>
  <c r="X1755" i="8"/>
  <c r="Z1755" i="8" s="1"/>
  <c r="AA1755" i="8" s="1"/>
  <c r="AB1755" i="8" s="1"/>
  <c r="E1755" i="8"/>
  <c r="Y1755" i="8"/>
  <c r="S1755" i="8" l="1"/>
  <c r="AC1755" i="8"/>
  <c r="I1756" i="8"/>
  <c r="N1756" i="8" s="1"/>
  <c r="J1756" i="8"/>
  <c r="X1756" i="8"/>
  <c r="Z1756" i="8" s="1"/>
  <c r="AA1756" i="8" s="1"/>
  <c r="AB1756" i="8" s="1"/>
  <c r="Y1756" i="8"/>
  <c r="R1756" i="8"/>
  <c r="T1756" i="8" s="1"/>
  <c r="E1756" i="8"/>
  <c r="F1756" i="8"/>
  <c r="G1756" i="8"/>
  <c r="H1757" i="8" s="1"/>
  <c r="O1756" i="8" l="1"/>
  <c r="V1756" i="8"/>
  <c r="K1756" i="8"/>
  <c r="L1756" i="8" s="1"/>
  <c r="M1756" i="8" s="1"/>
  <c r="W1756" i="8" s="1"/>
  <c r="I1757" i="8"/>
  <c r="N1757" i="8" s="1"/>
  <c r="J1757" i="8"/>
  <c r="K1757" i="8" s="1"/>
  <c r="L1757" i="8" s="1"/>
  <c r="M1757" i="8" s="1"/>
  <c r="W1757" i="8" s="1"/>
  <c r="AC1756" i="8"/>
  <c r="V1757" i="8" l="1"/>
  <c r="O1757" i="8"/>
  <c r="P1757" i="8"/>
  <c r="Q1757" i="8" s="1"/>
  <c r="P1756" i="8"/>
  <c r="U1756" i="8" l="1"/>
  <c r="D1757" i="8" s="1"/>
  <c r="Q1756" i="8"/>
  <c r="S1756" i="8" s="1"/>
  <c r="E1757" i="8" l="1"/>
  <c r="X1757" i="8"/>
  <c r="Z1757" i="8" s="1"/>
  <c r="AA1757" i="8" s="1"/>
  <c r="AB1757" i="8" s="1"/>
  <c r="Y1757" i="8"/>
  <c r="F1757" i="8"/>
  <c r="G1757" i="8"/>
  <c r="H1758" i="8" s="1"/>
  <c r="R1757" i="8"/>
  <c r="I1758" i="8" l="1"/>
  <c r="N1758" i="8" s="1"/>
  <c r="J1758" i="8"/>
  <c r="T1757" i="8"/>
  <c r="U1757" i="8" s="1"/>
  <c r="D1758" i="8" s="1"/>
  <c r="S1757" i="8"/>
  <c r="AC1757" i="8"/>
  <c r="R1758" i="8" l="1"/>
  <c r="T1758" i="8" s="1"/>
  <c r="Y1758" i="8"/>
  <c r="E1758" i="8"/>
  <c r="F1758" i="8"/>
  <c r="X1758" i="8"/>
  <c r="Z1758" i="8" s="1"/>
  <c r="AA1758" i="8" s="1"/>
  <c r="AB1758" i="8" s="1"/>
  <c r="G1758" i="8"/>
  <c r="H1759" i="8" s="1"/>
  <c r="K1758" i="8"/>
  <c r="L1758" i="8" s="1"/>
  <c r="M1758" i="8" s="1"/>
  <c r="W1758" i="8" s="1"/>
  <c r="V1758" i="8"/>
  <c r="O1758" i="8"/>
  <c r="AC1758" i="8" l="1"/>
  <c r="I1759" i="8"/>
  <c r="N1759" i="8" s="1"/>
  <c r="J1759" i="8"/>
  <c r="K1759" i="8" s="1"/>
  <c r="L1759" i="8" s="1"/>
  <c r="M1759" i="8" s="1"/>
  <c r="W1759" i="8" s="1"/>
  <c r="P1758" i="8"/>
  <c r="U1758" i="8" l="1"/>
  <c r="D1759" i="8" s="1"/>
  <c r="Q1758" i="8"/>
  <c r="S1758" i="8" s="1"/>
  <c r="V1759" i="8"/>
  <c r="O1759" i="8"/>
  <c r="P1759" i="8" l="1"/>
  <c r="Q1759" i="8" s="1"/>
  <c r="X1759" i="8"/>
  <c r="Z1759" i="8" s="1"/>
  <c r="AA1759" i="8" s="1"/>
  <c r="AB1759" i="8" s="1"/>
  <c r="R1759" i="8"/>
  <c r="T1759" i="8" s="1"/>
  <c r="U1759" i="8" s="1"/>
  <c r="D1760" i="8" s="1"/>
  <c r="E1759" i="8"/>
  <c r="F1759" i="8"/>
  <c r="G1759" i="8"/>
  <c r="H1760" i="8" s="1"/>
  <c r="Y1759" i="8"/>
  <c r="I1760" i="8" l="1"/>
  <c r="N1760" i="8" s="1"/>
  <c r="J1760" i="8"/>
  <c r="R1760" i="8"/>
  <c r="T1760" i="8" s="1"/>
  <c r="E1760" i="8"/>
  <c r="X1760" i="8"/>
  <c r="Z1760" i="8" s="1"/>
  <c r="AA1760" i="8" s="1"/>
  <c r="AB1760" i="8" s="1"/>
  <c r="AC1760" i="8" s="1"/>
  <c r="Y1760" i="8"/>
  <c r="G1760" i="8"/>
  <c r="H1761" i="8" s="1"/>
  <c r="F1760" i="8"/>
  <c r="AC1759" i="8"/>
  <c r="S1759" i="8"/>
  <c r="I1761" i="8" l="1"/>
  <c r="N1761" i="8" s="1"/>
  <c r="J1761" i="8"/>
  <c r="K1761" i="8" s="1"/>
  <c r="L1761" i="8" s="1"/>
  <c r="M1761" i="8" s="1"/>
  <c r="W1761" i="8" s="1"/>
  <c r="K1760" i="8"/>
  <c r="L1760" i="8" s="1"/>
  <c r="M1760" i="8" s="1"/>
  <c r="W1760" i="8" s="1"/>
  <c r="V1760" i="8"/>
  <c r="O1760" i="8"/>
  <c r="P1760" i="8" l="1"/>
  <c r="V1761" i="8"/>
  <c r="O1761" i="8"/>
  <c r="U1760" i="8" l="1"/>
  <c r="D1761" i="8" s="1"/>
  <c r="Q1760" i="8"/>
  <c r="S1760" i="8" s="1"/>
  <c r="P1761" i="8"/>
  <c r="Q1761" i="8" s="1"/>
  <c r="F1761" i="8" l="1"/>
  <c r="G1761" i="8"/>
  <c r="H1762" i="8" s="1"/>
  <c r="E1761" i="8"/>
  <c r="X1761" i="8"/>
  <c r="Z1761" i="8" s="1"/>
  <c r="AA1761" i="8" s="1"/>
  <c r="AB1761" i="8" s="1"/>
  <c r="Y1761" i="8"/>
  <c r="R1761" i="8"/>
  <c r="T1761" i="8" s="1"/>
  <c r="U1761" i="8" s="1"/>
  <c r="D1762" i="8" s="1"/>
  <c r="F1762" i="8" l="1"/>
  <c r="R1762" i="8"/>
  <c r="T1762" i="8" s="1"/>
  <c r="X1762" i="8"/>
  <c r="Z1762" i="8" s="1"/>
  <c r="AA1762" i="8" s="1"/>
  <c r="AB1762" i="8" s="1"/>
  <c r="AC1762" i="8" s="1"/>
  <c r="G1762" i="8"/>
  <c r="H1763" i="8" s="1"/>
  <c r="Y1762" i="8"/>
  <c r="E1762" i="8"/>
  <c r="AC1761" i="8"/>
  <c r="I1762" i="8"/>
  <c r="N1762" i="8" s="1"/>
  <c r="J1762" i="8"/>
  <c r="S1761" i="8"/>
  <c r="I1763" i="8" l="1"/>
  <c r="N1763" i="8" s="1"/>
  <c r="J1763" i="8"/>
  <c r="K1763" i="8" s="1"/>
  <c r="L1763" i="8" s="1"/>
  <c r="M1763" i="8" s="1"/>
  <c r="W1763" i="8" s="1"/>
  <c r="K1762" i="8"/>
  <c r="L1762" i="8"/>
  <c r="M1762" i="8" s="1"/>
  <c r="W1762" i="8" s="1"/>
  <c r="O1762" i="8"/>
  <c r="V1762" i="8"/>
  <c r="P1762" i="8" l="1"/>
  <c r="O1763" i="8"/>
  <c r="V1763" i="8"/>
  <c r="Q1762" i="8" l="1"/>
  <c r="S1762" i="8" s="1"/>
  <c r="U1762" i="8"/>
  <c r="D1763" i="8" s="1"/>
  <c r="P1763" i="8"/>
  <c r="Q1763" i="8" s="1"/>
  <c r="G1763" i="8" l="1"/>
  <c r="H1764" i="8" s="1"/>
  <c r="R1763" i="8"/>
  <c r="T1763" i="8" s="1"/>
  <c r="U1763" i="8" s="1"/>
  <c r="D1764" i="8" s="1"/>
  <c r="X1763" i="8"/>
  <c r="Z1763" i="8" s="1"/>
  <c r="AA1763" i="8" s="1"/>
  <c r="AB1763" i="8" s="1"/>
  <c r="Y1763" i="8"/>
  <c r="F1763" i="8"/>
  <c r="E1763" i="8"/>
  <c r="AC1763" i="8" l="1"/>
  <c r="J1764" i="8"/>
  <c r="I1764" i="8"/>
  <c r="N1764" i="8" s="1"/>
  <c r="X1764" i="8"/>
  <c r="Z1764" i="8" s="1"/>
  <c r="AA1764" i="8" s="1"/>
  <c r="AB1764" i="8" s="1"/>
  <c r="G1764" i="8"/>
  <c r="H1765" i="8" s="1"/>
  <c r="Y1764" i="8"/>
  <c r="F1764" i="8"/>
  <c r="R1764" i="8"/>
  <c r="T1764" i="8" s="1"/>
  <c r="E1764" i="8"/>
  <c r="S1763" i="8"/>
  <c r="I1765" i="8" l="1"/>
  <c r="N1765" i="8" s="1"/>
  <c r="J1765" i="8"/>
  <c r="K1765" i="8" s="1"/>
  <c r="L1765" i="8" s="1"/>
  <c r="M1765" i="8" s="1"/>
  <c r="W1765" i="8" s="1"/>
  <c r="V1764" i="8"/>
  <c r="O1764" i="8"/>
  <c r="K1764" i="8"/>
  <c r="L1764" i="8" s="1"/>
  <c r="M1764" i="8" s="1"/>
  <c r="W1764" i="8" s="1"/>
  <c r="AC1764" i="8"/>
  <c r="P1764" i="8" l="1"/>
  <c r="O1765" i="8"/>
  <c r="V1765" i="8"/>
  <c r="Q1764" i="8" l="1"/>
  <c r="S1764" i="8" s="1"/>
  <c r="U1764" i="8"/>
  <c r="D1765" i="8" s="1"/>
  <c r="P1765" i="8"/>
  <c r="Q1765" i="8" s="1"/>
  <c r="G1765" i="8" l="1"/>
  <c r="H1766" i="8" s="1"/>
  <c r="E1765" i="8"/>
  <c r="R1765" i="8"/>
  <c r="T1765" i="8" s="1"/>
  <c r="U1765" i="8" s="1"/>
  <c r="D1766" i="8" s="1"/>
  <c r="X1765" i="8"/>
  <c r="Z1765" i="8" s="1"/>
  <c r="AA1765" i="8" s="1"/>
  <c r="AB1765" i="8" s="1"/>
  <c r="AC1765" i="8" s="1"/>
  <c r="Y1765" i="8"/>
  <c r="F1765" i="8"/>
  <c r="I1766" i="8" l="1"/>
  <c r="J1766" i="8"/>
  <c r="N1766" i="8"/>
  <c r="R1766" i="8"/>
  <c r="T1766" i="8" s="1"/>
  <c r="X1766" i="8"/>
  <c r="Z1766" i="8" s="1"/>
  <c r="AA1766" i="8" s="1"/>
  <c r="AB1766" i="8" s="1"/>
  <c r="G1766" i="8"/>
  <c r="H1767" i="8" s="1"/>
  <c r="E1766" i="8"/>
  <c r="F1766" i="8"/>
  <c r="Y1766" i="8"/>
  <c r="S1765" i="8"/>
  <c r="I1767" i="8" l="1"/>
  <c r="N1767" i="8" s="1"/>
  <c r="J1767" i="8"/>
  <c r="K1767" i="8" s="1"/>
  <c r="L1767" i="8" s="1"/>
  <c r="M1767" i="8" s="1"/>
  <c r="W1767" i="8" s="1"/>
  <c r="K1766" i="8"/>
  <c r="L1766" i="8" s="1"/>
  <c r="M1766" i="8" s="1"/>
  <c r="W1766" i="8" s="1"/>
  <c r="AC1766" i="8"/>
  <c r="O1766" i="8"/>
  <c r="V1766" i="8"/>
  <c r="P1766" i="8" l="1"/>
  <c r="O1767" i="8"/>
  <c r="V1767" i="8"/>
  <c r="Q1766" i="8" l="1"/>
  <c r="S1766" i="8" s="1"/>
  <c r="U1766" i="8"/>
  <c r="D1767" i="8" s="1"/>
  <c r="P1767" i="8"/>
  <c r="R1767" i="8" l="1"/>
  <c r="T1767" i="8" s="1"/>
  <c r="E1767" i="8"/>
  <c r="X1767" i="8"/>
  <c r="Z1767" i="8" s="1"/>
  <c r="AA1767" i="8" s="1"/>
  <c r="AB1767" i="8" s="1"/>
  <c r="AC1767" i="8" s="1"/>
  <c r="F1767" i="8"/>
  <c r="G1767" i="8"/>
  <c r="H1768" i="8" s="1"/>
  <c r="Y1767" i="8"/>
  <c r="Q1767" i="8"/>
  <c r="S1767" i="8" s="1"/>
  <c r="U1767" i="8"/>
  <c r="D1768" i="8" s="1"/>
  <c r="J1768" i="8" l="1"/>
  <c r="I1768" i="8"/>
  <c r="N1768" i="8" s="1"/>
  <c r="E1768" i="8"/>
  <c r="X1768" i="8"/>
  <c r="Z1768" i="8" s="1"/>
  <c r="AA1768" i="8" s="1"/>
  <c r="AB1768" i="8" s="1"/>
  <c r="G1768" i="8"/>
  <c r="H1769" i="8" s="1"/>
  <c r="Y1768" i="8"/>
  <c r="F1768" i="8"/>
  <c r="R1768" i="8"/>
  <c r="T1768" i="8" s="1"/>
  <c r="J1769" i="8" l="1"/>
  <c r="I1769" i="8"/>
  <c r="N1769" i="8" s="1"/>
  <c r="O1768" i="8"/>
  <c r="V1768" i="8"/>
  <c r="AC1768" i="8"/>
  <c r="K1768" i="8"/>
  <c r="L1768" i="8" s="1"/>
  <c r="M1768" i="8" s="1"/>
  <c r="W1768" i="8" s="1"/>
  <c r="K1769" i="8" l="1"/>
  <c r="L1769" i="8" s="1"/>
  <c r="M1769" i="8" s="1"/>
  <c r="W1769" i="8" s="1"/>
  <c r="P1768" i="8"/>
  <c r="V1769" i="8"/>
  <c r="O1769" i="8"/>
  <c r="U1768" i="8" l="1"/>
  <c r="D1769" i="8" s="1"/>
  <c r="Q1768" i="8"/>
  <c r="S1768" i="8" s="1"/>
  <c r="P1769" i="8"/>
  <c r="Q1769" i="8" s="1"/>
  <c r="E1769" i="8" l="1"/>
  <c r="X1769" i="8"/>
  <c r="Z1769" i="8" s="1"/>
  <c r="AA1769" i="8" s="1"/>
  <c r="AB1769" i="8" s="1"/>
  <c r="R1769" i="8"/>
  <c r="T1769" i="8" s="1"/>
  <c r="U1769" i="8" s="1"/>
  <c r="D1770" i="8" s="1"/>
  <c r="F1769" i="8"/>
  <c r="G1769" i="8"/>
  <c r="H1770" i="8" s="1"/>
  <c r="Y1769" i="8"/>
  <c r="I1770" i="8" l="1"/>
  <c r="N1770" i="8" s="1"/>
  <c r="J1770" i="8"/>
  <c r="G1770" i="8"/>
  <c r="H1771" i="8" s="1"/>
  <c r="R1770" i="8"/>
  <c r="T1770" i="8" s="1"/>
  <c r="X1770" i="8"/>
  <c r="Z1770" i="8" s="1"/>
  <c r="AA1770" i="8" s="1"/>
  <c r="AB1770" i="8" s="1"/>
  <c r="Y1770" i="8"/>
  <c r="F1770" i="8"/>
  <c r="E1770" i="8"/>
  <c r="AC1769" i="8"/>
  <c r="S1769" i="8"/>
  <c r="I1771" i="8" l="1"/>
  <c r="N1771" i="8" s="1"/>
  <c r="J1771" i="8"/>
  <c r="K1771" i="8" s="1"/>
  <c r="L1771" i="8" s="1"/>
  <c r="M1771" i="8" s="1"/>
  <c r="W1771" i="8" s="1"/>
  <c r="V1770" i="8"/>
  <c r="O1770" i="8"/>
  <c r="K1770" i="8"/>
  <c r="L1770" i="8"/>
  <c r="M1770" i="8" s="1"/>
  <c r="W1770" i="8" s="1"/>
  <c r="AC1770" i="8"/>
  <c r="P1770" i="8" l="1"/>
  <c r="V1771" i="8"/>
  <c r="O1771" i="8"/>
  <c r="Q1770" i="8" l="1"/>
  <c r="S1770" i="8" s="1"/>
  <c r="U1770" i="8"/>
  <c r="D1771" i="8" s="1"/>
  <c r="P1771" i="8"/>
  <c r="Q1771" i="8" s="1"/>
  <c r="G1771" i="8" l="1"/>
  <c r="H1772" i="8" s="1"/>
  <c r="E1771" i="8"/>
  <c r="R1771" i="8"/>
  <c r="T1771" i="8" s="1"/>
  <c r="U1771" i="8" s="1"/>
  <c r="D1772" i="8" s="1"/>
  <c r="Y1771" i="8"/>
  <c r="F1771" i="8"/>
  <c r="X1771" i="8"/>
  <c r="Z1771" i="8" s="1"/>
  <c r="AA1771" i="8" s="1"/>
  <c r="AB1771" i="8" s="1"/>
  <c r="I1772" i="8" l="1"/>
  <c r="J1772" i="8"/>
  <c r="N1772" i="8"/>
  <c r="AC1771" i="8"/>
  <c r="R1772" i="8"/>
  <c r="T1772" i="8" s="1"/>
  <c r="E1772" i="8"/>
  <c r="Y1772" i="8"/>
  <c r="F1772" i="8"/>
  <c r="G1772" i="8"/>
  <c r="H1773" i="8" s="1"/>
  <c r="X1772" i="8"/>
  <c r="Z1772" i="8" s="1"/>
  <c r="AA1772" i="8" s="1"/>
  <c r="AB1772" i="8" s="1"/>
  <c r="S1771" i="8"/>
  <c r="V1772" i="8" l="1"/>
  <c r="O1772" i="8"/>
  <c r="K1772" i="8"/>
  <c r="L1772" i="8" s="1"/>
  <c r="M1772" i="8" s="1"/>
  <c r="W1772" i="8" s="1"/>
  <c r="AC1772" i="8"/>
  <c r="J1773" i="8"/>
  <c r="I1773" i="8"/>
  <c r="N1773" i="8" s="1"/>
  <c r="V1773" i="8" l="1"/>
  <c r="O1773" i="8"/>
  <c r="K1773" i="8"/>
  <c r="L1773" i="8" s="1"/>
  <c r="M1773" i="8" s="1"/>
  <c r="W1773" i="8" s="1"/>
  <c r="P1773" i="8"/>
  <c r="Q1773" i="8" s="1"/>
  <c r="P1772" i="8"/>
  <c r="Q1772" i="8" l="1"/>
  <c r="S1772" i="8" s="1"/>
  <c r="U1772" i="8"/>
  <c r="D1773" i="8" s="1"/>
  <c r="E1773" i="8" l="1"/>
  <c r="F1773" i="8"/>
  <c r="G1773" i="8"/>
  <c r="H1774" i="8" s="1"/>
  <c r="X1773" i="8"/>
  <c r="Z1773" i="8" s="1"/>
  <c r="AA1773" i="8" s="1"/>
  <c r="AB1773" i="8" s="1"/>
  <c r="Y1773" i="8"/>
  <c r="R1773" i="8"/>
  <c r="T1773" i="8" l="1"/>
  <c r="U1773" i="8" s="1"/>
  <c r="D1774" i="8" s="1"/>
  <c r="S1773" i="8"/>
  <c r="AC1773" i="8"/>
  <c r="I1774" i="8"/>
  <c r="N1774" i="8"/>
  <c r="J1774" i="8"/>
  <c r="O1774" i="8" l="1"/>
  <c r="V1774" i="8"/>
  <c r="K1774" i="8"/>
  <c r="L1774" i="8" s="1"/>
  <c r="M1774" i="8" s="1"/>
  <c r="W1774" i="8" s="1"/>
  <c r="Y1774" i="8"/>
  <c r="E1774" i="8"/>
  <c r="G1774" i="8"/>
  <c r="H1775" i="8" s="1"/>
  <c r="R1774" i="8"/>
  <c r="T1774" i="8" s="1"/>
  <c r="F1774" i="8"/>
  <c r="X1774" i="8"/>
  <c r="Z1774" i="8" s="1"/>
  <c r="AA1774" i="8" s="1"/>
  <c r="AB1774" i="8" s="1"/>
  <c r="AC1774" i="8" l="1"/>
  <c r="J1775" i="8"/>
  <c r="I1775" i="8"/>
  <c r="N1775" i="8" s="1"/>
  <c r="P1774" i="8"/>
  <c r="V1775" i="8" l="1"/>
  <c r="O1775" i="8"/>
  <c r="Q1774" i="8"/>
  <c r="S1774" i="8" s="1"/>
  <c r="U1774" i="8"/>
  <c r="D1775" i="8" s="1"/>
  <c r="K1775" i="8"/>
  <c r="L1775" i="8" s="1"/>
  <c r="M1775" i="8" s="1"/>
  <c r="W1775" i="8" s="1"/>
  <c r="P1775" i="8" l="1"/>
  <c r="E1775" i="8"/>
  <c r="X1775" i="8"/>
  <c r="Z1775" i="8" s="1"/>
  <c r="AA1775" i="8" s="1"/>
  <c r="AB1775" i="8" s="1"/>
  <c r="R1775" i="8"/>
  <c r="T1775" i="8" s="1"/>
  <c r="Y1775" i="8"/>
  <c r="F1775" i="8"/>
  <c r="G1775" i="8"/>
  <c r="H1776" i="8" s="1"/>
  <c r="J1776" i="8" l="1"/>
  <c r="I1776" i="8"/>
  <c r="N1776" i="8" s="1"/>
  <c r="Q1775" i="8"/>
  <c r="S1775" i="8" s="1"/>
  <c r="U1775" i="8"/>
  <c r="D1776" i="8" s="1"/>
  <c r="AC1775" i="8"/>
  <c r="O1776" i="8" l="1"/>
  <c r="V1776" i="8"/>
  <c r="R1776" i="8"/>
  <c r="T1776" i="8" s="1"/>
  <c r="E1776" i="8"/>
  <c r="G1776" i="8"/>
  <c r="H1777" i="8" s="1"/>
  <c r="Y1776" i="8"/>
  <c r="F1776" i="8"/>
  <c r="X1776" i="8"/>
  <c r="Z1776" i="8" s="1"/>
  <c r="AA1776" i="8" s="1"/>
  <c r="AB1776" i="8" s="1"/>
  <c r="K1776" i="8"/>
  <c r="L1776" i="8" s="1"/>
  <c r="M1776" i="8" s="1"/>
  <c r="W1776" i="8" s="1"/>
  <c r="AC1776" i="8" l="1"/>
  <c r="J1777" i="8"/>
  <c r="I1777" i="8"/>
  <c r="N1777" i="8" s="1"/>
  <c r="P1776" i="8"/>
  <c r="K1777" i="8" l="1"/>
  <c r="L1777" i="8" s="1"/>
  <c r="M1777" i="8" s="1"/>
  <c r="W1777" i="8" s="1"/>
  <c r="V1777" i="8"/>
  <c r="O1777" i="8"/>
  <c r="Q1776" i="8"/>
  <c r="S1776" i="8" s="1"/>
  <c r="U1776" i="8"/>
  <c r="D1777" i="8" s="1"/>
  <c r="E1777" i="8" l="1"/>
  <c r="F1777" i="8"/>
  <c r="G1777" i="8"/>
  <c r="H1778" i="8" s="1"/>
  <c r="R1777" i="8"/>
  <c r="T1777" i="8" s="1"/>
  <c r="Y1777" i="8"/>
  <c r="X1777" i="8"/>
  <c r="Z1777" i="8" s="1"/>
  <c r="AA1777" i="8" s="1"/>
  <c r="AB1777" i="8" s="1"/>
  <c r="P1777" i="8"/>
  <c r="Q1777" i="8" s="1"/>
  <c r="S1777" i="8" l="1"/>
  <c r="AC1777" i="8"/>
  <c r="U1777" i="8"/>
  <c r="D1778" i="8" s="1"/>
  <c r="I1778" i="8"/>
  <c r="N1778" i="8" s="1"/>
  <c r="J1778" i="8"/>
  <c r="G1778" i="8" l="1"/>
  <c r="H1779" i="8" s="1"/>
  <c r="Y1778" i="8"/>
  <c r="X1778" i="8"/>
  <c r="Z1778" i="8" s="1"/>
  <c r="AA1778" i="8" s="1"/>
  <c r="AB1778" i="8" s="1"/>
  <c r="R1778" i="8"/>
  <c r="T1778" i="8" s="1"/>
  <c r="F1778" i="8"/>
  <c r="E1778" i="8"/>
  <c r="O1778" i="8"/>
  <c r="V1778" i="8"/>
  <c r="K1778" i="8"/>
  <c r="L1778" i="8" s="1"/>
  <c r="M1778" i="8" s="1"/>
  <c r="W1778" i="8" s="1"/>
  <c r="P1778" i="8" l="1"/>
  <c r="AC1778" i="8"/>
  <c r="I1779" i="8"/>
  <c r="N1779" i="8" s="1"/>
  <c r="J1779" i="8"/>
  <c r="K1779" i="8" s="1"/>
  <c r="L1779" i="8" s="1"/>
  <c r="M1779" i="8" s="1"/>
  <c r="W1779" i="8" s="1"/>
  <c r="V1779" i="8" l="1"/>
  <c r="O1779" i="8"/>
  <c r="Q1778" i="8"/>
  <c r="S1778" i="8" s="1"/>
  <c r="U1778" i="8"/>
  <c r="D1779" i="8" s="1"/>
  <c r="E1779" i="8" l="1"/>
  <c r="F1779" i="8"/>
  <c r="G1779" i="8"/>
  <c r="H1780" i="8" s="1"/>
  <c r="X1779" i="8"/>
  <c r="Z1779" i="8" s="1"/>
  <c r="AA1779" i="8" s="1"/>
  <c r="AB1779" i="8" s="1"/>
  <c r="R1779" i="8"/>
  <c r="T1779" i="8" s="1"/>
  <c r="Y1779" i="8"/>
  <c r="P1779" i="8"/>
  <c r="Q1779" i="8" s="1"/>
  <c r="S1779" i="8" l="1"/>
  <c r="AC1779" i="8"/>
  <c r="U1779" i="8"/>
  <c r="D1780" i="8" s="1"/>
  <c r="I1780" i="8"/>
  <c r="N1780" i="8" s="1"/>
  <c r="J1780" i="8"/>
  <c r="K1780" i="8" l="1"/>
  <c r="L1780" i="8" s="1"/>
  <c r="M1780" i="8" s="1"/>
  <c r="W1780" i="8" s="1"/>
  <c r="V1780" i="8"/>
  <c r="O1780" i="8"/>
  <c r="G1780" i="8"/>
  <c r="H1781" i="8" s="1"/>
  <c r="F1780" i="8"/>
  <c r="E1780" i="8"/>
  <c r="X1780" i="8"/>
  <c r="Z1780" i="8" s="1"/>
  <c r="AA1780" i="8" s="1"/>
  <c r="AB1780" i="8" s="1"/>
  <c r="R1780" i="8"/>
  <c r="T1780" i="8" s="1"/>
  <c r="Y1780" i="8"/>
  <c r="P1780" i="8" l="1"/>
  <c r="J1781" i="8"/>
  <c r="I1781" i="8"/>
  <c r="N1781" i="8" s="1"/>
  <c r="AC1780" i="8"/>
  <c r="V1781" i="8" l="1"/>
  <c r="O1781" i="8"/>
  <c r="Q1780" i="8"/>
  <c r="S1780" i="8" s="1"/>
  <c r="U1780" i="8"/>
  <c r="D1781" i="8" s="1"/>
  <c r="K1781" i="8"/>
  <c r="L1781" i="8" s="1"/>
  <c r="M1781" i="8" s="1"/>
  <c r="W1781" i="8" s="1"/>
  <c r="P1781" i="8" l="1"/>
  <c r="Q1781" i="8" s="1"/>
  <c r="E1781" i="8"/>
  <c r="R1781" i="8"/>
  <c r="T1781" i="8" s="1"/>
  <c r="U1781" i="8" s="1"/>
  <c r="D1782" i="8" s="1"/>
  <c r="F1781" i="8"/>
  <c r="G1781" i="8"/>
  <c r="H1782" i="8" s="1"/>
  <c r="Y1781" i="8"/>
  <c r="X1781" i="8"/>
  <c r="Z1781" i="8" s="1"/>
  <c r="AA1781" i="8" s="1"/>
  <c r="AB1781" i="8" s="1"/>
  <c r="J1782" i="8" l="1"/>
  <c r="I1782" i="8"/>
  <c r="N1782" i="8" s="1"/>
  <c r="S1781" i="8"/>
  <c r="AC1781" i="8"/>
  <c r="G1782" i="8"/>
  <c r="H1783" i="8" s="1"/>
  <c r="X1782" i="8"/>
  <c r="Z1782" i="8" s="1"/>
  <c r="AA1782" i="8" s="1"/>
  <c r="AB1782" i="8" s="1"/>
  <c r="AC1782" i="8" s="1"/>
  <c r="F1782" i="8"/>
  <c r="Y1782" i="8"/>
  <c r="E1782" i="8"/>
  <c r="R1782" i="8"/>
  <c r="T1782" i="8" s="1"/>
  <c r="J1783" i="8" l="1"/>
  <c r="I1783" i="8"/>
  <c r="N1783" i="8" s="1"/>
  <c r="O1782" i="8"/>
  <c r="V1782" i="8"/>
  <c r="K1782" i="8"/>
  <c r="L1782" i="8" s="1"/>
  <c r="M1782" i="8" s="1"/>
  <c r="W1782" i="8" s="1"/>
  <c r="K1783" i="8" l="1"/>
  <c r="L1783" i="8" s="1"/>
  <c r="M1783" i="8" s="1"/>
  <c r="W1783" i="8" s="1"/>
  <c r="V1783" i="8"/>
  <c r="O1783" i="8"/>
  <c r="P1782" i="8"/>
  <c r="Q1782" i="8" l="1"/>
  <c r="S1782" i="8" s="1"/>
  <c r="U1782" i="8"/>
  <c r="D1783" i="8" s="1"/>
  <c r="P1783" i="8"/>
  <c r="Q1783" i="8" s="1"/>
  <c r="E1783" i="8" l="1"/>
  <c r="G1783" i="8"/>
  <c r="H1784" i="8" s="1"/>
  <c r="X1783" i="8"/>
  <c r="Z1783" i="8" s="1"/>
  <c r="AA1783" i="8" s="1"/>
  <c r="AB1783" i="8" s="1"/>
  <c r="F1783" i="8"/>
  <c r="R1783" i="8"/>
  <c r="T1783" i="8" s="1"/>
  <c r="U1783" i="8" s="1"/>
  <c r="D1784" i="8" s="1"/>
  <c r="Y1783" i="8"/>
  <c r="AC1783" i="8" l="1"/>
  <c r="G1784" i="8"/>
  <c r="H1785" i="8" s="1"/>
  <c r="Y1784" i="8"/>
  <c r="R1784" i="8"/>
  <c r="T1784" i="8" s="1"/>
  <c r="F1784" i="8"/>
  <c r="X1784" i="8"/>
  <c r="Z1784" i="8" s="1"/>
  <c r="AA1784" i="8" s="1"/>
  <c r="AB1784" i="8" s="1"/>
  <c r="E1784" i="8"/>
  <c r="I1784" i="8"/>
  <c r="N1784" i="8" s="1"/>
  <c r="J1784" i="8"/>
  <c r="S1783" i="8"/>
  <c r="J1785" i="8" l="1"/>
  <c r="I1785" i="8"/>
  <c r="N1785" i="8" s="1"/>
  <c r="K1784" i="8"/>
  <c r="L1784" i="8" s="1"/>
  <c r="M1784" i="8" s="1"/>
  <c r="W1784" i="8" s="1"/>
  <c r="V1784" i="8"/>
  <c r="O1784" i="8"/>
  <c r="AC1784" i="8"/>
  <c r="K1785" i="8" l="1"/>
  <c r="L1785" i="8" s="1"/>
  <c r="M1785" i="8" s="1"/>
  <c r="W1785" i="8" s="1"/>
  <c r="P1784" i="8"/>
  <c r="V1785" i="8"/>
  <c r="O1785" i="8"/>
  <c r="Q1784" i="8" l="1"/>
  <c r="S1784" i="8" s="1"/>
  <c r="U1784" i="8"/>
  <c r="D1785" i="8" s="1"/>
  <c r="P1785" i="8"/>
  <c r="Q1785" i="8" s="1"/>
  <c r="E1785" i="8" l="1"/>
  <c r="R1785" i="8"/>
  <c r="T1785" i="8" s="1"/>
  <c r="U1785" i="8" s="1"/>
  <c r="D1786" i="8" s="1"/>
  <c r="Y1785" i="8"/>
  <c r="F1785" i="8"/>
  <c r="G1785" i="8"/>
  <c r="H1786" i="8" s="1"/>
  <c r="X1785" i="8"/>
  <c r="Z1785" i="8" s="1"/>
  <c r="AA1785" i="8" s="1"/>
  <c r="AB1785" i="8" s="1"/>
  <c r="J1786" i="8" l="1"/>
  <c r="I1786" i="8"/>
  <c r="N1786" i="8" s="1"/>
  <c r="AC1785" i="8"/>
  <c r="G1786" i="8"/>
  <c r="H1787" i="8" s="1"/>
  <c r="Y1786" i="8"/>
  <c r="R1786" i="8"/>
  <c r="T1786" i="8" s="1"/>
  <c r="E1786" i="8"/>
  <c r="X1786" i="8"/>
  <c r="Z1786" i="8" s="1"/>
  <c r="AA1786" i="8" s="1"/>
  <c r="AB1786" i="8" s="1"/>
  <c r="F1786" i="8"/>
  <c r="S1785" i="8"/>
  <c r="I1787" i="8" l="1"/>
  <c r="N1787" i="8" s="1"/>
  <c r="J1787" i="8"/>
  <c r="O1786" i="8"/>
  <c r="V1786" i="8"/>
  <c r="AC1786" i="8"/>
  <c r="K1786" i="8"/>
  <c r="L1786" i="8" s="1"/>
  <c r="M1786" i="8" s="1"/>
  <c r="W1786" i="8" s="1"/>
  <c r="V1787" i="8" l="1"/>
  <c r="O1787" i="8"/>
  <c r="P1787" i="8" s="1"/>
  <c r="Q1787" i="8" s="1"/>
  <c r="P1786" i="8"/>
  <c r="K1787" i="8"/>
  <c r="L1787" i="8" s="1"/>
  <c r="M1787" i="8" s="1"/>
  <c r="W1787" i="8" s="1"/>
  <c r="Q1786" i="8" l="1"/>
  <c r="S1786" i="8" s="1"/>
  <c r="U1786" i="8"/>
  <c r="D1787" i="8" s="1"/>
  <c r="E1787" i="8" l="1"/>
  <c r="F1787" i="8"/>
  <c r="Y1787" i="8"/>
  <c r="G1787" i="8"/>
  <c r="H1788" i="8" s="1"/>
  <c r="X1787" i="8"/>
  <c r="Z1787" i="8" s="1"/>
  <c r="AA1787" i="8" s="1"/>
  <c r="AB1787" i="8" s="1"/>
  <c r="R1787" i="8"/>
  <c r="T1787" i="8" l="1"/>
  <c r="U1787" i="8" s="1"/>
  <c r="D1788" i="8" s="1"/>
  <c r="S1787" i="8"/>
  <c r="J1788" i="8"/>
  <c r="I1788" i="8"/>
  <c r="N1788" i="8" s="1"/>
  <c r="AC1787" i="8"/>
  <c r="V1788" i="8" l="1"/>
  <c r="O1788" i="8"/>
  <c r="K1788" i="8"/>
  <c r="L1788" i="8" s="1"/>
  <c r="M1788" i="8" s="1"/>
  <c r="W1788" i="8" s="1"/>
  <c r="G1788" i="8"/>
  <c r="H1789" i="8" s="1"/>
  <c r="Y1788" i="8"/>
  <c r="F1788" i="8"/>
  <c r="E1788" i="8"/>
  <c r="X1788" i="8"/>
  <c r="Z1788" i="8" s="1"/>
  <c r="AA1788" i="8" s="1"/>
  <c r="AB1788" i="8" s="1"/>
  <c r="R1788" i="8"/>
  <c r="T1788" i="8" s="1"/>
  <c r="AC1788" i="8" l="1"/>
  <c r="P1788" i="8"/>
  <c r="J1789" i="8"/>
  <c r="I1789" i="8"/>
  <c r="N1789" i="8" s="1"/>
  <c r="K1789" i="8" l="1"/>
  <c r="L1789" i="8" s="1"/>
  <c r="M1789" i="8" s="1"/>
  <c r="W1789" i="8" s="1"/>
  <c r="V1789" i="8"/>
  <c r="O1789" i="8"/>
  <c r="Q1788" i="8"/>
  <c r="S1788" i="8" s="1"/>
  <c r="U1788" i="8"/>
  <c r="D1789" i="8" s="1"/>
  <c r="G1789" i="8" l="1"/>
  <c r="H1790" i="8" s="1"/>
  <c r="Y1789" i="8"/>
  <c r="X1789" i="8"/>
  <c r="Z1789" i="8" s="1"/>
  <c r="AA1789" i="8" s="1"/>
  <c r="AB1789" i="8" s="1"/>
  <c r="E1789" i="8"/>
  <c r="R1789" i="8"/>
  <c r="T1789" i="8" s="1"/>
  <c r="F1789" i="8"/>
  <c r="P1789" i="8"/>
  <c r="Q1789" i="8" s="1"/>
  <c r="S1789" i="8" l="1"/>
  <c r="U1789" i="8"/>
  <c r="D1790" i="8" s="1"/>
  <c r="AC1789" i="8"/>
  <c r="J1790" i="8"/>
  <c r="I1790" i="8"/>
  <c r="N1790" i="8"/>
  <c r="K1790" i="8" l="1"/>
  <c r="L1790" i="8" s="1"/>
  <c r="M1790" i="8" s="1"/>
  <c r="W1790" i="8" s="1"/>
  <c r="O1790" i="8"/>
  <c r="V1790" i="8"/>
  <c r="Y1790" i="8"/>
  <c r="E1790" i="8"/>
  <c r="G1790" i="8"/>
  <c r="H1791" i="8" s="1"/>
  <c r="X1790" i="8"/>
  <c r="Z1790" i="8" s="1"/>
  <c r="AA1790" i="8" s="1"/>
  <c r="AB1790" i="8" s="1"/>
  <c r="R1790" i="8"/>
  <c r="T1790" i="8" s="1"/>
  <c r="F1790" i="8"/>
  <c r="AC1790" i="8" l="1"/>
  <c r="J1791" i="8"/>
  <c r="I1791" i="8"/>
  <c r="N1791" i="8" s="1"/>
  <c r="P1790" i="8"/>
  <c r="K1791" i="8" l="1"/>
  <c r="L1791" i="8" s="1"/>
  <c r="M1791" i="8" s="1"/>
  <c r="W1791" i="8" s="1"/>
  <c r="V1791" i="8"/>
  <c r="O1791" i="8"/>
  <c r="Q1790" i="8"/>
  <c r="S1790" i="8" s="1"/>
  <c r="U1790" i="8"/>
  <c r="D1791" i="8" s="1"/>
  <c r="P1791" i="8" l="1"/>
  <c r="Q1791" i="8" s="1"/>
  <c r="G1791" i="8"/>
  <c r="H1792" i="8" s="1"/>
  <c r="R1791" i="8"/>
  <c r="T1791" i="8" s="1"/>
  <c r="U1791" i="8" s="1"/>
  <c r="D1792" i="8" s="1"/>
  <c r="E1791" i="8"/>
  <c r="F1791" i="8"/>
  <c r="X1791" i="8"/>
  <c r="Z1791" i="8" s="1"/>
  <c r="AA1791" i="8" s="1"/>
  <c r="AB1791" i="8" s="1"/>
  <c r="Y1791" i="8"/>
  <c r="G1792" i="8" l="1"/>
  <c r="F1792" i="8"/>
  <c r="X1792" i="8"/>
  <c r="Z1792" i="8" s="1"/>
  <c r="AA1792" i="8" s="1"/>
  <c r="AB1792" i="8" s="1"/>
  <c r="Y1792" i="8"/>
  <c r="R1792" i="8"/>
  <c r="T1792" i="8" s="1"/>
  <c r="E1792" i="8"/>
  <c r="S1791" i="8"/>
  <c r="AC1792" i="8"/>
  <c r="AC1791" i="8"/>
  <c r="H1793" i="8"/>
  <c r="I1792" i="8"/>
  <c r="N1792" i="8" s="1"/>
  <c r="J1792" i="8"/>
  <c r="K1792" i="8" l="1"/>
  <c r="L1792" i="8" s="1"/>
  <c r="M1792" i="8" s="1"/>
  <c r="W1792" i="8" s="1"/>
  <c r="O1792" i="8"/>
  <c r="V1792" i="8"/>
  <c r="I1793" i="8"/>
  <c r="N1793" i="8" s="1"/>
  <c r="J1793" i="8"/>
  <c r="K1793" i="8" l="1"/>
  <c r="L1793" i="8" s="1"/>
  <c r="M1793" i="8" s="1"/>
  <c r="W1793" i="8" s="1"/>
  <c r="V1793" i="8"/>
  <c r="O1793" i="8"/>
  <c r="P1792" i="8"/>
  <c r="U1792" i="8" l="1"/>
  <c r="D1793" i="8" s="1"/>
  <c r="Q1792" i="8"/>
  <c r="S1792" i="8" s="1"/>
  <c r="P1793" i="8"/>
  <c r="Q1793" i="8" s="1"/>
  <c r="E1793" i="8" l="1"/>
  <c r="X1793" i="8"/>
  <c r="Z1793" i="8" s="1"/>
  <c r="AA1793" i="8" s="1"/>
  <c r="AB1793" i="8" s="1"/>
  <c r="F1793" i="8"/>
  <c r="R1793" i="8"/>
  <c r="T1793" i="8" s="1"/>
  <c r="U1793" i="8" s="1"/>
  <c r="D1794" i="8" s="1"/>
  <c r="G1793" i="8"/>
  <c r="H1794" i="8" s="1"/>
  <c r="Y1793" i="8"/>
  <c r="S1793" i="8" l="1"/>
  <c r="I1794" i="8"/>
  <c r="J1794" i="8"/>
  <c r="K1794" i="8" s="1"/>
  <c r="L1794" i="8" s="1"/>
  <c r="M1794" i="8" s="1"/>
  <c r="W1794" i="8" s="1"/>
  <c r="N1794" i="8"/>
  <c r="G1794" i="8"/>
  <c r="H1795" i="8" s="1"/>
  <c r="X1794" i="8"/>
  <c r="Z1794" i="8" s="1"/>
  <c r="AA1794" i="8" s="1"/>
  <c r="AB1794" i="8" s="1"/>
  <c r="AC1794" i="8" s="1"/>
  <c r="Y1794" i="8"/>
  <c r="F1794" i="8"/>
  <c r="R1794" i="8"/>
  <c r="T1794" i="8" s="1"/>
  <c r="E1794" i="8"/>
  <c r="AC1793" i="8"/>
  <c r="J1795" i="8" l="1"/>
  <c r="I1795" i="8"/>
  <c r="N1795" i="8" s="1"/>
  <c r="V1794" i="8"/>
  <c r="O1794" i="8"/>
  <c r="P1794" i="8" l="1"/>
  <c r="V1795" i="8"/>
  <c r="O1795" i="8"/>
  <c r="K1795" i="8"/>
  <c r="L1795" i="8" s="1"/>
  <c r="M1795" i="8" s="1"/>
  <c r="W1795" i="8" s="1"/>
  <c r="Q1794" i="8" l="1"/>
  <c r="S1794" i="8" s="1"/>
  <c r="U1794" i="8"/>
  <c r="D1795" i="8" s="1"/>
  <c r="P1795" i="8"/>
  <c r="Q1795" i="8" s="1"/>
  <c r="E1795" i="8" l="1"/>
  <c r="X1795" i="8"/>
  <c r="Z1795" i="8" s="1"/>
  <c r="AA1795" i="8" s="1"/>
  <c r="AB1795" i="8" s="1"/>
  <c r="AC1795" i="8" s="1"/>
  <c r="R1795" i="8"/>
  <c r="T1795" i="8" s="1"/>
  <c r="U1795" i="8" s="1"/>
  <c r="D1796" i="8" s="1"/>
  <c r="F1795" i="8"/>
  <c r="Y1795" i="8"/>
  <c r="G1795" i="8"/>
  <c r="H1796" i="8" s="1"/>
  <c r="I1796" i="8" l="1"/>
  <c r="J1796" i="8"/>
  <c r="N1796" i="8"/>
  <c r="X1796" i="8"/>
  <c r="Z1796" i="8" s="1"/>
  <c r="AA1796" i="8" s="1"/>
  <c r="AB1796" i="8" s="1"/>
  <c r="Y1796" i="8"/>
  <c r="R1796" i="8"/>
  <c r="T1796" i="8" s="1"/>
  <c r="G1796" i="8"/>
  <c r="H1797" i="8" s="1"/>
  <c r="F1796" i="8"/>
  <c r="E1796" i="8"/>
  <c r="S1795" i="8"/>
  <c r="J1797" i="8" l="1"/>
  <c r="I1797" i="8"/>
  <c r="N1797" i="8" s="1"/>
  <c r="O1796" i="8"/>
  <c r="V1796" i="8"/>
  <c r="K1796" i="8"/>
  <c r="L1796" i="8" s="1"/>
  <c r="M1796" i="8" s="1"/>
  <c r="W1796" i="8" s="1"/>
  <c r="AC1796" i="8"/>
  <c r="V1797" i="8" l="1"/>
  <c r="O1797" i="8"/>
  <c r="P1797" i="8"/>
  <c r="Q1797" i="8" s="1"/>
  <c r="P1796" i="8"/>
  <c r="K1797" i="8"/>
  <c r="L1797" i="8" s="1"/>
  <c r="M1797" i="8" s="1"/>
  <c r="W1797" i="8" s="1"/>
  <c r="Q1796" i="8" l="1"/>
  <c r="S1796" i="8" s="1"/>
  <c r="U1796" i="8"/>
  <c r="D1797" i="8" s="1"/>
  <c r="F1797" i="8" l="1"/>
  <c r="G1797" i="8"/>
  <c r="H1798" i="8" s="1"/>
  <c r="X1797" i="8"/>
  <c r="Z1797" i="8" s="1"/>
  <c r="AA1797" i="8" s="1"/>
  <c r="AB1797" i="8" s="1"/>
  <c r="AC1797" i="8" s="1"/>
  <c r="Y1797" i="8"/>
  <c r="E1797" i="8"/>
  <c r="R1797" i="8"/>
  <c r="J1798" i="8" l="1"/>
  <c r="I1798" i="8"/>
  <c r="N1798" i="8" s="1"/>
  <c r="T1797" i="8"/>
  <c r="U1797" i="8" s="1"/>
  <c r="D1798" i="8" s="1"/>
  <c r="S1797" i="8"/>
  <c r="K1798" i="8" l="1"/>
  <c r="L1798" i="8" s="1"/>
  <c r="M1798" i="8" s="1"/>
  <c r="W1798" i="8" s="1"/>
  <c r="G1798" i="8"/>
  <c r="H1799" i="8" s="1"/>
  <c r="X1798" i="8"/>
  <c r="Z1798" i="8" s="1"/>
  <c r="AA1798" i="8" s="1"/>
  <c r="AB1798" i="8" s="1"/>
  <c r="E1798" i="8"/>
  <c r="Y1798" i="8"/>
  <c r="R1798" i="8"/>
  <c r="T1798" i="8" s="1"/>
  <c r="F1798" i="8"/>
  <c r="O1798" i="8"/>
  <c r="V1798" i="8"/>
  <c r="AC1798" i="8" l="1"/>
  <c r="P1798" i="8"/>
  <c r="J1799" i="8"/>
  <c r="I1799" i="8"/>
  <c r="N1799" i="8" s="1"/>
  <c r="V1799" i="8" l="1"/>
  <c r="O1799" i="8"/>
  <c r="K1799" i="8"/>
  <c r="L1799" i="8" s="1"/>
  <c r="M1799" i="8" s="1"/>
  <c r="W1799" i="8" s="1"/>
  <c r="Q1798" i="8"/>
  <c r="S1798" i="8" s="1"/>
  <c r="U1798" i="8"/>
  <c r="D1799" i="8" s="1"/>
  <c r="P1799" i="8" l="1"/>
  <c r="Q1799" i="8" s="1"/>
  <c r="E1799" i="8"/>
  <c r="G1799" i="8"/>
  <c r="H1800" i="8" s="1"/>
  <c r="X1799" i="8"/>
  <c r="Z1799" i="8" s="1"/>
  <c r="AA1799" i="8" s="1"/>
  <c r="AB1799" i="8" s="1"/>
  <c r="F1799" i="8"/>
  <c r="R1799" i="8"/>
  <c r="T1799" i="8" s="1"/>
  <c r="U1799" i="8" s="1"/>
  <c r="D1800" i="8" s="1"/>
  <c r="Y1799" i="8"/>
  <c r="G1800" i="8" l="1"/>
  <c r="H1801" i="8" s="1"/>
  <c r="F1800" i="8"/>
  <c r="X1800" i="8"/>
  <c r="Z1800" i="8" s="1"/>
  <c r="AA1800" i="8" s="1"/>
  <c r="AB1800" i="8" s="1"/>
  <c r="AC1800" i="8" s="1"/>
  <c r="R1800" i="8"/>
  <c r="T1800" i="8" s="1"/>
  <c r="Y1800" i="8"/>
  <c r="E1800" i="8"/>
  <c r="AC1799" i="8"/>
  <c r="J1800" i="8"/>
  <c r="I1800" i="8"/>
  <c r="N1800" i="8" s="1"/>
  <c r="S1799" i="8"/>
  <c r="O1800" i="8" l="1"/>
  <c r="V1800" i="8"/>
  <c r="K1800" i="8"/>
  <c r="L1800" i="8" s="1"/>
  <c r="M1800" i="8" s="1"/>
  <c r="W1800" i="8" s="1"/>
  <c r="J1801" i="8"/>
  <c r="I1801" i="8"/>
  <c r="N1801" i="8" s="1"/>
  <c r="V1801" i="8" l="1"/>
  <c r="O1801" i="8"/>
  <c r="K1801" i="8"/>
  <c r="L1801" i="8" s="1"/>
  <c r="M1801" i="8" s="1"/>
  <c r="W1801" i="8" s="1"/>
  <c r="P1801" i="8"/>
  <c r="Q1801" i="8" s="1"/>
  <c r="P1800" i="8"/>
  <c r="U1800" i="8" l="1"/>
  <c r="D1801" i="8" s="1"/>
  <c r="Q1800" i="8"/>
  <c r="S1800" i="8" s="1"/>
  <c r="E1801" i="8" l="1"/>
  <c r="R1801" i="8"/>
  <c r="Y1801" i="8"/>
  <c r="F1801" i="8"/>
  <c r="X1801" i="8"/>
  <c r="Z1801" i="8" s="1"/>
  <c r="AA1801" i="8" s="1"/>
  <c r="AB1801" i="8" s="1"/>
  <c r="G1801" i="8"/>
  <c r="H1802" i="8" s="1"/>
  <c r="I1802" i="8" l="1"/>
  <c r="J1802" i="8"/>
  <c r="K1802" i="8" s="1"/>
  <c r="L1802" i="8" s="1"/>
  <c r="M1802" i="8" s="1"/>
  <c r="W1802" i="8" s="1"/>
  <c r="N1802" i="8"/>
  <c r="T1801" i="8"/>
  <c r="U1801" i="8" s="1"/>
  <c r="D1802" i="8" s="1"/>
  <c r="S1801" i="8"/>
  <c r="AC1801" i="8"/>
  <c r="G1802" i="8" l="1"/>
  <c r="H1803" i="8" s="1"/>
  <c r="Y1802" i="8"/>
  <c r="R1802" i="8"/>
  <c r="T1802" i="8" s="1"/>
  <c r="F1802" i="8"/>
  <c r="E1802" i="8"/>
  <c r="X1802" i="8"/>
  <c r="Z1802" i="8" s="1"/>
  <c r="AA1802" i="8" s="1"/>
  <c r="AB1802" i="8" s="1"/>
  <c r="O1802" i="8"/>
  <c r="V1802" i="8"/>
  <c r="P1802" i="8" l="1"/>
  <c r="AC1802" i="8"/>
  <c r="I1803" i="8"/>
  <c r="N1803" i="8"/>
  <c r="J1803" i="8"/>
  <c r="K1803" i="8" l="1"/>
  <c r="L1803" i="8"/>
  <c r="M1803" i="8" s="1"/>
  <c r="W1803" i="8" s="1"/>
  <c r="Q1802" i="8"/>
  <c r="S1802" i="8" s="1"/>
  <c r="U1802" i="8"/>
  <c r="D1803" i="8" s="1"/>
  <c r="V1803" i="8"/>
  <c r="O1803" i="8"/>
  <c r="P1803" i="8" l="1"/>
  <c r="Q1803" i="8" s="1"/>
  <c r="F1803" i="8"/>
  <c r="Y1803" i="8"/>
  <c r="E1803" i="8"/>
  <c r="G1803" i="8"/>
  <c r="H1804" i="8" s="1"/>
  <c r="X1803" i="8"/>
  <c r="Z1803" i="8" s="1"/>
  <c r="AA1803" i="8" s="1"/>
  <c r="AB1803" i="8" s="1"/>
  <c r="R1803" i="8"/>
  <c r="T1803" i="8" s="1"/>
  <c r="U1803" i="8" s="1"/>
  <c r="D1804" i="8" s="1"/>
  <c r="G1804" i="8" l="1"/>
  <c r="R1804" i="8"/>
  <c r="T1804" i="8" s="1"/>
  <c r="X1804" i="8"/>
  <c r="Z1804" i="8" s="1"/>
  <c r="AA1804" i="8" s="1"/>
  <c r="AB1804" i="8" s="1"/>
  <c r="Y1804" i="8"/>
  <c r="F1804" i="8"/>
  <c r="E1804" i="8"/>
  <c r="I1804" i="8"/>
  <c r="N1804" i="8" s="1"/>
  <c r="J1804" i="8"/>
  <c r="K1804" i="8" s="1"/>
  <c r="L1804" i="8" s="1"/>
  <c r="M1804" i="8" s="1"/>
  <c r="W1804" i="8" s="1"/>
  <c r="H1805" i="8"/>
  <c r="S1803" i="8"/>
  <c r="AC1803" i="8"/>
  <c r="V1804" i="8" l="1"/>
  <c r="O1804" i="8"/>
  <c r="AC1804" i="8"/>
  <c r="J1805" i="8"/>
  <c r="I1805" i="8"/>
  <c r="N1805" i="8" s="1"/>
  <c r="V1805" i="8" l="1"/>
  <c r="O1805" i="8"/>
  <c r="P1805" i="8"/>
  <c r="Q1805" i="8" s="1"/>
  <c r="P1804" i="8"/>
  <c r="K1805" i="8"/>
  <c r="L1805" i="8" s="1"/>
  <c r="M1805" i="8" s="1"/>
  <c r="W1805" i="8" s="1"/>
  <c r="Q1804" i="8" l="1"/>
  <c r="S1804" i="8" s="1"/>
  <c r="U1804" i="8"/>
  <c r="D1805" i="8" s="1"/>
  <c r="E1805" i="8" l="1"/>
  <c r="R1805" i="8"/>
  <c r="F1805" i="8"/>
  <c r="G1805" i="8"/>
  <c r="H1806" i="8" s="1"/>
  <c r="Y1805" i="8"/>
  <c r="X1805" i="8"/>
  <c r="Z1805" i="8" s="1"/>
  <c r="AA1805" i="8" s="1"/>
  <c r="AB1805" i="8" s="1"/>
  <c r="I1806" i="8" l="1"/>
  <c r="N1806" i="8" s="1"/>
  <c r="J1806" i="8"/>
  <c r="AC1805" i="8"/>
  <c r="T1805" i="8"/>
  <c r="U1805" i="8" s="1"/>
  <c r="D1806" i="8" s="1"/>
  <c r="S1805" i="8"/>
  <c r="V1806" i="8" l="1"/>
  <c r="O1806" i="8"/>
  <c r="G1806" i="8"/>
  <c r="H1807" i="8" s="1"/>
  <c r="X1806" i="8"/>
  <c r="Z1806" i="8" s="1"/>
  <c r="AA1806" i="8" s="1"/>
  <c r="AB1806" i="8" s="1"/>
  <c r="R1806" i="8"/>
  <c r="T1806" i="8" s="1"/>
  <c r="Y1806" i="8"/>
  <c r="F1806" i="8"/>
  <c r="E1806" i="8"/>
  <c r="K1806" i="8"/>
  <c r="L1806" i="8" s="1"/>
  <c r="M1806" i="8" s="1"/>
  <c r="W1806" i="8" s="1"/>
  <c r="P1806" i="8" l="1"/>
  <c r="AC1806" i="8"/>
  <c r="J1807" i="8"/>
  <c r="I1807" i="8"/>
  <c r="N1807" i="8" s="1"/>
  <c r="K1807" i="8" l="1"/>
  <c r="L1807" i="8" s="1"/>
  <c r="M1807" i="8" s="1"/>
  <c r="W1807" i="8" s="1"/>
  <c r="Q1806" i="8"/>
  <c r="S1806" i="8" s="1"/>
  <c r="U1806" i="8"/>
  <c r="D1807" i="8" s="1"/>
  <c r="V1807" i="8"/>
  <c r="O1807" i="8"/>
  <c r="E1807" i="8" l="1"/>
  <c r="Y1807" i="8"/>
  <c r="F1807" i="8"/>
  <c r="G1807" i="8"/>
  <c r="H1808" i="8" s="1"/>
  <c r="R1807" i="8"/>
  <c r="T1807" i="8" s="1"/>
  <c r="X1807" i="8"/>
  <c r="Z1807" i="8" s="1"/>
  <c r="AA1807" i="8" s="1"/>
  <c r="AB1807" i="8" s="1"/>
  <c r="P1807" i="8"/>
  <c r="Q1807" i="8" s="1"/>
  <c r="S1807" i="8" l="1"/>
  <c r="U1807" i="8"/>
  <c r="D1808" i="8" s="1"/>
  <c r="AC1807" i="8"/>
  <c r="J1808" i="8"/>
  <c r="I1808" i="8"/>
  <c r="N1808" i="8" s="1"/>
  <c r="O1808" i="8" l="1"/>
  <c r="V1808" i="8"/>
  <c r="K1808" i="8"/>
  <c r="L1808" i="8"/>
  <c r="M1808" i="8" s="1"/>
  <c r="W1808" i="8" s="1"/>
  <c r="G1808" i="8"/>
  <c r="H1809" i="8" s="1"/>
  <c r="Y1808" i="8"/>
  <c r="X1808" i="8"/>
  <c r="Z1808" i="8" s="1"/>
  <c r="AA1808" i="8" s="1"/>
  <c r="AB1808" i="8" s="1"/>
  <c r="R1808" i="8"/>
  <c r="T1808" i="8" s="1"/>
  <c r="F1808" i="8"/>
  <c r="E1808" i="8"/>
  <c r="AC1808" i="8" l="1"/>
  <c r="J1809" i="8"/>
  <c r="I1809" i="8"/>
  <c r="N1809" i="8" s="1"/>
  <c r="P1808" i="8"/>
  <c r="K1809" i="8" l="1"/>
  <c r="L1809" i="8" s="1"/>
  <c r="M1809" i="8" s="1"/>
  <c r="W1809" i="8" s="1"/>
  <c r="V1809" i="8"/>
  <c r="O1809" i="8"/>
  <c r="Q1808" i="8"/>
  <c r="S1808" i="8" s="1"/>
  <c r="U1808" i="8"/>
  <c r="D1809" i="8" s="1"/>
  <c r="P1809" i="8" l="1"/>
  <c r="Q1809" i="8" s="1"/>
  <c r="F1809" i="8"/>
  <c r="G1809" i="8"/>
  <c r="H1810" i="8" s="1"/>
  <c r="R1809" i="8"/>
  <c r="T1809" i="8" s="1"/>
  <c r="U1809" i="8" s="1"/>
  <c r="D1810" i="8" s="1"/>
  <c r="Y1809" i="8"/>
  <c r="E1809" i="8"/>
  <c r="X1809" i="8"/>
  <c r="Z1809" i="8" s="1"/>
  <c r="AA1809" i="8" s="1"/>
  <c r="AB1809" i="8" s="1"/>
  <c r="AC1809" i="8" l="1"/>
  <c r="X1810" i="8"/>
  <c r="Z1810" i="8" s="1"/>
  <c r="AA1810" i="8" s="1"/>
  <c r="AB1810" i="8" s="1"/>
  <c r="R1810" i="8"/>
  <c r="T1810" i="8" s="1"/>
  <c r="F1810" i="8"/>
  <c r="G1810" i="8"/>
  <c r="H1811" i="8" s="1"/>
  <c r="Y1810" i="8"/>
  <c r="E1810" i="8"/>
  <c r="S1809" i="8"/>
  <c r="I1810" i="8"/>
  <c r="J1810" i="8"/>
  <c r="K1810" i="8" s="1"/>
  <c r="L1810" i="8" s="1"/>
  <c r="M1810" i="8" s="1"/>
  <c r="W1810" i="8" s="1"/>
  <c r="N1810" i="8"/>
  <c r="J1811" i="8" l="1"/>
  <c r="I1811" i="8"/>
  <c r="N1811" i="8" s="1"/>
  <c r="O1810" i="8"/>
  <c r="V1810" i="8"/>
  <c r="AC1810" i="8"/>
  <c r="V1811" i="8" l="1"/>
  <c r="O1811" i="8"/>
  <c r="P1810" i="8"/>
  <c r="K1811" i="8"/>
  <c r="L1811" i="8" s="1"/>
  <c r="M1811" i="8" s="1"/>
  <c r="W1811" i="8" s="1"/>
  <c r="Q1810" i="8" l="1"/>
  <c r="S1810" i="8" s="1"/>
  <c r="U1810" i="8"/>
  <c r="D1811" i="8" s="1"/>
  <c r="P1811" i="8"/>
  <c r="Q1811" i="8" s="1"/>
  <c r="G1811" i="8" l="1"/>
  <c r="H1812" i="8" s="1"/>
  <c r="E1811" i="8"/>
  <c r="X1811" i="8"/>
  <c r="Z1811" i="8" s="1"/>
  <c r="AA1811" i="8" s="1"/>
  <c r="AB1811" i="8" s="1"/>
  <c r="Y1811" i="8"/>
  <c r="F1811" i="8"/>
  <c r="R1811" i="8"/>
  <c r="T1811" i="8" s="1"/>
  <c r="U1811" i="8" s="1"/>
  <c r="D1812" i="8" s="1"/>
  <c r="I1812" i="8" l="1"/>
  <c r="J1812" i="8"/>
  <c r="K1812" i="8" s="1"/>
  <c r="L1812" i="8" s="1"/>
  <c r="M1812" i="8" s="1"/>
  <c r="W1812" i="8" s="1"/>
  <c r="N1812" i="8"/>
  <c r="G1812" i="8"/>
  <c r="H1813" i="8" s="1"/>
  <c r="X1812" i="8"/>
  <c r="Z1812" i="8" s="1"/>
  <c r="AA1812" i="8" s="1"/>
  <c r="AB1812" i="8" s="1"/>
  <c r="AC1812" i="8" s="1"/>
  <c r="E1812" i="8"/>
  <c r="Y1812" i="8"/>
  <c r="R1812" i="8"/>
  <c r="T1812" i="8" s="1"/>
  <c r="F1812" i="8"/>
  <c r="AC1811" i="8"/>
  <c r="S1811" i="8"/>
  <c r="J1813" i="8" l="1"/>
  <c r="I1813" i="8"/>
  <c r="N1813" i="8" s="1"/>
  <c r="O1812" i="8"/>
  <c r="V1812" i="8"/>
  <c r="V1813" i="8" l="1"/>
  <c r="O1813" i="8"/>
  <c r="P1813" i="8"/>
  <c r="Q1813" i="8" s="1"/>
  <c r="P1812" i="8"/>
  <c r="K1813" i="8"/>
  <c r="L1813" i="8" s="1"/>
  <c r="M1813" i="8" s="1"/>
  <c r="W1813" i="8" s="1"/>
  <c r="Q1812" i="8" l="1"/>
  <c r="S1812" i="8" s="1"/>
  <c r="U1812" i="8"/>
  <c r="D1813" i="8" s="1"/>
  <c r="E1813" i="8" l="1"/>
  <c r="F1813" i="8"/>
  <c r="G1813" i="8"/>
  <c r="H1814" i="8" s="1"/>
  <c r="X1813" i="8"/>
  <c r="Z1813" i="8" s="1"/>
  <c r="AA1813" i="8" s="1"/>
  <c r="AB1813" i="8" s="1"/>
  <c r="R1813" i="8"/>
  <c r="Y1813" i="8"/>
  <c r="AC1813" i="8" l="1"/>
  <c r="T1813" i="8"/>
  <c r="U1813" i="8" s="1"/>
  <c r="D1814" i="8" s="1"/>
  <c r="S1813" i="8"/>
  <c r="I1814" i="8"/>
  <c r="J1814" i="8"/>
  <c r="K1814" i="8" s="1"/>
  <c r="L1814" i="8" s="1"/>
  <c r="M1814" i="8" s="1"/>
  <c r="W1814" i="8" s="1"/>
  <c r="N1814" i="8"/>
  <c r="O1814" i="8" l="1"/>
  <c r="V1814" i="8"/>
  <c r="G1814" i="8"/>
  <c r="H1815" i="8" s="1"/>
  <c r="E1814" i="8"/>
  <c r="X1814" i="8"/>
  <c r="Z1814" i="8" s="1"/>
  <c r="AA1814" i="8" s="1"/>
  <c r="AB1814" i="8" s="1"/>
  <c r="F1814" i="8"/>
  <c r="Y1814" i="8"/>
  <c r="R1814" i="8"/>
  <c r="T1814" i="8" s="1"/>
  <c r="AC1814" i="8" l="1"/>
  <c r="J1815" i="8"/>
  <c r="I1815" i="8"/>
  <c r="N1815" i="8" s="1"/>
  <c r="P1814" i="8"/>
  <c r="O1815" i="8" l="1"/>
  <c r="V1815" i="8"/>
  <c r="K1815" i="8"/>
  <c r="L1815" i="8"/>
  <c r="M1815" i="8" s="1"/>
  <c r="W1815" i="8" s="1"/>
  <c r="Q1814" i="8"/>
  <c r="S1814" i="8" s="1"/>
  <c r="U1814" i="8"/>
  <c r="D1815" i="8" s="1"/>
  <c r="Y1815" i="8" l="1"/>
  <c r="X1815" i="8"/>
  <c r="Z1815" i="8" s="1"/>
  <c r="AA1815" i="8" s="1"/>
  <c r="AB1815" i="8" s="1"/>
  <c r="E1815" i="8"/>
  <c r="G1815" i="8"/>
  <c r="H1816" i="8" s="1"/>
  <c r="R1815" i="8"/>
  <c r="T1815" i="8" s="1"/>
  <c r="F1815" i="8"/>
  <c r="P1815" i="8"/>
  <c r="Q1815" i="8" s="1"/>
  <c r="U1815" i="8" l="1"/>
  <c r="D1816" i="8" s="1"/>
  <c r="G1816" i="8"/>
  <c r="R1816" i="8"/>
  <c r="T1816" i="8" s="1"/>
  <c r="E1816" i="8"/>
  <c r="X1816" i="8"/>
  <c r="Z1816" i="8" s="1"/>
  <c r="AA1816" i="8" s="1"/>
  <c r="AB1816" i="8" s="1"/>
  <c r="AC1816" i="8" s="1"/>
  <c r="F1816" i="8"/>
  <c r="Y1816" i="8"/>
  <c r="S1815" i="8"/>
  <c r="AC1815" i="8"/>
  <c r="J1816" i="8"/>
  <c r="I1816" i="8"/>
  <c r="N1816" i="8" s="1"/>
  <c r="H1817" i="8"/>
  <c r="J1817" i="8" l="1"/>
  <c r="I1817" i="8"/>
  <c r="N1817" i="8" s="1"/>
  <c r="O1816" i="8"/>
  <c r="V1816" i="8"/>
  <c r="K1816" i="8"/>
  <c r="L1816" i="8" s="1"/>
  <c r="M1816" i="8" s="1"/>
  <c r="W1816" i="8" s="1"/>
  <c r="O1817" i="8" l="1"/>
  <c r="V1817" i="8"/>
  <c r="P1817" i="8"/>
  <c r="Q1817" i="8" s="1"/>
  <c r="P1816" i="8"/>
  <c r="K1817" i="8"/>
  <c r="L1817" i="8" s="1"/>
  <c r="M1817" i="8" s="1"/>
  <c r="W1817" i="8" s="1"/>
  <c r="Q1816" i="8" l="1"/>
  <c r="S1816" i="8" s="1"/>
  <c r="U1816" i="8"/>
  <c r="D1817" i="8" s="1"/>
  <c r="E1817" i="8" l="1"/>
  <c r="F1817" i="8"/>
  <c r="G1817" i="8"/>
  <c r="H1818" i="8" s="1"/>
  <c r="Y1817" i="8"/>
  <c r="X1817" i="8"/>
  <c r="Z1817" i="8" s="1"/>
  <c r="AA1817" i="8" s="1"/>
  <c r="AB1817" i="8" s="1"/>
  <c r="R1817" i="8"/>
  <c r="T1817" i="8" l="1"/>
  <c r="U1817" i="8" s="1"/>
  <c r="D1818" i="8" s="1"/>
  <c r="S1817" i="8"/>
  <c r="AC1817" i="8"/>
  <c r="J1818" i="8"/>
  <c r="I1818" i="8"/>
  <c r="N1818" i="8" s="1"/>
  <c r="K1818" i="8" l="1"/>
  <c r="L1818" i="8" s="1"/>
  <c r="M1818" i="8" s="1"/>
  <c r="W1818" i="8" s="1"/>
  <c r="O1818" i="8"/>
  <c r="V1818" i="8"/>
  <c r="G1818" i="8"/>
  <c r="H1819" i="8" s="1"/>
  <c r="X1818" i="8"/>
  <c r="Z1818" i="8" s="1"/>
  <c r="AA1818" i="8" s="1"/>
  <c r="AB1818" i="8" s="1"/>
  <c r="F1818" i="8"/>
  <c r="R1818" i="8"/>
  <c r="T1818" i="8" s="1"/>
  <c r="Y1818" i="8"/>
  <c r="E1818" i="8"/>
  <c r="AC1818" i="8" l="1"/>
  <c r="J1819" i="8"/>
  <c r="I1819" i="8"/>
  <c r="N1819" i="8" s="1"/>
  <c r="P1818" i="8"/>
  <c r="O1819" i="8" l="1"/>
  <c r="V1819" i="8"/>
  <c r="Q1818" i="8"/>
  <c r="S1818" i="8" s="1"/>
  <c r="U1818" i="8"/>
  <c r="D1819" i="8" s="1"/>
  <c r="K1819" i="8"/>
  <c r="L1819" i="8" s="1"/>
  <c r="M1819" i="8" s="1"/>
  <c r="W1819" i="8" s="1"/>
  <c r="E1819" i="8" l="1"/>
  <c r="X1819" i="8"/>
  <c r="Z1819" i="8" s="1"/>
  <c r="AA1819" i="8" s="1"/>
  <c r="AB1819" i="8" s="1"/>
  <c r="G1819" i="8"/>
  <c r="H1820" i="8" s="1"/>
  <c r="R1819" i="8"/>
  <c r="T1819" i="8" s="1"/>
  <c r="Y1819" i="8"/>
  <c r="F1819" i="8"/>
  <c r="P1819" i="8"/>
  <c r="Q1819" i="8" s="1"/>
  <c r="S1819" i="8" l="1"/>
  <c r="AC1819" i="8"/>
  <c r="U1819" i="8"/>
  <c r="D1820" i="8" s="1"/>
  <c r="I1820" i="8"/>
  <c r="N1820" i="8" s="1"/>
  <c r="J1820" i="8"/>
  <c r="K1820" i="8" s="1"/>
  <c r="L1820" i="8" s="1"/>
  <c r="M1820" i="8" s="1"/>
  <c r="W1820" i="8" s="1"/>
  <c r="O1820" i="8" l="1"/>
  <c r="V1820" i="8"/>
  <c r="G1820" i="8"/>
  <c r="H1821" i="8" s="1"/>
  <c r="Y1820" i="8"/>
  <c r="F1820" i="8"/>
  <c r="X1820" i="8"/>
  <c r="Z1820" i="8" s="1"/>
  <c r="AA1820" i="8" s="1"/>
  <c r="AB1820" i="8" s="1"/>
  <c r="E1820" i="8"/>
  <c r="R1820" i="8"/>
  <c r="T1820" i="8" s="1"/>
  <c r="AC1820" i="8" l="1"/>
  <c r="J1821" i="8"/>
  <c r="I1821" i="8"/>
  <c r="N1821" i="8" s="1"/>
  <c r="P1820" i="8"/>
  <c r="V1821" i="8" l="1"/>
  <c r="O1821" i="8"/>
  <c r="Q1820" i="8"/>
  <c r="S1820" i="8" s="1"/>
  <c r="U1820" i="8"/>
  <c r="D1821" i="8" s="1"/>
  <c r="K1821" i="8"/>
  <c r="L1821" i="8" s="1"/>
  <c r="M1821" i="8" s="1"/>
  <c r="W1821" i="8" s="1"/>
  <c r="Y1821" i="8" l="1"/>
  <c r="G1821" i="8"/>
  <c r="H1822" i="8" s="1"/>
  <c r="E1821" i="8"/>
  <c r="R1821" i="8"/>
  <c r="T1821" i="8" s="1"/>
  <c r="X1821" i="8"/>
  <c r="Z1821" i="8" s="1"/>
  <c r="AA1821" i="8" s="1"/>
  <c r="AB1821" i="8" s="1"/>
  <c r="F1821" i="8"/>
  <c r="P1821" i="8"/>
  <c r="Q1821" i="8" s="1"/>
  <c r="S1821" i="8" s="1"/>
  <c r="U1821" i="8" l="1"/>
  <c r="D1822" i="8" s="1"/>
  <c r="I1822" i="8"/>
  <c r="N1822" i="8"/>
  <c r="J1822" i="8"/>
  <c r="AC1821" i="8"/>
  <c r="K1822" i="8" l="1"/>
  <c r="L1822" i="8"/>
  <c r="M1822" i="8" s="1"/>
  <c r="W1822" i="8" s="1"/>
  <c r="O1822" i="8"/>
  <c r="V1822" i="8"/>
  <c r="G1822" i="8"/>
  <c r="H1823" i="8" s="1"/>
  <c r="E1822" i="8"/>
  <c r="X1822" i="8"/>
  <c r="Z1822" i="8" s="1"/>
  <c r="AA1822" i="8" s="1"/>
  <c r="AB1822" i="8" s="1"/>
  <c r="F1822" i="8"/>
  <c r="Y1822" i="8"/>
  <c r="R1822" i="8"/>
  <c r="T1822" i="8" s="1"/>
  <c r="AC1822" i="8" l="1"/>
  <c r="J1823" i="8"/>
  <c r="I1823" i="8"/>
  <c r="N1823" i="8" s="1"/>
  <c r="P1822" i="8"/>
  <c r="K1823" i="8" l="1"/>
  <c r="L1823" i="8" s="1"/>
  <c r="M1823" i="8" s="1"/>
  <c r="W1823" i="8" s="1"/>
  <c r="O1823" i="8"/>
  <c r="V1823" i="8"/>
  <c r="Q1822" i="8"/>
  <c r="S1822" i="8" s="1"/>
  <c r="U1822" i="8"/>
  <c r="D1823" i="8" s="1"/>
  <c r="X1823" i="8" l="1"/>
  <c r="Z1823" i="8" s="1"/>
  <c r="AA1823" i="8" s="1"/>
  <c r="AB1823" i="8" s="1"/>
  <c r="F1823" i="8"/>
  <c r="E1823" i="8"/>
  <c r="G1823" i="8"/>
  <c r="H1824" i="8" s="1"/>
  <c r="Y1823" i="8"/>
  <c r="R1823" i="8"/>
  <c r="T1823" i="8" s="1"/>
  <c r="U1823" i="8" s="1"/>
  <c r="D1824" i="8" s="1"/>
  <c r="P1823" i="8"/>
  <c r="Q1823" i="8" s="1"/>
  <c r="S1823" i="8" l="1"/>
  <c r="I1824" i="8"/>
  <c r="N1824" i="8" s="1"/>
  <c r="J1824" i="8"/>
  <c r="G1824" i="8"/>
  <c r="H1825" i="8" s="1"/>
  <c r="X1824" i="8"/>
  <c r="Z1824" i="8" s="1"/>
  <c r="AA1824" i="8" s="1"/>
  <c r="AB1824" i="8" s="1"/>
  <c r="AC1824" i="8" s="1"/>
  <c r="R1824" i="8"/>
  <c r="T1824" i="8" s="1"/>
  <c r="E1824" i="8"/>
  <c r="Y1824" i="8"/>
  <c r="F1824" i="8"/>
  <c r="AC1823" i="8"/>
  <c r="O1824" i="8" l="1"/>
  <c r="V1824" i="8"/>
  <c r="I1825" i="8"/>
  <c r="N1825" i="8"/>
  <c r="J1825" i="8"/>
  <c r="K1824" i="8"/>
  <c r="L1824" i="8" s="1"/>
  <c r="M1824" i="8" s="1"/>
  <c r="W1824" i="8" s="1"/>
  <c r="K1825" i="8" l="1"/>
  <c r="L1825" i="8" s="1"/>
  <c r="M1825" i="8" s="1"/>
  <c r="W1825" i="8" s="1"/>
  <c r="O1825" i="8"/>
  <c r="P1825" i="8" s="1"/>
  <c r="Q1825" i="8" s="1"/>
  <c r="V1825" i="8"/>
  <c r="P1824" i="8"/>
  <c r="U1824" i="8" l="1"/>
  <c r="D1825" i="8" s="1"/>
  <c r="Q1824" i="8"/>
  <c r="S1824" i="8" s="1"/>
  <c r="E1825" i="8" l="1"/>
  <c r="G1825" i="8"/>
  <c r="H1826" i="8" s="1"/>
  <c r="R1825" i="8"/>
  <c r="Y1825" i="8"/>
  <c r="X1825" i="8"/>
  <c r="Z1825" i="8" s="1"/>
  <c r="AA1825" i="8" s="1"/>
  <c r="AB1825" i="8" s="1"/>
  <c r="F1825" i="8"/>
  <c r="AC1825" i="8" l="1"/>
  <c r="I1826" i="8"/>
  <c r="J1826" i="8"/>
  <c r="K1826" i="8" s="1"/>
  <c r="L1826" i="8" s="1"/>
  <c r="M1826" i="8" s="1"/>
  <c r="W1826" i="8" s="1"/>
  <c r="N1826" i="8"/>
  <c r="T1825" i="8"/>
  <c r="U1825" i="8" s="1"/>
  <c r="D1826" i="8" s="1"/>
  <c r="S1825" i="8"/>
  <c r="O1826" i="8" l="1"/>
  <c r="V1826" i="8"/>
  <c r="G1826" i="8"/>
  <c r="H1827" i="8" s="1"/>
  <c r="Y1826" i="8"/>
  <c r="R1826" i="8"/>
  <c r="T1826" i="8" s="1"/>
  <c r="X1826" i="8"/>
  <c r="Z1826" i="8" s="1"/>
  <c r="AA1826" i="8" s="1"/>
  <c r="AB1826" i="8" s="1"/>
  <c r="E1826" i="8"/>
  <c r="F1826" i="8"/>
  <c r="AC1826" i="8" l="1"/>
  <c r="J1827" i="8"/>
  <c r="I1827" i="8"/>
  <c r="N1827" i="8" s="1"/>
  <c r="P1826" i="8"/>
  <c r="V1827" i="8" l="1"/>
  <c r="O1827" i="8"/>
  <c r="Q1826" i="8"/>
  <c r="S1826" i="8" s="1"/>
  <c r="U1826" i="8"/>
  <c r="D1827" i="8" s="1"/>
  <c r="K1827" i="8"/>
  <c r="L1827" i="8" s="1"/>
  <c r="M1827" i="8" s="1"/>
  <c r="W1827" i="8" s="1"/>
  <c r="P1827" i="8" l="1"/>
  <c r="Q1827" i="8" s="1"/>
  <c r="F1827" i="8"/>
  <c r="R1827" i="8"/>
  <c r="T1827" i="8" s="1"/>
  <c r="U1827" i="8" s="1"/>
  <c r="D1828" i="8" s="1"/>
  <c r="E1827" i="8"/>
  <c r="G1827" i="8"/>
  <c r="H1828" i="8" s="1"/>
  <c r="X1827" i="8"/>
  <c r="Z1827" i="8" s="1"/>
  <c r="AA1827" i="8" s="1"/>
  <c r="AB1827" i="8" s="1"/>
  <c r="Y1827" i="8"/>
  <c r="I1828" i="8" l="1"/>
  <c r="N1828" i="8"/>
  <c r="J1828" i="8"/>
  <c r="S1827" i="8"/>
  <c r="AC1827" i="8"/>
  <c r="G1828" i="8"/>
  <c r="H1829" i="8" s="1"/>
  <c r="R1828" i="8"/>
  <c r="T1828" i="8" s="1"/>
  <c r="E1828" i="8"/>
  <c r="F1828" i="8"/>
  <c r="X1828" i="8"/>
  <c r="Z1828" i="8" s="1"/>
  <c r="AA1828" i="8" s="1"/>
  <c r="AB1828" i="8" s="1"/>
  <c r="AC1828" i="8" s="1"/>
  <c r="Y1828" i="8"/>
  <c r="I1829" i="8" l="1"/>
  <c r="J1829" i="8"/>
  <c r="K1829" i="8" s="1"/>
  <c r="L1829" i="8" s="1"/>
  <c r="M1829" i="8" s="1"/>
  <c r="W1829" i="8" s="1"/>
  <c r="N1829" i="8"/>
  <c r="O1828" i="8"/>
  <c r="V1828" i="8"/>
  <c r="K1828" i="8"/>
  <c r="L1828" i="8" s="1"/>
  <c r="M1828" i="8" s="1"/>
  <c r="W1828" i="8" s="1"/>
  <c r="P1828" i="8" l="1"/>
  <c r="V1829" i="8"/>
  <c r="O1829" i="8"/>
  <c r="U1828" i="8" l="1"/>
  <c r="D1829" i="8" s="1"/>
  <c r="Q1828" i="8"/>
  <c r="S1828" i="8" s="1"/>
  <c r="P1829" i="8"/>
  <c r="Q1829" i="8" s="1"/>
  <c r="X1829" i="8" l="1"/>
  <c r="Z1829" i="8" s="1"/>
  <c r="AA1829" i="8" s="1"/>
  <c r="AB1829" i="8" s="1"/>
  <c r="AC1829" i="8" s="1"/>
  <c r="E1829" i="8"/>
  <c r="Y1829" i="8"/>
  <c r="F1829" i="8"/>
  <c r="R1829" i="8"/>
  <c r="T1829" i="8" s="1"/>
  <c r="U1829" i="8" s="1"/>
  <c r="D1830" i="8" s="1"/>
  <c r="G1829" i="8"/>
  <c r="H1830" i="8" s="1"/>
  <c r="G1830" i="8" l="1"/>
  <c r="X1830" i="8"/>
  <c r="Z1830" i="8" s="1"/>
  <c r="AA1830" i="8" s="1"/>
  <c r="AB1830" i="8" s="1"/>
  <c r="E1830" i="8"/>
  <c r="Y1830" i="8"/>
  <c r="F1830" i="8"/>
  <c r="R1830" i="8"/>
  <c r="T1830" i="8" s="1"/>
  <c r="I1830" i="8"/>
  <c r="N1830" i="8" s="1"/>
  <c r="H1831" i="8"/>
  <c r="J1830" i="8"/>
  <c r="S1829" i="8"/>
  <c r="O1830" i="8" l="1"/>
  <c r="V1830" i="8"/>
  <c r="J1831" i="8"/>
  <c r="I1831" i="8"/>
  <c r="N1831" i="8" s="1"/>
  <c r="K1830" i="8"/>
  <c r="L1830" i="8" s="1"/>
  <c r="M1830" i="8" s="1"/>
  <c r="W1830" i="8" s="1"/>
  <c r="AC1830" i="8"/>
  <c r="O1831" i="8" l="1"/>
  <c r="V1831" i="8"/>
  <c r="K1831" i="8"/>
  <c r="L1831" i="8" s="1"/>
  <c r="M1831" i="8" s="1"/>
  <c r="W1831" i="8" s="1"/>
  <c r="P1831" i="8"/>
  <c r="Q1831" i="8" s="1"/>
  <c r="P1830" i="8"/>
  <c r="Q1830" i="8" l="1"/>
  <c r="S1830" i="8" s="1"/>
  <c r="U1830" i="8"/>
  <c r="D1831" i="8" s="1"/>
  <c r="E1831" i="8" l="1"/>
  <c r="G1831" i="8"/>
  <c r="H1832" i="8" s="1"/>
  <c r="R1831" i="8"/>
  <c r="Y1831" i="8"/>
  <c r="F1831" i="8"/>
  <c r="X1831" i="8"/>
  <c r="Z1831" i="8" s="1"/>
  <c r="AA1831" i="8" s="1"/>
  <c r="AB1831" i="8" s="1"/>
  <c r="AC1831" i="8" l="1"/>
  <c r="I1832" i="8"/>
  <c r="J1832" i="8"/>
  <c r="N1832" i="8"/>
  <c r="T1831" i="8"/>
  <c r="U1831" i="8" s="1"/>
  <c r="D1832" i="8" s="1"/>
  <c r="S1831" i="8"/>
  <c r="G1832" i="8" l="1"/>
  <c r="H1833" i="8" s="1"/>
  <c r="E1832" i="8"/>
  <c r="X1832" i="8"/>
  <c r="Z1832" i="8" s="1"/>
  <c r="AA1832" i="8" s="1"/>
  <c r="AB1832" i="8" s="1"/>
  <c r="Y1832" i="8"/>
  <c r="F1832" i="8"/>
  <c r="R1832" i="8"/>
  <c r="T1832" i="8" s="1"/>
  <c r="K1832" i="8"/>
  <c r="L1832" i="8" s="1"/>
  <c r="M1832" i="8" s="1"/>
  <c r="W1832" i="8" s="1"/>
  <c r="O1832" i="8"/>
  <c r="V1832" i="8"/>
  <c r="AC1832" i="8" l="1"/>
  <c r="P1832" i="8"/>
  <c r="I1833" i="8"/>
  <c r="N1833" i="8" s="1"/>
  <c r="J1833" i="8"/>
  <c r="K1833" i="8" s="1"/>
  <c r="L1833" i="8" s="1"/>
  <c r="M1833" i="8" s="1"/>
  <c r="W1833" i="8" s="1"/>
  <c r="O1833" i="8" l="1"/>
  <c r="V1833" i="8"/>
  <c r="Q1832" i="8"/>
  <c r="S1832" i="8" s="1"/>
  <c r="U1832" i="8"/>
  <c r="D1833" i="8" s="1"/>
  <c r="X1833" i="8" l="1"/>
  <c r="Z1833" i="8" s="1"/>
  <c r="AA1833" i="8" s="1"/>
  <c r="AB1833" i="8" s="1"/>
  <c r="G1833" i="8"/>
  <c r="H1834" i="8" s="1"/>
  <c r="F1833" i="8"/>
  <c r="E1833" i="8"/>
  <c r="R1833" i="8"/>
  <c r="T1833" i="8" s="1"/>
  <c r="U1833" i="8" s="1"/>
  <c r="D1834" i="8" s="1"/>
  <c r="Y1833" i="8"/>
  <c r="P1833" i="8"/>
  <c r="Q1833" i="8" s="1"/>
  <c r="G1834" i="8" l="1"/>
  <c r="F1834" i="8"/>
  <c r="R1834" i="8"/>
  <c r="T1834" i="8" s="1"/>
  <c r="Y1834" i="8"/>
  <c r="E1834" i="8"/>
  <c r="X1834" i="8"/>
  <c r="Z1834" i="8" s="1"/>
  <c r="AA1834" i="8" s="1"/>
  <c r="AB1834" i="8" s="1"/>
  <c r="AC1834" i="8" s="1"/>
  <c r="I1834" i="8"/>
  <c r="N1834" i="8" s="1"/>
  <c r="J1834" i="8"/>
  <c r="K1834" i="8" s="1"/>
  <c r="L1834" i="8" s="1"/>
  <c r="M1834" i="8" s="1"/>
  <c r="W1834" i="8" s="1"/>
  <c r="H1835" i="8"/>
  <c r="S1833" i="8"/>
  <c r="AC1833" i="8"/>
  <c r="O1834" i="8" l="1"/>
  <c r="V1834" i="8"/>
  <c r="J1835" i="8"/>
  <c r="I1835" i="8"/>
  <c r="N1835" i="8" s="1"/>
  <c r="O1835" i="8" l="1"/>
  <c r="V1835" i="8"/>
  <c r="K1835" i="8"/>
  <c r="L1835" i="8" s="1"/>
  <c r="M1835" i="8" s="1"/>
  <c r="W1835" i="8" s="1"/>
  <c r="P1835" i="8"/>
  <c r="Q1835" i="8" s="1"/>
  <c r="P1834" i="8"/>
  <c r="Q1834" i="8" l="1"/>
  <c r="S1834" i="8" s="1"/>
  <c r="U1834" i="8"/>
  <c r="D1835" i="8" s="1"/>
  <c r="G1835" i="8" l="1"/>
  <c r="H1836" i="8" s="1"/>
  <c r="R1835" i="8"/>
  <c r="X1835" i="8"/>
  <c r="Z1835" i="8" s="1"/>
  <c r="AA1835" i="8" s="1"/>
  <c r="AB1835" i="8" s="1"/>
  <c r="AC1835" i="8" s="1"/>
  <c r="E1835" i="8"/>
  <c r="F1835" i="8"/>
  <c r="Y1835" i="8"/>
  <c r="T1835" i="8" l="1"/>
  <c r="U1835" i="8" s="1"/>
  <c r="D1836" i="8" s="1"/>
  <c r="S1835" i="8"/>
  <c r="I1836" i="8"/>
  <c r="J1836" i="8"/>
  <c r="N1836" i="8"/>
  <c r="V1836" i="8" l="1"/>
  <c r="O1836" i="8"/>
  <c r="K1836" i="8"/>
  <c r="L1836" i="8" s="1"/>
  <c r="M1836" i="8" s="1"/>
  <c r="W1836" i="8" s="1"/>
  <c r="G1836" i="8"/>
  <c r="H1837" i="8" s="1"/>
  <c r="X1836" i="8"/>
  <c r="Z1836" i="8" s="1"/>
  <c r="AA1836" i="8" s="1"/>
  <c r="AB1836" i="8" s="1"/>
  <c r="Y1836" i="8"/>
  <c r="E1836" i="8"/>
  <c r="F1836" i="8"/>
  <c r="R1836" i="8"/>
  <c r="T1836" i="8" s="1"/>
  <c r="AC1836" i="8" l="1"/>
  <c r="I1837" i="8"/>
  <c r="J1837" i="8"/>
  <c r="K1837" i="8" s="1"/>
  <c r="L1837" i="8" s="1"/>
  <c r="M1837" i="8" s="1"/>
  <c r="W1837" i="8" s="1"/>
  <c r="N1837" i="8"/>
  <c r="P1836" i="8"/>
  <c r="O1837" i="8" l="1"/>
  <c r="V1837" i="8"/>
  <c r="Q1836" i="8"/>
  <c r="S1836" i="8" s="1"/>
  <c r="U1836" i="8"/>
  <c r="D1837" i="8" s="1"/>
  <c r="G1837" i="8" l="1"/>
  <c r="H1838" i="8" s="1"/>
  <c r="X1837" i="8"/>
  <c r="Z1837" i="8" s="1"/>
  <c r="AA1837" i="8" s="1"/>
  <c r="AB1837" i="8" s="1"/>
  <c r="Y1837" i="8"/>
  <c r="E1837" i="8"/>
  <c r="R1837" i="8"/>
  <c r="T1837" i="8" s="1"/>
  <c r="F1837" i="8"/>
  <c r="P1837" i="8"/>
  <c r="Q1837" i="8" s="1"/>
  <c r="S1837" i="8" l="1"/>
  <c r="AC1837" i="8"/>
  <c r="U1837" i="8"/>
  <c r="D1838" i="8" s="1"/>
  <c r="I1838" i="8"/>
  <c r="J1838" i="8"/>
  <c r="N1838" i="8"/>
  <c r="K1838" i="8" l="1"/>
  <c r="L1838" i="8"/>
  <c r="M1838" i="8" s="1"/>
  <c r="W1838" i="8" s="1"/>
  <c r="O1838" i="8"/>
  <c r="V1838" i="8"/>
  <c r="G1838" i="8"/>
  <c r="H1839" i="8" s="1"/>
  <c r="F1838" i="8"/>
  <c r="R1838" i="8"/>
  <c r="T1838" i="8" s="1"/>
  <c r="X1838" i="8"/>
  <c r="Z1838" i="8" s="1"/>
  <c r="AA1838" i="8" s="1"/>
  <c r="AB1838" i="8" s="1"/>
  <c r="E1838" i="8"/>
  <c r="Y1838" i="8"/>
  <c r="AC1838" i="8" l="1"/>
  <c r="P1838" i="8"/>
  <c r="I1839" i="8"/>
  <c r="N1839" i="8" s="1"/>
  <c r="J1839" i="8"/>
  <c r="K1839" i="8" s="1"/>
  <c r="L1839" i="8" s="1"/>
  <c r="M1839" i="8" s="1"/>
  <c r="W1839" i="8" s="1"/>
  <c r="O1839" i="8" l="1"/>
  <c r="V1839" i="8"/>
  <c r="U1838" i="8"/>
  <c r="D1839" i="8" s="1"/>
  <c r="Q1838" i="8"/>
  <c r="S1838" i="8" s="1"/>
  <c r="R1839" i="8" l="1"/>
  <c r="T1839" i="8" s="1"/>
  <c r="F1839" i="8"/>
  <c r="Y1839" i="8"/>
  <c r="E1839" i="8"/>
  <c r="G1839" i="8"/>
  <c r="H1840" i="8" s="1"/>
  <c r="X1839" i="8"/>
  <c r="Z1839" i="8" s="1"/>
  <c r="AA1839" i="8" s="1"/>
  <c r="AB1839" i="8" s="1"/>
  <c r="P1839" i="8"/>
  <c r="Q1839" i="8" s="1"/>
  <c r="S1839" i="8" s="1"/>
  <c r="AC1839" i="8" l="1"/>
  <c r="I1840" i="8"/>
  <c r="N1840" i="8"/>
  <c r="J1840" i="8"/>
  <c r="U1839" i="8"/>
  <c r="D1840" i="8" s="1"/>
  <c r="K1840" i="8" l="1"/>
  <c r="L1840" i="8"/>
  <c r="M1840" i="8" s="1"/>
  <c r="W1840" i="8" s="1"/>
  <c r="F1840" i="8"/>
  <c r="R1840" i="8"/>
  <c r="T1840" i="8" s="1"/>
  <c r="X1840" i="8"/>
  <c r="Z1840" i="8" s="1"/>
  <c r="AA1840" i="8" s="1"/>
  <c r="AB1840" i="8" s="1"/>
  <c r="Y1840" i="8"/>
  <c r="E1840" i="8"/>
  <c r="G1840" i="8"/>
  <c r="H1841" i="8" s="1"/>
  <c r="O1840" i="8"/>
  <c r="V1840" i="8"/>
  <c r="J1841" i="8" l="1"/>
  <c r="I1841" i="8"/>
  <c r="N1841" i="8" s="1"/>
  <c r="AC1840" i="8"/>
  <c r="P1840" i="8"/>
  <c r="K1841" i="8" l="1"/>
  <c r="L1841" i="8" s="1"/>
  <c r="M1841" i="8" s="1"/>
  <c r="W1841" i="8" s="1"/>
  <c r="Q1840" i="8"/>
  <c r="S1840" i="8" s="1"/>
  <c r="U1840" i="8"/>
  <c r="D1841" i="8" s="1"/>
  <c r="O1841" i="8"/>
  <c r="V1841" i="8"/>
  <c r="G1841" i="8" l="1"/>
  <c r="H1842" i="8" s="1"/>
  <c r="X1841" i="8"/>
  <c r="Z1841" i="8" s="1"/>
  <c r="AA1841" i="8" s="1"/>
  <c r="AB1841" i="8" s="1"/>
  <c r="AC1841" i="8" s="1"/>
  <c r="E1841" i="8"/>
  <c r="F1841" i="8"/>
  <c r="R1841" i="8"/>
  <c r="T1841" i="8" s="1"/>
  <c r="Y1841" i="8"/>
  <c r="P1841" i="8"/>
  <c r="Q1841" i="8" s="1"/>
  <c r="S1841" i="8" l="1"/>
  <c r="U1841" i="8"/>
  <c r="D1842" i="8" s="1"/>
  <c r="J1842" i="8"/>
  <c r="I1842" i="8"/>
  <c r="N1842" i="8" s="1"/>
  <c r="K1842" i="8" l="1"/>
  <c r="L1842" i="8" s="1"/>
  <c r="M1842" i="8" s="1"/>
  <c r="W1842" i="8" s="1"/>
  <c r="O1842" i="8"/>
  <c r="V1842" i="8"/>
  <c r="G1842" i="8"/>
  <c r="H1843" i="8" s="1"/>
  <c r="F1842" i="8"/>
  <c r="X1842" i="8"/>
  <c r="Z1842" i="8" s="1"/>
  <c r="AA1842" i="8" s="1"/>
  <c r="AB1842" i="8" s="1"/>
  <c r="Y1842" i="8"/>
  <c r="E1842" i="8"/>
  <c r="R1842" i="8"/>
  <c r="T1842" i="8" s="1"/>
  <c r="AC1842" i="8" l="1"/>
  <c r="I1843" i="8"/>
  <c r="N1843" i="8" s="1"/>
  <c r="J1843" i="8"/>
  <c r="P1842" i="8"/>
  <c r="K1843" i="8" l="1"/>
  <c r="L1843" i="8"/>
  <c r="M1843" i="8" s="1"/>
  <c r="W1843" i="8" s="1"/>
  <c r="Q1842" i="8"/>
  <c r="S1842" i="8" s="1"/>
  <c r="U1842" i="8"/>
  <c r="D1843" i="8" s="1"/>
  <c r="O1843" i="8"/>
  <c r="V1843" i="8"/>
  <c r="P1843" i="8" l="1"/>
  <c r="Q1843" i="8" s="1"/>
  <c r="G1843" i="8"/>
  <c r="H1844" i="8" s="1"/>
  <c r="R1843" i="8"/>
  <c r="T1843" i="8" s="1"/>
  <c r="U1843" i="8" s="1"/>
  <c r="D1844" i="8" s="1"/>
  <c r="X1843" i="8"/>
  <c r="Z1843" i="8" s="1"/>
  <c r="AA1843" i="8" s="1"/>
  <c r="AB1843" i="8" s="1"/>
  <c r="AC1843" i="8" s="1"/>
  <c r="Y1843" i="8"/>
  <c r="E1843" i="8"/>
  <c r="F1843" i="8"/>
  <c r="G1844" i="8" l="1"/>
  <c r="R1844" i="8"/>
  <c r="T1844" i="8" s="1"/>
  <c r="X1844" i="8"/>
  <c r="Z1844" i="8" s="1"/>
  <c r="AA1844" i="8" s="1"/>
  <c r="AB1844" i="8" s="1"/>
  <c r="Y1844" i="8"/>
  <c r="E1844" i="8"/>
  <c r="F1844" i="8"/>
  <c r="S1843" i="8"/>
  <c r="H1845" i="8"/>
  <c r="I1844" i="8"/>
  <c r="N1844" i="8" s="1"/>
  <c r="J1844" i="8"/>
  <c r="K1844" i="8" l="1"/>
  <c r="L1844" i="8" s="1"/>
  <c r="M1844" i="8" s="1"/>
  <c r="W1844" i="8" s="1"/>
  <c r="I1845" i="8"/>
  <c r="N1845" i="8"/>
  <c r="J1845" i="8"/>
  <c r="AC1844" i="8"/>
  <c r="O1844" i="8"/>
  <c r="V1844" i="8"/>
  <c r="P1844" i="8" l="1"/>
  <c r="V1845" i="8"/>
  <c r="O1845" i="8"/>
  <c r="K1845" i="8"/>
  <c r="L1845" i="8" s="1"/>
  <c r="M1845" i="8" s="1"/>
  <c r="W1845" i="8" s="1"/>
  <c r="Q1844" i="8" l="1"/>
  <c r="S1844" i="8" s="1"/>
  <c r="U1844" i="8"/>
  <c r="D1845" i="8" s="1"/>
  <c r="P1845" i="8"/>
  <c r="Q1845" i="8" s="1"/>
  <c r="G1845" i="8" l="1"/>
  <c r="H1846" i="8" s="1"/>
  <c r="E1845" i="8"/>
  <c r="R1845" i="8"/>
  <c r="T1845" i="8" s="1"/>
  <c r="U1845" i="8" s="1"/>
  <c r="D1846" i="8" s="1"/>
  <c r="F1845" i="8"/>
  <c r="X1845" i="8"/>
  <c r="Z1845" i="8" s="1"/>
  <c r="AA1845" i="8" s="1"/>
  <c r="AB1845" i="8" s="1"/>
  <c r="AC1845" i="8" s="1"/>
  <c r="Y1845" i="8"/>
  <c r="I1846" i="8" l="1"/>
  <c r="J1846" i="8"/>
  <c r="N1846" i="8"/>
  <c r="G1846" i="8"/>
  <c r="H1847" i="8" s="1"/>
  <c r="F1846" i="8"/>
  <c r="R1846" i="8"/>
  <c r="T1846" i="8" s="1"/>
  <c r="X1846" i="8"/>
  <c r="Z1846" i="8" s="1"/>
  <c r="AA1846" i="8" s="1"/>
  <c r="AB1846" i="8" s="1"/>
  <c r="Y1846" i="8"/>
  <c r="E1846" i="8"/>
  <c r="S1845" i="8"/>
  <c r="I1847" i="8" l="1"/>
  <c r="N1847" i="8" s="1"/>
  <c r="J1847" i="8"/>
  <c r="K1847" i="8" s="1"/>
  <c r="L1847" i="8" s="1"/>
  <c r="M1847" i="8" s="1"/>
  <c r="W1847" i="8" s="1"/>
  <c r="O1846" i="8"/>
  <c r="V1846" i="8"/>
  <c r="AC1846" i="8"/>
  <c r="K1846" i="8"/>
  <c r="L1846" i="8" s="1"/>
  <c r="M1846" i="8" s="1"/>
  <c r="W1846" i="8" s="1"/>
  <c r="P1846" i="8" l="1"/>
  <c r="V1847" i="8"/>
  <c r="O1847" i="8"/>
  <c r="U1846" i="8" l="1"/>
  <c r="D1847" i="8" s="1"/>
  <c r="Q1846" i="8"/>
  <c r="S1846" i="8" s="1"/>
  <c r="P1847" i="8"/>
  <c r="Q1847" i="8" s="1"/>
  <c r="R1847" i="8" l="1"/>
  <c r="T1847" i="8" s="1"/>
  <c r="U1847" i="8" s="1"/>
  <c r="D1848" i="8" s="1"/>
  <c r="F1847" i="8"/>
  <c r="X1847" i="8"/>
  <c r="Z1847" i="8" s="1"/>
  <c r="AA1847" i="8" s="1"/>
  <c r="AB1847" i="8" s="1"/>
  <c r="G1847" i="8"/>
  <c r="H1848" i="8" s="1"/>
  <c r="Y1847" i="8"/>
  <c r="E1847" i="8"/>
  <c r="I1848" i="8" l="1"/>
  <c r="J1848" i="8"/>
  <c r="N1848" i="8"/>
  <c r="Y1848" i="8"/>
  <c r="E1848" i="8"/>
  <c r="X1848" i="8"/>
  <c r="Z1848" i="8" s="1"/>
  <c r="AA1848" i="8" s="1"/>
  <c r="AB1848" i="8" s="1"/>
  <c r="R1848" i="8"/>
  <c r="T1848" i="8" s="1"/>
  <c r="G1848" i="8"/>
  <c r="H1849" i="8" s="1"/>
  <c r="F1848" i="8"/>
  <c r="AC1847" i="8"/>
  <c r="S1847" i="8"/>
  <c r="I1849" i="8" l="1"/>
  <c r="N1849" i="8" s="1"/>
  <c r="J1849" i="8"/>
  <c r="K1848" i="8"/>
  <c r="L1848" i="8" s="1"/>
  <c r="M1848" i="8" s="1"/>
  <c r="W1848" i="8" s="1"/>
  <c r="V1848" i="8"/>
  <c r="O1848" i="8"/>
  <c r="AC1848" i="8"/>
  <c r="K1849" i="8" l="1"/>
  <c r="L1849" i="8" s="1"/>
  <c r="M1849" i="8" s="1"/>
  <c r="W1849" i="8" s="1"/>
  <c r="P1848" i="8"/>
  <c r="V1849" i="8"/>
  <c r="O1849" i="8"/>
  <c r="Q1848" i="8" l="1"/>
  <c r="S1848" i="8" s="1"/>
  <c r="U1848" i="8"/>
  <c r="D1849" i="8" s="1"/>
  <c r="P1849" i="8"/>
  <c r="Q1849" i="8" s="1"/>
  <c r="F1849" i="8" l="1"/>
  <c r="X1849" i="8"/>
  <c r="Z1849" i="8" s="1"/>
  <c r="AA1849" i="8" s="1"/>
  <c r="AB1849" i="8" s="1"/>
  <c r="Y1849" i="8"/>
  <c r="R1849" i="8"/>
  <c r="T1849" i="8" s="1"/>
  <c r="U1849" i="8" s="1"/>
  <c r="D1850" i="8" s="1"/>
  <c r="G1849" i="8"/>
  <c r="H1850" i="8" s="1"/>
  <c r="E1849" i="8"/>
  <c r="I1850" i="8" l="1"/>
  <c r="N1850" i="8" s="1"/>
  <c r="J1850" i="8"/>
  <c r="K1850" i="8" s="1"/>
  <c r="L1850" i="8" s="1"/>
  <c r="M1850" i="8" s="1"/>
  <c r="W1850" i="8" s="1"/>
  <c r="X1850" i="8"/>
  <c r="Z1850" i="8" s="1"/>
  <c r="AA1850" i="8" s="1"/>
  <c r="AB1850" i="8" s="1"/>
  <c r="E1850" i="8"/>
  <c r="F1850" i="8"/>
  <c r="Y1850" i="8"/>
  <c r="R1850" i="8"/>
  <c r="T1850" i="8" s="1"/>
  <c r="G1850" i="8"/>
  <c r="H1851" i="8" s="1"/>
  <c r="AC1849" i="8"/>
  <c r="S1849" i="8"/>
  <c r="I1851" i="8" l="1"/>
  <c r="N1851" i="8" s="1"/>
  <c r="J1851" i="8"/>
  <c r="K1851" i="8" s="1"/>
  <c r="L1851" i="8" s="1"/>
  <c r="M1851" i="8" s="1"/>
  <c r="W1851" i="8" s="1"/>
  <c r="AC1850" i="8"/>
  <c r="V1850" i="8"/>
  <c r="O1850" i="8"/>
  <c r="P1850" i="8" l="1"/>
  <c r="V1851" i="8"/>
  <c r="O1851" i="8"/>
  <c r="Q1850" i="8" l="1"/>
  <c r="S1850" i="8" s="1"/>
  <c r="U1850" i="8"/>
  <c r="D1851" i="8" s="1"/>
  <c r="P1851" i="8"/>
  <c r="Q1851" i="8" s="1"/>
  <c r="E1851" i="8" l="1"/>
  <c r="G1851" i="8"/>
  <c r="H1852" i="8" s="1"/>
  <c r="X1851" i="8"/>
  <c r="Z1851" i="8" s="1"/>
  <c r="AA1851" i="8" s="1"/>
  <c r="AB1851" i="8" s="1"/>
  <c r="F1851" i="8"/>
  <c r="Y1851" i="8"/>
  <c r="R1851" i="8"/>
  <c r="T1851" i="8" s="1"/>
  <c r="U1851" i="8" s="1"/>
  <c r="D1852" i="8" s="1"/>
  <c r="X1852" i="8" l="1"/>
  <c r="Z1852" i="8" s="1"/>
  <c r="AA1852" i="8" s="1"/>
  <c r="AB1852" i="8" s="1"/>
  <c r="F1852" i="8"/>
  <c r="Y1852" i="8"/>
  <c r="R1852" i="8"/>
  <c r="T1852" i="8" s="1"/>
  <c r="G1852" i="8"/>
  <c r="H1853" i="8" s="1"/>
  <c r="E1852" i="8"/>
  <c r="AC1852" i="8"/>
  <c r="AC1851" i="8"/>
  <c r="I1852" i="8"/>
  <c r="N1852" i="8" s="1"/>
  <c r="J1852" i="8"/>
  <c r="S1851" i="8"/>
  <c r="I1853" i="8" l="1"/>
  <c r="N1853" i="8" s="1"/>
  <c r="J1853" i="8"/>
  <c r="K1853" i="8" s="1"/>
  <c r="L1853" i="8" s="1"/>
  <c r="M1853" i="8" s="1"/>
  <c r="W1853" i="8" s="1"/>
  <c r="V1852" i="8"/>
  <c r="O1852" i="8"/>
  <c r="K1852" i="8"/>
  <c r="L1852" i="8" s="1"/>
  <c r="M1852" i="8" s="1"/>
  <c r="W1852" i="8" s="1"/>
  <c r="P1852" i="8" l="1"/>
  <c r="V1853" i="8"/>
  <c r="O1853" i="8"/>
  <c r="Q1852" i="8" l="1"/>
  <c r="S1852" i="8" s="1"/>
  <c r="U1852" i="8"/>
  <c r="D1853" i="8" s="1"/>
  <c r="P1853" i="8"/>
  <c r="Q1853" i="8" s="1"/>
  <c r="E1853" i="8" l="1"/>
  <c r="F1853" i="8"/>
  <c r="G1853" i="8"/>
  <c r="H1854" i="8" s="1"/>
  <c r="Y1853" i="8"/>
  <c r="X1853" i="8"/>
  <c r="Z1853" i="8" s="1"/>
  <c r="AA1853" i="8" s="1"/>
  <c r="AB1853" i="8" s="1"/>
  <c r="R1853" i="8"/>
  <c r="T1853" i="8" s="1"/>
  <c r="U1853" i="8" s="1"/>
  <c r="D1854" i="8" s="1"/>
  <c r="X1854" i="8" l="1"/>
  <c r="Z1854" i="8" s="1"/>
  <c r="AA1854" i="8" s="1"/>
  <c r="AB1854" i="8" s="1"/>
  <c r="Y1854" i="8"/>
  <c r="F1854" i="8"/>
  <c r="R1854" i="8"/>
  <c r="T1854" i="8" s="1"/>
  <c r="G1854" i="8"/>
  <c r="H1855" i="8" s="1"/>
  <c r="E1854" i="8"/>
  <c r="S1853" i="8"/>
  <c r="AC1854" i="8"/>
  <c r="AC1853" i="8"/>
  <c r="I1854" i="8"/>
  <c r="N1854" i="8" s="1"/>
  <c r="J1854" i="8"/>
  <c r="V1854" i="8" l="1"/>
  <c r="O1854" i="8"/>
  <c r="I1855" i="8"/>
  <c r="N1855" i="8" s="1"/>
  <c r="J1855" i="8"/>
  <c r="K1855" i="8" s="1"/>
  <c r="L1855" i="8" s="1"/>
  <c r="M1855" i="8" s="1"/>
  <c r="W1855" i="8" s="1"/>
  <c r="K1854" i="8"/>
  <c r="L1854" i="8" s="1"/>
  <c r="M1854" i="8" s="1"/>
  <c r="W1854" i="8" s="1"/>
  <c r="V1855" i="8" l="1"/>
  <c r="O1855" i="8"/>
  <c r="P1855" i="8"/>
  <c r="Q1855" i="8" s="1"/>
  <c r="P1854" i="8"/>
  <c r="Q1854" i="8" l="1"/>
  <c r="S1854" i="8" s="1"/>
  <c r="U1854" i="8"/>
  <c r="D1855" i="8" s="1"/>
  <c r="E1855" i="8" l="1"/>
  <c r="F1855" i="8"/>
  <c r="Y1855" i="8"/>
  <c r="R1855" i="8"/>
  <c r="G1855" i="8"/>
  <c r="H1856" i="8" s="1"/>
  <c r="X1855" i="8"/>
  <c r="Z1855" i="8" s="1"/>
  <c r="AA1855" i="8" s="1"/>
  <c r="AB1855" i="8" s="1"/>
  <c r="J1856" i="8" l="1"/>
  <c r="I1856" i="8"/>
  <c r="N1856" i="8" s="1"/>
  <c r="T1855" i="8"/>
  <c r="U1855" i="8" s="1"/>
  <c r="D1856" i="8" s="1"/>
  <c r="S1855" i="8"/>
  <c r="AC1855" i="8"/>
  <c r="V1856" i="8" l="1"/>
  <c r="O1856" i="8"/>
  <c r="X1856" i="8"/>
  <c r="Z1856" i="8" s="1"/>
  <c r="AA1856" i="8" s="1"/>
  <c r="AB1856" i="8" s="1"/>
  <c r="R1856" i="8"/>
  <c r="T1856" i="8" s="1"/>
  <c r="Y1856" i="8"/>
  <c r="E1856" i="8"/>
  <c r="F1856" i="8"/>
  <c r="G1856" i="8"/>
  <c r="H1857" i="8" s="1"/>
  <c r="K1856" i="8"/>
  <c r="L1856" i="8"/>
  <c r="M1856" i="8" s="1"/>
  <c r="W1856" i="8" s="1"/>
  <c r="I1857" i="8" l="1"/>
  <c r="N1857" i="8" s="1"/>
  <c r="J1857" i="8"/>
  <c r="K1857" i="8" s="1"/>
  <c r="L1857" i="8" s="1"/>
  <c r="M1857" i="8" s="1"/>
  <c r="W1857" i="8" s="1"/>
  <c r="P1856" i="8"/>
  <c r="AC1856" i="8"/>
  <c r="Q1856" i="8" l="1"/>
  <c r="S1856" i="8" s="1"/>
  <c r="U1856" i="8"/>
  <c r="D1857" i="8" s="1"/>
  <c r="V1857" i="8"/>
  <c r="O1857" i="8"/>
  <c r="P1857" i="8" l="1"/>
  <c r="Q1857" i="8" s="1"/>
  <c r="Y1857" i="8"/>
  <c r="E1857" i="8"/>
  <c r="X1857" i="8"/>
  <c r="Z1857" i="8" s="1"/>
  <c r="AA1857" i="8" s="1"/>
  <c r="AB1857" i="8" s="1"/>
  <c r="R1857" i="8"/>
  <c r="T1857" i="8" s="1"/>
  <c r="U1857" i="8" s="1"/>
  <c r="D1858" i="8" s="1"/>
  <c r="F1857" i="8"/>
  <c r="G1857" i="8"/>
  <c r="H1858" i="8" s="1"/>
  <c r="I1858" i="8" l="1"/>
  <c r="J1858" i="8"/>
  <c r="N1858" i="8"/>
  <c r="AC1857" i="8"/>
  <c r="S1857" i="8"/>
  <c r="Y1858" i="8"/>
  <c r="E1858" i="8"/>
  <c r="R1858" i="8"/>
  <c r="T1858" i="8" s="1"/>
  <c r="G1858" i="8"/>
  <c r="H1859" i="8" s="1"/>
  <c r="F1858" i="8"/>
  <c r="X1858" i="8"/>
  <c r="Z1858" i="8" s="1"/>
  <c r="AA1858" i="8" s="1"/>
  <c r="AB1858" i="8" s="1"/>
  <c r="AC1858" i="8" s="1"/>
  <c r="V1858" i="8" l="1"/>
  <c r="O1858" i="8"/>
  <c r="K1858" i="8"/>
  <c r="L1858" i="8" s="1"/>
  <c r="M1858" i="8" s="1"/>
  <c r="W1858" i="8" s="1"/>
  <c r="I1859" i="8"/>
  <c r="N1859" i="8" s="1"/>
  <c r="J1859" i="8"/>
  <c r="K1859" i="8" s="1"/>
  <c r="L1859" i="8" s="1"/>
  <c r="M1859" i="8" s="1"/>
  <c r="W1859" i="8" s="1"/>
  <c r="V1859" i="8" l="1"/>
  <c r="O1859" i="8"/>
  <c r="P1859" i="8"/>
  <c r="Q1859" i="8" s="1"/>
  <c r="P1858" i="8"/>
  <c r="Q1858" i="8" l="1"/>
  <c r="S1858" i="8" s="1"/>
  <c r="U1858" i="8"/>
  <c r="D1859" i="8" s="1"/>
  <c r="E1859" i="8" l="1"/>
  <c r="G1859" i="8"/>
  <c r="H1860" i="8" s="1"/>
  <c r="X1859" i="8"/>
  <c r="Z1859" i="8" s="1"/>
  <c r="AA1859" i="8" s="1"/>
  <c r="AB1859" i="8" s="1"/>
  <c r="Y1859" i="8"/>
  <c r="R1859" i="8"/>
  <c r="F1859" i="8"/>
  <c r="T1859" i="8" l="1"/>
  <c r="U1859" i="8" s="1"/>
  <c r="D1860" i="8" s="1"/>
  <c r="S1859" i="8"/>
  <c r="I1860" i="8"/>
  <c r="J1860" i="8"/>
  <c r="N1860" i="8"/>
  <c r="AC1859" i="8"/>
  <c r="V1860" i="8" l="1"/>
  <c r="O1860" i="8"/>
  <c r="K1860" i="8"/>
  <c r="L1860" i="8" s="1"/>
  <c r="M1860" i="8" s="1"/>
  <c r="W1860" i="8" s="1"/>
  <c r="X1860" i="8"/>
  <c r="Z1860" i="8" s="1"/>
  <c r="AA1860" i="8" s="1"/>
  <c r="AB1860" i="8" s="1"/>
  <c r="G1860" i="8"/>
  <c r="H1861" i="8" s="1"/>
  <c r="Y1860" i="8"/>
  <c r="R1860" i="8"/>
  <c r="T1860" i="8" s="1"/>
  <c r="F1860" i="8"/>
  <c r="E1860" i="8"/>
  <c r="I1861" i="8" l="1"/>
  <c r="N1861" i="8" s="1"/>
  <c r="J1861" i="8"/>
  <c r="K1861" i="8" s="1"/>
  <c r="L1861" i="8" s="1"/>
  <c r="M1861" i="8" s="1"/>
  <c r="W1861" i="8" s="1"/>
  <c r="AC1860" i="8"/>
  <c r="P1860" i="8"/>
  <c r="Q1860" i="8" l="1"/>
  <c r="S1860" i="8" s="1"/>
  <c r="U1860" i="8"/>
  <c r="D1861" i="8" s="1"/>
  <c r="V1861" i="8"/>
  <c r="O1861" i="8"/>
  <c r="F1861" i="8" l="1"/>
  <c r="G1861" i="8"/>
  <c r="H1862" i="8" s="1"/>
  <c r="X1861" i="8"/>
  <c r="Z1861" i="8" s="1"/>
  <c r="AA1861" i="8" s="1"/>
  <c r="AB1861" i="8" s="1"/>
  <c r="R1861" i="8"/>
  <c r="T1861" i="8" s="1"/>
  <c r="E1861" i="8"/>
  <c r="Y1861" i="8"/>
  <c r="P1861" i="8"/>
  <c r="Q1861" i="8" s="1"/>
  <c r="U1861" i="8" l="1"/>
  <c r="D1862" i="8" s="1"/>
  <c r="X1862" i="8" s="1"/>
  <c r="Z1862" i="8" s="1"/>
  <c r="AA1862" i="8" s="1"/>
  <c r="AB1862" i="8" s="1"/>
  <c r="AC1862" i="8" s="1"/>
  <c r="S1861" i="8"/>
  <c r="J1862" i="8"/>
  <c r="I1862" i="8"/>
  <c r="N1862" i="8" s="1"/>
  <c r="AC1861" i="8"/>
  <c r="Y1862" i="8" l="1"/>
  <c r="R1862" i="8"/>
  <c r="T1862" i="8" s="1"/>
  <c r="G1862" i="8"/>
  <c r="H1863" i="8" s="1"/>
  <c r="J1863" i="8" s="1"/>
  <c r="E1862" i="8"/>
  <c r="F1862" i="8"/>
  <c r="K1862" i="8"/>
  <c r="L1862" i="8" s="1"/>
  <c r="M1862" i="8" s="1"/>
  <c r="W1862" i="8" s="1"/>
  <c r="V1862" i="8"/>
  <c r="O1862" i="8"/>
  <c r="I1863" i="8" l="1"/>
  <c r="N1863" i="8" s="1"/>
  <c r="V1863" i="8" s="1"/>
  <c r="P1862" i="8"/>
  <c r="O1863" i="8"/>
  <c r="K1863" i="8" l="1"/>
  <c r="L1863" i="8" s="1"/>
  <c r="M1863" i="8" s="1"/>
  <c r="W1863" i="8" s="1"/>
  <c r="Q1862" i="8"/>
  <c r="S1862" i="8" s="1"/>
  <c r="U1862" i="8"/>
  <c r="D1863" i="8" s="1"/>
  <c r="P1863" i="8"/>
  <c r="Q1863" i="8" s="1"/>
  <c r="E1863" i="8" l="1"/>
  <c r="R1863" i="8"/>
  <c r="T1863" i="8" s="1"/>
  <c r="U1863" i="8" s="1"/>
  <c r="D1864" i="8" s="1"/>
  <c r="F1863" i="8"/>
  <c r="Y1863" i="8"/>
  <c r="G1863" i="8"/>
  <c r="H1864" i="8" s="1"/>
  <c r="X1863" i="8"/>
  <c r="Z1863" i="8" s="1"/>
  <c r="AA1863" i="8" s="1"/>
  <c r="AB1863" i="8" s="1"/>
  <c r="AC1863" i="8" s="1"/>
  <c r="J1864" i="8" l="1"/>
  <c r="I1864" i="8"/>
  <c r="N1864" i="8" s="1"/>
  <c r="X1864" i="8"/>
  <c r="Z1864" i="8" s="1"/>
  <c r="AA1864" i="8" s="1"/>
  <c r="AB1864" i="8" s="1"/>
  <c r="Y1864" i="8"/>
  <c r="R1864" i="8"/>
  <c r="T1864" i="8" s="1"/>
  <c r="E1864" i="8"/>
  <c r="F1864" i="8"/>
  <c r="G1864" i="8"/>
  <c r="H1865" i="8" s="1"/>
  <c r="S1863" i="8"/>
  <c r="I1865" i="8" l="1"/>
  <c r="N1865" i="8" s="1"/>
  <c r="J1865" i="8"/>
  <c r="K1865" i="8" s="1"/>
  <c r="L1865" i="8" s="1"/>
  <c r="M1865" i="8" s="1"/>
  <c r="W1865" i="8" s="1"/>
  <c r="AC1864" i="8"/>
  <c r="O1864" i="8"/>
  <c r="V1864" i="8"/>
  <c r="K1864" i="8"/>
  <c r="L1864" i="8" s="1"/>
  <c r="M1864" i="8" s="1"/>
  <c r="W1864" i="8" s="1"/>
  <c r="P1864" i="8" l="1"/>
  <c r="V1865" i="8"/>
  <c r="O1865" i="8"/>
  <c r="Q1864" i="8" l="1"/>
  <c r="S1864" i="8" s="1"/>
  <c r="U1864" i="8"/>
  <c r="D1865" i="8" s="1"/>
  <c r="P1865" i="8"/>
  <c r="Q1865" i="8" s="1"/>
  <c r="F1865" i="8" l="1"/>
  <c r="Y1865" i="8"/>
  <c r="E1865" i="8"/>
  <c r="G1865" i="8"/>
  <c r="H1866" i="8" s="1"/>
  <c r="X1865" i="8"/>
  <c r="Z1865" i="8" s="1"/>
  <c r="AA1865" i="8" s="1"/>
  <c r="AB1865" i="8" s="1"/>
  <c r="R1865" i="8"/>
  <c r="T1865" i="8" s="1"/>
  <c r="U1865" i="8" s="1"/>
  <c r="D1866" i="8" s="1"/>
  <c r="I1866" i="8" l="1"/>
  <c r="N1866" i="8" s="1"/>
  <c r="J1866" i="8"/>
  <c r="AC1865" i="8"/>
  <c r="X1866" i="8"/>
  <c r="Z1866" i="8" s="1"/>
  <c r="AA1866" i="8" s="1"/>
  <c r="AB1866" i="8" s="1"/>
  <c r="R1866" i="8"/>
  <c r="T1866" i="8" s="1"/>
  <c r="E1866" i="8"/>
  <c r="Y1866" i="8"/>
  <c r="F1866" i="8"/>
  <c r="G1866" i="8"/>
  <c r="H1867" i="8" s="1"/>
  <c r="S1865" i="8"/>
  <c r="AC1866" i="8" l="1"/>
  <c r="K1866" i="8"/>
  <c r="L1866" i="8" s="1"/>
  <c r="M1866" i="8" s="1"/>
  <c r="W1866" i="8" s="1"/>
  <c r="I1867" i="8"/>
  <c r="N1867" i="8" s="1"/>
  <c r="J1867" i="8"/>
  <c r="V1866" i="8"/>
  <c r="O1866" i="8"/>
  <c r="K1867" i="8" l="1"/>
  <c r="L1867" i="8" s="1"/>
  <c r="M1867" i="8" s="1"/>
  <c r="W1867" i="8" s="1"/>
  <c r="V1867" i="8"/>
  <c r="O1867" i="8"/>
  <c r="P1867" i="8"/>
  <c r="Q1867" i="8" s="1"/>
  <c r="P1866" i="8"/>
  <c r="Q1866" i="8" l="1"/>
  <c r="S1866" i="8" s="1"/>
  <c r="U1866" i="8"/>
  <c r="D1867" i="8" s="1"/>
  <c r="E1867" i="8" l="1"/>
  <c r="G1867" i="8"/>
  <c r="H1868" i="8" s="1"/>
  <c r="Y1867" i="8"/>
  <c r="F1867" i="8"/>
  <c r="X1867" i="8"/>
  <c r="Z1867" i="8" s="1"/>
  <c r="AA1867" i="8" s="1"/>
  <c r="AB1867" i="8" s="1"/>
  <c r="R1867" i="8"/>
  <c r="T1867" i="8" l="1"/>
  <c r="U1867" i="8" s="1"/>
  <c r="D1868" i="8" s="1"/>
  <c r="S1867" i="8"/>
  <c r="I1868" i="8"/>
  <c r="N1868" i="8"/>
  <c r="J1868" i="8"/>
  <c r="K1868" i="8" s="1"/>
  <c r="L1868" i="8" s="1"/>
  <c r="M1868" i="8" s="1"/>
  <c r="W1868" i="8" s="1"/>
  <c r="AC1867" i="8"/>
  <c r="O1868" i="8" l="1"/>
  <c r="V1868" i="8"/>
  <c r="R1868" i="8"/>
  <c r="T1868" i="8" s="1"/>
  <c r="G1868" i="8"/>
  <c r="H1869" i="8" s="1"/>
  <c r="E1868" i="8"/>
  <c r="F1868" i="8"/>
  <c r="Y1868" i="8"/>
  <c r="X1868" i="8"/>
  <c r="Z1868" i="8" s="1"/>
  <c r="AA1868" i="8" s="1"/>
  <c r="AB1868" i="8" s="1"/>
  <c r="AC1868" i="8" l="1"/>
  <c r="I1869" i="8"/>
  <c r="N1869" i="8" s="1"/>
  <c r="J1869" i="8"/>
  <c r="K1869" i="8" s="1"/>
  <c r="L1869" i="8" s="1"/>
  <c r="M1869" i="8" s="1"/>
  <c r="W1869" i="8" s="1"/>
  <c r="P1868" i="8"/>
  <c r="Q1868" i="8" l="1"/>
  <c r="S1868" i="8" s="1"/>
  <c r="U1868" i="8"/>
  <c r="D1869" i="8" s="1"/>
  <c r="V1869" i="8"/>
  <c r="O1869" i="8"/>
  <c r="P1869" i="8" l="1"/>
  <c r="Q1869" i="8" s="1"/>
  <c r="E1869" i="8"/>
  <c r="F1869" i="8"/>
  <c r="G1869" i="8"/>
  <c r="H1870" i="8" s="1"/>
  <c r="Y1869" i="8"/>
  <c r="R1869" i="8"/>
  <c r="T1869" i="8" s="1"/>
  <c r="U1869" i="8" s="1"/>
  <c r="D1870" i="8" s="1"/>
  <c r="X1869" i="8"/>
  <c r="Z1869" i="8" s="1"/>
  <c r="AA1869" i="8" s="1"/>
  <c r="AB1869" i="8" s="1"/>
  <c r="AC1869" i="8" s="1"/>
  <c r="X1870" i="8" l="1"/>
  <c r="Z1870" i="8" s="1"/>
  <c r="AA1870" i="8" s="1"/>
  <c r="AB1870" i="8" s="1"/>
  <c r="G1870" i="8"/>
  <c r="H1871" i="8" s="1"/>
  <c r="Y1870" i="8"/>
  <c r="E1870" i="8"/>
  <c r="R1870" i="8"/>
  <c r="T1870" i="8" s="1"/>
  <c r="F1870" i="8"/>
  <c r="S1869" i="8"/>
  <c r="J1870" i="8"/>
  <c r="I1870" i="8"/>
  <c r="N1870" i="8" s="1"/>
  <c r="K1870" i="8" l="1"/>
  <c r="L1870" i="8" s="1"/>
  <c r="M1870" i="8" s="1"/>
  <c r="W1870" i="8" s="1"/>
  <c r="I1871" i="8"/>
  <c r="N1871" i="8" s="1"/>
  <c r="J1871" i="8"/>
  <c r="V1870" i="8"/>
  <c r="O1870" i="8"/>
  <c r="AC1870" i="8"/>
  <c r="K1871" i="8" l="1"/>
  <c r="L1871" i="8" s="1"/>
  <c r="M1871" i="8" s="1"/>
  <c r="W1871" i="8" s="1"/>
  <c r="P1870" i="8"/>
  <c r="V1871" i="8"/>
  <c r="O1871" i="8"/>
  <c r="Q1870" i="8" l="1"/>
  <c r="S1870" i="8" s="1"/>
  <c r="U1870" i="8"/>
  <c r="D1871" i="8" s="1"/>
  <c r="P1871" i="8"/>
  <c r="Q1871" i="8" s="1"/>
  <c r="E1871" i="8" l="1"/>
  <c r="Y1871" i="8"/>
  <c r="R1871" i="8"/>
  <c r="T1871" i="8" s="1"/>
  <c r="U1871" i="8" s="1"/>
  <c r="D1872" i="8" s="1"/>
  <c r="F1871" i="8"/>
  <c r="G1871" i="8"/>
  <c r="H1872" i="8" s="1"/>
  <c r="X1871" i="8"/>
  <c r="Z1871" i="8" s="1"/>
  <c r="AA1871" i="8" s="1"/>
  <c r="AB1871" i="8" s="1"/>
  <c r="J1872" i="8" l="1"/>
  <c r="I1872" i="8"/>
  <c r="N1872" i="8"/>
  <c r="F1872" i="8"/>
  <c r="X1872" i="8"/>
  <c r="Z1872" i="8" s="1"/>
  <c r="AA1872" i="8" s="1"/>
  <c r="AB1872" i="8" s="1"/>
  <c r="E1872" i="8"/>
  <c r="Y1872" i="8"/>
  <c r="R1872" i="8"/>
  <c r="T1872" i="8" s="1"/>
  <c r="G1872" i="8"/>
  <c r="H1873" i="8" s="1"/>
  <c r="AC1871" i="8"/>
  <c r="S1871" i="8"/>
  <c r="O1872" i="8" l="1"/>
  <c r="V1872" i="8"/>
  <c r="AC1872" i="8"/>
  <c r="I1873" i="8"/>
  <c r="N1873" i="8" s="1"/>
  <c r="J1873" i="8"/>
  <c r="K1873" i="8" s="1"/>
  <c r="L1873" i="8" s="1"/>
  <c r="M1873" i="8" s="1"/>
  <c r="W1873" i="8" s="1"/>
  <c r="K1872" i="8"/>
  <c r="L1872" i="8" s="1"/>
  <c r="M1872" i="8" s="1"/>
  <c r="W1872" i="8" s="1"/>
  <c r="V1873" i="8" l="1"/>
  <c r="O1873" i="8"/>
  <c r="P1873" i="8"/>
  <c r="Q1873" i="8" s="1"/>
  <c r="P1872" i="8"/>
  <c r="Q1872" i="8" l="1"/>
  <c r="S1872" i="8" s="1"/>
  <c r="U1872" i="8"/>
  <c r="D1873" i="8" s="1"/>
  <c r="E1873" i="8" l="1"/>
  <c r="Y1873" i="8"/>
  <c r="F1873" i="8"/>
  <c r="G1873" i="8"/>
  <c r="H1874" i="8" s="1"/>
  <c r="X1873" i="8"/>
  <c r="Z1873" i="8" s="1"/>
  <c r="AA1873" i="8" s="1"/>
  <c r="AB1873" i="8" s="1"/>
  <c r="R1873" i="8"/>
  <c r="T1873" i="8" l="1"/>
  <c r="U1873" i="8" s="1"/>
  <c r="D1874" i="8" s="1"/>
  <c r="S1873" i="8"/>
  <c r="AC1873" i="8"/>
  <c r="J1874" i="8"/>
  <c r="I1874" i="8"/>
  <c r="N1874" i="8"/>
  <c r="K1874" i="8" l="1"/>
  <c r="L1874" i="8" s="1"/>
  <c r="M1874" i="8" s="1"/>
  <c r="W1874" i="8" s="1"/>
  <c r="V1874" i="8"/>
  <c r="O1874" i="8"/>
  <c r="G1874" i="8"/>
  <c r="H1875" i="8" s="1"/>
  <c r="Y1874" i="8"/>
  <c r="R1874" i="8"/>
  <c r="T1874" i="8" s="1"/>
  <c r="X1874" i="8"/>
  <c r="Z1874" i="8" s="1"/>
  <c r="AA1874" i="8" s="1"/>
  <c r="AB1874" i="8" s="1"/>
  <c r="E1874" i="8"/>
  <c r="F1874" i="8"/>
  <c r="AC1874" i="8" l="1"/>
  <c r="J1875" i="8"/>
  <c r="I1875" i="8"/>
  <c r="N1875" i="8" s="1"/>
  <c r="P1874" i="8"/>
  <c r="V1875" i="8" l="1"/>
  <c r="O1875" i="8"/>
  <c r="Q1874" i="8"/>
  <c r="S1874" i="8" s="1"/>
  <c r="U1874" i="8"/>
  <c r="D1875" i="8" s="1"/>
  <c r="K1875" i="8"/>
  <c r="L1875" i="8" s="1"/>
  <c r="M1875" i="8" s="1"/>
  <c r="W1875" i="8" s="1"/>
  <c r="F1875" i="8" l="1"/>
  <c r="E1875" i="8"/>
  <c r="X1875" i="8"/>
  <c r="Z1875" i="8" s="1"/>
  <c r="AA1875" i="8" s="1"/>
  <c r="AB1875" i="8" s="1"/>
  <c r="AC1875" i="8" s="1"/>
  <c r="Y1875" i="8"/>
  <c r="G1875" i="8"/>
  <c r="H1876" i="8" s="1"/>
  <c r="R1875" i="8"/>
  <c r="T1875" i="8" s="1"/>
  <c r="P1875" i="8"/>
  <c r="Q1875" i="8" s="1"/>
  <c r="U1875" i="8" l="1"/>
  <c r="D1876" i="8" s="1"/>
  <c r="S1875" i="8"/>
  <c r="J1876" i="8"/>
  <c r="I1876" i="8"/>
  <c r="N1876" i="8" s="1"/>
  <c r="X1876" i="8"/>
  <c r="Z1876" i="8" s="1"/>
  <c r="AA1876" i="8" s="1"/>
  <c r="AB1876" i="8" s="1"/>
  <c r="F1876" i="8"/>
  <c r="Y1876" i="8"/>
  <c r="G1876" i="8"/>
  <c r="H1877" i="8" s="1"/>
  <c r="R1876" i="8"/>
  <c r="T1876" i="8" s="1"/>
  <c r="E1876" i="8"/>
  <c r="AC1876" i="8" l="1"/>
  <c r="I1877" i="8"/>
  <c r="N1877" i="8" s="1"/>
  <c r="J1877" i="8"/>
  <c r="K1877" i="8" s="1"/>
  <c r="L1877" i="8" s="1"/>
  <c r="M1877" i="8" s="1"/>
  <c r="W1877" i="8" s="1"/>
  <c r="V1876" i="8"/>
  <c r="O1876" i="8"/>
  <c r="K1876" i="8"/>
  <c r="L1876" i="8" s="1"/>
  <c r="M1876" i="8" s="1"/>
  <c r="W1876" i="8" s="1"/>
  <c r="P1876" i="8" l="1"/>
  <c r="V1877" i="8"/>
  <c r="O1877" i="8"/>
  <c r="Q1876" i="8" l="1"/>
  <c r="S1876" i="8" s="1"/>
  <c r="U1876" i="8"/>
  <c r="D1877" i="8" s="1"/>
  <c r="P1877" i="8"/>
  <c r="Q1877" i="8" s="1"/>
  <c r="E1877" i="8" l="1"/>
  <c r="G1877" i="8"/>
  <c r="H1878" i="8" s="1"/>
  <c r="Y1877" i="8"/>
  <c r="F1877" i="8"/>
  <c r="X1877" i="8"/>
  <c r="Z1877" i="8" s="1"/>
  <c r="AA1877" i="8" s="1"/>
  <c r="AB1877" i="8" s="1"/>
  <c r="AC1877" i="8" s="1"/>
  <c r="R1877" i="8"/>
  <c r="T1877" i="8" s="1"/>
  <c r="U1877" i="8" s="1"/>
  <c r="D1878" i="8" s="1"/>
  <c r="G1878" i="8" l="1"/>
  <c r="Y1878" i="8"/>
  <c r="R1878" i="8"/>
  <c r="T1878" i="8" s="1"/>
  <c r="E1878" i="8"/>
  <c r="X1878" i="8"/>
  <c r="Z1878" i="8" s="1"/>
  <c r="AA1878" i="8" s="1"/>
  <c r="AB1878" i="8" s="1"/>
  <c r="F1878" i="8"/>
  <c r="I1878" i="8"/>
  <c r="N1878" i="8" s="1"/>
  <c r="J1878" i="8"/>
  <c r="K1878" i="8" s="1"/>
  <c r="L1878" i="8" s="1"/>
  <c r="M1878" i="8" s="1"/>
  <c r="W1878" i="8" s="1"/>
  <c r="H1879" i="8"/>
  <c r="S1877" i="8"/>
  <c r="V1878" i="8" l="1"/>
  <c r="O1878" i="8"/>
  <c r="AC1878" i="8"/>
  <c r="I1879" i="8"/>
  <c r="N1879" i="8" s="1"/>
  <c r="J1879" i="8"/>
  <c r="K1879" i="8" s="1"/>
  <c r="L1879" i="8" s="1"/>
  <c r="M1879" i="8" s="1"/>
  <c r="W1879" i="8" s="1"/>
  <c r="V1879" i="8" l="1"/>
  <c r="O1879" i="8"/>
  <c r="P1879" i="8"/>
  <c r="Q1879" i="8" s="1"/>
  <c r="P1878" i="8"/>
  <c r="Q1878" i="8" l="1"/>
  <c r="S1878" i="8" s="1"/>
  <c r="U1878" i="8"/>
  <c r="D1879" i="8" s="1"/>
  <c r="E1879" i="8" l="1"/>
  <c r="X1879" i="8"/>
  <c r="Z1879" i="8" s="1"/>
  <c r="AA1879" i="8" s="1"/>
  <c r="AB1879" i="8" s="1"/>
  <c r="Y1879" i="8"/>
  <c r="R1879" i="8"/>
  <c r="F1879" i="8"/>
  <c r="G1879" i="8"/>
  <c r="H1880" i="8" s="1"/>
  <c r="J1880" i="8" l="1"/>
  <c r="I1880" i="8"/>
  <c r="N1880" i="8" s="1"/>
  <c r="T1879" i="8"/>
  <c r="U1879" i="8" s="1"/>
  <c r="D1880" i="8" s="1"/>
  <c r="S1879" i="8"/>
  <c r="AC1879" i="8"/>
  <c r="V1880" i="8" l="1"/>
  <c r="O1880" i="8"/>
  <c r="X1880" i="8"/>
  <c r="Z1880" i="8" s="1"/>
  <c r="AA1880" i="8" s="1"/>
  <c r="AB1880" i="8" s="1"/>
  <c r="Y1880" i="8"/>
  <c r="G1880" i="8"/>
  <c r="H1881" i="8" s="1"/>
  <c r="R1880" i="8"/>
  <c r="T1880" i="8" s="1"/>
  <c r="F1880" i="8"/>
  <c r="E1880" i="8"/>
  <c r="K1880" i="8"/>
  <c r="L1880" i="8" s="1"/>
  <c r="M1880" i="8" s="1"/>
  <c r="W1880" i="8" s="1"/>
  <c r="AC1880" i="8" l="1"/>
  <c r="P1880" i="8"/>
  <c r="I1881" i="8"/>
  <c r="N1881" i="8" s="1"/>
  <c r="J1881" i="8"/>
  <c r="K1881" i="8" s="1"/>
  <c r="L1881" i="8" s="1"/>
  <c r="M1881" i="8" s="1"/>
  <c r="W1881" i="8" s="1"/>
  <c r="Q1880" i="8" l="1"/>
  <c r="S1880" i="8" s="1"/>
  <c r="U1880" i="8"/>
  <c r="D1881" i="8" s="1"/>
  <c r="V1881" i="8"/>
  <c r="O1881" i="8"/>
  <c r="P1881" i="8" l="1"/>
  <c r="Q1881" i="8" s="1"/>
  <c r="E1881" i="8"/>
  <c r="F1881" i="8"/>
  <c r="X1881" i="8"/>
  <c r="Z1881" i="8" s="1"/>
  <c r="AA1881" i="8" s="1"/>
  <c r="AB1881" i="8" s="1"/>
  <c r="G1881" i="8"/>
  <c r="H1882" i="8" s="1"/>
  <c r="Y1881" i="8"/>
  <c r="R1881" i="8"/>
  <c r="T1881" i="8" s="1"/>
  <c r="U1881" i="8" s="1"/>
  <c r="D1882" i="8" s="1"/>
  <c r="X1882" i="8" l="1"/>
  <c r="Z1882" i="8" s="1"/>
  <c r="AA1882" i="8" s="1"/>
  <c r="AB1882" i="8" s="1"/>
  <c r="AC1882" i="8" s="1"/>
  <c r="E1882" i="8"/>
  <c r="Y1882" i="8"/>
  <c r="R1882" i="8"/>
  <c r="T1882" i="8" s="1"/>
  <c r="G1882" i="8"/>
  <c r="H1883" i="8" s="1"/>
  <c r="F1882" i="8"/>
  <c r="I1882" i="8"/>
  <c r="N1882" i="8" s="1"/>
  <c r="J1882" i="8"/>
  <c r="S1881" i="8"/>
  <c r="AC1881" i="8"/>
  <c r="O1882" i="8" l="1"/>
  <c r="V1882" i="8"/>
  <c r="I1883" i="8"/>
  <c r="N1883" i="8" s="1"/>
  <c r="J1883" i="8"/>
  <c r="K1883" i="8" s="1"/>
  <c r="L1883" i="8" s="1"/>
  <c r="M1883" i="8" s="1"/>
  <c r="W1883" i="8" s="1"/>
  <c r="K1882" i="8"/>
  <c r="L1882" i="8" s="1"/>
  <c r="M1882" i="8" s="1"/>
  <c r="W1882" i="8" s="1"/>
  <c r="V1883" i="8" l="1"/>
  <c r="O1883" i="8"/>
  <c r="P1883" i="8"/>
  <c r="Q1883" i="8" s="1"/>
  <c r="P1882" i="8"/>
  <c r="Q1882" i="8" l="1"/>
  <c r="S1882" i="8" s="1"/>
  <c r="U1882" i="8"/>
  <c r="D1883" i="8" s="1"/>
  <c r="E1883" i="8" l="1"/>
  <c r="G1883" i="8"/>
  <c r="H1884" i="8" s="1"/>
  <c r="F1883" i="8"/>
  <c r="X1883" i="8"/>
  <c r="Z1883" i="8" s="1"/>
  <c r="AA1883" i="8" s="1"/>
  <c r="AB1883" i="8" s="1"/>
  <c r="Y1883" i="8"/>
  <c r="R1883" i="8"/>
  <c r="AC1883" i="8" l="1"/>
  <c r="T1883" i="8"/>
  <c r="U1883" i="8" s="1"/>
  <c r="D1884" i="8" s="1"/>
  <c r="S1883" i="8"/>
  <c r="J1884" i="8"/>
  <c r="I1884" i="8"/>
  <c r="N1884" i="8" s="1"/>
  <c r="O1884" i="8" l="1"/>
  <c r="V1884" i="8"/>
  <c r="X1884" i="8"/>
  <c r="Z1884" i="8" s="1"/>
  <c r="AA1884" i="8" s="1"/>
  <c r="AB1884" i="8" s="1"/>
  <c r="R1884" i="8"/>
  <c r="T1884" i="8" s="1"/>
  <c r="E1884" i="8"/>
  <c r="Y1884" i="8"/>
  <c r="F1884" i="8"/>
  <c r="G1884" i="8"/>
  <c r="H1885" i="8" s="1"/>
  <c r="K1884" i="8"/>
  <c r="L1884" i="8" s="1"/>
  <c r="M1884" i="8" s="1"/>
  <c r="W1884" i="8" s="1"/>
  <c r="I1885" i="8" l="1"/>
  <c r="N1885" i="8" s="1"/>
  <c r="J1885" i="8"/>
  <c r="K1885" i="8" s="1"/>
  <c r="L1885" i="8" s="1"/>
  <c r="M1885" i="8" s="1"/>
  <c r="W1885" i="8" s="1"/>
  <c r="AC1884" i="8"/>
  <c r="P1884" i="8"/>
  <c r="Q1884" i="8" l="1"/>
  <c r="S1884" i="8" s="1"/>
  <c r="U1884" i="8"/>
  <c r="D1885" i="8" s="1"/>
  <c r="V1885" i="8"/>
  <c r="O1885" i="8"/>
  <c r="P1885" i="8" l="1"/>
  <c r="Q1885" i="8" s="1"/>
  <c r="E1885" i="8"/>
  <c r="R1885" i="8"/>
  <c r="T1885" i="8" s="1"/>
  <c r="U1885" i="8" s="1"/>
  <c r="D1886" i="8" s="1"/>
  <c r="F1885" i="8"/>
  <c r="X1885" i="8"/>
  <c r="Z1885" i="8" s="1"/>
  <c r="AA1885" i="8" s="1"/>
  <c r="AB1885" i="8" s="1"/>
  <c r="Y1885" i="8"/>
  <c r="G1885" i="8"/>
  <c r="H1886" i="8" s="1"/>
  <c r="I1886" i="8" l="1"/>
  <c r="J1886" i="8"/>
  <c r="N1886" i="8"/>
  <c r="X1886" i="8"/>
  <c r="Z1886" i="8" s="1"/>
  <c r="AA1886" i="8" s="1"/>
  <c r="AB1886" i="8" s="1"/>
  <c r="E1886" i="8"/>
  <c r="G1886" i="8"/>
  <c r="H1887" i="8" s="1"/>
  <c r="Y1886" i="8"/>
  <c r="R1886" i="8"/>
  <c r="T1886" i="8" s="1"/>
  <c r="F1886" i="8"/>
  <c r="AC1885" i="8"/>
  <c r="S1885" i="8"/>
  <c r="K1886" i="8" l="1"/>
  <c r="L1886" i="8" s="1"/>
  <c r="M1886" i="8" s="1"/>
  <c r="W1886" i="8" s="1"/>
  <c r="I1887" i="8"/>
  <c r="N1887" i="8" s="1"/>
  <c r="J1887" i="8"/>
  <c r="K1887" i="8" s="1"/>
  <c r="L1887" i="8" s="1"/>
  <c r="M1887" i="8" s="1"/>
  <c r="W1887" i="8" s="1"/>
  <c r="V1886" i="8"/>
  <c r="O1886" i="8"/>
  <c r="AC1886" i="8"/>
  <c r="P1886" i="8" l="1"/>
  <c r="V1887" i="8"/>
  <c r="O1887" i="8"/>
  <c r="U1886" i="8" l="1"/>
  <c r="D1887" i="8" s="1"/>
  <c r="Q1886" i="8"/>
  <c r="S1886" i="8" s="1"/>
  <c r="P1887" i="8"/>
  <c r="Q1887" i="8" s="1"/>
  <c r="E1887" i="8" l="1"/>
  <c r="G1887" i="8"/>
  <c r="H1888" i="8" s="1"/>
  <c r="F1887" i="8"/>
  <c r="X1887" i="8"/>
  <c r="Z1887" i="8" s="1"/>
  <c r="AA1887" i="8" s="1"/>
  <c r="AB1887" i="8" s="1"/>
  <c r="R1887" i="8"/>
  <c r="T1887" i="8" s="1"/>
  <c r="U1887" i="8" s="1"/>
  <c r="D1888" i="8" s="1"/>
  <c r="Y1887" i="8"/>
  <c r="X1888" i="8" l="1"/>
  <c r="Z1888" i="8" s="1"/>
  <c r="AA1888" i="8" s="1"/>
  <c r="AB1888" i="8" s="1"/>
  <c r="AC1888" i="8" s="1"/>
  <c r="E1888" i="8"/>
  <c r="Y1888" i="8"/>
  <c r="F1888" i="8"/>
  <c r="G1888" i="8"/>
  <c r="H1889" i="8" s="1"/>
  <c r="R1888" i="8"/>
  <c r="T1888" i="8" s="1"/>
  <c r="AC1887" i="8"/>
  <c r="I1888" i="8"/>
  <c r="N1888" i="8" s="1"/>
  <c r="J1888" i="8"/>
  <c r="S1887" i="8"/>
  <c r="O1888" i="8" l="1"/>
  <c r="V1888" i="8"/>
  <c r="I1889" i="8"/>
  <c r="N1889" i="8" s="1"/>
  <c r="J1889" i="8"/>
  <c r="K1889" i="8" s="1"/>
  <c r="L1889" i="8" s="1"/>
  <c r="M1889" i="8" s="1"/>
  <c r="W1889" i="8" s="1"/>
  <c r="K1888" i="8"/>
  <c r="L1888" i="8" s="1"/>
  <c r="M1888" i="8" s="1"/>
  <c r="W1888" i="8" s="1"/>
  <c r="V1889" i="8" l="1"/>
  <c r="O1889" i="8"/>
  <c r="P1889" i="8"/>
  <c r="Q1889" i="8" s="1"/>
  <c r="P1888" i="8"/>
  <c r="Q1888" i="8" l="1"/>
  <c r="S1888" i="8" s="1"/>
  <c r="U1888" i="8"/>
  <c r="D1889" i="8" s="1"/>
  <c r="F1889" i="8" l="1"/>
  <c r="G1889" i="8"/>
  <c r="H1890" i="8" s="1"/>
  <c r="R1889" i="8"/>
  <c r="X1889" i="8"/>
  <c r="Z1889" i="8" s="1"/>
  <c r="AA1889" i="8" s="1"/>
  <c r="AB1889" i="8" s="1"/>
  <c r="AC1889" i="8" s="1"/>
  <c r="E1889" i="8"/>
  <c r="Y1889" i="8"/>
  <c r="T1889" i="8" l="1"/>
  <c r="U1889" i="8" s="1"/>
  <c r="D1890" i="8" s="1"/>
  <c r="S1889" i="8"/>
  <c r="I1890" i="8"/>
  <c r="N1890" i="8" s="1"/>
  <c r="J1890" i="8"/>
  <c r="K1890" i="8" l="1"/>
  <c r="L1890" i="8"/>
  <c r="M1890" i="8" s="1"/>
  <c r="W1890" i="8" s="1"/>
  <c r="V1890" i="8"/>
  <c r="O1890" i="8"/>
  <c r="X1890" i="8"/>
  <c r="Z1890" i="8" s="1"/>
  <c r="AA1890" i="8" s="1"/>
  <c r="AB1890" i="8" s="1"/>
  <c r="G1890" i="8"/>
  <c r="H1891" i="8" s="1"/>
  <c r="Y1890" i="8"/>
  <c r="E1890" i="8"/>
  <c r="R1890" i="8"/>
  <c r="T1890" i="8" s="1"/>
  <c r="F1890" i="8"/>
  <c r="AC1890" i="8" l="1"/>
  <c r="I1891" i="8"/>
  <c r="N1891" i="8" s="1"/>
  <c r="J1891" i="8"/>
  <c r="K1891" i="8" s="1"/>
  <c r="L1891" i="8" s="1"/>
  <c r="M1891" i="8" s="1"/>
  <c r="W1891" i="8" s="1"/>
  <c r="P1890" i="8"/>
  <c r="Q1890" i="8" l="1"/>
  <c r="S1890" i="8" s="1"/>
  <c r="U1890" i="8"/>
  <c r="D1891" i="8" s="1"/>
  <c r="V1891" i="8"/>
  <c r="O1891" i="8"/>
  <c r="P1891" i="8" l="1"/>
  <c r="Q1891" i="8" s="1"/>
  <c r="E1891" i="8"/>
  <c r="F1891" i="8"/>
  <c r="Y1891" i="8"/>
  <c r="R1891" i="8"/>
  <c r="T1891" i="8" s="1"/>
  <c r="U1891" i="8" s="1"/>
  <c r="D1892" i="8" s="1"/>
  <c r="G1891" i="8"/>
  <c r="H1892" i="8" s="1"/>
  <c r="X1891" i="8"/>
  <c r="Z1891" i="8" s="1"/>
  <c r="AA1891" i="8" s="1"/>
  <c r="AB1891" i="8" s="1"/>
  <c r="I1892" i="8" l="1"/>
  <c r="J1892" i="8"/>
  <c r="K1892" i="8" s="1"/>
  <c r="L1892" i="8" s="1"/>
  <c r="M1892" i="8" s="1"/>
  <c r="W1892" i="8" s="1"/>
  <c r="N1892" i="8"/>
  <c r="AC1891" i="8"/>
  <c r="S1891" i="8"/>
  <c r="X1892" i="8"/>
  <c r="Z1892" i="8" s="1"/>
  <c r="AA1892" i="8" s="1"/>
  <c r="AB1892" i="8" s="1"/>
  <c r="E1892" i="8"/>
  <c r="F1892" i="8"/>
  <c r="G1892" i="8"/>
  <c r="H1893" i="8" s="1"/>
  <c r="Y1892" i="8"/>
  <c r="R1892" i="8"/>
  <c r="T1892" i="8" s="1"/>
  <c r="O1892" i="8" l="1"/>
  <c r="V1892" i="8"/>
  <c r="AC1892" i="8"/>
  <c r="I1893" i="8"/>
  <c r="N1893" i="8" s="1"/>
  <c r="J1893" i="8"/>
  <c r="K1893" i="8" s="1"/>
  <c r="L1893" i="8" s="1"/>
  <c r="M1893" i="8" s="1"/>
  <c r="W1893" i="8" s="1"/>
  <c r="V1893" i="8" l="1"/>
  <c r="O1893" i="8"/>
  <c r="P1893" i="8"/>
  <c r="Q1893" i="8" s="1"/>
  <c r="P1892" i="8"/>
  <c r="Q1892" i="8" l="1"/>
  <c r="S1892" i="8" s="1"/>
  <c r="U1892" i="8"/>
  <c r="D1893" i="8" s="1"/>
  <c r="R1893" i="8" l="1"/>
  <c r="F1893" i="8"/>
  <c r="G1893" i="8"/>
  <c r="H1894" i="8" s="1"/>
  <c r="Y1893" i="8"/>
  <c r="E1893" i="8"/>
  <c r="X1893" i="8"/>
  <c r="Z1893" i="8" s="1"/>
  <c r="AA1893" i="8" s="1"/>
  <c r="AB1893" i="8" s="1"/>
  <c r="I1894" i="8" l="1"/>
  <c r="J1894" i="8"/>
  <c r="N1894" i="8"/>
  <c r="AC1893" i="8"/>
  <c r="T1893" i="8"/>
  <c r="U1893" i="8" s="1"/>
  <c r="D1894" i="8" s="1"/>
  <c r="S1893" i="8"/>
  <c r="V1894" i="8" l="1"/>
  <c r="O1894" i="8"/>
  <c r="K1894" i="8"/>
  <c r="L1894" i="8" s="1"/>
  <c r="M1894" i="8" s="1"/>
  <c r="W1894" i="8" s="1"/>
  <c r="F1894" i="8"/>
  <c r="G1894" i="8"/>
  <c r="H1895" i="8" s="1"/>
  <c r="Y1894" i="8"/>
  <c r="X1894" i="8"/>
  <c r="Z1894" i="8" s="1"/>
  <c r="AA1894" i="8" s="1"/>
  <c r="AB1894" i="8" s="1"/>
  <c r="R1894" i="8"/>
  <c r="T1894" i="8" s="1"/>
  <c r="E1894" i="8"/>
  <c r="AC1894" i="8" l="1"/>
  <c r="I1895" i="8"/>
  <c r="N1895" i="8" s="1"/>
  <c r="J1895" i="8"/>
  <c r="K1895" i="8" s="1"/>
  <c r="L1895" i="8" s="1"/>
  <c r="M1895" i="8" s="1"/>
  <c r="W1895" i="8" s="1"/>
  <c r="P1894" i="8"/>
  <c r="Q1894" i="8" l="1"/>
  <c r="S1894" i="8" s="1"/>
  <c r="U1894" i="8"/>
  <c r="D1895" i="8" s="1"/>
  <c r="V1895" i="8"/>
  <c r="O1895" i="8"/>
  <c r="X1895" i="8" l="1"/>
  <c r="Z1895" i="8" s="1"/>
  <c r="AA1895" i="8" s="1"/>
  <c r="AB1895" i="8" s="1"/>
  <c r="E1895" i="8"/>
  <c r="F1895" i="8"/>
  <c r="G1895" i="8"/>
  <c r="H1896" i="8" s="1"/>
  <c r="Y1895" i="8"/>
  <c r="R1895" i="8"/>
  <c r="T1895" i="8" s="1"/>
  <c r="U1895" i="8" s="1"/>
  <c r="D1896" i="8" s="1"/>
  <c r="P1895" i="8"/>
  <c r="Q1895" i="8" s="1"/>
  <c r="S1895" i="8" l="1"/>
  <c r="I1896" i="8"/>
  <c r="N1896" i="8" s="1"/>
  <c r="J1896" i="8"/>
  <c r="X1896" i="8"/>
  <c r="Z1896" i="8" s="1"/>
  <c r="AA1896" i="8" s="1"/>
  <c r="AB1896" i="8" s="1"/>
  <c r="AC1896" i="8" s="1"/>
  <c r="E1896" i="8"/>
  <c r="G1896" i="8"/>
  <c r="H1897" i="8" s="1"/>
  <c r="Y1896" i="8"/>
  <c r="R1896" i="8"/>
  <c r="T1896" i="8" s="1"/>
  <c r="F1896" i="8"/>
  <c r="AC1895" i="8"/>
  <c r="K1896" i="8" l="1"/>
  <c r="L1896" i="8"/>
  <c r="M1896" i="8" s="1"/>
  <c r="W1896" i="8" s="1"/>
  <c r="I1897" i="8"/>
  <c r="N1897" i="8" s="1"/>
  <c r="J1897" i="8"/>
  <c r="K1897" i="8" s="1"/>
  <c r="L1897" i="8" s="1"/>
  <c r="M1897" i="8" s="1"/>
  <c r="W1897" i="8" s="1"/>
  <c r="O1896" i="8"/>
  <c r="V1896" i="8"/>
  <c r="P1896" i="8" l="1"/>
  <c r="V1897" i="8"/>
  <c r="O1897" i="8"/>
  <c r="Q1896" i="8" l="1"/>
  <c r="S1896" i="8" s="1"/>
  <c r="U1896" i="8"/>
  <c r="D1897" i="8" s="1"/>
  <c r="P1897" i="8"/>
  <c r="Q1897" i="8" s="1"/>
  <c r="Y1897" i="8" l="1"/>
  <c r="E1897" i="8"/>
  <c r="F1897" i="8"/>
  <c r="R1897" i="8"/>
  <c r="T1897" i="8" s="1"/>
  <c r="U1897" i="8" s="1"/>
  <c r="D1898" i="8" s="1"/>
  <c r="G1897" i="8"/>
  <c r="H1898" i="8" s="1"/>
  <c r="X1897" i="8"/>
  <c r="Z1897" i="8" s="1"/>
  <c r="AA1897" i="8" s="1"/>
  <c r="AB1897" i="8" s="1"/>
  <c r="I1898" i="8" l="1"/>
  <c r="N1898" i="8" s="1"/>
  <c r="J1898" i="8"/>
  <c r="K1898" i="8" s="1"/>
  <c r="L1898" i="8" s="1"/>
  <c r="M1898" i="8" s="1"/>
  <c r="W1898" i="8" s="1"/>
  <c r="AC1897" i="8"/>
  <c r="X1898" i="8"/>
  <c r="Z1898" i="8" s="1"/>
  <c r="AA1898" i="8" s="1"/>
  <c r="AB1898" i="8" s="1"/>
  <c r="AC1898" i="8" s="1"/>
  <c r="Y1898" i="8"/>
  <c r="F1898" i="8"/>
  <c r="R1898" i="8"/>
  <c r="T1898" i="8" s="1"/>
  <c r="G1898" i="8"/>
  <c r="H1899" i="8" s="1"/>
  <c r="E1898" i="8"/>
  <c r="S1897" i="8"/>
  <c r="I1899" i="8" l="1"/>
  <c r="N1899" i="8" s="1"/>
  <c r="J1899" i="8"/>
  <c r="K1899" i="8" s="1"/>
  <c r="L1899" i="8" s="1"/>
  <c r="M1899" i="8" s="1"/>
  <c r="W1899" i="8" s="1"/>
  <c r="V1898" i="8"/>
  <c r="O1898" i="8"/>
  <c r="P1898" i="8" l="1"/>
  <c r="V1899" i="8"/>
  <c r="O1899" i="8"/>
  <c r="Q1898" i="8" l="1"/>
  <c r="S1898" i="8" s="1"/>
  <c r="U1898" i="8"/>
  <c r="D1899" i="8" s="1"/>
  <c r="P1899" i="8"/>
  <c r="Q1899" i="8" s="1"/>
  <c r="E1899" i="8" l="1"/>
  <c r="X1899" i="8"/>
  <c r="Z1899" i="8" s="1"/>
  <c r="AA1899" i="8" s="1"/>
  <c r="AB1899" i="8" s="1"/>
  <c r="AC1899" i="8" s="1"/>
  <c r="Y1899" i="8"/>
  <c r="F1899" i="8"/>
  <c r="G1899" i="8"/>
  <c r="H1900" i="8" s="1"/>
  <c r="R1899" i="8"/>
  <c r="T1899" i="8" s="1"/>
  <c r="U1899" i="8" s="1"/>
  <c r="D1900" i="8" s="1"/>
  <c r="I1900" i="8" l="1"/>
  <c r="N1900" i="8" s="1"/>
  <c r="J1900" i="8"/>
  <c r="X1900" i="8"/>
  <c r="Z1900" i="8" s="1"/>
  <c r="AA1900" i="8" s="1"/>
  <c r="AB1900" i="8" s="1"/>
  <c r="Y1900" i="8"/>
  <c r="E1900" i="8"/>
  <c r="F1900" i="8"/>
  <c r="R1900" i="8"/>
  <c r="T1900" i="8" s="1"/>
  <c r="G1900" i="8"/>
  <c r="H1901" i="8" s="1"/>
  <c r="S1899" i="8"/>
  <c r="AC1900" i="8" l="1"/>
  <c r="K1900" i="8"/>
  <c r="L1900" i="8" s="1"/>
  <c r="M1900" i="8" s="1"/>
  <c r="W1900" i="8" s="1"/>
  <c r="I1901" i="8"/>
  <c r="N1901" i="8" s="1"/>
  <c r="J1901" i="8"/>
  <c r="V1900" i="8"/>
  <c r="O1900" i="8"/>
  <c r="K1901" i="8" l="1"/>
  <c r="L1901" i="8" s="1"/>
  <c r="M1901" i="8" s="1"/>
  <c r="W1901" i="8" s="1"/>
  <c r="P1900" i="8"/>
  <c r="V1901" i="8"/>
  <c r="O1901" i="8"/>
  <c r="Q1900" i="8" l="1"/>
  <c r="S1900" i="8" s="1"/>
  <c r="U1900" i="8"/>
  <c r="D1901" i="8" s="1"/>
  <c r="P1901" i="8"/>
  <c r="Q1901" i="8" s="1"/>
  <c r="E1901" i="8" l="1"/>
  <c r="F1901" i="8"/>
  <c r="Y1901" i="8"/>
  <c r="G1901" i="8"/>
  <c r="H1902" i="8" s="1"/>
  <c r="X1901" i="8"/>
  <c r="Z1901" i="8" s="1"/>
  <c r="AA1901" i="8" s="1"/>
  <c r="AB1901" i="8" s="1"/>
  <c r="R1901" i="8"/>
  <c r="T1901" i="8" s="1"/>
  <c r="U1901" i="8" s="1"/>
  <c r="D1902" i="8" s="1"/>
  <c r="AC1901" i="8" l="1"/>
  <c r="I1902" i="8"/>
  <c r="J1902" i="8"/>
  <c r="K1902" i="8" s="1"/>
  <c r="L1902" i="8" s="1"/>
  <c r="M1902" i="8" s="1"/>
  <c r="W1902" i="8" s="1"/>
  <c r="N1902" i="8"/>
  <c r="F1902" i="8"/>
  <c r="G1902" i="8"/>
  <c r="H1903" i="8" s="1"/>
  <c r="X1902" i="8"/>
  <c r="Z1902" i="8" s="1"/>
  <c r="AA1902" i="8" s="1"/>
  <c r="AB1902" i="8" s="1"/>
  <c r="R1902" i="8"/>
  <c r="T1902" i="8" s="1"/>
  <c r="Y1902" i="8"/>
  <c r="E1902" i="8"/>
  <c r="S1901" i="8"/>
  <c r="J1903" i="8" l="1"/>
  <c r="I1903" i="8"/>
  <c r="N1903" i="8" s="1"/>
  <c r="O1902" i="8"/>
  <c r="V1902" i="8"/>
  <c r="AC1902" i="8"/>
  <c r="P1902" i="8" l="1"/>
  <c r="V1903" i="8"/>
  <c r="O1903" i="8"/>
  <c r="K1903" i="8"/>
  <c r="L1903" i="8" s="1"/>
  <c r="M1903" i="8" s="1"/>
  <c r="W1903" i="8" s="1"/>
  <c r="U1902" i="8" l="1"/>
  <c r="D1903" i="8" s="1"/>
  <c r="Q1902" i="8"/>
  <c r="S1902" i="8" s="1"/>
  <c r="P1903" i="8"/>
  <c r="Q1903" i="8" s="1"/>
  <c r="E1903" i="8" l="1"/>
  <c r="F1903" i="8"/>
  <c r="X1903" i="8"/>
  <c r="Z1903" i="8" s="1"/>
  <c r="AA1903" i="8" s="1"/>
  <c r="AB1903" i="8" s="1"/>
  <c r="Y1903" i="8"/>
  <c r="G1903" i="8"/>
  <c r="H1904" i="8" s="1"/>
  <c r="R1903" i="8"/>
  <c r="T1903" i="8" s="1"/>
  <c r="U1903" i="8" s="1"/>
  <c r="D1904" i="8" s="1"/>
  <c r="X1904" i="8" l="1"/>
  <c r="Z1904" i="8" s="1"/>
  <c r="AA1904" i="8" s="1"/>
  <c r="AB1904" i="8" s="1"/>
  <c r="AC1904" i="8" s="1"/>
  <c r="E1904" i="8"/>
  <c r="F1904" i="8"/>
  <c r="Y1904" i="8"/>
  <c r="G1904" i="8"/>
  <c r="H1905" i="8" s="1"/>
  <c r="R1904" i="8"/>
  <c r="T1904" i="8" s="1"/>
  <c r="J1904" i="8"/>
  <c r="N1904" i="8"/>
  <c r="I1904" i="8"/>
  <c r="AC1903" i="8"/>
  <c r="S1903" i="8"/>
  <c r="V1904" i="8" l="1"/>
  <c r="O1904" i="8"/>
  <c r="I1905" i="8"/>
  <c r="N1905" i="8" s="1"/>
  <c r="J1905" i="8"/>
  <c r="K1905" i="8" s="1"/>
  <c r="L1905" i="8" s="1"/>
  <c r="M1905" i="8" s="1"/>
  <c r="W1905" i="8" s="1"/>
  <c r="K1904" i="8"/>
  <c r="L1904" i="8" s="1"/>
  <c r="M1904" i="8" s="1"/>
  <c r="W1904" i="8" s="1"/>
  <c r="V1905" i="8" l="1"/>
  <c r="O1905" i="8"/>
  <c r="P1905" i="8" s="1"/>
  <c r="Q1905" i="8" s="1"/>
  <c r="P1904" i="8"/>
  <c r="Q1904" i="8" l="1"/>
  <c r="S1904" i="8" s="1"/>
  <c r="U1904" i="8"/>
  <c r="D1905" i="8" s="1"/>
  <c r="E1905" i="8" l="1"/>
  <c r="X1905" i="8"/>
  <c r="Z1905" i="8" s="1"/>
  <c r="AA1905" i="8" s="1"/>
  <c r="AB1905" i="8" s="1"/>
  <c r="R1905" i="8"/>
  <c r="F1905" i="8"/>
  <c r="G1905" i="8"/>
  <c r="H1906" i="8" s="1"/>
  <c r="Y1905" i="8"/>
  <c r="I1906" i="8" l="1"/>
  <c r="J1906" i="8"/>
  <c r="K1906" i="8" s="1"/>
  <c r="L1906" i="8" s="1"/>
  <c r="M1906" i="8" s="1"/>
  <c r="W1906" i="8" s="1"/>
  <c r="N1906" i="8"/>
  <c r="T1905" i="8"/>
  <c r="U1905" i="8" s="1"/>
  <c r="D1906" i="8" s="1"/>
  <c r="S1905" i="8"/>
  <c r="AC1905" i="8"/>
  <c r="F1906" i="8" l="1"/>
  <c r="X1906" i="8"/>
  <c r="Z1906" i="8" s="1"/>
  <c r="AA1906" i="8" s="1"/>
  <c r="AB1906" i="8" s="1"/>
  <c r="G1906" i="8"/>
  <c r="H1907" i="8" s="1"/>
  <c r="R1906" i="8"/>
  <c r="T1906" i="8" s="1"/>
  <c r="E1906" i="8"/>
  <c r="Y1906" i="8"/>
  <c r="V1906" i="8"/>
  <c r="O1906" i="8"/>
  <c r="I1907" i="8" l="1"/>
  <c r="N1907" i="8" s="1"/>
  <c r="J1907" i="8"/>
  <c r="K1907" i="8" s="1"/>
  <c r="L1907" i="8" s="1"/>
  <c r="M1907" i="8" s="1"/>
  <c r="W1907" i="8" s="1"/>
  <c r="P1906" i="8"/>
  <c r="AC1906" i="8"/>
  <c r="Q1906" i="8" l="1"/>
  <c r="S1906" i="8" s="1"/>
  <c r="U1906" i="8"/>
  <c r="D1907" i="8" s="1"/>
  <c r="V1907" i="8"/>
  <c r="O1907" i="8"/>
  <c r="E1907" i="8" l="1"/>
  <c r="R1907" i="8"/>
  <c r="T1907" i="8" s="1"/>
  <c r="F1907" i="8"/>
  <c r="G1907" i="8"/>
  <c r="H1908" i="8" s="1"/>
  <c r="X1907" i="8"/>
  <c r="Z1907" i="8" s="1"/>
  <c r="AA1907" i="8" s="1"/>
  <c r="AB1907" i="8" s="1"/>
  <c r="Y1907" i="8"/>
  <c r="P1907" i="8"/>
  <c r="Q1907" i="8" s="1"/>
  <c r="S1907" i="8" s="1"/>
  <c r="AC1907" i="8" l="1"/>
  <c r="J1908" i="8"/>
  <c r="I1908" i="8"/>
  <c r="N1908" i="8"/>
  <c r="U1907" i="8"/>
  <c r="D1908" i="8" s="1"/>
  <c r="X1908" i="8" l="1"/>
  <c r="Z1908" i="8" s="1"/>
  <c r="AA1908" i="8" s="1"/>
  <c r="AB1908" i="8" s="1"/>
  <c r="F1908" i="8"/>
  <c r="Y1908" i="8"/>
  <c r="E1908" i="8"/>
  <c r="G1908" i="8"/>
  <c r="H1909" i="8" s="1"/>
  <c r="R1908" i="8"/>
  <c r="T1908" i="8" s="1"/>
  <c r="V1908" i="8"/>
  <c r="O1908" i="8"/>
  <c r="K1908" i="8"/>
  <c r="L1908" i="8" s="1"/>
  <c r="M1908" i="8" s="1"/>
  <c r="W1908" i="8" s="1"/>
  <c r="P1908" i="8" l="1"/>
  <c r="I1909" i="8"/>
  <c r="N1909" i="8" s="1"/>
  <c r="J1909" i="8"/>
  <c r="AC1908" i="8"/>
  <c r="K1909" i="8" l="1"/>
  <c r="L1909" i="8" s="1"/>
  <c r="M1909" i="8" s="1"/>
  <c r="W1909" i="8" s="1"/>
  <c r="V1909" i="8"/>
  <c r="O1909" i="8"/>
  <c r="Q1908" i="8"/>
  <c r="S1908" i="8" s="1"/>
  <c r="U1908" i="8"/>
  <c r="D1909" i="8" s="1"/>
  <c r="E1909" i="8" l="1"/>
  <c r="F1909" i="8"/>
  <c r="X1909" i="8"/>
  <c r="Z1909" i="8" s="1"/>
  <c r="AA1909" i="8" s="1"/>
  <c r="AB1909" i="8" s="1"/>
  <c r="R1909" i="8"/>
  <c r="T1909" i="8" s="1"/>
  <c r="G1909" i="8"/>
  <c r="H1910" i="8" s="1"/>
  <c r="Y1909" i="8"/>
  <c r="P1909" i="8"/>
  <c r="Q1909" i="8" s="1"/>
  <c r="S1909" i="8" l="1"/>
  <c r="I1910" i="8"/>
  <c r="N1910" i="8" s="1"/>
  <c r="J1910" i="8"/>
  <c r="U1909" i="8"/>
  <c r="D1910" i="8" s="1"/>
  <c r="AC1909" i="8"/>
  <c r="K1910" i="8" l="1"/>
  <c r="L1910" i="8" s="1"/>
  <c r="M1910" i="8" s="1"/>
  <c r="W1910" i="8" s="1"/>
  <c r="X1910" i="8"/>
  <c r="Z1910" i="8" s="1"/>
  <c r="AA1910" i="8" s="1"/>
  <c r="AB1910" i="8" s="1"/>
  <c r="Y1910" i="8"/>
  <c r="E1910" i="8"/>
  <c r="G1910" i="8"/>
  <c r="H1911" i="8" s="1"/>
  <c r="R1910" i="8"/>
  <c r="T1910" i="8" s="1"/>
  <c r="F1910" i="8"/>
  <c r="O1910" i="8"/>
  <c r="V1910" i="8"/>
  <c r="I1911" i="8" l="1"/>
  <c r="N1911" i="8" s="1"/>
  <c r="J1911" i="8"/>
  <c r="K1911" i="8" s="1"/>
  <c r="L1911" i="8" s="1"/>
  <c r="M1911" i="8" s="1"/>
  <c r="W1911" i="8" s="1"/>
  <c r="AC1910" i="8"/>
  <c r="P1910" i="8"/>
  <c r="Q1910" i="8" l="1"/>
  <c r="S1910" i="8" s="1"/>
  <c r="U1910" i="8"/>
  <c r="D1911" i="8" s="1"/>
  <c r="V1911" i="8"/>
  <c r="O1911" i="8"/>
  <c r="P1911" i="8" l="1"/>
  <c r="Q1911" i="8" s="1"/>
  <c r="E1911" i="8"/>
  <c r="Y1911" i="8"/>
  <c r="F1911" i="8"/>
  <c r="G1911" i="8"/>
  <c r="H1912" i="8" s="1"/>
  <c r="X1911" i="8"/>
  <c r="Z1911" i="8" s="1"/>
  <c r="AA1911" i="8" s="1"/>
  <c r="AB1911" i="8" s="1"/>
  <c r="AC1911" i="8" s="1"/>
  <c r="R1911" i="8"/>
  <c r="T1911" i="8" s="1"/>
  <c r="U1911" i="8" s="1"/>
  <c r="D1912" i="8" s="1"/>
  <c r="I1912" i="8" l="1"/>
  <c r="J1912" i="8"/>
  <c r="N1912" i="8"/>
  <c r="Y1912" i="8"/>
  <c r="E1912" i="8"/>
  <c r="R1912" i="8"/>
  <c r="T1912" i="8" s="1"/>
  <c r="X1912" i="8"/>
  <c r="Z1912" i="8" s="1"/>
  <c r="AA1912" i="8" s="1"/>
  <c r="AB1912" i="8" s="1"/>
  <c r="F1912" i="8"/>
  <c r="G1912" i="8"/>
  <c r="H1913" i="8" s="1"/>
  <c r="S1911" i="8"/>
  <c r="J1913" i="8" l="1"/>
  <c r="I1913" i="8"/>
  <c r="N1913" i="8" s="1"/>
  <c r="K1912" i="8"/>
  <c r="L1912" i="8" s="1"/>
  <c r="M1912" i="8" s="1"/>
  <c r="W1912" i="8" s="1"/>
  <c r="AC1912" i="8"/>
  <c r="O1912" i="8"/>
  <c r="V1912" i="8"/>
  <c r="V1913" i="8" l="1"/>
  <c r="O1913" i="8"/>
  <c r="P1913" i="8"/>
  <c r="Q1913" i="8" s="1"/>
  <c r="P1912" i="8"/>
  <c r="K1913" i="8"/>
  <c r="L1913" i="8" s="1"/>
  <c r="M1913" i="8" s="1"/>
  <c r="W1913" i="8" s="1"/>
  <c r="Q1912" i="8" l="1"/>
  <c r="S1912" i="8" s="1"/>
  <c r="U1912" i="8"/>
  <c r="D1913" i="8" s="1"/>
  <c r="E1913" i="8" l="1"/>
  <c r="F1913" i="8"/>
  <c r="R1913" i="8"/>
  <c r="G1913" i="8"/>
  <c r="H1914" i="8" s="1"/>
  <c r="X1913" i="8"/>
  <c r="Z1913" i="8" s="1"/>
  <c r="AA1913" i="8" s="1"/>
  <c r="AB1913" i="8" s="1"/>
  <c r="AC1913" i="8" s="1"/>
  <c r="Y1913" i="8"/>
  <c r="J1914" i="8" l="1"/>
  <c r="I1914" i="8"/>
  <c r="N1914" i="8" s="1"/>
  <c r="T1913" i="8"/>
  <c r="U1913" i="8" s="1"/>
  <c r="D1914" i="8" s="1"/>
  <c r="S1913" i="8"/>
  <c r="F1914" i="8" l="1"/>
  <c r="Y1914" i="8"/>
  <c r="G1914" i="8"/>
  <c r="H1915" i="8" s="1"/>
  <c r="E1914" i="8"/>
  <c r="X1914" i="8"/>
  <c r="Z1914" i="8" s="1"/>
  <c r="AA1914" i="8" s="1"/>
  <c r="AB1914" i="8" s="1"/>
  <c r="R1914" i="8"/>
  <c r="T1914" i="8" s="1"/>
  <c r="V1914" i="8"/>
  <c r="O1914" i="8"/>
  <c r="K1914" i="8"/>
  <c r="L1914" i="8" s="1"/>
  <c r="M1914" i="8" s="1"/>
  <c r="W1914" i="8" s="1"/>
  <c r="P1914" i="8" l="1"/>
  <c r="J1915" i="8"/>
  <c r="I1915" i="8"/>
  <c r="N1915" i="8" s="1"/>
  <c r="AC1914" i="8"/>
  <c r="K1915" i="8" l="1"/>
  <c r="L1915" i="8" s="1"/>
  <c r="M1915" i="8" s="1"/>
  <c r="W1915" i="8" s="1"/>
  <c r="V1915" i="8"/>
  <c r="O1915" i="8"/>
  <c r="Q1914" i="8"/>
  <c r="S1914" i="8" s="1"/>
  <c r="U1914" i="8"/>
  <c r="D1915" i="8" s="1"/>
  <c r="E1915" i="8" l="1"/>
  <c r="F1915" i="8"/>
  <c r="Y1915" i="8"/>
  <c r="G1915" i="8"/>
  <c r="H1916" i="8" s="1"/>
  <c r="R1915" i="8"/>
  <c r="T1915" i="8" s="1"/>
  <c r="X1915" i="8"/>
  <c r="Z1915" i="8" s="1"/>
  <c r="AA1915" i="8" s="1"/>
  <c r="AB1915" i="8" s="1"/>
  <c r="P1915" i="8"/>
  <c r="Q1915" i="8" s="1"/>
  <c r="S1915" i="8" l="1"/>
  <c r="AC1915" i="8"/>
  <c r="U1915" i="8"/>
  <c r="D1916" i="8" s="1"/>
  <c r="I1916" i="8"/>
  <c r="N1916" i="8" s="1"/>
  <c r="J1916" i="8"/>
  <c r="V1916" i="8" l="1"/>
  <c r="O1916" i="8"/>
  <c r="K1916" i="8"/>
  <c r="L1916" i="8" s="1"/>
  <c r="M1916" i="8" s="1"/>
  <c r="W1916" i="8" s="1"/>
  <c r="X1916" i="8"/>
  <c r="Z1916" i="8" s="1"/>
  <c r="AA1916" i="8" s="1"/>
  <c r="AB1916" i="8" s="1"/>
  <c r="Y1916" i="8"/>
  <c r="G1916" i="8"/>
  <c r="H1917" i="8" s="1"/>
  <c r="R1916" i="8"/>
  <c r="T1916" i="8" s="1"/>
  <c r="E1916" i="8"/>
  <c r="F1916" i="8"/>
  <c r="AC1916" i="8" l="1"/>
  <c r="I1917" i="8"/>
  <c r="N1917" i="8" s="1"/>
  <c r="J1917" i="8"/>
  <c r="K1917" i="8" s="1"/>
  <c r="L1917" i="8" s="1"/>
  <c r="M1917" i="8" s="1"/>
  <c r="W1917" i="8" s="1"/>
  <c r="P1916" i="8"/>
  <c r="Q1916" i="8" l="1"/>
  <c r="S1916" i="8" s="1"/>
  <c r="U1916" i="8"/>
  <c r="D1917" i="8" s="1"/>
  <c r="V1917" i="8"/>
  <c r="O1917" i="8"/>
  <c r="P1917" i="8" l="1"/>
  <c r="Q1917" i="8" s="1"/>
  <c r="E1917" i="8"/>
  <c r="Y1917" i="8"/>
  <c r="F1917" i="8"/>
  <c r="X1917" i="8"/>
  <c r="Z1917" i="8" s="1"/>
  <c r="AA1917" i="8" s="1"/>
  <c r="AB1917" i="8" s="1"/>
  <c r="R1917" i="8"/>
  <c r="T1917" i="8" s="1"/>
  <c r="U1917" i="8" s="1"/>
  <c r="D1918" i="8" s="1"/>
  <c r="G1917" i="8"/>
  <c r="H1918" i="8" s="1"/>
  <c r="AC1917" i="8" l="1"/>
  <c r="X1918" i="8"/>
  <c r="Z1918" i="8" s="1"/>
  <c r="AA1918" i="8" s="1"/>
  <c r="AB1918" i="8" s="1"/>
  <c r="Y1918" i="8"/>
  <c r="R1918" i="8"/>
  <c r="T1918" i="8" s="1"/>
  <c r="G1918" i="8"/>
  <c r="H1919" i="8" s="1"/>
  <c r="E1918" i="8"/>
  <c r="F1918" i="8"/>
  <c r="I1918" i="8"/>
  <c r="N1918" i="8" s="1"/>
  <c r="J1918" i="8"/>
  <c r="S1917" i="8"/>
  <c r="I1919" i="8" l="1"/>
  <c r="N1919" i="8" s="1"/>
  <c r="J1919" i="8"/>
  <c r="K1919" i="8" s="1"/>
  <c r="L1919" i="8" s="1"/>
  <c r="M1919" i="8" s="1"/>
  <c r="W1919" i="8" s="1"/>
  <c r="K1918" i="8"/>
  <c r="L1918" i="8" s="1"/>
  <c r="M1918" i="8" s="1"/>
  <c r="W1918" i="8" s="1"/>
  <c r="O1918" i="8"/>
  <c r="V1918" i="8"/>
  <c r="AC1918" i="8"/>
  <c r="P1918" i="8" l="1"/>
  <c r="O1919" i="8"/>
  <c r="V1919" i="8"/>
  <c r="Q1918" i="8" l="1"/>
  <c r="S1918" i="8" s="1"/>
  <c r="U1918" i="8"/>
  <c r="D1919" i="8" s="1"/>
  <c r="P1919" i="8"/>
  <c r="Q1919" i="8" s="1"/>
  <c r="E1919" i="8" l="1"/>
  <c r="X1919" i="8"/>
  <c r="Z1919" i="8" s="1"/>
  <c r="AA1919" i="8" s="1"/>
  <c r="AB1919" i="8" s="1"/>
  <c r="Y1919" i="8"/>
  <c r="F1919" i="8"/>
  <c r="G1919" i="8"/>
  <c r="H1920" i="8" s="1"/>
  <c r="R1919" i="8"/>
  <c r="T1919" i="8" s="1"/>
  <c r="U1919" i="8" s="1"/>
  <c r="D1920" i="8" s="1"/>
  <c r="I1920" i="8" l="1"/>
  <c r="N1920" i="8" s="1"/>
  <c r="J1920" i="8"/>
  <c r="X1920" i="8"/>
  <c r="Z1920" i="8" s="1"/>
  <c r="AA1920" i="8" s="1"/>
  <c r="AB1920" i="8" s="1"/>
  <c r="G1920" i="8"/>
  <c r="H1921" i="8" s="1"/>
  <c r="F1920" i="8"/>
  <c r="Y1920" i="8"/>
  <c r="R1920" i="8"/>
  <c r="T1920" i="8" s="1"/>
  <c r="E1920" i="8"/>
  <c r="AC1919" i="8"/>
  <c r="S1919" i="8"/>
  <c r="J1921" i="8" l="1"/>
  <c r="I1921" i="8"/>
  <c r="N1921" i="8" s="1"/>
  <c r="K1920" i="8"/>
  <c r="L1920" i="8" s="1"/>
  <c r="M1920" i="8" s="1"/>
  <c r="W1920" i="8" s="1"/>
  <c r="AC1920" i="8"/>
  <c r="V1920" i="8"/>
  <c r="O1920" i="8"/>
  <c r="K1921" i="8" l="1"/>
  <c r="L1921" i="8" s="1"/>
  <c r="M1921" i="8" s="1"/>
  <c r="W1921" i="8" s="1"/>
  <c r="P1920" i="8"/>
  <c r="O1921" i="8"/>
  <c r="V1921" i="8"/>
  <c r="Q1920" i="8" l="1"/>
  <c r="S1920" i="8" s="1"/>
  <c r="U1920" i="8"/>
  <c r="D1921" i="8" s="1"/>
  <c r="P1921" i="8"/>
  <c r="Q1921" i="8" s="1"/>
  <c r="R1921" i="8" l="1"/>
  <c r="T1921" i="8" s="1"/>
  <c r="U1921" i="8" s="1"/>
  <c r="D1922" i="8" s="1"/>
  <c r="G1921" i="8"/>
  <c r="H1922" i="8" s="1"/>
  <c r="X1921" i="8"/>
  <c r="Z1921" i="8" s="1"/>
  <c r="AA1921" i="8" s="1"/>
  <c r="AB1921" i="8" s="1"/>
  <c r="Y1921" i="8"/>
  <c r="E1921" i="8"/>
  <c r="F1921" i="8"/>
  <c r="AC1921" i="8" l="1"/>
  <c r="X1922" i="8"/>
  <c r="Z1922" i="8" s="1"/>
  <c r="AA1922" i="8" s="1"/>
  <c r="AB1922" i="8" s="1"/>
  <c r="Y1922" i="8"/>
  <c r="R1922" i="8"/>
  <c r="T1922" i="8" s="1"/>
  <c r="F1922" i="8"/>
  <c r="G1922" i="8"/>
  <c r="H1923" i="8" s="1"/>
  <c r="E1922" i="8"/>
  <c r="I1922" i="8"/>
  <c r="N1922" i="8" s="1"/>
  <c r="J1922" i="8"/>
  <c r="S1921" i="8"/>
  <c r="I1923" i="8" l="1"/>
  <c r="N1923" i="8" s="1"/>
  <c r="J1923" i="8"/>
  <c r="K1922" i="8"/>
  <c r="L1922" i="8" s="1"/>
  <c r="M1922" i="8" s="1"/>
  <c r="W1922" i="8" s="1"/>
  <c r="O1922" i="8"/>
  <c r="V1922" i="8"/>
  <c r="AC1922" i="8"/>
  <c r="K1923" i="8" l="1"/>
  <c r="L1923" i="8" s="1"/>
  <c r="M1923" i="8" s="1"/>
  <c r="W1923" i="8" s="1"/>
  <c r="P1922" i="8"/>
  <c r="O1923" i="8"/>
  <c r="V1923" i="8"/>
  <c r="Q1922" i="8" l="1"/>
  <c r="S1922" i="8" s="1"/>
  <c r="U1922" i="8"/>
  <c r="D1923" i="8" s="1"/>
  <c r="P1923" i="8"/>
  <c r="Q1923" i="8" s="1"/>
  <c r="R1923" i="8" l="1"/>
  <c r="T1923" i="8" s="1"/>
  <c r="U1923" i="8" s="1"/>
  <c r="D1924" i="8" s="1"/>
  <c r="Y1923" i="8"/>
  <c r="G1923" i="8"/>
  <c r="H1924" i="8" s="1"/>
  <c r="X1923" i="8"/>
  <c r="Z1923" i="8" s="1"/>
  <c r="AA1923" i="8" s="1"/>
  <c r="AB1923" i="8" s="1"/>
  <c r="F1923" i="8"/>
  <c r="E1923" i="8"/>
  <c r="I1924" i="8" l="1"/>
  <c r="N1924" i="8"/>
  <c r="J1924" i="8"/>
  <c r="K1924" i="8" s="1"/>
  <c r="L1924" i="8" s="1"/>
  <c r="M1924" i="8" s="1"/>
  <c r="W1924" i="8" s="1"/>
  <c r="AC1923" i="8"/>
  <c r="X1924" i="8"/>
  <c r="Z1924" i="8" s="1"/>
  <c r="AA1924" i="8" s="1"/>
  <c r="AB1924" i="8" s="1"/>
  <c r="F1924" i="8"/>
  <c r="Y1924" i="8"/>
  <c r="G1924" i="8"/>
  <c r="H1925" i="8" s="1"/>
  <c r="E1924" i="8"/>
  <c r="R1924" i="8"/>
  <c r="T1924" i="8" s="1"/>
  <c r="S1923" i="8"/>
  <c r="J1925" i="8" l="1"/>
  <c r="I1925" i="8"/>
  <c r="N1925" i="8" s="1"/>
  <c r="AC1924" i="8"/>
  <c r="O1924" i="8"/>
  <c r="V1924" i="8"/>
  <c r="P1924" i="8" l="1"/>
  <c r="O1925" i="8"/>
  <c r="V1925" i="8"/>
  <c r="K1925" i="8"/>
  <c r="L1925" i="8" s="1"/>
  <c r="M1925" i="8" s="1"/>
  <c r="W1925" i="8" s="1"/>
  <c r="Q1924" i="8" l="1"/>
  <c r="S1924" i="8" s="1"/>
  <c r="U1924" i="8"/>
  <c r="D1925" i="8" s="1"/>
  <c r="P1925" i="8"/>
  <c r="Q1925" i="8" s="1"/>
  <c r="E1925" i="8" l="1"/>
  <c r="G1925" i="8"/>
  <c r="H1926" i="8" s="1"/>
  <c r="X1925" i="8"/>
  <c r="Z1925" i="8" s="1"/>
  <c r="AA1925" i="8" s="1"/>
  <c r="AB1925" i="8" s="1"/>
  <c r="R1925" i="8"/>
  <c r="T1925" i="8" s="1"/>
  <c r="U1925" i="8" s="1"/>
  <c r="D1926" i="8" s="1"/>
  <c r="F1925" i="8"/>
  <c r="Y1925" i="8"/>
  <c r="X1926" i="8" l="1"/>
  <c r="Z1926" i="8" s="1"/>
  <c r="AA1926" i="8" s="1"/>
  <c r="AB1926" i="8" s="1"/>
  <c r="Y1926" i="8"/>
  <c r="G1926" i="8"/>
  <c r="H1927" i="8" s="1"/>
  <c r="R1926" i="8"/>
  <c r="T1926" i="8" s="1"/>
  <c r="E1926" i="8"/>
  <c r="F1926" i="8"/>
  <c r="AC1926" i="8"/>
  <c r="AC1925" i="8"/>
  <c r="I1926" i="8"/>
  <c r="N1926" i="8" s="1"/>
  <c r="J1926" i="8"/>
  <c r="S1925" i="8"/>
  <c r="K1926" i="8" l="1"/>
  <c r="L1926" i="8" s="1"/>
  <c r="M1926" i="8" s="1"/>
  <c r="W1926" i="8" s="1"/>
  <c r="I1927" i="8"/>
  <c r="J1927" i="8"/>
  <c r="K1927" i="8" s="1"/>
  <c r="L1927" i="8" s="1"/>
  <c r="M1927" i="8" s="1"/>
  <c r="W1927" i="8" s="1"/>
  <c r="N1927" i="8"/>
  <c r="O1926" i="8"/>
  <c r="V1926" i="8"/>
  <c r="O1927" i="8" l="1"/>
  <c r="V1927" i="8"/>
  <c r="P1927" i="8"/>
  <c r="Q1927" i="8" s="1"/>
  <c r="P1926" i="8"/>
  <c r="Q1926" i="8" l="1"/>
  <c r="S1926" i="8" s="1"/>
  <c r="U1926" i="8"/>
  <c r="D1927" i="8" s="1"/>
  <c r="X1927" i="8" l="1"/>
  <c r="Z1927" i="8" s="1"/>
  <c r="AA1927" i="8" s="1"/>
  <c r="AB1927" i="8" s="1"/>
  <c r="Y1927" i="8"/>
  <c r="R1927" i="8"/>
  <c r="E1927" i="8"/>
  <c r="G1927" i="8"/>
  <c r="H1928" i="8" s="1"/>
  <c r="F1927" i="8"/>
  <c r="T1927" i="8" l="1"/>
  <c r="U1927" i="8" s="1"/>
  <c r="D1928" i="8" s="1"/>
  <c r="S1927" i="8"/>
  <c r="I1928" i="8"/>
  <c r="J1928" i="8"/>
  <c r="N1928" i="8"/>
  <c r="AC1927" i="8"/>
  <c r="O1928" i="8" l="1"/>
  <c r="V1928" i="8"/>
  <c r="K1928" i="8"/>
  <c r="L1928" i="8"/>
  <c r="M1928" i="8" s="1"/>
  <c r="W1928" i="8" s="1"/>
  <c r="Y1928" i="8"/>
  <c r="X1928" i="8"/>
  <c r="Z1928" i="8" s="1"/>
  <c r="AA1928" i="8" s="1"/>
  <c r="AB1928" i="8" s="1"/>
  <c r="G1928" i="8"/>
  <c r="H1929" i="8" s="1"/>
  <c r="R1928" i="8"/>
  <c r="T1928" i="8" s="1"/>
  <c r="F1928" i="8"/>
  <c r="E1928" i="8"/>
  <c r="AC1928" i="8" l="1"/>
  <c r="J1929" i="8"/>
  <c r="I1929" i="8"/>
  <c r="N1929" i="8" s="1"/>
  <c r="P1928" i="8"/>
  <c r="K1929" i="8" l="1"/>
  <c r="L1929" i="8" s="1"/>
  <c r="M1929" i="8" s="1"/>
  <c r="W1929" i="8" s="1"/>
  <c r="U1928" i="8"/>
  <c r="D1929" i="8" s="1"/>
  <c r="Q1928" i="8"/>
  <c r="S1928" i="8" s="1"/>
  <c r="O1929" i="8"/>
  <c r="V1929" i="8"/>
  <c r="P1929" i="8" l="1"/>
  <c r="Q1929" i="8" s="1"/>
  <c r="E1929" i="8"/>
  <c r="R1929" i="8"/>
  <c r="T1929" i="8" s="1"/>
  <c r="U1929" i="8" s="1"/>
  <c r="D1930" i="8" s="1"/>
  <c r="F1929" i="8"/>
  <c r="G1929" i="8"/>
  <c r="H1930" i="8" s="1"/>
  <c r="X1929" i="8"/>
  <c r="Z1929" i="8" s="1"/>
  <c r="AA1929" i="8" s="1"/>
  <c r="AB1929" i="8" s="1"/>
  <c r="Y1929" i="8"/>
  <c r="I1930" i="8" l="1"/>
  <c r="N1930" i="8" s="1"/>
  <c r="J1930" i="8"/>
  <c r="AC1929" i="8"/>
  <c r="X1930" i="8"/>
  <c r="Z1930" i="8" s="1"/>
  <c r="AA1930" i="8" s="1"/>
  <c r="AB1930" i="8" s="1"/>
  <c r="AC1930" i="8" s="1"/>
  <c r="E1930" i="8"/>
  <c r="Y1930" i="8"/>
  <c r="F1930" i="8"/>
  <c r="G1930" i="8"/>
  <c r="H1931" i="8" s="1"/>
  <c r="R1930" i="8"/>
  <c r="T1930" i="8" s="1"/>
  <c r="S1929" i="8"/>
  <c r="K1930" i="8" l="1"/>
  <c r="L1930" i="8" s="1"/>
  <c r="M1930" i="8" s="1"/>
  <c r="W1930" i="8" s="1"/>
  <c r="I1931" i="8"/>
  <c r="N1931" i="8" s="1"/>
  <c r="J1931" i="8"/>
  <c r="K1931" i="8" s="1"/>
  <c r="L1931" i="8" s="1"/>
  <c r="M1931" i="8" s="1"/>
  <c r="W1931" i="8" s="1"/>
  <c r="V1930" i="8"/>
  <c r="O1930" i="8"/>
  <c r="O1931" i="8" l="1"/>
  <c r="V1931" i="8"/>
  <c r="P1931" i="8"/>
  <c r="Q1931" i="8" s="1"/>
  <c r="P1930" i="8"/>
  <c r="Q1930" i="8" l="1"/>
  <c r="S1930" i="8" s="1"/>
  <c r="U1930" i="8"/>
  <c r="D1931" i="8" s="1"/>
  <c r="E1931" i="8" l="1"/>
  <c r="G1931" i="8"/>
  <c r="H1932" i="8" s="1"/>
  <c r="Y1931" i="8"/>
  <c r="X1931" i="8"/>
  <c r="Z1931" i="8" s="1"/>
  <c r="AA1931" i="8" s="1"/>
  <c r="AB1931" i="8" s="1"/>
  <c r="R1931" i="8"/>
  <c r="F1931" i="8"/>
  <c r="AC1931" i="8" l="1"/>
  <c r="T1931" i="8"/>
  <c r="U1931" i="8" s="1"/>
  <c r="D1932" i="8" s="1"/>
  <c r="S1931" i="8"/>
  <c r="J1932" i="8"/>
  <c r="I1932" i="8"/>
  <c r="N1932" i="8" s="1"/>
  <c r="V1932" i="8" l="1"/>
  <c r="O1932" i="8"/>
  <c r="K1932" i="8"/>
  <c r="L1932" i="8" s="1"/>
  <c r="M1932" i="8" s="1"/>
  <c r="W1932" i="8" s="1"/>
  <c r="R1932" i="8"/>
  <c r="T1932" i="8" s="1"/>
  <c r="F1932" i="8"/>
  <c r="X1932" i="8"/>
  <c r="Z1932" i="8" s="1"/>
  <c r="AA1932" i="8" s="1"/>
  <c r="AB1932" i="8" s="1"/>
  <c r="Y1932" i="8"/>
  <c r="G1932" i="8"/>
  <c r="H1933" i="8" s="1"/>
  <c r="E1932" i="8"/>
  <c r="J1933" i="8" l="1"/>
  <c r="I1933" i="8"/>
  <c r="N1933" i="8" s="1"/>
  <c r="AC1932" i="8"/>
  <c r="P1932" i="8"/>
  <c r="Q1932" i="8" l="1"/>
  <c r="S1932" i="8" s="1"/>
  <c r="U1932" i="8"/>
  <c r="D1933" i="8" s="1"/>
  <c r="O1933" i="8"/>
  <c r="V1933" i="8"/>
  <c r="K1933" i="8"/>
  <c r="L1933" i="8" s="1"/>
  <c r="M1933" i="8" s="1"/>
  <c r="W1933" i="8" s="1"/>
  <c r="P1933" i="8" l="1"/>
  <c r="Q1933" i="8" s="1"/>
  <c r="E1933" i="8"/>
  <c r="R1933" i="8"/>
  <c r="T1933" i="8" s="1"/>
  <c r="U1933" i="8" s="1"/>
  <c r="D1934" i="8" s="1"/>
  <c r="F1933" i="8"/>
  <c r="G1933" i="8"/>
  <c r="H1934" i="8" s="1"/>
  <c r="X1933" i="8"/>
  <c r="Z1933" i="8" s="1"/>
  <c r="AA1933" i="8" s="1"/>
  <c r="AB1933" i="8" s="1"/>
  <c r="AC1933" i="8" s="1"/>
  <c r="Y1933" i="8"/>
  <c r="X1934" i="8" l="1"/>
  <c r="Z1934" i="8" s="1"/>
  <c r="AA1934" i="8" s="1"/>
  <c r="AB1934" i="8" s="1"/>
  <c r="F1934" i="8"/>
  <c r="Y1934" i="8"/>
  <c r="E1934" i="8"/>
  <c r="G1934" i="8"/>
  <c r="H1935" i="8" s="1"/>
  <c r="R1934" i="8"/>
  <c r="T1934" i="8" s="1"/>
  <c r="J1934" i="8"/>
  <c r="I1934" i="8"/>
  <c r="N1934" i="8" s="1"/>
  <c r="S1933" i="8"/>
  <c r="I1935" i="8" l="1"/>
  <c r="J1935" i="8"/>
  <c r="K1935" i="8" s="1"/>
  <c r="L1935" i="8" s="1"/>
  <c r="M1935" i="8" s="1"/>
  <c r="W1935" i="8" s="1"/>
  <c r="N1935" i="8"/>
  <c r="K1934" i="8"/>
  <c r="L1934" i="8" s="1"/>
  <c r="M1934" i="8" s="1"/>
  <c r="W1934" i="8" s="1"/>
  <c r="O1934" i="8"/>
  <c r="V1934" i="8"/>
  <c r="AC1934" i="8"/>
  <c r="P1934" i="8" l="1"/>
  <c r="V1935" i="8"/>
  <c r="O1935" i="8"/>
  <c r="Q1934" i="8" l="1"/>
  <c r="S1934" i="8" s="1"/>
  <c r="U1934" i="8"/>
  <c r="D1935" i="8" s="1"/>
  <c r="P1935" i="8"/>
  <c r="Q1935" i="8" s="1"/>
  <c r="E1935" i="8" l="1"/>
  <c r="G1935" i="8"/>
  <c r="H1936" i="8" s="1"/>
  <c r="F1935" i="8"/>
  <c r="R1935" i="8"/>
  <c r="T1935" i="8" s="1"/>
  <c r="U1935" i="8" s="1"/>
  <c r="D1936" i="8" s="1"/>
  <c r="X1935" i="8"/>
  <c r="Z1935" i="8" s="1"/>
  <c r="AA1935" i="8" s="1"/>
  <c r="AB1935" i="8" s="1"/>
  <c r="Y1935" i="8"/>
  <c r="AC1935" i="8" l="1"/>
  <c r="X1936" i="8"/>
  <c r="Z1936" i="8" s="1"/>
  <c r="AA1936" i="8" s="1"/>
  <c r="AB1936" i="8" s="1"/>
  <c r="F1936" i="8"/>
  <c r="E1936" i="8"/>
  <c r="Y1936" i="8"/>
  <c r="R1936" i="8"/>
  <c r="T1936" i="8" s="1"/>
  <c r="G1936" i="8"/>
  <c r="H1937" i="8" s="1"/>
  <c r="I1936" i="8"/>
  <c r="N1936" i="8" s="1"/>
  <c r="J1936" i="8"/>
  <c r="S1935" i="8"/>
  <c r="I1937" i="8" l="1"/>
  <c r="J1937" i="8"/>
  <c r="K1937" i="8" s="1"/>
  <c r="L1937" i="8" s="1"/>
  <c r="M1937" i="8" s="1"/>
  <c r="W1937" i="8" s="1"/>
  <c r="N1937" i="8"/>
  <c r="K1936" i="8"/>
  <c r="L1936" i="8" s="1"/>
  <c r="M1936" i="8" s="1"/>
  <c r="W1936" i="8" s="1"/>
  <c r="O1936" i="8"/>
  <c r="V1936" i="8"/>
  <c r="AC1936" i="8"/>
  <c r="P1936" i="8" l="1"/>
  <c r="O1937" i="8"/>
  <c r="V1937" i="8"/>
  <c r="Q1936" i="8" l="1"/>
  <c r="S1936" i="8" s="1"/>
  <c r="U1936" i="8"/>
  <c r="D1937" i="8" s="1"/>
  <c r="P1937" i="8"/>
  <c r="Q1937" i="8" s="1"/>
  <c r="R1937" i="8" l="1"/>
  <c r="T1937" i="8" s="1"/>
  <c r="U1937" i="8" s="1"/>
  <c r="D1938" i="8" s="1"/>
  <c r="E1937" i="8"/>
  <c r="Y1937" i="8"/>
  <c r="G1937" i="8"/>
  <c r="H1938" i="8" s="1"/>
  <c r="X1937" i="8"/>
  <c r="Z1937" i="8" s="1"/>
  <c r="AA1937" i="8" s="1"/>
  <c r="AB1937" i="8" s="1"/>
  <c r="F1937" i="8"/>
  <c r="I1938" i="8" l="1"/>
  <c r="N1938" i="8" s="1"/>
  <c r="J1938" i="8"/>
  <c r="K1938" i="8" s="1"/>
  <c r="L1938" i="8" s="1"/>
  <c r="M1938" i="8" s="1"/>
  <c r="W1938" i="8" s="1"/>
  <c r="X1938" i="8"/>
  <c r="Z1938" i="8" s="1"/>
  <c r="AA1938" i="8" s="1"/>
  <c r="AB1938" i="8" s="1"/>
  <c r="R1938" i="8"/>
  <c r="T1938" i="8" s="1"/>
  <c r="Y1938" i="8"/>
  <c r="F1938" i="8"/>
  <c r="E1938" i="8"/>
  <c r="G1938" i="8"/>
  <c r="H1939" i="8" s="1"/>
  <c r="AC1937" i="8"/>
  <c r="S1937" i="8"/>
  <c r="I1939" i="8" l="1"/>
  <c r="N1939" i="8"/>
  <c r="J1939" i="8"/>
  <c r="K1939" i="8" s="1"/>
  <c r="L1939" i="8" s="1"/>
  <c r="M1939" i="8" s="1"/>
  <c r="W1939" i="8" s="1"/>
  <c r="AC1938" i="8"/>
  <c r="O1938" i="8"/>
  <c r="P1938" i="8" s="1"/>
  <c r="V1938" i="8"/>
  <c r="Q1938" i="8" l="1"/>
  <c r="S1938" i="8" s="1"/>
  <c r="U1938" i="8"/>
  <c r="D1939" i="8" s="1"/>
  <c r="O1939" i="8"/>
  <c r="V1939" i="8"/>
  <c r="P1939" i="8" l="1"/>
  <c r="Q1939" i="8" s="1"/>
  <c r="E1939" i="8"/>
  <c r="G1939" i="8"/>
  <c r="H1940" i="8" s="1"/>
  <c r="X1939" i="8"/>
  <c r="Z1939" i="8" s="1"/>
  <c r="AA1939" i="8" s="1"/>
  <c r="AB1939" i="8" s="1"/>
  <c r="R1939" i="8"/>
  <c r="T1939" i="8" s="1"/>
  <c r="U1939" i="8" s="1"/>
  <c r="D1940" i="8" s="1"/>
  <c r="F1939" i="8"/>
  <c r="Y1939" i="8"/>
  <c r="AC1939" i="8" l="1"/>
  <c r="X1940" i="8"/>
  <c r="Z1940" i="8" s="1"/>
  <c r="AA1940" i="8" s="1"/>
  <c r="AB1940" i="8" s="1"/>
  <c r="Y1940" i="8"/>
  <c r="F1940" i="8"/>
  <c r="G1940" i="8"/>
  <c r="H1941" i="8" s="1"/>
  <c r="E1940" i="8"/>
  <c r="R1940" i="8"/>
  <c r="T1940" i="8" s="1"/>
  <c r="I1940" i="8"/>
  <c r="N1940" i="8" s="1"/>
  <c r="J1940" i="8"/>
  <c r="S1939" i="8"/>
  <c r="K1940" i="8" l="1"/>
  <c r="L1940" i="8" s="1"/>
  <c r="M1940" i="8" s="1"/>
  <c r="W1940" i="8" s="1"/>
  <c r="I1941" i="8"/>
  <c r="J1941" i="8"/>
  <c r="K1941" i="8" s="1"/>
  <c r="L1941" i="8" s="1"/>
  <c r="M1941" i="8" s="1"/>
  <c r="W1941" i="8" s="1"/>
  <c r="N1941" i="8"/>
  <c r="O1940" i="8"/>
  <c r="V1940" i="8"/>
  <c r="AC1940" i="8"/>
  <c r="P1940" i="8" l="1"/>
  <c r="V1941" i="8"/>
  <c r="O1941" i="8"/>
  <c r="Q1940" i="8" l="1"/>
  <c r="S1940" i="8" s="1"/>
  <c r="U1940" i="8"/>
  <c r="D1941" i="8" s="1"/>
  <c r="P1941" i="8"/>
  <c r="Q1941" i="8" s="1"/>
  <c r="X1941" i="8" l="1"/>
  <c r="Z1941" i="8" s="1"/>
  <c r="AA1941" i="8" s="1"/>
  <c r="AB1941" i="8" s="1"/>
  <c r="AC1941" i="8" s="1"/>
  <c r="G1941" i="8"/>
  <c r="H1942" i="8" s="1"/>
  <c r="Y1941" i="8"/>
  <c r="E1941" i="8"/>
  <c r="F1941" i="8"/>
  <c r="R1941" i="8"/>
  <c r="T1941" i="8" s="1"/>
  <c r="U1941" i="8" s="1"/>
  <c r="D1942" i="8" s="1"/>
  <c r="X1942" i="8" l="1"/>
  <c r="Z1942" i="8" s="1"/>
  <c r="AA1942" i="8" s="1"/>
  <c r="AB1942" i="8" s="1"/>
  <c r="R1942" i="8"/>
  <c r="T1942" i="8" s="1"/>
  <c r="F1942" i="8"/>
  <c r="Y1942" i="8"/>
  <c r="G1942" i="8"/>
  <c r="H1943" i="8" s="1"/>
  <c r="E1942" i="8"/>
  <c r="J1942" i="8"/>
  <c r="K1942" i="8" s="1"/>
  <c r="L1942" i="8" s="1"/>
  <c r="M1942" i="8" s="1"/>
  <c r="W1942" i="8" s="1"/>
  <c r="I1942" i="8"/>
  <c r="N1942" i="8" s="1"/>
  <c r="S1941" i="8"/>
  <c r="I1943" i="8" l="1"/>
  <c r="N1943" i="8"/>
  <c r="J1943" i="8"/>
  <c r="K1943" i="8" s="1"/>
  <c r="L1943" i="8" s="1"/>
  <c r="M1943" i="8" s="1"/>
  <c r="W1943" i="8" s="1"/>
  <c r="O1942" i="8"/>
  <c r="V1942" i="8"/>
  <c r="AC1942" i="8"/>
  <c r="P1942" i="8" l="1"/>
  <c r="O1943" i="8"/>
  <c r="V1943" i="8"/>
  <c r="Q1942" i="8" l="1"/>
  <c r="S1942" i="8" s="1"/>
  <c r="U1942" i="8"/>
  <c r="D1943" i="8" s="1"/>
  <c r="P1943" i="8"/>
  <c r="Q1943" i="8" s="1"/>
  <c r="G1943" i="8" l="1"/>
  <c r="H1944" i="8" s="1"/>
  <c r="X1943" i="8"/>
  <c r="Z1943" i="8" s="1"/>
  <c r="AA1943" i="8" s="1"/>
  <c r="AB1943" i="8" s="1"/>
  <c r="Y1943" i="8"/>
  <c r="F1943" i="8"/>
  <c r="E1943" i="8"/>
  <c r="R1943" i="8"/>
  <c r="T1943" i="8" s="1"/>
  <c r="U1943" i="8" s="1"/>
  <c r="D1944" i="8" s="1"/>
  <c r="X1944" i="8" l="1"/>
  <c r="Z1944" i="8" s="1"/>
  <c r="AA1944" i="8" s="1"/>
  <c r="AB1944" i="8" s="1"/>
  <c r="AC1944" i="8" s="1"/>
  <c r="G1944" i="8"/>
  <c r="H1945" i="8" s="1"/>
  <c r="Y1944" i="8"/>
  <c r="E1944" i="8"/>
  <c r="R1944" i="8"/>
  <c r="T1944" i="8" s="1"/>
  <c r="F1944" i="8"/>
  <c r="I1944" i="8"/>
  <c r="N1944" i="8" s="1"/>
  <c r="J1944" i="8"/>
  <c r="K1944" i="8" s="1"/>
  <c r="L1944" i="8" s="1"/>
  <c r="M1944" i="8" s="1"/>
  <c r="W1944" i="8" s="1"/>
  <c r="AC1943" i="8"/>
  <c r="S1943" i="8"/>
  <c r="O1944" i="8" l="1"/>
  <c r="V1944" i="8"/>
  <c r="I1945" i="8"/>
  <c r="N1945" i="8" s="1"/>
  <c r="J1945" i="8"/>
  <c r="K1945" i="8" s="1"/>
  <c r="L1945" i="8" s="1"/>
  <c r="M1945" i="8" s="1"/>
  <c r="W1945" i="8" s="1"/>
  <c r="O1945" i="8" l="1"/>
  <c r="V1945" i="8"/>
  <c r="P1945" i="8"/>
  <c r="Q1945" i="8" s="1"/>
  <c r="P1944" i="8"/>
  <c r="Q1944" i="8" l="1"/>
  <c r="S1944" i="8" s="1"/>
  <c r="U1944" i="8"/>
  <c r="D1945" i="8" s="1"/>
  <c r="G1945" i="8" l="1"/>
  <c r="H1946" i="8" s="1"/>
  <c r="Y1945" i="8"/>
  <c r="F1945" i="8"/>
  <c r="E1945" i="8"/>
  <c r="X1945" i="8"/>
  <c r="Z1945" i="8" s="1"/>
  <c r="AA1945" i="8" s="1"/>
  <c r="AB1945" i="8" s="1"/>
  <c r="AC1945" i="8" s="1"/>
  <c r="R1945" i="8"/>
  <c r="T1945" i="8" l="1"/>
  <c r="U1945" i="8" s="1"/>
  <c r="D1946" i="8" s="1"/>
  <c r="S1945" i="8"/>
  <c r="J1946" i="8"/>
  <c r="I1946" i="8"/>
  <c r="N1946" i="8" s="1"/>
  <c r="K1946" i="8" l="1"/>
  <c r="L1946" i="8" s="1"/>
  <c r="M1946" i="8" s="1"/>
  <c r="W1946" i="8" s="1"/>
  <c r="V1946" i="8"/>
  <c r="O1946" i="8"/>
  <c r="X1946" i="8"/>
  <c r="Z1946" i="8" s="1"/>
  <c r="AA1946" i="8" s="1"/>
  <c r="AB1946" i="8" s="1"/>
  <c r="F1946" i="8"/>
  <c r="Y1946" i="8"/>
  <c r="E1946" i="8"/>
  <c r="R1946" i="8"/>
  <c r="T1946" i="8" s="1"/>
  <c r="G1946" i="8"/>
  <c r="H1947" i="8" s="1"/>
  <c r="I1947" i="8" l="1"/>
  <c r="N1947" i="8"/>
  <c r="J1947" i="8"/>
  <c r="K1947" i="8" s="1"/>
  <c r="L1947" i="8" s="1"/>
  <c r="M1947" i="8" s="1"/>
  <c r="W1947" i="8" s="1"/>
  <c r="AC1946" i="8"/>
  <c r="P1946" i="8"/>
  <c r="Q1946" i="8" l="1"/>
  <c r="S1946" i="8" s="1"/>
  <c r="U1946" i="8"/>
  <c r="D1947" i="8" s="1"/>
  <c r="O1947" i="8"/>
  <c r="V1947" i="8"/>
  <c r="E1947" i="8" l="1"/>
  <c r="X1947" i="8"/>
  <c r="Z1947" i="8" s="1"/>
  <c r="AA1947" i="8" s="1"/>
  <c r="AB1947" i="8" s="1"/>
  <c r="AC1947" i="8" s="1"/>
  <c r="F1947" i="8"/>
  <c r="R1947" i="8"/>
  <c r="T1947" i="8" s="1"/>
  <c r="G1947" i="8"/>
  <c r="H1948" i="8" s="1"/>
  <c r="Y1947" i="8"/>
  <c r="P1947" i="8"/>
  <c r="Q1947" i="8" s="1"/>
  <c r="S1947" i="8" s="1"/>
  <c r="I1948" i="8" l="1"/>
  <c r="N1948" i="8"/>
  <c r="J1948" i="8"/>
  <c r="K1948" i="8" s="1"/>
  <c r="L1948" i="8" s="1"/>
  <c r="M1948" i="8" s="1"/>
  <c r="W1948" i="8" s="1"/>
  <c r="U1947" i="8"/>
  <c r="D1948" i="8" s="1"/>
  <c r="Y1948" i="8" l="1"/>
  <c r="G1948" i="8"/>
  <c r="H1949" i="8" s="1"/>
  <c r="X1948" i="8"/>
  <c r="Z1948" i="8" s="1"/>
  <c r="AA1948" i="8" s="1"/>
  <c r="AB1948" i="8" s="1"/>
  <c r="E1948" i="8"/>
  <c r="R1948" i="8"/>
  <c r="T1948" i="8" s="1"/>
  <c r="F1948" i="8"/>
  <c r="V1948" i="8"/>
  <c r="O1948" i="8"/>
  <c r="AC1948" i="8" l="1"/>
  <c r="J1949" i="8"/>
  <c r="I1949" i="8"/>
  <c r="N1949" i="8" s="1"/>
  <c r="P1948" i="8"/>
  <c r="K1949" i="8" l="1"/>
  <c r="L1949" i="8" s="1"/>
  <c r="M1949" i="8" s="1"/>
  <c r="W1949" i="8" s="1"/>
  <c r="Q1948" i="8"/>
  <c r="S1948" i="8" s="1"/>
  <c r="U1948" i="8"/>
  <c r="D1949" i="8" s="1"/>
  <c r="O1949" i="8"/>
  <c r="V1949" i="8"/>
  <c r="P1949" i="8" l="1"/>
  <c r="Q1949" i="8" s="1"/>
  <c r="E1949" i="8"/>
  <c r="F1949" i="8"/>
  <c r="R1949" i="8"/>
  <c r="T1949" i="8" s="1"/>
  <c r="U1949" i="8" s="1"/>
  <c r="D1950" i="8" s="1"/>
  <c r="G1949" i="8"/>
  <c r="H1950" i="8" s="1"/>
  <c r="X1949" i="8"/>
  <c r="Z1949" i="8" s="1"/>
  <c r="AA1949" i="8" s="1"/>
  <c r="AB1949" i="8" s="1"/>
  <c r="Y1949" i="8"/>
  <c r="R1950" i="8" l="1"/>
  <c r="T1950" i="8" s="1"/>
  <c r="X1950" i="8"/>
  <c r="Z1950" i="8" s="1"/>
  <c r="AA1950" i="8" s="1"/>
  <c r="AB1950" i="8" s="1"/>
  <c r="G1950" i="8"/>
  <c r="H1951" i="8" s="1"/>
  <c r="F1950" i="8"/>
  <c r="Y1950" i="8"/>
  <c r="E1950" i="8"/>
  <c r="J1950" i="8"/>
  <c r="I1950" i="8"/>
  <c r="N1950" i="8" s="1"/>
  <c r="AC1949" i="8"/>
  <c r="S1949" i="8"/>
  <c r="K1950" i="8" l="1"/>
  <c r="L1950" i="8" s="1"/>
  <c r="M1950" i="8" s="1"/>
  <c r="W1950" i="8" s="1"/>
  <c r="V1950" i="8"/>
  <c r="O1950" i="8"/>
  <c r="I1951" i="8"/>
  <c r="N1951" i="8"/>
  <c r="J1951" i="8"/>
  <c r="K1951" i="8" s="1"/>
  <c r="L1951" i="8" s="1"/>
  <c r="M1951" i="8" s="1"/>
  <c r="W1951" i="8" s="1"/>
  <c r="AC1950" i="8"/>
  <c r="O1951" i="8" l="1"/>
  <c r="V1951" i="8"/>
  <c r="P1951" i="8"/>
  <c r="Q1951" i="8" s="1"/>
  <c r="P1950" i="8"/>
  <c r="U1950" i="8" l="1"/>
  <c r="D1951" i="8" s="1"/>
  <c r="Q1950" i="8"/>
  <c r="S1950" i="8" s="1"/>
  <c r="X1951" i="8" l="1"/>
  <c r="Z1951" i="8" s="1"/>
  <c r="AA1951" i="8" s="1"/>
  <c r="AB1951" i="8" s="1"/>
  <c r="E1951" i="8"/>
  <c r="F1951" i="8"/>
  <c r="R1951" i="8"/>
  <c r="G1951" i="8"/>
  <c r="H1952" i="8" s="1"/>
  <c r="Y1951" i="8"/>
  <c r="I1952" i="8" l="1"/>
  <c r="N1952" i="8" s="1"/>
  <c r="J1952" i="8"/>
  <c r="K1952" i="8" s="1"/>
  <c r="L1952" i="8" s="1"/>
  <c r="M1952" i="8" s="1"/>
  <c r="W1952" i="8" s="1"/>
  <c r="T1951" i="8"/>
  <c r="U1951" i="8" s="1"/>
  <c r="D1952" i="8" s="1"/>
  <c r="S1951" i="8"/>
  <c r="AC1951" i="8"/>
  <c r="X1952" i="8" l="1"/>
  <c r="Z1952" i="8" s="1"/>
  <c r="AA1952" i="8" s="1"/>
  <c r="AB1952" i="8" s="1"/>
  <c r="F1952" i="8"/>
  <c r="Y1952" i="8"/>
  <c r="G1952" i="8"/>
  <c r="H1953" i="8" s="1"/>
  <c r="E1952" i="8"/>
  <c r="R1952" i="8"/>
  <c r="T1952" i="8" s="1"/>
  <c r="V1952" i="8"/>
  <c r="O1952" i="8"/>
  <c r="P1952" i="8" l="1"/>
  <c r="I1953" i="8"/>
  <c r="N1953" i="8" s="1"/>
  <c r="J1953" i="8"/>
  <c r="K1953" i="8" s="1"/>
  <c r="L1953" i="8" s="1"/>
  <c r="M1953" i="8" s="1"/>
  <c r="W1953" i="8" s="1"/>
  <c r="AC1952" i="8"/>
  <c r="O1953" i="8" l="1"/>
  <c r="V1953" i="8"/>
  <c r="U1952" i="8"/>
  <c r="D1953" i="8" s="1"/>
  <c r="Q1952" i="8"/>
  <c r="S1952" i="8" s="1"/>
  <c r="X1953" i="8" l="1"/>
  <c r="Z1953" i="8" s="1"/>
  <c r="AA1953" i="8" s="1"/>
  <c r="AB1953" i="8" s="1"/>
  <c r="AC1953" i="8" s="1"/>
  <c r="E1953" i="8"/>
  <c r="G1953" i="8"/>
  <c r="H1954" i="8" s="1"/>
  <c r="R1953" i="8"/>
  <c r="T1953" i="8" s="1"/>
  <c r="Y1953" i="8"/>
  <c r="F1953" i="8"/>
  <c r="P1953" i="8"/>
  <c r="Q1953" i="8" s="1"/>
  <c r="S1953" i="8" l="1"/>
  <c r="I1954" i="8"/>
  <c r="J1954" i="8"/>
  <c r="N1954" i="8"/>
  <c r="U1953" i="8"/>
  <c r="D1954" i="8" s="1"/>
  <c r="K1954" i="8" l="1"/>
  <c r="L1954" i="8" s="1"/>
  <c r="M1954" i="8" s="1"/>
  <c r="W1954" i="8" s="1"/>
  <c r="F1954" i="8"/>
  <c r="X1954" i="8"/>
  <c r="Z1954" i="8" s="1"/>
  <c r="AA1954" i="8" s="1"/>
  <c r="AB1954" i="8" s="1"/>
  <c r="G1954" i="8"/>
  <c r="H1955" i="8" s="1"/>
  <c r="E1954" i="8"/>
  <c r="Y1954" i="8"/>
  <c r="R1954" i="8"/>
  <c r="T1954" i="8" s="1"/>
  <c r="O1954" i="8"/>
  <c r="V1954" i="8"/>
  <c r="J1955" i="8" l="1"/>
  <c r="I1955" i="8"/>
  <c r="N1955" i="8" s="1"/>
  <c r="P1954" i="8"/>
  <c r="AC1954" i="8"/>
  <c r="V1955" i="8" l="1"/>
  <c r="O1955" i="8"/>
  <c r="U1954" i="8"/>
  <c r="D1955" i="8" s="1"/>
  <c r="Q1954" i="8"/>
  <c r="S1954" i="8" s="1"/>
  <c r="K1955" i="8"/>
  <c r="L1955" i="8" s="1"/>
  <c r="M1955" i="8" s="1"/>
  <c r="W1955" i="8" s="1"/>
  <c r="X1955" i="8" l="1"/>
  <c r="Z1955" i="8" s="1"/>
  <c r="AA1955" i="8" s="1"/>
  <c r="AB1955" i="8" s="1"/>
  <c r="F1955" i="8"/>
  <c r="Y1955" i="8"/>
  <c r="E1955" i="8"/>
  <c r="G1955" i="8"/>
  <c r="H1956" i="8" s="1"/>
  <c r="R1955" i="8"/>
  <c r="T1955" i="8" s="1"/>
  <c r="U1955" i="8" s="1"/>
  <c r="D1956" i="8" s="1"/>
  <c r="P1955" i="8"/>
  <c r="Q1955" i="8" s="1"/>
  <c r="X1956" i="8" l="1"/>
  <c r="Z1956" i="8" s="1"/>
  <c r="AA1956" i="8" s="1"/>
  <c r="AB1956" i="8" s="1"/>
  <c r="AC1956" i="8" s="1"/>
  <c r="E1956" i="8"/>
  <c r="G1956" i="8"/>
  <c r="H1957" i="8" s="1"/>
  <c r="Y1956" i="8"/>
  <c r="F1956" i="8"/>
  <c r="R1956" i="8"/>
  <c r="T1956" i="8" s="1"/>
  <c r="I1956" i="8"/>
  <c r="N1956" i="8" s="1"/>
  <c r="J1956" i="8"/>
  <c r="K1956" i="8" s="1"/>
  <c r="L1956" i="8" s="1"/>
  <c r="M1956" i="8" s="1"/>
  <c r="W1956" i="8" s="1"/>
  <c r="S1955" i="8"/>
  <c r="AC1955" i="8"/>
  <c r="O1956" i="8" l="1"/>
  <c r="V1956" i="8"/>
  <c r="I1957" i="8"/>
  <c r="N1957" i="8"/>
  <c r="J1957" i="8"/>
  <c r="K1957" i="8" s="1"/>
  <c r="L1957" i="8" s="1"/>
  <c r="M1957" i="8" s="1"/>
  <c r="W1957" i="8" s="1"/>
  <c r="V1957" i="8" l="1"/>
  <c r="O1957" i="8"/>
  <c r="P1957" i="8"/>
  <c r="P1956" i="8"/>
  <c r="U1956" i="8" l="1"/>
  <c r="D1957" i="8" s="1"/>
  <c r="Q1956" i="8"/>
  <c r="S1956" i="8" s="1"/>
  <c r="Q1957" i="8"/>
  <c r="X1957" i="8" l="1"/>
  <c r="Z1957" i="8" s="1"/>
  <c r="AA1957" i="8" s="1"/>
  <c r="AB1957" i="8" s="1"/>
  <c r="AC1957" i="8" s="1"/>
  <c r="G1957" i="8"/>
  <c r="H1958" i="8" s="1"/>
  <c r="R1957" i="8"/>
  <c r="T1957" i="8" s="1"/>
  <c r="U1957" i="8" s="1"/>
  <c r="D1958" i="8" s="1"/>
  <c r="E1957" i="8"/>
  <c r="F1957" i="8"/>
  <c r="Y1957" i="8"/>
  <c r="F1958" i="8" l="1"/>
  <c r="E1958" i="8"/>
  <c r="G1958" i="8"/>
  <c r="H1959" i="8" s="1"/>
  <c r="Y1958" i="8"/>
  <c r="R1958" i="8"/>
  <c r="T1958" i="8" s="1"/>
  <c r="X1958" i="8"/>
  <c r="Z1958" i="8" s="1"/>
  <c r="AA1958" i="8" s="1"/>
  <c r="AB1958" i="8" s="1"/>
  <c r="J1958" i="8"/>
  <c r="I1958" i="8"/>
  <c r="N1958" i="8" s="1"/>
  <c r="S1957" i="8"/>
  <c r="AC1958" i="8" l="1"/>
  <c r="K1958" i="8"/>
  <c r="L1958" i="8" s="1"/>
  <c r="M1958" i="8" s="1"/>
  <c r="W1958" i="8" s="1"/>
  <c r="V1958" i="8"/>
  <c r="O1958" i="8"/>
  <c r="I1959" i="8"/>
  <c r="N1959" i="8" s="1"/>
  <c r="J1959" i="8"/>
  <c r="K1959" i="8" s="1"/>
  <c r="L1959" i="8" s="1"/>
  <c r="M1959" i="8" s="1"/>
  <c r="W1959" i="8" s="1"/>
  <c r="O1959" i="8" l="1"/>
  <c r="P1959" i="8" s="1"/>
  <c r="Q1959" i="8" s="1"/>
  <c r="V1959" i="8"/>
  <c r="P1958" i="8"/>
  <c r="U1958" i="8" l="1"/>
  <c r="D1959" i="8" s="1"/>
  <c r="Q1958" i="8"/>
  <c r="S1958" i="8" s="1"/>
  <c r="G1959" i="8" l="1"/>
  <c r="H1960" i="8" s="1"/>
  <c r="E1959" i="8"/>
  <c r="X1959" i="8"/>
  <c r="Z1959" i="8" s="1"/>
  <c r="AA1959" i="8" s="1"/>
  <c r="AB1959" i="8" s="1"/>
  <c r="F1959" i="8"/>
  <c r="R1959" i="8"/>
  <c r="Y1959" i="8"/>
  <c r="AC1959" i="8" l="1"/>
  <c r="T1959" i="8"/>
  <c r="U1959" i="8" s="1"/>
  <c r="D1960" i="8" s="1"/>
  <c r="S1959" i="8"/>
  <c r="I1960" i="8"/>
  <c r="N1960" i="8"/>
  <c r="J1960" i="8"/>
  <c r="K1960" i="8" s="1"/>
  <c r="L1960" i="8" s="1"/>
  <c r="M1960" i="8" s="1"/>
  <c r="W1960" i="8" s="1"/>
  <c r="V1960" i="8" l="1"/>
  <c r="O1960" i="8"/>
  <c r="X1960" i="8"/>
  <c r="Z1960" i="8" s="1"/>
  <c r="AA1960" i="8" s="1"/>
  <c r="AB1960" i="8" s="1"/>
  <c r="E1960" i="8"/>
  <c r="G1960" i="8"/>
  <c r="H1961" i="8" s="1"/>
  <c r="F1960" i="8"/>
  <c r="Y1960" i="8"/>
  <c r="R1960" i="8"/>
  <c r="T1960" i="8" s="1"/>
  <c r="I1961" i="8" l="1"/>
  <c r="N1961" i="8" s="1"/>
  <c r="J1961" i="8"/>
  <c r="K1961" i="8" s="1"/>
  <c r="L1961" i="8" s="1"/>
  <c r="M1961" i="8" s="1"/>
  <c r="W1961" i="8" s="1"/>
  <c r="AC1960" i="8"/>
  <c r="P1960" i="8"/>
  <c r="U1960" i="8" l="1"/>
  <c r="D1961" i="8" s="1"/>
  <c r="Q1960" i="8"/>
  <c r="S1960" i="8" s="1"/>
  <c r="O1961" i="8"/>
  <c r="V1961" i="8"/>
  <c r="P1961" i="8" l="1"/>
  <c r="Q1961" i="8" s="1"/>
  <c r="X1961" i="8"/>
  <c r="Z1961" i="8" s="1"/>
  <c r="AA1961" i="8" s="1"/>
  <c r="AB1961" i="8" s="1"/>
  <c r="R1961" i="8"/>
  <c r="T1961" i="8" s="1"/>
  <c r="U1961" i="8" s="1"/>
  <c r="D1962" i="8" s="1"/>
  <c r="Y1961" i="8"/>
  <c r="F1961" i="8"/>
  <c r="E1961" i="8"/>
  <c r="G1961" i="8"/>
  <c r="H1962" i="8" s="1"/>
  <c r="J1962" i="8" l="1"/>
  <c r="I1962" i="8"/>
  <c r="N1962" i="8" s="1"/>
  <c r="X1962" i="8"/>
  <c r="Z1962" i="8" s="1"/>
  <c r="AA1962" i="8" s="1"/>
  <c r="AB1962" i="8" s="1"/>
  <c r="AC1962" i="8" s="1"/>
  <c r="F1962" i="8"/>
  <c r="G1962" i="8"/>
  <c r="H1963" i="8" s="1"/>
  <c r="E1962" i="8"/>
  <c r="Y1962" i="8"/>
  <c r="R1962" i="8"/>
  <c r="T1962" i="8" s="1"/>
  <c r="AC1961" i="8"/>
  <c r="S1961" i="8"/>
  <c r="O1962" i="8" l="1"/>
  <c r="V1962" i="8"/>
  <c r="J1963" i="8"/>
  <c r="I1963" i="8"/>
  <c r="N1963" i="8" s="1"/>
  <c r="K1962" i="8"/>
  <c r="L1962" i="8" s="1"/>
  <c r="M1962" i="8" s="1"/>
  <c r="W1962" i="8" s="1"/>
  <c r="V1963" i="8" l="1"/>
  <c r="O1963" i="8"/>
  <c r="K1963" i="8"/>
  <c r="L1963" i="8" s="1"/>
  <c r="M1963" i="8" s="1"/>
  <c r="W1963" i="8" s="1"/>
  <c r="P1963" i="8"/>
  <c r="Q1963" i="8" s="1"/>
  <c r="P1962" i="8"/>
  <c r="Q1962" i="8" l="1"/>
  <c r="S1962" i="8" s="1"/>
  <c r="U1962" i="8"/>
  <c r="D1963" i="8" s="1"/>
  <c r="X1963" i="8" l="1"/>
  <c r="Z1963" i="8" s="1"/>
  <c r="AA1963" i="8" s="1"/>
  <c r="AB1963" i="8" s="1"/>
  <c r="E1963" i="8"/>
  <c r="Y1963" i="8"/>
  <c r="F1963" i="8"/>
  <c r="G1963" i="8"/>
  <c r="H1964" i="8" s="1"/>
  <c r="R1963" i="8"/>
  <c r="I1964" i="8" l="1"/>
  <c r="J1964" i="8"/>
  <c r="K1964" i="8" s="1"/>
  <c r="L1964" i="8" s="1"/>
  <c r="M1964" i="8" s="1"/>
  <c r="W1964" i="8" s="1"/>
  <c r="N1964" i="8"/>
  <c r="T1963" i="8"/>
  <c r="U1963" i="8" s="1"/>
  <c r="D1964" i="8" s="1"/>
  <c r="S1963" i="8"/>
  <c r="AC1963" i="8"/>
  <c r="X1964" i="8" l="1"/>
  <c r="Z1964" i="8" s="1"/>
  <c r="AA1964" i="8" s="1"/>
  <c r="AB1964" i="8" s="1"/>
  <c r="E1964" i="8"/>
  <c r="Y1964" i="8"/>
  <c r="F1964" i="8"/>
  <c r="G1964" i="8"/>
  <c r="H1965" i="8" s="1"/>
  <c r="R1964" i="8"/>
  <c r="T1964" i="8" s="1"/>
  <c r="O1964" i="8"/>
  <c r="V1964" i="8"/>
  <c r="P1964" i="8" l="1"/>
  <c r="I1965" i="8"/>
  <c r="N1965" i="8" s="1"/>
  <c r="J1965" i="8"/>
  <c r="K1965" i="8" s="1"/>
  <c r="L1965" i="8" s="1"/>
  <c r="M1965" i="8" s="1"/>
  <c r="W1965" i="8" s="1"/>
  <c r="AC1964" i="8"/>
  <c r="V1965" i="8" l="1"/>
  <c r="O1965" i="8"/>
  <c r="Q1964" i="8"/>
  <c r="S1964" i="8" s="1"/>
  <c r="U1964" i="8"/>
  <c r="D1965" i="8" s="1"/>
  <c r="E1965" i="8" l="1"/>
  <c r="R1965" i="8"/>
  <c r="T1965" i="8" s="1"/>
  <c r="F1965" i="8"/>
  <c r="X1965" i="8"/>
  <c r="Z1965" i="8" s="1"/>
  <c r="AA1965" i="8" s="1"/>
  <c r="AB1965" i="8" s="1"/>
  <c r="AC1965" i="8" s="1"/>
  <c r="G1965" i="8"/>
  <c r="H1966" i="8" s="1"/>
  <c r="Y1965" i="8"/>
  <c r="P1965" i="8"/>
  <c r="Q1965" i="8" s="1"/>
  <c r="S1965" i="8" s="1"/>
  <c r="I1966" i="8" l="1"/>
  <c r="N1966" i="8" s="1"/>
  <c r="J1966" i="8"/>
  <c r="K1966" i="8" s="1"/>
  <c r="L1966" i="8" s="1"/>
  <c r="M1966" i="8" s="1"/>
  <c r="W1966" i="8" s="1"/>
  <c r="U1965" i="8"/>
  <c r="D1966" i="8" s="1"/>
  <c r="Y1966" i="8" l="1"/>
  <c r="F1966" i="8"/>
  <c r="X1966" i="8"/>
  <c r="Z1966" i="8" s="1"/>
  <c r="AA1966" i="8" s="1"/>
  <c r="AB1966" i="8" s="1"/>
  <c r="R1966" i="8"/>
  <c r="T1966" i="8" s="1"/>
  <c r="E1966" i="8"/>
  <c r="G1966" i="8"/>
  <c r="H1967" i="8" s="1"/>
  <c r="V1966" i="8"/>
  <c r="O1966" i="8"/>
  <c r="AC1966" i="8" l="1"/>
  <c r="P1966" i="8"/>
  <c r="I1967" i="8"/>
  <c r="N1967" i="8" s="1"/>
  <c r="J1967" i="8"/>
  <c r="K1967" i="8" s="1"/>
  <c r="L1967" i="8" s="1"/>
  <c r="M1967" i="8" s="1"/>
  <c r="W1967" i="8" s="1"/>
  <c r="V1967" i="8" l="1"/>
  <c r="O1967" i="8"/>
  <c r="Q1966" i="8"/>
  <c r="S1966" i="8" s="1"/>
  <c r="U1966" i="8"/>
  <c r="D1967" i="8" s="1"/>
  <c r="E1967" i="8" l="1"/>
  <c r="Y1967" i="8"/>
  <c r="F1967" i="8"/>
  <c r="G1967" i="8"/>
  <c r="H1968" i="8" s="1"/>
  <c r="X1967" i="8"/>
  <c r="Z1967" i="8" s="1"/>
  <c r="AA1967" i="8" s="1"/>
  <c r="AB1967" i="8" s="1"/>
  <c r="AC1967" i="8" s="1"/>
  <c r="R1967" i="8"/>
  <c r="T1967" i="8" s="1"/>
  <c r="U1967" i="8" s="1"/>
  <c r="D1968" i="8" s="1"/>
  <c r="P1967" i="8"/>
  <c r="Q1967" i="8" s="1"/>
  <c r="Y1968" i="8" l="1"/>
  <c r="E1968" i="8"/>
  <c r="G1968" i="8"/>
  <c r="H1969" i="8" s="1"/>
  <c r="R1968" i="8"/>
  <c r="T1968" i="8" s="1"/>
  <c r="F1968" i="8"/>
  <c r="X1968" i="8"/>
  <c r="Z1968" i="8" s="1"/>
  <c r="AA1968" i="8" s="1"/>
  <c r="AB1968" i="8" s="1"/>
  <c r="S1967" i="8"/>
  <c r="J1968" i="8"/>
  <c r="I1968" i="8"/>
  <c r="N1968" i="8" s="1"/>
  <c r="K1968" i="8" l="1"/>
  <c r="L1968" i="8" s="1"/>
  <c r="M1968" i="8" s="1"/>
  <c r="W1968" i="8" s="1"/>
  <c r="I1969" i="8"/>
  <c r="N1969" i="8" s="1"/>
  <c r="J1969" i="8"/>
  <c r="AC1968" i="8"/>
  <c r="V1968" i="8"/>
  <c r="O1968" i="8"/>
  <c r="K1969" i="8" l="1"/>
  <c r="L1969" i="8" s="1"/>
  <c r="M1969" i="8" s="1"/>
  <c r="W1969" i="8" s="1"/>
  <c r="P1968" i="8"/>
  <c r="V1969" i="8"/>
  <c r="O1969" i="8"/>
  <c r="Q1968" i="8" l="1"/>
  <c r="S1968" i="8" s="1"/>
  <c r="U1968" i="8"/>
  <c r="D1969" i="8" s="1"/>
  <c r="P1969" i="8"/>
  <c r="Q1969" i="8" s="1"/>
  <c r="R1969" i="8" l="1"/>
  <c r="T1969" i="8" s="1"/>
  <c r="U1969" i="8" s="1"/>
  <c r="D1970" i="8" s="1"/>
  <c r="F1969" i="8"/>
  <c r="G1969" i="8"/>
  <c r="H1970" i="8" s="1"/>
  <c r="E1969" i="8"/>
  <c r="X1969" i="8"/>
  <c r="Z1969" i="8" s="1"/>
  <c r="AA1969" i="8" s="1"/>
  <c r="AB1969" i="8" s="1"/>
  <c r="AC1969" i="8" s="1"/>
  <c r="Y1969" i="8"/>
  <c r="J1970" i="8" l="1"/>
  <c r="I1970" i="8"/>
  <c r="N1970" i="8" s="1"/>
  <c r="Y1970" i="8"/>
  <c r="R1970" i="8"/>
  <c r="T1970" i="8" s="1"/>
  <c r="F1970" i="8"/>
  <c r="X1970" i="8"/>
  <c r="Z1970" i="8" s="1"/>
  <c r="AA1970" i="8" s="1"/>
  <c r="AB1970" i="8" s="1"/>
  <c r="E1970" i="8"/>
  <c r="G1970" i="8"/>
  <c r="H1971" i="8" s="1"/>
  <c r="S1969" i="8"/>
  <c r="O1970" i="8" l="1"/>
  <c r="V1970" i="8"/>
  <c r="AC1970" i="8"/>
  <c r="I1971" i="8"/>
  <c r="N1971" i="8" s="1"/>
  <c r="J1971" i="8"/>
  <c r="K1971" i="8" s="1"/>
  <c r="L1971" i="8" s="1"/>
  <c r="M1971" i="8" s="1"/>
  <c r="W1971" i="8" s="1"/>
  <c r="K1970" i="8"/>
  <c r="L1970" i="8" s="1"/>
  <c r="M1970" i="8" s="1"/>
  <c r="W1970" i="8" s="1"/>
  <c r="V1971" i="8" l="1"/>
  <c r="O1971" i="8"/>
  <c r="P1971" i="8"/>
  <c r="Q1971" i="8" s="1"/>
  <c r="P1970" i="8"/>
  <c r="Q1970" i="8" l="1"/>
  <c r="S1970" i="8" s="1"/>
  <c r="U1970" i="8"/>
  <c r="D1971" i="8" s="1"/>
  <c r="E1971" i="8" l="1"/>
  <c r="F1971" i="8"/>
  <c r="R1971" i="8"/>
  <c r="G1971" i="8"/>
  <c r="H1972" i="8" s="1"/>
  <c r="X1971" i="8"/>
  <c r="Z1971" i="8" s="1"/>
  <c r="AA1971" i="8" s="1"/>
  <c r="AB1971" i="8" s="1"/>
  <c r="AC1971" i="8" s="1"/>
  <c r="Y1971" i="8"/>
  <c r="I1972" i="8" l="1"/>
  <c r="N1972" i="8"/>
  <c r="J1972" i="8"/>
  <c r="T1971" i="8"/>
  <c r="U1971" i="8" s="1"/>
  <c r="D1972" i="8" s="1"/>
  <c r="S1971" i="8"/>
  <c r="X1972" i="8" l="1"/>
  <c r="Z1972" i="8" s="1"/>
  <c r="AA1972" i="8" s="1"/>
  <c r="AB1972" i="8" s="1"/>
  <c r="Y1972" i="8"/>
  <c r="R1972" i="8"/>
  <c r="T1972" i="8" s="1"/>
  <c r="G1972" i="8"/>
  <c r="H1973" i="8" s="1"/>
  <c r="E1972" i="8"/>
  <c r="F1972" i="8"/>
  <c r="V1972" i="8"/>
  <c r="O1972" i="8"/>
  <c r="K1972" i="8"/>
  <c r="L1972" i="8" s="1"/>
  <c r="M1972" i="8" s="1"/>
  <c r="W1972" i="8" s="1"/>
  <c r="I1973" i="8" l="1"/>
  <c r="N1973" i="8" s="1"/>
  <c r="J1973" i="8"/>
  <c r="K1973" i="8" s="1"/>
  <c r="L1973" i="8" s="1"/>
  <c r="M1973" i="8" s="1"/>
  <c r="W1973" i="8" s="1"/>
  <c r="P1972" i="8"/>
  <c r="AC1972" i="8"/>
  <c r="Q1972" i="8" l="1"/>
  <c r="S1972" i="8" s="1"/>
  <c r="U1972" i="8"/>
  <c r="D1973" i="8" s="1"/>
  <c r="V1973" i="8"/>
  <c r="O1973" i="8"/>
  <c r="P1973" i="8" l="1"/>
  <c r="Q1973" i="8" s="1"/>
  <c r="E1973" i="8"/>
  <c r="F1973" i="8"/>
  <c r="G1973" i="8"/>
  <c r="H1974" i="8" s="1"/>
  <c r="X1973" i="8"/>
  <c r="Z1973" i="8" s="1"/>
  <c r="AA1973" i="8" s="1"/>
  <c r="AB1973" i="8" s="1"/>
  <c r="Y1973" i="8"/>
  <c r="R1973" i="8"/>
  <c r="T1973" i="8" s="1"/>
  <c r="U1973" i="8" s="1"/>
  <c r="D1974" i="8" s="1"/>
  <c r="Y1974" i="8" l="1"/>
  <c r="F1974" i="8"/>
  <c r="G1974" i="8"/>
  <c r="H1975" i="8" s="1"/>
  <c r="R1974" i="8"/>
  <c r="T1974" i="8" s="1"/>
  <c r="E1974" i="8"/>
  <c r="X1974" i="8"/>
  <c r="Z1974" i="8" s="1"/>
  <c r="AA1974" i="8" s="1"/>
  <c r="AB1974" i="8" s="1"/>
  <c r="I1974" i="8"/>
  <c r="N1974" i="8" s="1"/>
  <c r="J1974" i="8"/>
  <c r="K1974" i="8" s="1"/>
  <c r="L1974" i="8" s="1"/>
  <c r="M1974" i="8" s="1"/>
  <c r="W1974" i="8" s="1"/>
  <c r="S1973" i="8"/>
  <c r="AC1973" i="8"/>
  <c r="V1974" i="8" l="1"/>
  <c r="O1974" i="8"/>
  <c r="I1975" i="8"/>
  <c r="N1975" i="8" s="1"/>
  <c r="J1975" i="8"/>
  <c r="K1975" i="8" s="1"/>
  <c r="L1975" i="8" s="1"/>
  <c r="M1975" i="8" s="1"/>
  <c r="W1975" i="8" s="1"/>
  <c r="AC1974" i="8"/>
  <c r="V1975" i="8" l="1"/>
  <c r="O1975" i="8"/>
  <c r="P1975" i="8"/>
  <c r="Q1975" i="8" s="1"/>
  <c r="P1974" i="8"/>
  <c r="Q1974" i="8" l="1"/>
  <c r="S1974" i="8" s="1"/>
  <c r="U1974" i="8"/>
  <c r="D1975" i="8" s="1"/>
  <c r="E1975" i="8" l="1"/>
  <c r="F1975" i="8"/>
  <c r="G1975" i="8"/>
  <c r="H1976" i="8" s="1"/>
  <c r="X1975" i="8"/>
  <c r="Z1975" i="8" s="1"/>
  <c r="AA1975" i="8" s="1"/>
  <c r="AB1975" i="8" s="1"/>
  <c r="Y1975" i="8"/>
  <c r="R1975" i="8"/>
  <c r="AC1975" i="8" l="1"/>
  <c r="T1975" i="8"/>
  <c r="U1975" i="8" s="1"/>
  <c r="D1976" i="8" s="1"/>
  <c r="S1975" i="8"/>
  <c r="I1976" i="8"/>
  <c r="N1976" i="8" s="1"/>
  <c r="J1976" i="8"/>
  <c r="K1976" i="8" l="1"/>
  <c r="L1976" i="8" s="1"/>
  <c r="M1976" i="8" s="1"/>
  <c r="W1976" i="8" s="1"/>
  <c r="O1976" i="8"/>
  <c r="V1976" i="8"/>
  <c r="E1976" i="8"/>
  <c r="F1976" i="8"/>
  <c r="X1976" i="8"/>
  <c r="Z1976" i="8" s="1"/>
  <c r="AA1976" i="8" s="1"/>
  <c r="AB1976" i="8" s="1"/>
  <c r="G1976" i="8"/>
  <c r="H1977" i="8" s="1"/>
  <c r="Y1976" i="8"/>
  <c r="R1976" i="8"/>
  <c r="T1976" i="8" s="1"/>
  <c r="AC1976" i="8" l="1"/>
  <c r="I1977" i="8"/>
  <c r="N1977" i="8" s="1"/>
  <c r="J1977" i="8"/>
  <c r="K1977" i="8" s="1"/>
  <c r="L1977" i="8" s="1"/>
  <c r="M1977" i="8" s="1"/>
  <c r="W1977" i="8" s="1"/>
  <c r="P1976" i="8"/>
  <c r="Q1976" i="8" l="1"/>
  <c r="S1976" i="8" s="1"/>
  <c r="U1976" i="8"/>
  <c r="D1977" i="8" s="1"/>
  <c r="V1977" i="8"/>
  <c r="O1977" i="8"/>
  <c r="P1977" i="8" l="1"/>
  <c r="Q1977" i="8" s="1"/>
  <c r="R1977" i="8"/>
  <c r="T1977" i="8" s="1"/>
  <c r="U1977" i="8" s="1"/>
  <c r="D1978" i="8" s="1"/>
  <c r="G1977" i="8"/>
  <c r="H1978" i="8" s="1"/>
  <c r="Y1977" i="8"/>
  <c r="F1977" i="8"/>
  <c r="X1977" i="8"/>
  <c r="Z1977" i="8" s="1"/>
  <c r="AA1977" i="8" s="1"/>
  <c r="AB1977" i="8" s="1"/>
  <c r="AC1977" i="8" s="1"/>
  <c r="E1977" i="8"/>
  <c r="I1978" i="8" l="1"/>
  <c r="N1978" i="8" s="1"/>
  <c r="J1978" i="8"/>
  <c r="Y1978" i="8"/>
  <c r="E1978" i="8"/>
  <c r="X1978" i="8"/>
  <c r="Z1978" i="8" s="1"/>
  <c r="AA1978" i="8" s="1"/>
  <c r="AB1978" i="8" s="1"/>
  <c r="R1978" i="8"/>
  <c r="T1978" i="8" s="1"/>
  <c r="F1978" i="8"/>
  <c r="G1978" i="8"/>
  <c r="H1979" i="8" s="1"/>
  <c r="S1977" i="8"/>
  <c r="I1979" i="8" l="1"/>
  <c r="N1979" i="8" s="1"/>
  <c r="J1979" i="8"/>
  <c r="K1979" i="8" s="1"/>
  <c r="L1979" i="8" s="1"/>
  <c r="M1979" i="8" s="1"/>
  <c r="W1979" i="8" s="1"/>
  <c r="AC1978" i="8"/>
  <c r="K1978" i="8"/>
  <c r="L1978" i="8" s="1"/>
  <c r="M1978" i="8" s="1"/>
  <c r="W1978" i="8" s="1"/>
  <c r="O1978" i="8"/>
  <c r="V1978" i="8"/>
  <c r="P1978" i="8" l="1"/>
  <c r="V1979" i="8"/>
  <c r="O1979" i="8"/>
  <c r="Q1978" i="8" l="1"/>
  <c r="S1978" i="8" s="1"/>
  <c r="U1978" i="8"/>
  <c r="D1979" i="8" s="1"/>
  <c r="P1979" i="8"/>
  <c r="Q1979" i="8" s="1"/>
  <c r="X1979" i="8" l="1"/>
  <c r="Z1979" i="8" s="1"/>
  <c r="AA1979" i="8" s="1"/>
  <c r="AB1979" i="8" s="1"/>
  <c r="AC1979" i="8" s="1"/>
  <c r="Y1979" i="8"/>
  <c r="F1979" i="8"/>
  <c r="E1979" i="8"/>
  <c r="G1979" i="8"/>
  <c r="H1980" i="8" s="1"/>
  <c r="R1979" i="8"/>
  <c r="T1979" i="8" s="1"/>
  <c r="U1979" i="8" s="1"/>
  <c r="D1980" i="8" s="1"/>
  <c r="Y1980" i="8" l="1"/>
  <c r="R1980" i="8"/>
  <c r="T1980" i="8" s="1"/>
  <c r="E1980" i="8"/>
  <c r="F1980" i="8"/>
  <c r="X1980" i="8"/>
  <c r="Z1980" i="8" s="1"/>
  <c r="AA1980" i="8" s="1"/>
  <c r="AB1980" i="8" s="1"/>
  <c r="G1980" i="8"/>
  <c r="H1981" i="8" s="1"/>
  <c r="I1980" i="8"/>
  <c r="N1980" i="8" s="1"/>
  <c r="J1980" i="8"/>
  <c r="S1979" i="8"/>
  <c r="O1980" i="8" l="1"/>
  <c r="V1980" i="8"/>
  <c r="I1981" i="8"/>
  <c r="N1981" i="8" s="1"/>
  <c r="J1981" i="8"/>
  <c r="K1981" i="8" s="1"/>
  <c r="L1981" i="8" s="1"/>
  <c r="M1981" i="8" s="1"/>
  <c r="W1981" i="8" s="1"/>
  <c r="AC1980" i="8"/>
  <c r="K1980" i="8"/>
  <c r="L1980" i="8" s="1"/>
  <c r="M1980" i="8" s="1"/>
  <c r="W1980" i="8" s="1"/>
  <c r="V1981" i="8" l="1"/>
  <c r="O1981" i="8"/>
  <c r="P1981" i="8"/>
  <c r="Q1981" i="8" s="1"/>
  <c r="P1980" i="8"/>
  <c r="Q1980" i="8" l="1"/>
  <c r="S1980" i="8" s="1"/>
  <c r="U1980" i="8"/>
  <c r="D1981" i="8" s="1"/>
  <c r="X1981" i="8" l="1"/>
  <c r="Z1981" i="8" s="1"/>
  <c r="AA1981" i="8" s="1"/>
  <c r="AB1981" i="8" s="1"/>
  <c r="Y1981" i="8"/>
  <c r="R1981" i="8"/>
  <c r="G1981" i="8"/>
  <c r="H1982" i="8" s="1"/>
  <c r="E1981" i="8"/>
  <c r="F1981" i="8"/>
  <c r="T1981" i="8" l="1"/>
  <c r="U1981" i="8" s="1"/>
  <c r="D1982" i="8" s="1"/>
  <c r="S1981" i="8"/>
  <c r="J1982" i="8"/>
  <c r="I1982" i="8"/>
  <c r="N1982" i="8" s="1"/>
  <c r="AC1981" i="8"/>
  <c r="K1982" i="8" l="1"/>
  <c r="L1982" i="8" s="1"/>
  <c r="M1982" i="8" s="1"/>
  <c r="W1982" i="8" s="1"/>
  <c r="V1982" i="8"/>
  <c r="O1982" i="8"/>
  <c r="Y1982" i="8"/>
  <c r="G1982" i="8"/>
  <c r="H1983" i="8" s="1"/>
  <c r="R1982" i="8"/>
  <c r="T1982" i="8" s="1"/>
  <c r="E1982" i="8"/>
  <c r="X1982" i="8"/>
  <c r="Z1982" i="8" s="1"/>
  <c r="AA1982" i="8" s="1"/>
  <c r="AB1982" i="8" s="1"/>
  <c r="F1982" i="8"/>
  <c r="I1983" i="8" l="1"/>
  <c r="N1983" i="8" s="1"/>
  <c r="J1983" i="8"/>
  <c r="K1983" i="8" s="1"/>
  <c r="L1983" i="8" s="1"/>
  <c r="M1983" i="8" s="1"/>
  <c r="W1983" i="8" s="1"/>
  <c r="AC1982" i="8"/>
  <c r="P1982" i="8"/>
  <c r="Q1982" i="8" l="1"/>
  <c r="S1982" i="8" s="1"/>
  <c r="U1982" i="8"/>
  <c r="D1983" i="8" s="1"/>
  <c r="V1983" i="8"/>
  <c r="O1983" i="8"/>
  <c r="E1983" i="8" l="1"/>
  <c r="F1983" i="8"/>
  <c r="X1983" i="8"/>
  <c r="Z1983" i="8" s="1"/>
  <c r="AA1983" i="8" s="1"/>
  <c r="AB1983" i="8" s="1"/>
  <c r="AC1983" i="8" s="1"/>
  <c r="G1983" i="8"/>
  <c r="H1984" i="8" s="1"/>
  <c r="Y1983" i="8"/>
  <c r="R1983" i="8"/>
  <c r="T1983" i="8" s="1"/>
  <c r="P1983" i="8"/>
  <c r="Q1983" i="8" s="1"/>
  <c r="S1983" i="8" l="1"/>
  <c r="U1983" i="8"/>
  <c r="D1984" i="8" s="1"/>
  <c r="I1984" i="8"/>
  <c r="N1984" i="8" s="1"/>
  <c r="J1984" i="8"/>
  <c r="K1984" i="8" l="1"/>
  <c r="L1984" i="8"/>
  <c r="M1984" i="8" s="1"/>
  <c r="W1984" i="8" s="1"/>
  <c r="V1984" i="8"/>
  <c r="O1984" i="8"/>
  <c r="Y1984" i="8"/>
  <c r="E1984" i="8"/>
  <c r="G1984" i="8"/>
  <c r="H1985" i="8" s="1"/>
  <c r="R1984" i="8"/>
  <c r="T1984" i="8" s="1"/>
  <c r="F1984" i="8"/>
  <c r="X1984" i="8"/>
  <c r="Z1984" i="8" s="1"/>
  <c r="AA1984" i="8" s="1"/>
  <c r="AB1984" i="8" s="1"/>
  <c r="P1984" i="8" l="1"/>
  <c r="I1985" i="8"/>
  <c r="N1985" i="8" s="1"/>
  <c r="J1985" i="8"/>
  <c r="K1985" i="8" s="1"/>
  <c r="L1985" i="8" s="1"/>
  <c r="M1985" i="8" s="1"/>
  <c r="W1985" i="8" s="1"/>
  <c r="AC1984" i="8"/>
  <c r="V1985" i="8" l="1"/>
  <c r="O1985" i="8"/>
  <c r="Q1984" i="8"/>
  <c r="S1984" i="8" s="1"/>
  <c r="U1984" i="8"/>
  <c r="D1985" i="8" s="1"/>
  <c r="E1985" i="8" l="1"/>
  <c r="F1985" i="8"/>
  <c r="R1985" i="8"/>
  <c r="T1985" i="8" s="1"/>
  <c r="G1985" i="8"/>
  <c r="H1986" i="8" s="1"/>
  <c r="X1985" i="8"/>
  <c r="Z1985" i="8" s="1"/>
  <c r="AA1985" i="8" s="1"/>
  <c r="AB1985" i="8" s="1"/>
  <c r="Y1985" i="8"/>
  <c r="P1985" i="8"/>
  <c r="Q1985" i="8" s="1"/>
  <c r="S1985" i="8" s="1"/>
  <c r="AC1985" i="8" l="1"/>
  <c r="J1986" i="8"/>
  <c r="I1986" i="8"/>
  <c r="N1986" i="8" s="1"/>
  <c r="U1985" i="8"/>
  <c r="D1986" i="8" s="1"/>
  <c r="O1986" i="8" l="1"/>
  <c r="V1986" i="8"/>
  <c r="Y1986" i="8"/>
  <c r="R1986" i="8"/>
  <c r="T1986" i="8" s="1"/>
  <c r="E1986" i="8"/>
  <c r="F1986" i="8"/>
  <c r="X1986" i="8"/>
  <c r="Z1986" i="8" s="1"/>
  <c r="AA1986" i="8" s="1"/>
  <c r="AB1986" i="8" s="1"/>
  <c r="G1986" i="8"/>
  <c r="H1987" i="8" s="1"/>
  <c r="K1986" i="8"/>
  <c r="L1986" i="8" s="1"/>
  <c r="M1986" i="8" s="1"/>
  <c r="W1986" i="8" s="1"/>
  <c r="I1987" i="8" l="1"/>
  <c r="N1987" i="8" s="1"/>
  <c r="J1987" i="8"/>
  <c r="K1987" i="8" s="1"/>
  <c r="L1987" i="8" s="1"/>
  <c r="M1987" i="8" s="1"/>
  <c r="W1987" i="8" s="1"/>
  <c r="AC1986" i="8"/>
  <c r="P1986" i="8"/>
  <c r="U1986" i="8" l="1"/>
  <c r="D1987" i="8" s="1"/>
  <c r="Q1986" i="8"/>
  <c r="S1986" i="8" s="1"/>
  <c r="V1987" i="8"/>
  <c r="O1987" i="8"/>
  <c r="P1987" i="8" l="1"/>
  <c r="Q1987" i="8" s="1"/>
  <c r="R1987" i="8"/>
  <c r="T1987" i="8" s="1"/>
  <c r="U1987" i="8" s="1"/>
  <c r="D1988" i="8" s="1"/>
  <c r="E1987" i="8"/>
  <c r="F1987" i="8"/>
  <c r="G1987" i="8"/>
  <c r="H1988" i="8" s="1"/>
  <c r="X1987" i="8"/>
  <c r="Z1987" i="8" s="1"/>
  <c r="AA1987" i="8" s="1"/>
  <c r="AB1987" i="8" s="1"/>
  <c r="AC1987" i="8" s="1"/>
  <c r="Y1987" i="8"/>
  <c r="I1988" i="8" l="1"/>
  <c r="N1988" i="8" s="1"/>
  <c r="J1988" i="8"/>
  <c r="K1988" i="8" s="1"/>
  <c r="L1988" i="8" s="1"/>
  <c r="M1988" i="8" s="1"/>
  <c r="W1988" i="8" s="1"/>
  <c r="Y1988" i="8"/>
  <c r="R1988" i="8"/>
  <c r="T1988" i="8" s="1"/>
  <c r="E1988" i="8"/>
  <c r="F1988" i="8"/>
  <c r="X1988" i="8"/>
  <c r="Z1988" i="8" s="1"/>
  <c r="AA1988" i="8" s="1"/>
  <c r="AB1988" i="8" s="1"/>
  <c r="G1988" i="8"/>
  <c r="H1989" i="8" s="1"/>
  <c r="S1987" i="8"/>
  <c r="AC1988" i="8" l="1"/>
  <c r="V1988" i="8"/>
  <c r="O1988" i="8"/>
  <c r="I1989" i="8"/>
  <c r="N1989" i="8" s="1"/>
  <c r="J1989" i="8"/>
  <c r="K1989" i="8" l="1"/>
  <c r="L1989" i="8" s="1"/>
  <c r="M1989" i="8" s="1"/>
  <c r="W1989" i="8" s="1"/>
  <c r="V1989" i="8"/>
  <c r="O1989" i="8"/>
  <c r="P1989" i="8"/>
  <c r="Q1989" i="8" s="1"/>
  <c r="P1988" i="8"/>
  <c r="Q1988" i="8" l="1"/>
  <c r="S1988" i="8" s="1"/>
  <c r="U1988" i="8"/>
  <c r="D1989" i="8" s="1"/>
  <c r="R1989" i="8" l="1"/>
  <c r="G1989" i="8"/>
  <c r="H1990" i="8" s="1"/>
  <c r="F1989" i="8"/>
  <c r="X1989" i="8"/>
  <c r="Z1989" i="8" s="1"/>
  <c r="AA1989" i="8" s="1"/>
  <c r="AB1989" i="8" s="1"/>
  <c r="AC1989" i="8" s="1"/>
  <c r="E1989" i="8"/>
  <c r="Y1989" i="8"/>
  <c r="I1990" i="8" l="1"/>
  <c r="N1990" i="8"/>
  <c r="J1990" i="8"/>
  <c r="K1990" i="8" s="1"/>
  <c r="L1990" i="8" s="1"/>
  <c r="M1990" i="8" s="1"/>
  <c r="W1990" i="8" s="1"/>
  <c r="T1989" i="8"/>
  <c r="U1989" i="8" s="1"/>
  <c r="D1990" i="8" s="1"/>
  <c r="S1989" i="8"/>
  <c r="E1990" i="8" l="1"/>
  <c r="F1990" i="8"/>
  <c r="Y1990" i="8"/>
  <c r="X1990" i="8"/>
  <c r="Z1990" i="8" s="1"/>
  <c r="AA1990" i="8" s="1"/>
  <c r="AB1990" i="8" s="1"/>
  <c r="G1990" i="8"/>
  <c r="H1991" i="8" s="1"/>
  <c r="R1990" i="8"/>
  <c r="T1990" i="8" s="1"/>
  <c r="V1990" i="8"/>
  <c r="O1990" i="8"/>
  <c r="AC1990" i="8" l="1"/>
  <c r="P1990" i="8"/>
  <c r="I1991" i="8"/>
  <c r="N1991" i="8" s="1"/>
  <c r="J1991" i="8"/>
  <c r="K1991" i="8" s="1"/>
  <c r="L1991" i="8" s="1"/>
  <c r="M1991" i="8" s="1"/>
  <c r="W1991" i="8" s="1"/>
  <c r="Q1990" i="8" l="1"/>
  <c r="S1990" i="8" s="1"/>
  <c r="U1990" i="8"/>
  <c r="D1991" i="8" s="1"/>
  <c r="V1991" i="8"/>
  <c r="O1991" i="8"/>
  <c r="P1991" i="8" l="1"/>
  <c r="Q1991" i="8" s="1"/>
  <c r="E1991" i="8"/>
  <c r="G1991" i="8"/>
  <c r="H1992" i="8" s="1"/>
  <c r="X1991" i="8"/>
  <c r="Z1991" i="8" s="1"/>
  <c r="AA1991" i="8" s="1"/>
  <c r="AB1991" i="8" s="1"/>
  <c r="F1991" i="8"/>
  <c r="R1991" i="8"/>
  <c r="T1991" i="8" s="1"/>
  <c r="Y1991" i="8"/>
  <c r="U1991" i="8" l="1"/>
  <c r="D1992" i="8" s="1"/>
  <c r="E1992" i="8" s="1"/>
  <c r="AC1991" i="8"/>
  <c r="S1991" i="8"/>
  <c r="X1992" i="8"/>
  <c r="Z1992" i="8" s="1"/>
  <c r="AA1992" i="8" s="1"/>
  <c r="AB1992" i="8" s="1"/>
  <c r="G1992" i="8"/>
  <c r="H1993" i="8" s="1"/>
  <c r="F1992" i="8"/>
  <c r="Y1992" i="8"/>
  <c r="R1992" i="8"/>
  <c r="T1992" i="8" s="1"/>
  <c r="I1992" i="8"/>
  <c r="J1992" i="8"/>
  <c r="K1992" i="8" s="1"/>
  <c r="L1992" i="8" s="1"/>
  <c r="M1992" i="8" s="1"/>
  <c r="W1992" i="8" s="1"/>
  <c r="N1992" i="8"/>
  <c r="I1993" i="8" l="1"/>
  <c r="N1993" i="8" s="1"/>
  <c r="J1993" i="8"/>
  <c r="K1993" i="8" s="1"/>
  <c r="L1993" i="8" s="1"/>
  <c r="M1993" i="8" s="1"/>
  <c r="W1993" i="8" s="1"/>
  <c r="V1992" i="8"/>
  <c r="O1992" i="8"/>
  <c r="AC1992" i="8"/>
  <c r="P1992" i="8" l="1"/>
  <c r="V1993" i="8"/>
  <c r="O1993" i="8"/>
  <c r="Q1992" i="8" l="1"/>
  <c r="S1992" i="8" s="1"/>
  <c r="U1992" i="8"/>
  <c r="D1993" i="8" s="1"/>
  <c r="P1993" i="8"/>
  <c r="Q1993" i="8" s="1"/>
  <c r="Y1993" i="8" l="1"/>
  <c r="E1993" i="8"/>
  <c r="F1993" i="8"/>
  <c r="G1993" i="8"/>
  <c r="H1994" i="8" s="1"/>
  <c r="X1993" i="8"/>
  <c r="Z1993" i="8" s="1"/>
  <c r="AA1993" i="8" s="1"/>
  <c r="AB1993" i="8" s="1"/>
  <c r="R1993" i="8"/>
  <c r="T1993" i="8" s="1"/>
  <c r="U1993" i="8" s="1"/>
  <c r="D1994" i="8" s="1"/>
  <c r="J1994" i="8" l="1"/>
  <c r="I1994" i="8"/>
  <c r="N1994" i="8" s="1"/>
  <c r="AC1993" i="8"/>
  <c r="Y1994" i="8"/>
  <c r="R1994" i="8"/>
  <c r="T1994" i="8" s="1"/>
  <c r="E1994" i="8"/>
  <c r="F1994" i="8"/>
  <c r="G1994" i="8"/>
  <c r="H1995" i="8" s="1"/>
  <c r="X1994" i="8"/>
  <c r="Z1994" i="8" s="1"/>
  <c r="AA1994" i="8" s="1"/>
  <c r="AB1994" i="8" s="1"/>
  <c r="S1993" i="8"/>
  <c r="O1994" i="8" l="1"/>
  <c r="V1994" i="8"/>
  <c r="I1995" i="8"/>
  <c r="N1995" i="8" s="1"/>
  <c r="J1995" i="8"/>
  <c r="K1995" i="8" s="1"/>
  <c r="L1995" i="8" s="1"/>
  <c r="M1995" i="8" s="1"/>
  <c r="W1995" i="8" s="1"/>
  <c r="AC1994" i="8"/>
  <c r="K1994" i="8"/>
  <c r="L1994" i="8" s="1"/>
  <c r="M1994" i="8" s="1"/>
  <c r="W1994" i="8" s="1"/>
  <c r="V1995" i="8" l="1"/>
  <c r="O1995" i="8"/>
  <c r="P1995" i="8" s="1"/>
  <c r="Q1995" i="8" s="1"/>
  <c r="P1994" i="8"/>
  <c r="Q1994" i="8" l="1"/>
  <c r="S1994" i="8" s="1"/>
  <c r="U1994" i="8"/>
  <c r="D1995" i="8" s="1"/>
  <c r="E1995" i="8" l="1"/>
  <c r="R1995" i="8"/>
  <c r="F1995" i="8"/>
  <c r="G1995" i="8"/>
  <c r="H1996" i="8" s="1"/>
  <c r="Y1995" i="8"/>
  <c r="X1995" i="8"/>
  <c r="Z1995" i="8" s="1"/>
  <c r="AA1995" i="8" s="1"/>
  <c r="AB1995" i="8" s="1"/>
  <c r="AC1995" i="8" s="1"/>
  <c r="I1996" i="8" l="1"/>
  <c r="J1996" i="8"/>
  <c r="N1996" i="8"/>
  <c r="T1995" i="8"/>
  <c r="U1995" i="8" s="1"/>
  <c r="D1996" i="8" s="1"/>
  <c r="S1995" i="8"/>
  <c r="O1996" i="8" l="1"/>
  <c r="V1996" i="8"/>
  <c r="Y1996" i="8"/>
  <c r="E1996" i="8"/>
  <c r="R1996" i="8"/>
  <c r="T1996" i="8" s="1"/>
  <c r="F1996" i="8"/>
  <c r="X1996" i="8"/>
  <c r="Z1996" i="8" s="1"/>
  <c r="AA1996" i="8" s="1"/>
  <c r="AB1996" i="8" s="1"/>
  <c r="G1996" i="8"/>
  <c r="H1997" i="8" s="1"/>
  <c r="K1996" i="8"/>
  <c r="L1996" i="8" s="1"/>
  <c r="M1996" i="8" s="1"/>
  <c r="W1996" i="8" s="1"/>
  <c r="AC1996" i="8" l="1"/>
  <c r="I1997" i="8"/>
  <c r="N1997" i="8" s="1"/>
  <c r="J1997" i="8"/>
  <c r="K1997" i="8" s="1"/>
  <c r="L1997" i="8" s="1"/>
  <c r="M1997" i="8" s="1"/>
  <c r="W1997" i="8" s="1"/>
  <c r="P1996" i="8"/>
  <c r="Q1996" i="8" l="1"/>
  <c r="S1996" i="8" s="1"/>
  <c r="U1996" i="8"/>
  <c r="D1997" i="8" s="1"/>
  <c r="V1997" i="8"/>
  <c r="O1997" i="8"/>
  <c r="P1997" i="8" l="1"/>
  <c r="Q1997" i="8" s="1"/>
  <c r="F1997" i="8"/>
  <c r="G1997" i="8"/>
  <c r="H1998" i="8" s="1"/>
  <c r="Y1997" i="8"/>
  <c r="R1997" i="8"/>
  <c r="T1997" i="8" s="1"/>
  <c r="U1997" i="8" s="1"/>
  <c r="D1998" i="8" s="1"/>
  <c r="E1997" i="8"/>
  <c r="X1997" i="8"/>
  <c r="Z1997" i="8" s="1"/>
  <c r="AA1997" i="8" s="1"/>
  <c r="AB1997" i="8" s="1"/>
  <c r="AC1997" i="8" s="1"/>
  <c r="Y1998" i="8" l="1"/>
  <c r="F1998" i="8"/>
  <c r="G1998" i="8"/>
  <c r="H1999" i="8" s="1"/>
  <c r="R1998" i="8"/>
  <c r="T1998" i="8" s="1"/>
  <c r="X1998" i="8"/>
  <c r="Z1998" i="8" s="1"/>
  <c r="AA1998" i="8" s="1"/>
  <c r="AB1998" i="8" s="1"/>
  <c r="E1998" i="8"/>
  <c r="S1997" i="8"/>
  <c r="I1998" i="8"/>
  <c r="N1998" i="8" s="1"/>
  <c r="J1998" i="8"/>
  <c r="I1999" i="8" l="1"/>
  <c r="N1999" i="8" s="1"/>
  <c r="J1999" i="8"/>
  <c r="K1999" i="8" s="1"/>
  <c r="L1999" i="8" s="1"/>
  <c r="M1999" i="8" s="1"/>
  <c r="W1999" i="8" s="1"/>
  <c r="V1998" i="8"/>
  <c r="O1998" i="8"/>
  <c r="AC1998" i="8"/>
  <c r="K1998" i="8"/>
  <c r="L1998" i="8" s="1"/>
  <c r="M1998" i="8" s="1"/>
  <c r="W1998" i="8" s="1"/>
  <c r="P1998" i="8" l="1"/>
  <c r="V1999" i="8"/>
  <c r="O1999" i="8"/>
  <c r="Q1998" i="8" l="1"/>
  <c r="S1998" i="8" s="1"/>
  <c r="U1998" i="8"/>
  <c r="D1999" i="8" s="1"/>
  <c r="P1999" i="8"/>
  <c r="Q1999" i="8" s="1"/>
  <c r="E1999" i="8" l="1"/>
  <c r="Y1999" i="8"/>
  <c r="R1999" i="8"/>
  <c r="T1999" i="8" s="1"/>
  <c r="U1999" i="8" s="1"/>
  <c r="D2000" i="8" s="1"/>
  <c r="F1999" i="8"/>
  <c r="G1999" i="8"/>
  <c r="H2000" i="8" s="1"/>
  <c r="X1999" i="8"/>
  <c r="Z1999" i="8" s="1"/>
  <c r="AA1999" i="8" s="1"/>
  <c r="AB1999" i="8" s="1"/>
  <c r="AC1999" i="8" s="1"/>
  <c r="Y2000" i="8" l="1"/>
  <c r="E2000" i="8"/>
  <c r="F2000" i="8"/>
  <c r="X2000" i="8"/>
  <c r="Z2000" i="8" s="1"/>
  <c r="AA2000" i="8" s="1"/>
  <c r="AB2000" i="8" s="1"/>
  <c r="G2000" i="8"/>
  <c r="H2001" i="8" s="1"/>
  <c r="R2000" i="8"/>
  <c r="T2000" i="8" s="1"/>
  <c r="I2000" i="8"/>
  <c r="N2000" i="8" s="1"/>
  <c r="J2000" i="8"/>
  <c r="S1999" i="8"/>
  <c r="V2000" i="8" l="1"/>
  <c r="O2000" i="8"/>
  <c r="K2000" i="8"/>
  <c r="L2000" i="8" s="1"/>
  <c r="M2000" i="8" s="1"/>
  <c r="W2000" i="8" s="1"/>
  <c r="AC2000" i="8"/>
  <c r="I2001" i="8"/>
  <c r="N2001" i="8" s="1"/>
  <c r="J2001" i="8"/>
  <c r="K2001" i="8" l="1"/>
  <c r="L2001" i="8" s="1"/>
  <c r="M2001" i="8" s="1"/>
  <c r="W2001" i="8" s="1"/>
  <c r="V2001" i="8"/>
  <c r="O2001" i="8"/>
  <c r="P2001" i="8"/>
  <c r="Q2001" i="8" s="1"/>
  <c r="P2000" i="8"/>
  <c r="Q2000" i="8" l="1"/>
  <c r="S2000" i="8" s="1"/>
  <c r="U2000" i="8"/>
  <c r="D2001" i="8" s="1"/>
  <c r="X2001" i="8" l="1"/>
  <c r="Z2001" i="8" s="1"/>
  <c r="AA2001" i="8" s="1"/>
  <c r="AB2001" i="8" s="1"/>
  <c r="E2001" i="8"/>
  <c r="F2001" i="8"/>
  <c r="G2001" i="8"/>
  <c r="H2002" i="8" s="1"/>
  <c r="Y2001" i="8"/>
  <c r="R2001" i="8"/>
  <c r="T2001" i="8" l="1"/>
  <c r="U2001" i="8" s="1"/>
  <c r="D2002" i="8" s="1"/>
  <c r="S2001" i="8"/>
  <c r="I2002" i="8"/>
  <c r="J2002" i="8"/>
  <c r="N2002" i="8"/>
  <c r="AC2001" i="8"/>
  <c r="O2002" i="8" l="1"/>
  <c r="V2002" i="8"/>
  <c r="K2002" i="8"/>
  <c r="L2002" i="8" s="1"/>
  <c r="M2002" i="8" s="1"/>
  <c r="W2002" i="8" s="1"/>
  <c r="E2002" i="8"/>
  <c r="G2002" i="8"/>
  <c r="H2003" i="8" s="1"/>
  <c r="R2002" i="8"/>
  <c r="T2002" i="8" s="1"/>
  <c r="F2002" i="8"/>
  <c r="X2002" i="8"/>
  <c r="Z2002" i="8" s="1"/>
  <c r="AA2002" i="8" s="1"/>
  <c r="AB2002" i="8" s="1"/>
  <c r="Y2002" i="8"/>
  <c r="I2003" i="8" l="1"/>
  <c r="N2003" i="8" s="1"/>
  <c r="J2003" i="8"/>
  <c r="K2003" i="8" s="1"/>
  <c r="L2003" i="8" s="1"/>
  <c r="M2003" i="8" s="1"/>
  <c r="W2003" i="8" s="1"/>
  <c r="AC2002" i="8"/>
  <c r="P2002" i="8"/>
  <c r="Q2002" i="8" l="1"/>
  <c r="S2002" i="8" s="1"/>
  <c r="U2002" i="8"/>
  <c r="D2003" i="8" s="1"/>
  <c r="V2003" i="8"/>
  <c r="O2003" i="8"/>
  <c r="P2003" i="8" l="1"/>
  <c r="Q2003" i="8" s="1"/>
  <c r="E2003" i="8"/>
  <c r="G2003" i="8"/>
  <c r="H2004" i="8" s="1"/>
  <c r="X2003" i="8"/>
  <c r="Z2003" i="8" s="1"/>
  <c r="AA2003" i="8" s="1"/>
  <c r="AB2003" i="8" s="1"/>
  <c r="Y2003" i="8"/>
  <c r="F2003" i="8"/>
  <c r="R2003" i="8"/>
  <c r="T2003" i="8" s="1"/>
  <c r="U2003" i="8" s="1"/>
  <c r="D2004" i="8" s="1"/>
  <c r="AC2003" i="8" l="1"/>
  <c r="S2003" i="8"/>
  <c r="E2004" i="8"/>
  <c r="X2004" i="8"/>
  <c r="Z2004" i="8" s="1"/>
  <c r="AA2004" i="8" s="1"/>
  <c r="AB2004" i="8" s="1"/>
  <c r="F2004" i="8"/>
  <c r="G2004" i="8"/>
  <c r="H2005" i="8" s="1"/>
  <c r="R2004" i="8"/>
  <c r="T2004" i="8" s="1"/>
  <c r="Y2004" i="8"/>
  <c r="I2004" i="8"/>
  <c r="N2004" i="8" s="1"/>
  <c r="J2004" i="8"/>
  <c r="O2004" i="8" l="1"/>
  <c r="V2004" i="8"/>
  <c r="K2004" i="8"/>
  <c r="L2004" i="8" s="1"/>
  <c r="M2004" i="8" s="1"/>
  <c r="W2004" i="8" s="1"/>
  <c r="I2005" i="8"/>
  <c r="N2005" i="8" s="1"/>
  <c r="J2005" i="8"/>
  <c r="K2005" i="8" s="1"/>
  <c r="L2005" i="8" s="1"/>
  <c r="M2005" i="8" s="1"/>
  <c r="W2005" i="8" s="1"/>
  <c r="AC2004" i="8"/>
  <c r="V2005" i="8" l="1"/>
  <c r="O2005" i="8"/>
  <c r="P2005" i="8"/>
  <c r="Q2005" i="8" s="1"/>
  <c r="P2004" i="8"/>
  <c r="Q2004" i="8" l="1"/>
  <c r="S2004" i="8" s="1"/>
  <c r="U2004" i="8"/>
  <c r="D2005" i="8" s="1"/>
  <c r="F2005" i="8" l="1"/>
  <c r="G2005" i="8"/>
  <c r="H2006" i="8" s="1"/>
  <c r="R2005" i="8"/>
  <c r="E2005" i="8"/>
  <c r="X2005" i="8"/>
  <c r="Z2005" i="8" s="1"/>
  <c r="AA2005" i="8" s="1"/>
  <c r="AB2005" i="8" s="1"/>
  <c r="AC2005" i="8" s="1"/>
  <c r="Y2005" i="8"/>
  <c r="T2005" i="8" l="1"/>
  <c r="U2005" i="8" s="1"/>
  <c r="D2006" i="8" s="1"/>
  <c r="S2005" i="8"/>
  <c r="J2006" i="8"/>
  <c r="I2006" i="8"/>
  <c r="N2006" i="8" s="1"/>
  <c r="O2006" i="8" l="1"/>
  <c r="V2006" i="8"/>
  <c r="K2006" i="8"/>
  <c r="L2006" i="8" s="1"/>
  <c r="M2006" i="8" s="1"/>
  <c r="W2006" i="8" s="1"/>
  <c r="E2006" i="8"/>
  <c r="Y2006" i="8"/>
  <c r="F2006" i="8"/>
  <c r="X2006" i="8"/>
  <c r="Z2006" i="8" s="1"/>
  <c r="AA2006" i="8" s="1"/>
  <c r="AB2006" i="8" s="1"/>
  <c r="G2006" i="8"/>
  <c r="H2007" i="8" s="1"/>
  <c r="R2006" i="8"/>
  <c r="T2006" i="8" s="1"/>
  <c r="I2007" i="8" l="1"/>
  <c r="N2007" i="8" s="1"/>
  <c r="J2007" i="8"/>
  <c r="K2007" i="8" s="1"/>
  <c r="L2007" i="8" s="1"/>
  <c r="M2007" i="8" s="1"/>
  <c r="W2007" i="8" s="1"/>
  <c r="AC2006" i="8"/>
  <c r="P2006" i="8"/>
  <c r="Q2006" i="8" l="1"/>
  <c r="S2006" i="8" s="1"/>
  <c r="U2006" i="8"/>
  <c r="D2007" i="8" s="1"/>
  <c r="V2007" i="8"/>
  <c r="O2007" i="8"/>
  <c r="P2007" i="8" l="1"/>
  <c r="Q2007" i="8" s="1"/>
  <c r="E2007" i="8"/>
  <c r="X2007" i="8"/>
  <c r="Z2007" i="8" s="1"/>
  <c r="AA2007" i="8" s="1"/>
  <c r="AB2007" i="8" s="1"/>
  <c r="AC2007" i="8" s="1"/>
  <c r="F2007" i="8"/>
  <c r="Y2007" i="8"/>
  <c r="G2007" i="8"/>
  <c r="H2008" i="8" s="1"/>
  <c r="R2007" i="8"/>
  <c r="T2007" i="8" s="1"/>
  <c r="U2007" i="8" s="1"/>
  <c r="D2008" i="8" s="1"/>
  <c r="F2008" i="8" l="1"/>
  <c r="G2008" i="8"/>
  <c r="H2009" i="8" s="1"/>
  <c r="Y2008" i="8"/>
  <c r="X2008" i="8"/>
  <c r="Z2008" i="8" s="1"/>
  <c r="AA2008" i="8" s="1"/>
  <c r="AB2008" i="8" s="1"/>
  <c r="R2008" i="8"/>
  <c r="T2008" i="8" s="1"/>
  <c r="E2008" i="8"/>
  <c r="J2008" i="8"/>
  <c r="K2008" i="8" s="1"/>
  <c r="L2008" i="8" s="1"/>
  <c r="M2008" i="8" s="1"/>
  <c r="W2008" i="8" s="1"/>
  <c r="N2008" i="8"/>
  <c r="I2008" i="8"/>
  <c r="S2007" i="8"/>
  <c r="O2008" i="8" l="1"/>
  <c r="V2008" i="8"/>
  <c r="AC2008" i="8"/>
  <c r="I2009" i="8"/>
  <c r="N2009" i="8" s="1"/>
  <c r="J2009" i="8"/>
  <c r="K2009" i="8" s="1"/>
  <c r="L2009" i="8" s="1"/>
  <c r="M2009" i="8" s="1"/>
  <c r="W2009" i="8" s="1"/>
  <c r="V2009" i="8" l="1"/>
  <c r="O2009" i="8"/>
  <c r="P2009" i="8"/>
  <c r="Q2009" i="8" s="1"/>
  <c r="P2008" i="8"/>
  <c r="Q2008" i="8" l="1"/>
  <c r="S2008" i="8" s="1"/>
  <c r="U2008" i="8"/>
  <c r="D2009" i="8" s="1"/>
  <c r="R2009" i="8" l="1"/>
  <c r="E2009" i="8"/>
  <c r="X2009" i="8"/>
  <c r="Z2009" i="8" s="1"/>
  <c r="AA2009" i="8" s="1"/>
  <c r="AB2009" i="8" s="1"/>
  <c r="F2009" i="8"/>
  <c r="G2009" i="8"/>
  <c r="H2010" i="8" s="1"/>
  <c r="Y2009" i="8"/>
  <c r="AC2009" i="8" l="1"/>
  <c r="I2010" i="8"/>
  <c r="N2010" i="8" s="1"/>
  <c r="J2010" i="8"/>
  <c r="K2010" i="8" s="1"/>
  <c r="L2010" i="8" s="1"/>
  <c r="M2010" i="8" s="1"/>
  <c r="W2010" i="8" s="1"/>
  <c r="T2009" i="8"/>
  <c r="U2009" i="8" s="1"/>
  <c r="D2010" i="8" s="1"/>
  <c r="S2009" i="8"/>
  <c r="V2010" i="8" l="1"/>
  <c r="O2010" i="8"/>
  <c r="Y2010" i="8"/>
  <c r="F2010" i="8"/>
  <c r="R2010" i="8"/>
  <c r="T2010" i="8" s="1"/>
  <c r="X2010" i="8"/>
  <c r="Z2010" i="8" s="1"/>
  <c r="AA2010" i="8" s="1"/>
  <c r="AB2010" i="8" s="1"/>
  <c r="E2010" i="8"/>
  <c r="G2010" i="8"/>
  <c r="H2011" i="8" s="1"/>
  <c r="AC2010" i="8" l="1"/>
  <c r="I2011" i="8"/>
  <c r="N2011" i="8" s="1"/>
  <c r="J2011" i="8"/>
  <c r="K2011" i="8" s="1"/>
  <c r="L2011" i="8" s="1"/>
  <c r="M2011" i="8" s="1"/>
  <c r="W2011" i="8" s="1"/>
  <c r="P2010" i="8"/>
  <c r="Q2010" i="8" l="1"/>
  <c r="S2010" i="8" s="1"/>
  <c r="U2010" i="8"/>
  <c r="D2011" i="8" s="1"/>
  <c r="V2011" i="8"/>
  <c r="O2011" i="8"/>
  <c r="P2011" i="8" l="1"/>
  <c r="Q2011" i="8" s="1"/>
  <c r="E2011" i="8"/>
  <c r="X2011" i="8"/>
  <c r="Z2011" i="8" s="1"/>
  <c r="AA2011" i="8" s="1"/>
  <c r="AB2011" i="8" s="1"/>
  <c r="F2011" i="8"/>
  <c r="G2011" i="8"/>
  <c r="H2012" i="8" s="1"/>
  <c r="Y2011" i="8"/>
  <c r="R2011" i="8"/>
  <c r="T2011" i="8" s="1"/>
  <c r="U2011" i="8" s="1"/>
  <c r="D2012" i="8" s="1"/>
  <c r="Y2012" i="8" l="1"/>
  <c r="R2012" i="8"/>
  <c r="T2012" i="8" s="1"/>
  <c r="G2012" i="8"/>
  <c r="H2013" i="8" s="1"/>
  <c r="E2012" i="8"/>
  <c r="X2012" i="8"/>
  <c r="Z2012" i="8" s="1"/>
  <c r="AA2012" i="8" s="1"/>
  <c r="AB2012" i="8" s="1"/>
  <c r="F2012" i="8"/>
  <c r="I2012" i="8"/>
  <c r="N2012" i="8" s="1"/>
  <c r="J2012" i="8"/>
  <c r="AC2011" i="8"/>
  <c r="S2011" i="8"/>
  <c r="K2012" i="8" l="1"/>
  <c r="L2012" i="8" s="1"/>
  <c r="M2012" i="8" s="1"/>
  <c r="W2012" i="8" s="1"/>
  <c r="V2012" i="8"/>
  <c r="O2012" i="8"/>
  <c r="P2012" i="8" s="1"/>
  <c r="I2013" i="8"/>
  <c r="J2013" i="8"/>
  <c r="K2013" i="8" s="1"/>
  <c r="L2013" i="8" s="1"/>
  <c r="M2013" i="8" s="1"/>
  <c r="W2013" i="8" s="1"/>
  <c r="N2013" i="8"/>
  <c r="AC2012" i="8"/>
  <c r="V2013" i="8" l="1"/>
  <c r="O2013" i="8"/>
  <c r="Q2012" i="8"/>
  <c r="S2012" i="8" s="1"/>
  <c r="U2012" i="8"/>
  <c r="D2013" i="8" s="1"/>
  <c r="Y2013" i="8" l="1"/>
  <c r="G2013" i="8"/>
  <c r="H2014" i="8" s="1"/>
  <c r="X2013" i="8"/>
  <c r="Z2013" i="8" s="1"/>
  <c r="AA2013" i="8" s="1"/>
  <c r="AB2013" i="8" s="1"/>
  <c r="F2013" i="8"/>
  <c r="E2013" i="8"/>
  <c r="R2013" i="8"/>
  <c r="T2013" i="8" s="1"/>
  <c r="U2013" i="8" s="1"/>
  <c r="D2014" i="8" s="1"/>
  <c r="P2013" i="8"/>
  <c r="Q2013" i="8" s="1"/>
  <c r="S2013" i="8" l="1"/>
  <c r="AC2013" i="8"/>
  <c r="J2014" i="8"/>
  <c r="I2014" i="8"/>
  <c r="N2014" i="8" s="1"/>
  <c r="Y2014" i="8"/>
  <c r="X2014" i="8"/>
  <c r="Z2014" i="8" s="1"/>
  <c r="AA2014" i="8" s="1"/>
  <c r="AB2014" i="8" s="1"/>
  <c r="R2014" i="8"/>
  <c r="T2014" i="8" s="1"/>
  <c r="F2014" i="8"/>
  <c r="E2014" i="8"/>
  <c r="G2014" i="8"/>
  <c r="H2015" i="8" s="1"/>
  <c r="V2014" i="8" l="1"/>
  <c r="O2014" i="8"/>
  <c r="K2014" i="8"/>
  <c r="L2014" i="8" s="1"/>
  <c r="M2014" i="8" s="1"/>
  <c r="W2014" i="8" s="1"/>
  <c r="AC2014" i="8"/>
  <c r="I2015" i="8"/>
  <c r="N2015" i="8" s="1"/>
  <c r="J2015" i="8"/>
  <c r="P2014" i="8" l="1"/>
  <c r="O2015" i="8"/>
  <c r="V2015" i="8"/>
  <c r="K2015" i="8"/>
  <c r="L2015" i="8" s="1"/>
  <c r="M2015" i="8" s="1"/>
  <c r="W2015" i="8" s="1"/>
  <c r="U2014" i="8" l="1"/>
  <c r="D2015" i="8" s="1"/>
  <c r="Q2014" i="8"/>
  <c r="S2014" i="8" s="1"/>
  <c r="P2015" i="8"/>
  <c r="Q2015" i="8" l="1"/>
  <c r="E2015" i="8"/>
  <c r="F2015" i="8"/>
  <c r="R2015" i="8"/>
  <c r="T2015" i="8" s="1"/>
  <c r="U2015" i="8" s="1"/>
  <c r="D2016" i="8" s="1"/>
  <c r="Y2015" i="8"/>
  <c r="G2015" i="8"/>
  <c r="H2016" i="8" s="1"/>
  <c r="X2015" i="8"/>
  <c r="Z2015" i="8" s="1"/>
  <c r="AA2015" i="8" s="1"/>
  <c r="AB2015" i="8" s="1"/>
  <c r="Y2016" i="8" l="1"/>
  <c r="X2016" i="8"/>
  <c r="Z2016" i="8" s="1"/>
  <c r="AA2016" i="8" s="1"/>
  <c r="AB2016" i="8" s="1"/>
  <c r="R2016" i="8"/>
  <c r="T2016" i="8" s="1"/>
  <c r="F2016" i="8"/>
  <c r="G2016" i="8"/>
  <c r="H2017" i="8" s="1"/>
  <c r="E2016" i="8"/>
  <c r="J2016" i="8"/>
  <c r="I2016" i="8"/>
  <c r="N2016" i="8" s="1"/>
  <c r="AC2015" i="8"/>
  <c r="S2015" i="8"/>
  <c r="K2016" i="8" l="1"/>
  <c r="L2016" i="8" s="1"/>
  <c r="M2016" i="8" s="1"/>
  <c r="W2016" i="8" s="1"/>
  <c r="O2016" i="8"/>
  <c r="V2016" i="8"/>
  <c r="I2017" i="8"/>
  <c r="N2017" i="8"/>
  <c r="J2017" i="8"/>
  <c r="K2017" i="8" s="1"/>
  <c r="L2017" i="8" s="1"/>
  <c r="M2017" i="8" s="1"/>
  <c r="W2017" i="8" s="1"/>
  <c r="AC2016" i="8"/>
  <c r="O2017" i="8" l="1"/>
  <c r="V2017" i="8"/>
  <c r="P2017" i="8"/>
  <c r="Q2017" i="8" s="1"/>
  <c r="P2016" i="8"/>
  <c r="Q2016" i="8" l="1"/>
  <c r="S2016" i="8" s="1"/>
  <c r="U2016" i="8"/>
  <c r="D2017" i="8" s="1"/>
  <c r="G2017" i="8" l="1"/>
  <c r="H2018" i="8" s="1"/>
  <c r="R2017" i="8"/>
  <c r="E2017" i="8"/>
  <c r="Y2017" i="8"/>
  <c r="X2017" i="8"/>
  <c r="Z2017" i="8" s="1"/>
  <c r="AA2017" i="8" s="1"/>
  <c r="AB2017" i="8" s="1"/>
  <c r="F2017" i="8"/>
  <c r="AC2017" i="8" l="1"/>
  <c r="T2017" i="8"/>
  <c r="U2017" i="8" s="1"/>
  <c r="D2018" i="8" s="1"/>
  <c r="S2017" i="8"/>
  <c r="I2018" i="8"/>
  <c r="J2018" i="8"/>
  <c r="N2018" i="8"/>
  <c r="V2018" i="8" l="1"/>
  <c r="O2018" i="8"/>
  <c r="Y2018" i="8"/>
  <c r="X2018" i="8"/>
  <c r="Z2018" i="8" s="1"/>
  <c r="AA2018" i="8" s="1"/>
  <c r="AB2018" i="8" s="1"/>
  <c r="G2018" i="8"/>
  <c r="H2019" i="8" s="1"/>
  <c r="R2018" i="8"/>
  <c r="T2018" i="8" s="1"/>
  <c r="E2018" i="8"/>
  <c r="F2018" i="8"/>
  <c r="K2018" i="8"/>
  <c r="L2018" i="8" s="1"/>
  <c r="M2018" i="8" s="1"/>
  <c r="W2018" i="8" s="1"/>
  <c r="I2019" i="8" l="1"/>
  <c r="N2019" i="8" s="1"/>
  <c r="J2019" i="8"/>
  <c r="K2019" i="8" s="1"/>
  <c r="L2019" i="8" s="1"/>
  <c r="M2019" i="8" s="1"/>
  <c r="W2019" i="8" s="1"/>
  <c r="P2018" i="8"/>
  <c r="AC2018" i="8"/>
  <c r="Q2018" i="8" l="1"/>
  <c r="S2018" i="8" s="1"/>
  <c r="U2018" i="8"/>
  <c r="D2019" i="8" s="1"/>
  <c r="V2019" i="8"/>
  <c r="O2019" i="8"/>
  <c r="P2019" i="8" l="1"/>
  <c r="Q2019" i="8" s="1"/>
  <c r="E2019" i="8"/>
  <c r="Y2019" i="8"/>
  <c r="G2019" i="8"/>
  <c r="H2020" i="8" s="1"/>
  <c r="X2019" i="8"/>
  <c r="Z2019" i="8" s="1"/>
  <c r="AA2019" i="8" s="1"/>
  <c r="AB2019" i="8" s="1"/>
  <c r="F2019" i="8"/>
  <c r="R2019" i="8"/>
  <c r="T2019" i="8" s="1"/>
  <c r="U2019" i="8" s="1"/>
  <c r="D2020" i="8" s="1"/>
  <c r="AC2019" i="8" l="1"/>
  <c r="J2020" i="8"/>
  <c r="I2020" i="8"/>
  <c r="N2020" i="8" s="1"/>
  <c r="S2019" i="8"/>
  <c r="Y2020" i="8"/>
  <c r="X2020" i="8"/>
  <c r="Z2020" i="8" s="1"/>
  <c r="AA2020" i="8" s="1"/>
  <c r="AB2020" i="8" s="1"/>
  <c r="R2020" i="8"/>
  <c r="T2020" i="8" s="1"/>
  <c r="F2020" i="8"/>
  <c r="G2020" i="8"/>
  <c r="H2021" i="8" s="1"/>
  <c r="E2020" i="8"/>
  <c r="O2020" i="8" l="1"/>
  <c r="V2020" i="8"/>
  <c r="K2020" i="8"/>
  <c r="L2020" i="8" s="1"/>
  <c r="M2020" i="8" s="1"/>
  <c r="W2020" i="8" s="1"/>
  <c r="I2021" i="8"/>
  <c r="N2021" i="8" s="1"/>
  <c r="J2021" i="8"/>
  <c r="K2021" i="8" s="1"/>
  <c r="L2021" i="8" s="1"/>
  <c r="M2021" i="8" s="1"/>
  <c r="W2021" i="8" s="1"/>
  <c r="AC2020" i="8"/>
  <c r="O2021" i="8" l="1"/>
  <c r="V2021" i="8"/>
  <c r="P2021" i="8"/>
  <c r="Q2021" i="8" s="1"/>
  <c r="P2020" i="8"/>
  <c r="Q2020" i="8" l="1"/>
  <c r="S2020" i="8" s="1"/>
  <c r="U2020" i="8"/>
  <c r="D2021" i="8" s="1"/>
  <c r="Y2021" i="8" l="1"/>
  <c r="F2021" i="8"/>
  <c r="E2021" i="8"/>
  <c r="R2021" i="8"/>
  <c r="G2021" i="8"/>
  <c r="H2022" i="8" s="1"/>
  <c r="X2021" i="8"/>
  <c r="Z2021" i="8" s="1"/>
  <c r="AA2021" i="8" s="1"/>
  <c r="AB2021" i="8" s="1"/>
  <c r="AC2021" i="8" l="1"/>
  <c r="T2021" i="8"/>
  <c r="U2021" i="8" s="1"/>
  <c r="D2022" i="8" s="1"/>
  <c r="S2021" i="8"/>
  <c r="I2022" i="8"/>
  <c r="N2022" i="8" s="1"/>
  <c r="J2022" i="8"/>
  <c r="K2022" i="8" l="1"/>
  <c r="L2022" i="8" s="1"/>
  <c r="M2022" i="8" s="1"/>
  <c r="W2022" i="8" s="1"/>
  <c r="O2022" i="8"/>
  <c r="V2022" i="8"/>
  <c r="Y2022" i="8"/>
  <c r="F2022" i="8"/>
  <c r="E2022" i="8"/>
  <c r="R2022" i="8"/>
  <c r="T2022" i="8" s="1"/>
  <c r="G2022" i="8"/>
  <c r="H2023" i="8" s="1"/>
  <c r="X2022" i="8"/>
  <c r="Z2022" i="8" s="1"/>
  <c r="AA2022" i="8" s="1"/>
  <c r="AB2022" i="8" s="1"/>
  <c r="P2022" i="8" l="1"/>
  <c r="AC2022" i="8"/>
  <c r="I2023" i="8"/>
  <c r="N2023" i="8"/>
  <c r="J2023" i="8"/>
  <c r="K2023" i="8" s="1"/>
  <c r="L2023" i="8" s="1"/>
  <c r="M2023" i="8" s="1"/>
  <c r="W2023" i="8" s="1"/>
  <c r="V2023" i="8" l="1"/>
  <c r="O2023" i="8"/>
  <c r="Q2022" i="8"/>
  <c r="S2022" i="8" s="1"/>
  <c r="U2022" i="8"/>
  <c r="D2023" i="8" s="1"/>
  <c r="E2023" i="8" l="1"/>
  <c r="Y2023" i="8"/>
  <c r="F2023" i="8"/>
  <c r="G2023" i="8"/>
  <c r="H2024" i="8" s="1"/>
  <c r="R2023" i="8"/>
  <c r="T2023" i="8" s="1"/>
  <c r="X2023" i="8"/>
  <c r="Z2023" i="8" s="1"/>
  <c r="AA2023" i="8" s="1"/>
  <c r="AB2023" i="8" s="1"/>
  <c r="P2023" i="8"/>
  <c r="Q2023" i="8" s="1"/>
  <c r="S2023" i="8" l="1"/>
  <c r="AC2023" i="8"/>
  <c r="J2024" i="8"/>
  <c r="I2024" i="8"/>
  <c r="N2024" i="8" s="1"/>
  <c r="U2023" i="8"/>
  <c r="D2024" i="8" s="1"/>
  <c r="O2024" i="8" l="1"/>
  <c r="V2024" i="8"/>
  <c r="Y2024" i="8"/>
  <c r="X2024" i="8"/>
  <c r="Z2024" i="8" s="1"/>
  <c r="AA2024" i="8" s="1"/>
  <c r="AB2024" i="8" s="1"/>
  <c r="F2024" i="8"/>
  <c r="R2024" i="8"/>
  <c r="T2024" i="8" s="1"/>
  <c r="E2024" i="8"/>
  <c r="G2024" i="8"/>
  <c r="H2025" i="8" s="1"/>
  <c r="K2024" i="8"/>
  <c r="L2024" i="8" s="1"/>
  <c r="M2024" i="8" s="1"/>
  <c r="W2024" i="8" s="1"/>
  <c r="I2025" i="8" l="1"/>
  <c r="J2025" i="8"/>
  <c r="K2025" i="8" s="1"/>
  <c r="L2025" i="8" s="1"/>
  <c r="M2025" i="8" s="1"/>
  <c r="W2025" i="8" s="1"/>
  <c r="N2025" i="8"/>
  <c r="AC2024" i="8"/>
  <c r="P2024" i="8"/>
  <c r="Q2024" i="8" l="1"/>
  <c r="S2024" i="8" s="1"/>
  <c r="U2024" i="8"/>
  <c r="D2025" i="8" s="1"/>
  <c r="O2025" i="8"/>
  <c r="V2025" i="8"/>
  <c r="P2025" i="8" l="1"/>
  <c r="Q2025" i="8" s="1"/>
  <c r="R2025" i="8"/>
  <c r="T2025" i="8" s="1"/>
  <c r="U2025" i="8" s="1"/>
  <c r="D2026" i="8" s="1"/>
  <c r="Y2025" i="8"/>
  <c r="X2025" i="8"/>
  <c r="Z2025" i="8" s="1"/>
  <c r="AA2025" i="8" s="1"/>
  <c r="AB2025" i="8" s="1"/>
  <c r="AC2025" i="8" s="1"/>
  <c r="F2025" i="8"/>
  <c r="G2025" i="8"/>
  <c r="H2026" i="8" s="1"/>
  <c r="E2025" i="8"/>
  <c r="J2026" i="8" l="1"/>
  <c r="I2026" i="8"/>
  <c r="N2026" i="8"/>
  <c r="E2026" i="8"/>
  <c r="X2026" i="8"/>
  <c r="Z2026" i="8" s="1"/>
  <c r="AA2026" i="8" s="1"/>
  <c r="AB2026" i="8" s="1"/>
  <c r="F2026" i="8"/>
  <c r="R2026" i="8"/>
  <c r="T2026" i="8" s="1"/>
  <c r="G2026" i="8"/>
  <c r="H2027" i="8" s="1"/>
  <c r="Y2026" i="8"/>
  <c r="S2025" i="8"/>
  <c r="AC2026" i="8" l="1"/>
  <c r="J2027" i="8"/>
  <c r="I2027" i="8"/>
  <c r="N2027" i="8" s="1"/>
  <c r="V2026" i="8"/>
  <c r="O2026" i="8"/>
  <c r="K2026" i="8"/>
  <c r="L2026" i="8" s="1"/>
  <c r="M2026" i="8" s="1"/>
  <c r="W2026" i="8" s="1"/>
  <c r="O2027" i="8" l="1"/>
  <c r="V2027" i="8"/>
  <c r="K2027" i="8"/>
  <c r="L2027" i="8" s="1"/>
  <c r="M2027" i="8" s="1"/>
  <c r="W2027" i="8" s="1"/>
  <c r="P2027" i="8"/>
  <c r="Q2027" i="8" s="1"/>
  <c r="P2026" i="8"/>
  <c r="U2026" i="8" l="1"/>
  <c r="D2027" i="8" s="1"/>
  <c r="Q2026" i="8"/>
  <c r="S2026" i="8" s="1"/>
  <c r="E2027" i="8" l="1"/>
  <c r="Y2027" i="8"/>
  <c r="F2027" i="8"/>
  <c r="X2027" i="8"/>
  <c r="Z2027" i="8" s="1"/>
  <c r="AA2027" i="8" s="1"/>
  <c r="AB2027" i="8" s="1"/>
  <c r="AC2027" i="8" s="1"/>
  <c r="G2027" i="8"/>
  <c r="H2028" i="8" s="1"/>
  <c r="R2027" i="8"/>
  <c r="J2028" i="8" l="1"/>
  <c r="I2028" i="8"/>
  <c r="N2028" i="8" s="1"/>
  <c r="T2027" i="8"/>
  <c r="U2027" i="8" s="1"/>
  <c r="D2028" i="8" s="1"/>
  <c r="S2027" i="8"/>
  <c r="O2028" i="8" l="1"/>
  <c r="V2028" i="8"/>
  <c r="Y2028" i="8"/>
  <c r="X2028" i="8"/>
  <c r="Z2028" i="8" s="1"/>
  <c r="AA2028" i="8" s="1"/>
  <c r="AB2028" i="8" s="1"/>
  <c r="G2028" i="8"/>
  <c r="H2029" i="8" s="1"/>
  <c r="E2028" i="8"/>
  <c r="F2028" i="8"/>
  <c r="R2028" i="8"/>
  <c r="T2028" i="8" s="1"/>
  <c r="K2028" i="8"/>
  <c r="L2028" i="8" s="1"/>
  <c r="M2028" i="8" s="1"/>
  <c r="W2028" i="8" s="1"/>
  <c r="I2029" i="8" l="1"/>
  <c r="N2029" i="8"/>
  <c r="J2029" i="8"/>
  <c r="K2029" i="8" s="1"/>
  <c r="L2029" i="8" s="1"/>
  <c r="M2029" i="8" s="1"/>
  <c r="W2029" i="8" s="1"/>
  <c r="AC2028" i="8"/>
  <c r="P2028" i="8"/>
  <c r="Q2028" i="8" l="1"/>
  <c r="S2028" i="8" s="1"/>
  <c r="U2028" i="8"/>
  <c r="D2029" i="8" s="1"/>
  <c r="V2029" i="8"/>
  <c r="O2029" i="8"/>
  <c r="Y2029" i="8" l="1"/>
  <c r="G2029" i="8"/>
  <c r="H2030" i="8" s="1"/>
  <c r="R2029" i="8"/>
  <c r="T2029" i="8" s="1"/>
  <c r="X2029" i="8"/>
  <c r="Z2029" i="8" s="1"/>
  <c r="AA2029" i="8" s="1"/>
  <c r="AB2029" i="8" s="1"/>
  <c r="E2029" i="8"/>
  <c r="F2029" i="8"/>
  <c r="P2029" i="8"/>
  <c r="Q2029" i="8" s="1"/>
  <c r="S2029" i="8" s="1"/>
  <c r="U2029" i="8" l="1"/>
  <c r="D2030" i="8" s="1"/>
  <c r="J2030" i="8"/>
  <c r="I2030" i="8"/>
  <c r="N2030" i="8" s="1"/>
  <c r="AC2029" i="8"/>
  <c r="K2030" i="8" l="1"/>
  <c r="L2030" i="8" s="1"/>
  <c r="M2030" i="8" s="1"/>
  <c r="W2030" i="8" s="1"/>
  <c r="V2030" i="8"/>
  <c r="O2030" i="8"/>
  <c r="Y2030" i="8"/>
  <c r="G2030" i="8"/>
  <c r="H2031" i="8" s="1"/>
  <c r="E2030" i="8"/>
  <c r="F2030" i="8"/>
  <c r="X2030" i="8"/>
  <c r="Z2030" i="8" s="1"/>
  <c r="AA2030" i="8" s="1"/>
  <c r="AB2030" i="8" s="1"/>
  <c r="R2030" i="8"/>
  <c r="T2030" i="8" s="1"/>
  <c r="AC2030" i="8" l="1"/>
  <c r="I2031" i="8"/>
  <c r="J2031" i="8"/>
  <c r="K2031" i="8" s="1"/>
  <c r="L2031" i="8" s="1"/>
  <c r="M2031" i="8" s="1"/>
  <c r="W2031" i="8" s="1"/>
  <c r="N2031" i="8"/>
  <c r="P2030" i="8"/>
  <c r="Q2030" i="8" l="1"/>
  <c r="S2030" i="8" s="1"/>
  <c r="U2030" i="8"/>
  <c r="D2031" i="8" s="1"/>
  <c r="V2031" i="8"/>
  <c r="O2031" i="8"/>
  <c r="P2031" i="8" l="1"/>
  <c r="Q2031" i="8" s="1"/>
  <c r="E2031" i="8"/>
  <c r="R2031" i="8"/>
  <c r="T2031" i="8" s="1"/>
  <c r="X2031" i="8"/>
  <c r="Z2031" i="8" s="1"/>
  <c r="AA2031" i="8" s="1"/>
  <c r="AB2031" i="8" s="1"/>
  <c r="Y2031" i="8"/>
  <c r="F2031" i="8"/>
  <c r="G2031" i="8"/>
  <c r="H2032" i="8" s="1"/>
  <c r="U2031" i="8" l="1"/>
  <c r="D2032" i="8" s="1"/>
  <c r="AC2031" i="8"/>
  <c r="S2031" i="8"/>
  <c r="I2032" i="8"/>
  <c r="J2032" i="8"/>
  <c r="N2032" i="8"/>
  <c r="Y2032" i="8"/>
  <c r="E2032" i="8"/>
  <c r="G2032" i="8"/>
  <c r="H2033" i="8" s="1"/>
  <c r="R2032" i="8"/>
  <c r="T2032" i="8" s="1"/>
  <c r="X2032" i="8"/>
  <c r="Z2032" i="8" s="1"/>
  <c r="AA2032" i="8" s="1"/>
  <c r="AB2032" i="8" s="1"/>
  <c r="F2032" i="8"/>
  <c r="O2032" i="8" l="1"/>
  <c r="V2032" i="8"/>
  <c r="K2032" i="8"/>
  <c r="L2032" i="8" s="1"/>
  <c r="M2032" i="8" s="1"/>
  <c r="W2032" i="8" s="1"/>
  <c r="I2033" i="8"/>
  <c r="N2033" i="8" s="1"/>
  <c r="J2033" i="8"/>
  <c r="AC2032" i="8"/>
  <c r="K2033" i="8" l="1"/>
  <c r="L2033" i="8" s="1"/>
  <c r="M2033" i="8" s="1"/>
  <c r="W2033" i="8" s="1"/>
  <c r="V2033" i="8"/>
  <c r="O2033" i="8"/>
  <c r="P2033" i="8" s="1"/>
  <c r="Q2033" i="8" s="1"/>
  <c r="P2032" i="8"/>
  <c r="Q2032" i="8" l="1"/>
  <c r="S2032" i="8" s="1"/>
  <c r="U2032" i="8"/>
  <c r="D2033" i="8" s="1"/>
  <c r="E2033" i="8" l="1"/>
  <c r="Y2033" i="8"/>
  <c r="G2033" i="8"/>
  <c r="H2034" i="8" s="1"/>
  <c r="X2033" i="8"/>
  <c r="Z2033" i="8" s="1"/>
  <c r="AA2033" i="8" s="1"/>
  <c r="AB2033" i="8" s="1"/>
  <c r="F2033" i="8"/>
  <c r="R2033" i="8"/>
  <c r="AC2033" i="8" l="1"/>
  <c r="I2034" i="8"/>
  <c r="J2034" i="8"/>
  <c r="N2034" i="8"/>
  <c r="T2033" i="8"/>
  <c r="U2033" i="8" s="1"/>
  <c r="D2034" i="8" s="1"/>
  <c r="S2033" i="8"/>
  <c r="K2034" i="8" l="1"/>
  <c r="L2034" i="8" s="1"/>
  <c r="M2034" i="8" s="1"/>
  <c r="W2034" i="8" s="1"/>
  <c r="Y2034" i="8"/>
  <c r="X2034" i="8"/>
  <c r="Z2034" i="8" s="1"/>
  <c r="AA2034" i="8" s="1"/>
  <c r="AB2034" i="8" s="1"/>
  <c r="E2034" i="8"/>
  <c r="F2034" i="8"/>
  <c r="G2034" i="8"/>
  <c r="H2035" i="8" s="1"/>
  <c r="R2034" i="8"/>
  <c r="T2034" i="8" s="1"/>
  <c r="V2034" i="8"/>
  <c r="O2034" i="8"/>
  <c r="AC2034" i="8" l="1"/>
  <c r="P2034" i="8"/>
  <c r="I2035" i="8"/>
  <c r="J2035" i="8"/>
  <c r="K2035" i="8" s="1"/>
  <c r="L2035" i="8" s="1"/>
  <c r="M2035" i="8" s="1"/>
  <c r="W2035" i="8" s="1"/>
  <c r="N2035" i="8"/>
  <c r="V2035" i="8" l="1"/>
  <c r="O2035" i="8"/>
  <c r="U2034" i="8"/>
  <c r="D2035" i="8" s="1"/>
  <c r="Q2034" i="8"/>
  <c r="S2034" i="8" s="1"/>
  <c r="P2035" i="8" l="1"/>
  <c r="R2035" i="8"/>
  <c r="T2035" i="8" s="1"/>
  <c r="E2035" i="8"/>
  <c r="X2035" i="8"/>
  <c r="Z2035" i="8" s="1"/>
  <c r="AA2035" i="8" s="1"/>
  <c r="AB2035" i="8" s="1"/>
  <c r="AC2035" i="8" s="1"/>
  <c r="G2035" i="8"/>
  <c r="H2036" i="8" s="1"/>
  <c r="Y2035" i="8"/>
  <c r="F2035" i="8"/>
  <c r="I2036" i="8" l="1"/>
  <c r="N2036" i="8" s="1"/>
  <c r="J2036" i="8"/>
  <c r="Q2035" i="8"/>
  <c r="S2035" i="8" s="1"/>
  <c r="U2035" i="8"/>
  <c r="D2036" i="8" s="1"/>
  <c r="V2036" i="8" l="1"/>
  <c r="O2036" i="8"/>
  <c r="G2036" i="8"/>
  <c r="H2037" i="8" s="1"/>
  <c r="E2036" i="8"/>
  <c r="R2036" i="8"/>
  <c r="T2036" i="8" s="1"/>
  <c r="Y2036" i="8"/>
  <c r="F2036" i="8"/>
  <c r="X2036" i="8"/>
  <c r="Z2036" i="8" s="1"/>
  <c r="AA2036" i="8" s="1"/>
  <c r="AB2036" i="8" s="1"/>
  <c r="K2036" i="8"/>
  <c r="L2036" i="8"/>
  <c r="M2036" i="8" s="1"/>
  <c r="W2036" i="8" s="1"/>
  <c r="AC2036" i="8" l="1"/>
  <c r="I2037" i="8"/>
  <c r="J2037" i="8"/>
  <c r="N2037" i="8"/>
  <c r="P2036" i="8"/>
  <c r="K2037" i="8" l="1"/>
  <c r="L2037" i="8" s="1"/>
  <c r="M2037" i="8" s="1"/>
  <c r="W2037" i="8" s="1"/>
  <c r="U2036" i="8"/>
  <c r="D2037" i="8" s="1"/>
  <c r="Q2036" i="8"/>
  <c r="S2036" i="8" s="1"/>
  <c r="O2037" i="8"/>
  <c r="V2037" i="8"/>
  <c r="E2037" i="8" l="1"/>
  <c r="R2037" i="8"/>
  <c r="T2037" i="8" s="1"/>
  <c r="X2037" i="8"/>
  <c r="Z2037" i="8" s="1"/>
  <c r="AA2037" i="8" s="1"/>
  <c r="AB2037" i="8" s="1"/>
  <c r="AC2037" i="8" s="1"/>
  <c r="Y2037" i="8"/>
  <c r="G2037" i="8"/>
  <c r="H2038" i="8" s="1"/>
  <c r="F2037" i="8"/>
  <c r="P2037" i="8"/>
  <c r="Q2037" i="8" s="1"/>
  <c r="S2037" i="8" s="1"/>
  <c r="I2038" i="8" l="1"/>
  <c r="N2038" i="8" s="1"/>
  <c r="J2038" i="8"/>
  <c r="U2037" i="8"/>
  <c r="D2038" i="8" s="1"/>
  <c r="K2038" i="8" l="1"/>
  <c r="L2038" i="8" s="1"/>
  <c r="M2038" i="8" s="1"/>
  <c r="W2038" i="8" s="1"/>
  <c r="Y2038" i="8"/>
  <c r="G2038" i="8"/>
  <c r="H2039" i="8" s="1"/>
  <c r="E2038" i="8"/>
  <c r="R2038" i="8"/>
  <c r="T2038" i="8" s="1"/>
  <c r="X2038" i="8"/>
  <c r="Z2038" i="8" s="1"/>
  <c r="AA2038" i="8" s="1"/>
  <c r="AB2038" i="8" s="1"/>
  <c r="F2038" i="8"/>
  <c r="V2038" i="8"/>
  <c r="O2038" i="8"/>
  <c r="AC2038" i="8" l="1"/>
  <c r="I2039" i="8"/>
  <c r="J2039" i="8"/>
  <c r="K2039" i="8" s="1"/>
  <c r="L2039" i="8" s="1"/>
  <c r="M2039" i="8" s="1"/>
  <c r="W2039" i="8" s="1"/>
  <c r="N2039" i="8"/>
  <c r="P2038" i="8"/>
  <c r="U2038" i="8" l="1"/>
  <c r="D2039" i="8" s="1"/>
  <c r="Q2038" i="8"/>
  <c r="S2038" i="8" s="1"/>
  <c r="O2039" i="8"/>
  <c r="V2039" i="8"/>
  <c r="P2039" i="8" l="1"/>
  <c r="Q2039" i="8" s="1"/>
  <c r="E2039" i="8"/>
  <c r="F2039" i="8"/>
  <c r="Y2039" i="8"/>
  <c r="G2039" i="8"/>
  <c r="H2040" i="8" s="1"/>
  <c r="R2039" i="8"/>
  <c r="T2039" i="8" s="1"/>
  <c r="U2039" i="8" s="1"/>
  <c r="D2040" i="8" s="1"/>
  <c r="X2039" i="8"/>
  <c r="Z2039" i="8" s="1"/>
  <c r="AA2039" i="8" s="1"/>
  <c r="AB2039" i="8" s="1"/>
  <c r="I2040" i="8" l="1"/>
  <c r="N2040" i="8" s="1"/>
  <c r="J2040" i="8"/>
  <c r="K2040" i="8" s="1"/>
  <c r="L2040" i="8" s="1"/>
  <c r="M2040" i="8" s="1"/>
  <c r="W2040" i="8" s="1"/>
  <c r="E2040" i="8"/>
  <c r="X2040" i="8"/>
  <c r="Z2040" i="8" s="1"/>
  <c r="AA2040" i="8" s="1"/>
  <c r="AB2040" i="8" s="1"/>
  <c r="Y2040" i="8"/>
  <c r="F2040" i="8"/>
  <c r="G2040" i="8"/>
  <c r="H2041" i="8" s="1"/>
  <c r="R2040" i="8"/>
  <c r="T2040" i="8" s="1"/>
  <c r="S2039" i="8"/>
  <c r="AC2039" i="8"/>
  <c r="I2041" i="8" l="1"/>
  <c r="N2041" i="8" s="1"/>
  <c r="J2041" i="8"/>
  <c r="K2041" i="8" s="1"/>
  <c r="L2041" i="8" s="1"/>
  <c r="M2041" i="8" s="1"/>
  <c r="W2041" i="8" s="1"/>
  <c r="V2040" i="8"/>
  <c r="O2040" i="8"/>
  <c r="AC2040" i="8"/>
  <c r="P2040" i="8" l="1"/>
  <c r="V2041" i="8"/>
  <c r="O2041" i="8"/>
  <c r="Q2040" i="8" l="1"/>
  <c r="S2040" i="8" s="1"/>
  <c r="U2040" i="8"/>
  <c r="D2041" i="8" s="1"/>
  <c r="P2041" i="8"/>
  <c r="Q2041" i="8" l="1"/>
  <c r="Y2041" i="8"/>
  <c r="R2041" i="8"/>
  <c r="T2041" i="8" s="1"/>
  <c r="U2041" i="8" s="1"/>
  <c r="D2042" i="8" s="1"/>
  <c r="E2041" i="8"/>
  <c r="G2041" i="8"/>
  <c r="H2042" i="8" s="1"/>
  <c r="X2041" i="8"/>
  <c r="Z2041" i="8" s="1"/>
  <c r="AA2041" i="8" s="1"/>
  <c r="AB2041" i="8" s="1"/>
  <c r="F2041" i="8"/>
  <c r="J2042" i="8" l="1"/>
  <c r="I2042" i="8"/>
  <c r="N2042" i="8" s="1"/>
  <c r="Y2042" i="8"/>
  <c r="R2042" i="8"/>
  <c r="T2042" i="8" s="1"/>
  <c r="E2042" i="8"/>
  <c r="G2042" i="8"/>
  <c r="H2043" i="8" s="1"/>
  <c r="X2042" i="8"/>
  <c r="Z2042" i="8" s="1"/>
  <c r="AA2042" i="8" s="1"/>
  <c r="AB2042" i="8" s="1"/>
  <c r="F2042" i="8"/>
  <c r="AC2041" i="8"/>
  <c r="S2041" i="8"/>
  <c r="I2043" i="8" l="1"/>
  <c r="N2043" i="8" s="1"/>
  <c r="J2043" i="8"/>
  <c r="K2043" i="8" s="1"/>
  <c r="L2043" i="8" s="1"/>
  <c r="M2043" i="8" s="1"/>
  <c r="W2043" i="8" s="1"/>
  <c r="V2042" i="8"/>
  <c r="O2042" i="8"/>
  <c r="K2042" i="8"/>
  <c r="L2042" i="8" s="1"/>
  <c r="M2042" i="8" s="1"/>
  <c r="W2042" i="8" s="1"/>
  <c r="AC2042" i="8"/>
  <c r="P2042" i="8" l="1"/>
  <c r="O2043" i="8"/>
  <c r="P2043" i="8" s="1"/>
  <c r="Q2043" i="8" s="1"/>
  <c r="V2043" i="8"/>
  <c r="Q2042" i="8" l="1"/>
  <c r="S2042" i="8" s="1"/>
  <c r="U2042" i="8"/>
  <c r="D2043" i="8" s="1"/>
  <c r="F2043" i="8" l="1"/>
  <c r="Y2043" i="8"/>
  <c r="X2043" i="8"/>
  <c r="Z2043" i="8" s="1"/>
  <c r="AA2043" i="8" s="1"/>
  <c r="AB2043" i="8" s="1"/>
  <c r="AC2043" i="8" s="1"/>
  <c r="E2043" i="8"/>
  <c r="G2043" i="8"/>
  <c r="H2044" i="8" s="1"/>
  <c r="R2043" i="8"/>
  <c r="J2044" i="8" l="1"/>
  <c r="I2044" i="8"/>
  <c r="N2044" i="8" s="1"/>
  <c r="T2043" i="8"/>
  <c r="U2043" i="8" s="1"/>
  <c r="D2044" i="8" s="1"/>
  <c r="S2043" i="8"/>
  <c r="F2044" i="8" l="1"/>
  <c r="G2044" i="8"/>
  <c r="H2045" i="8" s="1"/>
  <c r="Y2044" i="8"/>
  <c r="X2044" i="8"/>
  <c r="Z2044" i="8" s="1"/>
  <c r="AA2044" i="8" s="1"/>
  <c r="AB2044" i="8" s="1"/>
  <c r="R2044" i="8"/>
  <c r="T2044" i="8" s="1"/>
  <c r="E2044" i="8"/>
  <c r="V2044" i="8"/>
  <c r="O2044" i="8"/>
  <c r="K2044" i="8"/>
  <c r="L2044" i="8"/>
  <c r="M2044" i="8" s="1"/>
  <c r="W2044" i="8" s="1"/>
  <c r="AC2044" i="8" l="1"/>
  <c r="J2045" i="8"/>
  <c r="I2045" i="8"/>
  <c r="N2045" i="8" s="1"/>
  <c r="P2044" i="8"/>
  <c r="Q2044" i="8" s="1"/>
  <c r="S2044" i="8" s="1"/>
  <c r="U2044" i="8" l="1"/>
  <c r="D2045" i="8" s="1"/>
  <c r="E2045" i="8"/>
  <c r="F2045" i="8"/>
  <c r="R2045" i="8"/>
  <c r="T2045" i="8" s="1"/>
  <c r="G2045" i="8"/>
  <c r="H2046" i="8" s="1"/>
  <c r="X2045" i="8"/>
  <c r="Z2045" i="8" s="1"/>
  <c r="AA2045" i="8" s="1"/>
  <c r="AB2045" i="8" s="1"/>
  <c r="Y2045" i="8"/>
  <c r="O2045" i="8"/>
  <c r="V2045" i="8"/>
  <c r="K2045" i="8"/>
  <c r="L2045" i="8" s="1"/>
  <c r="M2045" i="8" s="1"/>
  <c r="W2045" i="8" s="1"/>
  <c r="AC2045" i="8" l="1"/>
  <c r="P2045" i="8"/>
  <c r="Q2045" i="8" s="1"/>
  <c r="S2045" i="8" s="1"/>
  <c r="I2046" i="8"/>
  <c r="N2046" i="8" s="1"/>
  <c r="J2046" i="8"/>
  <c r="V2046" i="8" l="1"/>
  <c r="O2046" i="8"/>
  <c r="P2046" i="8" s="1"/>
  <c r="Q2046" i="8" s="1"/>
  <c r="K2046" i="8"/>
  <c r="L2046" i="8" s="1"/>
  <c r="M2046" i="8" s="1"/>
  <c r="W2046" i="8" s="1"/>
  <c r="U2045" i="8"/>
  <c r="D2046" i="8" s="1"/>
  <c r="Y2046" i="8" l="1"/>
  <c r="G2046" i="8"/>
  <c r="H2047" i="8" s="1"/>
  <c r="F2046" i="8"/>
  <c r="R2046" i="8"/>
  <c r="T2046" i="8" s="1"/>
  <c r="U2046" i="8" s="1"/>
  <c r="D2047" i="8" s="1"/>
  <c r="E2046" i="8"/>
  <c r="X2046" i="8"/>
  <c r="Z2046" i="8" s="1"/>
  <c r="AA2046" i="8" s="1"/>
  <c r="AB2046" i="8" s="1"/>
  <c r="J2047" i="8" l="1"/>
  <c r="I2047" i="8"/>
  <c r="N2047" i="8" s="1"/>
  <c r="AC2046" i="8"/>
  <c r="E2047" i="8"/>
  <c r="G2047" i="8"/>
  <c r="H2048" i="8" s="1"/>
  <c r="X2047" i="8"/>
  <c r="Z2047" i="8" s="1"/>
  <c r="AA2047" i="8" s="1"/>
  <c r="AB2047" i="8" s="1"/>
  <c r="AC2047" i="8" s="1"/>
  <c r="F2047" i="8"/>
  <c r="R2047" i="8"/>
  <c r="T2047" i="8" s="1"/>
  <c r="Y2047" i="8"/>
  <c r="S2046" i="8"/>
  <c r="J2048" i="8" l="1"/>
  <c r="I2048" i="8"/>
  <c r="N2048" i="8" s="1"/>
  <c r="O2047" i="8"/>
  <c r="V2047" i="8"/>
  <c r="K2047" i="8"/>
  <c r="L2047" i="8" s="1"/>
  <c r="M2047" i="8" s="1"/>
  <c r="W2047" i="8" s="1"/>
  <c r="P2047" i="8" l="1"/>
  <c r="V2048" i="8"/>
  <c r="O2048" i="8"/>
  <c r="P2048" i="8" s="1"/>
  <c r="Q2048" i="8" s="1"/>
  <c r="K2048" i="8"/>
  <c r="L2048" i="8" s="1"/>
  <c r="M2048" i="8" s="1"/>
  <c r="W2048" i="8" s="1"/>
  <c r="Q2047" i="8" l="1"/>
  <c r="S2047" i="8" s="1"/>
  <c r="U2047" i="8"/>
  <c r="D2048" i="8" s="1"/>
  <c r="R2048" i="8" l="1"/>
  <c r="E2048" i="8"/>
  <c r="F2048" i="8"/>
  <c r="X2048" i="8"/>
  <c r="Z2048" i="8" s="1"/>
  <c r="AA2048" i="8" s="1"/>
  <c r="AB2048" i="8" s="1"/>
  <c r="Y2048" i="8"/>
  <c r="G2048" i="8"/>
  <c r="H2049" i="8" s="1"/>
  <c r="I2049" i="8" l="1"/>
  <c r="N2049" i="8" s="1"/>
  <c r="J2049" i="8"/>
  <c r="K2049" i="8" s="1"/>
  <c r="L2049" i="8" s="1"/>
  <c r="M2049" i="8" s="1"/>
  <c r="W2049" i="8" s="1"/>
  <c r="AC2048" i="8"/>
  <c r="T2048" i="8"/>
  <c r="U2048" i="8" s="1"/>
  <c r="D2049" i="8" s="1"/>
  <c r="S2048" i="8"/>
  <c r="Y2049" i="8" l="1"/>
  <c r="R2049" i="8"/>
  <c r="T2049" i="8" s="1"/>
  <c r="X2049" i="8"/>
  <c r="Z2049" i="8" s="1"/>
  <c r="AA2049" i="8" s="1"/>
  <c r="AB2049" i="8" s="1"/>
  <c r="F2049" i="8"/>
  <c r="E2049" i="8"/>
  <c r="G2049" i="8"/>
  <c r="H2050" i="8" s="1"/>
  <c r="V2049" i="8"/>
  <c r="O2049" i="8"/>
  <c r="AC2049" i="8" l="1"/>
  <c r="P2049" i="8"/>
  <c r="Q2049" i="8" s="1"/>
  <c r="S2049" i="8" s="1"/>
  <c r="J2050" i="8"/>
  <c r="I2050" i="8"/>
  <c r="N2050" i="8" s="1"/>
  <c r="U2049" i="8" l="1"/>
  <c r="D2050" i="8" s="1"/>
  <c r="K2050" i="8"/>
  <c r="L2050" i="8" s="1"/>
  <c r="M2050" i="8" s="1"/>
  <c r="W2050" i="8" s="1"/>
  <c r="R2050" i="8"/>
  <c r="T2050" i="8" s="1"/>
  <c r="X2050" i="8"/>
  <c r="Z2050" i="8" s="1"/>
  <c r="AA2050" i="8" s="1"/>
  <c r="AB2050" i="8" s="1"/>
  <c r="E2050" i="8"/>
  <c r="Y2050" i="8"/>
  <c r="F2050" i="8"/>
  <c r="G2050" i="8"/>
  <c r="H2051" i="8" s="1"/>
  <c r="V2050" i="8"/>
  <c r="O2050" i="8"/>
  <c r="P2050" i="8" l="1"/>
  <c r="Q2050" i="8" s="1"/>
  <c r="S2050" i="8" s="1"/>
  <c r="AC2050" i="8"/>
  <c r="I2051" i="8"/>
  <c r="N2051" i="8" s="1"/>
  <c r="J2051" i="8"/>
  <c r="K2051" i="8" s="1"/>
  <c r="L2051" i="8" s="1"/>
  <c r="M2051" i="8" s="1"/>
  <c r="W2051" i="8" s="1"/>
  <c r="U2050" i="8"/>
  <c r="D2051" i="8" s="1"/>
  <c r="O2051" i="8" l="1"/>
  <c r="V2051" i="8"/>
  <c r="X2051" i="8"/>
  <c r="Z2051" i="8" s="1"/>
  <c r="AA2051" i="8" s="1"/>
  <c r="AB2051" i="8" s="1"/>
  <c r="R2051" i="8"/>
  <c r="T2051" i="8" s="1"/>
  <c r="Y2051" i="8"/>
  <c r="F2051" i="8"/>
  <c r="E2051" i="8"/>
  <c r="G2051" i="8"/>
  <c r="H2052" i="8" s="1"/>
  <c r="J2052" i="8" l="1"/>
  <c r="I2052" i="8"/>
  <c r="N2052" i="8" s="1"/>
  <c r="AC2051" i="8"/>
  <c r="P2051" i="8"/>
  <c r="Q2051" i="8" s="1"/>
  <c r="S2051" i="8" s="1"/>
  <c r="O2052" i="8" l="1"/>
  <c r="V2052" i="8"/>
  <c r="U2051" i="8"/>
  <c r="D2052" i="8" s="1"/>
  <c r="K2052" i="8"/>
  <c r="L2052" i="8" s="1"/>
  <c r="M2052" i="8" s="1"/>
  <c r="W2052" i="8" s="1"/>
  <c r="X2052" i="8" l="1"/>
  <c r="Z2052" i="8" s="1"/>
  <c r="AA2052" i="8" s="1"/>
  <c r="AB2052" i="8" s="1"/>
  <c r="E2052" i="8"/>
  <c r="Y2052" i="8"/>
  <c r="R2052" i="8"/>
  <c r="T2052" i="8" s="1"/>
  <c r="F2052" i="8"/>
  <c r="G2052" i="8"/>
  <c r="H2053" i="8" s="1"/>
  <c r="P2052" i="8"/>
  <c r="Q2052" i="8" s="1"/>
  <c r="U2052" i="8" l="1"/>
  <c r="D2053" i="8" s="1"/>
  <c r="Y2053" i="8" s="1"/>
  <c r="J2053" i="8"/>
  <c r="I2053" i="8"/>
  <c r="N2053" i="8" s="1"/>
  <c r="R2053" i="8"/>
  <c r="T2053" i="8" s="1"/>
  <c r="E2053" i="8"/>
  <c r="X2053" i="8"/>
  <c r="Z2053" i="8" s="1"/>
  <c r="AA2053" i="8" s="1"/>
  <c r="AB2053" i="8" s="1"/>
  <c r="F2053" i="8"/>
  <c r="G2053" i="8"/>
  <c r="H2054" i="8" s="1"/>
  <c r="S2052" i="8"/>
  <c r="AC2052" i="8"/>
  <c r="K2053" i="8" l="1"/>
  <c r="L2053" i="8" s="1"/>
  <c r="M2053" i="8" s="1"/>
  <c r="W2053" i="8" s="1"/>
  <c r="I2054" i="8"/>
  <c r="N2054" i="8" s="1"/>
  <c r="J2054" i="8"/>
  <c r="V2053" i="8"/>
  <c r="O2053" i="8"/>
  <c r="AC2053" i="8"/>
  <c r="K2054" i="8" l="1"/>
  <c r="L2054" i="8"/>
  <c r="M2054" i="8" s="1"/>
  <c r="W2054" i="8" s="1"/>
  <c r="P2053" i="8"/>
  <c r="O2054" i="8"/>
  <c r="P2054" i="8" s="1"/>
  <c r="Q2054" i="8" s="1"/>
  <c r="V2054" i="8"/>
  <c r="Q2053" i="8" l="1"/>
  <c r="S2053" i="8" s="1"/>
  <c r="U2053" i="8"/>
  <c r="D2054" i="8" s="1"/>
  <c r="G2054" i="8" l="1"/>
  <c r="H2055" i="8" s="1"/>
  <c r="E2054" i="8"/>
  <c r="F2054" i="8"/>
  <c r="X2054" i="8"/>
  <c r="Z2054" i="8" s="1"/>
  <c r="AA2054" i="8" s="1"/>
  <c r="AB2054" i="8" s="1"/>
  <c r="Y2054" i="8"/>
  <c r="R2054" i="8"/>
  <c r="T2054" i="8" l="1"/>
  <c r="U2054" i="8" s="1"/>
  <c r="D2055" i="8" s="1"/>
  <c r="S2054" i="8"/>
  <c r="AC2054" i="8"/>
  <c r="I2055" i="8"/>
  <c r="N2055" i="8" s="1"/>
  <c r="J2055" i="8"/>
  <c r="K2055" i="8" s="1"/>
  <c r="L2055" i="8" s="1"/>
  <c r="M2055" i="8" s="1"/>
  <c r="W2055" i="8" s="1"/>
  <c r="V2055" i="8" l="1"/>
  <c r="O2055" i="8"/>
  <c r="P2055" i="8" s="1"/>
  <c r="Q2055" i="8" s="1"/>
  <c r="F2055" i="8"/>
  <c r="Y2055" i="8"/>
  <c r="G2055" i="8"/>
  <c r="H2056" i="8" s="1"/>
  <c r="X2055" i="8"/>
  <c r="Z2055" i="8" s="1"/>
  <c r="AA2055" i="8" s="1"/>
  <c r="AB2055" i="8" s="1"/>
  <c r="R2055" i="8"/>
  <c r="T2055" i="8" s="1"/>
  <c r="U2055" i="8" s="1"/>
  <c r="D2056" i="8" s="1"/>
  <c r="E2055" i="8"/>
  <c r="R2056" i="8" l="1"/>
  <c r="T2056" i="8" s="1"/>
  <c r="E2056" i="8"/>
  <c r="G2056" i="8"/>
  <c r="H2057" i="8" s="1"/>
  <c r="F2056" i="8"/>
  <c r="Y2056" i="8"/>
  <c r="X2056" i="8"/>
  <c r="Z2056" i="8" s="1"/>
  <c r="AA2056" i="8" s="1"/>
  <c r="AB2056" i="8" s="1"/>
  <c r="J2056" i="8"/>
  <c r="I2056" i="8"/>
  <c r="N2056" i="8" s="1"/>
  <c r="AC2055" i="8"/>
  <c r="S2055" i="8"/>
  <c r="K2056" i="8" l="1"/>
  <c r="L2056" i="8" s="1"/>
  <c r="M2056" i="8" s="1"/>
  <c r="W2056" i="8" s="1"/>
  <c r="AC2056" i="8"/>
  <c r="V2056" i="8"/>
  <c r="O2056" i="8"/>
  <c r="I2057" i="8"/>
  <c r="N2057" i="8" s="1"/>
  <c r="J2057" i="8"/>
  <c r="O2057" i="8" l="1"/>
  <c r="V2057" i="8"/>
  <c r="P2056" i="8"/>
  <c r="P2057" i="8"/>
  <c r="Q2057" i="8" s="1"/>
  <c r="K2057" i="8"/>
  <c r="L2057" i="8" s="1"/>
  <c r="M2057" i="8" s="1"/>
  <c r="W2057" i="8" s="1"/>
  <c r="Q2056" i="8" l="1"/>
  <c r="S2056" i="8" s="1"/>
  <c r="U2056" i="8"/>
  <c r="D2057" i="8" s="1"/>
  <c r="E2057" i="8" l="1"/>
  <c r="Y2057" i="8"/>
  <c r="X2057" i="8"/>
  <c r="Z2057" i="8" s="1"/>
  <c r="AA2057" i="8" s="1"/>
  <c r="AB2057" i="8" s="1"/>
  <c r="R2057" i="8"/>
  <c r="F2057" i="8"/>
  <c r="G2057" i="8"/>
  <c r="H2058" i="8" s="1"/>
  <c r="T2057" i="8" l="1"/>
  <c r="U2057" i="8" s="1"/>
  <c r="D2058" i="8" s="1"/>
  <c r="S2057" i="8"/>
  <c r="AC2057" i="8"/>
  <c r="I2058" i="8"/>
  <c r="N2058" i="8" s="1"/>
  <c r="J2058" i="8"/>
  <c r="K2058" i="8" s="1"/>
  <c r="L2058" i="8" s="1"/>
  <c r="M2058" i="8" s="1"/>
  <c r="W2058" i="8" s="1"/>
  <c r="V2058" i="8" l="1"/>
  <c r="O2058" i="8"/>
  <c r="G2058" i="8"/>
  <c r="H2059" i="8" s="1"/>
  <c r="X2058" i="8"/>
  <c r="Z2058" i="8" s="1"/>
  <c r="AA2058" i="8" s="1"/>
  <c r="AB2058" i="8" s="1"/>
  <c r="F2058" i="8"/>
  <c r="Y2058" i="8"/>
  <c r="R2058" i="8"/>
  <c r="T2058" i="8" s="1"/>
  <c r="E2058" i="8"/>
  <c r="I2059" i="8" l="1"/>
  <c r="N2059" i="8" s="1"/>
  <c r="J2059" i="8"/>
  <c r="K2059" i="8" s="1"/>
  <c r="L2059" i="8" s="1"/>
  <c r="M2059" i="8" s="1"/>
  <c r="W2059" i="8" s="1"/>
  <c r="P2058" i="8"/>
  <c r="Q2058" i="8" s="1"/>
  <c r="S2058" i="8" s="1"/>
  <c r="AC2058" i="8"/>
  <c r="V2059" i="8" l="1"/>
  <c r="O2059" i="8"/>
  <c r="U2058" i="8"/>
  <c r="D2059" i="8" s="1"/>
  <c r="P2059" i="8" l="1"/>
  <c r="Q2059" i="8" s="1"/>
  <c r="R2059" i="8"/>
  <c r="T2059" i="8" s="1"/>
  <c r="U2059" i="8" s="1"/>
  <c r="D2060" i="8" s="1"/>
  <c r="F2059" i="8"/>
  <c r="G2059" i="8"/>
  <c r="H2060" i="8" s="1"/>
  <c r="Y2059" i="8"/>
  <c r="E2059" i="8"/>
  <c r="X2059" i="8"/>
  <c r="Z2059" i="8" s="1"/>
  <c r="AA2059" i="8" s="1"/>
  <c r="AB2059" i="8" s="1"/>
  <c r="AC2059" i="8" l="1"/>
  <c r="G2060" i="8"/>
  <c r="H2061" i="8" s="1"/>
  <c r="X2060" i="8"/>
  <c r="Z2060" i="8" s="1"/>
  <c r="AA2060" i="8" s="1"/>
  <c r="AB2060" i="8" s="1"/>
  <c r="R2060" i="8"/>
  <c r="T2060" i="8" s="1"/>
  <c r="E2060" i="8"/>
  <c r="Y2060" i="8"/>
  <c r="F2060" i="8"/>
  <c r="J2060" i="8"/>
  <c r="I2060" i="8"/>
  <c r="N2060" i="8" s="1"/>
  <c r="S2059" i="8"/>
  <c r="J2061" i="8" l="1"/>
  <c r="I2061" i="8"/>
  <c r="N2061" i="8" s="1"/>
  <c r="O2060" i="8"/>
  <c r="V2060" i="8"/>
  <c r="K2060" i="8"/>
  <c r="L2060" i="8" s="1"/>
  <c r="M2060" i="8" s="1"/>
  <c r="W2060" i="8" s="1"/>
  <c r="AC2060" i="8"/>
  <c r="V2061" i="8" l="1"/>
  <c r="O2061" i="8"/>
  <c r="P2061" i="8"/>
  <c r="Q2061" i="8" s="1"/>
  <c r="P2060" i="8"/>
  <c r="K2061" i="8"/>
  <c r="L2061" i="8" s="1"/>
  <c r="M2061" i="8" s="1"/>
  <c r="W2061" i="8" s="1"/>
  <c r="Q2060" i="8" l="1"/>
  <c r="S2060" i="8" s="1"/>
  <c r="U2060" i="8"/>
  <c r="D2061" i="8" s="1"/>
  <c r="F2061" i="8" l="1"/>
  <c r="X2061" i="8"/>
  <c r="Z2061" i="8" s="1"/>
  <c r="AA2061" i="8" s="1"/>
  <c r="AB2061" i="8" s="1"/>
  <c r="E2061" i="8"/>
  <c r="Y2061" i="8"/>
  <c r="R2061" i="8"/>
  <c r="G2061" i="8"/>
  <c r="H2062" i="8" s="1"/>
  <c r="T2061" i="8" l="1"/>
  <c r="U2061" i="8" s="1"/>
  <c r="D2062" i="8" s="1"/>
  <c r="S2061" i="8"/>
  <c r="AC2061" i="8"/>
  <c r="I2062" i="8"/>
  <c r="J2062" i="8"/>
  <c r="K2062" i="8" s="1"/>
  <c r="L2062" i="8" s="1"/>
  <c r="M2062" i="8" s="1"/>
  <c r="W2062" i="8" s="1"/>
  <c r="N2062" i="8"/>
  <c r="O2062" i="8" l="1"/>
  <c r="V2062" i="8"/>
  <c r="R2062" i="8"/>
  <c r="T2062" i="8" s="1"/>
  <c r="Y2062" i="8"/>
  <c r="E2062" i="8"/>
  <c r="F2062" i="8"/>
  <c r="X2062" i="8"/>
  <c r="Z2062" i="8" s="1"/>
  <c r="AA2062" i="8" s="1"/>
  <c r="AB2062" i="8" s="1"/>
  <c r="G2062" i="8"/>
  <c r="H2063" i="8" s="1"/>
  <c r="AC2062" i="8" l="1"/>
  <c r="I2063" i="8"/>
  <c r="N2063" i="8" s="1"/>
  <c r="J2063" i="8"/>
  <c r="P2062" i="8"/>
  <c r="Q2062" i="8" s="1"/>
  <c r="S2062" i="8" s="1"/>
  <c r="K2063" i="8" l="1"/>
  <c r="L2063" i="8" s="1"/>
  <c r="M2063" i="8" s="1"/>
  <c r="W2063" i="8" s="1"/>
  <c r="O2063" i="8"/>
  <c r="V2063" i="8"/>
  <c r="U2062" i="8"/>
  <c r="D2063" i="8" s="1"/>
  <c r="F2063" i="8" l="1"/>
  <c r="G2063" i="8"/>
  <c r="H2064" i="8" s="1"/>
  <c r="E2063" i="8"/>
  <c r="X2063" i="8"/>
  <c r="Z2063" i="8" s="1"/>
  <c r="AA2063" i="8" s="1"/>
  <c r="AB2063" i="8" s="1"/>
  <c r="R2063" i="8"/>
  <c r="T2063" i="8" s="1"/>
  <c r="Y2063" i="8"/>
  <c r="P2063" i="8"/>
  <c r="Q2063" i="8" s="1"/>
  <c r="S2063" i="8" s="1"/>
  <c r="U2063" i="8" l="1"/>
  <c r="D2064" i="8" s="1"/>
  <c r="I2064" i="8"/>
  <c r="N2064" i="8" s="1"/>
  <c r="J2064" i="8"/>
  <c r="K2064" i="8" s="1"/>
  <c r="L2064" i="8" s="1"/>
  <c r="M2064" i="8" s="1"/>
  <c r="W2064" i="8" s="1"/>
  <c r="AC2063" i="8"/>
  <c r="V2064" i="8" l="1"/>
  <c r="O2064" i="8"/>
  <c r="E2064" i="8"/>
  <c r="G2064" i="8"/>
  <c r="H2065" i="8" s="1"/>
  <c r="X2064" i="8"/>
  <c r="Z2064" i="8" s="1"/>
  <c r="AA2064" i="8" s="1"/>
  <c r="AB2064" i="8" s="1"/>
  <c r="Y2064" i="8"/>
  <c r="F2064" i="8"/>
  <c r="R2064" i="8"/>
  <c r="T2064" i="8" s="1"/>
  <c r="I2065" i="8" l="1"/>
  <c r="N2065" i="8" s="1"/>
  <c r="J2065" i="8"/>
  <c r="K2065" i="8" s="1"/>
  <c r="L2065" i="8" s="1"/>
  <c r="M2065" i="8" s="1"/>
  <c r="W2065" i="8" s="1"/>
  <c r="AC2064" i="8"/>
  <c r="P2064" i="8"/>
  <c r="Q2064" i="8" s="1"/>
  <c r="S2064" i="8" s="1"/>
  <c r="U2064" i="8" l="1"/>
  <c r="D2065" i="8" s="1"/>
  <c r="V2065" i="8"/>
  <c r="O2065" i="8"/>
  <c r="P2065" i="8" l="1"/>
  <c r="Q2065" i="8" s="1"/>
  <c r="Y2065" i="8"/>
  <c r="R2065" i="8"/>
  <c r="T2065" i="8" s="1"/>
  <c r="U2065" i="8" s="1"/>
  <c r="D2066" i="8" s="1"/>
  <c r="F2065" i="8"/>
  <c r="G2065" i="8"/>
  <c r="H2066" i="8" s="1"/>
  <c r="X2065" i="8"/>
  <c r="Z2065" i="8" s="1"/>
  <c r="AA2065" i="8" s="1"/>
  <c r="AB2065" i="8" s="1"/>
  <c r="E2065" i="8"/>
  <c r="AC2065" i="8" l="1"/>
  <c r="G2066" i="8"/>
  <c r="X2066" i="8"/>
  <c r="Z2066" i="8" s="1"/>
  <c r="AA2066" i="8" s="1"/>
  <c r="AB2066" i="8" s="1"/>
  <c r="F2066" i="8"/>
  <c r="Y2066" i="8"/>
  <c r="R2066" i="8"/>
  <c r="T2066" i="8" s="1"/>
  <c r="E2066" i="8"/>
  <c r="S2065" i="8"/>
  <c r="J2066" i="8"/>
  <c r="I2066" i="8"/>
  <c r="N2066" i="8" s="1"/>
  <c r="H2067" i="8"/>
  <c r="I2067" i="8" l="1"/>
  <c r="N2067" i="8" s="1"/>
  <c r="J2067" i="8"/>
  <c r="K2067" i="8" s="1"/>
  <c r="L2067" i="8" s="1"/>
  <c r="M2067" i="8" s="1"/>
  <c r="W2067" i="8" s="1"/>
  <c r="K2066" i="8"/>
  <c r="L2066" i="8" s="1"/>
  <c r="M2066" i="8" s="1"/>
  <c r="W2066" i="8" s="1"/>
  <c r="V2066" i="8"/>
  <c r="O2066" i="8"/>
  <c r="AC2066" i="8"/>
  <c r="P2066" i="8" l="1"/>
  <c r="V2067" i="8"/>
  <c r="O2067" i="8"/>
  <c r="Q2066" i="8" l="1"/>
  <c r="S2066" i="8" s="1"/>
  <c r="U2066" i="8"/>
  <c r="D2067" i="8" s="1"/>
  <c r="P2067" i="8"/>
  <c r="Q2067" i="8" s="1"/>
  <c r="G2067" i="8" l="1"/>
  <c r="H2068" i="8" s="1"/>
  <c r="X2067" i="8"/>
  <c r="Z2067" i="8" s="1"/>
  <c r="AA2067" i="8" s="1"/>
  <c r="AB2067" i="8" s="1"/>
  <c r="R2067" i="8"/>
  <c r="T2067" i="8" s="1"/>
  <c r="U2067" i="8" s="1"/>
  <c r="D2068" i="8" s="1"/>
  <c r="E2067" i="8"/>
  <c r="Y2067" i="8"/>
  <c r="F2067" i="8"/>
  <c r="S2067" i="8" l="1"/>
  <c r="F2068" i="8"/>
  <c r="E2068" i="8"/>
  <c r="Y2068" i="8"/>
  <c r="X2068" i="8"/>
  <c r="Z2068" i="8" s="1"/>
  <c r="AA2068" i="8" s="1"/>
  <c r="AB2068" i="8" s="1"/>
  <c r="AC2068" i="8" s="1"/>
  <c r="G2068" i="8"/>
  <c r="H2069" i="8" s="1"/>
  <c r="R2068" i="8"/>
  <c r="T2068" i="8" s="1"/>
  <c r="AC2067" i="8"/>
  <c r="I2068" i="8"/>
  <c r="N2068" i="8" s="1"/>
  <c r="J2068" i="8"/>
  <c r="K2068" i="8" l="1"/>
  <c r="L2068" i="8" s="1"/>
  <c r="M2068" i="8" s="1"/>
  <c r="W2068" i="8" s="1"/>
  <c r="J2069" i="8"/>
  <c r="I2069" i="8"/>
  <c r="N2069" i="8" s="1"/>
  <c r="V2068" i="8"/>
  <c r="O2068" i="8"/>
  <c r="P2068" i="8" l="1"/>
  <c r="V2069" i="8"/>
  <c r="O2069" i="8"/>
  <c r="K2069" i="8"/>
  <c r="L2069" i="8"/>
  <c r="M2069" i="8" s="1"/>
  <c r="W2069" i="8" s="1"/>
  <c r="Q2068" i="8" l="1"/>
  <c r="S2068" i="8" s="1"/>
  <c r="U2068" i="8"/>
  <c r="D2069" i="8" s="1"/>
  <c r="P2069" i="8"/>
  <c r="Q2069" i="8" s="1"/>
  <c r="G2069" i="8" l="1"/>
  <c r="H2070" i="8" s="1"/>
  <c r="X2069" i="8"/>
  <c r="Z2069" i="8" s="1"/>
  <c r="AA2069" i="8" s="1"/>
  <c r="AB2069" i="8" s="1"/>
  <c r="Y2069" i="8"/>
  <c r="E2069" i="8"/>
  <c r="R2069" i="8"/>
  <c r="T2069" i="8" s="1"/>
  <c r="U2069" i="8" s="1"/>
  <c r="D2070" i="8" s="1"/>
  <c r="F2069" i="8"/>
  <c r="AC2069" i="8" l="1"/>
  <c r="I2070" i="8"/>
  <c r="N2070" i="8"/>
  <c r="J2070" i="8"/>
  <c r="R2070" i="8"/>
  <c r="T2070" i="8" s="1"/>
  <c r="G2070" i="8"/>
  <c r="H2071" i="8" s="1"/>
  <c r="E2070" i="8"/>
  <c r="X2070" i="8"/>
  <c r="Z2070" i="8" s="1"/>
  <c r="AA2070" i="8" s="1"/>
  <c r="AB2070" i="8" s="1"/>
  <c r="Y2070" i="8"/>
  <c r="F2070" i="8"/>
  <c r="S2069" i="8"/>
  <c r="J2071" i="8" l="1"/>
  <c r="I2071" i="8"/>
  <c r="N2071" i="8" s="1"/>
  <c r="K2070" i="8"/>
  <c r="L2070" i="8" s="1"/>
  <c r="M2070" i="8" s="1"/>
  <c r="W2070" i="8" s="1"/>
  <c r="O2070" i="8"/>
  <c r="V2070" i="8"/>
  <c r="AC2070" i="8"/>
  <c r="K2071" i="8" l="1"/>
  <c r="L2071" i="8" s="1"/>
  <c r="M2071" i="8" s="1"/>
  <c r="W2071" i="8" s="1"/>
  <c r="P2070" i="8"/>
  <c r="V2071" i="8"/>
  <c r="O2071" i="8"/>
  <c r="Q2070" i="8" l="1"/>
  <c r="S2070" i="8" s="1"/>
  <c r="U2070" i="8"/>
  <c r="D2071" i="8" s="1"/>
  <c r="P2071" i="8"/>
  <c r="Q2071" i="8" s="1"/>
  <c r="R2071" i="8" l="1"/>
  <c r="T2071" i="8" s="1"/>
  <c r="U2071" i="8" s="1"/>
  <c r="D2072" i="8" s="1"/>
  <c r="X2071" i="8"/>
  <c r="Z2071" i="8" s="1"/>
  <c r="AA2071" i="8" s="1"/>
  <c r="AB2071" i="8" s="1"/>
  <c r="E2071" i="8"/>
  <c r="F2071" i="8"/>
  <c r="G2071" i="8"/>
  <c r="H2072" i="8" s="1"/>
  <c r="Y2071" i="8"/>
  <c r="AC2071" i="8" l="1"/>
  <c r="R2072" i="8"/>
  <c r="T2072" i="8" s="1"/>
  <c r="F2072" i="8"/>
  <c r="G2072" i="8"/>
  <c r="H2073" i="8" s="1"/>
  <c r="E2072" i="8"/>
  <c r="Y2072" i="8"/>
  <c r="X2072" i="8"/>
  <c r="Z2072" i="8" s="1"/>
  <c r="AA2072" i="8" s="1"/>
  <c r="AB2072" i="8" s="1"/>
  <c r="I2072" i="8"/>
  <c r="N2072" i="8" s="1"/>
  <c r="J2072" i="8"/>
  <c r="S2071" i="8"/>
  <c r="K2072" i="8" l="1"/>
  <c r="L2072" i="8" s="1"/>
  <c r="M2072" i="8" s="1"/>
  <c r="W2072" i="8" s="1"/>
  <c r="I2073" i="8"/>
  <c r="N2073" i="8" s="1"/>
  <c r="J2073" i="8"/>
  <c r="O2072" i="8"/>
  <c r="V2072" i="8"/>
  <c r="AC2072" i="8"/>
  <c r="K2073" i="8" l="1"/>
  <c r="L2073" i="8" s="1"/>
  <c r="M2073" i="8" s="1"/>
  <c r="W2073" i="8" s="1"/>
  <c r="V2073" i="8"/>
  <c r="O2073" i="8"/>
  <c r="P2073" i="8"/>
  <c r="Q2073" i="8" s="1"/>
  <c r="P2072" i="8"/>
  <c r="Q2072" i="8" l="1"/>
  <c r="S2072" i="8" s="1"/>
  <c r="U2072" i="8"/>
  <c r="D2073" i="8" s="1"/>
  <c r="X2073" i="8" l="1"/>
  <c r="Z2073" i="8" s="1"/>
  <c r="AA2073" i="8" s="1"/>
  <c r="AB2073" i="8" s="1"/>
  <c r="E2073" i="8"/>
  <c r="F2073" i="8"/>
  <c r="G2073" i="8"/>
  <c r="H2074" i="8" s="1"/>
  <c r="Y2073" i="8"/>
  <c r="R2073" i="8"/>
  <c r="J2074" i="8" l="1"/>
  <c r="I2074" i="8"/>
  <c r="N2074" i="8" s="1"/>
  <c r="T2073" i="8"/>
  <c r="U2073" i="8" s="1"/>
  <c r="D2074" i="8" s="1"/>
  <c r="S2073" i="8"/>
  <c r="AC2073" i="8"/>
  <c r="V2074" i="8" l="1"/>
  <c r="O2074" i="8"/>
  <c r="P2074" i="8" s="1"/>
  <c r="Q2074" i="8" s="1"/>
  <c r="F2074" i="8"/>
  <c r="Y2074" i="8"/>
  <c r="G2074" i="8"/>
  <c r="H2075" i="8" s="1"/>
  <c r="X2074" i="8"/>
  <c r="Z2074" i="8" s="1"/>
  <c r="AA2074" i="8" s="1"/>
  <c r="AB2074" i="8" s="1"/>
  <c r="E2074" i="8"/>
  <c r="R2074" i="8"/>
  <c r="T2074" i="8" s="1"/>
  <c r="U2074" i="8" s="1"/>
  <c r="D2075" i="8" s="1"/>
  <c r="K2074" i="8"/>
  <c r="L2074" i="8" s="1"/>
  <c r="M2074" i="8" s="1"/>
  <c r="W2074" i="8" s="1"/>
  <c r="I2075" i="8" l="1"/>
  <c r="N2075" i="8" s="1"/>
  <c r="J2075" i="8"/>
  <c r="K2075" i="8" s="1"/>
  <c r="L2075" i="8" s="1"/>
  <c r="M2075" i="8" s="1"/>
  <c r="W2075" i="8" s="1"/>
  <c r="AC2074" i="8"/>
  <c r="S2074" i="8"/>
  <c r="Y2075" i="8"/>
  <c r="R2075" i="8"/>
  <c r="T2075" i="8" s="1"/>
  <c r="F2075" i="8"/>
  <c r="G2075" i="8"/>
  <c r="H2076" i="8" s="1"/>
  <c r="E2075" i="8"/>
  <c r="X2075" i="8"/>
  <c r="Z2075" i="8" s="1"/>
  <c r="AA2075" i="8" s="1"/>
  <c r="AB2075" i="8" s="1"/>
  <c r="AC2075" i="8" s="1"/>
  <c r="I2076" i="8" l="1"/>
  <c r="N2076" i="8" s="1"/>
  <c r="J2076" i="8"/>
  <c r="K2076" i="8" s="1"/>
  <c r="L2076" i="8" s="1"/>
  <c r="M2076" i="8" s="1"/>
  <c r="W2076" i="8" s="1"/>
  <c r="V2075" i="8"/>
  <c r="O2075" i="8"/>
  <c r="V2076" i="8" l="1"/>
  <c r="O2076" i="8"/>
  <c r="P2075" i="8"/>
  <c r="P2076" i="8"/>
  <c r="Q2076" i="8" s="1"/>
  <c r="Q2075" i="8" l="1"/>
  <c r="S2075" i="8" s="1"/>
  <c r="U2075" i="8"/>
  <c r="D2076" i="8" s="1"/>
  <c r="Y2076" i="8" l="1"/>
  <c r="R2076" i="8"/>
  <c r="X2076" i="8"/>
  <c r="Z2076" i="8" s="1"/>
  <c r="AA2076" i="8" s="1"/>
  <c r="AB2076" i="8" s="1"/>
  <c r="F2076" i="8"/>
  <c r="G2076" i="8"/>
  <c r="H2077" i="8" s="1"/>
  <c r="E2076" i="8"/>
  <c r="AC2076" i="8" l="1"/>
  <c r="T2076" i="8"/>
  <c r="U2076" i="8" s="1"/>
  <c r="D2077" i="8" s="1"/>
  <c r="S2076" i="8"/>
  <c r="J2077" i="8"/>
  <c r="I2077" i="8"/>
  <c r="N2077" i="8" s="1"/>
  <c r="K2077" i="8" l="1"/>
  <c r="L2077" i="8" s="1"/>
  <c r="M2077" i="8" s="1"/>
  <c r="W2077" i="8" s="1"/>
  <c r="V2077" i="8"/>
  <c r="O2077" i="8"/>
  <c r="Y2077" i="8"/>
  <c r="R2077" i="8"/>
  <c r="T2077" i="8" s="1"/>
  <c r="E2077" i="8"/>
  <c r="F2077" i="8"/>
  <c r="G2077" i="8"/>
  <c r="H2078" i="8" s="1"/>
  <c r="X2077" i="8"/>
  <c r="Z2077" i="8" s="1"/>
  <c r="AA2077" i="8" s="1"/>
  <c r="AB2077" i="8" s="1"/>
  <c r="I2078" i="8" l="1"/>
  <c r="N2078" i="8" s="1"/>
  <c r="J2078" i="8"/>
  <c r="P2077" i="8"/>
  <c r="Q2077" i="8" s="1"/>
  <c r="S2077" i="8" s="1"/>
  <c r="AC2077" i="8"/>
  <c r="K2078" i="8" l="1"/>
  <c r="L2078" i="8" s="1"/>
  <c r="M2078" i="8" s="1"/>
  <c r="W2078" i="8" s="1"/>
  <c r="O2078" i="8"/>
  <c r="V2078" i="8"/>
  <c r="U2077" i="8"/>
  <c r="D2078" i="8" s="1"/>
  <c r="X2078" i="8" l="1"/>
  <c r="Z2078" i="8" s="1"/>
  <c r="AA2078" i="8" s="1"/>
  <c r="AB2078" i="8" s="1"/>
  <c r="F2078" i="8"/>
  <c r="R2078" i="8"/>
  <c r="T2078" i="8" s="1"/>
  <c r="E2078" i="8"/>
  <c r="G2078" i="8"/>
  <c r="H2079" i="8" s="1"/>
  <c r="Y2078" i="8"/>
  <c r="P2078" i="8"/>
  <c r="Q2078" i="8" s="1"/>
  <c r="S2078" i="8" s="1"/>
  <c r="U2078" i="8" l="1"/>
  <c r="D2079" i="8" s="1"/>
  <c r="I2079" i="8"/>
  <c r="N2079" i="8" s="1"/>
  <c r="J2079" i="8"/>
  <c r="K2079" i="8" s="1"/>
  <c r="L2079" i="8" s="1"/>
  <c r="M2079" i="8" s="1"/>
  <c r="W2079" i="8" s="1"/>
  <c r="AC2078" i="8"/>
  <c r="V2079" i="8" l="1"/>
  <c r="O2079" i="8"/>
  <c r="F2079" i="8"/>
  <c r="Y2079" i="8"/>
  <c r="G2079" i="8"/>
  <c r="H2080" i="8" s="1"/>
  <c r="R2079" i="8"/>
  <c r="T2079" i="8" s="1"/>
  <c r="X2079" i="8"/>
  <c r="Z2079" i="8" s="1"/>
  <c r="AA2079" i="8" s="1"/>
  <c r="AB2079" i="8" s="1"/>
  <c r="E2079" i="8"/>
  <c r="AC2079" i="8" l="1"/>
  <c r="I2080" i="8"/>
  <c r="J2080" i="8"/>
  <c r="N2080" i="8"/>
  <c r="P2079" i="8"/>
  <c r="Q2079" i="8" s="1"/>
  <c r="S2079" i="8" s="1"/>
  <c r="V2080" i="8" l="1"/>
  <c r="O2080" i="8"/>
  <c r="K2080" i="8"/>
  <c r="L2080" i="8" s="1"/>
  <c r="M2080" i="8" s="1"/>
  <c r="W2080" i="8" s="1"/>
  <c r="U2079" i="8"/>
  <c r="D2080" i="8" s="1"/>
  <c r="P2080" i="8" l="1"/>
  <c r="Q2080" i="8" s="1"/>
  <c r="F2080" i="8"/>
  <c r="Y2080" i="8"/>
  <c r="E2080" i="8"/>
  <c r="X2080" i="8"/>
  <c r="Z2080" i="8" s="1"/>
  <c r="AA2080" i="8" s="1"/>
  <c r="AB2080" i="8" s="1"/>
  <c r="R2080" i="8"/>
  <c r="T2080" i="8" s="1"/>
  <c r="U2080" i="8" s="1"/>
  <c r="D2081" i="8" s="1"/>
  <c r="G2080" i="8"/>
  <c r="H2081" i="8" s="1"/>
  <c r="AC2080" i="8" l="1"/>
  <c r="X2081" i="8"/>
  <c r="Z2081" i="8" s="1"/>
  <c r="AA2081" i="8" s="1"/>
  <c r="AB2081" i="8" s="1"/>
  <c r="E2081" i="8"/>
  <c r="Y2081" i="8"/>
  <c r="R2081" i="8"/>
  <c r="T2081" i="8" s="1"/>
  <c r="G2081" i="8"/>
  <c r="H2082" i="8" s="1"/>
  <c r="F2081" i="8"/>
  <c r="S2080" i="8"/>
  <c r="I2081" i="8"/>
  <c r="N2081" i="8" s="1"/>
  <c r="J2081" i="8"/>
  <c r="K2081" i="8" s="1"/>
  <c r="L2081" i="8" s="1"/>
  <c r="M2081" i="8" s="1"/>
  <c r="W2081" i="8" s="1"/>
  <c r="I2082" i="8" l="1"/>
  <c r="N2082" i="8" s="1"/>
  <c r="J2082" i="8"/>
  <c r="K2082" i="8" s="1"/>
  <c r="L2082" i="8" s="1"/>
  <c r="M2082" i="8" s="1"/>
  <c r="W2082" i="8" s="1"/>
  <c r="O2081" i="8"/>
  <c r="V2081" i="8"/>
  <c r="AC2081" i="8"/>
  <c r="P2081" i="8" l="1"/>
  <c r="O2082" i="8"/>
  <c r="V2082" i="8"/>
  <c r="Q2081" i="8" l="1"/>
  <c r="S2081" i="8" s="1"/>
  <c r="U2081" i="8"/>
  <c r="D2082" i="8" s="1"/>
  <c r="P2082" i="8"/>
  <c r="Q2082" i="8" s="1"/>
  <c r="X2082" i="8" l="1"/>
  <c r="Z2082" i="8" s="1"/>
  <c r="AA2082" i="8" s="1"/>
  <c r="AB2082" i="8" s="1"/>
  <c r="F2082" i="8"/>
  <c r="E2082" i="8"/>
  <c r="G2082" i="8"/>
  <c r="H2083" i="8" s="1"/>
  <c r="Y2082" i="8"/>
  <c r="R2082" i="8"/>
  <c r="T2082" i="8" s="1"/>
  <c r="U2082" i="8" s="1"/>
  <c r="D2083" i="8" s="1"/>
  <c r="S2082" i="8" l="1"/>
  <c r="R2083" i="8"/>
  <c r="T2083" i="8" s="1"/>
  <c r="F2083" i="8"/>
  <c r="X2083" i="8"/>
  <c r="Z2083" i="8" s="1"/>
  <c r="AA2083" i="8" s="1"/>
  <c r="AB2083" i="8" s="1"/>
  <c r="E2083" i="8"/>
  <c r="G2083" i="8"/>
  <c r="H2084" i="8" s="1"/>
  <c r="Y2083" i="8"/>
  <c r="J2083" i="8"/>
  <c r="I2083" i="8"/>
  <c r="N2083" i="8" s="1"/>
  <c r="AC2082" i="8"/>
  <c r="K2083" i="8" l="1"/>
  <c r="L2083" i="8" s="1"/>
  <c r="M2083" i="8" s="1"/>
  <c r="W2083" i="8" s="1"/>
  <c r="I2084" i="8"/>
  <c r="N2084" i="8" s="1"/>
  <c r="J2084" i="8"/>
  <c r="K2084" i="8" s="1"/>
  <c r="L2084" i="8" s="1"/>
  <c r="M2084" i="8" s="1"/>
  <c r="W2084" i="8" s="1"/>
  <c r="AC2083" i="8"/>
  <c r="V2083" i="8"/>
  <c r="O2083" i="8"/>
  <c r="P2083" i="8" l="1"/>
  <c r="V2084" i="8"/>
  <c r="O2084" i="8"/>
  <c r="Q2083" i="8" l="1"/>
  <c r="S2083" i="8" s="1"/>
  <c r="U2083" i="8"/>
  <c r="D2084" i="8" s="1"/>
  <c r="P2084" i="8"/>
  <c r="Q2084" i="8" s="1"/>
  <c r="F2084" i="8" l="1"/>
  <c r="X2084" i="8"/>
  <c r="Z2084" i="8" s="1"/>
  <c r="AA2084" i="8" s="1"/>
  <c r="AB2084" i="8" s="1"/>
  <c r="R2084" i="8"/>
  <c r="T2084" i="8" s="1"/>
  <c r="U2084" i="8" s="1"/>
  <c r="D2085" i="8" s="1"/>
  <c r="G2084" i="8"/>
  <c r="H2085" i="8" s="1"/>
  <c r="E2084" i="8"/>
  <c r="Y2084" i="8"/>
  <c r="S2084" i="8"/>
  <c r="AC2084" i="8" l="1"/>
  <c r="I2085" i="8"/>
  <c r="N2085" i="8" s="1"/>
  <c r="J2085" i="8"/>
  <c r="K2085" i="8" s="1"/>
  <c r="L2085" i="8" s="1"/>
  <c r="M2085" i="8" s="1"/>
  <c r="W2085" i="8" s="1"/>
  <c r="G2085" i="8"/>
  <c r="H2086" i="8" s="1"/>
  <c r="R2085" i="8"/>
  <c r="T2085" i="8" s="1"/>
  <c r="X2085" i="8"/>
  <c r="Z2085" i="8" s="1"/>
  <c r="AA2085" i="8" s="1"/>
  <c r="AB2085" i="8" s="1"/>
  <c r="F2085" i="8"/>
  <c r="Y2085" i="8"/>
  <c r="E2085" i="8"/>
  <c r="J2086" i="8" l="1"/>
  <c r="I2086" i="8"/>
  <c r="N2086" i="8" s="1"/>
  <c r="V2085" i="8"/>
  <c r="O2085" i="8"/>
  <c r="AC2085" i="8"/>
  <c r="V2086" i="8" l="1"/>
  <c r="O2086" i="8"/>
  <c r="P2086" i="8"/>
  <c r="Q2086" i="8" s="1"/>
  <c r="P2085" i="8"/>
  <c r="K2086" i="8"/>
  <c r="L2086" i="8" s="1"/>
  <c r="M2086" i="8" s="1"/>
  <c r="W2086" i="8" s="1"/>
  <c r="Q2085" i="8" l="1"/>
  <c r="S2085" i="8" s="1"/>
  <c r="U2085" i="8"/>
  <c r="D2086" i="8" s="1"/>
  <c r="X2086" i="8" l="1"/>
  <c r="Z2086" i="8" s="1"/>
  <c r="AA2086" i="8" s="1"/>
  <c r="AB2086" i="8" s="1"/>
  <c r="G2086" i="8"/>
  <c r="H2087" i="8" s="1"/>
  <c r="Y2086" i="8"/>
  <c r="F2086" i="8"/>
  <c r="R2086" i="8"/>
  <c r="E2086" i="8"/>
  <c r="T2086" i="8" l="1"/>
  <c r="U2086" i="8" s="1"/>
  <c r="D2087" i="8" s="1"/>
  <c r="S2086" i="8"/>
  <c r="I2087" i="8"/>
  <c r="N2087" i="8" s="1"/>
  <c r="J2087" i="8"/>
  <c r="K2087" i="8" s="1"/>
  <c r="L2087" i="8" s="1"/>
  <c r="M2087" i="8" s="1"/>
  <c r="W2087" i="8" s="1"/>
  <c r="AC2086" i="8"/>
  <c r="V2087" i="8" l="1"/>
  <c r="O2087" i="8"/>
  <c r="G2087" i="8"/>
  <c r="H2088" i="8" s="1"/>
  <c r="R2087" i="8"/>
  <c r="T2087" i="8" s="1"/>
  <c r="Y2087" i="8"/>
  <c r="X2087" i="8"/>
  <c r="Z2087" i="8" s="1"/>
  <c r="AA2087" i="8" s="1"/>
  <c r="AB2087" i="8" s="1"/>
  <c r="E2087" i="8"/>
  <c r="F2087" i="8"/>
  <c r="P2087" i="8" l="1"/>
  <c r="Q2087" i="8" s="1"/>
  <c r="S2087" i="8" s="1"/>
  <c r="AC2087" i="8"/>
  <c r="J2088" i="8"/>
  <c r="I2088" i="8"/>
  <c r="N2088" i="8" s="1"/>
  <c r="K2088" i="8" l="1"/>
  <c r="L2088" i="8" s="1"/>
  <c r="M2088" i="8" s="1"/>
  <c r="W2088" i="8" s="1"/>
  <c r="V2088" i="8"/>
  <c r="O2088" i="8"/>
  <c r="U2087" i="8"/>
  <c r="D2088" i="8" s="1"/>
  <c r="P2088" i="8" l="1"/>
  <c r="Q2088" i="8" s="1"/>
  <c r="X2088" i="8"/>
  <c r="Z2088" i="8" s="1"/>
  <c r="AA2088" i="8" s="1"/>
  <c r="AB2088" i="8" s="1"/>
  <c r="Y2088" i="8"/>
  <c r="F2088" i="8"/>
  <c r="G2088" i="8"/>
  <c r="H2089" i="8" s="1"/>
  <c r="R2088" i="8"/>
  <c r="T2088" i="8" s="1"/>
  <c r="U2088" i="8" s="1"/>
  <c r="D2089" i="8" s="1"/>
  <c r="E2088" i="8"/>
  <c r="I2089" i="8" l="1"/>
  <c r="N2089" i="8" s="1"/>
  <c r="J2089" i="8"/>
  <c r="K2089" i="8" s="1"/>
  <c r="L2089" i="8" s="1"/>
  <c r="M2089" i="8" s="1"/>
  <c r="W2089" i="8" s="1"/>
  <c r="S2088" i="8"/>
  <c r="E2089" i="8"/>
  <c r="G2089" i="8"/>
  <c r="H2090" i="8" s="1"/>
  <c r="Y2089" i="8"/>
  <c r="F2089" i="8"/>
  <c r="X2089" i="8"/>
  <c r="Z2089" i="8" s="1"/>
  <c r="AA2089" i="8" s="1"/>
  <c r="AB2089" i="8" s="1"/>
  <c r="R2089" i="8"/>
  <c r="T2089" i="8" s="1"/>
  <c r="AC2088" i="8"/>
  <c r="I2090" i="8" l="1"/>
  <c r="N2090" i="8" s="1"/>
  <c r="J2090" i="8"/>
  <c r="K2090" i="8" s="1"/>
  <c r="L2090" i="8" s="1"/>
  <c r="M2090" i="8" s="1"/>
  <c r="W2090" i="8" s="1"/>
  <c r="V2089" i="8"/>
  <c r="O2089" i="8"/>
  <c r="AC2089" i="8"/>
  <c r="O2090" i="8" l="1"/>
  <c r="V2090" i="8"/>
  <c r="P2090" i="8"/>
  <c r="Q2090" i="8" s="1"/>
  <c r="P2089" i="8"/>
  <c r="Q2089" i="8" l="1"/>
  <c r="S2089" i="8" s="1"/>
  <c r="U2089" i="8"/>
  <c r="D2090" i="8" s="1"/>
  <c r="Y2090" i="8" l="1"/>
  <c r="X2090" i="8"/>
  <c r="Z2090" i="8" s="1"/>
  <c r="AA2090" i="8" s="1"/>
  <c r="AB2090" i="8" s="1"/>
  <c r="G2090" i="8"/>
  <c r="H2091" i="8" s="1"/>
  <c r="E2090" i="8"/>
  <c r="F2090" i="8"/>
  <c r="R2090" i="8"/>
  <c r="I2091" i="8" l="1"/>
  <c r="N2091" i="8" s="1"/>
  <c r="J2091" i="8"/>
  <c r="K2091" i="8" s="1"/>
  <c r="L2091" i="8" s="1"/>
  <c r="M2091" i="8" s="1"/>
  <c r="W2091" i="8" s="1"/>
  <c r="T2090" i="8"/>
  <c r="U2090" i="8" s="1"/>
  <c r="D2091" i="8" s="1"/>
  <c r="S2090" i="8"/>
  <c r="AC2090" i="8"/>
  <c r="R2091" i="8" l="1"/>
  <c r="T2091" i="8" s="1"/>
  <c r="G2091" i="8"/>
  <c r="H2092" i="8" s="1"/>
  <c r="Y2091" i="8"/>
  <c r="E2091" i="8"/>
  <c r="F2091" i="8"/>
  <c r="X2091" i="8"/>
  <c r="Z2091" i="8" s="1"/>
  <c r="AA2091" i="8" s="1"/>
  <c r="AB2091" i="8" s="1"/>
  <c r="O2091" i="8"/>
  <c r="V2091" i="8"/>
  <c r="AC2091" i="8" l="1"/>
  <c r="P2091" i="8"/>
  <c r="Q2091" i="8" s="1"/>
  <c r="S2091" i="8" s="1"/>
  <c r="J2092" i="8"/>
  <c r="I2092" i="8"/>
  <c r="N2092" i="8" s="1"/>
  <c r="K2092" i="8" l="1"/>
  <c r="L2092" i="8" s="1"/>
  <c r="M2092" i="8" s="1"/>
  <c r="W2092" i="8" s="1"/>
  <c r="O2092" i="8"/>
  <c r="V2092" i="8"/>
  <c r="U2091" i="8"/>
  <c r="D2092" i="8" s="1"/>
  <c r="Y2092" i="8" l="1"/>
  <c r="X2092" i="8"/>
  <c r="Z2092" i="8" s="1"/>
  <c r="AA2092" i="8" s="1"/>
  <c r="AB2092" i="8" s="1"/>
  <c r="R2092" i="8"/>
  <c r="T2092" i="8" s="1"/>
  <c r="G2092" i="8"/>
  <c r="H2093" i="8" s="1"/>
  <c r="E2092" i="8"/>
  <c r="F2092" i="8"/>
  <c r="P2092" i="8"/>
  <c r="Q2092" i="8" s="1"/>
  <c r="S2092" i="8" l="1"/>
  <c r="J2093" i="8"/>
  <c r="I2093" i="8"/>
  <c r="N2093" i="8" s="1"/>
  <c r="U2092" i="8"/>
  <c r="D2093" i="8" s="1"/>
  <c r="AC2092" i="8"/>
  <c r="V2093" i="8" l="1"/>
  <c r="O2093" i="8"/>
  <c r="E2093" i="8"/>
  <c r="Y2093" i="8"/>
  <c r="F2093" i="8"/>
  <c r="X2093" i="8"/>
  <c r="Z2093" i="8" s="1"/>
  <c r="AA2093" i="8" s="1"/>
  <c r="AB2093" i="8" s="1"/>
  <c r="R2093" i="8"/>
  <c r="T2093" i="8" s="1"/>
  <c r="G2093" i="8"/>
  <c r="H2094" i="8" s="1"/>
  <c r="K2093" i="8"/>
  <c r="L2093" i="8" s="1"/>
  <c r="M2093" i="8" s="1"/>
  <c r="W2093" i="8" s="1"/>
  <c r="AC2093" i="8" l="1"/>
  <c r="J2094" i="8"/>
  <c r="I2094" i="8"/>
  <c r="N2094" i="8" s="1"/>
  <c r="P2093" i="8"/>
  <c r="Q2093" i="8" s="1"/>
  <c r="S2093" i="8" s="1"/>
  <c r="O2094" i="8" l="1"/>
  <c r="V2094" i="8"/>
  <c r="K2094" i="8"/>
  <c r="L2094" i="8" s="1"/>
  <c r="M2094" i="8" s="1"/>
  <c r="W2094" i="8" s="1"/>
  <c r="U2093" i="8"/>
  <c r="D2094" i="8" s="1"/>
  <c r="Y2094" i="8" l="1"/>
  <c r="G2094" i="8"/>
  <c r="H2095" i="8" s="1"/>
  <c r="E2094" i="8"/>
  <c r="R2094" i="8"/>
  <c r="T2094" i="8" s="1"/>
  <c r="F2094" i="8"/>
  <c r="X2094" i="8"/>
  <c r="Z2094" i="8" s="1"/>
  <c r="AA2094" i="8" s="1"/>
  <c r="AB2094" i="8" s="1"/>
  <c r="P2094" i="8"/>
  <c r="Q2094" i="8" s="1"/>
  <c r="S2094" i="8" s="1"/>
  <c r="AC2094" i="8" l="1"/>
  <c r="I2095" i="8"/>
  <c r="N2095" i="8" s="1"/>
  <c r="J2095" i="8"/>
  <c r="K2095" i="8" s="1"/>
  <c r="L2095" i="8" s="1"/>
  <c r="M2095" i="8" s="1"/>
  <c r="W2095" i="8" s="1"/>
  <c r="U2094" i="8"/>
  <c r="D2095" i="8" s="1"/>
  <c r="F2095" i="8" l="1"/>
  <c r="Y2095" i="8"/>
  <c r="G2095" i="8"/>
  <c r="H2096" i="8" s="1"/>
  <c r="X2095" i="8"/>
  <c r="Z2095" i="8" s="1"/>
  <c r="AA2095" i="8" s="1"/>
  <c r="AB2095" i="8" s="1"/>
  <c r="R2095" i="8"/>
  <c r="T2095" i="8" s="1"/>
  <c r="E2095" i="8"/>
  <c r="V2095" i="8"/>
  <c r="O2095" i="8"/>
  <c r="I2096" i="8" l="1"/>
  <c r="N2096" i="8"/>
  <c r="J2096" i="8"/>
  <c r="K2096" i="8" s="1"/>
  <c r="L2096" i="8" s="1"/>
  <c r="M2096" i="8" s="1"/>
  <c r="W2096" i="8" s="1"/>
  <c r="P2095" i="8"/>
  <c r="Q2095" i="8" s="1"/>
  <c r="S2095" i="8" s="1"/>
  <c r="AC2095" i="8"/>
  <c r="U2095" i="8" l="1"/>
  <c r="D2096" i="8" s="1"/>
  <c r="F2096" i="8"/>
  <c r="Y2096" i="8"/>
  <c r="R2096" i="8"/>
  <c r="T2096" i="8" s="1"/>
  <c r="X2096" i="8"/>
  <c r="Z2096" i="8" s="1"/>
  <c r="AA2096" i="8" s="1"/>
  <c r="AB2096" i="8" s="1"/>
  <c r="E2096" i="8"/>
  <c r="G2096" i="8"/>
  <c r="H2097" i="8" s="1"/>
  <c r="V2096" i="8"/>
  <c r="O2096" i="8"/>
  <c r="J2097" i="8" l="1"/>
  <c r="I2097" i="8"/>
  <c r="N2097" i="8" s="1"/>
  <c r="AC2096" i="8"/>
  <c r="P2096" i="8"/>
  <c r="Q2096" i="8" s="1"/>
  <c r="S2096" i="8" s="1"/>
  <c r="V2097" i="8" l="1"/>
  <c r="O2097" i="8"/>
  <c r="U2096" i="8"/>
  <c r="D2097" i="8" s="1"/>
  <c r="K2097" i="8"/>
  <c r="L2097" i="8" s="1"/>
  <c r="M2097" i="8" s="1"/>
  <c r="W2097" i="8" s="1"/>
  <c r="Y2097" i="8" l="1"/>
  <c r="F2097" i="8"/>
  <c r="G2097" i="8"/>
  <c r="H2098" i="8" s="1"/>
  <c r="E2097" i="8"/>
  <c r="X2097" i="8"/>
  <c r="Z2097" i="8" s="1"/>
  <c r="AA2097" i="8" s="1"/>
  <c r="AB2097" i="8" s="1"/>
  <c r="R2097" i="8"/>
  <c r="T2097" i="8" s="1"/>
  <c r="U2097" i="8" s="1"/>
  <c r="D2098" i="8" s="1"/>
  <c r="P2097" i="8"/>
  <c r="Q2097" i="8" s="1"/>
  <c r="S2097" i="8" l="1"/>
  <c r="G2098" i="8"/>
  <c r="H2099" i="8" s="1"/>
  <c r="X2098" i="8"/>
  <c r="Z2098" i="8" s="1"/>
  <c r="AA2098" i="8" s="1"/>
  <c r="AB2098" i="8" s="1"/>
  <c r="AC2098" i="8" s="1"/>
  <c r="Y2098" i="8"/>
  <c r="R2098" i="8"/>
  <c r="T2098" i="8" s="1"/>
  <c r="E2098" i="8"/>
  <c r="F2098" i="8"/>
  <c r="I2098" i="8"/>
  <c r="N2098" i="8" s="1"/>
  <c r="J2098" i="8"/>
  <c r="AC2097" i="8"/>
  <c r="V2098" i="8" l="1"/>
  <c r="O2098" i="8"/>
  <c r="J2099" i="8"/>
  <c r="I2099" i="8"/>
  <c r="N2099" i="8" s="1"/>
  <c r="K2098" i="8"/>
  <c r="L2098" i="8" s="1"/>
  <c r="M2098" i="8" s="1"/>
  <c r="W2098" i="8" s="1"/>
  <c r="K2099" i="8" l="1"/>
  <c r="L2099" i="8" s="1"/>
  <c r="M2099" i="8" s="1"/>
  <c r="W2099" i="8" s="1"/>
  <c r="V2099" i="8"/>
  <c r="O2099" i="8"/>
  <c r="P2099" i="8" s="1"/>
  <c r="Q2099" i="8" s="1"/>
  <c r="P2098" i="8"/>
  <c r="Q2098" i="8" l="1"/>
  <c r="S2098" i="8" s="1"/>
  <c r="U2098" i="8"/>
  <c r="D2099" i="8" s="1"/>
  <c r="G2099" i="8" l="1"/>
  <c r="H2100" i="8" s="1"/>
  <c r="R2099" i="8"/>
  <c r="X2099" i="8"/>
  <c r="Z2099" i="8" s="1"/>
  <c r="AA2099" i="8" s="1"/>
  <c r="AB2099" i="8" s="1"/>
  <c r="Y2099" i="8"/>
  <c r="E2099" i="8"/>
  <c r="F2099" i="8"/>
  <c r="AC2099" i="8" l="1"/>
  <c r="T2099" i="8"/>
  <c r="U2099" i="8" s="1"/>
  <c r="D2100" i="8" s="1"/>
  <c r="S2099" i="8"/>
  <c r="I2100" i="8"/>
  <c r="N2100" i="8" s="1"/>
  <c r="J2100" i="8"/>
  <c r="K2100" i="8" l="1"/>
  <c r="L2100" i="8"/>
  <c r="M2100" i="8" s="1"/>
  <c r="W2100" i="8" s="1"/>
  <c r="O2100" i="8"/>
  <c r="V2100" i="8"/>
  <c r="X2100" i="8"/>
  <c r="Z2100" i="8" s="1"/>
  <c r="AA2100" i="8" s="1"/>
  <c r="AB2100" i="8" s="1"/>
  <c r="E2100" i="8"/>
  <c r="Y2100" i="8"/>
  <c r="F2100" i="8"/>
  <c r="G2100" i="8"/>
  <c r="H2101" i="8" s="1"/>
  <c r="R2100" i="8"/>
  <c r="T2100" i="8" s="1"/>
  <c r="AC2100" i="8" l="1"/>
  <c r="P2100" i="8"/>
  <c r="Q2100" i="8" s="1"/>
  <c r="S2100" i="8" s="1"/>
  <c r="U2100" i="8"/>
  <c r="D2101" i="8" s="1"/>
  <c r="I2101" i="8"/>
  <c r="N2101" i="8" s="1"/>
  <c r="J2101" i="8"/>
  <c r="K2101" i="8" s="1"/>
  <c r="L2101" i="8" s="1"/>
  <c r="M2101" i="8" s="1"/>
  <c r="W2101" i="8" s="1"/>
  <c r="V2101" i="8" l="1"/>
  <c r="O2101" i="8"/>
  <c r="Y2101" i="8"/>
  <c r="R2101" i="8"/>
  <c r="T2101" i="8" s="1"/>
  <c r="E2101" i="8"/>
  <c r="G2101" i="8"/>
  <c r="H2102" i="8" s="1"/>
  <c r="X2101" i="8"/>
  <c r="Z2101" i="8" s="1"/>
  <c r="AA2101" i="8" s="1"/>
  <c r="AB2101" i="8" s="1"/>
  <c r="F2101" i="8"/>
  <c r="J2102" i="8" l="1"/>
  <c r="I2102" i="8"/>
  <c r="N2102" i="8" s="1"/>
  <c r="AC2101" i="8"/>
  <c r="P2101" i="8"/>
  <c r="Q2101" i="8" s="1"/>
  <c r="S2101" i="8" s="1"/>
  <c r="U2101" i="8" l="1"/>
  <c r="D2102" i="8" s="1"/>
  <c r="K2102" i="8"/>
  <c r="L2102" i="8" s="1"/>
  <c r="M2102" i="8" s="1"/>
  <c r="W2102" i="8" s="1"/>
  <c r="V2102" i="8"/>
  <c r="O2102" i="8"/>
  <c r="G2102" i="8"/>
  <c r="H2103" i="8" s="1"/>
  <c r="X2102" i="8"/>
  <c r="Z2102" i="8" s="1"/>
  <c r="AA2102" i="8" s="1"/>
  <c r="AB2102" i="8" s="1"/>
  <c r="Y2102" i="8"/>
  <c r="R2102" i="8"/>
  <c r="T2102" i="8" s="1"/>
  <c r="F2102" i="8"/>
  <c r="E2102" i="8"/>
  <c r="AC2102" i="8" l="1"/>
  <c r="P2102" i="8"/>
  <c r="Q2102" i="8" s="1"/>
  <c r="S2102" i="8" s="1"/>
  <c r="I2103" i="8"/>
  <c r="N2103" i="8" s="1"/>
  <c r="J2103" i="8"/>
  <c r="K2103" i="8" s="1"/>
  <c r="L2103" i="8" s="1"/>
  <c r="M2103" i="8" s="1"/>
  <c r="W2103" i="8" s="1"/>
  <c r="O2103" i="8" l="1"/>
  <c r="V2103" i="8"/>
  <c r="U2102" i="8"/>
  <c r="D2103" i="8" s="1"/>
  <c r="Y2103" i="8" l="1"/>
  <c r="F2103" i="8"/>
  <c r="X2103" i="8"/>
  <c r="Z2103" i="8" s="1"/>
  <c r="AA2103" i="8" s="1"/>
  <c r="AB2103" i="8" s="1"/>
  <c r="E2103" i="8"/>
  <c r="R2103" i="8"/>
  <c r="T2103" i="8" s="1"/>
  <c r="G2103" i="8"/>
  <c r="H2104" i="8" s="1"/>
  <c r="P2103" i="8"/>
  <c r="Q2103" i="8" s="1"/>
  <c r="S2103" i="8" l="1"/>
  <c r="I2104" i="8"/>
  <c r="N2104" i="8" s="1"/>
  <c r="J2104" i="8"/>
  <c r="AC2103" i="8"/>
  <c r="U2103" i="8"/>
  <c r="D2104" i="8" s="1"/>
  <c r="K2104" i="8" l="1"/>
  <c r="L2104" i="8" s="1"/>
  <c r="M2104" i="8" s="1"/>
  <c r="W2104" i="8" s="1"/>
  <c r="G2104" i="8"/>
  <c r="H2105" i="8" s="1"/>
  <c r="X2104" i="8"/>
  <c r="Z2104" i="8" s="1"/>
  <c r="AA2104" i="8" s="1"/>
  <c r="AB2104" i="8" s="1"/>
  <c r="Y2104" i="8"/>
  <c r="R2104" i="8"/>
  <c r="T2104" i="8" s="1"/>
  <c r="F2104" i="8"/>
  <c r="E2104" i="8"/>
  <c r="V2104" i="8"/>
  <c r="O2104" i="8"/>
  <c r="P2104" i="8" l="1"/>
  <c r="Q2104" i="8" s="1"/>
  <c r="S2104" i="8" s="1"/>
  <c r="AC2104" i="8"/>
  <c r="U2104" i="8"/>
  <c r="D2105" i="8" s="1"/>
  <c r="I2105" i="8"/>
  <c r="N2105" i="8" s="1"/>
  <c r="J2105" i="8"/>
  <c r="K2105" i="8" l="1"/>
  <c r="L2105" i="8" s="1"/>
  <c r="M2105" i="8" s="1"/>
  <c r="W2105" i="8" s="1"/>
  <c r="O2105" i="8"/>
  <c r="V2105" i="8"/>
  <c r="E2105" i="8"/>
  <c r="G2105" i="8"/>
  <c r="H2106" i="8" s="1"/>
  <c r="R2105" i="8"/>
  <c r="T2105" i="8" s="1"/>
  <c r="X2105" i="8"/>
  <c r="Z2105" i="8" s="1"/>
  <c r="AA2105" i="8" s="1"/>
  <c r="AB2105" i="8" s="1"/>
  <c r="Y2105" i="8"/>
  <c r="F2105" i="8"/>
  <c r="AC2105" i="8" l="1"/>
  <c r="J2106" i="8"/>
  <c r="I2106" i="8"/>
  <c r="N2106" i="8" s="1"/>
  <c r="P2105" i="8"/>
  <c r="Q2105" i="8" s="1"/>
  <c r="S2105" i="8" s="1"/>
  <c r="K2106" i="8" l="1"/>
  <c r="L2106" i="8" s="1"/>
  <c r="M2106" i="8" s="1"/>
  <c r="W2106" i="8" s="1"/>
  <c r="U2105" i="8"/>
  <c r="D2106" i="8" s="1"/>
  <c r="V2106" i="8"/>
  <c r="O2106" i="8"/>
  <c r="P2106" i="8" l="1"/>
  <c r="Q2106" i="8" s="1"/>
  <c r="E2106" i="8"/>
  <c r="R2106" i="8"/>
  <c r="T2106" i="8" s="1"/>
  <c r="U2106" i="8" s="1"/>
  <c r="D2107" i="8" s="1"/>
  <c r="G2106" i="8"/>
  <c r="H2107" i="8" s="1"/>
  <c r="F2106" i="8"/>
  <c r="X2106" i="8"/>
  <c r="Z2106" i="8" s="1"/>
  <c r="AA2106" i="8" s="1"/>
  <c r="AB2106" i="8" s="1"/>
  <c r="Y2106" i="8"/>
  <c r="AC2106" i="8" l="1"/>
  <c r="Y2107" i="8"/>
  <c r="X2107" i="8"/>
  <c r="Z2107" i="8" s="1"/>
  <c r="AA2107" i="8" s="1"/>
  <c r="AB2107" i="8" s="1"/>
  <c r="E2107" i="8"/>
  <c r="R2107" i="8"/>
  <c r="T2107" i="8" s="1"/>
  <c r="G2107" i="8"/>
  <c r="H2108" i="8" s="1"/>
  <c r="F2107" i="8"/>
  <c r="S2106" i="8"/>
  <c r="I2107" i="8"/>
  <c r="N2107" i="8" s="1"/>
  <c r="J2107" i="8"/>
  <c r="K2107" i="8" s="1"/>
  <c r="L2107" i="8" s="1"/>
  <c r="M2107" i="8" s="1"/>
  <c r="W2107" i="8" s="1"/>
  <c r="J2108" i="8" l="1"/>
  <c r="I2108" i="8"/>
  <c r="N2108" i="8" s="1"/>
  <c r="O2107" i="8"/>
  <c r="V2107" i="8"/>
  <c r="AC2107" i="8"/>
  <c r="P2107" i="8" l="1"/>
  <c r="V2108" i="8"/>
  <c r="O2108" i="8"/>
  <c r="K2108" i="8"/>
  <c r="L2108" i="8"/>
  <c r="M2108" i="8" s="1"/>
  <c r="W2108" i="8" s="1"/>
  <c r="Q2107" i="8" l="1"/>
  <c r="S2107" i="8" s="1"/>
  <c r="U2107" i="8"/>
  <c r="D2108" i="8" s="1"/>
  <c r="P2108" i="8"/>
  <c r="Q2108" i="8" s="1"/>
  <c r="Y2108" i="8" l="1"/>
  <c r="G2108" i="8"/>
  <c r="H2109" i="8" s="1"/>
  <c r="F2108" i="8"/>
  <c r="E2108" i="8"/>
  <c r="R2108" i="8"/>
  <c r="T2108" i="8" s="1"/>
  <c r="U2108" i="8" s="1"/>
  <c r="D2109" i="8" s="1"/>
  <c r="X2108" i="8"/>
  <c r="Z2108" i="8" s="1"/>
  <c r="AA2108" i="8" s="1"/>
  <c r="AB2108" i="8" s="1"/>
  <c r="Y2109" i="8" l="1"/>
  <c r="E2109" i="8"/>
  <c r="X2109" i="8"/>
  <c r="Z2109" i="8" s="1"/>
  <c r="AA2109" i="8" s="1"/>
  <c r="AB2109" i="8" s="1"/>
  <c r="R2109" i="8"/>
  <c r="T2109" i="8" s="1"/>
  <c r="G2109" i="8"/>
  <c r="H2110" i="8" s="1"/>
  <c r="F2109" i="8"/>
  <c r="S2108" i="8"/>
  <c r="J2109" i="8"/>
  <c r="I2109" i="8"/>
  <c r="N2109" i="8" s="1"/>
  <c r="AC2108" i="8"/>
  <c r="I2110" i="8" l="1"/>
  <c r="N2110" i="8"/>
  <c r="J2110" i="8"/>
  <c r="K2110" i="8" s="1"/>
  <c r="L2110" i="8" s="1"/>
  <c r="M2110" i="8" s="1"/>
  <c r="W2110" i="8" s="1"/>
  <c r="V2109" i="8"/>
  <c r="O2109" i="8"/>
  <c r="K2109" i="8"/>
  <c r="L2109" i="8" s="1"/>
  <c r="M2109" i="8" s="1"/>
  <c r="W2109" i="8" s="1"/>
  <c r="AC2109" i="8"/>
  <c r="V2110" i="8" l="1"/>
  <c r="O2110" i="8"/>
  <c r="P2110" i="8" s="1"/>
  <c r="Q2110" i="8" s="1"/>
  <c r="P2109" i="8"/>
  <c r="Q2109" i="8" l="1"/>
  <c r="S2109" i="8" s="1"/>
  <c r="U2109" i="8"/>
  <c r="D2110" i="8" s="1"/>
  <c r="Y2110" i="8" l="1"/>
  <c r="R2110" i="8"/>
  <c r="F2110" i="8"/>
  <c r="E2110" i="8"/>
  <c r="X2110" i="8"/>
  <c r="Z2110" i="8" s="1"/>
  <c r="AA2110" i="8" s="1"/>
  <c r="AB2110" i="8" s="1"/>
  <c r="G2110" i="8"/>
  <c r="H2111" i="8" s="1"/>
  <c r="AC2110" i="8" l="1"/>
  <c r="T2110" i="8"/>
  <c r="U2110" i="8" s="1"/>
  <c r="D2111" i="8" s="1"/>
  <c r="S2110" i="8"/>
  <c r="I2111" i="8"/>
  <c r="N2111" i="8" s="1"/>
  <c r="J2111" i="8"/>
  <c r="K2111" i="8" l="1"/>
  <c r="L2111" i="8" s="1"/>
  <c r="M2111" i="8" s="1"/>
  <c r="W2111" i="8" s="1"/>
  <c r="O2111" i="8"/>
  <c r="P2111" i="8" s="1"/>
  <c r="Q2111" i="8" s="1"/>
  <c r="V2111" i="8"/>
  <c r="R2111" i="8"/>
  <c r="T2111" i="8" s="1"/>
  <c r="U2111" i="8" s="1"/>
  <c r="D2112" i="8" s="1"/>
  <c r="G2111" i="8"/>
  <c r="H2112" i="8" s="1"/>
  <c r="Y2111" i="8"/>
  <c r="X2111" i="8"/>
  <c r="Z2111" i="8" s="1"/>
  <c r="AA2111" i="8" s="1"/>
  <c r="AB2111" i="8" s="1"/>
  <c r="E2111" i="8"/>
  <c r="F2111" i="8"/>
  <c r="J2112" i="8" l="1"/>
  <c r="I2112" i="8"/>
  <c r="N2112" i="8" s="1"/>
  <c r="G2112" i="8"/>
  <c r="H2113" i="8" s="1"/>
  <c r="R2112" i="8"/>
  <c r="T2112" i="8" s="1"/>
  <c r="X2112" i="8"/>
  <c r="Z2112" i="8" s="1"/>
  <c r="AA2112" i="8" s="1"/>
  <c r="AB2112" i="8" s="1"/>
  <c r="F2112" i="8"/>
  <c r="E2112" i="8"/>
  <c r="Y2112" i="8"/>
  <c r="AC2111" i="8"/>
  <c r="S2111" i="8"/>
  <c r="I2113" i="8" l="1"/>
  <c r="N2113" i="8" s="1"/>
  <c r="J2113" i="8"/>
  <c r="K2113" i="8" s="1"/>
  <c r="L2113" i="8" s="1"/>
  <c r="M2113" i="8" s="1"/>
  <c r="W2113" i="8" s="1"/>
  <c r="V2112" i="8"/>
  <c r="O2112" i="8"/>
  <c r="AC2112" i="8"/>
  <c r="K2112" i="8"/>
  <c r="L2112" i="8" s="1"/>
  <c r="M2112" i="8" s="1"/>
  <c r="W2112" i="8" s="1"/>
  <c r="P2112" i="8" l="1"/>
  <c r="O2113" i="8"/>
  <c r="V2113" i="8"/>
  <c r="P2113" i="8" l="1"/>
  <c r="Q2113" i="8" s="1"/>
  <c r="Q2112" i="8"/>
  <c r="S2112" i="8" s="1"/>
  <c r="U2112" i="8"/>
  <c r="D2113" i="8" s="1"/>
  <c r="G2113" i="8" l="1"/>
  <c r="H2114" i="8" s="1"/>
  <c r="X2113" i="8"/>
  <c r="Z2113" i="8" s="1"/>
  <c r="AA2113" i="8" s="1"/>
  <c r="AB2113" i="8" s="1"/>
  <c r="R2113" i="8"/>
  <c r="T2113" i="8" s="1"/>
  <c r="U2113" i="8" s="1"/>
  <c r="D2114" i="8" s="1"/>
  <c r="Y2113" i="8"/>
  <c r="E2113" i="8"/>
  <c r="F2113" i="8"/>
  <c r="Y2114" i="8" l="1"/>
  <c r="X2114" i="8"/>
  <c r="Z2114" i="8" s="1"/>
  <c r="AA2114" i="8" s="1"/>
  <c r="AB2114" i="8" s="1"/>
  <c r="R2114" i="8"/>
  <c r="T2114" i="8" s="1"/>
  <c r="G2114" i="8"/>
  <c r="H2115" i="8" s="1"/>
  <c r="F2114" i="8"/>
  <c r="E2114" i="8"/>
  <c r="J2114" i="8"/>
  <c r="I2114" i="8"/>
  <c r="N2114" i="8"/>
  <c r="AC2113" i="8"/>
  <c r="S2113" i="8"/>
  <c r="K2114" i="8" l="1"/>
  <c r="L2114" i="8"/>
  <c r="M2114" i="8" s="1"/>
  <c r="W2114" i="8" s="1"/>
  <c r="J2115" i="8"/>
  <c r="I2115" i="8"/>
  <c r="N2115" i="8" s="1"/>
  <c r="AC2114" i="8"/>
  <c r="O2114" i="8"/>
  <c r="P2114" i="8" s="1"/>
  <c r="Q2114" i="8" s="1"/>
  <c r="S2114" i="8" s="1"/>
  <c r="V2114" i="8"/>
  <c r="K2115" i="8" l="1"/>
  <c r="L2115" i="8" s="1"/>
  <c r="M2115" i="8" s="1"/>
  <c r="W2115" i="8" s="1"/>
  <c r="U2114" i="8"/>
  <c r="D2115" i="8" s="1"/>
  <c r="V2115" i="8"/>
  <c r="O2115" i="8"/>
  <c r="F2115" i="8" l="1"/>
  <c r="G2115" i="8"/>
  <c r="H2116" i="8" s="1"/>
  <c r="Y2115" i="8"/>
  <c r="R2115" i="8"/>
  <c r="T2115" i="8" s="1"/>
  <c r="E2115" i="8"/>
  <c r="X2115" i="8"/>
  <c r="Z2115" i="8" s="1"/>
  <c r="AA2115" i="8" s="1"/>
  <c r="AB2115" i="8" s="1"/>
  <c r="P2115" i="8"/>
  <c r="Q2115" i="8" s="1"/>
  <c r="S2115" i="8" l="1"/>
  <c r="U2115" i="8"/>
  <c r="D2116" i="8" s="1"/>
  <c r="I2116" i="8"/>
  <c r="N2116" i="8"/>
  <c r="J2116" i="8"/>
  <c r="AC2115" i="8"/>
  <c r="V2116" i="8" l="1"/>
  <c r="O2116" i="8"/>
  <c r="K2116" i="8"/>
  <c r="L2116" i="8" s="1"/>
  <c r="M2116" i="8" s="1"/>
  <c r="W2116" i="8" s="1"/>
  <c r="Y2116" i="8"/>
  <c r="F2116" i="8"/>
  <c r="G2116" i="8"/>
  <c r="H2117" i="8" s="1"/>
  <c r="R2116" i="8"/>
  <c r="T2116" i="8" s="1"/>
  <c r="X2116" i="8"/>
  <c r="Z2116" i="8" s="1"/>
  <c r="AA2116" i="8" s="1"/>
  <c r="AB2116" i="8" s="1"/>
  <c r="E2116" i="8"/>
  <c r="P2116" i="8" l="1"/>
  <c r="Q2116" i="8" s="1"/>
  <c r="S2116" i="8" s="1"/>
  <c r="J2117" i="8"/>
  <c r="I2117" i="8"/>
  <c r="N2117" i="8" s="1"/>
  <c r="AC2116" i="8"/>
  <c r="O2117" i="8" l="1"/>
  <c r="V2117" i="8"/>
  <c r="K2117" i="8"/>
  <c r="L2117" i="8" s="1"/>
  <c r="M2117" i="8" s="1"/>
  <c r="W2117" i="8" s="1"/>
  <c r="U2116" i="8"/>
  <c r="D2117" i="8" s="1"/>
  <c r="E2117" i="8" l="1"/>
  <c r="G2117" i="8"/>
  <c r="H2118" i="8" s="1"/>
  <c r="X2117" i="8"/>
  <c r="Z2117" i="8" s="1"/>
  <c r="AA2117" i="8" s="1"/>
  <c r="AB2117" i="8" s="1"/>
  <c r="Y2117" i="8"/>
  <c r="F2117" i="8"/>
  <c r="R2117" i="8"/>
  <c r="T2117" i="8" s="1"/>
  <c r="P2117" i="8"/>
  <c r="Q2117" i="8" s="1"/>
  <c r="U2117" i="8" l="1"/>
  <c r="D2118" i="8" s="1"/>
  <c r="S2117" i="8"/>
  <c r="X2118" i="8"/>
  <c r="Z2118" i="8" s="1"/>
  <c r="AA2118" i="8" s="1"/>
  <c r="AB2118" i="8" s="1"/>
  <c r="AC2118" i="8" s="1"/>
  <c r="E2118" i="8"/>
  <c r="Y2118" i="8"/>
  <c r="G2118" i="8"/>
  <c r="H2119" i="8" s="1"/>
  <c r="R2118" i="8"/>
  <c r="T2118" i="8" s="1"/>
  <c r="F2118" i="8"/>
  <c r="J2118" i="8"/>
  <c r="I2118" i="8"/>
  <c r="N2118" i="8" s="1"/>
  <c r="AC2117" i="8"/>
  <c r="J2119" i="8" l="1"/>
  <c r="I2119" i="8"/>
  <c r="N2119" i="8" s="1"/>
  <c r="O2118" i="8"/>
  <c r="V2118" i="8"/>
  <c r="K2118" i="8"/>
  <c r="L2118" i="8" s="1"/>
  <c r="M2118" i="8" s="1"/>
  <c r="W2118" i="8" s="1"/>
  <c r="K2119" i="8" l="1"/>
  <c r="L2119" i="8" s="1"/>
  <c r="M2119" i="8" s="1"/>
  <c r="W2119" i="8" s="1"/>
  <c r="O2119" i="8"/>
  <c r="V2119" i="8"/>
  <c r="P2119" i="8"/>
  <c r="Q2119" i="8" s="1"/>
  <c r="P2118" i="8"/>
  <c r="Q2118" i="8" l="1"/>
  <c r="S2118" i="8" s="1"/>
  <c r="U2118" i="8"/>
  <c r="D2119" i="8" s="1"/>
  <c r="G2119" i="8" l="1"/>
  <c r="H2120" i="8" s="1"/>
  <c r="X2119" i="8"/>
  <c r="Z2119" i="8" s="1"/>
  <c r="AA2119" i="8" s="1"/>
  <c r="AB2119" i="8" s="1"/>
  <c r="R2119" i="8"/>
  <c r="E2119" i="8"/>
  <c r="Y2119" i="8"/>
  <c r="F2119" i="8"/>
  <c r="T2119" i="8" l="1"/>
  <c r="U2119" i="8" s="1"/>
  <c r="D2120" i="8" s="1"/>
  <c r="S2119" i="8"/>
  <c r="AC2119" i="8"/>
  <c r="J2120" i="8"/>
  <c r="I2120" i="8"/>
  <c r="N2120" i="8" s="1"/>
  <c r="K2120" i="8" l="1"/>
  <c r="L2120" i="8" s="1"/>
  <c r="M2120" i="8" s="1"/>
  <c r="W2120" i="8" s="1"/>
  <c r="V2120" i="8"/>
  <c r="O2120" i="8"/>
  <c r="X2120" i="8"/>
  <c r="Z2120" i="8" s="1"/>
  <c r="AA2120" i="8" s="1"/>
  <c r="AB2120" i="8" s="1"/>
  <c r="Y2120" i="8"/>
  <c r="F2120" i="8"/>
  <c r="G2120" i="8"/>
  <c r="H2121" i="8" s="1"/>
  <c r="E2120" i="8"/>
  <c r="R2120" i="8"/>
  <c r="T2120" i="8" s="1"/>
  <c r="J2121" i="8" l="1"/>
  <c r="I2121" i="8"/>
  <c r="N2121" i="8" s="1"/>
  <c r="P2120" i="8"/>
  <c r="Q2120" i="8" s="1"/>
  <c r="S2120" i="8" s="1"/>
  <c r="U2120" i="8"/>
  <c r="D2121" i="8" s="1"/>
  <c r="AC2120" i="8"/>
  <c r="Y2121" i="8" l="1"/>
  <c r="R2121" i="8"/>
  <c r="T2121" i="8" s="1"/>
  <c r="F2121" i="8"/>
  <c r="X2121" i="8"/>
  <c r="Z2121" i="8" s="1"/>
  <c r="AA2121" i="8" s="1"/>
  <c r="AB2121" i="8" s="1"/>
  <c r="E2121" i="8"/>
  <c r="G2121" i="8"/>
  <c r="H2122" i="8" s="1"/>
  <c r="V2121" i="8"/>
  <c r="O2121" i="8"/>
  <c r="K2121" i="8"/>
  <c r="L2121" i="8" s="1"/>
  <c r="M2121" i="8" s="1"/>
  <c r="W2121" i="8" s="1"/>
  <c r="P2121" i="8" l="1"/>
  <c r="Q2121" i="8" s="1"/>
  <c r="S2121" i="8" s="1"/>
  <c r="AC2121" i="8"/>
  <c r="I2122" i="8"/>
  <c r="N2122" i="8" s="1"/>
  <c r="J2122" i="8"/>
  <c r="U2121" i="8"/>
  <c r="D2122" i="8" s="1"/>
  <c r="Y2122" i="8" l="1"/>
  <c r="X2122" i="8"/>
  <c r="Z2122" i="8" s="1"/>
  <c r="AA2122" i="8" s="1"/>
  <c r="AB2122" i="8" s="1"/>
  <c r="R2122" i="8"/>
  <c r="T2122" i="8" s="1"/>
  <c r="E2122" i="8"/>
  <c r="F2122" i="8"/>
  <c r="G2122" i="8"/>
  <c r="H2123" i="8" s="1"/>
  <c r="V2122" i="8"/>
  <c r="O2122" i="8"/>
  <c r="K2122" i="8"/>
  <c r="L2122" i="8" s="1"/>
  <c r="M2122" i="8" s="1"/>
  <c r="W2122" i="8" s="1"/>
  <c r="P2122" i="8" l="1"/>
  <c r="Q2122" i="8" s="1"/>
  <c r="S2122" i="8" s="1"/>
  <c r="U2122" i="8"/>
  <c r="D2123" i="8" s="1"/>
  <c r="AC2122" i="8"/>
  <c r="I2123" i="8"/>
  <c r="N2123" i="8" s="1"/>
  <c r="J2123" i="8"/>
  <c r="K2123" i="8" s="1"/>
  <c r="L2123" i="8" s="1"/>
  <c r="M2123" i="8" s="1"/>
  <c r="W2123" i="8" s="1"/>
  <c r="O2123" i="8" l="1"/>
  <c r="V2123" i="8"/>
  <c r="G2123" i="8"/>
  <c r="H2124" i="8" s="1"/>
  <c r="X2123" i="8"/>
  <c r="Z2123" i="8" s="1"/>
  <c r="AA2123" i="8" s="1"/>
  <c r="AB2123" i="8" s="1"/>
  <c r="R2123" i="8"/>
  <c r="T2123" i="8" s="1"/>
  <c r="Y2123" i="8"/>
  <c r="F2123" i="8"/>
  <c r="E2123" i="8"/>
  <c r="I2124" i="8" l="1"/>
  <c r="J2124" i="8"/>
  <c r="N2124" i="8"/>
  <c r="AC2123" i="8"/>
  <c r="P2123" i="8"/>
  <c r="Q2123" i="8" s="1"/>
  <c r="S2123" i="8" s="1"/>
  <c r="K2124" i="8" l="1"/>
  <c r="L2124" i="8" s="1"/>
  <c r="M2124" i="8" s="1"/>
  <c r="W2124" i="8" s="1"/>
  <c r="O2124" i="8"/>
  <c r="V2124" i="8"/>
  <c r="U2123" i="8"/>
  <c r="D2124" i="8" s="1"/>
  <c r="F2124" i="8" l="1"/>
  <c r="R2124" i="8"/>
  <c r="T2124" i="8" s="1"/>
  <c r="X2124" i="8"/>
  <c r="Z2124" i="8" s="1"/>
  <c r="AA2124" i="8" s="1"/>
  <c r="AB2124" i="8" s="1"/>
  <c r="E2124" i="8"/>
  <c r="Y2124" i="8"/>
  <c r="G2124" i="8"/>
  <c r="H2125" i="8" s="1"/>
  <c r="P2124" i="8"/>
  <c r="Q2124" i="8" s="1"/>
  <c r="S2124" i="8" s="1"/>
  <c r="J2125" i="8" l="1"/>
  <c r="I2125" i="8"/>
  <c r="N2125" i="8" s="1"/>
  <c r="AC2124" i="8"/>
  <c r="U2124" i="8"/>
  <c r="D2125" i="8" s="1"/>
  <c r="V2125" i="8" l="1"/>
  <c r="O2125" i="8"/>
  <c r="R2125" i="8"/>
  <c r="T2125" i="8" s="1"/>
  <c r="G2125" i="8"/>
  <c r="H2126" i="8" s="1"/>
  <c r="F2125" i="8"/>
  <c r="E2125" i="8"/>
  <c r="X2125" i="8"/>
  <c r="Z2125" i="8" s="1"/>
  <c r="AA2125" i="8" s="1"/>
  <c r="AB2125" i="8" s="1"/>
  <c r="Y2125" i="8"/>
  <c r="K2125" i="8"/>
  <c r="L2125" i="8" s="1"/>
  <c r="M2125" i="8" s="1"/>
  <c r="W2125" i="8" s="1"/>
  <c r="AC2125" i="8" l="1"/>
  <c r="P2125" i="8"/>
  <c r="Q2125" i="8" s="1"/>
  <c r="S2125" i="8" s="1"/>
  <c r="I2126" i="8"/>
  <c r="N2126" i="8" s="1"/>
  <c r="J2126" i="8"/>
  <c r="U2125" i="8" l="1"/>
  <c r="D2126" i="8" s="1"/>
  <c r="O2126" i="8"/>
  <c r="V2126" i="8"/>
  <c r="K2126" i="8"/>
  <c r="L2126" i="8" s="1"/>
  <c r="M2126" i="8" s="1"/>
  <c r="W2126" i="8" s="1"/>
  <c r="P2126" i="8" l="1"/>
  <c r="Q2126" i="8" s="1"/>
  <c r="E2126" i="8"/>
  <c r="X2126" i="8"/>
  <c r="Z2126" i="8" s="1"/>
  <c r="AA2126" i="8" s="1"/>
  <c r="AB2126" i="8" s="1"/>
  <c r="G2126" i="8"/>
  <c r="H2127" i="8" s="1"/>
  <c r="R2126" i="8"/>
  <c r="T2126" i="8" s="1"/>
  <c r="U2126" i="8" s="1"/>
  <c r="D2127" i="8" s="1"/>
  <c r="Y2126" i="8"/>
  <c r="F2126" i="8"/>
  <c r="F2127" i="8" l="1"/>
  <c r="X2127" i="8"/>
  <c r="Z2127" i="8" s="1"/>
  <c r="AA2127" i="8" s="1"/>
  <c r="AB2127" i="8" s="1"/>
  <c r="R2127" i="8"/>
  <c r="T2127" i="8" s="1"/>
  <c r="G2127" i="8"/>
  <c r="Y2127" i="8"/>
  <c r="E2127" i="8"/>
  <c r="H2128" i="8"/>
  <c r="I2127" i="8"/>
  <c r="N2127" i="8" s="1"/>
  <c r="J2127" i="8"/>
  <c r="S2126" i="8"/>
  <c r="AC2126" i="8"/>
  <c r="J2128" i="8" l="1"/>
  <c r="I2128" i="8"/>
  <c r="N2128" i="8" s="1"/>
  <c r="V2127" i="8"/>
  <c r="O2127" i="8"/>
  <c r="P2127" i="8" s="1"/>
  <c r="Q2127" i="8" s="1"/>
  <c r="S2127" i="8" s="1"/>
  <c r="AC2127" i="8"/>
  <c r="K2127" i="8"/>
  <c r="L2127" i="8" s="1"/>
  <c r="M2127" i="8" s="1"/>
  <c r="W2127" i="8" s="1"/>
  <c r="O2128" i="8" l="1"/>
  <c r="V2128" i="8"/>
  <c r="U2127" i="8"/>
  <c r="D2128" i="8" s="1"/>
  <c r="K2128" i="8"/>
  <c r="L2128" i="8" s="1"/>
  <c r="M2128" i="8" s="1"/>
  <c r="W2128" i="8" s="1"/>
  <c r="F2128" i="8" l="1"/>
  <c r="Y2128" i="8"/>
  <c r="G2128" i="8"/>
  <c r="H2129" i="8" s="1"/>
  <c r="R2128" i="8"/>
  <c r="T2128" i="8" s="1"/>
  <c r="X2128" i="8"/>
  <c r="Z2128" i="8" s="1"/>
  <c r="AA2128" i="8" s="1"/>
  <c r="AB2128" i="8" s="1"/>
  <c r="E2128" i="8"/>
  <c r="P2128" i="8"/>
  <c r="Q2128" i="8" s="1"/>
  <c r="U2128" i="8" l="1"/>
  <c r="D2129" i="8" s="1"/>
  <c r="F2129" i="8"/>
  <c r="Y2129" i="8"/>
  <c r="G2129" i="8"/>
  <c r="H2130" i="8" s="1"/>
  <c r="X2129" i="8"/>
  <c r="Z2129" i="8" s="1"/>
  <c r="AA2129" i="8" s="1"/>
  <c r="AB2129" i="8" s="1"/>
  <c r="AC2129" i="8" s="1"/>
  <c r="E2129" i="8"/>
  <c r="R2129" i="8"/>
  <c r="T2129" i="8" s="1"/>
  <c r="S2128" i="8"/>
  <c r="AC2128" i="8"/>
  <c r="I2129" i="8"/>
  <c r="N2129" i="8" s="1"/>
  <c r="J2129" i="8"/>
  <c r="K2129" i="8" s="1"/>
  <c r="L2129" i="8" s="1"/>
  <c r="M2129" i="8" s="1"/>
  <c r="W2129" i="8" s="1"/>
  <c r="I2130" i="8" l="1"/>
  <c r="N2130" i="8" s="1"/>
  <c r="J2130" i="8"/>
  <c r="K2130" i="8" s="1"/>
  <c r="L2130" i="8" s="1"/>
  <c r="M2130" i="8" s="1"/>
  <c r="W2130" i="8" s="1"/>
  <c r="V2129" i="8"/>
  <c r="O2129" i="8"/>
  <c r="O2130" i="8" l="1"/>
  <c r="V2130" i="8"/>
  <c r="P2130" i="8"/>
  <c r="Q2130" i="8" s="1"/>
  <c r="P2129" i="8"/>
  <c r="Q2129" i="8" l="1"/>
  <c r="S2129" i="8" s="1"/>
  <c r="U2129" i="8"/>
  <c r="D2130" i="8" s="1"/>
  <c r="G2130" i="8" l="1"/>
  <c r="H2131" i="8" s="1"/>
  <c r="F2130" i="8"/>
  <c r="E2130" i="8"/>
  <c r="R2130" i="8"/>
  <c r="Y2130" i="8"/>
  <c r="X2130" i="8"/>
  <c r="Z2130" i="8" s="1"/>
  <c r="AA2130" i="8" s="1"/>
  <c r="AB2130" i="8" s="1"/>
  <c r="T2130" i="8" l="1"/>
  <c r="U2130" i="8" s="1"/>
  <c r="D2131" i="8" s="1"/>
  <c r="S2130" i="8"/>
  <c r="AC2130" i="8"/>
  <c r="I2131" i="8"/>
  <c r="N2131" i="8" s="1"/>
  <c r="J2131" i="8"/>
  <c r="O2131" i="8" l="1"/>
  <c r="V2131" i="8"/>
  <c r="K2131" i="8"/>
  <c r="L2131" i="8" s="1"/>
  <c r="M2131" i="8" s="1"/>
  <c r="W2131" i="8" s="1"/>
  <c r="X2131" i="8"/>
  <c r="Z2131" i="8" s="1"/>
  <c r="AA2131" i="8" s="1"/>
  <c r="AB2131" i="8" s="1"/>
  <c r="Y2131" i="8"/>
  <c r="E2131" i="8"/>
  <c r="R2131" i="8"/>
  <c r="T2131" i="8" s="1"/>
  <c r="G2131" i="8"/>
  <c r="H2132" i="8" s="1"/>
  <c r="F2131" i="8"/>
  <c r="AC2131" i="8" l="1"/>
  <c r="J2132" i="8"/>
  <c r="I2132" i="8"/>
  <c r="N2132" i="8" s="1"/>
  <c r="P2131" i="8"/>
  <c r="Q2131" i="8" s="1"/>
  <c r="S2131" i="8" s="1"/>
  <c r="V2132" i="8" l="1"/>
  <c r="O2132" i="8"/>
  <c r="K2132" i="8"/>
  <c r="L2132" i="8" s="1"/>
  <c r="M2132" i="8" s="1"/>
  <c r="W2132" i="8" s="1"/>
  <c r="U2131" i="8"/>
  <c r="D2132" i="8" s="1"/>
  <c r="G2132" i="8" l="1"/>
  <c r="H2133" i="8" s="1"/>
  <c r="X2132" i="8"/>
  <c r="Z2132" i="8" s="1"/>
  <c r="AA2132" i="8" s="1"/>
  <c r="AB2132" i="8" s="1"/>
  <c r="R2132" i="8"/>
  <c r="T2132" i="8" s="1"/>
  <c r="F2132" i="8"/>
  <c r="E2132" i="8"/>
  <c r="Y2132" i="8"/>
  <c r="P2132" i="8"/>
  <c r="Q2132" i="8" s="1"/>
  <c r="S2132" i="8" l="1"/>
  <c r="U2132" i="8"/>
  <c r="D2133" i="8" s="1"/>
  <c r="AC2132" i="8"/>
  <c r="I2133" i="8"/>
  <c r="N2133" i="8" s="1"/>
  <c r="J2133" i="8"/>
  <c r="K2133" i="8" s="1"/>
  <c r="L2133" i="8" s="1"/>
  <c r="M2133" i="8" s="1"/>
  <c r="W2133" i="8" s="1"/>
  <c r="O2133" i="8" l="1"/>
  <c r="V2133" i="8"/>
  <c r="Y2133" i="8"/>
  <c r="F2133" i="8"/>
  <c r="E2133" i="8"/>
  <c r="X2133" i="8"/>
  <c r="Z2133" i="8" s="1"/>
  <c r="AA2133" i="8" s="1"/>
  <c r="AB2133" i="8" s="1"/>
  <c r="R2133" i="8"/>
  <c r="T2133" i="8" s="1"/>
  <c r="G2133" i="8"/>
  <c r="H2134" i="8" s="1"/>
  <c r="AC2133" i="8" l="1"/>
  <c r="J2134" i="8"/>
  <c r="I2134" i="8"/>
  <c r="N2134" i="8" s="1"/>
  <c r="P2133" i="8"/>
  <c r="Q2133" i="8" s="1"/>
  <c r="S2133" i="8" s="1"/>
  <c r="V2134" i="8" l="1"/>
  <c r="O2134" i="8"/>
  <c r="K2134" i="8"/>
  <c r="L2134" i="8" s="1"/>
  <c r="M2134" i="8" s="1"/>
  <c r="W2134" i="8" s="1"/>
  <c r="U2133" i="8"/>
  <c r="D2134" i="8" s="1"/>
  <c r="E2134" i="8" l="1"/>
  <c r="G2134" i="8"/>
  <c r="H2135" i="8" s="1"/>
  <c r="F2134" i="8"/>
  <c r="Y2134" i="8"/>
  <c r="X2134" i="8"/>
  <c r="Z2134" i="8" s="1"/>
  <c r="AA2134" i="8" s="1"/>
  <c r="AB2134" i="8" s="1"/>
  <c r="R2134" i="8"/>
  <c r="T2134" i="8" s="1"/>
  <c r="P2134" i="8"/>
  <c r="Q2134" i="8" s="1"/>
  <c r="U2134" i="8" l="1"/>
  <c r="D2135" i="8" s="1"/>
  <c r="Y2135" i="8"/>
  <c r="X2135" i="8"/>
  <c r="Z2135" i="8" s="1"/>
  <c r="AA2135" i="8" s="1"/>
  <c r="AB2135" i="8" s="1"/>
  <c r="AC2135" i="8" s="1"/>
  <c r="G2135" i="8"/>
  <c r="H2136" i="8" s="1"/>
  <c r="F2135" i="8"/>
  <c r="E2135" i="8"/>
  <c r="R2135" i="8"/>
  <c r="T2135" i="8" s="1"/>
  <c r="AC2134" i="8"/>
  <c r="S2134" i="8"/>
  <c r="J2135" i="8"/>
  <c r="I2135" i="8"/>
  <c r="N2135" i="8" s="1"/>
  <c r="K2135" i="8" l="1"/>
  <c r="L2135" i="8" s="1"/>
  <c r="M2135" i="8" s="1"/>
  <c r="W2135" i="8" s="1"/>
  <c r="V2135" i="8"/>
  <c r="O2135" i="8"/>
  <c r="J2136" i="8"/>
  <c r="I2136" i="8"/>
  <c r="N2136" i="8" s="1"/>
  <c r="K2136" i="8" l="1"/>
  <c r="L2136" i="8" s="1"/>
  <c r="M2136" i="8" s="1"/>
  <c r="W2136" i="8" s="1"/>
  <c r="P2135" i="8"/>
  <c r="V2136" i="8"/>
  <c r="O2136" i="8"/>
  <c r="Q2135" i="8" l="1"/>
  <c r="S2135" i="8" s="1"/>
  <c r="U2135" i="8"/>
  <c r="D2136" i="8" s="1"/>
  <c r="P2136" i="8"/>
  <c r="Q2136" i="8" s="1"/>
  <c r="E2136" i="8" l="1"/>
  <c r="F2136" i="8"/>
  <c r="R2136" i="8"/>
  <c r="T2136" i="8" s="1"/>
  <c r="U2136" i="8" s="1"/>
  <c r="D2137" i="8" s="1"/>
  <c r="G2136" i="8"/>
  <c r="H2137" i="8" s="1"/>
  <c r="X2136" i="8"/>
  <c r="Z2136" i="8" s="1"/>
  <c r="AA2136" i="8" s="1"/>
  <c r="AB2136" i="8" s="1"/>
  <c r="Y2136" i="8"/>
  <c r="S2136" i="8"/>
  <c r="AC2136" i="8" l="1"/>
  <c r="I2137" i="8"/>
  <c r="N2137" i="8" s="1"/>
  <c r="J2137" i="8"/>
  <c r="K2137" i="8" s="1"/>
  <c r="L2137" i="8" s="1"/>
  <c r="M2137" i="8" s="1"/>
  <c r="W2137" i="8" s="1"/>
  <c r="Y2137" i="8"/>
  <c r="F2137" i="8"/>
  <c r="R2137" i="8"/>
  <c r="T2137" i="8" s="1"/>
  <c r="G2137" i="8"/>
  <c r="H2138" i="8" s="1"/>
  <c r="X2137" i="8"/>
  <c r="Z2137" i="8" s="1"/>
  <c r="AA2137" i="8" s="1"/>
  <c r="AB2137" i="8" s="1"/>
  <c r="E2137" i="8"/>
  <c r="J2138" i="8" l="1"/>
  <c r="I2138" i="8"/>
  <c r="N2138" i="8"/>
  <c r="O2137" i="8"/>
  <c r="P2137" i="8" s="1"/>
  <c r="Q2137" i="8" s="1"/>
  <c r="S2137" i="8" s="1"/>
  <c r="V2137" i="8"/>
  <c r="AC2137" i="8"/>
  <c r="K2138" i="8" l="1"/>
  <c r="L2138" i="8" s="1"/>
  <c r="M2138" i="8" s="1"/>
  <c r="W2138" i="8" s="1"/>
  <c r="O2138" i="8"/>
  <c r="V2138" i="8"/>
  <c r="U2137" i="8"/>
  <c r="D2138" i="8" s="1"/>
  <c r="Y2138" i="8" l="1"/>
  <c r="E2138" i="8"/>
  <c r="R2138" i="8"/>
  <c r="T2138" i="8" s="1"/>
  <c r="F2138" i="8"/>
  <c r="X2138" i="8"/>
  <c r="Z2138" i="8" s="1"/>
  <c r="AA2138" i="8" s="1"/>
  <c r="AB2138" i="8" s="1"/>
  <c r="G2138" i="8"/>
  <c r="H2139" i="8" s="1"/>
  <c r="P2138" i="8"/>
  <c r="Q2138" i="8" s="1"/>
  <c r="S2138" i="8" s="1"/>
  <c r="I2139" i="8" l="1"/>
  <c r="N2139" i="8" s="1"/>
  <c r="J2139" i="8"/>
  <c r="K2139" i="8" s="1"/>
  <c r="L2139" i="8" s="1"/>
  <c r="M2139" i="8" s="1"/>
  <c r="W2139" i="8" s="1"/>
  <c r="U2138" i="8"/>
  <c r="D2139" i="8" s="1"/>
  <c r="AC2138" i="8"/>
  <c r="G2139" i="8" l="1"/>
  <c r="H2140" i="8" s="1"/>
  <c r="E2139" i="8"/>
  <c r="Y2139" i="8"/>
  <c r="F2139" i="8"/>
  <c r="X2139" i="8"/>
  <c r="Z2139" i="8" s="1"/>
  <c r="AA2139" i="8" s="1"/>
  <c r="AB2139" i="8" s="1"/>
  <c r="R2139" i="8"/>
  <c r="T2139" i="8" s="1"/>
  <c r="V2139" i="8"/>
  <c r="O2139" i="8"/>
  <c r="AC2139" i="8" l="1"/>
  <c r="P2139" i="8"/>
  <c r="Q2139" i="8" s="1"/>
  <c r="S2139" i="8" s="1"/>
  <c r="I2140" i="8"/>
  <c r="N2140" i="8" s="1"/>
  <c r="J2140" i="8"/>
  <c r="K2140" i="8" s="1"/>
  <c r="L2140" i="8" s="1"/>
  <c r="M2140" i="8" s="1"/>
  <c r="W2140" i="8" s="1"/>
  <c r="O2140" i="8" l="1"/>
  <c r="V2140" i="8"/>
  <c r="U2139" i="8"/>
  <c r="D2140" i="8" s="1"/>
  <c r="G2140" i="8" l="1"/>
  <c r="H2141" i="8" s="1"/>
  <c r="R2140" i="8"/>
  <c r="T2140" i="8" s="1"/>
  <c r="X2140" i="8"/>
  <c r="Z2140" i="8" s="1"/>
  <c r="AA2140" i="8" s="1"/>
  <c r="AB2140" i="8" s="1"/>
  <c r="F2140" i="8"/>
  <c r="E2140" i="8"/>
  <c r="Y2140" i="8"/>
  <c r="P2140" i="8"/>
  <c r="Q2140" i="8" s="1"/>
  <c r="S2140" i="8" s="1"/>
  <c r="AC2140" i="8" l="1"/>
  <c r="U2140" i="8"/>
  <c r="D2141" i="8" s="1"/>
  <c r="J2141" i="8"/>
  <c r="I2141" i="8"/>
  <c r="N2141" i="8" s="1"/>
  <c r="V2141" i="8" l="1"/>
  <c r="O2141" i="8"/>
  <c r="E2141" i="8"/>
  <c r="Y2141" i="8"/>
  <c r="F2141" i="8"/>
  <c r="G2141" i="8"/>
  <c r="H2142" i="8" s="1"/>
  <c r="X2141" i="8"/>
  <c r="Z2141" i="8" s="1"/>
  <c r="AA2141" i="8" s="1"/>
  <c r="AB2141" i="8" s="1"/>
  <c r="R2141" i="8"/>
  <c r="T2141" i="8" s="1"/>
  <c r="K2141" i="8"/>
  <c r="L2141" i="8" s="1"/>
  <c r="M2141" i="8" s="1"/>
  <c r="W2141" i="8" s="1"/>
  <c r="J2142" i="8" l="1"/>
  <c r="I2142" i="8"/>
  <c r="N2142" i="8" s="1"/>
  <c r="P2141" i="8"/>
  <c r="Q2141" i="8" s="1"/>
  <c r="S2141" i="8" s="1"/>
  <c r="AC2141" i="8"/>
  <c r="V2142" i="8" l="1"/>
  <c r="O2142" i="8"/>
  <c r="U2141" i="8"/>
  <c r="D2142" i="8" s="1"/>
  <c r="K2142" i="8"/>
  <c r="L2142" i="8" s="1"/>
  <c r="M2142" i="8" s="1"/>
  <c r="W2142" i="8" s="1"/>
  <c r="Y2142" i="8" l="1"/>
  <c r="F2142" i="8"/>
  <c r="G2142" i="8"/>
  <c r="H2143" i="8" s="1"/>
  <c r="E2142" i="8"/>
  <c r="X2142" i="8"/>
  <c r="Z2142" i="8" s="1"/>
  <c r="AA2142" i="8" s="1"/>
  <c r="AB2142" i="8" s="1"/>
  <c r="R2142" i="8"/>
  <c r="T2142" i="8" s="1"/>
  <c r="P2142" i="8"/>
  <c r="Q2142" i="8" s="1"/>
  <c r="U2142" i="8" l="1"/>
  <c r="D2143" i="8" s="1"/>
  <c r="G2143" i="8"/>
  <c r="F2143" i="8"/>
  <c r="E2143" i="8"/>
  <c r="X2143" i="8"/>
  <c r="Z2143" i="8" s="1"/>
  <c r="AA2143" i="8" s="1"/>
  <c r="AB2143" i="8" s="1"/>
  <c r="R2143" i="8"/>
  <c r="T2143" i="8" s="1"/>
  <c r="Y2143" i="8"/>
  <c r="J2143" i="8"/>
  <c r="I2143" i="8"/>
  <c r="N2143" i="8" s="1"/>
  <c r="H2144" i="8"/>
  <c r="AC2142" i="8"/>
  <c r="S2142" i="8"/>
  <c r="O2143" i="8" l="1"/>
  <c r="V2143" i="8"/>
  <c r="AC2143" i="8"/>
  <c r="K2143" i="8"/>
  <c r="L2143" i="8" s="1"/>
  <c r="M2143" i="8" s="1"/>
  <c r="W2143" i="8" s="1"/>
  <c r="J2144" i="8"/>
  <c r="I2144" i="8"/>
  <c r="N2144" i="8" s="1"/>
  <c r="O2144" i="8" l="1"/>
  <c r="V2144" i="8"/>
  <c r="K2144" i="8"/>
  <c r="L2144" i="8" s="1"/>
  <c r="M2144" i="8" s="1"/>
  <c r="W2144" i="8" s="1"/>
  <c r="P2144" i="8"/>
  <c r="Q2144" i="8" s="1"/>
  <c r="P2143" i="8"/>
  <c r="Q2143" i="8" l="1"/>
  <c r="S2143" i="8" s="1"/>
  <c r="U2143" i="8"/>
  <c r="D2144" i="8" s="1"/>
  <c r="E2144" i="8" l="1"/>
  <c r="G2144" i="8"/>
  <c r="H2145" i="8" s="1"/>
  <c r="R2144" i="8"/>
  <c r="X2144" i="8"/>
  <c r="Z2144" i="8" s="1"/>
  <c r="AA2144" i="8" s="1"/>
  <c r="AB2144" i="8" s="1"/>
  <c r="Y2144" i="8"/>
  <c r="F2144" i="8"/>
  <c r="AC2144" i="8" l="1"/>
  <c r="T2144" i="8"/>
  <c r="U2144" i="8" s="1"/>
  <c r="D2145" i="8" s="1"/>
  <c r="S2144" i="8"/>
  <c r="I2145" i="8"/>
  <c r="N2145" i="8" s="1"/>
  <c r="J2145" i="8"/>
  <c r="K2145" i="8" s="1"/>
  <c r="L2145" i="8" s="1"/>
  <c r="M2145" i="8" s="1"/>
  <c r="W2145" i="8" s="1"/>
  <c r="R2145" i="8" l="1"/>
  <c r="T2145" i="8" s="1"/>
  <c r="F2145" i="8"/>
  <c r="X2145" i="8"/>
  <c r="Z2145" i="8" s="1"/>
  <c r="AA2145" i="8" s="1"/>
  <c r="AB2145" i="8" s="1"/>
  <c r="E2145" i="8"/>
  <c r="G2145" i="8"/>
  <c r="H2146" i="8" s="1"/>
  <c r="Y2145" i="8"/>
  <c r="O2145" i="8"/>
  <c r="V2145" i="8"/>
  <c r="AC2145" i="8" l="1"/>
  <c r="P2145" i="8"/>
  <c r="Q2145" i="8" s="1"/>
  <c r="S2145" i="8" s="1"/>
  <c r="J2146" i="8"/>
  <c r="I2146" i="8"/>
  <c r="N2146" i="8" s="1"/>
  <c r="K2146" i="8" l="1"/>
  <c r="L2146" i="8" s="1"/>
  <c r="M2146" i="8" s="1"/>
  <c r="W2146" i="8" s="1"/>
  <c r="O2146" i="8"/>
  <c r="V2146" i="8"/>
  <c r="U2145" i="8"/>
  <c r="D2146" i="8" s="1"/>
  <c r="E2146" i="8" l="1"/>
  <c r="G2146" i="8"/>
  <c r="H2147" i="8" s="1"/>
  <c r="X2146" i="8"/>
  <c r="Z2146" i="8" s="1"/>
  <c r="AA2146" i="8" s="1"/>
  <c r="AB2146" i="8" s="1"/>
  <c r="R2146" i="8"/>
  <c r="T2146" i="8" s="1"/>
  <c r="F2146" i="8"/>
  <c r="Y2146" i="8"/>
  <c r="P2146" i="8"/>
  <c r="Q2146" i="8" s="1"/>
  <c r="S2146" i="8" s="1"/>
  <c r="AC2146" i="8" l="1"/>
  <c r="U2146" i="8"/>
  <c r="D2147" i="8" s="1"/>
  <c r="I2147" i="8"/>
  <c r="N2147" i="8" s="1"/>
  <c r="J2147" i="8"/>
  <c r="K2147" i="8" s="1"/>
  <c r="L2147" i="8" s="1"/>
  <c r="M2147" i="8" s="1"/>
  <c r="W2147" i="8" s="1"/>
  <c r="O2147" i="8" l="1"/>
  <c r="V2147" i="8"/>
  <c r="R2147" i="8"/>
  <c r="T2147" i="8" s="1"/>
  <c r="F2147" i="8"/>
  <c r="X2147" i="8"/>
  <c r="Z2147" i="8" s="1"/>
  <c r="AA2147" i="8" s="1"/>
  <c r="AB2147" i="8" s="1"/>
  <c r="E2147" i="8"/>
  <c r="G2147" i="8"/>
  <c r="H2148" i="8" s="1"/>
  <c r="Y2147" i="8"/>
  <c r="AC2147" i="8" l="1"/>
  <c r="I2148" i="8"/>
  <c r="N2148" i="8" s="1"/>
  <c r="J2148" i="8"/>
  <c r="P2147" i="8"/>
  <c r="Q2147" i="8" s="1"/>
  <c r="S2147" i="8" s="1"/>
  <c r="K2148" i="8" l="1"/>
  <c r="L2148" i="8" s="1"/>
  <c r="M2148" i="8" s="1"/>
  <c r="W2148" i="8" s="1"/>
  <c r="U2147" i="8"/>
  <c r="D2148" i="8" s="1"/>
  <c r="O2148" i="8"/>
  <c r="V2148" i="8"/>
  <c r="P2148" i="8" l="1"/>
  <c r="Q2148" i="8" s="1"/>
  <c r="X2148" i="8"/>
  <c r="Z2148" i="8" s="1"/>
  <c r="AA2148" i="8" s="1"/>
  <c r="AB2148" i="8" s="1"/>
  <c r="F2148" i="8"/>
  <c r="E2148" i="8"/>
  <c r="Y2148" i="8"/>
  <c r="R2148" i="8"/>
  <c r="T2148" i="8" s="1"/>
  <c r="U2148" i="8" s="1"/>
  <c r="D2149" i="8" s="1"/>
  <c r="G2148" i="8"/>
  <c r="H2149" i="8" s="1"/>
  <c r="E2149" i="8" l="1"/>
  <c r="R2149" i="8"/>
  <c r="T2149" i="8" s="1"/>
  <c r="F2149" i="8"/>
  <c r="X2149" i="8"/>
  <c r="Z2149" i="8" s="1"/>
  <c r="AA2149" i="8" s="1"/>
  <c r="AB2149" i="8" s="1"/>
  <c r="G2149" i="8"/>
  <c r="H2150" i="8" s="1"/>
  <c r="Y2149" i="8"/>
  <c r="I2149" i="8"/>
  <c r="N2149" i="8" s="1"/>
  <c r="J2149" i="8"/>
  <c r="AC2148" i="8"/>
  <c r="S2148" i="8"/>
  <c r="O2149" i="8" l="1"/>
  <c r="P2149" i="8" s="1"/>
  <c r="Q2149" i="8" s="1"/>
  <c r="S2149" i="8" s="1"/>
  <c r="V2149" i="8"/>
  <c r="J2150" i="8"/>
  <c r="I2150" i="8"/>
  <c r="N2150" i="8" s="1"/>
  <c r="U2149" i="8"/>
  <c r="D2150" i="8" s="1"/>
  <c r="AC2149" i="8"/>
  <c r="K2149" i="8"/>
  <c r="L2149" i="8" s="1"/>
  <c r="M2149" i="8" s="1"/>
  <c r="W2149" i="8" s="1"/>
  <c r="Y2150" i="8" l="1"/>
  <c r="E2150" i="8"/>
  <c r="X2150" i="8"/>
  <c r="Z2150" i="8" s="1"/>
  <c r="AA2150" i="8" s="1"/>
  <c r="AB2150" i="8" s="1"/>
  <c r="R2150" i="8"/>
  <c r="T2150" i="8" s="1"/>
  <c r="F2150" i="8"/>
  <c r="G2150" i="8"/>
  <c r="H2151" i="8" s="1"/>
  <c r="K2150" i="8"/>
  <c r="L2150" i="8" s="1"/>
  <c r="M2150" i="8" s="1"/>
  <c r="W2150" i="8" s="1"/>
  <c r="O2150" i="8"/>
  <c r="V2150" i="8"/>
  <c r="AC2150" i="8" l="1"/>
  <c r="I2151" i="8"/>
  <c r="N2151" i="8" s="1"/>
  <c r="J2151" i="8"/>
  <c r="K2151" i="8" s="1"/>
  <c r="L2151" i="8" s="1"/>
  <c r="M2151" i="8" s="1"/>
  <c r="W2151" i="8" s="1"/>
  <c r="P2150" i="8"/>
  <c r="Q2150" i="8" s="1"/>
  <c r="S2150" i="8" s="1"/>
  <c r="O2151" i="8" l="1"/>
  <c r="P2151" i="8" s="1"/>
  <c r="Q2151" i="8" s="1"/>
  <c r="V2151" i="8"/>
  <c r="U2150" i="8"/>
  <c r="D2151" i="8" s="1"/>
  <c r="R2151" i="8" l="1"/>
  <c r="T2151" i="8" s="1"/>
  <c r="U2151" i="8" s="1"/>
  <c r="D2152" i="8" s="1"/>
  <c r="Y2151" i="8"/>
  <c r="X2151" i="8"/>
  <c r="Z2151" i="8" s="1"/>
  <c r="AA2151" i="8" s="1"/>
  <c r="AB2151" i="8" s="1"/>
  <c r="G2151" i="8"/>
  <c r="H2152" i="8" s="1"/>
  <c r="E2151" i="8"/>
  <c r="F2151" i="8"/>
  <c r="S2151" i="8"/>
  <c r="I2152" i="8" l="1"/>
  <c r="N2152" i="8" s="1"/>
  <c r="J2152" i="8"/>
  <c r="K2152" i="8" s="1"/>
  <c r="L2152" i="8" s="1"/>
  <c r="M2152" i="8" s="1"/>
  <c r="W2152" i="8" s="1"/>
  <c r="AC2151" i="8"/>
  <c r="F2152" i="8"/>
  <c r="Y2152" i="8"/>
  <c r="R2152" i="8"/>
  <c r="T2152" i="8" s="1"/>
  <c r="E2152" i="8"/>
  <c r="G2152" i="8"/>
  <c r="H2153" i="8" s="1"/>
  <c r="X2152" i="8"/>
  <c r="Z2152" i="8" s="1"/>
  <c r="AA2152" i="8" s="1"/>
  <c r="AB2152" i="8" s="1"/>
  <c r="AC2152" i="8" s="1"/>
  <c r="I2153" i="8" l="1"/>
  <c r="N2153" i="8" s="1"/>
  <c r="J2153" i="8"/>
  <c r="O2152" i="8"/>
  <c r="V2152" i="8"/>
  <c r="K2153" i="8" l="1"/>
  <c r="L2153" i="8" s="1"/>
  <c r="M2153" i="8" s="1"/>
  <c r="W2153" i="8" s="1"/>
  <c r="P2152" i="8"/>
  <c r="V2153" i="8"/>
  <c r="O2153" i="8"/>
  <c r="P2153" i="8" l="1"/>
  <c r="Q2153" i="8" s="1"/>
  <c r="Q2152" i="8"/>
  <c r="S2152" i="8" s="1"/>
  <c r="U2152" i="8"/>
  <c r="D2153" i="8" s="1"/>
  <c r="G2153" i="8" l="1"/>
  <c r="H2154" i="8" s="1"/>
  <c r="Y2153" i="8"/>
  <c r="R2153" i="8"/>
  <c r="T2153" i="8" s="1"/>
  <c r="U2153" i="8" s="1"/>
  <c r="D2154" i="8" s="1"/>
  <c r="E2153" i="8"/>
  <c r="X2153" i="8"/>
  <c r="Z2153" i="8" s="1"/>
  <c r="AA2153" i="8" s="1"/>
  <c r="AB2153" i="8" s="1"/>
  <c r="F2153" i="8"/>
  <c r="S2153" i="8" l="1"/>
  <c r="AC2153" i="8"/>
  <c r="F2154" i="8"/>
  <c r="R2154" i="8"/>
  <c r="T2154" i="8" s="1"/>
  <c r="G2154" i="8"/>
  <c r="H2155" i="8" s="1"/>
  <c r="X2154" i="8"/>
  <c r="Z2154" i="8" s="1"/>
  <c r="AA2154" i="8" s="1"/>
  <c r="AB2154" i="8" s="1"/>
  <c r="E2154" i="8"/>
  <c r="Y2154" i="8"/>
  <c r="I2154" i="8"/>
  <c r="N2154" i="8" s="1"/>
  <c r="J2154" i="8"/>
  <c r="K2154" i="8" l="1"/>
  <c r="L2154" i="8" s="1"/>
  <c r="M2154" i="8" s="1"/>
  <c r="W2154" i="8" s="1"/>
  <c r="I2155" i="8"/>
  <c r="N2155" i="8" s="1"/>
  <c r="J2155" i="8"/>
  <c r="K2155" i="8" s="1"/>
  <c r="L2155" i="8" s="1"/>
  <c r="M2155" i="8" s="1"/>
  <c r="W2155" i="8" s="1"/>
  <c r="O2154" i="8"/>
  <c r="V2154" i="8"/>
  <c r="AC2154" i="8"/>
  <c r="P2154" i="8" l="1"/>
  <c r="O2155" i="8"/>
  <c r="P2155" i="8" s="1"/>
  <c r="Q2155" i="8" s="1"/>
  <c r="V2155" i="8"/>
  <c r="Q2154" i="8" l="1"/>
  <c r="S2154" i="8" s="1"/>
  <c r="U2154" i="8"/>
  <c r="D2155" i="8" s="1"/>
  <c r="E2155" i="8" l="1"/>
  <c r="G2155" i="8"/>
  <c r="H2156" i="8" s="1"/>
  <c r="R2155" i="8"/>
  <c r="F2155" i="8"/>
  <c r="Y2155" i="8"/>
  <c r="X2155" i="8"/>
  <c r="Z2155" i="8" s="1"/>
  <c r="AA2155" i="8" s="1"/>
  <c r="AB2155" i="8" s="1"/>
  <c r="AC2155" i="8" l="1"/>
  <c r="I2156" i="8"/>
  <c r="N2156" i="8" s="1"/>
  <c r="J2156" i="8"/>
  <c r="T2155" i="8"/>
  <c r="U2155" i="8" s="1"/>
  <c r="D2156" i="8" s="1"/>
  <c r="S2155" i="8"/>
  <c r="K2156" i="8" l="1"/>
  <c r="L2156" i="8" s="1"/>
  <c r="M2156" i="8" s="1"/>
  <c r="W2156" i="8" s="1"/>
  <c r="O2156" i="8"/>
  <c r="V2156" i="8"/>
  <c r="F2156" i="8"/>
  <c r="R2156" i="8"/>
  <c r="T2156" i="8" s="1"/>
  <c r="G2156" i="8"/>
  <c r="H2157" i="8" s="1"/>
  <c r="X2156" i="8"/>
  <c r="Z2156" i="8" s="1"/>
  <c r="AA2156" i="8" s="1"/>
  <c r="AB2156" i="8" s="1"/>
  <c r="E2156" i="8"/>
  <c r="Y2156" i="8"/>
  <c r="I2157" i="8" l="1"/>
  <c r="N2157" i="8" s="1"/>
  <c r="J2157" i="8"/>
  <c r="AC2156" i="8"/>
  <c r="P2156" i="8"/>
  <c r="Q2156" i="8" s="1"/>
  <c r="S2156" i="8" s="1"/>
  <c r="U2156" i="8" l="1"/>
  <c r="D2157" i="8" s="1"/>
  <c r="K2157" i="8"/>
  <c r="L2157" i="8" s="1"/>
  <c r="M2157" i="8" s="1"/>
  <c r="W2157" i="8" s="1"/>
  <c r="O2157" i="8"/>
  <c r="V2157" i="8"/>
  <c r="P2157" i="8" l="1"/>
  <c r="Q2157" i="8" s="1"/>
  <c r="R2157" i="8"/>
  <c r="T2157" i="8" s="1"/>
  <c r="U2157" i="8" s="1"/>
  <c r="D2158" i="8" s="1"/>
  <c r="G2157" i="8"/>
  <c r="H2158" i="8" s="1"/>
  <c r="X2157" i="8"/>
  <c r="Z2157" i="8" s="1"/>
  <c r="AA2157" i="8" s="1"/>
  <c r="AB2157" i="8" s="1"/>
  <c r="Y2157" i="8"/>
  <c r="E2157" i="8"/>
  <c r="F2157" i="8"/>
  <c r="Y2158" i="8" l="1"/>
  <c r="E2158" i="8"/>
  <c r="X2158" i="8"/>
  <c r="Z2158" i="8" s="1"/>
  <c r="AA2158" i="8" s="1"/>
  <c r="AB2158" i="8" s="1"/>
  <c r="AC2158" i="8" s="1"/>
  <c r="R2158" i="8"/>
  <c r="T2158" i="8" s="1"/>
  <c r="F2158" i="8"/>
  <c r="G2158" i="8"/>
  <c r="H2159" i="8" s="1"/>
  <c r="AC2157" i="8"/>
  <c r="S2157" i="8"/>
  <c r="J2158" i="8"/>
  <c r="I2158" i="8"/>
  <c r="N2158" i="8" s="1"/>
  <c r="J2159" i="8" l="1"/>
  <c r="I2159" i="8"/>
  <c r="N2159" i="8" s="1"/>
  <c r="K2158" i="8"/>
  <c r="L2158" i="8" s="1"/>
  <c r="M2158" i="8" s="1"/>
  <c r="W2158" i="8" s="1"/>
  <c r="O2158" i="8"/>
  <c r="V2158" i="8"/>
  <c r="P2158" i="8" l="1"/>
  <c r="K2159" i="8"/>
  <c r="L2159" i="8" s="1"/>
  <c r="M2159" i="8" s="1"/>
  <c r="W2159" i="8" s="1"/>
  <c r="O2159" i="8"/>
  <c r="V2159" i="8"/>
  <c r="Q2158" i="8" l="1"/>
  <c r="S2158" i="8" s="1"/>
  <c r="U2158" i="8"/>
  <c r="D2159" i="8" s="1"/>
  <c r="P2159" i="8"/>
  <c r="Q2159" i="8" s="1"/>
  <c r="Y2159" i="8" l="1"/>
  <c r="E2159" i="8"/>
  <c r="F2159" i="8"/>
  <c r="R2159" i="8"/>
  <c r="T2159" i="8" s="1"/>
  <c r="U2159" i="8" s="1"/>
  <c r="D2160" i="8" s="1"/>
  <c r="G2159" i="8"/>
  <c r="H2160" i="8" s="1"/>
  <c r="X2159" i="8"/>
  <c r="Z2159" i="8" s="1"/>
  <c r="AA2159" i="8" s="1"/>
  <c r="AB2159" i="8" s="1"/>
  <c r="F2160" i="8" l="1"/>
  <c r="E2160" i="8"/>
  <c r="R2160" i="8"/>
  <c r="T2160" i="8" s="1"/>
  <c r="X2160" i="8"/>
  <c r="Z2160" i="8" s="1"/>
  <c r="AA2160" i="8" s="1"/>
  <c r="AB2160" i="8" s="1"/>
  <c r="AC2160" i="8" s="1"/>
  <c r="Y2160" i="8"/>
  <c r="G2160" i="8"/>
  <c r="H2161" i="8" s="1"/>
  <c r="AC2159" i="8"/>
  <c r="S2159" i="8"/>
  <c r="I2160" i="8"/>
  <c r="N2160" i="8" s="1"/>
  <c r="J2160" i="8"/>
  <c r="K2160" i="8" l="1"/>
  <c r="L2160" i="8" s="1"/>
  <c r="M2160" i="8" s="1"/>
  <c r="W2160" i="8" s="1"/>
  <c r="I2161" i="8"/>
  <c r="N2161" i="8" s="1"/>
  <c r="J2161" i="8"/>
  <c r="V2160" i="8"/>
  <c r="O2160" i="8"/>
  <c r="O2161" i="8" l="1"/>
  <c r="V2161" i="8"/>
  <c r="P2161" i="8"/>
  <c r="Q2161" i="8" s="1"/>
  <c r="P2160" i="8"/>
  <c r="K2161" i="8"/>
  <c r="L2161" i="8" s="1"/>
  <c r="M2161" i="8" s="1"/>
  <c r="W2161" i="8" s="1"/>
  <c r="Q2160" i="8" l="1"/>
  <c r="S2160" i="8" s="1"/>
  <c r="U2160" i="8"/>
  <c r="D2161" i="8" s="1"/>
  <c r="E2161" i="8" l="1"/>
  <c r="X2161" i="8"/>
  <c r="Z2161" i="8" s="1"/>
  <c r="AA2161" i="8" s="1"/>
  <c r="AB2161" i="8" s="1"/>
  <c r="G2161" i="8"/>
  <c r="H2162" i="8" s="1"/>
  <c r="R2161" i="8"/>
  <c r="F2161" i="8"/>
  <c r="Y2161" i="8"/>
  <c r="AC2161" i="8" l="1"/>
  <c r="T2161" i="8"/>
  <c r="U2161" i="8" s="1"/>
  <c r="D2162" i="8" s="1"/>
  <c r="S2161" i="8"/>
  <c r="I2162" i="8"/>
  <c r="N2162" i="8" s="1"/>
  <c r="J2162" i="8"/>
  <c r="K2162" i="8" s="1"/>
  <c r="L2162" i="8" s="1"/>
  <c r="M2162" i="8" s="1"/>
  <c r="W2162" i="8" s="1"/>
  <c r="O2162" i="8" l="1"/>
  <c r="V2162" i="8"/>
  <c r="G2162" i="8"/>
  <c r="H2163" i="8" s="1"/>
  <c r="E2162" i="8"/>
  <c r="Y2162" i="8"/>
  <c r="R2162" i="8"/>
  <c r="T2162" i="8" s="1"/>
  <c r="X2162" i="8"/>
  <c r="Z2162" i="8" s="1"/>
  <c r="AA2162" i="8" s="1"/>
  <c r="AB2162" i="8" s="1"/>
  <c r="F2162" i="8"/>
  <c r="AC2162" i="8" l="1"/>
  <c r="I2163" i="8"/>
  <c r="N2163" i="8" s="1"/>
  <c r="J2163" i="8"/>
  <c r="K2163" i="8" s="1"/>
  <c r="L2163" i="8" s="1"/>
  <c r="M2163" i="8" s="1"/>
  <c r="W2163" i="8" s="1"/>
  <c r="P2162" i="8"/>
  <c r="Q2162" i="8" s="1"/>
  <c r="S2162" i="8" s="1"/>
  <c r="U2162" i="8" l="1"/>
  <c r="D2163" i="8" s="1"/>
  <c r="O2163" i="8"/>
  <c r="V2163" i="8"/>
  <c r="P2163" i="8" l="1"/>
  <c r="Q2163" i="8" s="1"/>
  <c r="Y2163" i="8"/>
  <c r="G2163" i="8"/>
  <c r="H2164" i="8" s="1"/>
  <c r="F2163" i="8"/>
  <c r="R2163" i="8"/>
  <c r="T2163" i="8" s="1"/>
  <c r="U2163" i="8" s="1"/>
  <c r="D2164" i="8" s="1"/>
  <c r="E2163" i="8"/>
  <c r="X2163" i="8"/>
  <c r="Z2163" i="8" s="1"/>
  <c r="AA2163" i="8" s="1"/>
  <c r="AB2163" i="8" s="1"/>
  <c r="AC2163" i="8" l="1"/>
  <c r="I2164" i="8"/>
  <c r="N2164" i="8" s="1"/>
  <c r="J2164" i="8"/>
  <c r="K2164" i="8" s="1"/>
  <c r="L2164" i="8" s="1"/>
  <c r="M2164" i="8" s="1"/>
  <c r="W2164" i="8" s="1"/>
  <c r="S2163" i="8"/>
  <c r="Y2164" i="8"/>
  <c r="G2164" i="8"/>
  <c r="H2165" i="8" s="1"/>
  <c r="R2164" i="8"/>
  <c r="T2164" i="8" s="1"/>
  <c r="E2164" i="8"/>
  <c r="F2164" i="8"/>
  <c r="X2164" i="8"/>
  <c r="Z2164" i="8" s="1"/>
  <c r="AA2164" i="8" s="1"/>
  <c r="AB2164" i="8" s="1"/>
  <c r="I2165" i="8" l="1"/>
  <c r="N2165" i="8" s="1"/>
  <c r="J2165" i="8"/>
  <c r="V2164" i="8"/>
  <c r="O2164" i="8"/>
  <c r="AC2164" i="8"/>
  <c r="K2165" i="8" l="1"/>
  <c r="L2165" i="8"/>
  <c r="M2165" i="8" s="1"/>
  <c r="W2165" i="8" s="1"/>
  <c r="P2164" i="8"/>
  <c r="O2165" i="8"/>
  <c r="P2165" i="8" s="1"/>
  <c r="Q2165" i="8" s="1"/>
  <c r="V2165" i="8"/>
  <c r="Q2164" i="8" l="1"/>
  <c r="S2164" i="8" s="1"/>
  <c r="U2164" i="8"/>
  <c r="D2165" i="8" s="1"/>
  <c r="E2165" i="8" l="1"/>
  <c r="G2165" i="8"/>
  <c r="H2166" i="8" s="1"/>
  <c r="F2165" i="8"/>
  <c r="Y2165" i="8"/>
  <c r="X2165" i="8"/>
  <c r="Z2165" i="8" s="1"/>
  <c r="AA2165" i="8" s="1"/>
  <c r="AB2165" i="8" s="1"/>
  <c r="R2165" i="8"/>
  <c r="AC2165" i="8" l="1"/>
  <c r="T2165" i="8"/>
  <c r="U2165" i="8" s="1"/>
  <c r="D2166" i="8" s="1"/>
  <c r="S2165" i="8"/>
  <c r="I2166" i="8"/>
  <c r="N2166" i="8" s="1"/>
  <c r="J2166" i="8"/>
  <c r="K2166" i="8" s="1"/>
  <c r="L2166" i="8" s="1"/>
  <c r="M2166" i="8" s="1"/>
  <c r="W2166" i="8" s="1"/>
  <c r="O2166" i="8" l="1"/>
  <c r="P2166" i="8" s="1"/>
  <c r="Q2166" i="8" s="1"/>
  <c r="V2166" i="8"/>
  <c r="R2166" i="8"/>
  <c r="T2166" i="8" s="1"/>
  <c r="U2166" i="8" s="1"/>
  <c r="D2167" i="8" s="1"/>
  <c r="G2166" i="8"/>
  <c r="H2167" i="8" s="1"/>
  <c r="Y2166" i="8"/>
  <c r="F2166" i="8"/>
  <c r="E2166" i="8"/>
  <c r="X2166" i="8"/>
  <c r="Z2166" i="8" s="1"/>
  <c r="AA2166" i="8" s="1"/>
  <c r="AB2166" i="8" s="1"/>
  <c r="AC2166" i="8" l="1"/>
  <c r="I2167" i="8"/>
  <c r="N2167" i="8" s="1"/>
  <c r="J2167" i="8"/>
  <c r="X2167" i="8"/>
  <c r="Z2167" i="8" s="1"/>
  <c r="AA2167" i="8" s="1"/>
  <c r="AB2167" i="8" s="1"/>
  <c r="G2167" i="8"/>
  <c r="H2168" i="8" s="1"/>
  <c r="R2167" i="8"/>
  <c r="T2167" i="8" s="1"/>
  <c r="E2167" i="8"/>
  <c r="Y2167" i="8"/>
  <c r="F2167" i="8"/>
  <c r="S2166" i="8"/>
  <c r="J2168" i="8" l="1"/>
  <c r="I2168" i="8"/>
  <c r="N2168" i="8" s="1"/>
  <c r="K2167" i="8"/>
  <c r="L2167" i="8" s="1"/>
  <c r="M2167" i="8" s="1"/>
  <c r="W2167" i="8" s="1"/>
  <c r="O2167" i="8"/>
  <c r="V2167" i="8"/>
  <c r="AC2167" i="8"/>
  <c r="K2168" i="8" l="1"/>
  <c r="L2168" i="8" s="1"/>
  <c r="M2168" i="8" s="1"/>
  <c r="W2168" i="8" s="1"/>
  <c r="P2167" i="8"/>
  <c r="O2168" i="8"/>
  <c r="V2168" i="8"/>
  <c r="P2168" i="8" l="1"/>
  <c r="Q2168" i="8" s="1"/>
  <c r="Q2167" i="8"/>
  <c r="S2167" i="8" s="1"/>
  <c r="U2167" i="8"/>
  <c r="D2168" i="8" s="1"/>
  <c r="X2168" i="8" l="1"/>
  <c r="Z2168" i="8" s="1"/>
  <c r="AA2168" i="8" s="1"/>
  <c r="AB2168" i="8" s="1"/>
  <c r="R2168" i="8"/>
  <c r="T2168" i="8" s="1"/>
  <c r="U2168" i="8" s="1"/>
  <c r="D2169" i="8" s="1"/>
  <c r="G2168" i="8"/>
  <c r="H2169" i="8" s="1"/>
  <c r="F2168" i="8"/>
  <c r="Y2168" i="8"/>
  <c r="E2168" i="8"/>
  <c r="J2169" i="8" l="1"/>
  <c r="I2169" i="8"/>
  <c r="N2169" i="8" s="1"/>
  <c r="AC2168" i="8"/>
  <c r="R2169" i="8"/>
  <c r="T2169" i="8" s="1"/>
  <c r="E2169" i="8"/>
  <c r="G2169" i="8"/>
  <c r="H2170" i="8" s="1"/>
  <c r="X2169" i="8"/>
  <c r="Z2169" i="8" s="1"/>
  <c r="AA2169" i="8" s="1"/>
  <c r="AB2169" i="8" s="1"/>
  <c r="AC2169" i="8" s="1"/>
  <c r="Y2169" i="8"/>
  <c r="F2169" i="8"/>
  <c r="S2168" i="8"/>
  <c r="V2169" i="8" l="1"/>
  <c r="O2169" i="8"/>
  <c r="J2170" i="8"/>
  <c r="I2170" i="8"/>
  <c r="N2170" i="8" s="1"/>
  <c r="K2169" i="8"/>
  <c r="L2169" i="8" s="1"/>
  <c r="M2169" i="8" s="1"/>
  <c r="W2169" i="8" s="1"/>
  <c r="V2170" i="8" l="1"/>
  <c r="O2170" i="8"/>
  <c r="K2170" i="8"/>
  <c r="L2170" i="8" s="1"/>
  <c r="M2170" i="8" s="1"/>
  <c r="W2170" i="8" s="1"/>
  <c r="P2170" i="8"/>
  <c r="Q2170" i="8" s="1"/>
  <c r="P2169" i="8"/>
  <c r="Q2169" i="8" l="1"/>
  <c r="S2169" i="8" s="1"/>
  <c r="U2169" i="8"/>
  <c r="D2170" i="8" s="1"/>
  <c r="G2170" i="8" l="1"/>
  <c r="H2171" i="8" s="1"/>
  <c r="E2170" i="8"/>
  <c r="Y2170" i="8"/>
  <c r="F2170" i="8"/>
  <c r="X2170" i="8"/>
  <c r="Z2170" i="8" s="1"/>
  <c r="AA2170" i="8" s="1"/>
  <c r="AB2170" i="8" s="1"/>
  <c r="R2170" i="8"/>
  <c r="T2170" i="8" l="1"/>
  <c r="U2170" i="8" s="1"/>
  <c r="D2171" i="8" s="1"/>
  <c r="S2170" i="8"/>
  <c r="AC2170" i="8"/>
  <c r="I2171" i="8"/>
  <c r="N2171" i="8"/>
  <c r="J2171" i="8"/>
  <c r="K2171" i="8" s="1"/>
  <c r="L2171" i="8" s="1"/>
  <c r="M2171" i="8" s="1"/>
  <c r="W2171" i="8" s="1"/>
  <c r="O2171" i="8" l="1"/>
  <c r="V2171" i="8"/>
  <c r="X2171" i="8"/>
  <c r="Z2171" i="8" s="1"/>
  <c r="AA2171" i="8" s="1"/>
  <c r="AB2171" i="8" s="1"/>
  <c r="Y2171" i="8"/>
  <c r="R2171" i="8"/>
  <c r="T2171" i="8" s="1"/>
  <c r="G2171" i="8"/>
  <c r="H2172" i="8" s="1"/>
  <c r="E2171" i="8"/>
  <c r="F2171" i="8"/>
  <c r="AC2171" i="8" l="1"/>
  <c r="J2172" i="8"/>
  <c r="I2172" i="8"/>
  <c r="N2172" i="8" s="1"/>
  <c r="P2171" i="8"/>
  <c r="Q2171" i="8" s="1"/>
  <c r="S2171" i="8" s="1"/>
  <c r="K2172" i="8" l="1"/>
  <c r="L2172" i="8" s="1"/>
  <c r="M2172" i="8" s="1"/>
  <c r="W2172" i="8" s="1"/>
  <c r="V2172" i="8"/>
  <c r="O2172" i="8"/>
  <c r="U2171" i="8"/>
  <c r="D2172" i="8" s="1"/>
  <c r="F2172" i="8" l="1"/>
  <c r="G2172" i="8"/>
  <c r="H2173" i="8" s="1"/>
  <c r="E2172" i="8"/>
  <c r="Y2172" i="8"/>
  <c r="X2172" i="8"/>
  <c r="Z2172" i="8" s="1"/>
  <c r="AA2172" i="8" s="1"/>
  <c r="AB2172" i="8" s="1"/>
  <c r="R2172" i="8"/>
  <c r="T2172" i="8" s="1"/>
  <c r="U2172" i="8" s="1"/>
  <c r="D2173" i="8" s="1"/>
  <c r="P2172" i="8"/>
  <c r="Q2172" i="8" s="1"/>
  <c r="AC2172" i="8" l="1"/>
  <c r="R2173" i="8"/>
  <c r="T2173" i="8" s="1"/>
  <c r="Y2173" i="8"/>
  <c r="E2173" i="8"/>
  <c r="G2173" i="8"/>
  <c r="H2174" i="8" s="1"/>
  <c r="X2173" i="8"/>
  <c r="Z2173" i="8" s="1"/>
  <c r="AA2173" i="8" s="1"/>
  <c r="AB2173" i="8" s="1"/>
  <c r="F2173" i="8"/>
  <c r="S2172" i="8"/>
  <c r="I2173" i="8"/>
  <c r="N2173" i="8" s="1"/>
  <c r="J2173" i="8"/>
  <c r="K2173" i="8" s="1"/>
  <c r="L2173" i="8" s="1"/>
  <c r="M2173" i="8" s="1"/>
  <c r="W2173" i="8" s="1"/>
  <c r="J2174" i="8" l="1"/>
  <c r="I2174" i="8"/>
  <c r="N2174" i="8" s="1"/>
  <c r="O2173" i="8"/>
  <c r="V2173" i="8"/>
  <c r="AC2173" i="8"/>
  <c r="K2174" i="8" l="1"/>
  <c r="L2174" i="8" s="1"/>
  <c r="M2174" i="8" s="1"/>
  <c r="W2174" i="8" s="1"/>
  <c r="V2174" i="8"/>
  <c r="O2174" i="8"/>
  <c r="P2174" i="8" s="1"/>
  <c r="Q2174" i="8" s="1"/>
  <c r="P2173" i="8"/>
  <c r="Q2173" i="8" l="1"/>
  <c r="S2173" i="8" s="1"/>
  <c r="U2173" i="8"/>
  <c r="D2174" i="8" s="1"/>
  <c r="E2174" i="8" l="1"/>
  <c r="R2174" i="8"/>
  <c r="F2174" i="8"/>
  <c r="G2174" i="8"/>
  <c r="H2175" i="8" s="1"/>
  <c r="X2174" i="8"/>
  <c r="Z2174" i="8" s="1"/>
  <c r="AA2174" i="8" s="1"/>
  <c r="AB2174" i="8" s="1"/>
  <c r="Y2174" i="8"/>
  <c r="AC2174" i="8" l="1"/>
  <c r="I2175" i="8"/>
  <c r="N2175" i="8" s="1"/>
  <c r="J2175" i="8"/>
  <c r="T2174" i="8"/>
  <c r="U2174" i="8" s="1"/>
  <c r="D2175" i="8" s="1"/>
  <c r="S2174" i="8"/>
  <c r="O2175" i="8" l="1"/>
  <c r="V2175" i="8"/>
  <c r="K2175" i="8"/>
  <c r="L2175" i="8" s="1"/>
  <c r="M2175" i="8" s="1"/>
  <c r="W2175" i="8" s="1"/>
  <c r="F2175" i="8"/>
  <c r="X2175" i="8"/>
  <c r="Z2175" i="8" s="1"/>
  <c r="AA2175" i="8" s="1"/>
  <c r="AB2175" i="8" s="1"/>
  <c r="G2175" i="8"/>
  <c r="H2176" i="8" s="1"/>
  <c r="Y2175" i="8"/>
  <c r="R2175" i="8"/>
  <c r="T2175" i="8" s="1"/>
  <c r="E2175" i="8"/>
  <c r="I2176" i="8" l="1"/>
  <c r="N2176" i="8" s="1"/>
  <c r="J2176" i="8"/>
  <c r="AC2175" i="8"/>
  <c r="P2175" i="8"/>
  <c r="Q2175" i="8" s="1"/>
  <c r="S2175" i="8" s="1"/>
  <c r="K2176" i="8" l="1"/>
  <c r="L2176" i="8" s="1"/>
  <c r="M2176" i="8" s="1"/>
  <c r="W2176" i="8" s="1"/>
  <c r="U2175" i="8"/>
  <c r="D2176" i="8" s="1"/>
  <c r="V2176" i="8"/>
  <c r="O2176" i="8"/>
  <c r="P2176" i="8" l="1"/>
  <c r="Q2176" i="8" s="1"/>
  <c r="G2176" i="8"/>
  <c r="H2177" i="8" s="1"/>
  <c r="X2176" i="8"/>
  <c r="Z2176" i="8" s="1"/>
  <c r="AA2176" i="8" s="1"/>
  <c r="AB2176" i="8" s="1"/>
  <c r="F2176" i="8"/>
  <c r="Y2176" i="8"/>
  <c r="R2176" i="8"/>
  <c r="T2176" i="8" s="1"/>
  <c r="U2176" i="8" s="1"/>
  <c r="D2177" i="8" s="1"/>
  <c r="E2176" i="8"/>
  <c r="AC2176" i="8" l="1"/>
  <c r="S2176" i="8"/>
  <c r="R2177" i="8"/>
  <c r="T2177" i="8" s="1"/>
  <c r="E2177" i="8"/>
  <c r="F2177" i="8"/>
  <c r="X2177" i="8"/>
  <c r="Z2177" i="8" s="1"/>
  <c r="AA2177" i="8" s="1"/>
  <c r="AB2177" i="8" s="1"/>
  <c r="G2177" i="8"/>
  <c r="H2178" i="8" s="1"/>
  <c r="Y2177" i="8"/>
  <c r="I2177" i="8"/>
  <c r="N2177" i="8" s="1"/>
  <c r="J2177" i="8"/>
  <c r="I2178" i="8" l="1"/>
  <c r="N2178" i="8" s="1"/>
  <c r="J2178" i="8"/>
  <c r="K2178" i="8" s="1"/>
  <c r="L2178" i="8" s="1"/>
  <c r="M2178" i="8" s="1"/>
  <c r="W2178" i="8" s="1"/>
  <c r="K2177" i="8"/>
  <c r="L2177" i="8" s="1"/>
  <c r="M2177" i="8" s="1"/>
  <c r="W2177" i="8" s="1"/>
  <c r="O2177" i="8"/>
  <c r="V2177" i="8"/>
  <c r="AC2177" i="8"/>
  <c r="O2178" i="8" l="1"/>
  <c r="V2178" i="8"/>
  <c r="P2178" i="8"/>
  <c r="Q2178" i="8" s="1"/>
  <c r="P2177" i="8"/>
  <c r="Q2177" i="8" l="1"/>
  <c r="S2177" i="8" s="1"/>
  <c r="U2177" i="8"/>
  <c r="D2178" i="8" s="1"/>
  <c r="E2178" i="8" l="1"/>
  <c r="X2178" i="8"/>
  <c r="Z2178" i="8" s="1"/>
  <c r="AA2178" i="8" s="1"/>
  <c r="AB2178" i="8" s="1"/>
  <c r="R2178" i="8"/>
  <c r="Y2178" i="8"/>
  <c r="F2178" i="8"/>
  <c r="G2178" i="8"/>
  <c r="H2179" i="8" s="1"/>
  <c r="I2179" i="8" l="1"/>
  <c r="N2179" i="8" s="1"/>
  <c r="J2179" i="8"/>
  <c r="AC2178" i="8"/>
  <c r="T2178" i="8"/>
  <c r="U2178" i="8" s="1"/>
  <c r="D2179" i="8" s="1"/>
  <c r="S2178" i="8"/>
  <c r="V2179" i="8" l="1"/>
  <c r="O2179" i="8"/>
  <c r="G2179" i="8"/>
  <c r="H2180" i="8" s="1"/>
  <c r="Y2179" i="8"/>
  <c r="F2179" i="8"/>
  <c r="R2179" i="8"/>
  <c r="T2179" i="8" s="1"/>
  <c r="X2179" i="8"/>
  <c r="Z2179" i="8" s="1"/>
  <c r="AA2179" i="8" s="1"/>
  <c r="AB2179" i="8" s="1"/>
  <c r="E2179" i="8"/>
  <c r="K2179" i="8"/>
  <c r="L2179" i="8" s="1"/>
  <c r="M2179" i="8" s="1"/>
  <c r="W2179" i="8" s="1"/>
  <c r="AC2179" i="8" l="1"/>
  <c r="P2179" i="8"/>
  <c r="Q2179" i="8" s="1"/>
  <c r="S2179" i="8" s="1"/>
  <c r="U2179" i="8"/>
  <c r="D2180" i="8" s="1"/>
  <c r="I2180" i="8"/>
  <c r="N2180" i="8" s="1"/>
  <c r="J2180" i="8"/>
  <c r="K2180" i="8" s="1"/>
  <c r="L2180" i="8" s="1"/>
  <c r="M2180" i="8" s="1"/>
  <c r="W2180" i="8" s="1"/>
  <c r="R2180" i="8" l="1"/>
  <c r="T2180" i="8" s="1"/>
  <c r="E2180" i="8"/>
  <c r="F2180" i="8"/>
  <c r="Y2180" i="8"/>
  <c r="X2180" i="8"/>
  <c r="Z2180" i="8" s="1"/>
  <c r="AA2180" i="8" s="1"/>
  <c r="AB2180" i="8" s="1"/>
  <c r="G2180" i="8"/>
  <c r="H2181" i="8" s="1"/>
  <c r="O2180" i="8"/>
  <c r="V2180" i="8"/>
  <c r="P2180" i="8" l="1"/>
  <c r="Q2180" i="8" s="1"/>
  <c r="S2180" i="8" s="1"/>
  <c r="AC2180" i="8"/>
  <c r="J2181" i="8"/>
  <c r="I2181" i="8"/>
  <c r="N2181" i="8"/>
  <c r="K2181" i="8" l="1"/>
  <c r="L2181" i="8"/>
  <c r="M2181" i="8" s="1"/>
  <c r="W2181" i="8" s="1"/>
  <c r="O2181" i="8"/>
  <c r="V2181" i="8"/>
  <c r="U2180" i="8"/>
  <c r="D2181" i="8" s="1"/>
  <c r="Y2181" i="8" l="1"/>
  <c r="E2181" i="8"/>
  <c r="F2181" i="8"/>
  <c r="G2181" i="8"/>
  <c r="H2182" i="8" s="1"/>
  <c r="R2181" i="8"/>
  <c r="T2181" i="8" s="1"/>
  <c r="X2181" i="8"/>
  <c r="Z2181" i="8" s="1"/>
  <c r="AA2181" i="8" s="1"/>
  <c r="AB2181" i="8" s="1"/>
  <c r="P2181" i="8"/>
  <c r="Q2181" i="8" s="1"/>
  <c r="U2181" i="8" l="1"/>
  <c r="D2182" i="8" s="1"/>
  <c r="S2181" i="8"/>
  <c r="J2182" i="8"/>
  <c r="I2182" i="8"/>
  <c r="N2182" i="8" s="1"/>
  <c r="Y2182" i="8"/>
  <c r="F2182" i="8"/>
  <c r="R2182" i="8"/>
  <c r="T2182" i="8" s="1"/>
  <c r="X2182" i="8"/>
  <c r="Z2182" i="8" s="1"/>
  <c r="AA2182" i="8" s="1"/>
  <c r="AB2182" i="8" s="1"/>
  <c r="G2182" i="8"/>
  <c r="H2183" i="8" s="1"/>
  <c r="E2182" i="8"/>
  <c r="AC2181" i="8"/>
  <c r="J2183" i="8" l="1"/>
  <c r="I2183" i="8"/>
  <c r="N2183" i="8" s="1"/>
  <c r="V2182" i="8"/>
  <c r="O2182" i="8"/>
  <c r="AC2182" i="8"/>
  <c r="K2182" i="8"/>
  <c r="L2182" i="8" s="1"/>
  <c r="M2182" i="8" s="1"/>
  <c r="W2182" i="8" s="1"/>
  <c r="O2183" i="8" l="1"/>
  <c r="V2183" i="8"/>
  <c r="P2183" i="8"/>
  <c r="Q2183" i="8" s="1"/>
  <c r="P2182" i="8"/>
  <c r="K2183" i="8"/>
  <c r="L2183" i="8" s="1"/>
  <c r="M2183" i="8" s="1"/>
  <c r="W2183" i="8" s="1"/>
  <c r="Q2182" i="8" l="1"/>
  <c r="S2182" i="8" s="1"/>
  <c r="U2182" i="8"/>
  <c r="D2183" i="8" s="1"/>
  <c r="E2183" i="8" l="1"/>
  <c r="R2183" i="8"/>
  <c r="G2183" i="8"/>
  <c r="H2184" i="8" s="1"/>
  <c r="Y2183" i="8"/>
  <c r="F2183" i="8"/>
  <c r="X2183" i="8"/>
  <c r="Z2183" i="8" s="1"/>
  <c r="AA2183" i="8" s="1"/>
  <c r="AB2183" i="8" s="1"/>
  <c r="T2183" i="8" l="1"/>
  <c r="U2183" i="8" s="1"/>
  <c r="D2184" i="8" s="1"/>
  <c r="S2183" i="8"/>
  <c r="AC2183" i="8"/>
  <c r="I2184" i="8"/>
  <c r="N2184" i="8" s="1"/>
  <c r="J2184" i="8"/>
  <c r="K2184" i="8" s="1"/>
  <c r="L2184" i="8" s="1"/>
  <c r="M2184" i="8" s="1"/>
  <c r="W2184" i="8" s="1"/>
  <c r="V2184" i="8" l="1"/>
  <c r="O2184" i="8"/>
  <c r="X2184" i="8"/>
  <c r="Z2184" i="8" s="1"/>
  <c r="AA2184" i="8" s="1"/>
  <c r="AB2184" i="8" s="1"/>
  <c r="R2184" i="8"/>
  <c r="T2184" i="8" s="1"/>
  <c r="F2184" i="8"/>
  <c r="E2184" i="8"/>
  <c r="Y2184" i="8"/>
  <c r="G2184" i="8"/>
  <c r="H2185" i="8" s="1"/>
  <c r="AC2184" i="8" l="1"/>
  <c r="J2185" i="8"/>
  <c r="I2185" i="8"/>
  <c r="N2185" i="8" s="1"/>
  <c r="P2184" i="8"/>
  <c r="Q2184" i="8" s="1"/>
  <c r="S2184" i="8" s="1"/>
  <c r="U2184" i="8" l="1"/>
  <c r="D2185" i="8" s="1"/>
  <c r="G2185" i="8"/>
  <c r="H2186" i="8" s="1"/>
  <c r="F2185" i="8"/>
  <c r="R2185" i="8"/>
  <c r="T2185" i="8" s="1"/>
  <c r="E2185" i="8"/>
  <c r="X2185" i="8"/>
  <c r="Z2185" i="8" s="1"/>
  <c r="AA2185" i="8" s="1"/>
  <c r="AB2185" i="8" s="1"/>
  <c r="Y2185" i="8"/>
  <c r="K2185" i="8"/>
  <c r="L2185" i="8" s="1"/>
  <c r="M2185" i="8" s="1"/>
  <c r="W2185" i="8" s="1"/>
  <c r="V2185" i="8"/>
  <c r="O2185" i="8"/>
  <c r="AC2185" i="8" l="1"/>
  <c r="P2185" i="8"/>
  <c r="Q2185" i="8" s="1"/>
  <c r="S2185" i="8" s="1"/>
  <c r="J2186" i="8"/>
  <c r="I2186" i="8"/>
  <c r="N2186" i="8" s="1"/>
  <c r="K2186" i="8" l="1"/>
  <c r="L2186" i="8" s="1"/>
  <c r="M2186" i="8" s="1"/>
  <c r="W2186" i="8" s="1"/>
  <c r="V2186" i="8"/>
  <c r="O2186" i="8"/>
  <c r="U2185" i="8"/>
  <c r="D2186" i="8" s="1"/>
  <c r="P2186" i="8" l="1"/>
  <c r="Q2186" i="8" s="1"/>
  <c r="E2186" i="8"/>
  <c r="G2186" i="8"/>
  <c r="H2187" i="8" s="1"/>
  <c r="Y2186" i="8"/>
  <c r="F2186" i="8"/>
  <c r="R2186" i="8"/>
  <c r="T2186" i="8" s="1"/>
  <c r="U2186" i="8" s="1"/>
  <c r="D2187" i="8" s="1"/>
  <c r="X2186" i="8"/>
  <c r="Z2186" i="8" s="1"/>
  <c r="AA2186" i="8" s="1"/>
  <c r="AB2186" i="8" s="1"/>
  <c r="AC2186" i="8" l="1"/>
  <c r="J2187" i="8"/>
  <c r="I2187" i="8"/>
  <c r="N2187" i="8" s="1"/>
  <c r="S2186" i="8"/>
  <c r="X2187" i="8"/>
  <c r="Z2187" i="8" s="1"/>
  <c r="AA2187" i="8" s="1"/>
  <c r="AB2187" i="8" s="1"/>
  <c r="F2187" i="8"/>
  <c r="R2187" i="8"/>
  <c r="T2187" i="8" s="1"/>
  <c r="E2187" i="8"/>
  <c r="Y2187" i="8"/>
  <c r="G2187" i="8"/>
  <c r="H2188" i="8" s="1"/>
  <c r="I2188" i="8" l="1"/>
  <c r="N2188" i="8" s="1"/>
  <c r="J2188" i="8"/>
  <c r="K2188" i="8" s="1"/>
  <c r="L2188" i="8" s="1"/>
  <c r="M2188" i="8" s="1"/>
  <c r="W2188" i="8" s="1"/>
  <c r="K2187" i="8"/>
  <c r="L2187" i="8" s="1"/>
  <c r="M2187" i="8" s="1"/>
  <c r="W2187" i="8" s="1"/>
  <c r="O2187" i="8"/>
  <c r="V2187" i="8"/>
  <c r="AC2187" i="8"/>
  <c r="P2187" i="8" l="1"/>
  <c r="V2188" i="8"/>
  <c r="O2188" i="8"/>
  <c r="Q2187" i="8" l="1"/>
  <c r="S2187" i="8" s="1"/>
  <c r="U2187" i="8"/>
  <c r="D2188" i="8" s="1"/>
  <c r="P2188" i="8"/>
  <c r="Q2188" i="8" s="1"/>
  <c r="E2188" i="8" l="1"/>
  <c r="G2188" i="8"/>
  <c r="H2189" i="8" s="1"/>
  <c r="X2188" i="8"/>
  <c r="Z2188" i="8" s="1"/>
  <c r="AA2188" i="8" s="1"/>
  <c r="AB2188" i="8" s="1"/>
  <c r="F2188" i="8"/>
  <c r="Y2188" i="8"/>
  <c r="R2188" i="8"/>
  <c r="T2188" i="8" s="1"/>
  <c r="U2188" i="8" s="1"/>
  <c r="D2189" i="8" s="1"/>
  <c r="R2189" i="8" l="1"/>
  <c r="T2189" i="8" s="1"/>
  <c r="Y2189" i="8"/>
  <c r="G2189" i="8"/>
  <c r="H2190" i="8" s="1"/>
  <c r="X2189" i="8"/>
  <c r="Z2189" i="8" s="1"/>
  <c r="AA2189" i="8" s="1"/>
  <c r="AB2189" i="8" s="1"/>
  <c r="E2189" i="8"/>
  <c r="F2189" i="8"/>
  <c r="AC2188" i="8"/>
  <c r="J2189" i="8"/>
  <c r="I2189" i="8"/>
  <c r="N2189" i="8" s="1"/>
  <c r="S2188" i="8"/>
  <c r="AC2189" i="8" l="1"/>
  <c r="I2190" i="8"/>
  <c r="N2190" i="8" s="1"/>
  <c r="J2190" i="8"/>
  <c r="K2190" i="8" s="1"/>
  <c r="L2190" i="8" s="1"/>
  <c r="M2190" i="8" s="1"/>
  <c r="W2190" i="8" s="1"/>
  <c r="O2189" i="8"/>
  <c r="V2189" i="8"/>
  <c r="K2189" i="8"/>
  <c r="L2189" i="8" s="1"/>
  <c r="M2189" i="8" s="1"/>
  <c r="W2189" i="8" s="1"/>
  <c r="P2189" i="8" l="1"/>
  <c r="V2190" i="8"/>
  <c r="O2190" i="8"/>
  <c r="Q2189" i="8" l="1"/>
  <c r="S2189" i="8" s="1"/>
  <c r="U2189" i="8"/>
  <c r="D2190" i="8" s="1"/>
  <c r="P2190" i="8"/>
  <c r="Q2190" i="8" s="1"/>
  <c r="Y2190" i="8" l="1"/>
  <c r="R2190" i="8"/>
  <c r="T2190" i="8" s="1"/>
  <c r="U2190" i="8" s="1"/>
  <c r="D2191" i="8" s="1"/>
  <c r="E2190" i="8"/>
  <c r="X2190" i="8"/>
  <c r="Z2190" i="8" s="1"/>
  <c r="AA2190" i="8" s="1"/>
  <c r="AB2190" i="8" s="1"/>
  <c r="F2190" i="8"/>
  <c r="G2190" i="8"/>
  <c r="H2191" i="8" s="1"/>
  <c r="S2190" i="8"/>
  <c r="I2191" i="8" l="1"/>
  <c r="N2191" i="8" s="1"/>
  <c r="J2191" i="8"/>
  <c r="R2191" i="8"/>
  <c r="T2191" i="8" s="1"/>
  <c r="Y2191" i="8"/>
  <c r="G2191" i="8"/>
  <c r="H2192" i="8" s="1"/>
  <c r="E2191" i="8"/>
  <c r="F2191" i="8"/>
  <c r="X2191" i="8"/>
  <c r="Z2191" i="8" s="1"/>
  <c r="AA2191" i="8" s="1"/>
  <c r="AB2191" i="8" s="1"/>
  <c r="AC2191" i="8" s="1"/>
  <c r="AC2190" i="8"/>
  <c r="J2192" i="8" l="1"/>
  <c r="I2192" i="8"/>
  <c r="N2192" i="8" s="1"/>
  <c r="K2191" i="8"/>
  <c r="L2191" i="8"/>
  <c r="M2191" i="8" s="1"/>
  <c r="W2191" i="8" s="1"/>
  <c r="O2191" i="8"/>
  <c r="V2191" i="8"/>
  <c r="P2191" i="8" l="1"/>
  <c r="V2192" i="8"/>
  <c r="O2192" i="8"/>
  <c r="K2192" i="8"/>
  <c r="L2192" i="8" s="1"/>
  <c r="M2192" i="8" s="1"/>
  <c r="W2192" i="8" s="1"/>
  <c r="Q2191" i="8" l="1"/>
  <c r="S2191" i="8" s="1"/>
  <c r="U2191" i="8"/>
  <c r="D2192" i="8" s="1"/>
  <c r="P2192" i="8"/>
  <c r="Q2192" i="8" s="1"/>
  <c r="E2192" i="8" l="1"/>
  <c r="F2192" i="8"/>
  <c r="X2192" i="8"/>
  <c r="Z2192" i="8" s="1"/>
  <c r="AA2192" i="8" s="1"/>
  <c r="AB2192" i="8" s="1"/>
  <c r="Y2192" i="8"/>
  <c r="R2192" i="8"/>
  <c r="T2192" i="8" s="1"/>
  <c r="U2192" i="8" s="1"/>
  <c r="D2193" i="8" s="1"/>
  <c r="G2192" i="8"/>
  <c r="H2193" i="8" s="1"/>
  <c r="E2193" i="8" l="1"/>
  <c r="X2193" i="8"/>
  <c r="Z2193" i="8" s="1"/>
  <c r="AA2193" i="8" s="1"/>
  <c r="AB2193" i="8" s="1"/>
  <c r="G2193" i="8"/>
  <c r="H2194" i="8" s="1"/>
  <c r="F2193" i="8"/>
  <c r="Y2193" i="8"/>
  <c r="R2193" i="8"/>
  <c r="T2193" i="8" s="1"/>
  <c r="J2193" i="8"/>
  <c r="K2193" i="8" s="1"/>
  <c r="L2193" i="8" s="1"/>
  <c r="M2193" i="8" s="1"/>
  <c r="W2193" i="8" s="1"/>
  <c r="I2193" i="8"/>
  <c r="N2193" i="8" s="1"/>
  <c r="AC2192" i="8"/>
  <c r="S2192" i="8"/>
  <c r="I2194" i="8" l="1"/>
  <c r="N2194" i="8" s="1"/>
  <c r="J2194" i="8"/>
  <c r="K2194" i="8" s="1"/>
  <c r="L2194" i="8" s="1"/>
  <c r="M2194" i="8" s="1"/>
  <c r="W2194" i="8" s="1"/>
  <c r="V2193" i="8"/>
  <c r="O2193" i="8"/>
  <c r="P2193" i="8" s="1"/>
  <c r="Q2193" i="8" s="1"/>
  <c r="S2193" i="8" s="1"/>
  <c r="U2193" i="8"/>
  <c r="D2194" i="8" s="1"/>
  <c r="AC2193" i="8"/>
  <c r="G2194" i="8" l="1"/>
  <c r="H2195" i="8" s="1"/>
  <c r="X2194" i="8"/>
  <c r="Z2194" i="8" s="1"/>
  <c r="AA2194" i="8" s="1"/>
  <c r="AB2194" i="8" s="1"/>
  <c r="Y2194" i="8"/>
  <c r="R2194" i="8"/>
  <c r="T2194" i="8" s="1"/>
  <c r="F2194" i="8"/>
  <c r="E2194" i="8"/>
  <c r="V2194" i="8"/>
  <c r="O2194" i="8"/>
  <c r="AC2194" i="8" l="1"/>
  <c r="P2194" i="8"/>
  <c r="Q2194" i="8" s="1"/>
  <c r="S2194" i="8" s="1"/>
  <c r="I2195" i="8"/>
  <c r="N2195" i="8" s="1"/>
  <c r="J2195" i="8"/>
  <c r="K2195" i="8" s="1"/>
  <c r="L2195" i="8" s="1"/>
  <c r="M2195" i="8" s="1"/>
  <c r="W2195" i="8" s="1"/>
  <c r="U2194" i="8" l="1"/>
  <c r="D2195" i="8" s="1"/>
  <c r="O2195" i="8"/>
  <c r="V2195" i="8"/>
  <c r="Y2195" i="8"/>
  <c r="E2195" i="8"/>
  <c r="G2195" i="8"/>
  <c r="H2196" i="8" s="1"/>
  <c r="F2195" i="8"/>
  <c r="R2195" i="8"/>
  <c r="T2195" i="8" s="1"/>
  <c r="X2195" i="8"/>
  <c r="Z2195" i="8" s="1"/>
  <c r="AA2195" i="8" s="1"/>
  <c r="AB2195" i="8" s="1"/>
  <c r="AC2195" i="8" l="1"/>
  <c r="J2196" i="8"/>
  <c r="I2196" i="8"/>
  <c r="N2196" i="8" s="1"/>
  <c r="P2195" i="8"/>
  <c r="Q2195" i="8" s="1"/>
  <c r="S2195" i="8" s="1"/>
  <c r="U2195" i="8" l="1"/>
  <c r="D2196" i="8" s="1"/>
  <c r="V2196" i="8"/>
  <c r="O2196" i="8"/>
  <c r="Y2196" i="8"/>
  <c r="G2196" i="8"/>
  <c r="H2197" i="8" s="1"/>
  <c r="R2196" i="8"/>
  <c r="T2196" i="8" s="1"/>
  <c r="E2196" i="8"/>
  <c r="F2196" i="8"/>
  <c r="X2196" i="8"/>
  <c r="Z2196" i="8" s="1"/>
  <c r="AA2196" i="8" s="1"/>
  <c r="AB2196" i="8" s="1"/>
  <c r="K2196" i="8"/>
  <c r="L2196" i="8" s="1"/>
  <c r="M2196" i="8" s="1"/>
  <c r="W2196" i="8" s="1"/>
  <c r="AC2196" i="8" l="1"/>
  <c r="J2197" i="8"/>
  <c r="I2197" i="8"/>
  <c r="N2197" i="8" s="1"/>
  <c r="P2196" i="8"/>
  <c r="Q2196" i="8" s="1"/>
  <c r="S2196" i="8" s="1"/>
  <c r="U2196" i="8" l="1"/>
  <c r="D2197" i="8" s="1"/>
  <c r="X2197" i="8" s="1"/>
  <c r="Z2197" i="8" s="1"/>
  <c r="AA2197" i="8" s="1"/>
  <c r="AB2197" i="8" s="1"/>
  <c r="O2197" i="8"/>
  <c r="V2197" i="8"/>
  <c r="K2197" i="8"/>
  <c r="L2197" i="8" s="1"/>
  <c r="M2197" i="8" s="1"/>
  <c r="W2197" i="8" s="1"/>
  <c r="R2197" i="8"/>
  <c r="T2197" i="8" s="1"/>
  <c r="F2197" i="8"/>
  <c r="E2197" i="8"/>
  <c r="G2197" i="8"/>
  <c r="H2198" i="8" s="1"/>
  <c r="Y2197" i="8"/>
  <c r="I2198" i="8" l="1"/>
  <c r="N2198" i="8" s="1"/>
  <c r="J2198" i="8"/>
  <c r="K2198" i="8" s="1"/>
  <c r="L2198" i="8" s="1"/>
  <c r="M2198" i="8" s="1"/>
  <c r="W2198" i="8" s="1"/>
  <c r="AC2197" i="8"/>
  <c r="P2197" i="8"/>
  <c r="Q2197" i="8" s="1"/>
  <c r="S2197" i="8" s="1"/>
  <c r="V2198" i="8" l="1"/>
  <c r="O2198" i="8"/>
  <c r="U2197" i="8"/>
  <c r="D2198" i="8" s="1"/>
  <c r="P2198" i="8" l="1"/>
  <c r="Q2198" i="8" s="1"/>
  <c r="E2198" i="8"/>
  <c r="X2198" i="8"/>
  <c r="Z2198" i="8" s="1"/>
  <c r="AA2198" i="8" s="1"/>
  <c r="AB2198" i="8" s="1"/>
  <c r="F2198" i="8"/>
  <c r="Y2198" i="8"/>
  <c r="R2198" i="8"/>
  <c r="T2198" i="8" s="1"/>
  <c r="U2198" i="8" s="1"/>
  <c r="D2199" i="8" s="1"/>
  <c r="G2198" i="8"/>
  <c r="H2199" i="8" s="1"/>
  <c r="J2199" i="8" l="1"/>
  <c r="I2199" i="8"/>
  <c r="N2199" i="8" s="1"/>
  <c r="R2199" i="8"/>
  <c r="T2199" i="8" s="1"/>
  <c r="E2199" i="8"/>
  <c r="G2199" i="8"/>
  <c r="H2200" i="8" s="1"/>
  <c r="X2199" i="8"/>
  <c r="Z2199" i="8" s="1"/>
  <c r="AA2199" i="8" s="1"/>
  <c r="AB2199" i="8" s="1"/>
  <c r="Y2199" i="8"/>
  <c r="F2199" i="8"/>
  <c r="S2198" i="8"/>
  <c r="AC2198" i="8"/>
  <c r="I2200" i="8" l="1"/>
  <c r="N2200" i="8" s="1"/>
  <c r="J2200" i="8"/>
  <c r="K2200" i="8" s="1"/>
  <c r="L2200" i="8" s="1"/>
  <c r="M2200" i="8" s="1"/>
  <c r="W2200" i="8" s="1"/>
  <c r="V2199" i="8"/>
  <c r="O2199" i="8"/>
  <c r="K2199" i="8"/>
  <c r="L2199" i="8" s="1"/>
  <c r="M2199" i="8" s="1"/>
  <c r="W2199" i="8" s="1"/>
  <c r="AC2199" i="8"/>
  <c r="P2199" i="8" l="1"/>
  <c r="V2200" i="8"/>
  <c r="O2200" i="8"/>
  <c r="Q2199" i="8" l="1"/>
  <c r="S2199" i="8" s="1"/>
  <c r="U2199" i="8"/>
  <c r="D2200" i="8" s="1"/>
  <c r="P2200" i="8"/>
  <c r="Q2200" i="8" s="1"/>
  <c r="R2200" i="8" l="1"/>
  <c r="T2200" i="8" s="1"/>
  <c r="U2200" i="8" s="1"/>
  <c r="D2201" i="8" s="1"/>
  <c r="E2200" i="8"/>
  <c r="X2200" i="8"/>
  <c r="Z2200" i="8" s="1"/>
  <c r="AA2200" i="8" s="1"/>
  <c r="AB2200" i="8" s="1"/>
  <c r="Y2200" i="8"/>
  <c r="F2200" i="8"/>
  <c r="G2200" i="8"/>
  <c r="H2201" i="8" s="1"/>
  <c r="J2201" i="8" l="1"/>
  <c r="I2201" i="8"/>
  <c r="N2201" i="8" s="1"/>
  <c r="F2201" i="8"/>
  <c r="X2201" i="8"/>
  <c r="Z2201" i="8" s="1"/>
  <c r="AA2201" i="8" s="1"/>
  <c r="AB2201" i="8" s="1"/>
  <c r="E2201" i="8"/>
  <c r="Y2201" i="8"/>
  <c r="G2201" i="8"/>
  <c r="H2202" i="8" s="1"/>
  <c r="R2201" i="8"/>
  <c r="T2201" i="8" s="1"/>
  <c r="AC2200" i="8"/>
  <c r="S2200" i="8"/>
  <c r="I2202" i="8" l="1"/>
  <c r="N2202" i="8" s="1"/>
  <c r="J2202" i="8"/>
  <c r="K2202" i="8" s="1"/>
  <c r="L2202" i="8" s="1"/>
  <c r="M2202" i="8" s="1"/>
  <c r="W2202" i="8" s="1"/>
  <c r="O2201" i="8"/>
  <c r="V2201" i="8"/>
  <c r="AC2201" i="8"/>
  <c r="K2201" i="8"/>
  <c r="L2201" i="8" s="1"/>
  <c r="M2201" i="8" s="1"/>
  <c r="W2201" i="8" s="1"/>
  <c r="P2201" i="8" l="1"/>
  <c r="V2202" i="8"/>
  <c r="O2202" i="8"/>
  <c r="Q2201" i="8" l="1"/>
  <c r="S2201" i="8" s="1"/>
  <c r="U2201" i="8"/>
  <c r="D2202" i="8" s="1"/>
  <c r="P2202" i="8"/>
  <c r="Q2202" i="8" s="1"/>
  <c r="R2202" i="8" l="1"/>
  <c r="T2202" i="8" s="1"/>
  <c r="U2202" i="8" s="1"/>
  <c r="D2203" i="8" s="1"/>
  <c r="F2202" i="8"/>
  <c r="G2202" i="8"/>
  <c r="H2203" i="8" s="1"/>
  <c r="X2202" i="8"/>
  <c r="Z2202" i="8" s="1"/>
  <c r="AA2202" i="8" s="1"/>
  <c r="AB2202" i="8" s="1"/>
  <c r="Y2202" i="8"/>
  <c r="E2202" i="8"/>
  <c r="S2202" i="8"/>
  <c r="J2203" i="8" l="1"/>
  <c r="I2203" i="8"/>
  <c r="N2203" i="8" s="1"/>
  <c r="AC2202" i="8"/>
  <c r="X2203" i="8"/>
  <c r="Z2203" i="8" s="1"/>
  <c r="AA2203" i="8" s="1"/>
  <c r="AB2203" i="8" s="1"/>
  <c r="AC2203" i="8" s="1"/>
  <c r="G2203" i="8"/>
  <c r="H2204" i="8" s="1"/>
  <c r="R2203" i="8"/>
  <c r="T2203" i="8" s="1"/>
  <c r="Y2203" i="8"/>
  <c r="E2203" i="8"/>
  <c r="F2203" i="8"/>
  <c r="K2203" i="8" l="1"/>
  <c r="L2203" i="8" s="1"/>
  <c r="M2203" i="8" s="1"/>
  <c r="W2203" i="8" s="1"/>
  <c r="J2204" i="8"/>
  <c r="I2204" i="8"/>
  <c r="N2204" i="8" s="1"/>
  <c r="O2203" i="8"/>
  <c r="P2203" i="8" s="1"/>
  <c r="Q2203" i="8" s="1"/>
  <c r="S2203" i="8" s="1"/>
  <c r="V2203" i="8"/>
  <c r="K2204" i="8" l="1"/>
  <c r="L2204" i="8" s="1"/>
  <c r="M2204" i="8" s="1"/>
  <c r="W2204" i="8" s="1"/>
  <c r="U2203" i="8"/>
  <c r="D2204" i="8" s="1"/>
  <c r="O2204" i="8"/>
  <c r="V2204" i="8"/>
  <c r="P2204" i="8" l="1"/>
  <c r="Q2204" i="8" s="1"/>
  <c r="R2204" i="8"/>
  <c r="T2204" i="8" s="1"/>
  <c r="U2204" i="8" s="1"/>
  <c r="D2205" i="8" s="1"/>
  <c r="G2204" i="8"/>
  <c r="H2205" i="8" s="1"/>
  <c r="Y2204" i="8"/>
  <c r="F2204" i="8"/>
  <c r="E2204" i="8"/>
  <c r="X2204" i="8"/>
  <c r="Z2204" i="8" s="1"/>
  <c r="AA2204" i="8" s="1"/>
  <c r="AB2204" i="8" s="1"/>
  <c r="J2205" i="8" l="1"/>
  <c r="I2205" i="8"/>
  <c r="N2205" i="8" s="1"/>
  <c r="AC2204" i="8"/>
  <c r="Y2205" i="8"/>
  <c r="G2205" i="8"/>
  <c r="H2206" i="8" s="1"/>
  <c r="F2205" i="8"/>
  <c r="E2205" i="8"/>
  <c r="R2205" i="8"/>
  <c r="T2205" i="8" s="1"/>
  <c r="X2205" i="8"/>
  <c r="Z2205" i="8" s="1"/>
  <c r="AA2205" i="8" s="1"/>
  <c r="AB2205" i="8" s="1"/>
  <c r="AC2205" i="8" s="1"/>
  <c r="S2204" i="8"/>
  <c r="J2206" i="8" l="1"/>
  <c r="I2206" i="8"/>
  <c r="N2206" i="8" s="1"/>
  <c r="V2205" i="8"/>
  <c r="O2205" i="8"/>
  <c r="K2205" i="8"/>
  <c r="L2205" i="8" s="1"/>
  <c r="M2205" i="8" s="1"/>
  <c r="W2205" i="8" s="1"/>
  <c r="O2206" i="8" l="1"/>
  <c r="V2206" i="8"/>
  <c r="P2206" i="8"/>
  <c r="Q2206" i="8" s="1"/>
  <c r="P2205" i="8"/>
  <c r="K2206" i="8"/>
  <c r="L2206" i="8" s="1"/>
  <c r="M2206" i="8" s="1"/>
  <c r="W2206" i="8" s="1"/>
  <c r="Q2205" i="8" l="1"/>
  <c r="S2205" i="8" s="1"/>
  <c r="U2205" i="8"/>
  <c r="D2206" i="8" s="1"/>
  <c r="G2206" i="8" l="1"/>
  <c r="H2207" i="8" s="1"/>
  <c r="R2206" i="8"/>
  <c r="F2206" i="8"/>
  <c r="Y2206" i="8"/>
  <c r="E2206" i="8"/>
  <c r="X2206" i="8"/>
  <c r="Z2206" i="8" s="1"/>
  <c r="AA2206" i="8" s="1"/>
  <c r="AB2206" i="8" s="1"/>
  <c r="AC2206" i="8" l="1"/>
  <c r="T2206" i="8"/>
  <c r="U2206" i="8" s="1"/>
  <c r="D2207" i="8" s="1"/>
  <c r="S2206" i="8"/>
  <c r="I2207" i="8"/>
  <c r="N2207" i="8"/>
  <c r="J2207" i="8"/>
  <c r="V2207" i="8" l="1"/>
  <c r="O2207" i="8"/>
  <c r="K2207" i="8"/>
  <c r="L2207" i="8" s="1"/>
  <c r="M2207" i="8" s="1"/>
  <c r="W2207" i="8" s="1"/>
  <c r="F2207" i="8"/>
  <c r="X2207" i="8"/>
  <c r="Z2207" i="8" s="1"/>
  <c r="AA2207" i="8" s="1"/>
  <c r="AB2207" i="8" s="1"/>
  <c r="Y2207" i="8"/>
  <c r="G2207" i="8"/>
  <c r="H2208" i="8" s="1"/>
  <c r="E2207" i="8"/>
  <c r="R2207" i="8"/>
  <c r="T2207" i="8" s="1"/>
  <c r="I2208" i="8" l="1"/>
  <c r="N2208" i="8" s="1"/>
  <c r="J2208" i="8"/>
  <c r="K2208" i="8" s="1"/>
  <c r="L2208" i="8" s="1"/>
  <c r="M2208" i="8" s="1"/>
  <c r="W2208" i="8" s="1"/>
  <c r="AC2207" i="8"/>
  <c r="P2207" i="8"/>
  <c r="Q2207" i="8" s="1"/>
  <c r="S2207" i="8" s="1"/>
  <c r="U2207" i="8" l="1"/>
  <c r="D2208" i="8" s="1"/>
  <c r="V2208" i="8"/>
  <c r="O2208" i="8"/>
  <c r="P2208" i="8" l="1"/>
  <c r="Q2208" i="8" s="1"/>
  <c r="X2208" i="8"/>
  <c r="Z2208" i="8" s="1"/>
  <c r="AA2208" i="8" s="1"/>
  <c r="AB2208" i="8" s="1"/>
  <c r="Y2208" i="8"/>
  <c r="E2208" i="8"/>
  <c r="R2208" i="8"/>
  <c r="T2208" i="8" s="1"/>
  <c r="U2208" i="8" s="1"/>
  <c r="D2209" i="8" s="1"/>
  <c r="F2208" i="8"/>
  <c r="G2208" i="8"/>
  <c r="H2209" i="8" s="1"/>
  <c r="R2209" i="8" l="1"/>
  <c r="T2209" i="8" s="1"/>
  <c r="E2209" i="8"/>
  <c r="G2209" i="8"/>
  <c r="F2209" i="8"/>
  <c r="Y2209" i="8"/>
  <c r="X2209" i="8"/>
  <c r="Z2209" i="8" s="1"/>
  <c r="AA2209" i="8" s="1"/>
  <c r="AB2209" i="8" s="1"/>
  <c r="J2209" i="8"/>
  <c r="H2210" i="8"/>
  <c r="I2209" i="8"/>
  <c r="N2209" i="8" s="1"/>
  <c r="S2208" i="8"/>
  <c r="AC2208" i="8"/>
  <c r="K2209" i="8" l="1"/>
  <c r="L2209" i="8" s="1"/>
  <c r="M2209" i="8" s="1"/>
  <c r="W2209" i="8" s="1"/>
  <c r="AC2209" i="8"/>
  <c r="J2210" i="8"/>
  <c r="I2210" i="8"/>
  <c r="N2210" i="8" s="1"/>
  <c r="O2209" i="8"/>
  <c r="V2209" i="8"/>
  <c r="K2210" i="8" l="1"/>
  <c r="L2210" i="8" s="1"/>
  <c r="M2210" i="8" s="1"/>
  <c r="W2210" i="8" s="1"/>
  <c r="V2210" i="8"/>
  <c r="O2210" i="8"/>
  <c r="P2210" i="8"/>
  <c r="Q2210" i="8" s="1"/>
  <c r="P2209" i="8"/>
  <c r="Q2209" i="8" l="1"/>
  <c r="S2209" i="8" s="1"/>
  <c r="U2209" i="8"/>
  <c r="D2210" i="8" s="1"/>
  <c r="E2210" i="8" l="1"/>
  <c r="F2210" i="8"/>
  <c r="Y2210" i="8"/>
  <c r="G2210" i="8"/>
  <c r="H2211" i="8" s="1"/>
  <c r="X2210" i="8"/>
  <c r="Z2210" i="8" s="1"/>
  <c r="AA2210" i="8" s="1"/>
  <c r="AB2210" i="8" s="1"/>
  <c r="R2210" i="8"/>
  <c r="T2210" i="8" l="1"/>
  <c r="U2210" i="8" s="1"/>
  <c r="D2211" i="8" s="1"/>
  <c r="S2210" i="8"/>
  <c r="AC2210" i="8"/>
  <c r="I2211" i="8"/>
  <c r="N2211" i="8" s="1"/>
  <c r="J2211" i="8"/>
  <c r="O2211" i="8" l="1"/>
  <c r="P2211" i="8" s="1"/>
  <c r="Q2211" i="8" s="1"/>
  <c r="V2211" i="8"/>
  <c r="K2211" i="8"/>
  <c r="L2211" i="8" s="1"/>
  <c r="M2211" i="8" s="1"/>
  <c r="W2211" i="8" s="1"/>
  <c r="Y2211" i="8"/>
  <c r="G2211" i="8"/>
  <c r="H2212" i="8" s="1"/>
  <c r="E2211" i="8"/>
  <c r="R2211" i="8"/>
  <c r="T2211" i="8" s="1"/>
  <c r="U2211" i="8" s="1"/>
  <c r="D2212" i="8" s="1"/>
  <c r="F2211" i="8"/>
  <c r="X2211" i="8"/>
  <c r="Z2211" i="8" s="1"/>
  <c r="AA2211" i="8" s="1"/>
  <c r="AB2211" i="8" s="1"/>
  <c r="E2212" i="8" l="1"/>
  <c r="Y2212" i="8"/>
  <c r="R2212" i="8"/>
  <c r="T2212" i="8" s="1"/>
  <c r="F2212" i="8"/>
  <c r="G2212" i="8"/>
  <c r="H2213" i="8" s="1"/>
  <c r="X2212" i="8"/>
  <c r="Z2212" i="8" s="1"/>
  <c r="AA2212" i="8" s="1"/>
  <c r="AB2212" i="8" s="1"/>
  <c r="J2212" i="8"/>
  <c r="I2212" i="8"/>
  <c r="N2212" i="8" s="1"/>
  <c r="AC2211" i="8"/>
  <c r="S2211" i="8"/>
  <c r="J2213" i="8" l="1"/>
  <c r="I2213" i="8"/>
  <c r="N2213" i="8" s="1"/>
  <c r="V2212" i="8"/>
  <c r="O2212" i="8"/>
  <c r="K2212" i="8"/>
  <c r="L2212" i="8" s="1"/>
  <c r="M2212" i="8" s="1"/>
  <c r="W2212" i="8" s="1"/>
  <c r="AC2212" i="8"/>
  <c r="O2213" i="8" l="1"/>
  <c r="P2213" i="8" s="1"/>
  <c r="Q2213" i="8" s="1"/>
  <c r="V2213" i="8"/>
  <c r="P2212" i="8"/>
  <c r="K2213" i="8"/>
  <c r="L2213" i="8" s="1"/>
  <c r="M2213" i="8" s="1"/>
  <c r="W2213" i="8" s="1"/>
  <c r="Q2212" i="8" l="1"/>
  <c r="S2212" i="8" s="1"/>
  <c r="U2212" i="8"/>
  <c r="D2213" i="8" s="1"/>
  <c r="F2213" i="8" l="1"/>
  <c r="G2213" i="8"/>
  <c r="H2214" i="8" s="1"/>
  <c r="X2213" i="8"/>
  <c r="Z2213" i="8" s="1"/>
  <c r="AA2213" i="8" s="1"/>
  <c r="AB2213" i="8" s="1"/>
  <c r="R2213" i="8"/>
  <c r="E2213" i="8"/>
  <c r="Y2213" i="8"/>
  <c r="T2213" i="8" l="1"/>
  <c r="U2213" i="8" s="1"/>
  <c r="D2214" i="8" s="1"/>
  <c r="S2213" i="8"/>
  <c r="I2214" i="8"/>
  <c r="N2214" i="8" s="1"/>
  <c r="J2214" i="8"/>
  <c r="K2214" i="8" s="1"/>
  <c r="L2214" i="8" s="1"/>
  <c r="M2214" i="8" s="1"/>
  <c r="W2214" i="8" s="1"/>
  <c r="AC2213" i="8"/>
  <c r="V2214" i="8" l="1"/>
  <c r="O2214" i="8"/>
  <c r="R2214" i="8"/>
  <c r="T2214" i="8" s="1"/>
  <c r="E2214" i="8"/>
  <c r="F2214" i="8"/>
  <c r="G2214" i="8"/>
  <c r="H2215" i="8" s="1"/>
  <c r="X2214" i="8"/>
  <c r="Z2214" i="8" s="1"/>
  <c r="AA2214" i="8" s="1"/>
  <c r="AB2214" i="8" s="1"/>
  <c r="Y2214" i="8"/>
  <c r="J2215" i="8" l="1"/>
  <c r="I2215" i="8"/>
  <c r="N2215" i="8" s="1"/>
  <c r="AC2214" i="8"/>
  <c r="P2214" i="8"/>
  <c r="Q2214" i="8" s="1"/>
  <c r="S2214" i="8" s="1"/>
  <c r="U2214" i="8" l="1"/>
  <c r="D2215" i="8" s="1"/>
  <c r="X2215" i="8" s="1"/>
  <c r="Z2215" i="8" s="1"/>
  <c r="AA2215" i="8" s="1"/>
  <c r="AB2215" i="8" s="1"/>
  <c r="G2215" i="8"/>
  <c r="H2216" i="8" s="1"/>
  <c r="R2215" i="8"/>
  <c r="T2215" i="8" s="1"/>
  <c r="E2215" i="8"/>
  <c r="O2215" i="8"/>
  <c r="V2215" i="8"/>
  <c r="K2215" i="8"/>
  <c r="L2215" i="8" s="1"/>
  <c r="M2215" i="8" s="1"/>
  <c r="W2215" i="8" s="1"/>
  <c r="Y2215" i="8" l="1"/>
  <c r="F2215" i="8"/>
  <c r="P2215" i="8"/>
  <c r="Q2215" i="8" s="1"/>
  <c r="S2215" i="8" s="1"/>
  <c r="I2216" i="8"/>
  <c r="N2216" i="8" s="1"/>
  <c r="J2216" i="8"/>
  <c r="K2216" i="8" s="1"/>
  <c r="L2216" i="8" s="1"/>
  <c r="M2216" i="8" s="1"/>
  <c r="W2216" i="8" s="1"/>
  <c r="U2215" i="8"/>
  <c r="D2216" i="8" s="1"/>
  <c r="AC2215" i="8"/>
  <c r="E2216" i="8" l="1"/>
  <c r="G2216" i="8"/>
  <c r="H2217" i="8" s="1"/>
  <c r="F2216" i="8"/>
  <c r="X2216" i="8"/>
  <c r="Z2216" i="8" s="1"/>
  <c r="AA2216" i="8" s="1"/>
  <c r="AB2216" i="8" s="1"/>
  <c r="R2216" i="8"/>
  <c r="T2216" i="8" s="1"/>
  <c r="Y2216" i="8"/>
  <c r="V2216" i="8"/>
  <c r="O2216" i="8"/>
  <c r="AC2216" i="8" l="1"/>
  <c r="I2217" i="8"/>
  <c r="J2217" i="8"/>
  <c r="K2217" i="8" s="1"/>
  <c r="L2217" i="8" s="1"/>
  <c r="M2217" i="8" s="1"/>
  <c r="W2217" i="8" s="1"/>
  <c r="N2217" i="8"/>
  <c r="P2216" i="8"/>
  <c r="Q2216" i="8" s="1"/>
  <c r="S2216" i="8" s="1"/>
  <c r="O2217" i="8" l="1"/>
  <c r="V2217" i="8"/>
  <c r="U2216" i="8"/>
  <c r="D2217" i="8" s="1"/>
  <c r="Y2217" i="8" l="1"/>
  <c r="R2217" i="8"/>
  <c r="T2217" i="8" s="1"/>
  <c r="X2217" i="8"/>
  <c r="Z2217" i="8" s="1"/>
  <c r="AA2217" i="8" s="1"/>
  <c r="AB2217" i="8" s="1"/>
  <c r="G2217" i="8"/>
  <c r="H2218" i="8" s="1"/>
  <c r="F2217" i="8"/>
  <c r="E2217" i="8"/>
  <c r="P2217" i="8"/>
  <c r="Q2217" i="8" s="1"/>
  <c r="S2217" i="8" s="1"/>
  <c r="J2218" i="8" l="1"/>
  <c r="I2218" i="8"/>
  <c r="N2218" i="8" s="1"/>
  <c r="AC2217" i="8"/>
  <c r="U2217" i="8"/>
  <c r="D2218" i="8" s="1"/>
  <c r="K2218" i="8" l="1"/>
  <c r="L2218" i="8" s="1"/>
  <c r="M2218" i="8" s="1"/>
  <c r="W2218" i="8" s="1"/>
  <c r="E2218" i="8"/>
  <c r="G2218" i="8"/>
  <c r="H2219" i="8" s="1"/>
  <c r="F2218" i="8"/>
  <c r="X2218" i="8"/>
  <c r="Z2218" i="8" s="1"/>
  <c r="AA2218" i="8" s="1"/>
  <c r="AB2218" i="8" s="1"/>
  <c r="R2218" i="8"/>
  <c r="T2218" i="8" s="1"/>
  <c r="Y2218" i="8"/>
  <c r="O2218" i="8"/>
  <c r="V2218" i="8"/>
  <c r="P2218" i="8" l="1"/>
  <c r="Q2218" i="8" s="1"/>
  <c r="S2218" i="8" s="1"/>
  <c r="I2219" i="8"/>
  <c r="N2219" i="8" s="1"/>
  <c r="J2219" i="8"/>
  <c r="K2219" i="8" s="1"/>
  <c r="L2219" i="8" s="1"/>
  <c r="M2219" i="8" s="1"/>
  <c r="W2219" i="8" s="1"/>
  <c r="AC2218" i="8"/>
  <c r="U2218" i="8" l="1"/>
  <c r="D2219" i="8" s="1"/>
  <c r="R2219" i="8" s="1"/>
  <c r="T2219" i="8" s="1"/>
  <c r="V2219" i="8"/>
  <c r="O2219" i="8"/>
  <c r="F2219" i="8"/>
  <c r="Y2219" i="8"/>
  <c r="E2219" i="8"/>
  <c r="X2219" i="8"/>
  <c r="Z2219" i="8" s="1"/>
  <c r="AA2219" i="8" s="1"/>
  <c r="AB2219" i="8" s="1"/>
  <c r="G2219" i="8"/>
  <c r="H2220" i="8" s="1"/>
  <c r="AC2219" i="8" l="1"/>
  <c r="J2220" i="8"/>
  <c r="I2220" i="8"/>
  <c r="N2220" i="8" s="1"/>
  <c r="P2219" i="8"/>
  <c r="Q2219" i="8" s="1"/>
  <c r="S2219" i="8" s="1"/>
  <c r="O2220" i="8" l="1"/>
  <c r="V2220" i="8"/>
  <c r="U2219" i="8"/>
  <c r="D2220" i="8" s="1"/>
  <c r="K2220" i="8"/>
  <c r="L2220" i="8" s="1"/>
  <c r="M2220" i="8" s="1"/>
  <c r="W2220" i="8" s="1"/>
  <c r="G2220" i="8" l="1"/>
  <c r="H2221" i="8" s="1"/>
  <c r="X2220" i="8"/>
  <c r="Z2220" i="8" s="1"/>
  <c r="AA2220" i="8" s="1"/>
  <c r="AB2220" i="8" s="1"/>
  <c r="E2220" i="8"/>
  <c r="Y2220" i="8"/>
  <c r="R2220" i="8"/>
  <c r="T2220" i="8" s="1"/>
  <c r="F2220" i="8"/>
  <c r="P2220" i="8"/>
  <c r="Q2220" i="8" s="1"/>
  <c r="U2220" i="8" l="1"/>
  <c r="D2221" i="8" s="1"/>
  <c r="R2221" i="8"/>
  <c r="T2221" i="8" s="1"/>
  <c r="E2221" i="8"/>
  <c r="F2221" i="8"/>
  <c r="G2221" i="8"/>
  <c r="H2222" i="8" s="1"/>
  <c r="Y2221" i="8"/>
  <c r="X2221" i="8"/>
  <c r="Z2221" i="8" s="1"/>
  <c r="AA2221" i="8" s="1"/>
  <c r="AB2221" i="8" s="1"/>
  <c r="AC2221" i="8" s="1"/>
  <c r="S2220" i="8"/>
  <c r="AC2220" i="8"/>
  <c r="I2221" i="8"/>
  <c r="N2221" i="8" s="1"/>
  <c r="J2221" i="8"/>
  <c r="I2222" i="8" l="1"/>
  <c r="N2222" i="8" s="1"/>
  <c r="J2222" i="8"/>
  <c r="K2222" i="8" s="1"/>
  <c r="L2222" i="8" s="1"/>
  <c r="M2222" i="8" s="1"/>
  <c r="W2222" i="8" s="1"/>
  <c r="O2221" i="8"/>
  <c r="V2221" i="8"/>
  <c r="K2221" i="8"/>
  <c r="L2221" i="8" s="1"/>
  <c r="M2221" i="8" s="1"/>
  <c r="W2221" i="8" s="1"/>
  <c r="O2222" i="8" l="1"/>
  <c r="V2222" i="8"/>
  <c r="P2222" i="8"/>
  <c r="Q2222" i="8" s="1"/>
  <c r="P2221" i="8"/>
  <c r="Q2221" i="8" l="1"/>
  <c r="S2221" i="8" s="1"/>
  <c r="U2221" i="8"/>
  <c r="D2222" i="8" s="1"/>
  <c r="F2222" i="8" l="1"/>
  <c r="R2222" i="8"/>
  <c r="X2222" i="8"/>
  <c r="Z2222" i="8" s="1"/>
  <c r="AA2222" i="8" s="1"/>
  <c r="AB2222" i="8" s="1"/>
  <c r="G2222" i="8"/>
  <c r="H2223" i="8" s="1"/>
  <c r="Y2222" i="8"/>
  <c r="E2222" i="8"/>
  <c r="J2223" i="8" l="1"/>
  <c r="I2223" i="8"/>
  <c r="N2223" i="8" s="1"/>
  <c r="T2222" i="8"/>
  <c r="U2222" i="8" s="1"/>
  <c r="D2223" i="8" s="1"/>
  <c r="S2222" i="8"/>
  <c r="AC2222" i="8"/>
  <c r="O2223" i="8" l="1"/>
  <c r="P2223" i="8" s="1"/>
  <c r="Q2223" i="8" s="1"/>
  <c r="V2223" i="8"/>
  <c r="E2223" i="8"/>
  <c r="X2223" i="8"/>
  <c r="Z2223" i="8" s="1"/>
  <c r="AA2223" i="8" s="1"/>
  <c r="AB2223" i="8" s="1"/>
  <c r="Y2223" i="8"/>
  <c r="R2223" i="8"/>
  <c r="T2223" i="8" s="1"/>
  <c r="U2223" i="8" s="1"/>
  <c r="D2224" i="8" s="1"/>
  <c r="F2223" i="8"/>
  <c r="G2223" i="8"/>
  <c r="H2224" i="8" s="1"/>
  <c r="K2223" i="8"/>
  <c r="L2223" i="8" s="1"/>
  <c r="M2223" i="8" s="1"/>
  <c r="W2223" i="8" s="1"/>
  <c r="J2224" i="8" l="1"/>
  <c r="I2224" i="8"/>
  <c r="N2224" i="8" s="1"/>
  <c r="AC2223" i="8"/>
  <c r="R2224" i="8"/>
  <c r="T2224" i="8" s="1"/>
  <c r="Y2224" i="8"/>
  <c r="F2224" i="8"/>
  <c r="G2224" i="8"/>
  <c r="H2225" i="8" s="1"/>
  <c r="E2224" i="8"/>
  <c r="X2224" i="8"/>
  <c r="Z2224" i="8" s="1"/>
  <c r="AA2224" i="8" s="1"/>
  <c r="AB2224" i="8" s="1"/>
  <c r="AC2224" i="8" s="1"/>
  <c r="S2223" i="8"/>
  <c r="K2224" i="8" l="1"/>
  <c r="L2224" i="8" s="1"/>
  <c r="M2224" i="8" s="1"/>
  <c r="W2224" i="8" s="1"/>
  <c r="I2225" i="8"/>
  <c r="N2225" i="8" s="1"/>
  <c r="J2225" i="8"/>
  <c r="V2224" i="8"/>
  <c r="O2224" i="8"/>
  <c r="K2225" i="8" l="1"/>
  <c r="L2225" i="8" s="1"/>
  <c r="M2225" i="8" s="1"/>
  <c r="W2225" i="8" s="1"/>
  <c r="P2224" i="8"/>
  <c r="V2225" i="8"/>
  <c r="O2225" i="8"/>
  <c r="P2225" i="8" l="1"/>
  <c r="Q2225" i="8" s="1"/>
  <c r="Q2224" i="8"/>
  <c r="S2224" i="8" s="1"/>
  <c r="U2224" i="8"/>
  <c r="D2225" i="8" s="1"/>
  <c r="R2225" i="8" l="1"/>
  <c r="T2225" i="8" s="1"/>
  <c r="U2225" i="8" s="1"/>
  <c r="D2226" i="8" s="1"/>
  <c r="F2225" i="8"/>
  <c r="X2225" i="8"/>
  <c r="Z2225" i="8" s="1"/>
  <c r="AA2225" i="8" s="1"/>
  <c r="AB2225" i="8" s="1"/>
  <c r="E2225" i="8"/>
  <c r="Y2225" i="8"/>
  <c r="G2225" i="8"/>
  <c r="H2226" i="8" s="1"/>
  <c r="I2226" i="8" l="1"/>
  <c r="N2226" i="8" s="1"/>
  <c r="J2226" i="8"/>
  <c r="K2226" i="8" s="1"/>
  <c r="L2226" i="8" s="1"/>
  <c r="M2226" i="8" s="1"/>
  <c r="W2226" i="8" s="1"/>
  <c r="G2226" i="8"/>
  <c r="H2227" i="8" s="1"/>
  <c r="X2226" i="8"/>
  <c r="Z2226" i="8" s="1"/>
  <c r="AA2226" i="8" s="1"/>
  <c r="AB2226" i="8" s="1"/>
  <c r="Y2226" i="8"/>
  <c r="R2226" i="8"/>
  <c r="T2226" i="8" s="1"/>
  <c r="E2226" i="8"/>
  <c r="F2226" i="8"/>
  <c r="AC2225" i="8"/>
  <c r="S2225" i="8"/>
  <c r="J2227" i="8" l="1"/>
  <c r="I2227" i="8"/>
  <c r="N2227" i="8" s="1"/>
  <c r="V2226" i="8"/>
  <c r="O2226" i="8"/>
  <c r="AC2226" i="8"/>
  <c r="O2227" i="8" l="1"/>
  <c r="V2227" i="8"/>
  <c r="P2227" i="8"/>
  <c r="Q2227" i="8" s="1"/>
  <c r="P2226" i="8"/>
  <c r="K2227" i="8"/>
  <c r="L2227" i="8" s="1"/>
  <c r="M2227" i="8" s="1"/>
  <c r="W2227" i="8" s="1"/>
  <c r="Q2226" i="8" l="1"/>
  <c r="S2226" i="8" s="1"/>
  <c r="U2226" i="8"/>
  <c r="D2227" i="8" s="1"/>
  <c r="X2227" i="8" l="1"/>
  <c r="Z2227" i="8" s="1"/>
  <c r="AA2227" i="8" s="1"/>
  <c r="AB2227" i="8" s="1"/>
  <c r="Y2227" i="8"/>
  <c r="E2227" i="8"/>
  <c r="R2227" i="8"/>
  <c r="G2227" i="8"/>
  <c r="H2228" i="8" s="1"/>
  <c r="F2227" i="8"/>
  <c r="T2227" i="8" l="1"/>
  <c r="U2227" i="8" s="1"/>
  <c r="D2228" i="8" s="1"/>
  <c r="S2227" i="8"/>
  <c r="J2228" i="8"/>
  <c r="I2228" i="8"/>
  <c r="N2228" i="8" s="1"/>
  <c r="AC2227" i="8"/>
  <c r="K2228" i="8" l="1"/>
  <c r="L2228" i="8" s="1"/>
  <c r="M2228" i="8" s="1"/>
  <c r="W2228" i="8" s="1"/>
  <c r="V2228" i="8"/>
  <c r="O2228" i="8"/>
  <c r="R2228" i="8"/>
  <c r="T2228" i="8" s="1"/>
  <c r="E2228" i="8"/>
  <c r="G2228" i="8"/>
  <c r="H2229" i="8" s="1"/>
  <c r="Y2228" i="8"/>
  <c r="F2228" i="8"/>
  <c r="X2228" i="8"/>
  <c r="Z2228" i="8" s="1"/>
  <c r="AA2228" i="8" s="1"/>
  <c r="AB2228" i="8" s="1"/>
  <c r="P2228" i="8" l="1"/>
  <c r="Q2228" i="8" s="1"/>
  <c r="S2228" i="8" s="1"/>
  <c r="J2229" i="8"/>
  <c r="I2229" i="8"/>
  <c r="N2229" i="8" s="1"/>
  <c r="AC2228" i="8"/>
  <c r="U2228" i="8" l="1"/>
  <c r="D2229" i="8" s="1"/>
  <c r="O2229" i="8"/>
  <c r="V2229" i="8"/>
  <c r="K2229" i="8"/>
  <c r="L2229" i="8" s="1"/>
  <c r="M2229" i="8" s="1"/>
  <c r="W2229" i="8" s="1"/>
  <c r="Y2229" i="8"/>
  <c r="F2229" i="8"/>
  <c r="X2229" i="8"/>
  <c r="Z2229" i="8" s="1"/>
  <c r="AA2229" i="8" s="1"/>
  <c r="AB2229" i="8" s="1"/>
  <c r="R2229" i="8"/>
  <c r="T2229" i="8" s="1"/>
  <c r="E2229" i="8"/>
  <c r="G2229" i="8"/>
  <c r="H2230" i="8" s="1"/>
  <c r="AC2229" i="8" l="1"/>
  <c r="J2230" i="8"/>
  <c r="I2230" i="8"/>
  <c r="N2230" i="8" s="1"/>
  <c r="P2229" i="8"/>
  <c r="Q2229" i="8" s="1"/>
  <c r="S2229" i="8" s="1"/>
  <c r="O2230" i="8" l="1"/>
  <c r="V2230" i="8"/>
  <c r="K2230" i="8"/>
  <c r="L2230" i="8" s="1"/>
  <c r="M2230" i="8" s="1"/>
  <c r="W2230" i="8" s="1"/>
  <c r="U2229" i="8"/>
  <c r="D2230" i="8" s="1"/>
  <c r="E2230" i="8" l="1"/>
  <c r="G2230" i="8"/>
  <c r="H2231" i="8" s="1"/>
  <c r="F2230" i="8"/>
  <c r="Y2230" i="8"/>
  <c r="X2230" i="8"/>
  <c r="Z2230" i="8" s="1"/>
  <c r="AA2230" i="8" s="1"/>
  <c r="AB2230" i="8" s="1"/>
  <c r="R2230" i="8"/>
  <c r="T2230" i="8" s="1"/>
  <c r="P2230" i="8"/>
  <c r="Q2230" i="8" s="1"/>
  <c r="U2230" i="8" l="1"/>
  <c r="D2231" i="8" s="1"/>
  <c r="S2230" i="8"/>
  <c r="AC2230" i="8"/>
  <c r="F2231" i="8"/>
  <c r="X2231" i="8"/>
  <c r="Z2231" i="8" s="1"/>
  <c r="AA2231" i="8" s="1"/>
  <c r="AB2231" i="8" s="1"/>
  <c r="E2231" i="8"/>
  <c r="Y2231" i="8"/>
  <c r="R2231" i="8"/>
  <c r="T2231" i="8" s="1"/>
  <c r="G2231" i="8"/>
  <c r="H2232" i="8" s="1"/>
  <c r="I2231" i="8"/>
  <c r="N2231" i="8" s="1"/>
  <c r="J2231" i="8"/>
  <c r="J2232" i="8" l="1"/>
  <c r="I2232" i="8"/>
  <c r="N2232" i="8" s="1"/>
  <c r="K2231" i="8"/>
  <c r="L2231" i="8" s="1"/>
  <c r="M2231" i="8" s="1"/>
  <c r="W2231" i="8" s="1"/>
  <c r="O2231" i="8"/>
  <c r="V2231" i="8"/>
  <c r="AC2231" i="8"/>
  <c r="P2231" i="8" l="1"/>
  <c r="O2232" i="8"/>
  <c r="V2232" i="8"/>
  <c r="K2232" i="8"/>
  <c r="L2232" i="8" s="1"/>
  <c r="M2232" i="8" s="1"/>
  <c r="W2232" i="8" s="1"/>
  <c r="Q2231" i="8" l="1"/>
  <c r="S2231" i="8" s="1"/>
  <c r="U2231" i="8"/>
  <c r="D2232" i="8" s="1"/>
  <c r="P2232" i="8"/>
  <c r="Q2232" i="8" s="1"/>
  <c r="E2232" i="8" l="1"/>
  <c r="Y2232" i="8"/>
  <c r="R2232" i="8"/>
  <c r="T2232" i="8" s="1"/>
  <c r="U2232" i="8" s="1"/>
  <c r="D2233" i="8" s="1"/>
  <c r="F2232" i="8"/>
  <c r="G2232" i="8"/>
  <c r="H2233" i="8" s="1"/>
  <c r="X2232" i="8"/>
  <c r="Z2232" i="8" s="1"/>
  <c r="AA2232" i="8" s="1"/>
  <c r="AB2232" i="8" s="1"/>
  <c r="AC2232" i="8" l="1"/>
  <c r="F2233" i="8"/>
  <c r="Y2233" i="8"/>
  <c r="E2233" i="8"/>
  <c r="X2233" i="8"/>
  <c r="Z2233" i="8" s="1"/>
  <c r="AA2233" i="8" s="1"/>
  <c r="AB2233" i="8" s="1"/>
  <c r="R2233" i="8"/>
  <c r="T2233" i="8" s="1"/>
  <c r="G2233" i="8"/>
  <c r="H2234" i="8" s="1"/>
  <c r="I2233" i="8"/>
  <c r="N2233" i="8" s="1"/>
  <c r="J2233" i="8"/>
  <c r="S2232" i="8"/>
  <c r="I2234" i="8" l="1"/>
  <c r="N2234" i="8" s="1"/>
  <c r="J2234" i="8"/>
  <c r="K2234" i="8" s="1"/>
  <c r="L2234" i="8" s="1"/>
  <c r="M2234" i="8" s="1"/>
  <c r="W2234" i="8" s="1"/>
  <c r="V2233" i="8"/>
  <c r="O2233" i="8"/>
  <c r="K2233" i="8"/>
  <c r="L2233" i="8" s="1"/>
  <c r="M2233" i="8" s="1"/>
  <c r="W2233" i="8" s="1"/>
  <c r="AC2233" i="8"/>
  <c r="V2234" i="8" l="1"/>
  <c r="O2234" i="8"/>
  <c r="P2234" i="8" s="1"/>
  <c r="Q2234" i="8" s="1"/>
  <c r="P2233" i="8"/>
  <c r="Q2233" i="8" l="1"/>
  <c r="S2233" i="8" s="1"/>
  <c r="U2233" i="8"/>
  <c r="D2234" i="8" s="1"/>
  <c r="X2234" i="8" l="1"/>
  <c r="Z2234" i="8" s="1"/>
  <c r="AA2234" i="8" s="1"/>
  <c r="AB2234" i="8" s="1"/>
  <c r="F2234" i="8"/>
  <c r="Y2234" i="8"/>
  <c r="E2234" i="8"/>
  <c r="R2234" i="8"/>
  <c r="G2234" i="8"/>
  <c r="H2235" i="8" s="1"/>
  <c r="J2235" i="8" l="1"/>
  <c r="I2235" i="8"/>
  <c r="N2235" i="8" s="1"/>
  <c r="T2234" i="8"/>
  <c r="U2234" i="8" s="1"/>
  <c r="D2235" i="8" s="1"/>
  <c r="S2234" i="8"/>
  <c r="AC2234" i="8"/>
  <c r="O2235" i="8" l="1"/>
  <c r="V2235" i="8"/>
  <c r="X2235" i="8"/>
  <c r="Z2235" i="8" s="1"/>
  <c r="AA2235" i="8" s="1"/>
  <c r="AB2235" i="8" s="1"/>
  <c r="G2235" i="8"/>
  <c r="H2236" i="8" s="1"/>
  <c r="F2235" i="8"/>
  <c r="R2235" i="8"/>
  <c r="T2235" i="8" s="1"/>
  <c r="Y2235" i="8"/>
  <c r="E2235" i="8"/>
  <c r="K2235" i="8"/>
  <c r="L2235" i="8" s="1"/>
  <c r="M2235" i="8" s="1"/>
  <c r="W2235" i="8" s="1"/>
  <c r="AC2235" i="8" l="1"/>
  <c r="I2236" i="8"/>
  <c r="N2236" i="8"/>
  <c r="J2236" i="8"/>
  <c r="K2236" i="8" s="1"/>
  <c r="L2236" i="8" s="1"/>
  <c r="M2236" i="8" s="1"/>
  <c r="W2236" i="8" s="1"/>
  <c r="P2235" i="8"/>
  <c r="Q2235" i="8" s="1"/>
  <c r="S2235" i="8" s="1"/>
  <c r="U2235" i="8" l="1"/>
  <c r="D2236" i="8" s="1"/>
  <c r="F2236" i="8" s="1"/>
  <c r="V2236" i="8"/>
  <c r="O2236" i="8"/>
  <c r="G2236" i="8"/>
  <c r="H2237" i="8" s="1"/>
  <c r="X2236" i="8"/>
  <c r="Z2236" i="8" s="1"/>
  <c r="AA2236" i="8" s="1"/>
  <c r="AB2236" i="8" s="1"/>
  <c r="Y2236" i="8"/>
  <c r="R2236" i="8"/>
  <c r="T2236" i="8" s="1"/>
  <c r="E2236" i="8" l="1"/>
  <c r="J2237" i="8"/>
  <c r="I2237" i="8"/>
  <c r="N2237" i="8" s="1"/>
  <c r="P2236" i="8"/>
  <c r="Q2236" i="8" s="1"/>
  <c r="S2236" i="8" s="1"/>
  <c r="AC2236" i="8"/>
  <c r="O2237" i="8" l="1"/>
  <c r="V2237" i="8"/>
  <c r="K2237" i="8"/>
  <c r="L2237" i="8" s="1"/>
  <c r="M2237" i="8" s="1"/>
  <c r="W2237" i="8" s="1"/>
  <c r="U2236" i="8"/>
  <c r="D2237" i="8" s="1"/>
  <c r="Y2237" i="8" l="1"/>
  <c r="F2237" i="8"/>
  <c r="R2237" i="8"/>
  <c r="T2237" i="8" s="1"/>
  <c r="X2237" i="8"/>
  <c r="Z2237" i="8" s="1"/>
  <c r="AA2237" i="8" s="1"/>
  <c r="AB2237" i="8" s="1"/>
  <c r="E2237" i="8"/>
  <c r="G2237" i="8"/>
  <c r="H2238" i="8" s="1"/>
  <c r="P2237" i="8"/>
  <c r="Q2237" i="8" s="1"/>
  <c r="S2237" i="8" s="1"/>
  <c r="U2237" i="8" l="1"/>
  <c r="D2238" i="8" s="1"/>
  <c r="J2238" i="8"/>
  <c r="I2238" i="8"/>
  <c r="N2238" i="8" s="1"/>
  <c r="AC2237" i="8"/>
  <c r="K2238" i="8" l="1"/>
  <c r="L2238" i="8" s="1"/>
  <c r="M2238" i="8" s="1"/>
  <c r="W2238" i="8" s="1"/>
  <c r="V2238" i="8"/>
  <c r="O2238" i="8"/>
  <c r="X2238" i="8"/>
  <c r="Z2238" i="8" s="1"/>
  <c r="AA2238" i="8" s="1"/>
  <c r="AB2238" i="8" s="1"/>
  <c r="Y2238" i="8"/>
  <c r="G2238" i="8"/>
  <c r="H2239" i="8" s="1"/>
  <c r="R2238" i="8"/>
  <c r="T2238" i="8" s="1"/>
  <c r="E2238" i="8"/>
  <c r="F2238" i="8"/>
  <c r="I2239" i="8" l="1"/>
  <c r="J2239" i="8"/>
  <c r="N2239" i="8"/>
  <c r="P2238" i="8"/>
  <c r="Q2238" i="8" s="1"/>
  <c r="S2238" i="8" s="1"/>
  <c r="AC2238" i="8"/>
  <c r="U2238" i="8" l="1"/>
  <c r="D2239" i="8" s="1"/>
  <c r="K2239" i="8"/>
  <c r="L2239" i="8" s="1"/>
  <c r="M2239" i="8" s="1"/>
  <c r="W2239" i="8" s="1"/>
  <c r="O2239" i="8"/>
  <c r="V2239" i="8"/>
  <c r="P2239" i="8" l="1"/>
  <c r="Q2239" i="8" s="1"/>
  <c r="X2239" i="8"/>
  <c r="Z2239" i="8" s="1"/>
  <c r="AA2239" i="8" s="1"/>
  <c r="AB2239" i="8" s="1"/>
  <c r="G2239" i="8"/>
  <c r="H2240" i="8" s="1"/>
  <c r="E2239" i="8"/>
  <c r="F2239" i="8"/>
  <c r="Y2239" i="8"/>
  <c r="R2239" i="8"/>
  <c r="T2239" i="8" s="1"/>
  <c r="U2239" i="8" s="1"/>
  <c r="D2240" i="8" s="1"/>
  <c r="AC2239" i="8" l="1"/>
  <c r="X2240" i="8"/>
  <c r="Z2240" i="8" s="1"/>
  <c r="AA2240" i="8" s="1"/>
  <c r="AB2240" i="8" s="1"/>
  <c r="E2240" i="8"/>
  <c r="Y2240" i="8"/>
  <c r="R2240" i="8"/>
  <c r="T2240" i="8" s="1"/>
  <c r="F2240" i="8"/>
  <c r="G2240" i="8"/>
  <c r="H2241" i="8" s="1"/>
  <c r="I2240" i="8"/>
  <c r="N2240" i="8" s="1"/>
  <c r="J2240" i="8"/>
  <c r="S2239" i="8"/>
  <c r="K2240" i="8" l="1"/>
  <c r="L2240" i="8" s="1"/>
  <c r="M2240" i="8" s="1"/>
  <c r="W2240" i="8" s="1"/>
  <c r="J2241" i="8"/>
  <c r="I2241" i="8"/>
  <c r="N2241" i="8" s="1"/>
  <c r="O2240" i="8"/>
  <c r="V2240" i="8"/>
  <c r="AC2240" i="8"/>
  <c r="O2241" i="8" l="1"/>
  <c r="V2241" i="8"/>
  <c r="P2241" i="8"/>
  <c r="Q2241" i="8" s="1"/>
  <c r="P2240" i="8"/>
  <c r="K2241" i="8"/>
  <c r="L2241" i="8" s="1"/>
  <c r="M2241" i="8" s="1"/>
  <c r="W2241" i="8" s="1"/>
  <c r="Q2240" i="8" l="1"/>
  <c r="S2240" i="8" s="1"/>
  <c r="U2240" i="8"/>
  <c r="D2241" i="8" s="1"/>
  <c r="F2241" i="8" l="1"/>
  <c r="Y2241" i="8"/>
  <c r="R2241" i="8"/>
  <c r="X2241" i="8"/>
  <c r="Z2241" i="8" s="1"/>
  <c r="AA2241" i="8" s="1"/>
  <c r="AB2241" i="8" s="1"/>
  <c r="E2241" i="8"/>
  <c r="G2241" i="8"/>
  <c r="H2242" i="8" s="1"/>
  <c r="J2242" i="8" l="1"/>
  <c r="I2242" i="8"/>
  <c r="N2242" i="8" s="1"/>
  <c r="AC2241" i="8"/>
  <c r="T2241" i="8"/>
  <c r="U2241" i="8" s="1"/>
  <c r="D2242" i="8" s="1"/>
  <c r="S2241" i="8"/>
  <c r="F2242" i="8" l="1"/>
  <c r="E2242" i="8"/>
  <c r="X2242" i="8"/>
  <c r="Z2242" i="8" s="1"/>
  <c r="AA2242" i="8" s="1"/>
  <c r="AB2242" i="8" s="1"/>
  <c r="G2242" i="8"/>
  <c r="H2243" i="8" s="1"/>
  <c r="Y2242" i="8"/>
  <c r="R2242" i="8"/>
  <c r="T2242" i="8" s="1"/>
  <c r="O2242" i="8"/>
  <c r="V2242" i="8"/>
  <c r="K2242" i="8"/>
  <c r="L2242" i="8" s="1"/>
  <c r="M2242" i="8" s="1"/>
  <c r="W2242" i="8" s="1"/>
  <c r="P2242" i="8" l="1"/>
  <c r="Q2242" i="8" s="1"/>
  <c r="S2242" i="8" s="1"/>
  <c r="AC2242" i="8"/>
  <c r="U2242" i="8"/>
  <c r="D2243" i="8" s="1"/>
  <c r="J2243" i="8"/>
  <c r="I2243" i="8"/>
  <c r="N2243" i="8" s="1"/>
  <c r="O2243" i="8" l="1"/>
  <c r="V2243" i="8"/>
  <c r="K2243" i="8"/>
  <c r="L2243" i="8" s="1"/>
  <c r="M2243" i="8" s="1"/>
  <c r="W2243" i="8" s="1"/>
  <c r="E2243" i="8"/>
  <c r="G2243" i="8"/>
  <c r="H2244" i="8" s="1"/>
  <c r="R2243" i="8"/>
  <c r="T2243" i="8" s="1"/>
  <c r="X2243" i="8"/>
  <c r="Z2243" i="8" s="1"/>
  <c r="AA2243" i="8" s="1"/>
  <c r="AB2243" i="8" s="1"/>
  <c r="F2243" i="8"/>
  <c r="Y2243" i="8"/>
  <c r="J2244" i="8" l="1"/>
  <c r="I2244" i="8"/>
  <c r="N2244" i="8" s="1"/>
  <c r="AC2243" i="8"/>
  <c r="P2243" i="8"/>
  <c r="Q2243" i="8" s="1"/>
  <c r="S2243" i="8" s="1"/>
  <c r="V2244" i="8" l="1"/>
  <c r="O2244" i="8"/>
  <c r="K2244" i="8"/>
  <c r="L2244" i="8" s="1"/>
  <c r="M2244" i="8" s="1"/>
  <c r="W2244" i="8" s="1"/>
  <c r="U2243" i="8"/>
  <c r="D2244" i="8" s="1"/>
  <c r="Y2244" i="8" l="1"/>
  <c r="G2244" i="8"/>
  <c r="H2245" i="8" s="1"/>
  <c r="E2244" i="8"/>
  <c r="F2244" i="8"/>
  <c r="R2244" i="8"/>
  <c r="T2244" i="8" s="1"/>
  <c r="U2244" i="8" s="1"/>
  <c r="D2245" i="8" s="1"/>
  <c r="X2244" i="8"/>
  <c r="Z2244" i="8" s="1"/>
  <c r="AA2244" i="8" s="1"/>
  <c r="AB2244" i="8" s="1"/>
  <c r="P2244" i="8"/>
  <c r="Q2244" i="8" s="1"/>
  <c r="S2244" i="8" l="1"/>
  <c r="AC2244" i="8"/>
  <c r="I2245" i="8"/>
  <c r="N2245" i="8" s="1"/>
  <c r="J2245" i="8"/>
  <c r="F2245" i="8"/>
  <c r="G2245" i="8"/>
  <c r="H2246" i="8" s="1"/>
  <c r="R2245" i="8"/>
  <c r="T2245" i="8" s="1"/>
  <c r="E2245" i="8"/>
  <c r="Y2245" i="8"/>
  <c r="X2245" i="8"/>
  <c r="Z2245" i="8" s="1"/>
  <c r="AA2245" i="8" s="1"/>
  <c r="AB2245" i="8" s="1"/>
  <c r="J2246" i="8" l="1"/>
  <c r="I2246" i="8"/>
  <c r="N2246" i="8" s="1"/>
  <c r="V2245" i="8"/>
  <c r="O2245" i="8"/>
  <c r="P2245" i="8" s="1"/>
  <c r="Q2245" i="8" s="1"/>
  <c r="S2245" i="8" s="1"/>
  <c r="K2245" i="8"/>
  <c r="L2245" i="8" s="1"/>
  <c r="M2245" i="8" s="1"/>
  <c r="W2245" i="8" s="1"/>
  <c r="AC2245" i="8"/>
  <c r="U2245" i="8" l="1"/>
  <c r="D2246" i="8" s="1"/>
  <c r="K2246" i="8"/>
  <c r="L2246" i="8" s="1"/>
  <c r="M2246" i="8" s="1"/>
  <c r="W2246" i="8" s="1"/>
  <c r="G2246" i="8"/>
  <c r="H2247" i="8" s="1"/>
  <c r="X2246" i="8"/>
  <c r="Z2246" i="8" s="1"/>
  <c r="AA2246" i="8" s="1"/>
  <c r="AB2246" i="8" s="1"/>
  <c r="Y2246" i="8"/>
  <c r="R2246" i="8"/>
  <c r="T2246" i="8" s="1"/>
  <c r="F2246" i="8"/>
  <c r="E2246" i="8"/>
  <c r="V2246" i="8"/>
  <c r="O2246" i="8"/>
  <c r="P2246" i="8" l="1"/>
  <c r="Q2246" i="8" s="1"/>
  <c r="S2246" i="8" s="1"/>
  <c r="AC2246" i="8"/>
  <c r="U2246" i="8"/>
  <c r="D2247" i="8" s="1"/>
  <c r="I2247" i="8"/>
  <c r="N2247" i="8" s="1"/>
  <c r="J2247" i="8"/>
  <c r="E2247" i="8" l="1"/>
  <c r="G2247" i="8"/>
  <c r="H2248" i="8" s="1"/>
  <c r="R2247" i="8"/>
  <c r="T2247" i="8" s="1"/>
  <c r="F2247" i="8"/>
  <c r="X2247" i="8"/>
  <c r="Z2247" i="8" s="1"/>
  <c r="AA2247" i="8" s="1"/>
  <c r="AB2247" i="8" s="1"/>
  <c r="Y2247" i="8"/>
  <c r="K2247" i="8"/>
  <c r="L2247" i="8" s="1"/>
  <c r="M2247" i="8" s="1"/>
  <c r="W2247" i="8" s="1"/>
  <c r="V2247" i="8"/>
  <c r="O2247" i="8"/>
  <c r="AC2247" i="8" l="1"/>
  <c r="I2248" i="8"/>
  <c r="N2248" i="8" s="1"/>
  <c r="J2248" i="8"/>
  <c r="K2248" i="8" s="1"/>
  <c r="L2248" i="8" s="1"/>
  <c r="M2248" i="8" s="1"/>
  <c r="W2248" i="8" s="1"/>
  <c r="P2247" i="8"/>
  <c r="Q2247" i="8" s="1"/>
  <c r="S2247" i="8" s="1"/>
  <c r="U2247" i="8" l="1"/>
  <c r="D2248" i="8" s="1"/>
  <c r="V2248" i="8"/>
  <c r="O2248" i="8"/>
  <c r="P2248" i="8" l="1"/>
  <c r="Q2248" i="8" s="1"/>
  <c r="F2248" i="8"/>
  <c r="R2248" i="8"/>
  <c r="T2248" i="8" s="1"/>
  <c r="U2248" i="8" s="1"/>
  <c r="D2249" i="8" s="1"/>
  <c r="E2248" i="8"/>
  <c r="X2248" i="8"/>
  <c r="Z2248" i="8" s="1"/>
  <c r="AA2248" i="8" s="1"/>
  <c r="AB2248" i="8" s="1"/>
  <c r="G2248" i="8"/>
  <c r="H2249" i="8" s="1"/>
  <c r="Y2248" i="8"/>
  <c r="J2249" i="8" l="1"/>
  <c r="I2249" i="8"/>
  <c r="N2249" i="8" s="1"/>
  <c r="AC2248" i="8"/>
  <c r="S2248" i="8"/>
  <c r="R2249" i="8"/>
  <c r="T2249" i="8" s="1"/>
  <c r="G2249" i="8"/>
  <c r="H2250" i="8" s="1"/>
  <c r="E2249" i="8"/>
  <c r="F2249" i="8"/>
  <c r="X2249" i="8"/>
  <c r="Z2249" i="8" s="1"/>
  <c r="AA2249" i="8" s="1"/>
  <c r="AB2249" i="8" s="1"/>
  <c r="AC2249" i="8" s="1"/>
  <c r="Y2249" i="8"/>
  <c r="J2250" i="8" l="1"/>
  <c r="I2250" i="8"/>
  <c r="N2250" i="8" s="1"/>
  <c r="O2249" i="8"/>
  <c r="V2249" i="8"/>
  <c r="K2249" i="8"/>
  <c r="L2249" i="8" s="1"/>
  <c r="M2249" i="8" s="1"/>
  <c r="W2249" i="8" s="1"/>
  <c r="P2249" i="8" l="1"/>
  <c r="V2250" i="8"/>
  <c r="O2250" i="8"/>
  <c r="K2250" i="8"/>
  <c r="L2250" i="8" s="1"/>
  <c r="M2250" i="8" s="1"/>
  <c r="W2250" i="8" s="1"/>
  <c r="Q2249" i="8" l="1"/>
  <c r="S2249" i="8" s="1"/>
  <c r="U2249" i="8"/>
  <c r="D2250" i="8" s="1"/>
  <c r="P2250" i="8"/>
  <c r="Q2250" i="8" s="1"/>
  <c r="X2250" i="8" l="1"/>
  <c r="Z2250" i="8" s="1"/>
  <c r="AA2250" i="8" s="1"/>
  <c r="AB2250" i="8" s="1"/>
  <c r="R2250" i="8"/>
  <c r="T2250" i="8" s="1"/>
  <c r="U2250" i="8" s="1"/>
  <c r="D2251" i="8" s="1"/>
  <c r="F2250" i="8"/>
  <c r="E2250" i="8"/>
  <c r="G2250" i="8"/>
  <c r="H2251" i="8" s="1"/>
  <c r="Y2250" i="8"/>
  <c r="F2251" i="8" l="1"/>
  <c r="Y2251" i="8"/>
  <c r="G2251" i="8"/>
  <c r="H2252" i="8" s="1"/>
  <c r="X2251" i="8"/>
  <c r="Z2251" i="8" s="1"/>
  <c r="AA2251" i="8" s="1"/>
  <c r="AB2251" i="8" s="1"/>
  <c r="E2251" i="8"/>
  <c r="R2251" i="8"/>
  <c r="T2251" i="8" s="1"/>
  <c r="I2251" i="8"/>
  <c r="N2251" i="8" s="1"/>
  <c r="J2251" i="8"/>
  <c r="K2251" i="8" s="1"/>
  <c r="L2251" i="8" s="1"/>
  <c r="M2251" i="8" s="1"/>
  <c r="W2251" i="8" s="1"/>
  <c r="AC2250" i="8"/>
  <c r="S2250" i="8"/>
  <c r="J2252" i="8" l="1"/>
  <c r="I2252" i="8"/>
  <c r="N2252" i="8" s="1"/>
  <c r="V2251" i="8"/>
  <c r="O2251" i="8"/>
  <c r="P2251" i="8" s="1"/>
  <c r="Q2251" i="8" s="1"/>
  <c r="S2251" i="8" s="1"/>
  <c r="U2251" i="8"/>
  <c r="D2252" i="8" s="1"/>
  <c r="AC2251" i="8"/>
  <c r="V2252" i="8" l="1"/>
  <c r="O2252" i="8"/>
  <c r="G2252" i="8"/>
  <c r="H2253" i="8" s="1"/>
  <c r="R2252" i="8"/>
  <c r="T2252" i="8" s="1"/>
  <c r="F2252" i="8"/>
  <c r="Y2252" i="8"/>
  <c r="E2252" i="8"/>
  <c r="X2252" i="8"/>
  <c r="Z2252" i="8" s="1"/>
  <c r="AA2252" i="8" s="1"/>
  <c r="AB2252" i="8" s="1"/>
  <c r="K2252" i="8"/>
  <c r="L2252" i="8" s="1"/>
  <c r="M2252" i="8" s="1"/>
  <c r="W2252" i="8" s="1"/>
  <c r="AC2252" i="8" l="1"/>
  <c r="J2253" i="8"/>
  <c r="I2253" i="8"/>
  <c r="N2253" i="8" s="1"/>
  <c r="P2252" i="8"/>
  <c r="Q2252" i="8" s="1"/>
  <c r="S2252" i="8" s="1"/>
  <c r="U2252" i="8" l="1"/>
  <c r="D2253" i="8" s="1"/>
  <c r="K2253" i="8"/>
  <c r="L2253" i="8" s="1"/>
  <c r="M2253" i="8" s="1"/>
  <c r="W2253" i="8" s="1"/>
  <c r="O2253" i="8"/>
  <c r="P2253" i="8" s="1"/>
  <c r="Q2253" i="8" s="1"/>
  <c r="V2253" i="8"/>
  <c r="F2253" i="8" l="1"/>
  <c r="Y2253" i="8"/>
  <c r="R2253" i="8"/>
  <c r="T2253" i="8" s="1"/>
  <c r="U2253" i="8" s="1"/>
  <c r="D2254" i="8" s="1"/>
  <c r="E2253" i="8"/>
  <c r="X2253" i="8"/>
  <c r="Z2253" i="8" s="1"/>
  <c r="AA2253" i="8" s="1"/>
  <c r="AB2253" i="8" s="1"/>
  <c r="G2253" i="8"/>
  <c r="H2254" i="8" s="1"/>
  <c r="J2254" i="8" l="1"/>
  <c r="I2254" i="8"/>
  <c r="N2254" i="8" s="1"/>
  <c r="AC2253" i="8"/>
  <c r="X2254" i="8"/>
  <c r="Z2254" i="8" s="1"/>
  <c r="AA2254" i="8" s="1"/>
  <c r="AB2254" i="8" s="1"/>
  <c r="AC2254" i="8" s="1"/>
  <c r="R2254" i="8"/>
  <c r="T2254" i="8" s="1"/>
  <c r="E2254" i="8"/>
  <c r="Y2254" i="8"/>
  <c r="F2254" i="8"/>
  <c r="G2254" i="8"/>
  <c r="H2255" i="8" s="1"/>
  <c r="S2253" i="8"/>
  <c r="J2255" i="8" l="1"/>
  <c r="I2255" i="8"/>
  <c r="N2255" i="8" s="1"/>
  <c r="O2254" i="8"/>
  <c r="V2254" i="8"/>
  <c r="K2254" i="8"/>
  <c r="L2254" i="8" s="1"/>
  <c r="M2254" i="8" s="1"/>
  <c r="W2254" i="8" s="1"/>
  <c r="P2254" i="8" l="1"/>
  <c r="V2255" i="8"/>
  <c r="O2255" i="8"/>
  <c r="P2255" i="8" s="1"/>
  <c r="Q2255" i="8" s="1"/>
  <c r="K2255" i="8"/>
  <c r="L2255" i="8" s="1"/>
  <c r="M2255" i="8" s="1"/>
  <c r="W2255" i="8" s="1"/>
  <c r="Q2254" i="8" l="1"/>
  <c r="S2254" i="8" s="1"/>
  <c r="U2254" i="8"/>
  <c r="D2255" i="8" s="1"/>
  <c r="G2255" i="8" l="1"/>
  <c r="H2256" i="8" s="1"/>
  <c r="F2255" i="8"/>
  <c r="E2255" i="8"/>
  <c r="X2255" i="8"/>
  <c r="Z2255" i="8" s="1"/>
  <c r="AA2255" i="8" s="1"/>
  <c r="AB2255" i="8" s="1"/>
  <c r="Y2255" i="8"/>
  <c r="R2255" i="8"/>
  <c r="AC2255" i="8" l="1"/>
  <c r="T2255" i="8"/>
  <c r="U2255" i="8" s="1"/>
  <c r="D2256" i="8" s="1"/>
  <c r="S2255" i="8"/>
  <c r="J2256" i="8"/>
  <c r="I2256" i="8"/>
  <c r="N2256" i="8" s="1"/>
  <c r="K2256" i="8" l="1"/>
  <c r="L2256" i="8" s="1"/>
  <c r="M2256" i="8" s="1"/>
  <c r="W2256" i="8" s="1"/>
  <c r="O2256" i="8"/>
  <c r="V2256" i="8"/>
  <c r="E2256" i="8"/>
  <c r="Y2256" i="8"/>
  <c r="R2256" i="8"/>
  <c r="T2256" i="8" s="1"/>
  <c r="G2256" i="8"/>
  <c r="H2257" i="8" s="1"/>
  <c r="X2256" i="8"/>
  <c r="Z2256" i="8" s="1"/>
  <c r="AA2256" i="8" s="1"/>
  <c r="AB2256" i="8" s="1"/>
  <c r="F2256" i="8"/>
  <c r="I2257" i="8" l="1"/>
  <c r="N2257" i="8"/>
  <c r="J2257" i="8"/>
  <c r="K2257" i="8" s="1"/>
  <c r="L2257" i="8" s="1"/>
  <c r="M2257" i="8" s="1"/>
  <c r="W2257" i="8" s="1"/>
  <c r="AC2256" i="8"/>
  <c r="P2256" i="8"/>
  <c r="Q2256" i="8" s="1"/>
  <c r="S2256" i="8" s="1"/>
  <c r="U2256" i="8" l="1"/>
  <c r="D2257" i="8" s="1"/>
  <c r="Y2257" i="8"/>
  <c r="R2257" i="8"/>
  <c r="T2257" i="8" s="1"/>
  <c r="G2257" i="8"/>
  <c r="H2258" i="8" s="1"/>
  <c r="X2257" i="8"/>
  <c r="Z2257" i="8" s="1"/>
  <c r="AA2257" i="8" s="1"/>
  <c r="AB2257" i="8" s="1"/>
  <c r="E2257" i="8"/>
  <c r="F2257" i="8"/>
  <c r="O2257" i="8"/>
  <c r="V2257" i="8"/>
  <c r="P2257" i="8" l="1"/>
  <c r="Q2257" i="8" s="1"/>
  <c r="S2257" i="8" s="1"/>
  <c r="I2258" i="8"/>
  <c r="N2258" i="8" s="1"/>
  <c r="J2258" i="8"/>
  <c r="K2258" i="8" s="1"/>
  <c r="L2258" i="8" s="1"/>
  <c r="M2258" i="8" s="1"/>
  <c r="W2258" i="8" s="1"/>
  <c r="U2257" i="8"/>
  <c r="D2258" i="8" s="1"/>
  <c r="AC2257" i="8"/>
  <c r="E2258" i="8" l="1"/>
  <c r="F2258" i="8"/>
  <c r="R2258" i="8"/>
  <c r="T2258" i="8" s="1"/>
  <c r="G2258" i="8"/>
  <c r="H2259" i="8" s="1"/>
  <c r="X2258" i="8"/>
  <c r="Z2258" i="8" s="1"/>
  <c r="AA2258" i="8" s="1"/>
  <c r="AB2258" i="8" s="1"/>
  <c r="Y2258" i="8"/>
  <c r="V2258" i="8"/>
  <c r="O2258" i="8"/>
  <c r="P2258" i="8" l="1"/>
  <c r="Q2258" i="8" s="1"/>
  <c r="S2258" i="8" s="1"/>
  <c r="J2259" i="8"/>
  <c r="I2259" i="8"/>
  <c r="N2259" i="8" s="1"/>
  <c r="AC2258" i="8"/>
  <c r="U2258" i="8"/>
  <c r="D2259" i="8" s="1"/>
  <c r="R2259" i="8" l="1"/>
  <c r="T2259" i="8" s="1"/>
  <c r="X2259" i="8"/>
  <c r="Z2259" i="8" s="1"/>
  <c r="AA2259" i="8" s="1"/>
  <c r="AB2259" i="8" s="1"/>
  <c r="E2259" i="8"/>
  <c r="F2259" i="8"/>
  <c r="Y2259" i="8"/>
  <c r="G2259" i="8"/>
  <c r="H2260" i="8" s="1"/>
  <c r="K2259" i="8"/>
  <c r="L2259" i="8" s="1"/>
  <c r="M2259" i="8" s="1"/>
  <c r="W2259" i="8" s="1"/>
  <c r="O2259" i="8"/>
  <c r="V2259" i="8"/>
  <c r="P2259" i="8" l="1"/>
  <c r="Q2259" i="8" s="1"/>
  <c r="S2259" i="8" s="1"/>
  <c r="I2260" i="8"/>
  <c r="N2260" i="8" s="1"/>
  <c r="J2260" i="8"/>
  <c r="K2260" i="8" s="1"/>
  <c r="L2260" i="8" s="1"/>
  <c r="M2260" i="8" s="1"/>
  <c r="W2260" i="8" s="1"/>
  <c r="AC2259" i="8"/>
  <c r="U2259" i="8"/>
  <c r="D2260" i="8" s="1"/>
  <c r="X2260" i="8" l="1"/>
  <c r="Z2260" i="8" s="1"/>
  <c r="AA2260" i="8" s="1"/>
  <c r="AB2260" i="8" s="1"/>
  <c r="E2260" i="8"/>
  <c r="F2260" i="8"/>
  <c r="Y2260" i="8"/>
  <c r="R2260" i="8"/>
  <c r="T2260" i="8" s="1"/>
  <c r="G2260" i="8"/>
  <c r="H2261" i="8" s="1"/>
  <c r="O2260" i="8"/>
  <c r="V2260" i="8"/>
  <c r="I2261" i="8" l="1"/>
  <c r="N2261" i="8" s="1"/>
  <c r="J2261" i="8"/>
  <c r="K2261" i="8" s="1"/>
  <c r="L2261" i="8" s="1"/>
  <c r="M2261" i="8" s="1"/>
  <c r="W2261" i="8" s="1"/>
  <c r="P2260" i="8"/>
  <c r="Q2260" i="8" s="1"/>
  <c r="S2260" i="8" s="1"/>
  <c r="AC2260" i="8"/>
  <c r="U2260" i="8" l="1"/>
  <c r="D2261" i="8" s="1"/>
  <c r="O2261" i="8"/>
  <c r="V2261" i="8"/>
  <c r="P2261" i="8" l="1"/>
  <c r="Q2261" i="8" s="1"/>
  <c r="G2261" i="8"/>
  <c r="H2262" i="8" s="1"/>
  <c r="R2261" i="8"/>
  <c r="T2261" i="8" s="1"/>
  <c r="U2261" i="8" s="1"/>
  <c r="D2262" i="8" s="1"/>
  <c r="F2261" i="8"/>
  <c r="Y2261" i="8"/>
  <c r="E2261" i="8"/>
  <c r="X2261" i="8"/>
  <c r="Z2261" i="8" s="1"/>
  <c r="AA2261" i="8" s="1"/>
  <c r="AB2261" i="8" s="1"/>
  <c r="AC2261" i="8" l="1"/>
  <c r="I2262" i="8"/>
  <c r="N2262" i="8"/>
  <c r="J2262" i="8"/>
  <c r="K2262" i="8" s="1"/>
  <c r="L2262" i="8" s="1"/>
  <c r="M2262" i="8" s="1"/>
  <c r="W2262" i="8" s="1"/>
  <c r="S2261" i="8"/>
  <c r="E2262" i="8"/>
  <c r="R2262" i="8"/>
  <c r="T2262" i="8" s="1"/>
  <c r="Y2262" i="8"/>
  <c r="G2262" i="8"/>
  <c r="H2263" i="8" s="1"/>
  <c r="X2262" i="8"/>
  <c r="Z2262" i="8" s="1"/>
  <c r="AA2262" i="8" s="1"/>
  <c r="AB2262" i="8" s="1"/>
  <c r="F2262" i="8"/>
  <c r="O2262" i="8" l="1"/>
  <c r="V2262" i="8"/>
  <c r="J2263" i="8"/>
  <c r="I2263" i="8"/>
  <c r="N2263" i="8" s="1"/>
  <c r="AC2262" i="8"/>
  <c r="K2263" i="8" l="1"/>
  <c r="L2263" i="8" s="1"/>
  <c r="M2263" i="8" s="1"/>
  <c r="W2263" i="8" s="1"/>
  <c r="O2263" i="8"/>
  <c r="P2263" i="8" s="1"/>
  <c r="Q2263" i="8" s="1"/>
  <c r="V2263" i="8"/>
  <c r="P2262" i="8"/>
  <c r="Q2262" i="8" l="1"/>
  <c r="S2262" i="8" s="1"/>
  <c r="U2262" i="8"/>
  <c r="D2263" i="8" s="1"/>
  <c r="R2263" i="8" l="1"/>
  <c r="E2263" i="8"/>
  <c r="G2263" i="8"/>
  <c r="H2264" i="8" s="1"/>
  <c r="F2263" i="8"/>
  <c r="Y2263" i="8"/>
  <c r="X2263" i="8"/>
  <c r="Z2263" i="8" s="1"/>
  <c r="AA2263" i="8" s="1"/>
  <c r="AB2263" i="8" s="1"/>
  <c r="I2264" i="8" l="1"/>
  <c r="N2264" i="8" s="1"/>
  <c r="J2264" i="8"/>
  <c r="K2264" i="8" s="1"/>
  <c r="L2264" i="8" s="1"/>
  <c r="M2264" i="8" s="1"/>
  <c r="W2264" i="8" s="1"/>
  <c r="AC2263" i="8"/>
  <c r="T2263" i="8"/>
  <c r="U2263" i="8" s="1"/>
  <c r="D2264" i="8" s="1"/>
  <c r="S2263" i="8"/>
  <c r="F2264" i="8" l="1"/>
  <c r="G2264" i="8"/>
  <c r="H2265" i="8" s="1"/>
  <c r="R2264" i="8"/>
  <c r="T2264" i="8" s="1"/>
  <c r="X2264" i="8"/>
  <c r="Z2264" i="8" s="1"/>
  <c r="AA2264" i="8" s="1"/>
  <c r="AB2264" i="8" s="1"/>
  <c r="Y2264" i="8"/>
  <c r="E2264" i="8"/>
  <c r="V2264" i="8"/>
  <c r="O2264" i="8"/>
  <c r="P2264" i="8" l="1"/>
  <c r="Q2264" i="8" s="1"/>
  <c r="S2264" i="8" s="1"/>
  <c r="I2265" i="8"/>
  <c r="N2265" i="8"/>
  <c r="J2265" i="8"/>
  <c r="K2265" i="8" s="1"/>
  <c r="L2265" i="8" s="1"/>
  <c r="M2265" i="8" s="1"/>
  <c r="W2265" i="8" s="1"/>
  <c r="AC2264" i="8"/>
  <c r="U2264" i="8"/>
  <c r="D2265" i="8" s="1"/>
  <c r="V2265" i="8" l="1"/>
  <c r="O2265" i="8"/>
  <c r="X2265" i="8"/>
  <c r="Z2265" i="8" s="1"/>
  <c r="AA2265" i="8" s="1"/>
  <c r="AB2265" i="8" s="1"/>
  <c r="Y2265" i="8"/>
  <c r="R2265" i="8"/>
  <c r="T2265" i="8" s="1"/>
  <c r="E2265" i="8"/>
  <c r="F2265" i="8"/>
  <c r="G2265" i="8"/>
  <c r="H2266" i="8" s="1"/>
  <c r="I2266" i="8" l="1"/>
  <c r="N2266" i="8" s="1"/>
  <c r="J2266" i="8"/>
  <c r="K2266" i="8" s="1"/>
  <c r="L2266" i="8" s="1"/>
  <c r="M2266" i="8" s="1"/>
  <c r="W2266" i="8" s="1"/>
  <c r="P2265" i="8"/>
  <c r="Q2265" i="8" s="1"/>
  <c r="S2265" i="8" s="1"/>
  <c r="AC2265" i="8"/>
  <c r="O2266" i="8" l="1"/>
  <c r="V2266" i="8"/>
  <c r="U2265" i="8"/>
  <c r="D2266" i="8" s="1"/>
  <c r="Y2266" i="8" l="1"/>
  <c r="G2266" i="8"/>
  <c r="H2267" i="8" s="1"/>
  <c r="F2266" i="8"/>
  <c r="R2266" i="8"/>
  <c r="T2266" i="8" s="1"/>
  <c r="E2266" i="8"/>
  <c r="X2266" i="8"/>
  <c r="Z2266" i="8" s="1"/>
  <c r="AA2266" i="8" s="1"/>
  <c r="AB2266" i="8" s="1"/>
  <c r="P2266" i="8"/>
  <c r="Q2266" i="8" s="1"/>
  <c r="S2266" i="8" s="1"/>
  <c r="AC2266" i="8" l="1"/>
  <c r="I2267" i="8"/>
  <c r="N2267" i="8" s="1"/>
  <c r="J2267" i="8"/>
  <c r="K2267" i="8" s="1"/>
  <c r="L2267" i="8" s="1"/>
  <c r="M2267" i="8" s="1"/>
  <c r="W2267" i="8" s="1"/>
  <c r="U2266" i="8"/>
  <c r="D2267" i="8" s="1"/>
  <c r="E2267" i="8" l="1"/>
  <c r="X2267" i="8"/>
  <c r="Z2267" i="8" s="1"/>
  <c r="AA2267" i="8" s="1"/>
  <c r="AB2267" i="8" s="1"/>
  <c r="F2267" i="8"/>
  <c r="Y2267" i="8"/>
  <c r="G2267" i="8"/>
  <c r="H2268" i="8" s="1"/>
  <c r="R2267" i="8"/>
  <c r="T2267" i="8" s="1"/>
  <c r="V2267" i="8"/>
  <c r="O2267" i="8"/>
  <c r="I2268" i="8" l="1"/>
  <c r="N2268" i="8"/>
  <c r="J2268" i="8"/>
  <c r="K2268" i="8" s="1"/>
  <c r="L2268" i="8" s="1"/>
  <c r="M2268" i="8" s="1"/>
  <c r="W2268" i="8" s="1"/>
  <c r="AC2267" i="8"/>
  <c r="P2267" i="8"/>
  <c r="Q2267" i="8" s="1"/>
  <c r="S2267" i="8" s="1"/>
  <c r="U2267" i="8" l="1"/>
  <c r="D2268" i="8" s="1"/>
  <c r="X2268" i="8"/>
  <c r="Z2268" i="8" s="1"/>
  <c r="AA2268" i="8" s="1"/>
  <c r="AB2268" i="8" s="1"/>
  <c r="F2268" i="8"/>
  <c r="R2268" i="8"/>
  <c r="T2268" i="8" s="1"/>
  <c r="G2268" i="8"/>
  <c r="H2269" i="8" s="1"/>
  <c r="Y2268" i="8"/>
  <c r="E2268" i="8"/>
  <c r="O2268" i="8"/>
  <c r="V2268" i="8"/>
  <c r="P2268" i="8" l="1"/>
  <c r="Q2268" i="8" s="1"/>
  <c r="S2268" i="8" s="1"/>
  <c r="J2269" i="8"/>
  <c r="I2269" i="8"/>
  <c r="N2269" i="8" s="1"/>
  <c r="AC2268" i="8"/>
  <c r="O2269" i="8" l="1"/>
  <c r="V2269" i="8"/>
  <c r="K2269" i="8"/>
  <c r="L2269" i="8" s="1"/>
  <c r="M2269" i="8" s="1"/>
  <c r="W2269" i="8" s="1"/>
  <c r="U2268" i="8"/>
  <c r="D2269" i="8" s="1"/>
  <c r="X2269" i="8" l="1"/>
  <c r="Z2269" i="8" s="1"/>
  <c r="AA2269" i="8" s="1"/>
  <c r="AB2269" i="8" s="1"/>
  <c r="Y2269" i="8"/>
  <c r="R2269" i="8"/>
  <c r="T2269" i="8" s="1"/>
  <c r="E2269" i="8"/>
  <c r="G2269" i="8"/>
  <c r="H2270" i="8" s="1"/>
  <c r="F2269" i="8"/>
  <c r="P2269" i="8"/>
  <c r="Q2269" i="8" s="1"/>
  <c r="S2269" i="8" l="1"/>
  <c r="U2269" i="8"/>
  <c r="D2270" i="8" s="1"/>
  <c r="I2270" i="8"/>
  <c r="N2270" i="8" s="1"/>
  <c r="J2270" i="8"/>
  <c r="K2270" i="8" s="1"/>
  <c r="L2270" i="8" s="1"/>
  <c r="M2270" i="8" s="1"/>
  <c r="W2270" i="8" s="1"/>
  <c r="AC2269" i="8"/>
  <c r="V2270" i="8" l="1"/>
  <c r="O2270" i="8"/>
  <c r="R2270" i="8"/>
  <c r="T2270" i="8" s="1"/>
  <c r="F2270" i="8"/>
  <c r="Y2270" i="8"/>
  <c r="E2270" i="8"/>
  <c r="G2270" i="8"/>
  <c r="H2271" i="8" s="1"/>
  <c r="X2270" i="8"/>
  <c r="Z2270" i="8" s="1"/>
  <c r="AA2270" i="8" s="1"/>
  <c r="AB2270" i="8" s="1"/>
  <c r="I2271" i="8" l="1"/>
  <c r="J2271" i="8"/>
  <c r="K2271" i="8" s="1"/>
  <c r="L2271" i="8" s="1"/>
  <c r="M2271" i="8" s="1"/>
  <c r="W2271" i="8" s="1"/>
  <c r="N2271" i="8"/>
  <c r="P2270" i="8"/>
  <c r="Q2270" i="8" s="1"/>
  <c r="S2270" i="8" s="1"/>
  <c r="AC2270" i="8"/>
  <c r="V2271" i="8" l="1"/>
  <c r="O2271" i="8"/>
  <c r="P2271" i="8" s="1"/>
  <c r="Q2271" i="8" s="1"/>
  <c r="U2270" i="8"/>
  <c r="D2271" i="8" s="1"/>
  <c r="G2271" i="8" l="1"/>
  <c r="H2272" i="8" s="1"/>
  <c r="F2271" i="8"/>
  <c r="R2271" i="8"/>
  <c r="T2271" i="8" s="1"/>
  <c r="U2271" i="8" s="1"/>
  <c r="D2272" i="8" s="1"/>
  <c r="X2271" i="8"/>
  <c r="Z2271" i="8" s="1"/>
  <c r="AA2271" i="8" s="1"/>
  <c r="AB2271" i="8" s="1"/>
  <c r="Y2271" i="8"/>
  <c r="E2271" i="8"/>
  <c r="AC2271" i="8" l="1"/>
  <c r="I2272" i="8"/>
  <c r="N2272" i="8" s="1"/>
  <c r="J2272" i="8"/>
  <c r="K2272" i="8" s="1"/>
  <c r="L2272" i="8" s="1"/>
  <c r="M2272" i="8" s="1"/>
  <c r="W2272" i="8" s="1"/>
  <c r="R2272" i="8"/>
  <c r="T2272" i="8" s="1"/>
  <c r="Y2272" i="8"/>
  <c r="E2272" i="8"/>
  <c r="G2272" i="8"/>
  <c r="H2273" i="8" s="1"/>
  <c r="X2272" i="8"/>
  <c r="Z2272" i="8" s="1"/>
  <c r="AA2272" i="8" s="1"/>
  <c r="AB2272" i="8" s="1"/>
  <c r="F2272" i="8"/>
  <c r="S2271" i="8"/>
  <c r="J2273" i="8" l="1"/>
  <c r="I2273" i="8"/>
  <c r="N2273" i="8" s="1"/>
  <c r="O2272" i="8"/>
  <c r="V2272" i="8"/>
  <c r="AC2272" i="8"/>
  <c r="O2273" i="8" l="1"/>
  <c r="V2273" i="8"/>
  <c r="K2273" i="8"/>
  <c r="L2273" i="8" s="1"/>
  <c r="M2273" i="8" s="1"/>
  <c r="W2273" i="8" s="1"/>
  <c r="P2272" i="8"/>
  <c r="P2273" i="8"/>
  <c r="Q2273" i="8" s="1"/>
  <c r="Q2272" i="8" l="1"/>
  <c r="S2272" i="8" s="1"/>
  <c r="U2272" i="8"/>
  <c r="D2273" i="8" s="1"/>
  <c r="G2273" i="8" l="1"/>
  <c r="H2274" i="8" s="1"/>
  <c r="E2273" i="8"/>
  <c r="X2273" i="8"/>
  <c r="Z2273" i="8" s="1"/>
  <c r="AA2273" i="8" s="1"/>
  <c r="AB2273" i="8" s="1"/>
  <c r="Y2273" i="8"/>
  <c r="R2273" i="8"/>
  <c r="F2273" i="8"/>
  <c r="T2273" i="8" l="1"/>
  <c r="U2273" i="8" s="1"/>
  <c r="D2274" i="8" s="1"/>
  <c r="S2273" i="8"/>
  <c r="AC2273" i="8"/>
  <c r="I2274" i="8"/>
  <c r="N2274" i="8" s="1"/>
  <c r="J2274" i="8"/>
  <c r="K2274" i="8" s="1"/>
  <c r="L2274" i="8" s="1"/>
  <c r="M2274" i="8" s="1"/>
  <c r="W2274" i="8" s="1"/>
  <c r="V2274" i="8" l="1"/>
  <c r="O2274" i="8"/>
  <c r="R2274" i="8"/>
  <c r="T2274" i="8" s="1"/>
  <c r="G2274" i="8"/>
  <c r="H2275" i="8" s="1"/>
  <c r="F2274" i="8"/>
  <c r="Y2274" i="8"/>
  <c r="X2274" i="8"/>
  <c r="Z2274" i="8" s="1"/>
  <c r="AA2274" i="8" s="1"/>
  <c r="AB2274" i="8" s="1"/>
  <c r="E2274" i="8"/>
  <c r="AC2274" i="8" l="1"/>
  <c r="I2275" i="8"/>
  <c r="J2275" i="8"/>
  <c r="N2275" i="8"/>
  <c r="P2274" i="8"/>
  <c r="Q2274" i="8" s="1"/>
  <c r="S2274" i="8" s="1"/>
  <c r="K2275" i="8" l="1"/>
  <c r="L2275" i="8" s="1"/>
  <c r="M2275" i="8" s="1"/>
  <c r="W2275" i="8" s="1"/>
  <c r="V2275" i="8"/>
  <c r="O2275" i="8"/>
  <c r="U2274" i="8"/>
  <c r="D2275" i="8" s="1"/>
  <c r="Y2275" i="8" l="1"/>
  <c r="R2275" i="8"/>
  <c r="T2275" i="8" s="1"/>
  <c r="F2275" i="8"/>
  <c r="X2275" i="8"/>
  <c r="Z2275" i="8" s="1"/>
  <c r="AA2275" i="8" s="1"/>
  <c r="AB2275" i="8" s="1"/>
  <c r="E2275" i="8"/>
  <c r="G2275" i="8"/>
  <c r="H2276" i="8" s="1"/>
  <c r="P2275" i="8"/>
  <c r="Q2275" i="8" s="1"/>
  <c r="S2275" i="8" s="1"/>
  <c r="AC2275" i="8" l="1"/>
  <c r="U2275" i="8"/>
  <c r="D2276" i="8" s="1"/>
  <c r="I2276" i="8"/>
  <c r="N2276" i="8" s="1"/>
  <c r="J2276" i="8"/>
  <c r="K2276" i="8" s="1"/>
  <c r="L2276" i="8" s="1"/>
  <c r="M2276" i="8" s="1"/>
  <c r="W2276" i="8" s="1"/>
  <c r="O2276" i="8" l="1"/>
  <c r="V2276" i="8"/>
  <c r="F2276" i="8"/>
  <c r="E2276" i="8"/>
  <c r="G2276" i="8"/>
  <c r="H2277" i="8" s="1"/>
  <c r="R2276" i="8"/>
  <c r="T2276" i="8" s="1"/>
  <c r="X2276" i="8"/>
  <c r="Z2276" i="8" s="1"/>
  <c r="AA2276" i="8" s="1"/>
  <c r="AB2276" i="8" s="1"/>
  <c r="Y2276" i="8"/>
  <c r="AC2276" i="8" l="1"/>
  <c r="J2277" i="8"/>
  <c r="I2277" i="8"/>
  <c r="N2277" i="8" s="1"/>
  <c r="P2276" i="8"/>
  <c r="Q2276" i="8" s="1"/>
  <c r="S2276" i="8" s="1"/>
  <c r="O2277" i="8" l="1"/>
  <c r="V2277" i="8"/>
  <c r="K2277" i="8"/>
  <c r="L2277" i="8" s="1"/>
  <c r="M2277" i="8" s="1"/>
  <c r="W2277" i="8" s="1"/>
  <c r="U2276" i="8"/>
  <c r="D2277" i="8" s="1"/>
  <c r="E2277" i="8" l="1"/>
  <c r="G2277" i="8"/>
  <c r="H2278" i="8" s="1"/>
  <c r="F2277" i="8"/>
  <c r="X2277" i="8"/>
  <c r="Z2277" i="8" s="1"/>
  <c r="AA2277" i="8" s="1"/>
  <c r="AB2277" i="8" s="1"/>
  <c r="R2277" i="8"/>
  <c r="T2277" i="8" s="1"/>
  <c r="Y2277" i="8"/>
  <c r="P2277" i="8"/>
  <c r="Q2277" i="8" s="1"/>
  <c r="S2277" i="8" l="1"/>
  <c r="U2277" i="8"/>
  <c r="D2278" i="8" s="1"/>
  <c r="I2278" i="8"/>
  <c r="N2278" i="8" s="1"/>
  <c r="J2278" i="8"/>
  <c r="K2278" i="8" s="1"/>
  <c r="L2278" i="8" s="1"/>
  <c r="M2278" i="8" s="1"/>
  <c r="W2278" i="8" s="1"/>
  <c r="AC2277" i="8"/>
  <c r="O2278" i="8" l="1"/>
  <c r="V2278" i="8"/>
  <c r="Y2278" i="8"/>
  <c r="F2278" i="8"/>
  <c r="E2278" i="8"/>
  <c r="G2278" i="8"/>
  <c r="H2279" i="8" s="1"/>
  <c r="X2278" i="8"/>
  <c r="Z2278" i="8" s="1"/>
  <c r="AA2278" i="8" s="1"/>
  <c r="AB2278" i="8" s="1"/>
  <c r="R2278" i="8"/>
  <c r="T2278" i="8" s="1"/>
  <c r="J2279" i="8" l="1"/>
  <c r="I2279" i="8"/>
  <c r="N2279" i="8" s="1"/>
  <c r="AC2278" i="8"/>
  <c r="P2278" i="8"/>
  <c r="Q2278" i="8" s="1"/>
  <c r="S2278" i="8" s="1"/>
  <c r="O2279" i="8" l="1"/>
  <c r="V2279" i="8"/>
  <c r="K2279" i="8"/>
  <c r="L2279" i="8" s="1"/>
  <c r="M2279" i="8" s="1"/>
  <c r="W2279" i="8" s="1"/>
  <c r="U2278" i="8"/>
  <c r="D2279" i="8" s="1"/>
  <c r="G2279" i="8" l="1"/>
  <c r="H2280" i="8" s="1"/>
  <c r="F2279" i="8"/>
  <c r="X2279" i="8"/>
  <c r="Z2279" i="8" s="1"/>
  <c r="AA2279" i="8" s="1"/>
  <c r="AB2279" i="8" s="1"/>
  <c r="E2279" i="8"/>
  <c r="R2279" i="8"/>
  <c r="T2279" i="8" s="1"/>
  <c r="Y2279" i="8"/>
  <c r="P2279" i="8"/>
  <c r="Q2279" i="8" s="1"/>
  <c r="S2279" i="8" l="1"/>
  <c r="AC2279" i="8"/>
  <c r="U2279" i="8"/>
  <c r="D2280" i="8" s="1"/>
  <c r="I2280" i="8"/>
  <c r="N2280" i="8" s="1"/>
  <c r="J2280" i="8"/>
  <c r="K2280" i="8" s="1"/>
  <c r="L2280" i="8" s="1"/>
  <c r="M2280" i="8" s="1"/>
  <c r="W2280" i="8" s="1"/>
  <c r="O2280" i="8" l="1"/>
  <c r="V2280" i="8"/>
  <c r="G2280" i="8"/>
  <c r="H2281" i="8" s="1"/>
  <c r="Y2280" i="8"/>
  <c r="F2280" i="8"/>
  <c r="E2280" i="8"/>
  <c r="X2280" i="8"/>
  <c r="Z2280" i="8" s="1"/>
  <c r="AA2280" i="8" s="1"/>
  <c r="AB2280" i="8" s="1"/>
  <c r="R2280" i="8"/>
  <c r="T2280" i="8" s="1"/>
  <c r="AC2280" i="8" l="1"/>
  <c r="I2281" i="8"/>
  <c r="N2281" i="8" s="1"/>
  <c r="J2281" i="8"/>
  <c r="K2281" i="8" s="1"/>
  <c r="L2281" i="8" s="1"/>
  <c r="M2281" i="8" s="1"/>
  <c r="W2281" i="8" s="1"/>
  <c r="P2280" i="8"/>
  <c r="Q2280" i="8" s="1"/>
  <c r="S2280" i="8" s="1"/>
  <c r="O2281" i="8" l="1"/>
  <c r="V2281" i="8"/>
  <c r="U2280" i="8"/>
  <c r="D2281" i="8" s="1"/>
  <c r="R2281" i="8" l="1"/>
  <c r="T2281" i="8" s="1"/>
  <c r="X2281" i="8"/>
  <c r="Z2281" i="8" s="1"/>
  <c r="AA2281" i="8" s="1"/>
  <c r="AB2281" i="8" s="1"/>
  <c r="Y2281" i="8"/>
  <c r="E2281" i="8"/>
  <c r="F2281" i="8"/>
  <c r="G2281" i="8"/>
  <c r="H2282" i="8" s="1"/>
  <c r="P2281" i="8"/>
  <c r="Q2281" i="8" s="1"/>
  <c r="S2281" i="8" s="1"/>
  <c r="J2282" i="8" l="1"/>
  <c r="I2282" i="8"/>
  <c r="N2282" i="8" s="1"/>
  <c r="AC2281" i="8"/>
  <c r="U2281" i="8"/>
  <c r="D2282" i="8" s="1"/>
  <c r="Y2282" i="8" l="1"/>
  <c r="R2282" i="8"/>
  <c r="T2282" i="8" s="1"/>
  <c r="G2282" i="8"/>
  <c r="H2283" i="8" s="1"/>
  <c r="F2282" i="8"/>
  <c r="E2282" i="8"/>
  <c r="X2282" i="8"/>
  <c r="Z2282" i="8" s="1"/>
  <c r="AA2282" i="8" s="1"/>
  <c r="AB2282" i="8" s="1"/>
  <c r="O2282" i="8"/>
  <c r="V2282" i="8"/>
  <c r="K2282" i="8"/>
  <c r="L2282" i="8" s="1"/>
  <c r="M2282" i="8" s="1"/>
  <c r="W2282" i="8" s="1"/>
  <c r="AC2282" i="8" l="1"/>
  <c r="J2283" i="8"/>
  <c r="I2283" i="8"/>
  <c r="N2283" i="8" s="1"/>
  <c r="P2282" i="8"/>
  <c r="Q2282" i="8" s="1"/>
  <c r="S2282" i="8" s="1"/>
  <c r="U2282" i="8" l="1"/>
  <c r="D2283" i="8" s="1"/>
  <c r="Y2283" i="8" s="1"/>
  <c r="O2283" i="8"/>
  <c r="V2283" i="8"/>
  <c r="E2283" i="8"/>
  <c r="X2283" i="8"/>
  <c r="Z2283" i="8" s="1"/>
  <c r="AA2283" i="8" s="1"/>
  <c r="AB2283" i="8" s="1"/>
  <c r="F2283" i="8"/>
  <c r="R2283" i="8"/>
  <c r="T2283" i="8" s="1"/>
  <c r="K2283" i="8"/>
  <c r="L2283" i="8" s="1"/>
  <c r="M2283" i="8" s="1"/>
  <c r="W2283" i="8" s="1"/>
  <c r="G2283" i="8" l="1"/>
  <c r="H2284" i="8" s="1"/>
  <c r="I2284" i="8" s="1"/>
  <c r="N2284" i="8" s="1"/>
  <c r="J2284" i="8"/>
  <c r="AC2283" i="8"/>
  <c r="P2283" i="8"/>
  <c r="Q2283" i="8" s="1"/>
  <c r="S2283" i="8" s="1"/>
  <c r="K2284" i="8" l="1"/>
  <c r="L2284" i="8" s="1"/>
  <c r="M2284" i="8" s="1"/>
  <c r="W2284" i="8" s="1"/>
  <c r="U2283" i="8"/>
  <c r="D2284" i="8" s="1"/>
  <c r="V2284" i="8"/>
  <c r="O2284" i="8"/>
  <c r="P2284" i="8" l="1"/>
  <c r="Q2284" i="8" s="1"/>
  <c r="E2284" i="8"/>
  <c r="Y2284" i="8"/>
  <c r="G2284" i="8"/>
  <c r="H2285" i="8" s="1"/>
  <c r="R2284" i="8"/>
  <c r="T2284" i="8" s="1"/>
  <c r="U2284" i="8" s="1"/>
  <c r="D2285" i="8" s="1"/>
  <c r="X2284" i="8"/>
  <c r="Z2284" i="8" s="1"/>
  <c r="AA2284" i="8" s="1"/>
  <c r="AB2284" i="8" s="1"/>
  <c r="F2284" i="8"/>
  <c r="AC2284" i="8" l="1"/>
  <c r="J2285" i="8"/>
  <c r="I2285" i="8"/>
  <c r="N2285" i="8" s="1"/>
  <c r="Y2285" i="8"/>
  <c r="E2285" i="8"/>
  <c r="G2285" i="8"/>
  <c r="H2286" i="8" s="1"/>
  <c r="R2285" i="8"/>
  <c r="T2285" i="8" s="1"/>
  <c r="X2285" i="8"/>
  <c r="Z2285" i="8" s="1"/>
  <c r="AA2285" i="8" s="1"/>
  <c r="AB2285" i="8" s="1"/>
  <c r="F2285" i="8"/>
  <c r="S2284" i="8"/>
  <c r="I2286" i="8" l="1"/>
  <c r="N2286" i="8" s="1"/>
  <c r="J2286" i="8"/>
  <c r="K2286" i="8" s="1"/>
  <c r="L2286" i="8" s="1"/>
  <c r="M2286" i="8" s="1"/>
  <c r="W2286" i="8" s="1"/>
  <c r="V2285" i="8"/>
  <c r="O2285" i="8"/>
  <c r="K2285" i="8"/>
  <c r="L2285" i="8" s="1"/>
  <c r="M2285" i="8" s="1"/>
  <c r="W2285" i="8" s="1"/>
  <c r="AC2285" i="8"/>
  <c r="O2286" i="8" l="1"/>
  <c r="V2286" i="8"/>
  <c r="P2286" i="8"/>
  <c r="Q2286" i="8" s="1"/>
  <c r="P2285" i="8"/>
  <c r="Q2285" i="8" l="1"/>
  <c r="S2285" i="8" s="1"/>
  <c r="U2285" i="8"/>
  <c r="D2286" i="8" s="1"/>
  <c r="F2286" i="8" l="1"/>
  <c r="Y2286" i="8"/>
  <c r="G2286" i="8"/>
  <c r="H2287" i="8" s="1"/>
  <c r="E2286" i="8"/>
  <c r="R2286" i="8"/>
  <c r="X2286" i="8"/>
  <c r="Z2286" i="8" s="1"/>
  <c r="AA2286" i="8" s="1"/>
  <c r="AB2286" i="8" s="1"/>
  <c r="AC2286" i="8" l="1"/>
  <c r="J2287" i="8"/>
  <c r="I2287" i="8"/>
  <c r="N2287" i="8" s="1"/>
  <c r="T2286" i="8"/>
  <c r="U2286" i="8" s="1"/>
  <c r="D2287" i="8" s="1"/>
  <c r="S2286" i="8"/>
  <c r="O2287" i="8" l="1"/>
  <c r="V2287" i="8"/>
  <c r="E2287" i="8"/>
  <c r="R2287" i="8"/>
  <c r="T2287" i="8" s="1"/>
  <c r="X2287" i="8"/>
  <c r="Z2287" i="8" s="1"/>
  <c r="AA2287" i="8" s="1"/>
  <c r="AB2287" i="8" s="1"/>
  <c r="G2287" i="8"/>
  <c r="H2288" i="8" s="1"/>
  <c r="F2287" i="8"/>
  <c r="Y2287" i="8"/>
  <c r="K2287" i="8"/>
  <c r="L2287" i="8" s="1"/>
  <c r="M2287" i="8" s="1"/>
  <c r="W2287" i="8" s="1"/>
  <c r="AC2287" i="8" l="1"/>
  <c r="I2288" i="8"/>
  <c r="N2288" i="8" s="1"/>
  <c r="J2288" i="8"/>
  <c r="K2288" i="8" s="1"/>
  <c r="L2288" i="8" s="1"/>
  <c r="M2288" i="8" s="1"/>
  <c r="W2288" i="8" s="1"/>
  <c r="P2287" i="8"/>
  <c r="Q2287" i="8" s="1"/>
  <c r="S2287" i="8" s="1"/>
  <c r="U2287" i="8" l="1"/>
  <c r="D2288" i="8" s="1"/>
  <c r="O2288" i="8"/>
  <c r="V2288" i="8"/>
  <c r="X2288" i="8"/>
  <c r="Z2288" i="8" s="1"/>
  <c r="AA2288" i="8" s="1"/>
  <c r="AB2288" i="8" s="1"/>
  <c r="Y2288" i="8"/>
  <c r="R2288" i="8"/>
  <c r="T2288" i="8" s="1"/>
  <c r="F2288" i="8"/>
  <c r="G2288" i="8"/>
  <c r="H2289" i="8" s="1"/>
  <c r="E2288" i="8"/>
  <c r="I2289" i="8" l="1"/>
  <c r="N2289" i="8" s="1"/>
  <c r="J2289" i="8"/>
  <c r="K2289" i="8" s="1"/>
  <c r="L2289" i="8" s="1"/>
  <c r="M2289" i="8" s="1"/>
  <c r="W2289" i="8" s="1"/>
  <c r="AC2288" i="8"/>
  <c r="P2288" i="8"/>
  <c r="Q2288" i="8" s="1"/>
  <c r="S2288" i="8" s="1"/>
  <c r="U2288" i="8" l="1"/>
  <c r="D2289" i="8" s="1"/>
  <c r="O2289" i="8"/>
  <c r="V2289" i="8"/>
  <c r="P2289" i="8" l="1"/>
  <c r="Q2289" i="8" s="1"/>
  <c r="R2289" i="8"/>
  <c r="T2289" i="8" s="1"/>
  <c r="U2289" i="8" s="1"/>
  <c r="D2290" i="8" s="1"/>
  <c r="G2289" i="8"/>
  <c r="H2290" i="8" s="1"/>
  <c r="X2289" i="8"/>
  <c r="Z2289" i="8" s="1"/>
  <c r="AA2289" i="8" s="1"/>
  <c r="AB2289" i="8" s="1"/>
  <c r="E2289" i="8"/>
  <c r="Y2289" i="8"/>
  <c r="F2289" i="8"/>
  <c r="AC2289" i="8" l="1"/>
  <c r="J2290" i="8"/>
  <c r="I2290" i="8"/>
  <c r="N2290" i="8" s="1"/>
  <c r="S2289" i="8"/>
  <c r="E2290" i="8"/>
  <c r="X2290" i="8"/>
  <c r="Z2290" i="8" s="1"/>
  <c r="AA2290" i="8" s="1"/>
  <c r="AB2290" i="8" s="1"/>
  <c r="Y2290" i="8"/>
  <c r="R2290" i="8"/>
  <c r="T2290" i="8" s="1"/>
  <c r="F2290" i="8"/>
  <c r="G2290" i="8"/>
  <c r="H2291" i="8" s="1"/>
  <c r="J2291" i="8" l="1"/>
  <c r="I2291" i="8"/>
  <c r="N2291" i="8" s="1"/>
  <c r="K2290" i="8"/>
  <c r="L2290" i="8" s="1"/>
  <c r="M2290" i="8" s="1"/>
  <c r="W2290" i="8" s="1"/>
  <c r="V2290" i="8"/>
  <c r="O2290" i="8"/>
  <c r="AC2290" i="8"/>
  <c r="P2290" i="8" l="1"/>
  <c r="O2291" i="8"/>
  <c r="V2291" i="8"/>
  <c r="K2291" i="8"/>
  <c r="L2291" i="8" s="1"/>
  <c r="M2291" i="8" s="1"/>
  <c r="W2291" i="8" s="1"/>
  <c r="Q2290" i="8" l="1"/>
  <c r="S2290" i="8" s="1"/>
  <c r="U2290" i="8"/>
  <c r="D2291" i="8" s="1"/>
  <c r="P2291" i="8"/>
  <c r="Q2291" i="8" s="1"/>
  <c r="X2291" i="8" l="1"/>
  <c r="Z2291" i="8" s="1"/>
  <c r="AA2291" i="8" s="1"/>
  <c r="AB2291" i="8" s="1"/>
  <c r="Y2291" i="8"/>
  <c r="F2291" i="8"/>
  <c r="G2291" i="8"/>
  <c r="H2292" i="8" s="1"/>
  <c r="E2291" i="8"/>
  <c r="R2291" i="8"/>
  <c r="T2291" i="8" s="1"/>
  <c r="U2291" i="8" s="1"/>
  <c r="D2292" i="8" s="1"/>
  <c r="S2291" i="8" l="1"/>
  <c r="I2292" i="8"/>
  <c r="N2292" i="8" s="1"/>
  <c r="J2292" i="8"/>
  <c r="K2292" i="8" s="1"/>
  <c r="L2292" i="8" s="1"/>
  <c r="M2292" i="8" s="1"/>
  <c r="W2292" i="8" s="1"/>
  <c r="F2292" i="8"/>
  <c r="R2292" i="8"/>
  <c r="T2292" i="8" s="1"/>
  <c r="E2292" i="8"/>
  <c r="G2292" i="8"/>
  <c r="H2293" i="8" s="1"/>
  <c r="X2292" i="8"/>
  <c r="Z2292" i="8" s="1"/>
  <c r="AA2292" i="8" s="1"/>
  <c r="AB2292" i="8" s="1"/>
  <c r="AC2292" i="8" s="1"/>
  <c r="Y2292" i="8"/>
  <c r="AC2291" i="8"/>
  <c r="J2293" i="8" l="1"/>
  <c r="I2293" i="8"/>
  <c r="N2293" i="8" s="1"/>
  <c r="V2292" i="8"/>
  <c r="O2292" i="8"/>
  <c r="O2293" i="8" l="1"/>
  <c r="V2293" i="8"/>
  <c r="P2293" i="8"/>
  <c r="Q2293" i="8" s="1"/>
  <c r="P2292" i="8"/>
  <c r="K2293" i="8"/>
  <c r="L2293" i="8" s="1"/>
  <c r="M2293" i="8" s="1"/>
  <c r="W2293" i="8" s="1"/>
  <c r="Q2292" i="8" l="1"/>
  <c r="S2292" i="8" s="1"/>
  <c r="U2292" i="8"/>
  <c r="D2293" i="8" s="1"/>
  <c r="F2293" i="8" l="1"/>
  <c r="X2293" i="8"/>
  <c r="Z2293" i="8" s="1"/>
  <c r="AA2293" i="8" s="1"/>
  <c r="AB2293" i="8" s="1"/>
  <c r="Y2293" i="8"/>
  <c r="E2293" i="8"/>
  <c r="G2293" i="8"/>
  <c r="H2294" i="8" s="1"/>
  <c r="R2293" i="8"/>
  <c r="T2293" i="8" l="1"/>
  <c r="U2293" i="8" s="1"/>
  <c r="D2294" i="8" s="1"/>
  <c r="S2293" i="8"/>
  <c r="AC2293" i="8"/>
  <c r="J2294" i="8"/>
  <c r="I2294" i="8"/>
  <c r="N2294" i="8" s="1"/>
  <c r="K2294" i="8" l="1"/>
  <c r="L2294" i="8" s="1"/>
  <c r="M2294" i="8" s="1"/>
  <c r="W2294" i="8" s="1"/>
  <c r="V2294" i="8"/>
  <c r="O2294" i="8"/>
  <c r="P2294" i="8" s="1"/>
  <c r="Q2294" i="8" s="1"/>
  <c r="G2294" i="8"/>
  <c r="H2295" i="8" s="1"/>
  <c r="Y2294" i="8"/>
  <c r="X2294" i="8"/>
  <c r="Z2294" i="8" s="1"/>
  <c r="AA2294" i="8" s="1"/>
  <c r="AB2294" i="8" s="1"/>
  <c r="E2294" i="8"/>
  <c r="F2294" i="8"/>
  <c r="R2294" i="8"/>
  <c r="T2294" i="8" s="1"/>
  <c r="U2294" i="8" l="1"/>
  <c r="D2295" i="8" s="1"/>
  <c r="Y2295" i="8" s="1"/>
  <c r="E2295" i="8"/>
  <c r="G2295" i="8"/>
  <c r="R2295" i="8"/>
  <c r="T2295" i="8" s="1"/>
  <c r="X2295" i="8"/>
  <c r="Z2295" i="8" s="1"/>
  <c r="AA2295" i="8" s="1"/>
  <c r="AB2295" i="8" s="1"/>
  <c r="F2295" i="8"/>
  <c r="S2294" i="8"/>
  <c r="AC2294" i="8"/>
  <c r="J2295" i="8"/>
  <c r="I2295" i="8"/>
  <c r="N2295" i="8" s="1"/>
  <c r="H2296" i="8"/>
  <c r="AC2295" i="8" l="1"/>
  <c r="I2296" i="8"/>
  <c r="J2296" i="8"/>
  <c r="K2296" i="8" s="1"/>
  <c r="L2296" i="8" s="1"/>
  <c r="M2296" i="8" s="1"/>
  <c r="W2296" i="8" s="1"/>
  <c r="N2296" i="8"/>
  <c r="O2295" i="8"/>
  <c r="V2295" i="8"/>
  <c r="K2295" i="8"/>
  <c r="L2295" i="8" s="1"/>
  <c r="M2295" i="8" s="1"/>
  <c r="W2295" i="8" s="1"/>
  <c r="V2296" i="8" l="1"/>
  <c r="O2296" i="8"/>
  <c r="P2295" i="8"/>
  <c r="P2296" i="8"/>
  <c r="Q2296" i="8" s="1"/>
  <c r="Q2295" i="8" l="1"/>
  <c r="S2295" i="8" s="1"/>
  <c r="U2295" i="8"/>
  <c r="D2296" i="8" s="1"/>
  <c r="Y2296" i="8" l="1"/>
  <c r="E2296" i="8"/>
  <c r="X2296" i="8"/>
  <c r="Z2296" i="8" s="1"/>
  <c r="AA2296" i="8" s="1"/>
  <c r="AB2296" i="8" s="1"/>
  <c r="R2296" i="8"/>
  <c r="F2296" i="8"/>
  <c r="G2296" i="8"/>
  <c r="H2297" i="8" s="1"/>
  <c r="AC2296" i="8" l="1"/>
  <c r="I2297" i="8"/>
  <c r="N2297" i="8" s="1"/>
  <c r="J2297" i="8"/>
  <c r="K2297" i="8" s="1"/>
  <c r="L2297" i="8" s="1"/>
  <c r="M2297" i="8" s="1"/>
  <c r="W2297" i="8" s="1"/>
  <c r="T2296" i="8"/>
  <c r="U2296" i="8" s="1"/>
  <c r="D2297" i="8" s="1"/>
  <c r="S2296" i="8"/>
  <c r="X2297" i="8" l="1"/>
  <c r="Z2297" i="8" s="1"/>
  <c r="AA2297" i="8" s="1"/>
  <c r="AB2297" i="8" s="1"/>
  <c r="R2297" i="8"/>
  <c r="T2297" i="8" s="1"/>
  <c r="E2297" i="8"/>
  <c r="F2297" i="8"/>
  <c r="G2297" i="8"/>
  <c r="H2298" i="8" s="1"/>
  <c r="Y2297" i="8"/>
  <c r="O2297" i="8"/>
  <c r="V2297" i="8"/>
  <c r="I2298" i="8" l="1"/>
  <c r="J2298" i="8"/>
  <c r="K2298" i="8" s="1"/>
  <c r="L2298" i="8" s="1"/>
  <c r="M2298" i="8" s="1"/>
  <c r="W2298" i="8" s="1"/>
  <c r="N2298" i="8"/>
  <c r="P2297" i="8"/>
  <c r="Q2297" i="8" s="1"/>
  <c r="S2297" i="8" s="1"/>
  <c r="AC2297" i="8"/>
  <c r="O2298" i="8" l="1"/>
  <c r="P2298" i="8" s="1"/>
  <c r="Q2298" i="8" s="1"/>
  <c r="V2298" i="8"/>
  <c r="U2297" i="8"/>
  <c r="D2298" i="8" s="1"/>
  <c r="G2298" i="8" l="1"/>
  <c r="H2299" i="8" s="1"/>
  <c r="X2298" i="8"/>
  <c r="Z2298" i="8" s="1"/>
  <c r="AA2298" i="8" s="1"/>
  <c r="AB2298" i="8" s="1"/>
  <c r="Y2298" i="8"/>
  <c r="F2298" i="8"/>
  <c r="R2298" i="8"/>
  <c r="T2298" i="8" s="1"/>
  <c r="U2298" i="8" s="1"/>
  <c r="D2299" i="8" s="1"/>
  <c r="E2298" i="8"/>
  <c r="S2298" i="8" l="1"/>
  <c r="AC2298" i="8"/>
  <c r="Y2299" i="8"/>
  <c r="F2299" i="8"/>
  <c r="G2299" i="8"/>
  <c r="H2300" i="8" s="1"/>
  <c r="E2299" i="8"/>
  <c r="R2299" i="8"/>
  <c r="T2299" i="8" s="1"/>
  <c r="X2299" i="8"/>
  <c r="Z2299" i="8" s="1"/>
  <c r="AA2299" i="8" s="1"/>
  <c r="AB2299" i="8" s="1"/>
  <c r="AC2299" i="8" s="1"/>
  <c r="I2299" i="8"/>
  <c r="N2299" i="8" s="1"/>
  <c r="J2299" i="8"/>
  <c r="K2299" i="8" s="1"/>
  <c r="L2299" i="8" s="1"/>
  <c r="M2299" i="8" s="1"/>
  <c r="W2299" i="8" s="1"/>
  <c r="J2300" i="8" l="1"/>
  <c r="I2300" i="8"/>
  <c r="N2300" i="8" s="1"/>
  <c r="O2299" i="8"/>
  <c r="V2299" i="8"/>
  <c r="O2300" i="8" l="1"/>
  <c r="P2300" i="8" s="1"/>
  <c r="Q2300" i="8" s="1"/>
  <c r="V2300" i="8"/>
  <c r="P2299" i="8"/>
  <c r="K2300" i="8"/>
  <c r="L2300" i="8" s="1"/>
  <c r="M2300" i="8" s="1"/>
  <c r="W2300" i="8" s="1"/>
  <c r="Q2299" i="8" l="1"/>
  <c r="S2299" i="8" s="1"/>
  <c r="U2299" i="8"/>
  <c r="D2300" i="8" s="1"/>
  <c r="F2300" i="8" l="1"/>
  <c r="E2300" i="8"/>
  <c r="X2300" i="8"/>
  <c r="Z2300" i="8" s="1"/>
  <c r="AA2300" i="8" s="1"/>
  <c r="AB2300" i="8" s="1"/>
  <c r="Y2300" i="8"/>
  <c r="G2300" i="8"/>
  <c r="H2301" i="8" s="1"/>
  <c r="R2300" i="8"/>
  <c r="J2301" i="8" l="1"/>
  <c r="I2301" i="8"/>
  <c r="N2301" i="8" s="1"/>
  <c r="T2300" i="8"/>
  <c r="U2300" i="8" s="1"/>
  <c r="D2301" i="8" s="1"/>
  <c r="S2300" i="8"/>
  <c r="AC2300" i="8"/>
  <c r="O2301" i="8" l="1"/>
  <c r="V2301" i="8"/>
  <c r="E2301" i="8"/>
  <c r="G2301" i="8"/>
  <c r="H2302" i="8" s="1"/>
  <c r="F2301" i="8"/>
  <c r="R2301" i="8"/>
  <c r="T2301" i="8" s="1"/>
  <c r="Y2301" i="8"/>
  <c r="X2301" i="8"/>
  <c r="Z2301" i="8" s="1"/>
  <c r="AA2301" i="8" s="1"/>
  <c r="AB2301" i="8" s="1"/>
  <c r="K2301" i="8"/>
  <c r="L2301" i="8" s="1"/>
  <c r="M2301" i="8" s="1"/>
  <c r="W2301" i="8" s="1"/>
  <c r="AC2301" i="8" l="1"/>
  <c r="I2302" i="8"/>
  <c r="J2302" i="8"/>
  <c r="N2302" i="8"/>
  <c r="P2301" i="8"/>
  <c r="Q2301" i="8" s="1"/>
  <c r="S2301" i="8" s="1"/>
  <c r="U2301" i="8" l="1"/>
  <c r="D2302" i="8" s="1"/>
  <c r="R2302" i="8" s="1"/>
  <c r="T2302" i="8" s="1"/>
  <c r="O2302" i="8"/>
  <c r="V2302" i="8"/>
  <c r="K2302" i="8"/>
  <c r="L2302" i="8" s="1"/>
  <c r="M2302" i="8" s="1"/>
  <c r="W2302" i="8" s="1"/>
  <c r="E2302" i="8" l="1"/>
  <c r="Y2302" i="8"/>
  <c r="G2302" i="8"/>
  <c r="H2303" i="8" s="1"/>
  <c r="J2303" i="8" s="1"/>
  <c r="X2302" i="8"/>
  <c r="Z2302" i="8" s="1"/>
  <c r="AA2302" i="8" s="1"/>
  <c r="AB2302" i="8" s="1"/>
  <c r="AC2302" i="8" s="1"/>
  <c r="F2302" i="8"/>
  <c r="P2302" i="8"/>
  <c r="Q2302" i="8" s="1"/>
  <c r="S2302" i="8" s="1"/>
  <c r="I2303" i="8" l="1"/>
  <c r="N2303" i="8" s="1"/>
  <c r="U2302" i="8"/>
  <c r="D2303" i="8" s="1"/>
  <c r="O2303" i="8"/>
  <c r="V2303" i="8"/>
  <c r="G2303" i="8"/>
  <c r="H2304" i="8" s="1"/>
  <c r="E2303" i="8"/>
  <c r="Y2303" i="8"/>
  <c r="R2303" i="8"/>
  <c r="T2303" i="8" s="1"/>
  <c r="F2303" i="8"/>
  <c r="X2303" i="8"/>
  <c r="Z2303" i="8" s="1"/>
  <c r="AA2303" i="8" s="1"/>
  <c r="AB2303" i="8" s="1"/>
  <c r="K2303" i="8"/>
  <c r="L2303" i="8" s="1"/>
  <c r="M2303" i="8" s="1"/>
  <c r="W2303" i="8" s="1"/>
  <c r="AC2303" i="8" l="1"/>
  <c r="I2304" i="8"/>
  <c r="J2304" i="8"/>
  <c r="K2304" i="8" s="1"/>
  <c r="L2304" i="8" s="1"/>
  <c r="M2304" i="8" s="1"/>
  <c r="W2304" i="8" s="1"/>
  <c r="N2304" i="8"/>
  <c r="P2303" i="8"/>
  <c r="Q2303" i="8" s="1"/>
  <c r="S2303" i="8" s="1"/>
  <c r="O2304" i="8" l="1"/>
  <c r="V2304" i="8"/>
  <c r="U2303" i="8"/>
  <c r="D2304" i="8" s="1"/>
  <c r="X2304" i="8" l="1"/>
  <c r="Z2304" i="8" s="1"/>
  <c r="AA2304" i="8" s="1"/>
  <c r="AB2304" i="8" s="1"/>
  <c r="E2304" i="8"/>
  <c r="F2304" i="8"/>
  <c r="R2304" i="8"/>
  <c r="T2304" i="8" s="1"/>
  <c r="G2304" i="8"/>
  <c r="H2305" i="8" s="1"/>
  <c r="Y2304" i="8"/>
  <c r="P2304" i="8"/>
  <c r="Q2304" i="8" s="1"/>
  <c r="S2304" i="8" s="1"/>
  <c r="U2304" i="8" l="1"/>
  <c r="D2305" i="8" s="1"/>
  <c r="I2305" i="8"/>
  <c r="N2305" i="8" s="1"/>
  <c r="J2305" i="8"/>
  <c r="K2305" i="8" s="1"/>
  <c r="L2305" i="8" s="1"/>
  <c r="M2305" i="8" s="1"/>
  <c r="W2305" i="8" s="1"/>
  <c r="AC2304" i="8"/>
  <c r="V2305" i="8" l="1"/>
  <c r="O2305" i="8"/>
  <c r="X2305" i="8"/>
  <c r="Z2305" i="8" s="1"/>
  <c r="AA2305" i="8" s="1"/>
  <c r="AB2305" i="8" s="1"/>
  <c r="F2305" i="8"/>
  <c r="R2305" i="8"/>
  <c r="T2305" i="8" s="1"/>
  <c r="E2305" i="8"/>
  <c r="G2305" i="8"/>
  <c r="H2306" i="8" s="1"/>
  <c r="Y2305" i="8"/>
  <c r="AC2305" i="8" l="1"/>
  <c r="P2305" i="8"/>
  <c r="Q2305" i="8" s="1"/>
  <c r="S2305" i="8" s="1"/>
  <c r="I2306" i="8"/>
  <c r="N2306" i="8"/>
  <c r="J2306" i="8"/>
  <c r="U2305" i="8" l="1"/>
  <c r="D2306" i="8" s="1"/>
  <c r="V2306" i="8"/>
  <c r="O2306" i="8"/>
  <c r="K2306" i="8"/>
  <c r="L2306" i="8" s="1"/>
  <c r="M2306" i="8" s="1"/>
  <c r="W2306" i="8" s="1"/>
  <c r="P2306" i="8" l="1"/>
  <c r="Q2306" i="8" s="1"/>
  <c r="X2306" i="8"/>
  <c r="Z2306" i="8" s="1"/>
  <c r="AA2306" i="8" s="1"/>
  <c r="AB2306" i="8" s="1"/>
  <c r="E2306" i="8"/>
  <c r="G2306" i="8"/>
  <c r="H2307" i="8" s="1"/>
  <c r="F2306" i="8"/>
  <c r="R2306" i="8"/>
  <c r="T2306" i="8" s="1"/>
  <c r="U2306" i="8" s="1"/>
  <c r="D2307" i="8" s="1"/>
  <c r="Y2306" i="8"/>
  <c r="J2307" i="8" l="1"/>
  <c r="I2307" i="8"/>
  <c r="N2307" i="8" s="1"/>
  <c r="Y2307" i="8"/>
  <c r="X2307" i="8"/>
  <c r="Z2307" i="8" s="1"/>
  <c r="AA2307" i="8" s="1"/>
  <c r="AB2307" i="8" s="1"/>
  <c r="AC2307" i="8" s="1"/>
  <c r="R2307" i="8"/>
  <c r="T2307" i="8" s="1"/>
  <c r="F2307" i="8"/>
  <c r="E2307" i="8"/>
  <c r="G2307" i="8"/>
  <c r="H2308" i="8" s="1"/>
  <c r="S2306" i="8"/>
  <c r="AC2306" i="8"/>
  <c r="I2308" i="8" l="1"/>
  <c r="N2308" i="8" s="1"/>
  <c r="J2308" i="8"/>
  <c r="K2307" i="8"/>
  <c r="L2307" i="8"/>
  <c r="M2307" i="8" s="1"/>
  <c r="W2307" i="8" s="1"/>
  <c r="V2307" i="8"/>
  <c r="O2307" i="8"/>
  <c r="K2308" i="8" l="1"/>
  <c r="L2308" i="8"/>
  <c r="M2308" i="8" s="1"/>
  <c r="W2308" i="8" s="1"/>
  <c r="P2307" i="8"/>
  <c r="V2308" i="8"/>
  <c r="O2308" i="8"/>
  <c r="Q2307" i="8" l="1"/>
  <c r="S2307" i="8" s="1"/>
  <c r="U2307" i="8"/>
  <c r="D2308" i="8" s="1"/>
  <c r="P2308" i="8"/>
  <c r="Q2308" i="8" s="1"/>
  <c r="E2308" i="8" l="1"/>
  <c r="Y2308" i="8"/>
  <c r="G2308" i="8"/>
  <c r="H2309" i="8" s="1"/>
  <c r="R2308" i="8"/>
  <c r="T2308" i="8" s="1"/>
  <c r="U2308" i="8" s="1"/>
  <c r="D2309" i="8" s="1"/>
  <c r="F2308" i="8"/>
  <c r="X2308" i="8"/>
  <c r="Z2308" i="8" s="1"/>
  <c r="AA2308" i="8" s="1"/>
  <c r="AB2308" i="8" s="1"/>
  <c r="X2309" i="8" l="1"/>
  <c r="Z2309" i="8" s="1"/>
  <c r="AA2309" i="8" s="1"/>
  <c r="AB2309" i="8" s="1"/>
  <c r="AC2309" i="8" s="1"/>
  <c r="R2309" i="8"/>
  <c r="T2309" i="8" s="1"/>
  <c r="F2309" i="8"/>
  <c r="E2309" i="8"/>
  <c r="G2309" i="8"/>
  <c r="H2310" i="8" s="1"/>
  <c r="Y2309" i="8"/>
  <c r="S2308" i="8"/>
  <c r="AC2308" i="8"/>
  <c r="J2309" i="8"/>
  <c r="I2309" i="8"/>
  <c r="N2309" i="8" s="1"/>
  <c r="I2310" i="8" l="1"/>
  <c r="N2310" i="8" s="1"/>
  <c r="J2310" i="8"/>
  <c r="K2310" i="8" s="1"/>
  <c r="L2310" i="8" s="1"/>
  <c r="M2310" i="8" s="1"/>
  <c r="W2310" i="8" s="1"/>
  <c r="V2309" i="8"/>
  <c r="O2309" i="8"/>
  <c r="K2309" i="8"/>
  <c r="L2309" i="8" s="1"/>
  <c r="M2309" i="8" s="1"/>
  <c r="W2309" i="8" s="1"/>
  <c r="P2309" i="8" l="1"/>
  <c r="V2310" i="8"/>
  <c r="O2310" i="8"/>
  <c r="Q2309" i="8" l="1"/>
  <c r="S2309" i="8" s="1"/>
  <c r="U2309" i="8"/>
  <c r="D2310" i="8" s="1"/>
  <c r="P2310" i="8"/>
  <c r="Q2310" i="8" s="1"/>
  <c r="R2310" i="8" l="1"/>
  <c r="T2310" i="8" s="1"/>
  <c r="U2310" i="8" s="1"/>
  <c r="D2311" i="8" s="1"/>
  <c r="E2310" i="8"/>
  <c r="X2310" i="8"/>
  <c r="Z2310" i="8" s="1"/>
  <c r="AA2310" i="8" s="1"/>
  <c r="AB2310" i="8" s="1"/>
  <c r="G2310" i="8"/>
  <c r="H2311" i="8" s="1"/>
  <c r="Y2310" i="8"/>
  <c r="F2310" i="8"/>
  <c r="S2310" i="8"/>
  <c r="AC2310" i="8" l="1"/>
  <c r="J2311" i="8"/>
  <c r="I2311" i="8"/>
  <c r="N2311" i="8" s="1"/>
  <c r="Y2311" i="8"/>
  <c r="G2311" i="8"/>
  <c r="H2312" i="8" s="1"/>
  <c r="R2311" i="8"/>
  <c r="T2311" i="8" s="1"/>
  <c r="F2311" i="8"/>
  <c r="E2311" i="8"/>
  <c r="X2311" i="8"/>
  <c r="Z2311" i="8" s="1"/>
  <c r="AA2311" i="8" s="1"/>
  <c r="AB2311" i="8" s="1"/>
  <c r="I2312" i="8" l="1"/>
  <c r="N2312" i="8" s="1"/>
  <c r="J2312" i="8"/>
  <c r="V2311" i="8"/>
  <c r="O2311" i="8"/>
  <c r="K2311" i="8"/>
  <c r="L2311" i="8" s="1"/>
  <c r="M2311" i="8" s="1"/>
  <c r="W2311" i="8" s="1"/>
  <c r="AC2311" i="8"/>
  <c r="P2311" i="8" l="1"/>
  <c r="K2312" i="8"/>
  <c r="L2312" i="8" s="1"/>
  <c r="M2312" i="8" s="1"/>
  <c r="W2312" i="8" s="1"/>
  <c r="O2312" i="8"/>
  <c r="V2312" i="8"/>
  <c r="Q2311" i="8" l="1"/>
  <c r="S2311" i="8" s="1"/>
  <c r="U2311" i="8"/>
  <c r="D2312" i="8" s="1"/>
  <c r="P2312" i="8"/>
  <c r="Q2312" i="8" s="1"/>
  <c r="R2312" i="8" l="1"/>
  <c r="T2312" i="8" s="1"/>
  <c r="U2312" i="8" s="1"/>
  <c r="D2313" i="8" s="1"/>
  <c r="E2312" i="8"/>
  <c r="F2312" i="8"/>
  <c r="G2312" i="8"/>
  <c r="H2313" i="8" s="1"/>
  <c r="X2312" i="8"/>
  <c r="Z2312" i="8" s="1"/>
  <c r="AA2312" i="8" s="1"/>
  <c r="AB2312" i="8" s="1"/>
  <c r="Y2312" i="8"/>
  <c r="S2312" i="8"/>
  <c r="I2313" i="8" l="1"/>
  <c r="N2313" i="8" s="1"/>
  <c r="J2313" i="8"/>
  <c r="AC2312" i="8"/>
  <c r="X2313" i="8"/>
  <c r="Z2313" i="8" s="1"/>
  <c r="AA2313" i="8" s="1"/>
  <c r="AB2313" i="8" s="1"/>
  <c r="AC2313" i="8" s="1"/>
  <c r="F2313" i="8"/>
  <c r="R2313" i="8"/>
  <c r="T2313" i="8" s="1"/>
  <c r="E2313" i="8"/>
  <c r="Y2313" i="8"/>
  <c r="G2313" i="8"/>
  <c r="H2314" i="8" s="1"/>
  <c r="J2314" i="8" l="1"/>
  <c r="I2314" i="8"/>
  <c r="N2314" i="8" s="1"/>
  <c r="K2313" i="8"/>
  <c r="L2313" i="8" s="1"/>
  <c r="M2313" i="8" s="1"/>
  <c r="W2313" i="8" s="1"/>
  <c r="V2313" i="8"/>
  <c r="O2313" i="8"/>
  <c r="V2314" i="8" l="1"/>
  <c r="O2314" i="8"/>
  <c r="K2314" i="8"/>
  <c r="L2314" i="8" s="1"/>
  <c r="M2314" i="8" s="1"/>
  <c r="W2314" i="8" s="1"/>
  <c r="P2314" i="8"/>
  <c r="Q2314" i="8" s="1"/>
  <c r="P2313" i="8"/>
  <c r="Q2313" i="8" l="1"/>
  <c r="S2313" i="8" s="1"/>
  <c r="U2313" i="8"/>
  <c r="D2314" i="8" s="1"/>
  <c r="F2314" i="8" l="1"/>
  <c r="G2314" i="8"/>
  <c r="H2315" i="8" s="1"/>
  <c r="Y2314" i="8"/>
  <c r="R2314" i="8"/>
  <c r="X2314" i="8"/>
  <c r="Z2314" i="8" s="1"/>
  <c r="AA2314" i="8" s="1"/>
  <c r="AB2314" i="8" s="1"/>
  <c r="E2314" i="8"/>
  <c r="AC2314" i="8" l="1"/>
  <c r="T2314" i="8"/>
  <c r="U2314" i="8" s="1"/>
  <c r="D2315" i="8" s="1"/>
  <c r="S2314" i="8"/>
  <c r="J2315" i="8"/>
  <c r="I2315" i="8"/>
  <c r="N2315" i="8" s="1"/>
  <c r="V2315" i="8" l="1"/>
  <c r="O2315" i="8"/>
  <c r="K2315" i="8"/>
  <c r="L2315" i="8" s="1"/>
  <c r="M2315" i="8" s="1"/>
  <c r="W2315" i="8" s="1"/>
  <c r="F2315" i="8"/>
  <c r="X2315" i="8"/>
  <c r="Z2315" i="8" s="1"/>
  <c r="AA2315" i="8" s="1"/>
  <c r="AB2315" i="8" s="1"/>
  <c r="E2315" i="8"/>
  <c r="Y2315" i="8"/>
  <c r="R2315" i="8"/>
  <c r="T2315" i="8" s="1"/>
  <c r="G2315" i="8"/>
  <c r="H2316" i="8" s="1"/>
  <c r="AC2315" i="8" l="1"/>
  <c r="J2316" i="8"/>
  <c r="I2316" i="8"/>
  <c r="N2316" i="8" s="1"/>
  <c r="P2315" i="8"/>
  <c r="Q2315" i="8" s="1"/>
  <c r="S2315" i="8" s="1"/>
  <c r="U2315" i="8" l="1"/>
  <c r="D2316" i="8" s="1"/>
  <c r="F2316" i="8"/>
  <c r="Y2316" i="8"/>
  <c r="X2316" i="8"/>
  <c r="Z2316" i="8" s="1"/>
  <c r="AA2316" i="8" s="1"/>
  <c r="AB2316" i="8" s="1"/>
  <c r="R2316" i="8"/>
  <c r="T2316" i="8" s="1"/>
  <c r="E2316" i="8"/>
  <c r="G2316" i="8"/>
  <c r="H2317" i="8" s="1"/>
  <c r="V2316" i="8"/>
  <c r="O2316" i="8"/>
  <c r="K2316" i="8"/>
  <c r="L2316" i="8"/>
  <c r="M2316" i="8" s="1"/>
  <c r="W2316" i="8" s="1"/>
  <c r="P2316" i="8" l="1"/>
  <c r="Q2316" i="8" s="1"/>
  <c r="S2316" i="8" s="1"/>
  <c r="I2317" i="8"/>
  <c r="N2317" i="8" s="1"/>
  <c r="J2317" i="8"/>
  <c r="AC2316" i="8"/>
  <c r="K2317" i="8" l="1"/>
  <c r="L2317" i="8"/>
  <c r="M2317" i="8" s="1"/>
  <c r="W2317" i="8" s="1"/>
  <c r="O2317" i="8"/>
  <c r="V2317" i="8"/>
  <c r="U2316" i="8"/>
  <c r="D2317" i="8" s="1"/>
  <c r="F2317" i="8" l="1"/>
  <c r="E2317" i="8"/>
  <c r="G2317" i="8"/>
  <c r="H2318" i="8" s="1"/>
  <c r="Y2317" i="8"/>
  <c r="X2317" i="8"/>
  <c r="Z2317" i="8" s="1"/>
  <c r="AA2317" i="8" s="1"/>
  <c r="AB2317" i="8" s="1"/>
  <c r="R2317" i="8"/>
  <c r="T2317" i="8" s="1"/>
  <c r="U2317" i="8" s="1"/>
  <c r="D2318" i="8" s="1"/>
  <c r="P2317" i="8"/>
  <c r="Q2317" i="8" s="1"/>
  <c r="S2317" i="8" l="1"/>
  <c r="AC2317" i="8"/>
  <c r="G2318" i="8"/>
  <c r="H2319" i="8" s="1"/>
  <c r="R2318" i="8"/>
  <c r="T2318" i="8" s="1"/>
  <c r="F2318" i="8"/>
  <c r="X2318" i="8"/>
  <c r="Z2318" i="8" s="1"/>
  <c r="AA2318" i="8" s="1"/>
  <c r="AB2318" i="8" s="1"/>
  <c r="Y2318" i="8"/>
  <c r="E2318" i="8"/>
  <c r="I2318" i="8"/>
  <c r="N2318" i="8" s="1"/>
  <c r="J2318" i="8"/>
  <c r="I2319" i="8" l="1"/>
  <c r="N2319" i="8" s="1"/>
  <c r="J2319" i="8"/>
  <c r="K2318" i="8"/>
  <c r="L2318" i="8"/>
  <c r="M2318" i="8" s="1"/>
  <c r="W2318" i="8" s="1"/>
  <c r="O2318" i="8"/>
  <c r="P2318" i="8" s="1"/>
  <c r="Q2318" i="8" s="1"/>
  <c r="S2318" i="8" s="1"/>
  <c r="V2318" i="8"/>
  <c r="AC2318" i="8"/>
  <c r="K2319" i="8" l="1"/>
  <c r="L2319" i="8" s="1"/>
  <c r="M2319" i="8" s="1"/>
  <c r="W2319" i="8" s="1"/>
  <c r="U2318" i="8"/>
  <c r="D2319" i="8" s="1"/>
  <c r="V2319" i="8"/>
  <c r="O2319" i="8"/>
  <c r="P2319" i="8" l="1"/>
  <c r="Q2319" i="8" s="1"/>
  <c r="R2319" i="8"/>
  <c r="T2319" i="8" s="1"/>
  <c r="U2319" i="8" s="1"/>
  <c r="D2320" i="8" s="1"/>
  <c r="E2319" i="8"/>
  <c r="F2319" i="8"/>
  <c r="G2319" i="8"/>
  <c r="H2320" i="8" s="1"/>
  <c r="X2319" i="8"/>
  <c r="Z2319" i="8" s="1"/>
  <c r="AA2319" i="8" s="1"/>
  <c r="AB2319" i="8" s="1"/>
  <c r="Y2319" i="8"/>
  <c r="AC2319" i="8" l="1"/>
  <c r="I2320" i="8"/>
  <c r="N2320" i="8" s="1"/>
  <c r="J2320" i="8"/>
  <c r="Y2320" i="8"/>
  <c r="R2320" i="8"/>
  <c r="T2320" i="8" s="1"/>
  <c r="F2320" i="8"/>
  <c r="E2320" i="8"/>
  <c r="G2320" i="8"/>
  <c r="H2321" i="8" s="1"/>
  <c r="X2320" i="8"/>
  <c r="Z2320" i="8" s="1"/>
  <c r="AA2320" i="8" s="1"/>
  <c r="AB2320" i="8" s="1"/>
  <c r="S2319" i="8"/>
  <c r="K2320" i="8" l="1"/>
  <c r="L2320" i="8" s="1"/>
  <c r="M2320" i="8" s="1"/>
  <c r="W2320" i="8" s="1"/>
  <c r="I2321" i="8"/>
  <c r="N2321" i="8" s="1"/>
  <c r="J2321" i="8"/>
  <c r="K2321" i="8" s="1"/>
  <c r="L2321" i="8" s="1"/>
  <c r="M2321" i="8" s="1"/>
  <c r="W2321" i="8" s="1"/>
  <c r="O2320" i="8"/>
  <c r="V2320" i="8"/>
  <c r="AC2320" i="8"/>
  <c r="P2320" i="8" l="1"/>
  <c r="V2321" i="8"/>
  <c r="O2321" i="8"/>
  <c r="Q2320" i="8" l="1"/>
  <c r="S2320" i="8" s="1"/>
  <c r="U2320" i="8"/>
  <c r="D2321" i="8" s="1"/>
  <c r="P2321" i="8"/>
  <c r="Q2321" i="8" s="1"/>
  <c r="F2321" i="8" l="1"/>
  <c r="G2321" i="8"/>
  <c r="H2322" i="8" s="1"/>
  <c r="X2321" i="8"/>
  <c r="Z2321" i="8" s="1"/>
  <c r="AA2321" i="8" s="1"/>
  <c r="AB2321" i="8" s="1"/>
  <c r="R2321" i="8"/>
  <c r="T2321" i="8" s="1"/>
  <c r="U2321" i="8" s="1"/>
  <c r="D2322" i="8" s="1"/>
  <c r="Y2321" i="8"/>
  <c r="E2321" i="8"/>
  <c r="AC2321" i="8" l="1"/>
  <c r="E2322" i="8"/>
  <c r="F2322" i="8"/>
  <c r="G2322" i="8"/>
  <c r="H2323" i="8" s="1"/>
  <c r="X2322" i="8"/>
  <c r="Z2322" i="8" s="1"/>
  <c r="AA2322" i="8" s="1"/>
  <c r="AB2322" i="8" s="1"/>
  <c r="R2322" i="8"/>
  <c r="T2322" i="8" s="1"/>
  <c r="Y2322" i="8"/>
  <c r="J2322" i="8"/>
  <c r="I2322" i="8"/>
  <c r="N2322" i="8" s="1"/>
  <c r="S2321" i="8"/>
  <c r="I2323" i="8" l="1"/>
  <c r="N2323" i="8" s="1"/>
  <c r="J2323" i="8"/>
  <c r="V2322" i="8"/>
  <c r="O2322" i="8"/>
  <c r="K2322" i="8"/>
  <c r="L2322" i="8" s="1"/>
  <c r="M2322" i="8" s="1"/>
  <c r="W2322" i="8" s="1"/>
  <c r="AC2322" i="8"/>
  <c r="K2323" i="8" l="1"/>
  <c r="L2323" i="8" s="1"/>
  <c r="M2323" i="8" s="1"/>
  <c r="W2323" i="8" s="1"/>
  <c r="P2322" i="8"/>
  <c r="V2323" i="8"/>
  <c r="O2323" i="8"/>
  <c r="Q2322" i="8" l="1"/>
  <c r="S2322" i="8" s="1"/>
  <c r="U2322" i="8"/>
  <c r="D2323" i="8" s="1"/>
  <c r="P2323" i="8"/>
  <c r="Q2323" i="8" s="1"/>
  <c r="G2323" i="8" l="1"/>
  <c r="H2324" i="8" s="1"/>
  <c r="F2323" i="8"/>
  <c r="X2323" i="8"/>
  <c r="Z2323" i="8" s="1"/>
  <c r="AA2323" i="8" s="1"/>
  <c r="AB2323" i="8" s="1"/>
  <c r="E2323" i="8"/>
  <c r="R2323" i="8"/>
  <c r="T2323" i="8" s="1"/>
  <c r="U2323" i="8" s="1"/>
  <c r="D2324" i="8" s="1"/>
  <c r="Y2323" i="8"/>
  <c r="R2324" i="8" l="1"/>
  <c r="T2324" i="8" s="1"/>
  <c r="F2324" i="8"/>
  <c r="G2324" i="8"/>
  <c r="E2324" i="8"/>
  <c r="X2324" i="8"/>
  <c r="Z2324" i="8" s="1"/>
  <c r="AA2324" i="8" s="1"/>
  <c r="AB2324" i="8" s="1"/>
  <c r="AC2324" i="8" s="1"/>
  <c r="Y2324" i="8"/>
  <c r="H2325" i="8"/>
  <c r="J2324" i="8"/>
  <c r="I2324" i="8"/>
  <c r="N2324" i="8" s="1"/>
  <c r="AC2323" i="8"/>
  <c r="S2323" i="8"/>
  <c r="K2324" i="8" l="1"/>
  <c r="L2324" i="8" s="1"/>
  <c r="M2324" i="8" s="1"/>
  <c r="W2324" i="8" s="1"/>
  <c r="J2325" i="8"/>
  <c r="I2325" i="8"/>
  <c r="N2325" i="8" s="1"/>
  <c r="V2324" i="8"/>
  <c r="O2324" i="8"/>
  <c r="P2324" i="8" l="1"/>
  <c r="V2325" i="8"/>
  <c r="O2325" i="8"/>
  <c r="K2325" i="8"/>
  <c r="L2325" i="8" s="1"/>
  <c r="M2325" i="8" s="1"/>
  <c r="W2325" i="8" s="1"/>
  <c r="Q2324" i="8" l="1"/>
  <c r="S2324" i="8" s="1"/>
  <c r="U2324" i="8"/>
  <c r="D2325" i="8" s="1"/>
  <c r="P2325" i="8"/>
  <c r="Q2325" i="8" s="1"/>
  <c r="X2325" i="8" l="1"/>
  <c r="Z2325" i="8" s="1"/>
  <c r="AA2325" i="8" s="1"/>
  <c r="AB2325" i="8" s="1"/>
  <c r="R2325" i="8"/>
  <c r="T2325" i="8" s="1"/>
  <c r="U2325" i="8" s="1"/>
  <c r="D2326" i="8" s="1"/>
  <c r="Y2325" i="8"/>
  <c r="E2325" i="8"/>
  <c r="G2325" i="8"/>
  <c r="H2326" i="8" s="1"/>
  <c r="F2325" i="8"/>
  <c r="S2325" i="8"/>
  <c r="I2326" i="8" l="1"/>
  <c r="N2326" i="8" s="1"/>
  <c r="J2326" i="8"/>
  <c r="K2326" i="8" s="1"/>
  <c r="L2326" i="8" s="1"/>
  <c r="M2326" i="8" s="1"/>
  <c r="W2326" i="8" s="1"/>
  <c r="R2326" i="8"/>
  <c r="T2326" i="8" s="1"/>
  <c r="G2326" i="8"/>
  <c r="H2327" i="8" s="1"/>
  <c r="X2326" i="8"/>
  <c r="Z2326" i="8" s="1"/>
  <c r="AA2326" i="8" s="1"/>
  <c r="AB2326" i="8" s="1"/>
  <c r="AC2326" i="8" s="1"/>
  <c r="Y2326" i="8"/>
  <c r="F2326" i="8"/>
  <c r="E2326" i="8"/>
  <c r="AC2325" i="8"/>
  <c r="J2327" i="8" l="1"/>
  <c r="I2327" i="8"/>
  <c r="N2327" i="8" s="1"/>
  <c r="V2326" i="8"/>
  <c r="O2326" i="8"/>
  <c r="K2327" i="8" l="1"/>
  <c r="L2327" i="8" s="1"/>
  <c r="M2327" i="8" s="1"/>
  <c r="W2327" i="8" s="1"/>
  <c r="P2326" i="8"/>
  <c r="O2327" i="8"/>
  <c r="V2327" i="8"/>
  <c r="Q2326" i="8" l="1"/>
  <c r="S2326" i="8" s="1"/>
  <c r="U2326" i="8"/>
  <c r="D2327" i="8" s="1"/>
  <c r="P2327" i="8"/>
  <c r="Q2327" i="8" s="1"/>
  <c r="Y2327" i="8" l="1"/>
  <c r="E2327" i="8"/>
  <c r="F2327" i="8"/>
  <c r="R2327" i="8"/>
  <c r="T2327" i="8" s="1"/>
  <c r="U2327" i="8" s="1"/>
  <c r="D2328" i="8" s="1"/>
  <c r="X2327" i="8"/>
  <c r="Z2327" i="8" s="1"/>
  <c r="AA2327" i="8" s="1"/>
  <c r="AB2327" i="8" s="1"/>
  <c r="G2327" i="8"/>
  <c r="H2328" i="8" s="1"/>
  <c r="S2327" i="8"/>
  <c r="AC2327" i="8" l="1"/>
  <c r="Y2328" i="8"/>
  <c r="E2328" i="8"/>
  <c r="X2328" i="8"/>
  <c r="Z2328" i="8" s="1"/>
  <c r="AA2328" i="8" s="1"/>
  <c r="AB2328" i="8" s="1"/>
  <c r="G2328" i="8"/>
  <c r="H2329" i="8" s="1"/>
  <c r="R2328" i="8"/>
  <c r="T2328" i="8" s="1"/>
  <c r="F2328" i="8"/>
  <c r="I2328" i="8"/>
  <c r="N2328" i="8" s="1"/>
  <c r="J2328" i="8"/>
  <c r="K2328" i="8" l="1"/>
  <c r="L2328" i="8" s="1"/>
  <c r="M2328" i="8" s="1"/>
  <c r="W2328" i="8" s="1"/>
  <c r="J2329" i="8"/>
  <c r="I2329" i="8"/>
  <c r="N2329" i="8" s="1"/>
  <c r="V2328" i="8"/>
  <c r="O2328" i="8"/>
  <c r="AC2328" i="8"/>
  <c r="O2329" i="8" l="1"/>
  <c r="V2329" i="8"/>
  <c r="P2329" i="8"/>
  <c r="Q2329" i="8" s="1"/>
  <c r="P2328" i="8"/>
  <c r="K2329" i="8"/>
  <c r="L2329" i="8" s="1"/>
  <c r="M2329" i="8" s="1"/>
  <c r="W2329" i="8" s="1"/>
  <c r="Q2328" i="8" l="1"/>
  <c r="S2328" i="8" s="1"/>
  <c r="U2328" i="8"/>
  <c r="D2329" i="8" s="1"/>
  <c r="F2329" i="8" l="1"/>
  <c r="G2329" i="8"/>
  <c r="H2330" i="8" s="1"/>
  <c r="X2329" i="8"/>
  <c r="Z2329" i="8" s="1"/>
  <c r="AA2329" i="8" s="1"/>
  <c r="AB2329" i="8" s="1"/>
  <c r="Y2329" i="8"/>
  <c r="R2329" i="8"/>
  <c r="E2329" i="8"/>
  <c r="T2329" i="8" l="1"/>
  <c r="U2329" i="8" s="1"/>
  <c r="D2330" i="8" s="1"/>
  <c r="S2329" i="8"/>
  <c r="J2330" i="8"/>
  <c r="I2330" i="8"/>
  <c r="N2330" i="8" s="1"/>
  <c r="AC2329" i="8"/>
  <c r="V2330" i="8" l="1"/>
  <c r="O2330" i="8"/>
  <c r="K2330" i="8"/>
  <c r="L2330" i="8" s="1"/>
  <c r="M2330" i="8" s="1"/>
  <c r="W2330" i="8" s="1"/>
  <c r="G2330" i="8"/>
  <c r="H2331" i="8" s="1"/>
  <c r="Y2330" i="8"/>
  <c r="X2330" i="8"/>
  <c r="Z2330" i="8" s="1"/>
  <c r="AA2330" i="8" s="1"/>
  <c r="AB2330" i="8" s="1"/>
  <c r="F2330" i="8"/>
  <c r="R2330" i="8"/>
  <c r="T2330" i="8" s="1"/>
  <c r="E2330" i="8"/>
  <c r="AC2330" i="8" l="1"/>
  <c r="I2331" i="8"/>
  <c r="N2331" i="8" s="1"/>
  <c r="J2331" i="8"/>
  <c r="P2330" i="8"/>
  <c r="Q2330" i="8" s="1"/>
  <c r="S2330" i="8" s="1"/>
  <c r="K2331" i="8" l="1"/>
  <c r="L2331" i="8" s="1"/>
  <c r="M2331" i="8" s="1"/>
  <c r="W2331" i="8" s="1"/>
  <c r="U2330" i="8"/>
  <c r="D2331" i="8" s="1"/>
  <c r="V2331" i="8"/>
  <c r="O2331" i="8"/>
  <c r="P2331" i="8" l="1"/>
  <c r="Q2331" i="8" s="1"/>
  <c r="E2331" i="8"/>
  <c r="Y2331" i="8"/>
  <c r="G2331" i="8"/>
  <c r="H2332" i="8" s="1"/>
  <c r="F2331" i="8"/>
  <c r="X2331" i="8"/>
  <c r="Z2331" i="8" s="1"/>
  <c r="AA2331" i="8" s="1"/>
  <c r="AB2331" i="8" s="1"/>
  <c r="R2331" i="8"/>
  <c r="T2331" i="8" s="1"/>
  <c r="U2331" i="8" s="1"/>
  <c r="D2332" i="8" s="1"/>
  <c r="AC2331" i="8" l="1"/>
  <c r="I2332" i="8"/>
  <c r="N2332" i="8" s="1"/>
  <c r="J2332" i="8"/>
  <c r="K2332" i="8" s="1"/>
  <c r="L2332" i="8" s="1"/>
  <c r="M2332" i="8" s="1"/>
  <c r="W2332" i="8" s="1"/>
  <c r="S2331" i="8"/>
  <c r="G2332" i="8"/>
  <c r="H2333" i="8" s="1"/>
  <c r="E2332" i="8"/>
  <c r="R2332" i="8"/>
  <c r="T2332" i="8" s="1"/>
  <c r="X2332" i="8"/>
  <c r="Z2332" i="8" s="1"/>
  <c r="AA2332" i="8" s="1"/>
  <c r="AB2332" i="8" s="1"/>
  <c r="Y2332" i="8"/>
  <c r="F2332" i="8"/>
  <c r="I2333" i="8" l="1"/>
  <c r="N2333" i="8" s="1"/>
  <c r="J2333" i="8"/>
  <c r="V2332" i="8"/>
  <c r="O2332" i="8"/>
  <c r="AC2332" i="8"/>
  <c r="K2333" i="8" l="1"/>
  <c r="L2333" i="8" s="1"/>
  <c r="M2333" i="8" s="1"/>
  <c r="W2333" i="8" s="1"/>
  <c r="P2332" i="8"/>
  <c r="O2333" i="8"/>
  <c r="V2333" i="8"/>
  <c r="Q2332" i="8" l="1"/>
  <c r="S2332" i="8" s="1"/>
  <c r="U2332" i="8"/>
  <c r="D2333" i="8" s="1"/>
  <c r="P2333" i="8"/>
  <c r="Q2333" i="8" s="1"/>
  <c r="E2333" i="8" l="1"/>
  <c r="Y2333" i="8"/>
  <c r="G2333" i="8"/>
  <c r="H2334" i="8" s="1"/>
  <c r="F2333" i="8"/>
  <c r="X2333" i="8"/>
  <c r="Z2333" i="8" s="1"/>
  <c r="AA2333" i="8" s="1"/>
  <c r="AB2333" i="8" s="1"/>
  <c r="R2333" i="8"/>
  <c r="T2333" i="8" s="1"/>
  <c r="U2333" i="8" s="1"/>
  <c r="D2334" i="8" s="1"/>
  <c r="AC2333" i="8" l="1"/>
  <c r="I2334" i="8"/>
  <c r="N2334" i="8" s="1"/>
  <c r="J2334" i="8"/>
  <c r="K2334" i="8" s="1"/>
  <c r="L2334" i="8" s="1"/>
  <c r="M2334" i="8" s="1"/>
  <c r="W2334" i="8" s="1"/>
  <c r="X2334" i="8"/>
  <c r="Z2334" i="8" s="1"/>
  <c r="AA2334" i="8" s="1"/>
  <c r="AB2334" i="8" s="1"/>
  <c r="E2334" i="8"/>
  <c r="F2334" i="8"/>
  <c r="G2334" i="8"/>
  <c r="H2335" i="8" s="1"/>
  <c r="Y2334" i="8"/>
  <c r="R2334" i="8"/>
  <c r="T2334" i="8" s="1"/>
  <c r="S2333" i="8"/>
  <c r="V2334" i="8" l="1"/>
  <c r="O2334" i="8"/>
  <c r="I2335" i="8"/>
  <c r="N2335" i="8" s="1"/>
  <c r="J2335" i="8"/>
  <c r="AC2334" i="8"/>
  <c r="K2335" i="8" l="1"/>
  <c r="L2335" i="8"/>
  <c r="M2335" i="8" s="1"/>
  <c r="W2335" i="8" s="1"/>
  <c r="P2334" i="8"/>
  <c r="O2335" i="8"/>
  <c r="V2335" i="8"/>
  <c r="P2335" i="8" l="1"/>
  <c r="Q2335" i="8" s="1"/>
  <c r="Q2334" i="8"/>
  <c r="S2334" i="8" s="1"/>
  <c r="U2334" i="8"/>
  <c r="D2335" i="8" s="1"/>
  <c r="X2335" i="8" l="1"/>
  <c r="Z2335" i="8" s="1"/>
  <c r="AA2335" i="8" s="1"/>
  <c r="AB2335" i="8" s="1"/>
  <c r="F2335" i="8"/>
  <c r="G2335" i="8"/>
  <c r="H2336" i="8" s="1"/>
  <c r="Y2335" i="8"/>
  <c r="R2335" i="8"/>
  <c r="T2335" i="8" s="1"/>
  <c r="U2335" i="8" s="1"/>
  <c r="D2336" i="8" s="1"/>
  <c r="E2335" i="8"/>
  <c r="J2336" i="8" l="1"/>
  <c r="I2336" i="8"/>
  <c r="N2336" i="8" s="1"/>
  <c r="F2336" i="8"/>
  <c r="R2336" i="8"/>
  <c r="T2336" i="8" s="1"/>
  <c r="Y2336" i="8"/>
  <c r="G2336" i="8"/>
  <c r="H2337" i="8" s="1"/>
  <c r="X2336" i="8"/>
  <c r="Z2336" i="8" s="1"/>
  <c r="AA2336" i="8" s="1"/>
  <c r="AB2336" i="8" s="1"/>
  <c r="E2336" i="8"/>
  <c r="S2335" i="8"/>
  <c r="AC2335" i="8"/>
  <c r="I2337" i="8" l="1"/>
  <c r="N2337" i="8" s="1"/>
  <c r="J2337" i="8"/>
  <c r="K2337" i="8" s="1"/>
  <c r="L2337" i="8" s="1"/>
  <c r="M2337" i="8" s="1"/>
  <c r="W2337" i="8" s="1"/>
  <c r="V2336" i="8"/>
  <c r="O2336" i="8"/>
  <c r="AC2336" i="8"/>
  <c r="K2336" i="8"/>
  <c r="L2336" i="8" s="1"/>
  <c r="M2336" i="8" s="1"/>
  <c r="W2336" i="8" s="1"/>
  <c r="P2336" i="8" l="1"/>
  <c r="V2337" i="8"/>
  <c r="O2337" i="8"/>
  <c r="Q2336" i="8" l="1"/>
  <c r="S2336" i="8" s="1"/>
  <c r="U2336" i="8"/>
  <c r="D2337" i="8" s="1"/>
  <c r="P2337" i="8"/>
  <c r="Q2337" i="8" s="1"/>
  <c r="E2337" i="8" l="1"/>
  <c r="Y2337" i="8"/>
  <c r="F2337" i="8"/>
  <c r="X2337" i="8"/>
  <c r="Z2337" i="8" s="1"/>
  <c r="AA2337" i="8" s="1"/>
  <c r="AB2337" i="8" s="1"/>
  <c r="G2337" i="8"/>
  <c r="H2338" i="8" s="1"/>
  <c r="R2337" i="8"/>
  <c r="T2337" i="8" s="1"/>
  <c r="U2337" i="8" s="1"/>
  <c r="D2338" i="8" s="1"/>
  <c r="G2338" i="8" l="1"/>
  <c r="X2338" i="8"/>
  <c r="Z2338" i="8" s="1"/>
  <c r="AA2338" i="8" s="1"/>
  <c r="AB2338" i="8" s="1"/>
  <c r="E2338" i="8"/>
  <c r="Y2338" i="8"/>
  <c r="R2338" i="8"/>
  <c r="T2338" i="8" s="1"/>
  <c r="F2338" i="8"/>
  <c r="AC2338" i="8"/>
  <c r="AC2337" i="8"/>
  <c r="J2338" i="8"/>
  <c r="H2339" i="8"/>
  <c r="I2338" i="8"/>
  <c r="N2338" i="8" s="1"/>
  <c r="S2337" i="8"/>
  <c r="V2338" i="8" l="1"/>
  <c r="O2338" i="8"/>
  <c r="P2338" i="8" s="1"/>
  <c r="Q2338" i="8" s="1"/>
  <c r="S2338" i="8" s="1"/>
  <c r="J2339" i="8"/>
  <c r="I2339" i="8"/>
  <c r="N2339" i="8" s="1"/>
  <c r="K2338" i="8"/>
  <c r="L2338" i="8" s="1"/>
  <c r="M2338" i="8" s="1"/>
  <c r="W2338" i="8" s="1"/>
  <c r="V2339" i="8" l="1"/>
  <c r="O2339" i="8"/>
  <c r="K2339" i="8"/>
  <c r="L2339" i="8" s="1"/>
  <c r="M2339" i="8" s="1"/>
  <c r="W2339" i="8" s="1"/>
  <c r="U2338" i="8"/>
  <c r="D2339" i="8" s="1"/>
  <c r="F2339" i="8" l="1"/>
  <c r="G2339" i="8"/>
  <c r="H2340" i="8" s="1"/>
  <c r="E2339" i="8"/>
  <c r="X2339" i="8"/>
  <c r="Z2339" i="8" s="1"/>
  <c r="AA2339" i="8" s="1"/>
  <c r="AB2339" i="8" s="1"/>
  <c r="Y2339" i="8"/>
  <c r="R2339" i="8"/>
  <c r="T2339" i="8" s="1"/>
  <c r="P2339" i="8"/>
  <c r="Q2339" i="8" s="1"/>
  <c r="U2339" i="8" l="1"/>
  <c r="D2340" i="8" s="1"/>
  <c r="F2340" i="8" s="1"/>
  <c r="S2339" i="8"/>
  <c r="X2340" i="8"/>
  <c r="Z2340" i="8" s="1"/>
  <c r="AA2340" i="8" s="1"/>
  <c r="AB2340" i="8" s="1"/>
  <c r="I2340" i="8"/>
  <c r="N2340" i="8" s="1"/>
  <c r="J2340" i="8"/>
  <c r="AC2339" i="8"/>
  <c r="R2340" i="8" l="1"/>
  <c r="T2340" i="8" s="1"/>
  <c r="E2340" i="8"/>
  <c r="Y2340" i="8"/>
  <c r="G2340" i="8"/>
  <c r="H2341" i="8" s="1"/>
  <c r="I2341" i="8" s="1"/>
  <c r="N2341" i="8" s="1"/>
  <c r="K2340" i="8"/>
  <c r="L2340" i="8" s="1"/>
  <c r="M2340" i="8" s="1"/>
  <c r="W2340" i="8" s="1"/>
  <c r="AC2340" i="8"/>
  <c r="V2340" i="8"/>
  <c r="O2340" i="8"/>
  <c r="J2341" i="8" l="1"/>
  <c r="K2341" i="8" s="1"/>
  <c r="L2341" i="8" s="1"/>
  <c r="M2341" i="8" s="1"/>
  <c r="W2341" i="8" s="1"/>
  <c r="P2340" i="8"/>
  <c r="V2341" i="8"/>
  <c r="O2341" i="8"/>
  <c r="Q2340" i="8" l="1"/>
  <c r="S2340" i="8" s="1"/>
  <c r="U2340" i="8"/>
  <c r="D2341" i="8" s="1"/>
  <c r="P2341" i="8"/>
  <c r="Q2341" i="8" s="1"/>
  <c r="E2341" i="8" l="1"/>
  <c r="Y2341" i="8"/>
  <c r="G2341" i="8"/>
  <c r="H2342" i="8" s="1"/>
  <c r="X2341" i="8"/>
  <c r="Z2341" i="8" s="1"/>
  <c r="AA2341" i="8" s="1"/>
  <c r="AB2341" i="8" s="1"/>
  <c r="R2341" i="8"/>
  <c r="T2341" i="8" s="1"/>
  <c r="U2341" i="8" s="1"/>
  <c r="D2342" i="8" s="1"/>
  <c r="F2341" i="8"/>
  <c r="F2342" i="8" l="1"/>
  <c r="X2342" i="8"/>
  <c r="Z2342" i="8" s="1"/>
  <c r="AA2342" i="8" s="1"/>
  <c r="AB2342" i="8" s="1"/>
  <c r="G2342" i="8"/>
  <c r="E2342" i="8"/>
  <c r="R2342" i="8"/>
  <c r="T2342" i="8" s="1"/>
  <c r="Y2342" i="8"/>
  <c r="H2343" i="8"/>
  <c r="I2342" i="8"/>
  <c r="N2342" i="8" s="1"/>
  <c r="J2342" i="8"/>
  <c r="AC2341" i="8"/>
  <c r="S2341" i="8"/>
  <c r="V2342" i="8" l="1"/>
  <c r="O2342" i="8"/>
  <c r="I2343" i="8"/>
  <c r="N2343" i="8" s="1"/>
  <c r="J2343" i="8"/>
  <c r="K2343" i="8" s="1"/>
  <c r="L2343" i="8" s="1"/>
  <c r="M2343" i="8" s="1"/>
  <c r="W2343" i="8" s="1"/>
  <c r="AC2342" i="8"/>
  <c r="K2342" i="8"/>
  <c r="L2342" i="8" s="1"/>
  <c r="M2342" i="8" s="1"/>
  <c r="W2342" i="8" s="1"/>
  <c r="P2342" i="8" l="1"/>
  <c r="O2343" i="8"/>
  <c r="V2343" i="8"/>
  <c r="Q2342" i="8" l="1"/>
  <c r="S2342" i="8" s="1"/>
  <c r="U2342" i="8"/>
  <c r="D2343" i="8" s="1"/>
  <c r="P2343" i="8"/>
  <c r="Q2343" i="8" s="1"/>
  <c r="X2343" i="8" l="1"/>
  <c r="Z2343" i="8" s="1"/>
  <c r="AA2343" i="8" s="1"/>
  <c r="AB2343" i="8" s="1"/>
  <c r="Y2343" i="8"/>
  <c r="R2343" i="8"/>
  <c r="T2343" i="8" s="1"/>
  <c r="U2343" i="8" s="1"/>
  <c r="D2344" i="8" s="1"/>
  <c r="E2343" i="8"/>
  <c r="F2343" i="8"/>
  <c r="G2343" i="8"/>
  <c r="H2344" i="8" s="1"/>
  <c r="S2343" i="8" l="1"/>
  <c r="I2344" i="8"/>
  <c r="N2344" i="8" s="1"/>
  <c r="J2344" i="8"/>
  <c r="E2344" i="8"/>
  <c r="F2344" i="8"/>
  <c r="G2344" i="8"/>
  <c r="H2345" i="8" s="1"/>
  <c r="X2344" i="8"/>
  <c r="Z2344" i="8" s="1"/>
  <c r="AA2344" i="8" s="1"/>
  <c r="AB2344" i="8" s="1"/>
  <c r="Y2344" i="8"/>
  <c r="R2344" i="8"/>
  <c r="T2344" i="8" s="1"/>
  <c r="AC2343" i="8"/>
  <c r="I2345" i="8" l="1"/>
  <c r="N2345" i="8" s="1"/>
  <c r="J2345" i="8"/>
  <c r="K2344" i="8"/>
  <c r="L2344" i="8" s="1"/>
  <c r="M2344" i="8" s="1"/>
  <c r="W2344" i="8" s="1"/>
  <c r="AC2344" i="8"/>
  <c r="V2344" i="8"/>
  <c r="O2344" i="8"/>
  <c r="K2345" i="8" l="1"/>
  <c r="L2345" i="8"/>
  <c r="M2345" i="8" s="1"/>
  <c r="W2345" i="8" s="1"/>
  <c r="P2344" i="8"/>
  <c r="O2345" i="8"/>
  <c r="V2345" i="8"/>
  <c r="Q2344" i="8" l="1"/>
  <c r="S2344" i="8" s="1"/>
  <c r="U2344" i="8"/>
  <c r="D2345" i="8" s="1"/>
  <c r="P2345" i="8"/>
  <c r="Q2345" i="8" s="1"/>
  <c r="F2345" i="8" l="1"/>
  <c r="G2345" i="8"/>
  <c r="H2346" i="8" s="1"/>
  <c r="R2345" i="8"/>
  <c r="T2345" i="8" s="1"/>
  <c r="U2345" i="8" s="1"/>
  <c r="D2346" i="8" s="1"/>
  <c r="X2345" i="8"/>
  <c r="Z2345" i="8" s="1"/>
  <c r="AA2345" i="8" s="1"/>
  <c r="AB2345" i="8" s="1"/>
  <c r="E2345" i="8"/>
  <c r="Y2345" i="8"/>
  <c r="G2346" i="8" l="1"/>
  <c r="Y2346" i="8"/>
  <c r="E2346" i="8"/>
  <c r="F2346" i="8"/>
  <c r="X2346" i="8"/>
  <c r="Z2346" i="8" s="1"/>
  <c r="AA2346" i="8" s="1"/>
  <c r="AB2346" i="8" s="1"/>
  <c r="AC2346" i="8" s="1"/>
  <c r="R2346" i="8"/>
  <c r="T2346" i="8" s="1"/>
  <c r="AC2345" i="8"/>
  <c r="J2346" i="8"/>
  <c r="I2346" i="8"/>
  <c r="N2346" i="8" s="1"/>
  <c r="H2347" i="8"/>
  <c r="S2345" i="8"/>
  <c r="J2347" i="8" l="1"/>
  <c r="I2347" i="8"/>
  <c r="N2347" i="8" s="1"/>
  <c r="V2346" i="8"/>
  <c r="O2346" i="8"/>
  <c r="K2346" i="8"/>
  <c r="L2346" i="8" s="1"/>
  <c r="M2346" i="8" s="1"/>
  <c r="W2346" i="8" s="1"/>
  <c r="V2347" i="8" l="1"/>
  <c r="O2347" i="8"/>
  <c r="P2347" i="8" s="1"/>
  <c r="Q2347" i="8" s="1"/>
  <c r="P2346" i="8"/>
  <c r="K2347" i="8"/>
  <c r="L2347" i="8" s="1"/>
  <c r="M2347" i="8" s="1"/>
  <c r="W2347" i="8" s="1"/>
  <c r="Q2346" i="8" l="1"/>
  <c r="S2346" i="8" s="1"/>
  <c r="U2346" i="8"/>
  <c r="D2347" i="8" s="1"/>
  <c r="E2347" i="8" l="1"/>
  <c r="Y2347" i="8"/>
  <c r="F2347" i="8"/>
  <c r="R2347" i="8"/>
  <c r="G2347" i="8"/>
  <c r="H2348" i="8" s="1"/>
  <c r="X2347" i="8"/>
  <c r="Z2347" i="8" s="1"/>
  <c r="AA2347" i="8" s="1"/>
  <c r="AB2347" i="8" s="1"/>
  <c r="I2348" i="8" l="1"/>
  <c r="N2348" i="8" s="1"/>
  <c r="J2348" i="8"/>
  <c r="K2348" i="8" s="1"/>
  <c r="L2348" i="8" s="1"/>
  <c r="M2348" i="8" s="1"/>
  <c r="W2348" i="8" s="1"/>
  <c r="AC2347" i="8"/>
  <c r="T2347" i="8"/>
  <c r="U2347" i="8" s="1"/>
  <c r="D2348" i="8" s="1"/>
  <c r="S2347" i="8"/>
  <c r="V2348" i="8" l="1"/>
  <c r="O2348" i="8"/>
  <c r="R2348" i="8"/>
  <c r="T2348" i="8" s="1"/>
  <c r="E2348" i="8"/>
  <c r="F2348" i="8"/>
  <c r="X2348" i="8"/>
  <c r="Z2348" i="8" s="1"/>
  <c r="AA2348" i="8" s="1"/>
  <c r="AB2348" i="8" s="1"/>
  <c r="G2348" i="8"/>
  <c r="H2349" i="8" s="1"/>
  <c r="Y2348" i="8"/>
  <c r="AC2348" i="8" l="1"/>
  <c r="P2348" i="8"/>
  <c r="Q2348" i="8" s="1"/>
  <c r="S2348" i="8" s="1"/>
  <c r="I2349" i="8"/>
  <c r="N2349" i="8" s="1"/>
  <c r="J2349" i="8"/>
  <c r="K2349" i="8" s="1"/>
  <c r="L2349" i="8" s="1"/>
  <c r="M2349" i="8" s="1"/>
  <c r="W2349" i="8" s="1"/>
  <c r="U2348" i="8"/>
  <c r="D2349" i="8" s="1"/>
  <c r="E2349" i="8" l="1"/>
  <c r="X2349" i="8"/>
  <c r="Z2349" i="8" s="1"/>
  <c r="AA2349" i="8" s="1"/>
  <c r="AB2349" i="8" s="1"/>
  <c r="Y2349" i="8"/>
  <c r="F2349" i="8"/>
  <c r="G2349" i="8"/>
  <c r="H2350" i="8" s="1"/>
  <c r="R2349" i="8"/>
  <c r="T2349" i="8" s="1"/>
  <c r="O2349" i="8"/>
  <c r="V2349" i="8"/>
  <c r="P2349" i="8" l="1"/>
  <c r="Q2349" i="8" s="1"/>
  <c r="S2349" i="8" s="1"/>
  <c r="AC2349" i="8"/>
  <c r="J2350" i="8"/>
  <c r="I2350" i="8"/>
  <c r="N2350" i="8" s="1"/>
  <c r="V2350" i="8" l="1"/>
  <c r="O2350" i="8"/>
  <c r="K2350" i="8"/>
  <c r="L2350" i="8" s="1"/>
  <c r="M2350" i="8" s="1"/>
  <c r="W2350" i="8" s="1"/>
  <c r="U2349" i="8"/>
  <c r="D2350" i="8" s="1"/>
  <c r="Y2350" i="8" l="1"/>
  <c r="E2350" i="8"/>
  <c r="F2350" i="8"/>
  <c r="G2350" i="8"/>
  <c r="H2351" i="8" s="1"/>
  <c r="R2350" i="8"/>
  <c r="T2350" i="8" s="1"/>
  <c r="U2350" i="8" s="1"/>
  <c r="D2351" i="8" s="1"/>
  <c r="X2350" i="8"/>
  <c r="Z2350" i="8" s="1"/>
  <c r="AA2350" i="8" s="1"/>
  <c r="AB2350" i="8" s="1"/>
  <c r="P2350" i="8"/>
  <c r="Q2350" i="8" s="1"/>
  <c r="S2350" i="8" l="1"/>
  <c r="Y2351" i="8"/>
  <c r="F2351" i="8"/>
  <c r="R2351" i="8"/>
  <c r="T2351" i="8" s="1"/>
  <c r="E2351" i="8"/>
  <c r="G2351" i="8"/>
  <c r="H2352" i="8" s="1"/>
  <c r="X2351" i="8"/>
  <c r="Z2351" i="8" s="1"/>
  <c r="AA2351" i="8" s="1"/>
  <c r="AB2351" i="8" s="1"/>
  <c r="I2351" i="8"/>
  <c r="N2351" i="8" s="1"/>
  <c r="J2351" i="8"/>
  <c r="AC2350" i="8"/>
  <c r="I2352" i="8" l="1"/>
  <c r="N2352" i="8" s="1"/>
  <c r="J2352" i="8"/>
  <c r="K2352" i="8" s="1"/>
  <c r="L2352" i="8" s="1"/>
  <c r="M2352" i="8" s="1"/>
  <c r="W2352" i="8" s="1"/>
  <c r="K2351" i="8"/>
  <c r="L2351" i="8"/>
  <c r="M2351" i="8" s="1"/>
  <c r="W2351" i="8" s="1"/>
  <c r="AC2351" i="8"/>
  <c r="V2351" i="8"/>
  <c r="O2351" i="8"/>
  <c r="V2352" i="8" l="1"/>
  <c r="O2352" i="8"/>
  <c r="P2352" i="8"/>
  <c r="Q2352" i="8" s="1"/>
  <c r="P2351" i="8"/>
  <c r="Q2351" i="8" l="1"/>
  <c r="S2351" i="8" s="1"/>
  <c r="U2351" i="8"/>
  <c r="D2352" i="8" s="1"/>
  <c r="Y2352" i="8" l="1"/>
  <c r="R2352" i="8"/>
  <c r="E2352" i="8"/>
  <c r="F2352" i="8"/>
  <c r="X2352" i="8"/>
  <c r="Z2352" i="8" s="1"/>
  <c r="AA2352" i="8" s="1"/>
  <c r="AB2352" i="8" s="1"/>
  <c r="G2352" i="8"/>
  <c r="H2353" i="8" s="1"/>
  <c r="I2353" i="8" l="1"/>
  <c r="N2353" i="8" s="1"/>
  <c r="J2353" i="8"/>
  <c r="AC2352" i="8"/>
  <c r="T2352" i="8"/>
  <c r="U2352" i="8" s="1"/>
  <c r="D2353" i="8" s="1"/>
  <c r="S2352" i="8"/>
  <c r="X2353" i="8" l="1"/>
  <c r="Z2353" i="8" s="1"/>
  <c r="AA2353" i="8" s="1"/>
  <c r="AB2353" i="8" s="1"/>
  <c r="R2353" i="8"/>
  <c r="T2353" i="8" s="1"/>
  <c r="F2353" i="8"/>
  <c r="G2353" i="8"/>
  <c r="H2354" i="8" s="1"/>
  <c r="Y2353" i="8"/>
  <c r="E2353" i="8"/>
  <c r="K2353" i="8"/>
  <c r="L2353" i="8" s="1"/>
  <c r="M2353" i="8" s="1"/>
  <c r="W2353" i="8" s="1"/>
  <c r="V2353" i="8"/>
  <c r="O2353" i="8"/>
  <c r="P2353" i="8" l="1"/>
  <c r="Q2353" i="8" s="1"/>
  <c r="S2353" i="8" s="1"/>
  <c r="J2354" i="8"/>
  <c r="I2354" i="8"/>
  <c r="N2354" i="8" s="1"/>
  <c r="AC2353" i="8"/>
  <c r="U2353" i="8" l="1"/>
  <c r="D2354" i="8" s="1"/>
  <c r="V2354" i="8"/>
  <c r="O2354" i="8"/>
  <c r="K2354" i="8"/>
  <c r="L2354" i="8" s="1"/>
  <c r="M2354" i="8" s="1"/>
  <c r="W2354" i="8" s="1"/>
  <c r="E2354" i="8"/>
  <c r="F2354" i="8"/>
  <c r="X2354" i="8"/>
  <c r="Z2354" i="8" s="1"/>
  <c r="AA2354" i="8" s="1"/>
  <c r="AB2354" i="8" s="1"/>
  <c r="Y2354" i="8"/>
  <c r="G2354" i="8"/>
  <c r="H2355" i="8" s="1"/>
  <c r="R2354" i="8"/>
  <c r="T2354" i="8" s="1"/>
  <c r="AC2354" i="8" l="1"/>
  <c r="P2354" i="8"/>
  <c r="Q2354" i="8" s="1"/>
  <c r="S2354" i="8" s="1"/>
  <c r="J2355" i="8"/>
  <c r="I2355" i="8"/>
  <c r="N2355" i="8" s="1"/>
  <c r="V2355" i="8" l="1"/>
  <c r="O2355" i="8"/>
  <c r="K2355" i="8"/>
  <c r="L2355" i="8" s="1"/>
  <c r="M2355" i="8" s="1"/>
  <c r="W2355" i="8" s="1"/>
  <c r="U2354" i="8"/>
  <c r="D2355" i="8" s="1"/>
  <c r="P2355" i="8" l="1"/>
  <c r="Q2355" i="8" s="1"/>
  <c r="X2355" i="8"/>
  <c r="Z2355" i="8" s="1"/>
  <c r="AA2355" i="8" s="1"/>
  <c r="AB2355" i="8" s="1"/>
  <c r="Y2355" i="8"/>
  <c r="R2355" i="8"/>
  <c r="T2355" i="8" s="1"/>
  <c r="U2355" i="8" s="1"/>
  <c r="D2356" i="8" s="1"/>
  <c r="G2355" i="8"/>
  <c r="H2356" i="8" s="1"/>
  <c r="E2355" i="8"/>
  <c r="F2355" i="8"/>
  <c r="I2356" i="8" l="1"/>
  <c r="J2356" i="8"/>
  <c r="K2356" i="8" s="1"/>
  <c r="L2356" i="8" s="1"/>
  <c r="M2356" i="8" s="1"/>
  <c r="W2356" i="8" s="1"/>
  <c r="N2356" i="8"/>
  <c r="AC2355" i="8"/>
  <c r="R2356" i="8"/>
  <c r="T2356" i="8" s="1"/>
  <c r="G2356" i="8"/>
  <c r="H2357" i="8" s="1"/>
  <c r="E2356" i="8"/>
  <c r="F2356" i="8"/>
  <c r="Y2356" i="8"/>
  <c r="X2356" i="8"/>
  <c r="Z2356" i="8" s="1"/>
  <c r="AA2356" i="8" s="1"/>
  <c r="AB2356" i="8" s="1"/>
  <c r="S2355" i="8"/>
  <c r="I2357" i="8" l="1"/>
  <c r="N2357" i="8" s="1"/>
  <c r="J2357" i="8"/>
  <c r="AC2356" i="8"/>
  <c r="O2356" i="8"/>
  <c r="V2356" i="8"/>
  <c r="P2356" i="8" l="1"/>
  <c r="K2357" i="8"/>
  <c r="L2357" i="8" s="1"/>
  <c r="M2357" i="8" s="1"/>
  <c r="W2357" i="8" s="1"/>
  <c r="V2357" i="8"/>
  <c r="O2357" i="8"/>
  <c r="Q2356" i="8" l="1"/>
  <c r="S2356" i="8" s="1"/>
  <c r="U2356" i="8"/>
  <c r="D2357" i="8" s="1"/>
  <c r="P2357" i="8"/>
  <c r="Q2357" i="8" s="1"/>
  <c r="G2357" i="8" l="1"/>
  <c r="H2358" i="8" s="1"/>
  <c r="X2357" i="8"/>
  <c r="Z2357" i="8" s="1"/>
  <c r="AA2357" i="8" s="1"/>
  <c r="AB2357" i="8" s="1"/>
  <c r="E2357" i="8"/>
  <c r="Y2357" i="8"/>
  <c r="F2357" i="8"/>
  <c r="R2357" i="8"/>
  <c r="T2357" i="8" s="1"/>
  <c r="U2357" i="8" s="1"/>
  <c r="D2358" i="8" s="1"/>
  <c r="J2358" i="8" l="1"/>
  <c r="I2358" i="8"/>
  <c r="N2358" i="8" s="1"/>
  <c r="Y2358" i="8"/>
  <c r="R2358" i="8"/>
  <c r="T2358" i="8" s="1"/>
  <c r="F2358" i="8"/>
  <c r="X2358" i="8"/>
  <c r="Z2358" i="8" s="1"/>
  <c r="AA2358" i="8" s="1"/>
  <c r="AB2358" i="8" s="1"/>
  <c r="G2358" i="8"/>
  <c r="H2359" i="8" s="1"/>
  <c r="E2358" i="8"/>
  <c r="AC2357" i="8"/>
  <c r="S2357" i="8"/>
  <c r="K2358" i="8" l="1"/>
  <c r="L2358" i="8" s="1"/>
  <c r="M2358" i="8" s="1"/>
  <c r="W2358" i="8" s="1"/>
  <c r="I2359" i="8"/>
  <c r="N2359" i="8" s="1"/>
  <c r="J2359" i="8"/>
  <c r="V2358" i="8"/>
  <c r="O2358" i="8"/>
  <c r="AC2358" i="8"/>
  <c r="K2359" i="8" l="1"/>
  <c r="L2359" i="8" s="1"/>
  <c r="M2359" i="8" s="1"/>
  <c r="W2359" i="8" s="1"/>
  <c r="P2358" i="8"/>
  <c r="V2359" i="8"/>
  <c r="O2359" i="8"/>
  <c r="Q2358" i="8" l="1"/>
  <c r="S2358" i="8" s="1"/>
  <c r="U2358" i="8"/>
  <c r="D2359" i="8" s="1"/>
  <c r="P2359" i="8"/>
  <c r="Q2359" i="8" s="1"/>
  <c r="F2359" i="8" l="1"/>
  <c r="X2359" i="8"/>
  <c r="Z2359" i="8" s="1"/>
  <c r="AA2359" i="8" s="1"/>
  <c r="AB2359" i="8" s="1"/>
  <c r="G2359" i="8"/>
  <c r="H2360" i="8" s="1"/>
  <c r="E2359" i="8"/>
  <c r="Y2359" i="8"/>
  <c r="R2359" i="8"/>
  <c r="T2359" i="8" s="1"/>
  <c r="U2359" i="8" s="1"/>
  <c r="D2360" i="8" s="1"/>
  <c r="E2360" i="8" l="1"/>
  <c r="R2360" i="8"/>
  <c r="T2360" i="8" s="1"/>
  <c r="F2360" i="8"/>
  <c r="G2360" i="8"/>
  <c r="H2361" i="8" s="1"/>
  <c r="Y2360" i="8"/>
  <c r="X2360" i="8"/>
  <c r="Z2360" i="8" s="1"/>
  <c r="AA2360" i="8" s="1"/>
  <c r="AB2360" i="8" s="1"/>
  <c r="AC2360" i="8" s="1"/>
  <c r="S2359" i="8"/>
  <c r="AC2359" i="8"/>
  <c r="I2360" i="8"/>
  <c r="N2360" i="8" s="1"/>
  <c r="J2360" i="8"/>
  <c r="K2360" i="8" s="1"/>
  <c r="L2360" i="8" s="1"/>
  <c r="M2360" i="8" s="1"/>
  <c r="W2360" i="8" s="1"/>
  <c r="I2361" i="8" l="1"/>
  <c r="N2361" i="8" s="1"/>
  <c r="J2361" i="8"/>
  <c r="K2361" i="8" s="1"/>
  <c r="L2361" i="8" s="1"/>
  <c r="M2361" i="8" s="1"/>
  <c r="W2361" i="8" s="1"/>
  <c r="V2360" i="8"/>
  <c r="O2360" i="8"/>
  <c r="P2360" i="8" l="1"/>
  <c r="V2361" i="8"/>
  <c r="O2361" i="8"/>
  <c r="Q2360" i="8" l="1"/>
  <c r="S2360" i="8" s="1"/>
  <c r="U2360" i="8"/>
  <c r="D2361" i="8" s="1"/>
  <c r="P2361" i="8"/>
  <c r="Q2361" i="8" s="1"/>
  <c r="R2361" i="8" l="1"/>
  <c r="T2361" i="8" s="1"/>
  <c r="U2361" i="8" s="1"/>
  <c r="D2362" i="8" s="1"/>
  <c r="X2361" i="8"/>
  <c r="Z2361" i="8" s="1"/>
  <c r="AA2361" i="8" s="1"/>
  <c r="AB2361" i="8" s="1"/>
  <c r="Y2361" i="8"/>
  <c r="F2361" i="8"/>
  <c r="E2361" i="8"/>
  <c r="G2361" i="8"/>
  <c r="H2362" i="8" s="1"/>
  <c r="J2362" i="8" l="1"/>
  <c r="I2362" i="8"/>
  <c r="N2362" i="8" s="1"/>
  <c r="R2362" i="8"/>
  <c r="T2362" i="8" s="1"/>
  <c r="G2362" i="8"/>
  <c r="H2363" i="8" s="1"/>
  <c r="F2362" i="8"/>
  <c r="E2362" i="8"/>
  <c r="X2362" i="8"/>
  <c r="Z2362" i="8" s="1"/>
  <c r="AA2362" i="8" s="1"/>
  <c r="AB2362" i="8" s="1"/>
  <c r="Y2362" i="8"/>
  <c r="AC2361" i="8"/>
  <c r="S2361" i="8"/>
  <c r="J2363" i="8" l="1"/>
  <c r="I2363" i="8"/>
  <c r="N2363" i="8" s="1"/>
  <c r="O2362" i="8"/>
  <c r="V2362" i="8"/>
  <c r="AC2362" i="8"/>
  <c r="K2362" i="8"/>
  <c r="L2362" i="8" s="1"/>
  <c r="M2362" i="8" s="1"/>
  <c r="W2362" i="8" s="1"/>
  <c r="P2362" i="8" l="1"/>
  <c r="V2363" i="8"/>
  <c r="O2363" i="8"/>
  <c r="K2363" i="8"/>
  <c r="L2363" i="8" s="1"/>
  <c r="M2363" i="8" s="1"/>
  <c r="W2363" i="8" s="1"/>
  <c r="Q2362" i="8" l="1"/>
  <c r="S2362" i="8" s="1"/>
  <c r="U2362" i="8"/>
  <c r="D2363" i="8" s="1"/>
  <c r="P2363" i="8"/>
  <c r="Q2363" i="8" s="1"/>
  <c r="E2363" i="8" l="1"/>
  <c r="Y2363" i="8"/>
  <c r="R2363" i="8"/>
  <c r="T2363" i="8" s="1"/>
  <c r="U2363" i="8" s="1"/>
  <c r="D2364" i="8" s="1"/>
  <c r="F2363" i="8"/>
  <c r="G2363" i="8"/>
  <c r="H2364" i="8" s="1"/>
  <c r="X2363" i="8"/>
  <c r="Z2363" i="8" s="1"/>
  <c r="AA2363" i="8" s="1"/>
  <c r="AB2363" i="8" s="1"/>
  <c r="S2363" i="8" l="1"/>
  <c r="J2364" i="8"/>
  <c r="I2364" i="8"/>
  <c r="N2364" i="8" s="1"/>
  <c r="AC2363" i="8"/>
  <c r="X2364" i="8"/>
  <c r="Z2364" i="8" s="1"/>
  <c r="AA2364" i="8" s="1"/>
  <c r="AB2364" i="8" s="1"/>
  <c r="AC2364" i="8" s="1"/>
  <c r="Y2364" i="8"/>
  <c r="E2364" i="8"/>
  <c r="F2364" i="8"/>
  <c r="R2364" i="8"/>
  <c r="T2364" i="8" s="1"/>
  <c r="G2364" i="8"/>
  <c r="H2365" i="8" s="1"/>
  <c r="J2365" i="8" l="1"/>
  <c r="I2365" i="8"/>
  <c r="N2365" i="8" s="1"/>
  <c r="O2364" i="8"/>
  <c r="V2364" i="8"/>
  <c r="K2364" i="8"/>
  <c r="L2364" i="8" s="1"/>
  <c r="M2364" i="8" s="1"/>
  <c r="W2364" i="8" s="1"/>
  <c r="P2364" i="8" l="1"/>
  <c r="O2365" i="8"/>
  <c r="V2365" i="8"/>
  <c r="K2365" i="8"/>
  <c r="L2365" i="8" s="1"/>
  <c r="M2365" i="8" s="1"/>
  <c r="W2365" i="8" s="1"/>
  <c r="Q2364" i="8" l="1"/>
  <c r="S2364" i="8" s="1"/>
  <c r="U2364" i="8"/>
  <c r="D2365" i="8" s="1"/>
  <c r="P2365" i="8"/>
  <c r="Q2365" i="8" s="1"/>
  <c r="Y2365" i="8" l="1"/>
  <c r="F2365" i="8"/>
  <c r="R2365" i="8"/>
  <c r="T2365" i="8" s="1"/>
  <c r="U2365" i="8" s="1"/>
  <c r="D2366" i="8" s="1"/>
  <c r="E2365" i="8"/>
  <c r="G2365" i="8"/>
  <c r="H2366" i="8" s="1"/>
  <c r="X2365" i="8"/>
  <c r="Z2365" i="8" s="1"/>
  <c r="AA2365" i="8" s="1"/>
  <c r="AB2365" i="8" s="1"/>
  <c r="S2365" i="8"/>
  <c r="G2366" i="8" l="1"/>
  <c r="E2366" i="8"/>
  <c r="F2366" i="8"/>
  <c r="Y2366" i="8"/>
  <c r="R2366" i="8"/>
  <c r="T2366" i="8" s="1"/>
  <c r="X2366" i="8"/>
  <c r="Z2366" i="8" s="1"/>
  <c r="AA2366" i="8" s="1"/>
  <c r="AB2366" i="8" s="1"/>
  <c r="H2367" i="8"/>
  <c r="J2366" i="8"/>
  <c r="K2366" i="8" s="1"/>
  <c r="L2366" i="8" s="1"/>
  <c r="M2366" i="8" s="1"/>
  <c r="W2366" i="8" s="1"/>
  <c r="I2366" i="8"/>
  <c r="N2366" i="8" s="1"/>
  <c r="AC2365" i="8"/>
  <c r="J2367" i="8" l="1"/>
  <c r="I2367" i="8"/>
  <c r="N2367" i="8" s="1"/>
  <c r="AC2366" i="8"/>
  <c r="V2366" i="8"/>
  <c r="O2366" i="8"/>
  <c r="K2367" i="8" l="1"/>
  <c r="L2367" i="8" s="1"/>
  <c r="M2367" i="8" s="1"/>
  <c r="W2367" i="8" s="1"/>
  <c r="P2366" i="8"/>
  <c r="V2367" i="8"/>
  <c r="O2367" i="8"/>
  <c r="Q2366" i="8" l="1"/>
  <c r="S2366" i="8" s="1"/>
  <c r="U2366" i="8"/>
  <c r="D2367" i="8" s="1"/>
  <c r="P2367" i="8"/>
  <c r="Q2367" i="8" s="1"/>
  <c r="Y2367" i="8" l="1"/>
  <c r="R2367" i="8"/>
  <c r="T2367" i="8" s="1"/>
  <c r="U2367" i="8" s="1"/>
  <c r="D2368" i="8" s="1"/>
  <c r="E2367" i="8"/>
  <c r="F2367" i="8"/>
  <c r="G2367" i="8"/>
  <c r="H2368" i="8" s="1"/>
  <c r="X2367" i="8"/>
  <c r="Z2367" i="8" s="1"/>
  <c r="AA2367" i="8" s="1"/>
  <c r="AB2367" i="8" s="1"/>
  <c r="G2368" i="8" l="1"/>
  <c r="R2368" i="8"/>
  <c r="T2368" i="8" s="1"/>
  <c r="E2368" i="8"/>
  <c r="X2368" i="8"/>
  <c r="Z2368" i="8" s="1"/>
  <c r="AA2368" i="8" s="1"/>
  <c r="AB2368" i="8" s="1"/>
  <c r="Y2368" i="8"/>
  <c r="F2368" i="8"/>
  <c r="H2369" i="8"/>
  <c r="I2368" i="8"/>
  <c r="N2368" i="8" s="1"/>
  <c r="J2368" i="8"/>
  <c r="AC2367" i="8"/>
  <c r="S2367" i="8"/>
  <c r="V2368" i="8" l="1"/>
  <c r="O2368" i="8"/>
  <c r="P2368" i="8" s="1"/>
  <c r="Q2368" i="8" s="1"/>
  <c r="S2368" i="8" s="1"/>
  <c r="J2369" i="8"/>
  <c r="I2369" i="8"/>
  <c r="N2369" i="8" s="1"/>
  <c r="U2368" i="8"/>
  <c r="D2369" i="8" s="1"/>
  <c r="AC2368" i="8"/>
  <c r="K2368" i="8"/>
  <c r="L2368" i="8" s="1"/>
  <c r="M2368" i="8" s="1"/>
  <c r="W2368" i="8" s="1"/>
  <c r="R2369" i="8" l="1"/>
  <c r="T2369" i="8" s="1"/>
  <c r="G2369" i="8"/>
  <c r="H2370" i="8" s="1"/>
  <c r="E2369" i="8"/>
  <c r="X2369" i="8"/>
  <c r="Z2369" i="8" s="1"/>
  <c r="AA2369" i="8" s="1"/>
  <c r="AB2369" i="8" s="1"/>
  <c r="Y2369" i="8"/>
  <c r="F2369" i="8"/>
  <c r="K2369" i="8"/>
  <c r="L2369" i="8" s="1"/>
  <c r="M2369" i="8" s="1"/>
  <c r="W2369" i="8" s="1"/>
  <c r="V2369" i="8"/>
  <c r="O2369" i="8"/>
  <c r="J2370" i="8" l="1"/>
  <c r="I2370" i="8"/>
  <c r="N2370" i="8" s="1"/>
  <c r="AC2369" i="8"/>
  <c r="P2369" i="8"/>
  <c r="Q2369" i="8" s="1"/>
  <c r="S2369" i="8" s="1"/>
  <c r="U2369" i="8" l="1"/>
  <c r="D2370" i="8" s="1"/>
  <c r="X2370" i="8"/>
  <c r="Z2370" i="8" s="1"/>
  <c r="AA2370" i="8" s="1"/>
  <c r="AB2370" i="8" s="1"/>
  <c r="Y2370" i="8"/>
  <c r="R2370" i="8"/>
  <c r="T2370" i="8" s="1"/>
  <c r="E2370" i="8"/>
  <c r="F2370" i="8"/>
  <c r="G2370" i="8"/>
  <c r="H2371" i="8" s="1"/>
  <c r="O2370" i="8"/>
  <c r="V2370" i="8"/>
  <c r="K2370" i="8"/>
  <c r="L2370" i="8" s="1"/>
  <c r="M2370" i="8" s="1"/>
  <c r="W2370" i="8" s="1"/>
  <c r="I2371" i="8" l="1"/>
  <c r="N2371" i="8" s="1"/>
  <c r="J2371" i="8"/>
  <c r="K2371" i="8" s="1"/>
  <c r="L2371" i="8" s="1"/>
  <c r="M2371" i="8" s="1"/>
  <c r="W2371" i="8" s="1"/>
  <c r="P2370" i="8"/>
  <c r="Q2370" i="8" s="1"/>
  <c r="S2370" i="8" s="1"/>
  <c r="AC2370" i="8"/>
  <c r="O2371" i="8" l="1"/>
  <c r="V2371" i="8"/>
  <c r="U2370" i="8"/>
  <c r="D2371" i="8" s="1"/>
  <c r="X2371" i="8" l="1"/>
  <c r="Z2371" i="8" s="1"/>
  <c r="AA2371" i="8" s="1"/>
  <c r="AB2371" i="8" s="1"/>
  <c r="E2371" i="8"/>
  <c r="F2371" i="8"/>
  <c r="Y2371" i="8"/>
  <c r="R2371" i="8"/>
  <c r="T2371" i="8" s="1"/>
  <c r="G2371" i="8"/>
  <c r="H2372" i="8" s="1"/>
  <c r="P2371" i="8"/>
  <c r="Q2371" i="8" s="1"/>
  <c r="S2371" i="8" l="1"/>
  <c r="I2372" i="8"/>
  <c r="N2372" i="8" s="1"/>
  <c r="J2372" i="8"/>
  <c r="U2371" i="8"/>
  <c r="D2372" i="8" s="1"/>
  <c r="AC2371" i="8"/>
  <c r="K2372" i="8" l="1"/>
  <c r="L2372" i="8" s="1"/>
  <c r="M2372" i="8" s="1"/>
  <c r="W2372" i="8" s="1"/>
  <c r="F2372" i="8"/>
  <c r="X2372" i="8"/>
  <c r="Z2372" i="8" s="1"/>
  <c r="AA2372" i="8" s="1"/>
  <c r="AB2372" i="8" s="1"/>
  <c r="Y2372" i="8"/>
  <c r="R2372" i="8"/>
  <c r="T2372" i="8" s="1"/>
  <c r="G2372" i="8"/>
  <c r="H2373" i="8" s="1"/>
  <c r="E2372" i="8"/>
  <c r="O2372" i="8"/>
  <c r="P2372" i="8" s="1"/>
  <c r="Q2372" i="8" s="1"/>
  <c r="V2372" i="8"/>
  <c r="U2372" i="8" l="1"/>
  <c r="D2373" i="8" s="1"/>
  <c r="G2373" i="8" s="1"/>
  <c r="H2374" i="8" s="1"/>
  <c r="X2373" i="8"/>
  <c r="Z2373" i="8" s="1"/>
  <c r="AA2373" i="8" s="1"/>
  <c r="AB2373" i="8" s="1"/>
  <c r="AC2373" i="8" s="1"/>
  <c r="F2373" i="8"/>
  <c r="Y2373" i="8"/>
  <c r="E2373" i="8"/>
  <c r="AC2372" i="8"/>
  <c r="I2373" i="8"/>
  <c r="N2373" i="8" s="1"/>
  <c r="J2373" i="8"/>
  <c r="S2372" i="8"/>
  <c r="R2373" i="8" l="1"/>
  <c r="T2373" i="8" s="1"/>
  <c r="K2373" i="8"/>
  <c r="L2373" i="8" s="1"/>
  <c r="M2373" i="8" s="1"/>
  <c r="W2373" i="8" s="1"/>
  <c r="J2374" i="8"/>
  <c r="I2374" i="8"/>
  <c r="N2374" i="8" s="1"/>
  <c r="V2373" i="8"/>
  <c r="O2373" i="8"/>
  <c r="O2374" i="8" l="1"/>
  <c r="P2374" i="8" s="1"/>
  <c r="Q2374" i="8" s="1"/>
  <c r="V2374" i="8"/>
  <c r="K2374" i="8"/>
  <c r="L2374" i="8" s="1"/>
  <c r="M2374" i="8" s="1"/>
  <c r="W2374" i="8" s="1"/>
  <c r="P2373" i="8"/>
  <c r="Q2373" i="8" l="1"/>
  <c r="S2373" i="8" s="1"/>
  <c r="U2373" i="8"/>
  <c r="D2374" i="8" s="1"/>
  <c r="G2374" i="8" l="1"/>
  <c r="H2375" i="8" s="1"/>
  <c r="F2374" i="8"/>
  <c r="R2374" i="8"/>
  <c r="E2374" i="8"/>
  <c r="Y2374" i="8"/>
  <c r="X2374" i="8"/>
  <c r="Z2374" i="8" s="1"/>
  <c r="AA2374" i="8" s="1"/>
  <c r="AB2374" i="8" s="1"/>
  <c r="T2374" i="8" l="1"/>
  <c r="U2374" i="8" s="1"/>
  <c r="D2375" i="8" s="1"/>
  <c r="S2374" i="8"/>
  <c r="AC2374" i="8"/>
  <c r="J2375" i="8"/>
  <c r="I2375" i="8"/>
  <c r="N2375" i="8" s="1"/>
  <c r="V2375" i="8" l="1"/>
  <c r="O2375" i="8"/>
  <c r="K2375" i="8"/>
  <c r="L2375" i="8" s="1"/>
  <c r="M2375" i="8" s="1"/>
  <c r="W2375" i="8" s="1"/>
  <c r="R2375" i="8"/>
  <c r="T2375" i="8" s="1"/>
  <c r="G2375" i="8"/>
  <c r="H2376" i="8" s="1"/>
  <c r="Y2375" i="8"/>
  <c r="E2375" i="8"/>
  <c r="F2375" i="8"/>
  <c r="X2375" i="8"/>
  <c r="Z2375" i="8" s="1"/>
  <c r="AA2375" i="8" s="1"/>
  <c r="AB2375" i="8" s="1"/>
  <c r="I2376" i="8" l="1"/>
  <c r="N2376" i="8" s="1"/>
  <c r="J2376" i="8"/>
  <c r="K2376" i="8" s="1"/>
  <c r="L2376" i="8" s="1"/>
  <c r="M2376" i="8" s="1"/>
  <c r="W2376" i="8" s="1"/>
  <c r="P2375" i="8"/>
  <c r="Q2375" i="8" s="1"/>
  <c r="S2375" i="8" s="1"/>
  <c r="AC2375" i="8"/>
  <c r="V2376" i="8" l="1"/>
  <c r="O2376" i="8"/>
  <c r="U2375" i="8"/>
  <c r="D2376" i="8" s="1"/>
  <c r="Y2376" i="8" l="1"/>
  <c r="R2376" i="8"/>
  <c r="T2376" i="8" s="1"/>
  <c r="E2376" i="8"/>
  <c r="F2376" i="8"/>
  <c r="G2376" i="8"/>
  <c r="H2377" i="8" s="1"/>
  <c r="X2376" i="8"/>
  <c r="Z2376" i="8" s="1"/>
  <c r="AA2376" i="8" s="1"/>
  <c r="AB2376" i="8" s="1"/>
  <c r="P2376" i="8"/>
  <c r="Q2376" i="8" s="1"/>
  <c r="S2376" i="8" s="1"/>
  <c r="I2377" i="8" l="1"/>
  <c r="N2377" i="8" s="1"/>
  <c r="J2377" i="8"/>
  <c r="K2377" i="8" s="1"/>
  <c r="L2377" i="8" s="1"/>
  <c r="M2377" i="8" s="1"/>
  <c r="W2377" i="8" s="1"/>
  <c r="U2376" i="8"/>
  <c r="D2377" i="8" s="1"/>
  <c r="AC2376" i="8"/>
  <c r="E2377" i="8" l="1"/>
  <c r="G2377" i="8"/>
  <c r="H2378" i="8" s="1"/>
  <c r="X2377" i="8"/>
  <c r="Z2377" i="8" s="1"/>
  <c r="AA2377" i="8" s="1"/>
  <c r="AB2377" i="8" s="1"/>
  <c r="R2377" i="8"/>
  <c r="T2377" i="8" s="1"/>
  <c r="F2377" i="8"/>
  <c r="Y2377" i="8"/>
  <c r="O2377" i="8"/>
  <c r="P2377" i="8" s="1"/>
  <c r="Q2377" i="8" s="1"/>
  <c r="S2377" i="8" s="1"/>
  <c r="V2377" i="8"/>
  <c r="U2377" i="8" l="1"/>
  <c r="D2378" i="8" s="1"/>
  <c r="I2378" i="8"/>
  <c r="N2378" i="8" s="1"/>
  <c r="J2378" i="8"/>
  <c r="K2378" i="8" s="1"/>
  <c r="L2378" i="8" s="1"/>
  <c r="M2378" i="8" s="1"/>
  <c r="W2378" i="8" s="1"/>
  <c r="AC2377" i="8"/>
  <c r="V2378" i="8" l="1"/>
  <c r="O2378" i="8"/>
  <c r="R2378" i="8"/>
  <c r="T2378" i="8" s="1"/>
  <c r="F2378" i="8"/>
  <c r="E2378" i="8"/>
  <c r="X2378" i="8"/>
  <c r="Z2378" i="8" s="1"/>
  <c r="AA2378" i="8" s="1"/>
  <c r="AB2378" i="8" s="1"/>
  <c r="G2378" i="8"/>
  <c r="H2379" i="8" s="1"/>
  <c r="Y2378" i="8"/>
  <c r="AC2378" i="8" l="1"/>
  <c r="J2379" i="8"/>
  <c r="I2379" i="8"/>
  <c r="N2379" i="8" s="1"/>
  <c r="P2378" i="8"/>
  <c r="Q2378" i="8" s="1"/>
  <c r="S2378" i="8" s="1"/>
  <c r="U2378" i="8" l="1"/>
  <c r="D2379" i="8" s="1"/>
  <c r="V2379" i="8"/>
  <c r="O2379" i="8"/>
  <c r="P2379" i="8" s="1"/>
  <c r="Q2379" i="8" s="1"/>
  <c r="X2379" i="8"/>
  <c r="Z2379" i="8" s="1"/>
  <c r="AA2379" i="8" s="1"/>
  <c r="AB2379" i="8" s="1"/>
  <c r="R2379" i="8"/>
  <c r="T2379" i="8" s="1"/>
  <c r="E2379" i="8"/>
  <c r="F2379" i="8"/>
  <c r="G2379" i="8"/>
  <c r="H2380" i="8" s="1"/>
  <c r="Y2379" i="8"/>
  <c r="K2379" i="8"/>
  <c r="L2379" i="8" s="1"/>
  <c r="M2379" i="8" s="1"/>
  <c r="W2379" i="8" s="1"/>
  <c r="U2379" i="8" l="1"/>
  <c r="D2380" i="8" s="1"/>
  <c r="J2380" i="8"/>
  <c r="I2380" i="8"/>
  <c r="N2380" i="8" s="1"/>
  <c r="AC2379" i="8"/>
  <c r="S2379" i="8"/>
  <c r="G2380" i="8"/>
  <c r="H2381" i="8" s="1"/>
  <c r="X2380" i="8"/>
  <c r="Z2380" i="8" s="1"/>
  <c r="AA2380" i="8" s="1"/>
  <c r="AB2380" i="8" s="1"/>
  <c r="AC2380" i="8" s="1"/>
  <c r="R2380" i="8"/>
  <c r="T2380" i="8" s="1"/>
  <c r="Y2380" i="8"/>
  <c r="E2380" i="8"/>
  <c r="F2380" i="8"/>
  <c r="J2381" i="8" l="1"/>
  <c r="I2381" i="8"/>
  <c r="N2381" i="8" s="1"/>
  <c r="V2380" i="8"/>
  <c r="O2380" i="8"/>
  <c r="K2380" i="8"/>
  <c r="L2380" i="8" s="1"/>
  <c r="M2380" i="8" s="1"/>
  <c r="W2380" i="8" s="1"/>
  <c r="O2381" i="8" l="1"/>
  <c r="V2381" i="8"/>
  <c r="P2380" i="8"/>
  <c r="P2381" i="8"/>
  <c r="Q2381" i="8" s="1"/>
  <c r="K2381" i="8"/>
  <c r="L2381" i="8" s="1"/>
  <c r="M2381" i="8" s="1"/>
  <c r="W2381" i="8" s="1"/>
  <c r="Q2380" i="8" l="1"/>
  <c r="S2380" i="8" s="1"/>
  <c r="U2380" i="8"/>
  <c r="D2381" i="8" s="1"/>
  <c r="E2381" i="8" l="1"/>
  <c r="X2381" i="8"/>
  <c r="Z2381" i="8" s="1"/>
  <c r="AA2381" i="8" s="1"/>
  <c r="AB2381" i="8" s="1"/>
  <c r="G2381" i="8"/>
  <c r="H2382" i="8" s="1"/>
  <c r="Y2381" i="8"/>
  <c r="R2381" i="8"/>
  <c r="F2381" i="8"/>
  <c r="T2381" i="8" l="1"/>
  <c r="U2381" i="8" s="1"/>
  <c r="D2382" i="8" s="1"/>
  <c r="S2381" i="8"/>
  <c r="AC2381" i="8"/>
  <c r="I2382" i="8"/>
  <c r="N2382" i="8" s="1"/>
  <c r="J2382" i="8"/>
  <c r="K2382" i="8" l="1"/>
  <c r="L2382" i="8" s="1"/>
  <c r="M2382" i="8" s="1"/>
  <c r="W2382" i="8" s="1"/>
  <c r="V2382" i="8"/>
  <c r="O2382" i="8"/>
  <c r="F2382" i="8"/>
  <c r="G2382" i="8"/>
  <c r="H2383" i="8" s="1"/>
  <c r="Y2382" i="8"/>
  <c r="E2382" i="8"/>
  <c r="X2382" i="8"/>
  <c r="Z2382" i="8" s="1"/>
  <c r="AA2382" i="8" s="1"/>
  <c r="AB2382" i="8" s="1"/>
  <c r="R2382" i="8"/>
  <c r="T2382" i="8" s="1"/>
  <c r="P2382" i="8" l="1"/>
  <c r="Q2382" i="8" s="1"/>
  <c r="S2382" i="8" s="1"/>
  <c r="I2383" i="8"/>
  <c r="N2383" i="8" s="1"/>
  <c r="J2383" i="8"/>
  <c r="K2383" i="8" s="1"/>
  <c r="L2383" i="8" s="1"/>
  <c r="M2383" i="8" s="1"/>
  <c r="W2383" i="8" s="1"/>
  <c r="U2382" i="8"/>
  <c r="D2383" i="8" s="1"/>
  <c r="AC2382" i="8"/>
  <c r="X2383" i="8" l="1"/>
  <c r="Z2383" i="8" s="1"/>
  <c r="AA2383" i="8" s="1"/>
  <c r="AB2383" i="8" s="1"/>
  <c r="G2383" i="8"/>
  <c r="H2384" i="8" s="1"/>
  <c r="Y2383" i="8"/>
  <c r="R2383" i="8"/>
  <c r="T2383" i="8" s="1"/>
  <c r="E2383" i="8"/>
  <c r="F2383" i="8"/>
  <c r="O2383" i="8"/>
  <c r="V2383" i="8"/>
  <c r="I2384" i="8" l="1"/>
  <c r="N2384" i="8" s="1"/>
  <c r="J2384" i="8"/>
  <c r="P2383" i="8"/>
  <c r="Q2383" i="8" s="1"/>
  <c r="S2383" i="8" s="1"/>
  <c r="AC2383" i="8"/>
  <c r="K2384" i="8" l="1"/>
  <c r="L2384" i="8" s="1"/>
  <c r="M2384" i="8" s="1"/>
  <c r="W2384" i="8" s="1"/>
  <c r="V2384" i="8"/>
  <c r="O2384" i="8"/>
  <c r="U2383" i="8"/>
  <c r="D2384" i="8" s="1"/>
  <c r="P2384" i="8" l="1"/>
  <c r="Q2384" i="8" s="1"/>
  <c r="R2384" i="8"/>
  <c r="T2384" i="8" s="1"/>
  <c r="U2384" i="8" s="1"/>
  <c r="D2385" i="8" s="1"/>
  <c r="X2384" i="8"/>
  <c r="Z2384" i="8" s="1"/>
  <c r="AA2384" i="8" s="1"/>
  <c r="AB2384" i="8" s="1"/>
  <c r="Y2384" i="8"/>
  <c r="G2384" i="8"/>
  <c r="H2385" i="8" s="1"/>
  <c r="E2384" i="8"/>
  <c r="F2384" i="8"/>
  <c r="AC2384" i="8" l="1"/>
  <c r="S2384" i="8"/>
  <c r="I2385" i="8"/>
  <c r="N2385" i="8" s="1"/>
  <c r="J2385" i="8"/>
  <c r="G2385" i="8"/>
  <c r="H2386" i="8" s="1"/>
  <c r="Y2385" i="8"/>
  <c r="E2385" i="8"/>
  <c r="F2385" i="8"/>
  <c r="X2385" i="8"/>
  <c r="Z2385" i="8" s="1"/>
  <c r="AA2385" i="8" s="1"/>
  <c r="AB2385" i="8" s="1"/>
  <c r="R2385" i="8"/>
  <c r="T2385" i="8" s="1"/>
  <c r="J2386" i="8" l="1"/>
  <c r="I2386" i="8"/>
  <c r="N2386" i="8" s="1"/>
  <c r="K2385" i="8"/>
  <c r="L2385" i="8" s="1"/>
  <c r="M2385" i="8" s="1"/>
  <c r="W2385" i="8" s="1"/>
  <c r="V2385" i="8"/>
  <c r="O2385" i="8"/>
  <c r="AC2385" i="8"/>
  <c r="V2386" i="8" l="1"/>
  <c r="O2386" i="8"/>
  <c r="P2386" i="8"/>
  <c r="Q2386" i="8" s="1"/>
  <c r="P2385" i="8"/>
  <c r="K2386" i="8"/>
  <c r="L2386" i="8" s="1"/>
  <c r="M2386" i="8" s="1"/>
  <c r="W2386" i="8" s="1"/>
  <c r="Q2385" i="8" l="1"/>
  <c r="S2385" i="8" s="1"/>
  <c r="U2385" i="8"/>
  <c r="D2386" i="8" s="1"/>
  <c r="G2386" i="8" l="1"/>
  <c r="H2387" i="8" s="1"/>
  <c r="X2386" i="8"/>
  <c r="Z2386" i="8" s="1"/>
  <c r="AA2386" i="8" s="1"/>
  <c r="AB2386" i="8" s="1"/>
  <c r="F2386" i="8"/>
  <c r="Y2386" i="8"/>
  <c r="R2386" i="8"/>
  <c r="E2386" i="8"/>
  <c r="T2386" i="8" l="1"/>
  <c r="U2386" i="8" s="1"/>
  <c r="D2387" i="8" s="1"/>
  <c r="S2386" i="8"/>
  <c r="AC2386" i="8"/>
  <c r="J2387" i="8"/>
  <c r="I2387" i="8"/>
  <c r="N2387" i="8" s="1"/>
  <c r="K2387" i="8" l="1"/>
  <c r="L2387" i="8" s="1"/>
  <c r="M2387" i="8" s="1"/>
  <c r="W2387" i="8" s="1"/>
  <c r="O2387" i="8"/>
  <c r="V2387" i="8"/>
  <c r="F2387" i="8"/>
  <c r="Y2387" i="8"/>
  <c r="G2387" i="8"/>
  <c r="H2388" i="8" s="1"/>
  <c r="X2387" i="8"/>
  <c r="Z2387" i="8" s="1"/>
  <c r="AA2387" i="8" s="1"/>
  <c r="AB2387" i="8" s="1"/>
  <c r="R2387" i="8"/>
  <c r="T2387" i="8" s="1"/>
  <c r="E2387" i="8"/>
  <c r="AC2387" i="8" l="1"/>
  <c r="P2387" i="8"/>
  <c r="Q2387" i="8" s="1"/>
  <c r="S2387" i="8" s="1"/>
  <c r="J2388" i="8"/>
  <c r="I2388" i="8"/>
  <c r="N2388" i="8" s="1"/>
  <c r="V2388" i="8" l="1"/>
  <c r="O2388" i="8"/>
  <c r="K2388" i="8"/>
  <c r="L2388" i="8" s="1"/>
  <c r="M2388" i="8" s="1"/>
  <c r="W2388" i="8" s="1"/>
  <c r="U2387" i="8"/>
  <c r="D2388" i="8" s="1"/>
  <c r="P2388" i="8" l="1"/>
  <c r="Q2388" i="8" s="1"/>
  <c r="F2388" i="8"/>
  <c r="E2388" i="8"/>
  <c r="X2388" i="8"/>
  <c r="Z2388" i="8" s="1"/>
  <c r="AA2388" i="8" s="1"/>
  <c r="AB2388" i="8" s="1"/>
  <c r="R2388" i="8"/>
  <c r="T2388" i="8" s="1"/>
  <c r="U2388" i="8" s="1"/>
  <c r="D2389" i="8" s="1"/>
  <c r="G2388" i="8"/>
  <c r="H2389" i="8" s="1"/>
  <c r="Y2388" i="8"/>
  <c r="I2389" i="8" l="1"/>
  <c r="N2389" i="8" s="1"/>
  <c r="J2389" i="8"/>
  <c r="Y2389" i="8"/>
  <c r="X2389" i="8"/>
  <c r="Z2389" i="8" s="1"/>
  <c r="AA2389" i="8" s="1"/>
  <c r="AB2389" i="8" s="1"/>
  <c r="E2389" i="8"/>
  <c r="G2389" i="8"/>
  <c r="H2390" i="8" s="1"/>
  <c r="R2389" i="8"/>
  <c r="T2389" i="8" s="1"/>
  <c r="F2389" i="8"/>
  <c r="S2388" i="8"/>
  <c r="AC2388" i="8"/>
  <c r="I2390" i="8" l="1"/>
  <c r="N2390" i="8" s="1"/>
  <c r="J2390" i="8"/>
  <c r="K2389" i="8"/>
  <c r="L2389" i="8" s="1"/>
  <c r="M2389" i="8" s="1"/>
  <c r="W2389" i="8" s="1"/>
  <c r="V2389" i="8"/>
  <c r="O2389" i="8"/>
  <c r="AC2389" i="8"/>
  <c r="K2390" i="8" l="1"/>
  <c r="L2390" i="8"/>
  <c r="M2390" i="8" s="1"/>
  <c r="W2390" i="8" s="1"/>
  <c r="P2389" i="8"/>
  <c r="V2390" i="8"/>
  <c r="O2390" i="8"/>
  <c r="P2390" i="8" s="1"/>
  <c r="Q2390" i="8" s="1"/>
  <c r="Q2389" i="8" l="1"/>
  <c r="S2389" i="8" s="1"/>
  <c r="U2389" i="8"/>
  <c r="D2390" i="8" s="1"/>
  <c r="R2390" i="8" l="1"/>
  <c r="G2390" i="8"/>
  <c r="H2391" i="8" s="1"/>
  <c r="Y2390" i="8"/>
  <c r="F2390" i="8"/>
  <c r="X2390" i="8"/>
  <c r="Z2390" i="8" s="1"/>
  <c r="AA2390" i="8" s="1"/>
  <c r="AB2390" i="8" s="1"/>
  <c r="E2390" i="8"/>
  <c r="I2391" i="8" l="1"/>
  <c r="N2391" i="8" s="1"/>
  <c r="J2391" i="8"/>
  <c r="K2391" i="8" s="1"/>
  <c r="L2391" i="8" s="1"/>
  <c r="M2391" i="8" s="1"/>
  <c r="W2391" i="8" s="1"/>
  <c r="AC2390" i="8"/>
  <c r="T2390" i="8"/>
  <c r="U2390" i="8" s="1"/>
  <c r="D2391" i="8" s="1"/>
  <c r="S2390" i="8"/>
  <c r="O2391" i="8" l="1"/>
  <c r="V2391" i="8"/>
  <c r="E2391" i="8"/>
  <c r="F2391" i="8"/>
  <c r="X2391" i="8"/>
  <c r="Z2391" i="8" s="1"/>
  <c r="AA2391" i="8" s="1"/>
  <c r="AB2391" i="8" s="1"/>
  <c r="G2391" i="8"/>
  <c r="H2392" i="8" s="1"/>
  <c r="R2391" i="8"/>
  <c r="T2391" i="8" s="1"/>
  <c r="Y2391" i="8"/>
  <c r="AC2391" i="8" l="1"/>
  <c r="J2392" i="8"/>
  <c r="I2392" i="8"/>
  <c r="N2392" i="8" s="1"/>
  <c r="P2391" i="8"/>
  <c r="Q2391" i="8" s="1"/>
  <c r="S2391" i="8" s="1"/>
  <c r="K2392" i="8" l="1"/>
  <c r="L2392" i="8" s="1"/>
  <c r="M2392" i="8" s="1"/>
  <c r="W2392" i="8" s="1"/>
  <c r="O2392" i="8"/>
  <c r="V2392" i="8"/>
  <c r="U2391" i="8"/>
  <c r="D2392" i="8" s="1"/>
  <c r="Y2392" i="8" l="1"/>
  <c r="F2392" i="8"/>
  <c r="R2392" i="8"/>
  <c r="T2392" i="8" s="1"/>
  <c r="X2392" i="8"/>
  <c r="Z2392" i="8" s="1"/>
  <c r="AA2392" i="8" s="1"/>
  <c r="AB2392" i="8" s="1"/>
  <c r="E2392" i="8"/>
  <c r="G2392" i="8"/>
  <c r="H2393" i="8" s="1"/>
  <c r="P2392" i="8"/>
  <c r="Q2392" i="8" s="1"/>
  <c r="S2392" i="8" s="1"/>
  <c r="J2393" i="8" l="1"/>
  <c r="I2393" i="8"/>
  <c r="N2393" i="8" s="1"/>
  <c r="U2392" i="8"/>
  <c r="D2393" i="8" s="1"/>
  <c r="AC2392" i="8"/>
  <c r="O2393" i="8" l="1"/>
  <c r="V2393" i="8"/>
  <c r="R2393" i="8"/>
  <c r="T2393" i="8" s="1"/>
  <c r="F2393" i="8"/>
  <c r="G2393" i="8"/>
  <c r="H2394" i="8" s="1"/>
  <c r="E2393" i="8"/>
  <c r="X2393" i="8"/>
  <c r="Z2393" i="8" s="1"/>
  <c r="AA2393" i="8" s="1"/>
  <c r="AB2393" i="8" s="1"/>
  <c r="Y2393" i="8"/>
  <c r="K2393" i="8"/>
  <c r="L2393" i="8"/>
  <c r="M2393" i="8" s="1"/>
  <c r="W2393" i="8" s="1"/>
  <c r="AC2393" i="8" l="1"/>
  <c r="J2394" i="8"/>
  <c r="I2394" i="8"/>
  <c r="N2394" i="8" s="1"/>
  <c r="P2393" i="8"/>
  <c r="Q2393" i="8" s="1"/>
  <c r="S2393" i="8" s="1"/>
  <c r="V2394" i="8" l="1"/>
  <c r="O2394" i="8"/>
  <c r="K2394" i="8"/>
  <c r="L2394" i="8" s="1"/>
  <c r="M2394" i="8" s="1"/>
  <c r="W2394" i="8" s="1"/>
  <c r="U2393" i="8"/>
  <c r="D2394" i="8" s="1"/>
  <c r="P2394" i="8" l="1"/>
  <c r="Q2394" i="8" s="1"/>
  <c r="E2394" i="8"/>
  <c r="G2394" i="8"/>
  <c r="H2395" i="8" s="1"/>
  <c r="X2394" i="8"/>
  <c r="Z2394" i="8" s="1"/>
  <c r="AA2394" i="8" s="1"/>
  <c r="AB2394" i="8" s="1"/>
  <c r="Y2394" i="8"/>
  <c r="F2394" i="8"/>
  <c r="R2394" i="8"/>
  <c r="T2394" i="8" s="1"/>
  <c r="U2394" i="8" s="1"/>
  <c r="D2395" i="8" s="1"/>
  <c r="AC2394" i="8" l="1"/>
  <c r="S2394" i="8"/>
  <c r="Y2395" i="8"/>
  <c r="E2395" i="8"/>
  <c r="G2395" i="8"/>
  <c r="H2396" i="8" s="1"/>
  <c r="R2395" i="8"/>
  <c r="T2395" i="8" s="1"/>
  <c r="F2395" i="8"/>
  <c r="X2395" i="8"/>
  <c r="Z2395" i="8" s="1"/>
  <c r="AA2395" i="8" s="1"/>
  <c r="AB2395" i="8" s="1"/>
  <c r="I2395" i="8"/>
  <c r="N2395" i="8" s="1"/>
  <c r="J2395" i="8"/>
  <c r="K2395" i="8" s="1"/>
  <c r="L2395" i="8" s="1"/>
  <c r="M2395" i="8" s="1"/>
  <c r="W2395" i="8" s="1"/>
  <c r="I2396" i="8" l="1"/>
  <c r="N2396" i="8" s="1"/>
  <c r="J2396" i="8"/>
  <c r="K2396" i="8" s="1"/>
  <c r="L2396" i="8" s="1"/>
  <c r="M2396" i="8" s="1"/>
  <c r="W2396" i="8" s="1"/>
  <c r="O2395" i="8"/>
  <c r="V2395" i="8"/>
  <c r="AC2395" i="8"/>
  <c r="P2395" i="8" l="1"/>
  <c r="O2396" i="8"/>
  <c r="V2396" i="8"/>
  <c r="Q2395" i="8" l="1"/>
  <c r="S2395" i="8" s="1"/>
  <c r="U2395" i="8"/>
  <c r="D2396" i="8" s="1"/>
  <c r="P2396" i="8"/>
  <c r="Q2396" i="8" s="1"/>
  <c r="R2396" i="8" l="1"/>
  <c r="T2396" i="8" s="1"/>
  <c r="U2396" i="8" s="1"/>
  <c r="D2397" i="8" s="1"/>
  <c r="F2396" i="8"/>
  <c r="G2396" i="8"/>
  <c r="H2397" i="8" s="1"/>
  <c r="E2396" i="8"/>
  <c r="X2396" i="8"/>
  <c r="Z2396" i="8" s="1"/>
  <c r="AA2396" i="8" s="1"/>
  <c r="AB2396" i="8" s="1"/>
  <c r="Y2396" i="8"/>
  <c r="S2396" i="8"/>
  <c r="I2397" i="8" l="1"/>
  <c r="N2397" i="8" s="1"/>
  <c r="J2397" i="8"/>
  <c r="AC2396" i="8"/>
  <c r="E2397" i="8"/>
  <c r="F2397" i="8"/>
  <c r="G2397" i="8"/>
  <c r="H2398" i="8" s="1"/>
  <c r="R2397" i="8"/>
  <c r="T2397" i="8" s="1"/>
  <c r="Y2397" i="8"/>
  <c r="X2397" i="8"/>
  <c r="Z2397" i="8" s="1"/>
  <c r="AA2397" i="8" s="1"/>
  <c r="AB2397" i="8" s="1"/>
  <c r="AC2397" i="8" s="1"/>
  <c r="J2398" i="8" l="1"/>
  <c r="I2398" i="8"/>
  <c r="N2398" i="8" s="1"/>
  <c r="K2397" i="8"/>
  <c r="L2397" i="8" s="1"/>
  <c r="M2397" i="8" s="1"/>
  <c r="W2397" i="8" s="1"/>
  <c r="O2397" i="8"/>
  <c r="V2397" i="8"/>
  <c r="P2397" i="8" l="1"/>
  <c r="O2398" i="8"/>
  <c r="V2398" i="8"/>
  <c r="K2398" i="8"/>
  <c r="L2398" i="8" s="1"/>
  <c r="M2398" i="8" s="1"/>
  <c r="W2398" i="8" s="1"/>
  <c r="Q2397" i="8" l="1"/>
  <c r="S2397" i="8" s="1"/>
  <c r="U2397" i="8"/>
  <c r="D2398" i="8" s="1"/>
  <c r="P2398" i="8"/>
  <c r="Q2398" i="8" s="1"/>
  <c r="R2398" i="8" l="1"/>
  <c r="T2398" i="8" s="1"/>
  <c r="U2398" i="8" s="1"/>
  <c r="D2399" i="8" s="1"/>
  <c r="F2398" i="8"/>
  <c r="Y2398" i="8"/>
  <c r="E2398" i="8"/>
  <c r="X2398" i="8"/>
  <c r="Z2398" i="8" s="1"/>
  <c r="AA2398" i="8" s="1"/>
  <c r="AB2398" i="8" s="1"/>
  <c r="G2398" i="8"/>
  <c r="H2399" i="8" s="1"/>
  <c r="S2398" i="8"/>
  <c r="I2399" i="8" l="1"/>
  <c r="N2399" i="8" s="1"/>
  <c r="J2399" i="8"/>
  <c r="K2399" i="8" s="1"/>
  <c r="L2399" i="8" s="1"/>
  <c r="M2399" i="8" s="1"/>
  <c r="W2399" i="8" s="1"/>
  <c r="AC2398" i="8"/>
  <c r="R2399" i="8"/>
  <c r="T2399" i="8" s="1"/>
  <c r="E2399" i="8"/>
  <c r="X2399" i="8"/>
  <c r="Z2399" i="8" s="1"/>
  <c r="AA2399" i="8" s="1"/>
  <c r="AB2399" i="8" s="1"/>
  <c r="AC2399" i="8" s="1"/>
  <c r="F2399" i="8"/>
  <c r="Y2399" i="8"/>
  <c r="G2399" i="8"/>
  <c r="H2400" i="8" s="1"/>
  <c r="J2400" i="8" l="1"/>
  <c r="I2400" i="8"/>
  <c r="N2400" i="8" s="1"/>
  <c r="O2399" i="8"/>
  <c r="V2399" i="8"/>
  <c r="P2399" i="8" l="1"/>
  <c r="V2400" i="8"/>
  <c r="O2400" i="8"/>
  <c r="K2400" i="8"/>
  <c r="L2400" i="8" s="1"/>
  <c r="M2400" i="8" s="1"/>
  <c r="W2400" i="8" s="1"/>
  <c r="Q2399" i="8" l="1"/>
  <c r="S2399" i="8" s="1"/>
  <c r="U2399" i="8"/>
  <c r="D2400" i="8" s="1"/>
  <c r="P2400" i="8"/>
  <c r="Q2400" i="8" s="1"/>
  <c r="E2400" i="8" l="1"/>
  <c r="R2400" i="8"/>
  <c r="T2400" i="8" s="1"/>
  <c r="U2400" i="8" s="1"/>
  <c r="D2401" i="8" s="1"/>
  <c r="F2400" i="8"/>
  <c r="X2400" i="8"/>
  <c r="Z2400" i="8" s="1"/>
  <c r="AA2400" i="8" s="1"/>
  <c r="AB2400" i="8" s="1"/>
  <c r="Y2400" i="8"/>
  <c r="G2400" i="8"/>
  <c r="H2401" i="8" s="1"/>
  <c r="S2400" i="8"/>
  <c r="I2401" i="8" l="1"/>
  <c r="N2401" i="8" s="1"/>
  <c r="J2401" i="8"/>
  <c r="G2401" i="8"/>
  <c r="H2402" i="8" s="1"/>
  <c r="X2401" i="8"/>
  <c r="Z2401" i="8" s="1"/>
  <c r="AA2401" i="8" s="1"/>
  <c r="AB2401" i="8" s="1"/>
  <c r="AC2401" i="8" s="1"/>
  <c r="Y2401" i="8"/>
  <c r="E2401" i="8"/>
  <c r="F2401" i="8"/>
  <c r="R2401" i="8"/>
  <c r="T2401" i="8" s="1"/>
  <c r="AC2400" i="8"/>
  <c r="I2402" i="8" l="1"/>
  <c r="N2402" i="8" s="1"/>
  <c r="J2402" i="8"/>
  <c r="K2401" i="8"/>
  <c r="L2401" i="8" s="1"/>
  <c r="M2401" i="8" s="1"/>
  <c r="W2401" i="8" s="1"/>
  <c r="V2401" i="8"/>
  <c r="O2401" i="8"/>
  <c r="K2402" i="8" l="1"/>
  <c r="L2402" i="8"/>
  <c r="M2402" i="8" s="1"/>
  <c r="W2402" i="8" s="1"/>
  <c r="P2401" i="8"/>
  <c r="V2402" i="8"/>
  <c r="O2402" i="8"/>
  <c r="Q2401" i="8" l="1"/>
  <c r="S2401" i="8" s="1"/>
  <c r="U2401" i="8"/>
  <c r="D2402" i="8" s="1"/>
  <c r="P2402" i="8"/>
  <c r="Q2402" i="8" s="1"/>
  <c r="X2402" i="8" l="1"/>
  <c r="Z2402" i="8" s="1"/>
  <c r="AA2402" i="8" s="1"/>
  <c r="AB2402" i="8" s="1"/>
  <c r="Y2402" i="8"/>
  <c r="E2402" i="8"/>
  <c r="F2402" i="8"/>
  <c r="G2402" i="8"/>
  <c r="H2403" i="8" s="1"/>
  <c r="R2402" i="8"/>
  <c r="T2402" i="8" s="1"/>
  <c r="U2402" i="8" s="1"/>
  <c r="D2403" i="8" s="1"/>
  <c r="I2403" i="8" l="1"/>
  <c r="J2403" i="8"/>
  <c r="K2403" i="8" s="1"/>
  <c r="L2403" i="8" s="1"/>
  <c r="M2403" i="8" s="1"/>
  <c r="W2403" i="8" s="1"/>
  <c r="N2403" i="8"/>
  <c r="X2403" i="8"/>
  <c r="Z2403" i="8" s="1"/>
  <c r="AA2403" i="8" s="1"/>
  <c r="AB2403" i="8" s="1"/>
  <c r="E2403" i="8"/>
  <c r="F2403" i="8"/>
  <c r="G2403" i="8"/>
  <c r="H2404" i="8" s="1"/>
  <c r="R2403" i="8"/>
  <c r="T2403" i="8" s="1"/>
  <c r="Y2403" i="8"/>
  <c r="AC2402" i="8"/>
  <c r="S2402" i="8"/>
  <c r="I2404" i="8" l="1"/>
  <c r="N2404" i="8" s="1"/>
  <c r="J2404" i="8"/>
  <c r="V2403" i="8"/>
  <c r="O2403" i="8"/>
  <c r="AC2403" i="8"/>
  <c r="P2403" i="8" l="1"/>
  <c r="K2404" i="8"/>
  <c r="L2404" i="8" s="1"/>
  <c r="M2404" i="8" s="1"/>
  <c r="W2404" i="8" s="1"/>
  <c r="V2404" i="8"/>
  <c r="O2404" i="8"/>
  <c r="Q2403" i="8" l="1"/>
  <c r="S2403" i="8" s="1"/>
  <c r="U2403" i="8"/>
  <c r="D2404" i="8" s="1"/>
  <c r="P2404" i="8"/>
  <c r="Q2404" i="8" s="1"/>
  <c r="F2404" i="8" l="1"/>
  <c r="Y2404" i="8"/>
  <c r="G2404" i="8"/>
  <c r="H2405" i="8" s="1"/>
  <c r="X2404" i="8"/>
  <c r="Z2404" i="8" s="1"/>
  <c r="AA2404" i="8" s="1"/>
  <c r="AB2404" i="8" s="1"/>
  <c r="E2404" i="8"/>
  <c r="R2404" i="8"/>
  <c r="T2404" i="8" s="1"/>
  <c r="U2404" i="8" s="1"/>
  <c r="D2405" i="8" s="1"/>
  <c r="X2405" i="8" l="1"/>
  <c r="Z2405" i="8" s="1"/>
  <c r="AA2405" i="8" s="1"/>
  <c r="AB2405" i="8" s="1"/>
  <c r="AC2405" i="8" s="1"/>
  <c r="E2405" i="8"/>
  <c r="G2405" i="8"/>
  <c r="R2405" i="8"/>
  <c r="T2405" i="8" s="1"/>
  <c r="Y2405" i="8"/>
  <c r="F2405" i="8"/>
  <c r="I2405" i="8"/>
  <c r="N2405" i="8" s="1"/>
  <c r="H2406" i="8"/>
  <c r="J2405" i="8"/>
  <c r="S2404" i="8"/>
  <c r="AC2404" i="8"/>
  <c r="J2406" i="8" l="1"/>
  <c r="I2406" i="8"/>
  <c r="N2406" i="8" s="1"/>
  <c r="O2405" i="8"/>
  <c r="V2405" i="8"/>
  <c r="K2405" i="8"/>
  <c r="L2405" i="8" s="1"/>
  <c r="M2405" i="8" s="1"/>
  <c r="W2405" i="8" s="1"/>
  <c r="P2405" i="8" l="1"/>
  <c r="K2406" i="8"/>
  <c r="L2406" i="8" s="1"/>
  <c r="M2406" i="8" s="1"/>
  <c r="W2406" i="8" s="1"/>
  <c r="V2406" i="8"/>
  <c r="O2406" i="8"/>
  <c r="Q2405" i="8" l="1"/>
  <c r="S2405" i="8" s="1"/>
  <c r="U2405" i="8"/>
  <c r="D2406" i="8" s="1"/>
  <c r="P2406" i="8"/>
  <c r="Q2406" i="8" s="1"/>
  <c r="G2406" i="8" l="1"/>
  <c r="H2407" i="8" s="1"/>
  <c r="X2406" i="8"/>
  <c r="Z2406" i="8" s="1"/>
  <c r="AA2406" i="8" s="1"/>
  <c r="AB2406" i="8" s="1"/>
  <c r="F2406" i="8"/>
  <c r="E2406" i="8"/>
  <c r="R2406" i="8"/>
  <c r="T2406" i="8" s="1"/>
  <c r="U2406" i="8" s="1"/>
  <c r="D2407" i="8" s="1"/>
  <c r="Y2406" i="8"/>
  <c r="X2407" i="8" l="1"/>
  <c r="Z2407" i="8" s="1"/>
  <c r="AA2407" i="8" s="1"/>
  <c r="AB2407" i="8" s="1"/>
  <c r="AC2407" i="8" s="1"/>
  <c r="E2407" i="8"/>
  <c r="G2407" i="8"/>
  <c r="H2408" i="8" s="1"/>
  <c r="F2407" i="8"/>
  <c r="Y2407" i="8"/>
  <c r="R2407" i="8"/>
  <c r="T2407" i="8" s="1"/>
  <c r="I2407" i="8"/>
  <c r="N2407" i="8" s="1"/>
  <c r="J2407" i="8"/>
  <c r="K2407" i="8" s="1"/>
  <c r="L2407" i="8" s="1"/>
  <c r="M2407" i="8" s="1"/>
  <c r="W2407" i="8" s="1"/>
  <c r="AC2406" i="8"/>
  <c r="S2406" i="8"/>
  <c r="J2408" i="8" l="1"/>
  <c r="I2408" i="8"/>
  <c r="N2408" i="8" s="1"/>
  <c r="O2407" i="8"/>
  <c r="P2407" i="8" s="1"/>
  <c r="Q2407" i="8" s="1"/>
  <c r="S2407" i="8" s="1"/>
  <c r="V2407" i="8"/>
  <c r="V2408" i="8" l="1"/>
  <c r="O2408" i="8"/>
  <c r="U2407" i="8"/>
  <c r="D2408" i="8" s="1"/>
  <c r="K2408" i="8"/>
  <c r="L2408" i="8" s="1"/>
  <c r="M2408" i="8" s="1"/>
  <c r="W2408" i="8" s="1"/>
  <c r="P2408" i="8" l="1"/>
  <c r="Q2408" i="8" s="1"/>
  <c r="G2408" i="8"/>
  <c r="H2409" i="8" s="1"/>
  <c r="X2408" i="8"/>
  <c r="Z2408" i="8" s="1"/>
  <c r="AA2408" i="8" s="1"/>
  <c r="AB2408" i="8" s="1"/>
  <c r="Y2408" i="8"/>
  <c r="R2408" i="8"/>
  <c r="T2408" i="8" s="1"/>
  <c r="U2408" i="8" s="1"/>
  <c r="D2409" i="8" s="1"/>
  <c r="E2408" i="8"/>
  <c r="F2408" i="8"/>
  <c r="E2409" i="8" l="1"/>
  <c r="X2409" i="8"/>
  <c r="Z2409" i="8" s="1"/>
  <c r="AA2409" i="8" s="1"/>
  <c r="AB2409" i="8" s="1"/>
  <c r="F2409" i="8"/>
  <c r="Y2409" i="8"/>
  <c r="R2409" i="8"/>
  <c r="T2409" i="8" s="1"/>
  <c r="G2409" i="8"/>
  <c r="H2410" i="8" s="1"/>
  <c r="J2409" i="8"/>
  <c r="I2409" i="8"/>
  <c r="N2409" i="8" s="1"/>
  <c r="AC2408" i="8"/>
  <c r="S2408" i="8"/>
  <c r="K2409" i="8" l="1"/>
  <c r="L2409" i="8" s="1"/>
  <c r="M2409" i="8" s="1"/>
  <c r="W2409" i="8" s="1"/>
  <c r="J2410" i="8"/>
  <c r="I2410" i="8"/>
  <c r="N2410" i="8" s="1"/>
  <c r="AC2409" i="8"/>
  <c r="V2409" i="8"/>
  <c r="O2409" i="8"/>
  <c r="P2409" i="8" s="1"/>
  <c r="Q2409" i="8" s="1"/>
  <c r="S2409" i="8" s="1"/>
  <c r="V2410" i="8" l="1"/>
  <c r="O2410" i="8"/>
  <c r="K2410" i="8"/>
  <c r="L2410" i="8" s="1"/>
  <c r="M2410" i="8" s="1"/>
  <c r="W2410" i="8" s="1"/>
  <c r="U2409" i="8"/>
  <c r="D2410" i="8" s="1"/>
  <c r="Y2410" i="8" l="1"/>
  <c r="F2410" i="8"/>
  <c r="G2410" i="8"/>
  <c r="H2411" i="8" s="1"/>
  <c r="E2410" i="8"/>
  <c r="X2410" i="8"/>
  <c r="Z2410" i="8" s="1"/>
  <c r="AA2410" i="8" s="1"/>
  <c r="AB2410" i="8" s="1"/>
  <c r="R2410" i="8"/>
  <c r="T2410" i="8" s="1"/>
  <c r="U2410" i="8" s="1"/>
  <c r="D2411" i="8" s="1"/>
  <c r="P2410" i="8"/>
  <c r="Q2410" i="8" s="1"/>
  <c r="S2410" i="8" l="1"/>
  <c r="AC2410" i="8"/>
  <c r="G2411" i="8"/>
  <c r="H2412" i="8" s="1"/>
  <c r="Y2411" i="8"/>
  <c r="R2411" i="8"/>
  <c r="T2411" i="8" s="1"/>
  <c r="X2411" i="8"/>
  <c r="Z2411" i="8" s="1"/>
  <c r="AA2411" i="8" s="1"/>
  <c r="AB2411" i="8" s="1"/>
  <c r="E2411" i="8"/>
  <c r="F2411" i="8"/>
  <c r="I2411" i="8"/>
  <c r="N2411" i="8" s="1"/>
  <c r="J2411" i="8"/>
  <c r="K2411" i="8" l="1"/>
  <c r="L2411" i="8" s="1"/>
  <c r="M2411" i="8" s="1"/>
  <c r="W2411" i="8" s="1"/>
  <c r="J2412" i="8"/>
  <c r="I2412" i="8"/>
  <c r="N2412" i="8" s="1"/>
  <c r="V2411" i="8"/>
  <c r="O2411" i="8"/>
  <c r="AC2411" i="8"/>
  <c r="P2411" i="8" l="1"/>
  <c r="V2412" i="8"/>
  <c r="O2412" i="8"/>
  <c r="K2412" i="8"/>
  <c r="L2412" i="8" s="1"/>
  <c r="M2412" i="8" s="1"/>
  <c r="W2412" i="8" s="1"/>
  <c r="Q2411" i="8" l="1"/>
  <c r="S2411" i="8" s="1"/>
  <c r="U2411" i="8"/>
  <c r="D2412" i="8" s="1"/>
  <c r="P2412" i="8"/>
  <c r="Q2412" i="8" s="1"/>
  <c r="X2412" i="8" l="1"/>
  <c r="Z2412" i="8" s="1"/>
  <c r="AA2412" i="8" s="1"/>
  <c r="AB2412" i="8" s="1"/>
  <c r="R2412" i="8"/>
  <c r="T2412" i="8" s="1"/>
  <c r="U2412" i="8" s="1"/>
  <c r="D2413" i="8" s="1"/>
  <c r="E2412" i="8"/>
  <c r="Y2412" i="8"/>
  <c r="F2412" i="8"/>
  <c r="G2412" i="8"/>
  <c r="H2413" i="8" s="1"/>
  <c r="S2412" i="8"/>
  <c r="I2413" i="8" l="1"/>
  <c r="N2413" i="8" s="1"/>
  <c r="J2413" i="8"/>
  <c r="R2413" i="8"/>
  <c r="T2413" i="8" s="1"/>
  <c r="G2413" i="8"/>
  <c r="H2414" i="8" s="1"/>
  <c r="X2413" i="8"/>
  <c r="Z2413" i="8" s="1"/>
  <c r="AA2413" i="8" s="1"/>
  <c r="AB2413" i="8" s="1"/>
  <c r="AC2413" i="8" s="1"/>
  <c r="Y2413" i="8"/>
  <c r="E2413" i="8"/>
  <c r="F2413" i="8"/>
  <c r="AC2412" i="8"/>
  <c r="J2414" i="8" l="1"/>
  <c r="I2414" i="8"/>
  <c r="N2414" i="8" s="1"/>
  <c r="K2413" i="8"/>
  <c r="L2413" i="8"/>
  <c r="M2413" i="8" s="1"/>
  <c r="W2413" i="8" s="1"/>
  <c r="V2413" i="8"/>
  <c r="O2413" i="8"/>
  <c r="K2414" i="8" l="1"/>
  <c r="L2414" i="8"/>
  <c r="M2414" i="8" s="1"/>
  <c r="W2414" i="8" s="1"/>
  <c r="V2414" i="8"/>
  <c r="O2414" i="8"/>
  <c r="P2414" i="8"/>
  <c r="Q2414" i="8" s="1"/>
  <c r="P2413" i="8"/>
  <c r="Q2413" i="8" l="1"/>
  <c r="S2413" i="8" s="1"/>
  <c r="U2413" i="8"/>
  <c r="D2414" i="8" s="1"/>
  <c r="G2414" i="8" l="1"/>
  <c r="H2415" i="8" s="1"/>
  <c r="Y2414" i="8"/>
  <c r="F2414" i="8"/>
  <c r="E2414" i="8"/>
  <c r="R2414" i="8"/>
  <c r="X2414" i="8"/>
  <c r="Z2414" i="8" s="1"/>
  <c r="AA2414" i="8" s="1"/>
  <c r="AB2414" i="8" s="1"/>
  <c r="T2414" i="8" l="1"/>
  <c r="U2414" i="8" s="1"/>
  <c r="D2415" i="8" s="1"/>
  <c r="S2414" i="8"/>
  <c r="AC2414" i="8"/>
  <c r="J2415" i="8"/>
  <c r="K2415" i="8" s="1"/>
  <c r="L2415" i="8" s="1"/>
  <c r="M2415" i="8" s="1"/>
  <c r="W2415" i="8" s="1"/>
  <c r="I2415" i="8"/>
  <c r="N2415" i="8" s="1"/>
  <c r="V2415" i="8" l="1"/>
  <c r="O2415" i="8"/>
  <c r="R2415" i="8"/>
  <c r="T2415" i="8" s="1"/>
  <c r="G2415" i="8"/>
  <c r="H2416" i="8" s="1"/>
  <c r="X2415" i="8"/>
  <c r="Z2415" i="8" s="1"/>
  <c r="AA2415" i="8" s="1"/>
  <c r="AB2415" i="8" s="1"/>
  <c r="F2415" i="8"/>
  <c r="Y2415" i="8"/>
  <c r="E2415" i="8"/>
  <c r="AC2415" i="8" l="1"/>
  <c r="J2416" i="8"/>
  <c r="I2416" i="8"/>
  <c r="N2416" i="8" s="1"/>
  <c r="P2415" i="8"/>
  <c r="Q2415" i="8" s="1"/>
  <c r="S2415" i="8" s="1"/>
  <c r="U2415" i="8"/>
  <c r="D2416" i="8" s="1"/>
  <c r="X2416" i="8" l="1"/>
  <c r="Z2416" i="8" s="1"/>
  <c r="AA2416" i="8" s="1"/>
  <c r="AB2416" i="8" s="1"/>
  <c r="G2416" i="8"/>
  <c r="H2417" i="8" s="1"/>
  <c r="Y2416" i="8"/>
  <c r="R2416" i="8"/>
  <c r="T2416" i="8" s="1"/>
  <c r="E2416" i="8"/>
  <c r="F2416" i="8"/>
  <c r="V2416" i="8"/>
  <c r="O2416" i="8"/>
  <c r="P2416" i="8" s="1"/>
  <c r="Q2416" i="8" s="1"/>
  <c r="K2416" i="8"/>
  <c r="L2416" i="8" s="1"/>
  <c r="M2416" i="8" s="1"/>
  <c r="W2416" i="8" s="1"/>
  <c r="S2416" i="8" l="1"/>
  <c r="U2416" i="8"/>
  <c r="D2417" i="8" s="1"/>
  <c r="I2417" i="8"/>
  <c r="N2417" i="8" s="1"/>
  <c r="J2417" i="8"/>
  <c r="K2417" i="8" s="1"/>
  <c r="L2417" i="8" s="1"/>
  <c r="M2417" i="8" s="1"/>
  <c r="W2417" i="8" s="1"/>
  <c r="AC2416" i="8"/>
  <c r="G2417" i="8" l="1"/>
  <c r="H2418" i="8" s="1"/>
  <c r="F2417" i="8"/>
  <c r="Y2417" i="8"/>
  <c r="E2417" i="8"/>
  <c r="X2417" i="8"/>
  <c r="Z2417" i="8" s="1"/>
  <c r="AA2417" i="8" s="1"/>
  <c r="AB2417" i="8" s="1"/>
  <c r="R2417" i="8"/>
  <c r="T2417" i="8" s="1"/>
  <c r="V2417" i="8"/>
  <c r="O2417" i="8"/>
  <c r="P2417" i="8" s="1"/>
  <c r="Q2417" i="8" s="1"/>
  <c r="U2417" i="8" l="1"/>
  <c r="D2418" i="8" s="1"/>
  <c r="S2417" i="8"/>
  <c r="R2418" i="8"/>
  <c r="T2418" i="8" s="1"/>
  <c r="F2418" i="8"/>
  <c r="G2418" i="8"/>
  <c r="H2419" i="8" s="1"/>
  <c r="Y2418" i="8"/>
  <c r="E2418" i="8"/>
  <c r="X2418" i="8"/>
  <c r="Z2418" i="8" s="1"/>
  <c r="AA2418" i="8" s="1"/>
  <c r="AB2418" i="8" s="1"/>
  <c r="AC2418" i="8" s="1"/>
  <c r="AC2417" i="8"/>
  <c r="I2418" i="8"/>
  <c r="N2418" i="8" s="1"/>
  <c r="J2418" i="8"/>
  <c r="I2419" i="8" l="1"/>
  <c r="N2419" i="8" s="1"/>
  <c r="J2419" i="8"/>
  <c r="K2418" i="8"/>
  <c r="L2418" i="8" s="1"/>
  <c r="M2418" i="8" s="1"/>
  <c r="W2418" i="8" s="1"/>
  <c r="V2418" i="8"/>
  <c r="O2418" i="8"/>
  <c r="K2419" i="8" l="1"/>
  <c r="L2419" i="8" s="1"/>
  <c r="M2419" i="8" s="1"/>
  <c r="W2419" i="8" s="1"/>
  <c r="V2419" i="8"/>
  <c r="O2419" i="8"/>
  <c r="P2418" i="8"/>
  <c r="P2419" i="8"/>
  <c r="Q2419" i="8" s="1"/>
  <c r="Q2418" i="8" l="1"/>
  <c r="S2418" i="8" s="1"/>
  <c r="U2418" i="8"/>
  <c r="D2419" i="8" s="1"/>
  <c r="F2419" i="8" l="1"/>
  <c r="X2419" i="8"/>
  <c r="Z2419" i="8" s="1"/>
  <c r="AA2419" i="8" s="1"/>
  <c r="AB2419" i="8" s="1"/>
  <c r="Y2419" i="8"/>
  <c r="G2419" i="8"/>
  <c r="H2420" i="8" s="1"/>
  <c r="R2419" i="8"/>
  <c r="E2419" i="8"/>
  <c r="I2420" i="8" l="1"/>
  <c r="N2420" i="8" s="1"/>
  <c r="J2420" i="8"/>
  <c r="K2420" i="8" s="1"/>
  <c r="L2420" i="8" s="1"/>
  <c r="M2420" i="8" s="1"/>
  <c r="W2420" i="8" s="1"/>
  <c r="T2419" i="8"/>
  <c r="U2419" i="8" s="1"/>
  <c r="D2420" i="8" s="1"/>
  <c r="S2419" i="8"/>
  <c r="AC2419" i="8"/>
  <c r="R2420" i="8" l="1"/>
  <c r="T2420" i="8" s="1"/>
  <c r="Y2420" i="8"/>
  <c r="E2420" i="8"/>
  <c r="G2420" i="8"/>
  <c r="H2421" i="8" s="1"/>
  <c r="X2420" i="8"/>
  <c r="Z2420" i="8" s="1"/>
  <c r="AA2420" i="8" s="1"/>
  <c r="AB2420" i="8" s="1"/>
  <c r="F2420" i="8"/>
  <c r="V2420" i="8"/>
  <c r="O2420" i="8"/>
  <c r="J2421" i="8" l="1"/>
  <c r="I2421" i="8"/>
  <c r="N2421" i="8" s="1"/>
  <c r="P2420" i="8"/>
  <c r="Q2420" i="8" s="1"/>
  <c r="S2420" i="8" s="1"/>
  <c r="AC2420" i="8"/>
  <c r="U2420" i="8"/>
  <c r="D2421" i="8" s="1"/>
  <c r="X2421" i="8" l="1"/>
  <c r="Z2421" i="8" s="1"/>
  <c r="AA2421" i="8" s="1"/>
  <c r="AB2421" i="8" s="1"/>
  <c r="F2421" i="8"/>
  <c r="G2421" i="8"/>
  <c r="H2422" i="8" s="1"/>
  <c r="R2421" i="8"/>
  <c r="T2421" i="8" s="1"/>
  <c r="E2421" i="8"/>
  <c r="Y2421" i="8"/>
  <c r="V2421" i="8"/>
  <c r="O2421" i="8"/>
  <c r="K2421" i="8"/>
  <c r="L2421" i="8" s="1"/>
  <c r="M2421" i="8" s="1"/>
  <c r="W2421" i="8" s="1"/>
  <c r="P2421" i="8" l="1"/>
  <c r="Q2421" i="8" s="1"/>
  <c r="S2421" i="8" s="1"/>
  <c r="J2422" i="8"/>
  <c r="I2422" i="8"/>
  <c r="N2422" i="8" s="1"/>
  <c r="AC2421" i="8"/>
  <c r="U2421" i="8" l="1"/>
  <c r="D2422" i="8" s="1"/>
  <c r="V2422" i="8"/>
  <c r="O2422" i="8"/>
  <c r="K2422" i="8"/>
  <c r="L2422" i="8" s="1"/>
  <c r="M2422" i="8" s="1"/>
  <c r="W2422" i="8" s="1"/>
  <c r="E2422" i="8"/>
  <c r="X2422" i="8"/>
  <c r="Z2422" i="8" s="1"/>
  <c r="AA2422" i="8" s="1"/>
  <c r="AB2422" i="8" s="1"/>
  <c r="Y2422" i="8"/>
  <c r="G2422" i="8"/>
  <c r="H2423" i="8" s="1"/>
  <c r="F2422" i="8"/>
  <c r="R2422" i="8"/>
  <c r="T2422" i="8" s="1"/>
  <c r="I2423" i="8" l="1"/>
  <c r="N2423" i="8" s="1"/>
  <c r="J2423" i="8"/>
  <c r="K2423" i="8" s="1"/>
  <c r="L2423" i="8" s="1"/>
  <c r="M2423" i="8" s="1"/>
  <c r="W2423" i="8" s="1"/>
  <c r="AC2422" i="8"/>
  <c r="P2422" i="8"/>
  <c r="Q2422" i="8" s="1"/>
  <c r="S2422" i="8" s="1"/>
  <c r="U2422" i="8" l="1"/>
  <c r="D2423" i="8" s="1"/>
  <c r="G2423" i="8"/>
  <c r="H2424" i="8" s="1"/>
  <c r="Y2423" i="8"/>
  <c r="F2423" i="8"/>
  <c r="R2423" i="8"/>
  <c r="T2423" i="8" s="1"/>
  <c r="E2423" i="8"/>
  <c r="X2423" i="8"/>
  <c r="Z2423" i="8" s="1"/>
  <c r="AA2423" i="8" s="1"/>
  <c r="AB2423" i="8" s="1"/>
  <c r="V2423" i="8"/>
  <c r="O2423" i="8"/>
  <c r="P2423" i="8" l="1"/>
  <c r="Q2423" i="8" s="1"/>
  <c r="S2423" i="8" s="1"/>
  <c r="AC2423" i="8"/>
  <c r="I2424" i="8"/>
  <c r="N2424" i="8" s="1"/>
  <c r="J2424" i="8"/>
  <c r="K2424" i="8" l="1"/>
  <c r="L2424" i="8" s="1"/>
  <c r="M2424" i="8" s="1"/>
  <c r="W2424" i="8" s="1"/>
  <c r="O2424" i="8"/>
  <c r="V2424" i="8"/>
  <c r="U2423" i="8"/>
  <c r="D2424" i="8" s="1"/>
  <c r="E2424" i="8" l="1"/>
  <c r="G2424" i="8"/>
  <c r="H2425" i="8" s="1"/>
  <c r="X2424" i="8"/>
  <c r="Z2424" i="8" s="1"/>
  <c r="AA2424" i="8" s="1"/>
  <c r="AB2424" i="8" s="1"/>
  <c r="F2424" i="8"/>
  <c r="Y2424" i="8"/>
  <c r="R2424" i="8"/>
  <c r="T2424" i="8" s="1"/>
  <c r="U2424" i="8" s="1"/>
  <c r="D2425" i="8" s="1"/>
  <c r="P2424" i="8"/>
  <c r="Q2424" i="8" s="1"/>
  <c r="Y2425" i="8" l="1"/>
  <c r="R2425" i="8"/>
  <c r="T2425" i="8" s="1"/>
  <c r="G2425" i="8"/>
  <c r="H2426" i="8" s="1"/>
  <c r="F2425" i="8"/>
  <c r="X2425" i="8"/>
  <c r="Z2425" i="8" s="1"/>
  <c r="AA2425" i="8" s="1"/>
  <c r="AB2425" i="8" s="1"/>
  <c r="E2425" i="8"/>
  <c r="J2425" i="8"/>
  <c r="I2425" i="8"/>
  <c r="N2425" i="8" s="1"/>
  <c r="S2424" i="8"/>
  <c r="AC2424" i="8"/>
  <c r="I2426" i="8" l="1"/>
  <c r="N2426" i="8" s="1"/>
  <c r="J2426" i="8"/>
  <c r="K2425" i="8"/>
  <c r="L2425" i="8" s="1"/>
  <c r="M2425" i="8" s="1"/>
  <c r="W2425" i="8" s="1"/>
  <c r="V2425" i="8"/>
  <c r="O2425" i="8"/>
  <c r="AC2425" i="8"/>
  <c r="K2426" i="8" l="1"/>
  <c r="L2426" i="8" s="1"/>
  <c r="M2426" i="8" s="1"/>
  <c r="W2426" i="8" s="1"/>
  <c r="P2425" i="8"/>
  <c r="O2426" i="8"/>
  <c r="P2426" i="8" s="1"/>
  <c r="Q2426" i="8" s="1"/>
  <c r="V2426" i="8"/>
  <c r="Q2425" i="8" l="1"/>
  <c r="S2425" i="8" s="1"/>
  <c r="U2425" i="8"/>
  <c r="D2426" i="8" s="1"/>
  <c r="Y2426" i="8" l="1"/>
  <c r="R2426" i="8"/>
  <c r="X2426" i="8"/>
  <c r="Z2426" i="8" s="1"/>
  <c r="AA2426" i="8" s="1"/>
  <c r="AB2426" i="8" s="1"/>
  <c r="E2426" i="8"/>
  <c r="F2426" i="8"/>
  <c r="G2426" i="8"/>
  <c r="H2427" i="8" s="1"/>
  <c r="J2427" i="8" l="1"/>
  <c r="I2427" i="8"/>
  <c r="N2427" i="8" s="1"/>
  <c r="AC2426" i="8"/>
  <c r="T2426" i="8"/>
  <c r="U2426" i="8" s="1"/>
  <c r="D2427" i="8" s="1"/>
  <c r="S2426" i="8"/>
  <c r="E2427" i="8" l="1"/>
  <c r="F2427" i="8"/>
  <c r="R2427" i="8"/>
  <c r="T2427" i="8" s="1"/>
  <c r="Y2427" i="8"/>
  <c r="G2427" i="8"/>
  <c r="H2428" i="8" s="1"/>
  <c r="X2427" i="8"/>
  <c r="Z2427" i="8" s="1"/>
  <c r="AA2427" i="8" s="1"/>
  <c r="AB2427" i="8" s="1"/>
  <c r="V2427" i="8"/>
  <c r="O2427" i="8"/>
  <c r="K2427" i="8"/>
  <c r="L2427" i="8" s="1"/>
  <c r="M2427" i="8" s="1"/>
  <c r="W2427" i="8" s="1"/>
  <c r="P2427" i="8" l="1"/>
  <c r="Q2427" i="8" s="1"/>
  <c r="S2427" i="8" s="1"/>
  <c r="J2428" i="8"/>
  <c r="I2428" i="8"/>
  <c r="N2428" i="8" s="1"/>
  <c r="AC2427" i="8"/>
  <c r="U2427" i="8" l="1"/>
  <c r="D2428" i="8" s="1"/>
  <c r="E2428" i="8" s="1"/>
  <c r="O2428" i="8"/>
  <c r="V2428" i="8"/>
  <c r="K2428" i="8"/>
  <c r="L2428" i="8" s="1"/>
  <c r="M2428" i="8" s="1"/>
  <c r="W2428" i="8" s="1"/>
  <c r="X2428" i="8" l="1"/>
  <c r="Z2428" i="8" s="1"/>
  <c r="AA2428" i="8" s="1"/>
  <c r="AB2428" i="8" s="1"/>
  <c r="R2428" i="8"/>
  <c r="T2428" i="8" s="1"/>
  <c r="Y2428" i="8"/>
  <c r="G2428" i="8"/>
  <c r="H2429" i="8" s="1"/>
  <c r="I2429" i="8" s="1"/>
  <c r="N2429" i="8" s="1"/>
  <c r="F2428" i="8"/>
  <c r="AC2428" i="8"/>
  <c r="J2429" i="8"/>
  <c r="P2428" i="8"/>
  <c r="Q2428" i="8" s="1"/>
  <c r="S2428" i="8" l="1"/>
  <c r="U2428" i="8"/>
  <c r="D2429" i="8" s="1"/>
  <c r="O2429" i="8"/>
  <c r="V2429" i="8"/>
  <c r="K2429" i="8"/>
  <c r="L2429" i="8" s="1"/>
  <c r="M2429" i="8" s="1"/>
  <c r="W2429" i="8" s="1"/>
  <c r="P2429" i="8" l="1"/>
  <c r="Q2429" i="8" s="1"/>
  <c r="Y2429" i="8"/>
  <c r="F2429" i="8"/>
  <c r="G2429" i="8"/>
  <c r="H2430" i="8" s="1"/>
  <c r="R2429" i="8"/>
  <c r="T2429" i="8" s="1"/>
  <c r="U2429" i="8" s="1"/>
  <c r="D2430" i="8" s="1"/>
  <c r="E2429" i="8"/>
  <c r="X2429" i="8"/>
  <c r="Z2429" i="8" s="1"/>
  <c r="AA2429" i="8" s="1"/>
  <c r="AB2429" i="8" s="1"/>
  <c r="Y2430" i="8" l="1"/>
  <c r="F2430" i="8"/>
  <c r="G2430" i="8"/>
  <c r="E2430" i="8"/>
  <c r="X2430" i="8"/>
  <c r="Z2430" i="8" s="1"/>
  <c r="AA2430" i="8" s="1"/>
  <c r="AB2430" i="8" s="1"/>
  <c r="R2430" i="8"/>
  <c r="T2430" i="8" s="1"/>
  <c r="I2430" i="8"/>
  <c r="N2430" i="8" s="1"/>
  <c r="H2431" i="8"/>
  <c r="J2430" i="8"/>
  <c r="S2429" i="8"/>
  <c r="AC2429" i="8"/>
  <c r="V2430" i="8" l="1"/>
  <c r="O2430" i="8"/>
  <c r="AC2430" i="8"/>
  <c r="I2431" i="8"/>
  <c r="N2431" i="8" s="1"/>
  <c r="J2431" i="8"/>
  <c r="K2430" i="8"/>
  <c r="L2430" i="8" s="1"/>
  <c r="M2430" i="8" s="1"/>
  <c r="W2430" i="8" s="1"/>
  <c r="K2431" i="8" l="1"/>
  <c r="L2431" i="8" s="1"/>
  <c r="M2431" i="8" s="1"/>
  <c r="W2431" i="8" s="1"/>
  <c r="V2431" i="8"/>
  <c r="O2431" i="8"/>
  <c r="P2431" i="8"/>
  <c r="Q2431" i="8" s="1"/>
  <c r="P2430" i="8"/>
  <c r="Q2430" i="8" l="1"/>
  <c r="S2430" i="8" s="1"/>
  <c r="U2430" i="8"/>
  <c r="D2431" i="8" s="1"/>
  <c r="Y2431" i="8" l="1"/>
  <c r="X2431" i="8"/>
  <c r="Z2431" i="8" s="1"/>
  <c r="AA2431" i="8" s="1"/>
  <c r="AB2431" i="8" s="1"/>
  <c r="G2431" i="8"/>
  <c r="H2432" i="8" s="1"/>
  <c r="R2431" i="8"/>
  <c r="E2431" i="8"/>
  <c r="F2431" i="8"/>
  <c r="T2431" i="8" l="1"/>
  <c r="U2431" i="8" s="1"/>
  <c r="D2432" i="8" s="1"/>
  <c r="S2431" i="8"/>
  <c r="J2432" i="8"/>
  <c r="I2432" i="8"/>
  <c r="N2432" i="8" s="1"/>
  <c r="AC2431" i="8"/>
  <c r="K2432" i="8" l="1"/>
  <c r="L2432" i="8" s="1"/>
  <c r="M2432" i="8" s="1"/>
  <c r="W2432" i="8" s="1"/>
  <c r="V2432" i="8"/>
  <c r="O2432" i="8"/>
  <c r="Y2432" i="8"/>
  <c r="G2432" i="8"/>
  <c r="H2433" i="8" s="1"/>
  <c r="E2432" i="8"/>
  <c r="F2432" i="8"/>
  <c r="R2432" i="8"/>
  <c r="T2432" i="8" s="1"/>
  <c r="X2432" i="8"/>
  <c r="Z2432" i="8" s="1"/>
  <c r="AA2432" i="8" s="1"/>
  <c r="AB2432" i="8" s="1"/>
  <c r="AC2432" i="8" l="1"/>
  <c r="I2433" i="8"/>
  <c r="N2433" i="8" s="1"/>
  <c r="J2433" i="8"/>
  <c r="K2433" i="8" s="1"/>
  <c r="L2433" i="8" s="1"/>
  <c r="M2433" i="8" s="1"/>
  <c r="W2433" i="8" s="1"/>
  <c r="P2432" i="8"/>
  <c r="Q2432" i="8" s="1"/>
  <c r="S2432" i="8" s="1"/>
  <c r="O2433" i="8" l="1"/>
  <c r="V2433" i="8"/>
  <c r="U2432" i="8"/>
  <c r="D2433" i="8" s="1"/>
  <c r="F2433" i="8" l="1"/>
  <c r="Y2433" i="8"/>
  <c r="R2433" i="8"/>
  <c r="T2433" i="8" s="1"/>
  <c r="G2433" i="8"/>
  <c r="H2434" i="8" s="1"/>
  <c r="E2433" i="8"/>
  <c r="X2433" i="8"/>
  <c r="Z2433" i="8" s="1"/>
  <c r="AA2433" i="8" s="1"/>
  <c r="AB2433" i="8" s="1"/>
  <c r="P2433" i="8"/>
  <c r="Q2433" i="8" s="1"/>
  <c r="S2433" i="8" s="1"/>
  <c r="J2434" i="8" l="1"/>
  <c r="I2434" i="8"/>
  <c r="N2434" i="8" s="1"/>
  <c r="AC2433" i="8"/>
  <c r="U2433" i="8"/>
  <c r="D2434" i="8" s="1"/>
  <c r="E2434" i="8" l="1"/>
  <c r="X2434" i="8"/>
  <c r="Z2434" i="8" s="1"/>
  <c r="AA2434" i="8" s="1"/>
  <c r="AB2434" i="8" s="1"/>
  <c r="Y2434" i="8"/>
  <c r="F2434" i="8"/>
  <c r="G2434" i="8"/>
  <c r="H2435" i="8" s="1"/>
  <c r="R2434" i="8"/>
  <c r="T2434" i="8" s="1"/>
  <c r="V2434" i="8"/>
  <c r="O2434" i="8"/>
  <c r="K2434" i="8"/>
  <c r="L2434" i="8" s="1"/>
  <c r="M2434" i="8" s="1"/>
  <c r="W2434" i="8" s="1"/>
  <c r="AC2434" i="8" l="1"/>
  <c r="P2434" i="8"/>
  <c r="Q2434" i="8" s="1"/>
  <c r="S2434" i="8" s="1"/>
  <c r="I2435" i="8"/>
  <c r="N2435" i="8" s="1"/>
  <c r="J2435" i="8"/>
  <c r="K2435" i="8" s="1"/>
  <c r="L2435" i="8" s="1"/>
  <c r="M2435" i="8" s="1"/>
  <c r="W2435" i="8" s="1"/>
  <c r="O2435" i="8" l="1"/>
  <c r="V2435" i="8"/>
  <c r="U2434" i="8"/>
  <c r="D2435" i="8" s="1"/>
  <c r="R2435" i="8" l="1"/>
  <c r="T2435" i="8" s="1"/>
  <c r="Y2435" i="8"/>
  <c r="E2435" i="8"/>
  <c r="F2435" i="8"/>
  <c r="G2435" i="8"/>
  <c r="H2436" i="8" s="1"/>
  <c r="X2435" i="8"/>
  <c r="Z2435" i="8" s="1"/>
  <c r="AA2435" i="8" s="1"/>
  <c r="AB2435" i="8" s="1"/>
  <c r="P2435" i="8"/>
  <c r="Q2435" i="8" s="1"/>
  <c r="S2435" i="8" s="1"/>
  <c r="AC2435" i="8" l="1"/>
  <c r="J2436" i="8"/>
  <c r="I2436" i="8"/>
  <c r="N2436" i="8" s="1"/>
  <c r="U2435" i="8"/>
  <c r="D2436" i="8" s="1"/>
  <c r="V2436" i="8" l="1"/>
  <c r="O2436" i="8"/>
  <c r="F2436" i="8"/>
  <c r="G2436" i="8"/>
  <c r="H2437" i="8" s="1"/>
  <c r="X2436" i="8"/>
  <c r="Z2436" i="8" s="1"/>
  <c r="AA2436" i="8" s="1"/>
  <c r="AB2436" i="8" s="1"/>
  <c r="Y2436" i="8"/>
  <c r="R2436" i="8"/>
  <c r="T2436" i="8" s="1"/>
  <c r="E2436" i="8"/>
  <c r="K2436" i="8"/>
  <c r="L2436" i="8" s="1"/>
  <c r="M2436" i="8" s="1"/>
  <c r="W2436" i="8" s="1"/>
  <c r="AC2436" i="8" l="1"/>
  <c r="P2436" i="8"/>
  <c r="Q2436" i="8" s="1"/>
  <c r="S2436" i="8" s="1"/>
  <c r="U2436" i="8"/>
  <c r="D2437" i="8" s="1"/>
  <c r="I2437" i="8"/>
  <c r="N2437" i="8" s="1"/>
  <c r="J2437" i="8"/>
  <c r="O2437" i="8" l="1"/>
  <c r="V2437" i="8"/>
  <c r="K2437" i="8"/>
  <c r="L2437" i="8" s="1"/>
  <c r="M2437" i="8" s="1"/>
  <c r="W2437" i="8" s="1"/>
  <c r="Y2437" i="8"/>
  <c r="R2437" i="8"/>
  <c r="T2437" i="8" s="1"/>
  <c r="E2437" i="8"/>
  <c r="F2437" i="8"/>
  <c r="G2437" i="8"/>
  <c r="H2438" i="8" s="1"/>
  <c r="X2437" i="8"/>
  <c r="Z2437" i="8" s="1"/>
  <c r="AA2437" i="8" s="1"/>
  <c r="AB2437" i="8" s="1"/>
  <c r="AC2437" i="8" l="1"/>
  <c r="I2438" i="8"/>
  <c r="N2438" i="8" s="1"/>
  <c r="J2438" i="8"/>
  <c r="P2437" i="8"/>
  <c r="Q2437" i="8" s="1"/>
  <c r="S2437" i="8" s="1"/>
  <c r="K2438" i="8" l="1"/>
  <c r="L2438" i="8" s="1"/>
  <c r="M2438" i="8" s="1"/>
  <c r="W2438" i="8" s="1"/>
  <c r="V2438" i="8"/>
  <c r="O2438" i="8"/>
  <c r="U2437" i="8"/>
  <c r="D2438" i="8" s="1"/>
  <c r="R2438" i="8" l="1"/>
  <c r="T2438" i="8" s="1"/>
  <c r="E2438" i="8"/>
  <c r="X2438" i="8"/>
  <c r="Z2438" i="8" s="1"/>
  <c r="AA2438" i="8" s="1"/>
  <c r="AB2438" i="8" s="1"/>
  <c r="F2438" i="8"/>
  <c r="Y2438" i="8"/>
  <c r="G2438" i="8"/>
  <c r="H2439" i="8" s="1"/>
  <c r="P2438" i="8"/>
  <c r="Q2438" i="8" s="1"/>
  <c r="S2438" i="8" s="1"/>
  <c r="J2439" i="8" l="1"/>
  <c r="I2439" i="8"/>
  <c r="N2439" i="8" s="1"/>
  <c r="AC2438" i="8"/>
  <c r="U2438" i="8"/>
  <c r="D2439" i="8" s="1"/>
  <c r="R2439" i="8" l="1"/>
  <c r="T2439" i="8" s="1"/>
  <c r="G2439" i="8"/>
  <c r="H2440" i="8" s="1"/>
  <c r="X2439" i="8"/>
  <c r="Z2439" i="8" s="1"/>
  <c r="AA2439" i="8" s="1"/>
  <c r="AB2439" i="8" s="1"/>
  <c r="Y2439" i="8"/>
  <c r="F2439" i="8"/>
  <c r="E2439" i="8"/>
  <c r="K2439" i="8"/>
  <c r="L2439" i="8" s="1"/>
  <c r="M2439" i="8" s="1"/>
  <c r="W2439" i="8" s="1"/>
  <c r="V2439" i="8"/>
  <c r="O2439" i="8"/>
  <c r="AC2439" i="8" l="1"/>
  <c r="J2440" i="8"/>
  <c r="I2440" i="8"/>
  <c r="N2440" i="8"/>
  <c r="P2439" i="8"/>
  <c r="Q2439" i="8" s="1"/>
  <c r="S2439" i="8" s="1"/>
  <c r="O2440" i="8" l="1"/>
  <c r="V2440" i="8"/>
  <c r="K2440" i="8"/>
  <c r="L2440" i="8" s="1"/>
  <c r="M2440" i="8" s="1"/>
  <c r="W2440" i="8" s="1"/>
  <c r="U2439" i="8"/>
  <c r="D2440" i="8" s="1"/>
  <c r="E2440" i="8" l="1"/>
  <c r="R2440" i="8"/>
  <c r="T2440" i="8" s="1"/>
  <c r="F2440" i="8"/>
  <c r="G2440" i="8"/>
  <c r="H2441" i="8" s="1"/>
  <c r="Y2440" i="8"/>
  <c r="X2440" i="8"/>
  <c r="Z2440" i="8" s="1"/>
  <c r="AA2440" i="8" s="1"/>
  <c r="AB2440" i="8" s="1"/>
  <c r="P2440" i="8"/>
  <c r="Q2440" i="8" s="1"/>
  <c r="S2440" i="8" s="1"/>
  <c r="AC2440" i="8" l="1"/>
  <c r="U2440" i="8"/>
  <c r="D2441" i="8" s="1"/>
  <c r="I2441" i="8"/>
  <c r="N2441" i="8" s="1"/>
  <c r="J2441" i="8"/>
  <c r="K2441" i="8" s="1"/>
  <c r="L2441" i="8" s="1"/>
  <c r="M2441" i="8" s="1"/>
  <c r="W2441" i="8" s="1"/>
  <c r="V2441" i="8" l="1"/>
  <c r="O2441" i="8"/>
  <c r="G2441" i="8"/>
  <c r="H2442" i="8" s="1"/>
  <c r="E2441" i="8"/>
  <c r="X2441" i="8"/>
  <c r="Z2441" i="8" s="1"/>
  <c r="AA2441" i="8" s="1"/>
  <c r="AB2441" i="8" s="1"/>
  <c r="Y2441" i="8"/>
  <c r="R2441" i="8"/>
  <c r="T2441" i="8" s="1"/>
  <c r="F2441" i="8"/>
  <c r="AC2441" i="8" l="1"/>
  <c r="P2441" i="8"/>
  <c r="Q2441" i="8" s="1"/>
  <c r="S2441" i="8" s="1"/>
  <c r="U2441" i="8"/>
  <c r="D2442" i="8" s="1"/>
  <c r="I2442" i="8"/>
  <c r="N2442" i="8" s="1"/>
  <c r="J2442" i="8"/>
  <c r="K2442" i="8" l="1"/>
  <c r="L2442" i="8"/>
  <c r="M2442" i="8" s="1"/>
  <c r="W2442" i="8" s="1"/>
  <c r="X2442" i="8"/>
  <c r="Z2442" i="8" s="1"/>
  <c r="AA2442" i="8" s="1"/>
  <c r="AB2442" i="8" s="1"/>
  <c r="G2442" i="8"/>
  <c r="H2443" i="8" s="1"/>
  <c r="R2442" i="8"/>
  <c r="T2442" i="8" s="1"/>
  <c r="Y2442" i="8"/>
  <c r="F2442" i="8"/>
  <c r="E2442" i="8"/>
  <c r="V2442" i="8"/>
  <c r="O2442" i="8"/>
  <c r="AC2442" i="8" l="1"/>
  <c r="P2442" i="8"/>
  <c r="Q2442" i="8" s="1"/>
  <c r="S2442" i="8" s="1"/>
  <c r="I2443" i="8"/>
  <c r="N2443" i="8" s="1"/>
  <c r="J2443" i="8"/>
  <c r="K2443" i="8" s="1"/>
  <c r="L2443" i="8" s="1"/>
  <c r="M2443" i="8" s="1"/>
  <c r="W2443" i="8" s="1"/>
  <c r="V2443" i="8" l="1"/>
  <c r="O2443" i="8"/>
  <c r="U2442" i="8"/>
  <c r="D2443" i="8" s="1"/>
  <c r="P2443" i="8" l="1"/>
  <c r="Q2443" i="8" s="1"/>
  <c r="E2443" i="8"/>
  <c r="R2443" i="8"/>
  <c r="T2443" i="8" s="1"/>
  <c r="U2443" i="8" s="1"/>
  <c r="D2444" i="8" s="1"/>
  <c r="F2443" i="8"/>
  <c r="X2443" i="8"/>
  <c r="Z2443" i="8" s="1"/>
  <c r="AA2443" i="8" s="1"/>
  <c r="AB2443" i="8" s="1"/>
  <c r="Y2443" i="8"/>
  <c r="G2443" i="8"/>
  <c r="H2444" i="8" s="1"/>
  <c r="AC2443" i="8" l="1"/>
  <c r="J2444" i="8"/>
  <c r="I2444" i="8"/>
  <c r="N2444" i="8" s="1"/>
  <c r="F2444" i="8"/>
  <c r="E2444" i="8"/>
  <c r="X2444" i="8"/>
  <c r="Z2444" i="8" s="1"/>
  <c r="AA2444" i="8" s="1"/>
  <c r="AB2444" i="8" s="1"/>
  <c r="Y2444" i="8"/>
  <c r="G2444" i="8"/>
  <c r="H2445" i="8" s="1"/>
  <c r="R2444" i="8"/>
  <c r="T2444" i="8" s="1"/>
  <c r="S2443" i="8"/>
  <c r="V2444" i="8" l="1"/>
  <c r="O2444" i="8"/>
  <c r="K2444" i="8"/>
  <c r="L2444" i="8"/>
  <c r="M2444" i="8" s="1"/>
  <c r="W2444" i="8" s="1"/>
  <c r="J2445" i="8"/>
  <c r="I2445" i="8"/>
  <c r="N2445" i="8" s="1"/>
  <c r="AC2444" i="8"/>
  <c r="K2445" i="8" l="1"/>
  <c r="L2445" i="8" s="1"/>
  <c r="M2445" i="8" s="1"/>
  <c r="W2445" i="8" s="1"/>
  <c r="P2444" i="8"/>
  <c r="V2445" i="8"/>
  <c r="O2445" i="8"/>
  <c r="Q2444" i="8" l="1"/>
  <c r="S2444" i="8" s="1"/>
  <c r="U2444" i="8"/>
  <c r="D2445" i="8" s="1"/>
  <c r="P2445" i="8"/>
  <c r="Q2445" i="8" s="1"/>
  <c r="F2445" i="8" l="1"/>
  <c r="X2445" i="8"/>
  <c r="Z2445" i="8" s="1"/>
  <c r="AA2445" i="8" s="1"/>
  <c r="AB2445" i="8" s="1"/>
  <c r="Y2445" i="8"/>
  <c r="R2445" i="8"/>
  <c r="T2445" i="8" s="1"/>
  <c r="U2445" i="8" s="1"/>
  <c r="D2446" i="8" s="1"/>
  <c r="E2445" i="8"/>
  <c r="G2445" i="8"/>
  <c r="H2446" i="8" s="1"/>
  <c r="J2446" i="8" l="1"/>
  <c r="I2446" i="8"/>
  <c r="N2446" i="8" s="1"/>
  <c r="R2446" i="8"/>
  <c r="T2446" i="8" s="1"/>
  <c r="E2446" i="8"/>
  <c r="F2446" i="8"/>
  <c r="G2446" i="8"/>
  <c r="H2447" i="8" s="1"/>
  <c r="X2446" i="8"/>
  <c r="Z2446" i="8" s="1"/>
  <c r="AA2446" i="8" s="1"/>
  <c r="AB2446" i="8" s="1"/>
  <c r="Y2446" i="8"/>
  <c r="AC2445" i="8"/>
  <c r="S2445" i="8"/>
  <c r="I2447" i="8" l="1"/>
  <c r="N2447" i="8" s="1"/>
  <c r="J2447" i="8"/>
  <c r="O2446" i="8"/>
  <c r="V2446" i="8"/>
  <c r="AC2446" i="8"/>
  <c r="K2446" i="8"/>
  <c r="L2446" i="8" s="1"/>
  <c r="M2446" i="8" s="1"/>
  <c r="W2446" i="8" s="1"/>
  <c r="K2447" i="8" l="1"/>
  <c r="L2447" i="8"/>
  <c r="M2447" i="8" s="1"/>
  <c r="W2447" i="8" s="1"/>
  <c r="O2447" i="8"/>
  <c r="V2447" i="8"/>
  <c r="P2447" i="8"/>
  <c r="Q2447" i="8" s="1"/>
  <c r="P2446" i="8"/>
  <c r="Q2446" i="8" l="1"/>
  <c r="S2446" i="8" s="1"/>
  <c r="U2446" i="8"/>
  <c r="D2447" i="8" s="1"/>
  <c r="Y2447" i="8" l="1"/>
  <c r="R2447" i="8"/>
  <c r="F2447" i="8"/>
  <c r="E2447" i="8"/>
  <c r="X2447" i="8"/>
  <c r="Z2447" i="8" s="1"/>
  <c r="AA2447" i="8" s="1"/>
  <c r="AB2447" i="8" s="1"/>
  <c r="G2447" i="8"/>
  <c r="H2448" i="8" s="1"/>
  <c r="J2448" i="8" l="1"/>
  <c r="I2448" i="8"/>
  <c r="N2448" i="8" s="1"/>
  <c r="T2447" i="8"/>
  <c r="U2447" i="8" s="1"/>
  <c r="D2448" i="8" s="1"/>
  <c r="S2447" i="8"/>
  <c r="AC2447" i="8"/>
  <c r="R2448" i="8" l="1"/>
  <c r="T2448" i="8" s="1"/>
  <c r="F2448" i="8"/>
  <c r="X2448" i="8"/>
  <c r="Z2448" i="8" s="1"/>
  <c r="AA2448" i="8" s="1"/>
  <c r="AB2448" i="8" s="1"/>
  <c r="Y2448" i="8"/>
  <c r="G2448" i="8"/>
  <c r="H2449" i="8" s="1"/>
  <c r="E2448" i="8"/>
  <c r="K2448" i="8"/>
  <c r="L2448" i="8" s="1"/>
  <c r="M2448" i="8" s="1"/>
  <c r="W2448" i="8" s="1"/>
  <c r="V2448" i="8"/>
  <c r="O2448" i="8"/>
  <c r="AC2448" i="8" l="1"/>
  <c r="P2448" i="8"/>
  <c r="Q2448" i="8" s="1"/>
  <c r="S2448" i="8" s="1"/>
  <c r="I2449" i="8"/>
  <c r="N2449" i="8" s="1"/>
  <c r="J2449" i="8"/>
  <c r="K2449" i="8" s="1"/>
  <c r="L2449" i="8" s="1"/>
  <c r="M2449" i="8" s="1"/>
  <c r="W2449" i="8" s="1"/>
  <c r="U2448" i="8"/>
  <c r="D2449" i="8" s="1"/>
  <c r="V2449" i="8" l="1"/>
  <c r="O2449" i="8"/>
  <c r="Y2449" i="8"/>
  <c r="X2449" i="8"/>
  <c r="Z2449" i="8" s="1"/>
  <c r="AA2449" i="8" s="1"/>
  <c r="AB2449" i="8" s="1"/>
  <c r="G2449" i="8"/>
  <c r="H2450" i="8" s="1"/>
  <c r="R2449" i="8"/>
  <c r="T2449" i="8" s="1"/>
  <c r="E2449" i="8"/>
  <c r="F2449" i="8"/>
  <c r="AC2449" i="8" l="1"/>
  <c r="P2449" i="8"/>
  <c r="Q2449" i="8" s="1"/>
  <c r="S2449" i="8" s="1"/>
  <c r="I2450" i="8"/>
  <c r="N2450" i="8" s="1"/>
  <c r="J2450" i="8"/>
  <c r="K2450" i="8" l="1"/>
  <c r="L2450" i="8" s="1"/>
  <c r="M2450" i="8" s="1"/>
  <c r="W2450" i="8" s="1"/>
  <c r="V2450" i="8"/>
  <c r="O2450" i="8"/>
  <c r="P2450" i="8" s="1"/>
  <c r="Q2450" i="8" s="1"/>
  <c r="U2449" i="8"/>
  <c r="D2450" i="8" s="1"/>
  <c r="E2450" i="8" l="1"/>
  <c r="Y2450" i="8"/>
  <c r="F2450" i="8"/>
  <c r="G2450" i="8"/>
  <c r="H2451" i="8" s="1"/>
  <c r="X2450" i="8"/>
  <c r="Z2450" i="8" s="1"/>
  <c r="AA2450" i="8" s="1"/>
  <c r="AB2450" i="8" s="1"/>
  <c r="R2450" i="8"/>
  <c r="T2450" i="8" s="1"/>
  <c r="U2450" i="8" s="1"/>
  <c r="D2451" i="8" s="1"/>
  <c r="S2450" i="8" l="1"/>
  <c r="AC2450" i="8"/>
  <c r="R2451" i="8"/>
  <c r="T2451" i="8" s="1"/>
  <c r="Y2451" i="8"/>
  <c r="F2451" i="8"/>
  <c r="E2451" i="8"/>
  <c r="G2451" i="8"/>
  <c r="H2452" i="8" s="1"/>
  <c r="X2451" i="8"/>
  <c r="Z2451" i="8" s="1"/>
  <c r="AA2451" i="8" s="1"/>
  <c r="AB2451" i="8" s="1"/>
  <c r="AC2451" i="8" s="1"/>
  <c r="I2451" i="8"/>
  <c r="N2451" i="8" s="1"/>
  <c r="J2451" i="8"/>
  <c r="K2451" i="8" l="1"/>
  <c r="L2451" i="8" s="1"/>
  <c r="M2451" i="8" s="1"/>
  <c r="W2451" i="8" s="1"/>
  <c r="J2452" i="8"/>
  <c r="I2452" i="8"/>
  <c r="N2452" i="8" s="1"/>
  <c r="O2451" i="8"/>
  <c r="V2451" i="8"/>
  <c r="V2452" i="8" l="1"/>
  <c r="O2452" i="8"/>
  <c r="P2452" i="8" s="1"/>
  <c r="Q2452" i="8" s="1"/>
  <c r="K2452" i="8"/>
  <c r="L2452" i="8" s="1"/>
  <c r="M2452" i="8" s="1"/>
  <c r="W2452" i="8" s="1"/>
  <c r="P2451" i="8"/>
  <c r="Q2451" i="8" l="1"/>
  <c r="S2451" i="8" s="1"/>
  <c r="U2451" i="8"/>
  <c r="D2452" i="8" s="1"/>
  <c r="F2452" i="8" l="1"/>
  <c r="X2452" i="8"/>
  <c r="Z2452" i="8" s="1"/>
  <c r="AA2452" i="8" s="1"/>
  <c r="AB2452" i="8" s="1"/>
  <c r="Y2452" i="8"/>
  <c r="G2452" i="8"/>
  <c r="H2453" i="8" s="1"/>
  <c r="E2452" i="8"/>
  <c r="R2452" i="8"/>
  <c r="T2452" i="8" l="1"/>
  <c r="U2452" i="8" s="1"/>
  <c r="D2453" i="8" s="1"/>
  <c r="S2452" i="8"/>
  <c r="AC2452" i="8"/>
  <c r="I2453" i="8"/>
  <c r="N2453" i="8" s="1"/>
  <c r="J2453" i="8"/>
  <c r="K2453" i="8" s="1"/>
  <c r="L2453" i="8" s="1"/>
  <c r="M2453" i="8" s="1"/>
  <c r="W2453" i="8" s="1"/>
  <c r="O2453" i="8" l="1"/>
  <c r="V2453" i="8"/>
  <c r="G2453" i="8"/>
  <c r="H2454" i="8" s="1"/>
  <c r="X2453" i="8"/>
  <c r="Z2453" i="8" s="1"/>
  <c r="AA2453" i="8" s="1"/>
  <c r="AB2453" i="8" s="1"/>
  <c r="Y2453" i="8"/>
  <c r="R2453" i="8"/>
  <c r="T2453" i="8" s="1"/>
  <c r="E2453" i="8"/>
  <c r="F2453" i="8"/>
  <c r="AC2453" i="8" l="1"/>
  <c r="J2454" i="8"/>
  <c r="I2454" i="8"/>
  <c r="N2454" i="8" s="1"/>
  <c r="P2453" i="8"/>
  <c r="Q2453" i="8" s="1"/>
  <c r="S2453" i="8" s="1"/>
  <c r="V2454" i="8" l="1"/>
  <c r="O2454" i="8"/>
  <c r="K2454" i="8"/>
  <c r="L2454" i="8" s="1"/>
  <c r="M2454" i="8" s="1"/>
  <c r="W2454" i="8" s="1"/>
  <c r="U2453" i="8"/>
  <c r="D2454" i="8" s="1"/>
  <c r="P2454" i="8" l="1"/>
  <c r="Q2454" i="8" s="1"/>
  <c r="E2454" i="8"/>
  <c r="Y2454" i="8"/>
  <c r="X2454" i="8"/>
  <c r="Z2454" i="8" s="1"/>
  <c r="AA2454" i="8" s="1"/>
  <c r="AB2454" i="8" s="1"/>
  <c r="R2454" i="8"/>
  <c r="T2454" i="8" s="1"/>
  <c r="U2454" i="8" s="1"/>
  <c r="D2455" i="8" s="1"/>
  <c r="F2454" i="8"/>
  <c r="G2454" i="8"/>
  <c r="H2455" i="8" s="1"/>
  <c r="AC2454" i="8" l="1"/>
  <c r="F2455" i="8"/>
  <c r="R2455" i="8"/>
  <c r="T2455" i="8" s="1"/>
  <c r="G2455" i="8"/>
  <c r="H2456" i="8" s="1"/>
  <c r="E2455" i="8"/>
  <c r="Y2455" i="8"/>
  <c r="X2455" i="8"/>
  <c r="Z2455" i="8" s="1"/>
  <c r="AA2455" i="8" s="1"/>
  <c r="AB2455" i="8" s="1"/>
  <c r="S2454" i="8"/>
  <c r="I2455" i="8"/>
  <c r="N2455" i="8" s="1"/>
  <c r="J2455" i="8"/>
  <c r="K2455" i="8" l="1"/>
  <c r="L2455" i="8" s="1"/>
  <c r="M2455" i="8" s="1"/>
  <c r="W2455" i="8" s="1"/>
  <c r="I2456" i="8"/>
  <c r="N2456" i="8" s="1"/>
  <c r="J2456" i="8"/>
  <c r="V2455" i="8"/>
  <c r="O2455" i="8"/>
  <c r="AC2455" i="8"/>
  <c r="K2456" i="8" l="1"/>
  <c r="L2456" i="8" s="1"/>
  <c r="M2456" i="8" s="1"/>
  <c r="W2456" i="8" s="1"/>
  <c r="P2455" i="8"/>
  <c r="O2456" i="8"/>
  <c r="V2456" i="8"/>
  <c r="Q2455" i="8" l="1"/>
  <c r="S2455" i="8" s="1"/>
  <c r="U2455" i="8"/>
  <c r="D2456" i="8" s="1"/>
  <c r="P2456" i="8"/>
  <c r="Q2456" i="8" s="1"/>
  <c r="R2456" i="8" l="1"/>
  <c r="T2456" i="8" s="1"/>
  <c r="U2456" i="8" s="1"/>
  <c r="D2457" i="8" s="1"/>
  <c r="F2456" i="8"/>
  <c r="Y2456" i="8"/>
  <c r="G2456" i="8"/>
  <c r="H2457" i="8" s="1"/>
  <c r="X2456" i="8"/>
  <c r="Z2456" i="8" s="1"/>
  <c r="AA2456" i="8" s="1"/>
  <c r="AB2456" i="8" s="1"/>
  <c r="E2456" i="8"/>
  <c r="J2457" i="8" l="1"/>
  <c r="I2457" i="8"/>
  <c r="N2457" i="8" s="1"/>
  <c r="AC2456" i="8"/>
  <c r="X2457" i="8"/>
  <c r="Z2457" i="8" s="1"/>
  <c r="AA2457" i="8" s="1"/>
  <c r="AB2457" i="8" s="1"/>
  <c r="F2457" i="8"/>
  <c r="Y2457" i="8"/>
  <c r="E2457" i="8"/>
  <c r="G2457" i="8"/>
  <c r="H2458" i="8" s="1"/>
  <c r="R2457" i="8"/>
  <c r="T2457" i="8" s="1"/>
  <c r="S2456" i="8"/>
  <c r="I2458" i="8" l="1"/>
  <c r="N2458" i="8" s="1"/>
  <c r="J2458" i="8"/>
  <c r="V2457" i="8"/>
  <c r="O2457" i="8"/>
  <c r="AC2457" i="8"/>
  <c r="K2457" i="8"/>
  <c r="L2457" i="8" s="1"/>
  <c r="M2457" i="8" s="1"/>
  <c r="W2457" i="8" s="1"/>
  <c r="K2458" i="8" l="1"/>
  <c r="L2458" i="8" s="1"/>
  <c r="M2458" i="8" s="1"/>
  <c r="W2458" i="8" s="1"/>
  <c r="O2458" i="8"/>
  <c r="V2458" i="8"/>
  <c r="P2458" i="8"/>
  <c r="Q2458" i="8" s="1"/>
  <c r="P2457" i="8"/>
  <c r="Q2457" i="8" l="1"/>
  <c r="S2457" i="8" s="1"/>
  <c r="U2457" i="8"/>
  <c r="D2458" i="8" s="1"/>
  <c r="F2458" i="8" l="1"/>
  <c r="E2458" i="8"/>
  <c r="G2458" i="8"/>
  <c r="H2459" i="8" s="1"/>
  <c r="R2458" i="8"/>
  <c r="Y2458" i="8"/>
  <c r="X2458" i="8"/>
  <c r="Z2458" i="8" s="1"/>
  <c r="AA2458" i="8" s="1"/>
  <c r="AB2458" i="8" s="1"/>
  <c r="AC2458" i="8" l="1"/>
  <c r="T2458" i="8"/>
  <c r="U2458" i="8" s="1"/>
  <c r="D2459" i="8" s="1"/>
  <c r="S2458" i="8"/>
  <c r="I2459" i="8"/>
  <c r="N2459" i="8"/>
  <c r="J2459" i="8"/>
  <c r="K2459" i="8" s="1"/>
  <c r="L2459" i="8" s="1"/>
  <c r="M2459" i="8" s="1"/>
  <c r="W2459" i="8" s="1"/>
  <c r="V2459" i="8" l="1"/>
  <c r="O2459" i="8"/>
  <c r="G2459" i="8"/>
  <c r="H2460" i="8" s="1"/>
  <c r="F2459" i="8"/>
  <c r="X2459" i="8"/>
  <c r="Z2459" i="8" s="1"/>
  <c r="AA2459" i="8" s="1"/>
  <c r="AB2459" i="8" s="1"/>
  <c r="Y2459" i="8"/>
  <c r="E2459" i="8"/>
  <c r="R2459" i="8"/>
  <c r="T2459" i="8" s="1"/>
  <c r="AC2459" i="8" l="1"/>
  <c r="P2459" i="8"/>
  <c r="Q2459" i="8" s="1"/>
  <c r="S2459" i="8" s="1"/>
  <c r="I2460" i="8"/>
  <c r="N2460" i="8" s="1"/>
  <c r="J2460" i="8"/>
  <c r="K2460" i="8" l="1"/>
  <c r="L2460" i="8" s="1"/>
  <c r="M2460" i="8" s="1"/>
  <c r="W2460" i="8" s="1"/>
  <c r="O2460" i="8"/>
  <c r="V2460" i="8"/>
  <c r="U2459" i="8"/>
  <c r="D2460" i="8" s="1"/>
  <c r="F2460" i="8" l="1"/>
  <c r="R2460" i="8"/>
  <c r="T2460" i="8" s="1"/>
  <c r="X2460" i="8"/>
  <c r="Z2460" i="8" s="1"/>
  <c r="AA2460" i="8" s="1"/>
  <c r="AB2460" i="8" s="1"/>
  <c r="Y2460" i="8"/>
  <c r="E2460" i="8"/>
  <c r="G2460" i="8"/>
  <c r="H2461" i="8" s="1"/>
  <c r="P2460" i="8"/>
  <c r="Q2460" i="8" s="1"/>
  <c r="S2460" i="8" s="1"/>
  <c r="I2461" i="8" l="1"/>
  <c r="J2461" i="8"/>
  <c r="N2461" i="8"/>
  <c r="U2460" i="8"/>
  <c r="D2461" i="8" s="1"/>
  <c r="AC2460" i="8"/>
  <c r="G2461" i="8" l="1"/>
  <c r="H2462" i="8" s="1"/>
  <c r="F2461" i="8"/>
  <c r="X2461" i="8"/>
  <c r="Z2461" i="8" s="1"/>
  <c r="AA2461" i="8" s="1"/>
  <c r="AB2461" i="8" s="1"/>
  <c r="Y2461" i="8"/>
  <c r="R2461" i="8"/>
  <c r="T2461" i="8" s="1"/>
  <c r="E2461" i="8"/>
  <c r="K2461" i="8"/>
  <c r="L2461" i="8" s="1"/>
  <c r="M2461" i="8" s="1"/>
  <c r="W2461" i="8" s="1"/>
  <c r="V2461" i="8"/>
  <c r="O2461" i="8"/>
  <c r="P2461" i="8" s="1"/>
  <c r="Q2461" i="8" s="1"/>
  <c r="U2461" i="8" l="1"/>
  <c r="D2462" i="8" s="1"/>
  <c r="AC2461" i="8"/>
  <c r="S2461" i="8"/>
  <c r="I2462" i="8"/>
  <c r="N2462" i="8"/>
  <c r="J2462" i="8"/>
  <c r="K2462" i="8" s="1"/>
  <c r="L2462" i="8" s="1"/>
  <c r="M2462" i="8" s="1"/>
  <c r="W2462" i="8" s="1"/>
  <c r="E2462" i="8" l="1"/>
  <c r="R2462" i="8"/>
  <c r="T2462" i="8" s="1"/>
  <c r="G2462" i="8"/>
  <c r="H2463" i="8" s="1"/>
  <c r="F2462" i="8"/>
  <c r="X2462" i="8"/>
  <c r="Z2462" i="8" s="1"/>
  <c r="AA2462" i="8" s="1"/>
  <c r="AB2462" i="8" s="1"/>
  <c r="Y2462" i="8"/>
  <c r="I2463" i="8"/>
  <c r="N2463" i="8" s="1"/>
  <c r="J2463" i="8"/>
  <c r="V2462" i="8"/>
  <c r="O2462" i="8"/>
  <c r="AC2462" i="8"/>
  <c r="K2463" i="8" l="1"/>
  <c r="L2463" i="8" s="1"/>
  <c r="M2463" i="8" s="1"/>
  <c r="W2463" i="8" s="1"/>
  <c r="V2463" i="8"/>
  <c r="O2463" i="8"/>
  <c r="P2462" i="8"/>
  <c r="P2463" i="8"/>
  <c r="Q2463" i="8" s="1"/>
  <c r="Q2462" i="8" l="1"/>
  <c r="S2462" i="8" s="1"/>
  <c r="U2462" i="8"/>
  <c r="D2463" i="8" s="1"/>
  <c r="X2463" i="8" l="1"/>
  <c r="Z2463" i="8" s="1"/>
  <c r="AA2463" i="8" s="1"/>
  <c r="AB2463" i="8" s="1"/>
  <c r="E2463" i="8"/>
  <c r="G2463" i="8"/>
  <c r="H2464" i="8" s="1"/>
  <c r="Y2463" i="8"/>
  <c r="F2463" i="8"/>
  <c r="R2463" i="8"/>
  <c r="T2463" i="8" l="1"/>
  <c r="U2463" i="8" s="1"/>
  <c r="D2464" i="8" s="1"/>
  <c r="S2463" i="8"/>
  <c r="I2464" i="8"/>
  <c r="N2464" i="8" s="1"/>
  <c r="J2464" i="8"/>
  <c r="K2464" i="8" s="1"/>
  <c r="L2464" i="8" s="1"/>
  <c r="M2464" i="8" s="1"/>
  <c r="W2464" i="8" s="1"/>
  <c r="AC2463" i="8"/>
  <c r="O2464" i="8" l="1"/>
  <c r="V2464" i="8"/>
  <c r="F2464" i="8"/>
  <c r="R2464" i="8"/>
  <c r="T2464" i="8" s="1"/>
  <c r="X2464" i="8"/>
  <c r="Z2464" i="8" s="1"/>
  <c r="AA2464" i="8" s="1"/>
  <c r="AB2464" i="8" s="1"/>
  <c r="G2464" i="8"/>
  <c r="H2465" i="8" s="1"/>
  <c r="Y2464" i="8"/>
  <c r="E2464" i="8"/>
  <c r="J2465" i="8" l="1"/>
  <c r="I2465" i="8"/>
  <c r="N2465" i="8" s="1"/>
  <c r="AC2464" i="8"/>
  <c r="P2464" i="8"/>
  <c r="Q2464" i="8" s="1"/>
  <c r="S2464" i="8" s="1"/>
  <c r="O2465" i="8" l="1"/>
  <c r="P2465" i="8" s="1"/>
  <c r="Q2465" i="8" s="1"/>
  <c r="V2465" i="8"/>
  <c r="U2464" i="8"/>
  <c r="D2465" i="8" s="1"/>
  <c r="K2465" i="8"/>
  <c r="L2465" i="8" s="1"/>
  <c r="M2465" i="8" s="1"/>
  <c r="W2465" i="8" s="1"/>
  <c r="E2465" i="8" l="1"/>
  <c r="F2465" i="8"/>
  <c r="R2465" i="8"/>
  <c r="T2465" i="8" s="1"/>
  <c r="U2465" i="8" s="1"/>
  <c r="D2466" i="8" s="1"/>
  <c r="Y2465" i="8"/>
  <c r="G2465" i="8"/>
  <c r="H2466" i="8" s="1"/>
  <c r="X2465" i="8"/>
  <c r="Z2465" i="8" s="1"/>
  <c r="AA2465" i="8" s="1"/>
  <c r="AB2465" i="8" s="1"/>
  <c r="S2465" i="8"/>
  <c r="I2466" i="8" l="1"/>
  <c r="N2466" i="8" s="1"/>
  <c r="J2466" i="8"/>
  <c r="K2466" i="8" s="1"/>
  <c r="L2466" i="8" s="1"/>
  <c r="M2466" i="8" s="1"/>
  <c r="W2466" i="8" s="1"/>
  <c r="AC2465" i="8"/>
  <c r="R2466" i="8"/>
  <c r="T2466" i="8" s="1"/>
  <c r="X2466" i="8"/>
  <c r="Z2466" i="8" s="1"/>
  <c r="AA2466" i="8" s="1"/>
  <c r="AB2466" i="8" s="1"/>
  <c r="AC2466" i="8" s="1"/>
  <c r="F2466" i="8"/>
  <c r="G2466" i="8"/>
  <c r="H2467" i="8" s="1"/>
  <c r="E2466" i="8"/>
  <c r="Y2466" i="8"/>
  <c r="J2467" i="8" l="1"/>
  <c r="I2467" i="8"/>
  <c r="N2467" i="8" s="1"/>
  <c r="O2466" i="8"/>
  <c r="V2466" i="8"/>
  <c r="P2466" i="8" l="1"/>
  <c r="O2467" i="8"/>
  <c r="P2467" i="8" s="1"/>
  <c r="Q2467" i="8" s="1"/>
  <c r="V2467" i="8"/>
  <c r="K2467" i="8"/>
  <c r="L2467" i="8" s="1"/>
  <c r="M2467" i="8" s="1"/>
  <c r="W2467" i="8" s="1"/>
  <c r="Q2466" i="8" l="1"/>
  <c r="S2466" i="8" s="1"/>
  <c r="U2466" i="8"/>
  <c r="D2467" i="8" s="1"/>
  <c r="E2467" i="8" l="1"/>
  <c r="Y2467" i="8"/>
  <c r="F2467" i="8"/>
  <c r="G2467" i="8"/>
  <c r="H2468" i="8" s="1"/>
  <c r="X2467" i="8"/>
  <c r="Z2467" i="8" s="1"/>
  <c r="AA2467" i="8" s="1"/>
  <c r="AB2467" i="8" s="1"/>
  <c r="R2467" i="8"/>
  <c r="T2467" i="8" l="1"/>
  <c r="U2467" i="8" s="1"/>
  <c r="D2468" i="8" s="1"/>
  <c r="S2467" i="8"/>
  <c r="AC2467" i="8"/>
  <c r="J2468" i="8"/>
  <c r="I2468" i="8"/>
  <c r="N2468" i="8" s="1"/>
  <c r="K2468" i="8" l="1"/>
  <c r="L2468" i="8" s="1"/>
  <c r="M2468" i="8" s="1"/>
  <c r="W2468" i="8" s="1"/>
  <c r="O2468" i="8"/>
  <c r="V2468" i="8"/>
  <c r="R2468" i="8"/>
  <c r="T2468" i="8" s="1"/>
  <c r="F2468" i="8"/>
  <c r="G2468" i="8"/>
  <c r="H2469" i="8" s="1"/>
  <c r="Y2468" i="8"/>
  <c r="E2468" i="8"/>
  <c r="X2468" i="8"/>
  <c r="Z2468" i="8" s="1"/>
  <c r="AA2468" i="8" s="1"/>
  <c r="AB2468" i="8" s="1"/>
  <c r="AC2468" i="8" l="1"/>
  <c r="I2469" i="8"/>
  <c r="N2469" i="8" s="1"/>
  <c r="J2469" i="8"/>
  <c r="K2469" i="8" s="1"/>
  <c r="L2469" i="8" s="1"/>
  <c r="M2469" i="8" s="1"/>
  <c r="W2469" i="8" s="1"/>
  <c r="P2468" i="8"/>
  <c r="Q2468" i="8" s="1"/>
  <c r="S2468" i="8" s="1"/>
  <c r="U2468" i="8" l="1"/>
  <c r="D2469" i="8" s="1"/>
  <c r="O2469" i="8"/>
  <c r="V2469" i="8"/>
  <c r="P2469" i="8" l="1"/>
  <c r="Q2469" i="8" s="1"/>
  <c r="F2469" i="8"/>
  <c r="Y2469" i="8"/>
  <c r="E2469" i="8"/>
  <c r="X2469" i="8"/>
  <c r="Z2469" i="8" s="1"/>
  <c r="AA2469" i="8" s="1"/>
  <c r="AB2469" i="8" s="1"/>
  <c r="R2469" i="8"/>
  <c r="T2469" i="8" s="1"/>
  <c r="U2469" i="8" s="1"/>
  <c r="D2470" i="8" s="1"/>
  <c r="G2469" i="8"/>
  <c r="H2470" i="8" s="1"/>
  <c r="J2470" i="8" l="1"/>
  <c r="I2470" i="8"/>
  <c r="N2470" i="8" s="1"/>
  <c r="Y2470" i="8"/>
  <c r="R2470" i="8"/>
  <c r="T2470" i="8" s="1"/>
  <c r="G2470" i="8"/>
  <c r="H2471" i="8" s="1"/>
  <c r="X2470" i="8"/>
  <c r="Z2470" i="8" s="1"/>
  <c r="AA2470" i="8" s="1"/>
  <c r="AB2470" i="8" s="1"/>
  <c r="E2470" i="8"/>
  <c r="F2470" i="8"/>
  <c r="S2469" i="8"/>
  <c r="AC2469" i="8"/>
  <c r="J2471" i="8" l="1"/>
  <c r="I2471" i="8"/>
  <c r="N2471" i="8"/>
  <c r="V2470" i="8"/>
  <c r="O2470" i="8"/>
  <c r="K2470" i="8"/>
  <c r="L2470" i="8" s="1"/>
  <c r="M2470" i="8" s="1"/>
  <c r="W2470" i="8" s="1"/>
  <c r="AC2470" i="8"/>
  <c r="K2471" i="8" l="1"/>
  <c r="L2471" i="8" s="1"/>
  <c r="M2471" i="8" s="1"/>
  <c r="W2471" i="8" s="1"/>
  <c r="P2470" i="8"/>
  <c r="O2471" i="8"/>
  <c r="V2471" i="8"/>
  <c r="Q2470" i="8" l="1"/>
  <c r="S2470" i="8" s="1"/>
  <c r="U2470" i="8"/>
  <c r="D2471" i="8" s="1"/>
  <c r="P2471" i="8"/>
  <c r="Q2471" i="8" s="1"/>
  <c r="X2471" i="8" l="1"/>
  <c r="Z2471" i="8" s="1"/>
  <c r="AA2471" i="8" s="1"/>
  <c r="AB2471" i="8" s="1"/>
  <c r="G2471" i="8"/>
  <c r="H2472" i="8" s="1"/>
  <c r="Y2471" i="8"/>
  <c r="E2471" i="8"/>
  <c r="R2471" i="8"/>
  <c r="T2471" i="8" s="1"/>
  <c r="U2471" i="8" s="1"/>
  <c r="D2472" i="8" s="1"/>
  <c r="F2471" i="8"/>
  <c r="F2472" i="8" l="1"/>
  <c r="X2472" i="8"/>
  <c r="Z2472" i="8" s="1"/>
  <c r="AA2472" i="8" s="1"/>
  <c r="AB2472" i="8" s="1"/>
  <c r="R2472" i="8"/>
  <c r="T2472" i="8" s="1"/>
  <c r="E2472" i="8"/>
  <c r="G2472" i="8"/>
  <c r="H2473" i="8" s="1"/>
  <c r="Y2472" i="8"/>
  <c r="I2472" i="8"/>
  <c r="N2472" i="8" s="1"/>
  <c r="J2472" i="8"/>
  <c r="S2471" i="8"/>
  <c r="AC2471" i="8"/>
  <c r="V2472" i="8" l="1"/>
  <c r="O2472" i="8"/>
  <c r="I2473" i="8"/>
  <c r="N2473" i="8" s="1"/>
  <c r="J2473" i="8"/>
  <c r="AC2472" i="8"/>
  <c r="K2472" i="8"/>
  <c r="L2472" i="8" s="1"/>
  <c r="M2472" i="8" s="1"/>
  <c r="W2472" i="8" s="1"/>
  <c r="K2473" i="8" l="1"/>
  <c r="L2473" i="8"/>
  <c r="M2473" i="8" s="1"/>
  <c r="W2473" i="8" s="1"/>
  <c r="P2472" i="8"/>
  <c r="V2473" i="8"/>
  <c r="O2473" i="8"/>
  <c r="Q2472" i="8" l="1"/>
  <c r="S2472" i="8" s="1"/>
  <c r="U2472" i="8"/>
  <c r="D2473" i="8" s="1"/>
  <c r="P2473" i="8"/>
  <c r="Q2473" i="8" s="1"/>
  <c r="R2473" i="8" l="1"/>
  <c r="T2473" i="8" s="1"/>
  <c r="U2473" i="8" s="1"/>
  <c r="D2474" i="8" s="1"/>
  <c r="X2473" i="8"/>
  <c r="Z2473" i="8" s="1"/>
  <c r="AA2473" i="8" s="1"/>
  <c r="AB2473" i="8" s="1"/>
  <c r="Y2473" i="8"/>
  <c r="G2473" i="8"/>
  <c r="H2474" i="8" s="1"/>
  <c r="E2473" i="8"/>
  <c r="F2473" i="8"/>
  <c r="AC2473" i="8" l="1"/>
  <c r="J2474" i="8"/>
  <c r="I2474" i="8"/>
  <c r="N2474" i="8" s="1"/>
  <c r="X2474" i="8"/>
  <c r="Z2474" i="8" s="1"/>
  <c r="AA2474" i="8" s="1"/>
  <c r="AB2474" i="8" s="1"/>
  <c r="Y2474" i="8"/>
  <c r="G2474" i="8"/>
  <c r="H2475" i="8" s="1"/>
  <c r="F2474" i="8"/>
  <c r="R2474" i="8"/>
  <c r="T2474" i="8" s="1"/>
  <c r="E2474" i="8"/>
  <c r="S2473" i="8"/>
  <c r="K2474" i="8" l="1"/>
  <c r="L2474" i="8" s="1"/>
  <c r="M2474" i="8" s="1"/>
  <c r="W2474" i="8" s="1"/>
  <c r="I2475" i="8"/>
  <c r="N2475" i="8" s="1"/>
  <c r="J2475" i="8"/>
  <c r="K2475" i="8" s="1"/>
  <c r="L2475" i="8" s="1"/>
  <c r="M2475" i="8" s="1"/>
  <c r="W2475" i="8" s="1"/>
  <c r="V2474" i="8"/>
  <c r="O2474" i="8"/>
  <c r="AC2474" i="8"/>
  <c r="P2474" i="8" l="1"/>
  <c r="V2475" i="8"/>
  <c r="O2475" i="8"/>
  <c r="Q2474" i="8" l="1"/>
  <c r="S2474" i="8" s="1"/>
  <c r="U2474" i="8"/>
  <c r="D2475" i="8" s="1"/>
  <c r="P2475" i="8"/>
  <c r="Q2475" i="8" s="1"/>
  <c r="X2475" i="8" l="1"/>
  <c r="Z2475" i="8" s="1"/>
  <c r="AA2475" i="8" s="1"/>
  <c r="AB2475" i="8" s="1"/>
  <c r="E2475" i="8"/>
  <c r="Y2475" i="8"/>
  <c r="G2475" i="8"/>
  <c r="H2476" i="8" s="1"/>
  <c r="F2475" i="8"/>
  <c r="R2475" i="8"/>
  <c r="T2475" i="8" s="1"/>
  <c r="U2475" i="8" s="1"/>
  <c r="D2476" i="8" s="1"/>
  <c r="J2476" i="8" l="1"/>
  <c r="I2476" i="8"/>
  <c r="N2476" i="8" s="1"/>
  <c r="AC2475" i="8"/>
  <c r="F2476" i="8"/>
  <c r="G2476" i="8"/>
  <c r="H2477" i="8" s="1"/>
  <c r="R2476" i="8"/>
  <c r="T2476" i="8" s="1"/>
  <c r="X2476" i="8"/>
  <c r="Z2476" i="8" s="1"/>
  <c r="AA2476" i="8" s="1"/>
  <c r="AB2476" i="8" s="1"/>
  <c r="AC2476" i="8" s="1"/>
  <c r="Y2476" i="8"/>
  <c r="E2476" i="8"/>
  <c r="S2475" i="8"/>
  <c r="J2477" i="8" l="1"/>
  <c r="I2477" i="8"/>
  <c r="N2477" i="8" s="1"/>
  <c r="V2476" i="8"/>
  <c r="O2476" i="8"/>
  <c r="K2476" i="8"/>
  <c r="L2476" i="8" s="1"/>
  <c r="M2476" i="8" s="1"/>
  <c r="W2476" i="8" s="1"/>
  <c r="O2477" i="8" l="1"/>
  <c r="V2477" i="8"/>
  <c r="P2477" i="8"/>
  <c r="Q2477" i="8" s="1"/>
  <c r="P2476" i="8"/>
  <c r="K2477" i="8"/>
  <c r="L2477" i="8" s="1"/>
  <c r="M2477" i="8" s="1"/>
  <c r="W2477" i="8" s="1"/>
  <c r="Q2476" i="8" l="1"/>
  <c r="S2476" i="8" s="1"/>
  <c r="U2476" i="8"/>
  <c r="D2477" i="8" s="1"/>
  <c r="X2477" i="8" l="1"/>
  <c r="Z2477" i="8" s="1"/>
  <c r="AA2477" i="8" s="1"/>
  <c r="AB2477" i="8" s="1"/>
  <c r="E2477" i="8"/>
  <c r="F2477" i="8"/>
  <c r="R2477" i="8"/>
  <c r="Y2477" i="8"/>
  <c r="G2477" i="8"/>
  <c r="H2478" i="8" s="1"/>
  <c r="I2478" i="8" l="1"/>
  <c r="N2478" i="8" s="1"/>
  <c r="J2478" i="8"/>
  <c r="K2478" i="8" s="1"/>
  <c r="L2478" i="8" s="1"/>
  <c r="M2478" i="8" s="1"/>
  <c r="W2478" i="8" s="1"/>
  <c r="T2477" i="8"/>
  <c r="U2477" i="8" s="1"/>
  <c r="D2478" i="8" s="1"/>
  <c r="S2477" i="8"/>
  <c r="AC2477" i="8"/>
  <c r="R2478" i="8" l="1"/>
  <c r="T2478" i="8" s="1"/>
  <c r="F2478" i="8"/>
  <c r="E2478" i="8"/>
  <c r="Y2478" i="8"/>
  <c r="G2478" i="8"/>
  <c r="H2479" i="8" s="1"/>
  <c r="X2478" i="8"/>
  <c r="Z2478" i="8" s="1"/>
  <c r="AA2478" i="8" s="1"/>
  <c r="AB2478" i="8" s="1"/>
  <c r="O2478" i="8"/>
  <c r="V2478" i="8"/>
  <c r="AC2478" i="8" l="1"/>
  <c r="P2478" i="8"/>
  <c r="Q2478" i="8" s="1"/>
  <c r="S2478" i="8" s="1"/>
  <c r="J2479" i="8"/>
  <c r="I2479" i="8"/>
  <c r="N2479" i="8" s="1"/>
  <c r="U2478" i="8"/>
  <c r="D2479" i="8" s="1"/>
  <c r="K2479" i="8" l="1"/>
  <c r="L2479" i="8"/>
  <c r="M2479" i="8" s="1"/>
  <c r="W2479" i="8" s="1"/>
  <c r="F2479" i="8"/>
  <c r="R2479" i="8"/>
  <c r="T2479" i="8" s="1"/>
  <c r="Y2479" i="8"/>
  <c r="G2479" i="8"/>
  <c r="H2480" i="8" s="1"/>
  <c r="X2479" i="8"/>
  <c r="Z2479" i="8" s="1"/>
  <c r="AA2479" i="8" s="1"/>
  <c r="AB2479" i="8" s="1"/>
  <c r="E2479" i="8"/>
  <c r="V2479" i="8"/>
  <c r="O2479" i="8"/>
  <c r="I2480" i="8" l="1"/>
  <c r="N2480" i="8" s="1"/>
  <c r="J2480" i="8"/>
  <c r="K2480" i="8" s="1"/>
  <c r="L2480" i="8" s="1"/>
  <c r="M2480" i="8" s="1"/>
  <c r="W2480" i="8" s="1"/>
  <c r="AC2479" i="8"/>
  <c r="P2479" i="8"/>
  <c r="Q2479" i="8" s="1"/>
  <c r="S2479" i="8" s="1"/>
  <c r="U2479" i="8" l="1"/>
  <c r="D2480" i="8" s="1"/>
  <c r="V2480" i="8"/>
  <c r="O2480" i="8"/>
  <c r="P2480" i="8" s="1"/>
  <c r="Q2480" i="8" s="1"/>
  <c r="R2480" i="8" l="1"/>
  <c r="T2480" i="8" s="1"/>
  <c r="U2480" i="8" s="1"/>
  <c r="D2481" i="8" s="1"/>
  <c r="Y2480" i="8"/>
  <c r="E2480" i="8"/>
  <c r="F2480" i="8"/>
  <c r="G2480" i="8"/>
  <c r="H2481" i="8" s="1"/>
  <c r="X2480" i="8"/>
  <c r="Z2480" i="8" s="1"/>
  <c r="AA2480" i="8" s="1"/>
  <c r="AB2480" i="8" s="1"/>
  <c r="AC2480" i="8" l="1"/>
  <c r="I2481" i="8"/>
  <c r="N2481" i="8" s="1"/>
  <c r="J2481" i="8"/>
  <c r="G2481" i="8"/>
  <c r="H2482" i="8" s="1"/>
  <c r="X2481" i="8"/>
  <c r="Z2481" i="8" s="1"/>
  <c r="AA2481" i="8" s="1"/>
  <c r="AB2481" i="8" s="1"/>
  <c r="Y2481" i="8"/>
  <c r="R2481" i="8"/>
  <c r="T2481" i="8" s="1"/>
  <c r="E2481" i="8"/>
  <c r="F2481" i="8"/>
  <c r="S2480" i="8"/>
  <c r="I2482" i="8" l="1"/>
  <c r="N2482" i="8" s="1"/>
  <c r="J2482" i="8"/>
  <c r="K2482" i="8" s="1"/>
  <c r="L2482" i="8" s="1"/>
  <c r="M2482" i="8" s="1"/>
  <c r="W2482" i="8" s="1"/>
  <c r="K2481" i="8"/>
  <c r="L2481" i="8" s="1"/>
  <c r="M2481" i="8" s="1"/>
  <c r="W2481" i="8" s="1"/>
  <c r="O2481" i="8"/>
  <c r="V2481" i="8"/>
  <c r="AC2481" i="8"/>
  <c r="P2481" i="8" l="1"/>
  <c r="V2482" i="8"/>
  <c r="O2482" i="8"/>
  <c r="P2482" i="8" s="1"/>
  <c r="Q2482" i="8" s="1"/>
  <c r="Q2481" i="8" l="1"/>
  <c r="S2481" i="8" s="1"/>
  <c r="U2481" i="8"/>
  <c r="D2482" i="8" s="1"/>
  <c r="X2482" i="8" l="1"/>
  <c r="Z2482" i="8" s="1"/>
  <c r="AA2482" i="8" s="1"/>
  <c r="AB2482" i="8" s="1"/>
  <c r="E2482" i="8"/>
  <c r="Y2482" i="8"/>
  <c r="F2482" i="8"/>
  <c r="R2482" i="8"/>
  <c r="G2482" i="8"/>
  <c r="H2483" i="8" s="1"/>
  <c r="T2482" i="8" l="1"/>
  <c r="U2482" i="8" s="1"/>
  <c r="D2483" i="8" s="1"/>
  <c r="S2482" i="8"/>
  <c r="I2483" i="8"/>
  <c r="N2483" i="8" s="1"/>
  <c r="J2483" i="8"/>
  <c r="AC2482" i="8"/>
  <c r="V2483" i="8" l="1"/>
  <c r="O2483" i="8"/>
  <c r="P2483" i="8" s="1"/>
  <c r="Q2483" i="8" s="1"/>
  <c r="K2483" i="8"/>
  <c r="L2483" i="8" s="1"/>
  <c r="M2483" i="8" s="1"/>
  <c r="W2483" i="8" s="1"/>
  <c r="X2483" i="8"/>
  <c r="Z2483" i="8" s="1"/>
  <c r="AA2483" i="8" s="1"/>
  <c r="AB2483" i="8" s="1"/>
  <c r="G2483" i="8"/>
  <c r="H2484" i="8" s="1"/>
  <c r="Y2483" i="8"/>
  <c r="E2483" i="8"/>
  <c r="R2483" i="8"/>
  <c r="T2483" i="8" s="1"/>
  <c r="U2483" i="8" s="1"/>
  <c r="D2484" i="8" s="1"/>
  <c r="F2483" i="8"/>
  <c r="S2483" i="8" l="1"/>
  <c r="I2484" i="8"/>
  <c r="N2484" i="8" s="1"/>
  <c r="J2484" i="8"/>
  <c r="K2484" i="8" s="1"/>
  <c r="L2484" i="8" s="1"/>
  <c r="M2484" i="8" s="1"/>
  <c r="W2484" i="8" s="1"/>
  <c r="AC2483" i="8"/>
  <c r="E2484" i="8"/>
  <c r="X2484" i="8"/>
  <c r="Z2484" i="8" s="1"/>
  <c r="AA2484" i="8" s="1"/>
  <c r="AB2484" i="8" s="1"/>
  <c r="AC2484" i="8" s="1"/>
  <c r="Y2484" i="8"/>
  <c r="R2484" i="8"/>
  <c r="T2484" i="8" s="1"/>
  <c r="G2484" i="8"/>
  <c r="H2485" i="8" s="1"/>
  <c r="F2484" i="8"/>
  <c r="I2485" i="8" l="1"/>
  <c r="N2485" i="8" s="1"/>
  <c r="J2485" i="8"/>
  <c r="K2485" i="8" s="1"/>
  <c r="L2485" i="8" s="1"/>
  <c r="M2485" i="8" s="1"/>
  <c r="W2485" i="8" s="1"/>
  <c r="V2484" i="8"/>
  <c r="O2484" i="8"/>
  <c r="P2484" i="8" l="1"/>
  <c r="O2485" i="8"/>
  <c r="V2485" i="8"/>
  <c r="P2485" i="8" l="1"/>
  <c r="Q2485" i="8" s="1"/>
  <c r="Q2484" i="8"/>
  <c r="S2484" i="8" s="1"/>
  <c r="U2484" i="8"/>
  <c r="D2485" i="8" s="1"/>
  <c r="G2485" i="8" l="1"/>
  <c r="H2486" i="8" s="1"/>
  <c r="Y2485" i="8"/>
  <c r="R2485" i="8"/>
  <c r="T2485" i="8" s="1"/>
  <c r="U2485" i="8" s="1"/>
  <c r="D2486" i="8" s="1"/>
  <c r="E2485" i="8"/>
  <c r="F2485" i="8"/>
  <c r="X2485" i="8"/>
  <c r="Z2485" i="8" s="1"/>
  <c r="AA2485" i="8" s="1"/>
  <c r="AB2485" i="8" s="1"/>
  <c r="S2485" i="8" l="1"/>
  <c r="R2486" i="8"/>
  <c r="T2486" i="8" s="1"/>
  <c r="F2486" i="8"/>
  <c r="X2486" i="8"/>
  <c r="Z2486" i="8" s="1"/>
  <c r="AA2486" i="8" s="1"/>
  <c r="AB2486" i="8" s="1"/>
  <c r="G2486" i="8"/>
  <c r="H2487" i="8" s="1"/>
  <c r="E2486" i="8"/>
  <c r="Y2486" i="8"/>
  <c r="AC2485" i="8"/>
  <c r="I2486" i="8"/>
  <c r="N2486" i="8" s="1"/>
  <c r="J2486" i="8"/>
  <c r="K2486" i="8" s="1"/>
  <c r="L2486" i="8" s="1"/>
  <c r="M2486" i="8" s="1"/>
  <c r="W2486" i="8" s="1"/>
  <c r="J2487" i="8" l="1"/>
  <c r="I2487" i="8"/>
  <c r="N2487" i="8"/>
  <c r="AC2486" i="8"/>
  <c r="O2486" i="8"/>
  <c r="V2486" i="8"/>
  <c r="P2486" i="8" l="1"/>
  <c r="V2487" i="8"/>
  <c r="O2487" i="8"/>
  <c r="K2487" i="8"/>
  <c r="L2487" i="8" s="1"/>
  <c r="M2487" i="8" s="1"/>
  <c r="W2487" i="8" s="1"/>
  <c r="Q2486" i="8" l="1"/>
  <c r="S2486" i="8" s="1"/>
  <c r="U2486" i="8"/>
  <c r="D2487" i="8" s="1"/>
  <c r="P2487" i="8"/>
  <c r="Q2487" i="8" s="1"/>
  <c r="E2487" i="8" l="1"/>
  <c r="X2487" i="8"/>
  <c r="Z2487" i="8" s="1"/>
  <c r="AA2487" i="8" s="1"/>
  <c r="AB2487" i="8" s="1"/>
  <c r="R2487" i="8"/>
  <c r="T2487" i="8" s="1"/>
  <c r="U2487" i="8" s="1"/>
  <c r="D2488" i="8" s="1"/>
  <c r="F2487" i="8"/>
  <c r="Y2487" i="8"/>
  <c r="G2487" i="8"/>
  <c r="H2488" i="8" s="1"/>
  <c r="S2487" i="8" l="1"/>
  <c r="J2488" i="8"/>
  <c r="I2488" i="8"/>
  <c r="N2488" i="8" s="1"/>
  <c r="AC2487" i="8"/>
  <c r="X2488" i="8"/>
  <c r="Z2488" i="8" s="1"/>
  <c r="AA2488" i="8" s="1"/>
  <c r="AB2488" i="8" s="1"/>
  <c r="F2488" i="8"/>
  <c r="R2488" i="8"/>
  <c r="T2488" i="8" s="1"/>
  <c r="E2488" i="8"/>
  <c r="G2488" i="8"/>
  <c r="H2489" i="8" s="1"/>
  <c r="Y2488" i="8"/>
  <c r="I2489" i="8" l="1"/>
  <c r="N2489" i="8"/>
  <c r="J2489" i="8"/>
  <c r="AC2488" i="8"/>
  <c r="V2488" i="8"/>
  <c r="O2488" i="8"/>
  <c r="K2488" i="8"/>
  <c r="L2488" i="8" s="1"/>
  <c r="M2488" i="8" s="1"/>
  <c r="W2488" i="8" s="1"/>
  <c r="K2489" i="8" l="1"/>
  <c r="L2489" i="8" s="1"/>
  <c r="M2489" i="8" s="1"/>
  <c r="W2489" i="8" s="1"/>
  <c r="V2489" i="8"/>
  <c r="O2489" i="8"/>
  <c r="P2489" i="8"/>
  <c r="Q2489" i="8" s="1"/>
  <c r="P2488" i="8"/>
  <c r="Q2488" i="8" l="1"/>
  <c r="S2488" i="8" s="1"/>
  <c r="U2488" i="8"/>
  <c r="D2489" i="8" s="1"/>
  <c r="G2489" i="8" l="1"/>
  <c r="H2490" i="8" s="1"/>
  <c r="Y2489" i="8"/>
  <c r="F2489" i="8"/>
  <c r="X2489" i="8"/>
  <c r="Z2489" i="8" s="1"/>
  <c r="AA2489" i="8" s="1"/>
  <c r="AB2489" i="8" s="1"/>
  <c r="R2489" i="8"/>
  <c r="E2489" i="8"/>
  <c r="T2489" i="8" l="1"/>
  <c r="U2489" i="8" s="1"/>
  <c r="D2490" i="8" s="1"/>
  <c r="S2489" i="8"/>
  <c r="AC2489" i="8"/>
  <c r="I2490" i="8"/>
  <c r="N2490" i="8" s="1"/>
  <c r="J2490" i="8"/>
  <c r="K2490" i="8" s="1"/>
  <c r="L2490" i="8" s="1"/>
  <c r="M2490" i="8" s="1"/>
  <c r="W2490" i="8" s="1"/>
  <c r="V2490" i="8" l="1"/>
  <c r="O2490" i="8"/>
  <c r="X2490" i="8"/>
  <c r="Z2490" i="8" s="1"/>
  <c r="AA2490" i="8" s="1"/>
  <c r="AB2490" i="8" s="1"/>
  <c r="F2490" i="8"/>
  <c r="G2490" i="8"/>
  <c r="H2491" i="8" s="1"/>
  <c r="Y2490" i="8"/>
  <c r="R2490" i="8"/>
  <c r="T2490" i="8" s="1"/>
  <c r="E2490" i="8"/>
  <c r="I2491" i="8" l="1"/>
  <c r="N2491" i="8" s="1"/>
  <c r="J2491" i="8"/>
  <c r="P2490" i="8"/>
  <c r="Q2490" i="8" s="1"/>
  <c r="S2490" i="8" s="1"/>
  <c r="AC2490" i="8"/>
  <c r="K2491" i="8" l="1"/>
  <c r="L2491" i="8" s="1"/>
  <c r="M2491" i="8" s="1"/>
  <c r="W2491" i="8" s="1"/>
  <c r="U2490" i="8"/>
  <c r="D2491" i="8" s="1"/>
  <c r="E2491" i="8" s="1"/>
  <c r="V2491" i="8"/>
  <c r="O2491" i="8"/>
  <c r="X2491" i="8"/>
  <c r="Z2491" i="8" s="1"/>
  <c r="AA2491" i="8" s="1"/>
  <c r="AB2491" i="8" s="1"/>
  <c r="F2491" i="8"/>
  <c r="Y2491" i="8"/>
  <c r="R2491" i="8"/>
  <c r="T2491" i="8" s="1"/>
  <c r="G2491" i="8"/>
  <c r="H2492" i="8" s="1"/>
  <c r="I2492" i="8" l="1"/>
  <c r="N2492" i="8" s="1"/>
  <c r="J2492" i="8"/>
  <c r="K2492" i="8" s="1"/>
  <c r="L2492" i="8" s="1"/>
  <c r="M2492" i="8" s="1"/>
  <c r="W2492" i="8" s="1"/>
  <c r="P2491" i="8"/>
  <c r="Q2491" i="8" s="1"/>
  <c r="S2491" i="8" s="1"/>
  <c r="AC2491" i="8"/>
  <c r="O2492" i="8" l="1"/>
  <c r="V2492" i="8"/>
  <c r="U2491" i="8"/>
  <c r="D2492" i="8" s="1"/>
  <c r="F2492" i="8" l="1"/>
  <c r="G2492" i="8"/>
  <c r="H2493" i="8" s="1"/>
  <c r="Y2492" i="8"/>
  <c r="R2492" i="8"/>
  <c r="T2492" i="8" s="1"/>
  <c r="X2492" i="8"/>
  <c r="Z2492" i="8" s="1"/>
  <c r="AA2492" i="8" s="1"/>
  <c r="AB2492" i="8" s="1"/>
  <c r="E2492" i="8"/>
  <c r="P2492" i="8"/>
  <c r="Q2492" i="8" s="1"/>
  <c r="S2492" i="8" l="1"/>
  <c r="U2492" i="8"/>
  <c r="D2493" i="8" s="1"/>
  <c r="Y2493" i="8"/>
  <c r="E2493" i="8"/>
  <c r="X2493" i="8"/>
  <c r="Z2493" i="8" s="1"/>
  <c r="AA2493" i="8" s="1"/>
  <c r="AB2493" i="8" s="1"/>
  <c r="G2493" i="8"/>
  <c r="H2494" i="8" s="1"/>
  <c r="F2493" i="8"/>
  <c r="R2493" i="8"/>
  <c r="T2493" i="8" s="1"/>
  <c r="AC2492" i="8"/>
  <c r="I2493" i="8"/>
  <c r="N2493" i="8" s="1"/>
  <c r="J2493" i="8"/>
  <c r="K2493" i="8" s="1"/>
  <c r="L2493" i="8" s="1"/>
  <c r="M2493" i="8" s="1"/>
  <c r="W2493" i="8" s="1"/>
  <c r="I2494" i="8" l="1"/>
  <c r="N2494" i="8" s="1"/>
  <c r="J2494" i="8"/>
  <c r="AC2493" i="8"/>
  <c r="V2493" i="8"/>
  <c r="O2493" i="8"/>
  <c r="K2494" i="8" l="1"/>
  <c r="L2494" i="8" s="1"/>
  <c r="M2494" i="8" s="1"/>
  <c r="W2494" i="8" s="1"/>
  <c r="P2493" i="8"/>
  <c r="V2494" i="8"/>
  <c r="O2494" i="8"/>
  <c r="Q2493" i="8" l="1"/>
  <c r="S2493" i="8" s="1"/>
  <c r="U2493" i="8"/>
  <c r="D2494" i="8" s="1"/>
  <c r="P2494" i="8"/>
  <c r="Q2494" i="8" s="1"/>
  <c r="Y2494" i="8" l="1"/>
  <c r="X2494" i="8"/>
  <c r="Z2494" i="8" s="1"/>
  <c r="AA2494" i="8" s="1"/>
  <c r="AB2494" i="8" s="1"/>
  <c r="F2494" i="8"/>
  <c r="E2494" i="8"/>
  <c r="G2494" i="8"/>
  <c r="H2495" i="8" s="1"/>
  <c r="R2494" i="8"/>
  <c r="T2494" i="8" s="1"/>
  <c r="U2494" i="8" s="1"/>
  <c r="D2495" i="8" s="1"/>
  <c r="R2495" i="8" l="1"/>
  <c r="T2495" i="8" s="1"/>
  <c r="F2495" i="8"/>
  <c r="G2495" i="8"/>
  <c r="X2495" i="8"/>
  <c r="Z2495" i="8" s="1"/>
  <c r="AA2495" i="8" s="1"/>
  <c r="AB2495" i="8" s="1"/>
  <c r="Y2495" i="8"/>
  <c r="E2495" i="8"/>
  <c r="J2495" i="8"/>
  <c r="H2496" i="8"/>
  <c r="I2495" i="8"/>
  <c r="N2495" i="8" s="1"/>
  <c r="AC2494" i="8"/>
  <c r="S2494" i="8"/>
  <c r="K2495" i="8" l="1"/>
  <c r="L2495" i="8" s="1"/>
  <c r="M2495" i="8" s="1"/>
  <c r="W2495" i="8" s="1"/>
  <c r="AC2495" i="8"/>
  <c r="J2496" i="8"/>
  <c r="I2496" i="8"/>
  <c r="N2496" i="8" s="1"/>
  <c r="O2495" i="8"/>
  <c r="V2495" i="8"/>
  <c r="P2495" i="8" l="1"/>
  <c r="K2496" i="8"/>
  <c r="L2496" i="8" s="1"/>
  <c r="M2496" i="8" s="1"/>
  <c r="W2496" i="8" s="1"/>
  <c r="V2496" i="8"/>
  <c r="O2496" i="8"/>
  <c r="Q2495" i="8" l="1"/>
  <c r="S2495" i="8" s="1"/>
  <c r="U2495" i="8"/>
  <c r="D2496" i="8" s="1"/>
  <c r="P2496" i="8"/>
  <c r="Q2496" i="8" s="1"/>
  <c r="Y2496" i="8" l="1"/>
  <c r="E2496" i="8"/>
  <c r="R2496" i="8"/>
  <c r="T2496" i="8" s="1"/>
  <c r="U2496" i="8" s="1"/>
  <c r="D2497" i="8" s="1"/>
  <c r="F2496" i="8"/>
  <c r="X2496" i="8"/>
  <c r="Z2496" i="8" s="1"/>
  <c r="AA2496" i="8" s="1"/>
  <c r="AB2496" i="8" s="1"/>
  <c r="G2496" i="8"/>
  <c r="H2497" i="8" s="1"/>
  <c r="J2497" i="8" l="1"/>
  <c r="I2497" i="8"/>
  <c r="N2497" i="8" s="1"/>
  <c r="Y2497" i="8"/>
  <c r="R2497" i="8"/>
  <c r="T2497" i="8" s="1"/>
  <c r="E2497" i="8"/>
  <c r="F2497" i="8"/>
  <c r="X2497" i="8"/>
  <c r="Z2497" i="8" s="1"/>
  <c r="AA2497" i="8" s="1"/>
  <c r="AB2497" i="8" s="1"/>
  <c r="G2497" i="8"/>
  <c r="H2498" i="8" s="1"/>
  <c r="AC2496" i="8"/>
  <c r="S2496" i="8"/>
  <c r="V2497" i="8" l="1"/>
  <c r="O2497" i="8"/>
  <c r="AC2497" i="8"/>
  <c r="J2498" i="8"/>
  <c r="I2498" i="8"/>
  <c r="N2498" i="8" s="1"/>
  <c r="K2497" i="8"/>
  <c r="L2497" i="8" s="1"/>
  <c r="M2497" i="8" s="1"/>
  <c r="W2497" i="8" s="1"/>
  <c r="K2498" i="8" l="1"/>
  <c r="L2498" i="8" s="1"/>
  <c r="M2498" i="8" s="1"/>
  <c r="W2498" i="8" s="1"/>
  <c r="P2497" i="8"/>
  <c r="V2498" i="8"/>
  <c r="O2498" i="8"/>
  <c r="Q2497" i="8" l="1"/>
  <c r="S2497" i="8" s="1"/>
  <c r="U2497" i="8"/>
  <c r="D2498" i="8" s="1"/>
  <c r="P2498" i="8"/>
  <c r="Q2498" i="8" s="1"/>
  <c r="X2498" i="8" l="1"/>
  <c r="Z2498" i="8" s="1"/>
  <c r="AA2498" i="8" s="1"/>
  <c r="AB2498" i="8" s="1"/>
  <c r="E2498" i="8"/>
  <c r="G2498" i="8"/>
  <c r="H2499" i="8" s="1"/>
  <c r="R2498" i="8"/>
  <c r="T2498" i="8" s="1"/>
  <c r="U2498" i="8" s="1"/>
  <c r="D2499" i="8" s="1"/>
  <c r="F2498" i="8"/>
  <c r="Y2498" i="8"/>
  <c r="S2498" i="8" l="1"/>
  <c r="J2499" i="8"/>
  <c r="I2499" i="8"/>
  <c r="N2499" i="8" s="1"/>
  <c r="R2499" i="8"/>
  <c r="T2499" i="8" s="1"/>
  <c r="E2499" i="8"/>
  <c r="X2499" i="8"/>
  <c r="Z2499" i="8" s="1"/>
  <c r="AA2499" i="8" s="1"/>
  <c r="AB2499" i="8" s="1"/>
  <c r="F2499" i="8"/>
  <c r="G2499" i="8"/>
  <c r="H2500" i="8" s="1"/>
  <c r="Y2499" i="8"/>
  <c r="AC2498" i="8"/>
  <c r="I2500" i="8" l="1"/>
  <c r="N2500" i="8" s="1"/>
  <c r="J2500" i="8"/>
  <c r="K2500" i="8" s="1"/>
  <c r="L2500" i="8" s="1"/>
  <c r="M2500" i="8" s="1"/>
  <c r="W2500" i="8" s="1"/>
  <c r="O2499" i="8"/>
  <c r="V2499" i="8"/>
  <c r="AC2499" i="8"/>
  <c r="K2499" i="8"/>
  <c r="L2499" i="8" s="1"/>
  <c r="M2499" i="8" s="1"/>
  <c r="W2499" i="8" s="1"/>
  <c r="P2499" i="8" l="1"/>
  <c r="V2500" i="8"/>
  <c r="O2500" i="8"/>
  <c r="Q2499" i="8" l="1"/>
  <c r="S2499" i="8" s="1"/>
  <c r="U2499" i="8"/>
  <c r="D2500" i="8" s="1"/>
  <c r="P2500" i="8"/>
  <c r="Q2500" i="8" s="1"/>
  <c r="R2500" i="8" l="1"/>
  <c r="T2500" i="8" s="1"/>
  <c r="U2500" i="8" s="1"/>
  <c r="D2501" i="8" s="1"/>
  <c r="E2500" i="8"/>
  <c r="X2500" i="8"/>
  <c r="Z2500" i="8" s="1"/>
  <c r="AA2500" i="8" s="1"/>
  <c r="AB2500" i="8" s="1"/>
  <c r="F2500" i="8"/>
  <c r="G2500" i="8"/>
  <c r="H2501" i="8" s="1"/>
  <c r="Y2500" i="8"/>
  <c r="S2500" i="8"/>
  <c r="AC2500" i="8" l="1"/>
  <c r="J2501" i="8"/>
  <c r="I2501" i="8"/>
  <c r="N2501" i="8" s="1"/>
  <c r="E2501" i="8"/>
  <c r="F2501" i="8"/>
  <c r="X2501" i="8"/>
  <c r="Z2501" i="8" s="1"/>
  <c r="AA2501" i="8" s="1"/>
  <c r="AB2501" i="8" s="1"/>
  <c r="Y2501" i="8"/>
  <c r="G2501" i="8"/>
  <c r="H2502" i="8" s="1"/>
  <c r="R2501" i="8"/>
  <c r="T2501" i="8" s="1"/>
  <c r="I2502" i="8" l="1"/>
  <c r="N2502" i="8" s="1"/>
  <c r="J2502" i="8"/>
  <c r="K2502" i="8" s="1"/>
  <c r="L2502" i="8" s="1"/>
  <c r="M2502" i="8" s="1"/>
  <c r="W2502" i="8" s="1"/>
  <c r="K2501" i="8"/>
  <c r="L2501" i="8" s="1"/>
  <c r="M2501" i="8" s="1"/>
  <c r="W2501" i="8" s="1"/>
  <c r="O2501" i="8"/>
  <c r="V2501" i="8"/>
  <c r="AC2501" i="8"/>
  <c r="P2501" i="8" l="1"/>
  <c r="V2502" i="8"/>
  <c r="O2502" i="8"/>
  <c r="Q2501" i="8" l="1"/>
  <c r="S2501" i="8" s="1"/>
  <c r="U2501" i="8"/>
  <c r="D2502" i="8" s="1"/>
  <c r="P2502" i="8"/>
  <c r="Q2502" i="8" s="1"/>
  <c r="R2502" i="8" l="1"/>
  <c r="T2502" i="8" s="1"/>
  <c r="U2502" i="8" s="1"/>
  <c r="D2503" i="8" s="1"/>
  <c r="E2502" i="8"/>
  <c r="G2502" i="8"/>
  <c r="H2503" i="8" s="1"/>
  <c r="F2502" i="8"/>
  <c r="Y2502" i="8"/>
  <c r="X2502" i="8"/>
  <c r="Z2502" i="8" s="1"/>
  <c r="AA2502" i="8" s="1"/>
  <c r="AB2502" i="8" s="1"/>
  <c r="I2503" i="8" l="1"/>
  <c r="N2503" i="8" s="1"/>
  <c r="J2503" i="8"/>
  <c r="AC2502" i="8"/>
  <c r="E2503" i="8"/>
  <c r="Y2503" i="8"/>
  <c r="R2503" i="8"/>
  <c r="T2503" i="8" s="1"/>
  <c r="X2503" i="8"/>
  <c r="Z2503" i="8" s="1"/>
  <c r="AA2503" i="8" s="1"/>
  <c r="AB2503" i="8" s="1"/>
  <c r="AC2503" i="8" s="1"/>
  <c r="F2503" i="8"/>
  <c r="G2503" i="8"/>
  <c r="H2504" i="8" s="1"/>
  <c r="S2502" i="8"/>
  <c r="K2503" i="8" l="1"/>
  <c r="L2503" i="8" s="1"/>
  <c r="M2503" i="8" s="1"/>
  <c r="W2503" i="8" s="1"/>
  <c r="I2504" i="8"/>
  <c r="N2504" i="8" s="1"/>
  <c r="J2504" i="8"/>
  <c r="K2504" i="8" s="1"/>
  <c r="L2504" i="8" s="1"/>
  <c r="M2504" i="8" s="1"/>
  <c r="W2504" i="8" s="1"/>
  <c r="V2503" i="8"/>
  <c r="O2503" i="8"/>
  <c r="P2503" i="8" l="1"/>
  <c r="V2504" i="8"/>
  <c r="O2504" i="8"/>
  <c r="Q2503" i="8" l="1"/>
  <c r="S2503" i="8" s="1"/>
  <c r="U2503" i="8"/>
  <c r="D2504" i="8" s="1"/>
  <c r="P2504" i="8"/>
  <c r="Q2504" i="8" s="1"/>
  <c r="R2504" i="8" l="1"/>
  <c r="T2504" i="8" s="1"/>
  <c r="U2504" i="8" s="1"/>
  <c r="D2505" i="8" s="1"/>
  <c r="G2504" i="8"/>
  <c r="H2505" i="8" s="1"/>
  <c r="X2504" i="8"/>
  <c r="Z2504" i="8" s="1"/>
  <c r="AA2504" i="8" s="1"/>
  <c r="AB2504" i="8" s="1"/>
  <c r="Y2504" i="8"/>
  <c r="F2504" i="8"/>
  <c r="E2504" i="8"/>
  <c r="S2504" i="8"/>
  <c r="AC2504" i="8" l="1"/>
  <c r="I2505" i="8"/>
  <c r="N2505" i="8" s="1"/>
  <c r="J2505" i="8"/>
  <c r="R2505" i="8"/>
  <c r="T2505" i="8" s="1"/>
  <c r="G2505" i="8"/>
  <c r="H2506" i="8" s="1"/>
  <c r="F2505" i="8"/>
  <c r="Y2505" i="8"/>
  <c r="X2505" i="8"/>
  <c r="Z2505" i="8" s="1"/>
  <c r="AA2505" i="8" s="1"/>
  <c r="AB2505" i="8" s="1"/>
  <c r="E2505" i="8"/>
  <c r="I2506" i="8" l="1"/>
  <c r="N2506" i="8" s="1"/>
  <c r="J2506" i="8"/>
  <c r="K2506" i="8" s="1"/>
  <c r="L2506" i="8" s="1"/>
  <c r="M2506" i="8" s="1"/>
  <c r="W2506" i="8" s="1"/>
  <c r="V2505" i="8"/>
  <c r="O2505" i="8"/>
  <c r="K2505" i="8"/>
  <c r="L2505" i="8" s="1"/>
  <c r="M2505" i="8" s="1"/>
  <c r="W2505" i="8" s="1"/>
  <c r="AC2505" i="8"/>
  <c r="V2506" i="8" l="1"/>
  <c r="O2506" i="8"/>
  <c r="P2506" i="8" s="1"/>
  <c r="Q2506" i="8" s="1"/>
  <c r="P2505" i="8"/>
  <c r="Q2505" i="8" l="1"/>
  <c r="S2505" i="8" s="1"/>
  <c r="U2505" i="8"/>
  <c r="D2506" i="8" s="1"/>
  <c r="F2506" i="8" l="1"/>
  <c r="Y2506" i="8"/>
  <c r="G2506" i="8"/>
  <c r="H2507" i="8" s="1"/>
  <c r="X2506" i="8"/>
  <c r="Z2506" i="8" s="1"/>
  <c r="AA2506" i="8" s="1"/>
  <c r="AB2506" i="8" s="1"/>
  <c r="R2506" i="8"/>
  <c r="E2506" i="8"/>
  <c r="J2507" i="8" l="1"/>
  <c r="I2507" i="8"/>
  <c r="N2507" i="8" s="1"/>
  <c r="T2506" i="8"/>
  <c r="U2506" i="8" s="1"/>
  <c r="D2507" i="8" s="1"/>
  <c r="S2506" i="8"/>
  <c r="AC2506" i="8"/>
  <c r="V2507" i="8" l="1"/>
  <c r="O2507" i="8"/>
  <c r="Y2507" i="8"/>
  <c r="X2507" i="8"/>
  <c r="Z2507" i="8" s="1"/>
  <c r="AA2507" i="8" s="1"/>
  <c r="AB2507" i="8" s="1"/>
  <c r="F2507" i="8"/>
  <c r="R2507" i="8"/>
  <c r="T2507" i="8" s="1"/>
  <c r="E2507" i="8"/>
  <c r="G2507" i="8"/>
  <c r="H2508" i="8" s="1"/>
  <c r="K2507" i="8"/>
  <c r="L2507" i="8" s="1"/>
  <c r="M2507" i="8" s="1"/>
  <c r="W2507" i="8" s="1"/>
  <c r="I2508" i="8" l="1"/>
  <c r="N2508" i="8" s="1"/>
  <c r="J2508" i="8"/>
  <c r="K2508" i="8" s="1"/>
  <c r="L2508" i="8" s="1"/>
  <c r="M2508" i="8" s="1"/>
  <c r="W2508" i="8" s="1"/>
  <c r="AC2507" i="8"/>
  <c r="P2507" i="8"/>
  <c r="Q2507" i="8" s="1"/>
  <c r="S2507" i="8" s="1"/>
  <c r="U2507" i="8" l="1"/>
  <c r="D2508" i="8" s="1"/>
  <c r="O2508" i="8"/>
  <c r="V2508" i="8"/>
  <c r="P2508" i="8" l="1"/>
  <c r="Q2508" i="8" s="1"/>
  <c r="F2508" i="8"/>
  <c r="X2508" i="8"/>
  <c r="Z2508" i="8" s="1"/>
  <c r="AA2508" i="8" s="1"/>
  <c r="AB2508" i="8" s="1"/>
  <c r="R2508" i="8"/>
  <c r="T2508" i="8" s="1"/>
  <c r="U2508" i="8" s="1"/>
  <c r="D2509" i="8" s="1"/>
  <c r="G2508" i="8"/>
  <c r="H2509" i="8" s="1"/>
  <c r="Y2508" i="8"/>
  <c r="E2508" i="8"/>
  <c r="I2509" i="8" l="1"/>
  <c r="N2509" i="8" s="1"/>
  <c r="J2509" i="8"/>
  <c r="AC2508" i="8"/>
  <c r="Y2509" i="8"/>
  <c r="G2509" i="8"/>
  <c r="H2510" i="8" s="1"/>
  <c r="R2509" i="8"/>
  <c r="T2509" i="8" s="1"/>
  <c r="E2509" i="8"/>
  <c r="F2509" i="8"/>
  <c r="X2509" i="8"/>
  <c r="Z2509" i="8" s="1"/>
  <c r="AA2509" i="8" s="1"/>
  <c r="AB2509" i="8" s="1"/>
  <c r="S2508" i="8"/>
  <c r="J2510" i="8" l="1"/>
  <c r="I2510" i="8"/>
  <c r="N2510" i="8" s="1"/>
  <c r="AC2509" i="8"/>
  <c r="K2509" i="8"/>
  <c r="L2509" i="8" s="1"/>
  <c r="M2509" i="8" s="1"/>
  <c r="W2509" i="8" s="1"/>
  <c r="V2509" i="8"/>
  <c r="O2509" i="8"/>
  <c r="V2510" i="8" l="1"/>
  <c r="O2510" i="8"/>
  <c r="P2510" i="8"/>
  <c r="Q2510" i="8" s="1"/>
  <c r="P2509" i="8"/>
  <c r="K2510" i="8"/>
  <c r="L2510" i="8" s="1"/>
  <c r="M2510" i="8" s="1"/>
  <c r="W2510" i="8" s="1"/>
  <c r="Q2509" i="8" l="1"/>
  <c r="S2509" i="8" s="1"/>
  <c r="U2509" i="8"/>
  <c r="D2510" i="8" s="1"/>
  <c r="Y2510" i="8" l="1"/>
  <c r="X2510" i="8"/>
  <c r="Z2510" i="8" s="1"/>
  <c r="AA2510" i="8" s="1"/>
  <c r="AB2510" i="8" s="1"/>
  <c r="F2510" i="8"/>
  <c r="R2510" i="8"/>
  <c r="E2510" i="8"/>
  <c r="G2510" i="8"/>
  <c r="H2511" i="8" s="1"/>
  <c r="I2511" i="8" l="1"/>
  <c r="N2511" i="8" s="1"/>
  <c r="J2511" i="8"/>
  <c r="K2511" i="8" s="1"/>
  <c r="L2511" i="8" s="1"/>
  <c r="M2511" i="8" s="1"/>
  <c r="W2511" i="8" s="1"/>
  <c r="AC2510" i="8"/>
  <c r="T2510" i="8"/>
  <c r="U2510" i="8" s="1"/>
  <c r="D2511" i="8" s="1"/>
  <c r="S2510" i="8"/>
  <c r="E2511" i="8" l="1"/>
  <c r="Y2511" i="8"/>
  <c r="G2511" i="8"/>
  <c r="H2512" i="8" s="1"/>
  <c r="F2511" i="8"/>
  <c r="R2511" i="8"/>
  <c r="T2511" i="8" s="1"/>
  <c r="X2511" i="8"/>
  <c r="Z2511" i="8" s="1"/>
  <c r="AA2511" i="8" s="1"/>
  <c r="AB2511" i="8" s="1"/>
  <c r="O2511" i="8"/>
  <c r="V2511" i="8"/>
  <c r="P2511" i="8" l="1"/>
  <c r="Q2511" i="8" s="1"/>
  <c r="S2511" i="8" s="1"/>
  <c r="U2511" i="8"/>
  <c r="D2512" i="8" s="1"/>
  <c r="AC2511" i="8"/>
  <c r="J2512" i="8"/>
  <c r="I2512" i="8"/>
  <c r="N2512" i="8" s="1"/>
  <c r="K2512" i="8" l="1"/>
  <c r="L2512" i="8" s="1"/>
  <c r="M2512" i="8" s="1"/>
  <c r="W2512" i="8" s="1"/>
  <c r="O2512" i="8"/>
  <c r="V2512" i="8"/>
  <c r="F2512" i="8"/>
  <c r="R2512" i="8"/>
  <c r="T2512" i="8" s="1"/>
  <c r="E2512" i="8"/>
  <c r="G2512" i="8"/>
  <c r="H2513" i="8" s="1"/>
  <c r="Y2512" i="8"/>
  <c r="X2512" i="8"/>
  <c r="Z2512" i="8" s="1"/>
  <c r="AA2512" i="8" s="1"/>
  <c r="AB2512" i="8" s="1"/>
  <c r="I2513" i="8" l="1"/>
  <c r="N2513" i="8"/>
  <c r="J2513" i="8"/>
  <c r="AC2512" i="8"/>
  <c r="P2512" i="8"/>
  <c r="Q2512" i="8" s="1"/>
  <c r="S2512" i="8" s="1"/>
  <c r="U2512" i="8" l="1"/>
  <c r="D2513" i="8" s="1"/>
  <c r="V2513" i="8"/>
  <c r="O2513" i="8"/>
  <c r="F2513" i="8"/>
  <c r="Y2513" i="8"/>
  <c r="E2513" i="8"/>
  <c r="X2513" i="8"/>
  <c r="Z2513" i="8" s="1"/>
  <c r="AA2513" i="8" s="1"/>
  <c r="AB2513" i="8" s="1"/>
  <c r="G2513" i="8"/>
  <c r="H2514" i="8" s="1"/>
  <c r="R2513" i="8"/>
  <c r="T2513" i="8" s="1"/>
  <c r="K2513" i="8"/>
  <c r="L2513" i="8" s="1"/>
  <c r="M2513" i="8" s="1"/>
  <c r="W2513" i="8" s="1"/>
  <c r="AC2513" i="8" l="1"/>
  <c r="J2514" i="8"/>
  <c r="I2514" i="8"/>
  <c r="N2514" i="8" s="1"/>
  <c r="P2513" i="8"/>
  <c r="Q2513" i="8" s="1"/>
  <c r="S2513" i="8" s="1"/>
  <c r="U2513" i="8"/>
  <c r="D2514" i="8" s="1"/>
  <c r="G2514" i="8" l="1"/>
  <c r="H2515" i="8" s="1"/>
  <c r="Y2514" i="8"/>
  <c r="R2514" i="8"/>
  <c r="T2514" i="8" s="1"/>
  <c r="E2514" i="8"/>
  <c r="X2514" i="8"/>
  <c r="Z2514" i="8" s="1"/>
  <c r="AA2514" i="8" s="1"/>
  <c r="AB2514" i="8" s="1"/>
  <c r="F2514" i="8"/>
  <c r="V2514" i="8"/>
  <c r="O2514" i="8"/>
  <c r="K2514" i="8"/>
  <c r="L2514" i="8" s="1"/>
  <c r="M2514" i="8" s="1"/>
  <c r="W2514" i="8" s="1"/>
  <c r="P2514" i="8" l="1"/>
  <c r="Q2514" i="8" s="1"/>
  <c r="S2514" i="8" s="1"/>
  <c r="U2514" i="8"/>
  <c r="D2515" i="8" s="1"/>
  <c r="AC2514" i="8"/>
  <c r="I2515" i="8"/>
  <c r="N2515" i="8" s="1"/>
  <c r="J2515" i="8"/>
  <c r="V2515" i="8" l="1"/>
  <c r="O2515" i="8"/>
  <c r="F2515" i="8"/>
  <c r="E2515" i="8"/>
  <c r="G2515" i="8"/>
  <c r="H2516" i="8" s="1"/>
  <c r="X2515" i="8"/>
  <c r="Z2515" i="8" s="1"/>
  <c r="AA2515" i="8" s="1"/>
  <c r="AB2515" i="8" s="1"/>
  <c r="Y2515" i="8"/>
  <c r="R2515" i="8"/>
  <c r="T2515" i="8" s="1"/>
  <c r="K2515" i="8"/>
  <c r="L2515" i="8"/>
  <c r="M2515" i="8" s="1"/>
  <c r="W2515" i="8" s="1"/>
  <c r="AC2515" i="8" l="1"/>
  <c r="P2515" i="8"/>
  <c r="Q2515" i="8" s="1"/>
  <c r="S2515" i="8" s="1"/>
  <c r="J2516" i="8"/>
  <c r="I2516" i="8"/>
  <c r="N2516" i="8" s="1"/>
  <c r="V2516" i="8" l="1"/>
  <c r="O2516" i="8"/>
  <c r="K2516" i="8"/>
  <c r="L2516" i="8" s="1"/>
  <c r="M2516" i="8" s="1"/>
  <c r="W2516" i="8" s="1"/>
  <c r="U2515" i="8"/>
  <c r="D2516" i="8" s="1"/>
  <c r="Y2516" i="8" l="1"/>
  <c r="G2516" i="8"/>
  <c r="H2517" i="8" s="1"/>
  <c r="X2516" i="8"/>
  <c r="Z2516" i="8" s="1"/>
  <c r="AA2516" i="8" s="1"/>
  <c r="AB2516" i="8" s="1"/>
  <c r="R2516" i="8"/>
  <c r="T2516" i="8" s="1"/>
  <c r="F2516" i="8"/>
  <c r="E2516" i="8"/>
  <c r="P2516" i="8"/>
  <c r="Q2516" i="8" s="1"/>
  <c r="S2516" i="8" l="1"/>
  <c r="AC2516" i="8"/>
  <c r="J2517" i="8"/>
  <c r="I2517" i="8"/>
  <c r="N2517" i="8" s="1"/>
  <c r="U2516" i="8"/>
  <c r="D2517" i="8" s="1"/>
  <c r="O2517" i="8" l="1"/>
  <c r="V2517" i="8"/>
  <c r="K2517" i="8"/>
  <c r="L2517" i="8" s="1"/>
  <c r="M2517" i="8" s="1"/>
  <c r="W2517" i="8" s="1"/>
  <c r="Y2517" i="8"/>
  <c r="R2517" i="8"/>
  <c r="T2517" i="8" s="1"/>
  <c r="E2517" i="8"/>
  <c r="X2517" i="8"/>
  <c r="Z2517" i="8" s="1"/>
  <c r="AA2517" i="8" s="1"/>
  <c r="AB2517" i="8" s="1"/>
  <c r="G2517" i="8"/>
  <c r="H2518" i="8" s="1"/>
  <c r="F2517" i="8"/>
  <c r="AC2517" i="8" l="1"/>
  <c r="I2518" i="8"/>
  <c r="N2518" i="8" s="1"/>
  <c r="J2518" i="8"/>
  <c r="K2518" i="8" s="1"/>
  <c r="L2518" i="8" s="1"/>
  <c r="M2518" i="8" s="1"/>
  <c r="W2518" i="8" s="1"/>
  <c r="P2517" i="8"/>
  <c r="Q2517" i="8" s="1"/>
  <c r="S2517" i="8" s="1"/>
  <c r="V2518" i="8" l="1"/>
  <c r="O2518" i="8"/>
  <c r="U2517" i="8"/>
  <c r="D2518" i="8" s="1"/>
  <c r="P2518" i="8" l="1"/>
  <c r="Q2518" i="8" s="1"/>
  <c r="G2518" i="8"/>
  <c r="H2519" i="8" s="1"/>
  <c r="X2518" i="8"/>
  <c r="Z2518" i="8" s="1"/>
  <c r="AA2518" i="8" s="1"/>
  <c r="AB2518" i="8" s="1"/>
  <c r="F2518" i="8"/>
  <c r="Y2518" i="8"/>
  <c r="R2518" i="8"/>
  <c r="T2518" i="8" s="1"/>
  <c r="U2518" i="8" s="1"/>
  <c r="D2519" i="8" s="1"/>
  <c r="E2518" i="8"/>
  <c r="F2519" i="8" l="1"/>
  <c r="X2519" i="8"/>
  <c r="Z2519" i="8" s="1"/>
  <c r="AA2519" i="8" s="1"/>
  <c r="AB2519" i="8" s="1"/>
  <c r="R2519" i="8"/>
  <c r="T2519" i="8" s="1"/>
  <c r="G2519" i="8"/>
  <c r="H2520" i="8" s="1"/>
  <c r="E2519" i="8"/>
  <c r="Y2519" i="8"/>
  <c r="AC2519" i="8"/>
  <c r="AC2518" i="8"/>
  <c r="S2518" i="8"/>
  <c r="I2519" i="8"/>
  <c r="N2519" i="8"/>
  <c r="J2519" i="8"/>
  <c r="K2519" i="8" s="1"/>
  <c r="L2519" i="8" s="1"/>
  <c r="M2519" i="8" s="1"/>
  <c r="W2519" i="8" s="1"/>
  <c r="I2520" i="8" l="1"/>
  <c r="N2520" i="8" s="1"/>
  <c r="J2520" i="8"/>
  <c r="K2520" i="8" s="1"/>
  <c r="L2520" i="8" s="1"/>
  <c r="M2520" i="8" s="1"/>
  <c r="W2520" i="8" s="1"/>
  <c r="V2519" i="8"/>
  <c r="O2519" i="8"/>
  <c r="P2519" i="8" l="1"/>
  <c r="O2520" i="8"/>
  <c r="V2520" i="8"/>
  <c r="Q2519" i="8" l="1"/>
  <c r="S2519" i="8" s="1"/>
  <c r="U2519" i="8"/>
  <c r="D2520" i="8" s="1"/>
  <c r="P2520" i="8"/>
  <c r="Q2520" i="8" s="1"/>
  <c r="F2520" i="8" l="1"/>
  <c r="R2520" i="8"/>
  <c r="T2520" i="8" s="1"/>
  <c r="U2520" i="8" s="1"/>
  <c r="D2521" i="8" s="1"/>
  <c r="E2520" i="8"/>
  <c r="Y2520" i="8"/>
  <c r="X2520" i="8"/>
  <c r="Z2520" i="8" s="1"/>
  <c r="AA2520" i="8" s="1"/>
  <c r="AB2520" i="8" s="1"/>
  <c r="G2520" i="8"/>
  <c r="H2521" i="8" s="1"/>
  <c r="AC2520" i="8" l="1"/>
  <c r="J2521" i="8"/>
  <c r="I2521" i="8"/>
  <c r="N2521" i="8" s="1"/>
  <c r="F2521" i="8"/>
  <c r="X2521" i="8"/>
  <c r="Z2521" i="8" s="1"/>
  <c r="AA2521" i="8" s="1"/>
  <c r="AB2521" i="8" s="1"/>
  <c r="G2521" i="8"/>
  <c r="H2522" i="8" s="1"/>
  <c r="Y2521" i="8"/>
  <c r="R2521" i="8"/>
  <c r="T2521" i="8" s="1"/>
  <c r="E2521" i="8"/>
  <c r="S2520" i="8"/>
  <c r="I2522" i="8" l="1"/>
  <c r="N2522" i="8" s="1"/>
  <c r="J2522" i="8"/>
  <c r="O2521" i="8"/>
  <c r="V2521" i="8"/>
  <c r="K2521" i="8"/>
  <c r="L2521" i="8" s="1"/>
  <c r="M2521" i="8" s="1"/>
  <c r="W2521" i="8" s="1"/>
  <c r="AC2521" i="8"/>
  <c r="K2522" i="8" l="1"/>
  <c r="L2522" i="8" s="1"/>
  <c r="M2522" i="8" s="1"/>
  <c r="W2522" i="8" s="1"/>
  <c r="P2521" i="8"/>
  <c r="V2522" i="8"/>
  <c r="O2522" i="8"/>
  <c r="Q2521" i="8" l="1"/>
  <c r="S2521" i="8" s="1"/>
  <c r="U2521" i="8"/>
  <c r="D2522" i="8" s="1"/>
  <c r="P2522" i="8"/>
  <c r="Q2522" i="8" s="1"/>
  <c r="G2522" i="8" l="1"/>
  <c r="H2523" i="8" s="1"/>
  <c r="E2522" i="8"/>
  <c r="F2522" i="8"/>
  <c r="X2522" i="8"/>
  <c r="Z2522" i="8" s="1"/>
  <c r="AA2522" i="8" s="1"/>
  <c r="AB2522" i="8" s="1"/>
  <c r="Y2522" i="8"/>
  <c r="R2522" i="8"/>
  <c r="T2522" i="8" s="1"/>
  <c r="U2522" i="8" s="1"/>
  <c r="D2523" i="8" s="1"/>
  <c r="E2523" i="8" l="1"/>
  <c r="X2523" i="8"/>
  <c r="Z2523" i="8" s="1"/>
  <c r="AA2523" i="8" s="1"/>
  <c r="AB2523" i="8" s="1"/>
  <c r="G2523" i="8"/>
  <c r="R2523" i="8"/>
  <c r="T2523" i="8" s="1"/>
  <c r="F2523" i="8"/>
  <c r="Y2523" i="8"/>
  <c r="J2523" i="8"/>
  <c r="H2524" i="8"/>
  <c r="I2523" i="8"/>
  <c r="N2523" i="8" s="1"/>
  <c r="AC2522" i="8"/>
  <c r="S2522" i="8"/>
  <c r="K2523" i="8" l="1"/>
  <c r="L2523" i="8" s="1"/>
  <c r="M2523" i="8" s="1"/>
  <c r="W2523" i="8" s="1"/>
  <c r="J2524" i="8"/>
  <c r="I2524" i="8"/>
  <c r="N2524" i="8" s="1"/>
  <c r="AC2523" i="8"/>
  <c r="V2523" i="8"/>
  <c r="O2523" i="8"/>
  <c r="K2524" i="8" l="1"/>
  <c r="L2524" i="8" s="1"/>
  <c r="M2524" i="8" s="1"/>
  <c r="W2524" i="8" s="1"/>
  <c r="O2524" i="8"/>
  <c r="V2524" i="8"/>
  <c r="P2524" i="8"/>
  <c r="Q2524" i="8" s="1"/>
  <c r="P2523" i="8"/>
  <c r="Q2523" i="8" l="1"/>
  <c r="S2523" i="8" s="1"/>
  <c r="U2523" i="8"/>
  <c r="D2524" i="8" s="1"/>
  <c r="E2524" i="8" l="1"/>
  <c r="G2524" i="8"/>
  <c r="H2525" i="8" s="1"/>
  <c r="X2524" i="8"/>
  <c r="Z2524" i="8" s="1"/>
  <c r="AA2524" i="8" s="1"/>
  <c r="AB2524" i="8" s="1"/>
  <c r="Y2524" i="8"/>
  <c r="F2524" i="8"/>
  <c r="R2524" i="8"/>
  <c r="T2524" i="8" l="1"/>
  <c r="U2524" i="8" s="1"/>
  <c r="D2525" i="8" s="1"/>
  <c r="S2524" i="8"/>
  <c r="I2525" i="8"/>
  <c r="J2525" i="8"/>
  <c r="N2525" i="8"/>
  <c r="AC2524" i="8"/>
  <c r="V2525" i="8" l="1"/>
  <c r="O2525" i="8"/>
  <c r="K2525" i="8"/>
  <c r="L2525" i="8"/>
  <c r="M2525" i="8" s="1"/>
  <c r="W2525" i="8" s="1"/>
  <c r="Y2525" i="8"/>
  <c r="X2525" i="8"/>
  <c r="Z2525" i="8" s="1"/>
  <c r="AA2525" i="8" s="1"/>
  <c r="AB2525" i="8" s="1"/>
  <c r="G2525" i="8"/>
  <c r="H2526" i="8" s="1"/>
  <c r="F2525" i="8"/>
  <c r="E2525" i="8"/>
  <c r="R2525" i="8"/>
  <c r="T2525" i="8" s="1"/>
  <c r="I2526" i="8" l="1"/>
  <c r="N2526" i="8" s="1"/>
  <c r="J2526" i="8"/>
  <c r="K2526" i="8" s="1"/>
  <c r="L2526" i="8" s="1"/>
  <c r="M2526" i="8" s="1"/>
  <c r="W2526" i="8" s="1"/>
  <c r="AC2525" i="8"/>
  <c r="P2525" i="8"/>
  <c r="Q2525" i="8" s="1"/>
  <c r="S2525" i="8" s="1"/>
  <c r="U2525" i="8" l="1"/>
  <c r="D2526" i="8" s="1"/>
  <c r="V2526" i="8"/>
  <c r="O2526" i="8"/>
  <c r="P2526" i="8" l="1"/>
  <c r="Q2526" i="8" s="1"/>
  <c r="X2526" i="8"/>
  <c r="Z2526" i="8" s="1"/>
  <c r="AA2526" i="8" s="1"/>
  <c r="AB2526" i="8" s="1"/>
  <c r="E2526" i="8"/>
  <c r="F2526" i="8"/>
  <c r="G2526" i="8"/>
  <c r="H2527" i="8" s="1"/>
  <c r="Y2526" i="8"/>
  <c r="R2526" i="8"/>
  <c r="T2526" i="8" s="1"/>
  <c r="U2526" i="8" s="1"/>
  <c r="D2527" i="8" s="1"/>
  <c r="F2527" i="8" l="1"/>
  <c r="Y2527" i="8"/>
  <c r="X2527" i="8"/>
  <c r="Z2527" i="8" s="1"/>
  <c r="AA2527" i="8" s="1"/>
  <c r="AB2527" i="8" s="1"/>
  <c r="AC2527" i="8" s="1"/>
  <c r="R2527" i="8"/>
  <c r="T2527" i="8" s="1"/>
  <c r="E2527" i="8"/>
  <c r="G2527" i="8"/>
  <c r="H2528" i="8" s="1"/>
  <c r="I2527" i="8"/>
  <c r="N2527" i="8" s="1"/>
  <c r="J2527" i="8"/>
  <c r="S2526" i="8"/>
  <c r="AC2526" i="8"/>
  <c r="I2528" i="8" l="1"/>
  <c r="N2528" i="8" s="1"/>
  <c r="J2528" i="8"/>
  <c r="O2527" i="8"/>
  <c r="V2527" i="8"/>
  <c r="K2527" i="8"/>
  <c r="L2527" i="8" s="1"/>
  <c r="M2527" i="8" s="1"/>
  <c r="W2527" i="8" s="1"/>
  <c r="K2528" i="8" l="1"/>
  <c r="L2528" i="8" s="1"/>
  <c r="M2528" i="8" s="1"/>
  <c r="W2528" i="8" s="1"/>
  <c r="P2527" i="8"/>
  <c r="V2528" i="8"/>
  <c r="O2528" i="8"/>
  <c r="Q2527" i="8" l="1"/>
  <c r="S2527" i="8" s="1"/>
  <c r="U2527" i="8"/>
  <c r="D2528" i="8" s="1"/>
  <c r="P2528" i="8"/>
  <c r="Q2528" i="8" s="1"/>
  <c r="X2528" i="8" l="1"/>
  <c r="Z2528" i="8" s="1"/>
  <c r="AA2528" i="8" s="1"/>
  <c r="AB2528" i="8" s="1"/>
  <c r="R2528" i="8"/>
  <c r="T2528" i="8" s="1"/>
  <c r="U2528" i="8" s="1"/>
  <c r="D2529" i="8" s="1"/>
  <c r="Y2528" i="8"/>
  <c r="G2528" i="8"/>
  <c r="H2529" i="8" s="1"/>
  <c r="E2528" i="8"/>
  <c r="F2528" i="8"/>
  <c r="S2528" i="8"/>
  <c r="J2529" i="8" l="1"/>
  <c r="I2529" i="8"/>
  <c r="N2529" i="8" s="1"/>
  <c r="F2529" i="8"/>
  <c r="G2529" i="8"/>
  <c r="H2530" i="8" s="1"/>
  <c r="X2529" i="8"/>
  <c r="Z2529" i="8" s="1"/>
  <c r="AA2529" i="8" s="1"/>
  <c r="AB2529" i="8" s="1"/>
  <c r="AC2529" i="8" s="1"/>
  <c r="R2529" i="8"/>
  <c r="T2529" i="8" s="1"/>
  <c r="E2529" i="8"/>
  <c r="Y2529" i="8"/>
  <c r="AC2528" i="8"/>
  <c r="I2530" i="8" l="1"/>
  <c r="N2530" i="8" s="1"/>
  <c r="J2530" i="8"/>
  <c r="K2530" i="8" s="1"/>
  <c r="L2530" i="8" s="1"/>
  <c r="M2530" i="8" s="1"/>
  <c r="W2530" i="8" s="1"/>
  <c r="V2529" i="8"/>
  <c r="O2529" i="8"/>
  <c r="K2529" i="8"/>
  <c r="L2529" i="8" s="1"/>
  <c r="M2529" i="8" s="1"/>
  <c r="W2529" i="8" s="1"/>
  <c r="P2529" i="8" l="1"/>
  <c r="V2530" i="8"/>
  <c r="O2530" i="8"/>
  <c r="Q2529" i="8" l="1"/>
  <c r="S2529" i="8" s="1"/>
  <c r="U2529" i="8"/>
  <c r="D2530" i="8" s="1"/>
  <c r="P2530" i="8"/>
  <c r="Q2530" i="8" s="1"/>
  <c r="G2530" i="8" l="1"/>
  <c r="H2531" i="8" s="1"/>
  <c r="X2530" i="8"/>
  <c r="Z2530" i="8" s="1"/>
  <c r="AA2530" i="8" s="1"/>
  <c r="AB2530" i="8" s="1"/>
  <c r="F2530" i="8"/>
  <c r="Y2530" i="8"/>
  <c r="E2530" i="8"/>
  <c r="R2530" i="8"/>
  <c r="T2530" i="8" s="1"/>
  <c r="U2530" i="8" s="1"/>
  <c r="D2531" i="8" s="1"/>
  <c r="I2531" i="8" l="1"/>
  <c r="N2531" i="8" s="1"/>
  <c r="J2531" i="8"/>
  <c r="K2531" i="8" s="1"/>
  <c r="L2531" i="8" s="1"/>
  <c r="M2531" i="8" s="1"/>
  <c r="W2531" i="8" s="1"/>
  <c r="E2531" i="8"/>
  <c r="G2531" i="8"/>
  <c r="H2532" i="8" s="1"/>
  <c r="R2531" i="8"/>
  <c r="T2531" i="8" s="1"/>
  <c r="Y2531" i="8"/>
  <c r="F2531" i="8"/>
  <c r="X2531" i="8"/>
  <c r="Z2531" i="8" s="1"/>
  <c r="AA2531" i="8" s="1"/>
  <c r="AB2531" i="8" s="1"/>
  <c r="AC2531" i="8" s="1"/>
  <c r="AC2530" i="8"/>
  <c r="S2530" i="8"/>
  <c r="I2532" i="8" l="1"/>
  <c r="N2532" i="8" s="1"/>
  <c r="J2532" i="8"/>
  <c r="O2531" i="8"/>
  <c r="V2531" i="8"/>
  <c r="K2532" i="8" l="1"/>
  <c r="L2532" i="8" s="1"/>
  <c r="M2532" i="8" s="1"/>
  <c r="W2532" i="8" s="1"/>
  <c r="P2531" i="8"/>
  <c r="O2532" i="8"/>
  <c r="V2532" i="8"/>
  <c r="Q2531" i="8" l="1"/>
  <c r="S2531" i="8" s="1"/>
  <c r="U2531" i="8"/>
  <c r="D2532" i="8" s="1"/>
  <c r="P2532" i="8"/>
  <c r="Q2532" i="8" s="1"/>
  <c r="G2532" i="8" l="1"/>
  <c r="H2533" i="8" s="1"/>
  <c r="X2532" i="8"/>
  <c r="Z2532" i="8" s="1"/>
  <c r="AA2532" i="8" s="1"/>
  <c r="AB2532" i="8" s="1"/>
  <c r="R2532" i="8"/>
  <c r="T2532" i="8" s="1"/>
  <c r="U2532" i="8" s="1"/>
  <c r="D2533" i="8" s="1"/>
  <c r="E2532" i="8"/>
  <c r="F2532" i="8"/>
  <c r="Y2532" i="8"/>
  <c r="G2533" i="8" l="1"/>
  <c r="E2533" i="8"/>
  <c r="R2533" i="8"/>
  <c r="T2533" i="8" s="1"/>
  <c r="Y2533" i="8"/>
  <c r="F2533" i="8"/>
  <c r="X2533" i="8"/>
  <c r="Z2533" i="8" s="1"/>
  <c r="AA2533" i="8" s="1"/>
  <c r="AB2533" i="8" s="1"/>
  <c r="H2534" i="8"/>
  <c r="I2533" i="8"/>
  <c r="N2533" i="8" s="1"/>
  <c r="J2533" i="8"/>
  <c r="AC2532" i="8"/>
  <c r="S2532" i="8"/>
  <c r="V2533" i="8" l="1"/>
  <c r="O2533" i="8"/>
  <c r="I2534" i="8"/>
  <c r="N2534" i="8" s="1"/>
  <c r="J2534" i="8"/>
  <c r="K2534" i="8" s="1"/>
  <c r="L2534" i="8" s="1"/>
  <c r="M2534" i="8" s="1"/>
  <c r="W2534" i="8" s="1"/>
  <c r="K2533" i="8"/>
  <c r="L2533" i="8" s="1"/>
  <c r="M2533" i="8" s="1"/>
  <c r="W2533" i="8" s="1"/>
  <c r="AC2533" i="8"/>
  <c r="P2533" i="8" l="1"/>
  <c r="V2534" i="8"/>
  <c r="O2534" i="8"/>
  <c r="Q2533" i="8" l="1"/>
  <c r="S2533" i="8" s="1"/>
  <c r="U2533" i="8"/>
  <c r="D2534" i="8" s="1"/>
  <c r="P2534" i="8"/>
  <c r="Q2534" i="8" s="1"/>
  <c r="E2534" i="8" l="1"/>
  <c r="F2534" i="8"/>
  <c r="X2534" i="8"/>
  <c r="Z2534" i="8" s="1"/>
  <c r="AA2534" i="8" s="1"/>
  <c r="AB2534" i="8" s="1"/>
  <c r="R2534" i="8"/>
  <c r="T2534" i="8" s="1"/>
  <c r="U2534" i="8" s="1"/>
  <c r="D2535" i="8" s="1"/>
  <c r="Y2534" i="8"/>
  <c r="G2534" i="8"/>
  <c r="H2535" i="8" s="1"/>
  <c r="S2534" i="8"/>
  <c r="I2535" i="8" l="1"/>
  <c r="N2535" i="8" s="1"/>
  <c r="J2535" i="8"/>
  <c r="R2535" i="8"/>
  <c r="T2535" i="8" s="1"/>
  <c r="E2535" i="8"/>
  <c r="Y2535" i="8"/>
  <c r="X2535" i="8"/>
  <c r="Z2535" i="8" s="1"/>
  <c r="AA2535" i="8" s="1"/>
  <c r="AB2535" i="8" s="1"/>
  <c r="F2535" i="8"/>
  <c r="G2535" i="8"/>
  <c r="H2536" i="8" s="1"/>
  <c r="AC2534" i="8"/>
  <c r="I2536" i="8" l="1"/>
  <c r="N2536" i="8" s="1"/>
  <c r="J2536" i="8"/>
  <c r="K2536" i="8" s="1"/>
  <c r="L2536" i="8" s="1"/>
  <c r="M2536" i="8" s="1"/>
  <c r="W2536" i="8" s="1"/>
  <c r="K2535" i="8"/>
  <c r="L2535" i="8" s="1"/>
  <c r="M2535" i="8" s="1"/>
  <c r="W2535" i="8" s="1"/>
  <c r="AC2535" i="8"/>
  <c r="V2535" i="8"/>
  <c r="O2535" i="8"/>
  <c r="P2535" i="8" l="1"/>
  <c r="O2536" i="8"/>
  <c r="V2536" i="8"/>
  <c r="Q2535" i="8" l="1"/>
  <c r="S2535" i="8" s="1"/>
  <c r="U2535" i="8"/>
  <c r="D2536" i="8" s="1"/>
  <c r="P2536" i="8"/>
  <c r="Q2536" i="8" s="1"/>
  <c r="E2536" i="8" l="1"/>
  <c r="X2536" i="8"/>
  <c r="Z2536" i="8" s="1"/>
  <c r="AA2536" i="8" s="1"/>
  <c r="AB2536" i="8" s="1"/>
  <c r="G2536" i="8"/>
  <c r="H2537" i="8" s="1"/>
  <c r="Y2536" i="8"/>
  <c r="R2536" i="8"/>
  <c r="T2536" i="8" s="1"/>
  <c r="U2536" i="8" s="1"/>
  <c r="D2537" i="8" s="1"/>
  <c r="F2536" i="8"/>
  <c r="G2537" i="8" l="1"/>
  <c r="F2537" i="8"/>
  <c r="Y2537" i="8"/>
  <c r="E2537" i="8"/>
  <c r="R2537" i="8"/>
  <c r="T2537" i="8" s="1"/>
  <c r="X2537" i="8"/>
  <c r="Z2537" i="8" s="1"/>
  <c r="AA2537" i="8" s="1"/>
  <c r="AB2537" i="8" s="1"/>
  <c r="AC2537" i="8" s="1"/>
  <c r="S2536" i="8"/>
  <c r="AC2536" i="8"/>
  <c r="I2537" i="8"/>
  <c r="N2537" i="8" s="1"/>
  <c r="J2537" i="8"/>
  <c r="K2537" i="8" s="1"/>
  <c r="L2537" i="8" s="1"/>
  <c r="M2537" i="8" s="1"/>
  <c r="W2537" i="8" s="1"/>
  <c r="H2538" i="8"/>
  <c r="J2538" i="8" l="1"/>
  <c r="I2538" i="8"/>
  <c r="N2538" i="8" s="1"/>
  <c r="V2537" i="8"/>
  <c r="O2537" i="8"/>
  <c r="P2537" i="8" s="1"/>
  <c r="Q2537" i="8" s="1"/>
  <c r="S2537" i="8" s="1"/>
  <c r="K2538" i="8" l="1"/>
  <c r="L2538" i="8" s="1"/>
  <c r="M2538" i="8" s="1"/>
  <c r="W2538" i="8" s="1"/>
  <c r="V2538" i="8"/>
  <c r="O2538" i="8"/>
  <c r="U2537" i="8"/>
  <c r="D2538" i="8" s="1"/>
  <c r="P2538" i="8" l="1"/>
  <c r="Q2538" i="8" s="1"/>
  <c r="E2538" i="8"/>
  <c r="R2538" i="8"/>
  <c r="T2538" i="8" s="1"/>
  <c r="U2538" i="8" s="1"/>
  <c r="D2539" i="8" s="1"/>
  <c r="Y2538" i="8"/>
  <c r="X2538" i="8"/>
  <c r="Z2538" i="8" s="1"/>
  <c r="AA2538" i="8" s="1"/>
  <c r="AB2538" i="8" s="1"/>
  <c r="F2538" i="8"/>
  <c r="G2538" i="8"/>
  <c r="H2539" i="8" s="1"/>
  <c r="AC2538" i="8" l="1"/>
  <c r="J2539" i="8"/>
  <c r="I2539" i="8"/>
  <c r="N2539" i="8" s="1"/>
  <c r="F2539" i="8"/>
  <c r="Y2539" i="8"/>
  <c r="E2539" i="8"/>
  <c r="G2539" i="8"/>
  <c r="H2540" i="8" s="1"/>
  <c r="X2539" i="8"/>
  <c r="Z2539" i="8" s="1"/>
  <c r="AA2539" i="8" s="1"/>
  <c r="AB2539" i="8" s="1"/>
  <c r="R2539" i="8"/>
  <c r="T2539" i="8" s="1"/>
  <c r="S2538" i="8"/>
  <c r="V2539" i="8" l="1"/>
  <c r="O2539" i="8"/>
  <c r="J2540" i="8"/>
  <c r="I2540" i="8"/>
  <c r="N2540" i="8" s="1"/>
  <c r="K2539" i="8"/>
  <c r="L2539" i="8" s="1"/>
  <c r="M2539" i="8" s="1"/>
  <c r="W2539" i="8" s="1"/>
  <c r="AC2539" i="8"/>
  <c r="P2539" i="8" l="1"/>
  <c r="V2540" i="8"/>
  <c r="O2540" i="8"/>
  <c r="K2540" i="8"/>
  <c r="L2540" i="8" s="1"/>
  <c r="M2540" i="8" s="1"/>
  <c r="W2540" i="8" s="1"/>
  <c r="Q2539" i="8" l="1"/>
  <c r="S2539" i="8" s="1"/>
  <c r="U2539" i="8"/>
  <c r="D2540" i="8" s="1"/>
  <c r="P2540" i="8"/>
  <c r="Q2540" i="8" s="1"/>
  <c r="X2540" i="8" l="1"/>
  <c r="Z2540" i="8" s="1"/>
  <c r="AA2540" i="8" s="1"/>
  <c r="AB2540" i="8" s="1"/>
  <c r="R2540" i="8"/>
  <c r="T2540" i="8" s="1"/>
  <c r="U2540" i="8" s="1"/>
  <c r="D2541" i="8" s="1"/>
  <c r="F2540" i="8"/>
  <c r="E2540" i="8"/>
  <c r="Y2540" i="8"/>
  <c r="G2540" i="8"/>
  <c r="H2541" i="8" s="1"/>
  <c r="AC2540" i="8" l="1"/>
  <c r="I2541" i="8"/>
  <c r="N2541" i="8" s="1"/>
  <c r="J2541" i="8"/>
  <c r="K2541" i="8" s="1"/>
  <c r="L2541" i="8" s="1"/>
  <c r="M2541" i="8" s="1"/>
  <c r="W2541" i="8" s="1"/>
  <c r="Y2541" i="8"/>
  <c r="F2541" i="8"/>
  <c r="R2541" i="8"/>
  <c r="T2541" i="8" s="1"/>
  <c r="X2541" i="8"/>
  <c r="Z2541" i="8" s="1"/>
  <c r="AA2541" i="8" s="1"/>
  <c r="AB2541" i="8" s="1"/>
  <c r="G2541" i="8"/>
  <c r="H2542" i="8" s="1"/>
  <c r="E2541" i="8"/>
  <c r="S2540" i="8"/>
  <c r="V2541" i="8" l="1"/>
  <c r="O2541" i="8"/>
  <c r="I2542" i="8"/>
  <c r="N2542" i="8" s="1"/>
  <c r="J2542" i="8"/>
  <c r="K2542" i="8" s="1"/>
  <c r="L2542" i="8" s="1"/>
  <c r="M2542" i="8" s="1"/>
  <c r="W2542" i="8" s="1"/>
  <c r="AC2541" i="8"/>
  <c r="V2542" i="8" l="1"/>
  <c r="O2542" i="8"/>
  <c r="P2542" i="8"/>
  <c r="Q2542" i="8" s="1"/>
  <c r="P2541" i="8"/>
  <c r="Q2541" i="8" l="1"/>
  <c r="S2541" i="8" s="1"/>
  <c r="U2541" i="8"/>
  <c r="D2542" i="8" s="1"/>
  <c r="Y2542" i="8" l="1"/>
  <c r="G2542" i="8"/>
  <c r="H2543" i="8" s="1"/>
  <c r="E2542" i="8"/>
  <c r="F2542" i="8"/>
  <c r="X2542" i="8"/>
  <c r="Z2542" i="8" s="1"/>
  <c r="AA2542" i="8" s="1"/>
  <c r="AB2542" i="8" s="1"/>
  <c r="R2542" i="8"/>
  <c r="AC2542" i="8" l="1"/>
  <c r="T2542" i="8"/>
  <c r="U2542" i="8" s="1"/>
  <c r="D2543" i="8" s="1"/>
  <c r="S2542" i="8"/>
  <c r="I2543" i="8"/>
  <c r="N2543" i="8" s="1"/>
  <c r="J2543" i="8"/>
  <c r="K2543" i="8" s="1"/>
  <c r="L2543" i="8" s="1"/>
  <c r="M2543" i="8" s="1"/>
  <c r="W2543" i="8" s="1"/>
  <c r="O2543" i="8" l="1"/>
  <c r="V2543" i="8"/>
  <c r="G2543" i="8"/>
  <c r="H2544" i="8" s="1"/>
  <c r="E2543" i="8"/>
  <c r="F2543" i="8"/>
  <c r="X2543" i="8"/>
  <c r="Z2543" i="8" s="1"/>
  <c r="AA2543" i="8" s="1"/>
  <c r="AB2543" i="8" s="1"/>
  <c r="Y2543" i="8"/>
  <c r="R2543" i="8"/>
  <c r="T2543" i="8" s="1"/>
  <c r="AC2543" i="8" l="1"/>
  <c r="I2544" i="8"/>
  <c r="N2544" i="8" s="1"/>
  <c r="J2544" i="8"/>
  <c r="K2544" i="8" s="1"/>
  <c r="L2544" i="8" s="1"/>
  <c r="M2544" i="8" s="1"/>
  <c r="W2544" i="8" s="1"/>
  <c r="P2543" i="8"/>
  <c r="Q2543" i="8" s="1"/>
  <c r="S2543" i="8" s="1"/>
  <c r="V2544" i="8" l="1"/>
  <c r="O2544" i="8"/>
  <c r="U2543" i="8"/>
  <c r="D2544" i="8" s="1"/>
  <c r="P2544" i="8" l="1"/>
  <c r="Q2544" i="8" s="1"/>
  <c r="F2544" i="8"/>
  <c r="X2544" i="8"/>
  <c r="Z2544" i="8" s="1"/>
  <c r="AA2544" i="8" s="1"/>
  <c r="AB2544" i="8" s="1"/>
  <c r="G2544" i="8"/>
  <c r="H2545" i="8" s="1"/>
  <c r="Y2544" i="8"/>
  <c r="R2544" i="8"/>
  <c r="T2544" i="8" s="1"/>
  <c r="U2544" i="8" s="1"/>
  <c r="D2545" i="8" s="1"/>
  <c r="E2544" i="8"/>
  <c r="E2545" i="8" l="1"/>
  <c r="X2545" i="8"/>
  <c r="Z2545" i="8" s="1"/>
  <c r="AA2545" i="8" s="1"/>
  <c r="AB2545" i="8" s="1"/>
  <c r="F2545" i="8"/>
  <c r="R2545" i="8"/>
  <c r="T2545" i="8" s="1"/>
  <c r="G2545" i="8"/>
  <c r="H2546" i="8" s="1"/>
  <c r="Y2545" i="8"/>
  <c r="J2545" i="8"/>
  <c r="I2545" i="8"/>
  <c r="N2545" i="8" s="1"/>
  <c r="S2544" i="8"/>
  <c r="AC2544" i="8"/>
  <c r="J2546" i="8" l="1"/>
  <c r="I2546" i="8"/>
  <c r="N2546" i="8"/>
  <c r="V2545" i="8"/>
  <c r="O2545" i="8"/>
  <c r="K2545" i="8"/>
  <c r="L2545" i="8" s="1"/>
  <c r="M2545" i="8" s="1"/>
  <c r="W2545" i="8" s="1"/>
  <c r="AC2545" i="8"/>
  <c r="P2545" i="8" l="1"/>
  <c r="O2546" i="8"/>
  <c r="V2546" i="8"/>
  <c r="K2546" i="8"/>
  <c r="L2546" i="8" s="1"/>
  <c r="M2546" i="8" s="1"/>
  <c r="W2546" i="8" s="1"/>
  <c r="Q2545" i="8" l="1"/>
  <c r="S2545" i="8" s="1"/>
  <c r="U2545" i="8"/>
  <c r="D2546" i="8" s="1"/>
  <c r="P2546" i="8"/>
  <c r="Q2546" i="8" s="1"/>
  <c r="E2546" i="8" l="1"/>
  <c r="Y2546" i="8"/>
  <c r="X2546" i="8"/>
  <c r="Z2546" i="8" s="1"/>
  <c r="AA2546" i="8" s="1"/>
  <c r="AB2546" i="8" s="1"/>
  <c r="R2546" i="8"/>
  <c r="T2546" i="8" s="1"/>
  <c r="U2546" i="8" s="1"/>
  <c r="D2547" i="8" s="1"/>
  <c r="F2546" i="8"/>
  <c r="G2546" i="8"/>
  <c r="H2547" i="8" s="1"/>
  <c r="J2547" i="8" l="1"/>
  <c r="I2547" i="8"/>
  <c r="N2547" i="8" s="1"/>
  <c r="AC2546" i="8"/>
  <c r="R2547" i="8"/>
  <c r="T2547" i="8" s="1"/>
  <c r="X2547" i="8"/>
  <c r="Z2547" i="8" s="1"/>
  <c r="AA2547" i="8" s="1"/>
  <c r="AB2547" i="8" s="1"/>
  <c r="AC2547" i="8" s="1"/>
  <c r="Y2547" i="8"/>
  <c r="E2547" i="8"/>
  <c r="G2547" i="8"/>
  <c r="H2548" i="8" s="1"/>
  <c r="F2547" i="8"/>
  <c r="S2546" i="8"/>
  <c r="I2548" i="8" l="1"/>
  <c r="N2548" i="8" s="1"/>
  <c r="J2548" i="8"/>
  <c r="K2548" i="8" s="1"/>
  <c r="L2548" i="8" s="1"/>
  <c r="M2548" i="8" s="1"/>
  <c r="W2548" i="8" s="1"/>
  <c r="O2547" i="8"/>
  <c r="V2547" i="8"/>
  <c r="K2547" i="8"/>
  <c r="L2547" i="8" s="1"/>
  <c r="M2547" i="8" s="1"/>
  <c r="W2547" i="8" s="1"/>
  <c r="P2547" i="8" l="1"/>
  <c r="V2548" i="8"/>
  <c r="O2548" i="8"/>
  <c r="Q2547" i="8" l="1"/>
  <c r="S2547" i="8" s="1"/>
  <c r="U2547" i="8"/>
  <c r="D2548" i="8" s="1"/>
  <c r="P2548" i="8"/>
  <c r="Q2548" i="8" s="1"/>
  <c r="F2548" i="8" l="1"/>
  <c r="G2548" i="8"/>
  <c r="H2549" i="8" s="1"/>
  <c r="R2548" i="8"/>
  <c r="T2548" i="8" s="1"/>
  <c r="U2548" i="8" s="1"/>
  <c r="D2549" i="8" s="1"/>
  <c r="E2548" i="8"/>
  <c r="Y2548" i="8"/>
  <c r="X2548" i="8"/>
  <c r="Z2548" i="8" s="1"/>
  <c r="AA2548" i="8" s="1"/>
  <c r="AB2548" i="8" s="1"/>
  <c r="S2548" i="8" l="1"/>
  <c r="X2549" i="8"/>
  <c r="Z2549" i="8" s="1"/>
  <c r="AA2549" i="8" s="1"/>
  <c r="AB2549" i="8" s="1"/>
  <c r="AC2549" i="8" s="1"/>
  <c r="G2549" i="8"/>
  <c r="R2549" i="8"/>
  <c r="T2549" i="8" s="1"/>
  <c r="Y2549" i="8"/>
  <c r="E2549" i="8"/>
  <c r="F2549" i="8"/>
  <c r="H2550" i="8"/>
  <c r="I2549" i="8"/>
  <c r="N2549" i="8" s="1"/>
  <c r="J2549" i="8"/>
  <c r="AC2548" i="8"/>
  <c r="J2550" i="8" l="1"/>
  <c r="I2550" i="8"/>
  <c r="N2550" i="8" s="1"/>
  <c r="V2549" i="8"/>
  <c r="O2549" i="8"/>
  <c r="K2549" i="8"/>
  <c r="L2549" i="8" s="1"/>
  <c r="M2549" i="8" s="1"/>
  <c r="W2549" i="8" s="1"/>
  <c r="P2549" i="8" l="1"/>
  <c r="V2550" i="8"/>
  <c r="O2550" i="8"/>
  <c r="K2550" i="8"/>
  <c r="L2550" i="8" s="1"/>
  <c r="M2550" i="8" s="1"/>
  <c r="W2550" i="8" s="1"/>
  <c r="Q2549" i="8" l="1"/>
  <c r="S2549" i="8" s="1"/>
  <c r="U2549" i="8"/>
  <c r="D2550" i="8" s="1"/>
  <c r="P2550" i="8"/>
  <c r="Q2550" i="8" s="1"/>
  <c r="R2550" i="8" l="1"/>
  <c r="T2550" i="8" s="1"/>
  <c r="U2550" i="8" s="1"/>
  <c r="D2551" i="8" s="1"/>
  <c r="E2550" i="8"/>
  <c r="X2550" i="8"/>
  <c r="Z2550" i="8" s="1"/>
  <c r="AA2550" i="8" s="1"/>
  <c r="AB2550" i="8" s="1"/>
  <c r="Y2550" i="8"/>
  <c r="F2550" i="8"/>
  <c r="G2550" i="8"/>
  <c r="H2551" i="8" s="1"/>
  <c r="S2550" i="8"/>
  <c r="J2551" i="8" l="1"/>
  <c r="I2551" i="8"/>
  <c r="N2551" i="8" s="1"/>
  <c r="AC2550" i="8"/>
  <c r="Y2551" i="8"/>
  <c r="G2551" i="8"/>
  <c r="H2552" i="8" s="1"/>
  <c r="R2551" i="8"/>
  <c r="T2551" i="8" s="1"/>
  <c r="E2551" i="8"/>
  <c r="F2551" i="8"/>
  <c r="X2551" i="8"/>
  <c r="Z2551" i="8" s="1"/>
  <c r="AA2551" i="8" s="1"/>
  <c r="AB2551" i="8" s="1"/>
  <c r="J2552" i="8" l="1"/>
  <c r="I2552" i="8"/>
  <c r="N2552" i="8" s="1"/>
  <c r="O2551" i="8"/>
  <c r="V2551" i="8"/>
  <c r="AC2551" i="8"/>
  <c r="K2551" i="8"/>
  <c r="L2551" i="8" s="1"/>
  <c r="M2551" i="8" s="1"/>
  <c r="W2551" i="8" s="1"/>
  <c r="V2552" i="8" l="1"/>
  <c r="O2552" i="8"/>
  <c r="P2551" i="8"/>
  <c r="K2552" i="8"/>
  <c r="L2552" i="8" s="1"/>
  <c r="M2552" i="8" s="1"/>
  <c r="W2552" i="8" s="1"/>
  <c r="Q2551" i="8" l="1"/>
  <c r="S2551" i="8" s="1"/>
  <c r="U2551" i="8"/>
  <c r="D2552" i="8" s="1"/>
  <c r="P2552" i="8"/>
  <c r="Q2552" i="8" s="1"/>
  <c r="E2552" i="8" l="1"/>
  <c r="F2552" i="8"/>
  <c r="G2552" i="8"/>
  <c r="H2553" i="8" s="1"/>
  <c r="R2552" i="8"/>
  <c r="T2552" i="8" s="1"/>
  <c r="U2552" i="8" s="1"/>
  <c r="D2553" i="8" s="1"/>
  <c r="X2552" i="8"/>
  <c r="Z2552" i="8" s="1"/>
  <c r="AA2552" i="8" s="1"/>
  <c r="AB2552" i="8" s="1"/>
  <c r="Y2552" i="8"/>
  <c r="AC2552" i="8" l="1"/>
  <c r="F2553" i="8"/>
  <c r="X2553" i="8"/>
  <c r="Z2553" i="8" s="1"/>
  <c r="AA2553" i="8" s="1"/>
  <c r="AB2553" i="8" s="1"/>
  <c r="G2553" i="8"/>
  <c r="H2554" i="8" s="1"/>
  <c r="Y2553" i="8"/>
  <c r="R2553" i="8"/>
  <c r="T2553" i="8" s="1"/>
  <c r="E2553" i="8"/>
  <c r="J2553" i="8"/>
  <c r="I2553" i="8"/>
  <c r="N2553" i="8" s="1"/>
  <c r="S2552" i="8"/>
  <c r="I2554" i="8" l="1"/>
  <c r="N2554" i="8" s="1"/>
  <c r="J2554" i="8"/>
  <c r="K2554" i="8" s="1"/>
  <c r="L2554" i="8" s="1"/>
  <c r="M2554" i="8" s="1"/>
  <c r="W2554" i="8" s="1"/>
  <c r="V2553" i="8"/>
  <c r="O2553" i="8"/>
  <c r="K2553" i="8"/>
  <c r="L2553" i="8" s="1"/>
  <c r="M2553" i="8" s="1"/>
  <c r="W2553" i="8" s="1"/>
  <c r="AC2553" i="8"/>
  <c r="V2554" i="8" l="1"/>
  <c r="O2554" i="8"/>
  <c r="P2554" i="8" s="1"/>
  <c r="Q2554" i="8" s="1"/>
  <c r="P2553" i="8"/>
  <c r="Q2553" i="8" l="1"/>
  <c r="S2553" i="8" s="1"/>
  <c r="U2553" i="8"/>
  <c r="D2554" i="8" s="1"/>
  <c r="Y2554" i="8" l="1"/>
  <c r="R2554" i="8"/>
  <c r="F2554" i="8"/>
  <c r="X2554" i="8"/>
  <c r="Z2554" i="8" s="1"/>
  <c r="AA2554" i="8" s="1"/>
  <c r="AB2554" i="8" s="1"/>
  <c r="E2554" i="8"/>
  <c r="G2554" i="8"/>
  <c r="H2555" i="8" s="1"/>
  <c r="J2555" i="8" l="1"/>
  <c r="I2555" i="8"/>
  <c r="N2555" i="8" s="1"/>
  <c r="T2554" i="8"/>
  <c r="U2554" i="8" s="1"/>
  <c r="D2555" i="8" s="1"/>
  <c r="S2554" i="8"/>
  <c r="AC2554" i="8"/>
  <c r="V2555" i="8" l="1"/>
  <c r="O2555" i="8"/>
  <c r="F2555" i="8"/>
  <c r="E2555" i="8"/>
  <c r="X2555" i="8"/>
  <c r="Z2555" i="8" s="1"/>
  <c r="AA2555" i="8" s="1"/>
  <c r="AB2555" i="8" s="1"/>
  <c r="R2555" i="8"/>
  <c r="T2555" i="8" s="1"/>
  <c r="Y2555" i="8"/>
  <c r="G2555" i="8"/>
  <c r="H2556" i="8" s="1"/>
  <c r="K2555" i="8"/>
  <c r="L2555" i="8" s="1"/>
  <c r="M2555" i="8" s="1"/>
  <c r="W2555" i="8" s="1"/>
  <c r="I2556" i="8" l="1"/>
  <c r="N2556" i="8" s="1"/>
  <c r="J2556" i="8"/>
  <c r="AC2555" i="8"/>
  <c r="P2555" i="8"/>
  <c r="Q2555" i="8" s="1"/>
  <c r="S2555" i="8" s="1"/>
  <c r="K2556" i="8" l="1"/>
  <c r="L2556" i="8" s="1"/>
  <c r="M2556" i="8" s="1"/>
  <c r="W2556" i="8" s="1"/>
  <c r="U2555" i="8"/>
  <c r="D2556" i="8" s="1"/>
  <c r="R2556" i="8" s="1"/>
  <c r="T2556" i="8" s="1"/>
  <c r="E2556" i="8"/>
  <c r="G2556" i="8"/>
  <c r="H2557" i="8" s="1"/>
  <c r="X2556" i="8"/>
  <c r="Z2556" i="8" s="1"/>
  <c r="AA2556" i="8" s="1"/>
  <c r="AB2556" i="8" s="1"/>
  <c r="Y2556" i="8"/>
  <c r="F2556" i="8"/>
  <c r="V2556" i="8"/>
  <c r="O2556" i="8"/>
  <c r="I2557" i="8" l="1"/>
  <c r="N2557" i="8" s="1"/>
  <c r="J2557" i="8"/>
  <c r="K2557" i="8" s="1"/>
  <c r="L2557" i="8" s="1"/>
  <c r="M2557" i="8" s="1"/>
  <c r="W2557" i="8" s="1"/>
  <c r="P2556" i="8"/>
  <c r="Q2556" i="8" s="1"/>
  <c r="S2556" i="8" s="1"/>
  <c r="AC2556" i="8"/>
  <c r="U2556" i="8" l="1"/>
  <c r="D2557" i="8" s="1"/>
  <c r="X2557" i="8"/>
  <c r="Z2557" i="8" s="1"/>
  <c r="AA2557" i="8" s="1"/>
  <c r="AB2557" i="8" s="1"/>
  <c r="Y2557" i="8"/>
  <c r="F2557" i="8"/>
  <c r="G2557" i="8"/>
  <c r="H2558" i="8" s="1"/>
  <c r="R2557" i="8"/>
  <c r="T2557" i="8" s="1"/>
  <c r="E2557" i="8"/>
  <c r="V2557" i="8"/>
  <c r="O2557" i="8"/>
  <c r="P2557" i="8" l="1"/>
  <c r="Q2557" i="8" s="1"/>
  <c r="S2557" i="8" s="1"/>
  <c r="J2558" i="8"/>
  <c r="I2558" i="8"/>
  <c r="N2558" i="8" s="1"/>
  <c r="U2557" i="8"/>
  <c r="D2558" i="8" s="1"/>
  <c r="AC2557" i="8"/>
  <c r="K2558" i="8" l="1"/>
  <c r="L2558" i="8" s="1"/>
  <c r="M2558" i="8" s="1"/>
  <c r="W2558" i="8" s="1"/>
  <c r="E2558" i="8"/>
  <c r="G2558" i="8"/>
  <c r="H2559" i="8" s="1"/>
  <c r="Y2558" i="8"/>
  <c r="F2558" i="8"/>
  <c r="R2558" i="8"/>
  <c r="T2558" i="8" s="1"/>
  <c r="X2558" i="8"/>
  <c r="Z2558" i="8" s="1"/>
  <c r="AA2558" i="8" s="1"/>
  <c r="AB2558" i="8" s="1"/>
  <c r="V2558" i="8"/>
  <c r="O2558" i="8"/>
  <c r="P2558" i="8" l="1"/>
  <c r="Q2558" i="8" s="1"/>
  <c r="S2558" i="8" s="1"/>
  <c r="AC2558" i="8"/>
  <c r="I2559" i="8"/>
  <c r="N2559" i="8" s="1"/>
  <c r="J2559" i="8"/>
  <c r="K2559" i="8" l="1"/>
  <c r="L2559" i="8"/>
  <c r="M2559" i="8" s="1"/>
  <c r="W2559" i="8" s="1"/>
  <c r="V2559" i="8"/>
  <c r="O2559" i="8"/>
  <c r="U2558" i="8"/>
  <c r="D2559" i="8" s="1"/>
  <c r="E2559" i="8" l="1"/>
  <c r="Y2559" i="8"/>
  <c r="F2559" i="8"/>
  <c r="X2559" i="8"/>
  <c r="Z2559" i="8" s="1"/>
  <c r="AA2559" i="8" s="1"/>
  <c r="AB2559" i="8" s="1"/>
  <c r="R2559" i="8"/>
  <c r="T2559" i="8" s="1"/>
  <c r="G2559" i="8"/>
  <c r="H2560" i="8" s="1"/>
  <c r="P2559" i="8"/>
  <c r="Q2559" i="8" s="1"/>
  <c r="S2559" i="8" l="1"/>
  <c r="J2560" i="8"/>
  <c r="I2560" i="8"/>
  <c r="N2560" i="8" s="1"/>
  <c r="U2559" i="8"/>
  <c r="D2560" i="8" s="1"/>
  <c r="AC2559" i="8"/>
  <c r="K2560" i="8" l="1"/>
  <c r="L2560" i="8" s="1"/>
  <c r="M2560" i="8" s="1"/>
  <c r="W2560" i="8" s="1"/>
  <c r="F2560" i="8"/>
  <c r="E2560" i="8"/>
  <c r="G2560" i="8"/>
  <c r="H2561" i="8" s="1"/>
  <c r="X2560" i="8"/>
  <c r="Z2560" i="8" s="1"/>
  <c r="AA2560" i="8" s="1"/>
  <c r="AB2560" i="8" s="1"/>
  <c r="Y2560" i="8"/>
  <c r="R2560" i="8"/>
  <c r="T2560" i="8" s="1"/>
  <c r="V2560" i="8"/>
  <c r="O2560" i="8"/>
  <c r="P2560" i="8" l="1"/>
  <c r="Q2560" i="8" s="1"/>
  <c r="S2560" i="8" s="1"/>
  <c r="AC2560" i="8"/>
  <c r="J2561" i="8"/>
  <c r="I2561" i="8"/>
  <c r="N2561" i="8" s="1"/>
  <c r="U2560" i="8" l="1"/>
  <c r="D2561" i="8" s="1"/>
  <c r="V2561" i="8"/>
  <c r="O2561" i="8"/>
  <c r="K2561" i="8"/>
  <c r="L2561" i="8" s="1"/>
  <c r="M2561" i="8" s="1"/>
  <c r="W2561" i="8" s="1"/>
  <c r="Y2561" i="8"/>
  <c r="R2561" i="8"/>
  <c r="T2561" i="8" s="1"/>
  <c r="E2561" i="8"/>
  <c r="F2561" i="8"/>
  <c r="X2561" i="8"/>
  <c r="Z2561" i="8" s="1"/>
  <c r="AA2561" i="8" s="1"/>
  <c r="AB2561" i="8" s="1"/>
  <c r="G2561" i="8"/>
  <c r="H2562" i="8" s="1"/>
  <c r="AC2561" i="8" l="1"/>
  <c r="P2561" i="8"/>
  <c r="Q2561" i="8" s="1"/>
  <c r="S2561" i="8" s="1"/>
  <c r="U2561" i="8"/>
  <c r="D2562" i="8" s="1"/>
  <c r="J2562" i="8"/>
  <c r="I2562" i="8"/>
  <c r="N2562" i="8" s="1"/>
  <c r="K2562" i="8" l="1"/>
  <c r="L2562" i="8" s="1"/>
  <c r="M2562" i="8" s="1"/>
  <c r="W2562" i="8" s="1"/>
  <c r="V2562" i="8"/>
  <c r="O2562" i="8"/>
  <c r="E2562" i="8"/>
  <c r="X2562" i="8"/>
  <c r="Z2562" i="8" s="1"/>
  <c r="AA2562" i="8" s="1"/>
  <c r="AB2562" i="8" s="1"/>
  <c r="F2562" i="8"/>
  <c r="G2562" i="8"/>
  <c r="H2563" i="8" s="1"/>
  <c r="Y2562" i="8"/>
  <c r="R2562" i="8"/>
  <c r="T2562" i="8" s="1"/>
  <c r="I2563" i="8" l="1"/>
  <c r="J2563" i="8"/>
  <c r="N2563" i="8"/>
  <c r="P2562" i="8"/>
  <c r="Q2562" i="8" s="1"/>
  <c r="S2562" i="8" s="1"/>
  <c r="AC2562" i="8"/>
  <c r="O2563" i="8" l="1"/>
  <c r="V2563" i="8"/>
  <c r="K2563" i="8"/>
  <c r="L2563" i="8" s="1"/>
  <c r="M2563" i="8" s="1"/>
  <c r="W2563" i="8" s="1"/>
  <c r="U2562" i="8"/>
  <c r="D2563" i="8" s="1"/>
  <c r="Y2563" i="8" l="1"/>
  <c r="G2563" i="8"/>
  <c r="H2564" i="8" s="1"/>
  <c r="R2563" i="8"/>
  <c r="T2563" i="8" s="1"/>
  <c r="E2563" i="8"/>
  <c r="X2563" i="8"/>
  <c r="Z2563" i="8" s="1"/>
  <c r="AA2563" i="8" s="1"/>
  <c r="AB2563" i="8" s="1"/>
  <c r="F2563" i="8"/>
  <c r="P2563" i="8"/>
  <c r="Q2563" i="8" s="1"/>
  <c r="S2563" i="8" l="1"/>
  <c r="U2563" i="8"/>
  <c r="D2564" i="8" s="1"/>
  <c r="AC2563" i="8"/>
  <c r="I2564" i="8"/>
  <c r="N2564" i="8" s="1"/>
  <c r="J2564" i="8"/>
  <c r="K2564" i="8" s="1"/>
  <c r="L2564" i="8" s="1"/>
  <c r="M2564" i="8" s="1"/>
  <c r="W2564" i="8" s="1"/>
  <c r="V2564" i="8" l="1"/>
  <c r="O2564" i="8"/>
  <c r="Y2564" i="8"/>
  <c r="F2564" i="8"/>
  <c r="E2564" i="8"/>
  <c r="G2564" i="8"/>
  <c r="H2565" i="8" s="1"/>
  <c r="R2564" i="8"/>
  <c r="T2564" i="8" s="1"/>
  <c r="X2564" i="8"/>
  <c r="Z2564" i="8" s="1"/>
  <c r="AA2564" i="8" s="1"/>
  <c r="AB2564" i="8" s="1"/>
  <c r="AC2564" i="8" l="1"/>
  <c r="P2564" i="8"/>
  <c r="Q2564" i="8" s="1"/>
  <c r="S2564" i="8" s="1"/>
  <c r="I2565" i="8"/>
  <c r="N2565" i="8" s="1"/>
  <c r="J2565" i="8"/>
  <c r="V2565" i="8" l="1"/>
  <c r="O2565" i="8"/>
  <c r="P2565" i="8" s="1"/>
  <c r="Q2565" i="8" s="1"/>
  <c r="U2564" i="8"/>
  <c r="D2565" i="8" s="1"/>
  <c r="K2565" i="8"/>
  <c r="L2565" i="8" s="1"/>
  <c r="M2565" i="8" s="1"/>
  <c r="W2565" i="8" s="1"/>
  <c r="Y2565" i="8" l="1"/>
  <c r="R2565" i="8"/>
  <c r="T2565" i="8" s="1"/>
  <c r="U2565" i="8" s="1"/>
  <c r="D2566" i="8" s="1"/>
  <c r="G2565" i="8"/>
  <c r="H2566" i="8" s="1"/>
  <c r="F2565" i="8"/>
  <c r="E2565" i="8"/>
  <c r="X2565" i="8"/>
  <c r="Z2565" i="8" s="1"/>
  <c r="AA2565" i="8" s="1"/>
  <c r="AB2565" i="8" s="1"/>
  <c r="S2565" i="8" l="1"/>
  <c r="AC2565" i="8"/>
  <c r="J2566" i="8"/>
  <c r="I2566" i="8"/>
  <c r="N2566" i="8" s="1"/>
  <c r="R2566" i="8"/>
  <c r="T2566" i="8" s="1"/>
  <c r="F2566" i="8"/>
  <c r="X2566" i="8"/>
  <c r="Z2566" i="8" s="1"/>
  <c r="AA2566" i="8" s="1"/>
  <c r="AB2566" i="8" s="1"/>
  <c r="Y2566" i="8"/>
  <c r="G2566" i="8"/>
  <c r="H2567" i="8" s="1"/>
  <c r="E2566" i="8"/>
  <c r="K2566" i="8" l="1"/>
  <c r="L2566" i="8" s="1"/>
  <c r="M2566" i="8" s="1"/>
  <c r="W2566" i="8" s="1"/>
  <c r="I2567" i="8"/>
  <c r="N2567" i="8" s="1"/>
  <c r="J2567" i="8"/>
  <c r="O2566" i="8"/>
  <c r="V2566" i="8"/>
  <c r="AC2566" i="8"/>
  <c r="K2567" i="8" l="1"/>
  <c r="L2567" i="8" s="1"/>
  <c r="M2567" i="8" s="1"/>
  <c r="W2567" i="8" s="1"/>
  <c r="P2566" i="8"/>
  <c r="V2567" i="8"/>
  <c r="O2567" i="8"/>
  <c r="P2567" i="8" s="1"/>
  <c r="Q2567" i="8" s="1"/>
  <c r="Q2566" i="8" l="1"/>
  <c r="S2566" i="8" s="1"/>
  <c r="U2566" i="8"/>
  <c r="D2567" i="8" s="1"/>
  <c r="X2567" i="8" l="1"/>
  <c r="Z2567" i="8" s="1"/>
  <c r="AA2567" i="8" s="1"/>
  <c r="AB2567" i="8" s="1"/>
  <c r="F2567" i="8"/>
  <c r="G2567" i="8"/>
  <c r="H2568" i="8" s="1"/>
  <c r="Y2567" i="8"/>
  <c r="R2567" i="8"/>
  <c r="E2567" i="8"/>
  <c r="I2568" i="8" l="1"/>
  <c r="N2568" i="8" s="1"/>
  <c r="J2568" i="8"/>
  <c r="K2568" i="8" s="1"/>
  <c r="L2568" i="8" s="1"/>
  <c r="M2568" i="8" s="1"/>
  <c r="W2568" i="8" s="1"/>
  <c r="T2567" i="8"/>
  <c r="U2567" i="8" s="1"/>
  <c r="D2568" i="8" s="1"/>
  <c r="S2567" i="8"/>
  <c r="AC2567" i="8"/>
  <c r="Y2568" i="8" l="1"/>
  <c r="G2568" i="8"/>
  <c r="H2569" i="8" s="1"/>
  <c r="E2568" i="8"/>
  <c r="F2568" i="8"/>
  <c r="R2568" i="8"/>
  <c r="T2568" i="8" s="1"/>
  <c r="X2568" i="8"/>
  <c r="Z2568" i="8" s="1"/>
  <c r="AA2568" i="8" s="1"/>
  <c r="AB2568" i="8" s="1"/>
  <c r="V2568" i="8"/>
  <c r="O2568" i="8"/>
  <c r="P2568" i="8" l="1"/>
  <c r="Q2568" i="8" s="1"/>
  <c r="S2568" i="8" s="1"/>
  <c r="I2569" i="8"/>
  <c r="N2569" i="8" s="1"/>
  <c r="J2569" i="8"/>
  <c r="AC2568" i="8"/>
  <c r="K2569" i="8" l="1"/>
  <c r="L2569" i="8"/>
  <c r="M2569" i="8" s="1"/>
  <c r="W2569" i="8" s="1"/>
  <c r="O2569" i="8"/>
  <c r="V2569" i="8"/>
  <c r="U2568" i="8"/>
  <c r="D2569" i="8" s="1"/>
  <c r="F2569" i="8" l="1"/>
  <c r="E2569" i="8"/>
  <c r="G2569" i="8"/>
  <c r="H2570" i="8" s="1"/>
  <c r="X2569" i="8"/>
  <c r="Z2569" i="8" s="1"/>
  <c r="AA2569" i="8" s="1"/>
  <c r="AB2569" i="8" s="1"/>
  <c r="R2569" i="8"/>
  <c r="T2569" i="8" s="1"/>
  <c r="Y2569" i="8"/>
  <c r="P2569" i="8"/>
  <c r="Q2569" i="8" s="1"/>
  <c r="S2569" i="8" l="1"/>
  <c r="AC2569" i="8"/>
  <c r="U2569" i="8"/>
  <c r="D2570" i="8" s="1"/>
  <c r="J2570" i="8"/>
  <c r="I2570" i="8"/>
  <c r="N2570" i="8" s="1"/>
  <c r="O2570" i="8" l="1"/>
  <c r="V2570" i="8"/>
  <c r="K2570" i="8"/>
  <c r="L2570" i="8" s="1"/>
  <c r="M2570" i="8" s="1"/>
  <c r="W2570" i="8" s="1"/>
  <c r="F2570" i="8"/>
  <c r="Y2570" i="8"/>
  <c r="G2570" i="8"/>
  <c r="H2571" i="8" s="1"/>
  <c r="X2570" i="8"/>
  <c r="Z2570" i="8" s="1"/>
  <c r="AA2570" i="8" s="1"/>
  <c r="AB2570" i="8" s="1"/>
  <c r="R2570" i="8"/>
  <c r="T2570" i="8" s="1"/>
  <c r="E2570" i="8"/>
  <c r="I2571" i="8" l="1"/>
  <c r="N2571" i="8" s="1"/>
  <c r="J2571" i="8"/>
  <c r="AC2570" i="8"/>
  <c r="P2570" i="8"/>
  <c r="Q2570" i="8" s="1"/>
  <c r="S2570" i="8" s="1"/>
  <c r="U2570" i="8" l="1"/>
  <c r="D2571" i="8" s="1"/>
  <c r="V2571" i="8"/>
  <c r="O2571" i="8"/>
  <c r="K2571" i="8"/>
  <c r="L2571" i="8" s="1"/>
  <c r="M2571" i="8" s="1"/>
  <c r="W2571" i="8" s="1"/>
  <c r="P2571" i="8" l="1"/>
  <c r="Q2571" i="8" s="1"/>
  <c r="E2571" i="8"/>
  <c r="X2571" i="8"/>
  <c r="Z2571" i="8" s="1"/>
  <c r="AA2571" i="8" s="1"/>
  <c r="AB2571" i="8" s="1"/>
  <c r="F2571" i="8"/>
  <c r="G2571" i="8"/>
  <c r="H2572" i="8" s="1"/>
  <c r="Y2571" i="8"/>
  <c r="R2571" i="8"/>
  <c r="T2571" i="8" s="1"/>
  <c r="U2571" i="8" s="1"/>
  <c r="D2572" i="8" s="1"/>
  <c r="E2572" i="8" l="1"/>
  <c r="F2572" i="8"/>
  <c r="G2572" i="8"/>
  <c r="H2573" i="8" s="1"/>
  <c r="Y2572" i="8"/>
  <c r="R2572" i="8"/>
  <c r="T2572" i="8" s="1"/>
  <c r="X2572" i="8"/>
  <c r="Z2572" i="8" s="1"/>
  <c r="AA2572" i="8" s="1"/>
  <c r="AB2572" i="8" s="1"/>
  <c r="I2572" i="8"/>
  <c r="N2572" i="8" s="1"/>
  <c r="J2572" i="8"/>
  <c r="S2571" i="8"/>
  <c r="AC2571" i="8"/>
  <c r="I2573" i="8" l="1"/>
  <c r="N2573" i="8" s="1"/>
  <c r="J2573" i="8"/>
  <c r="K2572" i="8"/>
  <c r="L2572" i="8" s="1"/>
  <c r="M2572" i="8" s="1"/>
  <c r="W2572" i="8" s="1"/>
  <c r="O2572" i="8"/>
  <c r="V2572" i="8"/>
  <c r="AC2572" i="8"/>
  <c r="V2573" i="8" l="1"/>
  <c r="O2573" i="8"/>
  <c r="P2573" i="8" s="1"/>
  <c r="Q2573" i="8" s="1"/>
  <c r="P2572" i="8"/>
  <c r="K2573" i="8"/>
  <c r="L2573" i="8" s="1"/>
  <c r="M2573" i="8" s="1"/>
  <c r="W2573" i="8" s="1"/>
  <c r="Q2572" i="8" l="1"/>
  <c r="S2572" i="8" s="1"/>
  <c r="U2572" i="8"/>
  <c r="D2573" i="8" s="1"/>
  <c r="G2573" i="8" l="1"/>
  <c r="H2574" i="8" s="1"/>
  <c r="R2573" i="8"/>
  <c r="E2573" i="8"/>
  <c r="F2573" i="8"/>
  <c r="Y2573" i="8"/>
  <c r="X2573" i="8"/>
  <c r="Z2573" i="8" s="1"/>
  <c r="AA2573" i="8" s="1"/>
  <c r="AB2573" i="8" s="1"/>
  <c r="AC2573" i="8" l="1"/>
  <c r="T2573" i="8"/>
  <c r="U2573" i="8" s="1"/>
  <c r="D2574" i="8" s="1"/>
  <c r="S2573" i="8"/>
  <c r="J2574" i="8"/>
  <c r="I2574" i="8"/>
  <c r="N2574" i="8" s="1"/>
  <c r="O2574" i="8" l="1"/>
  <c r="V2574" i="8"/>
  <c r="K2574" i="8"/>
  <c r="L2574" i="8" s="1"/>
  <c r="M2574" i="8" s="1"/>
  <c r="W2574" i="8" s="1"/>
  <c r="G2574" i="8"/>
  <c r="H2575" i="8" s="1"/>
  <c r="R2574" i="8"/>
  <c r="T2574" i="8" s="1"/>
  <c r="Y2574" i="8"/>
  <c r="E2574" i="8"/>
  <c r="F2574" i="8"/>
  <c r="X2574" i="8"/>
  <c r="Z2574" i="8" s="1"/>
  <c r="AA2574" i="8" s="1"/>
  <c r="AB2574" i="8" s="1"/>
  <c r="I2575" i="8" l="1"/>
  <c r="N2575" i="8" s="1"/>
  <c r="J2575" i="8"/>
  <c r="AC2574" i="8"/>
  <c r="P2574" i="8"/>
  <c r="Q2574" i="8" s="1"/>
  <c r="S2574" i="8" s="1"/>
  <c r="K2575" i="8" l="1"/>
  <c r="L2575" i="8" s="1"/>
  <c r="M2575" i="8" s="1"/>
  <c r="W2575" i="8" s="1"/>
  <c r="U2574" i="8"/>
  <c r="D2575" i="8" s="1"/>
  <c r="V2575" i="8"/>
  <c r="O2575" i="8"/>
  <c r="P2575" i="8" l="1"/>
  <c r="Q2575" i="8" s="1"/>
  <c r="Y2575" i="8"/>
  <c r="X2575" i="8"/>
  <c r="Z2575" i="8" s="1"/>
  <c r="AA2575" i="8" s="1"/>
  <c r="AB2575" i="8" s="1"/>
  <c r="F2575" i="8"/>
  <c r="G2575" i="8"/>
  <c r="H2576" i="8" s="1"/>
  <c r="E2575" i="8"/>
  <c r="R2575" i="8"/>
  <c r="T2575" i="8" s="1"/>
  <c r="U2575" i="8" s="1"/>
  <c r="D2576" i="8" s="1"/>
  <c r="J2576" i="8" l="1"/>
  <c r="I2576" i="8"/>
  <c r="N2576" i="8" s="1"/>
  <c r="AC2575" i="8"/>
  <c r="S2575" i="8"/>
  <c r="E2576" i="8"/>
  <c r="X2576" i="8"/>
  <c r="Z2576" i="8" s="1"/>
  <c r="AA2576" i="8" s="1"/>
  <c r="AB2576" i="8" s="1"/>
  <c r="Y2576" i="8"/>
  <c r="F2576" i="8"/>
  <c r="G2576" i="8"/>
  <c r="H2577" i="8" s="1"/>
  <c r="R2576" i="8"/>
  <c r="T2576" i="8" s="1"/>
  <c r="I2577" i="8" l="1"/>
  <c r="N2577" i="8" s="1"/>
  <c r="J2577" i="8"/>
  <c r="AC2576" i="8"/>
  <c r="V2576" i="8"/>
  <c r="O2576" i="8"/>
  <c r="K2576" i="8"/>
  <c r="L2576" i="8" s="1"/>
  <c r="M2576" i="8" s="1"/>
  <c r="W2576" i="8" s="1"/>
  <c r="K2577" i="8" l="1"/>
  <c r="L2577" i="8"/>
  <c r="M2577" i="8" s="1"/>
  <c r="W2577" i="8" s="1"/>
  <c r="P2576" i="8"/>
  <c r="V2577" i="8"/>
  <c r="O2577" i="8"/>
  <c r="Q2576" i="8" l="1"/>
  <c r="S2576" i="8" s="1"/>
  <c r="U2576" i="8"/>
  <c r="D2577" i="8" s="1"/>
  <c r="P2577" i="8"/>
  <c r="Q2577" i="8" s="1"/>
  <c r="E2577" i="8" l="1"/>
  <c r="X2577" i="8"/>
  <c r="Z2577" i="8" s="1"/>
  <c r="AA2577" i="8" s="1"/>
  <c r="AB2577" i="8" s="1"/>
  <c r="Y2577" i="8"/>
  <c r="F2577" i="8"/>
  <c r="G2577" i="8"/>
  <c r="H2578" i="8" s="1"/>
  <c r="R2577" i="8"/>
  <c r="T2577" i="8" s="1"/>
  <c r="U2577" i="8" s="1"/>
  <c r="D2578" i="8" s="1"/>
  <c r="I2578" i="8" l="1"/>
  <c r="N2578" i="8" s="1"/>
  <c r="J2578" i="8"/>
  <c r="K2578" i="8" s="1"/>
  <c r="L2578" i="8" s="1"/>
  <c r="M2578" i="8" s="1"/>
  <c r="W2578" i="8" s="1"/>
  <c r="R2578" i="8"/>
  <c r="T2578" i="8" s="1"/>
  <c r="E2578" i="8"/>
  <c r="F2578" i="8"/>
  <c r="G2578" i="8"/>
  <c r="H2579" i="8" s="1"/>
  <c r="X2578" i="8"/>
  <c r="Z2578" i="8" s="1"/>
  <c r="AA2578" i="8" s="1"/>
  <c r="AB2578" i="8" s="1"/>
  <c r="AC2578" i="8" s="1"/>
  <c r="Y2578" i="8"/>
  <c r="AC2577" i="8"/>
  <c r="S2577" i="8"/>
  <c r="I2579" i="8" l="1"/>
  <c r="N2579" i="8" s="1"/>
  <c r="J2579" i="8"/>
  <c r="V2578" i="8"/>
  <c r="O2578" i="8"/>
  <c r="P2578" i="8" s="1"/>
  <c r="Q2578" i="8" s="1"/>
  <c r="S2578" i="8" s="1"/>
  <c r="K2579" i="8" l="1"/>
  <c r="L2579" i="8" s="1"/>
  <c r="M2579" i="8" s="1"/>
  <c r="W2579" i="8" s="1"/>
  <c r="V2579" i="8"/>
  <c r="O2579" i="8"/>
  <c r="U2578" i="8"/>
  <c r="D2579" i="8" s="1"/>
  <c r="R2579" i="8" l="1"/>
  <c r="T2579" i="8" s="1"/>
  <c r="F2579" i="8"/>
  <c r="Y2579" i="8"/>
  <c r="G2579" i="8"/>
  <c r="H2580" i="8" s="1"/>
  <c r="X2579" i="8"/>
  <c r="Z2579" i="8" s="1"/>
  <c r="AA2579" i="8" s="1"/>
  <c r="AB2579" i="8" s="1"/>
  <c r="E2579" i="8"/>
  <c r="P2579" i="8"/>
  <c r="Q2579" i="8" s="1"/>
  <c r="S2579" i="8" s="1"/>
  <c r="I2580" i="8" l="1"/>
  <c r="N2580" i="8" s="1"/>
  <c r="J2580" i="8"/>
  <c r="K2580" i="8" s="1"/>
  <c r="L2580" i="8" s="1"/>
  <c r="M2580" i="8" s="1"/>
  <c r="W2580" i="8" s="1"/>
  <c r="AC2579" i="8"/>
  <c r="U2579" i="8"/>
  <c r="D2580" i="8" s="1"/>
  <c r="Y2580" i="8" l="1"/>
  <c r="X2580" i="8"/>
  <c r="Z2580" i="8" s="1"/>
  <c r="AA2580" i="8" s="1"/>
  <c r="AB2580" i="8" s="1"/>
  <c r="R2580" i="8"/>
  <c r="T2580" i="8" s="1"/>
  <c r="E2580" i="8"/>
  <c r="F2580" i="8"/>
  <c r="G2580" i="8"/>
  <c r="H2581" i="8" s="1"/>
  <c r="V2580" i="8"/>
  <c r="O2580" i="8"/>
  <c r="P2580" i="8" l="1"/>
  <c r="Q2580" i="8" s="1"/>
  <c r="S2580" i="8" s="1"/>
  <c r="J2581" i="8"/>
  <c r="I2581" i="8"/>
  <c r="N2581" i="8" s="1"/>
  <c r="U2580" i="8"/>
  <c r="D2581" i="8" s="1"/>
  <c r="AC2580" i="8"/>
  <c r="K2581" i="8" l="1"/>
  <c r="L2581" i="8" s="1"/>
  <c r="M2581" i="8" s="1"/>
  <c r="W2581" i="8" s="1"/>
  <c r="V2581" i="8"/>
  <c r="O2581" i="8"/>
  <c r="E2581" i="8"/>
  <c r="F2581" i="8"/>
  <c r="Y2581" i="8"/>
  <c r="R2581" i="8"/>
  <c r="T2581" i="8" s="1"/>
  <c r="G2581" i="8"/>
  <c r="H2582" i="8" s="1"/>
  <c r="X2581" i="8"/>
  <c r="Z2581" i="8" s="1"/>
  <c r="AA2581" i="8" s="1"/>
  <c r="AB2581" i="8" s="1"/>
  <c r="AC2581" i="8" l="1"/>
  <c r="P2581" i="8"/>
  <c r="Q2581" i="8" s="1"/>
  <c r="S2581" i="8" s="1"/>
  <c r="I2582" i="8"/>
  <c r="N2582" i="8" s="1"/>
  <c r="J2582" i="8"/>
  <c r="V2582" i="8" l="1"/>
  <c r="O2582" i="8"/>
  <c r="K2582" i="8"/>
  <c r="L2582" i="8" s="1"/>
  <c r="M2582" i="8" s="1"/>
  <c r="W2582" i="8" s="1"/>
  <c r="U2581" i="8"/>
  <c r="D2582" i="8" s="1"/>
  <c r="P2582" i="8" l="1"/>
  <c r="Q2582" i="8" s="1"/>
  <c r="F2582" i="8"/>
  <c r="X2582" i="8"/>
  <c r="Z2582" i="8" s="1"/>
  <c r="AA2582" i="8" s="1"/>
  <c r="AB2582" i="8" s="1"/>
  <c r="Y2582" i="8"/>
  <c r="E2582" i="8"/>
  <c r="G2582" i="8"/>
  <c r="H2583" i="8" s="1"/>
  <c r="R2582" i="8"/>
  <c r="T2582" i="8" s="1"/>
  <c r="U2582" i="8" s="1"/>
  <c r="D2583" i="8" s="1"/>
  <c r="J2583" i="8" l="1"/>
  <c r="I2583" i="8"/>
  <c r="N2583" i="8" s="1"/>
  <c r="AC2582" i="8"/>
  <c r="S2582" i="8"/>
  <c r="Y2583" i="8"/>
  <c r="X2583" i="8"/>
  <c r="Z2583" i="8" s="1"/>
  <c r="AA2583" i="8" s="1"/>
  <c r="AB2583" i="8" s="1"/>
  <c r="G2583" i="8"/>
  <c r="H2584" i="8" s="1"/>
  <c r="E2583" i="8"/>
  <c r="R2583" i="8"/>
  <c r="T2583" i="8" s="1"/>
  <c r="F2583" i="8"/>
  <c r="J2584" i="8" l="1"/>
  <c r="I2584" i="8"/>
  <c r="N2584" i="8" s="1"/>
  <c r="O2583" i="8"/>
  <c r="V2583" i="8"/>
  <c r="AC2583" i="8"/>
  <c r="K2583" i="8"/>
  <c r="L2583" i="8" s="1"/>
  <c r="M2583" i="8" s="1"/>
  <c r="W2583" i="8" s="1"/>
  <c r="O2584" i="8" l="1"/>
  <c r="V2584" i="8"/>
  <c r="P2584" i="8"/>
  <c r="Q2584" i="8" s="1"/>
  <c r="P2583" i="8"/>
  <c r="K2584" i="8"/>
  <c r="L2584" i="8" s="1"/>
  <c r="M2584" i="8" s="1"/>
  <c r="W2584" i="8" s="1"/>
  <c r="Q2583" i="8" l="1"/>
  <c r="S2583" i="8" s="1"/>
  <c r="U2583" i="8"/>
  <c r="D2584" i="8" s="1"/>
  <c r="G2584" i="8" l="1"/>
  <c r="H2585" i="8" s="1"/>
  <c r="R2584" i="8"/>
  <c r="X2584" i="8"/>
  <c r="Z2584" i="8" s="1"/>
  <c r="AA2584" i="8" s="1"/>
  <c r="AB2584" i="8" s="1"/>
  <c r="E2584" i="8"/>
  <c r="F2584" i="8"/>
  <c r="Y2584" i="8"/>
  <c r="AC2584" i="8" l="1"/>
  <c r="T2584" i="8"/>
  <c r="U2584" i="8" s="1"/>
  <c r="D2585" i="8" s="1"/>
  <c r="S2584" i="8"/>
  <c r="I2585" i="8"/>
  <c r="N2585" i="8" s="1"/>
  <c r="J2585" i="8"/>
  <c r="K2585" i="8" l="1"/>
  <c r="L2585" i="8"/>
  <c r="M2585" i="8" s="1"/>
  <c r="W2585" i="8" s="1"/>
  <c r="O2585" i="8"/>
  <c r="V2585" i="8"/>
  <c r="R2585" i="8"/>
  <c r="T2585" i="8" s="1"/>
  <c r="E2585" i="8"/>
  <c r="F2585" i="8"/>
  <c r="Y2585" i="8"/>
  <c r="X2585" i="8"/>
  <c r="Z2585" i="8" s="1"/>
  <c r="AA2585" i="8" s="1"/>
  <c r="AB2585" i="8" s="1"/>
  <c r="G2585" i="8"/>
  <c r="H2586" i="8" s="1"/>
  <c r="P2585" i="8" l="1"/>
  <c r="Q2585" i="8" s="1"/>
  <c r="S2585" i="8" s="1"/>
  <c r="U2585" i="8"/>
  <c r="D2586" i="8" s="1"/>
  <c r="I2586" i="8"/>
  <c r="N2586" i="8" s="1"/>
  <c r="J2586" i="8"/>
  <c r="K2586" i="8" s="1"/>
  <c r="L2586" i="8" s="1"/>
  <c r="M2586" i="8" s="1"/>
  <c r="W2586" i="8" s="1"/>
  <c r="AC2585" i="8"/>
  <c r="V2586" i="8" l="1"/>
  <c r="O2586" i="8"/>
  <c r="E2586" i="8"/>
  <c r="Y2586" i="8"/>
  <c r="G2586" i="8"/>
  <c r="H2587" i="8" s="1"/>
  <c r="R2586" i="8"/>
  <c r="T2586" i="8" s="1"/>
  <c r="X2586" i="8"/>
  <c r="Z2586" i="8" s="1"/>
  <c r="AA2586" i="8" s="1"/>
  <c r="AB2586" i="8" s="1"/>
  <c r="F2586" i="8"/>
  <c r="AC2586" i="8" l="1"/>
  <c r="P2586" i="8"/>
  <c r="Q2586" i="8" s="1"/>
  <c r="S2586" i="8" s="1"/>
  <c r="I2587" i="8"/>
  <c r="N2587" i="8" s="1"/>
  <c r="J2587" i="8"/>
  <c r="K2587" i="8" s="1"/>
  <c r="L2587" i="8" s="1"/>
  <c r="M2587" i="8" s="1"/>
  <c r="W2587" i="8" s="1"/>
  <c r="V2587" i="8" l="1"/>
  <c r="O2587" i="8"/>
  <c r="U2586" i="8"/>
  <c r="D2587" i="8" s="1"/>
  <c r="P2587" i="8" l="1"/>
  <c r="Q2587" i="8" s="1"/>
  <c r="Y2587" i="8"/>
  <c r="R2587" i="8"/>
  <c r="T2587" i="8" s="1"/>
  <c r="U2587" i="8" s="1"/>
  <c r="D2588" i="8" s="1"/>
  <c r="X2587" i="8"/>
  <c r="Z2587" i="8" s="1"/>
  <c r="AA2587" i="8" s="1"/>
  <c r="AB2587" i="8" s="1"/>
  <c r="E2587" i="8"/>
  <c r="F2587" i="8"/>
  <c r="G2587" i="8"/>
  <c r="H2588" i="8" s="1"/>
  <c r="J2588" i="8" l="1"/>
  <c r="I2588" i="8"/>
  <c r="N2588" i="8" s="1"/>
  <c r="R2588" i="8"/>
  <c r="T2588" i="8" s="1"/>
  <c r="Y2588" i="8"/>
  <c r="G2588" i="8"/>
  <c r="H2589" i="8" s="1"/>
  <c r="F2588" i="8"/>
  <c r="X2588" i="8"/>
  <c r="Z2588" i="8" s="1"/>
  <c r="AA2588" i="8" s="1"/>
  <c r="AB2588" i="8" s="1"/>
  <c r="AC2588" i="8" s="1"/>
  <c r="E2588" i="8"/>
  <c r="S2587" i="8"/>
  <c r="AC2587" i="8"/>
  <c r="K2588" i="8" l="1"/>
  <c r="L2588" i="8" s="1"/>
  <c r="M2588" i="8" s="1"/>
  <c r="W2588" i="8" s="1"/>
  <c r="I2589" i="8"/>
  <c r="N2589" i="8" s="1"/>
  <c r="J2589" i="8"/>
  <c r="O2588" i="8"/>
  <c r="V2588" i="8"/>
  <c r="P2588" i="8" l="1"/>
  <c r="K2589" i="8"/>
  <c r="L2589" i="8"/>
  <c r="M2589" i="8" s="1"/>
  <c r="W2589" i="8" s="1"/>
  <c r="V2589" i="8"/>
  <c r="O2589" i="8"/>
  <c r="P2589" i="8" s="1"/>
  <c r="Q2589" i="8" s="1"/>
  <c r="Q2588" i="8" l="1"/>
  <c r="S2588" i="8" s="1"/>
  <c r="U2588" i="8"/>
  <c r="D2589" i="8" s="1"/>
  <c r="E2589" i="8" l="1"/>
  <c r="X2589" i="8"/>
  <c r="Z2589" i="8" s="1"/>
  <c r="AA2589" i="8" s="1"/>
  <c r="AB2589" i="8" s="1"/>
  <c r="G2589" i="8"/>
  <c r="H2590" i="8" s="1"/>
  <c r="R2589" i="8"/>
  <c r="F2589" i="8"/>
  <c r="Y2589" i="8"/>
  <c r="I2590" i="8" l="1"/>
  <c r="N2590" i="8" s="1"/>
  <c r="J2590" i="8"/>
  <c r="K2590" i="8" s="1"/>
  <c r="L2590" i="8" s="1"/>
  <c r="M2590" i="8" s="1"/>
  <c r="W2590" i="8" s="1"/>
  <c r="AC2589" i="8"/>
  <c r="T2589" i="8"/>
  <c r="U2589" i="8" s="1"/>
  <c r="D2590" i="8" s="1"/>
  <c r="S2589" i="8"/>
  <c r="F2590" i="8" l="1"/>
  <c r="R2590" i="8"/>
  <c r="T2590" i="8" s="1"/>
  <c r="G2590" i="8"/>
  <c r="H2591" i="8" s="1"/>
  <c r="Y2590" i="8"/>
  <c r="X2590" i="8"/>
  <c r="Z2590" i="8" s="1"/>
  <c r="AA2590" i="8" s="1"/>
  <c r="AB2590" i="8" s="1"/>
  <c r="E2590" i="8"/>
  <c r="V2590" i="8"/>
  <c r="O2590" i="8"/>
  <c r="P2590" i="8" l="1"/>
  <c r="Q2590" i="8" s="1"/>
  <c r="S2590" i="8" s="1"/>
  <c r="U2590" i="8"/>
  <c r="D2591" i="8" s="1"/>
  <c r="AC2590" i="8"/>
  <c r="J2591" i="8"/>
  <c r="I2591" i="8"/>
  <c r="N2591" i="8" s="1"/>
  <c r="K2591" i="8" l="1"/>
  <c r="L2591" i="8" s="1"/>
  <c r="M2591" i="8" s="1"/>
  <c r="W2591" i="8" s="1"/>
  <c r="G2591" i="8"/>
  <c r="H2592" i="8" s="1"/>
  <c r="F2591" i="8"/>
  <c r="R2591" i="8"/>
  <c r="T2591" i="8" s="1"/>
  <c r="E2591" i="8"/>
  <c r="Y2591" i="8"/>
  <c r="X2591" i="8"/>
  <c r="Z2591" i="8" s="1"/>
  <c r="AA2591" i="8" s="1"/>
  <c r="AB2591" i="8" s="1"/>
  <c r="V2591" i="8"/>
  <c r="O2591" i="8"/>
  <c r="P2591" i="8" l="1"/>
  <c r="Q2591" i="8" s="1"/>
  <c r="S2591" i="8" s="1"/>
  <c r="U2591" i="8"/>
  <c r="D2592" i="8" s="1"/>
  <c r="AC2591" i="8"/>
  <c r="I2592" i="8"/>
  <c r="N2592" i="8" s="1"/>
  <c r="J2592" i="8"/>
  <c r="K2592" i="8" s="1"/>
  <c r="L2592" i="8" s="1"/>
  <c r="M2592" i="8" s="1"/>
  <c r="W2592" i="8" s="1"/>
  <c r="V2592" i="8" l="1"/>
  <c r="O2592" i="8"/>
  <c r="Y2592" i="8"/>
  <c r="F2592" i="8"/>
  <c r="R2592" i="8"/>
  <c r="T2592" i="8" s="1"/>
  <c r="G2592" i="8"/>
  <c r="H2593" i="8" s="1"/>
  <c r="X2592" i="8"/>
  <c r="Z2592" i="8" s="1"/>
  <c r="AA2592" i="8" s="1"/>
  <c r="AB2592" i="8" s="1"/>
  <c r="E2592" i="8"/>
  <c r="AC2592" i="8" l="1"/>
  <c r="J2593" i="8"/>
  <c r="I2593" i="8"/>
  <c r="N2593" i="8" s="1"/>
  <c r="P2592" i="8"/>
  <c r="Q2592" i="8" s="1"/>
  <c r="S2592" i="8" s="1"/>
  <c r="U2592" i="8" l="1"/>
  <c r="D2593" i="8" s="1"/>
  <c r="O2593" i="8"/>
  <c r="V2593" i="8"/>
  <c r="R2593" i="8"/>
  <c r="T2593" i="8" s="1"/>
  <c r="G2593" i="8"/>
  <c r="H2594" i="8" s="1"/>
  <c r="Y2593" i="8"/>
  <c r="X2593" i="8"/>
  <c r="Z2593" i="8" s="1"/>
  <c r="AA2593" i="8" s="1"/>
  <c r="AB2593" i="8" s="1"/>
  <c r="E2593" i="8"/>
  <c r="F2593" i="8"/>
  <c r="K2593" i="8"/>
  <c r="L2593" i="8" s="1"/>
  <c r="M2593" i="8" s="1"/>
  <c r="W2593" i="8" s="1"/>
  <c r="J2594" i="8" l="1"/>
  <c r="I2594" i="8"/>
  <c r="N2594" i="8" s="1"/>
  <c r="AC2593" i="8"/>
  <c r="P2593" i="8"/>
  <c r="Q2593" i="8" s="1"/>
  <c r="S2593" i="8" s="1"/>
  <c r="U2593" i="8" l="1"/>
  <c r="D2594" i="8" s="1"/>
  <c r="V2594" i="8"/>
  <c r="O2594" i="8"/>
  <c r="P2594" i="8" s="1"/>
  <c r="Q2594" i="8" s="1"/>
  <c r="K2594" i="8"/>
  <c r="L2594" i="8" s="1"/>
  <c r="M2594" i="8" s="1"/>
  <c r="W2594" i="8" s="1"/>
  <c r="Y2594" i="8"/>
  <c r="X2594" i="8"/>
  <c r="Z2594" i="8" s="1"/>
  <c r="AA2594" i="8" s="1"/>
  <c r="AB2594" i="8" s="1"/>
  <c r="F2594" i="8"/>
  <c r="R2594" i="8"/>
  <c r="T2594" i="8" s="1"/>
  <c r="U2594" i="8" s="1"/>
  <c r="D2595" i="8" s="1"/>
  <c r="G2594" i="8"/>
  <c r="H2595" i="8" s="1"/>
  <c r="E2594" i="8"/>
  <c r="Y2595" i="8" l="1"/>
  <c r="X2595" i="8"/>
  <c r="Z2595" i="8" s="1"/>
  <c r="AA2595" i="8" s="1"/>
  <c r="AB2595" i="8" s="1"/>
  <c r="F2595" i="8"/>
  <c r="E2595" i="8"/>
  <c r="G2595" i="8"/>
  <c r="H2596" i="8" s="1"/>
  <c r="R2595" i="8"/>
  <c r="T2595" i="8" s="1"/>
  <c r="AC2595" i="8"/>
  <c r="AC2594" i="8"/>
  <c r="S2594" i="8"/>
  <c r="I2595" i="8"/>
  <c r="N2595" i="8" s="1"/>
  <c r="J2595" i="8"/>
  <c r="K2595" i="8" l="1"/>
  <c r="L2595" i="8" s="1"/>
  <c r="M2595" i="8" s="1"/>
  <c r="W2595" i="8" s="1"/>
  <c r="I2596" i="8"/>
  <c r="N2596" i="8"/>
  <c r="J2596" i="8"/>
  <c r="K2596" i="8" s="1"/>
  <c r="L2596" i="8" s="1"/>
  <c r="M2596" i="8" s="1"/>
  <c r="W2596" i="8" s="1"/>
  <c r="O2595" i="8"/>
  <c r="V2595" i="8"/>
  <c r="P2595" i="8" l="1"/>
  <c r="O2596" i="8"/>
  <c r="P2596" i="8" s="1"/>
  <c r="Q2596" i="8" s="1"/>
  <c r="V2596" i="8"/>
  <c r="Q2595" i="8" l="1"/>
  <c r="S2595" i="8" s="1"/>
  <c r="U2595" i="8"/>
  <c r="D2596" i="8" s="1"/>
  <c r="G2596" i="8" l="1"/>
  <c r="H2597" i="8" s="1"/>
  <c r="R2596" i="8"/>
  <c r="X2596" i="8"/>
  <c r="Z2596" i="8" s="1"/>
  <c r="AA2596" i="8" s="1"/>
  <c r="AB2596" i="8" s="1"/>
  <c r="F2596" i="8"/>
  <c r="Y2596" i="8"/>
  <c r="E2596" i="8"/>
  <c r="AC2596" i="8" l="1"/>
  <c r="T2596" i="8"/>
  <c r="U2596" i="8" s="1"/>
  <c r="D2597" i="8" s="1"/>
  <c r="S2596" i="8"/>
  <c r="I2597" i="8"/>
  <c r="N2597" i="8" s="1"/>
  <c r="J2597" i="8"/>
  <c r="K2597" i="8" s="1"/>
  <c r="L2597" i="8" s="1"/>
  <c r="M2597" i="8" s="1"/>
  <c r="W2597" i="8" s="1"/>
  <c r="V2597" i="8" l="1"/>
  <c r="O2597" i="8"/>
  <c r="R2597" i="8"/>
  <c r="T2597" i="8" s="1"/>
  <c r="F2597" i="8"/>
  <c r="Y2597" i="8"/>
  <c r="G2597" i="8"/>
  <c r="H2598" i="8" s="1"/>
  <c r="E2597" i="8"/>
  <c r="X2597" i="8"/>
  <c r="Z2597" i="8" s="1"/>
  <c r="AA2597" i="8" s="1"/>
  <c r="AB2597" i="8" s="1"/>
  <c r="J2598" i="8" l="1"/>
  <c r="I2598" i="8"/>
  <c r="N2598" i="8" s="1"/>
  <c r="AC2597" i="8"/>
  <c r="P2597" i="8"/>
  <c r="Q2597" i="8" s="1"/>
  <c r="S2597" i="8" s="1"/>
  <c r="O2598" i="8" l="1"/>
  <c r="V2598" i="8"/>
  <c r="U2597" i="8"/>
  <c r="D2598" i="8" s="1"/>
  <c r="K2598" i="8"/>
  <c r="L2598" i="8" s="1"/>
  <c r="M2598" i="8" s="1"/>
  <c r="W2598" i="8" s="1"/>
  <c r="G2598" i="8" l="1"/>
  <c r="H2599" i="8" s="1"/>
  <c r="F2598" i="8"/>
  <c r="E2598" i="8"/>
  <c r="Y2598" i="8"/>
  <c r="X2598" i="8"/>
  <c r="Z2598" i="8" s="1"/>
  <c r="AA2598" i="8" s="1"/>
  <c r="AB2598" i="8" s="1"/>
  <c r="R2598" i="8"/>
  <c r="T2598" i="8" s="1"/>
  <c r="P2598" i="8"/>
  <c r="Q2598" i="8" s="1"/>
  <c r="U2598" i="8" l="1"/>
  <c r="D2599" i="8" s="1"/>
  <c r="S2598" i="8"/>
  <c r="AC2598" i="8"/>
  <c r="F2599" i="8"/>
  <c r="G2599" i="8"/>
  <c r="H2600" i="8" s="1"/>
  <c r="E2599" i="8"/>
  <c r="R2599" i="8"/>
  <c r="T2599" i="8" s="1"/>
  <c r="Y2599" i="8"/>
  <c r="X2599" i="8"/>
  <c r="Z2599" i="8" s="1"/>
  <c r="AA2599" i="8" s="1"/>
  <c r="AB2599" i="8" s="1"/>
  <c r="AC2599" i="8" s="1"/>
  <c r="I2599" i="8"/>
  <c r="J2599" i="8"/>
  <c r="N2599" i="8"/>
  <c r="J2600" i="8" l="1"/>
  <c r="I2600" i="8"/>
  <c r="N2600" i="8" s="1"/>
  <c r="V2599" i="8"/>
  <c r="O2599" i="8"/>
  <c r="K2599" i="8"/>
  <c r="L2599" i="8" s="1"/>
  <c r="M2599" i="8" s="1"/>
  <c r="W2599" i="8" s="1"/>
  <c r="O2600" i="8" l="1"/>
  <c r="V2600" i="8"/>
  <c r="P2600" i="8"/>
  <c r="Q2600" i="8" s="1"/>
  <c r="P2599" i="8"/>
  <c r="K2600" i="8"/>
  <c r="L2600" i="8" s="1"/>
  <c r="M2600" i="8" s="1"/>
  <c r="W2600" i="8" s="1"/>
  <c r="Q2599" i="8" l="1"/>
  <c r="S2599" i="8" s="1"/>
  <c r="U2599" i="8"/>
  <c r="D2600" i="8" s="1"/>
  <c r="E2600" i="8" l="1"/>
  <c r="G2600" i="8"/>
  <c r="H2601" i="8" s="1"/>
  <c r="R2600" i="8"/>
  <c r="Y2600" i="8"/>
  <c r="X2600" i="8"/>
  <c r="Z2600" i="8" s="1"/>
  <c r="AA2600" i="8" s="1"/>
  <c r="AB2600" i="8" s="1"/>
  <c r="F2600" i="8"/>
  <c r="AC2600" i="8" l="1"/>
  <c r="I2601" i="8"/>
  <c r="N2601" i="8" s="1"/>
  <c r="J2601" i="8"/>
  <c r="K2601" i="8" s="1"/>
  <c r="L2601" i="8" s="1"/>
  <c r="M2601" i="8" s="1"/>
  <c r="W2601" i="8" s="1"/>
  <c r="T2600" i="8"/>
  <c r="U2600" i="8" s="1"/>
  <c r="D2601" i="8" s="1"/>
  <c r="S2600" i="8"/>
  <c r="F2601" i="8" l="1"/>
  <c r="G2601" i="8"/>
  <c r="H2602" i="8" s="1"/>
  <c r="E2601" i="8"/>
  <c r="Y2601" i="8"/>
  <c r="R2601" i="8"/>
  <c r="T2601" i="8" s="1"/>
  <c r="X2601" i="8"/>
  <c r="Z2601" i="8" s="1"/>
  <c r="AA2601" i="8" s="1"/>
  <c r="AB2601" i="8" s="1"/>
  <c r="O2601" i="8"/>
  <c r="V2601" i="8"/>
  <c r="P2601" i="8" l="1"/>
  <c r="Q2601" i="8" s="1"/>
  <c r="S2601" i="8" s="1"/>
  <c r="U2601" i="8"/>
  <c r="D2602" i="8" s="1"/>
  <c r="AC2601" i="8"/>
  <c r="J2602" i="8"/>
  <c r="I2602" i="8"/>
  <c r="N2602" i="8" s="1"/>
  <c r="K2602" i="8" l="1"/>
  <c r="L2602" i="8" s="1"/>
  <c r="M2602" i="8" s="1"/>
  <c r="W2602" i="8" s="1"/>
  <c r="F2602" i="8"/>
  <c r="G2602" i="8"/>
  <c r="H2603" i="8" s="1"/>
  <c r="X2602" i="8"/>
  <c r="Z2602" i="8" s="1"/>
  <c r="AA2602" i="8" s="1"/>
  <c r="AB2602" i="8" s="1"/>
  <c r="E2602" i="8"/>
  <c r="R2602" i="8"/>
  <c r="T2602" i="8" s="1"/>
  <c r="Y2602" i="8"/>
  <c r="O2602" i="8"/>
  <c r="V2602" i="8"/>
  <c r="P2602" i="8" l="1"/>
  <c r="Q2602" i="8" s="1"/>
  <c r="S2602" i="8" s="1"/>
  <c r="I2603" i="8"/>
  <c r="N2603" i="8"/>
  <c r="J2603" i="8"/>
  <c r="K2603" i="8" s="1"/>
  <c r="L2603" i="8" s="1"/>
  <c r="M2603" i="8" s="1"/>
  <c r="W2603" i="8" s="1"/>
  <c r="AC2602" i="8"/>
  <c r="U2602" i="8" l="1"/>
  <c r="D2603" i="8" s="1"/>
  <c r="V2603" i="8"/>
  <c r="O2603" i="8"/>
  <c r="R2603" i="8"/>
  <c r="T2603" i="8" s="1"/>
  <c r="Y2603" i="8"/>
  <c r="F2603" i="8"/>
  <c r="X2603" i="8"/>
  <c r="Z2603" i="8" s="1"/>
  <c r="AA2603" i="8" s="1"/>
  <c r="AB2603" i="8" s="1"/>
  <c r="G2603" i="8"/>
  <c r="H2604" i="8" s="1"/>
  <c r="E2603" i="8"/>
  <c r="J2604" i="8" l="1"/>
  <c r="I2604" i="8"/>
  <c r="N2604" i="8" s="1"/>
  <c r="P2603" i="8"/>
  <c r="Q2603" i="8" s="1"/>
  <c r="S2603" i="8" s="1"/>
  <c r="AC2603" i="8"/>
  <c r="U2603" i="8" l="1"/>
  <c r="D2604" i="8" s="1"/>
  <c r="K2604" i="8"/>
  <c r="L2604" i="8" s="1"/>
  <c r="M2604" i="8" s="1"/>
  <c r="W2604" i="8" s="1"/>
  <c r="G2604" i="8"/>
  <c r="H2605" i="8" s="1"/>
  <c r="F2604" i="8"/>
  <c r="R2604" i="8"/>
  <c r="T2604" i="8" s="1"/>
  <c r="Y2604" i="8"/>
  <c r="X2604" i="8"/>
  <c r="Z2604" i="8" s="1"/>
  <c r="AA2604" i="8" s="1"/>
  <c r="AB2604" i="8" s="1"/>
  <c r="E2604" i="8"/>
  <c r="V2604" i="8"/>
  <c r="O2604" i="8"/>
  <c r="AC2604" i="8" l="1"/>
  <c r="J2605" i="8"/>
  <c r="I2605" i="8"/>
  <c r="N2605" i="8" s="1"/>
  <c r="P2604" i="8"/>
  <c r="Q2604" i="8" s="1"/>
  <c r="S2604" i="8" s="1"/>
  <c r="U2604" i="8" l="1"/>
  <c r="D2605" i="8" s="1"/>
  <c r="O2605" i="8"/>
  <c r="V2605" i="8"/>
  <c r="K2605" i="8"/>
  <c r="L2605" i="8" s="1"/>
  <c r="M2605" i="8" s="1"/>
  <c r="W2605" i="8" s="1"/>
  <c r="P2605" i="8" l="1"/>
  <c r="Q2605" i="8" s="1"/>
  <c r="X2605" i="8"/>
  <c r="Z2605" i="8" s="1"/>
  <c r="AA2605" i="8" s="1"/>
  <c r="AB2605" i="8" s="1"/>
  <c r="R2605" i="8"/>
  <c r="T2605" i="8" s="1"/>
  <c r="U2605" i="8" s="1"/>
  <c r="D2606" i="8" s="1"/>
  <c r="Y2605" i="8"/>
  <c r="F2605" i="8"/>
  <c r="G2605" i="8"/>
  <c r="H2606" i="8" s="1"/>
  <c r="E2605" i="8"/>
  <c r="J2606" i="8" l="1"/>
  <c r="I2606" i="8"/>
  <c r="N2606" i="8" s="1"/>
  <c r="X2606" i="8"/>
  <c r="Z2606" i="8" s="1"/>
  <c r="AA2606" i="8" s="1"/>
  <c r="AB2606" i="8" s="1"/>
  <c r="F2606" i="8"/>
  <c r="E2606" i="8"/>
  <c r="R2606" i="8"/>
  <c r="T2606" i="8" s="1"/>
  <c r="Y2606" i="8"/>
  <c r="G2606" i="8"/>
  <c r="H2607" i="8" s="1"/>
  <c r="S2605" i="8"/>
  <c r="AC2605" i="8"/>
  <c r="J2607" i="8" l="1"/>
  <c r="I2607" i="8"/>
  <c r="N2607" i="8" s="1"/>
  <c r="O2606" i="8"/>
  <c r="V2606" i="8"/>
  <c r="K2606" i="8"/>
  <c r="L2606" i="8" s="1"/>
  <c r="M2606" i="8" s="1"/>
  <c r="W2606" i="8" s="1"/>
  <c r="AC2606" i="8"/>
  <c r="V2607" i="8" l="1"/>
  <c r="O2607" i="8"/>
  <c r="P2607" i="8" s="1"/>
  <c r="Q2607" i="8" s="1"/>
  <c r="P2606" i="8"/>
  <c r="K2607" i="8"/>
  <c r="L2607" i="8" s="1"/>
  <c r="M2607" i="8" s="1"/>
  <c r="W2607" i="8" s="1"/>
  <c r="Q2606" i="8" l="1"/>
  <c r="S2606" i="8" s="1"/>
  <c r="U2606" i="8"/>
  <c r="D2607" i="8" s="1"/>
  <c r="G2607" i="8" l="1"/>
  <c r="H2608" i="8" s="1"/>
  <c r="R2607" i="8"/>
  <c r="Y2607" i="8"/>
  <c r="E2607" i="8"/>
  <c r="F2607" i="8"/>
  <c r="X2607" i="8"/>
  <c r="Z2607" i="8" s="1"/>
  <c r="AA2607" i="8" s="1"/>
  <c r="AB2607" i="8" s="1"/>
  <c r="T2607" i="8" l="1"/>
  <c r="U2607" i="8" s="1"/>
  <c r="D2608" i="8" s="1"/>
  <c r="S2607" i="8"/>
  <c r="AC2607" i="8"/>
  <c r="J2608" i="8"/>
  <c r="I2608" i="8"/>
  <c r="N2608" i="8" s="1"/>
  <c r="V2608" i="8" l="1"/>
  <c r="O2608" i="8"/>
  <c r="K2608" i="8"/>
  <c r="L2608" i="8" s="1"/>
  <c r="M2608" i="8" s="1"/>
  <c r="W2608" i="8" s="1"/>
  <c r="F2608" i="8"/>
  <c r="E2608" i="8"/>
  <c r="G2608" i="8"/>
  <c r="H2609" i="8" s="1"/>
  <c r="Y2608" i="8"/>
  <c r="R2608" i="8"/>
  <c r="T2608" i="8" s="1"/>
  <c r="X2608" i="8"/>
  <c r="Z2608" i="8" s="1"/>
  <c r="AA2608" i="8" s="1"/>
  <c r="AB2608" i="8" s="1"/>
  <c r="J2609" i="8" l="1"/>
  <c r="I2609" i="8"/>
  <c r="N2609" i="8"/>
  <c r="AC2608" i="8"/>
  <c r="P2608" i="8"/>
  <c r="Q2608" i="8" s="1"/>
  <c r="S2608" i="8" s="1"/>
  <c r="V2609" i="8" l="1"/>
  <c r="O2609" i="8"/>
  <c r="U2608" i="8"/>
  <c r="D2609" i="8" s="1"/>
  <c r="K2609" i="8"/>
  <c r="L2609" i="8" s="1"/>
  <c r="M2609" i="8" s="1"/>
  <c r="W2609" i="8" s="1"/>
  <c r="P2609" i="8" l="1"/>
  <c r="Q2609" i="8" s="1"/>
  <c r="G2609" i="8"/>
  <c r="H2610" i="8" s="1"/>
  <c r="Y2609" i="8"/>
  <c r="X2609" i="8"/>
  <c r="Z2609" i="8" s="1"/>
  <c r="AA2609" i="8" s="1"/>
  <c r="AB2609" i="8" s="1"/>
  <c r="R2609" i="8"/>
  <c r="T2609" i="8" s="1"/>
  <c r="U2609" i="8" s="1"/>
  <c r="D2610" i="8" s="1"/>
  <c r="F2609" i="8"/>
  <c r="E2609" i="8"/>
  <c r="X2610" i="8" l="1"/>
  <c r="Z2610" i="8" s="1"/>
  <c r="AA2610" i="8" s="1"/>
  <c r="AB2610" i="8" s="1"/>
  <c r="AC2610" i="8" s="1"/>
  <c r="G2610" i="8"/>
  <c r="E2610" i="8"/>
  <c r="R2610" i="8"/>
  <c r="T2610" i="8" s="1"/>
  <c r="Y2610" i="8"/>
  <c r="F2610" i="8"/>
  <c r="S2609" i="8"/>
  <c r="AC2609" i="8"/>
  <c r="I2610" i="8"/>
  <c r="N2610" i="8" s="1"/>
  <c r="J2610" i="8"/>
  <c r="H2611" i="8"/>
  <c r="K2610" i="8" l="1"/>
  <c r="L2610" i="8" s="1"/>
  <c r="M2610" i="8" s="1"/>
  <c r="W2610" i="8" s="1"/>
  <c r="I2611" i="8"/>
  <c r="N2611" i="8" s="1"/>
  <c r="J2611" i="8"/>
  <c r="V2610" i="8"/>
  <c r="O2610" i="8"/>
  <c r="O2611" i="8" l="1"/>
  <c r="V2611" i="8"/>
  <c r="K2611" i="8"/>
  <c r="L2611" i="8"/>
  <c r="M2611" i="8" s="1"/>
  <c r="W2611" i="8" s="1"/>
  <c r="P2611" i="8"/>
  <c r="Q2611" i="8" s="1"/>
  <c r="P2610" i="8"/>
  <c r="Q2610" i="8" l="1"/>
  <c r="S2610" i="8" s="1"/>
  <c r="U2610" i="8"/>
  <c r="D2611" i="8" s="1"/>
  <c r="X2611" i="8" l="1"/>
  <c r="Z2611" i="8" s="1"/>
  <c r="AA2611" i="8" s="1"/>
  <c r="AB2611" i="8" s="1"/>
  <c r="F2611" i="8"/>
  <c r="R2611" i="8"/>
  <c r="Y2611" i="8"/>
  <c r="E2611" i="8"/>
  <c r="G2611" i="8"/>
  <c r="H2612" i="8" s="1"/>
  <c r="T2611" i="8" l="1"/>
  <c r="U2611" i="8" s="1"/>
  <c r="D2612" i="8" s="1"/>
  <c r="S2611" i="8"/>
  <c r="J2612" i="8"/>
  <c r="I2612" i="8"/>
  <c r="N2612" i="8" s="1"/>
  <c r="AC2611" i="8"/>
  <c r="V2612" i="8" l="1"/>
  <c r="O2612" i="8"/>
  <c r="K2612" i="8"/>
  <c r="L2612" i="8" s="1"/>
  <c r="M2612" i="8" s="1"/>
  <c r="W2612" i="8" s="1"/>
  <c r="X2612" i="8"/>
  <c r="Z2612" i="8" s="1"/>
  <c r="AA2612" i="8" s="1"/>
  <c r="AB2612" i="8" s="1"/>
  <c r="G2612" i="8"/>
  <c r="H2613" i="8" s="1"/>
  <c r="R2612" i="8"/>
  <c r="T2612" i="8" s="1"/>
  <c r="Y2612" i="8"/>
  <c r="E2612" i="8"/>
  <c r="F2612" i="8"/>
  <c r="I2613" i="8" l="1"/>
  <c r="N2613" i="8" s="1"/>
  <c r="J2613" i="8"/>
  <c r="P2612" i="8"/>
  <c r="Q2612" i="8" s="1"/>
  <c r="S2612" i="8" s="1"/>
  <c r="AC2612" i="8"/>
  <c r="K2613" i="8" l="1"/>
  <c r="L2613" i="8" s="1"/>
  <c r="M2613" i="8" s="1"/>
  <c r="W2613" i="8" s="1"/>
  <c r="V2613" i="8"/>
  <c r="O2613" i="8"/>
  <c r="U2612" i="8"/>
  <c r="D2613" i="8" s="1"/>
  <c r="E2613" i="8" l="1"/>
  <c r="Y2613" i="8"/>
  <c r="F2613" i="8"/>
  <c r="R2613" i="8"/>
  <c r="T2613" i="8" s="1"/>
  <c r="G2613" i="8"/>
  <c r="H2614" i="8" s="1"/>
  <c r="X2613" i="8"/>
  <c r="Z2613" i="8" s="1"/>
  <c r="AA2613" i="8" s="1"/>
  <c r="AB2613" i="8" s="1"/>
  <c r="P2613" i="8"/>
  <c r="Q2613" i="8" s="1"/>
  <c r="S2613" i="8" s="1"/>
  <c r="AC2613" i="8" l="1"/>
  <c r="I2614" i="8"/>
  <c r="N2614" i="8" s="1"/>
  <c r="J2614" i="8"/>
  <c r="U2613" i="8"/>
  <c r="D2614" i="8" s="1"/>
  <c r="R2614" i="8" l="1"/>
  <c r="T2614" i="8" s="1"/>
  <c r="E2614" i="8"/>
  <c r="X2614" i="8"/>
  <c r="Z2614" i="8" s="1"/>
  <c r="AA2614" i="8" s="1"/>
  <c r="AB2614" i="8" s="1"/>
  <c r="F2614" i="8"/>
  <c r="Y2614" i="8"/>
  <c r="G2614" i="8"/>
  <c r="H2615" i="8" s="1"/>
  <c r="K2614" i="8"/>
  <c r="L2614" i="8" s="1"/>
  <c r="M2614" i="8" s="1"/>
  <c r="W2614" i="8" s="1"/>
  <c r="V2614" i="8"/>
  <c r="O2614" i="8"/>
  <c r="J2615" i="8" l="1"/>
  <c r="I2615" i="8"/>
  <c r="N2615" i="8" s="1"/>
  <c r="AC2614" i="8"/>
  <c r="P2614" i="8"/>
  <c r="Q2614" i="8" s="1"/>
  <c r="S2614" i="8" s="1"/>
  <c r="U2614" i="8"/>
  <c r="D2615" i="8" s="1"/>
  <c r="X2615" i="8" l="1"/>
  <c r="Z2615" i="8" s="1"/>
  <c r="AA2615" i="8" s="1"/>
  <c r="AB2615" i="8" s="1"/>
  <c r="F2615" i="8"/>
  <c r="R2615" i="8"/>
  <c r="T2615" i="8" s="1"/>
  <c r="G2615" i="8"/>
  <c r="H2616" i="8" s="1"/>
  <c r="Y2615" i="8"/>
  <c r="E2615" i="8"/>
  <c r="V2615" i="8"/>
  <c r="O2615" i="8"/>
  <c r="K2615" i="8"/>
  <c r="L2615" i="8" s="1"/>
  <c r="M2615" i="8" s="1"/>
  <c r="W2615" i="8" s="1"/>
  <c r="J2616" i="8" l="1"/>
  <c r="I2616" i="8"/>
  <c r="N2616" i="8" s="1"/>
  <c r="P2615" i="8"/>
  <c r="Q2615" i="8" s="1"/>
  <c r="S2615" i="8" s="1"/>
  <c r="AC2615" i="8"/>
  <c r="V2616" i="8" l="1"/>
  <c r="O2616" i="8"/>
  <c r="U2615" i="8"/>
  <c r="D2616" i="8" s="1"/>
  <c r="K2616" i="8"/>
  <c r="L2616" i="8" s="1"/>
  <c r="M2616" i="8" s="1"/>
  <c r="W2616" i="8" s="1"/>
  <c r="P2616" i="8" l="1"/>
  <c r="Q2616" i="8" s="1"/>
  <c r="F2616" i="8"/>
  <c r="E2616" i="8"/>
  <c r="G2616" i="8"/>
  <c r="H2617" i="8" s="1"/>
  <c r="R2616" i="8"/>
  <c r="T2616" i="8" s="1"/>
  <c r="U2616" i="8" s="1"/>
  <c r="D2617" i="8" s="1"/>
  <c r="Y2616" i="8"/>
  <c r="X2616" i="8"/>
  <c r="Z2616" i="8" s="1"/>
  <c r="AA2616" i="8" s="1"/>
  <c r="AB2616" i="8" s="1"/>
  <c r="AC2616" i="8" l="1"/>
  <c r="I2617" i="8"/>
  <c r="J2617" i="8"/>
  <c r="K2617" i="8" s="1"/>
  <c r="L2617" i="8" s="1"/>
  <c r="M2617" i="8" s="1"/>
  <c r="W2617" i="8" s="1"/>
  <c r="N2617" i="8"/>
  <c r="S2616" i="8"/>
  <c r="F2617" i="8"/>
  <c r="X2617" i="8"/>
  <c r="Z2617" i="8" s="1"/>
  <c r="AA2617" i="8" s="1"/>
  <c r="AB2617" i="8" s="1"/>
  <c r="G2617" i="8"/>
  <c r="H2618" i="8" s="1"/>
  <c r="R2617" i="8"/>
  <c r="T2617" i="8" s="1"/>
  <c r="Y2617" i="8"/>
  <c r="E2617" i="8"/>
  <c r="O2617" i="8" l="1"/>
  <c r="V2617" i="8"/>
  <c r="I2618" i="8"/>
  <c r="N2618" i="8" s="1"/>
  <c r="J2618" i="8"/>
  <c r="K2618" i="8" s="1"/>
  <c r="L2618" i="8" s="1"/>
  <c r="M2618" i="8" s="1"/>
  <c r="W2618" i="8" s="1"/>
  <c r="AC2617" i="8"/>
  <c r="V2618" i="8" l="1"/>
  <c r="O2618" i="8"/>
  <c r="P2618" i="8" s="1"/>
  <c r="Q2618" i="8" s="1"/>
  <c r="P2617" i="8"/>
  <c r="Q2617" i="8" l="1"/>
  <c r="S2617" i="8" s="1"/>
  <c r="U2617" i="8"/>
  <c r="D2618" i="8" s="1"/>
  <c r="E2618" i="8" l="1"/>
  <c r="F2618" i="8"/>
  <c r="G2618" i="8"/>
  <c r="H2619" i="8" s="1"/>
  <c r="R2618" i="8"/>
  <c r="X2618" i="8"/>
  <c r="Z2618" i="8" s="1"/>
  <c r="AA2618" i="8" s="1"/>
  <c r="AB2618" i="8" s="1"/>
  <c r="Y2618" i="8"/>
  <c r="T2618" i="8" l="1"/>
  <c r="U2618" i="8" s="1"/>
  <c r="D2619" i="8" s="1"/>
  <c r="S2618" i="8"/>
  <c r="AC2618" i="8"/>
  <c r="J2619" i="8"/>
  <c r="I2619" i="8"/>
  <c r="N2619" i="8" s="1"/>
  <c r="V2619" i="8" l="1"/>
  <c r="O2619" i="8"/>
  <c r="K2619" i="8"/>
  <c r="L2619" i="8" s="1"/>
  <c r="M2619" i="8" s="1"/>
  <c r="W2619" i="8" s="1"/>
  <c r="Y2619" i="8"/>
  <c r="E2619" i="8"/>
  <c r="X2619" i="8"/>
  <c r="Z2619" i="8" s="1"/>
  <c r="AA2619" i="8" s="1"/>
  <c r="AB2619" i="8" s="1"/>
  <c r="F2619" i="8"/>
  <c r="R2619" i="8"/>
  <c r="T2619" i="8" s="1"/>
  <c r="G2619" i="8"/>
  <c r="H2620" i="8" s="1"/>
  <c r="P2619" i="8" l="1"/>
  <c r="Q2619" i="8" s="1"/>
  <c r="S2619" i="8" s="1"/>
  <c r="AC2619" i="8"/>
  <c r="I2620" i="8"/>
  <c r="J2620" i="8"/>
  <c r="K2620" i="8" s="1"/>
  <c r="L2620" i="8" s="1"/>
  <c r="M2620" i="8" s="1"/>
  <c r="W2620" i="8" s="1"/>
  <c r="N2620" i="8"/>
  <c r="V2620" i="8" l="1"/>
  <c r="O2620" i="8"/>
  <c r="P2620" i="8" s="1"/>
  <c r="Q2620" i="8" s="1"/>
  <c r="U2619" i="8"/>
  <c r="D2620" i="8" s="1"/>
  <c r="E2620" i="8" l="1"/>
  <c r="X2620" i="8"/>
  <c r="Z2620" i="8" s="1"/>
  <c r="AA2620" i="8" s="1"/>
  <c r="AB2620" i="8" s="1"/>
  <c r="R2620" i="8"/>
  <c r="T2620" i="8" s="1"/>
  <c r="U2620" i="8" s="1"/>
  <c r="D2621" i="8" s="1"/>
  <c r="Y2620" i="8"/>
  <c r="F2620" i="8"/>
  <c r="G2620" i="8"/>
  <c r="H2621" i="8" s="1"/>
  <c r="I2621" i="8" l="1"/>
  <c r="N2621" i="8"/>
  <c r="J2621" i="8"/>
  <c r="K2621" i="8" s="1"/>
  <c r="L2621" i="8" s="1"/>
  <c r="M2621" i="8" s="1"/>
  <c r="W2621" i="8" s="1"/>
  <c r="E2621" i="8"/>
  <c r="F2621" i="8"/>
  <c r="Y2621" i="8"/>
  <c r="G2621" i="8"/>
  <c r="H2622" i="8" s="1"/>
  <c r="X2621" i="8"/>
  <c r="Z2621" i="8" s="1"/>
  <c r="AA2621" i="8" s="1"/>
  <c r="AB2621" i="8" s="1"/>
  <c r="AC2621" i="8" s="1"/>
  <c r="R2621" i="8"/>
  <c r="T2621" i="8" s="1"/>
  <c r="AC2620" i="8"/>
  <c r="S2620" i="8"/>
  <c r="I2622" i="8" l="1"/>
  <c r="N2622" i="8" s="1"/>
  <c r="J2622" i="8"/>
  <c r="O2621" i="8"/>
  <c r="P2621" i="8" s="1"/>
  <c r="Q2621" i="8" s="1"/>
  <c r="S2621" i="8" s="1"/>
  <c r="V2621" i="8"/>
  <c r="V2622" i="8" l="1"/>
  <c r="O2622" i="8"/>
  <c r="U2621" i="8"/>
  <c r="D2622" i="8" s="1"/>
  <c r="K2622" i="8"/>
  <c r="L2622" i="8" s="1"/>
  <c r="M2622" i="8" s="1"/>
  <c r="W2622" i="8" s="1"/>
  <c r="P2622" i="8" l="1"/>
  <c r="Q2622" i="8" s="1"/>
  <c r="Y2622" i="8"/>
  <c r="F2622" i="8"/>
  <c r="E2622" i="8"/>
  <c r="X2622" i="8"/>
  <c r="Z2622" i="8" s="1"/>
  <c r="AA2622" i="8" s="1"/>
  <c r="AB2622" i="8" s="1"/>
  <c r="R2622" i="8"/>
  <c r="T2622" i="8" s="1"/>
  <c r="U2622" i="8" s="1"/>
  <c r="D2623" i="8" s="1"/>
  <c r="G2622" i="8"/>
  <c r="H2623" i="8" s="1"/>
  <c r="J2623" i="8" l="1"/>
  <c r="I2623" i="8"/>
  <c r="N2623" i="8" s="1"/>
  <c r="AC2622" i="8"/>
  <c r="R2623" i="8"/>
  <c r="T2623" i="8" s="1"/>
  <c r="X2623" i="8"/>
  <c r="Z2623" i="8" s="1"/>
  <c r="AA2623" i="8" s="1"/>
  <c r="AB2623" i="8" s="1"/>
  <c r="E2623" i="8"/>
  <c r="Y2623" i="8"/>
  <c r="F2623" i="8"/>
  <c r="G2623" i="8"/>
  <c r="H2624" i="8" s="1"/>
  <c r="S2622" i="8"/>
  <c r="O2623" i="8" l="1"/>
  <c r="V2623" i="8"/>
  <c r="I2624" i="8"/>
  <c r="J2624" i="8"/>
  <c r="N2624" i="8"/>
  <c r="AC2623" i="8"/>
  <c r="K2623" i="8"/>
  <c r="L2623" i="8" s="1"/>
  <c r="M2623" i="8" s="1"/>
  <c r="W2623" i="8" s="1"/>
  <c r="V2624" i="8" l="1"/>
  <c r="O2624" i="8"/>
  <c r="K2624" i="8"/>
  <c r="L2624" i="8" s="1"/>
  <c r="M2624" i="8" s="1"/>
  <c r="W2624" i="8" s="1"/>
  <c r="P2624" i="8"/>
  <c r="Q2624" i="8" s="1"/>
  <c r="P2623" i="8"/>
  <c r="Q2623" i="8" l="1"/>
  <c r="S2623" i="8" s="1"/>
  <c r="U2623" i="8"/>
  <c r="D2624" i="8" s="1"/>
  <c r="G2624" i="8" l="1"/>
  <c r="H2625" i="8" s="1"/>
  <c r="F2624" i="8"/>
  <c r="Y2624" i="8"/>
  <c r="X2624" i="8"/>
  <c r="Z2624" i="8" s="1"/>
  <c r="AA2624" i="8" s="1"/>
  <c r="AB2624" i="8" s="1"/>
  <c r="E2624" i="8"/>
  <c r="R2624" i="8"/>
  <c r="T2624" i="8" l="1"/>
  <c r="U2624" i="8" s="1"/>
  <c r="D2625" i="8" s="1"/>
  <c r="S2624" i="8"/>
  <c r="AC2624" i="8"/>
  <c r="I2625" i="8"/>
  <c r="N2625" i="8" s="1"/>
  <c r="J2625" i="8"/>
  <c r="K2625" i="8" l="1"/>
  <c r="L2625" i="8" s="1"/>
  <c r="M2625" i="8" s="1"/>
  <c r="W2625" i="8" s="1"/>
  <c r="V2625" i="8"/>
  <c r="O2625" i="8"/>
  <c r="P2625" i="8" s="1"/>
  <c r="Q2625" i="8" s="1"/>
  <c r="Y2625" i="8"/>
  <c r="X2625" i="8"/>
  <c r="Z2625" i="8" s="1"/>
  <c r="AA2625" i="8" s="1"/>
  <c r="AB2625" i="8" s="1"/>
  <c r="F2625" i="8"/>
  <c r="R2625" i="8"/>
  <c r="T2625" i="8" s="1"/>
  <c r="U2625" i="8" s="1"/>
  <c r="D2626" i="8" s="1"/>
  <c r="G2625" i="8"/>
  <c r="H2626" i="8" s="1"/>
  <c r="E2625" i="8"/>
  <c r="AC2625" i="8" l="1"/>
  <c r="F2626" i="8"/>
  <c r="G2626" i="8"/>
  <c r="H2627" i="8" s="1"/>
  <c r="E2626" i="8"/>
  <c r="R2626" i="8"/>
  <c r="T2626" i="8" s="1"/>
  <c r="X2626" i="8"/>
  <c r="Z2626" i="8" s="1"/>
  <c r="AA2626" i="8" s="1"/>
  <c r="AB2626" i="8" s="1"/>
  <c r="Y2626" i="8"/>
  <c r="S2625" i="8"/>
  <c r="J2626" i="8"/>
  <c r="I2626" i="8"/>
  <c r="N2626" i="8" s="1"/>
  <c r="I2627" i="8" l="1"/>
  <c r="N2627" i="8" s="1"/>
  <c r="J2627" i="8"/>
  <c r="K2627" i="8" s="1"/>
  <c r="L2627" i="8" s="1"/>
  <c r="M2627" i="8" s="1"/>
  <c r="W2627" i="8" s="1"/>
  <c r="O2626" i="8"/>
  <c r="V2626" i="8"/>
  <c r="K2626" i="8"/>
  <c r="L2626" i="8" s="1"/>
  <c r="M2626" i="8" s="1"/>
  <c r="W2626" i="8" s="1"/>
  <c r="AC2626" i="8"/>
  <c r="P2626" i="8" l="1"/>
  <c r="O2627" i="8"/>
  <c r="P2627" i="8" s="1"/>
  <c r="Q2627" i="8" s="1"/>
  <c r="V2627" i="8"/>
  <c r="Q2626" i="8" l="1"/>
  <c r="S2626" i="8" s="1"/>
  <c r="U2626" i="8"/>
  <c r="D2627" i="8" s="1"/>
  <c r="X2627" i="8" l="1"/>
  <c r="Z2627" i="8" s="1"/>
  <c r="AA2627" i="8" s="1"/>
  <c r="AB2627" i="8" s="1"/>
  <c r="Y2627" i="8"/>
  <c r="F2627" i="8"/>
  <c r="R2627" i="8"/>
  <c r="E2627" i="8"/>
  <c r="G2627" i="8"/>
  <c r="H2628" i="8" s="1"/>
  <c r="T2627" i="8" l="1"/>
  <c r="U2627" i="8" s="1"/>
  <c r="D2628" i="8" s="1"/>
  <c r="S2627" i="8"/>
  <c r="I2628" i="8"/>
  <c r="N2628" i="8" s="1"/>
  <c r="J2628" i="8"/>
  <c r="AC2627" i="8"/>
  <c r="V2628" i="8" l="1"/>
  <c r="O2628" i="8"/>
  <c r="K2628" i="8"/>
  <c r="L2628" i="8" s="1"/>
  <c r="M2628" i="8" s="1"/>
  <c r="W2628" i="8" s="1"/>
  <c r="E2628" i="8"/>
  <c r="X2628" i="8"/>
  <c r="Z2628" i="8" s="1"/>
  <c r="AA2628" i="8" s="1"/>
  <c r="AB2628" i="8" s="1"/>
  <c r="G2628" i="8"/>
  <c r="H2629" i="8" s="1"/>
  <c r="R2628" i="8"/>
  <c r="T2628" i="8" s="1"/>
  <c r="Y2628" i="8"/>
  <c r="F2628" i="8"/>
  <c r="AC2628" i="8" l="1"/>
  <c r="P2628" i="8"/>
  <c r="Q2628" i="8" s="1"/>
  <c r="S2628" i="8" s="1"/>
  <c r="J2629" i="8"/>
  <c r="I2629" i="8"/>
  <c r="N2629" i="8" s="1"/>
  <c r="K2629" i="8" l="1"/>
  <c r="L2629" i="8" s="1"/>
  <c r="M2629" i="8" s="1"/>
  <c r="W2629" i="8" s="1"/>
  <c r="O2629" i="8"/>
  <c r="V2629" i="8"/>
  <c r="U2628" i="8"/>
  <c r="D2629" i="8" s="1"/>
  <c r="G2629" i="8" l="1"/>
  <c r="H2630" i="8" s="1"/>
  <c r="X2629" i="8"/>
  <c r="Z2629" i="8" s="1"/>
  <c r="AA2629" i="8" s="1"/>
  <c r="AB2629" i="8" s="1"/>
  <c r="Y2629" i="8"/>
  <c r="R2629" i="8"/>
  <c r="T2629" i="8" s="1"/>
  <c r="E2629" i="8"/>
  <c r="F2629" i="8"/>
  <c r="P2629" i="8"/>
  <c r="Q2629" i="8" s="1"/>
  <c r="S2629" i="8" l="1"/>
  <c r="U2629" i="8"/>
  <c r="D2630" i="8" s="1"/>
  <c r="AC2629" i="8"/>
  <c r="I2630" i="8"/>
  <c r="J2630" i="8"/>
  <c r="K2630" i="8" s="1"/>
  <c r="L2630" i="8" s="1"/>
  <c r="M2630" i="8" s="1"/>
  <c r="W2630" i="8" s="1"/>
  <c r="N2630" i="8"/>
  <c r="V2630" i="8" l="1"/>
  <c r="O2630" i="8"/>
  <c r="P2630" i="8" s="1"/>
  <c r="Q2630" i="8" s="1"/>
  <c r="E2630" i="8"/>
  <c r="X2630" i="8"/>
  <c r="Z2630" i="8" s="1"/>
  <c r="AA2630" i="8" s="1"/>
  <c r="AB2630" i="8" s="1"/>
  <c r="Y2630" i="8"/>
  <c r="F2630" i="8"/>
  <c r="G2630" i="8"/>
  <c r="H2631" i="8" s="1"/>
  <c r="R2630" i="8"/>
  <c r="T2630" i="8" s="1"/>
  <c r="U2630" i="8" s="1"/>
  <c r="D2631" i="8" s="1"/>
  <c r="I2631" i="8" l="1"/>
  <c r="N2631" i="8" s="1"/>
  <c r="J2631" i="8"/>
  <c r="K2631" i="8" s="1"/>
  <c r="L2631" i="8" s="1"/>
  <c r="M2631" i="8" s="1"/>
  <c r="W2631" i="8" s="1"/>
  <c r="F2631" i="8"/>
  <c r="X2631" i="8"/>
  <c r="Z2631" i="8" s="1"/>
  <c r="AA2631" i="8" s="1"/>
  <c r="AB2631" i="8" s="1"/>
  <c r="G2631" i="8"/>
  <c r="H2632" i="8" s="1"/>
  <c r="E2631" i="8"/>
  <c r="R2631" i="8"/>
  <c r="T2631" i="8" s="1"/>
  <c r="Y2631" i="8"/>
  <c r="S2630" i="8"/>
  <c r="AC2630" i="8"/>
  <c r="I2632" i="8" l="1"/>
  <c r="N2632" i="8" s="1"/>
  <c r="J2632" i="8"/>
  <c r="K2632" i="8" s="1"/>
  <c r="L2632" i="8" s="1"/>
  <c r="M2632" i="8" s="1"/>
  <c r="W2632" i="8" s="1"/>
  <c r="V2631" i="8"/>
  <c r="O2631" i="8"/>
  <c r="AC2631" i="8"/>
  <c r="P2631" i="8" l="1"/>
  <c r="V2632" i="8"/>
  <c r="O2632" i="8"/>
  <c r="P2632" i="8" l="1"/>
  <c r="Q2632" i="8" s="1"/>
  <c r="Q2631" i="8"/>
  <c r="S2631" i="8" s="1"/>
  <c r="U2631" i="8"/>
  <c r="D2632" i="8" s="1"/>
  <c r="F2632" i="8" l="1"/>
  <c r="X2632" i="8"/>
  <c r="Z2632" i="8" s="1"/>
  <c r="AA2632" i="8" s="1"/>
  <c r="AB2632" i="8" s="1"/>
  <c r="G2632" i="8"/>
  <c r="H2633" i="8" s="1"/>
  <c r="Y2632" i="8"/>
  <c r="R2632" i="8"/>
  <c r="T2632" i="8" s="1"/>
  <c r="U2632" i="8" s="1"/>
  <c r="D2633" i="8" s="1"/>
  <c r="E2632" i="8"/>
  <c r="E2633" i="8" l="1"/>
  <c r="F2633" i="8"/>
  <c r="G2633" i="8"/>
  <c r="Y2633" i="8"/>
  <c r="R2633" i="8"/>
  <c r="T2633" i="8" s="1"/>
  <c r="X2633" i="8"/>
  <c r="Z2633" i="8" s="1"/>
  <c r="AA2633" i="8" s="1"/>
  <c r="AB2633" i="8" s="1"/>
  <c r="AC2633" i="8" s="1"/>
  <c r="H2634" i="8"/>
  <c r="J2633" i="8"/>
  <c r="I2633" i="8"/>
  <c r="N2633" i="8" s="1"/>
  <c r="AC2632" i="8"/>
  <c r="S2632" i="8"/>
  <c r="K2633" i="8" l="1"/>
  <c r="L2633" i="8" s="1"/>
  <c r="M2633" i="8" s="1"/>
  <c r="W2633" i="8" s="1"/>
  <c r="I2634" i="8"/>
  <c r="N2634" i="8" s="1"/>
  <c r="J2634" i="8"/>
  <c r="V2633" i="8"/>
  <c r="O2633" i="8"/>
  <c r="P2633" i="8" l="1"/>
  <c r="O2634" i="8"/>
  <c r="V2634" i="8"/>
  <c r="K2634" i="8"/>
  <c r="L2634" i="8" s="1"/>
  <c r="M2634" i="8" s="1"/>
  <c r="W2634" i="8" s="1"/>
  <c r="Q2633" i="8" l="1"/>
  <c r="S2633" i="8" s="1"/>
  <c r="U2633" i="8"/>
  <c r="D2634" i="8" s="1"/>
  <c r="P2634" i="8"/>
  <c r="Q2634" i="8" s="1"/>
  <c r="E2634" i="8" l="1"/>
  <c r="Y2634" i="8"/>
  <c r="R2634" i="8"/>
  <c r="T2634" i="8" s="1"/>
  <c r="U2634" i="8" s="1"/>
  <c r="D2635" i="8" s="1"/>
  <c r="F2634" i="8"/>
  <c r="G2634" i="8"/>
  <c r="H2635" i="8" s="1"/>
  <c r="X2634" i="8"/>
  <c r="Z2634" i="8" s="1"/>
  <c r="AA2634" i="8" s="1"/>
  <c r="AB2634" i="8" s="1"/>
  <c r="AC2634" i="8" l="1"/>
  <c r="G2635" i="8"/>
  <c r="H2636" i="8" s="1"/>
  <c r="R2635" i="8"/>
  <c r="T2635" i="8" s="1"/>
  <c r="E2635" i="8"/>
  <c r="X2635" i="8"/>
  <c r="Z2635" i="8" s="1"/>
  <c r="AA2635" i="8" s="1"/>
  <c r="AB2635" i="8" s="1"/>
  <c r="Y2635" i="8"/>
  <c r="F2635" i="8"/>
  <c r="I2635" i="8"/>
  <c r="N2635" i="8" s="1"/>
  <c r="J2635" i="8"/>
  <c r="S2634" i="8"/>
  <c r="K2635" i="8" l="1"/>
  <c r="L2635" i="8" s="1"/>
  <c r="M2635" i="8" s="1"/>
  <c r="W2635" i="8" s="1"/>
  <c r="J2636" i="8"/>
  <c r="I2636" i="8"/>
  <c r="N2636" i="8" s="1"/>
  <c r="V2635" i="8"/>
  <c r="O2635" i="8"/>
  <c r="AC2635" i="8"/>
  <c r="V2636" i="8" l="1"/>
  <c r="O2636" i="8"/>
  <c r="K2636" i="8"/>
  <c r="L2636" i="8" s="1"/>
  <c r="M2636" i="8" s="1"/>
  <c r="W2636" i="8" s="1"/>
  <c r="P2636" i="8"/>
  <c r="Q2636" i="8" s="1"/>
  <c r="P2635" i="8"/>
  <c r="Q2635" i="8" l="1"/>
  <c r="S2635" i="8" s="1"/>
  <c r="U2635" i="8"/>
  <c r="D2636" i="8" s="1"/>
  <c r="F2636" i="8" l="1"/>
  <c r="E2636" i="8"/>
  <c r="G2636" i="8"/>
  <c r="H2637" i="8" s="1"/>
  <c r="R2636" i="8"/>
  <c r="Y2636" i="8"/>
  <c r="X2636" i="8"/>
  <c r="Z2636" i="8" s="1"/>
  <c r="AA2636" i="8" s="1"/>
  <c r="AB2636" i="8" s="1"/>
  <c r="AC2636" i="8" l="1"/>
  <c r="T2636" i="8"/>
  <c r="U2636" i="8" s="1"/>
  <c r="D2637" i="8" s="1"/>
  <c r="S2636" i="8"/>
  <c r="J2637" i="8"/>
  <c r="I2637" i="8"/>
  <c r="N2637" i="8" s="1"/>
  <c r="K2637" i="8" l="1"/>
  <c r="L2637" i="8" s="1"/>
  <c r="M2637" i="8" s="1"/>
  <c r="W2637" i="8" s="1"/>
  <c r="V2637" i="8"/>
  <c r="O2637" i="8"/>
  <c r="R2637" i="8"/>
  <c r="T2637" i="8" s="1"/>
  <c r="G2637" i="8"/>
  <c r="H2638" i="8" s="1"/>
  <c r="Y2637" i="8"/>
  <c r="F2637" i="8"/>
  <c r="X2637" i="8"/>
  <c r="Z2637" i="8" s="1"/>
  <c r="AA2637" i="8" s="1"/>
  <c r="AB2637" i="8" s="1"/>
  <c r="E2637" i="8"/>
  <c r="AC2637" i="8" l="1"/>
  <c r="I2638" i="8"/>
  <c r="N2638" i="8" s="1"/>
  <c r="J2638" i="8"/>
  <c r="K2638" i="8" s="1"/>
  <c r="L2638" i="8" s="1"/>
  <c r="M2638" i="8" s="1"/>
  <c r="W2638" i="8" s="1"/>
  <c r="P2637" i="8"/>
  <c r="Q2637" i="8" s="1"/>
  <c r="S2637" i="8" s="1"/>
  <c r="U2637" i="8" l="1"/>
  <c r="D2638" i="8" s="1"/>
  <c r="V2638" i="8"/>
  <c r="O2638" i="8"/>
  <c r="P2638" i="8" l="1"/>
  <c r="Q2638" i="8" s="1"/>
  <c r="R2638" i="8"/>
  <c r="T2638" i="8" s="1"/>
  <c r="U2638" i="8" s="1"/>
  <c r="D2639" i="8" s="1"/>
  <c r="E2638" i="8"/>
  <c r="F2638" i="8"/>
  <c r="G2638" i="8"/>
  <c r="H2639" i="8" s="1"/>
  <c r="Y2638" i="8"/>
  <c r="X2638" i="8"/>
  <c r="Z2638" i="8" s="1"/>
  <c r="AA2638" i="8" s="1"/>
  <c r="AB2638" i="8" s="1"/>
  <c r="J2639" i="8" l="1"/>
  <c r="I2639" i="8"/>
  <c r="N2639" i="8" s="1"/>
  <c r="S2638" i="8"/>
  <c r="AC2638" i="8"/>
  <c r="F2639" i="8"/>
  <c r="G2639" i="8"/>
  <c r="H2640" i="8" s="1"/>
  <c r="E2639" i="8"/>
  <c r="R2639" i="8"/>
  <c r="T2639" i="8" s="1"/>
  <c r="X2639" i="8"/>
  <c r="Z2639" i="8" s="1"/>
  <c r="AA2639" i="8" s="1"/>
  <c r="AB2639" i="8" s="1"/>
  <c r="Y2639" i="8"/>
  <c r="J2640" i="8" l="1"/>
  <c r="I2640" i="8"/>
  <c r="N2640" i="8" s="1"/>
  <c r="AC2639" i="8"/>
  <c r="V2639" i="8"/>
  <c r="O2639" i="8"/>
  <c r="K2639" i="8"/>
  <c r="L2639" i="8" s="1"/>
  <c r="M2639" i="8" s="1"/>
  <c r="W2639" i="8" s="1"/>
  <c r="P2639" i="8" l="1"/>
  <c r="O2640" i="8"/>
  <c r="P2640" i="8" s="1"/>
  <c r="Q2640" i="8" s="1"/>
  <c r="V2640" i="8"/>
  <c r="K2640" i="8"/>
  <c r="L2640" i="8" s="1"/>
  <c r="M2640" i="8" s="1"/>
  <c r="W2640" i="8" s="1"/>
  <c r="Q2639" i="8" l="1"/>
  <c r="S2639" i="8" s="1"/>
  <c r="U2639" i="8"/>
  <c r="D2640" i="8" s="1"/>
  <c r="R2640" i="8" l="1"/>
  <c r="G2640" i="8"/>
  <c r="H2641" i="8" s="1"/>
  <c r="F2640" i="8"/>
  <c r="X2640" i="8"/>
  <c r="Z2640" i="8" s="1"/>
  <c r="AA2640" i="8" s="1"/>
  <c r="AB2640" i="8" s="1"/>
  <c r="Y2640" i="8"/>
  <c r="E2640" i="8"/>
  <c r="I2641" i="8" l="1"/>
  <c r="N2641" i="8" s="1"/>
  <c r="J2641" i="8"/>
  <c r="K2641" i="8" s="1"/>
  <c r="L2641" i="8" s="1"/>
  <c r="M2641" i="8" s="1"/>
  <c r="W2641" i="8" s="1"/>
  <c r="AC2640" i="8"/>
  <c r="T2640" i="8"/>
  <c r="U2640" i="8" s="1"/>
  <c r="D2641" i="8" s="1"/>
  <c r="S2640" i="8"/>
  <c r="X2641" i="8" l="1"/>
  <c r="Z2641" i="8" s="1"/>
  <c r="AA2641" i="8" s="1"/>
  <c r="AB2641" i="8" s="1"/>
  <c r="R2641" i="8"/>
  <c r="T2641" i="8" s="1"/>
  <c r="G2641" i="8"/>
  <c r="H2642" i="8" s="1"/>
  <c r="Y2641" i="8"/>
  <c r="E2641" i="8"/>
  <c r="F2641" i="8"/>
  <c r="O2641" i="8"/>
  <c r="V2641" i="8"/>
  <c r="J2642" i="8" l="1"/>
  <c r="I2642" i="8"/>
  <c r="N2642" i="8" s="1"/>
  <c r="P2641" i="8"/>
  <c r="Q2641" i="8" s="1"/>
  <c r="S2641" i="8" s="1"/>
  <c r="U2641" i="8"/>
  <c r="D2642" i="8" s="1"/>
  <c r="AC2641" i="8"/>
  <c r="V2642" i="8" l="1"/>
  <c r="O2642" i="8"/>
  <c r="E2642" i="8"/>
  <c r="F2642" i="8"/>
  <c r="X2642" i="8"/>
  <c r="Z2642" i="8" s="1"/>
  <c r="AA2642" i="8" s="1"/>
  <c r="AB2642" i="8" s="1"/>
  <c r="Y2642" i="8"/>
  <c r="R2642" i="8"/>
  <c r="T2642" i="8" s="1"/>
  <c r="G2642" i="8"/>
  <c r="H2643" i="8" s="1"/>
  <c r="K2642" i="8"/>
  <c r="L2642" i="8" s="1"/>
  <c r="M2642" i="8" s="1"/>
  <c r="W2642" i="8" s="1"/>
  <c r="J2643" i="8" l="1"/>
  <c r="I2643" i="8"/>
  <c r="N2643" i="8" s="1"/>
  <c r="P2642" i="8"/>
  <c r="Q2642" i="8" s="1"/>
  <c r="S2642" i="8" s="1"/>
  <c r="AC2642" i="8"/>
  <c r="U2642" i="8" l="1"/>
  <c r="D2643" i="8" s="1"/>
  <c r="K2643" i="8"/>
  <c r="L2643" i="8" s="1"/>
  <c r="M2643" i="8" s="1"/>
  <c r="W2643" i="8" s="1"/>
  <c r="V2643" i="8"/>
  <c r="O2643" i="8"/>
  <c r="P2643" i="8" l="1"/>
  <c r="Q2643" i="8" s="1"/>
  <c r="F2643" i="8"/>
  <c r="Y2643" i="8"/>
  <c r="G2643" i="8"/>
  <c r="H2644" i="8" s="1"/>
  <c r="R2643" i="8"/>
  <c r="T2643" i="8" s="1"/>
  <c r="U2643" i="8" s="1"/>
  <c r="D2644" i="8" s="1"/>
  <c r="X2643" i="8"/>
  <c r="Z2643" i="8" s="1"/>
  <c r="AA2643" i="8" s="1"/>
  <c r="AB2643" i="8" s="1"/>
  <c r="E2643" i="8"/>
  <c r="X2644" i="8" l="1"/>
  <c r="Z2644" i="8" s="1"/>
  <c r="AA2644" i="8" s="1"/>
  <c r="AB2644" i="8" s="1"/>
  <c r="AC2644" i="8" s="1"/>
  <c r="Y2644" i="8"/>
  <c r="R2644" i="8"/>
  <c r="T2644" i="8" s="1"/>
  <c r="G2644" i="8"/>
  <c r="H2645" i="8" s="1"/>
  <c r="E2644" i="8"/>
  <c r="F2644" i="8"/>
  <c r="J2644" i="8"/>
  <c r="I2644" i="8"/>
  <c r="N2644" i="8" s="1"/>
  <c r="S2643" i="8"/>
  <c r="AC2643" i="8"/>
  <c r="K2644" i="8" l="1"/>
  <c r="L2644" i="8" s="1"/>
  <c r="M2644" i="8" s="1"/>
  <c r="W2644" i="8" s="1"/>
  <c r="V2644" i="8"/>
  <c r="O2644" i="8"/>
  <c r="I2645" i="8"/>
  <c r="N2645" i="8" s="1"/>
  <c r="J2645" i="8"/>
  <c r="K2645" i="8" s="1"/>
  <c r="L2645" i="8" s="1"/>
  <c r="M2645" i="8" s="1"/>
  <c r="W2645" i="8" s="1"/>
  <c r="P2644" i="8" l="1"/>
  <c r="O2645" i="8"/>
  <c r="V2645" i="8"/>
  <c r="Q2644" i="8" l="1"/>
  <c r="S2644" i="8" s="1"/>
  <c r="U2644" i="8"/>
  <c r="D2645" i="8" s="1"/>
  <c r="P2645" i="8"/>
  <c r="Q2645" i="8" s="1"/>
  <c r="Y2645" i="8" l="1"/>
  <c r="F2645" i="8"/>
  <c r="R2645" i="8"/>
  <c r="T2645" i="8" s="1"/>
  <c r="U2645" i="8" s="1"/>
  <c r="D2646" i="8" s="1"/>
  <c r="E2645" i="8"/>
  <c r="G2645" i="8"/>
  <c r="H2646" i="8" s="1"/>
  <c r="X2645" i="8"/>
  <c r="Z2645" i="8" s="1"/>
  <c r="AA2645" i="8" s="1"/>
  <c r="AB2645" i="8" s="1"/>
  <c r="F2646" i="8" l="1"/>
  <c r="R2646" i="8"/>
  <c r="T2646" i="8" s="1"/>
  <c r="G2646" i="8"/>
  <c r="H2647" i="8" s="1"/>
  <c r="X2646" i="8"/>
  <c r="Z2646" i="8" s="1"/>
  <c r="AA2646" i="8" s="1"/>
  <c r="AB2646" i="8" s="1"/>
  <c r="AC2646" i="8" s="1"/>
  <c r="E2646" i="8"/>
  <c r="Y2646" i="8"/>
  <c r="AC2645" i="8"/>
  <c r="S2645" i="8"/>
  <c r="J2646" i="8"/>
  <c r="I2646" i="8"/>
  <c r="N2646" i="8" s="1"/>
  <c r="I2647" i="8" l="1"/>
  <c r="N2647" i="8" s="1"/>
  <c r="J2647" i="8"/>
  <c r="K2647" i="8" s="1"/>
  <c r="L2647" i="8" s="1"/>
  <c r="M2647" i="8" s="1"/>
  <c r="W2647" i="8" s="1"/>
  <c r="V2646" i="8"/>
  <c r="O2646" i="8"/>
  <c r="K2646" i="8"/>
  <c r="L2646" i="8" s="1"/>
  <c r="M2646" i="8" s="1"/>
  <c r="W2646" i="8" s="1"/>
  <c r="P2646" i="8" l="1"/>
  <c r="V2647" i="8"/>
  <c r="O2647" i="8"/>
  <c r="Q2646" i="8" l="1"/>
  <c r="S2646" i="8" s="1"/>
  <c r="U2646" i="8"/>
  <c r="D2647" i="8" s="1"/>
  <c r="P2647" i="8"/>
  <c r="Q2647" i="8" s="1"/>
  <c r="F2647" i="8" l="1"/>
  <c r="G2647" i="8"/>
  <c r="H2648" i="8" s="1"/>
  <c r="X2647" i="8"/>
  <c r="Z2647" i="8" s="1"/>
  <c r="AA2647" i="8" s="1"/>
  <c r="AB2647" i="8" s="1"/>
  <c r="Y2647" i="8"/>
  <c r="E2647" i="8"/>
  <c r="R2647" i="8"/>
  <c r="T2647" i="8" s="1"/>
  <c r="U2647" i="8" s="1"/>
  <c r="D2648" i="8" s="1"/>
  <c r="X2648" i="8" l="1"/>
  <c r="Z2648" i="8" s="1"/>
  <c r="AA2648" i="8" s="1"/>
  <c r="AB2648" i="8" s="1"/>
  <c r="Y2648" i="8"/>
  <c r="R2648" i="8"/>
  <c r="T2648" i="8" s="1"/>
  <c r="E2648" i="8"/>
  <c r="F2648" i="8"/>
  <c r="G2648" i="8"/>
  <c r="S2647" i="8"/>
  <c r="H2649" i="8"/>
  <c r="J2648" i="8"/>
  <c r="I2648" i="8"/>
  <c r="N2648" i="8" s="1"/>
  <c r="AC2648" i="8"/>
  <c r="AC2647" i="8"/>
  <c r="K2648" i="8" l="1"/>
  <c r="L2648" i="8" s="1"/>
  <c r="M2648" i="8" s="1"/>
  <c r="W2648" i="8" s="1"/>
  <c r="I2649" i="8"/>
  <c r="N2649" i="8" s="1"/>
  <c r="J2649" i="8"/>
  <c r="K2649" i="8" s="1"/>
  <c r="L2649" i="8" s="1"/>
  <c r="M2649" i="8" s="1"/>
  <c r="W2649" i="8" s="1"/>
  <c r="V2648" i="8"/>
  <c r="O2648" i="8"/>
  <c r="V2649" i="8" l="1"/>
  <c r="O2649" i="8"/>
  <c r="P2649" i="8"/>
  <c r="Q2649" i="8" s="1"/>
  <c r="P2648" i="8"/>
  <c r="Q2648" i="8" l="1"/>
  <c r="S2648" i="8" s="1"/>
  <c r="U2648" i="8"/>
  <c r="D2649" i="8" s="1"/>
  <c r="F2649" i="8" l="1"/>
  <c r="X2649" i="8"/>
  <c r="Z2649" i="8" s="1"/>
  <c r="AA2649" i="8" s="1"/>
  <c r="AB2649" i="8" s="1"/>
  <c r="G2649" i="8"/>
  <c r="H2650" i="8" s="1"/>
  <c r="R2649" i="8"/>
  <c r="E2649" i="8"/>
  <c r="Y2649" i="8"/>
  <c r="AC2649" i="8" l="1"/>
  <c r="T2649" i="8"/>
  <c r="U2649" i="8" s="1"/>
  <c r="D2650" i="8" s="1"/>
  <c r="S2649" i="8"/>
  <c r="I2650" i="8"/>
  <c r="N2650" i="8" s="1"/>
  <c r="J2650" i="8"/>
  <c r="K2650" i="8" s="1"/>
  <c r="L2650" i="8" s="1"/>
  <c r="M2650" i="8" s="1"/>
  <c r="W2650" i="8" s="1"/>
  <c r="E2650" i="8" l="1"/>
  <c r="X2650" i="8"/>
  <c r="Z2650" i="8" s="1"/>
  <c r="AA2650" i="8" s="1"/>
  <c r="AB2650" i="8" s="1"/>
  <c r="G2650" i="8"/>
  <c r="H2651" i="8" s="1"/>
  <c r="Y2650" i="8"/>
  <c r="R2650" i="8"/>
  <c r="T2650" i="8" s="1"/>
  <c r="F2650" i="8"/>
  <c r="V2650" i="8"/>
  <c r="O2650" i="8"/>
  <c r="P2650" i="8" l="1"/>
  <c r="Q2650" i="8" s="1"/>
  <c r="S2650" i="8" s="1"/>
  <c r="AC2650" i="8"/>
  <c r="U2650" i="8"/>
  <c r="D2651" i="8" s="1"/>
  <c r="I2651" i="8"/>
  <c r="N2651" i="8" s="1"/>
  <c r="J2651" i="8"/>
  <c r="K2651" i="8" l="1"/>
  <c r="L2651" i="8" s="1"/>
  <c r="M2651" i="8" s="1"/>
  <c r="W2651" i="8" s="1"/>
  <c r="V2651" i="8"/>
  <c r="O2651" i="8"/>
  <c r="G2651" i="8"/>
  <c r="H2652" i="8" s="1"/>
  <c r="Y2651" i="8"/>
  <c r="X2651" i="8"/>
  <c r="Z2651" i="8" s="1"/>
  <c r="AA2651" i="8" s="1"/>
  <c r="AB2651" i="8" s="1"/>
  <c r="E2651" i="8"/>
  <c r="R2651" i="8"/>
  <c r="T2651" i="8" s="1"/>
  <c r="F2651" i="8"/>
  <c r="P2651" i="8" l="1"/>
  <c r="Q2651" i="8" s="1"/>
  <c r="S2651" i="8" s="1"/>
  <c r="AC2651" i="8"/>
  <c r="J2652" i="8"/>
  <c r="I2652" i="8"/>
  <c r="N2652" i="8" s="1"/>
  <c r="V2652" i="8" l="1"/>
  <c r="O2652" i="8"/>
  <c r="K2652" i="8"/>
  <c r="L2652" i="8"/>
  <c r="M2652" i="8" s="1"/>
  <c r="W2652" i="8" s="1"/>
  <c r="U2651" i="8"/>
  <c r="D2652" i="8" s="1"/>
  <c r="E2652" i="8" l="1"/>
  <c r="Y2652" i="8"/>
  <c r="F2652" i="8"/>
  <c r="R2652" i="8"/>
  <c r="T2652" i="8" s="1"/>
  <c r="X2652" i="8"/>
  <c r="Z2652" i="8" s="1"/>
  <c r="AA2652" i="8" s="1"/>
  <c r="AB2652" i="8" s="1"/>
  <c r="G2652" i="8"/>
  <c r="H2653" i="8" s="1"/>
  <c r="P2652" i="8"/>
  <c r="Q2652" i="8" s="1"/>
  <c r="S2652" i="8" s="1"/>
  <c r="J2653" i="8" l="1"/>
  <c r="I2653" i="8"/>
  <c r="N2653" i="8" s="1"/>
  <c r="AC2652" i="8"/>
  <c r="U2652" i="8"/>
  <c r="D2653" i="8" s="1"/>
  <c r="F2653" i="8" l="1"/>
  <c r="Y2653" i="8"/>
  <c r="E2653" i="8"/>
  <c r="G2653" i="8"/>
  <c r="H2654" i="8" s="1"/>
  <c r="X2653" i="8"/>
  <c r="Z2653" i="8" s="1"/>
  <c r="AA2653" i="8" s="1"/>
  <c r="AB2653" i="8" s="1"/>
  <c r="R2653" i="8"/>
  <c r="T2653" i="8" s="1"/>
  <c r="V2653" i="8"/>
  <c r="O2653" i="8"/>
  <c r="K2653" i="8"/>
  <c r="L2653" i="8" s="1"/>
  <c r="M2653" i="8" s="1"/>
  <c r="W2653" i="8" s="1"/>
  <c r="AC2653" i="8" l="1"/>
  <c r="P2653" i="8"/>
  <c r="Q2653" i="8" s="1"/>
  <c r="S2653" i="8" s="1"/>
  <c r="J2654" i="8"/>
  <c r="I2654" i="8"/>
  <c r="N2654" i="8" s="1"/>
  <c r="K2654" i="8" l="1"/>
  <c r="L2654" i="8" s="1"/>
  <c r="M2654" i="8" s="1"/>
  <c r="W2654" i="8" s="1"/>
  <c r="O2654" i="8"/>
  <c r="V2654" i="8"/>
  <c r="U2653" i="8"/>
  <c r="D2654" i="8" s="1"/>
  <c r="X2654" i="8" l="1"/>
  <c r="Z2654" i="8" s="1"/>
  <c r="AA2654" i="8" s="1"/>
  <c r="AB2654" i="8" s="1"/>
  <c r="R2654" i="8"/>
  <c r="T2654" i="8" s="1"/>
  <c r="G2654" i="8"/>
  <c r="H2655" i="8" s="1"/>
  <c r="E2654" i="8"/>
  <c r="F2654" i="8"/>
  <c r="Y2654" i="8"/>
  <c r="P2654" i="8"/>
  <c r="Q2654" i="8" s="1"/>
  <c r="S2654" i="8" s="1"/>
  <c r="I2655" i="8" l="1"/>
  <c r="N2655" i="8" s="1"/>
  <c r="J2655" i="8"/>
  <c r="K2655" i="8" s="1"/>
  <c r="L2655" i="8" s="1"/>
  <c r="M2655" i="8" s="1"/>
  <c r="W2655" i="8" s="1"/>
  <c r="U2654" i="8"/>
  <c r="D2655" i="8" s="1"/>
  <c r="AC2654" i="8"/>
  <c r="R2655" i="8" l="1"/>
  <c r="T2655" i="8" s="1"/>
  <c r="E2655" i="8"/>
  <c r="Y2655" i="8"/>
  <c r="F2655" i="8"/>
  <c r="G2655" i="8"/>
  <c r="H2656" i="8" s="1"/>
  <c r="X2655" i="8"/>
  <c r="Z2655" i="8" s="1"/>
  <c r="AA2655" i="8" s="1"/>
  <c r="AB2655" i="8" s="1"/>
  <c r="O2655" i="8"/>
  <c r="P2655" i="8" s="1"/>
  <c r="Q2655" i="8" s="1"/>
  <c r="S2655" i="8" s="1"/>
  <c r="V2655" i="8"/>
  <c r="AC2655" i="8" l="1"/>
  <c r="I2656" i="8"/>
  <c r="N2656" i="8" s="1"/>
  <c r="J2656" i="8"/>
  <c r="K2656" i="8" s="1"/>
  <c r="L2656" i="8" s="1"/>
  <c r="M2656" i="8" s="1"/>
  <c r="W2656" i="8" s="1"/>
  <c r="U2655" i="8"/>
  <c r="D2656" i="8" s="1"/>
  <c r="R2656" i="8" l="1"/>
  <c r="T2656" i="8" s="1"/>
  <c r="G2656" i="8"/>
  <c r="H2657" i="8" s="1"/>
  <c r="X2656" i="8"/>
  <c r="Z2656" i="8" s="1"/>
  <c r="AA2656" i="8" s="1"/>
  <c r="AB2656" i="8" s="1"/>
  <c r="E2656" i="8"/>
  <c r="F2656" i="8"/>
  <c r="Y2656" i="8"/>
  <c r="V2656" i="8"/>
  <c r="O2656" i="8"/>
  <c r="P2656" i="8" l="1"/>
  <c r="Q2656" i="8" s="1"/>
  <c r="S2656" i="8" s="1"/>
  <c r="AC2656" i="8"/>
  <c r="I2657" i="8"/>
  <c r="N2657" i="8" s="1"/>
  <c r="J2657" i="8"/>
  <c r="K2657" i="8" s="1"/>
  <c r="L2657" i="8" s="1"/>
  <c r="M2657" i="8" s="1"/>
  <c r="W2657" i="8" s="1"/>
  <c r="U2656" i="8"/>
  <c r="D2657" i="8" s="1"/>
  <c r="R2657" i="8" l="1"/>
  <c r="T2657" i="8" s="1"/>
  <c r="X2657" i="8"/>
  <c r="Z2657" i="8" s="1"/>
  <c r="AA2657" i="8" s="1"/>
  <c r="AB2657" i="8" s="1"/>
  <c r="E2657" i="8"/>
  <c r="F2657" i="8"/>
  <c r="G2657" i="8"/>
  <c r="H2658" i="8" s="1"/>
  <c r="Y2657" i="8"/>
  <c r="V2657" i="8"/>
  <c r="O2657" i="8"/>
  <c r="P2657" i="8" l="1"/>
  <c r="Q2657" i="8" s="1"/>
  <c r="S2657" i="8" s="1"/>
  <c r="AC2657" i="8"/>
  <c r="J2658" i="8"/>
  <c r="I2658" i="8"/>
  <c r="N2658" i="8" s="1"/>
  <c r="U2657" i="8"/>
  <c r="D2658" i="8" s="1"/>
  <c r="F2658" i="8" l="1"/>
  <c r="Y2658" i="8"/>
  <c r="E2658" i="8"/>
  <c r="X2658" i="8"/>
  <c r="Z2658" i="8" s="1"/>
  <c r="AA2658" i="8" s="1"/>
  <c r="AB2658" i="8" s="1"/>
  <c r="G2658" i="8"/>
  <c r="H2659" i="8" s="1"/>
  <c r="R2658" i="8"/>
  <c r="T2658" i="8" s="1"/>
  <c r="V2658" i="8"/>
  <c r="O2658" i="8"/>
  <c r="K2658" i="8"/>
  <c r="L2658" i="8" s="1"/>
  <c r="M2658" i="8" s="1"/>
  <c r="W2658" i="8" s="1"/>
  <c r="P2658" i="8" l="1"/>
  <c r="Q2658" i="8" s="1"/>
  <c r="S2658" i="8" s="1"/>
  <c r="I2659" i="8"/>
  <c r="N2659" i="8" s="1"/>
  <c r="J2659" i="8"/>
  <c r="K2659" i="8" s="1"/>
  <c r="L2659" i="8" s="1"/>
  <c r="M2659" i="8" s="1"/>
  <c r="W2659" i="8" s="1"/>
  <c r="AC2658" i="8"/>
  <c r="V2659" i="8" l="1"/>
  <c r="O2659" i="8"/>
  <c r="U2658" i="8"/>
  <c r="D2659" i="8" s="1"/>
  <c r="P2659" i="8" l="1"/>
  <c r="Q2659" i="8" s="1"/>
  <c r="X2659" i="8"/>
  <c r="Z2659" i="8" s="1"/>
  <c r="AA2659" i="8" s="1"/>
  <c r="AB2659" i="8" s="1"/>
  <c r="G2659" i="8"/>
  <c r="H2660" i="8" s="1"/>
  <c r="Y2659" i="8"/>
  <c r="R2659" i="8"/>
  <c r="T2659" i="8" s="1"/>
  <c r="U2659" i="8" s="1"/>
  <c r="D2660" i="8" s="1"/>
  <c r="E2659" i="8"/>
  <c r="F2659" i="8"/>
  <c r="X2660" i="8" l="1"/>
  <c r="Z2660" i="8" s="1"/>
  <c r="AA2660" i="8" s="1"/>
  <c r="AB2660" i="8" s="1"/>
  <c r="AC2660" i="8" s="1"/>
  <c r="Y2660" i="8"/>
  <c r="R2660" i="8"/>
  <c r="T2660" i="8" s="1"/>
  <c r="E2660" i="8"/>
  <c r="G2660" i="8"/>
  <c r="H2661" i="8" s="1"/>
  <c r="F2660" i="8"/>
  <c r="J2660" i="8"/>
  <c r="I2660" i="8"/>
  <c r="N2660" i="8" s="1"/>
  <c r="S2659" i="8"/>
  <c r="AC2659" i="8"/>
  <c r="K2660" i="8" l="1"/>
  <c r="L2660" i="8" s="1"/>
  <c r="M2660" i="8" s="1"/>
  <c r="W2660" i="8" s="1"/>
  <c r="I2661" i="8"/>
  <c r="N2661" i="8" s="1"/>
  <c r="J2661" i="8"/>
  <c r="V2660" i="8"/>
  <c r="O2660" i="8"/>
  <c r="K2661" i="8" l="1"/>
  <c r="L2661" i="8" s="1"/>
  <c r="M2661" i="8" s="1"/>
  <c r="W2661" i="8" s="1"/>
  <c r="P2660" i="8"/>
  <c r="V2661" i="8"/>
  <c r="O2661" i="8"/>
  <c r="Q2660" i="8" l="1"/>
  <c r="S2660" i="8" s="1"/>
  <c r="U2660" i="8"/>
  <c r="D2661" i="8" s="1"/>
  <c r="P2661" i="8"/>
  <c r="Q2661" i="8" s="1"/>
  <c r="E2661" i="8" l="1"/>
  <c r="G2661" i="8"/>
  <c r="H2662" i="8" s="1"/>
  <c r="F2661" i="8"/>
  <c r="Y2661" i="8"/>
  <c r="X2661" i="8"/>
  <c r="Z2661" i="8" s="1"/>
  <c r="AA2661" i="8" s="1"/>
  <c r="AB2661" i="8" s="1"/>
  <c r="R2661" i="8"/>
  <c r="T2661" i="8" s="1"/>
  <c r="U2661" i="8" s="1"/>
  <c r="D2662" i="8" s="1"/>
  <c r="E2662" i="8" l="1"/>
  <c r="F2662" i="8"/>
  <c r="Y2662" i="8"/>
  <c r="X2662" i="8"/>
  <c r="Z2662" i="8" s="1"/>
  <c r="AA2662" i="8" s="1"/>
  <c r="AB2662" i="8" s="1"/>
  <c r="G2662" i="8"/>
  <c r="H2663" i="8" s="1"/>
  <c r="R2662" i="8"/>
  <c r="T2662" i="8" s="1"/>
  <c r="AC2661" i="8"/>
  <c r="I2662" i="8"/>
  <c r="N2662" i="8" s="1"/>
  <c r="J2662" i="8"/>
  <c r="S2661" i="8"/>
  <c r="J2663" i="8" l="1"/>
  <c r="I2663" i="8"/>
  <c r="N2663" i="8" s="1"/>
  <c r="V2662" i="8"/>
  <c r="O2662" i="8"/>
  <c r="AC2662" i="8"/>
  <c r="K2662" i="8"/>
  <c r="L2662" i="8" s="1"/>
  <c r="M2662" i="8" s="1"/>
  <c r="W2662" i="8" s="1"/>
  <c r="V2663" i="8" l="1"/>
  <c r="O2663" i="8"/>
  <c r="P2663" i="8" s="1"/>
  <c r="Q2663" i="8" s="1"/>
  <c r="P2662" i="8"/>
  <c r="K2663" i="8"/>
  <c r="L2663" i="8" s="1"/>
  <c r="M2663" i="8" s="1"/>
  <c r="W2663" i="8" s="1"/>
  <c r="Q2662" i="8" l="1"/>
  <c r="S2662" i="8" s="1"/>
  <c r="U2662" i="8"/>
  <c r="D2663" i="8" s="1"/>
  <c r="X2663" i="8" l="1"/>
  <c r="Z2663" i="8" s="1"/>
  <c r="AA2663" i="8" s="1"/>
  <c r="AB2663" i="8" s="1"/>
  <c r="F2663" i="8"/>
  <c r="Y2663" i="8"/>
  <c r="G2663" i="8"/>
  <c r="H2664" i="8" s="1"/>
  <c r="E2663" i="8"/>
  <c r="R2663" i="8"/>
  <c r="T2663" i="8" l="1"/>
  <c r="U2663" i="8" s="1"/>
  <c r="D2664" i="8" s="1"/>
  <c r="S2663" i="8"/>
  <c r="I2664" i="8"/>
  <c r="N2664" i="8" s="1"/>
  <c r="J2664" i="8"/>
  <c r="K2664" i="8" s="1"/>
  <c r="L2664" i="8" s="1"/>
  <c r="M2664" i="8" s="1"/>
  <c r="W2664" i="8" s="1"/>
  <c r="AC2663" i="8"/>
  <c r="O2664" i="8" l="1"/>
  <c r="V2664" i="8"/>
  <c r="F2664" i="8"/>
  <c r="G2664" i="8"/>
  <c r="H2665" i="8" s="1"/>
  <c r="Y2664" i="8"/>
  <c r="R2664" i="8"/>
  <c r="T2664" i="8" s="1"/>
  <c r="E2664" i="8"/>
  <c r="X2664" i="8"/>
  <c r="Z2664" i="8" s="1"/>
  <c r="AA2664" i="8" s="1"/>
  <c r="AB2664" i="8" s="1"/>
  <c r="AC2664" i="8" l="1"/>
  <c r="J2665" i="8"/>
  <c r="I2665" i="8"/>
  <c r="N2665" i="8" s="1"/>
  <c r="P2664" i="8"/>
  <c r="Q2664" i="8" s="1"/>
  <c r="S2664" i="8" s="1"/>
  <c r="K2665" i="8" l="1"/>
  <c r="L2665" i="8" s="1"/>
  <c r="M2665" i="8" s="1"/>
  <c r="W2665" i="8" s="1"/>
  <c r="V2665" i="8"/>
  <c r="O2665" i="8"/>
  <c r="U2664" i="8"/>
  <c r="D2665" i="8" s="1"/>
  <c r="P2665" i="8" l="1"/>
  <c r="Q2665" i="8" s="1"/>
  <c r="E2665" i="8"/>
  <c r="F2665" i="8"/>
  <c r="G2665" i="8"/>
  <c r="H2666" i="8" s="1"/>
  <c r="X2665" i="8"/>
  <c r="Z2665" i="8" s="1"/>
  <c r="AA2665" i="8" s="1"/>
  <c r="AB2665" i="8" s="1"/>
  <c r="Y2665" i="8"/>
  <c r="R2665" i="8"/>
  <c r="T2665" i="8" s="1"/>
  <c r="U2665" i="8" s="1"/>
  <c r="D2666" i="8" s="1"/>
  <c r="AC2665" i="8" l="1"/>
  <c r="R2666" i="8"/>
  <c r="T2666" i="8" s="1"/>
  <c r="F2666" i="8"/>
  <c r="E2666" i="8"/>
  <c r="X2666" i="8"/>
  <c r="Z2666" i="8" s="1"/>
  <c r="AA2666" i="8" s="1"/>
  <c r="AB2666" i="8" s="1"/>
  <c r="Y2666" i="8"/>
  <c r="G2666" i="8"/>
  <c r="H2667" i="8" s="1"/>
  <c r="I2666" i="8"/>
  <c r="N2666" i="8" s="1"/>
  <c r="J2666" i="8"/>
  <c r="S2665" i="8"/>
  <c r="K2666" i="8" l="1"/>
  <c r="L2666" i="8" s="1"/>
  <c r="M2666" i="8" s="1"/>
  <c r="W2666" i="8" s="1"/>
  <c r="J2667" i="8"/>
  <c r="I2667" i="8"/>
  <c r="N2667" i="8" s="1"/>
  <c r="V2666" i="8"/>
  <c r="O2666" i="8"/>
  <c r="AC2666" i="8"/>
  <c r="V2667" i="8" l="1"/>
  <c r="O2667" i="8"/>
  <c r="P2667" i="8"/>
  <c r="Q2667" i="8" s="1"/>
  <c r="P2666" i="8"/>
  <c r="K2667" i="8"/>
  <c r="L2667" i="8" s="1"/>
  <c r="M2667" i="8" s="1"/>
  <c r="W2667" i="8" s="1"/>
  <c r="Q2666" i="8" l="1"/>
  <c r="S2666" i="8" s="1"/>
  <c r="U2666" i="8"/>
  <c r="D2667" i="8" s="1"/>
  <c r="E2667" i="8" l="1"/>
  <c r="R2667" i="8"/>
  <c r="X2667" i="8"/>
  <c r="Z2667" i="8" s="1"/>
  <c r="AA2667" i="8" s="1"/>
  <c r="AB2667" i="8" s="1"/>
  <c r="Y2667" i="8"/>
  <c r="F2667" i="8"/>
  <c r="G2667" i="8"/>
  <c r="H2668" i="8" s="1"/>
  <c r="AC2667" i="8" l="1"/>
  <c r="J2668" i="8"/>
  <c r="I2668" i="8"/>
  <c r="N2668" i="8" s="1"/>
  <c r="T2667" i="8"/>
  <c r="U2667" i="8" s="1"/>
  <c r="D2668" i="8" s="1"/>
  <c r="S2667" i="8"/>
  <c r="G2668" i="8" l="1"/>
  <c r="H2669" i="8" s="1"/>
  <c r="Y2668" i="8"/>
  <c r="X2668" i="8"/>
  <c r="Z2668" i="8" s="1"/>
  <c r="AA2668" i="8" s="1"/>
  <c r="AB2668" i="8" s="1"/>
  <c r="F2668" i="8"/>
  <c r="R2668" i="8"/>
  <c r="T2668" i="8" s="1"/>
  <c r="E2668" i="8"/>
  <c r="V2668" i="8"/>
  <c r="O2668" i="8"/>
  <c r="K2668" i="8"/>
  <c r="L2668" i="8" s="1"/>
  <c r="M2668" i="8" s="1"/>
  <c r="W2668" i="8" s="1"/>
  <c r="AC2668" i="8" l="1"/>
  <c r="P2668" i="8"/>
  <c r="Q2668" i="8" s="1"/>
  <c r="S2668" i="8" s="1"/>
  <c r="J2669" i="8"/>
  <c r="I2669" i="8"/>
  <c r="N2669" i="8" s="1"/>
  <c r="V2669" i="8" l="1"/>
  <c r="O2669" i="8"/>
  <c r="K2669" i="8"/>
  <c r="L2669" i="8" s="1"/>
  <c r="M2669" i="8" s="1"/>
  <c r="W2669" i="8" s="1"/>
  <c r="U2668" i="8"/>
  <c r="D2669" i="8" s="1"/>
  <c r="F2669" i="8" l="1"/>
  <c r="G2669" i="8"/>
  <c r="H2670" i="8" s="1"/>
  <c r="X2669" i="8"/>
  <c r="Z2669" i="8" s="1"/>
  <c r="AA2669" i="8" s="1"/>
  <c r="AB2669" i="8" s="1"/>
  <c r="E2669" i="8"/>
  <c r="R2669" i="8"/>
  <c r="T2669" i="8" s="1"/>
  <c r="Y2669" i="8"/>
  <c r="P2669" i="8"/>
  <c r="Q2669" i="8" s="1"/>
  <c r="S2669" i="8" l="1"/>
  <c r="AC2669" i="8"/>
  <c r="U2669" i="8"/>
  <c r="D2670" i="8" s="1"/>
  <c r="I2670" i="8"/>
  <c r="N2670" i="8" s="1"/>
  <c r="J2670" i="8"/>
  <c r="K2670" i="8" s="1"/>
  <c r="L2670" i="8" s="1"/>
  <c r="M2670" i="8" s="1"/>
  <c r="W2670" i="8" s="1"/>
  <c r="V2670" i="8" l="1"/>
  <c r="O2670" i="8"/>
  <c r="E2670" i="8"/>
  <c r="G2670" i="8"/>
  <c r="H2671" i="8" s="1"/>
  <c r="Y2670" i="8"/>
  <c r="R2670" i="8"/>
  <c r="T2670" i="8" s="1"/>
  <c r="F2670" i="8"/>
  <c r="X2670" i="8"/>
  <c r="Z2670" i="8" s="1"/>
  <c r="AA2670" i="8" s="1"/>
  <c r="AB2670" i="8" s="1"/>
  <c r="AC2670" i="8" l="1"/>
  <c r="P2670" i="8"/>
  <c r="Q2670" i="8" s="1"/>
  <c r="S2670" i="8" s="1"/>
  <c r="U2670" i="8"/>
  <c r="D2671" i="8" s="1"/>
  <c r="J2671" i="8"/>
  <c r="I2671" i="8"/>
  <c r="N2671" i="8" s="1"/>
  <c r="V2671" i="8" l="1"/>
  <c r="O2671" i="8"/>
  <c r="K2671" i="8"/>
  <c r="L2671" i="8" s="1"/>
  <c r="M2671" i="8" s="1"/>
  <c r="W2671" i="8" s="1"/>
  <c r="Y2671" i="8"/>
  <c r="E2671" i="8"/>
  <c r="F2671" i="8"/>
  <c r="R2671" i="8"/>
  <c r="T2671" i="8" s="1"/>
  <c r="G2671" i="8"/>
  <c r="H2672" i="8" s="1"/>
  <c r="X2671" i="8"/>
  <c r="Z2671" i="8" s="1"/>
  <c r="AA2671" i="8" s="1"/>
  <c r="AB2671" i="8" s="1"/>
  <c r="I2672" i="8" l="1"/>
  <c r="J2672" i="8"/>
  <c r="N2672" i="8"/>
  <c r="P2671" i="8"/>
  <c r="Q2671" i="8" s="1"/>
  <c r="S2671" i="8" s="1"/>
  <c r="AC2671" i="8"/>
  <c r="O2672" i="8" l="1"/>
  <c r="V2672" i="8"/>
  <c r="K2672" i="8"/>
  <c r="L2672" i="8" s="1"/>
  <c r="M2672" i="8" s="1"/>
  <c r="W2672" i="8" s="1"/>
  <c r="U2671" i="8"/>
  <c r="D2672" i="8" s="1"/>
  <c r="G2672" i="8" l="1"/>
  <c r="H2673" i="8" s="1"/>
  <c r="X2672" i="8"/>
  <c r="Z2672" i="8" s="1"/>
  <c r="AA2672" i="8" s="1"/>
  <c r="AB2672" i="8" s="1"/>
  <c r="E2672" i="8"/>
  <c r="F2672" i="8"/>
  <c r="Y2672" i="8"/>
  <c r="R2672" i="8"/>
  <c r="T2672" i="8" s="1"/>
  <c r="P2672" i="8"/>
  <c r="Q2672" i="8" s="1"/>
  <c r="S2672" i="8" l="1"/>
  <c r="AC2672" i="8"/>
  <c r="U2672" i="8"/>
  <c r="D2673" i="8" s="1"/>
  <c r="I2673" i="8"/>
  <c r="N2673" i="8" s="1"/>
  <c r="J2673" i="8"/>
  <c r="K2673" i="8" s="1"/>
  <c r="L2673" i="8" s="1"/>
  <c r="M2673" i="8" s="1"/>
  <c r="W2673" i="8" s="1"/>
  <c r="V2673" i="8" l="1"/>
  <c r="O2673" i="8"/>
  <c r="F2673" i="8"/>
  <c r="G2673" i="8"/>
  <c r="H2674" i="8" s="1"/>
  <c r="Y2673" i="8"/>
  <c r="E2673" i="8"/>
  <c r="X2673" i="8"/>
  <c r="Z2673" i="8" s="1"/>
  <c r="AA2673" i="8" s="1"/>
  <c r="AB2673" i="8" s="1"/>
  <c r="R2673" i="8"/>
  <c r="T2673" i="8" s="1"/>
  <c r="AC2673" i="8" l="1"/>
  <c r="P2673" i="8"/>
  <c r="Q2673" i="8" s="1"/>
  <c r="S2673" i="8" s="1"/>
  <c r="U2673" i="8"/>
  <c r="D2674" i="8" s="1"/>
  <c r="J2674" i="8"/>
  <c r="I2674" i="8"/>
  <c r="N2674" i="8" s="1"/>
  <c r="K2674" i="8" l="1"/>
  <c r="L2674" i="8" s="1"/>
  <c r="M2674" i="8" s="1"/>
  <c r="W2674" i="8" s="1"/>
  <c r="O2674" i="8"/>
  <c r="V2674" i="8"/>
  <c r="F2674" i="8"/>
  <c r="G2674" i="8"/>
  <c r="H2675" i="8" s="1"/>
  <c r="X2674" i="8"/>
  <c r="Z2674" i="8" s="1"/>
  <c r="AA2674" i="8" s="1"/>
  <c r="AB2674" i="8" s="1"/>
  <c r="E2674" i="8"/>
  <c r="Y2674" i="8"/>
  <c r="R2674" i="8"/>
  <c r="T2674" i="8" s="1"/>
  <c r="AC2674" i="8" l="1"/>
  <c r="J2675" i="8"/>
  <c r="I2675" i="8"/>
  <c r="N2675" i="8" s="1"/>
  <c r="P2674" i="8"/>
  <c r="Q2674" i="8" s="1"/>
  <c r="S2674" i="8" s="1"/>
  <c r="K2675" i="8" l="1"/>
  <c r="L2675" i="8" s="1"/>
  <c r="M2675" i="8" s="1"/>
  <c r="W2675" i="8" s="1"/>
  <c r="V2675" i="8"/>
  <c r="O2675" i="8"/>
  <c r="U2674" i="8"/>
  <c r="D2675" i="8" s="1"/>
  <c r="R2675" i="8" l="1"/>
  <c r="T2675" i="8" s="1"/>
  <c r="E2675" i="8"/>
  <c r="G2675" i="8"/>
  <c r="H2676" i="8" s="1"/>
  <c r="Y2675" i="8"/>
  <c r="F2675" i="8"/>
  <c r="X2675" i="8"/>
  <c r="Z2675" i="8" s="1"/>
  <c r="AA2675" i="8" s="1"/>
  <c r="AB2675" i="8" s="1"/>
  <c r="P2675" i="8"/>
  <c r="Q2675" i="8" s="1"/>
  <c r="S2675" i="8" s="1"/>
  <c r="AC2675" i="8" l="1"/>
  <c r="I2676" i="8"/>
  <c r="N2676" i="8" s="1"/>
  <c r="J2676" i="8"/>
  <c r="U2675" i="8"/>
  <c r="D2676" i="8" s="1"/>
  <c r="O2676" i="8" l="1"/>
  <c r="V2676" i="8"/>
  <c r="R2676" i="8"/>
  <c r="T2676" i="8" s="1"/>
  <c r="F2676" i="8"/>
  <c r="Y2676" i="8"/>
  <c r="E2676" i="8"/>
  <c r="X2676" i="8"/>
  <c r="Z2676" i="8" s="1"/>
  <c r="AA2676" i="8" s="1"/>
  <c r="AB2676" i="8" s="1"/>
  <c r="G2676" i="8"/>
  <c r="H2677" i="8" s="1"/>
  <c r="K2676" i="8"/>
  <c r="L2676" i="8" s="1"/>
  <c r="M2676" i="8" s="1"/>
  <c r="W2676" i="8" s="1"/>
  <c r="AC2676" i="8" l="1"/>
  <c r="I2677" i="8"/>
  <c r="N2677" i="8" s="1"/>
  <c r="J2677" i="8"/>
  <c r="K2677" i="8" s="1"/>
  <c r="L2677" i="8" s="1"/>
  <c r="M2677" i="8" s="1"/>
  <c r="W2677" i="8" s="1"/>
  <c r="P2676" i="8"/>
  <c r="Q2676" i="8" s="1"/>
  <c r="S2676" i="8" s="1"/>
  <c r="U2676" i="8" l="1"/>
  <c r="D2677" i="8" s="1"/>
  <c r="O2677" i="8"/>
  <c r="V2677" i="8"/>
  <c r="P2677" i="8" l="1"/>
  <c r="Q2677" i="8" s="1"/>
  <c r="R2677" i="8"/>
  <c r="T2677" i="8" s="1"/>
  <c r="U2677" i="8" s="1"/>
  <c r="D2678" i="8" s="1"/>
  <c r="E2677" i="8"/>
  <c r="X2677" i="8"/>
  <c r="Z2677" i="8" s="1"/>
  <c r="AA2677" i="8" s="1"/>
  <c r="AB2677" i="8" s="1"/>
  <c r="G2677" i="8"/>
  <c r="H2678" i="8" s="1"/>
  <c r="Y2677" i="8"/>
  <c r="F2677" i="8"/>
  <c r="AC2677" i="8" l="1"/>
  <c r="J2678" i="8"/>
  <c r="I2678" i="8"/>
  <c r="N2678" i="8" s="1"/>
  <c r="S2677" i="8"/>
  <c r="R2678" i="8"/>
  <c r="T2678" i="8" s="1"/>
  <c r="F2678" i="8"/>
  <c r="X2678" i="8"/>
  <c r="Z2678" i="8" s="1"/>
  <c r="AA2678" i="8" s="1"/>
  <c r="AB2678" i="8" s="1"/>
  <c r="E2678" i="8"/>
  <c r="G2678" i="8"/>
  <c r="H2679" i="8" s="1"/>
  <c r="Y2678" i="8"/>
  <c r="O2678" i="8" l="1"/>
  <c r="V2678" i="8"/>
  <c r="K2678" i="8"/>
  <c r="L2678" i="8" s="1"/>
  <c r="M2678" i="8" s="1"/>
  <c r="W2678" i="8" s="1"/>
  <c r="J2679" i="8"/>
  <c r="I2679" i="8"/>
  <c r="N2679" i="8" s="1"/>
  <c r="AC2678" i="8"/>
  <c r="O2679" i="8" l="1"/>
  <c r="V2679" i="8"/>
  <c r="K2679" i="8"/>
  <c r="L2679" i="8" s="1"/>
  <c r="M2679" i="8" s="1"/>
  <c r="W2679" i="8" s="1"/>
  <c r="P2679" i="8"/>
  <c r="Q2679" i="8" s="1"/>
  <c r="P2678" i="8"/>
  <c r="Q2678" i="8" l="1"/>
  <c r="S2678" i="8" s="1"/>
  <c r="U2678" i="8"/>
  <c r="D2679" i="8" s="1"/>
  <c r="G2679" i="8" l="1"/>
  <c r="H2680" i="8" s="1"/>
  <c r="Y2679" i="8"/>
  <c r="E2679" i="8"/>
  <c r="R2679" i="8"/>
  <c r="F2679" i="8"/>
  <c r="X2679" i="8"/>
  <c r="Z2679" i="8" s="1"/>
  <c r="AA2679" i="8" s="1"/>
  <c r="AB2679" i="8" s="1"/>
  <c r="AC2679" i="8" l="1"/>
  <c r="T2679" i="8"/>
  <c r="U2679" i="8" s="1"/>
  <c r="D2680" i="8" s="1"/>
  <c r="S2679" i="8"/>
  <c r="I2680" i="8"/>
  <c r="N2680" i="8" s="1"/>
  <c r="J2680" i="8"/>
  <c r="K2680" i="8" s="1"/>
  <c r="L2680" i="8" s="1"/>
  <c r="M2680" i="8" s="1"/>
  <c r="W2680" i="8" s="1"/>
  <c r="O2680" i="8" l="1"/>
  <c r="V2680" i="8"/>
  <c r="Y2680" i="8"/>
  <c r="R2680" i="8"/>
  <c r="T2680" i="8" s="1"/>
  <c r="E2680" i="8"/>
  <c r="G2680" i="8"/>
  <c r="H2681" i="8" s="1"/>
  <c r="F2680" i="8"/>
  <c r="X2680" i="8"/>
  <c r="Z2680" i="8" s="1"/>
  <c r="AA2680" i="8" s="1"/>
  <c r="AB2680" i="8" s="1"/>
  <c r="AC2680" i="8" l="1"/>
  <c r="I2681" i="8"/>
  <c r="N2681" i="8" s="1"/>
  <c r="J2681" i="8"/>
  <c r="K2681" i="8" s="1"/>
  <c r="L2681" i="8" s="1"/>
  <c r="M2681" i="8" s="1"/>
  <c r="W2681" i="8" s="1"/>
  <c r="P2680" i="8"/>
  <c r="Q2680" i="8" s="1"/>
  <c r="S2680" i="8" s="1"/>
  <c r="V2681" i="8" l="1"/>
  <c r="O2681" i="8"/>
  <c r="U2680" i="8"/>
  <c r="D2681" i="8" s="1"/>
  <c r="R2681" i="8" l="1"/>
  <c r="T2681" i="8" s="1"/>
  <c r="X2681" i="8"/>
  <c r="Z2681" i="8" s="1"/>
  <c r="AA2681" i="8" s="1"/>
  <c r="AB2681" i="8" s="1"/>
  <c r="Y2681" i="8"/>
  <c r="F2681" i="8"/>
  <c r="E2681" i="8"/>
  <c r="G2681" i="8"/>
  <c r="H2682" i="8" s="1"/>
  <c r="P2681" i="8"/>
  <c r="Q2681" i="8" s="1"/>
  <c r="S2681" i="8" s="1"/>
  <c r="AC2681" i="8" l="1"/>
  <c r="J2682" i="8"/>
  <c r="I2682" i="8"/>
  <c r="N2682" i="8" s="1"/>
  <c r="U2681" i="8"/>
  <c r="D2682" i="8" s="1"/>
  <c r="G2682" i="8" l="1"/>
  <c r="H2683" i="8" s="1"/>
  <c r="X2682" i="8"/>
  <c r="Z2682" i="8" s="1"/>
  <c r="AA2682" i="8" s="1"/>
  <c r="AB2682" i="8" s="1"/>
  <c r="E2682" i="8"/>
  <c r="R2682" i="8"/>
  <c r="T2682" i="8" s="1"/>
  <c r="F2682" i="8"/>
  <c r="Y2682" i="8"/>
  <c r="V2682" i="8"/>
  <c r="O2682" i="8"/>
  <c r="K2682" i="8"/>
  <c r="L2682" i="8" s="1"/>
  <c r="M2682" i="8" s="1"/>
  <c r="W2682" i="8" s="1"/>
  <c r="AC2682" i="8" l="1"/>
  <c r="P2682" i="8"/>
  <c r="Q2682" i="8" s="1"/>
  <c r="S2682" i="8" s="1"/>
  <c r="U2682" i="8"/>
  <c r="D2683" i="8" s="1"/>
  <c r="J2683" i="8"/>
  <c r="I2683" i="8"/>
  <c r="N2683" i="8" s="1"/>
  <c r="K2683" i="8" l="1"/>
  <c r="L2683" i="8" s="1"/>
  <c r="M2683" i="8" s="1"/>
  <c r="W2683" i="8" s="1"/>
  <c r="O2683" i="8"/>
  <c r="V2683" i="8"/>
  <c r="E2683" i="8"/>
  <c r="X2683" i="8"/>
  <c r="Z2683" i="8" s="1"/>
  <c r="AA2683" i="8" s="1"/>
  <c r="AB2683" i="8" s="1"/>
  <c r="G2683" i="8"/>
  <c r="H2684" i="8" s="1"/>
  <c r="F2683" i="8"/>
  <c r="Y2683" i="8"/>
  <c r="R2683" i="8"/>
  <c r="T2683" i="8" s="1"/>
  <c r="J2684" i="8" l="1"/>
  <c r="I2684" i="8"/>
  <c r="N2684" i="8" s="1"/>
  <c r="AC2683" i="8"/>
  <c r="P2683" i="8"/>
  <c r="Q2683" i="8" s="1"/>
  <c r="S2683" i="8" s="1"/>
  <c r="O2684" i="8" l="1"/>
  <c r="V2684" i="8"/>
  <c r="K2684" i="8"/>
  <c r="L2684" i="8" s="1"/>
  <c r="M2684" i="8" s="1"/>
  <c r="W2684" i="8" s="1"/>
  <c r="U2683" i="8"/>
  <c r="D2684" i="8" s="1"/>
  <c r="F2684" i="8" l="1"/>
  <c r="Y2684" i="8"/>
  <c r="X2684" i="8"/>
  <c r="Z2684" i="8" s="1"/>
  <c r="AA2684" i="8" s="1"/>
  <c r="AB2684" i="8" s="1"/>
  <c r="G2684" i="8"/>
  <c r="H2685" i="8" s="1"/>
  <c r="R2684" i="8"/>
  <c r="T2684" i="8" s="1"/>
  <c r="U2684" i="8" s="1"/>
  <c r="D2685" i="8" s="1"/>
  <c r="E2684" i="8"/>
  <c r="P2684" i="8"/>
  <c r="Q2684" i="8" s="1"/>
  <c r="I2685" i="8" l="1"/>
  <c r="N2685" i="8" s="1"/>
  <c r="J2685" i="8"/>
  <c r="E2685" i="8"/>
  <c r="F2685" i="8"/>
  <c r="Y2685" i="8"/>
  <c r="G2685" i="8"/>
  <c r="H2686" i="8" s="1"/>
  <c r="X2685" i="8"/>
  <c r="Z2685" i="8" s="1"/>
  <c r="AA2685" i="8" s="1"/>
  <c r="AB2685" i="8" s="1"/>
  <c r="R2685" i="8"/>
  <c r="T2685" i="8" s="1"/>
  <c r="S2684" i="8"/>
  <c r="AC2684" i="8"/>
  <c r="K2685" i="8" l="1"/>
  <c r="L2685" i="8" s="1"/>
  <c r="M2685" i="8" s="1"/>
  <c r="W2685" i="8" s="1"/>
  <c r="I2686" i="8"/>
  <c r="N2686" i="8" s="1"/>
  <c r="J2686" i="8"/>
  <c r="AC2685" i="8"/>
  <c r="O2685" i="8"/>
  <c r="V2685" i="8"/>
  <c r="K2686" i="8" l="1"/>
  <c r="L2686" i="8" s="1"/>
  <c r="M2686" i="8" s="1"/>
  <c r="W2686" i="8" s="1"/>
  <c r="P2685" i="8"/>
  <c r="O2686" i="8"/>
  <c r="V2686" i="8"/>
  <c r="P2686" i="8" l="1"/>
  <c r="Q2686" i="8" s="1"/>
  <c r="Q2685" i="8"/>
  <c r="S2685" i="8" s="1"/>
  <c r="U2685" i="8"/>
  <c r="D2686" i="8" s="1"/>
  <c r="F2686" i="8" l="1"/>
  <c r="X2686" i="8"/>
  <c r="Z2686" i="8" s="1"/>
  <c r="AA2686" i="8" s="1"/>
  <c r="AB2686" i="8" s="1"/>
  <c r="G2686" i="8"/>
  <c r="H2687" i="8" s="1"/>
  <c r="R2686" i="8"/>
  <c r="T2686" i="8" s="1"/>
  <c r="U2686" i="8" s="1"/>
  <c r="D2687" i="8" s="1"/>
  <c r="Y2686" i="8"/>
  <c r="E2686" i="8"/>
  <c r="Y2687" i="8" l="1"/>
  <c r="R2687" i="8"/>
  <c r="T2687" i="8" s="1"/>
  <c r="G2687" i="8"/>
  <c r="E2687" i="8"/>
  <c r="F2687" i="8"/>
  <c r="X2687" i="8"/>
  <c r="Z2687" i="8" s="1"/>
  <c r="AA2687" i="8" s="1"/>
  <c r="AB2687" i="8" s="1"/>
  <c r="H2688" i="8"/>
  <c r="I2687" i="8"/>
  <c r="N2687" i="8" s="1"/>
  <c r="J2687" i="8"/>
  <c r="AC2686" i="8"/>
  <c r="S2686" i="8"/>
  <c r="I2688" i="8" l="1"/>
  <c r="N2688" i="8" s="1"/>
  <c r="J2688" i="8"/>
  <c r="K2688" i="8" s="1"/>
  <c r="L2688" i="8" s="1"/>
  <c r="M2688" i="8" s="1"/>
  <c r="W2688" i="8" s="1"/>
  <c r="O2687" i="8"/>
  <c r="V2687" i="8"/>
  <c r="AC2687" i="8"/>
  <c r="K2687" i="8"/>
  <c r="L2687" i="8" s="1"/>
  <c r="M2687" i="8" s="1"/>
  <c r="W2687" i="8" s="1"/>
  <c r="P2687" i="8" l="1"/>
  <c r="V2688" i="8"/>
  <c r="O2688" i="8"/>
  <c r="P2688" i="8" s="1"/>
  <c r="Q2688" i="8" s="1"/>
  <c r="Q2687" i="8" l="1"/>
  <c r="S2687" i="8" s="1"/>
  <c r="U2687" i="8"/>
  <c r="D2688" i="8" s="1"/>
  <c r="F2688" i="8" l="1"/>
  <c r="G2688" i="8"/>
  <c r="H2689" i="8" s="1"/>
  <c r="Y2688" i="8"/>
  <c r="X2688" i="8"/>
  <c r="Z2688" i="8" s="1"/>
  <c r="AA2688" i="8" s="1"/>
  <c r="AB2688" i="8" s="1"/>
  <c r="R2688" i="8"/>
  <c r="E2688" i="8"/>
  <c r="T2688" i="8" l="1"/>
  <c r="U2688" i="8" s="1"/>
  <c r="D2689" i="8" s="1"/>
  <c r="S2688" i="8"/>
  <c r="I2689" i="8"/>
  <c r="N2689" i="8" s="1"/>
  <c r="J2689" i="8"/>
  <c r="K2689" i="8" s="1"/>
  <c r="L2689" i="8" s="1"/>
  <c r="M2689" i="8" s="1"/>
  <c r="W2689" i="8" s="1"/>
  <c r="AC2688" i="8"/>
  <c r="O2689" i="8" l="1"/>
  <c r="V2689" i="8"/>
  <c r="E2689" i="8"/>
  <c r="F2689" i="8"/>
  <c r="G2689" i="8"/>
  <c r="H2690" i="8" s="1"/>
  <c r="X2689" i="8"/>
  <c r="Z2689" i="8" s="1"/>
  <c r="AA2689" i="8" s="1"/>
  <c r="AB2689" i="8" s="1"/>
  <c r="Y2689" i="8"/>
  <c r="R2689" i="8"/>
  <c r="T2689" i="8" s="1"/>
  <c r="AC2689" i="8" l="1"/>
  <c r="I2690" i="8"/>
  <c r="N2690" i="8" s="1"/>
  <c r="J2690" i="8"/>
  <c r="P2689" i="8"/>
  <c r="Q2689" i="8" s="1"/>
  <c r="S2689" i="8" s="1"/>
  <c r="K2690" i="8" l="1"/>
  <c r="L2690" i="8"/>
  <c r="M2690" i="8" s="1"/>
  <c r="W2690" i="8" s="1"/>
  <c r="V2690" i="8"/>
  <c r="O2690" i="8"/>
  <c r="P2690" i="8" s="1"/>
  <c r="Q2690" i="8" s="1"/>
  <c r="U2689" i="8"/>
  <c r="D2690" i="8" s="1"/>
  <c r="Y2690" i="8" l="1"/>
  <c r="F2690" i="8"/>
  <c r="R2690" i="8"/>
  <c r="T2690" i="8" s="1"/>
  <c r="U2690" i="8" s="1"/>
  <c r="D2691" i="8" s="1"/>
  <c r="X2690" i="8"/>
  <c r="Z2690" i="8" s="1"/>
  <c r="AA2690" i="8" s="1"/>
  <c r="AB2690" i="8" s="1"/>
  <c r="G2690" i="8"/>
  <c r="H2691" i="8" s="1"/>
  <c r="E2690" i="8"/>
  <c r="S2690" i="8"/>
  <c r="J2691" i="8" l="1"/>
  <c r="I2691" i="8"/>
  <c r="N2691" i="8" s="1"/>
  <c r="R2691" i="8"/>
  <c r="T2691" i="8" s="1"/>
  <c r="E2691" i="8"/>
  <c r="F2691" i="8"/>
  <c r="G2691" i="8"/>
  <c r="H2692" i="8" s="1"/>
  <c r="X2691" i="8"/>
  <c r="Z2691" i="8" s="1"/>
  <c r="AA2691" i="8" s="1"/>
  <c r="AB2691" i="8" s="1"/>
  <c r="AC2691" i="8" s="1"/>
  <c r="Y2691" i="8"/>
  <c r="AC2690" i="8"/>
  <c r="J2692" i="8" l="1"/>
  <c r="I2692" i="8"/>
  <c r="N2692" i="8" s="1"/>
  <c r="O2691" i="8"/>
  <c r="V2691" i="8"/>
  <c r="K2691" i="8"/>
  <c r="L2691" i="8" s="1"/>
  <c r="M2691" i="8" s="1"/>
  <c r="W2691" i="8" s="1"/>
  <c r="O2692" i="8" l="1"/>
  <c r="V2692" i="8"/>
  <c r="K2692" i="8"/>
  <c r="L2692" i="8" s="1"/>
  <c r="M2692" i="8" s="1"/>
  <c r="W2692" i="8" s="1"/>
  <c r="P2691" i="8"/>
  <c r="P2692" i="8"/>
  <c r="Q2692" i="8" s="1"/>
  <c r="Q2691" i="8" l="1"/>
  <c r="S2691" i="8" s="1"/>
  <c r="U2691" i="8"/>
  <c r="D2692" i="8" s="1"/>
  <c r="Y2692" i="8" l="1"/>
  <c r="R2692" i="8"/>
  <c r="X2692" i="8"/>
  <c r="Z2692" i="8" s="1"/>
  <c r="AA2692" i="8" s="1"/>
  <c r="AB2692" i="8" s="1"/>
  <c r="G2692" i="8"/>
  <c r="H2693" i="8" s="1"/>
  <c r="F2692" i="8"/>
  <c r="E2692" i="8"/>
  <c r="J2693" i="8" l="1"/>
  <c r="I2693" i="8"/>
  <c r="N2693" i="8" s="1"/>
  <c r="T2692" i="8"/>
  <c r="U2692" i="8" s="1"/>
  <c r="D2693" i="8" s="1"/>
  <c r="S2692" i="8"/>
  <c r="AC2692" i="8"/>
  <c r="V2693" i="8" l="1"/>
  <c r="O2693" i="8"/>
  <c r="Y2693" i="8"/>
  <c r="F2693" i="8"/>
  <c r="E2693" i="8"/>
  <c r="R2693" i="8"/>
  <c r="T2693" i="8" s="1"/>
  <c r="G2693" i="8"/>
  <c r="H2694" i="8" s="1"/>
  <c r="X2693" i="8"/>
  <c r="Z2693" i="8" s="1"/>
  <c r="AA2693" i="8" s="1"/>
  <c r="AB2693" i="8" s="1"/>
  <c r="K2693" i="8"/>
  <c r="L2693" i="8" s="1"/>
  <c r="M2693" i="8" s="1"/>
  <c r="W2693" i="8" s="1"/>
  <c r="AC2693" i="8" l="1"/>
  <c r="J2694" i="8"/>
  <c r="I2694" i="8"/>
  <c r="N2694" i="8" s="1"/>
  <c r="P2693" i="8"/>
  <c r="Q2693" i="8" s="1"/>
  <c r="S2693" i="8" s="1"/>
  <c r="U2693" i="8" l="1"/>
  <c r="D2694" i="8" s="1"/>
  <c r="V2694" i="8"/>
  <c r="O2694" i="8"/>
  <c r="P2694" i="8" s="1"/>
  <c r="Q2694" i="8" s="1"/>
  <c r="K2694" i="8"/>
  <c r="L2694" i="8" s="1"/>
  <c r="M2694" i="8" s="1"/>
  <c r="W2694" i="8" s="1"/>
  <c r="E2694" i="8" l="1"/>
  <c r="R2694" i="8"/>
  <c r="T2694" i="8" s="1"/>
  <c r="U2694" i="8" s="1"/>
  <c r="D2695" i="8" s="1"/>
  <c r="G2694" i="8"/>
  <c r="H2695" i="8" s="1"/>
  <c r="F2694" i="8"/>
  <c r="Y2694" i="8"/>
  <c r="X2694" i="8"/>
  <c r="Z2694" i="8" s="1"/>
  <c r="AA2694" i="8" s="1"/>
  <c r="AB2694" i="8" s="1"/>
  <c r="AC2694" i="8" l="1"/>
  <c r="I2695" i="8"/>
  <c r="N2695" i="8" s="1"/>
  <c r="J2695" i="8"/>
  <c r="K2695" i="8" s="1"/>
  <c r="L2695" i="8" s="1"/>
  <c r="M2695" i="8" s="1"/>
  <c r="W2695" i="8" s="1"/>
  <c r="X2695" i="8"/>
  <c r="Z2695" i="8" s="1"/>
  <c r="AA2695" i="8" s="1"/>
  <c r="AB2695" i="8" s="1"/>
  <c r="E2695" i="8"/>
  <c r="Y2695" i="8"/>
  <c r="R2695" i="8"/>
  <c r="T2695" i="8" s="1"/>
  <c r="F2695" i="8"/>
  <c r="G2695" i="8"/>
  <c r="H2696" i="8" s="1"/>
  <c r="S2694" i="8"/>
  <c r="J2696" i="8" l="1"/>
  <c r="I2696" i="8"/>
  <c r="N2696" i="8" s="1"/>
  <c r="V2695" i="8"/>
  <c r="O2695" i="8"/>
  <c r="AC2695" i="8"/>
  <c r="P2695" i="8" l="1"/>
  <c r="V2696" i="8"/>
  <c r="O2696" i="8"/>
  <c r="K2696" i="8"/>
  <c r="L2696" i="8" s="1"/>
  <c r="M2696" i="8" s="1"/>
  <c r="W2696" i="8" s="1"/>
  <c r="P2696" i="8" l="1"/>
  <c r="Q2696" i="8" s="1"/>
  <c r="Q2695" i="8"/>
  <c r="S2695" i="8" s="1"/>
  <c r="U2695" i="8"/>
  <c r="D2696" i="8" s="1"/>
  <c r="F2696" i="8" l="1"/>
  <c r="R2696" i="8"/>
  <c r="T2696" i="8" s="1"/>
  <c r="U2696" i="8" s="1"/>
  <c r="D2697" i="8" s="1"/>
  <c r="Y2696" i="8"/>
  <c r="E2696" i="8"/>
  <c r="G2696" i="8"/>
  <c r="H2697" i="8" s="1"/>
  <c r="X2696" i="8"/>
  <c r="Z2696" i="8" s="1"/>
  <c r="AA2696" i="8" s="1"/>
  <c r="AB2696" i="8" s="1"/>
  <c r="AC2696" i="8" l="1"/>
  <c r="J2697" i="8"/>
  <c r="I2697" i="8"/>
  <c r="N2697" i="8" s="1"/>
  <c r="G2697" i="8"/>
  <c r="H2698" i="8" s="1"/>
  <c r="Y2697" i="8"/>
  <c r="F2697" i="8"/>
  <c r="X2697" i="8"/>
  <c r="Z2697" i="8" s="1"/>
  <c r="AA2697" i="8" s="1"/>
  <c r="AB2697" i="8" s="1"/>
  <c r="R2697" i="8"/>
  <c r="T2697" i="8" s="1"/>
  <c r="E2697" i="8"/>
  <c r="S2696" i="8"/>
  <c r="J2698" i="8" l="1"/>
  <c r="I2698" i="8"/>
  <c r="N2698" i="8" s="1"/>
  <c r="V2697" i="8"/>
  <c r="O2697" i="8"/>
  <c r="K2697" i="8"/>
  <c r="L2697" i="8" s="1"/>
  <c r="M2697" i="8" s="1"/>
  <c r="W2697" i="8" s="1"/>
  <c r="AC2697" i="8"/>
  <c r="P2697" i="8" l="1"/>
  <c r="V2698" i="8"/>
  <c r="O2698" i="8"/>
  <c r="K2698" i="8"/>
  <c r="L2698" i="8" s="1"/>
  <c r="M2698" i="8" s="1"/>
  <c r="W2698" i="8" s="1"/>
  <c r="Q2697" i="8" l="1"/>
  <c r="S2697" i="8" s="1"/>
  <c r="U2697" i="8"/>
  <c r="D2698" i="8" s="1"/>
  <c r="P2698" i="8"/>
  <c r="Q2698" i="8" s="1"/>
  <c r="F2698" i="8" l="1"/>
  <c r="Y2698" i="8"/>
  <c r="E2698" i="8"/>
  <c r="X2698" i="8"/>
  <c r="Z2698" i="8" s="1"/>
  <c r="AA2698" i="8" s="1"/>
  <c r="AB2698" i="8" s="1"/>
  <c r="R2698" i="8"/>
  <c r="T2698" i="8" s="1"/>
  <c r="U2698" i="8" s="1"/>
  <c r="D2699" i="8" s="1"/>
  <c r="G2698" i="8"/>
  <c r="H2699" i="8" s="1"/>
  <c r="J2699" i="8" l="1"/>
  <c r="I2699" i="8"/>
  <c r="N2699" i="8" s="1"/>
  <c r="AC2698" i="8"/>
  <c r="Y2699" i="8"/>
  <c r="R2699" i="8"/>
  <c r="T2699" i="8" s="1"/>
  <c r="E2699" i="8"/>
  <c r="F2699" i="8"/>
  <c r="X2699" i="8"/>
  <c r="Z2699" i="8" s="1"/>
  <c r="AA2699" i="8" s="1"/>
  <c r="AB2699" i="8" s="1"/>
  <c r="AC2699" i="8" s="1"/>
  <c r="G2699" i="8"/>
  <c r="H2700" i="8" s="1"/>
  <c r="S2698" i="8"/>
  <c r="J2700" i="8" l="1"/>
  <c r="I2700" i="8"/>
  <c r="N2700" i="8" s="1"/>
  <c r="V2699" i="8"/>
  <c r="O2699" i="8"/>
  <c r="K2699" i="8"/>
  <c r="L2699" i="8" s="1"/>
  <c r="M2699" i="8" s="1"/>
  <c r="W2699" i="8" s="1"/>
  <c r="P2699" i="8" l="1"/>
  <c r="V2700" i="8"/>
  <c r="O2700" i="8"/>
  <c r="K2700" i="8"/>
  <c r="L2700" i="8" s="1"/>
  <c r="M2700" i="8" s="1"/>
  <c r="W2700" i="8" s="1"/>
  <c r="Q2699" i="8" l="1"/>
  <c r="S2699" i="8" s="1"/>
  <c r="U2699" i="8"/>
  <c r="D2700" i="8" s="1"/>
  <c r="P2700" i="8"/>
  <c r="Q2700" i="8" s="1"/>
  <c r="G2700" i="8" l="1"/>
  <c r="H2701" i="8" s="1"/>
  <c r="Y2700" i="8"/>
  <c r="R2700" i="8"/>
  <c r="T2700" i="8" s="1"/>
  <c r="U2700" i="8" s="1"/>
  <c r="D2701" i="8" s="1"/>
  <c r="E2700" i="8"/>
  <c r="F2700" i="8"/>
  <c r="X2700" i="8"/>
  <c r="Z2700" i="8" s="1"/>
  <c r="AA2700" i="8" s="1"/>
  <c r="AB2700" i="8" s="1"/>
  <c r="R2701" i="8" l="1"/>
  <c r="T2701" i="8" s="1"/>
  <c r="X2701" i="8"/>
  <c r="Z2701" i="8" s="1"/>
  <c r="AA2701" i="8" s="1"/>
  <c r="AB2701" i="8" s="1"/>
  <c r="Y2701" i="8"/>
  <c r="G2701" i="8"/>
  <c r="H2702" i="8" s="1"/>
  <c r="F2701" i="8"/>
  <c r="E2701" i="8"/>
  <c r="AC2701" i="8"/>
  <c r="AC2700" i="8"/>
  <c r="I2701" i="8"/>
  <c r="N2701" i="8" s="1"/>
  <c r="J2701" i="8"/>
  <c r="K2701" i="8" s="1"/>
  <c r="L2701" i="8" s="1"/>
  <c r="M2701" i="8" s="1"/>
  <c r="W2701" i="8" s="1"/>
  <c r="S2700" i="8"/>
  <c r="J2702" i="8" l="1"/>
  <c r="I2702" i="8"/>
  <c r="N2702" i="8" s="1"/>
  <c r="V2701" i="8"/>
  <c r="O2701" i="8"/>
  <c r="P2701" i="8" l="1"/>
  <c r="O2702" i="8"/>
  <c r="V2702" i="8"/>
  <c r="K2702" i="8"/>
  <c r="L2702" i="8" s="1"/>
  <c r="M2702" i="8" s="1"/>
  <c r="W2702" i="8" s="1"/>
  <c r="Q2701" i="8" l="1"/>
  <c r="S2701" i="8" s="1"/>
  <c r="U2701" i="8"/>
  <c r="D2702" i="8" s="1"/>
  <c r="P2702" i="8"/>
  <c r="Q2702" i="8" s="1"/>
  <c r="R2702" i="8" l="1"/>
  <c r="T2702" i="8" s="1"/>
  <c r="U2702" i="8" s="1"/>
  <c r="D2703" i="8" s="1"/>
  <c r="E2702" i="8"/>
  <c r="X2702" i="8"/>
  <c r="Z2702" i="8" s="1"/>
  <c r="AA2702" i="8" s="1"/>
  <c r="AB2702" i="8" s="1"/>
  <c r="Y2702" i="8"/>
  <c r="F2702" i="8"/>
  <c r="G2702" i="8"/>
  <c r="H2703" i="8" s="1"/>
  <c r="I2703" i="8" l="1"/>
  <c r="N2703" i="8" s="1"/>
  <c r="J2703" i="8"/>
  <c r="K2703" i="8" s="1"/>
  <c r="L2703" i="8" s="1"/>
  <c r="M2703" i="8" s="1"/>
  <c r="W2703" i="8" s="1"/>
  <c r="AC2702" i="8"/>
  <c r="G2703" i="8"/>
  <c r="H2704" i="8" s="1"/>
  <c r="R2703" i="8"/>
  <c r="T2703" i="8" s="1"/>
  <c r="X2703" i="8"/>
  <c r="Z2703" i="8" s="1"/>
  <c r="AA2703" i="8" s="1"/>
  <c r="AB2703" i="8" s="1"/>
  <c r="Y2703" i="8"/>
  <c r="E2703" i="8"/>
  <c r="F2703" i="8"/>
  <c r="S2702" i="8"/>
  <c r="I2704" i="8" l="1"/>
  <c r="N2704" i="8" s="1"/>
  <c r="J2704" i="8"/>
  <c r="K2704" i="8" s="1"/>
  <c r="L2704" i="8" s="1"/>
  <c r="M2704" i="8" s="1"/>
  <c r="W2704" i="8" s="1"/>
  <c r="AC2703" i="8"/>
  <c r="V2703" i="8"/>
  <c r="O2703" i="8"/>
  <c r="P2703" i="8" l="1"/>
  <c r="V2704" i="8"/>
  <c r="O2704" i="8"/>
  <c r="Q2703" i="8" l="1"/>
  <c r="S2703" i="8" s="1"/>
  <c r="U2703" i="8"/>
  <c r="D2704" i="8" s="1"/>
  <c r="P2704" i="8"/>
  <c r="Q2704" i="8" s="1"/>
  <c r="F2704" i="8" l="1"/>
  <c r="Y2704" i="8"/>
  <c r="G2704" i="8"/>
  <c r="H2705" i="8" s="1"/>
  <c r="X2704" i="8"/>
  <c r="Z2704" i="8" s="1"/>
  <c r="AA2704" i="8" s="1"/>
  <c r="AB2704" i="8" s="1"/>
  <c r="R2704" i="8"/>
  <c r="T2704" i="8" s="1"/>
  <c r="U2704" i="8" s="1"/>
  <c r="D2705" i="8" s="1"/>
  <c r="E2704" i="8"/>
  <c r="F2705" i="8" l="1"/>
  <c r="G2705" i="8"/>
  <c r="H2706" i="8" s="1"/>
  <c r="X2705" i="8"/>
  <c r="Z2705" i="8" s="1"/>
  <c r="AA2705" i="8" s="1"/>
  <c r="AB2705" i="8" s="1"/>
  <c r="AC2705" i="8" s="1"/>
  <c r="E2705" i="8"/>
  <c r="R2705" i="8"/>
  <c r="T2705" i="8" s="1"/>
  <c r="Y2705" i="8"/>
  <c r="J2705" i="8"/>
  <c r="I2705" i="8"/>
  <c r="N2705" i="8" s="1"/>
  <c r="AC2704" i="8"/>
  <c r="S2704" i="8"/>
  <c r="K2705" i="8" l="1"/>
  <c r="L2705" i="8" s="1"/>
  <c r="M2705" i="8" s="1"/>
  <c r="W2705" i="8" s="1"/>
  <c r="I2706" i="8"/>
  <c r="N2706" i="8" s="1"/>
  <c r="J2706" i="8"/>
  <c r="O2705" i="8"/>
  <c r="V2705" i="8"/>
  <c r="K2706" i="8" l="1"/>
  <c r="L2706" i="8" s="1"/>
  <c r="M2706" i="8" s="1"/>
  <c r="W2706" i="8" s="1"/>
  <c r="P2705" i="8"/>
  <c r="V2706" i="8"/>
  <c r="O2706" i="8"/>
  <c r="Q2705" i="8" l="1"/>
  <c r="S2705" i="8" s="1"/>
  <c r="U2705" i="8"/>
  <c r="D2706" i="8" s="1"/>
  <c r="P2706" i="8"/>
  <c r="Q2706" i="8" s="1"/>
  <c r="X2706" i="8" l="1"/>
  <c r="Z2706" i="8" s="1"/>
  <c r="AA2706" i="8" s="1"/>
  <c r="AB2706" i="8" s="1"/>
  <c r="F2706" i="8"/>
  <c r="Y2706" i="8"/>
  <c r="E2706" i="8"/>
  <c r="R2706" i="8"/>
  <c r="T2706" i="8" s="1"/>
  <c r="U2706" i="8" s="1"/>
  <c r="D2707" i="8" s="1"/>
  <c r="G2706" i="8"/>
  <c r="H2707" i="8" s="1"/>
  <c r="I2707" i="8" l="1"/>
  <c r="N2707" i="8" s="1"/>
  <c r="J2707" i="8"/>
  <c r="K2707" i="8" s="1"/>
  <c r="L2707" i="8" s="1"/>
  <c r="M2707" i="8" s="1"/>
  <c r="W2707" i="8" s="1"/>
  <c r="G2707" i="8"/>
  <c r="H2708" i="8" s="1"/>
  <c r="X2707" i="8"/>
  <c r="Z2707" i="8" s="1"/>
  <c r="AA2707" i="8" s="1"/>
  <c r="AB2707" i="8" s="1"/>
  <c r="AC2707" i="8" s="1"/>
  <c r="Y2707" i="8"/>
  <c r="R2707" i="8"/>
  <c r="T2707" i="8" s="1"/>
  <c r="F2707" i="8"/>
  <c r="E2707" i="8"/>
  <c r="AC2706" i="8"/>
  <c r="S2706" i="8"/>
  <c r="I2708" i="8" l="1"/>
  <c r="N2708" i="8" s="1"/>
  <c r="J2708" i="8"/>
  <c r="V2707" i="8"/>
  <c r="O2707" i="8"/>
  <c r="P2707" i="8" l="1"/>
  <c r="K2708" i="8"/>
  <c r="L2708" i="8" s="1"/>
  <c r="M2708" i="8" s="1"/>
  <c r="W2708" i="8" s="1"/>
  <c r="V2708" i="8"/>
  <c r="O2708" i="8"/>
  <c r="P2708" i="8" s="1"/>
  <c r="Q2708" i="8" s="1"/>
  <c r="Q2707" i="8" l="1"/>
  <c r="S2707" i="8" s="1"/>
  <c r="U2707" i="8"/>
  <c r="D2708" i="8" s="1"/>
  <c r="Y2708" i="8" l="1"/>
  <c r="F2708" i="8"/>
  <c r="G2708" i="8"/>
  <c r="H2709" i="8" s="1"/>
  <c r="R2708" i="8"/>
  <c r="E2708" i="8"/>
  <c r="X2708" i="8"/>
  <c r="Z2708" i="8" s="1"/>
  <c r="AA2708" i="8" s="1"/>
  <c r="AB2708" i="8" s="1"/>
  <c r="AC2708" i="8" l="1"/>
  <c r="J2709" i="8"/>
  <c r="I2709" i="8"/>
  <c r="N2709" i="8" s="1"/>
  <c r="T2708" i="8"/>
  <c r="U2708" i="8" s="1"/>
  <c r="D2709" i="8" s="1"/>
  <c r="S2708" i="8"/>
  <c r="F2709" i="8" l="1"/>
  <c r="Y2709" i="8"/>
  <c r="R2709" i="8"/>
  <c r="T2709" i="8" s="1"/>
  <c r="E2709" i="8"/>
  <c r="G2709" i="8"/>
  <c r="H2710" i="8" s="1"/>
  <c r="X2709" i="8"/>
  <c r="Z2709" i="8" s="1"/>
  <c r="AA2709" i="8" s="1"/>
  <c r="AB2709" i="8" s="1"/>
  <c r="V2709" i="8"/>
  <c r="O2709" i="8"/>
  <c r="K2709" i="8"/>
  <c r="L2709" i="8" s="1"/>
  <c r="M2709" i="8" s="1"/>
  <c r="W2709" i="8" s="1"/>
  <c r="AC2709" i="8" l="1"/>
  <c r="P2709" i="8"/>
  <c r="Q2709" i="8" s="1"/>
  <c r="S2709" i="8" s="1"/>
  <c r="I2710" i="8"/>
  <c r="N2710" i="8" s="1"/>
  <c r="J2710" i="8"/>
  <c r="O2710" i="8" l="1"/>
  <c r="V2710" i="8"/>
  <c r="K2710" i="8"/>
  <c r="L2710" i="8"/>
  <c r="M2710" i="8" s="1"/>
  <c r="W2710" i="8" s="1"/>
  <c r="U2709" i="8"/>
  <c r="D2710" i="8" s="1"/>
  <c r="F2710" i="8" l="1"/>
  <c r="Y2710" i="8"/>
  <c r="R2710" i="8"/>
  <c r="T2710" i="8" s="1"/>
  <c r="X2710" i="8"/>
  <c r="Z2710" i="8" s="1"/>
  <c r="AA2710" i="8" s="1"/>
  <c r="AB2710" i="8" s="1"/>
  <c r="E2710" i="8"/>
  <c r="G2710" i="8"/>
  <c r="H2711" i="8" s="1"/>
  <c r="P2710" i="8"/>
  <c r="Q2710" i="8" s="1"/>
  <c r="S2710" i="8" s="1"/>
  <c r="AC2710" i="8" l="1"/>
  <c r="J2711" i="8"/>
  <c r="I2711" i="8"/>
  <c r="N2711" i="8" s="1"/>
  <c r="U2710" i="8"/>
  <c r="D2711" i="8" s="1"/>
  <c r="E2711" i="8" l="1"/>
  <c r="G2711" i="8"/>
  <c r="H2712" i="8" s="1"/>
  <c r="F2711" i="8"/>
  <c r="X2711" i="8"/>
  <c r="Z2711" i="8" s="1"/>
  <c r="AA2711" i="8" s="1"/>
  <c r="AB2711" i="8" s="1"/>
  <c r="R2711" i="8"/>
  <c r="T2711" i="8" s="1"/>
  <c r="Y2711" i="8"/>
  <c r="V2711" i="8"/>
  <c r="O2711" i="8"/>
  <c r="K2711" i="8"/>
  <c r="L2711" i="8" s="1"/>
  <c r="M2711" i="8" s="1"/>
  <c r="W2711" i="8" s="1"/>
  <c r="P2711" i="8" l="1"/>
  <c r="Q2711" i="8" s="1"/>
  <c r="S2711" i="8" s="1"/>
  <c r="J2712" i="8"/>
  <c r="I2712" i="8"/>
  <c r="N2712" i="8" s="1"/>
  <c r="AC2711" i="8"/>
  <c r="K2712" i="8" l="1"/>
  <c r="L2712" i="8" s="1"/>
  <c r="M2712" i="8" s="1"/>
  <c r="W2712" i="8" s="1"/>
  <c r="O2712" i="8"/>
  <c r="V2712" i="8"/>
  <c r="U2711" i="8"/>
  <c r="D2712" i="8" s="1"/>
  <c r="R2712" i="8" l="1"/>
  <c r="T2712" i="8" s="1"/>
  <c r="G2712" i="8"/>
  <c r="H2713" i="8" s="1"/>
  <c r="E2712" i="8"/>
  <c r="X2712" i="8"/>
  <c r="Z2712" i="8" s="1"/>
  <c r="AA2712" i="8" s="1"/>
  <c r="AB2712" i="8" s="1"/>
  <c r="F2712" i="8"/>
  <c r="Y2712" i="8"/>
  <c r="P2712" i="8"/>
  <c r="Q2712" i="8" s="1"/>
  <c r="S2712" i="8" s="1"/>
  <c r="I2713" i="8" l="1"/>
  <c r="N2713" i="8" s="1"/>
  <c r="J2713" i="8"/>
  <c r="K2713" i="8" s="1"/>
  <c r="L2713" i="8" s="1"/>
  <c r="M2713" i="8" s="1"/>
  <c r="W2713" i="8" s="1"/>
  <c r="AC2712" i="8"/>
  <c r="U2712" i="8"/>
  <c r="D2713" i="8" s="1"/>
  <c r="G2713" i="8" l="1"/>
  <c r="H2714" i="8" s="1"/>
  <c r="X2713" i="8"/>
  <c r="Z2713" i="8" s="1"/>
  <c r="AA2713" i="8" s="1"/>
  <c r="AB2713" i="8" s="1"/>
  <c r="R2713" i="8"/>
  <c r="T2713" i="8" s="1"/>
  <c r="F2713" i="8"/>
  <c r="E2713" i="8"/>
  <c r="Y2713" i="8"/>
  <c r="V2713" i="8"/>
  <c r="O2713" i="8"/>
  <c r="P2713" i="8" l="1"/>
  <c r="Q2713" i="8" s="1"/>
  <c r="S2713" i="8" s="1"/>
  <c r="AC2713" i="8"/>
  <c r="U2713" i="8"/>
  <c r="D2714" i="8" s="1"/>
  <c r="J2714" i="8"/>
  <c r="I2714" i="8"/>
  <c r="N2714" i="8" s="1"/>
  <c r="K2714" i="8" l="1"/>
  <c r="L2714" i="8" s="1"/>
  <c r="M2714" i="8" s="1"/>
  <c r="W2714" i="8" s="1"/>
  <c r="Y2714" i="8"/>
  <c r="E2714" i="8"/>
  <c r="R2714" i="8"/>
  <c r="T2714" i="8" s="1"/>
  <c r="X2714" i="8"/>
  <c r="Z2714" i="8" s="1"/>
  <c r="AA2714" i="8" s="1"/>
  <c r="AB2714" i="8" s="1"/>
  <c r="F2714" i="8"/>
  <c r="G2714" i="8"/>
  <c r="H2715" i="8" s="1"/>
  <c r="V2714" i="8"/>
  <c r="O2714" i="8"/>
  <c r="J2715" i="8" l="1"/>
  <c r="I2715" i="8"/>
  <c r="N2715" i="8" s="1"/>
  <c r="P2714" i="8"/>
  <c r="Q2714" i="8" s="1"/>
  <c r="S2714" i="8" s="1"/>
  <c r="U2714" i="8"/>
  <c r="D2715" i="8" s="1"/>
  <c r="AC2714" i="8"/>
  <c r="K2715" i="8" l="1"/>
  <c r="L2715" i="8" s="1"/>
  <c r="M2715" i="8" s="1"/>
  <c r="W2715" i="8" s="1"/>
  <c r="X2715" i="8"/>
  <c r="Z2715" i="8" s="1"/>
  <c r="AA2715" i="8" s="1"/>
  <c r="AB2715" i="8" s="1"/>
  <c r="R2715" i="8"/>
  <c r="T2715" i="8" s="1"/>
  <c r="Y2715" i="8"/>
  <c r="F2715" i="8"/>
  <c r="G2715" i="8"/>
  <c r="H2716" i="8" s="1"/>
  <c r="E2715" i="8"/>
  <c r="V2715" i="8"/>
  <c r="O2715" i="8"/>
  <c r="P2715" i="8" l="1"/>
  <c r="Q2715" i="8" s="1"/>
  <c r="S2715" i="8" s="1"/>
  <c r="U2715" i="8"/>
  <c r="D2716" i="8" s="1"/>
  <c r="I2716" i="8"/>
  <c r="N2716" i="8" s="1"/>
  <c r="J2716" i="8"/>
  <c r="AC2715" i="8"/>
  <c r="V2716" i="8" l="1"/>
  <c r="O2716" i="8"/>
  <c r="K2716" i="8"/>
  <c r="L2716" i="8" s="1"/>
  <c r="M2716" i="8" s="1"/>
  <c r="W2716" i="8" s="1"/>
  <c r="F2716" i="8"/>
  <c r="G2716" i="8"/>
  <c r="H2717" i="8" s="1"/>
  <c r="R2716" i="8"/>
  <c r="T2716" i="8" s="1"/>
  <c r="Y2716" i="8"/>
  <c r="E2716" i="8"/>
  <c r="X2716" i="8"/>
  <c r="Z2716" i="8" s="1"/>
  <c r="AA2716" i="8" s="1"/>
  <c r="AB2716" i="8" s="1"/>
  <c r="I2717" i="8" l="1"/>
  <c r="N2717" i="8" s="1"/>
  <c r="J2717" i="8"/>
  <c r="K2717" i="8" s="1"/>
  <c r="L2717" i="8" s="1"/>
  <c r="M2717" i="8" s="1"/>
  <c r="W2717" i="8" s="1"/>
  <c r="P2716" i="8"/>
  <c r="Q2716" i="8" s="1"/>
  <c r="S2716" i="8" s="1"/>
  <c r="AC2716" i="8"/>
  <c r="U2716" i="8" l="1"/>
  <c r="D2717" i="8" s="1"/>
  <c r="V2717" i="8"/>
  <c r="O2717" i="8"/>
  <c r="P2717" i="8" l="1"/>
  <c r="Q2717" i="8" s="1"/>
  <c r="F2717" i="8"/>
  <c r="G2717" i="8"/>
  <c r="H2718" i="8" s="1"/>
  <c r="Y2717" i="8"/>
  <c r="X2717" i="8"/>
  <c r="Z2717" i="8" s="1"/>
  <c r="AA2717" i="8" s="1"/>
  <c r="AB2717" i="8" s="1"/>
  <c r="E2717" i="8"/>
  <c r="R2717" i="8"/>
  <c r="T2717" i="8" s="1"/>
  <c r="U2717" i="8" s="1"/>
  <c r="D2718" i="8" s="1"/>
  <c r="X2718" i="8" l="1"/>
  <c r="Z2718" i="8" s="1"/>
  <c r="AA2718" i="8" s="1"/>
  <c r="AB2718" i="8" s="1"/>
  <c r="G2718" i="8"/>
  <c r="Y2718" i="8"/>
  <c r="R2718" i="8"/>
  <c r="T2718" i="8" s="1"/>
  <c r="E2718" i="8"/>
  <c r="F2718" i="8"/>
  <c r="S2717" i="8"/>
  <c r="AC2718" i="8"/>
  <c r="AC2717" i="8"/>
  <c r="I2718" i="8"/>
  <c r="N2718" i="8" s="1"/>
  <c r="J2718" i="8"/>
  <c r="K2718" i="8" s="1"/>
  <c r="L2718" i="8" s="1"/>
  <c r="M2718" i="8" s="1"/>
  <c r="W2718" i="8" s="1"/>
  <c r="H2719" i="8"/>
  <c r="V2718" i="8" l="1"/>
  <c r="O2718" i="8"/>
  <c r="J2719" i="8"/>
  <c r="I2719" i="8"/>
  <c r="N2719" i="8" s="1"/>
  <c r="K2719" i="8" l="1"/>
  <c r="L2719" i="8" s="1"/>
  <c r="M2719" i="8" s="1"/>
  <c r="W2719" i="8" s="1"/>
  <c r="V2719" i="8"/>
  <c r="O2719" i="8"/>
  <c r="P2719" i="8" s="1"/>
  <c r="Q2719" i="8" s="1"/>
  <c r="P2718" i="8"/>
  <c r="Q2718" i="8" l="1"/>
  <c r="S2718" i="8" s="1"/>
  <c r="U2718" i="8"/>
  <c r="D2719" i="8" s="1"/>
  <c r="R2719" i="8" l="1"/>
  <c r="F2719" i="8"/>
  <c r="E2719" i="8"/>
  <c r="G2719" i="8"/>
  <c r="H2720" i="8" s="1"/>
  <c r="X2719" i="8"/>
  <c r="Z2719" i="8" s="1"/>
  <c r="AA2719" i="8" s="1"/>
  <c r="AB2719" i="8" s="1"/>
  <c r="Y2719" i="8"/>
  <c r="AC2719" i="8" l="1"/>
  <c r="I2720" i="8"/>
  <c r="J2720" i="8"/>
  <c r="K2720" i="8" s="1"/>
  <c r="L2720" i="8" s="1"/>
  <c r="M2720" i="8" s="1"/>
  <c r="W2720" i="8" s="1"/>
  <c r="N2720" i="8"/>
  <c r="T2719" i="8"/>
  <c r="U2719" i="8" s="1"/>
  <c r="D2720" i="8" s="1"/>
  <c r="S2719" i="8"/>
  <c r="Y2720" i="8" l="1"/>
  <c r="R2720" i="8"/>
  <c r="T2720" i="8" s="1"/>
  <c r="E2720" i="8"/>
  <c r="F2720" i="8"/>
  <c r="G2720" i="8"/>
  <c r="H2721" i="8" s="1"/>
  <c r="X2720" i="8"/>
  <c r="Z2720" i="8" s="1"/>
  <c r="AA2720" i="8" s="1"/>
  <c r="AB2720" i="8" s="1"/>
  <c r="V2720" i="8"/>
  <c r="O2720" i="8"/>
  <c r="P2720" i="8" l="1"/>
  <c r="Q2720" i="8" s="1"/>
  <c r="S2720" i="8" s="1"/>
  <c r="I2721" i="8"/>
  <c r="N2721" i="8" s="1"/>
  <c r="J2721" i="8"/>
  <c r="U2720" i="8"/>
  <c r="D2721" i="8" s="1"/>
  <c r="AC2720" i="8"/>
  <c r="K2721" i="8" l="1"/>
  <c r="L2721" i="8"/>
  <c r="M2721" i="8" s="1"/>
  <c r="W2721" i="8" s="1"/>
  <c r="X2721" i="8"/>
  <c r="Z2721" i="8" s="1"/>
  <c r="AA2721" i="8" s="1"/>
  <c r="AB2721" i="8" s="1"/>
  <c r="Y2721" i="8"/>
  <c r="E2721" i="8"/>
  <c r="F2721" i="8"/>
  <c r="G2721" i="8"/>
  <c r="H2722" i="8" s="1"/>
  <c r="R2721" i="8"/>
  <c r="T2721" i="8" s="1"/>
  <c r="V2721" i="8"/>
  <c r="O2721" i="8"/>
  <c r="AC2721" i="8" l="1"/>
  <c r="J2722" i="8"/>
  <c r="I2722" i="8"/>
  <c r="N2722" i="8" s="1"/>
  <c r="P2721" i="8"/>
  <c r="Q2721" i="8" s="1"/>
  <c r="S2721" i="8" s="1"/>
  <c r="O2722" i="8" l="1"/>
  <c r="V2722" i="8"/>
  <c r="U2721" i="8"/>
  <c r="D2722" i="8" s="1"/>
  <c r="K2722" i="8"/>
  <c r="L2722" i="8" s="1"/>
  <c r="M2722" i="8" s="1"/>
  <c r="W2722" i="8" s="1"/>
  <c r="F2722" i="8" l="1"/>
  <c r="R2722" i="8"/>
  <c r="T2722" i="8" s="1"/>
  <c r="E2722" i="8"/>
  <c r="G2722" i="8"/>
  <c r="H2723" i="8" s="1"/>
  <c r="X2722" i="8"/>
  <c r="Z2722" i="8" s="1"/>
  <c r="AA2722" i="8" s="1"/>
  <c r="AB2722" i="8" s="1"/>
  <c r="Y2722" i="8"/>
  <c r="P2722" i="8"/>
  <c r="Q2722" i="8" s="1"/>
  <c r="S2722" i="8" s="1"/>
  <c r="J2723" i="8" l="1"/>
  <c r="I2723" i="8"/>
  <c r="N2723" i="8" s="1"/>
  <c r="AC2722" i="8"/>
  <c r="U2722" i="8"/>
  <c r="D2723" i="8" s="1"/>
  <c r="K2723" i="8" l="1"/>
  <c r="L2723" i="8" s="1"/>
  <c r="M2723" i="8" s="1"/>
  <c r="W2723" i="8" s="1"/>
  <c r="X2723" i="8"/>
  <c r="Z2723" i="8" s="1"/>
  <c r="AA2723" i="8" s="1"/>
  <c r="AB2723" i="8" s="1"/>
  <c r="G2723" i="8"/>
  <c r="H2724" i="8" s="1"/>
  <c r="E2723" i="8"/>
  <c r="F2723" i="8"/>
  <c r="Y2723" i="8"/>
  <c r="R2723" i="8"/>
  <c r="T2723" i="8" s="1"/>
  <c r="V2723" i="8"/>
  <c r="O2723" i="8"/>
  <c r="P2723" i="8" l="1"/>
  <c r="Q2723" i="8" s="1"/>
  <c r="S2723" i="8" s="1"/>
  <c r="U2723" i="8"/>
  <c r="D2724" i="8" s="1"/>
  <c r="I2724" i="8"/>
  <c r="N2724" i="8" s="1"/>
  <c r="J2724" i="8"/>
  <c r="AC2723" i="8"/>
  <c r="K2724" i="8" l="1"/>
  <c r="L2724" i="8" s="1"/>
  <c r="M2724" i="8" s="1"/>
  <c r="W2724" i="8" s="1"/>
  <c r="V2724" i="8"/>
  <c r="O2724" i="8"/>
  <c r="X2724" i="8"/>
  <c r="Z2724" i="8" s="1"/>
  <c r="AA2724" i="8" s="1"/>
  <c r="AB2724" i="8" s="1"/>
  <c r="R2724" i="8"/>
  <c r="T2724" i="8" s="1"/>
  <c r="E2724" i="8"/>
  <c r="F2724" i="8"/>
  <c r="G2724" i="8"/>
  <c r="H2725" i="8" s="1"/>
  <c r="Y2724" i="8"/>
  <c r="I2725" i="8" l="1"/>
  <c r="N2725" i="8" s="1"/>
  <c r="J2725" i="8"/>
  <c r="K2725" i="8" s="1"/>
  <c r="L2725" i="8" s="1"/>
  <c r="M2725" i="8" s="1"/>
  <c r="W2725" i="8" s="1"/>
  <c r="P2724" i="8"/>
  <c r="Q2724" i="8" s="1"/>
  <c r="S2724" i="8" s="1"/>
  <c r="AC2724" i="8"/>
  <c r="U2724" i="8" l="1"/>
  <c r="D2725" i="8" s="1"/>
  <c r="V2725" i="8"/>
  <c r="O2725" i="8"/>
  <c r="P2725" i="8" l="1"/>
  <c r="Q2725" i="8" s="1"/>
  <c r="R2725" i="8"/>
  <c r="T2725" i="8" s="1"/>
  <c r="U2725" i="8" s="1"/>
  <c r="D2726" i="8" s="1"/>
  <c r="F2725" i="8"/>
  <c r="G2725" i="8"/>
  <c r="H2726" i="8" s="1"/>
  <c r="E2725" i="8"/>
  <c r="X2725" i="8"/>
  <c r="Z2725" i="8" s="1"/>
  <c r="AA2725" i="8" s="1"/>
  <c r="AB2725" i="8" s="1"/>
  <c r="Y2725" i="8"/>
  <c r="AC2725" i="8" l="1"/>
  <c r="J2726" i="8"/>
  <c r="I2726" i="8"/>
  <c r="N2726" i="8" s="1"/>
  <c r="E2726" i="8"/>
  <c r="X2726" i="8"/>
  <c r="Z2726" i="8" s="1"/>
  <c r="AA2726" i="8" s="1"/>
  <c r="AB2726" i="8" s="1"/>
  <c r="Y2726" i="8"/>
  <c r="G2726" i="8"/>
  <c r="H2727" i="8" s="1"/>
  <c r="F2726" i="8"/>
  <c r="R2726" i="8"/>
  <c r="T2726" i="8" s="1"/>
  <c r="S2725" i="8"/>
  <c r="V2726" i="8" l="1"/>
  <c r="O2726" i="8"/>
  <c r="I2727" i="8"/>
  <c r="N2727" i="8" s="1"/>
  <c r="J2727" i="8"/>
  <c r="K2727" i="8" s="1"/>
  <c r="L2727" i="8" s="1"/>
  <c r="M2727" i="8" s="1"/>
  <c r="W2727" i="8" s="1"/>
  <c r="K2726" i="8"/>
  <c r="L2726" i="8" s="1"/>
  <c r="M2726" i="8" s="1"/>
  <c r="W2726" i="8" s="1"/>
  <c r="AC2726" i="8"/>
  <c r="P2726" i="8" l="1"/>
  <c r="O2727" i="8"/>
  <c r="V2727" i="8"/>
  <c r="Q2726" i="8" l="1"/>
  <c r="S2726" i="8" s="1"/>
  <c r="U2726" i="8"/>
  <c r="D2727" i="8" s="1"/>
  <c r="P2727" i="8"/>
  <c r="Q2727" i="8" s="1"/>
  <c r="X2727" i="8" l="1"/>
  <c r="Z2727" i="8" s="1"/>
  <c r="AA2727" i="8" s="1"/>
  <c r="AB2727" i="8" s="1"/>
  <c r="E2727" i="8"/>
  <c r="F2727" i="8"/>
  <c r="G2727" i="8"/>
  <c r="H2728" i="8" s="1"/>
  <c r="R2727" i="8"/>
  <c r="T2727" i="8" s="1"/>
  <c r="U2727" i="8" s="1"/>
  <c r="D2728" i="8" s="1"/>
  <c r="Y2727" i="8"/>
  <c r="AC2727" i="8" l="1"/>
  <c r="E2728" i="8"/>
  <c r="Y2728" i="8"/>
  <c r="X2728" i="8"/>
  <c r="Z2728" i="8" s="1"/>
  <c r="AA2728" i="8" s="1"/>
  <c r="AB2728" i="8" s="1"/>
  <c r="R2728" i="8"/>
  <c r="T2728" i="8" s="1"/>
  <c r="F2728" i="8"/>
  <c r="G2728" i="8"/>
  <c r="H2729" i="8" s="1"/>
  <c r="I2728" i="8"/>
  <c r="N2728" i="8" s="1"/>
  <c r="J2728" i="8"/>
  <c r="S2727" i="8"/>
  <c r="K2728" i="8" l="1"/>
  <c r="L2728" i="8" s="1"/>
  <c r="M2728" i="8" s="1"/>
  <c r="W2728" i="8" s="1"/>
  <c r="J2729" i="8"/>
  <c r="I2729" i="8"/>
  <c r="N2729" i="8" s="1"/>
  <c r="V2728" i="8"/>
  <c r="O2728" i="8"/>
  <c r="AC2728" i="8"/>
  <c r="P2728" i="8" l="1"/>
  <c r="K2729" i="8"/>
  <c r="L2729" i="8" s="1"/>
  <c r="M2729" i="8" s="1"/>
  <c r="W2729" i="8" s="1"/>
  <c r="V2729" i="8"/>
  <c r="O2729" i="8"/>
  <c r="Q2728" i="8" l="1"/>
  <c r="S2728" i="8" s="1"/>
  <c r="U2728" i="8"/>
  <c r="D2729" i="8" s="1"/>
  <c r="P2729" i="8"/>
  <c r="Q2729" i="8" s="1"/>
  <c r="X2729" i="8" l="1"/>
  <c r="Z2729" i="8" s="1"/>
  <c r="AA2729" i="8" s="1"/>
  <c r="AB2729" i="8" s="1"/>
  <c r="Y2729" i="8"/>
  <c r="E2729" i="8"/>
  <c r="R2729" i="8"/>
  <c r="T2729" i="8" s="1"/>
  <c r="U2729" i="8" s="1"/>
  <c r="D2730" i="8" s="1"/>
  <c r="G2729" i="8"/>
  <c r="H2730" i="8" s="1"/>
  <c r="F2729" i="8"/>
  <c r="S2729" i="8" l="1"/>
  <c r="J2730" i="8"/>
  <c r="I2730" i="8"/>
  <c r="N2730" i="8" s="1"/>
  <c r="F2730" i="8"/>
  <c r="X2730" i="8"/>
  <c r="Z2730" i="8" s="1"/>
  <c r="AA2730" i="8" s="1"/>
  <c r="AB2730" i="8" s="1"/>
  <c r="R2730" i="8"/>
  <c r="T2730" i="8" s="1"/>
  <c r="Y2730" i="8"/>
  <c r="E2730" i="8"/>
  <c r="G2730" i="8"/>
  <c r="H2731" i="8" s="1"/>
  <c r="AC2729" i="8"/>
  <c r="K2730" i="8" l="1"/>
  <c r="L2730" i="8" s="1"/>
  <c r="M2730" i="8" s="1"/>
  <c r="W2730" i="8" s="1"/>
  <c r="I2731" i="8"/>
  <c r="N2731" i="8" s="1"/>
  <c r="J2731" i="8"/>
  <c r="K2731" i="8" s="1"/>
  <c r="L2731" i="8" s="1"/>
  <c r="M2731" i="8" s="1"/>
  <c r="W2731" i="8" s="1"/>
  <c r="O2730" i="8"/>
  <c r="V2730" i="8"/>
  <c r="AC2730" i="8"/>
  <c r="P2730" i="8" l="1"/>
  <c r="V2731" i="8"/>
  <c r="O2731" i="8"/>
  <c r="Q2730" i="8" l="1"/>
  <c r="S2730" i="8" s="1"/>
  <c r="U2730" i="8"/>
  <c r="D2731" i="8" s="1"/>
  <c r="P2731" i="8"/>
  <c r="Q2731" i="8" s="1"/>
  <c r="Y2731" i="8" l="1"/>
  <c r="R2731" i="8"/>
  <c r="T2731" i="8" s="1"/>
  <c r="U2731" i="8" s="1"/>
  <c r="D2732" i="8" s="1"/>
  <c r="G2731" i="8"/>
  <c r="H2732" i="8" s="1"/>
  <c r="E2731" i="8"/>
  <c r="X2731" i="8"/>
  <c r="Z2731" i="8" s="1"/>
  <c r="AA2731" i="8" s="1"/>
  <c r="AB2731" i="8" s="1"/>
  <c r="F2731" i="8"/>
  <c r="F2732" i="8" l="1"/>
  <c r="Y2732" i="8"/>
  <c r="R2732" i="8"/>
  <c r="T2732" i="8" s="1"/>
  <c r="G2732" i="8"/>
  <c r="H2733" i="8" s="1"/>
  <c r="X2732" i="8"/>
  <c r="Z2732" i="8" s="1"/>
  <c r="AA2732" i="8" s="1"/>
  <c r="AB2732" i="8" s="1"/>
  <c r="E2732" i="8"/>
  <c r="AC2731" i="8"/>
  <c r="J2732" i="8"/>
  <c r="I2732" i="8"/>
  <c r="N2732" i="8" s="1"/>
  <c r="S2731" i="8"/>
  <c r="I2733" i="8" l="1"/>
  <c r="N2733" i="8" s="1"/>
  <c r="J2733" i="8"/>
  <c r="AC2732" i="8"/>
  <c r="O2732" i="8"/>
  <c r="V2732" i="8"/>
  <c r="K2732" i="8"/>
  <c r="L2732" i="8" s="1"/>
  <c r="M2732" i="8" s="1"/>
  <c r="W2732" i="8" s="1"/>
  <c r="K2733" i="8" l="1"/>
  <c r="L2733" i="8" s="1"/>
  <c r="M2733" i="8" s="1"/>
  <c r="W2733" i="8" s="1"/>
  <c r="P2732" i="8"/>
  <c r="V2733" i="8"/>
  <c r="O2733" i="8"/>
  <c r="Q2732" i="8" l="1"/>
  <c r="S2732" i="8" s="1"/>
  <c r="U2732" i="8"/>
  <c r="D2733" i="8" s="1"/>
  <c r="P2733" i="8"/>
  <c r="Q2733" i="8" s="1"/>
  <c r="F2733" i="8" l="1"/>
  <c r="G2733" i="8"/>
  <c r="H2734" i="8" s="1"/>
  <c r="E2733" i="8"/>
  <c r="X2733" i="8"/>
  <c r="Z2733" i="8" s="1"/>
  <c r="AA2733" i="8" s="1"/>
  <c r="AB2733" i="8" s="1"/>
  <c r="R2733" i="8"/>
  <c r="T2733" i="8" s="1"/>
  <c r="U2733" i="8" s="1"/>
  <c r="D2734" i="8" s="1"/>
  <c r="Y2733" i="8"/>
  <c r="S2733" i="8" l="1"/>
  <c r="R2734" i="8"/>
  <c r="T2734" i="8" s="1"/>
  <c r="X2734" i="8"/>
  <c r="Z2734" i="8" s="1"/>
  <c r="AA2734" i="8" s="1"/>
  <c r="AB2734" i="8" s="1"/>
  <c r="AC2734" i="8" s="1"/>
  <c r="E2734" i="8"/>
  <c r="F2734" i="8"/>
  <c r="G2734" i="8"/>
  <c r="H2735" i="8" s="1"/>
  <c r="Y2734" i="8"/>
  <c r="I2734" i="8"/>
  <c r="N2734" i="8" s="1"/>
  <c r="J2734" i="8"/>
  <c r="AC2733" i="8"/>
  <c r="O2734" i="8" l="1"/>
  <c r="V2734" i="8"/>
  <c r="I2735" i="8"/>
  <c r="N2735" i="8" s="1"/>
  <c r="J2735" i="8"/>
  <c r="K2735" i="8" s="1"/>
  <c r="L2735" i="8" s="1"/>
  <c r="M2735" i="8" s="1"/>
  <c r="W2735" i="8" s="1"/>
  <c r="K2734" i="8"/>
  <c r="L2734" i="8" s="1"/>
  <c r="M2734" i="8" s="1"/>
  <c r="W2734" i="8" s="1"/>
  <c r="V2735" i="8" l="1"/>
  <c r="O2735" i="8"/>
  <c r="P2735" i="8" s="1"/>
  <c r="Q2735" i="8" s="1"/>
  <c r="P2734" i="8"/>
  <c r="Q2734" i="8" l="1"/>
  <c r="S2734" i="8" s="1"/>
  <c r="U2734" i="8"/>
  <c r="D2735" i="8" s="1"/>
  <c r="F2735" i="8" l="1"/>
  <c r="R2735" i="8"/>
  <c r="E2735" i="8"/>
  <c r="Y2735" i="8"/>
  <c r="G2735" i="8"/>
  <c r="H2736" i="8" s="1"/>
  <c r="X2735" i="8"/>
  <c r="Z2735" i="8" s="1"/>
  <c r="AA2735" i="8" s="1"/>
  <c r="AB2735" i="8" s="1"/>
  <c r="AC2735" i="8" l="1"/>
  <c r="I2736" i="8"/>
  <c r="J2736" i="8"/>
  <c r="K2736" i="8" s="1"/>
  <c r="L2736" i="8" s="1"/>
  <c r="M2736" i="8" s="1"/>
  <c r="W2736" i="8" s="1"/>
  <c r="N2736" i="8"/>
  <c r="T2735" i="8"/>
  <c r="U2735" i="8" s="1"/>
  <c r="D2736" i="8" s="1"/>
  <c r="S2735" i="8"/>
  <c r="Y2736" i="8" l="1"/>
  <c r="F2736" i="8"/>
  <c r="G2736" i="8"/>
  <c r="H2737" i="8" s="1"/>
  <c r="E2736" i="8"/>
  <c r="R2736" i="8"/>
  <c r="T2736" i="8" s="1"/>
  <c r="X2736" i="8"/>
  <c r="Z2736" i="8" s="1"/>
  <c r="AA2736" i="8" s="1"/>
  <c r="AB2736" i="8" s="1"/>
  <c r="V2736" i="8"/>
  <c r="O2736" i="8"/>
  <c r="P2736" i="8" l="1"/>
  <c r="Q2736" i="8" s="1"/>
  <c r="S2736" i="8" s="1"/>
  <c r="U2736" i="8"/>
  <c r="D2737" i="8" s="1"/>
  <c r="AC2736" i="8"/>
  <c r="I2737" i="8"/>
  <c r="N2737" i="8" s="1"/>
  <c r="J2737" i="8"/>
  <c r="K2737" i="8" s="1"/>
  <c r="L2737" i="8" s="1"/>
  <c r="M2737" i="8" s="1"/>
  <c r="W2737" i="8" s="1"/>
  <c r="O2737" i="8" l="1"/>
  <c r="P2737" i="8" s="1"/>
  <c r="Q2737" i="8" s="1"/>
  <c r="V2737" i="8"/>
  <c r="Y2737" i="8"/>
  <c r="E2737" i="8"/>
  <c r="F2737" i="8"/>
  <c r="X2737" i="8"/>
  <c r="Z2737" i="8" s="1"/>
  <c r="AA2737" i="8" s="1"/>
  <c r="AB2737" i="8" s="1"/>
  <c r="G2737" i="8"/>
  <c r="H2738" i="8" s="1"/>
  <c r="R2737" i="8"/>
  <c r="T2737" i="8" s="1"/>
  <c r="U2737" i="8" s="1"/>
  <c r="D2738" i="8" s="1"/>
  <c r="G2738" i="8" l="1"/>
  <c r="R2738" i="8"/>
  <c r="T2738" i="8" s="1"/>
  <c r="X2738" i="8"/>
  <c r="Z2738" i="8" s="1"/>
  <c r="AA2738" i="8" s="1"/>
  <c r="AB2738" i="8" s="1"/>
  <c r="AC2738" i="8" s="1"/>
  <c r="Y2738" i="8"/>
  <c r="E2738" i="8"/>
  <c r="F2738" i="8"/>
  <c r="AC2737" i="8"/>
  <c r="I2738" i="8"/>
  <c r="N2738" i="8" s="1"/>
  <c r="H2739" i="8"/>
  <c r="J2738" i="8"/>
  <c r="S2737" i="8"/>
  <c r="K2738" i="8" l="1"/>
  <c r="L2738" i="8" s="1"/>
  <c r="M2738" i="8" s="1"/>
  <c r="W2738" i="8" s="1"/>
  <c r="I2739" i="8"/>
  <c r="N2739" i="8"/>
  <c r="J2739" i="8"/>
  <c r="K2739" i="8" s="1"/>
  <c r="L2739" i="8" s="1"/>
  <c r="M2739" i="8" s="1"/>
  <c r="W2739" i="8" s="1"/>
  <c r="O2738" i="8"/>
  <c r="V2738" i="8"/>
  <c r="P2738" i="8" l="1"/>
  <c r="O2739" i="8"/>
  <c r="P2739" i="8" s="1"/>
  <c r="Q2739" i="8" s="1"/>
  <c r="V2739" i="8"/>
  <c r="Q2738" i="8" l="1"/>
  <c r="S2738" i="8" s="1"/>
  <c r="U2738" i="8"/>
  <c r="D2739" i="8" s="1"/>
  <c r="Y2739" i="8" l="1"/>
  <c r="R2739" i="8"/>
  <c r="X2739" i="8"/>
  <c r="Z2739" i="8" s="1"/>
  <c r="AA2739" i="8" s="1"/>
  <c r="AB2739" i="8" s="1"/>
  <c r="F2739" i="8"/>
  <c r="E2739" i="8"/>
  <c r="G2739" i="8"/>
  <c r="H2740" i="8" s="1"/>
  <c r="I2740" i="8" l="1"/>
  <c r="N2740" i="8"/>
  <c r="J2740" i="8"/>
  <c r="T2739" i="8"/>
  <c r="U2739" i="8" s="1"/>
  <c r="D2740" i="8" s="1"/>
  <c r="S2739" i="8"/>
  <c r="AC2739" i="8"/>
  <c r="K2740" i="8" l="1"/>
  <c r="L2740" i="8" s="1"/>
  <c r="M2740" i="8" s="1"/>
  <c r="W2740" i="8" s="1"/>
  <c r="X2740" i="8"/>
  <c r="Z2740" i="8" s="1"/>
  <c r="AA2740" i="8" s="1"/>
  <c r="AB2740" i="8" s="1"/>
  <c r="Y2740" i="8"/>
  <c r="F2740" i="8"/>
  <c r="R2740" i="8"/>
  <c r="T2740" i="8" s="1"/>
  <c r="E2740" i="8"/>
  <c r="G2740" i="8"/>
  <c r="H2741" i="8" s="1"/>
  <c r="O2740" i="8"/>
  <c r="V2740" i="8"/>
  <c r="J2741" i="8" l="1"/>
  <c r="I2741" i="8"/>
  <c r="N2741" i="8" s="1"/>
  <c r="AC2740" i="8"/>
  <c r="P2740" i="8"/>
  <c r="Q2740" i="8" s="1"/>
  <c r="S2740" i="8" s="1"/>
  <c r="K2741" i="8" l="1"/>
  <c r="L2741" i="8" s="1"/>
  <c r="M2741" i="8" s="1"/>
  <c r="W2741" i="8" s="1"/>
  <c r="O2741" i="8"/>
  <c r="V2741" i="8"/>
  <c r="U2740" i="8"/>
  <c r="D2741" i="8" s="1"/>
  <c r="X2741" i="8" l="1"/>
  <c r="Z2741" i="8" s="1"/>
  <c r="AA2741" i="8" s="1"/>
  <c r="AB2741" i="8" s="1"/>
  <c r="R2741" i="8"/>
  <c r="T2741" i="8" s="1"/>
  <c r="E2741" i="8"/>
  <c r="Y2741" i="8"/>
  <c r="G2741" i="8"/>
  <c r="H2742" i="8" s="1"/>
  <c r="F2741" i="8"/>
  <c r="P2741" i="8"/>
  <c r="Q2741" i="8" s="1"/>
  <c r="S2741" i="8" s="1"/>
  <c r="J2742" i="8" l="1"/>
  <c r="I2742" i="8"/>
  <c r="N2742" i="8" s="1"/>
  <c r="U2741" i="8"/>
  <c r="D2742" i="8" s="1"/>
  <c r="AC2741" i="8"/>
  <c r="K2742" i="8" l="1"/>
  <c r="L2742" i="8" s="1"/>
  <c r="M2742" i="8" s="1"/>
  <c r="W2742" i="8" s="1"/>
  <c r="G2742" i="8"/>
  <c r="H2743" i="8" s="1"/>
  <c r="E2742" i="8"/>
  <c r="X2742" i="8"/>
  <c r="Z2742" i="8" s="1"/>
  <c r="AA2742" i="8" s="1"/>
  <c r="AB2742" i="8" s="1"/>
  <c r="F2742" i="8"/>
  <c r="Y2742" i="8"/>
  <c r="R2742" i="8"/>
  <c r="T2742" i="8" s="1"/>
  <c r="O2742" i="8"/>
  <c r="V2742" i="8"/>
  <c r="AC2742" i="8" l="1"/>
  <c r="P2742" i="8"/>
  <c r="Q2742" i="8" s="1"/>
  <c r="S2742" i="8" s="1"/>
  <c r="J2743" i="8"/>
  <c r="I2743" i="8"/>
  <c r="N2743" i="8" s="1"/>
  <c r="K2743" i="8" l="1"/>
  <c r="L2743" i="8" s="1"/>
  <c r="M2743" i="8" s="1"/>
  <c r="W2743" i="8" s="1"/>
  <c r="O2743" i="8"/>
  <c r="V2743" i="8"/>
  <c r="U2742" i="8"/>
  <c r="D2743" i="8" s="1"/>
  <c r="Y2743" i="8" l="1"/>
  <c r="X2743" i="8"/>
  <c r="Z2743" i="8" s="1"/>
  <c r="AA2743" i="8" s="1"/>
  <c r="AB2743" i="8" s="1"/>
  <c r="F2743" i="8"/>
  <c r="R2743" i="8"/>
  <c r="T2743" i="8" s="1"/>
  <c r="G2743" i="8"/>
  <c r="H2744" i="8" s="1"/>
  <c r="E2743" i="8"/>
  <c r="P2743" i="8"/>
  <c r="Q2743" i="8" s="1"/>
  <c r="S2743" i="8" l="1"/>
  <c r="J2744" i="8"/>
  <c r="I2744" i="8"/>
  <c r="N2744" i="8" s="1"/>
  <c r="AC2743" i="8"/>
  <c r="U2743" i="8"/>
  <c r="D2744" i="8" s="1"/>
  <c r="O2744" i="8" l="1"/>
  <c r="P2744" i="8" s="1"/>
  <c r="Q2744" i="8" s="1"/>
  <c r="V2744" i="8"/>
  <c r="R2744" i="8"/>
  <c r="T2744" i="8" s="1"/>
  <c r="U2744" i="8" s="1"/>
  <c r="D2745" i="8" s="1"/>
  <c r="Y2744" i="8"/>
  <c r="G2744" i="8"/>
  <c r="H2745" i="8" s="1"/>
  <c r="F2744" i="8"/>
  <c r="X2744" i="8"/>
  <c r="Z2744" i="8" s="1"/>
  <c r="AA2744" i="8" s="1"/>
  <c r="AB2744" i="8" s="1"/>
  <c r="E2744" i="8"/>
  <c r="K2744" i="8"/>
  <c r="L2744" i="8" s="1"/>
  <c r="M2744" i="8" s="1"/>
  <c r="W2744" i="8" s="1"/>
  <c r="AC2744" i="8" l="1"/>
  <c r="I2745" i="8"/>
  <c r="N2745" i="8" s="1"/>
  <c r="J2745" i="8"/>
  <c r="K2745" i="8" s="1"/>
  <c r="L2745" i="8" s="1"/>
  <c r="M2745" i="8" s="1"/>
  <c r="W2745" i="8" s="1"/>
  <c r="R2745" i="8"/>
  <c r="T2745" i="8" s="1"/>
  <c r="F2745" i="8"/>
  <c r="Y2745" i="8"/>
  <c r="E2745" i="8"/>
  <c r="G2745" i="8"/>
  <c r="H2746" i="8" s="1"/>
  <c r="X2745" i="8"/>
  <c r="Z2745" i="8" s="1"/>
  <c r="AA2745" i="8" s="1"/>
  <c r="AB2745" i="8" s="1"/>
  <c r="S2744" i="8"/>
  <c r="J2746" i="8" l="1"/>
  <c r="I2746" i="8"/>
  <c r="N2746" i="8" s="1"/>
  <c r="O2745" i="8"/>
  <c r="V2745" i="8"/>
  <c r="AC2745" i="8"/>
  <c r="O2746" i="8" l="1"/>
  <c r="V2746" i="8"/>
  <c r="P2745" i="8"/>
  <c r="P2746" i="8"/>
  <c r="Q2746" i="8" s="1"/>
  <c r="K2746" i="8"/>
  <c r="L2746" i="8" s="1"/>
  <c r="M2746" i="8" s="1"/>
  <c r="W2746" i="8" s="1"/>
  <c r="Q2745" i="8" l="1"/>
  <c r="S2745" i="8" s="1"/>
  <c r="U2745" i="8"/>
  <c r="D2746" i="8" s="1"/>
  <c r="Y2746" i="8" l="1"/>
  <c r="G2746" i="8"/>
  <c r="H2747" i="8" s="1"/>
  <c r="R2746" i="8"/>
  <c r="X2746" i="8"/>
  <c r="Z2746" i="8" s="1"/>
  <c r="AA2746" i="8" s="1"/>
  <c r="AB2746" i="8" s="1"/>
  <c r="F2746" i="8"/>
  <c r="E2746" i="8"/>
  <c r="T2746" i="8" l="1"/>
  <c r="U2746" i="8" s="1"/>
  <c r="D2747" i="8" s="1"/>
  <c r="S2746" i="8"/>
  <c r="I2747" i="8"/>
  <c r="J2747" i="8"/>
  <c r="K2747" i="8" s="1"/>
  <c r="L2747" i="8" s="1"/>
  <c r="M2747" i="8" s="1"/>
  <c r="W2747" i="8" s="1"/>
  <c r="N2747" i="8"/>
  <c r="AC2746" i="8"/>
  <c r="V2747" i="8" l="1"/>
  <c r="O2747" i="8"/>
  <c r="Y2747" i="8"/>
  <c r="E2747" i="8"/>
  <c r="R2747" i="8"/>
  <c r="T2747" i="8" s="1"/>
  <c r="G2747" i="8"/>
  <c r="H2748" i="8" s="1"/>
  <c r="X2747" i="8"/>
  <c r="Z2747" i="8" s="1"/>
  <c r="AA2747" i="8" s="1"/>
  <c r="AB2747" i="8" s="1"/>
  <c r="F2747" i="8"/>
  <c r="AC2747" i="8" l="1"/>
  <c r="J2748" i="8"/>
  <c r="I2748" i="8"/>
  <c r="N2748" i="8" s="1"/>
  <c r="P2747" i="8"/>
  <c r="Q2747" i="8" s="1"/>
  <c r="S2747" i="8" s="1"/>
  <c r="K2748" i="8" l="1"/>
  <c r="L2748" i="8" s="1"/>
  <c r="M2748" i="8" s="1"/>
  <c r="W2748" i="8" s="1"/>
  <c r="U2747" i="8"/>
  <c r="D2748" i="8" s="1"/>
  <c r="V2748" i="8"/>
  <c r="O2748" i="8"/>
  <c r="P2748" i="8" l="1"/>
  <c r="Q2748" i="8" s="1"/>
  <c r="G2748" i="8"/>
  <c r="H2749" i="8" s="1"/>
  <c r="R2748" i="8"/>
  <c r="T2748" i="8" s="1"/>
  <c r="U2748" i="8" s="1"/>
  <c r="D2749" i="8" s="1"/>
  <c r="F2748" i="8"/>
  <c r="X2748" i="8"/>
  <c r="Z2748" i="8" s="1"/>
  <c r="AA2748" i="8" s="1"/>
  <c r="AB2748" i="8" s="1"/>
  <c r="E2748" i="8"/>
  <c r="Y2748" i="8"/>
  <c r="R2749" i="8" l="1"/>
  <c r="T2749" i="8" s="1"/>
  <c r="F2749" i="8"/>
  <c r="E2749" i="8"/>
  <c r="Y2749" i="8"/>
  <c r="G2749" i="8"/>
  <c r="H2750" i="8" s="1"/>
  <c r="X2749" i="8"/>
  <c r="Z2749" i="8" s="1"/>
  <c r="AA2749" i="8" s="1"/>
  <c r="AB2749" i="8" s="1"/>
  <c r="AC2748" i="8"/>
  <c r="I2749" i="8"/>
  <c r="N2749" i="8" s="1"/>
  <c r="J2749" i="8"/>
  <c r="S2748" i="8"/>
  <c r="K2749" i="8" l="1"/>
  <c r="L2749" i="8" s="1"/>
  <c r="M2749" i="8" s="1"/>
  <c r="W2749" i="8" s="1"/>
  <c r="I2750" i="8"/>
  <c r="N2750" i="8" s="1"/>
  <c r="J2750" i="8"/>
  <c r="K2750" i="8" s="1"/>
  <c r="L2750" i="8" s="1"/>
  <c r="M2750" i="8" s="1"/>
  <c r="W2750" i="8" s="1"/>
  <c r="AC2749" i="8"/>
  <c r="V2749" i="8"/>
  <c r="O2749" i="8"/>
  <c r="P2749" i="8" l="1"/>
  <c r="V2750" i="8"/>
  <c r="O2750" i="8"/>
  <c r="Q2749" i="8" l="1"/>
  <c r="S2749" i="8" s="1"/>
  <c r="U2749" i="8"/>
  <c r="D2750" i="8" s="1"/>
  <c r="P2750" i="8"/>
  <c r="Q2750" i="8" s="1"/>
  <c r="X2750" i="8" l="1"/>
  <c r="Z2750" i="8" s="1"/>
  <c r="AA2750" i="8" s="1"/>
  <c r="AB2750" i="8" s="1"/>
  <c r="R2750" i="8"/>
  <c r="T2750" i="8" s="1"/>
  <c r="U2750" i="8" s="1"/>
  <c r="D2751" i="8" s="1"/>
  <c r="E2750" i="8"/>
  <c r="G2750" i="8"/>
  <c r="H2751" i="8" s="1"/>
  <c r="Y2750" i="8"/>
  <c r="F2750" i="8"/>
  <c r="S2750" i="8"/>
  <c r="J2751" i="8" l="1"/>
  <c r="I2751" i="8"/>
  <c r="N2751" i="8" s="1"/>
  <c r="F2751" i="8"/>
  <c r="R2751" i="8"/>
  <c r="T2751" i="8" s="1"/>
  <c r="G2751" i="8"/>
  <c r="H2752" i="8" s="1"/>
  <c r="Y2751" i="8"/>
  <c r="E2751" i="8"/>
  <c r="X2751" i="8"/>
  <c r="Z2751" i="8" s="1"/>
  <c r="AA2751" i="8" s="1"/>
  <c r="AB2751" i="8" s="1"/>
  <c r="AC2750" i="8"/>
  <c r="J2752" i="8" l="1"/>
  <c r="I2752" i="8"/>
  <c r="N2752" i="8" s="1"/>
  <c r="V2751" i="8"/>
  <c r="O2751" i="8"/>
  <c r="AC2751" i="8"/>
  <c r="K2751" i="8"/>
  <c r="L2751" i="8" s="1"/>
  <c r="M2751" i="8" s="1"/>
  <c r="W2751" i="8" s="1"/>
  <c r="V2752" i="8" l="1"/>
  <c r="O2752" i="8"/>
  <c r="K2752" i="8"/>
  <c r="L2752" i="8" s="1"/>
  <c r="M2752" i="8" s="1"/>
  <c r="W2752" i="8" s="1"/>
  <c r="P2752" i="8"/>
  <c r="Q2752" i="8" s="1"/>
  <c r="P2751" i="8"/>
  <c r="Q2751" i="8" l="1"/>
  <c r="S2751" i="8" s="1"/>
  <c r="U2751" i="8"/>
  <c r="D2752" i="8" s="1"/>
  <c r="F2752" i="8" l="1"/>
  <c r="Y2752" i="8"/>
  <c r="E2752" i="8"/>
  <c r="R2752" i="8"/>
  <c r="G2752" i="8"/>
  <c r="H2753" i="8" s="1"/>
  <c r="X2752" i="8"/>
  <c r="Z2752" i="8" s="1"/>
  <c r="AA2752" i="8" s="1"/>
  <c r="AB2752" i="8" s="1"/>
  <c r="I2753" i="8" l="1"/>
  <c r="N2753" i="8" s="1"/>
  <c r="J2753" i="8"/>
  <c r="K2753" i="8" s="1"/>
  <c r="L2753" i="8" s="1"/>
  <c r="M2753" i="8" s="1"/>
  <c r="W2753" i="8" s="1"/>
  <c r="AC2752" i="8"/>
  <c r="T2752" i="8"/>
  <c r="U2752" i="8" s="1"/>
  <c r="D2753" i="8" s="1"/>
  <c r="S2752" i="8"/>
  <c r="E2753" i="8" l="1"/>
  <c r="Y2753" i="8"/>
  <c r="G2753" i="8"/>
  <c r="H2754" i="8" s="1"/>
  <c r="X2753" i="8"/>
  <c r="Z2753" i="8" s="1"/>
  <c r="AA2753" i="8" s="1"/>
  <c r="AB2753" i="8" s="1"/>
  <c r="F2753" i="8"/>
  <c r="R2753" i="8"/>
  <c r="T2753" i="8" s="1"/>
  <c r="O2753" i="8"/>
  <c r="V2753" i="8"/>
  <c r="P2753" i="8" l="1"/>
  <c r="Q2753" i="8" s="1"/>
  <c r="S2753" i="8" s="1"/>
  <c r="AC2753" i="8"/>
  <c r="J2754" i="8"/>
  <c r="I2754" i="8"/>
  <c r="N2754" i="8" s="1"/>
  <c r="U2753" i="8" l="1"/>
  <c r="D2754" i="8" s="1"/>
  <c r="K2754" i="8"/>
  <c r="L2754" i="8" s="1"/>
  <c r="M2754" i="8" s="1"/>
  <c r="W2754" i="8" s="1"/>
  <c r="V2754" i="8"/>
  <c r="O2754" i="8"/>
  <c r="G2754" i="8"/>
  <c r="H2755" i="8" s="1"/>
  <c r="Y2754" i="8"/>
  <c r="R2754" i="8"/>
  <c r="T2754" i="8" s="1"/>
  <c r="F2754" i="8"/>
  <c r="X2754" i="8"/>
  <c r="Z2754" i="8" s="1"/>
  <c r="AA2754" i="8" s="1"/>
  <c r="AB2754" i="8" s="1"/>
  <c r="E2754" i="8"/>
  <c r="AC2754" i="8" l="1"/>
  <c r="I2755" i="8"/>
  <c r="N2755" i="8" s="1"/>
  <c r="J2755" i="8"/>
  <c r="P2754" i="8"/>
  <c r="Q2754" i="8" s="1"/>
  <c r="S2754" i="8" s="1"/>
  <c r="K2755" i="8" l="1"/>
  <c r="L2755" i="8"/>
  <c r="M2755" i="8" s="1"/>
  <c r="W2755" i="8" s="1"/>
  <c r="O2755" i="8"/>
  <c r="V2755" i="8"/>
  <c r="U2754" i="8"/>
  <c r="D2755" i="8" s="1"/>
  <c r="R2755" i="8" l="1"/>
  <c r="T2755" i="8" s="1"/>
  <c r="F2755" i="8"/>
  <c r="Y2755" i="8"/>
  <c r="G2755" i="8"/>
  <c r="H2756" i="8" s="1"/>
  <c r="E2755" i="8"/>
  <c r="X2755" i="8"/>
  <c r="Z2755" i="8" s="1"/>
  <c r="AA2755" i="8" s="1"/>
  <c r="AB2755" i="8" s="1"/>
  <c r="P2755" i="8"/>
  <c r="Q2755" i="8" s="1"/>
  <c r="S2755" i="8" s="1"/>
  <c r="J2756" i="8" l="1"/>
  <c r="I2756" i="8"/>
  <c r="N2756" i="8" s="1"/>
  <c r="AC2755" i="8"/>
  <c r="U2755" i="8"/>
  <c r="D2756" i="8" s="1"/>
  <c r="X2756" i="8" l="1"/>
  <c r="Z2756" i="8" s="1"/>
  <c r="AA2756" i="8" s="1"/>
  <c r="AB2756" i="8" s="1"/>
  <c r="Y2756" i="8"/>
  <c r="R2756" i="8"/>
  <c r="T2756" i="8" s="1"/>
  <c r="G2756" i="8"/>
  <c r="H2757" i="8" s="1"/>
  <c r="F2756" i="8"/>
  <c r="E2756" i="8"/>
  <c r="O2756" i="8"/>
  <c r="V2756" i="8"/>
  <c r="K2756" i="8"/>
  <c r="L2756" i="8" s="1"/>
  <c r="M2756" i="8" s="1"/>
  <c r="W2756" i="8" s="1"/>
  <c r="P2756" i="8" l="1"/>
  <c r="Q2756" i="8" s="1"/>
  <c r="S2756" i="8" s="1"/>
  <c r="I2757" i="8"/>
  <c r="N2757" i="8" s="1"/>
  <c r="J2757" i="8"/>
  <c r="K2757" i="8" s="1"/>
  <c r="L2757" i="8" s="1"/>
  <c r="M2757" i="8" s="1"/>
  <c r="W2757" i="8" s="1"/>
  <c r="AC2756" i="8"/>
  <c r="O2757" i="8" l="1"/>
  <c r="V2757" i="8"/>
  <c r="U2756" i="8"/>
  <c r="D2757" i="8" s="1"/>
  <c r="R2757" i="8" l="1"/>
  <c r="T2757" i="8" s="1"/>
  <c r="F2757" i="8"/>
  <c r="E2757" i="8"/>
  <c r="X2757" i="8"/>
  <c r="Z2757" i="8" s="1"/>
  <c r="AA2757" i="8" s="1"/>
  <c r="AB2757" i="8" s="1"/>
  <c r="G2757" i="8"/>
  <c r="H2758" i="8" s="1"/>
  <c r="Y2757" i="8"/>
  <c r="P2757" i="8"/>
  <c r="Q2757" i="8" s="1"/>
  <c r="S2757" i="8" s="1"/>
  <c r="AC2757" i="8" l="1"/>
  <c r="I2758" i="8"/>
  <c r="N2758" i="8" s="1"/>
  <c r="J2758" i="8"/>
  <c r="K2758" i="8" s="1"/>
  <c r="L2758" i="8" s="1"/>
  <c r="M2758" i="8" s="1"/>
  <c r="W2758" i="8" s="1"/>
  <c r="U2757" i="8"/>
  <c r="D2758" i="8" s="1"/>
  <c r="O2758" i="8" l="1"/>
  <c r="V2758" i="8"/>
  <c r="Y2758" i="8"/>
  <c r="R2758" i="8"/>
  <c r="T2758" i="8" s="1"/>
  <c r="G2758" i="8"/>
  <c r="H2759" i="8" s="1"/>
  <c r="X2758" i="8"/>
  <c r="Z2758" i="8" s="1"/>
  <c r="AA2758" i="8" s="1"/>
  <c r="AB2758" i="8" s="1"/>
  <c r="E2758" i="8"/>
  <c r="F2758" i="8"/>
  <c r="AC2758" i="8" l="1"/>
  <c r="J2759" i="8"/>
  <c r="I2759" i="8"/>
  <c r="N2759" i="8" s="1"/>
  <c r="P2758" i="8"/>
  <c r="Q2758" i="8" s="1"/>
  <c r="S2758" i="8" s="1"/>
  <c r="K2759" i="8" l="1"/>
  <c r="L2759" i="8" s="1"/>
  <c r="M2759" i="8" s="1"/>
  <c r="W2759" i="8" s="1"/>
  <c r="U2758" i="8"/>
  <c r="D2759" i="8" s="1"/>
  <c r="E2759" i="8" s="1"/>
  <c r="V2759" i="8"/>
  <c r="O2759" i="8"/>
  <c r="Y2759" i="8"/>
  <c r="X2759" i="8"/>
  <c r="Z2759" i="8" s="1"/>
  <c r="AA2759" i="8" s="1"/>
  <c r="AB2759" i="8" s="1"/>
  <c r="R2759" i="8"/>
  <c r="T2759" i="8" s="1"/>
  <c r="F2759" i="8"/>
  <c r="G2759" i="8" l="1"/>
  <c r="H2760" i="8" s="1"/>
  <c r="J2760" i="8" s="1"/>
  <c r="AC2759" i="8"/>
  <c r="P2759" i="8"/>
  <c r="Q2759" i="8" s="1"/>
  <c r="S2759" i="8" s="1"/>
  <c r="I2760" i="8" l="1"/>
  <c r="N2760" i="8" s="1"/>
  <c r="U2759" i="8"/>
  <c r="D2760" i="8" s="1"/>
  <c r="V2760" i="8"/>
  <c r="O2760" i="8"/>
  <c r="K2760" i="8"/>
  <c r="L2760" i="8" s="1"/>
  <c r="M2760" i="8" s="1"/>
  <c r="W2760" i="8" s="1"/>
  <c r="P2760" i="8" l="1"/>
  <c r="Q2760" i="8" s="1"/>
  <c r="X2760" i="8"/>
  <c r="Z2760" i="8" s="1"/>
  <c r="AA2760" i="8" s="1"/>
  <c r="AB2760" i="8" s="1"/>
  <c r="E2760" i="8"/>
  <c r="R2760" i="8"/>
  <c r="T2760" i="8" s="1"/>
  <c r="U2760" i="8" s="1"/>
  <c r="D2761" i="8" s="1"/>
  <c r="Y2760" i="8"/>
  <c r="F2760" i="8"/>
  <c r="G2760" i="8"/>
  <c r="H2761" i="8" s="1"/>
  <c r="Y2761" i="8" l="1"/>
  <c r="X2761" i="8"/>
  <c r="Z2761" i="8" s="1"/>
  <c r="AA2761" i="8" s="1"/>
  <c r="AB2761" i="8" s="1"/>
  <c r="AC2761" i="8" s="1"/>
  <c r="E2761" i="8"/>
  <c r="R2761" i="8"/>
  <c r="T2761" i="8" s="1"/>
  <c r="G2761" i="8"/>
  <c r="H2762" i="8" s="1"/>
  <c r="F2761" i="8"/>
  <c r="S2760" i="8"/>
  <c r="J2761" i="8"/>
  <c r="I2761" i="8"/>
  <c r="N2761" i="8" s="1"/>
  <c r="AC2760" i="8"/>
  <c r="K2761" i="8" l="1"/>
  <c r="L2761" i="8" s="1"/>
  <c r="M2761" i="8" s="1"/>
  <c r="W2761" i="8" s="1"/>
  <c r="J2762" i="8"/>
  <c r="I2762" i="8"/>
  <c r="N2762" i="8" s="1"/>
  <c r="O2761" i="8"/>
  <c r="V2761" i="8"/>
  <c r="V2762" i="8" l="1"/>
  <c r="O2762" i="8"/>
  <c r="P2762" i="8" s="1"/>
  <c r="Q2762" i="8" s="1"/>
  <c r="P2761" i="8"/>
  <c r="K2762" i="8"/>
  <c r="L2762" i="8" s="1"/>
  <c r="M2762" i="8" s="1"/>
  <c r="W2762" i="8" s="1"/>
  <c r="Q2761" i="8" l="1"/>
  <c r="S2761" i="8" s="1"/>
  <c r="U2761" i="8"/>
  <c r="D2762" i="8" s="1"/>
  <c r="E2762" i="8" l="1"/>
  <c r="X2762" i="8"/>
  <c r="Z2762" i="8" s="1"/>
  <c r="AA2762" i="8" s="1"/>
  <c r="AB2762" i="8" s="1"/>
  <c r="Y2762" i="8"/>
  <c r="G2762" i="8"/>
  <c r="H2763" i="8" s="1"/>
  <c r="F2762" i="8"/>
  <c r="R2762" i="8"/>
  <c r="T2762" i="8" l="1"/>
  <c r="U2762" i="8" s="1"/>
  <c r="D2763" i="8" s="1"/>
  <c r="S2762" i="8"/>
  <c r="I2763" i="8"/>
  <c r="J2763" i="8"/>
  <c r="K2763" i="8" s="1"/>
  <c r="L2763" i="8" s="1"/>
  <c r="M2763" i="8" s="1"/>
  <c r="W2763" i="8" s="1"/>
  <c r="N2763" i="8"/>
  <c r="AC2762" i="8"/>
  <c r="O2763" i="8" l="1"/>
  <c r="V2763" i="8"/>
  <c r="X2763" i="8"/>
  <c r="Z2763" i="8" s="1"/>
  <c r="AA2763" i="8" s="1"/>
  <c r="AB2763" i="8" s="1"/>
  <c r="R2763" i="8"/>
  <c r="T2763" i="8" s="1"/>
  <c r="F2763" i="8"/>
  <c r="Y2763" i="8"/>
  <c r="E2763" i="8"/>
  <c r="G2763" i="8"/>
  <c r="H2764" i="8" s="1"/>
  <c r="J2764" i="8" l="1"/>
  <c r="I2764" i="8"/>
  <c r="N2764" i="8" s="1"/>
  <c r="AC2763" i="8"/>
  <c r="P2763" i="8"/>
  <c r="Q2763" i="8" s="1"/>
  <c r="S2763" i="8" s="1"/>
  <c r="K2764" i="8" l="1"/>
  <c r="L2764" i="8"/>
  <c r="M2764" i="8" s="1"/>
  <c r="W2764" i="8" s="1"/>
  <c r="V2764" i="8"/>
  <c r="O2764" i="8"/>
  <c r="U2763" i="8"/>
  <c r="D2764" i="8" s="1"/>
  <c r="G2764" i="8" l="1"/>
  <c r="H2765" i="8" s="1"/>
  <c r="X2764" i="8"/>
  <c r="Z2764" i="8" s="1"/>
  <c r="AA2764" i="8" s="1"/>
  <c r="AB2764" i="8" s="1"/>
  <c r="F2764" i="8"/>
  <c r="Y2764" i="8"/>
  <c r="R2764" i="8"/>
  <c r="T2764" i="8" s="1"/>
  <c r="U2764" i="8" s="1"/>
  <c r="D2765" i="8" s="1"/>
  <c r="E2764" i="8"/>
  <c r="P2764" i="8"/>
  <c r="Q2764" i="8" s="1"/>
  <c r="G2765" i="8" l="1"/>
  <c r="R2765" i="8"/>
  <c r="T2765" i="8" s="1"/>
  <c r="F2765" i="8"/>
  <c r="E2765" i="8"/>
  <c r="X2765" i="8"/>
  <c r="Z2765" i="8" s="1"/>
  <c r="AA2765" i="8" s="1"/>
  <c r="AB2765" i="8" s="1"/>
  <c r="Y2765" i="8"/>
  <c r="S2764" i="8"/>
  <c r="AC2764" i="8"/>
  <c r="I2765" i="8"/>
  <c r="N2765" i="8" s="1"/>
  <c r="J2765" i="8"/>
  <c r="H2766" i="8"/>
  <c r="AC2765" i="8" l="1"/>
  <c r="K2765" i="8"/>
  <c r="L2765" i="8" s="1"/>
  <c r="M2765" i="8" s="1"/>
  <c r="W2765" i="8" s="1"/>
  <c r="I2766" i="8"/>
  <c r="N2766" i="8" s="1"/>
  <c r="J2766" i="8"/>
  <c r="K2766" i="8" s="1"/>
  <c r="L2766" i="8" s="1"/>
  <c r="M2766" i="8" s="1"/>
  <c r="W2766" i="8" s="1"/>
  <c r="V2765" i="8"/>
  <c r="O2765" i="8"/>
  <c r="O2766" i="8" l="1"/>
  <c r="V2766" i="8"/>
  <c r="P2766" i="8"/>
  <c r="Q2766" i="8" s="1"/>
  <c r="P2765" i="8"/>
  <c r="Q2765" i="8" l="1"/>
  <c r="S2765" i="8" s="1"/>
  <c r="U2765" i="8"/>
  <c r="D2766" i="8" s="1"/>
  <c r="Y2766" i="8" l="1"/>
  <c r="G2766" i="8"/>
  <c r="H2767" i="8" s="1"/>
  <c r="X2766" i="8"/>
  <c r="Z2766" i="8" s="1"/>
  <c r="AA2766" i="8" s="1"/>
  <c r="AB2766" i="8" s="1"/>
  <c r="R2766" i="8"/>
  <c r="F2766" i="8"/>
  <c r="E2766" i="8"/>
  <c r="T2766" i="8" l="1"/>
  <c r="U2766" i="8" s="1"/>
  <c r="D2767" i="8" s="1"/>
  <c r="S2766" i="8"/>
  <c r="J2767" i="8"/>
  <c r="I2767" i="8"/>
  <c r="N2767" i="8"/>
  <c r="AC2766" i="8"/>
  <c r="K2767" i="8" l="1"/>
  <c r="L2767" i="8" s="1"/>
  <c r="M2767" i="8" s="1"/>
  <c r="W2767" i="8" s="1"/>
  <c r="O2767" i="8"/>
  <c r="V2767" i="8"/>
  <c r="G2767" i="8"/>
  <c r="H2768" i="8" s="1"/>
  <c r="F2767" i="8"/>
  <c r="R2767" i="8"/>
  <c r="T2767" i="8" s="1"/>
  <c r="X2767" i="8"/>
  <c r="Z2767" i="8" s="1"/>
  <c r="AA2767" i="8" s="1"/>
  <c r="AB2767" i="8" s="1"/>
  <c r="Y2767" i="8"/>
  <c r="E2767" i="8"/>
  <c r="AC2767" i="8" l="1"/>
  <c r="J2768" i="8"/>
  <c r="I2768" i="8"/>
  <c r="N2768" i="8" s="1"/>
  <c r="P2767" i="8"/>
  <c r="Q2767" i="8" s="1"/>
  <c r="S2767" i="8" s="1"/>
  <c r="O2768" i="8" l="1"/>
  <c r="V2768" i="8"/>
  <c r="K2768" i="8"/>
  <c r="L2768" i="8" s="1"/>
  <c r="M2768" i="8" s="1"/>
  <c r="W2768" i="8" s="1"/>
  <c r="U2767" i="8"/>
  <c r="D2768" i="8" s="1"/>
  <c r="R2768" i="8" l="1"/>
  <c r="T2768" i="8" s="1"/>
  <c r="E2768" i="8"/>
  <c r="G2768" i="8"/>
  <c r="H2769" i="8" s="1"/>
  <c r="F2768" i="8"/>
  <c r="Y2768" i="8"/>
  <c r="X2768" i="8"/>
  <c r="Z2768" i="8" s="1"/>
  <c r="AA2768" i="8" s="1"/>
  <c r="AB2768" i="8" s="1"/>
  <c r="P2768" i="8"/>
  <c r="Q2768" i="8" s="1"/>
  <c r="S2768" i="8" s="1"/>
  <c r="AC2768" i="8" l="1"/>
  <c r="I2769" i="8"/>
  <c r="N2769" i="8"/>
  <c r="J2769" i="8"/>
  <c r="K2769" i="8" s="1"/>
  <c r="L2769" i="8" s="1"/>
  <c r="M2769" i="8" s="1"/>
  <c r="W2769" i="8" s="1"/>
  <c r="U2768" i="8"/>
  <c r="D2769" i="8" s="1"/>
  <c r="E2769" i="8" l="1"/>
  <c r="F2769" i="8"/>
  <c r="X2769" i="8"/>
  <c r="Z2769" i="8" s="1"/>
  <c r="AA2769" i="8" s="1"/>
  <c r="AB2769" i="8" s="1"/>
  <c r="R2769" i="8"/>
  <c r="T2769" i="8" s="1"/>
  <c r="G2769" i="8"/>
  <c r="H2770" i="8" s="1"/>
  <c r="Y2769" i="8"/>
  <c r="V2769" i="8"/>
  <c r="O2769" i="8"/>
  <c r="P2769" i="8" l="1"/>
  <c r="Q2769" i="8" s="1"/>
  <c r="S2769" i="8" s="1"/>
  <c r="J2770" i="8"/>
  <c r="I2770" i="8"/>
  <c r="N2770" i="8" s="1"/>
  <c r="U2769" i="8"/>
  <c r="D2770" i="8" s="1"/>
  <c r="AC2769" i="8"/>
  <c r="R2770" i="8" l="1"/>
  <c r="T2770" i="8" s="1"/>
  <c r="F2770" i="8"/>
  <c r="X2770" i="8"/>
  <c r="Z2770" i="8" s="1"/>
  <c r="AA2770" i="8" s="1"/>
  <c r="AB2770" i="8" s="1"/>
  <c r="G2770" i="8"/>
  <c r="H2771" i="8" s="1"/>
  <c r="Y2770" i="8"/>
  <c r="E2770" i="8"/>
  <c r="O2770" i="8"/>
  <c r="V2770" i="8"/>
  <c r="K2770" i="8"/>
  <c r="L2770" i="8" s="1"/>
  <c r="M2770" i="8" s="1"/>
  <c r="W2770" i="8" s="1"/>
  <c r="AC2770" i="8" l="1"/>
  <c r="P2770" i="8"/>
  <c r="Q2770" i="8" s="1"/>
  <c r="S2770" i="8" s="1"/>
  <c r="J2771" i="8"/>
  <c r="I2771" i="8"/>
  <c r="N2771" i="8"/>
  <c r="K2771" i="8" l="1"/>
  <c r="L2771" i="8" s="1"/>
  <c r="M2771" i="8" s="1"/>
  <c r="W2771" i="8" s="1"/>
  <c r="O2771" i="8"/>
  <c r="V2771" i="8"/>
  <c r="U2770" i="8"/>
  <c r="D2771" i="8" s="1"/>
  <c r="F2771" i="8" l="1"/>
  <c r="R2771" i="8"/>
  <c r="T2771" i="8" s="1"/>
  <c r="X2771" i="8"/>
  <c r="Z2771" i="8" s="1"/>
  <c r="AA2771" i="8" s="1"/>
  <c r="AB2771" i="8" s="1"/>
  <c r="G2771" i="8"/>
  <c r="H2772" i="8" s="1"/>
  <c r="Y2771" i="8"/>
  <c r="E2771" i="8"/>
  <c r="P2771" i="8"/>
  <c r="Q2771" i="8" s="1"/>
  <c r="S2771" i="8" s="1"/>
  <c r="AC2771" i="8" l="1"/>
  <c r="J2772" i="8"/>
  <c r="I2772" i="8"/>
  <c r="N2772" i="8" s="1"/>
  <c r="U2771" i="8"/>
  <c r="D2772" i="8" s="1"/>
  <c r="V2772" i="8" l="1"/>
  <c r="O2772" i="8"/>
  <c r="F2772" i="8"/>
  <c r="G2772" i="8"/>
  <c r="H2773" i="8" s="1"/>
  <c r="X2772" i="8"/>
  <c r="Z2772" i="8" s="1"/>
  <c r="AA2772" i="8" s="1"/>
  <c r="AB2772" i="8" s="1"/>
  <c r="Y2772" i="8"/>
  <c r="E2772" i="8"/>
  <c r="R2772" i="8"/>
  <c r="T2772" i="8" s="1"/>
  <c r="K2772" i="8"/>
  <c r="L2772" i="8" s="1"/>
  <c r="M2772" i="8" s="1"/>
  <c r="W2772" i="8" s="1"/>
  <c r="AC2772" i="8" l="1"/>
  <c r="P2772" i="8"/>
  <c r="Q2772" i="8" s="1"/>
  <c r="S2772" i="8" s="1"/>
  <c r="I2773" i="8"/>
  <c r="N2773" i="8" s="1"/>
  <c r="J2773" i="8"/>
  <c r="K2773" i="8" s="1"/>
  <c r="L2773" i="8" s="1"/>
  <c r="M2773" i="8" s="1"/>
  <c r="W2773" i="8" s="1"/>
  <c r="U2772" i="8" l="1"/>
  <c r="D2773" i="8" s="1"/>
  <c r="R2773" i="8" s="1"/>
  <c r="T2773" i="8" s="1"/>
  <c r="F2773" i="8"/>
  <c r="Y2773" i="8"/>
  <c r="G2773" i="8"/>
  <c r="H2774" i="8" s="1"/>
  <c r="E2773" i="8"/>
  <c r="X2773" i="8"/>
  <c r="Z2773" i="8" s="1"/>
  <c r="AA2773" i="8" s="1"/>
  <c r="AB2773" i="8" s="1"/>
  <c r="V2773" i="8"/>
  <c r="O2773" i="8"/>
  <c r="AC2773" i="8" l="1"/>
  <c r="P2773" i="8"/>
  <c r="Q2773" i="8" s="1"/>
  <c r="S2773" i="8" s="1"/>
  <c r="I2774" i="8"/>
  <c r="N2774" i="8" s="1"/>
  <c r="J2774" i="8"/>
  <c r="K2774" i="8" s="1"/>
  <c r="L2774" i="8" s="1"/>
  <c r="M2774" i="8" s="1"/>
  <c r="W2774" i="8" s="1"/>
  <c r="U2773" i="8"/>
  <c r="D2774" i="8" s="1"/>
  <c r="O2774" i="8" l="1"/>
  <c r="V2774" i="8"/>
  <c r="X2774" i="8"/>
  <c r="Z2774" i="8" s="1"/>
  <c r="AA2774" i="8" s="1"/>
  <c r="AB2774" i="8" s="1"/>
  <c r="E2774" i="8"/>
  <c r="Y2774" i="8"/>
  <c r="G2774" i="8"/>
  <c r="H2775" i="8" s="1"/>
  <c r="R2774" i="8"/>
  <c r="T2774" i="8" s="1"/>
  <c r="F2774" i="8"/>
  <c r="I2775" i="8" l="1"/>
  <c r="N2775" i="8" s="1"/>
  <c r="J2775" i="8"/>
  <c r="K2775" i="8" s="1"/>
  <c r="L2775" i="8" s="1"/>
  <c r="M2775" i="8" s="1"/>
  <c r="W2775" i="8" s="1"/>
  <c r="AC2774" i="8"/>
  <c r="P2774" i="8"/>
  <c r="Q2774" i="8" s="1"/>
  <c r="S2774" i="8" s="1"/>
  <c r="U2774" i="8" l="1"/>
  <c r="D2775" i="8" s="1"/>
  <c r="O2775" i="8"/>
  <c r="V2775" i="8"/>
  <c r="P2775" i="8" l="1"/>
  <c r="Q2775" i="8" s="1"/>
  <c r="X2775" i="8"/>
  <c r="Z2775" i="8" s="1"/>
  <c r="AA2775" i="8" s="1"/>
  <c r="AB2775" i="8" s="1"/>
  <c r="G2775" i="8"/>
  <c r="H2776" i="8" s="1"/>
  <c r="R2775" i="8"/>
  <c r="T2775" i="8" s="1"/>
  <c r="U2775" i="8" s="1"/>
  <c r="D2776" i="8" s="1"/>
  <c r="E2775" i="8"/>
  <c r="Y2775" i="8"/>
  <c r="F2775" i="8"/>
  <c r="G2776" i="8" l="1"/>
  <c r="F2776" i="8"/>
  <c r="E2776" i="8"/>
  <c r="R2776" i="8"/>
  <c r="T2776" i="8" s="1"/>
  <c r="Y2776" i="8"/>
  <c r="X2776" i="8"/>
  <c r="Z2776" i="8" s="1"/>
  <c r="AA2776" i="8" s="1"/>
  <c r="AB2776" i="8" s="1"/>
  <c r="J2776" i="8"/>
  <c r="I2776" i="8"/>
  <c r="N2776" i="8" s="1"/>
  <c r="H2777" i="8"/>
  <c r="S2775" i="8"/>
  <c r="AC2775" i="8"/>
  <c r="V2776" i="8" l="1"/>
  <c r="O2776" i="8"/>
  <c r="AC2776" i="8"/>
  <c r="K2776" i="8"/>
  <c r="L2776" i="8" s="1"/>
  <c r="M2776" i="8" s="1"/>
  <c r="W2776" i="8" s="1"/>
  <c r="J2777" i="8"/>
  <c r="I2777" i="8"/>
  <c r="N2777" i="8" s="1"/>
  <c r="K2777" i="8" l="1"/>
  <c r="L2777" i="8" s="1"/>
  <c r="M2777" i="8" s="1"/>
  <c r="W2777" i="8" s="1"/>
  <c r="P2776" i="8"/>
  <c r="V2777" i="8"/>
  <c r="O2777" i="8"/>
  <c r="Q2776" i="8" l="1"/>
  <c r="S2776" i="8" s="1"/>
  <c r="U2776" i="8"/>
  <c r="D2777" i="8" s="1"/>
  <c r="P2777" i="8"/>
  <c r="Q2777" i="8" s="1"/>
  <c r="F2777" i="8" l="1"/>
  <c r="R2777" i="8"/>
  <c r="T2777" i="8" s="1"/>
  <c r="U2777" i="8" s="1"/>
  <c r="D2778" i="8" s="1"/>
  <c r="Y2777" i="8"/>
  <c r="E2777" i="8"/>
  <c r="X2777" i="8"/>
  <c r="Z2777" i="8" s="1"/>
  <c r="AA2777" i="8" s="1"/>
  <c r="AB2777" i="8" s="1"/>
  <c r="G2777" i="8"/>
  <c r="H2778" i="8" s="1"/>
  <c r="S2777" i="8" l="1"/>
  <c r="J2778" i="8"/>
  <c r="I2778" i="8"/>
  <c r="N2778" i="8" s="1"/>
  <c r="G2778" i="8"/>
  <c r="H2779" i="8" s="1"/>
  <c r="X2778" i="8"/>
  <c r="Z2778" i="8" s="1"/>
  <c r="AA2778" i="8" s="1"/>
  <c r="AB2778" i="8" s="1"/>
  <c r="F2778" i="8"/>
  <c r="E2778" i="8"/>
  <c r="R2778" i="8"/>
  <c r="T2778" i="8" s="1"/>
  <c r="Y2778" i="8"/>
  <c r="AC2777" i="8"/>
  <c r="J2779" i="8" l="1"/>
  <c r="I2779" i="8"/>
  <c r="N2779" i="8" s="1"/>
  <c r="O2778" i="8"/>
  <c r="V2778" i="8"/>
  <c r="AC2778" i="8"/>
  <c r="K2778" i="8"/>
  <c r="L2778" i="8" s="1"/>
  <c r="M2778" i="8" s="1"/>
  <c r="W2778" i="8" s="1"/>
  <c r="O2779" i="8" l="1"/>
  <c r="V2779" i="8"/>
  <c r="P2779" i="8"/>
  <c r="Q2779" i="8" s="1"/>
  <c r="P2778" i="8"/>
  <c r="K2779" i="8"/>
  <c r="L2779" i="8" s="1"/>
  <c r="M2779" i="8" s="1"/>
  <c r="W2779" i="8" s="1"/>
  <c r="Q2778" i="8" l="1"/>
  <c r="S2778" i="8" s="1"/>
  <c r="U2778" i="8"/>
  <c r="D2779" i="8" s="1"/>
  <c r="F2779" i="8" l="1"/>
  <c r="G2779" i="8"/>
  <c r="H2780" i="8" s="1"/>
  <c r="E2779" i="8"/>
  <c r="X2779" i="8"/>
  <c r="Z2779" i="8" s="1"/>
  <c r="AA2779" i="8" s="1"/>
  <c r="AB2779" i="8" s="1"/>
  <c r="R2779" i="8"/>
  <c r="Y2779" i="8"/>
  <c r="T2779" i="8" l="1"/>
  <c r="U2779" i="8" s="1"/>
  <c r="D2780" i="8" s="1"/>
  <c r="S2779" i="8"/>
  <c r="AC2779" i="8"/>
  <c r="J2780" i="8"/>
  <c r="I2780" i="8"/>
  <c r="N2780" i="8" s="1"/>
  <c r="K2780" i="8" l="1"/>
  <c r="L2780" i="8" s="1"/>
  <c r="M2780" i="8" s="1"/>
  <c r="W2780" i="8" s="1"/>
  <c r="O2780" i="8"/>
  <c r="V2780" i="8"/>
  <c r="E2780" i="8"/>
  <c r="R2780" i="8"/>
  <c r="T2780" i="8" s="1"/>
  <c r="F2780" i="8"/>
  <c r="Y2780" i="8"/>
  <c r="G2780" i="8"/>
  <c r="H2781" i="8" s="1"/>
  <c r="X2780" i="8"/>
  <c r="Z2780" i="8" s="1"/>
  <c r="AA2780" i="8" s="1"/>
  <c r="AB2780" i="8" s="1"/>
  <c r="I2781" i="8" l="1"/>
  <c r="N2781" i="8" s="1"/>
  <c r="J2781" i="8"/>
  <c r="K2781" i="8" s="1"/>
  <c r="L2781" i="8" s="1"/>
  <c r="M2781" i="8" s="1"/>
  <c r="W2781" i="8" s="1"/>
  <c r="AC2780" i="8"/>
  <c r="P2780" i="8"/>
  <c r="Q2780" i="8" s="1"/>
  <c r="S2780" i="8" s="1"/>
  <c r="U2780" i="8" l="1"/>
  <c r="D2781" i="8" s="1"/>
  <c r="V2781" i="8"/>
  <c r="O2781" i="8"/>
  <c r="P2781" i="8" l="1"/>
  <c r="Q2781" i="8" s="1"/>
  <c r="E2781" i="8"/>
  <c r="X2781" i="8"/>
  <c r="Z2781" i="8" s="1"/>
  <c r="AA2781" i="8" s="1"/>
  <c r="AB2781" i="8" s="1"/>
  <c r="G2781" i="8"/>
  <c r="H2782" i="8" s="1"/>
  <c r="Y2781" i="8"/>
  <c r="R2781" i="8"/>
  <c r="T2781" i="8" s="1"/>
  <c r="U2781" i="8" s="1"/>
  <c r="D2782" i="8" s="1"/>
  <c r="F2781" i="8"/>
  <c r="AC2781" i="8" l="1"/>
  <c r="F2782" i="8"/>
  <c r="X2782" i="8"/>
  <c r="Z2782" i="8" s="1"/>
  <c r="AA2782" i="8" s="1"/>
  <c r="AB2782" i="8" s="1"/>
  <c r="E2782" i="8"/>
  <c r="G2782" i="8"/>
  <c r="H2783" i="8" s="1"/>
  <c r="R2782" i="8"/>
  <c r="T2782" i="8" s="1"/>
  <c r="Y2782" i="8"/>
  <c r="J2782" i="8"/>
  <c r="I2782" i="8"/>
  <c r="N2782" i="8" s="1"/>
  <c r="S2781" i="8"/>
  <c r="J2783" i="8" l="1"/>
  <c r="I2783" i="8"/>
  <c r="N2783" i="8" s="1"/>
  <c r="V2782" i="8"/>
  <c r="O2782" i="8"/>
  <c r="K2782" i="8"/>
  <c r="L2782" i="8" s="1"/>
  <c r="M2782" i="8" s="1"/>
  <c r="W2782" i="8" s="1"/>
  <c r="AC2782" i="8"/>
  <c r="P2782" i="8" l="1"/>
  <c r="V2783" i="8"/>
  <c r="O2783" i="8"/>
  <c r="K2783" i="8"/>
  <c r="L2783" i="8" s="1"/>
  <c r="M2783" i="8" s="1"/>
  <c r="W2783" i="8" s="1"/>
  <c r="Q2782" i="8" l="1"/>
  <c r="S2782" i="8" s="1"/>
  <c r="U2782" i="8"/>
  <c r="D2783" i="8" s="1"/>
  <c r="P2783" i="8"/>
  <c r="Q2783" i="8" s="1"/>
  <c r="X2783" i="8" l="1"/>
  <c r="Z2783" i="8" s="1"/>
  <c r="AA2783" i="8" s="1"/>
  <c r="AB2783" i="8" s="1"/>
  <c r="E2783" i="8"/>
  <c r="Y2783" i="8"/>
  <c r="R2783" i="8"/>
  <c r="T2783" i="8" s="1"/>
  <c r="U2783" i="8" s="1"/>
  <c r="D2784" i="8" s="1"/>
  <c r="F2783" i="8"/>
  <c r="G2783" i="8"/>
  <c r="H2784" i="8" s="1"/>
  <c r="Y2784" i="8" l="1"/>
  <c r="E2784" i="8"/>
  <c r="R2784" i="8"/>
  <c r="T2784" i="8" s="1"/>
  <c r="F2784" i="8"/>
  <c r="G2784" i="8"/>
  <c r="H2785" i="8" s="1"/>
  <c r="X2784" i="8"/>
  <c r="Z2784" i="8" s="1"/>
  <c r="AA2784" i="8" s="1"/>
  <c r="AB2784" i="8" s="1"/>
  <c r="AC2784" i="8" s="1"/>
  <c r="AC2783" i="8"/>
  <c r="J2784" i="8"/>
  <c r="K2784" i="8" s="1"/>
  <c r="L2784" i="8" s="1"/>
  <c r="M2784" i="8" s="1"/>
  <c r="W2784" i="8" s="1"/>
  <c r="I2784" i="8"/>
  <c r="N2784" i="8" s="1"/>
  <c r="S2783" i="8"/>
  <c r="I2785" i="8" l="1"/>
  <c r="N2785" i="8" s="1"/>
  <c r="J2785" i="8"/>
  <c r="K2785" i="8" s="1"/>
  <c r="L2785" i="8" s="1"/>
  <c r="M2785" i="8" s="1"/>
  <c r="W2785" i="8" s="1"/>
  <c r="V2784" i="8"/>
  <c r="O2784" i="8"/>
  <c r="P2784" i="8" l="1"/>
  <c r="O2785" i="8"/>
  <c r="V2785" i="8"/>
  <c r="Q2784" i="8" l="1"/>
  <c r="S2784" i="8" s="1"/>
  <c r="U2784" i="8"/>
  <c r="D2785" i="8" s="1"/>
  <c r="P2785" i="8"/>
  <c r="Q2785" i="8" s="1"/>
  <c r="R2785" i="8" l="1"/>
  <c r="T2785" i="8" s="1"/>
  <c r="U2785" i="8" s="1"/>
  <c r="D2786" i="8" s="1"/>
  <c r="Y2785" i="8"/>
  <c r="E2785" i="8"/>
  <c r="X2785" i="8"/>
  <c r="Z2785" i="8" s="1"/>
  <c r="AA2785" i="8" s="1"/>
  <c r="AB2785" i="8" s="1"/>
  <c r="F2785" i="8"/>
  <c r="G2785" i="8"/>
  <c r="H2786" i="8" s="1"/>
  <c r="S2785" i="8"/>
  <c r="I2786" i="8" l="1"/>
  <c r="N2786" i="8" s="1"/>
  <c r="J2786" i="8"/>
  <c r="K2786" i="8" s="1"/>
  <c r="L2786" i="8" s="1"/>
  <c r="M2786" i="8" s="1"/>
  <c r="W2786" i="8" s="1"/>
  <c r="AC2785" i="8"/>
  <c r="E2786" i="8"/>
  <c r="Y2786" i="8"/>
  <c r="G2786" i="8"/>
  <c r="H2787" i="8" s="1"/>
  <c r="F2786" i="8"/>
  <c r="R2786" i="8"/>
  <c r="T2786" i="8" s="1"/>
  <c r="X2786" i="8"/>
  <c r="Z2786" i="8" s="1"/>
  <c r="AA2786" i="8" s="1"/>
  <c r="AB2786" i="8" s="1"/>
  <c r="AC2786" i="8" s="1"/>
  <c r="I2787" i="8" l="1"/>
  <c r="N2787" i="8" s="1"/>
  <c r="J2787" i="8"/>
  <c r="K2787" i="8" s="1"/>
  <c r="L2787" i="8" s="1"/>
  <c r="M2787" i="8" s="1"/>
  <c r="W2787" i="8" s="1"/>
  <c r="O2786" i="8"/>
  <c r="V2786" i="8"/>
  <c r="P2786" i="8" l="1"/>
  <c r="V2787" i="8"/>
  <c r="O2787" i="8"/>
  <c r="Q2786" i="8" l="1"/>
  <c r="S2786" i="8" s="1"/>
  <c r="U2786" i="8"/>
  <c r="D2787" i="8" s="1"/>
  <c r="P2787" i="8"/>
  <c r="Q2787" i="8" s="1"/>
  <c r="E2787" i="8" l="1"/>
  <c r="R2787" i="8"/>
  <c r="T2787" i="8" s="1"/>
  <c r="U2787" i="8" s="1"/>
  <c r="D2788" i="8" s="1"/>
  <c r="Y2787" i="8"/>
  <c r="X2787" i="8"/>
  <c r="Z2787" i="8" s="1"/>
  <c r="AA2787" i="8" s="1"/>
  <c r="AB2787" i="8" s="1"/>
  <c r="F2787" i="8"/>
  <c r="G2787" i="8"/>
  <c r="H2788" i="8" s="1"/>
  <c r="AC2787" i="8" l="1"/>
  <c r="J2788" i="8"/>
  <c r="I2788" i="8"/>
  <c r="N2788" i="8" s="1"/>
  <c r="G2788" i="8"/>
  <c r="H2789" i="8" s="1"/>
  <c r="Y2788" i="8"/>
  <c r="F2788" i="8"/>
  <c r="R2788" i="8"/>
  <c r="T2788" i="8" s="1"/>
  <c r="X2788" i="8"/>
  <c r="Z2788" i="8" s="1"/>
  <c r="AA2788" i="8" s="1"/>
  <c r="AB2788" i="8" s="1"/>
  <c r="E2788" i="8"/>
  <c r="S2787" i="8"/>
  <c r="K2788" i="8" l="1"/>
  <c r="L2788" i="8" s="1"/>
  <c r="M2788" i="8" s="1"/>
  <c r="W2788" i="8" s="1"/>
  <c r="J2789" i="8"/>
  <c r="I2789" i="8"/>
  <c r="N2789" i="8" s="1"/>
  <c r="V2788" i="8"/>
  <c r="O2788" i="8"/>
  <c r="AC2788" i="8"/>
  <c r="O2789" i="8" l="1"/>
  <c r="V2789" i="8"/>
  <c r="P2789" i="8"/>
  <c r="Q2789" i="8" s="1"/>
  <c r="P2788" i="8"/>
  <c r="K2789" i="8"/>
  <c r="L2789" i="8" s="1"/>
  <c r="M2789" i="8" s="1"/>
  <c r="W2789" i="8" s="1"/>
  <c r="Q2788" i="8" l="1"/>
  <c r="S2788" i="8" s="1"/>
  <c r="U2788" i="8"/>
  <c r="D2789" i="8" s="1"/>
  <c r="E2789" i="8" l="1"/>
  <c r="R2789" i="8"/>
  <c r="X2789" i="8"/>
  <c r="Z2789" i="8" s="1"/>
  <c r="AA2789" i="8" s="1"/>
  <c r="AB2789" i="8" s="1"/>
  <c r="Y2789" i="8"/>
  <c r="F2789" i="8"/>
  <c r="G2789" i="8"/>
  <c r="H2790" i="8" s="1"/>
  <c r="J2790" i="8" l="1"/>
  <c r="I2790" i="8"/>
  <c r="N2790" i="8" s="1"/>
  <c r="T2789" i="8"/>
  <c r="U2789" i="8" s="1"/>
  <c r="D2790" i="8" s="1"/>
  <c r="S2789" i="8"/>
  <c r="AC2789" i="8"/>
  <c r="O2790" i="8" l="1"/>
  <c r="V2790" i="8"/>
  <c r="G2790" i="8"/>
  <c r="H2791" i="8" s="1"/>
  <c r="E2790" i="8"/>
  <c r="F2790" i="8"/>
  <c r="R2790" i="8"/>
  <c r="T2790" i="8" s="1"/>
  <c r="X2790" i="8"/>
  <c r="Z2790" i="8" s="1"/>
  <c r="AA2790" i="8" s="1"/>
  <c r="AB2790" i="8" s="1"/>
  <c r="Y2790" i="8"/>
  <c r="K2790" i="8"/>
  <c r="L2790" i="8" s="1"/>
  <c r="M2790" i="8" s="1"/>
  <c r="W2790" i="8" s="1"/>
  <c r="AC2790" i="8" l="1"/>
  <c r="I2791" i="8"/>
  <c r="N2791" i="8" s="1"/>
  <c r="J2791" i="8"/>
  <c r="K2791" i="8" s="1"/>
  <c r="L2791" i="8" s="1"/>
  <c r="M2791" i="8" s="1"/>
  <c r="W2791" i="8" s="1"/>
  <c r="P2790" i="8"/>
  <c r="Q2790" i="8" s="1"/>
  <c r="S2790" i="8" s="1"/>
  <c r="O2791" i="8" l="1"/>
  <c r="V2791" i="8"/>
  <c r="U2790" i="8"/>
  <c r="D2791" i="8" s="1"/>
  <c r="Y2791" i="8" l="1"/>
  <c r="F2791" i="8"/>
  <c r="R2791" i="8"/>
  <c r="T2791" i="8" s="1"/>
  <c r="X2791" i="8"/>
  <c r="Z2791" i="8" s="1"/>
  <c r="AA2791" i="8" s="1"/>
  <c r="AB2791" i="8" s="1"/>
  <c r="G2791" i="8"/>
  <c r="H2792" i="8" s="1"/>
  <c r="E2791" i="8"/>
  <c r="P2791" i="8"/>
  <c r="Q2791" i="8" s="1"/>
  <c r="S2791" i="8" s="1"/>
  <c r="U2791" i="8" l="1"/>
  <c r="D2792" i="8" s="1"/>
  <c r="AC2791" i="8"/>
  <c r="J2792" i="8"/>
  <c r="I2792" i="8"/>
  <c r="N2792" i="8" s="1"/>
  <c r="K2792" i="8" l="1"/>
  <c r="L2792" i="8" s="1"/>
  <c r="M2792" i="8" s="1"/>
  <c r="W2792" i="8" s="1"/>
  <c r="V2792" i="8"/>
  <c r="O2792" i="8"/>
  <c r="R2792" i="8"/>
  <c r="T2792" i="8" s="1"/>
  <c r="G2792" i="8"/>
  <c r="H2793" i="8" s="1"/>
  <c r="E2792" i="8"/>
  <c r="X2792" i="8"/>
  <c r="Z2792" i="8" s="1"/>
  <c r="AA2792" i="8" s="1"/>
  <c r="AB2792" i="8" s="1"/>
  <c r="Y2792" i="8"/>
  <c r="F2792" i="8"/>
  <c r="AC2792" i="8" l="1"/>
  <c r="I2793" i="8"/>
  <c r="N2793" i="8" s="1"/>
  <c r="J2793" i="8"/>
  <c r="K2793" i="8" s="1"/>
  <c r="L2793" i="8" s="1"/>
  <c r="M2793" i="8" s="1"/>
  <c r="W2793" i="8" s="1"/>
  <c r="P2792" i="8"/>
  <c r="Q2792" i="8" s="1"/>
  <c r="S2792" i="8" s="1"/>
  <c r="U2792" i="8" l="1"/>
  <c r="D2793" i="8" s="1"/>
  <c r="Y2793" i="8"/>
  <c r="F2793" i="8"/>
  <c r="E2793" i="8"/>
  <c r="G2793" i="8"/>
  <c r="H2794" i="8" s="1"/>
  <c r="R2793" i="8"/>
  <c r="T2793" i="8" s="1"/>
  <c r="X2793" i="8"/>
  <c r="Z2793" i="8" s="1"/>
  <c r="AA2793" i="8" s="1"/>
  <c r="AB2793" i="8" s="1"/>
  <c r="V2793" i="8"/>
  <c r="O2793" i="8"/>
  <c r="P2793" i="8" l="1"/>
  <c r="Q2793" i="8" s="1"/>
  <c r="S2793" i="8" s="1"/>
  <c r="U2793" i="8"/>
  <c r="D2794" i="8" s="1"/>
  <c r="I2794" i="8"/>
  <c r="J2794" i="8"/>
  <c r="N2794" i="8"/>
  <c r="AC2793" i="8"/>
  <c r="K2794" i="8" l="1"/>
  <c r="L2794" i="8" s="1"/>
  <c r="M2794" i="8" s="1"/>
  <c r="W2794" i="8" s="1"/>
  <c r="O2794" i="8"/>
  <c r="P2794" i="8" s="1"/>
  <c r="Q2794" i="8" s="1"/>
  <c r="V2794" i="8"/>
  <c r="X2794" i="8"/>
  <c r="Z2794" i="8" s="1"/>
  <c r="AA2794" i="8" s="1"/>
  <c r="AB2794" i="8" s="1"/>
  <c r="G2794" i="8"/>
  <c r="H2795" i="8" s="1"/>
  <c r="R2794" i="8"/>
  <c r="T2794" i="8" s="1"/>
  <c r="U2794" i="8" s="1"/>
  <c r="D2795" i="8" s="1"/>
  <c r="Y2794" i="8"/>
  <c r="F2794" i="8"/>
  <c r="E2794" i="8"/>
  <c r="AC2794" i="8" l="1"/>
  <c r="X2795" i="8"/>
  <c r="Z2795" i="8" s="1"/>
  <c r="AA2795" i="8" s="1"/>
  <c r="AB2795" i="8" s="1"/>
  <c r="E2795" i="8"/>
  <c r="F2795" i="8"/>
  <c r="R2795" i="8"/>
  <c r="T2795" i="8" s="1"/>
  <c r="G2795" i="8"/>
  <c r="H2796" i="8" s="1"/>
  <c r="Y2795" i="8"/>
  <c r="J2795" i="8"/>
  <c r="I2795" i="8"/>
  <c r="N2795" i="8" s="1"/>
  <c r="S2794" i="8"/>
  <c r="I2796" i="8" l="1"/>
  <c r="N2796" i="8"/>
  <c r="J2796" i="8"/>
  <c r="K2796" i="8" s="1"/>
  <c r="L2796" i="8" s="1"/>
  <c r="M2796" i="8" s="1"/>
  <c r="W2796" i="8" s="1"/>
  <c r="O2795" i="8"/>
  <c r="V2795" i="8"/>
  <c r="K2795" i="8"/>
  <c r="L2795" i="8" s="1"/>
  <c r="M2795" i="8" s="1"/>
  <c r="W2795" i="8" s="1"/>
  <c r="AC2795" i="8"/>
  <c r="P2795" i="8" l="1"/>
  <c r="O2796" i="8"/>
  <c r="V2796" i="8"/>
  <c r="P2796" i="8" l="1"/>
  <c r="Q2796" i="8" s="1"/>
  <c r="Q2795" i="8"/>
  <c r="S2795" i="8" s="1"/>
  <c r="U2795" i="8"/>
  <c r="D2796" i="8" s="1"/>
  <c r="F2796" i="8" l="1"/>
  <c r="E2796" i="8"/>
  <c r="Y2796" i="8"/>
  <c r="G2796" i="8"/>
  <c r="H2797" i="8" s="1"/>
  <c r="X2796" i="8"/>
  <c r="Z2796" i="8" s="1"/>
  <c r="AA2796" i="8" s="1"/>
  <c r="AB2796" i="8" s="1"/>
  <c r="R2796" i="8"/>
  <c r="T2796" i="8" s="1"/>
  <c r="U2796" i="8" s="1"/>
  <c r="D2797" i="8" s="1"/>
  <c r="G2797" i="8" l="1"/>
  <c r="R2797" i="8"/>
  <c r="T2797" i="8" s="1"/>
  <c r="E2797" i="8"/>
  <c r="F2797" i="8"/>
  <c r="X2797" i="8"/>
  <c r="Z2797" i="8" s="1"/>
  <c r="AA2797" i="8" s="1"/>
  <c r="AB2797" i="8" s="1"/>
  <c r="Y2797" i="8"/>
  <c r="S2796" i="8"/>
  <c r="I2797" i="8"/>
  <c r="N2797" i="8" s="1"/>
  <c r="J2797" i="8"/>
  <c r="H2798" i="8"/>
  <c r="AC2796" i="8"/>
  <c r="V2797" i="8" l="1"/>
  <c r="O2797" i="8"/>
  <c r="I2798" i="8"/>
  <c r="N2798" i="8" s="1"/>
  <c r="J2798" i="8"/>
  <c r="K2798" i="8" s="1"/>
  <c r="L2798" i="8" s="1"/>
  <c r="M2798" i="8" s="1"/>
  <c r="W2798" i="8" s="1"/>
  <c r="AC2797" i="8"/>
  <c r="K2797" i="8"/>
  <c r="L2797" i="8" s="1"/>
  <c r="M2797" i="8" s="1"/>
  <c r="W2797" i="8" s="1"/>
  <c r="P2797" i="8" l="1"/>
  <c r="O2798" i="8"/>
  <c r="V2798" i="8"/>
  <c r="Q2797" i="8" l="1"/>
  <c r="S2797" i="8" s="1"/>
  <c r="U2797" i="8"/>
  <c r="D2798" i="8" s="1"/>
  <c r="P2798" i="8"/>
  <c r="Q2798" i="8" s="1"/>
  <c r="Y2798" i="8" l="1"/>
  <c r="R2798" i="8"/>
  <c r="T2798" i="8" s="1"/>
  <c r="U2798" i="8" s="1"/>
  <c r="D2799" i="8" s="1"/>
  <c r="E2798" i="8"/>
  <c r="X2798" i="8"/>
  <c r="Z2798" i="8" s="1"/>
  <c r="AA2798" i="8" s="1"/>
  <c r="AB2798" i="8" s="1"/>
  <c r="F2798" i="8"/>
  <c r="G2798" i="8"/>
  <c r="H2799" i="8" s="1"/>
  <c r="S2798" i="8"/>
  <c r="J2799" i="8" l="1"/>
  <c r="I2799" i="8"/>
  <c r="N2799" i="8" s="1"/>
  <c r="E2799" i="8"/>
  <c r="X2799" i="8"/>
  <c r="Z2799" i="8" s="1"/>
  <c r="AA2799" i="8" s="1"/>
  <c r="AB2799" i="8" s="1"/>
  <c r="Y2799" i="8"/>
  <c r="F2799" i="8"/>
  <c r="R2799" i="8"/>
  <c r="T2799" i="8" s="1"/>
  <c r="G2799" i="8"/>
  <c r="H2800" i="8" s="1"/>
  <c r="AC2798" i="8"/>
  <c r="J2800" i="8" l="1"/>
  <c r="I2800" i="8"/>
  <c r="N2800" i="8"/>
  <c r="K2799" i="8"/>
  <c r="L2799" i="8" s="1"/>
  <c r="M2799" i="8" s="1"/>
  <c r="W2799" i="8" s="1"/>
  <c r="V2799" i="8"/>
  <c r="O2799" i="8"/>
  <c r="AC2799" i="8"/>
  <c r="K2800" i="8" l="1"/>
  <c r="L2800" i="8" s="1"/>
  <c r="M2800" i="8" s="1"/>
  <c r="W2800" i="8" s="1"/>
  <c r="V2800" i="8"/>
  <c r="O2800" i="8"/>
  <c r="P2800" i="8" s="1"/>
  <c r="Q2800" i="8" s="1"/>
  <c r="P2799" i="8"/>
  <c r="Q2799" i="8" l="1"/>
  <c r="S2799" i="8" s="1"/>
  <c r="U2799" i="8"/>
  <c r="D2800" i="8" s="1"/>
  <c r="G2800" i="8" l="1"/>
  <c r="H2801" i="8" s="1"/>
  <c r="Y2800" i="8"/>
  <c r="R2800" i="8"/>
  <c r="X2800" i="8"/>
  <c r="Z2800" i="8" s="1"/>
  <c r="AA2800" i="8" s="1"/>
  <c r="AB2800" i="8" s="1"/>
  <c r="E2800" i="8"/>
  <c r="F2800" i="8"/>
  <c r="T2800" i="8" l="1"/>
  <c r="U2800" i="8" s="1"/>
  <c r="D2801" i="8" s="1"/>
  <c r="S2800" i="8"/>
  <c r="AC2800" i="8"/>
  <c r="I2801" i="8"/>
  <c r="N2801" i="8" s="1"/>
  <c r="J2801" i="8"/>
  <c r="K2801" i="8" s="1"/>
  <c r="L2801" i="8" s="1"/>
  <c r="M2801" i="8" s="1"/>
  <c r="W2801" i="8" s="1"/>
  <c r="O2801" i="8" l="1"/>
  <c r="V2801" i="8"/>
  <c r="X2801" i="8"/>
  <c r="Z2801" i="8" s="1"/>
  <c r="AA2801" i="8" s="1"/>
  <c r="AB2801" i="8" s="1"/>
  <c r="E2801" i="8"/>
  <c r="G2801" i="8"/>
  <c r="H2802" i="8" s="1"/>
  <c r="R2801" i="8"/>
  <c r="T2801" i="8" s="1"/>
  <c r="F2801" i="8"/>
  <c r="Y2801" i="8"/>
  <c r="J2802" i="8" l="1"/>
  <c r="I2802" i="8"/>
  <c r="N2802" i="8" s="1"/>
  <c r="AC2801" i="8"/>
  <c r="P2801" i="8"/>
  <c r="Q2801" i="8" s="1"/>
  <c r="S2801" i="8" s="1"/>
  <c r="O2802" i="8" l="1"/>
  <c r="V2802" i="8"/>
  <c r="K2802" i="8"/>
  <c r="L2802" i="8" s="1"/>
  <c r="M2802" i="8" s="1"/>
  <c r="W2802" i="8" s="1"/>
  <c r="U2801" i="8"/>
  <c r="D2802" i="8" s="1"/>
  <c r="G2802" i="8" l="1"/>
  <c r="H2803" i="8" s="1"/>
  <c r="R2802" i="8"/>
  <c r="T2802" i="8" s="1"/>
  <c r="X2802" i="8"/>
  <c r="Z2802" i="8" s="1"/>
  <c r="AA2802" i="8" s="1"/>
  <c r="AB2802" i="8" s="1"/>
  <c r="F2802" i="8"/>
  <c r="Y2802" i="8"/>
  <c r="E2802" i="8"/>
  <c r="P2802" i="8"/>
  <c r="Q2802" i="8" s="1"/>
  <c r="S2802" i="8" s="1"/>
  <c r="AC2802" i="8" l="1"/>
  <c r="U2802" i="8"/>
  <c r="D2803" i="8" s="1"/>
  <c r="I2803" i="8"/>
  <c r="N2803" i="8" s="1"/>
  <c r="J2803" i="8"/>
  <c r="K2803" i="8" s="1"/>
  <c r="L2803" i="8" s="1"/>
  <c r="M2803" i="8" s="1"/>
  <c r="W2803" i="8" s="1"/>
  <c r="O2803" i="8" l="1"/>
  <c r="P2803" i="8" s="1"/>
  <c r="Q2803" i="8" s="1"/>
  <c r="V2803" i="8"/>
  <c r="G2803" i="8"/>
  <c r="H2804" i="8" s="1"/>
  <c r="X2803" i="8"/>
  <c r="Z2803" i="8" s="1"/>
  <c r="AA2803" i="8" s="1"/>
  <c r="AB2803" i="8" s="1"/>
  <c r="Y2803" i="8"/>
  <c r="R2803" i="8"/>
  <c r="T2803" i="8" s="1"/>
  <c r="U2803" i="8" s="1"/>
  <c r="D2804" i="8" s="1"/>
  <c r="E2803" i="8"/>
  <c r="F2803" i="8"/>
  <c r="G2804" i="8" l="1"/>
  <c r="R2804" i="8"/>
  <c r="T2804" i="8" s="1"/>
  <c r="E2804" i="8"/>
  <c r="X2804" i="8"/>
  <c r="Z2804" i="8" s="1"/>
  <c r="AA2804" i="8" s="1"/>
  <c r="AB2804" i="8" s="1"/>
  <c r="AC2804" i="8" s="1"/>
  <c r="Y2804" i="8"/>
  <c r="F2804" i="8"/>
  <c r="AC2803" i="8"/>
  <c r="H2805" i="8"/>
  <c r="J2804" i="8"/>
  <c r="I2804" i="8"/>
  <c r="N2804" i="8" s="1"/>
  <c r="S2803" i="8"/>
  <c r="V2804" i="8" l="1"/>
  <c r="O2804" i="8"/>
  <c r="K2804" i="8"/>
  <c r="L2804" i="8" s="1"/>
  <c r="M2804" i="8" s="1"/>
  <c r="W2804" i="8" s="1"/>
  <c r="I2805" i="8"/>
  <c r="N2805" i="8" s="1"/>
  <c r="J2805" i="8"/>
  <c r="O2805" i="8" l="1"/>
  <c r="V2805" i="8"/>
  <c r="K2805" i="8"/>
  <c r="L2805" i="8" s="1"/>
  <c r="M2805" i="8" s="1"/>
  <c r="W2805" i="8" s="1"/>
  <c r="P2804" i="8"/>
  <c r="P2805" i="8"/>
  <c r="Q2805" i="8" s="1"/>
  <c r="Q2804" i="8" l="1"/>
  <c r="S2804" i="8" s="1"/>
  <c r="U2804" i="8"/>
  <c r="D2805" i="8" s="1"/>
  <c r="F2805" i="8" l="1"/>
  <c r="Y2805" i="8"/>
  <c r="R2805" i="8"/>
  <c r="E2805" i="8"/>
  <c r="G2805" i="8"/>
  <c r="H2806" i="8" s="1"/>
  <c r="X2805" i="8"/>
  <c r="Z2805" i="8" s="1"/>
  <c r="AA2805" i="8" s="1"/>
  <c r="AB2805" i="8" s="1"/>
  <c r="I2806" i="8" l="1"/>
  <c r="N2806" i="8" s="1"/>
  <c r="J2806" i="8"/>
  <c r="K2806" i="8" s="1"/>
  <c r="L2806" i="8" s="1"/>
  <c r="M2806" i="8" s="1"/>
  <c r="W2806" i="8" s="1"/>
  <c r="T2805" i="8"/>
  <c r="U2805" i="8" s="1"/>
  <c r="D2806" i="8" s="1"/>
  <c r="S2805" i="8"/>
  <c r="AC2805" i="8"/>
  <c r="R2806" i="8" l="1"/>
  <c r="T2806" i="8" s="1"/>
  <c r="E2806" i="8"/>
  <c r="Y2806" i="8"/>
  <c r="G2806" i="8"/>
  <c r="H2807" i="8" s="1"/>
  <c r="X2806" i="8"/>
  <c r="Z2806" i="8" s="1"/>
  <c r="AA2806" i="8" s="1"/>
  <c r="AB2806" i="8" s="1"/>
  <c r="F2806" i="8"/>
  <c r="O2806" i="8"/>
  <c r="V2806" i="8"/>
  <c r="P2806" i="8" l="1"/>
  <c r="Q2806" i="8" s="1"/>
  <c r="S2806" i="8" s="1"/>
  <c r="AC2806" i="8"/>
  <c r="I2807" i="8"/>
  <c r="J2807" i="8"/>
  <c r="N2807" i="8"/>
  <c r="K2807" i="8" l="1"/>
  <c r="L2807" i="8"/>
  <c r="M2807" i="8" s="1"/>
  <c r="W2807" i="8" s="1"/>
  <c r="V2807" i="8"/>
  <c r="O2807" i="8"/>
  <c r="U2806" i="8"/>
  <c r="D2807" i="8" s="1"/>
  <c r="G2807" i="8" l="1"/>
  <c r="H2808" i="8" s="1"/>
  <c r="X2807" i="8"/>
  <c r="Z2807" i="8" s="1"/>
  <c r="AA2807" i="8" s="1"/>
  <c r="AB2807" i="8" s="1"/>
  <c r="R2807" i="8"/>
  <c r="T2807" i="8" s="1"/>
  <c r="E2807" i="8"/>
  <c r="Y2807" i="8"/>
  <c r="F2807" i="8"/>
  <c r="P2807" i="8"/>
  <c r="Q2807" i="8" s="1"/>
  <c r="S2807" i="8" s="1"/>
  <c r="AC2807" i="8" l="1"/>
  <c r="U2807" i="8"/>
  <c r="D2808" i="8" s="1"/>
  <c r="J2808" i="8"/>
  <c r="I2808" i="8"/>
  <c r="N2808" i="8" s="1"/>
  <c r="K2808" i="8" l="1"/>
  <c r="L2808" i="8" s="1"/>
  <c r="M2808" i="8" s="1"/>
  <c r="W2808" i="8" s="1"/>
  <c r="V2808" i="8"/>
  <c r="O2808" i="8"/>
  <c r="R2808" i="8"/>
  <c r="T2808" i="8" s="1"/>
  <c r="Y2808" i="8"/>
  <c r="F2808" i="8"/>
  <c r="G2808" i="8"/>
  <c r="H2809" i="8" s="1"/>
  <c r="E2808" i="8"/>
  <c r="X2808" i="8"/>
  <c r="Z2808" i="8" s="1"/>
  <c r="AA2808" i="8" s="1"/>
  <c r="AB2808" i="8" s="1"/>
  <c r="J2809" i="8" l="1"/>
  <c r="I2809" i="8"/>
  <c r="N2809" i="8" s="1"/>
  <c r="AC2808" i="8"/>
  <c r="P2808" i="8"/>
  <c r="Q2808" i="8" s="1"/>
  <c r="S2808" i="8" s="1"/>
  <c r="U2808" i="8"/>
  <c r="D2809" i="8" s="1"/>
  <c r="X2809" i="8" l="1"/>
  <c r="Z2809" i="8" s="1"/>
  <c r="AA2809" i="8" s="1"/>
  <c r="AB2809" i="8" s="1"/>
  <c r="Y2809" i="8"/>
  <c r="F2809" i="8"/>
  <c r="E2809" i="8"/>
  <c r="R2809" i="8"/>
  <c r="T2809" i="8" s="1"/>
  <c r="G2809" i="8"/>
  <c r="H2810" i="8" s="1"/>
  <c r="O2809" i="8"/>
  <c r="V2809" i="8"/>
  <c r="K2809" i="8"/>
  <c r="L2809" i="8" s="1"/>
  <c r="M2809" i="8" s="1"/>
  <c r="W2809" i="8" s="1"/>
  <c r="J2810" i="8" l="1"/>
  <c r="I2810" i="8"/>
  <c r="N2810" i="8" s="1"/>
  <c r="P2809" i="8"/>
  <c r="Q2809" i="8" s="1"/>
  <c r="S2809" i="8" s="1"/>
  <c r="AC2809" i="8"/>
  <c r="U2809" i="8" l="1"/>
  <c r="D2810" i="8" s="1"/>
  <c r="O2810" i="8"/>
  <c r="V2810" i="8"/>
  <c r="K2810" i="8"/>
  <c r="L2810" i="8" s="1"/>
  <c r="M2810" i="8" s="1"/>
  <c r="W2810" i="8" s="1"/>
  <c r="P2810" i="8" l="1"/>
  <c r="Q2810" i="8" s="1"/>
  <c r="R2810" i="8"/>
  <c r="T2810" i="8" s="1"/>
  <c r="U2810" i="8" s="1"/>
  <c r="D2811" i="8" s="1"/>
  <c r="Y2810" i="8"/>
  <c r="E2810" i="8"/>
  <c r="X2810" i="8"/>
  <c r="Z2810" i="8" s="1"/>
  <c r="AA2810" i="8" s="1"/>
  <c r="AB2810" i="8" s="1"/>
  <c r="G2810" i="8"/>
  <c r="H2811" i="8" s="1"/>
  <c r="F2810" i="8"/>
  <c r="I2811" i="8" l="1"/>
  <c r="N2811" i="8" s="1"/>
  <c r="J2811" i="8"/>
  <c r="K2811" i="8" s="1"/>
  <c r="L2811" i="8" s="1"/>
  <c r="M2811" i="8" s="1"/>
  <c r="W2811" i="8" s="1"/>
  <c r="AC2810" i="8"/>
  <c r="Y2811" i="8"/>
  <c r="F2811" i="8"/>
  <c r="E2811" i="8"/>
  <c r="G2811" i="8"/>
  <c r="H2812" i="8" s="1"/>
  <c r="X2811" i="8"/>
  <c r="Z2811" i="8" s="1"/>
  <c r="AA2811" i="8" s="1"/>
  <c r="AB2811" i="8" s="1"/>
  <c r="AC2811" i="8" s="1"/>
  <c r="R2811" i="8"/>
  <c r="T2811" i="8" s="1"/>
  <c r="S2810" i="8"/>
  <c r="J2812" i="8" l="1"/>
  <c r="I2812" i="8"/>
  <c r="N2812" i="8" s="1"/>
  <c r="O2811" i="8"/>
  <c r="V2811" i="8"/>
  <c r="P2811" i="8" l="1"/>
  <c r="O2812" i="8"/>
  <c r="V2812" i="8"/>
  <c r="K2812" i="8"/>
  <c r="L2812" i="8" s="1"/>
  <c r="M2812" i="8" s="1"/>
  <c r="W2812" i="8" s="1"/>
  <c r="Q2811" i="8" l="1"/>
  <c r="S2811" i="8" s="1"/>
  <c r="U2811" i="8"/>
  <c r="D2812" i="8" s="1"/>
  <c r="P2812" i="8"/>
  <c r="Q2812" i="8" s="1"/>
  <c r="E2812" i="8" l="1"/>
  <c r="Y2812" i="8"/>
  <c r="R2812" i="8"/>
  <c r="T2812" i="8" s="1"/>
  <c r="U2812" i="8" s="1"/>
  <c r="D2813" i="8" s="1"/>
  <c r="G2812" i="8"/>
  <c r="H2813" i="8" s="1"/>
  <c r="X2812" i="8"/>
  <c r="Z2812" i="8" s="1"/>
  <c r="AA2812" i="8" s="1"/>
  <c r="AB2812" i="8" s="1"/>
  <c r="F2812" i="8"/>
  <c r="J2813" i="8" l="1"/>
  <c r="I2813" i="8"/>
  <c r="N2813" i="8"/>
  <c r="F2813" i="8"/>
  <c r="G2813" i="8"/>
  <c r="H2814" i="8" s="1"/>
  <c r="E2813" i="8"/>
  <c r="X2813" i="8"/>
  <c r="Z2813" i="8" s="1"/>
  <c r="AA2813" i="8" s="1"/>
  <c r="AB2813" i="8" s="1"/>
  <c r="AC2813" i="8" s="1"/>
  <c r="Y2813" i="8"/>
  <c r="R2813" i="8"/>
  <c r="T2813" i="8" s="1"/>
  <c r="AC2812" i="8"/>
  <c r="S2812" i="8"/>
  <c r="J2814" i="8" l="1"/>
  <c r="I2814" i="8"/>
  <c r="N2814" i="8" s="1"/>
  <c r="V2813" i="8"/>
  <c r="O2813" i="8"/>
  <c r="K2813" i="8"/>
  <c r="L2813" i="8" s="1"/>
  <c r="M2813" i="8" s="1"/>
  <c r="W2813" i="8" s="1"/>
  <c r="P2813" i="8" l="1"/>
  <c r="V2814" i="8"/>
  <c r="O2814" i="8"/>
  <c r="P2814" i="8" s="1"/>
  <c r="Q2814" i="8" s="1"/>
  <c r="K2814" i="8"/>
  <c r="L2814" i="8" s="1"/>
  <c r="M2814" i="8" s="1"/>
  <c r="W2814" i="8" s="1"/>
  <c r="Q2813" i="8" l="1"/>
  <c r="S2813" i="8" s="1"/>
  <c r="U2813" i="8"/>
  <c r="D2814" i="8" s="1"/>
  <c r="Y2814" i="8" l="1"/>
  <c r="X2814" i="8"/>
  <c r="Z2814" i="8" s="1"/>
  <c r="AA2814" i="8" s="1"/>
  <c r="AB2814" i="8" s="1"/>
  <c r="F2814" i="8"/>
  <c r="R2814" i="8"/>
  <c r="G2814" i="8"/>
  <c r="H2815" i="8" s="1"/>
  <c r="E2814" i="8"/>
  <c r="I2815" i="8" l="1"/>
  <c r="N2815" i="8" s="1"/>
  <c r="J2815" i="8"/>
  <c r="AC2814" i="8"/>
  <c r="T2814" i="8"/>
  <c r="U2814" i="8" s="1"/>
  <c r="D2815" i="8" s="1"/>
  <c r="S2814" i="8"/>
  <c r="Y2815" i="8" l="1"/>
  <c r="G2815" i="8"/>
  <c r="H2816" i="8" s="1"/>
  <c r="R2815" i="8"/>
  <c r="T2815" i="8" s="1"/>
  <c r="F2815" i="8"/>
  <c r="E2815" i="8"/>
  <c r="X2815" i="8"/>
  <c r="Z2815" i="8" s="1"/>
  <c r="AA2815" i="8" s="1"/>
  <c r="AB2815" i="8" s="1"/>
  <c r="K2815" i="8"/>
  <c r="L2815" i="8" s="1"/>
  <c r="M2815" i="8" s="1"/>
  <c r="W2815" i="8" s="1"/>
  <c r="O2815" i="8"/>
  <c r="V2815" i="8"/>
  <c r="AC2815" i="8" l="1"/>
  <c r="J2816" i="8"/>
  <c r="I2816" i="8"/>
  <c r="N2816" i="8" s="1"/>
  <c r="P2815" i="8"/>
  <c r="Q2815" i="8" s="1"/>
  <c r="S2815" i="8" s="1"/>
  <c r="O2816" i="8" l="1"/>
  <c r="V2816" i="8"/>
  <c r="U2815" i="8"/>
  <c r="D2816" i="8" s="1"/>
  <c r="K2816" i="8"/>
  <c r="L2816" i="8" s="1"/>
  <c r="M2816" i="8" s="1"/>
  <c r="W2816" i="8" s="1"/>
  <c r="X2816" i="8" l="1"/>
  <c r="Z2816" i="8" s="1"/>
  <c r="AA2816" i="8" s="1"/>
  <c r="AB2816" i="8" s="1"/>
  <c r="R2816" i="8"/>
  <c r="T2816" i="8" s="1"/>
  <c r="G2816" i="8"/>
  <c r="H2817" i="8" s="1"/>
  <c r="Y2816" i="8"/>
  <c r="F2816" i="8"/>
  <c r="E2816" i="8"/>
  <c r="P2816" i="8"/>
  <c r="Q2816" i="8" s="1"/>
  <c r="S2816" i="8" s="1"/>
  <c r="J2817" i="8" l="1"/>
  <c r="I2817" i="8"/>
  <c r="N2817" i="8" s="1"/>
  <c r="U2816" i="8"/>
  <c r="D2817" i="8" s="1"/>
  <c r="AC2816" i="8"/>
  <c r="V2817" i="8" l="1"/>
  <c r="O2817" i="8"/>
  <c r="P2817" i="8" s="1"/>
  <c r="Q2817" i="8" s="1"/>
  <c r="F2817" i="8"/>
  <c r="Y2817" i="8"/>
  <c r="E2817" i="8"/>
  <c r="G2817" i="8"/>
  <c r="H2818" i="8" s="1"/>
  <c r="R2817" i="8"/>
  <c r="T2817" i="8" s="1"/>
  <c r="U2817" i="8" s="1"/>
  <c r="D2818" i="8" s="1"/>
  <c r="X2817" i="8"/>
  <c r="Z2817" i="8" s="1"/>
  <c r="AA2817" i="8" s="1"/>
  <c r="AB2817" i="8" s="1"/>
  <c r="K2817" i="8"/>
  <c r="L2817" i="8"/>
  <c r="M2817" i="8" s="1"/>
  <c r="W2817" i="8" s="1"/>
  <c r="I2818" i="8" l="1"/>
  <c r="N2818" i="8" s="1"/>
  <c r="J2818" i="8"/>
  <c r="K2818" i="8" s="1"/>
  <c r="L2818" i="8" s="1"/>
  <c r="M2818" i="8" s="1"/>
  <c r="W2818" i="8" s="1"/>
  <c r="R2818" i="8"/>
  <c r="T2818" i="8" s="1"/>
  <c r="Y2818" i="8"/>
  <c r="G2818" i="8"/>
  <c r="H2819" i="8" s="1"/>
  <c r="E2818" i="8"/>
  <c r="F2818" i="8"/>
  <c r="X2818" i="8"/>
  <c r="Z2818" i="8" s="1"/>
  <c r="AA2818" i="8" s="1"/>
  <c r="AB2818" i="8" s="1"/>
  <c r="AC2818" i="8" s="1"/>
  <c r="S2817" i="8"/>
  <c r="AC2817" i="8"/>
  <c r="I2819" i="8" l="1"/>
  <c r="N2819" i="8"/>
  <c r="J2819" i="8"/>
  <c r="V2818" i="8"/>
  <c r="O2818" i="8"/>
  <c r="P2818" i="8" l="1"/>
  <c r="V2819" i="8"/>
  <c r="O2819" i="8"/>
  <c r="P2819" i="8" s="1"/>
  <c r="Q2819" i="8" s="1"/>
  <c r="K2819" i="8"/>
  <c r="L2819" i="8" s="1"/>
  <c r="M2819" i="8" s="1"/>
  <c r="W2819" i="8" s="1"/>
  <c r="Q2818" i="8" l="1"/>
  <c r="S2818" i="8" s="1"/>
  <c r="U2818" i="8"/>
  <c r="D2819" i="8" s="1"/>
  <c r="Y2819" i="8" l="1"/>
  <c r="E2819" i="8"/>
  <c r="X2819" i="8"/>
  <c r="Z2819" i="8" s="1"/>
  <c r="AA2819" i="8" s="1"/>
  <c r="AB2819" i="8" s="1"/>
  <c r="R2819" i="8"/>
  <c r="G2819" i="8"/>
  <c r="H2820" i="8" s="1"/>
  <c r="F2819" i="8"/>
  <c r="I2820" i="8" l="1"/>
  <c r="N2820" i="8" s="1"/>
  <c r="J2820" i="8"/>
  <c r="K2820" i="8" s="1"/>
  <c r="L2820" i="8" s="1"/>
  <c r="M2820" i="8" s="1"/>
  <c r="W2820" i="8" s="1"/>
  <c r="AC2819" i="8"/>
  <c r="T2819" i="8"/>
  <c r="U2819" i="8" s="1"/>
  <c r="D2820" i="8" s="1"/>
  <c r="S2819" i="8"/>
  <c r="R2820" i="8" l="1"/>
  <c r="T2820" i="8" s="1"/>
  <c r="Y2820" i="8"/>
  <c r="E2820" i="8"/>
  <c r="F2820" i="8"/>
  <c r="G2820" i="8"/>
  <c r="H2821" i="8" s="1"/>
  <c r="X2820" i="8"/>
  <c r="Z2820" i="8" s="1"/>
  <c r="AA2820" i="8" s="1"/>
  <c r="AB2820" i="8" s="1"/>
  <c r="O2820" i="8"/>
  <c r="V2820" i="8"/>
  <c r="P2820" i="8" l="1"/>
  <c r="Q2820" i="8" s="1"/>
  <c r="S2820" i="8" s="1"/>
  <c r="I2821" i="8"/>
  <c r="N2821" i="8" s="1"/>
  <c r="J2821" i="8"/>
  <c r="AC2820" i="8"/>
  <c r="U2820" i="8"/>
  <c r="D2821" i="8" s="1"/>
  <c r="K2821" i="8" l="1"/>
  <c r="L2821" i="8" s="1"/>
  <c r="M2821" i="8" s="1"/>
  <c r="W2821" i="8" s="1"/>
  <c r="G2821" i="8"/>
  <c r="H2822" i="8" s="1"/>
  <c r="Y2821" i="8"/>
  <c r="F2821" i="8"/>
  <c r="X2821" i="8"/>
  <c r="Z2821" i="8" s="1"/>
  <c r="AA2821" i="8" s="1"/>
  <c r="AB2821" i="8" s="1"/>
  <c r="E2821" i="8"/>
  <c r="R2821" i="8"/>
  <c r="T2821" i="8" s="1"/>
  <c r="O2821" i="8"/>
  <c r="V2821" i="8"/>
  <c r="AC2821" i="8" l="1"/>
  <c r="J2822" i="8"/>
  <c r="I2822" i="8"/>
  <c r="N2822" i="8" s="1"/>
  <c r="P2821" i="8"/>
  <c r="Q2821" i="8" s="1"/>
  <c r="S2821" i="8" s="1"/>
  <c r="K2822" i="8" l="1"/>
  <c r="L2822" i="8" s="1"/>
  <c r="M2822" i="8" s="1"/>
  <c r="W2822" i="8" s="1"/>
  <c r="V2822" i="8"/>
  <c r="O2822" i="8"/>
  <c r="U2821" i="8"/>
  <c r="D2822" i="8" s="1"/>
  <c r="P2822" i="8" l="1"/>
  <c r="Q2822" i="8" s="1"/>
  <c r="F2822" i="8"/>
  <c r="X2822" i="8"/>
  <c r="Z2822" i="8" s="1"/>
  <c r="AA2822" i="8" s="1"/>
  <c r="AB2822" i="8" s="1"/>
  <c r="G2822" i="8"/>
  <c r="H2823" i="8" s="1"/>
  <c r="E2822" i="8"/>
  <c r="R2822" i="8"/>
  <c r="T2822" i="8" s="1"/>
  <c r="U2822" i="8" s="1"/>
  <c r="D2823" i="8" s="1"/>
  <c r="Y2822" i="8"/>
  <c r="F2823" i="8" l="1"/>
  <c r="G2823" i="8"/>
  <c r="E2823" i="8"/>
  <c r="X2823" i="8"/>
  <c r="Z2823" i="8" s="1"/>
  <c r="AA2823" i="8" s="1"/>
  <c r="AB2823" i="8" s="1"/>
  <c r="AC2823" i="8" s="1"/>
  <c r="R2823" i="8"/>
  <c r="T2823" i="8" s="1"/>
  <c r="Y2823" i="8"/>
  <c r="I2823" i="8"/>
  <c r="N2823" i="8" s="1"/>
  <c r="H2824" i="8"/>
  <c r="J2823" i="8"/>
  <c r="AC2822" i="8"/>
  <c r="S2822" i="8"/>
  <c r="I2824" i="8" l="1"/>
  <c r="N2824" i="8" s="1"/>
  <c r="J2824" i="8"/>
  <c r="O2823" i="8"/>
  <c r="V2823" i="8"/>
  <c r="K2823" i="8"/>
  <c r="L2823" i="8" s="1"/>
  <c r="M2823" i="8" s="1"/>
  <c r="W2823" i="8" s="1"/>
  <c r="P2823" i="8" l="1"/>
  <c r="V2824" i="8"/>
  <c r="O2824" i="8"/>
  <c r="K2824" i="8"/>
  <c r="L2824" i="8" s="1"/>
  <c r="M2824" i="8" s="1"/>
  <c r="W2824" i="8" s="1"/>
  <c r="Q2823" i="8" l="1"/>
  <c r="S2823" i="8" s="1"/>
  <c r="U2823" i="8"/>
  <c r="D2824" i="8" s="1"/>
  <c r="P2824" i="8"/>
  <c r="Q2824" i="8" s="1"/>
  <c r="E2824" i="8" l="1"/>
  <c r="R2824" i="8"/>
  <c r="T2824" i="8" s="1"/>
  <c r="U2824" i="8" s="1"/>
  <c r="D2825" i="8" s="1"/>
  <c r="F2824" i="8"/>
  <c r="X2824" i="8"/>
  <c r="Z2824" i="8" s="1"/>
  <c r="AA2824" i="8" s="1"/>
  <c r="AB2824" i="8" s="1"/>
  <c r="Y2824" i="8"/>
  <c r="G2824" i="8"/>
  <c r="H2825" i="8" s="1"/>
  <c r="S2824" i="8"/>
  <c r="I2825" i="8" l="1"/>
  <c r="N2825" i="8" s="1"/>
  <c r="J2825" i="8"/>
  <c r="E2825" i="8"/>
  <c r="G2825" i="8"/>
  <c r="H2826" i="8" s="1"/>
  <c r="F2825" i="8"/>
  <c r="Y2825" i="8"/>
  <c r="R2825" i="8"/>
  <c r="T2825" i="8" s="1"/>
  <c r="X2825" i="8"/>
  <c r="Z2825" i="8" s="1"/>
  <c r="AA2825" i="8" s="1"/>
  <c r="AB2825" i="8" s="1"/>
  <c r="AC2825" i="8" s="1"/>
  <c r="AC2824" i="8"/>
  <c r="J2826" i="8" l="1"/>
  <c r="I2826" i="8"/>
  <c r="N2826" i="8" s="1"/>
  <c r="K2825" i="8"/>
  <c r="L2825" i="8" s="1"/>
  <c r="M2825" i="8" s="1"/>
  <c r="W2825" i="8" s="1"/>
  <c r="V2825" i="8"/>
  <c r="O2825" i="8"/>
  <c r="P2825" i="8" l="1"/>
  <c r="V2826" i="8"/>
  <c r="O2826" i="8"/>
  <c r="K2826" i="8"/>
  <c r="L2826" i="8" s="1"/>
  <c r="M2826" i="8" s="1"/>
  <c r="W2826" i="8" s="1"/>
  <c r="Q2825" i="8" l="1"/>
  <c r="S2825" i="8" s="1"/>
  <c r="U2825" i="8"/>
  <c r="D2826" i="8" s="1"/>
  <c r="P2826" i="8"/>
  <c r="Q2826" i="8" s="1"/>
  <c r="F2826" i="8" l="1"/>
  <c r="G2826" i="8"/>
  <c r="H2827" i="8" s="1"/>
  <c r="Y2826" i="8"/>
  <c r="E2826" i="8"/>
  <c r="X2826" i="8"/>
  <c r="Z2826" i="8" s="1"/>
  <c r="AA2826" i="8" s="1"/>
  <c r="AB2826" i="8" s="1"/>
  <c r="R2826" i="8"/>
  <c r="T2826" i="8" s="1"/>
  <c r="U2826" i="8" s="1"/>
  <c r="D2827" i="8" s="1"/>
  <c r="E2827" i="8" l="1"/>
  <c r="G2827" i="8"/>
  <c r="R2827" i="8"/>
  <c r="T2827" i="8" s="1"/>
  <c r="X2827" i="8"/>
  <c r="Z2827" i="8" s="1"/>
  <c r="AA2827" i="8" s="1"/>
  <c r="AB2827" i="8" s="1"/>
  <c r="F2827" i="8"/>
  <c r="Y2827" i="8"/>
  <c r="S2826" i="8"/>
  <c r="H2828" i="8"/>
  <c r="I2827" i="8"/>
  <c r="N2827" i="8" s="1"/>
  <c r="J2827" i="8"/>
  <c r="K2827" i="8" s="1"/>
  <c r="L2827" i="8" s="1"/>
  <c r="M2827" i="8" s="1"/>
  <c r="W2827" i="8" s="1"/>
  <c r="AC2826" i="8"/>
  <c r="I2828" i="8" l="1"/>
  <c r="N2828" i="8" s="1"/>
  <c r="J2828" i="8"/>
  <c r="AC2827" i="8"/>
  <c r="V2827" i="8"/>
  <c r="O2827" i="8"/>
  <c r="P2827" i="8" l="1"/>
  <c r="O2828" i="8"/>
  <c r="V2828" i="8"/>
  <c r="K2828" i="8"/>
  <c r="L2828" i="8" s="1"/>
  <c r="M2828" i="8" s="1"/>
  <c r="W2828" i="8" s="1"/>
  <c r="Q2827" i="8" l="1"/>
  <c r="S2827" i="8" s="1"/>
  <c r="U2827" i="8"/>
  <c r="D2828" i="8" s="1"/>
  <c r="P2828" i="8"/>
  <c r="Q2828" i="8" s="1"/>
  <c r="G2828" i="8" l="1"/>
  <c r="H2829" i="8" s="1"/>
  <c r="F2828" i="8"/>
  <c r="X2828" i="8"/>
  <c r="Z2828" i="8" s="1"/>
  <c r="AA2828" i="8" s="1"/>
  <c r="AB2828" i="8" s="1"/>
  <c r="R2828" i="8"/>
  <c r="T2828" i="8" s="1"/>
  <c r="U2828" i="8" s="1"/>
  <c r="D2829" i="8" s="1"/>
  <c r="E2828" i="8"/>
  <c r="Y2828" i="8"/>
  <c r="S2828" i="8"/>
  <c r="AC2828" i="8" l="1"/>
  <c r="R2829" i="8"/>
  <c r="T2829" i="8" s="1"/>
  <c r="F2829" i="8"/>
  <c r="E2829" i="8"/>
  <c r="X2829" i="8"/>
  <c r="Z2829" i="8" s="1"/>
  <c r="AA2829" i="8" s="1"/>
  <c r="AB2829" i="8" s="1"/>
  <c r="G2829" i="8"/>
  <c r="H2830" i="8" s="1"/>
  <c r="Y2829" i="8"/>
  <c r="J2829" i="8"/>
  <c r="I2829" i="8"/>
  <c r="N2829" i="8" s="1"/>
  <c r="J2830" i="8" l="1"/>
  <c r="I2830" i="8"/>
  <c r="N2830" i="8" s="1"/>
  <c r="O2829" i="8"/>
  <c r="V2829" i="8"/>
  <c r="K2829" i="8"/>
  <c r="L2829" i="8" s="1"/>
  <c r="M2829" i="8" s="1"/>
  <c r="W2829" i="8" s="1"/>
  <c r="AC2829" i="8"/>
  <c r="K2830" i="8" l="1"/>
  <c r="L2830" i="8" s="1"/>
  <c r="M2830" i="8" s="1"/>
  <c r="W2830" i="8" s="1"/>
  <c r="P2829" i="8"/>
  <c r="V2830" i="8"/>
  <c r="O2830" i="8"/>
  <c r="P2830" i="8" l="1"/>
  <c r="Q2830" i="8" s="1"/>
  <c r="Q2829" i="8"/>
  <c r="S2829" i="8" s="1"/>
  <c r="U2829" i="8"/>
  <c r="D2830" i="8" s="1"/>
  <c r="Y2830" i="8" l="1"/>
  <c r="X2830" i="8"/>
  <c r="Z2830" i="8" s="1"/>
  <c r="AA2830" i="8" s="1"/>
  <c r="AB2830" i="8" s="1"/>
  <c r="E2830" i="8"/>
  <c r="F2830" i="8"/>
  <c r="R2830" i="8"/>
  <c r="T2830" i="8" s="1"/>
  <c r="U2830" i="8" s="1"/>
  <c r="D2831" i="8" s="1"/>
  <c r="G2830" i="8"/>
  <c r="H2831" i="8" s="1"/>
  <c r="I2831" i="8" l="1"/>
  <c r="J2831" i="8"/>
  <c r="K2831" i="8" s="1"/>
  <c r="L2831" i="8" s="1"/>
  <c r="M2831" i="8" s="1"/>
  <c r="W2831" i="8" s="1"/>
  <c r="N2831" i="8"/>
  <c r="S2830" i="8"/>
  <c r="AC2830" i="8"/>
  <c r="F2831" i="8"/>
  <c r="E2831" i="8"/>
  <c r="G2831" i="8"/>
  <c r="H2832" i="8" s="1"/>
  <c r="X2831" i="8"/>
  <c r="Z2831" i="8" s="1"/>
  <c r="AA2831" i="8" s="1"/>
  <c r="AB2831" i="8" s="1"/>
  <c r="R2831" i="8"/>
  <c r="T2831" i="8" s="1"/>
  <c r="Y2831" i="8"/>
  <c r="AC2831" i="8" l="1"/>
  <c r="J2832" i="8"/>
  <c r="I2832" i="8"/>
  <c r="N2832" i="8" s="1"/>
  <c r="O2831" i="8"/>
  <c r="V2831" i="8"/>
  <c r="P2831" i="8" l="1"/>
  <c r="O2832" i="8"/>
  <c r="V2832" i="8"/>
  <c r="K2832" i="8"/>
  <c r="L2832" i="8" s="1"/>
  <c r="M2832" i="8" s="1"/>
  <c r="W2832" i="8" s="1"/>
  <c r="Q2831" i="8" l="1"/>
  <c r="S2831" i="8" s="1"/>
  <c r="U2831" i="8"/>
  <c r="D2832" i="8" s="1"/>
  <c r="P2832" i="8"/>
  <c r="Q2832" i="8" s="1"/>
  <c r="G2832" i="8" l="1"/>
  <c r="H2833" i="8" s="1"/>
  <c r="R2832" i="8"/>
  <c r="T2832" i="8" s="1"/>
  <c r="U2832" i="8" s="1"/>
  <c r="D2833" i="8" s="1"/>
  <c r="Y2832" i="8"/>
  <c r="X2832" i="8"/>
  <c r="Z2832" i="8" s="1"/>
  <c r="AA2832" i="8" s="1"/>
  <c r="AB2832" i="8" s="1"/>
  <c r="E2832" i="8"/>
  <c r="F2832" i="8"/>
  <c r="S2832" i="8"/>
  <c r="AC2832" i="8" l="1"/>
  <c r="E2833" i="8"/>
  <c r="R2833" i="8"/>
  <c r="T2833" i="8" s="1"/>
  <c r="G2833" i="8"/>
  <c r="H2834" i="8" s="1"/>
  <c r="F2833" i="8"/>
  <c r="Y2833" i="8"/>
  <c r="X2833" i="8"/>
  <c r="Z2833" i="8" s="1"/>
  <c r="AA2833" i="8" s="1"/>
  <c r="AB2833" i="8" s="1"/>
  <c r="J2833" i="8"/>
  <c r="I2833" i="8"/>
  <c r="N2833" i="8" s="1"/>
  <c r="I2834" i="8" l="1"/>
  <c r="N2834" i="8" s="1"/>
  <c r="J2834" i="8"/>
  <c r="K2834" i="8" s="1"/>
  <c r="L2834" i="8" s="1"/>
  <c r="M2834" i="8" s="1"/>
  <c r="W2834" i="8" s="1"/>
  <c r="O2833" i="8"/>
  <c r="V2833" i="8"/>
  <c r="K2833" i="8"/>
  <c r="L2833" i="8" s="1"/>
  <c r="M2833" i="8" s="1"/>
  <c r="W2833" i="8" s="1"/>
  <c r="AC2833" i="8"/>
  <c r="P2833" i="8" l="1"/>
  <c r="V2834" i="8"/>
  <c r="O2834" i="8"/>
  <c r="Q2833" i="8" l="1"/>
  <c r="S2833" i="8" s="1"/>
  <c r="U2833" i="8"/>
  <c r="D2834" i="8" s="1"/>
  <c r="P2834" i="8"/>
  <c r="Q2834" i="8" s="1"/>
  <c r="R2834" i="8" l="1"/>
  <c r="T2834" i="8" s="1"/>
  <c r="U2834" i="8" s="1"/>
  <c r="D2835" i="8" s="1"/>
  <c r="Y2834" i="8"/>
  <c r="X2834" i="8"/>
  <c r="Z2834" i="8" s="1"/>
  <c r="AA2834" i="8" s="1"/>
  <c r="AB2834" i="8" s="1"/>
  <c r="E2834" i="8"/>
  <c r="F2834" i="8"/>
  <c r="G2834" i="8"/>
  <c r="H2835" i="8" s="1"/>
  <c r="AC2834" i="8" l="1"/>
  <c r="J2835" i="8"/>
  <c r="I2835" i="8"/>
  <c r="N2835" i="8" s="1"/>
  <c r="X2835" i="8"/>
  <c r="Z2835" i="8" s="1"/>
  <c r="AA2835" i="8" s="1"/>
  <c r="AB2835" i="8" s="1"/>
  <c r="F2835" i="8"/>
  <c r="E2835" i="8"/>
  <c r="Y2835" i="8"/>
  <c r="G2835" i="8"/>
  <c r="H2836" i="8" s="1"/>
  <c r="R2835" i="8"/>
  <c r="T2835" i="8" s="1"/>
  <c r="S2834" i="8"/>
  <c r="K2835" i="8" l="1"/>
  <c r="L2835" i="8" s="1"/>
  <c r="M2835" i="8" s="1"/>
  <c r="W2835" i="8" s="1"/>
  <c r="I2836" i="8"/>
  <c r="J2836" i="8"/>
  <c r="N2836" i="8"/>
  <c r="O2835" i="8"/>
  <c r="V2835" i="8"/>
  <c r="AC2835" i="8"/>
  <c r="P2835" i="8" l="1"/>
  <c r="V2836" i="8"/>
  <c r="O2836" i="8"/>
  <c r="K2836" i="8"/>
  <c r="L2836" i="8"/>
  <c r="M2836" i="8" s="1"/>
  <c r="W2836" i="8" s="1"/>
  <c r="Q2835" i="8" l="1"/>
  <c r="S2835" i="8" s="1"/>
  <c r="U2835" i="8"/>
  <c r="D2836" i="8" s="1"/>
  <c r="P2836" i="8"/>
  <c r="Q2836" i="8" s="1"/>
  <c r="Y2836" i="8" l="1"/>
  <c r="R2836" i="8"/>
  <c r="T2836" i="8" s="1"/>
  <c r="U2836" i="8" s="1"/>
  <c r="D2837" i="8" s="1"/>
  <c r="E2836" i="8"/>
  <c r="G2836" i="8"/>
  <c r="H2837" i="8" s="1"/>
  <c r="X2836" i="8"/>
  <c r="Z2836" i="8" s="1"/>
  <c r="AA2836" i="8" s="1"/>
  <c r="AB2836" i="8" s="1"/>
  <c r="F2836" i="8"/>
  <c r="AC2836" i="8" l="1"/>
  <c r="I2837" i="8"/>
  <c r="J2837" i="8"/>
  <c r="N2837" i="8"/>
  <c r="X2837" i="8"/>
  <c r="Z2837" i="8" s="1"/>
  <c r="AA2837" i="8" s="1"/>
  <c r="AB2837" i="8" s="1"/>
  <c r="Y2837" i="8"/>
  <c r="R2837" i="8"/>
  <c r="T2837" i="8" s="1"/>
  <c r="F2837" i="8"/>
  <c r="E2837" i="8"/>
  <c r="G2837" i="8"/>
  <c r="H2838" i="8" s="1"/>
  <c r="S2836" i="8"/>
  <c r="J2838" i="8" l="1"/>
  <c r="I2838" i="8"/>
  <c r="N2838" i="8" s="1"/>
  <c r="V2837" i="8"/>
  <c r="O2837" i="8"/>
  <c r="K2837" i="8"/>
  <c r="L2837" i="8" s="1"/>
  <c r="M2837" i="8" s="1"/>
  <c r="W2837" i="8" s="1"/>
  <c r="AC2837" i="8"/>
  <c r="K2838" i="8" l="1"/>
  <c r="L2838" i="8" s="1"/>
  <c r="M2838" i="8" s="1"/>
  <c r="W2838" i="8" s="1"/>
  <c r="P2837" i="8"/>
  <c r="V2838" i="8"/>
  <c r="O2838" i="8"/>
  <c r="Q2837" i="8" l="1"/>
  <c r="S2837" i="8" s="1"/>
  <c r="U2837" i="8"/>
  <c r="D2838" i="8" s="1"/>
  <c r="P2838" i="8"/>
  <c r="Q2838" i="8" s="1"/>
  <c r="G2838" i="8" l="1"/>
  <c r="H2839" i="8" s="1"/>
  <c r="X2838" i="8"/>
  <c r="Z2838" i="8" s="1"/>
  <c r="AA2838" i="8" s="1"/>
  <c r="AB2838" i="8" s="1"/>
  <c r="R2838" i="8"/>
  <c r="T2838" i="8" s="1"/>
  <c r="U2838" i="8" s="1"/>
  <c r="D2839" i="8" s="1"/>
  <c r="F2838" i="8"/>
  <c r="E2838" i="8"/>
  <c r="Y2838" i="8"/>
  <c r="AC2838" i="8" l="1"/>
  <c r="G2839" i="8"/>
  <c r="H2840" i="8" s="1"/>
  <c r="Y2839" i="8"/>
  <c r="F2839" i="8"/>
  <c r="X2839" i="8"/>
  <c r="Z2839" i="8" s="1"/>
  <c r="AA2839" i="8" s="1"/>
  <c r="AB2839" i="8" s="1"/>
  <c r="E2839" i="8"/>
  <c r="R2839" i="8"/>
  <c r="T2839" i="8" s="1"/>
  <c r="I2839" i="8"/>
  <c r="N2839" i="8" s="1"/>
  <c r="J2839" i="8"/>
  <c r="S2838" i="8"/>
  <c r="K2839" i="8" l="1"/>
  <c r="L2839" i="8" s="1"/>
  <c r="M2839" i="8" s="1"/>
  <c r="W2839" i="8" s="1"/>
  <c r="I2840" i="8"/>
  <c r="N2840" i="8" s="1"/>
  <c r="J2840" i="8"/>
  <c r="V2839" i="8"/>
  <c r="O2839" i="8"/>
  <c r="AC2839" i="8"/>
  <c r="K2840" i="8" l="1"/>
  <c r="L2840" i="8" s="1"/>
  <c r="M2840" i="8" s="1"/>
  <c r="W2840" i="8" s="1"/>
  <c r="P2839" i="8"/>
  <c r="V2840" i="8"/>
  <c r="O2840" i="8"/>
  <c r="Q2839" i="8" l="1"/>
  <c r="S2839" i="8" s="1"/>
  <c r="U2839" i="8"/>
  <c r="D2840" i="8" s="1"/>
  <c r="P2840" i="8"/>
  <c r="Q2840" i="8" s="1"/>
  <c r="F2840" i="8" l="1"/>
  <c r="X2840" i="8"/>
  <c r="Z2840" i="8" s="1"/>
  <c r="AA2840" i="8" s="1"/>
  <c r="AB2840" i="8" s="1"/>
  <c r="R2840" i="8"/>
  <c r="T2840" i="8" s="1"/>
  <c r="U2840" i="8" s="1"/>
  <c r="D2841" i="8" s="1"/>
  <c r="Y2840" i="8"/>
  <c r="G2840" i="8"/>
  <c r="H2841" i="8" s="1"/>
  <c r="E2840" i="8"/>
  <c r="S2840" i="8"/>
  <c r="R2841" i="8" l="1"/>
  <c r="T2841" i="8" s="1"/>
  <c r="X2841" i="8"/>
  <c r="Z2841" i="8" s="1"/>
  <c r="AA2841" i="8" s="1"/>
  <c r="AB2841" i="8" s="1"/>
  <c r="F2841" i="8"/>
  <c r="G2841" i="8"/>
  <c r="H2842" i="8" s="1"/>
  <c r="E2841" i="8"/>
  <c r="Y2841" i="8"/>
  <c r="J2841" i="8"/>
  <c r="I2841" i="8"/>
  <c r="N2841" i="8" s="1"/>
  <c r="AC2840" i="8"/>
  <c r="K2841" i="8" l="1"/>
  <c r="L2841" i="8" s="1"/>
  <c r="M2841" i="8" s="1"/>
  <c r="W2841" i="8" s="1"/>
  <c r="I2842" i="8"/>
  <c r="N2842" i="8" s="1"/>
  <c r="J2842" i="8"/>
  <c r="O2841" i="8"/>
  <c r="V2841" i="8"/>
  <c r="AC2841" i="8"/>
  <c r="P2841" i="8" l="1"/>
  <c r="K2842" i="8"/>
  <c r="L2842" i="8" s="1"/>
  <c r="M2842" i="8" s="1"/>
  <c r="W2842" i="8" s="1"/>
  <c r="O2842" i="8"/>
  <c r="V2842" i="8"/>
  <c r="Q2841" i="8" l="1"/>
  <c r="S2841" i="8" s="1"/>
  <c r="U2841" i="8"/>
  <c r="D2842" i="8" s="1"/>
  <c r="P2842" i="8"/>
  <c r="Q2842" i="8" s="1"/>
  <c r="R2842" i="8" l="1"/>
  <c r="T2842" i="8" s="1"/>
  <c r="U2842" i="8" s="1"/>
  <c r="D2843" i="8" s="1"/>
  <c r="G2842" i="8"/>
  <c r="H2843" i="8" s="1"/>
  <c r="Y2842" i="8"/>
  <c r="X2842" i="8"/>
  <c r="Z2842" i="8" s="1"/>
  <c r="AA2842" i="8" s="1"/>
  <c r="AB2842" i="8" s="1"/>
  <c r="F2842" i="8"/>
  <c r="E2842" i="8"/>
  <c r="I2843" i="8" l="1"/>
  <c r="N2843" i="8" s="1"/>
  <c r="J2843" i="8"/>
  <c r="AC2842" i="8"/>
  <c r="Y2843" i="8"/>
  <c r="G2843" i="8"/>
  <c r="H2844" i="8" s="1"/>
  <c r="F2843" i="8"/>
  <c r="R2843" i="8"/>
  <c r="T2843" i="8" s="1"/>
  <c r="E2843" i="8"/>
  <c r="X2843" i="8"/>
  <c r="Z2843" i="8" s="1"/>
  <c r="AA2843" i="8" s="1"/>
  <c r="AB2843" i="8" s="1"/>
  <c r="AC2843" i="8" s="1"/>
  <c r="S2842" i="8"/>
  <c r="I2844" i="8" l="1"/>
  <c r="N2844" i="8" s="1"/>
  <c r="J2844" i="8"/>
  <c r="K2844" i="8" s="1"/>
  <c r="L2844" i="8" s="1"/>
  <c r="M2844" i="8" s="1"/>
  <c r="W2844" i="8" s="1"/>
  <c r="K2843" i="8"/>
  <c r="L2843" i="8"/>
  <c r="M2843" i="8" s="1"/>
  <c r="W2843" i="8" s="1"/>
  <c r="O2843" i="8"/>
  <c r="V2843" i="8"/>
  <c r="P2843" i="8" l="1"/>
  <c r="V2844" i="8"/>
  <c r="O2844" i="8"/>
  <c r="Q2843" i="8" l="1"/>
  <c r="S2843" i="8" s="1"/>
  <c r="U2843" i="8"/>
  <c r="D2844" i="8" s="1"/>
  <c r="P2844" i="8"/>
  <c r="Q2844" i="8" s="1"/>
  <c r="Y2844" i="8" l="1"/>
  <c r="E2844" i="8"/>
  <c r="F2844" i="8"/>
  <c r="G2844" i="8"/>
  <c r="H2845" i="8" s="1"/>
  <c r="X2844" i="8"/>
  <c r="Z2844" i="8" s="1"/>
  <c r="AA2844" i="8" s="1"/>
  <c r="AB2844" i="8" s="1"/>
  <c r="R2844" i="8"/>
  <c r="T2844" i="8" s="1"/>
  <c r="U2844" i="8" s="1"/>
  <c r="D2845" i="8" s="1"/>
  <c r="X2845" i="8" l="1"/>
  <c r="Z2845" i="8" s="1"/>
  <c r="AA2845" i="8" s="1"/>
  <c r="AB2845" i="8" s="1"/>
  <c r="Y2845" i="8"/>
  <c r="F2845" i="8"/>
  <c r="G2845" i="8"/>
  <c r="R2845" i="8"/>
  <c r="T2845" i="8" s="1"/>
  <c r="E2845" i="8"/>
  <c r="AC2845" i="8"/>
  <c r="AC2844" i="8"/>
  <c r="S2844" i="8"/>
  <c r="I2845" i="8"/>
  <c r="J2845" i="8"/>
  <c r="N2845" i="8"/>
  <c r="H2846" i="8"/>
  <c r="I2846" i="8" l="1"/>
  <c r="N2846" i="8" s="1"/>
  <c r="J2846" i="8"/>
  <c r="K2846" i="8" s="1"/>
  <c r="L2846" i="8" s="1"/>
  <c r="M2846" i="8" s="1"/>
  <c r="W2846" i="8" s="1"/>
  <c r="K2845" i="8"/>
  <c r="L2845" i="8" s="1"/>
  <c r="M2845" i="8" s="1"/>
  <c r="W2845" i="8" s="1"/>
  <c r="O2845" i="8"/>
  <c r="V2845" i="8"/>
  <c r="O2846" i="8" l="1"/>
  <c r="V2846" i="8"/>
  <c r="P2846" i="8"/>
  <c r="Q2846" i="8" s="1"/>
  <c r="P2845" i="8"/>
  <c r="Q2845" i="8" l="1"/>
  <c r="S2845" i="8" s="1"/>
  <c r="U2845" i="8"/>
  <c r="D2846" i="8" s="1"/>
  <c r="F2846" i="8" l="1"/>
  <c r="Y2846" i="8"/>
  <c r="G2846" i="8"/>
  <c r="H2847" i="8" s="1"/>
  <c r="R2846" i="8"/>
  <c r="E2846" i="8"/>
  <c r="X2846" i="8"/>
  <c r="Z2846" i="8" s="1"/>
  <c r="AA2846" i="8" s="1"/>
  <c r="AB2846" i="8" s="1"/>
  <c r="AC2846" i="8" l="1"/>
  <c r="J2847" i="8"/>
  <c r="I2847" i="8"/>
  <c r="N2847" i="8" s="1"/>
  <c r="T2846" i="8"/>
  <c r="U2846" i="8" s="1"/>
  <c r="D2847" i="8" s="1"/>
  <c r="S2846" i="8"/>
  <c r="Y2847" i="8" l="1"/>
  <c r="R2847" i="8"/>
  <c r="T2847" i="8" s="1"/>
  <c r="X2847" i="8"/>
  <c r="Z2847" i="8" s="1"/>
  <c r="AA2847" i="8" s="1"/>
  <c r="AB2847" i="8" s="1"/>
  <c r="E2847" i="8"/>
  <c r="F2847" i="8"/>
  <c r="G2847" i="8"/>
  <c r="H2848" i="8" s="1"/>
  <c r="V2847" i="8"/>
  <c r="O2847" i="8"/>
  <c r="P2847" i="8" s="1"/>
  <c r="Q2847" i="8" s="1"/>
  <c r="S2847" i="8" s="1"/>
  <c r="K2847" i="8"/>
  <c r="L2847" i="8" s="1"/>
  <c r="M2847" i="8" s="1"/>
  <c r="W2847" i="8" s="1"/>
  <c r="AC2847" i="8" l="1"/>
  <c r="U2847" i="8"/>
  <c r="D2848" i="8" s="1"/>
  <c r="J2848" i="8"/>
  <c r="I2848" i="8"/>
  <c r="N2848" i="8" s="1"/>
  <c r="V2848" i="8" l="1"/>
  <c r="O2848" i="8"/>
  <c r="K2848" i="8"/>
  <c r="L2848" i="8" s="1"/>
  <c r="M2848" i="8" s="1"/>
  <c r="W2848" i="8" s="1"/>
  <c r="G2848" i="8"/>
  <c r="H2849" i="8" s="1"/>
  <c r="F2848" i="8"/>
  <c r="Y2848" i="8"/>
  <c r="E2848" i="8"/>
  <c r="X2848" i="8"/>
  <c r="Z2848" i="8" s="1"/>
  <c r="AA2848" i="8" s="1"/>
  <c r="AB2848" i="8" s="1"/>
  <c r="R2848" i="8"/>
  <c r="T2848" i="8" s="1"/>
  <c r="J2849" i="8" l="1"/>
  <c r="I2849" i="8"/>
  <c r="N2849" i="8" s="1"/>
  <c r="P2848" i="8"/>
  <c r="Q2848" i="8" s="1"/>
  <c r="S2848" i="8" s="1"/>
  <c r="AC2848" i="8"/>
  <c r="V2849" i="8" l="1"/>
  <c r="O2849" i="8"/>
  <c r="U2848" i="8"/>
  <c r="D2849" i="8" s="1"/>
  <c r="K2849" i="8"/>
  <c r="L2849" i="8" s="1"/>
  <c r="M2849" i="8" s="1"/>
  <c r="W2849" i="8" s="1"/>
  <c r="X2849" i="8" l="1"/>
  <c r="Z2849" i="8" s="1"/>
  <c r="AA2849" i="8" s="1"/>
  <c r="AB2849" i="8" s="1"/>
  <c r="R2849" i="8"/>
  <c r="T2849" i="8" s="1"/>
  <c r="G2849" i="8"/>
  <c r="H2850" i="8" s="1"/>
  <c r="E2849" i="8"/>
  <c r="Y2849" i="8"/>
  <c r="F2849" i="8"/>
  <c r="P2849" i="8"/>
  <c r="Q2849" i="8" s="1"/>
  <c r="S2849" i="8" s="1"/>
  <c r="J2850" i="8" l="1"/>
  <c r="I2850" i="8"/>
  <c r="N2850" i="8" s="1"/>
  <c r="U2849" i="8"/>
  <c r="D2850" i="8" s="1"/>
  <c r="AC2849" i="8"/>
  <c r="V2850" i="8" l="1"/>
  <c r="O2850" i="8"/>
  <c r="K2850" i="8"/>
  <c r="L2850" i="8" s="1"/>
  <c r="M2850" i="8" s="1"/>
  <c r="W2850" i="8" s="1"/>
  <c r="F2850" i="8"/>
  <c r="X2850" i="8"/>
  <c r="Z2850" i="8" s="1"/>
  <c r="AA2850" i="8" s="1"/>
  <c r="AB2850" i="8" s="1"/>
  <c r="E2850" i="8"/>
  <c r="G2850" i="8"/>
  <c r="H2851" i="8" s="1"/>
  <c r="R2850" i="8"/>
  <c r="T2850" i="8" s="1"/>
  <c r="Y2850" i="8"/>
  <c r="AC2850" i="8" l="1"/>
  <c r="P2850" i="8"/>
  <c r="Q2850" i="8" s="1"/>
  <c r="S2850" i="8" s="1"/>
  <c r="J2851" i="8"/>
  <c r="I2851" i="8"/>
  <c r="N2851" i="8" s="1"/>
  <c r="O2851" i="8" l="1"/>
  <c r="V2851" i="8"/>
  <c r="K2851" i="8"/>
  <c r="L2851" i="8"/>
  <c r="M2851" i="8" s="1"/>
  <c r="W2851" i="8" s="1"/>
  <c r="U2850" i="8"/>
  <c r="D2851" i="8" s="1"/>
  <c r="G2851" i="8" l="1"/>
  <c r="H2852" i="8" s="1"/>
  <c r="R2851" i="8"/>
  <c r="T2851" i="8" s="1"/>
  <c r="E2851" i="8"/>
  <c r="Y2851" i="8"/>
  <c r="F2851" i="8"/>
  <c r="X2851" i="8"/>
  <c r="Z2851" i="8" s="1"/>
  <c r="AA2851" i="8" s="1"/>
  <c r="AB2851" i="8" s="1"/>
  <c r="P2851" i="8"/>
  <c r="Q2851" i="8" s="1"/>
  <c r="S2851" i="8" s="1"/>
  <c r="AC2851" i="8" l="1"/>
  <c r="U2851" i="8"/>
  <c r="D2852" i="8" s="1"/>
  <c r="J2852" i="8"/>
  <c r="I2852" i="8"/>
  <c r="N2852" i="8" s="1"/>
  <c r="V2852" i="8" l="1"/>
  <c r="O2852" i="8"/>
  <c r="K2852" i="8"/>
  <c r="L2852" i="8" s="1"/>
  <c r="M2852" i="8" s="1"/>
  <c r="W2852" i="8" s="1"/>
  <c r="G2852" i="8"/>
  <c r="H2853" i="8" s="1"/>
  <c r="E2852" i="8"/>
  <c r="X2852" i="8"/>
  <c r="Z2852" i="8" s="1"/>
  <c r="AA2852" i="8" s="1"/>
  <c r="AB2852" i="8" s="1"/>
  <c r="R2852" i="8"/>
  <c r="T2852" i="8" s="1"/>
  <c r="F2852" i="8"/>
  <c r="Y2852" i="8"/>
  <c r="I2853" i="8" l="1"/>
  <c r="N2853" i="8" s="1"/>
  <c r="J2853" i="8"/>
  <c r="P2852" i="8"/>
  <c r="Q2852" i="8" s="1"/>
  <c r="S2852" i="8" s="1"/>
  <c r="AC2852" i="8"/>
  <c r="O2853" i="8" l="1"/>
  <c r="V2853" i="8"/>
  <c r="K2853" i="8"/>
  <c r="L2853" i="8"/>
  <c r="M2853" i="8" s="1"/>
  <c r="W2853" i="8" s="1"/>
  <c r="U2852" i="8"/>
  <c r="D2853" i="8" s="1"/>
  <c r="X2853" i="8" l="1"/>
  <c r="Z2853" i="8" s="1"/>
  <c r="AA2853" i="8" s="1"/>
  <c r="AB2853" i="8" s="1"/>
  <c r="R2853" i="8"/>
  <c r="T2853" i="8" s="1"/>
  <c r="E2853" i="8"/>
  <c r="G2853" i="8"/>
  <c r="H2854" i="8" s="1"/>
  <c r="F2853" i="8"/>
  <c r="Y2853" i="8"/>
  <c r="P2853" i="8"/>
  <c r="Q2853" i="8" s="1"/>
  <c r="S2853" i="8" s="1"/>
  <c r="I2854" i="8" l="1"/>
  <c r="N2854" i="8" s="1"/>
  <c r="J2854" i="8"/>
  <c r="U2853" i="8"/>
  <c r="D2854" i="8" s="1"/>
  <c r="AC2853" i="8"/>
  <c r="K2854" i="8" l="1"/>
  <c r="L2854" i="8"/>
  <c r="M2854" i="8" s="1"/>
  <c r="W2854" i="8" s="1"/>
  <c r="R2854" i="8"/>
  <c r="T2854" i="8" s="1"/>
  <c r="X2854" i="8"/>
  <c r="Z2854" i="8" s="1"/>
  <c r="AA2854" i="8" s="1"/>
  <c r="AB2854" i="8" s="1"/>
  <c r="F2854" i="8"/>
  <c r="G2854" i="8"/>
  <c r="H2855" i="8" s="1"/>
  <c r="Y2854" i="8"/>
  <c r="E2854" i="8"/>
  <c r="O2854" i="8"/>
  <c r="V2854" i="8"/>
  <c r="J2855" i="8" l="1"/>
  <c r="I2855" i="8"/>
  <c r="N2855" i="8" s="1"/>
  <c r="AC2854" i="8"/>
  <c r="P2854" i="8"/>
  <c r="Q2854" i="8" s="1"/>
  <c r="S2854" i="8" s="1"/>
  <c r="O2855" i="8" l="1"/>
  <c r="V2855" i="8"/>
  <c r="U2854" i="8"/>
  <c r="D2855" i="8" s="1"/>
  <c r="K2855" i="8"/>
  <c r="L2855" i="8" s="1"/>
  <c r="M2855" i="8" s="1"/>
  <c r="W2855" i="8" s="1"/>
  <c r="F2855" i="8" l="1"/>
  <c r="X2855" i="8"/>
  <c r="Z2855" i="8" s="1"/>
  <c r="AA2855" i="8" s="1"/>
  <c r="AB2855" i="8" s="1"/>
  <c r="E2855" i="8"/>
  <c r="G2855" i="8"/>
  <c r="H2856" i="8" s="1"/>
  <c r="Y2855" i="8"/>
  <c r="R2855" i="8"/>
  <c r="T2855" i="8" s="1"/>
  <c r="P2855" i="8"/>
  <c r="Q2855" i="8" s="1"/>
  <c r="U2855" i="8" l="1"/>
  <c r="D2856" i="8" s="1"/>
  <c r="G2856" i="8"/>
  <c r="X2856" i="8"/>
  <c r="Z2856" i="8" s="1"/>
  <c r="AA2856" i="8" s="1"/>
  <c r="AB2856" i="8" s="1"/>
  <c r="R2856" i="8"/>
  <c r="T2856" i="8" s="1"/>
  <c r="Y2856" i="8"/>
  <c r="F2856" i="8"/>
  <c r="E2856" i="8"/>
  <c r="AC2856" i="8"/>
  <c r="AC2855" i="8"/>
  <c r="S2855" i="8"/>
  <c r="H2857" i="8"/>
  <c r="J2856" i="8"/>
  <c r="I2856" i="8"/>
  <c r="N2856" i="8" s="1"/>
  <c r="O2856" i="8" l="1"/>
  <c r="V2856" i="8"/>
  <c r="K2856" i="8"/>
  <c r="L2856" i="8" s="1"/>
  <c r="M2856" i="8" s="1"/>
  <c r="W2856" i="8" s="1"/>
  <c r="I2857" i="8"/>
  <c r="N2857" i="8" s="1"/>
  <c r="J2857" i="8"/>
  <c r="V2857" i="8" l="1"/>
  <c r="O2857" i="8"/>
  <c r="K2857" i="8"/>
  <c r="L2857" i="8"/>
  <c r="M2857" i="8" s="1"/>
  <c r="W2857" i="8" s="1"/>
  <c r="P2857" i="8"/>
  <c r="Q2857" i="8" s="1"/>
  <c r="P2856" i="8"/>
  <c r="Q2856" i="8" l="1"/>
  <c r="S2856" i="8" s="1"/>
  <c r="U2856" i="8"/>
  <c r="D2857" i="8" s="1"/>
  <c r="F2857" i="8" l="1"/>
  <c r="E2857" i="8"/>
  <c r="G2857" i="8"/>
  <c r="H2858" i="8" s="1"/>
  <c r="R2857" i="8"/>
  <c r="X2857" i="8"/>
  <c r="Z2857" i="8" s="1"/>
  <c r="AA2857" i="8" s="1"/>
  <c r="AB2857" i="8" s="1"/>
  <c r="Y2857" i="8"/>
  <c r="T2857" i="8" l="1"/>
  <c r="U2857" i="8" s="1"/>
  <c r="D2858" i="8" s="1"/>
  <c r="S2857" i="8"/>
  <c r="AC2857" i="8"/>
  <c r="J2858" i="8"/>
  <c r="I2858" i="8"/>
  <c r="N2858" i="8" s="1"/>
  <c r="K2858" i="8" l="1"/>
  <c r="L2858" i="8" s="1"/>
  <c r="M2858" i="8" s="1"/>
  <c r="W2858" i="8" s="1"/>
  <c r="V2858" i="8"/>
  <c r="O2858" i="8"/>
  <c r="R2858" i="8"/>
  <c r="T2858" i="8" s="1"/>
  <c r="Y2858" i="8"/>
  <c r="E2858" i="8"/>
  <c r="X2858" i="8"/>
  <c r="Z2858" i="8" s="1"/>
  <c r="AA2858" i="8" s="1"/>
  <c r="AB2858" i="8" s="1"/>
  <c r="F2858" i="8"/>
  <c r="G2858" i="8"/>
  <c r="H2859" i="8" s="1"/>
  <c r="AC2858" i="8" l="1"/>
  <c r="I2859" i="8"/>
  <c r="N2859" i="8" s="1"/>
  <c r="J2859" i="8"/>
  <c r="K2859" i="8" s="1"/>
  <c r="L2859" i="8" s="1"/>
  <c r="M2859" i="8" s="1"/>
  <c r="W2859" i="8" s="1"/>
  <c r="P2858" i="8"/>
  <c r="Q2858" i="8" s="1"/>
  <c r="S2858" i="8" s="1"/>
  <c r="U2858" i="8" l="1"/>
  <c r="D2859" i="8" s="1"/>
  <c r="O2859" i="8"/>
  <c r="P2859" i="8" s="1"/>
  <c r="Q2859" i="8" s="1"/>
  <c r="V2859" i="8"/>
  <c r="Y2859" i="8" l="1"/>
  <c r="R2859" i="8"/>
  <c r="T2859" i="8" s="1"/>
  <c r="U2859" i="8" s="1"/>
  <c r="D2860" i="8" s="1"/>
  <c r="F2859" i="8"/>
  <c r="E2859" i="8"/>
  <c r="X2859" i="8"/>
  <c r="Z2859" i="8" s="1"/>
  <c r="AA2859" i="8" s="1"/>
  <c r="AB2859" i="8" s="1"/>
  <c r="G2859" i="8"/>
  <c r="H2860" i="8" s="1"/>
  <c r="R2860" i="8" l="1"/>
  <c r="T2860" i="8" s="1"/>
  <c r="Y2860" i="8"/>
  <c r="G2860" i="8"/>
  <c r="H2861" i="8" s="1"/>
  <c r="X2860" i="8"/>
  <c r="Z2860" i="8" s="1"/>
  <c r="AA2860" i="8" s="1"/>
  <c r="AB2860" i="8" s="1"/>
  <c r="E2860" i="8"/>
  <c r="F2860" i="8"/>
  <c r="I2860" i="8"/>
  <c r="N2860" i="8" s="1"/>
  <c r="J2860" i="8"/>
  <c r="K2860" i="8" s="1"/>
  <c r="L2860" i="8" s="1"/>
  <c r="M2860" i="8" s="1"/>
  <c r="W2860" i="8" s="1"/>
  <c r="AC2859" i="8"/>
  <c r="S2859" i="8"/>
  <c r="I2861" i="8" l="1"/>
  <c r="N2861" i="8" s="1"/>
  <c r="J2861" i="8"/>
  <c r="K2861" i="8" s="1"/>
  <c r="L2861" i="8" s="1"/>
  <c r="M2861" i="8" s="1"/>
  <c r="W2861" i="8" s="1"/>
  <c r="O2860" i="8"/>
  <c r="V2860" i="8"/>
  <c r="AC2860" i="8"/>
  <c r="P2860" i="8" l="1"/>
  <c r="V2861" i="8"/>
  <c r="O2861" i="8"/>
  <c r="P2861" i="8" l="1"/>
  <c r="Q2861" i="8" s="1"/>
  <c r="Q2860" i="8"/>
  <c r="S2860" i="8" s="1"/>
  <c r="U2860" i="8"/>
  <c r="D2861" i="8" s="1"/>
  <c r="Y2861" i="8" l="1"/>
  <c r="R2861" i="8"/>
  <c r="T2861" i="8" s="1"/>
  <c r="U2861" i="8" s="1"/>
  <c r="D2862" i="8" s="1"/>
  <c r="E2861" i="8"/>
  <c r="G2861" i="8"/>
  <c r="H2862" i="8" s="1"/>
  <c r="F2861" i="8"/>
  <c r="X2861" i="8"/>
  <c r="Z2861" i="8" s="1"/>
  <c r="AA2861" i="8" s="1"/>
  <c r="AB2861" i="8" s="1"/>
  <c r="AC2861" i="8" l="1"/>
  <c r="G2862" i="8"/>
  <c r="X2862" i="8"/>
  <c r="Z2862" i="8" s="1"/>
  <c r="AA2862" i="8" s="1"/>
  <c r="AB2862" i="8" s="1"/>
  <c r="R2862" i="8"/>
  <c r="T2862" i="8" s="1"/>
  <c r="Y2862" i="8"/>
  <c r="E2862" i="8"/>
  <c r="F2862" i="8"/>
  <c r="I2862" i="8"/>
  <c r="N2862" i="8" s="1"/>
  <c r="J2862" i="8"/>
  <c r="H2863" i="8"/>
  <c r="S2861" i="8"/>
  <c r="K2862" i="8" l="1"/>
  <c r="L2862" i="8" s="1"/>
  <c r="M2862" i="8" s="1"/>
  <c r="W2862" i="8" s="1"/>
  <c r="J2863" i="8"/>
  <c r="I2863" i="8"/>
  <c r="N2863" i="8" s="1"/>
  <c r="V2862" i="8"/>
  <c r="O2862" i="8"/>
  <c r="AC2862" i="8"/>
  <c r="V2863" i="8" l="1"/>
  <c r="O2863" i="8"/>
  <c r="P2863" i="8" s="1"/>
  <c r="Q2863" i="8" s="1"/>
  <c r="P2862" i="8"/>
  <c r="K2863" i="8"/>
  <c r="L2863" i="8" s="1"/>
  <c r="M2863" i="8" s="1"/>
  <c r="W2863" i="8" s="1"/>
  <c r="Q2862" i="8" l="1"/>
  <c r="S2862" i="8" s="1"/>
  <c r="U2862" i="8"/>
  <c r="D2863" i="8" s="1"/>
  <c r="X2863" i="8" l="1"/>
  <c r="Z2863" i="8" s="1"/>
  <c r="AA2863" i="8" s="1"/>
  <c r="AB2863" i="8" s="1"/>
  <c r="R2863" i="8"/>
  <c r="Y2863" i="8"/>
  <c r="F2863" i="8"/>
  <c r="G2863" i="8"/>
  <c r="H2864" i="8" s="1"/>
  <c r="E2863" i="8"/>
  <c r="I2864" i="8" l="1"/>
  <c r="N2864" i="8"/>
  <c r="J2864" i="8"/>
  <c r="T2863" i="8"/>
  <c r="U2863" i="8" s="1"/>
  <c r="D2864" i="8" s="1"/>
  <c r="S2863" i="8"/>
  <c r="AC2863" i="8"/>
  <c r="K2864" i="8" l="1"/>
  <c r="L2864" i="8" s="1"/>
  <c r="M2864" i="8" s="1"/>
  <c r="W2864" i="8" s="1"/>
  <c r="F2864" i="8"/>
  <c r="X2864" i="8"/>
  <c r="Z2864" i="8" s="1"/>
  <c r="AA2864" i="8" s="1"/>
  <c r="AB2864" i="8" s="1"/>
  <c r="R2864" i="8"/>
  <c r="T2864" i="8" s="1"/>
  <c r="E2864" i="8"/>
  <c r="G2864" i="8"/>
  <c r="H2865" i="8" s="1"/>
  <c r="Y2864" i="8"/>
  <c r="O2864" i="8"/>
  <c r="P2864" i="8" s="1"/>
  <c r="Q2864" i="8" s="1"/>
  <c r="V2864" i="8"/>
  <c r="U2864" i="8" l="1"/>
  <c r="D2865" i="8" s="1"/>
  <c r="F2865" i="8" s="1"/>
  <c r="X2865" i="8"/>
  <c r="Z2865" i="8" s="1"/>
  <c r="AA2865" i="8" s="1"/>
  <c r="AB2865" i="8" s="1"/>
  <c r="G2865" i="8"/>
  <c r="Y2865" i="8"/>
  <c r="R2865" i="8"/>
  <c r="T2865" i="8" s="1"/>
  <c r="H2866" i="8"/>
  <c r="J2865" i="8"/>
  <c r="I2865" i="8"/>
  <c r="N2865" i="8" s="1"/>
  <c r="AC2864" i="8"/>
  <c r="S2864" i="8"/>
  <c r="E2865" i="8" l="1"/>
  <c r="K2865" i="8"/>
  <c r="L2865" i="8" s="1"/>
  <c r="M2865" i="8" s="1"/>
  <c r="W2865" i="8" s="1"/>
  <c r="I2866" i="8"/>
  <c r="N2866" i="8" s="1"/>
  <c r="J2866" i="8"/>
  <c r="K2866" i="8" s="1"/>
  <c r="L2866" i="8" s="1"/>
  <c r="M2866" i="8" s="1"/>
  <c r="W2866" i="8" s="1"/>
  <c r="AC2865" i="8"/>
  <c r="O2865" i="8"/>
  <c r="V2865" i="8"/>
  <c r="P2865" i="8" l="1"/>
  <c r="O2866" i="8"/>
  <c r="V2866" i="8"/>
  <c r="P2866" i="8" l="1"/>
  <c r="Q2866" i="8" s="1"/>
  <c r="Q2865" i="8"/>
  <c r="S2865" i="8" s="1"/>
  <c r="U2865" i="8"/>
  <c r="D2866" i="8" s="1"/>
  <c r="X2866" i="8" l="1"/>
  <c r="Z2866" i="8" s="1"/>
  <c r="AA2866" i="8" s="1"/>
  <c r="AB2866" i="8" s="1"/>
  <c r="Y2866" i="8"/>
  <c r="R2866" i="8"/>
  <c r="T2866" i="8" s="1"/>
  <c r="U2866" i="8" s="1"/>
  <c r="D2867" i="8" s="1"/>
  <c r="E2866" i="8"/>
  <c r="F2866" i="8"/>
  <c r="G2866" i="8"/>
  <c r="H2867" i="8" s="1"/>
  <c r="S2866" i="8" l="1"/>
  <c r="R2867" i="8"/>
  <c r="T2867" i="8" s="1"/>
  <c r="E2867" i="8"/>
  <c r="X2867" i="8"/>
  <c r="Z2867" i="8" s="1"/>
  <c r="AA2867" i="8" s="1"/>
  <c r="AB2867" i="8" s="1"/>
  <c r="F2867" i="8"/>
  <c r="G2867" i="8"/>
  <c r="H2868" i="8" s="1"/>
  <c r="Y2867" i="8"/>
  <c r="I2867" i="8"/>
  <c r="N2867" i="8" s="1"/>
  <c r="J2867" i="8"/>
  <c r="AC2866" i="8"/>
  <c r="J2868" i="8" l="1"/>
  <c r="I2868" i="8"/>
  <c r="N2868" i="8" s="1"/>
  <c r="K2867" i="8"/>
  <c r="L2867" i="8" s="1"/>
  <c r="M2867" i="8" s="1"/>
  <c r="W2867" i="8" s="1"/>
  <c r="AC2867" i="8"/>
  <c r="O2867" i="8"/>
  <c r="V2867" i="8"/>
  <c r="P2867" i="8" l="1"/>
  <c r="V2868" i="8"/>
  <c r="O2868" i="8"/>
  <c r="K2868" i="8"/>
  <c r="L2868" i="8" s="1"/>
  <c r="M2868" i="8" s="1"/>
  <c r="W2868" i="8" s="1"/>
  <c r="Q2867" i="8" l="1"/>
  <c r="S2867" i="8" s="1"/>
  <c r="U2867" i="8"/>
  <c r="D2868" i="8" s="1"/>
  <c r="P2868" i="8"/>
  <c r="Q2868" i="8" s="1"/>
  <c r="G2868" i="8" l="1"/>
  <c r="H2869" i="8" s="1"/>
  <c r="X2868" i="8"/>
  <c r="Z2868" i="8" s="1"/>
  <c r="AA2868" i="8" s="1"/>
  <c r="AB2868" i="8" s="1"/>
  <c r="Y2868" i="8"/>
  <c r="E2868" i="8"/>
  <c r="F2868" i="8"/>
  <c r="R2868" i="8"/>
  <c r="T2868" i="8" s="1"/>
  <c r="U2868" i="8" s="1"/>
  <c r="D2869" i="8" s="1"/>
  <c r="S2868" i="8" l="1"/>
  <c r="AC2868" i="8"/>
  <c r="E2869" i="8"/>
  <c r="X2869" i="8"/>
  <c r="Z2869" i="8" s="1"/>
  <c r="AA2869" i="8" s="1"/>
  <c r="AB2869" i="8" s="1"/>
  <c r="AC2869" i="8" s="1"/>
  <c r="R2869" i="8"/>
  <c r="T2869" i="8" s="1"/>
  <c r="F2869" i="8"/>
  <c r="Y2869" i="8"/>
  <c r="G2869" i="8"/>
  <c r="H2870" i="8" s="1"/>
  <c r="J2869" i="8"/>
  <c r="I2869" i="8"/>
  <c r="N2869" i="8" s="1"/>
  <c r="J2870" i="8" l="1"/>
  <c r="I2870" i="8"/>
  <c r="N2870" i="8" s="1"/>
  <c r="O2869" i="8"/>
  <c r="V2869" i="8"/>
  <c r="K2869" i="8"/>
  <c r="L2869" i="8" s="1"/>
  <c r="M2869" i="8" s="1"/>
  <c r="W2869" i="8" s="1"/>
  <c r="P2869" i="8" l="1"/>
  <c r="K2870" i="8"/>
  <c r="L2870" i="8" s="1"/>
  <c r="M2870" i="8" s="1"/>
  <c r="W2870" i="8" s="1"/>
  <c r="V2870" i="8"/>
  <c r="O2870" i="8"/>
  <c r="Q2869" i="8" l="1"/>
  <c r="S2869" i="8" s="1"/>
  <c r="U2869" i="8"/>
  <c r="D2870" i="8" s="1"/>
  <c r="P2870" i="8"/>
  <c r="Q2870" i="8" s="1"/>
  <c r="X2870" i="8" l="1"/>
  <c r="Z2870" i="8" s="1"/>
  <c r="AA2870" i="8" s="1"/>
  <c r="AB2870" i="8" s="1"/>
  <c r="G2870" i="8"/>
  <c r="H2871" i="8" s="1"/>
  <c r="Y2870" i="8"/>
  <c r="R2870" i="8"/>
  <c r="T2870" i="8" s="1"/>
  <c r="U2870" i="8" s="1"/>
  <c r="D2871" i="8" s="1"/>
  <c r="E2870" i="8"/>
  <c r="F2870" i="8"/>
  <c r="F2871" i="8" l="1"/>
  <c r="E2871" i="8"/>
  <c r="G2871" i="8"/>
  <c r="H2872" i="8" s="1"/>
  <c r="X2871" i="8"/>
  <c r="Z2871" i="8" s="1"/>
  <c r="AA2871" i="8" s="1"/>
  <c r="AB2871" i="8" s="1"/>
  <c r="AC2871" i="8" s="1"/>
  <c r="Y2871" i="8"/>
  <c r="R2871" i="8"/>
  <c r="T2871" i="8" s="1"/>
  <c r="J2871" i="8"/>
  <c r="I2871" i="8"/>
  <c r="N2871" i="8" s="1"/>
  <c r="AC2870" i="8"/>
  <c r="S2870" i="8"/>
  <c r="K2871" i="8" l="1"/>
  <c r="L2871" i="8" s="1"/>
  <c r="M2871" i="8" s="1"/>
  <c r="W2871" i="8" s="1"/>
  <c r="J2872" i="8"/>
  <c r="I2872" i="8"/>
  <c r="N2872" i="8" s="1"/>
  <c r="V2871" i="8"/>
  <c r="O2871" i="8"/>
  <c r="K2872" i="8" l="1"/>
  <c r="L2872" i="8" s="1"/>
  <c r="M2872" i="8" s="1"/>
  <c r="W2872" i="8" s="1"/>
  <c r="P2871" i="8"/>
  <c r="V2872" i="8"/>
  <c r="O2872" i="8"/>
  <c r="Q2871" i="8" l="1"/>
  <c r="S2871" i="8" s="1"/>
  <c r="U2871" i="8"/>
  <c r="D2872" i="8" s="1"/>
  <c r="P2872" i="8"/>
  <c r="Q2872" i="8" s="1"/>
  <c r="X2872" i="8" l="1"/>
  <c r="Z2872" i="8" s="1"/>
  <c r="AA2872" i="8" s="1"/>
  <c r="AB2872" i="8" s="1"/>
  <c r="Y2872" i="8"/>
  <c r="R2872" i="8"/>
  <c r="T2872" i="8" s="1"/>
  <c r="U2872" i="8" s="1"/>
  <c r="D2873" i="8" s="1"/>
  <c r="G2872" i="8"/>
  <c r="H2873" i="8" s="1"/>
  <c r="E2872" i="8"/>
  <c r="F2872" i="8"/>
  <c r="J2873" i="8" l="1"/>
  <c r="I2873" i="8"/>
  <c r="N2873" i="8" s="1"/>
  <c r="AC2872" i="8"/>
  <c r="F2873" i="8"/>
  <c r="G2873" i="8"/>
  <c r="H2874" i="8" s="1"/>
  <c r="Y2873" i="8"/>
  <c r="X2873" i="8"/>
  <c r="Z2873" i="8" s="1"/>
  <c r="AA2873" i="8" s="1"/>
  <c r="AB2873" i="8" s="1"/>
  <c r="E2873" i="8"/>
  <c r="R2873" i="8"/>
  <c r="T2873" i="8" s="1"/>
  <c r="S2872" i="8"/>
  <c r="I2874" i="8" l="1"/>
  <c r="N2874" i="8" s="1"/>
  <c r="J2874" i="8"/>
  <c r="K2874" i="8" s="1"/>
  <c r="L2874" i="8" s="1"/>
  <c r="M2874" i="8" s="1"/>
  <c r="W2874" i="8" s="1"/>
  <c r="O2873" i="8"/>
  <c r="V2873" i="8"/>
  <c r="AC2873" i="8"/>
  <c r="K2873" i="8"/>
  <c r="L2873" i="8" s="1"/>
  <c r="M2873" i="8" s="1"/>
  <c r="W2873" i="8" s="1"/>
  <c r="P2873" i="8" l="1"/>
  <c r="V2874" i="8"/>
  <c r="O2874" i="8"/>
  <c r="Q2873" i="8" l="1"/>
  <c r="S2873" i="8" s="1"/>
  <c r="U2873" i="8"/>
  <c r="D2874" i="8" s="1"/>
  <c r="P2874" i="8"/>
  <c r="Q2874" i="8" s="1"/>
  <c r="Y2874" i="8" l="1"/>
  <c r="E2874" i="8"/>
  <c r="F2874" i="8"/>
  <c r="G2874" i="8"/>
  <c r="H2875" i="8" s="1"/>
  <c r="X2874" i="8"/>
  <c r="Z2874" i="8" s="1"/>
  <c r="AA2874" i="8" s="1"/>
  <c r="AB2874" i="8" s="1"/>
  <c r="R2874" i="8"/>
  <c r="T2874" i="8" s="1"/>
  <c r="U2874" i="8" s="1"/>
  <c r="D2875" i="8" s="1"/>
  <c r="R2875" i="8" l="1"/>
  <c r="T2875" i="8" s="1"/>
  <c r="F2875" i="8"/>
  <c r="E2875" i="8"/>
  <c r="Y2875" i="8"/>
  <c r="G2875" i="8"/>
  <c r="H2876" i="8" s="1"/>
  <c r="X2875" i="8"/>
  <c r="Z2875" i="8" s="1"/>
  <c r="AA2875" i="8" s="1"/>
  <c r="AB2875" i="8" s="1"/>
  <c r="AC2875" i="8" s="1"/>
  <c r="AC2874" i="8"/>
  <c r="S2874" i="8"/>
  <c r="I2875" i="8"/>
  <c r="N2875" i="8" s="1"/>
  <c r="J2875" i="8"/>
  <c r="K2875" i="8" l="1"/>
  <c r="L2875" i="8" s="1"/>
  <c r="M2875" i="8" s="1"/>
  <c r="W2875" i="8" s="1"/>
  <c r="I2876" i="8"/>
  <c r="N2876" i="8" s="1"/>
  <c r="J2876" i="8"/>
  <c r="K2876" i="8" s="1"/>
  <c r="L2876" i="8" s="1"/>
  <c r="M2876" i="8" s="1"/>
  <c r="W2876" i="8" s="1"/>
  <c r="O2875" i="8"/>
  <c r="V2875" i="8"/>
  <c r="P2875" i="8" l="1"/>
  <c r="V2876" i="8"/>
  <c r="O2876" i="8"/>
  <c r="Q2875" i="8" l="1"/>
  <c r="S2875" i="8" s="1"/>
  <c r="U2875" i="8"/>
  <c r="D2876" i="8" s="1"/>
  <c r="P2876" i="8"/>
  <c r="Q2876" i="8" s="1"/>
  <c r="R2876" i="8" l="1"/>
  <c r="T2876" i="8" s="1"/>
  <c r="U2876" i="8" s="1"/>
  <c r="D2877" i="8" s="1"/>
  <c r="G2876" i="8"/>
  <c r="H2877" i="8" s="1"/>
  <c r="E2876" i="8"/>
  <c r="F2876" i="8"/>
  <c r="X2876" i="8"/>
  <c r="Z2876" i="8" s="1"/>
  <c r="AA2876" i="8" s="1"/>
  <c r="AB2876" i="8" s="1"/>
  <c r="Y2876" i="8"/>
  <c r="S2876" i="8"/>
  <c r="J2877" i="8" l="1"/>
  <c r="I2877" i="8"/>
  <c r="N2877" i="8" s="1"/>
  <c r="AC2876" i="8"/>
  <c r="Y2877" i="8"/>
  <c r="G2877" i="8"/>
  <c r="H2878" i="8" s="1"/>
  <c r="F2877" i="8"/>
  <c r="R2877" i="8"/>
  <c r="T2877" i="8" s="1"/>
  <c r="E2877" i="8"/>
  <c r="X2877" i="8"/>
  <c r="Z2877" i="8" s="1"/>
  <c r="AA2877" i="8" s="1"/>
  <c r="AB2877" i="8" s="1"/>
  <c r="J2878" i="8" l="1"/>
  <c r="I2878" i="8"/>
  <c r="N2878" i="8" s="1"/>
  <c r="O2877" i="8"/>
  <c r="V2877" i="8"/>
  <c r="AC2877" i="8"/>
  <c r="K2877" i="8"/>
  <c r="L2877" i="8" s="1"/>
  <c r="M2877" i="8" s="1"/>
  <c r="W2877" i="8" s="1"/>
  <c r="P2877" i="8" l="1"/>
  <c r="O2878" i="8"/>
  <c r="V2878" i="8"/>
  <c r="K2878" i="8"/>
  <c r="L2878" i="8" s="1"/>
  <c r="M2878" i="8" s="1"/>
  <c r="W2878" i="8" s="1"/>
  <c r="Q2877" i="8" l="1"/>
  <c r="S2877" i="8" s="1"/>
  <c r="U2877" i="8"/>
  <c r="D2878" i="8" s="1"/>
  <c r="P2878" i="8"/>
  <c r="Q2878" i="8" s="1"/>
  <c r="X2878" i="8" l="1"/>
  <c r="Z2878" i="8" s="1"/>
  <c r="AA2878" i="8" s="1"/>
  <c r="AB2878" i="8" s="1"/>
  <c r="E2878" i="8"/>
  <c r="F2878" i="8"/>
  <c r="R2878" i="8"/>
  <c r="T2878" i="8" s="1"/>
  <c r="U2878" i="8" s="1"/>
  <c r="D2879" i="8" s="1"/>
  <c r="Y2878" i="8"/>
  <c r="G2878" i="8"/>
  <c r="H2879" i="8" s="1"/>
  <c r="J2879" i="8" l="1"/>
  <c r="I2879" i="8"/>
  <c r="N2879" i="8" s="1"/>
  <c r="G2879" i="8"/>
  <c r="H2880" i="8" s="1"/>
  <c r="X2879" i="8"/>
  <c r="Z2879" i="8" s="1"/>
  <c r="AA2879" i="8" s="1"/>
  <c r="AB2879" i="8" s="1"/>
  <c r="AC2879" i="8" s="1"/>
  <c r="E2879" i="8"/>
  <c r="R2879" i="8"/>
  <c r="T2879" i="8" s="1"/>
  <c r="Y2879" i="8"/>
  <c r="F2879" i="8"/>
  <c r="S2878" i="8"/>
  <c r="AC2878" i="8"/>
  <c r="I2880" i="8" l="1"/>
  <c r="N2880" i="8" s="1"/>
  <c r="J2880" i="8"/>
  <c r="V2879" i="8"/>
  <c r="O2879" i="8"/>
  <c r="K2879" i="8"/>
  <c r="L2879" i="8" s="1"/>
  <c r="M2879" i="8" s="1"/>
  <c r="W2879" i="8" s="1"/>
  <c r="P2879" i="8" l="1"/>
  <c r="K2880" i="8"/>
  <c r="L2880" i="8" s="1"/>
  <c r="M2880" i="8" s="1"/>
  <c r="W2880" i="8" s="1"/>
  <c r="V2880" i="8"/>
  <c r="O2880" i="8"/>
  <c r="Q2879" i="8" l="1"/>
  <c r="S2879" i="8" s="1"/>
  <c r="U2879" i="8"/>
  <c r="D2880" i="8" s="1"/>
  <c r="P2880" i="8"/>
  <c r="Q2880" i="8" s="1"/>
  <c r="E2880" i="8" l="1"/>
  <c r="X2880" i="8"/>
  <c r="Z2880" i="8" s="1"/>
  <c r="AA2880" i="8" s="1"/>
  <c r="AB2880" i="8" s="1"/>
  <c r="Y2880" i="8"/>
  <c r="F2880" i="8"/>
  <c r="R2880" i="8"/>
  <c r="T2880" i="8" s="1"/>
  <c r="U2880" i="8" s="1"/>
  <c r="D2881" i="8" s="1"/>
  <c r="G2880" i="8"/>
  <c r="H2881" i="8" s="1"/>
  <c r="X2881" i="8" l="1"/>
  <c r="Z2881" i="8" s="1"/>
  <c r="AA2881" i="8" s="1"/>
  <c r="AB2881" i="8" s="1"/>
  <c r="Y2881" i="8"/>
  <c r="E2881" i="8"/>
  <c r="R2881" i="8"/>
  <c r="T2881" i="8" s="1"/>
  <c r="F2881" i="8"/>
  <c r="G2881" i="8"/>
  <c r="H2882" i="8" s="1"/>
  <c r="J2881" i="8"/>
  <c r="K2881" i="8" s="1"/>
  <c r="L2881" i="8" s="1"/>
  <c r="M2881" i="8" s="1"/>
  <c r="W2881" i="8" s="1"/>
  <c r="I2881" i="8"/>
  <c r="N2881" i="8" s="1"/>
  <c r="AC2881" i="8"/>
  <c r="AC2880" i="8"/>
  <c r="S2880" i="8"/>
  <c r="J2882" i="8" l="1"/>
  <c r="I2882" i="8"/>
  <c r="N2882" i="8" s="1"/>
  <c r="O2881" i="8"/>
  <c r="P2881" i="8" s="1"/>
  <c r="Q2881" i="8" s="1"/>
  <c r="S2881" i="8" s="1"/>
  <c r="V2881" i="8"/>
  <c r="U2881" i="8" l="1"/>
  <c r="D2882" i="8" s="1"/>
  <c r="K2882" i="8"/>
  <c r="L2882" i="8" s="1"/>
  <c r="M2882" i="8" s="1"/>
  <c r="W2882" i="8" s="1"/>
  <c r="V2882" i="8"/>
  <c r="O2882" i="8"/>
  <c r="P2882" i="8" l="1"/>
  <c r="Q2882" i="8" s="1"/>
  <c r="X2882" i="8"/>
  <c r="Z2882" i="8" s="1"/>
  <c r="AA2882" i="8" s="1"/>
  <c r="AB2882" i="8" s="1"/>
  <c r="R2882" i="8"/>
  <c r="T2882" i="8" s="1"/>
  <c r="U2882" i="8" s="1"/>
  <c r="D2883" i="8" s="1"/>
  <c r="E2882" i="8"/>
  <c r="Y2882" i="8"/>
  <c r="F2882" i="8"/>
  <c r="G2882" i="8"/>
  <c r="H2883" i="8" s="1"/>
  <c r="Y2883" i="8" l="1"/>
  <c r="R2883" i="8"/>
  <c r="T2883" i="8" s="1"/>
  <c r="G2883" i="8"/>
  <c r="H2884" i="8" s="1"/>
  <c r="X2883" i="8"/>
  <c r="Z2883" i="8" s="1"/>
  <c r="AA2883" i="8" s="1"/>
  <c r="AB2883" i="8" s="1"/>
  <c r="F2883" i="8"/>
  <c r="E2883" i="8"/>
  <c r="I2883" i="8"/>
  <c r="N2883" i="8" s="1"/>
  <c r="J2883" i="8"/>
  <c r="K2883" i="8" s="1"/>
  <c r="L2883" i="8" s="1"/>
  <c r="M2883" i="8" s="1"/>
  <c r="W2883" i="8" s="1"/>
  <c r="AC2882" i="8"/>
  <c r="S2882" i="8"/>
  <c r="I2884" i="8" l="1"/>
  <c r="J2884" i="8"/>
  <c r="N2884" i="8"/>
  <c r="O2883" i="8"/>
  <c r="V2883" i="8"/>
  <c r="AC2883" i="8"/>
  <c r="P2883" i="8" l="1"/>
  <c r="O2884" i="8"/>
  <c r="V2884" i="8"/>
  <c r="K2884" i="8"/>
  <c r="L2884" i="8" s="1"/>
  <c r="M2884" i="8" s="1"/>
  <c r="W2884" i="8" s="1"/>
  <c r="Q2883" i="8" l="1"/>
  <c r="S2883" i="8" s="1"/>
  <c r="U2883" i="8"/>
  <c r="D2884" i="8" s="1"/>
  <c r="P2884" i="8"/>
  <c r="Q2884" i="8" s="1"/>
  <c r="E2884" i="8" l="1"/>
  <c r="G2884" i="8"/>
  <c r="H2885" i="8" s="1"/>
  <c r="X2884" i="8"/>
  <c r="Z2884" i="8" s="1"/>
  <c r="AA2884" i="8" s="1"/>
  <c r="AB2884" i="8" s="1"/>
  <c r="R2884" i="8"/>
  <c r="T2884" i="8" s="1"/>
  <c r="U2884" i="8" s="1"/>
  <c r="D2885" i="8" s="1"/>
  <c r="Y2884" i="8"/>
  <c r="F2884" i="8"/>
  <c r="S2884" i="8" l="1"/>
  <c r="Y2885" i="8"/>
  <c r="G2885" i="8"/>
  <c r="H2886" i="8" s="1"/>
  <c r="X2885" i="8"/>
  <c r="Z2885" i="8" s="1"/>
  <c r="AA2885" i="8" s="1"/>
  <c r="AB2885" i="8" s="1"/>
  <c r="F2885" i="8"/>
  <c r="E2885" i="8"/>
  <c r="R2885" i="8"/>
  <c r="T2885" i="8" s="1"/>
  <c r="I2885" i="8"/>
  <c r="N2885" i="8" s="1"/>
  <c r="J2885" i="8"/>
  <c r="AC2884" i="8"/>
  <c r="I2886" i="8" l="1"/>
  <c r="N2886" i="8" s="1"/>
  <c r="J2886" i="8"/>
  <c r="K2885" i="8"/>
  <c r="L2885" i="8" s="1"/>
  <c r="M2885" i="8" s="1"/>
  <c r="W2885" i="8" s="1"/>
  <c r="O2885" i="8"/>
  <c r="V2885" i="8"/>
  <c r="AC2885" i="8"/>
  <c r="P2885" i="8" l="1"/>
  <c r="V2886" i="8"/>
  <c r="O2886" i="8"/>
  <c r="K2886" i="8"/>
  <c r="L2886" i="8" s="1"/>
  <c r="M2886" i="8" s="1"/>
  <c r="W2886" i="8" s="1"/>
  <c r="Q2885" i="8" l="1"/>
  <c r="S2885" i="8" s="1"/>
  <c r="U2885" i="8"/>
  <c r="D2886" i="8" s="1"/>
  <c r="P2886" i="8"/>
  <c r="Q2886" i="8" s="1"/>
  <c r="E2886" i="8" l="1"/>
  <c r="X2886" i="8"/>
  <c r="Z2886" i="8" s="1"/>
  <c r="AA2886" i="8" s="1"/>
  <c r="AB2886" i="8" s="1"/>
  <c r="R2886" i="8"/>
  <c r="T2886" i="8" s="1"/>
  <c r="U2886" i="8" s="1"/>
  <c r="D2887" i="8" s="1"/>
  <c r="G2886" i="8"/>
  <c r="H2887" i="8" s="1"/>
  <c r="F2886" i="8"/>
  <c r="Y2886" i="8"/>
  <c r="S2886" i="8"/>
  <c r="I2887" i="8" l="1"/>
  <c r="N2887" i="8" s="1"/>
  <c r="J2887" i="8"/>
  <c r="AC2886" i="8"/>
  <c r="E2887" i="8"/>
  <c r="X2887" i="8"/>
  <c r="Z2887" i="8" s="1"/>
  <c r="AA2887" i="8" s="1"/>
  <c r="AB2887" i="8" s="1"/>
  <c r="Y2887" i="8"/>
  <c r="G2887" i="8"/>
  <c r="H2888" i="8" s="1"/>
  <c r="R2887" i="8"/>
  <c r="T2887" i="8" s="1"/>
  <c r="F2887" i="8"/>
  <c r="K2887" i="8" l="1"/>
  <c r="L2887" i="8" s="1"/>
  <c r="M2887" i="8" s="1"/>
  <c r="W2887" i="8" s="1"/>
  <c r="AC2887" i="8"/>
  <c r="I2888" i="8"/>
  <c r="N2888" i="8"/>
  <c r="J2888" i="8"/>
  <c r="O2887" i="8"/>
  <c r="V2887" i="8"/>
  <c r="O2888" i="8" l="1"/>
  <c r="V2888" i="8"/>
  <c r="P2888" i="8"/>
  <c r="Q2888" i="8" s="1"/>
  <c r="P2887" i="8"/>
  <c r="K2888" i="8"/>
  <c r="L2888" i="8" s="1"/>
  <c r="M2888" i="8" s="1"/>
  <c r="W2888" i="8" s="1"/>
  <c r="Q2887" i="8" l="1"/>
  <c r="S2887" i="8" s="1"/>
  <c r="U2887" i="8"/>
  <c r="D2888" i="8" s="1"/>
  <c r="F2888" i="8" l="1"/>
  <c r="G2888" i="8"/>
  <c r="H2889" i="8" s="1"/>
  <c r="X2888" i="8"/>
  <c r="Z2888" i="8" s="1"/>
  <c r="AA2888" i="8" s="1"/>
  <c r="AB2888" i="8" s="1"/>
  <c r="Y2888" i="8"/>
  <c r="E2888" i="8"/>
  <c r="R2888" i="8"/>
  <c r="T2888" i="8" l="1"/>
  <c r="U2888" i="8" s="1"/>
  <c r="D2889" i="8" s="1"/>
  <c r="S2888" i="8"/>
  <c r="AC2888" i="8"/>
  <c r="J2889" i="8"/>
  <c r="K2889" i="8" s="1"/>
  <c r="L2889" i="8" s="1"/>
  <c r="M2889" i="8" s="1"/>
  <c r="W2889" i="8" s="1"/>
  <c r="I2889" i="8"/>
  <c r="N2889" i="8"/>
  <c r="O2889" i="8" l="1"/>
  <c r="P2889" i="8" s="1"/>
  <c r="Q2889" i="8" s="1"/>
  <c r="V2889" i="8"/>
  <c r="Y2889" i="8"/>
  <c r="R2889" i="8"/>
  <c r="T2889" i="8" s="1"/>
  <c r="U2889" i="8" s="1"/>
  <c r="D2890" i="8" s="1"/>
  <c r="E2889" i="8"/>
  <c r="G2889" i="8"/>
  <c r="H2890" i="8" s="1"/>
  <c r="F2889" i="8"/>
  <c r="X2889" i="8"/>
  <c r="Z2889" i="8" s="1"/>
  <c r="AA2889" i="8" s="1"/>
  <c r="AB2889" i="8" s="1"/>
  <c r="AC2889" i="8" l="1"/>
  <c r="I2890" i="8"/>
  <c r="N2890" i="8"/>
  <c r="J2890" i="8"/>
  <c r="R2890" i="8"/>
  <c r="T2890" i="8" s="1"/>
  <c r="F2890" i="8"/>
  <c r="Y2890" i="8"/>
  <c r="E2890" i="8"/>
  <c r="G2890" i="8"/>
  <c r="H2891" i="8" s="1"/>
  <c r="X2890" i="8"/>
  <c r="Z2890" i="8" s="1"/>
  <c r="AA2890" i="8" s="1"/>
  <c r="AB2890" i="8" s="1"/>
  <c r="S2889" i="8"/>
  <c r="K2890" i="8" l="1"/>
  <c r="L2890" i="8" s="1"/>
  <c r="M2890" i="8" s="1"/>
  <c r="W2890" i="8" s="1"/>
  <c r="I2891" i="8"/>
  <c r="N2891" i="8" s="1"/>
  <c r="J2891" i="8"/>
  <c r="V2890" i="8"/>
  <c r="O2890" i="8"/>
  <c r="AC2890" i="8"/>
  <c r="P2890" i="8" l="1"/>
  <c r="K2891" i="8"/>
  <c r="L2891" i="8" s="1"/>
  <c r="M2891" i="8" s="1"/>
  <c r="W2891" i="8" s="1"/>
  <c r="O2891" i="8"/>
  <c r="V2891" i="8"/>
  <c r="P2891" i="8" l="1"/>
  <c r="Q2891" i="8" s="1"/>
  <c r="Q2890" i="8"/>
  <c r="S2890" i="8" s="1"/>
  <c r="U2890" i="8"/>
  <c r="D2891" i="8" s="1"/>
  <c r="E2891" i="8" l="1"/>
  <c r="R2891" i="8"/>
  <c r="T2891" i="8" s="1"/>
  <c r="U2891" i="8" s="1"/>
  <c r="D2892" i="8" s="1"/>
  <c r="G2891" i="8"/>
  <c r="H2892" i="8" s="1"/>
  <c r="X2891" i="8"/>
  <c r="Z2891" i="8" s="1"/>
  <c r="AA2891" i="8" s="1"/>
  <c r="AB2891" i="8" s="1"/>
  <c r="Y2891" i="8"/>
  <c r="F2891" i="8"/>
  <c r="S2891" i="8"/>
  <c r="F2892" i="8" l="1"/>
  <c r="E2892" i="8"/>
  <c r="R2892" i="8"/>
  <c r="T2892" i="8" s="1"/>
  <c r="X2892" i="8"/>
  <c r="Z2892" i="8" s="1"/>
  <c r="AA2892" i="8" s="1"/>
  <c r="AB2892" i="8" s="1"/>
  <c r="Y2892" i="8"/>
  <c r="G2892" i="8"/>
  <c r="H2893" i="8" s="1"/>
  <c r="AC2891" i="8"/>
  <c r="J2892" i="8"/>
  <c r="I2892" i="8"/>
  <c r="N2892" i="8" s="1"/>
  <c r="I2893" i="8" l="1"/>
  <c r="N2893" i="8" s="1"/>
  <c r="J2893" i="8"/>
  <c r="K2893" i="8" s="1"/>
  <c r="L2893" i="8" s="1"/>
  <c r="M2893" i="8" s="1"/>
  <c r="W2893" i="8" s="1"/>
  <c r="V2892" i="8"/>
  <c r="O2892" i="8"/>
  <c r="AC2892" i="8"/>
  <c r="K2892" i="8"/>
  <c r="L2892" i="8" s="1"/>
  <c r="M2892" i="8" s="1"/>
  <c r="W2892" i="8" s="1"/>
  <c r="P2892" i="8" l="1"/>
  <c r="O2893" i="8"/>
  <c r="V2893" i="8"/>
  <c r="Q2892" i="8" l="1"/>
  <c r="S2892" i="8" s="1"/>
  <c r="U2892" i="8"/>
  <c r="D2893" i="8" s="1"/>
  <c r="P2893" i="8"/>
  <c r="Q2893" i="8" s="1"/>
  <c r="F2893" i="8" l="1"/>
  <c r="X2893" i="8"/>
  <c r="Z2893" i="8" s="1"/>
  <c r="AA2893" i="8" s="1"/>
  <c r="AB2893" i="8" s="1"/>
  <c r="Y2893" i="8"/>
  <c r="G2893" i="8"/>
  <c r="H2894" i="8" s="1"/>
  <c r="E2893" i="8"/>
  <c r="R2893" i="8"/>
  <c r="T2893" i="8" s="1"/>
  <c r="U2893" i="8" s="1"/>
  <c r="D2894" i="8" s="1"/>
  <c r="S2893" i="8" l="1"/>
  <c r="AC2893" i="8"/>
  <c r="G2894" i="8"/>
  <c r="H2895" i="8" s="1"/>
  <c r="X2894" i="8"/>
  <c r="Z2894" i="8" s="1"/>
  <c r="AA2894" i="8" s="1"/>
  <c r="AB2894" i="8" s="1"/>
  <c r="F2894" i="8"/>
  <c r="Y2894" i="8"/>
  <c r="E2894" i="8"/>
  <c r="R2894" i="8"/>
  <c r="T2894" i="8" s="1"/>
  <c r="I2894" i="8"/>
  <c r="N2894" i="8" s="1"/>
  <c r="J2894" i="8"/>
  <c r="K2894" i="8" s="1"/>
  <c r="L2894" i="8" s="1"/>
  <c r="M2894" i="8" s="1"/>
  <c r="W2894" i="8" s="1"/>
  <c r="J2895" i="8" l="1"/>
  <c r="I2895" i="8"/>
  <c r="N2895" i="8" s="1"/>
  <c r="V2894" i="8"/>
  <c r="O2894" i="8"/>
  <c r="AC2894" i="8"/>
  <c r="P2894" i="8" l="1"/>
  <c r="K2895" i="8"/>
  <c r="L2895" i="8" s="1"/>
  <c r="M2895" i="8" s="1"/>
  <c r="W2895" i="8" s="1"/>
  <c r="V2895" i="8"/>
  <c r="O2895" i="8"/>
  <c r="Q2894" i="8" l="1"/>
  <c r="S2894" i="8" s="1"/>
  <c r="U2894" i="8"/>
  <c r="D2895" i="8" s="1"/>
  <c r="P2895" i="8"/>
  <c r="Q2895" i="8" s="1"/>
  <c r="R2895" i="8" l="1"/>
  <c r="T2895" i="8" s="1"/>
  <c r="U2895" i="8" s="1"/>
  <c r="D2896" i="8" s="1"/>
  <c r="F2895" i="8"/>
  <c r="E2895" i="8"/>
  <c r="X2895" i="8"/>
  <c r="Z2895" i="8" s="1"/>
  <c r="AA2895" i="8" s="1"/>
  <c r="AB2895" i="8" s="1"/>
  <c r="Y2895" i="8"/>
  <c r="G2895" i="8"/>
  <c r="H2896" i="8" s="1"/>
  <c r="AC2895" i="8" l="1"/>
  <c r="I2896" i="8"/>
  <c r="N2896" i="8" s="1"/>
  <c r="J2896" i="8"/>
  <c r="X2896" i="8"/>
  <c r="Z2896" i="8" s="1"/>
  <c r="AA2896" i="8" s="1"/>
  <c r="AB2896" i="8" s="1"/>
  <c r="Y2896" i="8"/>
  <c r="E2896" i="8"/>
  <c r="F2896" i="8"/>
  <c r="R2896" i="8"/>
  <c r="T2896" i="8" s="1"/>
  <c r="G2896" i="8"/>
  <c r="H2897" i="8" s="1"/>
  <c r="S2895" i="8"/>
  <c r="K2896" i="8" l="1"/>
  <c r="L2896" i="8" s="1"/>
  <c r="M2896" i="8" s="1"/>
  <c r="W2896" i="8" s="1"/>
  <c r="I2897" i="8"/>
  <c r="N2897" i="8" s="1"/>
  <c r="J2897" i="8"/>
  <c r="V2896" i="8"/>
  <c r="O2896" i="8"/>
  <c r="AC2896" i="8"/>
  <c r="P2896" i="8" l="1"/>
  <c r="K2897" i="8"/>
  <c r="L2897" i="8" s="1"/>
  <c r="M2897" i="8" s="1"/>
  <c r="W2897" i="8" s="1"/>
  <c r="V2897" i="8"/>
  <c r="O2897" i="8"/>
  <c r="Q2896" i="8" l="1"/>
  <c r="S2896" i="8" s="1"/>
  <c r="U2896" i="8"/>
  <c r="D2897" i="8" s="1"/>
  <c r="P2897" i="8"/>
  <c r="Q2897" i="8" s="1"/>
  <c r="G2897" i="8" l="1"/>
  <c r="H2898" i="8" s="1"/>
  <c r="Y2897" i="8"/>
  <c r="R2897" i="8"/>
  <c r="T2897" i="8" s="1"/>
  <c r="U2897" i="8" s="1"/>
  <c r="D2898" i="8" s="1"/>
  <c r="X2897" i="8"/>
  <c r="Z2897" i="8" s="1"/>
  <c r="AA2897" i="8" s="1"/>
  <c r="AB2897" i="8" s="1"/>
  <c r="E2897" i="8"/>
  <c r="F2897" i="8"/>
  <c r="AC2897" i="8" l="1"/>
  <c r="J2898" i="8"/>
  <c r="I2898" i="8"/>
  <c r="N2898" i="8" s="1"/>
  <c r="Y2898" i="8"/>
  <c r="F2898" i="8"/>
  <c r="G2898" i="8"/>
  <c r="H2899" i="8" s="1"/>
  <c r="X2898" i="8"/>
  <c r="Z2898" i="8" s="1"/>
  <c r="AA2898" i="8" s="1"/>
  <c r="AB2898" i="8" s="1"/>
  <c r="E2898" i="8"/>
  <c r="R2898" i="8"/>
  <c r="T2898" i="8" s="1"/>
  <c r="S2897" i="8"/>
  <c r="I2899" i="8" l="1"/>
  <c r="N2899" i="8" s="1"/>
  <c r="J2899" i="8"/>
  <c r="O2898" i="8"/>
  <c r="V2898" i="8"/>
  <c r="K2898" i="8"/>
  <c r="L2898" i="8" s="1"/>
  <c r="M2898" i="8" s="1"/>
  <c r="W2898" i="8" s="1"/>
  <c r="AC2898" i="8"/>
  <c r="O2899" i="8" l="1"/>
  <c r="V2899" i="8"/>
  <c r="K2899" i="8"/>
  <c r="L2899" i="8" s="1"/>
  <c r="M2899" i="8" s="1"/>
  <c r="W2899" i="8" s="1"/>
  <c r="P2899" i="8"/>
  <c r="Q2899" i="8" s="1"/>
  <c r="P2898" i="8"/>
  <c r="Q2898" i="8" l="1"/>
  <c r="S2898" i="8" s="1"/>
  <c r="U2898" i="8"/>
  <c r="D2899" i="8" s="1"/>
  <c r="X2899" i="8" l="1"/>
  <c r="Z2899" i="8" s="1"/>
  <c r="AA2899" i="8" s="1"/>
  <c r="AB2899" i="8" s="1"/>
  <c r="R2899" i="8"/>
  <c r="G2899" i="8"/>
  <c r="H2900" i="8" s="1"/>
  <c r="Y2899" i="8"/>
  <c r="F2899" i="8"/>
  <c r="E2899" i="8"/>
  <c r="I2900" i="8" l="1"/>
  <c r="N2900" i="8" s="1"/>
  <c r="J2900" i="8"/>
  <c r="K2900" i="8" s="1"/>
  <c r="L2900" i="8" s="1"/>
  <c r="M2900" i="8" s="1"/>
  <c r="W2900" i="8" s="1"/>
  <c r="T2899" i="8"/>
  <c r="U2899" i="8" s="1"/>
  <c r="D2900" i="8" s="1"/>
  <c r="S2899" i="8"/>
  <c r="AC2899" i="8"/>
  <c r="E2900" i="8" l="1"/>
  <c r="X2900" i="8"/>
  <c r="Z2900" i="8" s="1"/>
  <c r="AA2900" i="8" s="1"/>
  <c r="AB2900" i="8" s="1"/>
  <c r="R2900" i="8"/>
  <c r="T2900" i="8" s="1"/>
  <c r="F2900" i="8"/>
  <c r="G2900" i="8"/>
  <c r="H2901" i="8" s="1"/>
  <c r="Y2900" i="8"/>
  <c r="V2900" i="8"/>
  <c r="O2900" i="8"/>
  <c r="J2901" i="8" l="1"/>
  <c r="I2901" i="8"/>
  <c r="N2901" i="8" s="1"/>
  <c r="P2900" i="8"/>
  <c r="Q2900" i="8" s="1"/>
  <c r="S2900" i="8" s="1"/>
  <c r="AC2900" i="8"/>
  <c r="V2901" i="8" l="1"/>
  <c r="O2901" i="8"/>
  <c r="K2901" i="8"/>
  <c r="L2901" i="8" s="1"/>
  <c r="M2901" i="8" s="1"/>
  <c r="W2901" i="8" s="1"/>
  <c r="U2900" i="8"/>
  <c r="D2901" i="8" s="1"/>
  <c r="Y2901" i="8" l="1"/>
  <c r="E2901" i="8"/>
  <c r="G2901" i="8"/>
  <c r="H2902" i="8" s="1"/>
  <c r="X2901" i="8"/>
  <c r="Z2901" i="8" s="1"/>
  <c r="AA2901" i="8" s="1"/>
  <c r="AB2901" i="8" s="1"/>
  <c r="F2901" i="8"/>
  <c r="R2901" i="8"/>
  <c r="T2901" i="8" s="1"/>
  <c r="P2901" i="8"/>
  <c r="Q2901" i="8" s="1"/>
  <c r="U2901" i="8" l="1"/>
  <c r="D2902" i="8" s="1"/>
  <c r="X2902" i="8" s="1"/>
  <c r="Z2902" i="8" s="1"/>
  <c r="AA2902" i="8" s="1"/>
  <c r="AB2902" i="8" s="1"/>
  <c r="AC2902" i="8" s="1"/>
  <c r="G2902" i="8"/>
  <c r="E2902" i="8"/>
  <c r="R2902" i="8"/>
  <c r="T2902" i="8" s="1"/>
  <c r="Y2902" i="8"/>
  <c r="F2902" i="8"/>
  <c r="S2901" i="8"/>
  <c r="H2903" i="8"/>
  <c r="J2902" i="8"/>
  <c r="I2902" i="8"/>
  <c r="N2902" i="8" s="1"/>
  <c r="AC2901" i="8"/>
  <c r="V2902" i="8" l="1"/>
  <c r="O2902" i="8"/>
  <c r="I2903" i="8"/>
  <c r="N2903" i="8" s="1"/>
  <c r="J2903" i="8"/>
  <c r="K2903" i="8" s="1"/>
  <c r="L2903" i="8" s="1"/>
  <c r="M2903" i="8" s="1"/>
  <c r="W2903" i="8" s="1"/>
  <c r="K2902" i="8"/>
  <c r="L2902" i="8" s="1"/>
  <c r="M2902" i="8" s="1"/>
  <c r="W2902" i="8" s="1"/>
  <c r="P2902" i="8" l="1"/>
  <c r="V2903" i="8"/>
  <c r="O2903" i="8"/>
  <c r="P2903" i="8" s="1"/>
  <c r="Q2903" i="8" s="1"/>
  <c r="Q2902" i="8" l="1"/>
  <c r="S2902" i="8" s="1"/>
  <c r="U2902" i="8"/>
  <c r="D2903" i="8" s="1"/>
  <c r="G2903" i="8" l="1"/>
  <c r="H2904" i="8" s="1"/>
  <c r="X2903" i="8"/>
  <c r="Z2903" i="8" s="1"/>
  <c r="AA2903" i="8" s="1"/>
  <c r="AB2903" i="8" s="1"/>
  <c r="Y2903" i="8"/>
  <c r="F2903" i="8"/>
  <c r="E2903" i="8"/>
  <c r="R2903" i="8"/>
  <c r="T2903" i="8" l="1"/>
  <c r="U2903" i="8" s="1"/>
  <c r="D2904" i="8" s="1"/>
  <c r="S2903" i="8"/>
  <c r="AC2903" i="8"/>
  <c r="J2904" i="8"/>
  <c r="I2904" i="8"/>
  <c r="N2904" i="8" s="1"/>
  <c r="K2904" i="8" l="1"/>
  <c r="L2904" i="8" s="1"/>
  <c r="M2904" i="8" s="1"/>
  <c r="W2904" i="8" s="1"/>
  <c r="O2904" i="8"/>
  <c r="V2904" i="8"/>
  <c r="G2904" i="8"/>
  <c r="H2905" i="8" s="1"/>
  <c r="F2904" i="8"/>
  <c r="X2904" i="8"/>
  <c r="Z2904" i="8" s="1"/>
  <c r="AA2904" i="8" s="1"/>
  <c r="AB2904" i="8" s="1"/>
  <c r="R2904" i="8"/>
  <c r="T2904" i="8" s="1"/>
  <c r="Y2904" i="8"/>
  <c r="E2904" i="8"/>
  <c r="AC2904" i="8" l="1"/>
  <c r="I2905" i="8"/>
  <c r="N2905" i="8" s="1"/>
  <c r="J2905" i="8"/>
  <c r="K2905" i="8" s="1"/>
  <c r="L2905" i="8" s="1"/>
  <c r="M2905" i="8" s="1"/>
  <c r="W2905" i="8" s="1"/>
  <c r="P2904" i="8"/>
  <c r="Q2904" i="8" s="1"/>
  <c r="S2904" i="8" s="1"/>
  <c r="U2904" i="8" l="1"/>
  <c r="D2905" i="8" s="1"/>
  <c r="G2905" i="8"/>
  <c r="H2906" i="8" s="1"/>
  <c r="Y2905" i="8"/>
  <c r="F2905" i="8"/>
  <c r="E2905" i="8"/>
  <c r="X2905" i="8"/>
  <c r="Z2905" i="8" s="1"/>
  <c r="AA2905" i="8" s="1"/>
  <c r="AB2905" i="8" s="1"/>
  <c r="R2905" i="8"/>
  <c r="T2905" i="8" s="1"/>
  <c r="U2905" i="8" s="1"/>
  <c r="D2906" i="8" s="1"/>
  <c r="V2905" i="8"/>
  <c r="O2905" i="8"/>
  <c r="P2905" i="8" s="1"/>
  <c r="Q2905" i="8" s="1"/>
  <c r="S2905" i="8" l="1"/>
  <c r="X2906" i="8"/>
  <c r="Z2906" i="8" s="1"/>
  <c r="AA2906" i="8" s="1"/>
  <c r="AB2906" i="8" s="1"/>
  <c r="F2906" i="8"/>
  <c r="E2906" i="8"/>
  <c r="Y2906" i="8"/>
  <c r="G2906" i="8"/>
  <c r="H2907" i="8" s="1"/>
  <c r="R2906" i="8"/>
  <c r="T2906" i="8" s="1"/>
  <c r="AC2906" i="8"/>
  <c r="AC2905" i="8"/>
  <c r="I2906" i="8"/>
  <c r="N2906" i="8" s="1"/>
  <c r="J2906" i="8"/>
  <c r="K2906" i="8" s="1"/>
  <c r="L2906" i="8" s="1"/>
  <c r="M2906" i="8" s="1"/>
  <c r="W2906" i="8" s="1"/>
  <c r="J2907" i="8" l="1"/>
  <c r="I2907" i="8"/>
  <c r="N2907" i="8" s="1"/>
  <c r="O2906" i="8"/>
  <c r="V2906" i="8"/>
  <c r="P2906" i="8" l="1"/>
  <c r="V2907" i="8"/>
  <c r="O2907" i="8"/>
  <c r="K2907" i="8"/>
  <c r="L2907" i="8"/>
  <c r="M2907" i="8" s="1"/>
  <c r="W2907" i="8" s="1"/>
  <c r="P2907" i="8" l="1"/>
  <c r="Q2907" i="8" s="1"/>
  <c r="Q2906" i="8"/>
  <c r="S2906" i="8" s="1"/>
  <c r="U2906" i="8"/>
  <c r="D2907" i="8" s="1"/>
  <c r="R2907" i="8" l="1"/>
  <c r="T2907" i="8" s="1"/>
  <c r="U2907" i="8" s="1"/>
  <c r="D2908" i="8" s="1"/>
  <c r="Y2907" i="8"/>
  <c r="F2907" i="8"/>
  <c r="E2907" i="8"/>
  <c r="G2907" i="8"/>
  <c r="H2908" i="8" s="1"/>
  <c r="X2907" i="8"/>
  <c r="Z2907" i="8" s="1"/>
  <c r="AA2907" i="8" s="1"/>
  <c r="AB2907" i="8" s="1"/>
  <c r="S2907" i="8"/>
  <c r="I2908" i="8" l="1"/>
  <c r="N2908" i="8"/>
  <c r="J2908" i="8"/>
  <c r="AC2907" i="8"/>
  <c r="F2908" i="8"/>
  <c r="G2908" i="8"/>
  <c r="H2909" i="8" s="1"/>
  <c r="X2908" i="8"/>
  <c r="Z2908" i="8" s="1"/>
  <c r="AA2908" i="8" s="1"/>
  <c r="AB2908" i="8" s="1"/>
  <c r="AC2908" i="8" s="1"/>
  <c r="R2908" i="8"/>
  <c r="T2908" i="8" s="1"/>
  <c r="E2908" i="8"/>
  <c r="Y2908" i="8"/>
  <c r="I2909" i="8" l="1"/>
  <c r="N2909" i="8" s="1"/>
  <c r="J2909" i="8"/>
  <c r="K2908" i="8"/>
  <c r="L2908" i="8" s="1"/>
  <c r="M2908" i="8" s="1"/>
  <c r="W2908" i="8" s="1"/>
  <c r="O2908" i="8"/>
  <c r="V2908" i="8"/>
  <c r="P2908" i="8" l="1"/>
  <c r="K2909" i="8"/>
  <c r="L2909" i="8" s="1"/>
  <c r="M2909" i="8" s="1"/>
  <c r="W2909" i="8" s="1"/>
  <c r="O2909" i="8"/>
  <c r="V2909" i="8"/>
  <c r="Q2908" i="8" l="1"/>
  <c r="S2908" i="8" s="1"/>
  <c r="U2908" i="8"/>
  <c r="D2909" i="8" s="1"/>
  <c r="P2909" i="8"/>
  <c r="Q2909" i="8" s="1"/>
  <c r="E2909" i="8" l="1"/>
  <c r="G2909" i="8"/>
  <c r="H2910" i="8" s="1"/>
  <c r="X2909" i="8"/>
  <c r="Z2909" i="8" s="1"/>
  <c r="AA2909" i="8" s="1"/>
  <c r="AB2909" i="8" s="1"/>
  <c r="R2909" i="8"/>
  <c r="T2909" i="8" s="1"/>
  <c r="U2909" i="8" s="1"/>
  <c r="D2910" i="8" s="1"/>
  <c r="Y2909" i="8"/>
  <c r="F2909" i="8"/>
  <c r="AC2909" i="8" l="1"/>
  <c r="E2910" i="8"/>
  <c r="X2910" i="8"/>
  <c r="Z2910" i="8" s="1"/>
  <c r="AA2910" i="8" s="1"/>
  <c r="AB2910" i="8" s="1"/>
  <c r="G2910" i="8"/>
  <c r="H2911" i="8" s="1"/>
  <c r="R2910" i="8"/>
  <c r="T2910" i="8" s="1"/>
  <c r="F2910" i="8"/>
  <c r="Y2910" i="8"/>
  <c r="J2910" i="8"/>
  <c r="I2910" i="8"/>
  <c r="N2910" i="8" s="1"/>
  <c r="S2909" i="8"/>
  <c r="J2911" i="8" l="1"/>
  <c r="I2911" i="8"/>
  <c r="N2911" i="8" s="1"/>
  <c r="K2910" i="8"/>
  <c r="L2910" i="8" s="1"/>
  <c r="M2910" i="8" s="1"/>
  <c r="W2910" i="8" s="1"/>
  <c r="V2910" i="8"/>
  <c r="O2910" i="8"/>
  <c r="AC2910" i="8"/>
  <c r="O2911" i="8" l="1"/>
  <c r="V2911" i="8"/>
  <c r="K2911" i="8"/>
  <c r="L2911" i="8" s="1"/>
  <c r="M2911" i="8" s="1"/>
  <c r="W2911" i="8" s="1"/>
  <c r="P2911" i="8"/>
  <c r="Q2911" i="8" s="1"/>
  <c r="P2910" i="8"/>
  <c r="Q2910" i="8" l="1"/>
  <c r="S2910" i="8" s="1"/>
  <c r="U2910" i="8"/>
  <c r="D2911" i="8" s="1"/>
  <c r="X2911" i="8" l="1"/>
  <c r="Z2911" i="8" s="1"/>
  <c r="AA2911" i="8" s="1"/>
  <c r="AB2911" i="8" s="1"/>
  <c r="Y2911" i="8"/>
  <c r="E2911" i="8"/>
  <c r="G2911" i="8"/>
  <c r="H2912" i="8" s="1"/>
  <c r="F2911" i="8"/>
  <c r="R2911" i="8"/>
  <c r="T2911" i="8" l="1"/>
  <c r="U2911" i="8" s="1"/>
  <c r="D2912" i="8" s="1"/>
  <c r="S2911" i="8"/>
  <c r="J2912" i="8"/>
  <c r="I2912" i="8"/>
  <c r="N2912" i="8" s="1"/>
  <c r="AC2911" i="8"/>
  <c r="O2912" i="8" l="1"/>
  <c r="V2912" i="8"/>
  <c r="K2912" i="8"/>
  <c r="L2912" i="8" s="1"/>
  <c r="M2912" i="8" s="1"/>
  <c r="W2912" i="8" s="1"/>
  <c r="F2912" i="8"/>
  <c r="E2912" i="8"/>
  <c r="G2912" i="8"/>
  <c r="H2913" i="8" s="1"/>
  <c r="R2912" i="8"/>
  <c r="T2912" i="8" s="1"/>
  <c r="X2912" i="8"/>
  <c r="Z2912" i="8" s="1"/>
  <c r="AA2912" i="8" s="1"/>
  <c r="AB2912" i="8" s="1"/>
  <c r="Y2912" i="8"/>
  <c r="J2913" i="8" l="1"/>
  <c r="I2913" i="8"/>
  <c r="N2913" i="8" s="1"/>
  <c r="AC2912" i="8"/>
  <c r="P2912" i="8"/>
  <c r="Q2912" i="8" s="1"/>
  <c r="S2912" i="8" s="1"/>
  <c r="V2913" i="8" l="1"/>
  <c r="O2913" i="8"/>
  <c r="U2912" i="8"/>
  <c r="D2913" i="8" s="1"/>
  <c r="K2913" i="8"/>
  <c r="L2913" i="8" s="1"/>
  <c r="M2913" i="8" s="1"/>
  <c r="W2913" i="8" s="1"/>
  <c r="P2913" i="8" l="1"/>
  <c r="Q2913" i="8" s="1"/>
  <c r="F2913" i="8"/>
  <c r="E2913" i="8"/>
  <c r="X2913" i="8"/>
  <c r="Z2913" i="8" s="1"/>
  <c r="AA2913" i="8" s="1"/>
  <c r="AB2913" i="8" s="1"/>
  <c r="R2913" i="8"/>
  <c r="T2913" i="8" s="1"/>
  <c r="U2913" i="8" s="1"/>
  <c r="D2914" i="8" s="1"/>
  <c r="G2913" i="8"/>
  <c r="H2914" i="8" s="1"/>
  <c r="Y2913" i="8"/>
  <c r="I2914" i="8" l="1"/>
  <c r="J2914" i="8"/>
  <c r="N2914" i="8"/>
  <c r="Y2914" i="8"/>
  <c r="F2914" i="8"/>
  <c r="E2914" i="8"/>
  <c r="G2914" i="8"/>
  <c r="H2915" i="8" s="1"/>
  <c r="X2914" i="8"/>
  <c r="Z2914" i="8" s="1"/>
  <c r="AA2914" i="8" s="1"/>
  <c r="AB2914" i="8" s="1"/>
  <c r="AC2914" i="8" s="1"/>
  <c r="R2914" i="8"/>
  <c r="T2914" i="8" s="1"/>
  <c r="S2913" i="8"/>
  <c r="AC2913" i="8"/>
  <c r="J2915" i="8" l="1"/>
  <c r="I2915" i="8"/>
  <c r="N2915" i="8" s="1"/>
  <c r="O2914" i="8"/>
  <c r="V2914" i="8"/>
  <c r="K2914" i="8"/>
  <c r="L2914" i="8" s="1"/>
  <c r="M2914" i="8" s="1"/>
  <c r="W2914" i="8" s="1"/>
  <c r="O2915" i="8" l="1"/>
  <c r="V2915" i="8"/>
  <c r="P2915" i="8"/>
  <c r="Q2915" i="8" s="1"/>
  <c r="P2914" i="8"/>
  <c r="K2915" i="8"/>
  <c r="L2915" i="8" s="1"/>
  <c r="M2915" i="8" s="1"/>
  <c r="W2915" i="8" s="1"/>
  <c r="Q2914" i="8" l="1"/>
  <c r="S2914" i="8" s="1"/>
  <c r="U2914" i="8"/>
  <c r="D2915" i="8" s="1"/>
  <c r="G2915" i="8" l="1"/>
  <c r="H2916" i="8" s="1"/>
  <c r="Y2915" i="8"/>
  <c r="R2915" i="8"/>
  <c r="E2915" i="8"/>
  <c r="X2915" i="8"/>
  <c r="Z2915" i="8" s="1"/>
  <c r="AA2915" i="8" s="1"/>
  <c r="AB2915" i="8" s="1"/>
  <c r="F2915" i="8"/>
  <c r="AC2915" i="8" l="1"/>
  <c r="T2915" i="8"/>
  <c r="U2915" i="8" s="1"/>
  <c r="D2916" i="8" s="1"/>
  <c r="S2915" i="8"/>
  <c r="I2916" i="8"/>
  <c r="J2916" i="8"/>
  <c r="N2916" i="8"/>
  <c r="V2916" i="8" l="1"/>
  <c r="O2916" i="8"/>
  <c r="K2916" i="8"/>
  <c r="L2916" i="8" s="1"/>
  <c r="M2916" i="8" s="1"/>
  <c r="W2916" i="8" s="1"/>
  <c r="X2916" i="8"/>
  <c r="Z2916" i="8" s="1"/>
  <c r="AA2916" i="8" s="1"/>
  <c r="AB2916" i="8" s="1"/>
  <c r="Y2916" i="8"/>
  <c r="E2916" i="8"/>
  <c r="F2916" i="8"/>
  <c r="R2916" i="8"/>
  <c r="T2916" i="8" s="1"/>
  <c r="G2916" i="8"/>
  <c r="H2917" i="8" s="1"/>
  <c r="AC2916" i="8" l="1"/>
  <c r="I2917" i="8"/>
  <c r="N2917" i="8" s="1"/>
  <c r="J2917" i="8"/>
  <c r="P2916" i="8"/>
  <c r="Q2916" i="8" s="1"/>
  <c r="S2916" i="8" s="1"/>
  <c r="U2916" i="8"/>
  <c r="D2917" i="8" s="1"/>
  <c r="E2917" i="8" l="1"/>
  <c r="F2917" i="8"/>
  <c r="G2917" i="8"/>
  <c r="H2918" i="8" s="1"/>
  <c r="X2917" i="8"/>
  <c r="Z2917" i="8" s="1"/>
  <c r="AA2917" i="8" s="1"/>
  <c r="AB2917" i="8" s="1"/>
  <c r="R2917" i="8"/>
  <c r="T2917" i="8" s="1"/>
  <c r="Y2917" i="8"/>
  <c r="K2917" i="8"/>
  <c r="L2917" i="8" s="1"/>
  <c r="M2917" i="8" s="1"/>
  <c r="W2917" i="8" s="1"/>
  <c r="O2917" i="8"/>
  <c r="P2917" i="8" s="1"/>
  <c r="Q2917" i="8" s="1"/>
  <c r="V2917" i="8"/>
  <c r="U2917" i="8" l="1"/>
  <c r="D2918" i="8" s="1"/>
  <c r="R2918" i="8" s="1"/>
  <c r="T2918" i="8" s="1"/>
  <c r="F2918" i="8"/>
  <c r="E2918" i="8"/>
  <c r="X2918" i="8"/>
  <c r="Z2918" i="8" s="1"/>
  <c r="AA2918" i="8" s="1"/>
  <c r="AB2918" i="8" s="1"/>
  <c r="AC2917" i="8"/>
  <c r="J2918" i="8"/>
  <c r="I2918" i="8"/>
  <c r="N2918" i="8" s="1"/>
  <c r="S2917" i="8"/>
  <c r="G2918" i="8" l="1"/>
  <c r="H2919" i="8" s="1"/>
  <c r="Y2918" i="8"/>
  <c r="I2919" i="8"/>
  <c r="N2919" i="8" s="1"/>
  <c r="J2919" i="8"/>
  <c r="AC2918" i="8"/>
  <c r="O2918" i="8"/>
  <c r="V2918" i="8"/>
  <c r="K2918" i="8"/>
  <c r="L2918" i="8"/>
  <c r="M2918" i="8" s="1"/>
  <c r="W2918" i="8" s="1"/>
  <c r="V2919" i="8" l="1"/>
  <c r="O2919" i="8"/>
  <c r="P2918" i="8"/>
  <c r="P2919" i="8"/>
  <c r="Q2919" i="8" s="1"/>
  <c r="K2919" i="8"/>
  <c r="L2919" i="8" s="1"/>
  <c r="M2919" i="8" s="1"/>
  <c r="W2919" i="8" s="1"/>
  <c r="Q2918" i="8" l="1"/>
  <c r="S2918" i="8" s="1"/>
  <c r="U2918" i="8"/>
  <c r="D2919" i="8" s="1"/>
  <c r="G2919" i="8" l="1"/>
  <c r="H2920" i="8" s="1"/>
  <c r="Y2919" i="8"/>
  <c r="F2919" i="8"/>
  <c r="X2919" i="8"/>
  <c r="Z2919" i="8" s="1"/>
  <c r="AA2919" i="8" s="1"/>
  <c r="AB2919" i="8" s="1"/>
  <c r="R2919" i="8"/>
  <c r="E2919" i="8"/>
  <c r="T2919" i="8" l="1"/>
  <c r="U2919" i="8" s="1"/>
  <c r="D2920" i="8" s="1"/>
  <c r="S2919" i="8"/>
  <c r="AC2919" i="8"/>
  <c r="J2920" i="8"/>
  <c r="I2920" i="8"/>
  <c r="N2920" i="8" s="1"/>
  <c r="K2920" i="8" l="1"/>
  <c r="L2920" i="8" s="1"/>
  <c r="M2920" i="8" s="1"/>
  <c r="W2920" i="8" s="1"/>
  <c r="V2920" i="8"/>
  <c r="O2920" i="8"/>
  <c r="F2920" i="8"/>
  <c r="G2920" i="8"/>
  <c r="H2921" i="8" s="1"/>
  <c r="R2920" i="8"/>
  <c r="T2920" i="8" s="1"/>
  <c r="E2920" i="8"/>
  <c r="X2920" i="8"/>
  <c r="Z2920" i="8" s="1"/>
  <c r="AA2920" i="8" s="1"/>
  <c r="AB2920" i="8" s="1"/>
  <c r="Y2920" i="8"/>
  <c r="AC2920" i="8" l="1"/>
  <c r="J2921" i="8"/>
  <c r="I2921" i="8"/>
  <c r="N2921" i="8" s="1"/>
  <c r="P2920" i="8"/>
  <c r="Q2920" i="8" s="1"/>
  <c r="S2920" i="8" s="1"/>
  <c r="O2921" i="8" l="1"/>
  <c r="V2921" i="8"/>
  <c r="K2921" i="8"/>
  <c r="L2921" i="8" s="1"/>
  <c r="M2921" i="8" s="1"/>
  <c r="W2921" i="8" s="1"/>
  <c r="U2920" i="8"/>
  <c r="D2921" i="8" s="1"/>
  <c r="F2921" i="8" l="1"/>
  <c r="X2921" i="8"/>
  <c r="Z2921" i="8" s="1"/>
  <c r="AA2921" i="8" s="1"/>
  <c r="AB2921" i="8" s="1"/>
  <c r="E2921" i="8"/>
  <c r="G2921" i="8"/>
  <c r="H2922" i="8" s="1"/>
  <c r="R2921" i="8"/>
  <c r="T2921" i="8" s="1"/>
  <c r="Y2921" i="8"/>
  <c r="P2921" i="8"/>
  <c r="Q2921" i="8" s="1"/>
  <c r="S2921" i="8" l="1"/>
  <c r="U2921" i="8"/>
  <c r="D2922" i="8" s="1"/>
  <c r="J2922" i="8"/>
  <c r="I2922" i="8"/>
  <c r="N2922" i="8" s="1"/>
  <c r="AC2921" i="8"/>
  <c r="O2922" i="8" l="1"/>
  <c r="V2922" i="8"/>
  <c r="K2922" i="8"/>
  <c r="L2922" i="8" s="1"/>
  <c r="M2922" i="8" s="1"/>
  <c r="W2922" i="8" s="1"/>
  <c r="G2922" i="8"/>
  <c r="H2923" i="8" s="1"/>
  <c r="X2922" i="8"/>
  <c r="Z2922" i="8" s="1"/>
  <c r="AA2922" i="8" s="1"/>
  <c r="AB2922" i="8" s="1"/>
  <c r="R2922" i="8"/>
  <c r="T2922" i="8" s="1"/>
  <c r="F2922" i="8"/>
  <c r="Y2922" i="8"/>
  <c r="E2922" i="8"/>
  <c r="J2923" i="8" l="1"/>
  <c r="I2923" i="8"/>
  <c r="N2923" i="8" s="1"/>
  <c r="AC2922" i="8"/>
  <c r="P2922" i="8"/>
  <c r="Q2922" i="8" s="1"/>
  <c r="S2922" i="8" s="1"/>
  <c r="K2923" i="8" l="1"/>
  <c r="L2923" i="8" s="1"/>
  <c r="M2923" i="8" s="1"/>
  <c r="W2923" i="8" s="1"/>
  <c r="U2922" i="8"/>
  <c r="D2923" i="8" s="1"/>
  <c r="O2923" i="8"/>
  <c r="P2923" i="8" s="1"/>
  <c r="Q2923" i="8" s="1"/>
  <c r="V2923" i="8"/>
  <c r="F2923" i="8" l="1"/>
  <c r="X2923" i="8"/>
  <c r="Z2923" i="8" s="1"/>
  <c r="AA2923" i="8" s="1"/>
  <c r="AB2923" i="8" s="1"/>
  <c r="G2923" i="8"/>
  <c r="H2924" i="8" s="1"/>
  <c r="Y2923" i="8"/>
  <c r="R2923" i="8"/>
  <c r="T2923" i="8" s="1"/>
  <c r="U2923" i="8" s="1"/>
  <c r="D2924" i="8" s="1"/>
  <c r="E2923" i="8"/>
  <c r="G2924" i="8" l="1"/>
  <c r="X2924" i="8"/>
  <c r="Z2924" i="8" s="1"/>
  <c r="AA2924" i="8" s="1"/>
  <c r="AB2924" i="8" s="1"/>
  <c r="Y2924" i="8"/>
  <c r="F2924" i="8"/>
  <c r="E2924" i="8"/>
  <c r="R2924" i="8"/>
  <c r="T2924" i="8" s="1"/>
  <c r="H2925" i="8"/>
  <c r="J2924" i="8"/>
  <c r="I2924" i="8"/>
  <c r="N2924" i="8" s="1"/>
  <c r="AC2923" i="8"/>
  <c r="S2923" i="8"/>
  <c r="V2924" i="8" l="1"/>
  <c r="O2924" i="8"/>
  <c r="J2925" i="8"/>
  <c r="I2925" i="8"/>
  <c r="N2925" i="8" s="1"/>
  <c r="AC2924" i="8"/>
  <c r="K2924" i="8"/>
  <c r="L2924" i="8" s="1"/>
  <c r="M2924" i="8" s="1"/>
  <c r="W2924" i="8" s="1"/>
  <c r="O2925" i="8" l="1"/>
  <c r="V2925" i="8"/>
  <c r="P2924" i="8"/>
  <c r="P2925" i="8"/>
  <c r="Q2925" i="8" s="1"/>
  <c r="K2925" i="8"/>
  <c r="L2925" i="8" s="1"/>
  <c r="M2925" i="8" s="1"/>
  <c r="W2925" i="8" s="1"/>
  <c r="Q2924" i="8" l="1"/>
  <c r="S2924" i="8" s="1"/>
  <c r="U2924" i="8"/>
  <c r="D2925" i="8" s="1"/>
  <c r="Y2925" i="8" l="1"/>
  <c r="F2925" i="8"/>
  <c r="R2925" i="8"/>
  <c r="X2925" i="8"/>
  <c r="Z2925" i="8" s="1"/>
  <c r="AA2925" i="8" s="1"/>
  <c r="AB2925" i="8" s="1"/>
  <c r="E2925" i="8"/>
  <c r="G2925" i="8"/>
  <c r="H2926" i="8" s="1"/>
  <c r="I2926" i="8" l="1"/>
  <c r="N2926" i="8"/>
  <c r="J2926" i="8"/>
  <c r="T2925" i="8"/>
  <c r="U2925" i="8" s="1"/>
  <c r="D2926" i="8" s="1"/>
  <c r="S2925" i="8"/>
  <c r="AC2925" i="8"/>
  <c r="E2926" i="8" l="1"/>
  <c r="X2926" i="8"/>
  <c r="Z2926" i="8" s="1"/>
  <c r="AA2926" i="8" s="1"/>
  <c r="AB2926" i="8" s="1"/>
  <c r="Y2926" i="8"/>
  <c r="F2926" i="8"/>
  <c r="R2926" i="8"/>
  <c r="T2926" i="8" s="1"/>
  <c r="G2926" i="8"/>
  <c r="H2927" i="8" s="1"/>
  <c r="V2926" i="8"/>
  <c r="O2926" i="8"/>
  <c r="K2926" i="8"/>
  <c r="L2926" i="8" s="1"/>
  <c r="M2926" i="8" s="1"/>
  <c r="W2926" i="8" s="1"/>
  <c r="I2927" i="8" l="1"/>
  <c r="N2927" i="8" s="1"/>
  <c r="J2927" i="8"/>
  <c r="P2926" i="8"/>
  <c r="Q2926" i="8" s="1"/>
  <c r="S2926" i="8" s="1"/>
  <c r="AC2926" i="8"/>
  <c r="U2926" i="8" l="1"/>
  <c r="D2927" i="8" s="1"/>
  <c r="K2927" i="8"/>
  <c r="L2927" i="8" s="1"/>
  <c r="M2927" i="8" s="1"/>
  <c r="W2927" i="8" s="1"/>
  <c r="V2927" i="8"/>
  <c r="O2927" i="8"/>
  <c r="P2927" i="8" l="1"/>
  <c r="Q2927" i="8" s="1"/>
  <c r="E2927" i="8"/>
  <c r="R2927" i="8"/>
  <c r="T2927" i="8" s="1"/>
  <c r="U2927" i="8" s="1"/>
  <c r="D2928" i="8" s="1"/>
  <c r="F2927" i="8"/>
  <c r="G2927" i="8"/>
  <c r="H2928" i="8" s="1"/>
  <c r="X2927" i="8"/>
  <c r="Z2927" i="8" s="1"/>
  <c r="AA2927" i="8" s="1"/>
  <c r="AB2927" i="8" s="1"/>
  <c r="Y2927" i="8"/>
  <c r="AC2927" i="8" l="1"/>
  <c r="J2928" i="8"/>
  <c r="I2928" i="8"/>
  <c r="N2928" i="8" s="1"/>
  <c r="S2927" i="8"/>
  <c r="R2928" i="8"/>
  <c r="T2928" i="8" s="1"/>
  <c r="G2928" i="8"/>
  <c r="H2929" i="8" s="1"/>
  <c r="Y2928" i="8"/>
  <c r="F2928" i="8"/>
  <c r="E2928" i="8"/>
  <c r="X2928" i="8"/>
  <c r="Z2928" i="8" s="1"/>
  <c r="AA2928" i="8" s="1"/>
  <c r="AB2928" i="8" s="1"/>
  <c r="J2929" i="8" l="1"/>
  <c r="I2929" i="8"/>
  <c r="N2929" i="8" s="1"/>
  <c r="O2928" i="8"/>
  <c r="V2928" i="8"/>
  <c r="K2928" i="8"/>
  <c r="L2928" i="8" s="1"/>
  <c r="M2928" i="8" s="1"/>
  <c r="W2928" i="8" s="1"/>
  <c r="AC2928" i="8"/>
  <c r="O2929" i="8" l="1"/>
  <c r="V2929" i="8"/>
  <c r="P2929" i="8"/>
  <c r="Q2929" i="8" s="1"/>
  <c r="P2928" i="8"/>
  <c r="K2929" i="8"/>
  <c r="L2929" i="8" s="1"/>
  <c r="M2929" i="8" s="1"/>
  <c r="W2929" i="8" s="1"/>
  <c r="Q2928" i="8" l="1"/>
  <c r="S2928" i="8" s="1"/>
  <c r="U2928" i="8"/>
  <c r="D2929" i="8" s="1"/>
  <c r="R2929" i="8" l="1"/>
  <c r="X2929" i="8"/>
  <c r="Z2929" i="8" s="1"/>
  <c r="AA2929" i="8" s="1"/>
  <c r="AB2929" i="8" s="1"/>
  <c r="G2929" i="8"/>
  <c r="H2930" i="8" s="1"/>
  <c r="Y2929" i="8"/>
  <c r="E2929" i="8"/>
  <c r="F2929" i="8"/>
  <c r="AC2929" i="8" l="1"/>
  <c r="J2930" i="8"/>
  <c r="I2930" i="8"/>
  <c r="N2930" i="8"/>
  <c r="T2929" i="8"/>
  <c r="U2929" i="8" s="1"/>
  <c r="D2930" i="8" s="1"/>
  <c r="S2929" i="8"/>
  <c r="K2930" i="8" l="1"/>
  <c r="L2930" i="8" s="1"/>
  <c r="M2930" i="8" s="1"/>
  <c r="W2930" i="8" s="1"/>
  <c r="Y2930" i="8"/>
  <c r="F2930" i="8"/>
  <c r="E2930" i="8"/>
  <c r="G2930" i="8"/>
  <c r="H2931" i="8" s="1"/>
  <c r="X2930" i="8"/>
  <c r="Z2930" i="8" s="1"/>
  <c r="AA2930" i="8" s="1"/>
  <c r="AB2930" i="8" s="1"/>
  <c r="R2930" i="8"/>
  <c r="T2930" i="8" s="1"/>
  <c r="V2930" i="8"/>
  <c r="O2930" i="8"/>
  <c r="P2930" i="8" l="1"/>
  <c r="Q2930" i="8" s="1"/>
  <c r="S2930" i="8" s="1"/>
  <c r="AC2930" i="8"/>
  <c r="I2931" i="8"/>
  <c r="N2931" i="8" s="1"/>
  <c r="J2931" i="8"/>
  <c r="K2931" i="8" s="1"/>
  <c r="L2931" i="8" s="1"/>
  <c r="M2931" i="8" s="1"/>
  <c r="W2931" i="8" s="1"/>
  <c r="U2930" i="8"/>
  <c r="D2931" i="8" s="1"/>
  <c r="O2931" i="8" l="1"/>
  <c r="V2931" i="8"/>
  <c r="Y2931" i="8"/>
  <c r="R2931" i="8"/>
  <c r="T2931" i="8" s="1"/>
  <c r="E2931" i="8"/>
  <c r="F2931" i="8"/>
  <c r="G2931" i="8"/>
  <c r="H2932" i="8" s="1"/>
  <c r="X2931" i="8"/>
  <c r="Z2931" i="8" s="1"/>
  <c r="AA2931" i="8" s="1"/>
  <c r="AB2931" i="8" s="1"/>
  <c r="I2932" i="8" l="1"/>
  <c r="J2932" i="8"/>
  <c r="K2932" i="8" s="1"/>
  <c r="L2932" i="8" s="1"/>
  <c r="M2932" i="8" s="1"/>
  <c r="W2932" i="8" s="1"/>
  <c r="N2932" i="8"/>
  <c r="AC2931" i="8"/>
  <c r="P2931" i="8"/>
  <c r="Q2931" i="8" s="1"/>
  <c r="S2931" i="8" s="1"/>
  <c r="U2931" i="8" l="1"/>
  <c r="D2932" i="8" s="1"/>
  <c r="O2932" i="8"/>
  <c r="V2932" i="8"/>
  <c r="X2932" i="8"/>
  <c r="Z2932" i="8" s="1"/>
  <c r="AA2932" i="8" s="1"/>
  <c r="AB2932" i="8" s="1"/>
  <c r="R2932" i="8"/>
  <c r="T2932" i="8" s="1"/>
  <c r="Y2932" i="8"/>
  <c r="F2932" i="8"/>
  <c r="E2932" i="8"/>
  <c r="G2932" i="8"/>
  <c r="H2933" i="8" s="1"/>
  <c r="AC2932" i="8" l="1"/>
  <c r="I2933" i="8"/>
  <c r="J2933" i="8"/>
  <c r="N2933" i="8"/>
  <c r="P2932" i="8"/>
  <c r="Q2932" i="8" s="1"/>
  <c r="S2932" i="8" s="1"/>
  <c r="U2932" i="8" l="1"/>
  <c r="D2933" i="8" s="1"/>
  <c r="O2933" i="8"/>
  <c r="V2933" i="8"/>
  <c r="G2933" i="8"/>
  <c r="H2934" i="8" s="1"/>
  <c r="E2933" i="8"/>
  <c r="F2933" i="8"/>
  <c r="R2933" i="8"/>
  <c r="T2933" i="8" s="1"/>
  <c r="X2933" i="8"/>
  <c r="Z2933" i="8" s="1"/>
  <c r="AA2933" i="8" s="1"/>
  <c r="AB2933" i="8" s="1"/>
  <c r="Y2933" i="8"/>
  <c r="K2933" i="8"/>
  <c r="L2933" i="8" s="1"/>
  <c r="M2933" i="8" s="1"/>
  <c r="W2933" i="8" s="1"/>
  <c r="I2934" i="8" l="1"/>
  <c r="N2934" i="8" s="1"/>
  <c r="J2934" i="8"/>
  <c r="K2934" i="8" s="1"/>
  <c r="L2934" i="8" s="1"/>
  <c r="M2934" i="8" s="1"/>
  <c r="W2934" i="8" s="1"/>
  <c r="AC2933" i="8"/>
  <c r="P2933" i="8"/>
  <c r="Q2933" i="8" s="1"/>
  <c r="S2933" i="8" s="1"/>
  <c r="U2933" i="8" l="1"/>
  <c r="D2934" i="8" s="1"/>
  <c r="V2934" i="8"/>
  <c r="O2934" i="8"/>
  <c r="P2934" i="8" l="1"/>
  <c r="Q2934" i="8" s="1"/>
  <c r="Y2934" i="8"/>
  <c r="F2934" i="8"/>
  <c r="G2934" i="8"/>
  <c r="H2935" i="8" s="1"/>
  <c r="X2934" i="8"/>
  <c r="Z2934" i="8" s="1"/>
  <c r="AA2934" i="8" s="1"/>
  <c r="AB2934" i="8" s="1"/>
  <c r="R2934" i="8"/>
  <c r="T2934" i="8" s="1"/>
  <c r="U2934" i="8" s="1"/>
  <c r="D2935" i="8" s="1"/>
  <c r="E2934" i="8"/>
  <c r="AC2934" i="8" l="1"/>
  <c r="S2934" i="8"/>
  <c r="E2935" i="8"/>
  <c r="F2935" i="8"/>
  <c r="R2935" i="8"/>
  <c r="T2935" i="8" s="1"/>
  <c r="G2935" i="8"/>
  <c r="H2936" i="8" s="1"/>
  <c r="X2935" i="8"/>
  <c r="Z2935" i="8" s="1"/>
  <c r="AA2935" i="8" s="1"/>
  <c r="AB2935" i="8" s="1"/>
  <c r="Y2935" i="8"/>
  <c r="I2935" i="8"/>
  <c r="N2935" i="8" s="1"/>
  <c r="J2935" i="8"/>
  <c r="I2936" i="8" l="1"/>
  <c r="N2936" i="8" s="1"/>
  <c r="J2936" i="8"/>
  <c r="K2935" i="8"/>
  <c r="L2935" i="8" s="1"/>
  <c r="M2935" i="8" s="1"/>
  <c r="W2935" i="8" s="1"/>
  <c r="V2935" i="8"/>
  <c r="O2935" i="8"/>
  <c r="AC2935" i="8"/>
  <c r="K2936" i="8" l="1"/>
  <c r="L2936" i="8" s="1"/>
  <c r="M2936" i="8" s="1"/>
  <c r="W2936" i="8" s="1"/>
  <c r="P2935" i="8"/>
  <c r="V2936" i="8"/>
  <c r="O2936" i="8"/>
  <c r="Q2935" i="8" l="1"/>
  <c r="S2935" i="8" s="1"/>
  <c r="U2935" i="8"/>
  <c r="D2936" i="8" s="1"/>
  <c r="P2936" i="8"/>
  <c r="Q2936" i="8" s="1"/>
  <c r="R2936" i="8" l="1"/>
  <c r="T2936" i="8" s="1"/>
  <c r="U2936" i="8" s="1"/>
  <c r="D2937" i="8" s="1"/>
  <c r="X2936" i="8"/>
  <c r="Z2936" i="8" s="1"/>
  <c r="AA2936" i="8" s="1"/>
  <c r="AB2936" i="8" s="1"/>
  <c r="Y2936" i="8"/>
  <c r="F2936" i="8"/>
  <c r="E2936" i="8"/>
  <c r="G2936" i="8"/>
  <c r="H2937" i="8" s="1"/>
  <c r="AC2936" i="8" l="1"/>
  <c r="J2937" i="8"/>
  <c r="I2937" i="8"/>
  <c r="N2937" i="8" s="1"/>
  <c r="G2937" i="8"/>
  <c r="H2938" i="8" s="1"/>
  <c r="R2937" i="8"/>
  <c r="T2937" i="8" s="1"/>
  <c r="E2937" i="8"/>
  <c r="X2937" i="8"/>
  <c r="Z2937" i="8" s="1"/>
  <c r="AA2937" i="8" s="1"/>
  <c r="AB2937" i="8" s="1"/>
  <c r="Y2937" i="8"/>
  <c r="F2937" i="8"/>
  <c r="S2936" i="8"/>
  <c r="I2938" i="8" l="1"/>
  <c r="N2938" i="8" s="1"/>
  <c r="J2938" i="8"/>
  <c r="K2938" i="8" s="1"/>
  <c r="L2938" i="8" s="1"/>
  <c r="M2938" i="8" s="1"/>
  <c r="W2938" i="8" s="1"/>
  <c r="K2937" i="8"/>
  <c r="L2937" i="8" s="1"/>
  <c r="M2937" i="8" s="1"/>
  <c r="W2937" i="8" s="1"/>
  <c r="V2937" i="8"/>
  <c r="O2937" i="8"/>
  <c r="P2937" i="8" s="1"/>
  <c r="Q2937" i="8" s="1"/>
  <c r="S2937" i="8" s="1"/>
  <c r="AC2937" i="8"/>
  <c r="U2937" i="8" l="1"/>
  <c r="D2938" i="8" s="1"/>
  <c r="R2938" i="8"/>
  <c r="T2938" i="8" s="1"/>
  <c r="E2938" i="8"/>
  <c r="X2938" i="8"/>
  <c r="Z2938" i="8" s="1"/>
  <c r="AA2938" i="8" s="1"/>
  <c r="AB2938" i="8" s="1"/>
  <c r="G2938" i="8"/>
  <c r="H2939" i="8" s="1"/>
  <c r="Y2938" i="8"/>
  <c r="F2938" i="8"/>
  <c r="V2938" i="8"/>
  <c r="O2938" i="8"/>
  <c r="P2938" i="8" l="1"/>
  <c r="Q2938" i="8" s="1"/>
  <c r="S2938" i="8" s="1"/>
  <c r="AC2938" i="8"/>
  <c r="I2939" i="8"/>
  <c r="N2939" i="8" s="1"/>
  <c r="J2939" i="8"/>
  <c r="U2938" i="8"/>
  <c r="D2939" i="8" s="1"/>
  <c r="K2939" i="8" l="1"/>
  <c r="L2939" i="8" s="1"/>
  <c r="M2939" i="8" s="1"/>
  <c r="W2939" i="8" s="1"/>
  <c r="R2939" i="8"/>
  <c r="T2939" i="8" s="1"/>
  <c r="Y2939" i="8"/>
  <c r="X2939" i="8"/>
  <c r="Z2939" i="8" s="1"/>
  <c r="AA2939" i="8" s="1"/>
  <c r="AB2939" i="8" s="1"/>
  <c r="E2939" i="8"/>
  <c r="F2939" i="8"/>
  <c r="G2939" i="8"/>
  <c r="H2940" i="8" s="1"/>
  <c r="V2939" i="8"/>
  <c r="O2939" i="8"/>
  <c r="AC2939" i="8" l="1"/>
  <c r="P2939" i="8"/>
  <c r="Q2939" i="8" s="1"/>
  <c r="S2939" i="8" s="1"/>
  <c r="J2940" i="8"/>
  <c r="I2940" i="8"/>
  <c r="N2940" i="8"/>
  <c r="K2940" i="8" l="1"/>
  <c r="L2940" i="8"/>
  <c r="M2940" i="8" s="1"/>
  <c r="W2940" i="8" s="1"/>
  <c r="V2940" i="8"/>
  <c r="O2940" i="8"/>
  <c r="P2940" i="8" s="1"/>
  <c r="Q2940" i="8" s="1"/>
  <c r="U2939" i="8"/>
  <c r="D2940" i="8" s="1"/>
  <c r="R2940" i="8" l="1"/>
  <c r="T2940" i="8" s="1"/>
  <c r="U2940" i="8" s="1"/>
  <c r="D2941" i="8" s="1"/>
  <c r="X2940" i="8"/>
  <c r="Z2940" i="8" s="1"/>
  <c r="AA2940" i="8" s="1"/>
  <c r="AB2940" i="8" s="1"/>
  <c r="G2940" i="8"/>
  <c r="H2941" i="8" s="1"/>
  <c r="E2940" i="8"/>
  <c r="F2940" i="8"/>
  <c r="Y2940" i="8"/>
  <c r="I2941" i="8" l="1"/>
  <c r="N2941" i="8" s="1"/>
  <c r="J2941" i="8"/>
  <c r="Y2941" i="8"/>
  <c r="E2941" i="8"/>
  <c r="F2941" i="8"/>
  <c r="G2941" i="8"/>
  <c r="H2942" i="8" s="1"/>
  <c r="X2941" i="8"/>
  <c r="Z2941" i="8" s="1"/>
  <c r="AA2941" i="8" s="1"/>
  <c r="AB2941" i="8" s="1"/>
  <c r="AC2941" i="8" s="1"/>
  <c r="R2941" i="8"/>
  <c r="T2941" i="8" s="1"/>
  <c r="AC2940" i="8"/>
  <c r="S2940" i="8"/>
  <c r="J2942" i="8" l="1"/>
  <c r="I2942" i="8"/>
  <c r="N2942" i="8" s="1"/>
  <c r="K2941" i="8"/>
  <c r="L2941" i="8" s="1"/>
  <c r="M2941" i="8" s="1"/>
  <c r="W2941" i="8" s="1"/>
  <c r="V2941" i="8"/>
  <c r="O2941" i="8"/>
  <c r="O2942" i="8" l="1"/>
  <c r="V2942" i="8"/>
  <c r="K2942" i="8"/>
  <c r="L2942" i="8" s="1"/>
  <c r="M2942" i="8" s="1"/>
  <c r="W2942" i="8" s="1"/>
  <c r="P2941" i="8"/>
  <c r="P2942" i="8"/>
  <c r="Q2942" i="8" s="1"/>
  <c r="Q2941" i="8" l="1"/>
  <c r="S2941" i="8" s="1"/>
  <c r="U2941" i="8"/>
  <c r="D2942" i="8" s="1"/>
  <c r="E2942" i="8" l="1"/>
  <c r="F2942" i="8"/>
  <c r="G2942" i="8"/>
  <c r="H2943" i="8" s="1"/>
  <c r="Y2942" i="8"/>
  <c r="R2942" i="8"/>
  <c r="X2942" i="8"/>
  <c r="Z2942" i="8" s="1"/>
  <c r="AA2942" i="8" s="1"/>
  <c r="AB2942" i="8" s="1"/>
  <c r="AC2942" i="8" l="1"/>
  <c r="T2942" i="8"/>
  <c r="U2942" i="8" s="1"/>
  <c r="D2943" i="8" s="1"/>
  <c r="S2942" i="8"/>
  <c r="I2943" i="8"/>
  <c r="N2943" i="8" s="1"/>
  <c r="J2943" i="8"/>
  <c r="V2943" i="8" l="1"/>
  <c r="O2943" i="8"/>
  <c r="K2943" i="8"/>
  <c r="L2943" i="8"/>
  <c r="M2943" i="8" s="1"/>
  <c r="W2943" i="8" s="1"/>
  <c r="X2943" i="8"/>
  <c r="Z2943" i="8" s="1"/>
  <c r="AA2943" i="8" s="1"/>
  <c r="AB2943" i="8" s="1"/>
  <c r="E2943" i="8"/>
  <c r="Y2943" i="8"/>
  <c r="R2943" i="8"/>
  <c r="T2943" i="8" s="1"/>
  <c r="F2943" i="8"/>
  <c r="G2943" i="8"/>
  <c r="H2944" i="8" s="1"/>
  <c r="P2943" i="8" l="1"/>
  <c r="Q2943" i="8" s="1"/>
  <c r="S2943" i="8" s="1"/>
  <c r="AC2943" i="8"/>
  <c r="J2944" i="8"/>
  <c r="I2944" i="8"/>
  <c r="N2944" i="8" s="1"/>
  <c r="K2944" i="8" l="1"/>
  <c r="L2944" i="8" s="1"/>
  <c r="M2944" i="8" s="1"/>
  <c r="W2944" i="8" s="1"/>
  <c r="O2944" i="8"/>
  <c r="V2944" i="8"/>
  <c r="U2943" i="8"/>
  <c r="D2944" i="8" s="1"/>
  <c r="Y2944" i="8" l="1"/>
  <c r="G2944" i="8"/>
  <c r="H2945" i="8" s="1"/>
  <c r="X2944" i="8"/>
  <c r="Z2944" i="8" s="1"/>
  <c r="AA2944" i="8" s="1"/>
  <c r="AB2944" i="8" s="1"/>
  <c r="E2944" i="8"/>
  <c r="F2944" i="8"/>
  <c r="R2944" i="8"/>
  <c r="T2944" i="8" s="1"/>
  <c r="U2944" i="8" s="1"/>
  <c r="D2945" i="8" s="1"/>
  <c r="P2944" i="8"/>
  <c r="Q2944" i="8" s="1"/>
  <c r="S2944" i="8" l="1"/>
  <c r="E2945" i="8"/>
  <c r="Y2945" i="8"/>
  <c r="R2945" i="8"/>
  <c r="T2945" i="8" s="1"/>
  <c r="G2945" i="8"/>
  <c r="H2946" i="8" s="1"/>
  <c r="X2945" i="8"/>
  <c r="Z2945" i="8" s="1"/>
  <c r="AA2945" i="8" s="1"/>
  <c r="AB2945" i="8" s="1"/>
  <c r="F2945" i="8"/>
  <c r="J2945" i="8"/>
  <c r="I2945" i="8"/>
  <c r="N2945" i="8" s="1"/>
  <c r="AC2944" i="8"/>
  <c r="J2946" i="8" l="1"/>
  <c r="I2946" i="8"/>
  <c r="N2946" i="8" s="1"/>
  <c r="AC2945" i="8"/>
  <c r="K2945" i="8"/>
  <c r="L2945" i="8" s="1"/>
  <c r="M2945" i="8" s="1"/>
  <c r="W2945" i="8" s="1"/>
  <c r="O2945" i="8"/>
  <c r="V2945" i="8"/>
  <c r="K2946" i="8" l="1"/>
  <c r="L2946" i="8" s="1"/>
  <c r="M2946" i="8" s="1"/>
  <c r="W2946" i="8" s="1"/>
  <c r="V2946" i="8"/>
  <c r="O2946" i="8"/>
  <c r="P2946" i="8" s="1"/>
  <c r="Q2946" i="8" s="1"/>
  <c r="P2945" i="8"/>
  <c r="Q2945" i="8" l="1"/>
  <c r="S2945" i="8" s="1"/>
  <c r="U2945" i="8"/>
  <c r="D2946" i="8" s="1"/>
  <c r="G2946" i="8" l="1"/>
  <c r="H2947" i="8" s="1"/>
  <c r="X2946" i="8"/>
  <c r="Z2946" i="8" s="1"/>
  <c r="AA2946" i="8" s="1"/>
  <c r="AB2946" i="8" s="1"/>
  <c r="E2946" i="8"/>
  <c r="F2946" i="8"/>
  <c r="Y2946" i="8"/>
  <c r="R2946" i="8"/>
  <c r="T2946" i="8" l="1"/>
  <c r="U2946" i="8" s="1"/>
  <c r="D2947" i="8" s="1"/>
  <c r="S2946" i="8"/>
  <c r="AC2946" i="8"/>
  <c r="J2947" i="8"/>
  <c r="I2947" i="8"/>
  <c r="N2947" i="8" s="1"/>
  <c r="V2947" i="8" l="1"/>
  <c r="O2947" i="8"/>
  <c r="K2947" i="8"/>
  <c r="L2947" i="8" s="1"/>
  <c r="M2947" i="8" s="1"/>
  <c r="W2947" i="8" s="1"/>
  <c r="Y2947" i="8"/>
  <c r="X2947" i="8"/>
  <c r="Z2947" i="8" s="1"/>
  <c r="AA2947" i="8" s="1"/>
  <c r="AB2947" i="8" s="1"/>
  <c r="E2947" i="8"/>
  <c r="F2947" i="8"/>
  <c r="R2947" i="8"/>
  <c r="T2947" i="8" s="1"/>
  <c r="G2947" i="8"/>
  <c r="H2948" i="8" s="1"/>
  <c r="AC2947" i="8" l="1"/>
  <c r="P2947" i="8"/>
  <c r="Q2947" i="8" s="1"/>
  <c r="S2947" i="8" s="1"/>
  <c r="I2948" i="8"/>
  <c r="N2948" i="8" s="1"/>
  <c r="J2948" i="8"/>
  <c r="K2948" i="8" s="1"/>
  <c r="L2948" i="8" s="1"/>
  <c r="M2948" i="8" s="1"/>
  <c r="W2948" i="8" s="1"/>
  <c r="O2948" i="8" l="1"/>
  <c r="P2948" i="8" s="1"/>
  <c r="Q2948" i="8" s="1"/>
  <c r="V2948" i="8"/>
  <c r="U2947" i="8"/>
  <c r="D2948" i="8" s="1"/>
  <c r="G2948" i="8" l="1"/>
  <c r="H2949" i="8" s="1"/>
  <c r="X2948" i="8"/>
  <c r="Z2948" i="8" s="1"/>
  <c r="AA2948" i="8" s="1"/>
  <c r="AB2948" i="8" s="1"/>
  <c r="R2948" i="8"/>
  <c r="T2948" i="8" s="1"/>
  <c r="U2948" i="8" s="1"/>
  <c r="D2949" i="8" s="1"/>
  <c r="F2948" i="8"/>
  <c r="E2948" i="8"/>
  <c r="Y2948" i="8"/>
  <c r="S2948" i="8"/>
  <c r="AC2948" i="8" l="1"/>
  <c r="G2949" i="8"/>
  <c r="H2950" i="8" s="1"/>
  <c r="X2949" i="8"/>
  <c r="Z2949" i="8" s="1"/>
  <c r="AA2949" i="8" s="1"/>
  <c r="AB2949" i="8" s="1"/>
  <c r="R2949" i="8"/>
  <c r="T2949" i="8" s="1"/>
  <c r="Y2949" i="8"/>
  <c r="E2949" i="8"/>
  <c r="F2949" i="8"/>
  <c r="I2949" i="8"/>
  <c r="N2949" i="8" s="1"/>
  <c r="J2949" i="8"/>
  <c r="K2949" i="8" l="1"/>
  <c r="L2949" i="8" s="1"/>
  <c r="M2949" i="8" s="1"/>
  <c r="W2949" i="8" s="1"/>
  <c r="J2950" i="8"/>
  <c r="I2950" i="8"/>
  <c r="N2950" i="8" s="1"/>
  <c r="O2949" i="8"/>
  <c r="V2949" i="8"/>
  <c r="AC2949" i="8"/>
  <c r="V2950" i="8" l="1"/>
  <c r="O2950" i="8"/>
  <c r="P2949" i="8"/>
  <c r="P2950" i="8"/>
  <c r="Q2950" i="8" s="1"/>
  <c r="K2950" i="8"/>
  <c r="L2950" i="8" s="1"/>
  <c r="M2950" i="8" s="1"/>
  <c r="W2950" i="8" s="1"/>
  <c r="Q2949" i="8" l="1"/>
  <c r="S2949" i="8" s="1"/>
  <c r="U2949" i="8"/>
  <c r="D2950" i="8" s="1"/>
  <c r="G2950" i="8" l="1"/>
  <c r="H2951" i="8" s="1"/>
  <c r="Y2950" i="8"/>
  <c r="R2950" i="8"/>
  <c r="E2950" i="8"/>
  <c r="X2950" i="8"/>
  <c r="Z2950" i="8" s="1"/>
  <c r="AA2950" i="8" s="1"/>
  <c r="AB2950" i="8" s="1"/>
  <c r="F2950" i="8"/>
  <c r="T2950" i="8" l="1"/>
  <c r="U2950" i="8" s="1"/>
  <c r="D2951" i="8" s="1"/>
  <c r="S2950" i="8"/>
  <c r="AC2950" i="8"/>
  <c r="I2951" i="8"/>
  <c r="N2951" i="8" s="1"/>
  <c r="J2951" i="8"/>
  <c r="K2951" i="8" l="1"/>
  <c r="L2951" i="8"/>
  <c r="M2951" i="8" s="1"/>
  <c r="W2951" i="8" s="1"/>
  <c r="V2951" i="8"/>
  <c r="O2951" i="8"/>
  <c r="X2951" i="8"/>
  <c r="Z2951" i="8" s="1"/>
  <c r="AA2951" i="8" s="1"/>
  <c r="AB2951" i="8" s="1"/>
  <c r="E2951" i="8"/>
  <c r="F2951" i="8"/>
  <c r="Y2951" i="8"/>
  <c r="R2951" i="8"/>
  <c r="T2951" i="8" s="1"/>
  <c r="G2951" i="8"/>
  <c r="H2952" i="8" s="1"/>
  <c r="AC2951" i="8" l="1"/>
  <c r="I2952" i="8"/>
  <c r="N2952" i="8" s="1"/>
  <c r="J2952" i="8"/>
  <c r="K2952" i="8" s="1"/>
  <c r="L2952" i="8" s="1"/>
  <c r="M2952" i="8" s="1"/>
  <c r="W2952" i="8" s="1"/>
  <c r="P2951" i="8"/>
  <c r="Q2951" i="8" s="1"/>
  <c r="S2951" i="8" s="1"/>
  <c r="U2951" i="8"/>
  <c r="D2952" i="8" s="1"/>
  <c r="G2952" i="8" l="1"/>
  <c r="H2953" i="8" s="1"/>
  <c r="X2952" i="8"/>
  <c r="Z2952" i="8" s="1"/>
  <c r="AA2952" i="8" s="1"/>
  <c r="AB2952" i="8" s="1"/>
  <c r="E2952" i="8"/>
  <c r="F2952" i="8"/>
  <c r="Y2952" i="8"/>
  <c r="R2952" i="8"/>
  <c r="T2952" i="8" s="1"/>
  <c r="V2952" i="8"/>
  <c r="O2952" i="8"/>
  <c r="AC2952" i="8" l="1"/>
  <c r="P2952" i="8"/>
  <c r="Q2952" i="8" s="1"/>
  <c r="S2952" i="8" s="1"/>
  <c r="J2953" i="8"/>
  <c r="I2953" i="8"/>
  <c r="N2953" i="8" s="1"/>
  <c r="K2953" i="8" l="1"/>
  <c r="L2953" i="8" s="1"/>
  <c r="M2953" i="8" s="1"/>
  <c r="W2953" i="8" s="1"/>
  <c r="V2953" i="8"/>
  <c r="O2953" i="8"/>
  <c r="U2952" i="8"/>
  <c r="D2953" i="8" s="1"/>
  <c r="P2953" i="8" l="1"/>
  <c r="Q2953" i="8" s="1"/>
  <c r="R2953" i="8"/>
  <c r="T2953" i="8" s="1"/>
  <c r="U2953" i="8" s="1"/>
  <c r="D2954" i="8" s="1"/>
  <c r="E2953" i="8"/>
  <c r="F2953" i="8"/>
  <c r="Y2953" i="8"/>
  <c r="X2953" i="8"/>
  <c r="Z2953" i="8" s="1"/>
  <c r="AA2953" i="8" s="1"/>
  <c r="AB2953" i="8" s="1"/>
  <c r="G2953" i="8"/>
  <c r="H2954" i="8" s="1"/>
  <c r="AC2953" i="8" l="1"/>
  <c r="S2953" i="8"/>
  <c r="J2954" i="8"/>
  <c r="I2954" i="8"/>
  <c r="N2954" i="8" s="1"/>
  <c r="Y2954" i="8"/>
  <c r="F2954" i="8"/>
  <c r="G2954" i="8"/>
  <c r="H2955" i="8" s="1"/>
  <c r="R2954" i="8"/>
  <c r="T2954" i="8" s="1"/>
  <c r="X2954" i="8"/>
  <c r="Z2954" i="8" s="1"/>
  <c r="AA2954" i="8" s="1"/>
  <c r="AB2954" i="8" s="1"/>
  <c r="E2954" i="8"/>
  <c r="K2954" i="8" l="1"/>
  <c r="L2954" i="8" s="1"/>
  <c r="M2954" i="8" s="1"/>
  <c r="W2954" i="8" s="1"/>
  <c r="V2954" i="8"/>
  <c r="O2954" i="8"/>
  <c r="J2955" i="8"/>
  <c r="I2955" i="8"/>
  <c r="N2955" i="8" s="1"/>
  <c r="AC2954" i="8"/>
  <c r="K2955" i="8" l="1"/>
  <c r="L2955" i="8" s="1"/>
  <c r="M2955" i="8" s="1"/>
  <c r="W2955" i="8" s="1"/>
  <c r="P2954" i="8"/>
  <c r="V2955" i="8"/>
  <c r="O2955" i="8"/>
  <c r="Q2954" i="8" l="1"/>
  <c r="S2954" i="8" s="1"/>
  <c r="U2954" i="8"/>
  <c r="D2955" i="8" s="1"/>
  <c r="P2955" i="8"/>
  <c r="Q2955" i="8" s="1"/>
  <c r="X2955" i="8" l="1"/>
  <c r="Z2955" i="8" s="1"/>
  <c r="AA2955" i="8" s="1"/>
  <c r="AB2955" i="8" s="1"/>
  <c r="E2955" i="8"/>
  <c r="G2955" i="8"/>
  <c r="H2956" i="8" s="1"/>
  <c r="Y2955" i="8"/>
  <c r="R2955" i="8"/>
  <c r="T2955" i="8" s="1"/>
  <c r="U2955" i="8" s="1"/>
  <c r="D2956" i="8" s="1"/>
  <c r="F2955" i="8"/>
  <c r="X2956" i="8" l="1"/>
  <c r="Z2956" i="8" s="1"/>
  <c r="AA2956" i="8" s="1"/>
  <c r="AB2956" i="8" s="1"/>
  <c r="AC2956" i="8" s="1"/>
  <c r="E2956" i="8"/>
  <c r="Y2956" i="8"/>
  <c r="G2956" i="8"/>
  <c r="H2957" i="8" s="1"/>
  <c r="R2956" i="8"/>
  <c r="T2956" i="8" s="1"/>
  <c r="F2956" i="8"/>
  <c r="S2955" i="8"/>
  <c r="I2956" i="8"/>
  <c r="N2956" i="8" s="1"/>
  <c r="J2956" i="8"/>
  <c r="AC2955" i="8"/>
  <c r="J2957" i="8" l="1"/>
  <c r="I2957" i="8"/>
  <c r="N2957" i="8" s="1"/>
  <c r="V2956" i="8"/>
  <c r="O2956" i="8"/>
  <c r="K2956" i="8"/>
  <c r="L2956" i="8" s="1"/>
  <c r="M2956" i="8" s="1"/>
  <c r="W2956" i="8" s="1"/>
  <c r="P2956" i="8" l="1"/>
  <c r="V2957" i="8"/>
  <c r="O2957" i="8"/>
  <c r="K2957" i="8"/>
  <c r="L2957" i="8" s="1"/>
  <c r="M2957" i="8" s="1"/>
  <c r="W2957" i="8" s="1"/>
  <c r="Q2956" i="8" l="1"/>
  <c r="S2956" i="8" s="1"/>
  <c r="U2956" i="8"/>
  <c r="D2957" i="8" s="1"/>
  <c r="P2957" i="8"/>
  <c r="Q2957" i="8" s="1"/>
  <c r="R2957" i="8" l="1"/>
  <c r="T2957" i="8" s="1"/>
  <c r="U2957" i="8" s="1"/>
  <c r="D2958" i="8" s="1"/>
  <c r="G2957" i="8"/>
  <c r="H2958" i="8" s="1"/>
  <c r="X2957" i="8"/>
  <c r="Z2957" i="8" s="1"/>
  <c r="AA2957" i="8" s="1"/>
  <c r="AB2957" i="8" s="1"/>
  <c r="F2957" i="8"/>
  <c r="Y2957" i="8"/>
  <c r="E2957" i="8"/>
  <c r="S2957" i="8"/>
  <c r="AC2957" i="8" l="1"/>
  <c r="I2958" i="8"/>
  <c r="N2958" i="8" s="1"/>
  <c r="J2958" i="8"/>
  <c r="G2958" i="8"/>
  <c r="H2959" i="8" s="1"/>
  <c r="X2958" i="8"/>
  <c r="Z2958" i="8" s="1"/>
  <c r="AA2958" i="8" s="1"/>
  <c r="AB2958" i="8" s="1"/>
  <c r="Y2958" i="8"/>
  <c r="E2958" i="8"/>
  <c r="F2958" i="8"/>
  <c r="R2958" i="8"/>
  <c r="T2958" i="8" s="1"/>
  <c r="I2959" i="8" l="1"/>
  <c r="N2959" i="8" s="1"/>
  <c r="J2959" i="8"/>
  <c r="K2958" i="8"/>
  <c r="L2958" i="8" s="1"/>
  <c r="M2958" i="8" s="1"/>
  <c r="W2958" i="8" s="1"/>
  <c r="O2958" i="8"/>
  <c r="V2958" i="8"/>
  <c r="AC2958" i="8"/>
  <c r="K2959" i="8" l="1"/>
  <c r="L2959" i="8" s="1"/>
  <c r="M2959" i="8" s="1"/>
  <c r="W2959" i="8" s="1"/>
  <c r="P2958" i="8"/>
  <c r="O2959" i="8"/>
  <c r="V2959" i="8"/>
  <c r="Q2958" i="8" l="1"/>
  <c r="S2958" i="8" s="1"/>
  <c r="U2958" i="8"/>
  <c r="D2959" i="8" s="1"/>
  <c r="P2959" i="8"/>
  <c r="Q2959" i="8" s="1"/>
  <c r="X2959" i="8" l="1"/>
  <c r="Z2959" i="8" s="1"/>
  <c r="AA2959" i="8" s="1"/>
  <c r="AB2959" i="8" s="1"/>
  <c r="Y2959" i="8"/>
  <c r="E2959" i="8"/>
  <c r="F2959" i="8"/>
  <c r="R2959" i="8"/>
  <c r="T2959" i="8" s="1"/>
  <c r="U2959" i="8" s="1"/>
  <c r="D2960" i="8" s="1"/>
  <c r="G2959" i="8"/>
  <c r="H2960" i="8" s="1"/>
  <c r="J2960" i="8" l="1"/>
  <c r="I2960" i="8"/>
  <c r="N2960" i="8" s="1"/>
  <c r="AC2959" i="8"/>
  <c r="R2960" i="8"/>
  <c r="T2960" i="8" s="1"/>
  <c r="F2960" i="8"/>
  <c r="X2960" i="8"/>
  <c r="Z2960" i="8" s="1"/>
  <c r="AA2960" i="8" s="1"/>
  <c r="AB2960" i="8" s="1"/>
  <c r="E2960" i="8"/>
  <c r="G2960" i="8"/>
  <c r="H2961" i="8" s="1"/>
  <c r="Y2960" i="8"/>
  <c r="S2959" i="8"/>
  <c r="J2961" i="8" l="1"/>
  <c r="I2961" i="8"/>
  <c r="N2961" i="8" s="1"/>
  <c r="K2960" i="8"/>
  <c r="L2960" i="8"/>
  <c r="M2960" i="8" s="1"/>
  <c r="W2960" i="8" s="1"/>
  <c r="AC2960" i="8"/>
  <c r="O2960" i="8"/>
  <c r="V2960" i="8"/>
  <c r="V2961" i="8" l="1"/>
  <c r="O2961" i="8"/>
  <c r="P2961" i="8" s="1"/>
  <c r="Q2961" i="8" s="1"/>
  <c r="P2960" i="8"/>
  <c r="K2961" i="8"/>
  <c r="L2961" i="8" s="1"/>
  <c r="M2961" i="8" s="1"/>
  <c r="W2961" i="8" s="1"/>
  <c r="Q2960" i="8" l="1"/>
  <c r="S2960" i="8" s="1"/>
  <c r="U2960" i="8"/>
  <c r="D2961" i="8" s="1"/>
  <c r="X2961" i="8" l="1"/>
  <c r="Z2961" i="8" s="1"/>
  <c r="AA2961" i="8" s="1"/>
  <c r="AB2961" i="8" s="1"/>
  <c r="G2961" i="8"/>
  <c r="H2962" i="8" s="1"/>
  <c r="E2961" i="8"/>
  <c r="Y2961" i="8"/>
  <c r="R2961" i="8"/>
  <c r="F2961" i="8"/>
  <c r="I2962" i="8" l="1"/>
  <c r="J2962" i="8"/>
  <c r="N2962" i="8"/>
  <c r="T2961" i="8"/>
  <c r="U2961" i="8" s="1"/>
  <c r="D2962" i="8" s="1"/>
  <c r="S2961" i="8"/>
  <c r="AC2961" i="8"/>
  <c r="O2962" i="8" l="1"/>
  <c r="V2962" i="8"/>
  <c r="K2962" i="8"/>
  <c r="L2962" i="8"/>
  <c r="M2962" i="8" s="1"/>
  <c r="W2962" i="8" s="1"/>
  <c r="X2962" i="8"/>
  <c r="Z2962" i="8" s="1"/>
  <c r="AA2962" i="8" s="1"/>
  <c r="AB2962" i="8" s="1"/>
  <c r="R2962" i="8"/>
  <c r="T2962" i="8" s="1"/>
  <c r="E2962" i="8"/>
  <c r="Y2962" i="8"/>
  <c r="F2962" i="8"/>
  <c r="G2962" i="8"/>
  <c r="H2963" i="8" s="1"/>
  <c r="AC2962" i="8" l="1"/>
  <c r="J2963" i="8"/>
  <c r="I2963" i="8"/>
  <c r="N2963" i="8" s="1"/>
  <c r="P2962" i="8"/>
  <c r="Q2962" i="8" s="1"/>
  <c r="S2962" i="8" s="1"/>
  <c r="O2963" i="8" l="1"/>
  <c r="P2963" i="8" s="1"/>
  <c r="Q2963" i="8" s="1"/>
  <c r="V2963" i="8"/>
  <c r="K2963" i="8"/>
  <c r="L2963" i="8" s="1"/>
  <c r="M2963" i="8" s="1"/>
  <c r="W2963" i="8" s="1"/>
  <c r="U2962" i="8"/>
  <c r="D2963" i="8" s="1"/>
  <c r="Y2963" i="8" l="1"/>
  <c r="R2963" i="8"/>
  <c r="T2963" i="8" s="1"/>
  <c r="U2963" i="8" s="1"/>
  <c r="D2964" i="8" s="1"/>
  <c r="F2963" i="8"/>
  <c r="G2963" i="8"/>
  <c r="H2964" i="8" s="1"/>
  <c r="X2963" i="8"/>
  <c r="Z2963" i="8" s="1"/>
  <c r="AA2963" i="8" s="1"/>
  <c r="AB2963" i="8" s="1"/>
  <c r="E2963" i="8"/>
  <c r="S2963" i="8"/>
  <c r="AC2963" i="8" l="1"/>
  <c r="R2964" i="8"/>
  <c r="T2964" i="8" s="1"/>
  <c r="F2964" i="8"/>
  <c r="Y2964" i="8"/>
  <c r="X2964" i="8"/>
  <c r="Z2964" i="8" s="1"/>
  <c r="AA2964" i="8" s="1"/>
  <c r="AB2964" i="8" s="1"/>
  <c r="E2964" i="8"/>
  <c r="G2964" i="8"/>
  <c r="H2965" i="8" s="1"/>
  <c r="J2964" i="8"/>
  <c r="I2964" i="8"/>
  <c r="N2964" i="8" s="1"/>
  <c r="I2965" i="8" l="1"/>
  <c r="N2965" i="8" s="1"/>
  <c r="J2965" i="8"/>
  <c r="K2965" i="8" s="1"/>
  <c r="L2965" i="8" s="1"/>
  <c r="M2965" i="8" s="1"/>
  <c r="W2965" i="8" s="1"/>
  <c r="V2964" i="8"/>
  <c r="O2964" i="8"/>
  <c r="K2964" i="8"/>
  <c r="L2964" i="8" s="1"/>
  <c r="M2964" i="8" s="1"/>
  <c r="W2964" i="8" s="1"/>
  <c r="AC2964" i="8"/>
  <c r="P2964" i="8" l="1"/>
  <c r="V2965" i="8"/>
  <c r="O2965" i="8"/>
  <c r="P2965" i="8" s="1"/>
  <c r="Q2965" i="8" s="1"/>
  <c r="Q2964" i="8" l="1"/>
  <c r="S2964" i="8" s="1"/>
  <c r="U2964" i="8"/>
  <c r="D2965" i="8" s="1"/>
  <c r="E2965" i="8" l="1"/>
  <c r="Y2965" i="8"/>
  <c r="R2965" i="8"/>
  <c r="G2965" i="8"/>
  <c r="H2966" i="8" s="1"/>
  <c r="F2965" i="8"/>
  <c r="X2965" i="8"/>
  <c r="Z2965" i="8" s="1"/>
  <c r="AA2965" i="8" s="1"/>
  <c r="AB2965" i="8" s="1"/>
  <c r="J2966" i="8" l="1"/>
  <c r="I2966" i="8"/>
  <c r="N2966" i="8" s="1"/>
  <c r="T2965" i="8"/>
  <c r="U2965" i="8" s="1"/>
  <c r="D2966" i="8" s="1"/>
  <c r="S2965" i="8"/>
  <c r="AC2965" i="8"/>
  <c r="V2966" i="8" l="1"/>
  <c r="O2966" i="8"/>
  <c r="F2966" i="8"/>
  <c r="E2966" i="8"/>
  <c r="G2966" i="8"/>
  <c r="H2967" i="8" s="1"/>
  <c r="X2966" i="8"/>
  <c r="Z2966" i="8" s="1"/>
  <c r="AA2966" i="8" s="1"/>
  <c r="AB2966" i="8" s="1"/>
  <c r="Y2966" i="8"/>
  <c r="R2966" i="8"/>
  <c r="T2966" i="8" s="1"/>
  <c r="K2966" i="8"/>
  <c r="L2966" i="8" s="1"/>
  <c r="M2966" i="8" s="1"/>
  <c r="W2966" i="8" s="1"/>
  <c r="J2967" i="8" l="1"/>
  <c r="I2967" i="8"/>
  <c r="N2967" i="8" s="1"/>
  <c r="P2966" i="8"/>
  <c r="Q2966" i="8" s="1"/>
  <c r="S2966" i="8" s="1"/>
  <c r="AC2966" i="8"/>
  <c r="V2967" i="8" l="1"/>
  <c r="O2967" i="8"/>
  <c r="K2967" i="8"/>
  <c r="L2967" i="8" s="1"/>
  <c r="M2967" i="8" s="1"/>
  <c r="W2967" i="8" s="1"/>
  <c r="U2966" i="8"/>
  <c r="D2967" i="8" s="1"/>
  <c r="Y2967" i="8" l="1"/>
  <c r="R2967" i="8"/>
  <c r="T2967" i="8" s="1"/>
  <c r="F2967" i="8"/>
  <c r="G2967" i="8"/>
  <c r="H2968" i="8" s="1"/>
  <c r="E2967" i="8"/>
  <c r="X2967" i="8"/>
  <c r="Z2967" i="8" s="1"/>
  <c r="AA2967" i="8" s="1"/>
  <c r="AB2967" i="8" s="1"/>
  <c r="P2967" i="8"/>
  <c r="Q2967" i="8" s="1"/>
  <c r="S2967" i="8" l="1"/>
  <c r="AC2967" i="8"/>
  <c r="U2967" i="8"/>
  <c r="D2968" i="8" s="1"/>
  <c r="I2968" i="8"/>
  <c r="N2968" i="8"/>
  <c r="J2968" i="8"/>
  <c r="K2968" i="8" l="1"/>
  <c r="L2968" i="8" s="1"/>
  <c r="M2968" i="8" s="1"/>
  <c r="W2968" i="8" s="1"/>
  <c r="V2968" i="8"/>
  <c r="O2968" i="8"/>
  <c r="P2968" i="8" s="1"/>
  <c r="Q2968" i="8" s="1"/>
  <c r="E2968" i="8"/>
  <c r="F2968" i="8"/>
  <c r="Y2968" i="8"/>
  <c r="X2968" i="8"/>
  <c r="Z2968" i="8" s="1"/>
  <c r="AA2968" i="8" s="1"/>
  <c r="AB2968" i="8" s="1"/>
  <c r="G2968" i="8"/>
  <c r="H2969" i="8" s="1"/>
  <c r="R2968" i="8"/>
  <c r="T2968" i="8" s="1"/>
  <c r="U2968" i="8" l="1"/>
  <c r="D2969" i="8" s="1"/>
  <c r="F2969" i="8"/>
  <c r="R2969" i="8"/>
  <c r="T2969" i="8" s="1"/>
  <c r="Y2969" i="8"/>
  <c r="G2969" i="8"/>
  <c r="H2970" i="8" s="1"/>
  <c r="X2969" i="8"/>
  <c r="Z2969" i="8" s="1"/>
  <c r="AA2969" i="8" s="1"/>
  <c r="AB2969" i="8" s="1"/>
  <c r="AC2969" i="8" s="1"/>
  <c r="E2969" i="8"/>
  <c r="AC2968" i="8"/>
  <c r="S2968" i="8"/>
  <c r="J2969" i="8"/>
  <c r="I2969" i="8"/>
  <c r="N2969" i="8" s="1"/>
  <c r="V2969" i="8" l="1"/>
  <c r="O2969" i="8"/>
  <c r="J2970" i="8"/>
  <c r="I2970" i="8"/>
  <c r="N2970" i="8" s="1"/>
  <c r="K2969" i="8"/>
  <c r="L2969" i="8" s="1"/>
  <c r="M2969" i="8" s="1"/>
  <c r="W2969" i="8" s="1"/>
  <c r="K2970" i="8" l="1"/>
  <c r="L2970" i="8" s="1"/>
  <c r="M2970" i="8" s="1"/>
  <c r="W2970" i="8" s="1"/>
  <c r="O2970" i="8"/>
  <c r="V2970" i="8"/>
  <c r="P2969" i="8"/>
  <c r="P2970" i="8"/>
  <c r="Q2970" i="8" s="1"/>
  <c r="Q2969" i="8" l="1"/>
  <c r="S2969" i="8" s="1"/>
  <c r="U2969" i="8"/>
  <c r="D2970" i="8" s="1"/>
  <c r="R2970" i="8" l="1"/>
  <c r="E2970" i="8"/>
  <c r="X2970" i="8"/>
  <c r="Z2970" i="8" s="1"/>
  <c r="AA2970" i="8" s="1"/>
  <c r="AB2970" i="8" s="1"/>
  <c r="F2970" i="8"/>
  <c r="G2970" i="8"/>
  <c r="H2971" i="8" s="1"/>
  <c r="Y2970" i="8"/>
  <c r="AC2970" i="8" l="1"/>
  <c r="J2971" i="8"/>
  <c r="I2971" i="8"/>
  <c r="N2971" i="8" s="1"/>
  <c r="T2970" i="8"/>
  <c r="U2970" i="8" s="1"/>
  <c r="D2971" i="8" s="1"/>
  <c r="S2970" i="8"/>
  <c r="Y2971" i="8" l="1"/>
  <c r="F2971" i="8"/>
  <c r="X2971" i="8"/>
  <c r="Z2971" i="8" s="1"/>
  <c r="AA2971" i="8" s="1"/>
  <c r="AB2971" i="8" s="1"/>
  <c r="G2971" i="8"/>
  <c r="H2972" i="8" s="1"/>
  <c r="E2971" i="8"/>
  <c r="R2971" i="8"/>
  <c r="T2971" i="8" s="1"/>
  <c r="V2971" i="8"/>
  <c r="O2971" i="8"/>
  <c r="K2971" i="8"/>
  <c r="L2971" i="8" s="1"/>
  <c r="M2971" i="8" s="1"/>
  <c r="W2971" i="8" s="1"/>
  <c r="AC2971" i="8" l="1"/>
  <c r="P2971" i="8"/>
  <c r="Q2971" i="8" s="1"/>
  <c r="S2971" i="8" s="1"/>
  <c r="J2972" i="8"/>
  <c r="I2972" i="8"/>
  <c r="N2972" i="8" s="1"/>
  <c r="K2972" i="8" l="1"/>
  <c r="L2972" i="8"/>
  <c r="M2972" i="8" s="1"/>
  <c r="W2972" i="8" s="1"/>
  <c r="V2972" i="8"/>
  <c r="O2972" i="8"/>
  <c r="U2971" i="8"/>
  <c r="D2972" i="8" s="1"/>
  <c r="X2972" i="8" l="1"/>
  <c r="Z2972" i="8" s="1"/>
  <c r="AA2972" i="8" s="1"/>
  <c r="AB2972" i="8" s="1"/>
  <c r="G2972" i="8"/>
  <c r="H2973" i="8" s="1"/>
  <c r="R2972" i="8"/>
  <c r="T2972" i="8" s="1"/>
  <c r="Y2972" i="8"/>
  <c r="E2972" i="8"/>
  <c r="F2972" i="8"/>
  <c r="P2972" i="8"/>
  <c r="Q2972" i="8" s="1"/>
  <c r="S2972" i="8" l="1"/>
  <c r="U2972" i="8"/>
  <c r="D2973" i="8" s="1"/>
  <c r="I2973" i="8"/>
  <c r="N2973" i="8" s="1"/>
  <c r="J2973" i="8"/>
  <c r="K2973" i="8" s="1"/>
  <c r="L2973" i="8" s="1"/>
  <c r="M2973" i="8" s="1"/>
  <c r="W2973" i="8" s="1"/>
  <c r="AC2972" i="8"/>
  <c r="V2973" i="8" l="1"/>
  <c r="O2973" i="8"/>
  <c r="R2973" i="8"/>
  <c r="T2973" i="8" s="1"/>
  <c r="E2973" i="8"/>
  <c r="F2973" i="8"/>
  <c r="X2973" i="8"/>
  <c r="Z2973" i="8" s="1"/>
  <c r="AA2973" i="8" s="1"/>
  <c r="AB2973" i="8" s="1"/>
  <c r="G2973" i="8"/>
  <c r="H2974" i="8" s="1"/>
  <c r="Y2973" i="8"/>
  <c r="I2974" i="8" l="1"/>
  <c r="J2974" i="8"/>
  <c r="K2974" i="8" s="1"/>
  <c r="L2974" i="8" s="1"/>
  <c r="M2974" i="8" s="1"/>
  <c r="W2974" i="8" s="1"/>
  <c r="N2974" i="8"/>
  <c r="P2973" i="8"/>
  <c r="Q2973" i="8" s="1"/>
  <c r="S2973" i="8" s="1"/>
  <c r="AC2973" i="8"/>
  <c r="O2974" i="8" l="1"/>
  <c r="V2974" i="8"/>
  <c r="U2973" i="8"/>
  <c r="D2974" i="8" s="1"/>
  <c r="Y2974" i="8" l="1"/>
  <c r="R2974" i="8"/>
  <c r="T2974" i="8" s="1"/>
  <c r="G2974" i="8"/>
  <c r="H2975" i="8" s="1"/>
  <c r="X2974" i="8"/>
  <c r="Z2974" i="8" s="1"/>
  <c r="AA2974" i="8" s="1"/>
  <c r="AB2974" i="8" s="1"/>
  <c r="E2974" i="8"/>
  <c r="F2974" i="8"/>
  <c r="P2974" i="8"/>
  <c r="Q2974" i="8" s="1"/>
  <c r="S2974" i="8" s="1"/>
  <c r="U2974" i="8" l="1"/>
  <c r="D2975" i="8" s="1"/>
  <c r="AC2974" i="8"/>
  <c r="J2975" i="8"/>
  <c r="I2975" i="8"/>
  <c r="N2975" i="8" s="1"/>
  <c r="O2975" i="8" l="1"/>
  <c r="V2975" i="8"/>
  <c r="K2975" i="8"/>
  <c r="L2975" i="8" s="1"/>
  <c r="M2975" i="8" s="1"/>
  <c r="W2975" i="8" s="1"/>
  <c r="F2975" i="8"/>
  <c r="X2975" i="8"/>
  <c r="Z2975" i="8" s="1"/>
  <c r="AA2975" i="8" s="1"/>
  <c r="AB2975" i="8" s="1"/>
  <c r="G2975" i="8"/>
  <c r="H2976" i="8" s="1"/>
  <c r="R2975" i="8"/>
  <c r="T2975" i="8" s="1"/>
  <c r="Y2975" i="8"/>
  <c r="E2975" i="8"/>
  <c r="J2976" i="8" l="1"/>
  <c r="I2976" i="8"/>
  <c r="N2976" i="8" s="1"/>
  <c r="AC2975" i="8"/>
  <c r="P2975" i="8"/>
  <c r="Q2975" i="8" s="1"/>
  <c r="S2975" i="8" s="1"/>
  <c r="U2975" i="8" l="1"/>
  <c r="D2976" i="8" s="1"/>
  <c r="V2976" i="8"/>
  <c r="O2976" i="8"/>
  <c r="G2976" i="8"/>
  <c r="H2977" i="8" s="1"/>
  <c r="X2976" i="8"/>
  <c r="Z2976" i="8" s="1"/>
  <c r="AA2976" i="8" s="1"/>
  <c r="AB2976" i="8" s="1"/>
  <c r="R2976" i="8"/>
  <c r="T2976" i="8" s="1"/>
  <c r="E2976" i="8"/>
  <c r="F2976" i="8"/>
  <c r="Y2976" i="8"/>
  <c r="K2976" i="8"/>
  <c r="L2976" i="8"/>
  <c r="M2976" i="8" s="1"/>
  <c r="W2976" i="8" s="1"/>
  <c r="AC2976" i="8" l="1"/>
  <c r="P2976" i="8"/>
  <c r="Q2976" i="8" s="1"/>
  <c r="S2976" i="8" s="1"/>
  <c r="J2977" i="8"/>
  <c r="I2977" i="8"/>
  <c r="N2977" i="8" s="1"/>
  <c r="V2977" i="8" l="1"/>
  <c r="O2977" i="8"/>
  <c r="K2977" i="8"/>
  <c r="L2977" i="8"/>
  <c r="M2977" i="8" s="1"/>
  <c r="W2977" i="8" s="1"/>
  <c r="U2976" i="8"/>
  <c r="D2977" i="8" s="1"/>
  <c r="X2977" i="8" l="1"/>
  <c r="Z2977" i="8" s="1"/>
  <c r="AA2977" i="8" s="1"/>
  <c r="AB2977" i="8" s="1"/>
  <c r="Y2977" i="8"/>
  <c r="R2977" i="8"/>
  <c r="T2977" i="8" s="1"/>
  <c r="E2977" i="8"/>
  <c r="G2977" i="8"/>
  <c r="H2978" i="8" s="1"/>
  <c r="F2977" i="8"/>
  <c r="P2977" i="8"/>
  <c r="Q2977" i="8" s="1"/>
  <c r="S2977" i="8" l="1"/>
  <c r="U2977" i="8"/>
  <c r="D2978" i="8" s="1"/>
  <c r="I2978" i="8"/>
  <c r="N2978" i="8" s="1"/>
  <c r="J2978" i="8"/>
  <c r="K2978" i="8" s="1"/>
  <c r="L2978" i="8" s="1"/>
  <c r="M2978" i="8" s="1"/>
  <c r="W2978" i="8" s="1"/>
  <c r="AC2977" i="8"/>
  <c r="V2978" i="8" l="1"/>
  <c r="O2978" i="8"/>
  <c r="E2978" i="8"/>
  <c r="F2978" i="8"/>
  <c r="Y2978" i="8"/>
  <c r="X2978" i="8"/>
  <c r="Z2978" i="8" s="1"/>
  <c r="AA2978" i="8" s="1"/>
  <c r="AB2978" i="8" s="1"/>
  <c r="R2978" i="8"/>
  <c r="T2978" i="8" s="1"/>
  <c r="G2978" i="8"/>
  <c r="H2979" i="8" s="1"/>
  <c r="I2979" i="8" l="1"/>
  <c r="N2979" i="8" s="1"/>
  <c r="J2979" i="8"/>
  <c r="P2978" i="8"/>
  <c r="Q2978" i="8" s="1"/>
  <c r="S2978" i="8" s="1"/>
  <c r="AC2978" i="8"/>
  <c r="K2979" i="8" l="1"/>
  <c r="L2979" i="8" s="1"/>
  <c r="M2979" i="8" s="1"/>
  <c r="W2979" i="8" s="1"/>
  <c r="U2978" i="8"/>
  <c r="D2979" i="8" s="1"/>
  <c r="V2979" i="8"/>
  <c r="O2979" i="8"/>
  <c r="P2979" i="8" l="1"/>
  <c r="Q2979" i="8" s="1"/>
  <c r="E2979" i="8"/>
  <c r="G2979" i="8"/>
  <c r="H2980" i="8" s="1"/>
  <c r="X2979" i="8"/>
  <c r="Z2979" i="8" s="1"/>
  <c r="AA2979" i="8" s="1"/>
  <c r="AB2979" i="8" s="1"/>
  <c r="Y2979" i="8"/>
  <c r="R2979" i="8"/>
  <c r="T2979" i="8" s="1"/>
  <c r="U2979" i="8" s="1"/>
  <c r="D2980" i="8" s="1"/>
  <c r="F2979" i="8"/>
  <c r="AC2979" i="8" l="1"/>
  <c r="Y2980" i="8"/>
  <c r="E2980" i="8"/>
  <c r="G2980" i="8"/>
  <c r="H2981" i="8" s="1"/>
  <c r="X2980" i="8"/>
  <c r="Z2980" i="8" s="1"/>
  <c r="AA2980" i="8" s="1"/>
  <c r="AB2980" i="8" s="1"/>
  <c r="R2980" i="8"/>
  <c r="T2980" i="8" s="1"/>
  <c r="F2980" i="8"/>
  <c r="J2980" i="8"/>
  <c r="I2980" i="8"/>
  <c r="N2980" i="8" s="1"/>
  <c r="S2979" i="8"/>
  <c r="I2981" i="8" l="1"/>
  <c r="N2981" i="8" s="1"/>
  <c r="J2981" i="8"/>
  <c r="K2981" i="8" s="1"/>
  <c r="L2981" i="8" s="1"/>
  <c r="M2981" i="8" s="1"/>
  <c r="W2981" i="8" s="1"/>
  <c r="V2980" i="8"/>
  <c r="O2980" i="8"/>
  <c r="K2980" i="8"/>
  <c r="L2980" i="8" s="1"/>
  <c r="M2980" i="8" s="1"/>
  <c r="W2980" i="8" s="1"/>
  <c r="AC2980" i="8"/>
  <c r="P2980" i="8" l="1"/>
  <c r="V2981" i="8"/>
  <c r="O2981" i="8"/>
  <c r="Q2980" i="8" l="1"/>
  <c r="S2980" i="8" s="1"/>
  <c r="U2980" i="8"/>
  <c r="D2981" i="8" s="1"/>
  <c r="P2981" i="8"/>
  <c r="Q2981" i="8" s="1"/>
  <c r="Y2981" i="8" l="1"/>
  <c r="G2981" i="8"/>
  <c r="H2982" i="8" s="1"/>
  <c r="X2981" i="8"/>
  <c r="Z2981" i="8" s="1"/>
  <c r="AA2981" i="8" s="1"/>
  <c r="AB2981" i="8" s="1"/>
  <c r="F2981" i="8"/>
  <c r="R2981" i="8"/>
  <c r="T2981" i="8" s="1"/>
  <c r="U2981" i="8" s="1"/>
  <c r="D2982" i="8" s="1"/>
  <c r="E2981" i="8"/>
  <c r="G2982" i="8" l="1"/>
  <c r="X2982" i="8"/>
  <c r="Z2982" i="8" s="1"/>
  <c r="AA2982" i="8" s="1"/>
  <c r="AB2982" i="8" s="1"/>
  <c r="E2982" i="8"/>
  <c r="R2982" i="8"/>
  <c r="T2982" i="8" s="1"/>
  <c r="F2982" i="8"/>
  <c r="Y2982" i="8"/>
  <c r="J2982" i="8"/>
  <c r="I2982" i="8"/>
  <c r="N2982" i="8" s="1"/>
  <c r="H2983" i="8"/>
  <c r="AC2981" i="8"/>
  <c r="S2981" i="8"/>
  <c r="K2982" i="8" l="1"/>
  <c r="L2982" i="8" s="1"/>
  <c r="M2982" i="8" s="1"/>
  <c r="W2982" i="8" s="1"/>
  <c r="V2982" i="8"/>
  <c r="O2982" i="8"/>
  <c r="AC2982" i="8"/>
  <c r="I2983" i="8"/>
  <c r="N2983" i="8" s="1"/>
  <c r="J2983" i="8"/>
  <c r="K2983" i="8" l="1"/>
  <c r="L2983" i="8" s="1"/>
  <c r="M2983" i="8" s="1"/>
  <c r="W2983" i="8" s="1"/>
  <c r="V2983" i="8"/>
  <c r="O2983" i="8"/>
  <c r="P2983" i="8"/>
  <c r="Q2983" i="8" s="1"/>
  <c r="P2982" i="8"/>
  <c r="Q2982" i="8" l="1"/>
  <c r="S2982" i="8" s="1"/>
  <c r="U2982" i="8"/>
  <c r="D2983" i="8" s="1"/>
  <c r="Y2983" i="8" l="1"/>
  <c r="R2983" i="8"/>
  <c r="E2983" i="8"/>
  <c r="F2983" i="8"/>
  <c r="X2983" i="8"/>
  <c r="Z2983" i="8" s="1"/>
  <c r="AA2983" i="8" s="1"/>
  <c r="AB2983" i="8" s="1"/>
  <c r="G2983" i="8"/>
  <c r="H2984" i="8" s="1"/>
  <c r="I2984" i="8" l="1"/>
  <c r="N2984" i="8"/>
  <c r="J2984" i="8"/>
  <c r="K2984" i="8" s="1"/>
  <c r="L2984" i="8" s="1"/>
  <c r="M2984" i="8" s="1"/>
  <c r="W2984" i="8" s="1"/>
  <c r="T2983" i="8"/>
  <c r="U2983" i="8" s="1"/>
  <c r="D2984" i="8" s="1"/>
  <c r="S2983" i="8"/>
  <c r="AC2983" i="8"/>
  <c r="X2984" i="8" l="1"/>
  <c r="Z2984" i="8" s="1"/>
  <c r="AA2984" i="8" s="1"/>
  <c r="AB2984" i="8" s="1"/>
  <c r="G2984" i="8"/>
  <c r="H2985" i="8" s="1"/>
  <c r="Y2984" i="8"/>
  <c r="R2984" i="8"/>
  <c r="T2984" i="8" s="1"/>
  <c r="F2984" i="8"/>
  <c r="E2984" i="8"/>
  <c r="O2984" i="8"/>
  <c r="V2984" i="8"/>
  <c r="P2984" i="8" l="1"/>
  <c r="Q2984" i="8" s="1"/>
  <c r="S2984" i="8" s="1"/>
  <c r="J2985" i="8"/>
  <c r="I2985" i="8"/>
  <c r="N2985" i="8" s="1"/>
  <c r="U2984" i="8"/>
  <c r="D2985" i="8" s="1"/>
  <c r="AC2984" i="8"/>
  <c r="V2985" i="8" l="1"/>
  <c r="O2985" i="8"/>
  <c r="Y2985" i="8"/>
  <c r="R2985" i="8"/>
  <c r="T2985" i="8" s="1"/>
  <c r="F2985" i="8"/>
  <c r="G2985" i="8"/>
  <c r="H2986" i="8" s="1"/>
  <c r="E2985" i="8"/>
  <c r="X2985" i="8"/>
  <c r="Z2985" i="8" s="1"/>
  <c r="AA2985" i="8" s="1"/>
  <c r="AB2985" i="8" s="1"/>
  <c r="K2985" i="8"/>
  <c r="L2985" i="8"/>
  <c r="M2985" i="8" s="1"/>
  <c r="W2985" i="8" s="1"/>
  <c r="AC2985" i="8" l="1"/>
  <c r="P2985" i="8"/>
  <c r="Q2985" i="8" s="1"/>
  <c r="S2985" i="8" s="1"/>
  <c r="J2986" i="8"/>
  <c r="I2986" i="8"/>
  <c r="N2986" i="8" s="1"/>
  <c r="O2986" i="8" l="1"/>
  <c r="V2986" i="8"/>
  <c r="K2986" i="8"/>
  <c r="L2986" i="8" s="1"/>
  <c r="M2986" i="8" s="1"/>
  <c r="W2986" i="8" s="1"/>
  <c r="U2985" i="8"/>
  <c r="D2986" i="8" s="1"/>
  <c r="Y2986" i="8" l="1"/>
  <c r="E2986" i="8"/>
  <c r="F2986" i="8"/>
  <c r="G2986" i="8"/>
  <c r="H2987" i="8" s="1"/>
  <c r="X2986" i="8"/>
  <c r="Z2986" i="8" s="1"/>
  <c r="AA2986" i="8" s="1"/>
  <c r="AB2986" i="8" s="1"/>
  <c r="R2986" i="8"/>
  <c r="T2986" i="8" s="1"/>
  <c r="P2986" i="8"/>
  <c r="Q2986" i="8" s="1"/>
  <c r="U2986" i="8" l="1"/>
  <c r="D2987" i="8" s="1"/>
  <c r="G2987" i="8"/>
  <c r="R2987" i="8"/>
  <c r="T2987" i="8" s="1"/>
  <c r="E2987" i="8"/>
  <c r="Y2987" i="8"/>
  <c r="F2987" i="8"/>
  <c r="X2987" i="8"/>
  <c r="Z2987" i="8" s="1"/>
  <c r="AA2987" i="8" s="1"/>
  <c r="AB2987" i="8" s="1"/>
  <c r="AC2987" i="8" s="1"/>
  <c r="S2986" i="8"/>
  <c r="I2987" i="8"/>
  <c r="N2987" i="8" s="1"/>
  <c r="H2988" i="8"/>
  <c r="J2987" i="8"/>
  <c r="AC2986" i="8"/>
  <c r="V2987" i="8" l="1"/>
  <c r="O2987" i="8"/>
  <c r="K2987" i="8"/>
  <c r="L2987" i="8" s="1"/>
  <c r="M2987" i="8" s="1"/>
  <c r="W2987" i="8" s="1"/>
  <c r="I2988" i="8"/>
  <c r="N2988" i="8" s="1"/>
  <c r="J2988" i="8"/>
  <c r="K2988" i="8" s="1"/>
  <c r="L2988" i="8" s="1"/>
  <c r="M2988" i="8" s="1"/>
  <c r="W2988" i="8" s="1"/>
  <c r="O2988" i="8" l="1"/>
  <c r="V2988" i="8"/>
  <c r="P2988" i="8"/>
  <c r="Q2988" i="8" s="1"/>
  <c r="P2987" i="8"/>
  <c r="Q2987" i="8" l="1"/>
  <c r="S2987" i="8" s="1"/>
  <c r="U2987" i="8"/>
  <c r="D2988" i="8" s="1"/>
  <c r="G2988" i="8" l="1"/>
  <c r="H2989" i="8" s="1"/>
  <c r="X2988" i="8"/>
  <c r="Z2988" i="8" s="1"/>
  <c r="AA2988" i="8" s="1"/>
  <c r="AB2988" i="8" s="1"/>
  <c r="Y2988" i="8"/>
  <c r="R2988" i="8"/>
  <c r="F2988" i="8"/>
  <c r="E2988" i="8"/>
  <c r="T2988" i="8" l="1"/>
  <c r="U2988" i="8" s="1"/>
  <c r="D2989" i="8" s="1"/>
  <c r="S2988" i="8"/>
  <c r="AC2988" i="8"/>
  <c r="I2989" i="8"/>
  <c r="N2989" i="8" s="1"/>
  <c r="J2989" i="8"/>
  <c r="K2989" i="8" s="1"/>
  <c r="L2989" i="8" s="1"/>
  <c r="M2989" i="8" s="1"/>
  <c r="W2989" i="8" s="1"/>
  <c r="V2989" i="8" l="1"/>
  <c r="O2989" i="8"/>
  <c r="E2989" i="8"/>
  <c r="F2989" i="8"/>
  <c r="G2989" i="8"/>
  <c r="H2990" i="8" s="1"/>
  <c r="X2989" i="8"/>
  <c r="Z2989" i="8" s="1"/>
  <c r="AA2989" i="8" s="1"/>
  <c r="AB2989" i="8" s="1"/>
  <c r="Y2989" i="8"/>
  <c r="R2989" i="8"/>
  <c r="T2989" i="8" s="1"/>
  <c r="AC2989" i="8" l="1"/>
  <c r="P2989" i="8"/>
  <c r="Q2989" i="8" s="1"/>
  <c r="S2989" i="8" s="1"/>
  <c r="I2990" i="8"/>
  <c r="N2990" i="8" s="1"/>
  <c r="J2990" i="8"/>
  <c r="K2990" i="8" s="1"/>
  <c r="L2990" i="8" s="1"/>
  <c r="M2990" i="8" s="1"/>
  <c r="W2990" i="8" s="1"/>
  <c r="V2990" i="8" l="1"/>
  <c r="O2990" i="8"/>
  <c r="U2989" i="8"/>
  <c r="D2990" i="8" s="1"/>
  <c r="X2990" i="8" l="1"/>
  <c r="Z2990" i="8" s="1"/>
  <c r="AA2990" i="8" s="1"/>
  <c r="AB2990" i="8" s="1"/>
  <c r="R2990" i="8"/>
  <c r="T2990" i="8" s="1"/>
  <c r="E2990" i="8"/>
  <c r="Y2990" i="8"/>
  <c r="G2990" i="8"/>
  <c r="H2991" i="8" s="1"/>
  <c r="F2990" i="8"/>
  <c r="P2990" i="8"/>
  <c r="Q2990" i="8" s="1"/>
  <c r="S2990" i="8" s="1"/>
  <c r="I2991" i="8" l="1"/>
  <c r="N2991" i="8" s="1"/>
  <c r="J2991" i="8"/>
  <c r="U2990" i="8"/>
  <c r="D2991" i="8" s="1"/>
  <c r="AC2990" i="8"/>
  <c r="K2991" i="8" l="1"/>
  <c r="L2991" i="8" s="1"/>
  <c r="M2991" i="8" s="1"/>
  <c r="W2991" i="8" s="1"/>
  <c r="X2991" i="8"/>
  <c r="Z2991" i="8" s="1"/>
  <c r="AA2991" i="8" s="1"/>
  <c r="AB2991" i="8" s="1"/>
  <c r="R2991" i="8"/>
  <c r="T2991" i="8" s="1"/>
  <c r="G2991" i="8"/>
  <c r="H2992" i="8" s="1"/>
  <c r="E2991" i="8"/>
  <c r="F2991" i="8"/>
  <c r="Y2991" i="8"/>
  <c r="V2991" i="8"/>
  <c r="O2991" i="8"/>
  <c r="J2992" i="8" l="1"/>
  <c r="I2992" i="8"/>
  <c r="N2992" i="8" s="1"/>
  <c r="P2991" i="8"/>
  <c r="Q2991" i="8" s="1"/>
  <c r="S2991" i="8" s="1"/>
  <c r="AC2991" i="8"/>
  <c r="V2992" i="8" l="1"/>
  <c r="O2992" i="8"/>
  <c r="U2991" i="8"/>
  <c r="D2992" i="8" s="1"/>
  <c r="K2992" i="8"/>
  <c r="L2992" i="8" s="1"/>
  <c r="M2992" i="8" s="1"/>
  <c r="W2992" i="8" s="1"/>
  <c r="P2992" i="8" l="1"/>
  <c r="Q2992" i="8" s="1"/>
  <c r="X2992" i="8"/>
  <c r="Z2992" i="8" s="1"/>
  <c r="AA2992" i="8" s="1"/>
  <c r="AB2992" i="8" s="1"/>
  <c r="Y2992" i="8"/>
  <c r="G2992" i="8"/>
  <c r="H2993" i="8" s="1"/>
  <c r="F2992" i="8"/>
  <c r="R2992" i="8"/>
  <c r="T2992" i="8" s="1"/>
  <c r="U2992" i="8" s="1"/>
  <c r="D2993" i="8" s="1"/>
  <c r="E2992" i="8"/>
  <c r="J2993" i="8" l="1"/>
  <c r="I2993" i="8"/>
  <c r="N2993" i="8" s="1"/>
  <c r="Y2993" i="8"/>
  <c r="E2993" i="8"/>
  <c r="R2993" i="8"/>
  <c r="T2993" i="8" s="1"/>
  <c r="F2993" i="8"/>
  <c r="X2993" i="8"/>
  <c r="Z2993" i="8" s="1"/>
  <c r="AA2993" i="8" s="1"/>
  <c r="AB2993" i="8" s="1"/>
  <c r="G2993" i="8"/>
  <c r="H2994" i="8" s="1"/>
  <c r="S2992" i="8"/>
  <c r="AC2992" i="8"/>
  <c r="I2994" i="8" l="1"/>
  <c r="N2994" i="8"/>
  <c r="J2994" i="8"/>
  <c r="O2993" i="8"/>
  <c r="P2993" i="8" s="1"/>
  <c r="Q2993" i="8" s="1"/>
  <c r="S2993" i="8" s="1"/>
  <c r="V2993" i="8"/>
  <c r="AC2993" i="8"/>
  <c r="K2993" i="8"/>
  <c r="L2993" i="8" s="1"/>
  <c r="M2993" i="8" s="1"/>
  <c r="W2993" i="8" s="1"/>
  <c r="U2993" i="8" l="1"/>
  <c r="D2994" i="8" s="1"/>
  <c r="V2994" i="8"/>
  <c r="O2994" i="8"/>
  <c r="K2994" i="8"/>
  <c r="L2994" i="8" s="1"/>
  <c r="M2994" i="8" s="1"/>
  <c r="W2994" i="8" s="1"/>
  <c r="P2994" i="8" l="1"/>
  <c r="Q2994" i="8" s="1"/>
  <c r="X2994" i="8"/>
  <c r="Z2994" i="8" s="1"/>
  <c r="AA2994" i="8" s="1"/>
  <c r="AB2994" i="8" s="1"/>
  <c r="Y2994" i="8"/>
  <c r="R2994" i="8"/>
  <c r="T2994" i="8" s="1"/>
  <c r="U2994" i="8" s="1"/>
  <c r="D2995" i="8" s="1"/>
  <c r="F2994" i="8"/>
  <c r="E2994" i="8"/>
  <c r="G2994" i="8"/>
  <c r="H2995" i="8" s="1"/>
  <c r="J2995" i="8" l="1"/>
  <c r="I2995" i="8"/>
  <c r="N2995" i="8" s="1"/>
  <c r="F2995" i="8"/>
  <c r="G2995" i="8"/>
  <c r="H2996" i="8" s="1"/>
  <c r="Y2995" i="8"/>
  <c r="X2995" i="8"/>
  <c r="Z2995" i="8" s="1"/>
  <c r="AA2995" i="8" s="1"/>
  <c r="AB2995" i="8" s="1"/>
  <c r="R2995" i="8"/>
  <c r="T2995" i="8" s="1"/>
  <c r="E2995" i="8"/>
  <c r="AC2994" i="8"/>
  <c r="S2994" i="8"/>
  <c r="I2996" i="8" l="1"/>
  <c r="J2996" i="8"/>
  <c r="N2996" i="8"/>
  <c r="K2995" i="8"/>
  <c r="L2995" i="8" s="1"/>
  <c r="M2995" i="8" s="1"/>
  <c r="W2995" i="8" s="1"/>
  <c r="O2995" i="8"/>
  <c r="V2995" i="8"/>
  <c r="AC2995" i="8"/>
  <c r="K2996" i="8" l="1"/>
  <c r="L2996" i="8" s="1"/>
  <c r="M2996" i="8" s="1"/>
  <c r="W2996" i="8" s="1"/>
  <c r="P2995" i="8"/>
  <c r="O2996" i="8"/>
  <c r="V2996" i="8"/>
  <c r="Q2995" i="8" l="1"/>
  <c r="S2995" i="8" s="1"/>
  <c r="U2995" i="8"/>
  <c r="D2996" i="8" s="1"/>
  <c r="P2996" i="8"/>
  <c r="Q2996" i="8" s="1"/>
  <c r="R2996" i="8" l="1"/>
  <c r="T2996" i="8" s="1"/>
  <c r="U2996" i="8" s="1"/>
  <c r="D2997" i="8" s="1"/>
  <c r="Y2996" i="8"/>
  <c r="E2996" i="8"/>
  <c r="F2996" i="8"/>
  <c r="G2996" i="8"/>
  <c r="H2997" i="8" s="1"/>
  <c r="X2996" i="8"/>
  <c r="Z2996" i="8" s="1"/>
  <c r="AA2996" i="8" s="1"/>
  <c r="AB2996" i="8" s="1"/>
  <c r="AC2996" i="8" l="1"/>
  <c r="J2997" i="8"/>
  <c r="I2997" i="8"/>
  <c r="N2997" i="8" s="1"/>
  <c r="Y2997" i="8"/>
  <c r="G2997" i="8"/>
  <c r="H2998" i="8" s="1"/>
  <c r="R2997" i="8"/>
  <c r="T2997" i="8" s="1"/>
  <c r="X2997" i="8"/>
  <c r="Z2997" i="8" s="1"/>
  <c r="AA2997" i="8" s="1"/>
  <c r="AB2997" i="8" s="1"/>
  <c r="F2997" i="8"/>
  <c r="E2997" i="8"/>
  <c r="S2996" i="8"/>
  <c r="J2998" i="8" l="1"/>
  <c r="I2998" i="8"/>
  <c r="N2998" i="8" s="1"/>
  <c r="V2997" i="8"/>
  <c r="O2997" i="8"/>
  <c r="K2997" i="8"/>
  <c r="L2997" i="8" s="1"/>
  <c r="M2997" i="8" s="1"/>
  <c r="W2997" i="8" s="1"/>
  <c r="AC2997" i="8"/>
  <c r="P2997" i="8" l="1"/>
  <c r="V2998" i="8"/>
  <c r="O2998" i="8"/>
  <c r="K2998" i="8"/>
  <c r="L2998" i="8" s="1"/>
  <c r="M2998" i="8" s="1"/>
  <c r="W2998" i="8" s="1"/>
  <c r="Q2997" i="8" l="1"/>
  <c r="S2997" i="8" s="1"/>
  <c r="U2997" i="8"/>
  <c r="D2998" i="8" s="1"/>
  <c r="P2998" i="8"/>
  <c r="Q2998" i="8" s="1"/>
  <c r="G2998" i="8" l="1"/>
  <c r="H2999" i="8" s="1"/>
  <c r="X2998" i="8"/>
  <c r="Z2998" i="8" s="1"/>
  <c r="AA2998" i="8" s="1"/>
  <c r="AB2998" i="8" s="1"/>
  <c r="Y2998" i="8"/>
  <c r="E2998" i="8"/>
  <c r="F2998" i="8"/>
  <c r="R2998" i="8"/>
  <c r="T2998" i="8" s="1"/>
  <c r="U2998" i="8" s="1"/>
  <c r="D2999" i="8" s="1"/>
  <c r="AC2998" i="8" l="1"/>
  <c r="E2999" i="8"/>
  <c r="F2999" i="8"/>
  <c r="G2999" i="8"/>
  <c r="H3000" i="8" s="1"/>
  <c r="Y2999" i="8"/>
  <c r="R2999" i="8"/>
  <c r="T2999" i="8" s="1"/>
  <c r="X2999" i="8"/>
  <c r="Z2999" i="8" s="1"/>
  <c r="AA2999" i="8" s="1"/>
  <c r="AB2999" i="8" s="1"/>
  <c r="I2999" i="8"/>
  <c r="N2999" i="8" s="1"/>
  <c r="J2999" i="8"/>
  <c r="S2998" i="8"/>
  <c r="K2999" i="8" l="1"/>
  <c r="L2999" i="8" s="1"/>
  <c r="M2999" i="8" s="1"/>
  <c r="W2999" i="8" s="1"/>
  <c r="I3000" i="8"/>
  <c r="N3000" i="8" s="1"/>
  <c r="J3000" i="8"/>
  <c r="K3000" i="8" s="1"/>
  <c r="L3000" i="8" s="1"/>
  <c r="M3000" i="8" s="1"/>
  <c r="W3000" i="8" s="1"/>
  <c r="V2999" i="8"/>
  <c r="O2999" i="8"/>
  <c r="AC2999" i="8"/>
  <c r="P2999" i="8" l="1"/>
  <c r="V3000" i="8"/>
  <c r="O3000" i="8"/>
  <c r="Q2999" i="8" l="1"/>
  <c r="S2999" i="8" s="1"/>
  <c r="U2999" i="8"/>
  <c r="D3000" i="8" s="1"/>
  <c r="P3000" i="8"/>
  <c r="Q3000" i="8" s="1"/>
  <c r="F3000" i="8" l="1"/>
  <c r="X3000" i="8"/>
  <c r="Z3000" i="8" s="1"/>
  <c r="AA3000" i="8" s="1"/>
  <c r="AB3000" i="8" s="1"/>
  <c r="R3000" i="8"/>
  <c r="T3000" i="8" s="1"/>
  <c r="U3000" i="8" s="1"/>
  <c r="D3001" i="8" s="1"/>
  <c r="E3000" i="8"/>
  <c r="Y3000" i="8"/>
  <c r="G3000" i="8"/>
  <c r="H3001" i="8" s="1"/>
  <c r="I3001" i="8" l="1"/>
  <c r="N3001" i="8" s="1"/>
  <c r="J3001" i="8"/>
  <c r="G3001" i="8"/>
  <c r="H3002" i="8" s="1"/>
  <c r="F3001" i="8"/>
  <c r="X3001" i="8"/>
  <c r="Z3001" i="8" s="1"/>
  <c r="AA3001" i="8" s="1"/>
  <c r="AB3001" i="8" s="1"/>
  <c r="Y3001" i="8"/>
  <c r="R3001" i="8"/>
  <c r="T3001" i="8" s="1"/>
  <c r="E3001" i="8"/>
  <c r="AC3000" i="8"/>
  <c r="S3000" i="8"/>
  <c r="I3002" i="8" l="1"/>
  <c r="N3002" i="8" s="1"/>
  <c r="J3002" i="8"/>
  <c r="V3001" i="8"/>
  <c r="O3001" i="8"/>
  <c r="K3001" i="8"/>
  <c r="L3001" i="8" s="1"/>
  <c r="M3001" i="8" s="1"/>
  <c r="W3001" i="8" s="1"/>
  <c r="AC3001" i="8"/>
  <c r="P3001" i="8" l="1"/>
  <c r="K3002" i="8"/>
  <c r="L3002" i="8" s="1"/>
  <c r="M3002" i="8" s="1"/>
  <c r="W3002" i="8" s="1"/>
  <c r="V3002" i="8"/>
  <c r="O3002" i="8"/>
  <c r="Q3001" i="8" l="1"/>
  <c r="S3001" i="8" s="1"/>
  <c r="U3001" i="8"/>
  <c r="D3002" i="8" s="1"/>
  <c r="P3002" i="8"/>
  <c r="Q3002" i="8" s="1"/>
  <c r="E3002" i="8" l="1"/>
  <c r="Y3002" i="8"/>
  <c r="R3002" i="8"/>
  <c r="T3002" i="8" s="1"/>
  <c r="U3002" i="8" s="1"/>
  <c r="D3003" i="8" s="1"/>
  <c r="F3002" i="8"/>
  <c r="G3002" i="8"/>
  <c r="H3003" i="8" s="1"/>
  <c r="X3002" i="8"/>
  <c r="Z3002" i="8" s="1"/>
  <c r="AA3002" i="8" s="1"/>
  <c r="AB3002" i="8" s="1"/>
  <c r="AC3002" i="8" l="1"/>
  <c r="Y3003" i="8"/>
  <c r="R3003" i="8"/>
  <c r="T3003" i="8" s="1"/>
  <c r="E3003" i="8"/>
  <c r="F3003" i="8"/>
  <c r="G3003" i="8"/>
  <c r="H3004" i="8" s="1"/>
  <c r="X3003" i="8"/>
  <c r="Z3003" i="8" s="1"/>
  <c r="AA3003" i="8" s="1"/>
  <c r="AB3003" i="8" s="1"/>
  <c r="I3003" i="8"/>
  <c r="N3003" i="8" s="1"/>
  <c r="J3003" i="8"/>
  <c r="S3002" i="8"/>
  <c r="I3004" i="8" l="1"/>
  <c r="J3004" i="8"/>
  <c r="K3004" i="8" s="1"/>
  <c r="L3004" i="8" s="1"/>
  <c r="M3004" i="8" s="1"/>
  <c r="W3004" i="8" s="1"/>
  <c r="N3004" i="8"/>
  <c r="K3003" i="8"/>
  <c r="L3003" i="8" s="1"/>
  <c r="M3003" i="8" s="1"/>
  <c r="W3003" i="8" s="1"/>
  <c r="V3003" i="8"/>
  <c r="O3003" i="8"/>
  <c r="AC3003" i="8"/>
  <c r="V3004" i="8" l="1"/>
  <c r="O3004" i="8"/>
  <c r="P3004" i="8"/>
  <c r="Q3004" i="8" s="1"/>
  <c r="P3003" i="8"/>
  <c r="Q3003" i="8" l="1"/>
  <c r="S3003" i="8" s="1"/>
  <c r="U3003" i="8"/>
  <c r="D3004" i="8" s="1"/>
  <c r="E3004" i="8" l="1"/>
  <c r="F3004" i="8"/>
  <c r="Y3004" i="8"/>
  <c r="R3004" i="8"/>
  <c r="X3004" i="8"/>
  <c r="Z3004" i="8" s="1"/>
  <c r="AA3004" i="8" s="1"/>
  <c r="AB3004" i="8" s="1"/>
  <c r="G3004" i="8"/>
  <c r="H3005" i="8" s="1"/>
  <c r="I3005" i="8" l="1"/>
  <c r="N3005" i="8" s="1"/>
  <c r="J3005" i="8"/>
  <c r="K3005" i="8" s="1"/>
  <c r="L3005" i="8" s="1"/>
  <c r="M3005" i="8" s="1"/>
  <c r="W3005" i="8" s="1"/>
  <c r="T3004" i="8"/>
  <c r="U3004" i="8" s="1"/>
  <c r="D3005" i="8" s="1"/>
  <c r="S3004" i="8"/>
  <c r="AC3004" i="8"/>
  <c r="R3005" i="8" l="1"/>
  <c r="T3005" i="8" s="1"/>
  <c r="F3005" i="8"/>
  <c r="E3005" i="8"/>
  <c r="X3005" i="8"/>
  <c r="Z3005" i="8" s="1"/>
  <c r="AA3005" i="8" s="1"/>
  <c r="AB3005" i="8" s="1"/>
  <c r="G3005" i="8"/>
  <c r="H3006" i="8" s="1"/>
  <c r="Y3005" i="8"/>
  <c r="V3005" i="8"/>
  <c r="O3005" i="8"/>
  <c r="P3005" i="8" l="1"/>
  <c r="Q3005" i="8" s="1"/>
  <c r="S3005" i="8" s="1"/>
  <c r="I3006" i="8"/>
  <c r="N3006" i="8" s="1"/>
  <c r="J3006" i="8"/>
  <c r="AC3005" i="8"/>
  <c r="U3005" i="8"/>
  <c r="D3006" i="8" s="1"/>
  <c r="K3006" i="8" l="1"/>
  <c r="L3006" i="8" s="1"/>
  <c r="M3006" i="8" s="1"/>
  <c r="W3006" i="8" s="1"/>
  <c r="X3006" i="8"/>
  <c r="Z3006" i="8" s="1"/>
  <c r="AA3006" i="8" s="1"/>
  <c r="AB3006" i="8" s="1"/>
  <c r="G3006" i="8"/>
  <c r="H3007" i="8" s="1"/>
  <c r="E3006" i="8"/>
  <c r="R3006" i="8"/>
  <c r="T3006" i="8" s="1"/>
  <c r="Y3006" i="8"/>
  <c r="F3006" i="8"/>
  <c r="O3006" i="8"/>
  <c r="V3006" i="8"/>
  <c r="P3006" i="8" l="1"/>
  <c r="Q3006" i="8" s="1"/>
  <c r="S3006" i="8" s="1"/>
  <c r="I3007" i="8"/>
  <c r="N3007" i="8" s="1"/>
  <c r="J3007" i="8"/>
  <c r="U3006" i="8"/>
  <c r="D3007" i="8" s="1"/>
  <c r="AC3006" i="8"/>
  <c r="K3007" i="8" l="1"/>
  <c r="L3007" i="8" s="1"/>
  <c r="M3007" i="8" s="1"/>
  <c r="W3007" i="8" s="1"/>
  <c r="R3007" i="8"/>
  <c r="T3007" i="8" s="1"/>
  <c r="X3007" i="8"/>
  <c r="Z3007" i="8" s="1"/>
  <c r="AA3007" i="8" s="1"/>
  <c r="AB3007" i="8" s="1"/>
  <c r="E3007" i="8"/>
  <c r="F3007" i="8"/>
  <c r="Y3007" i="8"/>
  <c r="G3007" i="8"/>
  <c r="H3008" i="8" s="1"/>
  <c r="V3007" i="8"/>
  <c r="O3007" i="8"/>
  <c r="I3008" i="8" l="1"/>
  <c r="N3008" i="8" s="1"/>
  <c r="J3008" i="8"/>
  <c r="K3008" i="8" s="1"/>
  <c r="L3008" i="8" s="1"/>
  <c r="M3008" i="8" s="1"/>
  <c r="W3008" i="8" s="1"/>
  <c r="AC3007" i="8"/>
  <c r="P3007" i="8"/>
  <c r="Q3007" i="8" s="1"/>
  <c r="S3007" i="8" s="1"/>
  <c r="U3007" i="8" l="1"/>
  <c r="D3008" i="8" s="1"/>
  <c r="V3008" i="8"/>
  <c r="O3008" i="8"/>
  <c r="P3008" i="8" l="1"/>
  <c r="Q3008" i="8" s="1"/>
  <c r="Y3008" i="8"/>
  <c r="E3008" i="8"/>
  <c r="F3008" i="8"/>
  <c r="G3008" i="8"/>
  <c r="H3009" i="8" s="1"/>
  <c r="X3008" i="8"/>
  <c r="Z3008" i="8" s="1"/>
  <c r="AA3008" i="8" s="1"/>
  <c r="AB3008" i="8" s="1"/>
  <c r="R3008" i="8"/>
  <c r="T3008" i="8" s="1"/>
  <c r="U3008" i="8" s="1"/>
  <c r="D3009" i="8" s="1"/>
  <c r="X3009" i="8" l="1"/>
  <c r="Z3009" i="8" s="1"/>
  <c r="AA3009" i="8" s="1"/>
  <c r="AB3009" i="8" s="1"/>
  <c r="AC3009" i="8" s="1"/>
  <c r="Y3009" i="8"/>
  <c r="E3009" i="8"/>
  <c r="R3009" i="8"/>
  <c r="T3009" i="8" s="1"/>
  <c r="F3009" i="8"/>
  <c r="G3009" i="8"/>
  <c r="J3009" i="8"/>
  <c r="H3010" i="8"/>
  <c r="I3009" i="8"/>
  <c r="N3009" i="8" s="1"/>
  <c r="S3008" i="8"/>
  <c r="AC3008" i="8"/>
  <c r="K3009" i="8" l="1"/>
  <c r="L3009" i="8" s="1"/>
  <c r="M3009" i="8" s="1"/>
  <c r="W3009" i="8" s="1"/>
  <c r="J3010" i="8"/>
  <c r="I3010" i="8"/>
  <c r="N3010" i="8" s="1"/>
  <c r="O3009" i="8"/>
  <c r="V3009" i="8"/>
  <c r="V3010" i="8" l="1"/>
  <c r="O3010" i="8"/>
  <c r="P3010" i="8"/>
  <c r="Q3010" i="8" s="1"/>
  <c r="P3009" i="8"/>
  <c r="K3010" i="8"/>
  <c r="L3010" i="8" s="1"/>
  <c r="M3010" i="8" s="1"/>
  <c r="W3010" i="8" s="1"/>
  <c r="Q3009" i="8" l="1"/>
  <c r="S3009" i="8" s="1"/>
  <c r="U3009" i="8"/>
  <c r="D3010" i="8" s="1"/>
  <c r="F3010" i="8" l="1"/>
  <c r="G3010" i="8"/>
  <c r="H3011" i="8" s="1"/>
  <c r="X3010" i="8"/>
  <c r="Z3010" i="8" s="1"/>
  <c r="AA3010" i="8" s="1"/>
  <c r="AB3010" i="8" s="1"/>
  <c r="R3010" i="8"/>
  <c r="Y3010" i="8"/>
  <c r="E3010" i="8"/>
  <c r="T3010" i="8" l="1"/>
  <c r="U3010" i="8" s="1"/>
  <c r="D3011" i="8" s="1"/>
  <c r="S3010" i="8"/>
  <c r="I3011" i="8"/>
  <c r="N3011" i="8" s="1"/>
  <c r="J3011" i="8"/>
  <c r="AC3010" i="8"/>
  <c r="O3011" i="8" l="1"/>
  <c r="V3011" i="8"/>
  <c r="K3011" i="8"/>
  <c r="L3011" i="8" s="1"/>
  <c r="M3011" i="8" s="1"/>
  <c r="W3011" i="8" s="1"/>
  <c r="X3011" i="8"/>
  <c r="Z3011" i="8" s="1"/>
  <c r="AA3011" i="8" s="1"/>
  <c r="AB3011" i="8" s="1"/>
  <c r="Y3011" i="8"/>
  <c r="G3011" i="8"/>
  <c r="H3012" i="8" s="1"/>
  <c r="F3011" i="8"/>
  <c r="R3011" i="8"/>
  <c r="T3011" i="8" s="1"/>
  <c r="E3011" i="8"/>
  <c r="AC3011" i="8" l="1"/>
  <c r="I3012" i="8"/>
  <c r="N3012" i="8" s="1"/>
  <c r="J3012" i="8"/>
  <c r="P3011" i="8"/>
  <c r="Q3011" i="8" s="1"/>
  <c r="S3011" i="8" s="1"/>
  <c r="U3011" i="8" l="1"/>
  <c r="D3012" i="8" s="1"/>
  <c r="O3012" i="8"/>
  <c r="V3012" i="8"/>
  <c r="F3012" i="8"/>
  <c r="G3012" i="8"/>
  <c r="H3013" i="8" s="1"/>
  <c r="E3012" i="8"/>
  <c r="X3012" i="8"/>
  <c r="Z3012" i="8" s="1"/>
  <c r="AA3012" i="8" s="1"/>
  <c r="AB3012" i="8" s="1"/>
  <c r="Y3012" i="8"/>
  <c r="R3012" i="8"/>
  <c r="T3012" i="8" s="1"/>
  <c r="K3012" i="8"/>
  <c r="L3012" i="8" s="1"/>
  <c r="M3012" i="8" s="1"/>
  <c r="W3012" i="8" s="1"/>
  <c r="J3013" i="8" l="1"/>
  <c r="I3013" i="8"/>
  <c r="N3013" i="8" s="1"/>
  <c r="AC3012" i="8"/>
  <c r="P3012" i="8"/>
  <c r="Q3012" i="8" s="1"/>
  <c r="S3012" i="8" s="1"/>
  <c r="K3013" i="8" l="1"/>
  <c r="L3013" i="8" s="1"/>
  <c r="M3013" i="8" s="1"/>
  <c r="W3013" i="8" s="1"/>
  <c r="U3012" i="8"/>
  <c r="D3013" i="8" s="1"/>
  <c r="V3013" i="8"/>
  <c r="O3013" i="8"/>
  <c r="P3013" i="8" l="1"/>
  <c r="Q3013" i="8" s="1"/>
  <c r="Y3013" i="8"/>
  <c r="R3013" i="8"/>
  <c r="T3013" i="8" s="1"/>
  <c r="U3013" i="8" s="1"/>
  <c r="D3014" i="8" s="1"/>
  <c r="E3013" i="8"/>
  <c r="X3013" i="8"/>
  <c r="Z3013" i="8" s="1"/>
  <c r="AA3013" i="8" s="1"/>
  <c r="AB3013" i="8" s="1"/>
  <c r="F3013" i="8"/>
  <c r="G3013" i="8"/>
  <c r="H3014" i="8" s="1"/>
  <c r="AC3013" i="8" l="1"/>
  <c r="F3014" i="8"/>
  <c r="Y3014" i="8"/>
  <c r="E3014" i="8"/>
  <c r="X3014" i="8"/>
  <c r="Z3014" i="8" s="1"/>
  <c r="AA3014" i="8" s="1"/>
  <c r="AB3014" i="8" s="1"/>
  <c r="R3014" i="8"/>
  <c r="T3014" i="8" s="1"/>
  <c r="G3014" i="8"/>
  <c r="H3015" i="8" s="1"/>
  <c r="I3014" i="8"/>
  <c r="N3014" i="8" s="1"/>
  <c r="J3014" i="8"/>
  <c r="S3013" i="8"/>
  <c r="J3015" i="8" l="1"/>
  <c r="I3015" i="8"/>
  <c r="N3015" i="8" s="1"/>
  <c r="K3014" i="8"/>
  <c r="L3014" i="8" s="1"/>
  <c r="M3014" i="8" s="1"/>
  <c r="W3014" i="8" s="1"/>
  <c r="V3014" i="8"/>
  <c r="O3014" i="8"/>
  <c r="AC3014" i="8"/>
  <c r="K3015" i="8" l="1"/>
  <c r="L3015" i="8" s="1"/>
  <c r="M3015" i="8" s="1"/>
  <c r="W3015" i="8" s="1"/>
  <c r="O3015" i="8"/>
  <c r="V3015" i="8"/>
  <c r="P3015" i="8"/>
  <c r="Q3015" i="8" s="1"/>
  <c r="P3014" i="8"/>
  <c r="Q3014" i="8" l="1"/>
  <c r="S3014" i="8" s="1"/>
  <c r="U3014" i="8"/>
  <c r="D3015" i="8" s="1"/>
  <c r="R3015" i="8" l="1"/>
  <c r="F3015" i="8"/>
  <c r="G3015" i="8"/>
  <c r="H3016" i="8" s="1"/>
  <c r="X3015" i="8"/>
  <c r="Z3015" i="8" s="1"/>
  <c r="AA3015" i="8" s="1"/>
  <c r="AB3015" i="8" s="1"/>
  <c r="E3015" i="8"/>
  <c r="Y3015" i="8"/>
  <c r="J3016" i="8" l="1"/>
  <c r="I3016" i="8"/>
  <c r="N3016" i="8" s="1"/>
  <c r="AC3015" i="8"/>
  <c r="T3015" i="8"/>
  <c r="U3015" i="8" s="1"/>
  <c r="D3016" i="8" s="1"/>
  <c r="S3015" i="8"/>
  <c r="O3016" i="8" l="1"/>
  <c r="V3016" i="8"/>
  <c r="R3016" i="8"/>
  <c r="T3016" i="8" s="1"/>
  <c r="E3016" i="8"/>
  <c r="Y3016" i="8"/>
  <c r="G3016" i="8"/>
  <c r="H3017" i="8" s="1"/>
  <c r="F3016" i="8"/>
  <c r="X3016" i="8"/>
  <c r="Z3016" i="8" s="1"/>
  <c r="AA3016" i="8" s="1"/>
  <c r="AB3016" i="8" s="1"/>
  <c r="K3016" i="8"/>
  <c r="L3016" i="8" s="1"/>
  <c r="M3016" i="8" s="1"/>
  <c r="W3016" i="8" s="1"/>
  <c r="AC3016" i="8" l="1"/>
  <c r="I3017" i="8"/>
  <c r="N3017" i="8" s="1"/>
  <c r="J3017" i="8"/>
  <c r="K3017" i="8" s="1"/>
  <c r="L3017" i="8" s="1"/>
  <c r="M3017" i="8" s="1"/>
  <c r="W3017" i="8" s="1"/>
  <c r="P3016" i="8"/>
  <c r="Q3016" i="8" s="1"/>
  <c r="S3016" i="8" s="1"/>
  <c r="U3016" i="8" l="1"/>
  <c r="D3017" i="8" s="1"/>
  <c r="V3017" i="8"/>
  <c r="O3017" i="8"/>
  <c r="P3017" i="8" l="1"/>
  <c r="Q3017" i="8" s="1"/>
  <c r="R3017" i="8"/>
  <c r="T3017" i="8" s="1"/>
  <c r="U3017" i="8" s="1"/>
  <c r="D3018" i="8" s="1"/>
  <c r="G3017" i="8"/>
  <c r="H3018" i="8" s="1"/>
  <c r="X3017" i="8"/>
  <c r="Z3017" i="8" s="1"/>
  <c r="AA3017" i="8" s="1"/>
  <c r="AB3017" i="8" s="1"/>
  <c r="E3017" i="8"/>
  <c r="F3017" i="8"/>
  <c r="Y3017" i="8"/>
  <c r="AC3017" i="8" l="1"/>
  <c r="J3018" i="8"/>
  <c r="I3018" i="8"/>
  <c r="N3018" i="8" s="1"/>
  <c r="S3017" i="8"/>
  <c r="G3018" i="8"/>
  <c r="H3019" i="8" s="1"/>
  <c r="X3018" i="8"/>
  <c r="Z3018" i="8" s="1"/>
  <c r="AA3018" i="8" s="1"/>
  <c r="AB3018" i="8" s="1"/>
  <c r="F3018" i="8"/>
  <c r="Y3018" i="8"/>
  <c r="E3018" i="8"/>
  <c r="R3018" i="8"/>
  <c r="T3018" i="8" s="1"/>
  <c r="I3019" i="8" l="1"/>
  <c r="N3019" i="8" s="1"/>
  <c r="J3019" i="8"/>
  <c r="K3019" i="8" s="1"/>
  <c r="L3019" i="8" s="1"/>
  <c r="M3019" i="8" s="1"/>
  <c r="W3019" i="8" s="1"/>
  <c r="O3018" i="8"/>
  <c r="V3018" i="8"/>
  <c r="K3018" i="8"/>
  <c r="L3018" i="8" s="1"/>
  <c r="M3018" i="8" s="1"/>
  <c r="W3018" i="8" s="1"/>
  <c r="AC3018" i="8"/>
  <c r="P3018" i="8" l="1"/>
  <c r="V3019" i="8"/>
  <c r="O3019" i="8"/>
  <c r="Q3018" i="8" l="1"/>
  <c r="S3018" i="8" s="1"/>
  <c r="U3018" i="8"/>
  <c r="D3019" i="8" s="1"/>
  <c r="P3019" i="8"/>
  <c r="Q3019" i="8" s="1"/>
  <c r="F3019" i="8" l="1"/>
  <c r="G3019" i="8"/>
  <c r="H3020" i="8" s="1"/>
  <c r="E3019" i="8"/>
  <c r="X3019" i="8"/>
  <c r="Z3019" i="8" s="1"/>
  <c r="AA3019" i="8" s="1"/>
  <c r="AB3019" i="8" s="1"/>
  <c r="R3019" i="8"/>
  <c r="T3019" i="8" s="1"/>
  <c r="U3019" i="8" s="1"/>
  <c r="D3020" i="8" s="1"/>
  <c r="Y3019" i="8"/>
  <c r="S3019" i="8" l="1"/>
  <c r="F3020" i="8"/>
  <c r="G3020" i="8"/>
  <c r="H3021" i="8" s="1"/>
  <c r="R3020" i="8"/>
  <c r="T3020" i="8" s="1"/>
  <c r="E3020" i="8"/>
  <c r="X3020" i="8"/>
  <c r="Z3020" i="8" s="1"/>
  <c r="AA3020" i="8" s="1"/>
  <c r="AB3020" i="8" s="1"/>
  <c r="Y3020" i="8"/>
  <c r="J3020" i="8"/>
  <c r="I3020" i="8"/>
  <c r="N3020" i="8" s="1"/>
  <c r="AC3019" i="8"/>
  <c r="I3021" i="8" l="1"/>
  <c r="N3021" i="8" s="1"/>
  <c r="J3021" i="8"/>
  <c r="K3020" i="8"/>
  <c r="L3020" i="8" s="1"/>
  <c r="M3020" i="8" s="1"/>
  <c r="W3020" i="8" s="1"/>
  <c r="V3020" i="8"/>
  <c r="O3020" i="8"/>
  <c r="AC3020" i="8"/>
  <c r="P3020" i="8" l="1"/>
  <c r="K3021" i="8"/>
  <c r="L3021" i="8" s="1"/>
  <c r="M3021" i="8" s="1"/>
  <c r="W3021" i="8" s="1"/>
  <c r="V3021" i="8"/>
  <c r="O3021" i="8"/>
  <c r="Q3020" i="8" l="1"/>
  <c r="S3020" i="8" s="1"/>
  <c r="U3020" i="8"/>
  <c r="D3021" i="8" s="1"/>
  <c r="P3021" i="8"/>
  <c r="Q3021" i="8" s="1"/>
  <c r="G3021" i="8" l="1"/>
  <c r="H3022" i="8" s="1"/>
  <c r="F3021" i="8"/>
  <c r="Y3021" i="8"/>
  <c r="R3021" i="8"/>
  <c r="T3021" i="8" s="1"/>
  <c r="U3021" i="8" s="1"/>
  <c r="D3022" i="8" s="1"/>
  <c r="X3021" i="8"/>
  <c r="Z3021" i="8" s="1"/>
  <c r="AA3021" i="8" s="1"/>
  <c r="AB3021" i="8" s="1"/>
  <c r="E3021" i="8"/>
  <c r="G3022" i="8" l="1"/>
  <c r="R3022" i="8"/>
  <c r="T3022" i="8" s="1"/>
  <c r="F3022" i="8"/>
  <c r="E3022" i="8"/>
  <c r="X3022" i="8"/>
  <c r="Z3022" i="8" s="1"/>
  <c r="AA3022" i="8" s="1"/>
  <c r="AB3022" i="8" s="1"/>
  <c r="Y3022" i="8"/>
  <c r="AC3021" i="8"/>
  <c r="I3022" i="8"/>
  <c r="N3022" i="8" s="1"/>
  <c r="H3023" i="8"/>
  <c r="J3022" i="8"/>
  <c r="S3021" i="8"/>
  <c r="K3022" i="8" l="1"/>
  <c r="L3022" i="8" s="1"/>
  <c r="M3022" i="8" s="1"/>
  <c r="W3022" i="8" s="1"/>
  <c r="V3022" i="8"/>
  <c r="O3022" i="8"/>
  <c r="AC3022" i="8"/>
  <c r="J3023" i="8"/>
  <c r="I3023" i="8"/>
  <c r="N3023" i="8" s="1"/>
  <c r="K3023" i="8" l="1"/>
  <c r="L3023" i="8" s="1"/>
  <c r="M3023" i="8" s="1"/>
  <c r="W3023" i="8" s="1"/>
  <c r="P3022" i="8"/>
  <c r="O3023" i="8"/>
  <c r="V3023" i="8"/>
  <c r="Q3022" i="8" l="1"/>
  <c r="S3022" i="8" s="1"/>
  <c r="U3022" i="8"/>
  <c r="D3023" i="8" s="1"/>
  <c r="P3023" i="8"/>
  <c r="Q3023" i="8" s="1"/>
  <c r="Y3023" i="8" l="1"/>
  <c r="E3023" i="8"/>
  <c r="X3023" i="8"/>
  <c r="Z3023" i="8" s="1"/>
  <c r="AA3023" i="8" s="1"/>
  <c r="AB3023" i="8" s="1"/>
  <c r="R3023" i="8"/>
  <c r="T3023" i="8" s="1"/>
  <c r="U3023" i="8" s="1"/>
  <c r="D3024" i="8" s="1"/>
  <c r="F3023" i="8"/>
  <c r="G3023" i="8"/>
  <c r="H3024" i="8" s="1"/>
  <c r="AC3023" i="8" l="1"/>
  <c r="E3024" i="8"/>
  <c r="F3024" i="8"/>
  <c r="G3024" i="8"/>
  <c r="H3025" i="8" s="1"/>
  <c r="R3024" i="8"/>
  <c r="T3024" i="8" s="1"/>
  <c r="Y3024" i="8"/>
  <c r="X3024" i="8"/>
  <c r="Z3024" i="8" s="1"/>
  <c r="AA3024" i="8" s="1"/>
  <c r="AB3024" i="8" s="1"/>
  <c r="J3024" i="8"/>
  <c r="I3024" i="8"/>
  <c r="N3024" i="8"/>
  <c r="S3023" i="8"/>
  <c r="J3025" i="8" l="1"/>
  <c r="I3025" i="8"/>
  <c r="N3025" i="8" s="1"/>
  <c r="V3024" i="8"/>
  <c r="O3024" i="8"/>
  <c r="K3024" i="8"/>
  <c r="L3024" i="8" s="1"/>
  <c r="M3024" i="8" s="1"/>
  <c r="W3024" i="8" s="1"/>
  <c r="AC3024" i="8"/>
  <c r="P3024" i="8" l="1"/>
  <c r="O3025" i="8"/>
  <c r="V3025" i="8"/>
  <c r="K3025" i="8"/>
  <c r="L3025" i="8" s="1"/>
  <c r="M3025" i="8" s="1"/>
  <c r="W3025" i="8" s="1"/>
  <c r="Q3024" i="8" l="1"/>
  <c r="S3024" i="8" s="1"/>
  <c r="U3024" i="8"/>
  <c r="D3025" i="8" s="1"/>
  <c r="P3025" i="8"/>
  <c r="Q3025" i="8" s="1"/>
  <c r="Y3025" i="8" l="1"/>
  <c r="R3025" i="8"/>
  <c r="T3025" i="8" s="1"/>
  <c r="U3025" i="8" s="1"/>
  <c r="D3026" i="8" s="1"/>
  <c r="F3025" i="8"/>
  <c r="E3025" i="8"/>
  <c r="X3025" i="8"/>
  <c r="Z3025" i="8" s="1"/>
  <c r="AA3025" i="8" s="1"/>
  <c r="AB3025" i="8" s="1"/>
  <c r="G3025" i="8"/>
  <c r="H3026" i="8" s="1"/>
  <c r="S3025" i="8" l="1"/>
  <c r="I3026" i="8"/>
  <c r="N3026" i="8" s="1"/>
  <c r="J3026" i="8"/>
  <c r="K3026" i="8" s="1"/>
  <c r="L3026" i="8" s="1"/>
  <c r="M3026" i="8" s="1"/>
  <c r="W3026" i="8" s="1"/>
  <c r="G3026" i="8"/>
  <c r="H3027" i="8" s="1"/>
  <c r="R3026" i="8"/>
  <c r="T3026" i="8" s="1"/>
  <c r="X3026" i="8"/>
  <c r="Z3026" i="8" s="1"/>
  <c r="AA3026" i="8" s="1"/>
  <c r="AB3026" i="8" s="1"/>
  <c r="E3026" i="8"/>
  <c r="Y3026" i="8"/>
  <c r="F3026" i="8"/>
  <c r="AC3025" i="8"/>
  <c r="J3027" i="8" l="1"/>
  <c r="I3027" i="8"/>
  <c r="N3027" i="8" s="1"/>
  <c r="AC3026" i="8"/>
  <c r="V3026" i="8"/>
  <c r="O3026" i="8"/>
  <c r="P3026" i="8" l="1"/>
  <c r="O3027" i="8"/>
  <c r="V3027" i="8"/>
  <c r="K3027" i="8"/>
  <c r="L3027" i="8" s="1"/>
  <c r="M3027" i="8" s="1"/>
  <c r="W3027" i="8" s="1"/>
  <c r="Q3026" i="8" l="1"/>
  <c r="S3026" i="8" s="1"/>
  <c r="U3026" i="8"/>
  <c r="D3027" i="8" s="1"/>
  <c r="P3027" i="8"/>
  <c r="Q3027" i="8" s="1"/>
  <c r="Y3027" i="8" l="1"/>
  <c r="R3027" i="8"/>
  <c r="T3027" i="8" s="1"/>
  <c r="U3027" i="8" s="1"/>
  <c r="D3028" i="8" s="1"/>
  <c r="X3027" i="8"/>
  <c r="Z3027" i="8" s="1"/>
  <c r="AA3027" i="8" s="1"/>
  <c r="AB3027" i="8" s="1"/>
  <c r="F3027" i="8"/>
  <c r="E3027" i="8"/>
  <c r="G3027" i="8"/>
  <c r="H3028" i="8" s="1"/>
  <c r="I3028" i="8" l="1"/>
  <c r="N3028" i="8" s="1"/>
  <c r="J3028" i="8"/>
  <c r="K3028" i="8" s="1"/>
  <c r="L3028" i="8" s="1"/>
  <c r="M3028" i="8" s="1"/>
  <c r="W3028" i="8" s="1"/>
  <c r="X3028" i="8"/>
  <c r="Z3028" i="8" s="1"/>
  <c r="AA3028" i="8" s="1"/>
  <c r="AB3028" i="8" s="1"/>
  <c r="E3028" i="8"/>
  <c r="F3028" i="8"/>
  <c r="Y3028" i="8"/>
  <c r="R3028" i="8"/>
  <c r="T3028" i="8" s="1"/>
  <c r="G3028" i="8"/>
  <c r="H3029" i="8" s="1"/>
  <c r="AC3027" i="8"/>
  <c r="S3027" i="8"/>
  <c r="J3029" i="8" l="1"/>
  <c r="I3029" i="8"/>
  <c r="N3029" i="8" s="1"/>
  <c r="AC3028" i="8"/>
  <c r="V3028" i="8"/>
  <c r="O3028" i="8"/>
  <c r="P3028" i="8" l="1"/>
  <c r="O3029" i="8"/>
  <c r="V3029" i="8"/>
  <c r="K3029" i="8"/>
  <c r="L3029" i="8" s="1"/>
  <c r="M3029" i="8" s="1"/>
  <c r="W3029" i="8" s="1"/>
  <c r="Q3028" i="8" l="1"/>
  <c r="S3028" i="8" s="1"/>
  <c r="U3028" i="8"/>
  <c r="D3029" i="8" s="1"/>
  <c r="P3029" i="8"/>
  <c r="Q3029" i="8" s="1"/>
  <c r="E3029" i="8" l="1"/>
  <c r="G3029" i="8"/>
  <c r="H3030" i="8" s="1"/>
  <c r="Y3029" i="8"/>
  <c r="F3029" i="8"/>
  <c r="R3029" i="8"/>
  <c r="T3029" i="8" s="1"/>
  <c r="U3029" i="8" s="1"/>
  <c r="D3030" i="8" s="1"/>
  <c r="X3029" i="8"/>
  <c r="Z3029" i="8" s="1"/>
  <c r="AA3029" i="8" s="1"/>
  <c r="AB3029" i="8" s="1"/>
  <c r="S3029" i="8" l="1"/>
  <c r="AC3029" i="8"/>
  <c r="J3030" i="8"/>
  <c r="I3030" i="8"/>
  <c r="N3030" i="8" s="1"/>
  <c r="G3030" i="8"/>
  <c r="H3031" i="8" s="1"/>
  <c r="E3030" i="8"/>
  <c r="Y3030" i="8"/>
  <c r="X3030" i="8"/>
  <c r="Z3030" i="8" s="1"/>
  <c r="AA3030" i="8" s="1"/>
  <c r="AB3030" i="8" s="1"/>
  <c r="F3030" i="8"/>
  <c r="R3030" i="8"/>
  <c r="T3030" i="8" s="1"/>
  <c r="I3031" i="8" l="1"/>
  <c r="N3031" i="8" s="1"/>
  <c r="J3031" i="8"/>
  <c r="K3031" i="8" s="1"/>
  <c r="L3031" i="8" s="1"/>
  <c r="M3031" i="8" s="1"/>
  <c r="W3031" i="8" s="1"/>
  <c r="O3030" i="8"/>
  <c r="V3030" i="8"/>
  <c r="AC3030" i="8"/>
  <c r="K3030" i="8"/>
  <c r="L3030" i="8" s="1"/>
  <c r="M3030" i="8" s="1"/>
  <c r="W3030" i="8" s="1"/>
  <c r="P3030" i="8" l="1"/>
  <c r="V3031" i="8"/>
  <c r="O3031" i="8"/>
  <c r="Q3030" i="8" l="1"/>
  <c r="S3030" i="8" s="1"/>
  <c r="U3030" i="8"/>
  <c r="D3031" i="8" s="1"/>
  <c r="P3031" i="8"/>
  <c r="Q3031" i="8" s="1"/>
  <c r="F3031" i="8" l="1"/>
  <c r="X3031" i="8"/>
  <c r="Z3031" i="8" s="1"/>
  <c r="AA3031" i="8" s="1"/>
  <c r="AB3031" i="8" s="1"/>
  <c r="Y3031" i="8"/>
  <c r="R3031" i="8"/>
  <c r="T3031" i="8" s="1"/>
  <c r="U3031" i="8" s="1"/>
  <c r="D3032" i="8" s="1"/>
  <c r="E3031" i="8"/>
  <c r="G3031" i="8"/>
  <c r="H3032" i="8" s="1"/>
  <c r="J3032" i="8" l="1"/>
  <c r="I3032" i="8"/>
  <c r="N3032" i="8" s="1"/>
  <c r="F3032" i="8"/>
  <c r="R3032" i="8"/>
  <c r="T3032" i="8" s="1"/>
  <c r="G3032" i="8"/>
  <c r="H3033" i="8" s="1"/>
  <c r="X3032" i="8"/>
  <c r="Z3032" i="8" s="1"/>
  <c r="AA3032" i="8" s="1"/>
  <c r="AB3032" i="8" s="1"/>
  <c r="Y3032" i="8"/>
  <c r="E3032" i="8"/>
  <c r="AC3031" i="8"/>
  <c r="S3031" i="8"/>
  <c r="J3033" i="8" l="1"/>
  <c r="I3033" i="8"/>
  <c r="N3033" i="8" s="1"/>
  <c r="O3032" i="8"/>
  <c r="V3032" i="8"/>
  <c r="AC3032" i="8"/>
  <c r="K3032" i="8"/>
  <c r="L3032" i="8" s="1"/>
  <c r="M3032" i="8" s="1"/>
  <c r="W3032" i="8" s="1"/>
  <c r="V3033" i="8" l="1"/>
  <c r="O3033" i="8"/>
  <c r="P3033" i="8"/>
  <c r="Q3033" i="8" s="1"/>
  <c r="P3032" i="8"/>
  <c r="K3033" i="8"/>
  <c r="L3033" i="8" s="1"/>
  <c r="M3033" i="8" s="1"/>
  <c r="W3033" i="8" s="1"/>
  <c r="Q3032" i="8" l="1"/>
  <c r="S3032" i="8" s="1"/>
  <c r="U3032" i="8"/>
  <c r="D3033" i="8" s="1"/>
  <c r="G3033" i="8" l="1"/>
  <c r="H3034" i="8" s="1"/>
  <c r="F3033" i="8"/>
  <c r="Y3033" i="8"/>
  <c r="R3033" i="8"/>
  <c r="X3033" i="8"/>
  <c r="Z3033" i="8" s="1"/>
  <c r="AA3033" i="8" s="1"/>
  <c r="AB3033" i="8" s="1"/>
  <c r="E3033" i="8"/>
  <c r="AC3033" i="8" l="1"/>
  <c r="T3033" i="8"/>
  <c r="U3033" i="8" s="1"/>
  <c r="D3034" i="8" s="1"/>
  <c r="S3033" i="8"/>
  <c r="J3034" i="8"/>
  <c r="I3034" i="8"/>
  <c r="N3034" i="8" s="1"/>
  <c r="O3034" i="8" l="1"/>
  <c r="V3034" i="8"/>
  <c r="K3034" i="8"/>
  <c r="L3034" i="8" s="1"/>
  <c r="M3034" i="8" s="1"/>
  <c r="W3034" i="8" s="1"/>
  <c r="E3034" i="8"/>
  <c r="G3034" i="8"/>
  <c r="H3035" i="8" s="1"/>
  <c r="X3034" i="8"/>
  <c r="Z3034" i="8" s="1"/>
  <c r="AA3034" i="8" s="1"/>
  <c r="AB3034" i="8" s="1"/>
  <c r="F3034" i="8"/>
  <c r="R3034" i="8"/>
  <c r="T3034" i="8" s="1"/>
  <c r="Y3034" i="8"/>
  <c r="AC3034" i="8" l="1"/>
  <c r="J3035" i="8"/>
  <c r="I3035" i="8"/>
  <c r="N3035" i="8" s="1"/>
  <c r="P3034" i="8"/>
  <c r="Q3034" i="8" s="1"/>
  <c r="S3034" i="8" s="1"/>
  <c r="K3035" i="8" l="1"/>
  <c r="L3035" i="8" s="1"/>
  <c r="M3035" i="8" s="1"/>
  <c r="W3035" i="8" s="1"/>
  <c r="V3035" i="8"/>
  <c r="O3035" i="8"/>
  <c r="P3035" i="8" s="1"/>
  <c r="Q3035" i="8" s="1"/>
  <c r="U3034" i="8"/>
  <c r="D3035" i="8" s="1"/>
  <c r="F3035" i="8" l="1"/>
  <c r="G3035" i="8"/>
  <c r="H3036" i="8" s="1"/>
  <c r="E3035" i="8"/>
  <c r="X3035" i="8"/>
  <c r="Z3035" i="8" s="1"/>
  <c r="AA3035" i="8" s="1"/>
  <c r="AB3035" i="8" s="1"/>
  <c r="Y3035" i="8"/>
  <c r="R3035" i="8"/>
  <c r="T3035" i="8" s="1"/>
  <c r="U3035" i="8" s="1"/>
  <c r="D3036" i="8" s="1"/>
  <c r="S3035" i="8" l="1"/>
  <c r="Y3036" i="8"/>
  <c r="E3036" i="8"/>
  <c r="G3036" i="8"/>
  <c r="H3037" i="8" s="1"/>
  <c r="X3036" i="8"/>
  <c r="Z3036" i="8" s="1"/>
  <c r="AA3036" i="8" s="1"/>
  <c r="AB3036" i="8" s="1"/>
  <c r="AC3036" i="8" s="1"/>
  <c r="F3036" i="8"/>
  <c r="R3036" i="8"/>
  <c r="T3036" i="8" s="1"/>
  <c r="J3036" i="8"/>
  <c r="I3036" i="8"/>
  <c r="N3036" i="8" s="1"/>
  <c r="AC3035" i="8"/>
  <c r="I3037" i="8" l="1"/>
  <c r="N3037" i="8" s="1"/>
  <c r="J3037" i="8"/>
  <c r="V3036" i="8"/>
  <c r="O3036" i="8"/>
  <c r="K3036" i="8"/>
  <c r="L3036" i="8" s="1"/>
  <c r="M3036" i="8" s="1"/>
  <c r="W3036" i="8" s="1"/>
  <c r="P3036" i="8" l="1"/>
  <c r="K3037" i="8"/>
  <c r="L3037" i="8"/>
  <c r="M3037" i="8" s="1"/>
  <c r="W3037" i="8" s="1"/>
  <c r="V3037" i="8"/>
  <c r="O3037" i="8"/>
  <c r="P3037" i="8" l="1"/>
  <c r="Q3037" i="8" s="1"/>
  <c r="Q3036" i="8"/>
  <c r="S3036" i="8" s="1"/>
  <c r="U3036" i="8"/>
  <c r="D3037" i="8" s="1"/>
  <c r="E3037" i="8" l="1"/>
  <c r="G3037" i="8"/>
  <c r="H3038" i="8" s="1"/>
  <c r="Y3037" i="8"/>
  <c r="X3037" i="8"/>
  <c r="Z3037" i="8" s="1"/>
  <c r="AA3037" i="8" s="1"/>
  <c r="AB3037" i="8" s="1"/>
  <c r="R3037" i="8"/>
  <c r="T3037" i="8" s="1"/>
  <c r="U3037" i="8" s="1"/>
  <c r="D3038" i="8" s="1"/>
  <c r="F3037" i="8"/>
  <c r="Y3038" i="8" l="1"/>
  <c r="R3038" i="8"/>
  <c r="T3038" i="8" s="1"/>
  <c r="G3038" i="8"/>
  <c r="H3039" i="8" s="1"/>
  <c r="E3038" i="8"/>
  <c r="X3038" i="8"/>
  <c r="Z3038" i="8" s="1"/>
  <c r="AA3038" i="8" s="1"/>
  <c r="AB3038" i="8" s="1"/>
  <c r="F3038" i="8"/>
  <c r="S3037" i="8"/>
  <c r="AC3037" i="8"/>
  <c r="J3038" i="8"/>
  <c r="I3038" i="8"/>
  <c r="N3038" i="8" s="1"/>
  <c r="J3039" i="8" l="1"/>
  <c r="I3039" i="8"/>
  <c r="N3039" i="8" s="1"/>
  <c r="AC3038" i="8"/>
  <c r="O3038" i="8"/>
  <c r="V3038" i="8"/>
  <c r="K3038" i="8"/>
  <c r="L3038" i="8" s="1"/>
  <c r="M3038" i="8" s="1"/>
  <c r="W3038" i="8" s="1"/>
  <c r="V3039" i="8" l="1"/>
  <c r="O3039" i="8"/>
  <c r="P3039" i="8"/>
  <c r="Q3039" i="8" s="1"/>
  <c r="P3038" i="8"/>
  <c r="K3039" i="8"/>
  <c r="L3039" i="8" s="1"/>
  <c r="M3039" i="8" s="1"/>
  <c r="W3039" i="8" s="1"/>
  <c r="Q3038" i="8" l="1"/>
  <c r="S3038" i="8" s="1"/>
  <c r="U3038" i="8"/>
  <c r="D3039" i="8" s="1"/>
  <c r="R3039" i="8" l="1"/>
  <c r="F3039" i="8"/>
  <c r="X3039" i="8"/>
  <c r="Z3039" i="8" s="1"/>
  <c r="AA3039" i="8" s="1"/>
  <c r="AB3039" i="8" s="1"/>
  <c r="Y3039" i="8"/>
  <c r="G3039" i="8"/>
  <c r="H3040" i="8" s="1"/>
  <c r="E3039" i="8"/>
  <c r="I3040" i="8" l="1"/>
  <c r="J3040" i="8"/>
  <c r="N3040" i="8"/>
  <c r="AC3039" i="8"/>
  <c r="T3039" i="8"/>
  <c r="U3039" i="8" s="1"/>
  <c r="D3040" i="8" s="1"/>
  <c r="S3039" i="8"/>
  <c r="Y3040" i="8" l="1"/>
  <c r="E3040" i="8"/>
  <c r="R3040" i="8"/>
  <c r="T3040" i="8" s="1"/>
  <c r="F3040" i="8"/>
  <c r="X3040" i="8"/>
  <c r="Z3040" i="8" s="1"/>
  <c r="AA3040" i="8" s="1"/>
  <c r="AB3040" i="8" s="1"/>
  <c r="G3040" i="8"/>
  <c r="H3041" i="8" s="1"/>
  <c r="K3040" i="8"/>
  <c r="L3040" i="8" s="1"/>
  <c r="M3040" i="8" s="1"/>
  <c r="W3040" i="8" s="1"/>
  <c r="O3040" i="8"/>
  <c r="V3040" i="8"/>
  <c r="AC3040" i="8" l="1"/>
  <c r="J3041" i="8"/>
  <c r="I3041" i="8"/>
  <c r="N3041" i="8" s="1"/>
  <c r="P3040" i="8"/>
  <c r="Q3040" i="8" s="1"/>
  <c r="S3040" i="8" s="1"/>
  <c r="U3040" i="8" l="1"/>
  <c r="D3041" i="8" s="1"/>
  <c r="V3041" i="8"/>
  <c r="O3041" i="8"/>
  <c r="K3041" i="8"/>
  <c r="L3041" i="8" s="1"/>
  <c r="M3041" i="8" s="1"/>
  <c r="W3041" i="8" s="1"/>
  <c r="P3041" i="8" l="1"/>
  <c r="Q3041" i="8" s="1"/>
  <c r="F3041" i="8"/>
  <c r="R3041" i="8"/>
  <c r="T3041" i="8" s="1"/>
  <c r="U3041" i="8" s="1"/>
  <c r="D3042" i="8" s="1"/>
  <c r="G3041" i="8"/>
  <c r="H3042" i="8" s="1"/>
  <c r="X3041" i="8"/>
  <c r="Z3041" i="8" s="1"/>
  <c r="AA3041" i="8" s="1"/>
  <c r="AB3041" i="8" s="1"/>
  <c r="Y3041" i="8"/>
  <c r="E3041" i="8"/>
  <c r="E3042" i="8" l="1"/>
  <c r="F3042" i="8"/>
  <c r="R3042" i="8"/>
  <c r="T3042" i="8" s="1"/>
  <c r="G3042" i="8"/>
  <c r="H3043" i="8" s="1"/>
  <c r="X3042" i="8"/>
  <c r="Z3042" i="8" s="1"/>
  <c r="AA3042" i="8" s="1"/>
  <c r="AB3042" i="8" s="1"/>
  <c r="AC3042" i="8" s="1"/>
  <c r="Y3042" i="8"/>
  <c r="AC3041" i="8"/>
  <c r="J3042" i="8"/>
  <c r="I3042" i="8"/>
  <c r="N3042" i="8" s="1"/>
  <c r="S3041" i="8"/>
  <c r="J3043" i="8" l="1"/>
  <c r="I3043" i="8"/>
  <c r="N3043" i="8" s="1"/>
  <c r="V3042" i="8"/>
  <c r="O3042" i="8"/>
  <c r="K3042" i="8"/>
  <c r="L3042" i="8" s="1"/>
  <c r="M3042" i="8" s="1"/>
  <c r="W3042" i="8" s="1"/>
  <c r="P3042" i="8" l="1"/>
  <c r="O3043" i="8"/>
  <c r="V3043" i="8"/>
  <c r="K3043" i="8"/>
  <c r="L3043" i="8" s="1"/>
  <c r="M3043" i="8" s="1"/>
  <c r="W3043" i="8" s="1"/>
  <c r="Q3042" i="8" l="1"/>
  <c r="S3042" i="8" s="1"/>
  <c r="U3042" i="8"/>
  <c r="D3043" i="8" s="1"/>
  <c r="P3043" i="8"/>
  <c r="Q3043" i="8" s="1"/>
  <c r="E3043" i="8" l="1"/>
  <c r="G3043" i="8"/>
  <c r="H3044" i="8" s="1"/>
  <c r="F3043" i="8"/>
  <c r="X3043" i="8"/>
  <c r="Z3043" i="8" s="1"/>
  <c r="AA3043" i="8" s="1"/>
  <c r="AB3043" i="8" s="1"/>
  <c r="Y3043" i="8"/>
  <c r="R3043" i="8"/>
  <c r="T3043" i="8" s="1"/>
  <c r="U3043" i="8" s="1"/>
  <c r="D3044" i="8" s="1"/>
  <c r="X3044" i="8" l="1"/>
  <c r="Z3044" i="8" s="1"/>
  <c r="AA3044" i="8" s="1"/>
  <c r="AB3044" i="8" s="1"/>
  <c r="AC3044" i="8" s="1"/>
  <c r="Y3044" i="8"/>
  <c r="R3044" i="8"/>
  <c r="T3044" i="8" s="1"/>
  <c r="F3044" i="8"/>
  <c r="E3044" i="8"/>
  <c r="G3044" i="8"/>
  <c r="H3045" i="8" s="1"/>
  <c r="AC3043" i="8"/>
  <c r="I3044" i="8"/>
  <c r="N3044" i="8" s="1"/>
  <c r="J3044" i="8"/>
  <c r="S3043" i="8"/>
  <c r="J3045" i="8" l="1"/>
  <c r="I3045" i="8"/>
  <c r="N3045" i="8" s="1"/>
  <c r="K3044" i="8"/>
  <c r="L3044" i="8" s="1"/>
  <c r="M3044" i="8" s="1"/>
  <c r="W3044" i="8" s="1"/>
  <c r="O3044" i="8"/>
  <c r="V3044" i="8"/>
  <c r="K3045" i="8" l="1"/>
  <c r="L3045" i="8" s="1"/>
  <c r="M3045" i="8" s="1"/>
  <c r="W3045" i="8" s="1"/>
  <c r="V3045" i="8"/>
  <c r="O3045" i="8"/>
  <c r="P3044" i="8"/>
  <c r="Q3044" i="8" l="1"/>
  <c r="S3044" i="8" s="1"/>
  <c r="U3044" i="8"/>
  <c r="D3045" i="8" s="1"/>
  <c r="P3045" i="8"/>
  <c r="Q3045" i="8" s="1"/>
  <c r="G3045" i="8" l="1"/>
  <c r="H3046" i="8" s="1"/>
  <c r="R3045" i="8"/>
  <c r="T3045" i="8" s="1"/>
  <c r="U3045" i="8" s="1"/>
  <c r="D3046" i="8" s="1"/>
  <c r="F3045" i="8"/>
  <c r="X3045" i="8"/>
  <c r="Z3045" i="8" s="1"/>
  <c r="AA3045" i="8" s="1"/>
  <c r="AB3045" i="8" s="1"/>
  <c r="Y3045" i="8"/>
  <c r="E3045" i="8"/>
  <c r="S3045" i="8"/>
  <c r="H3047" i="8" l="1"/>
  <c r="I3046" i="8"/>
  <c r="N3046" i="8" s="1"/>
  <c r="J3046" i="8"/>
  <c r="K3046" i="8" s="1"/>
  <c r="L3046" i="8" s="1"/>
  <c r="M3046" i="8" s="1"/>
  <c r="W3046" i="8" s="1"/>
  <c r="E3046" i="8"/>
  <c r="G3046" i="8"/>
  <c r="X3046" i="8"/>
  <c r="Z3046" i="8" s="1"/>
  <c r="AA3046" i="8" s="1"/>
  <c r="AB3046" i="8" s="1"/>
  <c r="AC3046" i="8" s="1"/>
  <c r="F3046" i="8"/>
  <c r="R3046" i="8"/>
  <c r="Y3046" i="8"/>
  <c r="AC3045" i="8"/>
  <c r="O3046" i="8" l="1"/>
  <c r="P3046" i="8" s="1"/>
  <c r="Q3046" i="8" s="1"/>
  <c r="V3046" i="8"/>
  <c r="H3048" i="8"/>
  <c r="J3047" i="8"/>
  <c r="K3047" i="8" s="1"/>
  <c r="L3047" i="8" s="1"/>
  <c r="M3047" i="8" s="1"/>
  <c r="W3047" i="8" s="1"/>
  <c r="I3047" i="8"/>
  <c r="N3047" i="8" s="1"/>
  <c r="T3046" i="8"/>
  <c r="U3046" i="8" s="1"/>
  <c r="D3047" i="8" s="1"/>
  <c r="S3046" i="8"/>
  <c r="V3047" i="8" l="1"/>
  <c r="O3047" i="8"/>
  <c r="I3048" i="8"/>
  <c r="H3049" i="8"/>
  <c r="J3048" i="8"/>
  <c r="N3048" i="8"/>
  <c r="E3047" i="8"/>
  <c r="X3047" i="8"/>
  <c r="Z3047" i="8" s="1"/>
  <c r="AA3047" i="8" s="1"/>
  <c r="AB3047" i="8" s="1"/>
  <c r="R3047" i="8"/>
  <c r="F3047" i="8"/>
  <c r="Y3047" i="8"/>
  <c r="G3047" i="8"/>
  <c r="K3048" i="8" l="1"/>
  <c r="L3048" i="8"/>
  <c r="M3048" i="8" s="1"/>
  <c r="W3048" i="8" s="1"/>
  <c r="H3050" i="8"/>
  <c r="J3049" i="8"/>
  <c r="K3049" i="8" s="1"/>
  <c r="L3049" i="8" s="1"/>
  <c r="M3049" i="8" s="1"/>
  <c r="W3049" i="8" s="1"/>
  <c r="I3049" i="8"/>
  <c r="N3049" i="8" s="1"/>
  <c r="P3047" i="8"/>
  <c r="Q3047" i="8" s="1"/>
  <c r="S3047" i="8" s="1"/>
  <c r="O3048" i="8"/>
  <c r="P3048" i="8" s="1"/>
  <c r="Q3048" i="8" s="1"/>
  <c r="V3048" i="8"/>
  <c r="AC3047" i="8"/>
  <c r="T3047" i="8"/>
  <c r="V3049" i="8" l="1"/>
  <c r="O3049" i="8"/>
  <c r="J3050" i="8"/>
  <c r="K3050" i="8" s="1"/>
  <c r="L3050" i="8" s="1"/>
  <c r="M3050" i="8" s="1"/>
  <c r="W3050" i="8" s="1"/>
  <c r="H3051" i="8"/>
  <c r="I3050" i="8"/>
  <c r="N3050" i="8" s="1"/>
  <c r="U3047" i="8"/>
  <c r="D3048" i="8" s="1"/>
  <c r="R3048" i="8" s="1"/>
  <c r="O3050" i="8" l="1"/>
  <c r="V3050" i="8"/>
  <c r="G3048" i="8"/>
  <c r="X3048" i="8"/>
  <c r="Z3048" i="8" s="1"/>
  <c r="AA3048" i="8" s="1"/>
  <c r="AB3048" i="8" s="1"/>
  <c r="AC3048" i="8" s="1"/>
  <c r="E3048" i="8"/>
  <c r="P3049" i="8"/>
  <c r="Q3049" i="8" s="1"/>
  <c r="P3050" i="8"/>
  <c r="Q3050" i="8" s="1"/>
  <c r="I3051" i="8"/>
  <c r="N3051" i="8" s="1"/>
  <c r="J3051" i="8"/>
  <c r="K3051" i="8" s="1"/>
  <c r="L3051" i="8" s="1"/>
  <c r="M3051" i="8" s="1"/>
  <c r="W3051" i="8" s="1"/>
  <c r="H3052" i="8"/>
  <c r="Y3048" i="8"/>
  <c r="F3048" i="8"/>
  <c r="T3048" i="8"/>
  <c r="U3048" i="8" s="1"/>
  <c r="D3049" i="8" s="1"/>
  <c r="S3048" i="8"/>
  <c r="O3051" i="8" l="1"/>
  <c r="V3051" i="8"/>
  <c r="J3052" i="8"/>
  <c r="K3052" i="8" s="1"/>
  <c r="L3052" i="8" s="1"/>
  <c r="M3052" i="8" s="1"/>
  <c r="W3052" i="8" s="1"/>
  <c r="I3052" i="8"/>
  <c r="H3053" i="8"/>
  <c r="N3052" i="8"/>
  <c r="P3051" i="8"/>
  <c r="Q3051" i="8" s="1"/>
  <c r="G3049" i="8"/>
  <c r="F3049" i="8"/>
  <c r="Y3049" i="8"/>
  <c r="R3049" i="8"/>
  <c r="X3049" i="8"/>
  <c r="Z3049" i="8" s="1"/>
  <c r="AA3049" i="8" s="1"/>
  <c r="AB3049" i="8" s="1"/>
  <c r="E3049" i="8"/>
  <c r="O3052" i="8" l="1"/>
  <c r="V3052" i="8"/>
  <c r="H3054" i="8"/>
  <c r="J3053" i="8"/>
  <c r="I3053" i="8"/>
  <c r="N3053" i="8" s="1"/>
  <c r="AC3049" i="8"/>
  <c r="T3049" i="8"/>
  <c r="U3049" i="8" s="1"/>
  <c r="D3050" i="8" s="1"/>
  <c r="S3049" i="8"/>
  <c r="O3053" i="8" l="1"/>
  <c r="V3053" i="8"/>
  <c r="K3053" i="8"/>
  <c r="L3053" i="8"/>
  <c r="M3053" i="8" s="1"/>
  <c r="W3053" i="8" s="1"/>
  <c r="J3054" i="8"/>
  <c r="H3055" i="8"/>
  <c r="I3054" i="8"/>
  <c r="N3054" i="8" s="1"/>
  <c r="P3052" i="8"/>
  <c r="Q3052" i="8" s="1"/>
  <c r="P3053" i="8"/>
  <c r="Q3053" i="8" s="1"/>
  <c r="R3050" i="8"/>
  <c r="E3050" i="8"/>
  <c r="G3050" i="8"/>
  <c r="F3050" i="8"/>
  <c r="Y3050" i="8"/>
  <c r="X3050" i="8"/>
  <c r="Z3050" i="8" s="1"/>
  <c r="AA3050" i="8" s="1"/>
  <c r="AB3050" i="8" s="1"/>
  <c r="J3055" i="8" l="1"/>
  <c r="H3056" i="8"/>
  <c r="I3055" i="8"/>
  <c r="N3055" i="8" s="1"/>
  <c r="O3054" i="8"/>
  <c r="V3054" i="8"/>
  <c r="K3054" i="8"/>
  <c r="L3054" i="8"/>
  <c r="M3054" i="8" s="1"/>
  <c r="W3054" i="8" s="1"/>
  <c r="AC3050" i="8"/>
  <c r="T3050" i="8"/>
  <c r="U3050" i="8" s="1"/>
  <c r="D3051" i="8" s="1"/>
  <c r="S3050" i="8"/>
  <c r="P3054" i="8" l="1"/>
  <c r="Q3054" i="8" s="1"/>
  <c r="V3055" i="8"/>
  <c r="O3055" i="8"/>
  <c r="P3055" i="8" s="1"/>
  <c r="Q3055" i="8" s="1"/>
  <c r="J3056" i="8"/>
  <c r="K3056" i="8" s="1"/>
  <c r="L3056" i="8" s="1"/>
  <c r="M3056" i="8" s="1"/>
  <c r="W3056" i="8" s="1"/>
  <c r="H3057" i="8"/>
  <c r="I3056" i="8"/>
  <c r="N3056" i="8" s="1"/>
  <c r="K3055" i="8"/>
  <c r="L3055" i="8" s="1"/>
  <c r="M3055" i="8" s="1"/>
  <c r="W3055" i="8" s="1"/>
  <c r="E3051" i="8"/>
  <c r="X3051" i="8"/>
  <c r="Z3051" i="8" s="1"/>
  <c r="AA3051" i="8" s="1"/>
  <c r="AB3051" i="8" s="1"/>
  <c r="Y3051" i="8"/>
  <c r="G3051" i="8"/>
  <c r="F3051" i="8"/>
  <c r="R3051" i="8"/>
  <c r="O3056" i="8" l="1"/>
  <c r="V3056" i="8"/>
  <c r="I3057" i="8"/>
  <c r="N3057" i="8" s="1"/>
  <c r="H3058" i="8"/>
  <c r="J3057" i="8"/>
  <c r="K3057" i="8" s="1"/>
  <c r="L3057" i="8" s="1"/>
  <c r="M3057" i="8" s="1"/>
  <c r="W3057" i="8" s="1"/>
  <c r="P3056" i="8"/>
  <c r="Q3056" i="8" s="1"/>
  <c r="AC3051" i="8"/>
  <c r="T3051" i="8"/>
  <c r="U3051" i="8" s="1"/>
  <c r="D3052" i="8" s="1"/>
  <c r="S3051" i="8"/>
  <c r="V3057" i="8" l="1"/>
  <c r="O3057" i="8"/>
  <c r="P3057" i="8" s="1"/>
  <c r="Q3057" i="8" s="1"/>
  <c r="J3058" i="8"/>
  <c r="K3058" i="8" s="1"/>
  <c r="L3058" i="8" s="1"/>
  <c r="M3058" i="8" s="1"/>
  <c r="W3058" i="8" s="1"/>
  <c r="H3059" i="8"/>
  <c r="I3058" i="8"/>
  <c r="N3058" i="8" s="1"/>
  <c r="X3052" i="8"/>
  <c r="Z3052" i="8" s="1"/>
  <c r="AA3052" i="8" s="1"/>
  <c r="AB3052" i="8" s="1"/>
  <c r="F3052" i="8"/>
  <c r="G3052" i="8"/>
  <c r="R3052" i="8"/>
  <c r="E3052" i="8"/>
  <c r="Y3052" i="8"/>
  <c r="V3058" i="8" l="1"/>
  <c r="O3058" i="8"/>
  <c r="J3059" i="8"/>
  <c r="H3060" i="8"/>
  <c r="I3059" i="8"/>
  <c r="N3059" i="8" s="1"/>
  <c r="T3052" i="8"/>
  <c r="U3052" i="8" s="1"/>
  <c r="D3053" i="8" s="1"/>
  <c r="S3052" i="8"/>
  <c r="AC3052" i="8"/>
  <c r="K3059" i="8" l="1"/>
  <c r="L3059" i="8" s="1"/>
  <c r="M3059" i="8" s="1"/>
  <c r="W3059" i="8" s="1"/>
  <c r="O3059" i="8"/>
  <c r="V3059" i="8"/>
  <c r="P3058" i="8"/>
  <c r="Q3058" i="8" s="1"/>
  <c r="P3059" i="8"/>
  <c r="Q3059" i="8" s="1"/>
  <c r="H3061" i="8"/>
  <c r="J3060" i="8"/>
  <c r="I3060" i="8"/>
  <c r="N3060" i="8" s="1"/>
  <c r="F3053" i="8"/>
  <c r="X3053" i="8"/>
  <c r="Z3053" i="8" s="1"/>
  <c r="AA3053" i="8" s="1"/>
  <c r="AB3053" i="8" s="1"/>
  <c r="Y3053" i="8"/>
  <c r="E3053" i="8"/>
  <c r="G3053" i="8"/>
  <c r="R3053" i="8"/>
  <c r="K3060" i="8" l="1"/>
  <c r="L3060" i="8" s="1"/>
  <c r="M3060" i="8" s="1"/>
  <c r="W3060" i="8" s="1"/>
  <c r="H3062" i="8"/>
  <c r="I3061" i="8"/>
  <c r="N3061" i="8" s="1"/>
  <c r="J3061" i="8"/>
  <c r="K3061" i="8" s="1"/>
  <c r="L3061" i="8" s="1"/>
  <c r="M3061" i="8" s="1"/>
  <c r="W3061" i="8" s="1"/>
  <c r="V3060" i="8"/>
  <c r="O3060" i="8"/>
  <c r="AC3053" i="8"/>
  <c r="T3053" i="8"/>
  <c r="U3053" i="8" s="1"/>
  <c r="D3054" i="8" s="1"/>
  <c r="S3053" i="8"/>
  <c r="V3061" i="8" l="1"/>
  <c r="O3061" i="8"/>
  <c r="P3060" i="8"/>
  <c r="Q3060" i="8" s="1"/>
  <c r="H3063" i="8"/>
  <c r="I3062" i="8"/>
  <c r="N3062" i="8" s="1"/>
  <c r="J3062" i="8"/>
  <c r="Y3054" i="8"/>
  <c r="E3054" i="8"/>
  <c r="G3054" i="8"/>
  <c r="F3054" i="8"/>
  <c r="X3054" i="8"/>
  <c r="Z3054" i="8" s="1"/>
  <c r="AA3054" i="8" s="1"/>
  <c r="AB3054" i="8" s="1"/>
  <c r="R3054" i="8"/>
  <c r="K3062" i="8" l="1"/>
  <c r="L3062" i="8" s="1"/>
  <c r="M3062" i="8" s="1"/>
  <c r="W3062" i="8" s="1"/>
  <c r="V3062" i="8"/>
  <c r="O3062" i="8"/>
  <c r="J3063" i="8"/>
  <c r="K3063" i="8" s="1"/>
  <c r="L3063" i="8" s="1"/>
  <c r="M3063" i="8" s="1"/>
  <c r="W3063" i="8" s="1"/>
  <c r="H3064" i="8"/>
  <c r="I3063" i="8"/>
  <c r="N3063" i="8" s="1"/>
  <c r="P3062" i="8"/>
  <c r="Q3062" i="8" s="1"/>
  <c r="P3061" i="8"/>
  <c r="Q3061" i="8" s="1"/>
  <c r="T3054" i="8"/>
  <c r="U3054" i="8" s="1"/>
  <c r="D3055" i="8" s="1"/>
  <c r="S3054" i="8"/>
  <c r="AC3054" i="8"/>
  <c r="H3065" i="8" l="1"/>
  <c r="J3064" i="8"/>
  <c r="I3064" i="8"/>
  <c r="N3064" i="8" s="1"/>
  <c r="V3063" i="8"/>
  <c r="O3063" i="8"/>
  <c r="F3055" i="8"/>
  <c r="G3055" i="8"/>
  <c r="Y3055" i="8"/>
  <c r="R3055" i="8"/>
  <c r="E3055" i="8"/>
  <c r="X3055" i="8"/>
  <c r="Z3055" i="8" s="1"/>
  <c r="AA3055" i="8" s="1"/>
  <c r="AB3055" i="8" s="1"/>
  <c r="P3063" i="8" l="1"/>
  <c r="Q3063" i="8" s="1"/>
  <c r="K3064" i="8"/>
  <c r="L3064" i="8" s="1"/>
  <c r="M3064" i="8" s="1"/>
  <c r="W3064" i="8" s="1"/>
  <c r="V3064" i="8"/>
  <c r="O3064" i="8"/>
  <c r="J3065" i="8"/>
  <c r="K3065" i="8" s="1"/>
  <c r="L3065" i="8" s="1"/>
  <c r="M3065" i="8" s="1"/>
  <c r="W3065" i="8" s="1"/>
  <c r="I3065" i="8"/>
  <c r="N3065" i="8" s="1"/>
  <c r="H3066" i="8"/>
  <c r="AC3055" i="8"/>
  <c r="T3055" i="8"/>
  <c r="U3055" i="8" s="1"/>
  <c r="D3056" i="8" s="1"/>
  <c r="S3055" i="8"/>
  <c r="V3065" i="8" l="1"/>
  <c r="O3065" i="8"/>
  <c r="P3065" i="8"/>
  <c r="Q3065" i="8" s="1"/>
  <c r="P3064" i="8"/>
  <c r="Q3064" i="8" s="1"/>
  <c r="J3066" i="8"/>
  <c r="K3066" i="8" s="1"/>
  <c r="L3066" i="8" s="1"/>
  <c r="M3066" i="8" s="1"/>
  <c r="W3066" i="8" s="1"/>
  <c r="H3067" i="8"/>
  <c r="I3066" i="8"/>
  <c r="N3066" i="8" s="1"/>
  <c r="F3056" i="8"/>
  <c r="X3056" i="8"/>
  <c r="Z3056" i="8" s="1"/>
  <c r="AA3056" i="8" s="1"/>
  <c r="AB3056" i="8" s="1"/>
  <c r="R3056" i="8"/>
  <c r="E3056" i="8"/>
  <c r="G3056" i="8"/>
  <c r="Y3056" i="8"/>
  <c r="V3066" i="8" l="1"/>
  <c r="O3066" i="8"/>
  <c r="I3067" i="8"/>
  <c r="N3067" i="8" s="1"/>
  <c r="J3067" i="8"/>
  <c r="K3067" i="8" s="1"/>
  <c r="L3067" i="8" s="1"/>
  <c r="M3067" i="8" s="1"/>
  <c r="W3067" i="8" s="1"/>
  <c r="H3068" i="8"/>
  <c r="P3066" i="8"/>
  <c r="Q3066" i="8" s="1"/>
  <c r="AC3056" i="8"/>
  <c r="T3056" i="8"/>
  <c r="U3056" i="8" s="1"/>
  <c r="D3057" i="8" s="1"/>
  <c r="S3056" i="8"/>
  <c r="J3068" i="8" l="1"/>
  <c r="H3069" i="8"/>
  <c r="I3068" i="8"/>
  <c r="N3068" i="8" s="1"/>
  <c r="O3067" i="8"/>
  <c r="P3067" i="8" s="1"/>
  <c r="Q3067" i="8" s="1"/>
  <c r="V3067" i="8"/>
  <c r="Y3057" i="8"/>
  <c r="R3057" i="8"/>
  <c r="G3057" i="8"/>
  <c r="E3057" i="8"/>
  <c r="F3057" i="8"/>
  <c r="X3057" i="8"/>
  <c r="Z3057" i="8" s="1"/>
  <c r="AA3057" i="8" s="1"/>
  <c r="AB3057" i="8" s="1"/>
  <c r="V3068" i="8" l="1"/>
  <c r="O3068" i="8"/>
  <c r="P3068" i="8"/>
  <c r="Q3068" i="8" s="1"/>
  <c r="J3069" i="8"/>
  <c r="K3069" i="8" s="1"/>
  <c r="L3069" i="8" s="1"/>
  <c r="M3069" i="8" s="1"/>
  <c r="W3069" i="8" s="1"/>
  <c r="H3070" i="8"/>
  <c r="I3069" i="8"/>
  <c r="N3069" i="8" s="1"/>
  <c r="K3068" i="8"/>
  <c r="L3068" i="8" s="1"/>
  <c r="M3068" i="8" s="1"/>
  <c r="W3068" i="8" s="1"/>
  <c r="T3057" i="8"/>
  <c r="U3057" i="8" s="1"/>
  <c r="D3058" i="8" s="1"/>
  <c r="S3057" i="8"/>
  <c r="AC3057" i="8"/>
  <c r="V3069" i="8" l="1"/>
  <c r="O3069" i="8"/>
  <c r="J3070" i="8"/>
  <c r="H3071" i="8"/>
  <c r="I3070" i="8"/>
  <c r="N3070" i="8" s="1"/>
  <c r="Y3058" i="8"/>
  <c r="E3058" i="8"/>
  <c r="F3058" i="8"/>
  <c r="G3058" i="8"/>
  <c r="X3058" i="8"/>
  <c r="Z3058" i="8" s="1"/>
  <c r="AA3058" i="8" s="1"/>
  <c r="AB3058" i="8" s="1"/>
  <c r="R3058" i="8"/>
  <c r="H3072" i="8" l="1"/>
  <c r="I3071" i="8"/>
  <c r="N3071" i="8"/>
  <c r="J3071" i="8"/>
  <c r="K3071" i="8" s="1"/>
  <c r="L3071" i="8" s="1"/>
  <c r="M3071" i="8" s="1"/>
  <c r="W3071" i="8" s="1"/>
  <c r="K3070" i="8"/>
  <c r="L3070" i="8"/>
  <c r="M3070" i="8" s="1"/>
  <c r="W3070" i="8" s="1"/>
  <c r="O3070" i="8"/>
  <c r="V3070" i="8"/>
  <c r="P3069" i="8"/>
  <c r="Q3069" i="8" s="1"/>
  <c r="T3058" i="8"/>
  <c r="U3058" i="8" s="1"/>
  <c r="D3059" i="8" s="1"/>
  <c r="S3058" i="8"/>
  <c r="AC3058" i="8"/>
  <c r="O3071" i="8" l="1"/>
  <c r="P3071" i="8" s="1"/>
  <c r="Q3071" i="8" s="1"/>
  <c r="V3071" i="8"/>
  <c r="P3070" i="8"/>
  <c r="Q3070" i="8" s="1"/>
  <c r="H3073" i="8"/>
  <c r="I3072" i="8"/>
  <c r="N3072" i="8" s="1"/>
  <c r="J3072" i="8"/>
  <c r="K3072" i="8" s="1"/>
  <c r="L3072" i="8" s="1"/>
  <c r="M3072" i="8" s="1"/>
  <c r="W3072" i="8" s="1"/>
  <c r="E3059" i="8"/>
  <c r="F3059" i="8"/>
  <c r="G3059" i="8"/>
  <c r="R3059" i="8"/>
  <c r="Y3059" i="8"/>
  <c r="X3059" i="8"/>
  <c r="Z3059" i="8" s="1"/>
  <c r="AA3059" i="8" s="1"/>
  <c r="AB3059" i="8" s="1"/>
  <c r="H3074" i="8" l="1"/>
  <c r="J3073" i="8"/>
  <c r="K3073" i="8" s="1"/>
  <c r="L3073" i="8" s="1"/>
  <c r="M3073" i="8" s="1"/>
  <c r="W3073" i="8" s="1"/>
  <c r="I3073" i="8"/>
  <c r="N3073" i="8" s="1"/>
  <c r="O3072" i="8"/>
  <c r="V3072" i="8"/>
  <c r="AC3059" i="8"/>
  <c r="T3059" i="8"/>
  <c r="U3059" i="8" s="1"/>
  <c r="D3060" i="8" s="1"/>
  <c r="S3059" i="8"/>
  <c r="P3072" i="8" l="1"/>
  <c r="Q3072" i="8" s="1"/>
  <c r="V3073" i="8"/>
  <c r="O3073" i="8"/>
  <c r="I3074" i="8"/>
  <c r="N3074" i="8" s="1"/>
  <c r="J3074" i="8"/>
  <c r="H3075" i="8"/>
  <c r="G3060" i="8"/>
  <c r="X3060" i="8"/>
  <c r="Z3060" i="8" s="1"/>
  <c r="AA3060" i="8" s="1"/>
  <c r="AB3060" i="8" s="1"/>
  <c r="R3060" i="8"/>
  <c r="Y3060" i="8"/>
  <c r="F3060" i="8"/>
  <c r="E3060" i="8"/>
  <c r="O3074" i="8" l="1"/>
  <c r="V3074" i="8"/>
  <c r="P3074" i="8"/>
  <c r="Q3074" i="8" s="1"/>
  <c r="H3076" i="8"/>
  <c r="I3075" i="8"/>
  <c r="N3075" i="8" s="1"/>
  <c r="J3075" i="8"/>
  <c r="P3073" i="8"/>
  <c r="Q3073" i="8" s="1"/>
  <c r="K3074" i="8"/>
  <c r="L3074" i="8" s="1"/>
  <c r="M3074" i="8" s="1"/>
  <c r="W3074" i="8" s="1"/>
  <c r="T3060" i="8"/>
  <c r="U3060" i="8" s="1"/>
  <c r="D3061" i="8" s="1"/>
  <c r="S3060" i="8"/>
  <c r="AC3060" i="8"/>
  <c r="V3075" i="8" l="1"/>
  <c r="O3075" i="8"/>
  <c r="K3075" i="8"/>
  <c r="L3075" i="8"/>
  <c r="M3075" i="8" s="1"/>
  <c r="W3075" i="8" s="1"/>
  <c r="H3077" i="8"/>
  <c r="I3076" i="8"/>
  <c r="N3076" i="8" s="1"/>
  <c r="J3076" i="8"/>
  <c r="K3076" i="8" s="1"/>
  <c r="L3076" i="8" s="1"/>
  <c r="M3076" i="8" s="1"/>
  <c r="W3076" i="8" s="1"/>
  <c r="P3075" i="8"/>
  <c r="Q3075" i="8" s="1"/>
  <c r="E3061" i="8"/>
  <c r="F3061" i="8"/>
  <c r="X3061" i="8"/>
  <c r="Z3061" i="8" s="1"/>
  <c r="AA3061" i="8" s="1"/>
  <c r="AB3061" i="8" s="1"/>
  <c r="R3061" i="8"/>
  <c r="G3061" i="8"/>
  <c r="Y3061" i="8"/>
  <c r="V3076" i="8" l="1"/>
  <c r="O3076" i="8"/>
  <c r="H3078" i="8"/>
  <c r="J3077" i="8"/>
  <c r="K3077" i="8" s="1"/>
  <c r="L3077" i="8" s="1"/>
  <c r="M3077" i="8" s="1"/>
  <c r="W3077" i="8" s="1"/>
  <c r="I3077" i="8"/>
  <c r="N3077" i="8" s="1"/>
  <c r="P3076" i="8"/>
  <c r="Q3076" i="8" s="1"/>
  <c r="T3061" i="8"/>
  <c r="U3061" i="8" s="1"/>
  <c r="D3062" i="8" s="1"/>
  <c r="S3061" i="8"/>
  <c r="AC3061" i="8"/>
  <c r="O3077" i="8" l="1"/>
  <c r="P3077" i="8" s="1"/>
  <c r="Q3077" i="8" s="1"/>
  <c r="V3077" i="8"/>
  <c r="H3079" i="8"/>
  <c r="I3078" i="8"/>
  <c r="N3078" i="8" s="1"/>
  <c r="J3078" i="8"/>
  <c r="F3062" i="8"/>
  <c r="R3062" i="8"/>
  <c r="G3062" i="8"/>
  <c r="Y3062" i="8"/>
  <c r="X3062" i="8"/>
  <c r="Z3062" i="8" s="1"/>
  <c r="AA3062" i="8" s="1"/>
  <c r="AB3062" i="8" s="1"/>
  <c r="E3062" i="8"/>
  <c r="K3078" i="8" l="1"/>
  <c r="L3078" i="8"/>
  <c r="M3078" i="8" s="1"/>
  <c r="W3078" i="8" s="1"/>
  <c r="H3080" i="8"/>
  <c r="J3079" i="8"/>
  <c r="K3079" i="8" s="1"/>
  <c r="L3079" i="8" s="1"/>
  <c r="M3079" i="8" s="1"/>
  <c r="W3079" i="8" s="1"/>
  <c r="I3079" i="8"/>
  <c r="N3079" i="8" s="1"/>
  <c r="V3078" i="8"/>
  <c r="O3078" i="8"/>
  <c r="AC3062" i="8"/>
  <c r="T3062" i="8"/>
  <c r="U3062" i="8" s="1"/>
  <c r="D3063" i="8" s="1"/>
  <c r="S3062" i="8"/>
  <c r="P3078" i="8" l="1"/>
  <c r="Q3078" i="8" s="1"/>
  <c r="J3080" i="8"/>
  <c r="I3080" i="8"/>
  <c r="N3080" i="8" s="1"/>
  <c r="H3081" i="8"/>
  <c r="O3079" i="8"/>
  <c r="V3079" i="8"/>
  <c r="X3063" i="8"/>
  <c r="Z3063" i="8" s="1"/>
  <c r="AA3063" i="8" s="1"/>
  <c r="AB3063" i="8" s="1"/>
  <c r="G3063" i="8"/>
  <c r="Y3063" i="8"/>
  <c r="E3063" i="8"/>
  <c r="F3063" i="8"/>
  <c r="R3063" i="8"/>
  <c r="J3081" i="8" l="1"/>
  <c r="K3081" i="8" s="1"/>
  <c r="L3081" i="8" s="1"/>
  <c r="M3081" i="8" s="1"/>
  <c r="W3081" i="8" s="1"/>
  <c r="I3081" i="8"/>
  <c r="N3081" i="8" s="1"/>
  <c r="H3082" i="8"/>
  <c r="K3080" i="8"/>
  <c r="L3080" i="8"/>
  <c r="M3080" i="8" s="1"/>
  <c r="W3080" i="8" s="1"/>
  <c r="P3079" i="8"/>
  <c r="Q3079" i="8" s="1"/>
  <c r="O3080" i="8"/>
  <c r="V3080" i="8"/>
  <c r="AC3063" i="8"/>
  <c r="T3063" i="8"/>
  <c r="U3063" i="8" s="1"/>
  <c r="D3064" i="8" s="1"/>
  <c r="S3063" i="8"/>
  <c r="I3082" i="8" l="1"/>
  <c r="N3082" i="8" s="1"/>
  <c r="J3082" i="8"/>
  <c r="H3083" i="8"/>
  <c r="O3081" i="8"/>
  <c r="V3081" i="8"/>
  <c r="P3080" i="8"/>
  <c r="Q3080" i="8" s="1"/>
  <c r="Y3064" i="8"/>
  <c r="R3064" i="8"/>
  <c r="E3064" i="8"/>
  <c r="G3064" i="8"/>
  <c r="F3064" i="8"/>
  <c r="X3064" i="8"/>
  <c r="Z3064" i="8" s="1"/>
  <c r="AA3064" i="8" s="1"/>
  <c r="AB3064" i="8" s="1"/>
  <c r="O3082" i="8" l="1"/>
  <c r="P3082" i="8" s="1"/>
  <c r="Q3082" i="8" s="1"/>
  <c r="V3082" i="8"/>
  <c r="I3083" i="8"/>
  <c r="N3083" i="8" s="1"/>
  <c r="H3084" i="8"/>
  <c r="J3083" i="8"/>
  <c r="K3083" i="8" s="1"/>
  <c r="L3083" i="8" s="1"/>
  <c r="M3083" i="8" s="1"/>
  <c r="W3083" i="8" s="1"/>
  <c r="K3082" i="8"/>
  <c r="L3082" i="8"/>
  <c r="M3082" i="8" s="1"/>
  <c r="W3082" i="8" s="1"/>
  <c r="P3081" i="8"/>
  <c r="Q3081" i="8" s="1"/>
  <c r="AC3064" i="8"/>
  <c r="T3064" i="8"/>
  <c r="U3064" i="8" s="1"/>
  <c r="D3065" i="8" s="1"/>
  <c r="S3064" i="8"/>
  <c r="O3083" i="8" l="1"/>
  <c r="V3083" i="8"/>
  <c r="J3084" i="8"/>
  <c r="H3085" i="8"/>
  <c r="I3084" i="8"/>
  <c r="N3084" i="8" s="1"/>
  <c r="Y3065" i="8"/>
  <c r="R3065" i="8"/>
  <c r="F3065" i="8"/>
  <c r="E3065" i="8"/>
  <c r="G3065" i="8"/>
  <c r="X3065" i="8"/>
  <c r="Z3065" i="8" s="1"/>
  <c r="AA3065" i="8" s="1"/>
  <c r="AB3065" i="8" s="1"/>
  <c r="O3084" i="8" l="1"/>
  <c r="V3084" i="8"/>
  <c r="J3085" i="8"/>
  <c r="K3085" i="8" s="1"/>
  <c r="L3085" i="8" s="1"/>
  <c r="M3085" i="8" s="1"/>
  <c r="W3085" i="8" s="1"/>
  <c r="H3086" i="8"/>
  <c r="I3085" i="8"/>
  <c r="N3085" i="8" s="1"/>
  <c r="K3084" i="8"/>
  <c r="L3084" i="8" s="1"/>
  <c r="M3084" i="8" s="1"/>
  <c r="W3084" i="8" s="1"/>
  <c r="P3083" i="8"/>
  <c r="Q3083" i="8" s="1"/>
  <c r="P3084" i="8"/>
  <c r="Q3084" i="8" s="1"/>
  <c r="AC3065" i="8"/>
  <c r="T3065" i="8"/>
  <c r="U3065" i="8" s="1"/>
  <c r="D3066" i="8" s="1"/>
  <c r="S3065" i="8"/>
  <c r="O3085" i="8" l="1"/>
  <c r="V3085" i="8"/>
  <c r="J3086" i="8"/>
  <c r="K3086" i="8" s="1"/>
  <c r="L3086" i="8" s="1"/>
  <c r="M3086" i="8" s="1"/>
  <c r="W3086" i="8" s="1"/>
  <c r="H3087" i="8"/>
  <c r="I3086" i="8"/>
  <c r="N3086" i="8"/>
  <c r="P3085" i="8"/>
  <c r="Q3085" i="8" s="1"/>
  <c r="F3066" i="8"/>
  <c r="Y3066" i="8"/>
  <c r="E3066" i="8"/>
  <c r="X3066" i="8"/>
  <c r="Z3066" i="8" s="1"/>
  <c r="AA3066" i="8" s="1"/>
  <c r="AB3066" i="8" s="1"/>
  <c r="R3066" i="8"/>
  <c r="G3066" i="8"/>
  <c r="O3086" i="8" l="1"/>
  <c r="V3086" i="8"/>
  <c r="J3087" i="8"/>
  <c r="K3087" i="8" s="1"/>
  <c r="L3087" i="8" s="1"/>
  <c r="M3087" i="8" s="1"/>
  <c r="W3087" i="8" s="1"/>
  <c r="I3087" i="8"/>
  <c r="N3087" i="8" s="1"/>
  <c r="H3088" i="8"/>
  <c r="P3086" i="8"/>
  <c r="Q3086" i="8" s="1"/>
  <c r="AC3066" i="8"/>
  <c r="T3066" i="8"/>
  <c r="U3066" i="8" s="1"/>
  <c r="D3067" i="8" s="1"/>
  <c r="S3066" i="8"/>
  <c r="H3089" i="8" l="1"/>
  <c r="J3088" i="8"/>
  <c r="K3088" i="8" s="1"/>
  <c r="L3088" i="8" s="1"/>
  <c r="M3088" i="8" s="1"/>
  <c r="W3088" i="8" s="1"/>
  <c r="I3088" i="8"/>
  <c r="N3088" i="8" s="1"/>
  <c r="V3087" i="8"/>
  <c r="O3087" i="8"/>
  <c r="G3067" i="8"/>
  <c r="Y3067" i="8"/>
  <c r="R3067" i="8"/>
  <c r="X3067" i="8"/>
  <c r="Z3067" i="8" s="1"/>
  <c r="AA3067" i="8" s="1"/>
  <c r="AB3067" i="8" s="1"/>
  <c r="E3067" i="8"/>
  <c r="F3067" i="8"/>
  <c r="P3087" i="8" l="1"/>
  <c r="Q3087" i="8" s="1"/>
  <c r="O3088" i="8"/>
  <c r="V3088" i="8"/>
  <c r="J3089" i="8"/>
  <c r="K3089" i="8" s="1"/>
  <c r="L3089" i="8" s="1"/>
  <c r="M3089" i="8" s="1"/>
  <c r="W3089" i="8" s="1"/>
  <c r="H3090" i="8"/>
  <c r="I3089" i="8"/>
  <c r="N3089" i="8" s="1"/>
  <c r="AC3067" i="8"/>
  <c r="T3067" i="8"/>
  <c r="U3067" i="8" s="1"/>
  <c r="D3068" i="8" s="1"/>
  <c r="S3067" i="8"/>
  <c r="V3089" i="8" l="1"/>
  <c r="O3089" i="8"/>
  <c r="H3091" i="8"/>
  <c r="J3090" i="8"/>
  <c r="I3090" i="8"/>
  <c r="N3090" i="8" s="1"/>
  <c r="P3089" i="8"/>
  <c r="Q3089" i="8" s="1"/>
  <c r="P3088" i="8"/>
  <c r="Q3088" i="8" s="1"/>
  <c r="X3068" i="8"/>
  <c r="Z3068" i="8" s="1"/>
  <c r="AA3068" i="8" s="1"/>
  <c r="AB3068" i="8" s="1"/>
  <c r="Y3068" i="8"/>
  <c r="F3068" i="8"/>
  <c r="G3068" i="8"/>
  <c r="R3068" i="8"/>
  <c r="E3068" i="8"/>
  <c r="J3091" i="8" l="1"/>
  <c r="K3091" i="8" s="1"/>
  <c r="L3091" i="8" s="1"/>
  <c r="M3091" i="8" s="1"/>
  <c r="W3091" i="8" s="1"/>
  <c r="H3092" i="8"/>
  <c r="I3091" i="8"/>
  <c r="N3091" i="8" s="1"/>
  <c r="V3090" i="8"/>
  <c r="O3090" i="8"/>
  <c r="K3090" i="8"/>
  <c r="L3090" i="8"/>
  <c r="M3090" i="8" s="1"/>
  <c r="W3090" i="8" s="1"/>
  <c r="T3068" i="8"/>
  <c r="U3068" i="8" s="1"/>
  <c r="D3069" i="8" s="1"/>
  <c r="S3068" i="8"/>
  <c r="AC3068" i="8"/>
  <c r="O3091" i="8" l="1"/>
  <c r="V3091" i="8"/>
  <c r="I3092" i="8"/>
  <c r="N3092" i="8" s="1"/>
  <c r="J3092" i="8"/>
  <c r="H3093" i="8"/>
  <c r="P3091" i="8"/>
  <c r="Q3091" i="8" s="1"/>
  <c r="P3090" i="8"/>
  <c r="Q3090" i="8" s="1"/>
  <c r="G3069" i="8"/>
  <c r="R3069" i="8"/>
  <c r="E3069" i="8"/>
  <c r="F3069" i="8"/>
  <c r="X3069" i="8"/>
  <c r="Z3069" i="8" s="1"/>
  <c r="AA3069" i="8" s="1"/>
  <c r="AB3069" i="8" s="1"/>
  <c r="Y3069" i="8"/>
  <c r="I3093" i="8" l="1"/>
  <c r="H3094" i="8"/>
  <c r="N3093" i="8"/>
  <c r="J3093" i="8"/>
  <c r="K3093" i="8" s="1"/>
  <c r="L3093" i="8" s="1"/>
  <c r="M3093" i="8" s="1"/>
  <c r="W3093" i="8" s="1"/>
  <c r="K3092" i="8"/>
  <c r="L3092" i="8" s="1"/>
  <c r="M3092" i="8" s="1"/>
  <c r="W3092" i="8" s="1"/>
  <c r="O3092" i="8"/>
  <c r="V3092" i="8"/>
  <c r="T3069" i="8"/>
  <c r="U3069" i="8" s="1"/>
  <c r="D3070" i="8" s="1"/>
  <c r="S3069" i="8"/>
  <c r="AC3069" i="8"/>
  <c r="V3093" i="8" l="1"/>
  <c r="O3093" i="8"/>
  <c r="I3094" i="8"/>
  <c r="N3094" i="8" s="1"/>
  <c r="J3094" i="8"/>
  <c r="K3094" i="8" s="1"/>
  <c r="L3094" i="8" s="1"/>
  <c r="M3094" i="8" s="1"/>
  <c r="W3094" i="8" s="1"/>
  <c r="H3095" i="8"/>
  <c r="P3093" i="8"/>
  <c r="Q3093" i="8" s="1"/>
  <c r="P3092" i="8"/>
  <c r="Q3092" i="8" s="1"/>
  <c r="E3070" i="8"/>
  <c r="R3070" i="8"/>
  <c r="F3070" i="8"/>
  <c r="X3070" i="8"/>
  <c r="Z3070" i="8" s="1"/>
  <c r="AA3070" i="8" s="1"/>
  <c r="AB3070" i="8" s="1"/>
  <c r="Y3070" i="8"/>
  <c r="G3070" i="8"/>
  <c r="V3094" i="8" l="1"/>
  <c r="O3094" i="8"/>
  <c r="I3095" i="8"/>
  <c r="N3095" i="8" s="1"/>
  <c r="H3096" i="8"/>
  <c r="J3095" i="8"/>
  <c r="K3095" i="8" s="1"/>
  <c r="L3095" i="8" s="1"/>
  <c r="M3095" i="8" s="1"/>
  <c r="W3095" i="8" s="1"/>
  <c r="T3070" i="8"/>
  <c r="U3070" i="8" s="1"/>
  <c r="D3071" i="8" s="1"/>
  <c r="S3070" i="8"/>
  <c r="AC3070" i="8"/>
  <c r="H3097" i="8" l="1"/>
  <c r="J3096" i="8"/>
  <c r="K3096" i="8" s="1"/>
  <c r="L3096" i="8" s="1"/>
  <c r="M3096" i="8" s="1"/>
  <c r="W3096" i="8" s="1"/>
  <c r="I3096" i="8"/>
  <c r="N3096" i="8" s="1"/>
  <c r="V3095" i="8"/>
  <c r="O3095" i="8"/>
  <c r="P3094" i="8"/>
  <c r="Q3094" i="8" s="1"/>
  <c r="R3071" i="8"/>
  <c r="X3071" i="8"/>
  <c r="Z3071" i="8" s="1"/>
  <c r="AA3071" i="8" s="1"/>
  <c r="AB3071" i="8" s="1"/>
  <c r="E3071" i="8"/>
  <c r="G3071" i="8"/>
  <c r="Y3071" i="8"/>
  <c r="F3071" i="8"/>
  <c r="O3096" i="8" l="1"/>
  <c r="V3096" i="8"/>
  <c r="P3096" i="8"/>
  <c r="Q3096" i="8" s="1"/>
  <c r="P3095" i="8"/>
  <c r="Q3095" i="8" s="1"/>
  <c r="I3097" i="8"/>
  <c r="N3097" i="8" s="1"/>
  <c r="H3098" i="8"/>
  <c r="J3097" i="8"/>
  <c r="K3097" i="8" s="1"/>
  <c r="L3097" i="8" s="1"/>
  <c r="M3097" i="8" s="1"/>
  <c r="W3097" i="8" s="1"/>
  <c r="AC3071" i="8"/>
  <c r="T3071" i="8"/>
  <c r="U3071" i="8" s="1"/>
  <c r="D3072" i="8" s="1"/>
  <c r="S3071" i="8"/>
  <c r="O3097" i="8" l="1"/>
  <c r="V3097" i="8"/>
  <c r="J3098" i="8"/>
  <c r="K3098" i="8" s="1"/>
  <c r="L3098" i="8" s="1"/>
  <c r="M3098" i="8" s="1"/>
  <c r="W3098" i="8" s="1"/>
  <c r="I3098" i="8"/>
  <c r="N3098" i="8" s="1"/>
  <c r="H3099" i="8"/>
  <c r="P3097" i="8"/>
  <c r="Q3097" i="8" s="1"/>
  <c r="E3072" i="8"/>
  <c r="X3072" i="8"/>
  <c r="Z3072" i="8" s="1"/>
  <c r="AA3072" i="8" s="1"/>
  <c r="AB3072" i="8" s="1"/>
  <c r="G3072" i="8"/>
  <c r="F3072" i="8"/>
  <c r="Y3072" i="8"/>
  <c r="R3072" i="8"/>
  <c r="H3100" i="8" l="1"/>
  <c r="J3099" i="8"/>
  <c r="K3099" i="8" s="1"/>
  <c r="L3099" i="8" s="1"/>
  <c r="M3099" i="8" s="1"/>
  <c r="W3099" i="8" s="1"/>
  <c r="I3099" i="8"/>
  <c r="N3099" i="8" s="1"/>
  <c r="O3098" i="8"/>
  <c r="V3098" i="8"/>
  <c r="P3098" i="8"/>
  <c r="Q3098" i="8" s="1"/>
  <c r="T3072" i="8"/>
  <c r="U3072" i="8" s="1"/>
  <c r="D3073" i="8" s="1"/>
  <c r="S3072" i="8"/>
  <c r="AC3072" i="8"/>
  <c r="O3099" i="8" l="1"/>
  <c r="P3099" i="8" s="1"/>
  <c r="Q3099" i="8" s="1"/>
  <c r="V3099" i="8"/>
  <c r="H3101" i="8"/>
  <c r="I3100" i="8"/>
  <c r="N3100" i="8" s="1"/>
  <c r="J3100" i="8"/>
  <c r="X3073" i="8"/>
  <c r="Z3073" i="8" s="1"/>
  <c r="AA3073" i="8" s="1"/>
  <c r="AB3073" i="8" s="1"/>
  <c r="E3073" i="8"/>
  <c r="F3073" i="8"/>
  <c r="Y3073" i="8"/>
  <c r="R3073" i="8"/>
  <c r="G3073" i="8"/>
  <c r="K3100" i="8" l="1"/>
  <c r="L3100" i="8" s="1"/>
  <c r="M3100" i="8" s="1"/>
  <c r="W3100" i="8" s="1"/>
  <c r="I3101" i="8"/>
  <c r="N3101" i="8" s="1"/>
  <c r="H3102" i="8"/>
  <c r="J3101" i="8"/>
  <c r="K3101" i="8" s="1"/>
  <c r="L3101" i="8" s="1"/>
  <c r="M3101" i="8" s="1"/>
  <c r="W3101" i="8" s="1"/>
  <c r="O3100" i="8"/>
  <c r="V3100" i="8"/>
  <c r="AC3073" i="8"/>
  <c r="T3073" i="8"/>
  <c r="U3073" i="8" s="1"/>
  <c r="D3074" i="8" s="1"/>
  <c r="S3073" i="8"/>
  <c r="P3100" i="8" l="1"/>
  <c r="Q3100" i="8" s="1"/>
  <c r="H3103" i="8"/>
  <c r="J3102" i="8"/>
  <c r="K3102" i="8" s="1"/>
  <c r="L3102" i="8" s="1"/>
  <c r="M3102" i="8" s="1"/>
  <c r="W3102" i="8" s="1"/>
  <c r="I3102" i="8"/>
  <c r="N3102" i="8" s="1"/>
  <c r="V3101" i="8"/>
  <c r="O3101" i="8"/>
  <c r="P3101" i="8" s="1"/>
  <c r="Q3101" i="8" s="1"/>
  <c r="X3074" i="8"/>
  <c r="Z3074" i="8" s="1"/>
  <c r="AA3074" i="8" s="1"/>
  <c r="AB3074" i="8" s="1"/>
  <c r="Y3074" i="8"/>
  <c r="R3074" i="8"/>
  <c r="E3074" i="8"/>
  <c r="F3074" i="8"/>
  <c r="G3074" i="8"/>
  <c r="H3104" i="8" l="1"/>
  <c r="I3103" i="8"/>
  <c r="N3103" i="8" s="1"/>
  <c r="J3103" i="8"/>
  <c r="K3103" i="8" s="1"/>
  <c r="L3103" i="8" s="1"/>
  <c r="M3103" i="8" s="1"/>
  <c r="W3103" i="8" s="1"/>
  <c r="V3102" i="8"/>
  <c r="O3102" i="8"/>
  <c r="AC3074" i="8"/>
  <c r="T3074" i="8"/>
  <c r="U3074" i="8" s="1"/>
  <c r="D3075" i="8" s="1"/>
  <c r="S3074" i="8"/>
  <c r="V3103" i="8" l="1"/>
  <c r="O3103" i="8"/>
  <c r="P3103" i="8"/>
  <c r="Q3103" i="8" s="1"/>
  <c r="P3102" i="8"/>
  <c r="Q3102" i="8" s="1"/>
  <c r="I3104" i="8"/>
  <c r="N3104" i="8" s="1"/>
  <c r="H3105" i="8"/>
  <c r="J3104" i="8"/>
  <c r="K3104" i="8" s="1"/>
  <c r="L3104" i="8" s="1"/>
  <c r="M3104" i="8" s="1"/>
  <c r="W3104" i="8" s="1"/>
  <c r="R3075" i="8"/>
  <c r="F3075" i="8"/>
  <c r="Y3075" i="8"/>
  <c r="E3075" i="8"/>
  <c r="G3075" i="8"/>
  <c r="X3075" i="8"/>
  <c r="Z3075" i="8" s="1"/>
  <c r="AA3075" i="8" s="1"/>
  <c r="AB3075" i="8" s="1"/>
  <c r="J3105" i="8" l="1"/>
  <c r="K3105" i="8" s="1"/>
  <c r="L3105" i="8" s="1"/>
  <c r="M3105" i="8" s="1"/>
  <c r="W3105" i="8" s="1"/>
  <c r="I3105" i="8"/>
  <c r="N3105" i="8" s="1"/>
  <c r="H3106" i="8"/>
  <c r="O3104" i="8"/>
  <c r="V3104" i="8"/>
  <c r="T3075" i="8"/>
  <c r="U3075" i="8" s="1"/>
  <c r="D3076" i="8" s="1"/>
  <c r="S3075" i="8"/>
  <c r="AC3075" i="8"/>
  <c r="O3105" i="8" l="1"/>
  <c r="V3105" i="8"/>
  <c r="P3104" i="8"/>
  <c r="Q3104" i="8" s="1"/>
  <c r="J3106" i="8"/>
  <c r="K3106" i="8" s="1"/>
  <c r="L3106" i="8" s="1"/>
  <c r="M3106" i="8" s="1"/>
  <c r="W3106" i="8" s="1"/>
  <c r="H3107" i="8"/>
  <c r="I3106" i="8"/>
  <c r="N3106" i="8" s="1"/>
  <c r="F3076" i="8"/>
  <c r="G3076" i="8"/>
  <c r="Y3076" i="8"/>
  <c r="R3076" i="8"/>
  <c r="E3076" i="8"/>
  <c r="X3076" i="8"/>
  <c r="Z3076" i="8" s="1"/>
  <c r="AA3076" i="8" s="1"/>
  <c r="AB3076" i="8" s="1"/>
  <c r="I3107" i="8" l="1"/>
  <c r="N3107" i="8" s="1"/>
  <c r="H3108" i="8"/>
  <c r="J3107" i="8"/>
  <c r="K3107" i="8" s="1"/>
  <c r="L3107" i="8" s="1"/>
  <c r="M3107" i="8" s="1"/>
  <c r="W3107" i="8" s="1"/>
  <c r="O3106" i="8"/>
  <c r="P3106" i="8" s="1"/>
  <c r="Q3106" i="8" s="1"/>
  <c r="V3106" i="8"/>
  <c r="P3105" i="8"/>
  <c r="Q3105" i="8" s="1"/>
  <c r="T3076" i="8"/>
  <c r="U3076" i="8" s="1"/>
  <c r="D3077" i="8" s="1"/>
  <c r="S3076" i="8"/>
  <c r="AC3076" i="8"/>
  <c r="J3108" i="8" l="1"/>
  <c r="K3108" i="8" s="1"/>
  <c r="L3108" i="8" s="1"/>
  <c r="M3108" i="8" s="1"/>
  <c r="W3108" i="8" s="1"/>
  <c r="I3108" i="8"/>
  <c r="N3108" i="8" s="1"/>
  <c r="H3109" i="8"/>
  <c r="O3107" i="8"/>
  <c r="P3107" i="8" s="1"/>
  <c r="Q3107" i="8" s="1"/>
  <c r="V3107" i="8"/>
  <c r="E3077" i="8"/>
  <c r="Y3077" i="8"/>
  <c r="X3077" i="8"/>
  <c r="Z3077" i="8" s="1"/>
  <c r="AA3077" i="8" s="1"/>
  <c r="AB3077" i="8" s="1"/>
  <c r="F3077" i="8"/>
  <c r="G3077" i="8"/>
  <c r="R3077" i="8"/>
  <c r="I3109" i="8" l="1"/>
  <c r="N3109" i="8" s="1"/>
  <c r="J3109" i="8"/>
  <c r="K3109" i="8" s="1"/>
  <c r="L3109" i="8" s="1"/>
  <c r="M3109" i="8" s="1"/>
  <c r="W3109" i="8" s="1"/>
  <c r="H3110" i="8"/>
  <c r="O3108" i="8"/>
  <c r="V3108" i="8"/>
  <c r="T3077" i="8"/>
  <c r="U3077" i="8" s="1"/>
  <c r="D3078" i="8" s="1"/>
  <c r="S3077" i="8"/>
  <c r="AC3077" i="8"/>
  <c r="I3110" i="8" l="1"/>
  <c r="N3110" i="8"/>
  <c r="H3111" i="8"/>
  <c r="J3110" i="8"/>
  <c r="K3110" i="8" s="1"/>
  <c r="L3110" i="8" s="1"/>
  <c r="M3110" i="8" s="1"/>
  <c r="W3110" i="8" s="1"/>
  <c r="P3108" i="8"/>
  <c r="Q3108" i="8" s="1"/>
  <c r="V3109" i="8"/>
  <c r="O3109" i="8"/>
  <c r="P3109" i="8" s="1"/>
  <c r="Q3109" i="8" s="1"/>
  <c r="X3078" i="8"/>
  <c r="Z3078" i="8" s="1"/>
  <c r="AA3078" i="8" s="1"/>
  <c r="AB3078" i="8" s="1"/>
  <c r="F3078" i="8"/>
  <c r="E3078" i="8"/>
  <c r="G3078" i="8"/>
  <c r="Y3078" i="8"/>
  <c r="R3078" i="8"/>
  <c r="J3111" i="8" l="1"/>
  <c r="K3111" i="8" s="1"/>
  <c r="L3111" i="8" s="1"/>
  <c r="M3111" i="8" s="1"/>
  <c r="W3111" i="8" s="1"/>
  <c r="H3112" i="8"/>
  <c r="I3111" i="8"/>
  <c r="N3111" i="8" s="1"/>
  <c r="V3110" i="8"/>
  <c r="O3110" i="8"/>
  <c r="P3110" i="8"/>
  <c r="Q3110" i="8" s="1"/>
  <c r="T3078" i="8"/>
  <c r="U3078" i="8" s="1"/>
  <c r="D3079" i="8" s="1"/>
  <c r="S3078" i="8"/>
  <c r="AC3078" i="8"/>
  <c r="I3112" i="8" l="1"/>
  <c r="N3112" i="8" s="1"/>
  <c r="J3112" i="8"/>
  <c r="K3112" i="8" s="1"/>
  <c r="L3112" i="8" s="1"/>
  <c r="M3112" i="8" s="1"/>
  <c r="W3112" i="8" s="1"/>
  <c r="H3113" i="8"/>
  <c r="O3111" i="8"/>
  <c r="V3111" i="8"/>
  <c r="G3079" i="8"/>
  <c r="E3079" i="8"/>
  <c r="Y3079" i="8"/>
  <c r="R3079" i="8"/>
  <c r="F3079" i="8"/>
  <c r="X3079" i="8"/>
  <c r="Z3079" i="8" s="1"/>
  <c r="AA3079" i="8" s="1"/>
  <c r="AB3079" i="8" s="1"/>
  <c r="O3112" i="8" l="1"/>
  <c r="V3112" i="8"/>
  <c r="J3113" i="8"/>
  <c r="H3114" i="8"/>
  <c r="I3113" i="8"/>
  <c r="N3113" i="8" s="1"/>
  <c r="P3112" i="8"/>
  <c r="Q3112" i="8" s="1"/>
  <c r="P3111" i="8"/>
  <c r="Q3111" i="8" s="1"/>
  <c r="T3079" i="8"/>
  <c r="U3079" i="8" s="1"/>
  <c r="D3080" i="8" s="1"/>
  <c r="S3079" i="8"/>
  <c r="AC3079" i="8"/>
  <c r="V3113" i="8" l="1"/>
  <c r="O3113" i="8"/>
  <c r="H3115" i="8"/>
  <c r="I3114" i="8"/>
  <c r="N3114" i="8" s="1"/>
  <c r="J3114" i="8"/>
  <c r="K3114" i="8" s="1"/>
  <c r="L3114" i="8" s="1"/>
  <c r="M3114" i="8" s="1"/>
  <c r="W3114" i="8" s="1"/>
  <c r="K3113" i="8"/>
  <c r="L3113" i="8"/>
  <c r="M3113" i="8" s="1"/>
  <c r="W3113" i="8" s="1"/>
  <c r="P3113" i="8"/>
  <c r="Q3113" i="8" s="1"/>
  <c r="G3080" i="8"/>
  <c r="R3080" i="8"/>
  <c r="F3080" i="8"/>
  <c r="X3080" i="8"/>
  <c r="Z3080" i="8" s="1"/>
  <c r="AA3080" i="8" s="1"/>
  <c r="AB3080" i="8" s="1"/>
  <c r="Y3080" i="8"/>
  <c r="E3080" i="8"/>
  <c r="V3114" i="8" l="1"/>
  <c r="O3114" i="8"/>
  <c r="P3114" i="8" s="1"/>
  <c r="Q3114" i="8" s="1"/>
  <c r="I3115" i="8"/>
  <c r="N3115" i="8" s="1"/>
  <c r="J3115" i="8"/>
  <c r="K3115" i="8" s="1"/>
  <c r="L3115" i="8" s="1"/>
  <c r="M3115" i="8" s="1"/>
  <c r="W3115" i="8" s="1"/>
  <c r="H3116" i="8"/>
  <c r="AC3080" i="8"/>
  <c r="T3080" i="8"/>
  <c r="U3080" i="8" s="1"/>
  <c r="D3081" i="8" s="1"/>
  <c r="S3080" i="8"/>
  <c r="J3116" i="8" l="1"/>
  <c r="H3117" i="8"/>
  <c r="I3116" i="8"/>
  <c r="N3116" i="8" s="1"/>
  <c r="V3115" i="8"/>
  <c r="O3115" i="8"/>
  <c r="R3081" i="8"/>
  <c r="F3081" i="8"/>
  <c r="G3081" i="8"/>
  <c r="Y3081" i="8"/>
  <c r="E3081" i="8"/>
  <c r="X3081" i="8"/>
  <c r="Z3081" i="8" s="1"/>
  <c r="AA3081" i="8" s="1"/>
  <c r="AB3081" i="8" s="1"/>
  <c r="V3116" i="8" l="1"/>
  <c r="O3116" i="8"/>
  <c r="P3115" i="8"/>
  <c r="Q3115" i="8" s="1"/>
  <c r="P3116" i="8"/>
  <c r="Q3116" i="8" s="1"/>
  <c r="I3117" i="8"/>
  <c r="N3117" i="8" s="1"/>
  <c r="H3118" i="8"/>
  <c r="J3117" i="8"/>
  <c r="K3117" i="8" s="1"/>
  <c r="L3117" i="8" s="1"/>
  <c r="M3117" i="8" s="1"/>
  <c r="W3117" i="8" s="1"/>
  <c r="K3116" i="8"/>
  <c r="L3116" i="8" s="1"/>
  <c r="M3116" i="8" s="1"/>
  <c r="W3116" i="8" s="1"/>
  <c r="T3081" i="8"/>
  <c r="U3081" i="8" s="1"/>
  <c r="D3082" i="8" s="1"/>
  <c r="S3081" i="8"/>
  <c r="AC3081" i="8"/>
  <c r="O3117" i="8" l="1"/>
  <c r="V3117" i="8"/>
  <c r="J3118" i="8"/>
  <c r="K3118" i="8" s="1"/>
  <c r="L3118" i="8" s="1"/>
  <c r="M3118" i="8" s="1"/>
  <c r="W3118" i="8" s="1"/>
  <c r="H3119" i="8"/>
  <c r="I3118" i="8"/>
  <c r="N3118" i="8" s="1"/>
  <c r="R3082" i="8"/>
  <c r="E3082" i="8"/>
  <c r="Y3082" i="8"/>
  <c r="F3082" i="8"/>
  <c r="X3082" i="8"/>
  <c r="Z3082" i="8" s="1"/>
  <c r="AA3082" i="8" s="1"/>
  <c r="AB3082" i="8" s="1"/>
  <c r="G3082" i="8"/>
  <c r="V3118" i="8" l="1"/>
  <c r="O3118" i="8"/>
  <c r="J3119" i="8"/>
  <c r="K3119" i="8" s="1"/>
  <c r="L3119" i="8" s="1"/>
  <c r="M3119" i="8" s="1"/>
  <c r="W3119" i="8" s="1"/>
  <c r="I3119" i="8"/>
  <c r="N3119" i="8" s="1"/>
  <c r="H3120" i="8"/>
  <c r="P3117" i="8"/>
  <c r="Q3117" i="8" s="1"/>
  <c r="P3118" i="8"/>
  <c r="Q3118" i="8" s="1"/>
  <c r="AC3082" i="8"/>
  <c r="T3082" i="8"/>
  <c r="U3082" i="8" s="1"/>
  <c r="D3083" i="8" s="1"/>
  <c r="S3082" i="8"/>
  <c r="J3120" i="8" l="1"/>
  <c r="I3120" i="8"/>
  <c r="N3120" i="8" s="1"/>
  <c r="H3121" i="8"/>
  <c r="O3119" i="8"/>
  <c r="P3119" i="8" s="1"/>
  <c r="Q3119" i="8" s="1"/>
  <c r="V3119" i="8"/>
  <c r="Y3083" i="8"/>
  <c r="R3083" i="8"/>
  <c r="G3083" i="8"/>
  <c r="X3083" i="8"/>
  <c r="Z3083" i="8" s="1"/>
  <c r="AA3083" i="8" s="1"/>
  <c r="AB3083" i="8" s="1"/>
  <c r="E3083" i="8"/>
  <c r="F3083" i="8"/>
  <c r="I3121" i="8" l="1"/>
  <c r="N3121" i="8" s="1"/>
  <c r="J3121" i="8"/>
  <c r="K3121" i="8" s="1"/>
  <c r="L3121" i="8" s="1"/>
  <c r="M3121" i="8" s="1"/>
  <c r="W3121" i="8" s="1"/>
  <c r="H3122" i="8"/>
  <c r="V3120" i="8"/>
  <c r="O3120" i="8"/>
  <c r="K3120" i="8"/>
  <c r="L3120" i="8"/>
  <c r="M3120" i="8" s="1"/>
  <c r="W3120" i="8" s="1"/>
  <c r="AC3083" i="8"/>
  <c r="T3083" i="8"/>
  <c r="U3083" i="8" s="1"/>
  <c r="D3084" i="8" s="1"/>
  <c r="S3083" i="8"/>
  <c r="P3120" i="8" l="1"/>
  <c r="Q3120" i="8" s="1"/>
  <c r="J3122" i="8"/>
  <c r="K3122" i="8" s="1"/>
  <c r="L3122" i="8" s="1"/>
  <c r="M3122" i="8" s="1"/>
  <c r="W3122" i="8" s="1"/>
  <c r="I3122" i="8"/>
  <c r="N3122" i="8" s="1"/>
  <c r="H3123" i="8"/>
  <c r="V3121" i="8"/>
  <c r="O3121" i="8"/>
  <c r="P3121" i="8" s="1"/>
  <c r="Q3121" i="8" s="1"/>
  <c r="G3084" i="8"/>
  <c r="X3084" i="8"/>
  <c r="Z3084" i="8" s="1"/>
  <c r="AA3084" i="8" s="1"/>
  <c r="AB3084" i="8" s="1"/>
  <c r="F3084" i="8"/>
  <c r="Y3084" i="8"/>
  <c r="R3084" i="8"/>
  <c r="E3084" i="8"/>
  <c r="V3122" i="8" l="1"/>
  <c r="O3122" i="8"/>
  <c r="P3122" i="8" s="1"/>
  <c r="Q3122" i="8" s="1"/>
  <c r="I3123" i="8"/>
  <c r="N3123" i="8" s="1"/>
  <c r="H3124" i="8"/>
  <c r="J3123" i="8"/>
  <c r="K3123" i="8" s="1"/>
  <c r="L3123" i="8" s="1"/>
  <c r="M3123" i="8" s="1"/>
  <c r="W3123" i="8" s="1"/>
  <c r="T3084" i="8"/>
  <c r="U3084" i="8" s="1"/>
  <c r="D3085" i="8" s="1"/>
  <c r="S3084" i="8"/>
  <c r="AC3084" i="8"/>
  <c r="H3125" i="8" l="1"/>
  <c r="J3124" i="8"/>
  <c r="I3124" i="8"/>
  <c r="N3124" i="8" s="1"/>
  <c r="O3123" i="8"/>
  <c r="V3123" i="8"/>
  <c r="G3085" i="8"/>
  <c r="E3085" i="8"/>
  <c r="R3085" i="8"/>
  <c r="X3085" i="8"/>
  <c r="Z3085" i="8" s="1"/>
  <c r="AA3085" i="8" s="1"/>
  <c r="AB3085" i="8" s="1"/>
  <c r="Y3085" i="8"/>
  <c r="F3085" i="8"/>
  <c r="V3124" i="8" l="1"/>
  <c r="O3124" i="8"/>
  <c r="K3124" i="8"/>
  <c r="L3124" i="8" s="1"/>
  <c r="M3124" i="8" s="1"/>
  <c r="W3124" i="8" s="1"/>
  <c r="P3123" i="8"/>
  <c r="Q3123" i="8" s="1"/>
  <c r="P3124" i="8"/>
  <c r="Q3124" i="8" s="1"/>
  <c r="J3125" i="8"/>
  <c r="K3125" i="8" s="1"/>
  <c r="L3125" i="8" s="1"/>
  <c r="M3125" i="8" s="1"/>
  <c r="W3125" i="8" s="1"/>
  <c r="I3125" i="8"/>
  <c r="N3125" i="8" s="1"/>
  <c r="H3126" i="8"/>
  <c r="AC3085" i="8"/>
  <c r="T3085" i="8"/>
  <c r="U3085" i="8" s="1"/>
  <c r="D3086" i="8" s="1"/>
  <c r="S3085" i="8"/>
  <c r="O3125" i="8" l="1"/>
  <c r="V3125" i="8"/>
  <c r="I3126" i="8"/>
  <c r="N3126" i="8" s="1"/>
  <c r="H3127" i="8"/>
  <c r="J3126" i="8"/>
  <c r="E3086" i="8"/>
  <c r="Y3086" i="8"/>
  <c r="G3086" i="8"/>
  <c r="F3086" i="8"/>
  <c r="X3086" i="8"/>
  <c r="Z3086" i="8" s="1"/>
  <c r="AA3086" i="8" s="1"/>
  <c r="AB3086" i="8" s="1"/>
  <c r="R3086" i="8"/>
  <c r="O3126" i="8" l="1"/>
  <c r="V3126" i="8"/>
  <c r="K3126" i="8"/>
  <c r="L3126" i="8"/>
  <c r="M3126" i="8" s="1"/>
  <c r="W3126" i="8" s="1"/>
  <c r="J3127" i="8"/>
  <c r="H3128" i="8"/>
  <c r="I3127" i="8"/>
  <c r="N3127" i="8" s="1"/>
  <c r="P3125" i="8"/>
  <c r="Q3125" i="8" s="1"/>
  <c r="P3126" i="8"/>
  <c r="Q3126" i="8" s="1"/>
  <c r="T3086" i="8"/>
  <c r="U3086" i="8" s="1"/>
  <c r="D3087" i="8" s="1"/>
  <c r="S3086" i="8"/>
  <c r="AC3086" i="8"/>
  <c r="V3127" i="8" l="1"/>
  <c r="O3127" i="8"/>
  <c r="H3129" i="8"/>
  <c r="J3128" i="8"/>
  <c r="K3128" i="8" s="1"/>
  <c r="L3128" i="8" s="1"/>
  <c r="M3128" i="8" s="1"/>
  <c r="W3128" i="8" s="1"/>
  <c r="I3128" i="8"/>
  <c r="N3128" i="8" s="1"/>
  <c r="K3127" i="8"/>
  <c r="L3127" i="8"/>
  <c r="M3127" i="8" s="1"/>
  <c r="W3127" i="8" s="1"/>
  <c r="P3127" i="8"/>
  <c r="Q3127" i="8" s="1"/>
  <c r="G3087" i="8"/>
  <c r="E3087" i="8"/>
  <c r="F3087" i="8"/>
  <c r="X3087" i="8"/>
  <c r="Z3087" i="8" s="1"/>
  <c r="AA3087" i="8" s="1"/>
  <c r="AB3087" i="8" s="1"/>
  <c r="R3087" i="8"/>
  <c r="Y3087" i="8"/>
  <c r="V3128" i="8" l="1"/>
  <c r="O3128" i="8"/>
  <c r="I3129" i="8"/>
  <c r="N3129" i="8" s="1"/>
  <c r="J3129" i="8"/>
  <c r="K3129" i="8" s="1"/>
  <c r="L3129" i="8" s="1"/>
  <c r="M3129" i="8" s="1"/>
  <c r="W3129" i="8" s="1"/>
  <c r="H3130" i="8"/>
  <c r="P3128" i="8"/>
  <c r="Q3128" i="8" s="1"/>
  <c r="T3087" i="8"/>
  <c r="U3087" i="8" s="1"/>
  <c r="D3088" i="8" s="1"/>
  <c r="S3087" i="8"/>
  <c r="AC3087" i="8"/>
  <c r="I3130" i="8" l="1"/>
  <c r="N3130" i="8"/>
  <c r="J3130" i="8"/>
  <c r="K3130" i="8" s="1"/>
  <c r="L3130" i="8" s="1"/>
  <c r="M3130" i="8" s="1"/>
  <c r="W3130" i="8" s="1"/>
  <c r="H3131" i="8"/>
  <c r="V3129" i="8"/>
  <c r="O3129" i="8"/>
  <c r="P3129" i="8"/>
  <c r="Q3129" i="8" s="1"/>
  <c r="F3088" i="8"/>
  <c r="X3088" i="8"/>
  <c r="Z3088" i="8" s="1"/>
  <c r="AA3088" i="8" s="1"/>
  <c r="AB3088" i="8" s="1"/>
  <c r="R3088" i="8"/>
  <c r="Y3088" i="8"/>
  <c r="E3088" i="8"/>
  <c r="G3088" i="8"/>
  <c r="H3132" i="8" l="1"/>
  <c r="J3131" i="8"/>
  <c r="K3131" i="8" s="1"/>
  <c r="L3131" i="8" s="1"/>
  <c r="M3131" i="8" s="1"/>
  <c r="W3131" i="8" s="1"/>
  <c r="I3131" i="8"/>
  <c r="N3131" i="8" s="1"/>
  <c r="V3130" i="8"/>
  <c r="O3130" i="8"/>
  <c r="P3130" i="8"/>
  <c r="Q3130" i="8" s="1"/>
  <c r="AC3088" i="8"/>
  <c r="T3088" i="8"/>
  <c r="U3088" i="8" s="1"/>
  <c r="D3089" i="8" s="1"/>
  <c r="S3088" i="8"/>
  <c r="V3131" i="8" l="1"/>
  <c r="O3131" i="8"/>
  <c r="I3132" i="8"/>
  <c r="N3132" i="8" s="1"/>
  <c r="J3132" i="8"/>
  <c r="K3132" i="8" s="1"/>
  <c r="L3132" i="8" s="1"/>
  <c r="M3132" i="8" s="1"/>
  <c r="W3132" i="8" s="1"/>
  <c r="H3133" i="8"/>
  <c r="R3089" i="8"/>
  <c r="Y3089" i="8"/>
  <c r="G3089" i="8"/>
  <c r="F3089" i="8"/>
  <c r="E3089" i="8"/>
  <c r="X3089" i="8"/>
  <c r="Z3089" i="8" s="1"/>
  <c r="AA3089" i="8" s="1"/>
  <c r="AB3089" i="8" s="1"/>
  <c r="O3132" i="8" l="1"/>
  <c r="V3132" i="8"/>
  <c r="I3133" i="8"/>
  <c r="N3133" i="8"/>
  <c r="H3134" i="8"/>
  <c r="J3133" i="8"/>
  <c r="K3133" i="8" s="1"/>
  <c r="L3133" i="8" s="1"/>
  <c r="M3133" i="8" s="1"/>
  <c r="W3133" i="8" s="1"/>
  <c r="P3131" i="8"/>
  <c r="Q3131" i="8" s="1"/>
  <c r="AC3089" i="8"/>
  <c r="T3089" i="8"/>
  <c r="U3089" i="8" s="1"/>
  <c r="D3090" i="8" s="1"/>
  <c r="S3089" i="8"/>
  <c r="I3134" i="8" l="1"/>
  <c r="H3135" i="8"/>
  <c r="J3134" i="8"/>
  <c r="N3134" i="8"/>
  <c r="V3133" i="8"/>
  <c r="O3133" i="8"/>
  <c r="P3133" i="8"/>
  <c r="Q3133" i="8" s="1"/>
  <c r="P3132" i="8"/>
  <c r="Q3132" i="8" s="1"/>
  <c r="E3090" i="8"/>
  <c r="F3090" i="8"/>
  <c r="G3090" i="8"/>
  <c r="X3090" i="8"/>
  <c r="Z3090" i="8" s="1"/>
  <c r="AA3090" i="8" s="1"/>
  <c r="AB3090" i="8" s="1"/>
  <c r="R3090" i="8"/>
  <c r="Y3090" i="8"/>
  <c r="V3134" i="8" l="1"/>
  <c r="O3134" i="8"/>
  <c r="P3134" i="8" s="1"/>
  <c r="Q3134" i="8" s="1"/>
  <c r="J3135" i="8"/>
  <c r="K3135" i="8" s="1"/>
  <c r="L3135" i="8" s="1"/>
  <c r="M3135" i="8" s="1"/>
  <c r="W3135" i="8" s="1"/>
  <c r="H3136" i="8"/>
  <c r="I3135" i="8"/>
  <c r="N3135" i="8"/>
  <c r="K3134" i="8"/>
  <c r="L3134" i="8" s="1"/>
  <c r="M3134" i="8" s="1"/>
  <c r="W3134" i="8" s="1"/>
  <c r="T3090" i="8"/>
  <c r="U3090" i="8" s="1"/>
  <c r="D3091" i="8" s="1"/>
  <c r="S3090" i="8"/>
  <c r="AC3090" i="8"/>
  <c r="O3135" i="8" l="1"/>
  <c r="V3135" i="8"/>
  <c r="I3136" i="8"/>
  <c r="N3136" i="8" s="1"/>
  <c r="J3136" i="8"/>
  <c r="K3136" i="8" s="1"/>
  <c r="L3136" i="8" s="1"/>
  <c r="M3136" i="8" s="1"/>
  <c r="W3136" i="8" s="1"/>
  <c r="H3137" i="8"/>
  <c r="E3091" i="8"/>
  <c r="R3091" i="8"/>
  <c r="G3091" i="8"/>
  <c r="Y3091" i="8"/>
  <c r="F3091" i="8"/>
  <c r="X3091" i="8"/>
  <c r="Z3091" i="8" s="1"/>
  <c r="AA3091" i="8" s="1"/>
  <c r="AB3091" i="8" s="1"/>
  <c r="V3136" i="8" l="1"/>
  <c r="O3136" i="8"/>
  <c r="J3137" i="8"/>
  <c r="K3137" i="8" s="1"/>
  <c r="L3137" i="8" s="1"/>
  <c r="M3137" i="8" s="1"/>
  <c r="W3137" i="8" s="1"/>
  <c r="H3138" i="8"/>
  <c r="I3137" i="8"/>
  <c r="N3137" i="8" s="1"/>
  <c r="P3135" i="8"/>
  <c r="Q3135" i="8" s="1"/>
  <c r="P3136" i="8"/>
  <c r="Q3136" i="8" s="1"/>
  <c r="AC3091" i="8"/>
  <c r="T3091" i="8"/>
  <c r="U3091" i="8" s="1"/>
  <c r="D3092" i="8" s="1"/>
  <c r="S3091" i="8"/>
  <c r="V3137" i="8" l="1"/>
  <c r="O3137" i="8"/>
  <c r="J3138" i="8"/>
  <c r="K3138" i="8" s="1"/>
  <c r="L3138" i="8" s="1"/>
  <c r="M3138" i="8" s="1"/>
  <c r="W3138" i="8" s="1"/>
  <c r="H3139" i="8"/>
  <c r="I3138" i="8"/>
  <c r="N3138" i="8" s="1"/>
  <c r="R3092" i="8"/>
  <c r="X3092" i="8"/>
  <c r="Z3092" i="8" s="1"/>
  <c r="AA3092" i="8" s="1"/>
  <c r="AB3092" i="8" s="1"/>
  <c r="Y3092" i="8"/>
  <c r="G3092" i="8"/>
  <c r="E3092" i="8"/>
  <c r="F3092" i="8"/>
  <c r="I3139" i="8" l="1"/>
  <c r="N3139" i="8" s="1"/>
  <c r="J3139" i="8"/>
  <c r="K3139" i="8" s="1"/>
  <c r="L3139" i="8" s="1"/>
  <c r="M3139" i="8" s="1"/>
  <c r="W3139" i="8" s="1"/>
  <c r="H3140" i="8"/>
  <c r="O3138" i="8"/>
  <c r="P3138" i="8" s="1"/>
  <c r="Q3138" i="8" s="1"/>
  <c r="V3138" i="8"/>
  <c r="P3137" i="8"/>
  <c r="Q3137" i="8" s="1"/>
  <c r="T3092" i="8"/>
  <c r="U3092" i="8" s="1"/>
  <c r="D3093" i="8" s="1"/>
  <c r="S3092" i="8"/>
  <c r="AC3092" i="8"/>
  <c r="H3141" i="8" l="1"/>
  <c r="J3140" i="8"/>
  <c r="I3140" i="8"/>
  <c r="N3140" i="8" s="1"/>
  <c r="V3139" i="8"/>
  <c r="O3139" i="8"/>
  <c r="P3139" i="8" s="1"/>
  <c r="Q3139" i="8" s="1"/>
  <c r="F3093" i="8"/>
  <c r="X3093" i="8"/>
  <c r="Z3093" i="8" s="1"/>
  <c r="AA3093" i="8" s="1"/>
  <c r="AB3093" i="8" s="1"/>
  <c r="E3093" i="8"/>
  <c r="G3093" i="8"/>
  <c r="R3093" i="8"/>
  <c r="Y3093" i="8"/>
  <c r="O3140" i="8" l="1"/>
  <c r="V3140" i="8"/>
  <c r="K3140" i="8"/>
  <c r="L3140" i="8"/>
  <c r="M3140" i="8" s="1"/>
  <c r="W3140" i="8" s="1"/>
  <c r="H3142" i="8"/>
  <c r="J3141" i="8"/>
  <c r="K3141" i="8" s="1"/>
  <c r="L3141" i="8" s="1"/>
  <c r="M3141" i="8" s="1"/>
  <c r="W3141" i="8" s="1"/>
  <c r="I3141" i="8"/>
  <c r="N3141" i="8" s="1"/>
  <c r="T3093" i="8"/>
  <c r="U3093" i="8" s="1"/>
  <c r="D3094" i="8" s="1"/>
  <c r="S3093" i="8"/>
  <c r="AC3093" i="8"/>
  <c r="H3143" i="8" l="1"/>
  <c r="J3142" i="8"/>
  <c r="K3142" i="8" s="1"/>
  <c r="L3142" i="8" s="1"/>
  <c r="M3142" i="8" s="1"/>
  <c r="W3142" i="8" s="1"/>
  <c r="I3142" i="8"/>
  <c r="N3142" i="8" s="1"/>
  <c r="V3141" i="8"/>
  <c r="O3141" i="8"/>
  <c r="P3140" i="8"/>
  <c r="Q3140" i="8" s="1"/>
  <c r="P3141" i="8"/>
  <c r="Q3141" i="8" s="1"/>
  <c r="Y3094" i="8"/>
  <c r="E3094" i="8"/>
  <c r="X3094" i="8"/>
  <c r="Z3094" i="8" s="1"/>
  <c r="AA3094" i="8" s="1"/>
  <c r="AB3094" i="8" s="1"/>
  <c r="R3094" i="8"/>
  <c r="G3094" i="8"/>
  <c r="F3094" i="8"/>
  <c r="O3142" i="8" l="1"/>
  <c r="V3142" i="8"/>
  <c r="I3143" i="8"/>
  <c r="N3143" i="8" s="1"/>
  <c r="H3144" i="8"/>
  <c r="J3143" i="8"/>
  <c r="K3143" i="8" s="1"/>
  <c r="L3143" i="8" s="1"/>
  <c r="M3143" i="8" s="1"/>
  <c r="W3143" i="8" s="1"/>
  <c r="AC3094" i="8"/>
  <c r="T3094" i="8"/>
  <c r="U3094" i="8" s="1"/>
  <c r="D3095" i="8" s="1"/>
  <c r="S3094" i="8"/>
  <c r="I3144" i="8" l="1"/>
  <c r="N3144" i="8" s="1"/>
  <c r="H3145" i="8"/>
  <c r="J3144" i="8"/>
  <c r="K3144" i="8" s="1"/>
  <c r="L3144" i="8" s="1"/>
  <c r="M3144" i="8" s="1"/>
  <c r="W3144" i="8" s="1"/>
  <c r="O3143" i="8"/>
  <c r="V3143" i="8"/>
  <c r="P3143" i="8"/>
  <c r="Q3143" i="8" s="1"/>
  <c r="P3142" i="8"/>
  <c r="Q3142" i="8" s="1"/>
  <c r="E3095" i="8"/>
  <c r="G3095" i="8"/>
  <c r="Y3095" i="8"/>
  <c r="R3095" i="8"/>
  <c r="X3095" i="8"/>
  <c r="Z3095" i="8" s="1"/>
  <c r="AA3095" i="8" s="1"/>
  <c r="AB3095" i="8" s="1"/>
  <c r="F3095" i="8"/>
  <c r="J3145" i="8" l="1"/>
  <c r="K3145" i="8" s="1"/>
  <c r="L3145" i="8" s="1"/>
  <c r="M3145" i="8" s="1"/>
  <c r="W3145" i="8" s="1"/>
  <c r="I3145" i="8"/>
  <c r="N3145" i="8" s="1"/>
  <c r="H3146" i="8"/>
  <c r="V3144" i="8"/>
  <c r="O3144" i="8"/>
  <c r="P3144" i="8" s="1"/>
  <c r="Q3144" i="8" s="1"/>
  <c r="AC3095" i="8"/>
  <c r="T3095" i="8"/>
  <c r="U3095" i="8" s="1"/>
  <c r="D3096" i="8" s="1"/>
  <c r="S3095" i="8"/>
  <c r="H3147" i="8" l="1"/>
  <c r="I3146" i="8"/>
  <c r="N3146" i="8" s="1"/>
  <c r="J3146" i="8"/>
  <c r="K3146" i="8" s="1"/>
  <c r="L3146" i="8" s="1"/>
  <c r="M3146" i="8" s="1"/>
  <c r="W3146" i="8" s="1"/>
  <c r="O3145" i="8"/>
  <c r="P3145" i="8" s="1"/>
  <c r="Q3145" i="8" s="1"/>
  <c r="V3145" i="8"/>
  <c r="R3096" i="8"/>
  <c r="X3096" i="8"/>
  <c r="Z3096" i="8" s="1"/>
  <c r="AA3096" i="8" s="1"/>
  <c r="AB3096" i="8" s="1"/>
  <c r="E3096" i="8"/>
  <c r="G3096" i="8"/>
  <c r="F3096" i="8"/>
  <c r="Y3096" i="8"/>
  <c r="V3146" i="8" l="1"/>
  <c r="O3146" i="8"/>
  <c r="J3147" i="8"/>
  <c r="K3147" i="8" s="1"/>
  <c r="L3147" i="8" s="1"/>
  <c r="M3147" i="8" s="1"/>
  <c r="W3147" i="8" s="1"/>
  <c r="H3148" i="8"/>
  <c r="I3147" i="8"/>
  <c r="N3147" i="8" s="1"/>
  <c r="AC3096" i="8"/>
  <c r="T3096" i="8"/>
  <c r="U3096" i="8" s="1"/>
  <c r="D3097" i="8" s="1"/>
  <c r="S3096" i="8"/>
  <c r="O3147" i="8" l="1"/>
  <c r="V3147" i="8"/>
  <c r="I3148" i="8"/>
  <c r="N3148" i="8" s="1"/>
  <c r="H3149" i="8"/>
  <c r="J3148" i="8"/>
  <c r="K3148" i="8" s="1"/>
  <c r="L3148" i="8" s="1"/>
  <c r="M3148" i="8" s="1"/>
  <c r="W3148" i="8" s="1"/>
  <c r="P3146" i="8"/>
  <c r="Q3146" i="8" s="1"/>
  <c r="P3147" i="8"/>
  <c r="Q3147" i="8" s="1"/>
  <c r="R3097" i="8"/>
  <c r="F3097" i="8"/>
  <c r="G3097" i="8"/>
  <c r="X3097" i="8"/>
  <c r="Z3097" i="8" s="1"/>
  <c r="AA3097" i="8" s="1"/>
  <c r="AB3097" i="8" s="1"/>
  <c r="E3097" i="8"/>
  <c r="Y3097" i="8"/>
  <c r="J3149" i="8" l="1"/>
  <c r="K3149" i="8" s="1"/>
  <c r="L3149" i="8" s="1"/>
  <c r="M3149" i="8" s="1"/>
  <c r="W3149" i="8" s="1"/>
  <c r="I3149" i="8"/>
  <c r="N3149" i="8" s="1"/>
  <c r="H3150" i="8"/>
  <c r="O3148" i="8"/>
  <c r="V3148" i="8"/>
  <c r="P3148" i="8"/>
  <c r="Q3148" i="8" s="1"/>
  <c r="T3097" i="8"/>
  <c r="U3097" i="8" s="1"/>
  <c r="D3098" i="8" s="1"/>
  <c r="S3097" i="8"/>
  <c r="AC3097" i="8"/>
  <c r="I3150" i="8" l="1"/>
  <c r="N3150" i="8" s="1"/>
  <c r="J3150" i="8"/>
  <c r="K3150" i="8" s="1"/>
  <c r="L3150" i="8" s="1"/>
  <c r="M3150" i="8" s="1"/>
  <c r="W3150" i="8" s="1"/>
  <c r="H3151" i="8"/>
  <c r="O3149" i="8"/>
  <c r="V3149" i="8"/>
  <c r="X3098" i="8"/>
  <c r="Z3098" i="8" s="1"/>
  <c r="AA3098" i="8" s="1"/>
  <c r="AB3098" i="8" s="1"/>
  <c r="R3098" i="8"/>
  <c r="E3098" i="8"/>
  <c r="G3098" i="8"/>
  <c r="F3098" i="8"/>
  <c r="Y3098" i="8"/>
  <c r="P3149" i="8" l="1"/>
  <c r="Q3149" i="8" s="1"/>
  <c r="J3151" i="8"/>
  <c r="K3151" i="8" s="1"/>
  <c r="L3151" i="8" s="1"/>
  <c r="M3151" i="8" s="1"/>
  <c r="W3151" i="8" s="1"/>
  <c r="H3152" i="8"/>
  <c r="I3151" i="8"/>
  <c r="N3151" i="8" s="1"/>
  <c r="O3150" i="8"/>
  <c r="P3150" i="8" s="1"/>
  <c r="Q3150" i="8" s="1"/>
  <c r="V3150" i="8"/>
  <c r="AC3098" i="8"/>
  <c r="T3098" i="8"/>
  <c r="U3098" i="8" s="1"/>
  <c r="D3099" i="8" s="1"/>
  <c r="S3098" i="8"/>
  <c r="O3151" i="8" l="1"/>
  <c r="V3151" i="8"/>
  <c r="I3152" i="8"/>
  <c r="N3152" i="8" s="1"/>
  <c r="H3153" i="8"/>
  <c r="J3152" i="8"/>
  <c r="K3152" i="8" s="1"/>
  <c r="L3152" i="8" s="1"/>
  <c r="M3152" i="8" s="1"/>
  <c r="W3152" i="8" s="1"/>
  <c r="P3151" i="8"/>
  <c r="Q3151" i="8" s="1"/>
  <c r="F3099" i="8"/>
  <c r="Y3099" i="8"/>
  <c r="G3099" i="8"/>
  <c r="X3099" i="8"/>
  <c r="Z3099" i="8" s="1"/>
  <c r="AA3099" i="8" s="1"/>
  <c r="AB3099" i="8" s="1"/>
  <c r="E3099" i="8"/>
  <c r="R3099" i="8"/>
  <c r="J3153" i="8" l="1"/>
  <c r="K3153" i="8" s="1"/>
  <c r="L3153" i="8" s="1"/>
  <c r="M3153" i="8" s="1"/>
  <c r="W3153" i="8" s="1"/>
  <c r="I3153" i="8"/>
  <c r="N3153" i="8" s="1"/>
  <c r="H3154" i="8"/>
  <c r="O3152" i="8"/>
  <c r="V3152" i="8"/>
  <c r="T3099" i="8"/>
  <c r="U3099" i="8" s="1"/>
  <c r="D3100" i="8" s="1"/>
  <c r="S3099" i="8"/>
  <c r="AC3099" i="8"/>
  <c r="P3152" i="8" l="1"/>
  <c r="Q3152" i="8" s="1"/>
  <c r="V3153" i="8"/>
  <c r="O3153" i="8"/>
  <c r="P3153" i="8" s="1"/>
  <c r="Q3153" i="8" s="1"/>
  <c r="H3155" i="8"/>
  <c r="J3154" i="8"/>
  <c r="K3154" i="8" s="1"/>
  <c r="L3154" i="8" s="1"/>
  <c r="M3154" i="8" s="1"/>
  <c r="W3154" i="8" s="1"/>
  <c r="I3154" i="8"/>
  <c r="N3154" i="8" s="1"/>
  <c r="R3100" i="8"/>
  <c r="Y3100" i="8"/>
  <c r="E3100" i="8"/>
  <c r="G3100" i="8"/>
  <c r="X3100" i="8"/>
  <c r="Z3100" i="8" s="1"/>
  <c r="AA3100" i="8" s="1"/>
  <c r="AB3100" i="8" s="1"/>
  <c r="F3100" i="8"/>
  <c r="J3155" i="8" l="1"/>
  <c r="K3155" i="8" s="1"/>
  <c r="L3155" i="8" s="1"/>
  <c r="M3155" i="8" s="1"/>
  <c r="W3155" i="8" s="1"/>
  <c r="I3155" i="8"/>
  <c r="N3155" i="8" s="1"/>
  <c r="H3156" i="8"/>
  <c r="V3154" i="8"/>
  <c r="O3154" i="8"/>
  <c r="P3154" i="8"/>
  <c r="Q3154" i="8" s="1"/>
  <c r="AC3100" i="8"/>
  <c r="T3100" i="8"/>
  <c r="U3100" i="8" s="1"/>
  <c r="D3101" i="8" s="1"/>
  <c r="S3100" i="8"/>
  <c r="I3156" i="8" l="1"/>
  <c r="N3156" i="8" s="1"/>
  <c r="H3157" i="8"/>
  <c r="J3156" i="8"/>
  <c r="K3156" i="8" s="1"/>
  <c r="L3156" i="8" s="1"/>
  <c r="M3156" i="8" s="1"/>
  <c r="W3156" i="8" s="1"/>
  <c r="O3155" i="8"/>
  <c r="V3155" i="8"/>
  <c r="G3101" i="8"/>
  <c r="E3101" i="8"/>
  <c r="F3101" i="8"/>
  <c r="R3101" i="8"/>
  <c r="X3101" i="8"/>
  <c r="Z3101" i="8" s="1"/>
  <c r="AA3101" i="8" s="1"/>
  <c r="AB3101" i="8" s="1"/>
  <c r="Y3101" i="8"/>
  <c r="I3157" i="8" l="1"/>
  <c r="N3157" i="8" s="1"/>
  <c r="H3158" i="8"/>
  <c r="J3157" i="8"/>
  <c r="K3157" i="8" s="1"/>
  <c r="L3157" i="8" s="1"/>
  <c r="M3157" i="8" s="1"/>
  <c r="W3157" i="8" s="1"/>
  <c r="O3156" i="8"/>
  <c r="V3156" i="8"/>
  <c r="P3155" i="8"/>
  <c r="Q3155" i="8" s="1"/>
  <c r="T3101" i="8"/>
  <c r="U3101" i="8" s="1"/>
  <c r="D3102" i="8" s="1"/>
  <c r="S3101" i="8"/>
  <c r="AC3101" i="8"/>
  <c r="I3158" i="8" l="1"/>
  <c r="N3158" i="8" s="1"/>
  <c r="H3159" i="8"/>
  <c r="J3158" i="8"/>
  <c r="K3158" i="8" s="1"/>
  <c r="L3158" i="8" s="1"/>
  <c r="M3158" i="8" s="1"/>
  <c r="W3158" i="8" s="1"/>
  <c r="O3157" i="8"/>
  <c r="V3157" i="8"/>
  <c r="P3157" i="8"/>
  <c r="Q3157" i="8" s="1"/>
  <c r="P3156" i="8"/>
  <c r="Q3156" i="8" s="1"/>
  <c r="R3102" i="8"/>
  <c r="X3102" i="8"/>
  <c r="Z3102" i="8" s="1"/>
  <c r="AA3102" i="8" s="1"/>
  <c r="AB3102" i="8" s="1"/>
  <c r="F3102" i="8"/>
  <c r="E3102" i="8"/>
  <c r="G3102" i="8"/>
  <c r="Y3102" i="8"/>
  <c r="I3159" i="8" l="1"/>
  <c r="N3159" i="8" s="1"/>
  <c r="H3160" i="8"/>
  <c r="J3159" i="8"/>
  <c r="K3159" i="8" s="1"/>
  <c r="L3159" i="8" s="1"/>
  <c r="M3159" i="8" s="1"/>
  <c r="W3159" i="8" s="1"/>
  <c r="O3158" i="8"/>
  <c r="P3158" i="8" s="1"/>
  <c r="Q3158" i="8" s="1"/>
  <c r="V3158" i="8"/>
  <c r="T3102" i="8"/>
  <c r="U3102" i="8" s="1"/>
  <c r="D3103" i="8" s="1"/>
  <c r="S3102" i="8"/>
  <c r="AC3102" i="8"/>
  <c r="O3159" i="8" l="1"/>
  <c r="V3159" i="8"/>
  <c r="I3160" i="8"/>
  <c r="N3160" i="8" s="1"/>
  <c r="H3161" i="8"/>
  <c r="J3160" i="8"/>
  <c r="K3160" i="8" s="1"/>
  <c r="L3160" i="8" s="1"/>
  <c r="M3160" i="8" s="1"/>
  <c r="W3160" i="8" s="1"/>
  <c r="Y3103" i="8"/>
  <c r="F3103" i="8"/>
  <c r="X3103" i="8"/>
  <c r="Z3103" i="8" s="1"/>
  <c r="AA3103" i="8" s="1"/>
  <c r="AB3103" i="8" s="1"/>
  <c r="R3103" i="8"/>
  <c r="E3103" i="8"/>
  <c r="G3103" i="8"/>
  <c r="V3160" i="8" l="1"/>
  <c r="O3160" i="8"/>
  <c r="I3161" i="8"/>
  <c r="N3161" i="8" s="1"/>
  <c r="H3162" i="8"/>
  <c r="J3161" i="8"/>
  <c r="P3159" i="8"/>
  <c r="Q3159" i="8" s="1"/>
  <c r="P3160" i="8"/>
  <c r="Q3160" i="8" s="1"/>
  <c r="T3103" i="8"/>
  <c r="U3103" i="8" s="1"/>
  <c r="D3104" i="8" s="1"/>
  <c r="S3103" i="8"/>
  <c r="AC3103" i="8"/>
  <c r="V3161" i="8" l="1"/>
  <c r="O3161" i="8"/>
  <c r="P3161" i="8"/>
  <c r="Q3161" i="8" s="1"/>
  <c r="K3161" i="8"/>
  <c r="L3161" i="8"/>
  <c r="M3161" i="8" s="1"/>
  <c r="W3161" i="8" s="1"/>
  <c r="I3162" i="8"/>
  <c r="N3162" i="8" s="1"/>
  <c r="J3162" i="8"/>
  <c r="K3162" i="8" s="1"/>
  <c r="L3162" i="8" s="1"/>
  <c r="M3162" i="8" s="1"/>
  <c r="W3162" i="8" s="1"/>
  <c r="H3163" i="8"/>
  <c r="E3104" i="8"/>
  <c r="X3104" i="8"/>
  <c r="Z3104" i="8" s="1"/>
  <c r="AA3104" i="8" s="1"/>
  <c r="AB3104" i="8" s="1"/>
  <c r="F3104" i="8"/>
  <c r="Y3104" i="8"/>
  <c r="G3104" i="8"/>
  <c r="R3104" i="8"/>
  <c r="J3163" i="8" l="1"/>
  <c r="K3163" i="8" s="1"/>
  <c r="L3163" i="8" s="1"/>
  <c r="M3163" i="8" s="1"/>
  <c r="W3163" i="8" s="1"/>
  <c r="H3164" i="8"/>
  <c r="I3163" i="8"/>
  <c r="N3163" i="8" s="1"/>
  <c r="V3162" i="8"/>
  <c r="O3162" i="8"/>
  <c r="P3162" i="8"/>
  <c r="Q3162" i="8" s="1"/>
  <c r="T3104" i="8"/>
  <c r="U3104" i="8" s="1"/>
  <c r="D3105" i="8" s="1"/>
  <c r="S3104" i="8"/>
  <c r="AC3104" i="8"/>
  <c r="O3163" i="8" l="1"/>
  <c r="V3163" i="8"/>
  <c r="I3164" i="8"/>
  <c r="N3164" i="8" s="1"/>
  <c r="J3164" i="8"/>
  <c r="K3164" i="8" s="1"/>
  <c r="L3164" i="8" s="1"/>
  <c r="M3164" i="8" s="1"/>
  <c r="W3164" i="8" s="1"/>
  <c r="H3165" i="8"/>
  <c r="E3105" i="8"/>
  <c r="Y3105" i="8"/>
  <c r="X3105" i="8"/>
  <c r="Z3105" i="8" s="1"/>
  <c r="AA3105" i="8" s="1"/>
  <c r="AB3105" i="8" s="1"/>
  <c r="R3105" i="8"/>
  <c r="F3105" i="8"/>
  <c r="G3105" i="8"/>
  <c r="I3165" i="8" l="1"/>
  <c r="J3165" i="8"/>
  <c r="H3166" i="8"/>
  <c r="N3165" i="8"/>
  <c r="V3164" i="8"/>
  <c r="O3164" i="8"/>
  <c r="P3163" i="8"/>
  <c r="Q3163" i="8" s="1"/>
  <c r="P3164" i="8"/>
  <c r="Q3164" i="8" s="1"/>
  <c r="AC3105" i="8"/>
  <c r="T3105" i="8"/>
  <c r="U3105" i="8" s="1"/>
  <c r="D3106" i="8" s="1"/>
  <c r="S3105" i="8"/>
  <c r="K3165" i="8" l="1"/>
  <c r="L3165" i="8"/>
  <c r="M3165" i="8" s="1"/>
  <c r="W3165" i="8" s="1"/>
  <c r="O3165" i="8"/>
  <c r="V3165" i="8"/>
  <c r="H3167" i="8"/>
  <c r="I3166" i="8"/>
  <c r="N3166" i="8" s="1"/>
  <c r="J3166" i="8"/>
  <c r="K3166" i="8" s="1"/>
  <c r="L3166" i="8" s="1"/>
  <c r="M3166" i="8" s="1"/>
  <c r="W3166" i="8" s="1"/>
  <c r="X3106" i="8"/>
  <c r="Z3106" i="8" s="1"/>
  <c r="AA3106" i="8" s="1"/>
  <c r="AB3106" i="8" s="1"/>
  <c r="G3106" i="8"/>
  <c r="E3106" i="8"/>
  <c r="R3106" i="8"/>
  <c r="Y3106" i="8"/>
  <c r="F3106" i="8"/>
  <c r="O3166" i="8" l="1"/>
  <c r="V3166" i="8"/>
  <c r="H3168" i="8"/>
  <c r="J3167" i="8"/>
  <c r="K3167" i="8" s="1"/>
  <c r="L3167" i="8" s="1"/>
  <c r="M3167" i="8" s="1"/>
  <c r="W3167" i="8" s="1"/>
  <c r="I3167" i="8"/>
  <c r="N3167" i="8"/>
  <c r="P3165" i="8"/>
  <c r="Q3165" i="8" s="1"/>
  <c r="P3166" i="8"/>
  <c r="Q3166" i="8" s="1"/>
  <c r="T3106" i="8"/>
  <c r="U3106" i="8" s="1"/>
  <c r="D3107" i="8" s="1"/>
  <c r="S3106" i="8"/>
  <c r="AC3106" i="8"/>
  <c r="O3167" i="8" l="1"/>
  <c r="V3167" i="8"/>
  <c r="I3168" i="8"/>
  <c r="N3168" i="8" s="1"/>
  <c r="J3168" i="8"/>
  <c r="K3168" i="8" s="1"/>
  <c r="L3168" i="8" s="1"/>
  <c r="M3168" i="8" s="1"/>
  <c r="W3168" i="8" s="1"/>
  <c r="H3169" i="8"/>
  <c r="P3167" i="8"/>
  <c r="Q3167" i="8" s="1"/>
  <c r="G3107" i="8"/>
  <c r="R3107" i="8"/>
  <c r="E3107" i="8"/>
  <c r="Y3107" i="8"/>
  <c r="F3107" i="8"/>
  <c r="X3107" i="8"/>
  <c r="Z3107" i="8" s="1"/>
  <c r="AA3107" i="8" s="1"/>
  <c r="AB3107" i="8" s="1"/>
  <c r="H3170" i="8" l="1"/>
  <c r="I3169" i="8"/>
  <c r="N3169" i="8" s="1"/>
  <c r="J3169" i="8"/>
  <c r="O3168" i="8"/>
  <c r="V3168" i="8"/>
  <c r="P3168" i="8"/>
  <c r="Q3168" i="8" s="1"/>
  <c r="AC3107" i="8"/>
  <c r="T3107" i="8"/>
  <c r="U3107" i="8" s="1"/>
  <c r="D3108" i="8" s="1"/>
  <c r="S3107" i="8"/>
  <c r="O3169" i="8" l="1"/>
  <c r="V3169" i="8"/>
  <c r="K3169" i="8"/>
  <c r="L3169" i="8"/>
  <c r="M3169" i="8" s="1"/>
  <c r="W3169" i="8" s="1"/>
  <c r="H3171" i="8"/>
  <c r="J3170" i="8"/>
  <c r="K3170" i="8" s="1"/>
  <c r="L3170" i="8" s="1"/>
  <c r="M3170" i="8" s="1"/>
  <c r="W3170" i="8" s="1"/>
  <c r="I3170" i="8"/>
  <c r="N3170" i="8" s="1"/>
  <c r="X3108" i="8"/>
  <c r="Z3108" i="8" s="1"/>
  <c r="AA3108" i="8" s="1"/>
  <c r="AB3108" i="8" s="1"/>
  <c r="F3108" i="8"/>
  <c r="G3108" i="8"/>
  <c r="Y3108" i="8"/>
  <c r="E3108" i="8"/>
  <c r="R3108" i="8"/>
  <c r="O3170" i="8" l="1"/>
  <c r="V3170" i="8"/>
  <c r="I3171" i="8"/>
  <c r="N3171" i="8" s="1"/>
  <c r="H3172" i="8"/>
  <c r="J3171" i="8"/>
  <c r="K3171" i="8" s="1"/>
  <c r="L3171" i="8" s="1"/>
  <c r="M3171" i="8" s="1"/>
  <c r="W3171" i="8" s="1"/>
  <c r="P3170" i="8"/>
  <c r="Q3170" i="8" s="1"/>
  <c r="P3169" i="8"/>
  <c r="Q3169" i="8" s="1"/>
  <c r="AC3108" i="8"/>
  <c r="T3108" i="8"/>
  <c r="U3108" i="8" s="1"/>
  <c r="D3109" i="8" s="1"/>
  <c r="S3108" i="8"/>
  <c r="H3173" i="8" l="1"/>
  <c r="J3172" i="8"/>
  <c r="K3172" i="8" s="1"/>
  <c r="L3172" i="8" s="1"/>
  <c r="M3172" i="8" s="1"/>
  <c r="W3172" i="8" s="1"/>
  <c r="I3172" i="8"/>
  <c r="N3172" i="8" s="1"/>
  <c r="O3171" i="8"/>
  <c r="V3171" i="8"/>
  <c r="P3171" i="8"/>
  <c r="Q3171" i="8" s="1"/>
  <c r="E3109" i="8"/>
  <c r="G3109" i="8"/>
  <c r="R3109" i="8"/>
  <c r="Y3109" i="8"/>
  <c r="X3109" i="8"/>
  <c r="Z3109" i="8" s="1"/>
  <c r="AA3109" i="8" s="1"/>
  <c r="AB3109" i="8" s="1"/>
  <c r="F3109" i="8"/>
  <c r="V3172" i="8" l="1"/>
  <c r="O3172" i="8"/>
  <c r="I3173" i="8"/>
  <c r="N3173" i="8" s="1"/>
  <c r="J3173" i="8"/>
  <c r="K3173" i="8" s="1"/>
  <c r="L3173" i="8" s="1"/>
  <c r="M3173" i="8" s="1"/>
  <c r="W3173" i="8" s="1"/>
  <c r="H3174" i="8"/>
  <c r="AC3109" i="8"/>
  <c r="T3109" i="8"/>
  <c r="U3109" i="8" s="1"/>
  <c r="D3110" i="8" s="1"/>
  <c r="S3109" i="8"/>
  <c r="O3173" i="8" l="1"/>
  <c r="V3173" i="8"/>
  <c r="P3173" i="8"/>
  <c r="Q3173" i="8" s="1"/>
  <c r="H3175" i="8"/>
  <c r="J3174" i="8"/>
  <c r="K3174" i="8" s="1"/>
  <c r="L3174" i="8" s="1"/>
  <c r="M3174" i="8" s="1"/>
  <c r="W3174" i="8" s="1"/>
  <c r="I3174" i="8"/>
  <c r="N3174" i="8" s="1"/>
  <c r="P3172" i="8"/>
  <c r="Q3172" i="8" s="1"/>
  <c r="G3110" i="8"/>
  <c r="X3110" i="8"/>
  <c r="Z3110" i="8" s="1"/>
  <c r="AA3110" i="8" s="1"/>
  <c r="AB3110" i="8" s="1"/>
  <c r="F3110" i="8"/>
  <c r="R3110" i="8"/>
  <c r="Y3110" i="8"/>
  <c r="E3110" i="8"/>
  <c r="O3174" i="8" l="1"/>
  <c r="V3174" i="8"/>
  <c r="H3176" i="8"/>
  <c r="J3175" i="8"/>
  <c r="K3175" i="8" s="1"/>
  <c r="L3175" i="8" s="1"/>
  <c r="M3175" i="8" s="1"/>
  <c r="W3175" i="8" s="1"/>
  <c r="I3175" i="8"/>
  <c r="N3175" i="8"/>
  <c r="P3174" i="8"/>
  <c r="Q3174" i="8" s="1"/>
  <c r="T3110" i="8"/>
  <c r="U3110" i="8" s="1"/>
  <c r="D3111" i="8" s="1"/>
  <c r="S3110" i="8"/>
  <c r="AC3110" i="8"/>
  <c r="O3175" i="8" l="1"/>
  <c r="V3175" i="8"/>
  <c r="H3177" i="8"/>
  <c r="J3176" i="8"/>
  <c r="K3176" i="8" s="1"/>
  <c r="L3176" i="8" s="1"/>
  <c r="M3176" i="8" s="1"/>
  <c r="W3176" i="8" s="1"/>
  <c r="I3176" i="8"/>
  <c r="N3176" i="8" s="1"/>
  <c r="P3175" i="8"/>
  <c r="Q3175" i="8" s="1"/>
  <c r="Y3111" i="8"/>
  <c r="X3111" i="8"/>
  <c r="Z3111" i="8" s="1"/>
  <c r="AA3111" i="8" s="1"/>
  <c r="AB3111" i="8" s="1"/>
  <c r="G3111" i="8"/>
  <c r="R3111" i="8"/>
  <c r="F3111" i="8"/>
  <c r="E3111" i="8"/>
  <c r="V3176" i="8" l="1"/>
  <c r="O3176" i="8"/>
  <c r="H3178" i="8"/>
  <c r="J3177" i="8"/>
  <c r="K3177" i="8" s="1"/>
  <c r="L3177" i="8" s="1"/>
  <c r="M3177" i="8" s="1"/>
  <c r="W3177" i="8" s="1"/>
  <c r="I3177" i="8"/>
  <c r="N3177" i="8" s="1"/>
  <c r="P3176" i="8"/>
  <c r="Q3176" i="8" s="1"/>
  <c r="T3111" i="8"/>
  <c r="U3111" i="8" s="1"/>
  <c r="D3112" i="8" s="1"/>
  <c r="S3111" i="8"/>
  <c r="AC3111" i="8"/>
  <c r="O3177" i="8" l="1"/>
  <c r="V3177" i="8"/>
  <c r="J3178" i="8"/>
  <c r="K3178" i="8" s="1"/>
  <c r="L3178" i="8" s="1"/>
  <c r="M3178" i="8" s="1"/>
  <c r="W3178" i="8" s="1"/>
  <c r="I3178" i="8"/>
  <c r="N3178" i="8" s="1"/>
  <c r="H3179" i="8"/>
  <c r="R3112" i="8"/>
  <c r="X3112" i="8"/>
  <c r="Z3112" i="8" s="1"/>
  <c r="AA3112" i="8" s="1"/>
  <c r="AB3112" i="8" s="1"/>
  <c r="E3112" i="8"/>
  <c r="G3112" i="8"/>
  <c r="Y3112" i="8"/>
  <c r="F3112" i="8"/>
  <c r="H3180" i="8" l="1"/>
  <c r="J3179" i="8"/>
  <c r="K3179" i="8" s="1"/>
  <c r="L3179" i="8" s="1"/>
  <c r="M3179" i="8" s="1"/>
  <c r="W3179" i="8" s="1"/>
  <c r="I3179" i="8"/>
  <c r="N3179" i="8" s="1"/>
  <c r="V3178" i="8"/>
  <c r="O3178" i="8"/>
  <c r="P3177" i="8"/>
  <c r="Q3177" i="8" s="1"/>
  <c r="P3178" i="8"/>
  <c r="Q3178" i="8" s="1"/>
  <c r="AC3112" i="8"/>
  <c r="T3112" i="8"/>
  <c r="U3112" i="8" s="1"/>
  <c r="D3113" i="8" s="1"/>
  <c r="S3112" i="8"/>
  <c r="O3179" i="8" l="1"/>
  <c r="V3179" i="8"/>
  <c r="P3179" i="8"/>
  <c r="Q3179" i="8" s="1"/>
  <c r="I3180" i="8"/>
  <c r="N3180" i="8" s="1"/>
  <c r="J3180" i="8"/>
  <c r="K3180" i="8" s="1"/>
  <c r="L3180" i="8" s="1"/>
  <c r="M3180" i="8" s="1"/>
  <c r="W3180" i="8" s="1"/>
  <c r="H3181" i="8"/>
  <c r="G3113" i="8"/>
  <c r="Y3113" i="8"/>
  <c r="R3113" i="8"/>
  <c r="F3113" i="8"/>
  <c r="X3113" i="8"/>
  <c r="Z3113" i="8" s="1"/>
  <c r="AA3113" i="8" s="1"/>
  <c r="AB3113" i="8" s="1"/>
  <c r="E3113" i="8"/>
  <c r="H3182" i="8" l="1"/>
  <c r="I3181" i="8"/>
  <c r="N3181" i="8" s="1"/>
  <c r="J3181" i="8"/>
  <c r="K3181" i="8" s="1"/>
  <c r="L3181" i="8" s="1"/>
  <c r="M3181" i="8" s="1"/>
  <c r="W3181" i="8" s="1"/>
  <c r="V3180" i="8"/>
  <c r="O3180" i="8"/>
  <c r="P3180" i="8"/>
  <c r="Q3180" i="8" s="1"/>
  <c r="T3113" i="8"/>
  <c r="U3113" i="8" s="1"/>
  <c r="D3114" i="8" s="1"/>
  <c r="S3113" i="8"/>
  <c r="AC3113" i="8"/>
  <c r="O3181" i="8" l="1"/>
  <c r="V3181" i="8"/>
  <c r="P3181" i="8"/>
  <c r="Q3181" i="8" s="1"/>
  <c r="J3182" i="8"/>
  <c r="K3182" i="8" s="1"/>
  <c r="L3182" i="8" s="1"/>
  <c r="M3182" i="8" s="1"/>
  <c r="W3182" i="8" s="1"/>
  <c r="H3183" i="8"/>
  <c r="I3182" i="8"/>
  <c r="N3182" i="8" s="1"/>
  <c r="E3114" i="8"/>
  <c r="X3114" i="8"/>
  <c r="Z3114" i="8" s="1"/>
  <c r="AA3114" i="8" s="1"/>
  <c r="AB3114" i="8" s="1"/>
  <c r="R3114" i="8"/>
  <c r="F3114" i="8"/>
  <c r="G3114" i="8"/>
  <c r="Y3114" i="8"/>
  <c r="H3184" i="8" l="1"/>
  <c r="I3183" i="8"/>
  <c r="N3183" i="8" s="1"/>
  <c r="J3183" i="8"/>
  <c r="O3182" i="8"/>
  <c r="V3182" i="8"/>
  <c r="P3182" i="8"/>
  <c r="Q3182" i="8" s="1"/>
  <c r="T3114" i="8"/>
  <c r="U3114" i="8" s="1"/>
  <c r="D3115" i="8" s="1"/>
  <c r="S3114" i="8"/>
  <c r="AC3114" i="8"/>
  <c r="V3183" i="8" l="1"/>
  <c r="O3183" i="8"/>
  <c r="K3183" i="8"/>
  <c r="L3183" i="8" s="1"/>
  <c r="M3183" i="8" s="1"/>
  <c r="W3183" i="8" s="1"/>
  <c r="P3183" i="8"/>
  <c r="Q3183" i="8" s="1"/>
  <c r="H3185" i="8"/>
  <c r="I3184" i="8"/>
  <c r="N3184" i="8" s="1"/>
  <c r="J3184" i="8"/>
  <c r="K3184" i="8" s="1"/>
  <c r="L3184" i="8" s="1"/>
  <c r="M3184" i="8" s="1"/>
  <c r="W3184" i="8" s="1"/>
  <c r="F3115" i="8"/>
  <c r="G3115" i="8"/>
  <c r="Y3115" i="8"/>
  <c r="R3115" i="8"/>
  <c r="X3115" i="8"/>
  <c r="Z3115" i="8" s="1"/>
  <c r="AA3115" i="8" s="1"/>
  <c r="AB3115" i="8" s="1"/>
  <c r="E3115" i="8"/>
  <c r="I3185" i="8" l="1"/>
  <c r="N3185" i="8"/>
  <c r="H3186" i="8"/>
  <c r="J3185" i="8"/>
  <c r="K3185" i="8" s="1"/>
  <c r="L3185" i="8" s="1"/>
  <c r="M3185" i="8" s="1"/>
  <c r="W3185" i="8" s="1"/>
  <c r="O3184" i="8"/>
  <c r="V3184" i="8"/>
  <c r="AC3115" i="8"/>
  <c r="T3115" i="8"/>
  <c r="U3115" i="8" s="1"/>
  <c r="D3116" i="8" s="1"/>
  <c r="S3115" i="8"/>
  <c r="P3184" i="8" l="1"/>
  <c r="Q3184" i="8" s="1"/>
  <c r="V3185" i="8"/>
  <c r="O3185" i="8"/>
  <c r="I3186" i="8"/>
  <c r="N3186" i="8" s="1"/>
  <c r="H3187" i="8"/>
  <c r="J3186" i="8"/>
  <c r="K3186" i="8" s="1"/>
  <c r="L3186" i="8" s="1"/>
  <c r="M3186" i="8" s="1"/>
  <c r="W3186" i="8" s="1"/>
  <c r="Y3116" i="8"/>
  <c r="X3116" i="8"/>
  <c r="Z3116" i="8" s="1"/>
  <c r="AA3116" i="8" s="1"/>
  <c r="AB3116" i="8" s="1"/>
  <c r="F3116" i="8"/>
  <c r="G3116" i="8"/>
  <c r="E3116" i="8"/>
  <c r="R3116" i="8"/>
  <c r="V3186" i="8" l="1"/>
  <c r="O3186" i="8"/>
  <c r="P3186" i="8"/>
  <c r="Q3186" i="8" s="1"/>
  <c r="I3187" i="8"/>
  <c r="N3187" i="8" s="1"/>
  <c r="J3187" i="8"/>
  <c r="K3187" i="8" s="1"/>
  <c r="L3187" i="8" s="1"/>
  <c r="M3187" i="8" s="1"/>
  <c r="W3187" i="8" s="1"/>
  <c r="H3188" i="8"/>
  <c r="P3185" i="8"/>
  <c r="Q3185" i="8" s="1"/>
  <c r="T3116" i="8"/>
  <c r="U3116" i="8" s="1"/>
  <c r="D3117" i="8" s="1"/>
  <c r="S3116" i="8"/>
  <c r="AC3116" i="8"/>
  <c r="I3188" i="8" l="1"/>
  <c r="N3188" i="8" s="1"/>
  <c r="H3189" i="8"/>
  <c r="J3188" i="8"/>
  <c r="K3188" i="8" s="1"/>
  <c r="L3188" i="8" s="1"/>
  <c r="M3188" i="8" s="1"/>
  <c r="W3188" i="8" s="1"/>
  <c r="O3187" i="8"/>
  <c r="V3187" i="8"/>
  <c r="G3117" i="8"/>
  <c r="X3117" i="8"/>
  <c r="Z3117" i="8" s="1"/>
  <c r="AA3117" i="8" s="1"/>
  <c r="AB3117" i="8" s="1"/>
  <c r="E3117" i="8"/>
  <c r="R3117" i="8"/>
  <c r="Y3117" i="8"/>
  <c r="F3117" i="8"/>
  <c r="P3187" i="8" l="1"/>
  <c r="Q3187" i="8" s="1"/>
  <c r="H3190" i="8"/>
  <c r="I3189" i="8"/>
  <c r="N3189" i="8" s="1"/>
  <c r="J3189" i="8"/>
  <c r="K3189" i="8" s="1"/>
  <c r="L3189" i="8" s="1"/>
  <c r="M3189" i="8" s="1"/>
  <c r="W3189" i="8" s="1"/>
  <c r="O3188" i="8"/>
  <c r="V3188" i="8"/>
  <c r="AC3117" i="8"/>
  <c r="T3117" i="8"/>
  <c r="U3117" i="8" s="1"/>
  <c r="D3118" i="8" s="1"/>
  <c r="S3117" i="8"/>
  <c r="O3189" i="8" l="1"/>
  <c r="V3189" i="8"/>
  <c r="P3188" i="8"/>
  <c r="Q3188" i="8" s="1"/>
  <c r="I3190" i="8"/>
  <c r="N3190" i="8" s="1"/>
  <c r="J3190" i="8"/>
  <c r="K3190" i="8" s="1"/>
  <c r="L3190" i="8" s="1"/>
  <c r="M3190" i="8" s="1"/>
  <c r="W3190" i="8" s="1"/>
  <c r="H3191" i="8"/>
  <c r="X3118" i="8"/>
  <c r="Z3118" i="8" s="1"/>
  <c r="AA3118" i="8" s="1"/>
  <c r="AB3118" i="8" s="1"/>
  <c r="R3118" i="8"/>
  <c r="Y3118" i="8"/>
  <c r="E3118" i="8"/>
  <c r="G3118" i="8"/>
  <c r="F3118" i="8"/>
  <c r="J3191" i="8" l="1"/>
  <c r="K3191" i="8" s="1"/>
  <c r="L3191" i="8" s="1"/>
  <c r="M3191" i="8" s="1"/>
  <c r="W3191" i="8" s="1"/>
  <c r="H3192" i="8"/>
  <c r="I3191" i="8"/>
  <c r="N3191" i="8" s="1"/>
  <c r="O3190" i="8"/>
  <c r="V3190" i="8"/>
  <c r="P3190" i="8"/>
  <c r="Q3190" i="8" s="1"/>
  <c r="P3189" i="8"/>
  <c r="Q3189" i="8" s="1"/>
  <c r="AC3118" i="8"/>
  <c r="T3118" i="8"/>
  <c r="U3118" i="8" s="1"/>
  <c r="D3119" i="8" s="1"/>
  <c r="S3118" i="8"/>
  <c r="O3191" i="8" l="1"/>
  <c r="V3191" i="8"/>
  <c r="I3192" i="8"/>
  <c r="N3192" i="8" s="1"/>
  <c r="H3193" i="8"/>
  <c r="J3192" i="8"/>
  <c r="K3192" i="8" s="1"/>
  <c r="L3192" i="8" s="1"/>
  <c r="M3192" i="8" s="1"/>
  <c r="W3192" i="8" s="1"/>
  <c r="Y3119" i="8"/>
  <c r="F3119" i="8"/>
  <c r="E3119" i="8"/>
  <c r="X3119" i="8"/>
  <c r="Z3119" i="8" s="1"/>
  <c r="AA3119" i="8" s="1"/>
  <c r="AB3119" i="8" s="1"/>
  <c r="G3119" i="8"/>
  <c r="R3119" i="8"/>
  <c r="O3192" i="8" l="1"/>
  <c r="V3192" i="8"/>
  <c r="J3193" i="8"/>
  <c r="K3193" i="8" s="1"/>
  <c r="L3193" i="8" s="1"/>
  <c r="M3193" i="8" s="1"/>
  <c r="W3193" i="8" s="1"/>
  <c r="I3193" i="8"/>
  <c r="N3193" i="8"/>
  <c r="H3194" i="8"/>
  <c r="P3191" i="8"/>
  <c r="Q3191" i="8" s="1"/>
  <c r="P3192" i="8"/>
  <c r="Q3192" i="8" s="1"/>
  <c r="AC3119" i="8"/>
  <c r="T3119" i="8"/>
  <c r="U3119" i="8" s="1"/>
  <c r="D3120" i="8" s="1"/>
  <c r="S3119" i="8"/>
  <c r="O3193" i="8" l="1"/>
  <c r="V3193" i="8"/>
  <c r="H3195" i="8"/>
  <c r="I3194" i="8"/>
  <c r="N3194" i="8" s="1"/>
  <c r="J3194" i="8"/>
  <c r="K3194" i="8" s="1"/>
  <c r="L3194" i="8" s="1"/>
  <c r="M3194" i="8" s="1"/>
  <c r="W3194" i="8" s="1"/>
  <c r="E3120" i="8"/>
  <c r="Y3120" i="8"/>
  <c r="F3120" i="8"/>
  <c r="G3120" i="8"/>
  <c r="R3120" i="8"/>
  <c r="X3120" i="8"/>
  <c r="Z3120" i="8" s="1"/>
  <c r="AA3120" i="8" s="1"/>
  <c r="AB3120" i="8" s="1"/>
  <c r="I3195" i="8" l="1"/>
  <c r="N3195" i="8" s="1"/>
  <c r="J3195" i="8"/>
  <c r="K3195" i="8" s="1"/>
  <c r="L3195" i="8" s="1"/>
  <c r="M3195" i="8" s="1"/>
  <c r="W3195" i="8" s="1"/>
  <c r="H3196" i="8"/>
  <c r="V3194" i="8"/>
  <c r="O3194" i="8"/>
  <c r="P3193" i="8"/>
  <c r="Q3193" i="8" s="1"/>
  <c r="P3194" i="8"/>
  <c r="Q3194" i="8" s="1"/>
  <c r="AC3120" i="8"/>
  <c r="T3120" i="8"/>
  <c r="U3120" i="8" s="1"/>
  <c r="D3121" i="8" s="1"/>
  <c r="S3120" i="8"/>
  <c r="H3197" i="8" l="1"/>
  <c r="J3196" i="8"/>
  <c r="K3196" i="8" s="1"/>
  <c r="L3196" i="8" s="1"/>
  <c r="M3196" i="8" s="1"/>
  <c r="W3196" i="8" s="1"/>
  <c r="I3196" i="8"/>
  <c r="N3196" i="8" s="1"/>
  <c r="O3195" i="8"/>
  <c r="P3195" i="8" s="1"/>
  <c r="Q3195" i="8" s="1"/>
  <c r="V3195" i="8"/>
  <c r="Y3121" i="8"/>
  <c r="X3121" i="8"/>
  <c r="Z3121" i="8" s="1"/>
  <c r="AA3121" i="8" s="1"/>
  <c r="AB3121" i="8" s="1"/>
  <c r="G3121" i="8"/>
  <c r="E3121" i="8"/>
  <c r="R3121" i="8"/>
  <c r="F3121" i="8"/>
  <c r="V3196" i="8" l="1"/>
  <c r="O3196" i="8"/>
  <c r="J3197" i="8"/>
  <c r="K3197" i="8" s="1"/>
  <c r="L3197" i="8" s="1"/>
  <c r="M3197" i="8" s="1"/>
  <c r="W3197" i="8" s="1"/>
  <c r="I3197" i="8"/>
  <c r="N3197" i="8" s="1"/>
  <c r="H3198" i="8"/>
  <c r="T3121" i="8"/>
  <c r="U3121" i="8" s="1"/>
  <c r="D3122" i="8" s="1"/>
  <c r="S3121" i="8"/>
  <c r="AC3121" i="8"/>
  <c r="H3199" i="8" l="1"/>
  <c r="I3198" i="8"/>
  <c r="N3198" i="8" s="1"/>
  <c r="J3198" i="8"/>
  <c r="K3198" i="8" s="1"/>
  <c r="L3198" i="8" s="1"/>
  <c r="M3198" i="8" s="1"/>
  <c r="W3198" i="8" s="1"/>
  <c r="O3197" i="8"/>
  <c r="V3197" i="8"/>
  <c r="P3196" i="8"/>
  <c r="Q3196" i="8" s="1"/>
  <c r="P3197" i="8"/>
  <c r="Q3197" i="8" s="1"/>
  <c r="R3122" i="8"/>
  <c r="E3122" i="8"/>
  <c r="Y3122" i="8"/>
  <c r="X3122" i="8"/>
  <c r="Z3122" i="8" s="1"/>
  <c r="AA3122" i="8" s="1"/>
  <c r="AB3122" i="8" s="1"/>
  <c r="F3122" i="8"/>
  <c r="G3122" i="8"/>
  <c r="O3198" i="8" l="1"/>
  <c r="V3198" i="8"/>
  <c r="J3199" i="8"/>
  <c r="K3199" i="8" s="1"/>
  <c r="L3199" i="8" s="1"/>
  <c r="M3199" i="8" s="1"/>
  <c r="W3199" i="8" s="1"/>
  <c r="H3200" i="8"/>
  <c r="I3199" i="8"/>
  <c r="N3199" i="8" s="1"/>
  <c r="T3122" i="8"/>
  <c r="U3122" i="8" s="1"/>
  <c r="D3123" i="8" s="1"/>
  <c r="S3122" i="8"/>
  <c r="AC3122" i="8"/>
  <c r="V3199" i="8" l="1"/>
  <c r="O3199" i="8"/>
  <c r="P3199" i="8"/>
  <c r="Q3199" i="8" s="1"/>
  <c r="J3200" i="8"/>
  <c r="K3200" i="8" s="1"/>
  <c r="L3200" i="8" s="1"/>
  <c r="M3200" i="8" s="1"/>
  <c r="W3200" i="8" s="1"/>
  <c r="H3201" i="8"/>
  <c r="I3200" i="8"/>
  <c r="N3200" i="8" s="1"/>
  <c r="P3198" i="8"/>
  <c r="Q3198" i="8" s="1"/>
  <c r="R3123" i="8"/>
  <c r="E3123" i="8"/>
  <c r="G3123" i="8"/>
  <c r="F3123" i="8"/>
  <c r="X3123" i="8"/>
  <c r="Z3123" i="8" s="1"/>
  <c r="AA3123" i="8" s="1"/>
  <c r="AB3123" i="8" s="1"/>
  <c r="Y3123" i="8"/>
  <c r="I3201" i="8" l="1"/>
  <c r="N3201" i="8"/>
  <c r="H3202" i="8"/>
  <c r="J3201" i="8"/>
  <c r="O3200" i="8"/>
  <c r="V3200" i="8"/>
  <c r="P3200" i="8"/>
  <c r="Q3200" i="8" s="1"/>
  <c r="AC3123" i="8"/>
  <c r="T3123" i="8"/>
  <c r="U3123" i="8" s="1"/>
  <c r="D3124" i="8" s="1"/>
  <c r="S3123" i="8"/>
  <c r="V3201" i="8" l="1"/>
  <c r="O3201" i="8"/>
  <c r="K3201" i="8"/>
  <c r="L3201" i="8"/>
  <c r="M3201" i="8" s="1"/>
  <c r="W3201" i="8" s="1"/>
  <c r="H3203" i="8"/>
  <c r="J3202" i="8"/>
  <c r="K3202" i="8" s="1"/>
  <c r="L3202" i="8" s="1"/>
  <c r="M3202" i="8" s="1"/>
  <c r="W3202" i="8" s="1"/>
  <c r="I3202" i="8"/>
  <c r="N3202" i="8" s="1"/>
  <c r="Y3124" i="8"/>
  <c r="E3124" i="8"/>
  <c r="X3124" i="8"/>
  <c r="Z3124" i="8" s="1"/>
  <c r="AA3124" i="8" s="1"/>
  <c r="AB3124" i="8" s="1"/>
  <c r="G3124" i="8"/>
  <c r="F3124" i="8"/>
  <c r="R3124" i="8"/>
  <c r="O3202" i="8" l="1"/>
  <c r="V3202" i="8"/>
  <c r="H3204" i="8"/>
  <c r="I3203" i="8"/>
  <c r="N3203" i="8" s="1"/>
  <c r="J3203" i="8"/>
  <c r="K3203" i="8" s="1"/>
  <c r="L3203" i="8" s="1"/>
  <c r="M3203" i="8" s="1"/>
  <c r="W3203" i="8" s="1"/>
  <c r="P3201" i="8"/>
  <c r="Q3201" i="8" s="1"/>
  <c r="P3202" i="8"/>
  <c r="Q3202" i="8" s="1"/>
  <c r="T3124" i="8"/>
  <c r="U3124" i="8" s="1"/>
  <c r="D3125" i="8" s="1"/>
  <c r="S3124" i="8"/>
  <c r="AC3124" i="8"/>
  <c r="O3203" i="8" l="1"/>
  <c r="V3203" i="8"/>
  <c r="H3205" i="8"/>
  <c r="I3204" i="8"/>
  <c r="N3204" i="8" s="1"/>
  <c r="J3204" i="8"/>
  <c r="K3204" i="8" s="1"/>
  <c r="L3204" i="8" s="1"/>
  <c r="M3204" i="8" s="1"/>
  <c r="W3204" i="8" s="1"/>
  <c r="P3203" i="8"/>
  <c r="Q3203" i="8" s="1"/>
  <c r="G3125" i="8"/>
  <c r="X3125" i="8"/>
  <c r="Z3125" i="8" s="1"/>
  <c r="AA3125" i="8" s="1"/>
  <c r="AB3125" i="8" s="1"/>
  <c r="R3125" i="8"/>
  <c r="E3125" i="8"/>
  <c r="F3125" i="8"/>
  <c r="Y3125" i="8"/>
  <c r="O3204" i="8" l="1"/>
  <c r="V3204" i="8"/>
  <c r="J3205" i="8"/>
  <c r="K3205" i="8" s="1"/>
  <c r="L3205" i="8" s="1"/>
  <c r="M3205" i="8" s="1"/>
  <c r="W3205" i="8" s="1"/>
  <c r="H3206" i="8"/>
  <c r="I3205" i="8"/>
  <c r="N3205" i="8" s="1"/>
  <c r="P3204" i="8"/>
  <c r="Q3204" i="8" s="1"/>
  <c r="T3125" i="8"/>
  <c r="U3125" i="8" s="1"/>
  <c r="D3126" i="8" s="1"/>
  <c r="S3125" i="8"/>
  <c r="AC3125" i="8"/>
  <c r="O3205" i="8" l="1"/>
  <c r="V3205" i="8"/>
  <c r="J3206" i="8"/>
  <c r="K3206" i="8" s="1"/>
  <c r="L3206" i="8" s="1"/>
  <c r="M3206" i="8" s="1"/>
  <c r="W3206" i="8" s="1"/>
  <c r="H3207" i="8"/>
  <c r="I3206" i="8"/>
  <c r="N3206" i="8" s="1"/>
  <c r="Y3126" i="8"/>
  <c r="E3126" i="8"/>
  <c r="F3126" i="8"/>
  <c r="R3126" i="8"/>
  <c r="G3126" i="8"/>
  <c r="X3126" i="8"/>
  <c r="Z3126" i="8" s="1"/>
  <c r="AA3126" i="8" s="1"/>
  <c r="AB3126" i="8" s="1"/>
  <c r="V3206" i="8" l="1"/>
  <c r="O3206" i="8"/>
  <c r="J3207" i="8"/>
  <c r="K3207" i="8" s="1"/>
  <c r="L3207" i="8" s="1"/>
  <c r="M3207" i="8" s="1"/>
  <c r="W3207" i="8" s="1"/>
  <c r="I3207" i="8"/>
  <c r="N3207" i="8" s="1"/>
  <c r="H3208" i="8"/>
  <c r="P3205" i="8"/>
  <c r="Q3205" i="8" s="1"/>
  <c r="P3206" i="8"/>
  <c r="Q3206" i="8" s="1"/>
  <c r="AC3126" i="8"/>
  <c r="T3126" i="8"/>
  <c r="U3126" i="8" s="1"/>
  <c r="D3127" i="8" s="1"/>
  <c r="S3126" i="8"/>
  <c r="I3208" i="8" l="1"/>
  <c r="N3208" i="8" s="1"/>
  <c r="J3208" i="8"/>
  <c r="K3208" i="8" s="1"/>
  <c r="L3208" i="8" s="1"/>
  <c r="M3208" i="8" s="1"/>
  <c r="W3208" i="8" s="1"/>
  <c r="H3209" i="8"/>
  <c r="V3207" i="8"/>
  <c r="O3207" i="8"/>
  <c r="P3207" i="8"/>
  <c r="Q3207" i="8" s="1"/>
  <c r="E3127" i="8"/>
  <c r="G3127" i="8"/>
  <c r="Y3127" i="8"/>
  <c r="F3127" i="8"/>
  <c r="X3127" i="8"/>
  <c r="Z3127" i="8" s="1"/>
  <c r="AA3127" i="8" s="1"/>
  <c r="AB3127" i="8" s="1"/>
  <c r="R3127" i="8"/>
  <c r="H3210" i="8" l="1"/>
  <c r="I3209" i="8"/>
  <c r="N3209" i="8" s="1"/>
  <c r="J3209" i="8"/>
  <c r="K3209" i="8" s="1"/>
  <c r="L3209" i="8" s="1"/>
  <c r="M3209" i="8" s="1"/>
  <c r="W3209" i="8" s="1"/>
  <c r="O3208" i="8"/>
  <c r="P3208" i="8" s="1"/>
  <c r="Q3208" i="8" s="1"/>
  <c r="V3208" i="8"/>
  <c r="T3127" i="8"/>
  <c r="U3127" i="8" s="1"/>
  <c r="D3128" i="8" s="1"/>
  <c r="S3127" i="8"/>
  <c r="AC3127" i="8"/>
  <c r="V3209" i="8" l="1"/>
  <c r="O3209" i="8"/>
  <c r="I3210" i="8"/>
  <c r="N3210" i="8" s="1"/>
  <c r="H3211" i="8"/>
  <c r="J3210" i="8"/>
  <c r="K3210" i="8" s="1"/>
  <c r="L3210" i="8" s="1"/>
  <c r="M3210" i="8" s="1"/>
  <c r="W3210" i="8" s="1"/>
  <c r="X3128" i="8"/>
  <c r="Z3128" i="8" s="1"/>
  <c r="AA3128" i="8" s="1"/>
  <c r="AB3128" i="8" s="1"/>
  <c r="Y3128" i="8"/>
  <c r="R3128" i="8"/>
  <c r="F3128" i="8"/>
  <c r="E3128" i="8"/>
  <c r="G3128" i="8"/>
  <c r="H3212" i="8" l="1"/>
  <c r="I3211" i="8"/>
  <c r="N3211" i="8" s="1"/>
  <c r="J3211" i="8"/>
  <c r="K3211" i="8" s="1"/>
  <c r="L3211" i="8" s="1"/>
  <c r="M3211" i="8" s="1"/>
  <c r="W3211" i="8" s="1"/>
  <c r="O3210" i="8"/>
  <c r="V3210" i="8"/>
  <c r="P3209" i="8"/>
  <c r="Q3209" i="8" s="1"/>
  <c r="P3210" i="8"/>
  <c r="Q3210" i="8" s="1"/>
  <c r="T3128" i="8"/>
  <c r="U3128" i="8" s="1"/>
  <c r="D3129" i="8" s="1"/>
  <c r="S3128" i="8"/>
  <c r="AC3128" i="8"/>
  <c r="O3211" i="8" l="1"/>
  <c r="V3211" i="8"/>
  <c r="I3212" i="8"/>
  <c r="N3212" i="8" s="1"/>
  <c r="H3213" i="8"/>
  <c r="J3212" i="8"/>
  <c r="K3212" i="8" s="1"/>
  <c r="L3212" i="8" s="1"/>
  <c r="M3212" i="8" s="1"/>
  <c r="W3212" i="8" s="1"/>
  <c r="F3129" i="8"/>
  <c r="G3129" i="8"/>
  <c r="E3129" i="8"/>
  <c r="Y3129" i="8"/>
  <c r="X3129" i="8"/>
  <c r="Z3129" i="8" s="1"/>
  <c r="AA3129" i="8" s="1"/>
  <c r="AB3129" i="8" s="1"/>
  <c r="R3129" i="8"/>
  <c r="I3213" i="8" l="1"/>
  <c r="N3213" i="8" s="1"/>
  <c r="J3213" i="8"/>
  <c r="H3214" i="8"/>
  <c r="V3212" i="8"/>
  <c r="O3212" i="8"/>
  <c r="P3212" i="8"/>
  <c r="Q3212" i="8" s="1"/>
  <c r="P3211" i="8"/>
  <c r="Q3211" i="8" s="1"/>
  <c r="T3129" i="8"/>
  <c r="U3129" i="8" s="1"/>
  <c r="D3130" i="8" s="1"/>
  <c r="S3129" i="8"/>
  <c r="AC3129" i="8"/>
  <c r="K3213" i="8" l="1"/>
  <c r="L3213" i="8" s="1"/>
  <c r="M3213" i="8" s="1"/>
  <c r="W3213" i="8" s="1"/>
  <c r="H3215" i="8"/>
  <c r="I3214" i="8"/>
  <c r="N3214" i="8" s="1"/>
  <c r="J3214" i="8"/>
  <c r="K3214" i="8" s="1"/>
  <c r="L3214" i="8" s="1"/>
  <c r="M3214" i="8" s="1"/>
  <c r="W3214" i="8" s="1"/>
  <c r="O3213" i="8"/>
  <c r="V3213" i="8"/>
  <c r="Y3130" i="8"/>
  <c r="X3130" i="8"/>
  <c r="Z3130" i="8" s="1"/>
  <c r="AA3130" i="8" s="1"/>
  <c r="AB3130" i="8" s="1"/>
  <c r="F3130" i="8"/>
  <c r="R3130" i="8"/>
  <c r="E3130" i="8"/>
  <c r="G3130" i="8"/>
  <c r="P3213" i="8" l="1"/>
  <c r="Q3213" i="8" s="1"/>
  <c r="V3214" i="8"/>
  <c r="O3214" i="8"/>
  <c r="H3216" i="8"/>
  <c r="J3215" i="8"/>
  <c r="I3215" i="8"/>
  <c r="N3215" i="8" s="1"/>
  <c r="AC3130" i="8"/>
  <c r="T3130" i="8"/>
  <c r="U3130" i="8" s="1"/>
  <c r="D3131" i="8" s="1"/>
  <c r="S3130" i="8"/>
  <c r="J3216" i="8" l="1"/>
  <c r="K3216" i="8" s="1"/>
  <c r="L3216" i="8" s="1"/>
  <c r="M3216" i="8" s="1"/>
  <c r="W3216" i="8" s="1"/>
  <c r="I3216" i="8"/>
  <c r="N3216" i="8" s="1"/>
  <c r="H3217" i="8"/>
  <c r="K3215" i="8"/>
  <c r="L3215" i="8" s="1"/>
  <c r="M3215" i="8" s="1"/>
  <c r="W3215" i="8" s="1"/>
  <c r="P3214" i="8"/>
  <c r="Q3214" i="8" s="1"/>
  <c r="V3215" i="8"/>
  <c r="O3215" i="8"/>
  <c r="P3215" i="8" s="1"/>
  <c r="Q3215" i="8" s="1"/>
  <c r="F3131" i="8"/>
  <c r="G3131" i="8"/>
  <c r="X3131" i="8"/>
  <c r="Z3131" i="8" s="1"/>
  <c r="AA3131" i="8" s="1"/>
  <c r="AB3131" i="8" s="1"/>
  <c r="Y3131" i="8"/>
  <c r="E3131" i="8"/>
  <c r="R3131" i="8"/>
  <c r="H3218" i="8" l="1"/>
  <c r="I3217" i="8"/>
  <c r="N3217" i="8" s="1"/>
  <c r="J3217" i="8"/>
  <c r="V3216" i="8"/>
  <c r="O3216" i="8"/>
  <c r="P3216" i="8"/>
  <c r="Q3216" i="8" s="1"/>
  <c r="AC3131" i="8"/>
  <c r="T3131" i="8"/>
  <c r="U3131" i="8" s="1"/>
  <c r="D3132" i="8" s="1"/>
  <c r="S3131" i="8"/>
  <c r="V3217" i="8" l="1"/>
  <c r="O3217" i="8"/>
  <c r="K3217" i="8"/>
  <c r="L3217" i="8" s="1"/>
  <c r="M3217" i="8" s="1"/>
  <c r="W3217" i="8" s="1"/>
  <c r="I3218" i="8"/>
  <c r="N3218" i="8" s="1"/>
  <c r="J3218" i="8"/>
  <c r="K3218" i="8" s="1"/>
  <c r="L3218" i="8" s="1"/>
  <c r="M3218" i="8" s="1"/>
  <c r="W3218" i="8" s="1"/>
  <c r="H3219" i="8"/>
  <c r="Y3132" i="8"/>
  <c r="E3132" i="8"/>
  <c r="F3132" i="8"/>
  <c r="G3132" i="8"/>
  <c r="X3132" i="8"/>
  <c r="Z3132" i="8" s="1"/>
  <c r="AA3132" i="8" s="1"/>
  <c r="AB3132" i="8" s="1"/>
  <c r="R3132" i="8"/>
  <c r="O3218" i="8" l="1"/>
  <c r="V3218" i="8"/>
  <c r="P3217" i="8"/>
  <c r="Q3217" i="8" s="1"/>
  <c r="P3218" i="8"/>
  <c r="Q3218" i="8" s="1"/>
  <c r="I3219" i="8"/>
  <c r="N3219" i="8"/>
  <c r="J3219" i="8"/>
  <c r="K3219" i="8" s="1"/>
  <c r="L3219" i="8" s="1"/>
  <c r="M3219" i="8" s="1"/>
  <c r="W3219" i="8" s="1"/>
  <c r="H3220" i="8"/>
  <c r="AC3132" i="8"/>
  <c r="T3132" i="8"/>
  <c r="U3132" i="8" s="1"/>
  <c r="D3133" i="8" s="1"/>
  <c r="S3132" i="8"/>
  <c r="H3221" i="8" l="1"/>
  <c r="I3220" i="8"/>
  <c r="N3220" i="8" s="1"/>
  <c r="J3220" i="8"/>
  <c r="K3220" i="8" s="1"/>
  <c r="L3220" i="8" s="1"/>
  <c r="M3220" i="8" s="1"/>
  <c r="W3220" i="8" s="1"/>
  <c r="O3219" i="8"/>
  <c r="V3219" i="8"/>
  <c r="E3133" i="8"/>
  <c r="X3133" i="8"/>
  <c r="Z3133" i="8" s="1"/>
  <c r="AA3133" i="8" s="1"/>
  <c r="AB3133" i="8" s="1"/>
  <c r="F3133" i="8"/>
  <c r="G3133" i="8"/>
  <c r="Y3133" i="8"/>
  <c r="R3133" i="8"/>
  <c r="P3219" i="8" l="1"/>
  <c r="Q3219" i="8" s="1"/>
  <c r="V3220" i="8"/>
  <c r="O3220" i="8"/>
  <c r="P3220" i="8" s="1"/>
  <c r="Q3220" i="8" s="1"/>
  <c r="J3221" i="8"/>
  <c r="K3221" i="8" s="1"/>
  <c r="L3221" i="8" s="1"/>
  <c r="M3221" i="8" s="1"/>
  <c r="W3221" i="8" s="1"/>
  <c r="H3222" i="8"/>
  <c r="I3221" i="8"/>
  <c r="N3221" i="8" s="1"/>
  <c r="T3133" i="8"/>
  <c r="U3133" i="8" s="1"/>
  <c r="D3134" i="8" s="1"/>
  <c r="S3133" i="8"/>
  <c r="AC3133" i="8"/>
  <c r="O3221" i="8" l="1"/>
  <c r="V3221" i="8"/>
  <c r="I3222" i="8"/>
  <c r="N3222" i="8" s="1"/>
  <c r="J3222" i="8"/>
  <c r="K3222" i="8" s="1"/>
  <c r="L3222" i="8" s="1"/>
  <c r="M3222" i="8" s="1"/>
  <c r="W3222" i="8" s="1"/>
  <c r="H3223" i="8"/>
  <c r="P3221" i="8"/>
  <c r="Q3221" i="8" s="1"/>
  <c r="X3134" i="8"/>
  <c r="Z3134" i="8" s="1"/>
  <c r="AA3134" i="8" s="1"/>
  <c r="AB3134" i="8" s="1"/>
  <c r="R3134" i="8"/>
  <c r="Y3134" i="8"/>
  <c r="E3134" i="8"/>
  <c r="G3134" i="8"/>
  <c r="F3134" i="8"/>
  <c r="O3222" i="8" l="1"/>
  <c r="V3222" i="8"/>
  <c r="I3223" i="8"/>
  <c r="N3223" i="8" s="1"/>
  <c r="J3223" i="8"/>
  <c r="K3223" i="8" s="1"/>
  <c r="L3223" i="8" s="1"/>
  <c r="M3223" i="8" s="1"/>
  <c r="W3223" i="8" s="1"/>
  <c r="H3224" i="8"/>
  <c r="P3222" i="8"/>
  <c r="Q3222" i="8" s="1"/>
  <c r="T3134" i="8"/>
  <c r="U3134" i="8" s="1"/>
  <c r="D3135" i="8" s="1"/>
  <c r="S3134" i="8"/>
  <c r="AC3134" i="8"/>
  <c r="O3223" i="8" l="1"/>
  <c r="V3223" i="8"/>
  <c r="J3224" i="8"/>
  <c r="K3224" i="8" s="1"/>
  <c r="L3224" i="8" s="1"/>
  <c r="M3224" i="8" s="1"/>
  <c r="W3224" i="8" s="1"/>
  <c r="I3224" i="8"/>
  <c r="N3224" i="8" s="1"/>
  <c r="H3225" i="8"/>
  <c r="P3223" i="8"/>
  <c r="Q3223" i="8" s="1"/>
  <c r="E3135" i="8"/>
  <c r="R3135" i="8"/>
  <c r="G3135" i="8"/>
  <c r="Y3135" i="8"/>
  <c r="X3135" i="8"/>
  <c r="Z3135" i="8" s="1"/>
  <c r="AA3135" i="8" s="1"/>
  <c r="AB3135" i="8" s="1"/>
  <c r="F3135" i="8"/>
  <c r="O3224" i="8" l="1"/>
  <c r="V3224" i="8"/>
  <c r="H3226" i="8"/>
  <c r="J3225" i="8"/>
  <c r="K3225" i="8" s="1"/>
  <c r="L3225" i="8" s="1"/>
  <c r="M3225" i="8" s="1"/>
  <c r="W3225" i="8" s="1"/>
  <c r="I3225" i="8"/>
  <c r="N3225" i="8" s="1"/>
  <c r="P3224" i="8"/>
  <c r="Q3224" i="8" s="1"/>
  <c r="AC3135" i="8"/>
  <c r="T3135" i="8"/>
  <c r="U3135" i="8" s="1"/>
  <c r="D3136" i="8" s="1"/>
  <c r="S3135" i="8"/>
  <c r="O3225" i="8" l="1"/>
  <c r="V3225" i="8"/>
  <c r="I3226" i="8"/>
  <c r="N3226" i="8" s="1"/>
  <c r="H3227" i="8"/>
  <c r="J3226" i="8"/>
  <c r="K3226" i="8" s="1"/>
  <c r="L3226" i="8" s="1"/>
  <c r="M3226" i="8" s="1"/>
  <c r="W3226" i="8" s="1"/>
  <c r="P3225" i="8"/>
  <c r="Q3225" i="8" s="1"/>
  <c r="E3136" i="8"/>
  <c r="F3136" i="8"/>
  <c r="X3136" i="8"/>
  <c r="Z3136" i="8" s="1"/>
  <c r="AA3136" i="8" s="1"/>
  <c r="AB3136" i="8" s="1"/>
  <c r="Y3136" i="8"/>
  <c r="G3136" i="8"/>
  <c r="R3136" i="8"/>
  <c r="I3227" i="8" l="1"/>
  <c r="N3227" i="8" s="1"/>
  <c r="H3228" i="8"/>
  <c r="J3227" i="8"/>
  <c r="K3227" i="8" s="1"/>
  <c r="L3227" i="8" s="1"/>
  <c r="M3227" i="8" s="1"/>
  <c r="W3227" i="8" s="1"/>
  <c r="V3226" i="8"/>
  <c r="O3226" i="8"/>
  <c r="P3226" i="8"/>
  <c r="Q3226" i="8" s="1"/>
  <c r="T3136" i="8"/>
  <c r="U3136" i="8" s="1"/>
  <c r="D3137" i="8" s="1"/>
  <c r="S3136" i="8"/>
  <c r="AC3136" i="8"/>
  <c r="I3228" i="8" l="1"/>
  <c r="N3228" i="8" s="1"/>
  <c r="H3229" i="8"/>
  <c r="J3228" i="8"/>
  <c r="K3228" i="8" s="1"/>
  <c r="L3228" i="8" s="1"/>
  <c r="M3228" i="8" s="1"/>
  <c r="W3228" i="8" s="1"/>
  <c r="V3227" i="8"/>
  <c r="O3227" i="8"/>
  <c r="X3137" i="8"/>
  <c r="Z3137" i="8" s="1"/>
  <c r="AA3137" i="8" s="1"/>
  <c r="AB3137" i="8" s="1"/>
  <c r="F3137" i="8"/>
  <c r="R3137" i="8"/>
  <c r="E3137" i="8"/>
  <c r="G3137" i="8"/>
  <c r="Y3137" i="8"/>
  <c r="O3228" i="8" l="1"/>
  <c r="V3228" i="8"/>
  <c r="P3228" i="8"/>
  <c r="Q3228" i="8" s="1"/>
  <c r="I3229" i="8"/>
  <c r="H3230" i="8"/>
  <c r="N3229" i="8"/>
  <c r="J3229" i="8"/>
  <c r="K3229" i="8" s="1"/>
  <c r="L3229" i="8" s="1"/>
  <c r="M3229" i="8" s="1"/>
  <c r="W3229" i="8" s="1"/>
  <c r="P3227" i="8"/>
  <c r="Q3227" i="8" s="1"/>
  <c r="T3137" i="8"/>
  <c r="U3137" i="8" s="1"/>
  <c r="D3138" i="8" s="1"/>
  <c r="S3137" i="8"/>
  <c r="AC3137" i="8"/>
  <c r="V3229" i="8" l="1"/>
  <c r="O3229" i="8"/>
  <c r="J3230" i="8"/>
  <c r="K3230" i="8" s="1"/>
  <c r="L3230" i="8" s="1"/>
  <c r="M3230" i="8" s="1"/>
  <c r="W3230" i="8" s="1"/>
  <c r="H3231" i="8"/>
  <c r="I3230" i="8"/>
  <c r="N3230" i="8" s="1"/>
  <c r="Y3138" i="8"/>
  <c r="X3138" i="8"/>
  <c r="Z3138" i="8" s="1"/>
  <c r="AA3138" i="8" s="1"/>
  <c r="AB3138" i="8" s="1"/>
  <c r="E3138" i="8"/>
  <c r="F3138" i="8"/>
  <c r="R3138" i="8"/>
  <c r="G3138" i="8"/>
  <c r="I3231" i="8" l="1"/>
  <c r="N3231" i="8" s="1"/>
  <c r="J3231" i="8"/>
  <c r="K3231" i="8" s="1"/>
  <c r="L3231" i="8" s="1"/>
  <c r="M3231" i="8" s="1"/>
  <c r="W3231" i="8" s="1"/>
  <c r="H3232" i="8"/>
  <c r="P3229" i="8"/>
  <c r="Q3229" i="8" s="1"/>
  <c r="V3230" i="8"/>
  <c r="O3230" i="8"/>
  <c r="T3138" i="8"/>
  <c r="U3138" i="8" s="1"/>
  <c r="D3139" i="8" s="1"/>
  <c r="S3138" i="8"/>
  <c r="AC3138" i="8"/>
  <c r="I3232" i="8" l="1"/>
  <c r="N3232" i="8" s="1"/>
  <c r="J3232" i="8"/>
  <c r="K3232" i="8" s="1"/>
  <c r="L3232" i="8" s="1"/>
  <c r="M3232" i="8" s="1"/>
  <c r="W3232" i="8" s="1"/>
  <c r="H3233" i="8"/>
  <c r="P3230" i="8"/>
  <c r="Q3230" i="8" s="1"/>
  <c r="O3231" i="8"/>
  <c r="V3231" i="8"/>
  <c r="Y3139" i="8"/>
  <c r="F3139" i="8"/>
  <c r="G3139" i="8"/>
  <c r="E3139" i="8"/>
  <c r="X3139" i="8"/>
  <c r="Z3139" i="8" s="1"/>
  <c r="AA3139" i="8" s="1"/>
  <c r="AB3139" i="8" s="1"/>
  <c r="R3139" i="8"/>
  <c r="I3233" i="8" l="1"/>
  <c r="N3233" i="8" s="1"/>
  <c r="H3234" i="8"/>
  <c r="J3233" i="8"/>
  <c r="K3233" i="8" s="1"/>
  <c r="L3233" i="8" s="1"/>
  <c r="M3233" i="8" s="1"/>
  <c r="W3233" i="8" s="1"/>
  <c r="P3231" i="8"/>
  <c r="Q3231" i="8" s="1"/>
  <c r="V3232" i="8"/>
  <c r="O3232" i="8"/>
  <c r="T3139" i="8"/>
  <c r="U3139" i="8" s="1"/>
  <c r="D3140" i="8" s="1"/>
  <c r="S3139" i="8"/>
  <c r="AC3139" i="8"/>
  <c r="I3234" i="8" l="1"/>
  <c r="N3234" i="8" s="1"/>
  <c r="H3235" i="8"/>
  <c r="J3234" i="8"/>
  <c r="K3234" i="8" s="1"/>
  <c r="L3234" i="8" s="1"/>
  <c r="M3234" i="8" s="1"/>
  <c r="W3234" i="8" s="1"/>
  <c r="P3232" i="8"/>
  <c r="Q3232" i="8" s="1"/>
  <c r="O3233" i="8"/>
  <c r="V3233" i="8"/>
  <c r="Y3140" i="8"/>
  <c r="E3140" i="8"/>
  <c r="G3140" i="8"/>
  <c r="F3140" i="8"/>
  <c r="R3140" i="8"/>
  <c r="X3140" i="8"/>
  <c r="Z3140" i="8" s="1"/>
  <c r="AA3140" i="8" s="1"/>
  <c r="AB3140" i="8" s="1"/>
  <c r="V3234" i="8" l="1"/>
  <c r="O3234" i="8"/>
  <c r="P3234" i="8"/>
  <c r="Q3234" i="8" s="1"/>
  <c r="H3236" i="8"/>
  <c r="I3235" i="8"/>
  <c r="N3235" i="8" s="1"/>
  <c r="J3235" i="8"/>
  <c r="K3235" i="8" s="1"/>
  <c r="L3235" i="8" s="1"/>
  <c r="M3235" i="8" s="1"/>
  <c r="W3235" i="8" s="1"/>
  <c r="P3233" i="8"/>
  <c r="Q3233" i="8" s="1"/>
  <c r="AC3140" i="8"/>
  <c r="T3140" i="8"/>
  <c r="U3140" i="8" s="1"/>
  <c r="D3141" i="8" s="1"/>
  <c r="S3140" i="8"/>
  <c r="V3235" i="8" l="1"/>
  <c r="O3235" i="8"/>
  <c r="J3236" i="8"/>
  <c r="K3236" i="8" s="1"/>
  <c r="L3236" i="8" s="1"/>
  <c r="M3236" i="8" s="1"/>
  <c r="W3236" i="8" s="1"/>
  <c r="I3236" i="8"/>
  <c r="N3236" i="8" s="1"/>
  <c r="H3237" i="8"/>
  <c r="F3141" i="8"/>
  <c r="R3141" i="8"/>
  <c r="E3141" i="8"/>
  <c r="X3141" i="8"/>
  <c r="Z3141" i="8" s="1"/>
  <c r="AA3141" i="8" s="1"/>
  <c r="AB3141" i="8" s="1"/>
  <c r="G3141" i="8"/>
  <c r="Y3141" i="8"/>
  <c r="O3236" i="8" l="1"/>
  <c r="P3236" i="8" s="1"/>
  <c r="Q3236" i="8" s="1"/>
  <c r="V3236" i="8"/>
  <c r="H3238" i="8"/>
  <c r="J3237" i="8"/>
  <c r="I3237" i="8"/>
  <c r="N3237" i="8" s="1"/>
  <c r="P3235" i="8"/>
  <c r="Q3235" i="8" s="1"/>
  <c r="AC3141" i="8"/>
  <c r="T3141" i="8"/>
  <c r="U3141" i="8" s="1"/>
  <c r="D3142" i="8" s="1"/>
  <c r="S3141" i="8"/>
  <c r="V3237" i="8" l="1"/>
  <c r="O3237" i="8"/>
  <c r="K3237" i="8"/>
  <c r="L3237" i="8"/>
  <c r="M3237" i="8" s="1"/>
  <c r="W3237" i="8" s="1"/>
  <c r="J3238" i="8"/>
  <c r="K3238" i="8" s="1"/>
  <c r="L3238" i="8" s="1"/>
  <c r="M3238" i="8" s="1"/>
  <c r="W3238" i="8" s="1"/>
  <c r="H3239" i="8"/>
  <c r="I3238" i="8"/>
  <c r="N3238" i="8" s="1"/>
  <c r="F3142" i="8"/>
  <c r="G3142" i="8"/>
  <c r="Y3142" i="8"/>
  <c r="E3142" i="8"/>
  <c r="X3142" i="8"/>
  <c r="Z3142" i="8" s="1"/>
  <c r="AA3142" i="8" s="1"/>
  <c r="AB3142" i="8" s="1"/>
  <c r="R3142" i="8"/>
  <c r="O3238" i="8" l="1"/>
  <c r="V3238" i="8"/>
  <c r="J3239" i="8"/>
  <c r="I3239" i="8"/>
  <c r="H3240" i="8"/>
  <c r="N3239" i="8"/>
  <c r="P3237" i="8"/>
  <c r="Q3237" i="8" s="1"/>
  <c r="P3238" i="8"/>
  <c r="Q3238" i="8" s="1"/>
  <c r="T3142" i="8"/>
  <c r="U3142" i="8" s="1"/>
  <c r="D3143" i="8" s="1"/>
  <c r="S3142" i="8"/>
  <c r="AC3142" i="8"/>
  <c r="V3239" i="8" l="1"/>
  <c r="O3239" i="8"/>
  <c r="K3239" i="8"/>
  <c r="L3239" i="8"/>
  <c r="M3239" i="8" s="1"/>
  <c r="W3239" i="8" s="1"/>
  <c r="H3241" i="8"/>
  <c r="I3240" i="8"/>
  <c r="N3240" i="8" s="1"/>
  <c r="J3240" i="8"/>
  <c r="K3240" i="8" s="1"/>
  <c r="L3240" i="8" s="1"/>
  <c r="M3240" i="8" s="1"/>
  <c r="W3240" i="8" s="1"/>
  <c r="P3239" i="8"/>
  <c r="Q3239" i="8" s="1"/>
  <c r="X3143" i="8"/>
  <c r="Z3143" i="8" s="1"/>
  <c r="AA3143" i="8" s="1"/>
  <c r="AB3143" i="8" s="1"/>
  <c r="Y3143" i="8"/>
  <c r="R3143" i="8"/>
  <c r="E3143" i="8"/>
  <c r="G3143" i="8"/>
  <c r="F3143" i="8"/>
  <c r="V3240" i="8" l="1"/>
  <c r="O3240" i="8"/>
  <c r="I3241" i="8"/>
  <c r="N3241" i="8" s="1"/>
  <c r="J3241" i="8"/>
  <c r="K3241" i="8" s="1"/>
  <c r="L3241" i="8" s="1"/>
  <c r="M3241" i="8" s="1"/>
  <c r="W3241" i="8" s="1"/>
  <c r="H3242" i="8"/>
  <c r="P3240" i="8"/>
  <c r="Q3240" i="8" s="1"/>
  <c r="T3143" i="8"/>
  <c r="U3143" i="8" s="1"/>
  <c r="D3144" i="8" s="1"/>
  <c r="S3143" i="8"/>
  <c r="AC3143" i="8"/>
  <c r="H3243" i="8" l="1"/>
  <c r="I3242" i="8"/>
  <c r="N3242" i="8" s="1"/>
  <c r="J3242" i="8"/>
  <c r="K3242" i="8" s="1"/>
  <c r="L3242" i="8" s="1"/>
  <c r="M3242" i="8" s="1"/>
  <c r="W3242" i="8" s="1"/>
  <c r="V3241" i="8"/>
  <c r="O3241" i="8"/>
  <c r="P3241" i="8"/>
  <c r="Q3241" i="8" s="1"/>
  <c r="F3144" i="8"/>
  <c r="Y3144" i="8"/>
  <c r="G3144" i="8"/>
  <c r="X3144" i="8"/>
  <c r="Z3144" i="8" s="1"/>
  <c r="AA3144" i="8" s="1"/>
  <c r="AB3144" i="8" s="1"/>
  <c r="R3144" i="8"/>
  <c r="E3144" i="8"/>
  <c r="V3242" i="8" l="1"/>
  <c r="O3242" i="8"/>
  <c r="P3242" i="8" s="1"/>
  <c r="Q3242" i="8" s="1"/>
  <c r="J3243" i="8"/>
  <c r="K3243" i="8" s="1"/>
  <c r="L3243" i="8" s="1"/>
  <c r="M3243" i="8" s="1"/>
  <c r="W3243" i="8" s="1"/>
  <c r="I3243" i="8"/>
  <c r="N3243" i="8" s="1"/>
  <c r="H3244" i="8"/>
  <c r="AC3144" i="8"/>
  <c r="T3144" i="8"/>
  <c r="U3144" i="8" s="1"/>
  <c r="D3145" i="8" s="1"/>
  <c r="S3144" i="8"/>
  <c r="J3244" i="8" l="1"/>
  <c r="K3244" i="8" s="1"/>
  <c r="L3244" i="8" s="1"/>
  <c r="M3244" i="8" s="1"/>
  <c r="W3244" i="8" s="1"/>
  <c r="H3245" i="8"/>
  <c r="I3244" i="8"/>
  <c r="N3244" i="8" s="1"/>
  <c r="V3243" i="8"/>
  <c r="O3243" i="8"/>
  <c r="G3145" i="8"/>
  <c r="F3145" i="8"/>
  <c r="R3145" i="8"/>
  <c r="E3145" i="8"/>
  <c r="X3145" i="8"/>
  <c r="Z3145" i="8" s="1"/>
  <c r="AA3145" i="8" s="1"/>
  <c r="AB3145" i="8" s="1"/>
  <c r="Y3145" i="8"/>
  <c r="H3246" i="8" l="1"/>
  <c r="J3245" i="8"/>
  <c r="K3245" i="8" s="1"/>
  <c r="L3245" i="8" s="1"/>
  <c r="M3245" i="8" s="1"/>
  <c r="W3245" i="8" s="1"/>
  <c r="I3245" i="8"/>
  <c r="N3245" i="8" s="1"/>
  <c r="P3243" i="8"/>
  <c r="Q3243" i="8" s="1"/>
  <c r="V3244" i="8"/>
  <c r="O3244" i="8"/>
  <c r="T3145" i="8"/>
  <c r="U3145" i="8" s="1"/>
  <c r="D3146" i="8" s="1"/>
  <c r="S3145" i="8"/>
  <c r="AC3145" i="8"/>
  <c r="V3245" i="8" l="1"/>
  <c r="O3245" i="8"/>
  <c r="P3245" i="8"/>
  <c r="Q3245" i="8" s="1"/>
  <c r="P3244" i="8"/>
  <c r="Q3244" i="8" s="1"/>
  <c r="H3247" i="8"/>
  <c r="I3246" i="8"/>
  <c r="N3246" i="8" s="1"/>
  <c r="J3246" i="8"/>
  <c r="K3246" i="8" s="1"/>
  <c r="L3246" i="8" s="1"/>
  <c r="M3246" i="8" s="1"/>
  <c r="W3246" i="8" s="1"/>
  <c r="R3146" i="8"/>
  <c r="E3146" i="8"/>
  <c r="X3146" i="8"/>
  <c r="Z3146" i="8" s="1"/>
  <c r="AA3146" i="8" s="1"/>
  <c r="AB3146" i="8" s="1"/>
  <c r="F3146" i="8"/>
  <c r="Y3146" i="8"/>
  <c r="G3146" i="8"/>
  <c r="O3246" i="8" l="1"/>
  <c r="V3246" i="8"/>
  <c r="H3248" i="8"/>
  <c r="J3247" i="8"/>
  <c r="I3247" i="8"/>
  <c r="N3247" i="8" s="1"/>
  <c r="P3246" i="8"/>
  <c r="Q3246" i="8" s="1"/>
  <c r="T3146" i="8"/>
  <c r="U3146" i="8" s="1"/>
  <c r="D3147" i="8" s="1"/>
  <c r="S3146" i="8"/>
  <c r="AC3146" i="8"/>
  <c r="H3249" i="8" l="1"/>
  <c r="J3248" i="8"/>
  <c r="K3248" i="8" s="1"/>
  <c r="L3248" i="8" s="1"/>
  <c r="M3248" i="8" s="1"/>
  <c r="W3248" i="8" s="1"/>
  <c r="I3248" i="8"/>
  <c r="N3248" i="8" s="1"/>
  <c r="O3247" i="8"/>
  <c r="V3247" i="8"/>
  <c r="K3247" i="8"/>
  <c r="L3247" i="8" s="1"/>
  <c r="M3247" i="8" s="1"/>
  <c r="W3247" i="8" s="1"/>
  <c r="X3147" i="8"/>
  <c r="Z3147" i="8" s="1"/>
  <c r="AA3147" i="8" s="1"/>
  <c r="AB3147" i="8" s="1"/>
  <c r="R3147" i="8"/>
  <c r="E3147" i="8"/>
  <c r="Y3147" i="8"/>
  <c r="G3147" i="8"/>
  <c r="F3147" i="8"/>
  <c r="P3247" i="8" l="1"/>
  <c r="Q3247" i="8" s="1"/>
  <c r="V3248" i="8"/>
  <c r="O3248" i="8"/>
  <c r="P3248" i="8" s="1"/>
  <c r="Q3248" i="8" s="1"/>
  <c r="H3250" i="8"/>
  <c r="I3249" i="8"/>
  <c r="N3249" i="8" s="1"/>
  <c r="J3249" i="8"/>
  <c r="K3249" i="8" s="1"/>
  <c r="L3249" i="8" s="1"/>
  <c r="M3249" i="8" s="1"/>
  <c r="W3249" i="8" s="1"/>
  <c r="T3147" i="8"/>
  <c r="U3147" i="8" s="1"/>
  <c r="D3148" i="8" s="1"/>
  <c r="S3147" i="8"/>
  <c r="AC3147" i="8"/>
  <c r="J3250" i="8" l="1"/>
  <c r="K3250" i="8" s="1"/>
  <c r="L3250" i="8" s="1"/>
  <c r="M3250" i="8" s="1"/>
  <c r="W3250" i="8" s="1"/>
  <c r="I3250" i="8"/>
  <c r="N3250" i="8" s="1"/>
  <c r="H3251" i="8"/>
  <c r="O3249" i="8"/>
  <c r="V3249" i="8"/>
  <c r="P3249" i="8"/>
  <c r="Q3249" i="8" s="1"/>
  <c r="X3148" i="8"/>
  <c r="Z3148" i="8" s="1"/>
  <c r="AA3148" i="8" s="1"/>
  <c r="AB3148" i="8" s="1"/>
  <c r="F3148" i="8"/>
  <c r="Y3148" i="8"/>
  <c r="G3148" i="8"/>
  <c r="R3148" i="8"/>
  <c r="E3148" i="8"/>
  <c r="H3252" i="8" l="1"/>
  <c r="I3251" i="8"/>
  <c r="N3251" i="8" s="1"/>
  <c r="J3251" i="8"/>
  <c r="K3251" i="8" s="1"/>
  <c r="L3251" i="8" s="1"/>
  <c r="M3251" i="8" s="1"/>
  <c r="W3251" i="8" s="1"/>
  <c r="O3250" i="8"/>
  <c r="V3250" i="8"/>
  <c r="T3148" i="8"/>
  <c r="U3148" i="8" s="1"/>
  <c r="D3149" i="8" s="1"/>
  <c r="S3148" i="8"/>
  <c r="AC3148" i="8"/>
  <c r="O3251" i="8" l="1"/>
  <c r="V3251" i="8"/>
  <c r="P3251" i="8"/>
  <c r="Q3251" i="8" s="1"/>
  <c r="J3252" i="8"/>
  <c r="K3252" i="8" s="1"/>
  <c r="L3252" i="8" s="1"/>
  <c r="M3252" i="8" s="1"/>
  <c r="W3252" i="8" s="1"/>
  <c r="H3253" i="8"/>
  <c r="I3252" i="8"/>
  <c r="N3252" i="8" s="1"/>
  <c r="P3250" i="8"/>
  <c r="Q3250" i="8" s="1"/>
  <c r="X3149" i="8"/>
  <c r="Z3149" i="8" s="1"/>
  <c r="AA3149" i="8" s="1"/>
  <c r="AB3149" i="8" s="1"/>
  <c r="Y3149" i="8"/>
  <c r="G3149" i="8"/>
  <c r="R3149" i="8"/>
  <c r="F3149" i="8"/>
  <c r="E3149" i="8"/>
  <c r="O3252" i="8" l="1"/>
  <c r="V3252" i="8"/>
  <c r="H3254" i="8"/>
  <c r="I3253" i="8"/>
  <c r="N3253" i="8" s="1"/>
  <c r="J3253" i="8"/>
  <c r="K3253" i="8" s="1"/>
  <c r="L3253" i="8" s="1"/>
  <c r="M3253" i="8" s="1"/>
  <c r="W3253" i="8" s="1"/>
  <c r="P3252" i="8"/>
  <c r="Q3252" i="8" s="1"/>
  <c r="T3149" i="8"/>
  <c r="U3149" i="8" s="1"/>
  <c r="D3150" i="8" s="1"/>
  <c r="S3149" i="8"/>
  <c r="AC3149" i="8"/>
  <c r="V3253" i="8" l="1"/>
  <c r="O3253" i="8"/>
  <c r="J3254" i="8"/>
  <c r="K3254" i="8" s="1"/>
  <c r="L3254" i="8" s="1"/>
  <c r="M3254" i="8" s="1"/>
  <c r="W3254" i="8" s="1"/>
  <c r="I3254" i="8"/>
  <c r="N3254" i="8" s="1"/>
  <c r="H3255" i="8"/>
  <c r="R3150" i="8"/>
  <c r="Y3150" i="8"/>
  <c r="E3150" i="8"/>
  <c r="X3150" i="8"/>
  <c r="Z3150" i="8" s="1"/>
  <c r="AA3150" i="8" s="1"/>
  <c r="AB3150" i="8" s="1"/>
  <c r="G3150" i="8"/>
  <c r="F3150" i="8"/>
  <c r="P3253" i="8" l="1"/>
  <c r="Q3253" i="8" s="1"/>
  <c r="H3256" i="8"/>
  <c r="J3255" i="8"/>
  <c r="K3255" i="8" s="1"/>
  <c r="L3255" i="8" s="1"/>
  <c r="M3255" i="8" s="1"/>
  <c r="W3255" i="8" s="1"/>
  <c r="I3255" i="8"/>
  <c r="N3255" i="8" s="1"/>
  <c r="V3254" i="8"/>
  <c r="O3254" i="8"/>
  <c r="P3254" i="8" s="1"/>
  <c r="Q3254" i="8" s="1"/>
  <c r="T3150" i="8"/>
  <c r="U3150" i="8" s="1"/>
  <c r="D3151" i="8" s="1"/>
  <c r="S3150" i="8"/>
  <c r="AC3150" i="8"/>
  <c r="J3256" i="8" l="1"/>
  <c r="K3256" i="8" s="1"/>
  <c r="L3256" i="8" s="1"/>
  <c r="M3256" i="8" s="1"/>
  <c r="W3256" i="8" s="1"/>
  <c r="I3256" i="8"/>
  <c r="N3256" i="8" s="1"/>
  <c r="H3257" i="8"/>
  <c r="O3255" i="8"/>
  <c r="V3255" i="8"/>
  <c r="E3151" i="8"/>
  <c r="Y3151" i="8"/>
  <c r="X3151" i="8"/>
  <c r="Z3151" i="8" s="1"/>
  <c r="AA3151" i="8" s="1"/>
  <c r="AB3151" i="8" s="1"/>
  <c r="G3151" i="8"/>
  <c r="F3151" i="8"/>
  <c r="R3151" i="8"/>
  <c r="H3258" i="8" l="1"/>
  <c r="I3257" i="8"/>
  <c r="N3257" i="8" s="1"/>
  <c r="J3257" i="8"/>
  <c r="K3257" i="8" s="1"/>
  <c r="L3257" i="8" s="1"/>
  <c r="M3257" i="8" s="1"/>
  <c r="W3257" i="8" s="1"/>
  <c r="P3255" i="8"/>
  <c r="Q3255" i="8" s="1"/>
  <c r="O3256" i="8"/>
  <c r="V3256" i="8"/>
  <c r="T3151" i="8"/>
  <c r="U3151" i="8" s="1"/>
  <c r="D3152" i="8" s="1"/>
  <c r="S3151" i="8"/>
  <c r="AC3151" i="8"/>
  <c r="V3257" i="8" l="1"/>
  <c r="O3257" i="8"/>
  <c r="P3256" i="8"/>
  <c r="Q3256" i="8" s="1"/>
  <c r="I3258" i="8"/>
  <c r="N3258" i="8" s="1"/>
  <c r="J3258" i="8"/>
  <c r="K3258" i="8" s="1"/>
  <c r="L3258" i="8" s="1"/>
  <c r="M3258" i="8" s="1"/>
  <c r="W3258" i="8" s="1"/>
  <c r="H3259" i="8"/>
  <c r="E3152" i="8"/>
  <c r="F3152" i="8"/>
  <c r="G3152" i="8"/>
  <c r="X3152" i="8"/>
  <c r="Z3152" i="8" s="1"/>
  <c r="AA3152" i="8" s="1"/>
  <c r="AB3152" i="8" s="1"/>
  <c r="R3152" i="8"/>
  <c r="Y3152" i="8"/>
  <c r="I3259" i="8" l="1"/>
  <c r="N3259" i="8" s="1"/>
  <c r="J3259" i="8"/>
  <c r="K3259" i="8" s="1"/>
  <c r="L3259" i="8" s="1"/>
  <c r="M3259" i="8" s="1"/>
  <c r="W3259" i="8" s="1"/>
  <c r="H3260" i="8"/>
  <c r="V3258" i="8"/>
  <c r="O3258" i="8"/>
  <c r="P3258" i="8" s="1"/>
  <c r="Q3258" i="8" s="1"/>
  <c r="P3257" i="8"/>
  <c r="Q3257" i="8" s="1"/>
  <c r="AC3152" i="8"/>
  <c r="T3152" i="8"/>
  <c r="U3152" i="8" s="1"/>
  <c r="D3153" i="8" s="1"/>
  <c r="S3152" i="8"/>
  <c r="O3259" i="8" l="1"/>
  <c r="V3259" i="8"/>
  <c r="I3260" i="8"/>
  <c r="N3260" i="8" s="1"/>
  <c r="H3261" i="8"/>
  <c r="J3260" i="8"/>
  <c r="K3260" i="8" s="1"/>
  <c r="L3260" i="8" s="1"/>
  <c r="M3260" i="8" s="1"/>
  <c r="W3260" i="8" s="1"/>
  <c r="G3153" i="8"/>
  <c r="Y3153" i="8"/>
  <c r="F3153" i="8"/>
  <c r="X3153" i="8"/>
  <c r="Z3153" i="8" s="1"/>
  <c r="AA3153" i="8" s="1"/>
  <c r="AB3153" i="8" s="1"/>
  <c r="R3153" i="8"/>
  <c r="E3153" i="8"/>
  <c r="J3261" i="8" l="1"/>
  <c r="K3261" i="8" s="1"/>
  <c r="L3261" i="8" s="1"/>
  <c r="M3261" i="8" s="1"/>
  <c r="W3261" i="8" s="1"/>
  <c r="I3261" i="8"/>
  <c r="N3261" i="8"/>
  <c r="H3262" i="8"/>
  <c r="O3260" i="8"/>
  <c r="V3260" i="8"/>
  <c r="P3259" i="8"/>
  <c r="Q3259" i="8" s="1"/>
  <c r="P3260" i="8"/>
  <c r="Q3260" i="8" s="1"/>
  <c r="AC3153" i="8"/>
  <c r="T3153" i="8"/>
  <c r="U3153" i="8" s="1"/>
  <c r="D3154" i="8" s="1"/>
  <c r="S3153" i="8"/>
  <c r="I3262" i="8" l="1"/>
  <c r="N3262" i="8" s="1"/>
  <c r="J3262" i="8"/>
  <c r="K3262" i="8" s="1"/>
  <c r="L3262" i="8" s="1"/>
  <c r="M3262" i="8" s="1"/>
  <c r="W3262" i="8" s="1"/>
  <c r="H3263" i="8"/>
  <c r="V3261" i="8"/>
  <c r="O3261" i="8"/>
  <c r="X3154" i="8"/>
  <c r="Z3154" i="8" s="1"/>
  <c r="AA3154" i="8" s="1"/>
  <c r="AB3154" i="8" s="1"/>
  <c r="Y3154" i="8"/>
  <c r="G3154" i="8"/>
  <c r="R3154" i="8"/>
  <c r="E3154" i="8"/>
  <c r="F3154" i="8"/>
  <c r="P3261" i="8" l="1"/>
  <c r="Q3261" i="8" s="1"/>
  <c r="H3264" i="8"/>
  <c r="J3263" i="8"/>
  <c r="K3263" i="8" s="1"/>
  <c r="L3263" i="8" s="1"/>
  <c r="M3263" i="8" s="1"/>
  <c r="W3263" i="8" s="1"/>
  <c r="I3263" i="8"/>
  <c r="N3263" i="8" s="1"/>
  <c r="O3262" i="8"/>
  <c r="V3262" i="8"/>
  <c r="AC3154" i="8"/>
  <c r="T3154" i="8"/>
  <c r="U3154" i="8" s="1"/>
  <c r="D3155" i="8" s="1"/>
  <c r="S3154" i="8"/>
  <c r="H3265" i="8" l="1"/>
  <c r="I3264" i="8"/>
  <c r="N3264" i="8" s="1"/>
  <c r="J3264" i="8"/>
  <c r="K3264" i="8" s="1"/>
  <c r="L3264" i="8" s="1"/>
  <c r="M3264" i="8" s="1"/>
  <c r="W3264" i="8" s="1"/>
  <c r="O3263" i="8"/>
  <c r="P3263" i="8" s="1"/>
  <c r="Q3263" i="8" s="1"/>
  <c r="V3263" i="8"/>
  <c r="P3262" i="8"/>
  <c r="Q3262" i="8" s="1"/>
  <c r="R3155" i="8"/>
  <c r="Y3155" i="8"/>
  <c r="E3155" i="8"/>
  <c r="G3155" i="8"/>
  <c r="F3155" i="8"/>
  <c r="X3155" i="8"/>
  <c r="Z3155" i="8" s="1"/>
  <c r="AA3155" i="8" s="1"/>
  <c r="AB3155" i="8" s="1"/>
  <c r="O3264" i="8" l="1"/>
  <c r="V3264" i="8"/>
  <c r="H3266" i="8"/>
  <c r="I3265" i="8"/>
  <c r="N3265" i="8" s="1"/>
  <c r="J3265" i="8"/>
  <c r="K3265" i="8" s="1"/>
  <c r="L3265" i="8" s="1"/>
  <c r="M3265" i="8" s="1"/>
  <c r="W3265" i="8" s="1"/>
  <c r="AC3155" i="8"/>
  <c r="T3155" i="8"/>
  <c r="U3155" i="8" s="1"/>
  <c r="D3156" i="8" s="1"/>
  <c r="S3155" i="8"/>
  <c r="I3266" i="8" l="1"/>
  <c r="N3266" i="8"/>
  <c r="H3267" i="8"/>
  <c r="J3266" i="8"/>
  <c r="K3266" i="8" s="1"/>
  <c r="L3266" i="8" s="1"/>
  <c r="M3266" i="8" s="1"/>
  <c r="W3266" i="8" s="1"/>
  <c r="V3265" i="8"/>
  <c r="O3265" i="8"/>
  <c r="P3264" i="8"/>
  <c r="Q3264" i="8" s="1"/>
  <c r="P3265" i="8"/>
  <c r="Q3265" i="8" s="1"/>
  <c r="E3156" i="8"/>
  <c r="F3156" i="8"/>
  <c r="R3156" i="8"/>
  <c r="G3156" i="8"/>
  <c r="X3156" i="8"/>
  <c r="Z3156" i="8" s="1"/>
  <c r="AA3156" i="8" s="1"/>
  <c r="AB3156" i="8" s="1"/>
  <c r="Y3156" i="8"/>
  <c r="V3266" i="8" l="1"/>
  <c r="O3266" i="8"/>
  <c r="P3266" i="8" s="1"/>
  <c r="Q3266" i="8" s="1"/>
  <c r="I3267" i="8"/>
  <c r="N3267" i="8" s="1"/>
  <c r="H3268" i="8"/>
  <c r="J3267" i="8"/>
  <c r="K3267" i="8" s="1"/>
  <c r="L3267" i="8" s="1"/>
  <c r="M3267" i="8" s="1"/>
  <c r="W3267" i="8" s="1"/>
  <c r="AC3156" i="8"/>
  <c r="T3156" i="8"/>
  <c r="U3156" i="8" s="1"/>
  <c r="D3157" i="8" s="1"/>
  <c r="S3156" i="8"/>
  <c r="I3268" i="8" l="1"/>
  <c r="N3268" i="8" s="1"/>
  <c r="H3269" i="8"/>
  <c r="J3268" i="8"/>
  <c r="K3268" i="8" s="1"/>
  <c r="L3268" i="8" s="1"/>
  <c r="M3268" i="8" s="1"/>
  <c r="W3268" i="8" s="1"/>
  <c r="O3267" i="8"/>
  <c r="V3267" i="8"/>
  <c r="R3157" i="8"/>
  <c r="E3157" i="8"/>
  <c r="F3157" i="8"/>
  <c r="X3157" i="8"/>
  <c r="Z3157" i="8" s="1"/>
  <c r="AA3157" i="8" s="1"/>
  <c r="AB3157" i="8" s="1"/>
  <c r="Y3157" i="8"/>
  <c r="G3157" i="8"/>
  <c r="H3270" i="8" l="1"/>
  <c r="J3269" i="8"/>
  <c r="K3269" i="8" s="1"/>
  <c r="L3269" i="8" s="1"/>
  <c r="M3269" i="8" s="1"/>
  <c r="W3269" i="8" s="1"/>
  <c r="I3269" i="8"/>
  <c r="N3269" i="8" s="1"/>
  <c r="P3267" i="8"/>
  <c r="Q3267" i="8" s="1"/>
  <c r="O3268" i="8"/>
  <c r="P3268" i="8" s="1"/>
  <c r="Q3268" i="8" s="1"/>
  <c r="V3268" i="8"/>
  <c r="T3157" i="8"/>
  <c r="U3157" i="8" s="1"/>
  <c r="D3158" i="8" s="1"/>
  <c r="S3157" i="8"/>
  <c r="AC3157" i="8"/>
  <c r="V3269" i="8" l="1"/>
  <c r="O3269" i="8"/>
  <c r="H3271" i="8"/>
  <c r="I3270" i="8"/>
  <c r="N3270" i="8" s="1"/>
  <c r="J3270" i="8"/>
  <c r="K3270" i="8" s="1"/>
  <c r="L3270" i="8" s="1"/>
  <c r="M3270" i="8" s="1"/>
  <c r="W3270" i="8" s="1"/>
  <c r="Y3158" i="8"/>
  <c r="R3158" i="8"/>
  <c r="E3158" i="8"/>
  <c r="F3158" i="8"/>
  <c r="X3158" i="8"/>
  <c r="Z3158" i="8" s="1"/>
  <c r="AA3158" i="8" s="1"/>
  <c r="AB3158" i="8" s="1"/>
  <c r="G3158" i="8"/>
  <c r="H3272" i="8" l="1"/>
  <c r="I3271" i="8"/>
  <c r="N3271" i="8" s="1"/>
  <c r="J3271" i="8"/>
  <c r="V3270" i="8"/>
  <c r="O3270" i="8"/>
  <c r="P3270" i="8"/>
  <c r="Q3270" i="8" s="1"/>
  <c r="P3269" i="8"/>
  <c r="Q3269" i="8" s="1"/>
  <c r="AC3158" i="8"/>
  <c r="T3158" i="8"/>
  <c r="U3158" i="8" s="1"/>
  <c r="D3159" i="8" s="1"/>
  <c r="S3158" i="8"/>
  <c r="V3271" i="8" l="1"/>
  <c r="O3271" i="8"/>
  <c r="P3271" i="8" s="1"/>
  <c r="Q3271" i="8" s="1"/>
  <c r="K3271" i="8"/>
  <c r="L3271" i="8" s="1"/>
  <c r="M3271" i="8" s="1"/>
  <c r="W3271" i="8" s="1"/>
  <c r="J3272" i="8"/>
  <c r="K3272" i="8" s="1"/>
  <c r="L3272" i="8" s="1"/>
  <c r="M3272" i="8" s="1"/>
  <c r="W3272" i="8" s="1"/>
  <c r="H3273" i="8"/>
  <c r="I3272" i="8"/>
  <c r="N3272" i="8" s="1"/>
  <c r="E3159" i="8"/>
  <c r="G3159" i="8"/>
  <c r="R3159" i="8"/>
  <c r="X3159" i="8"/>
  <c r="Z3159" i="8" s="1"/>
  <c r="AA3159" i="8" s="1"/>
  <c r="AB3159" i="8" s="1"/>
  <c r="F3159" i="8"/>
  <c r="Y3159" i="8"/>
  <c r="V3272" i="8" l="1"/>
  <c r="O3272" i="8"/>
  <c r="H3274" i="8"/>
  <c r="J3273" i="8"/>
  <c r="K3273" i="8" s="1"/>
  <c r="L3273" i="8" s="1"/>
  <c r="M3273" i="8" s="1"/>
  <c r="W3273" i="8" s="1"/>
  <c r="I3273" i="8"/>
  <c r="N3273" i="8" s="1"/>
  <c r="P3272" i="8"/>
  <c r="Q3272" i="8" s="1"/>
  <c r="AC3159" i="8"/>
  <c r="T3159" i="8"/>
  <c r="U3159" i="8" s="1"/>
  <c r="D3160" i="8" s="1"/>
  <c r="S3159" i="8"/>
  <c r="O3273" i="8" l="1"/>
  <c r="V3273" i="8"/>
  <c r="I3274" i="8"/>
  <c r="N3274" i="8" s="1"/>
  <c r="J3274" i="8"/>
  <c r="K3274" i="8" s="1"/>
  <c r="L3274" i="8" s="1"/>
  <c r="M3274" i="8" s="1"/>
  <c r="W3274" i="8" s="1"/>
  <c r="H3275" i="8"/>
  <c r="E3160" i="8"/>
  <c r="X3160" i="8"/>
  <c r="Z3160" i="8" s="1"/>
  <c r="AA3160" i="8" s="1"/>
  <c r="AB3160" i="8" s="1"/>
  <c r="Y3160" i="8"/>
  <c r="R3160" i="8"/>
  <c r="G3160" i="8"/>
  <c r="F3160" i="8"/>
  <c r="J3275" i="8" l="1"/>
  <c r="K3275" i="8" s="1"/>
  <c r="L3275" i="8" s="1"/>
  <c r="M3275" i="8" s="1"/>
  <c r="W3275" i="8" s="1"/>
  <c r="H3276" i="8"/>
  <c r="I3275" i="8"/>
  <c r="N3275" i="8" s="1"/>
  <c r="V3274" i="8"/>
  <c r="O3274" i="8"/>
  <c r="P3273" i="8"/>
  <c r="Q3273" i="8" s="1"/>
  <c r="P3274" i="8"/>
  <c r="Q3274" i="8" s="1"/>
  <c r="T3160" i="8"/>
  <c r="U3160" i="8" s="1"/>
  <c r="D3161" i="8" s="1"/>
  <c r="S3160" i="8"/>
  <c r="AC3160" i="8"/>
  <c r="V3275" i="8" l="1"/>
  <c r="O3275" i="8"/>
  <c r="J3276" i="8"/>
  <c r="K3276" i="8" s="1"/>
  <c r="L3276" i="8" s="1"/>
  <c r="M3276" i="8" s="1"/>
  <c r="W3276" i="8" s="1"/>
  <c r="I3276" i="8"/>
  <c r="N3276" i="8" s="1"/>
  <c r="H3277" i="8"/>
  <c r="P3275" i="8"/>
  <c r="Q3275" i="8" s="1"/>
  <c r="G3161" i="8"/>
  <c r="F3161" i="8"/>
  <c r="R3161" i="8"/>
  <c r="Y3161" i="8"/>
  <c r="X3161" i="8"/>
  <c r="Z3161" i="8" s="1"/>
  <c r="AA3161" i="8" s="1"/>
  <c r="AB3161" i="8" s="1"/>
  <c r="E3161" i="8"/>
  <c r="V3276" i="8" l="1"/>
  <c r="O3276" i="8"/>
  <c r="I3277" i="8"/>
  <c r="N3277" i="8" s="1"/>
  <c r="H3278" i="8"/>
  <c r="J3277" i="8"/>
  <c r="P3276" i="8"/>
  <c r="Q3276" i="8" s="1"/>
  <c r="AC3161" i="8"/>
  <c r="T3161" i="8"/>
  <c r="U3161" i="8" s="1"/>
  <c r="D3162" i="8" s="1"/>
  <c r="S3161" i="8"/>
  <c r="H3279" i="8" l="1"/>
  <c r="J3278" i="8"/>
  <c r="K3278" i="8" s="1"/>
  <c r="L3278" i="8" s="1"/>
  <c r="M3278" i="8" s="1"/>
  <c r="W3278" i="8" s="1"/>
  <c r="I3278" i="8"/>
  <c r="N3278" i="8" s="1"/>
  <c r="K3277" i="8"/>
  <c r="L3277" i="8" s="1"/>
  <c r="M3277" i="8" s="1"/>
  <c r="W3277" i="8" s="1"/>
  <c r="O3277" i="8"/>
  <c r="V3277" i="8"/>
  <c r="X3162" i="8"/>
  <c r="Z3162" i="8" s="1"/>
  <c r="AA3162" i="8" s="1"/>
  <c r="AB3162" i="8" s="1"/>
  <c r="R3162" i="8"/>
  <c r="E3162" i="8"/>
  <c r="Y3162" i="8"/>
  <c r="F3162" i="8"/>
  <c r="G3162" i="8"/>
  <c r="P3277" i="8" l="1"/>
  <c r="Q3277" i="8" s="1"/>
  <c r="O3278" i="8"/>
  <c r="P3278" i="8" s="1"/>
  <c r="Q3278" i="8" s="1"/>
  <c r="V3278" i="8"/>
  <c r="I3279" i="8"/>
  <c r="N3279" i="8" s="1"/>
  <c r="H3280" i="8"/>
  <c r="J3279" i="8"/>
  <c r="T3162" i="8"/>
  <c r="U3162" i="8" s="1"/>
  <c r="D3163" i="8" s="1"/>
  <c r="S3162" i="8"/>
  <c r="AC3162" i="8"/>
  <c r="K3279" i="8" l="1"/>
  <c r="L3279" i="8"/>
  <c r="M3279" i="8" s="1"/>
  <c r="W3279" i="8" s="1"/>
  <c r="I3280" i="8"/>
  <c r="N3280" i="8" s="1"/>
  <c r="J3280" i="8"/>
  <c r="K3280" i="8" s="1"/>
  <c r="L3280" i="8" s="1"/>
  <c r="M3280" i="8" s="1"/>
  <c r="W3280" i="8" s="1"/>
  <c r="H3281" i="8"/>
  <c r="V3279" i="8"/>
  <c r="O3279" i="8"/>
  <c r="P3279" i="8"/>
  <c r="Q3279" i="8" s="1"/>
  <c r="F3163" i="8"/>
  <c r="X3163" i="8"/>
  <c r="Z3163" i="8" s="1"/>
  <c r="AA3163" i="8" s="1"/>
  <c r="AB3163" i="8" s="1"/>
  <c r="R3163" i="8"/>
  <c r="G3163" i="8"/>
  <c r="E3163" i="8"/>
  <c r="Y3163" i="8"/>
  <c r="H3282" i="8" l="1"/>
  <c r="I3281" i="8"/>
  <c r="N3281" i="8" s="1"/>
  <c r="J3281" i="8"/>
  <c r="K3281" i="8" s="1"/>
  <c r="L3281" i="8" s="1"/>
  <c r="M3281" i="8" s="1"/>
  <c r="W3281" i="8" s="1"/>
  <c r="V3280" i="8"/>
  <c r="O3280" i="8"/>
  <c r="AC3163" i="8"/>
  <c r="T3163" i="8"/>
  <c r="U3163" i="8" s="1"/>
  <c r="D3164" i="8" s="1"/>
  <c r="S3163" i="8"/>
  <c r="O3281" i="8" l="1"/>
  <c r="V3281" i="8"/>
  <c r="P3281" i="8"/>
  <c r="Q3281" i="8" s="1"/>
  <c r="J3282" i="8"/>
  <c r="K3282" i="8" s="1"/>
  <c r="L3282" i="8" s="1"/>
  <c r="M3282" i="8" s="1"/>
  <c r="W3282" i="8" s="1"/>
  <c r="I3282" i="8"/>
  <c r="N3282" i="8" s="1"/>
  <c r="H3283" i="8"/>
  <c r="P3280" i="8"/>
  <c r="Q3280" i="8" s="1"/>
  <c r="G3164" i="8"/>
  <c r="X3164" i="8"/>
  <c r="Z3164" i="8" s="1"/>
  <c r="AA3164" i="8" s="1"/>
  <c r="AB3164" i="8" s="1"/>
  <c r="Y3164" i="8"/>
  <c r="R3164" i="8"/>
  <c r="E3164" i="8"/>
  <c r="F3164" i="8"/>
  <c r="I3283" i="8" l="1"/>
  <c r="J3283" i="8"/>
  <c r="K3283" i="8" s="1"/>
  <c r="L3283" i="8" s="1"/>
  <c r="M3283" i="8" s="1"/>
  <c r="W3283" i="8" s="1"/>
  <c r="N3283" i="8"/>
  <c r="H3284" i="8"/>
  <c r="V3282" i="8"/>
  <c r="O3282" i="8"/>
  <c r="AC3164" i="8"/>
  <c r="T3164" i="8"/>
  <c r="U3164" i="8" s="1"/>
  <c r="D3165" i="8" s="1"/>
  <c r="S3164" i="8"/>
  <c r="P3282" i="8" l="1"/>
  <c r="Q3282" i="8" s="1"/>
  <c r="V3283" i="8"/>
  <c r="O3283" i="8"/>
  <c r="P3283" i="8" s="1"/>
  <c r="Q3283" i="8" s="1"/>
  <c r="I3284" i="8"/>
  <c r="N3284" i="8" s="1"/>
  <c r="J3284" i="8"/>
  <c r="K3284" i="8" s="1"/>
  <c r="L3284" i="8" s="1"/>
  <c r="M3284" i="8" s="1"/>
  <c r="W3284" i="8" s="1"/>
  <c r="H3285" i="8"/>
  <c r="X3165" i="8"/>
  <c r="Z3165" i="8" s="1"/>
  <c r="AA3165" i="8" s="1"/>
  <c r="AB3165" i="8" s="1"/>
  <c r="R3165" i="8"/>
  <c r="G3165" i="8"/>
  <c r="E3165" i="8"/>
  <c r="Y3165" i="8"/>
  <c r="F3165" i="8"/>
  <c r="V3284" i="8" l="1"/>
  <c r="O3284" i="8"/>
  <c r="J3285" i="8"/>
  <c r="I3285" i="8"/>
  <c r="N3285" i="8" s="1"/>
  <c r="H3286" i="8"/>
  <c r="T3165" i="8"/>
  <c r="U3165" i="8" s="1"/>
  <c r="D3166" i="8" s="1"/>
  <c r="S3165" i="8"/>
  <c r="AC3165" i="8"/>
  <c r="V3285" i="8" l="1"/>
  <c r="O3285" i="8"/>
  <c r="J3286" i="8"/>
  <c r="K3286" i="8" s="1"/>
  <c r="L3286" i="8" s="1"/>
  <c r="M3286" i="8" s="1"/>
  <c r="W3286" i="8" s="1"/>
  <c r="H3287" i="8"/>
  <c r="I3286" i="8"/>
  <c r="N3286" i="8" s="1"/>
  <c r="K3285" i="8"/>
  <c r="L3285" i="8" s="1"/>
  <c r="M3285" i="8" s="1"/>
  <c r="W3285" i="8" s="1"/>
  <c r="P3284" i="8"/>
  <c r="Q3284" i="8" s="1"/>
  <c r="Y3166" i="8"/>
  <c r="F3166" i="8"/>
  <c r="R3166" i="8"/>
  <c r="G3166" i="8"/>
  <c r="X3166" i="8"/>
  <c r="Z3166" i="8" s="1"/>
  <c r="AA3166" i="8" s="1"/>
  <c r="AB3166" i="8" s="1"/>
  <c r="E3166" i="8"/>
  <c r="V3286" i="8" l="1"/>
  <c r="O3286" i="8"/>
  <c r="H3288" i="8"/>
  <c r="I3287" i="8"/>
  <c r="N3287" i="8" s="1"/>
  <c r="J3287" i="8"/>
  <c r="K3287" i="8" s="1"/>
  <c r="L3287" i="8" s="1"/>
  <c r="M3287" i="8" s="1"/>
  <c r="W3287" i="8" s="1"/>
  <c r="P3285" i="8"/>
  <c r="Q3285" i="8" s="1"/>
  <c r="AC3166" i="8"/>
  <c r="T3166" i="8"/>
  <c r="U3166" i="8" s="1"/>
  <c r="D3167" i="8" s="1"/>
  <c r="S3166" i="8"/>
  <c r="O3287" i="8" l="1"/>
  <c r="V3287" i="8"/>
  <c r="H3289" i="8"/>
  <c r="J3288" i="8"/>
  <c r="K3288" i="8" s="1"/>
  <c r="L3288" i="8" s="1"/>
  <c r="M3288" i="8" s="1"/>
  <c r="W3288" i="8" s="1"/>
  <c r="I3288" i="8"/>
  <c r="N3288" i="8" s="1"/>
  <c r="P3287" i="8"/>
  <c r="Q3287" i="8" s="1"/>
  <c r="P3286" i="8"/>
  <c r="Q3286" i="8" s="1"/>
  <c r="X3167" i="8"/>
  <c r="Z3167" i="8" s="1"/>
  <c r="AA3167" i="8" s="1"/>
  <c r="AB3167" i="8" s="1"/>
  <c r="R3167" i="8"/>
  <c r="G3167" i="8"/>
  <c r="Y3167" i="8"/>
  <c r="E3167" i="8"/>
  <c r="F3167" i="8"/>
  <c r="O3288" i="8" l="1"/>
  <c r="V3288" i="8"/>
  <c r="I3289" i="8"/>
  <c r="N3289" i="8" s="1"/>
  <c r="J3289" i="8"/>
  <c r="H3290" i="8"/>
  <c r="AC3167" i="8"/>
  <c r="T3167" i="8"/>
  <c r="U3167" i="8" s="1"/>
  <c r="D3168" i="8" s="1"/>
  <c r="S3167" i="8"/>
  <c r="K3289" i="8" l="1"/>
  <c r="L3289" i="8" s="1"/>
  <c r="M3289" i="8" s="1"/>
  <c r="W3289" i="8" s="1"/>
  <c r="J3290" i="8"/>
  <c r="K3290" i="8" s="1"/>
  <c r="L3290" i="8" s="1"/>
  <c r="M3290" i="8" s="1"/>
  <c r="W3290" i="8" s="1"/>
  <c r="I3290" i="8"/>
  <c r="N3290" i="8" s="1"/>
  <c r="H3291" i="8"/>
  <c r="O3289" i="8"/>
  <c r="V3289" i="8"/>
  <c r="P3288" i="8"/>
  <c r="Q3288" i="8" s="1"/>
  <c r="E3168" i="8"/>
  <c r="Y3168" i="8"/>
  <c r="R3168" i="8"/>
  <c r="X3168" i="8"/>
  <c r="Z3168" i="8" s="1"/>
  <c r="AA3168" i="8" s="1"/>
  <c r="AB3168" i="8" s="1"/>
  <c r="G3168" i="8"/>
  <c r="F3168" i="8"/>
  <c r="V3290" i="8" l="1"/>
  <c r="O3290" i="8"/>
  <c r="I3291" i="8"/>
  <c r="N3291" i="8" s="1"/>
  <c r="J3291" i="8"/>
  <c r="H3292" i="8"/>
  <c r="P3289" i="8"/>
  <c r="Q3289" i="8" s="1"/>
  <c r="AC3168" i="8"/>
  <c r="T3168" i="8"/>
  <c r="U3168" i="8" s="1"/>
  <c r="D3169" i="8" s="1"/>
  <c r="S3168" i="8"/>
  <c r="V3291" i="8" l="1"/>
  <c r="O3291" i="8"/>
  <c r="I3292" i="8"/>
  <c r="N3292" i="8" s="1"/>
  <c r="H3293" i="8"/>
  <c r="J3292" i="8"/>
  <c r="K3292" i="8" s="1"/>
  <c r="L3292" i="8" s="1"/>
  <c r="M3292" i="8" s="1"/>
  <c r="W3292" i="8" s="1"/>
  <c r="K3291" i="8"/>
  <c r="L3291" i="8"/>
  <c r="M3291" i="8" s="1"/>
  <c r="W3291" i="8" s="1"/>
  <c r="P3291" i="8"/>
  <c r="Q3291" i="8" s="1"/>
  <c r="P3290" i="8"/>
  <c r="Q3290" i="8" s="1"/>
  <c r="R3169" i="8"/>
  <c r="E3169" i="8"/>
  <c r="Y3169" i="8"/>
  <c r="G3169" i="8"/>
  <c r="F3169" i="8"/>
  <c r="X3169" i="8"/>
  <c r="Z3169" i="8" s="1"/>
  <c r="AA3169" i="8" s="1"/>
  <c r="AB3169" i="8" s="1"/>
  <c r="H3294" i="8" l="1"/>
  <c r="J3293" i="8"/>
  <c r="K3293" i="8" s="1"/>
  <c r="L3293" i="8" s="1"/>
  <c r="M3293" i="8" s="1"/>
  <c r="W3293" i="8" s="1"/>
  <c r="I3293" i="8"/>
  <c r="N3293" i="8" s="1"/>
  <c r="V3292" i="8"/>
  <c r="O3292" i="8"/>
  <c r="AC3169" i="8"/>
  <c r="T3169" i="8"/>
  <c r="U3169" i="8" s="1"/>
  <c r="D3170" i="8" s="1"/>
  <c r="S3169" i="8"/>
  <c r="P3292" i="8" l="1"/>
  <c r="Q3292" i="8" s="1"/>
  <c r="V3293" i="8"/>
  <c r="O3293" i="8"/>
  <c r="I3294" i="8"/>
  <c r="N3294" i="8" s="1"/>
  <c r="H3295" i="8"/>
  <c r="J3294" i="8"/>
  <c r="K3294" i="8" s="1"/>
  <c r="L3294" i="8" s="1"/>
  <c r="M3294" i="8" s="1"/>
  <c r="W3294" i="8" s="1"/>
  <c r="F3170" i="8"/>
  <c r="G3170" i="8"/>
  <c r="X3170" i="8"/>
  <c r="Z3170" i="8" s="1"/>
  <c r="AA3170" i="8" s="1"/>
  <c r="AB3170" i="8" s="1"/>
  <c r="Y3170" i="8"/>
  <c r="R3170" i="8"/>
  <c r="E3170" i="8"/>
  <c r="J3295" i="8" l="1"/>
  <c r="K3295" i="8" s="1"/>
  <c r="L3295" i="8" s="1"/>
  <c r="M3295" i="8" s="1"/>
  <c r="W3295" i="8" s="1"/>
  <c r="H3296" i="8"/>
  <c r="I3295" i="8"/>
  <c r="N3295" i="8" s="1"/>
  <c r="V3294" i="8"/>
  <c r="O3294" i="8"/>
  <c r="P3293" i="8"/>
  <c r="Q3293" i="8" s="1"/>
  <c r="T3170" i="8"/>
  <c r="U3170" i="8" s="1"/>
  <c r="D3171" i="8" s="1"/>
  <c r="S3170" i="8"/>
  <c r="AC3170" i="8"/>
  <c r="O3295" i="8" l="1"/>
  <c r="P3295" i="8" s="1"/>
  <c r="Q3295" i="8" s="1"/>
  <c r="V3295" i="8"/>
  <c r="P3294" i="8"/>
  <c r="Q3294" i="8" s="1"/>
  <c r="J3296" i="8"/>
  <c r="K3296" i="8" s="1"/>
  <c r="L3296" i="8" s="1"/>
  <c r="M3296" i="8" s="1"/>
  <c r="W3296" i="8" s="1"/>
  <c r="I3296" i="8"/>
  <c r="N3296" i="8" s="1"/>
  <c r="H3297" i="8"/>
  <c r="G3171" i="8"/>
  <c r="X3171" i="8"/>
  <c r="Z3171" i="8" s="1"/>
  <c r="AA3171" i="8" s="1"/>
  <c r="AB3171" i="8" s="1"/>
  <c r="R3171" i="8"/>
  <c r="F3171" i="8"/>
  <c r="E3171" i="8"/>
  <c r="Y3171" i="8"/>
  <c r="I3297" i="8" l="1"/>
  <c r="N3297" i="8" s="1"/>
  <c r="H3298" i="8"/>
  <c r="J3297" i="8"/>
  <c r="K3297" i="8" s="1"/>
  <c r="L3297" i="8" s="1"/>
  <c r="M3297" i="8" s="1"/>
  <c r="W3297" i="8" s="1"/>
  <c r="V3296" i="8"/>
  <c r="O3296" i="8"/>
  <c r="P3296" i="8" s="1"/>
  <c r="Q3296" i="8" s="1"/>
  <c r="T3171" i="8"/>
  <c r="U3171" i="8" s="1"/>
  <c r="D3172" i="8" s="1"/>
  <c r="S3171" i="8"/>
  <c r="AC3171" i="8"/>
  <c r="J3298" i="8" l="1"/>
  <c r="K3298" i="8" s="1"/>
  <c r="L3298" i="8" s="1"/>
  <c r="M3298" i="8" s="1"/>
  <c r="W3298" i="8" s="1"/>
  <c r="H3299" i="8"/>
  <c r="I3298" i="8"/>
  <c r="N3298" i="8" s="1"/>
  <c r="V3297" i="8"/>
  <c r="O3297" i="8"/>
  <c r="E3172" i="8"/>
  <c r="R3172" i="8"/>
  <c r="F3172" i="8"/>
  <c r="G3172" i="8"/>
  <c r="X3172" i="8"/>
  <c r="Z3172" i="8" s="1"/>
  <c r="AA3172" i="8" s="1"/>
  <c r="AB3172" i="8" s="1"/>
  <c r="Y3172" i="8"/>
  <c r="P3297" i="8" l="1"/>
  <c r="Q3297" i="8" s="1"/>
  <c r="J3299" i="8"/>
  <c r="H3300" i="8"/>
  <c r="I3299" i="8"/>
  <c r="N3299" i="8" s="1"/>
  <c r="O3298" i="8"/>
  <c r="V3298" i="8"/>
  <c r="AC3172" i="8"/>
  <c r="T3172" i="8"/>
  <c r="U3172" i="8" s="1"/>
  <c r="D3173" i="8" s="1"/>
  <c r="S3172" i="8"/>
  <c r="V3299" i="8" l="1"/>
  <c r="O3299" i="8"/>
  <c r="P3299" i="8"/>
  <c r="Q3299" i="8" s="1"/>
  <c r="K3299" i="8"/>
  <c r="L3299" i="8" s="1"/>
  <c r="M3299" i="8" s="1"/>
  <c r="W3299" i="8" s="1"/>
  <c r="J3300" i="8"/>
  <c r="K3300" i="8" s="1"/>
  <c r="L3300" i="8" s="1"/>
  <c r="M3300" i="8" s="1"/>
  <c r="W3300" i="8" s="1"/>
  <c r="H3301" i="8"/>
  <c r="I3300" i="8"/>
  <c r="N3300" i="8" s="1"/>
  <c r="P3298" i="8"/>
  <c r="Q3298" i="8" s="1"/>
  <c r="E3173" i="8"/>
  <c r="X3173" i="8"/>
  <c r="Z3173" i="8" s="1"/>
  <c r="AA3173" i="8" s="1"/>
  <c r="AB3173" i="8" s="1"/>
  <c r="F3173" i="8"/>
  <c r="R3173" i="8"/>
  <c r="Y3173" i="8"/>
  <c r="G3173" i="8"/>
  <c r="V3300" i="8" l="1"/>
  <c r="O3300" i="8"/>
  <c r="H3302" i="8"/>
  <c r="J3301" i="8"/>
  <c r="I3301" i="8"/>
  <c r="N3301" i="8" s="1"/>
  <c r="P3300" i="8"/>
  <c r="Q3300" i="8" s="1"/>
  <c r="AC3173" i="8"/>
  <c r="T3173" i="8"/>
  <c r="U3173" i="8" s="1"/>
  <c r="D3174" i="8" s="1"/>
  <c r="S3173" i="8"/>
  <c r="V3301" i="8" l="1"/>
  <c r="O3301" i="8"/>
  <c r="I3302" i="8"/>
  <c r="N3302" i="8" s="1"/>
  <c r="H3303" i="8"/>
  <c r="J3302" i="8"/>
  <c r="K3302" i="8" s="1"/>
  <c r="L3302" i="8" s="1"/>
  <c r="M3302" i="8" s="1"/>
  <c r="W3302" i="8" s="1"/>
  <c r="P3301" i="8"/>
  <c r="Q3301" i="8" s="1"/>
  <c r="K3301" i="8"/>
  <c r="L3301" i="8" s="1"/>
  <c r="M3301" i="8" s="1"/>
  <c r="W3301" i="8" s="1"/>
  <c r="F3174" i="8"/>
  <c r="E3174" i="8"/>
  <c r="R3174" i="8"/>
  <c r="X3174" i="8"/>
  <c r="Z3174" i="8" s="1"/>
  <c r="AA3174" i="8" s="1"/>
  <c r="AB3174" i="8" s="1"/>
  <c r="G3174" i="8"/>
  <c r="Y3174" i="8"/>
  <c r="J3303" i="8" l="1"/>
  <c r="K3303" i="8" s="1"/>
  <c r="L3303" i="8" s="1"/>
  <c r="M3303" i="8" s="1"/>
  <c r="W3303" i="8" s="1"/>
  <c r="H3304" i="8"/>
  <c r="I3303" i="8"/>
  <c r="N3303" i="8" s="1"/>
  <c r="V3302" i="8"/>
  <c r="O3302" i="8"/>
  <c r="T3174" i="8"/>
  <c r="U3174" i="8" s="1"/>
  <c r="D3175" i="8" s="1"/>
  <c r="S3174" i="8"/>
  <c r="AC3174" i="8"/>
  <c r="O3303" i="8" l="1"/>
  <c r="V3303" i="8"/>
  <c r="H3305" i="8"/>
  <c r="J3304" i="8"/>
  <c r="K3304" i="8" s="1"/>
  <c r="L3304" i="8" s="1"/>
  <c r="M3304" i="8" s="1"/>
  <c r="W3304" i="8" s="1"/>
  <c r="I3304" i="8"/>
  <c r="N3304" i="8" s="1"/>
  <c r="P3302" i="8"/>
  <c r="Q3302" i="8" s="1"/>
  <c r="F3175" i="8"/>
  <c r="X3175" i="8"/>
  <c r="Z3175" i="8" s="1"/>
  <c r="AA3175" i="8" s="1"/>
  <c r="AB3175" i="8" s="1"/>
  <c r="R3175" i="8"/>
  <c r="G3175" i="8"/>
  <c r="Y3175" i="8"/>
  <c r="E3175" i="8"/>
  <c r="V3304" i="8" l="1"/>
  <c r="O3304" i="8"/>
  <c r="I3305" i="8"/>
  <c r="N3305" i="8" s="1"/>
  <c r="J3305" i="8"/>
  <c r="H3306" i="8"/>
  <c r="P3304" i="8"/>
  <c r="Q3304" i="8" s="1"/>
  <c r="P3303" i="8"/>
  <c r="Q3303" i="8" s="1"/>
  <c r="AC3175" i="8"/>
  <c r="T3175" i="8"/>
  <c r="U3175" i="8" s="1"/>
  <c r="D3176" i="8" s="1"/>
  <c r="S3175" i="8"/>
  <c r="V3305" i="8" l="1"/>
  <c r="O3305" i="8"/>
  <c r="P3305" i="8"/>
  <c r="Q3305" i="8" s="1"/>
  <c r="I3306" i="8"/>
  <c r="N3306" i="8" s="1"/>
  <c r="H3307" i="8"/>
  <c r="J3306" i="8"/>
  <c r="K3306" i="8" s="1"/>
  <c r="L3306" i="8" s="1"/>
  <c r="M3306" i="8" s="1"/>
  <c r="W3306" i="8" s="1"/>
  <c r="K3305" i="8"/>
  <c r="L3305" i="8"/>
  <c r="M3305" i="8" s="1"/>
  <c r="W3305" i="8" s="1"/>
  <c r="R3176" i="8"/>
  <c r="X3176" i="8"/>
  <c r="Z3176" i="8" s="1"/>
  <c r="AA3176" i="8" s="1"/>
  <c r="AB3176" i="8" s="1"/>
  <c r="F3176" i="8"/>
  <c r="E3176" i="8"/>
  <c r="G3176" i="8"/>
  <c r="Y3176" i="8"/>
  <c r="J3307" i="8" l="1"/>
  <c r="H3308" i="8"/>
  <c r="I3307" i="8"/>
  <c r="N3307" i="8" s="1"/>
  <c r="V3306" i="8"/>
  <c r="O3306" i="8"/>
  <c r="P3306" i="8" s="1"/>
  <c r="Q3306" i="8" s="1"/>
  <c r="AC3176" i="8"/>
  <c r="T3176" i="8"/>
  <c r="U3176" i="8" s="1"/>
  <c r="D3177" i="8" s="1"/>
  <c r="S3176" i="8"/>
  <c r="O3307" i="8" l="1"/>
  <c r="V3307" i="8"/>
  <c r="I3308" i="8"/>
  <c r="N3308" i="8" s="1"/>
  <c r="H3309" i="8"/>
  <c r="J3308" i="8"/>
  <c r="K3308" i="8" s="1"/>
  <c r="L3308" i="8" s="1"/>
  <c r="M3308" i="8" s="1"/>
  <c r="W3308" i="8" s="1"/>
  <c r="K3307" i="8"/>
  <c r="L3307" i="8" s="1"/>
  <c r="M3307" i="8" s="1"/>
  <c r="W3307" i="8" s="1"/>
  <c r="X3177" i="8"/>
  <c r="Z3177" i="8" s="1"/>
  <c r="AA3177" i="8" s="1"/>
  <c r="AB3177" i="8" s="1"/>
  <c r="Y3177" i="8"/>
  <c r="E3177" i="8"/>
  <c r="R3177" i="8"/>
  <c r="F3177" i="8"/>
  <c r="G3177" i="8"/>
  <c r="I3309" i="8" l="1"/>
  <c r="N3309" i="8" s="1"/>
  <c r="H3310" i="8"/>
  <c r="J3309" i="8"/>
  <c r="K3309" i="8" s="1"/>
  <c r="L3309" i="8" s="1"/>
  <c r="M3309" i="8" s="1"/>
  <c r="W3309" i="8" s="1"/>
  <c r="O3308" i="8"/>
  <c r="V3308" i="8"/>
  <c r="P3307" i="8"/>
  <c r="Q3307" i="8" s="1"/>
  <c r="P3308" i="8"/>
  <c r="Q3308" i="8" s="1"/>
  <c r="AC3177" i="8"/>
  <c r="T3177" i="8"/>
  <c r="U3177" i="8" s="1"/>
  <c r="D3178" i="8" s="1"/>
  <c r="S3177" i="8"/>
  <c r="I3310" i="8" l="1"/>
  <c r="N3310" i="8" s="1"/>
  <c r="J3310" i="8"/>
  <c r="K3310" i="8" s="1"/>
  <c r="L3310" i="8" s="1"/>
  <c r="M3310" i="8" s="1"/>
  <c r="W3310" i="8" s="1"/>
  <c r="H3311" i="8"/>
  <c r="V3309" i="8"/>
  <c r="O3309" i="8"/>
  <c r="X3178" i="8"/>
  <c r="Z3178" i="8" s="1"/>
  <c r="AA3178" i="8" s="1"/>
  <c r="AB3178" i="8" s="1"/>
  <c r="G3178" i="8"/>
  <c r="Y3178" i="8"/>
  <c r="R3178" i="8"/>
  <c r="E3178" i="8"/>
  <c r="F3178" i="8"/>
  <c r="P3309" i="8" l="1"/>
  <c r="Q3309" i="8" s="1"/>
  <c r="I3311" i="8"/>
  <c r="N3311" i="8" s="1"/>
  <c r="J3311" i="8"/>
  <c r="K3311" i="8" s="1"/>
  <c r="L3311" i="8" s="1"/>
  <c r="M3311" i="8" s="1"/>
  <c r="W3311" i="8" s="1"/>
  <c r="H3312" i="8"/>
  <c r="O3310" i="8"/>
  <c r="V3310" i="8"/>
  <c r="AC3178" i="8"/>
  <c r="T3178" i="8"/>
  <c r="U3178" i="8" s="1"/>
  <c r="D3179" i="8" s="1"/>
  <c r="S3178" i="8"/>
  <c r="J3312" i="8" l="1"/>
  <c r="K3312" i="8" s="1"/>
  <c r="L3312" i="8" s="1"/>
  <c r="M3312" i="8" s="1"/>
  <c r="W3312" i="8" s="1"/>
  <c r="I3312" i="8"/>
  <c r="N3312" i="8" s="1"/>
  <c r="H3313" i="8"/>
  <c r="V3311" i="8"/>
  <c r="O3311" i="8"/>
  <c r="P3310" i="8"/>
  <c r="Q3310" i="8" s="1"/>
  <c r="E3179" i="8"/>
  <c r="F3179" i="8"/>
  <c r="R3179" i="8"/>
  <c r="X3179" i="8"/>
  <c r="Z3179" i="8" s="1"/>
  <c r="AA3179" i="8" s="1"/>
  <c r="AB3179" i="8" s="1"/>
  <c r="Y3179" i="8"/>
  <c r="G3179" i="8"/>
  <c r="H3314" i="8" l="1"/>
  <c r="I3313" i="8"/>
  <c r="N3313" i="8" s="1"/>
  <c r="J3313" i="8"/>
  <c r="K3313" i="8" s="1"/>
  <c r="L3313" i="8" s="1"/>
  <c r="M3313" i="8" s="1"/>
  <c r="W3313" i="8" s="1"/>
  <c r="V3312" i="8"/>
  <c r="O3312" i="8"/>
  <c r="P3312" i="8" s="1"/>
  <c r="Q3312" i="8" s="1"/>
  <c r="P3311" i="8"/>
  <c r="Q3311" i="8" s="1"/>
  <c r="AC3179" i="8"/>
  <c r="T3179" i="8"/>
  <c r="U3179" i="8" s="1"/>
  <c r="D3180" i="8" s="1"/>
  <c r="S3179" i="8"/>
  <c r="O3313" i="8" l="1"/>
  <c r="V3313" i="8"/>
  <c r="J3314" i="8"/>
  <c r="K3314" i="8" s="1"/>
  <c r="L3314" i="8" s="1"/>
  <c r="M3314" i="8" s="1"/>
  <c r="W3314" i="8" s="1"/>
  <c r="I3314" i="8"/>
  <c r="N3314" i="8" s="1"/>
  <c r="H3315" i="8"/>
  <c r="E3180" i="8"/>
  <c r="F3180" i="8"/>
  <c r="G3180" i="8"/>
  <c r="X3180" i="8"/>
  <c r="Z3180" i="8" s="1"/>
  <c r="AA3180" i="8" s="1"/>
  <c r="AB3180" i="8" s="1"/>
  <c r="R3180" i="8"/>
  <c r="Y3180" i="8"/>
  <c r="J3315" i="8" l="1"/>
  <c r="H3316" i="8"/>
  <c r="I3315" i="8"/>
  <c r="N3315" i="8" s="1"/>
  <c r="V3314" i="8"/>
  <c r="O3314" i="8"/>
  <c r="P3313" i="8"/>
  <c r="Q3313" i="8" s="1"/>
  <c r="P3314" i="8"/>
  <c r="Q3314" i="8" s="1"/>
  <c r="T3180" i="8"/>
  <c r="U3180" i="8" s="1"/>
  <c r="D3181" i="8" s="1"/>
  <c r="S3180" i="8"/>
  <c r="AC3180" i="8"/>
  <c r="O3315" i="8" l="1"/>
  <c r="V3315" i="8"/>
  <c r="J3316" i="8"/>
  <c r="K3316" i="8" s="1"/>
  <c r="L3316" i="8" s="1"/>
  <c r="M3316" i="8" s="1"/>
  <c r="W3316" i="8" s="1"/>
  <c r="I3316" i="8"/>
  <c r="N3316" i="8" s="1"/>
  <c r="H3317" i="8"/>
  <c r="P3315" i="8"/>
  <c r="Q3315" i="8" s="1"/>
  <c r="K3315" i="8"/>
  <c r="L3315" i="8" s="1"/>
  <c r="M3315" i="8" s="1"/>
  <c r="W3315" i="8" s="1"/>
  <c r="R3181" i="8"/>
  <c r="G3181" i="8"/>
  <c r="X3181" i="8"/>
  <c r="Z3181" i="8" s="1"/>
  <c r="AA3181" i="8" s="1"/>
  <c r="AB3181" i="8" s="1"/>
  <c r="E3181" i="8"/>
  <c r="F3181" i="8"/>
  <c r="Y3181" i="8"/>
  <c r="J3317" i="8" l="1"/>
  <c r="K3317" i="8" s="1"/>
  <c r="L3317" i="8" s="1"/>
  <c r="M3317" i="8" s="1"/>
  <c r="W3317" i="8" s="1"/>
  <c r="H3318" i="8"/>
  <c r="I3317" i="8"/>
  <c r="N3317" i="8" s="1"/>
  <c r="O3316" i="8"/>
  <c r="V3316" i="8"/>
  <c r="P3316" i="8"/>
  <c r="Q3316" i="8" s="1"/>
  <c r="AC3181" i="8"/>
  <c r="T3181" i="8"/>
  <c r="U3181" i="8" s="1"/>
  <c r="D3182" i="8" s="1"/>
  <c r="S3181" i="8"/>
  <c r="V3317" i="8" l="1"/>
  <c r="O3317" i="8"/>
  <c r="J3318" i="8"/>
  <c r="K3318" i="8" s="1"/>
  <c r="L3318" i="8" s="1"/>
  <c r="M3318" i="8" s="1"/>
  <c r="W3318" i="8" s="1"/>
  <c r="H3319" i="8"/>
  <c r="I3318" i="8"/>
  <c r="N3318" i="8" s="1"/>
  <c r="P3317" i="8"/>
  <c r="Q3317" i="8" s="1"/>
  <c r="R3182" i="8"/>
  <c r="G3182" i="8"/>
  <c r="X3182" i="8"/>
  <c r="Z3182" i="8" s="1"/>
  <c r="AA3182" i="8" s="1"/>
  <c r="AB3182" i="8" s="1"/>
  <c r="F3182" i="8"/>
  <c r="Y3182" i="8"/>
  <c r="E3182" i="8"/>
  <c r="V3318" i="8" l="1"/>
  <c r="O3318" i="8"/>
  <c r="I3319" i="8"/>
  <c r="N3319" i="8" s="1"/>
  <c r="J3319" i="8"/>
  <c r="H3320" i="8"/>
  <c r="AC3182" i="8"/>
  <c r="T3182" i="8"/>
  <c r="U3182" i="8" s="1"/>
  <c r="D3183" i="8" s="1"/>
  <c r="S3182" i="8"/>
  <c r="H3321" i="8" l="1"/>
  <c r="I3320" i="8"/>
  <c r="N3320" i="8" s="1"/>
  <c r="J3320" i="8"/>
  <c r="K3320" i="8" s="1"/>
  <c r="L3320" i="8" s="1"/>
  <c r="M3320" i="8" s="1"/>
  <c r="W3320" i="8" s="1"/>
  <c r="K3319" i="8"/>
  <c r="L3319" i="8"/>
  <c r="M3319" i="8" s="1"/>
  <c r="W3319" i="8" s="1"/>
  <c r="V3319" i="8"/>
  <c r="O3319" i="8"/>
  <c r="P3318" i="8"/>
  <c r="Q3318" i="8" s="1"/>
  <c r="G3183" i="8"/>
  <c r="X3183" i="8"/>
  <c r="Z3183" i="8" s="1"/>
  <c r="AA3183" i="8" s="1"/>
  <c r="AB3183" i="8" s="1"/>
  <c r="F3183" i="8"/>
  <c r="E3183" i="8"/>
  <c r="R3183" i="8"/>
  <c r="Y3183" i="8"/>
  <c r="V3320" i="8" l="1"/>
  <c r="O3320" i="8"/>
  <c r="P3320" i="8"/>
  <c r="Q3320" i="8" s="1"/>
  <c r="P3319" i="8"/>
  <c r="Q3319" i="8" s="1"/>
  <c r="H3322" i="8"/>
  <c r="I3321" i="8"/>
  <c r="N3321" i="8" s="1"/>
  <c r="J3321" i="8"/>
  <c r="K3321" i="8" s="1"/>
  <c r="L3321" i="8" s="1"/>
  <c r="M3321" i="8" s="1"/>
  <c r="W3321" i="8" s="1"/>
  <c r="T3183" i="8"/>
  <c r="U3183" i="8" s="1"/>
  <c r="D3184" i="8" s="1"/>
  <c r="S3183" i="8"/>
  <c r="AC3183" i="8"/>
  <c r="I3322" i="8" l="1"/>
  <c r="N3322" i="8" s="1"/>
  <c r="J3322" i="8"/>
  <c r="K3322" i="8" s="1"/>
  <c r="L3322" i="8" s="1"/>
  <c r="M3322" i="8" s="1"/>
  <c r="W3322" i="8" s="1"/>
  <c r="H3323" i="8"/>
  <c r="V3321" i="8"/>
  <c r="O3321" i="8"/>
  <c r="Y3184" i="8"/>
  <c r="R3184" i="8"/>
  <c r="E3184" i="8"/>
  <c r="F3184" i="8"/>
  <c r="X3184" i="8"/>
  <c r="Z3184" i="8" s="1"/>
  <c r="AA3184" i="8" s="1"/>
  <c r="AB3184" i="8" s="1"/>
  <c r="G3184" i="8"/>
  <c r="P3321" i="8" l="1"/>
  <c r="Q3321" i="8" s="1"/>
  <c r="H3324" i="8"/>
  <c r="J3323" i="8"/>
  <c r="K3323" i="8" s="1"/>
  <c r="L3323" i="8" s="1"/>
  <c r="M3323" i="8" s="1"/>
  <c r="W3323" i="8" s="1"/>
  <c r="I3323" i="8"/>
  <c r="N3323" i="8" s="1"/>
  <c r="O3322" i="8"/>
  <c r="V3322" i="8"/>
  <c r="T3184" i="8"/>
  <c r="U3184" i="8" s="1"/>
  <c r="D3185" i="8" s="1"/>
  <c r="S3184" i="8"/>
  <c r="AC3184" i="8"/>
  <c r="O3323" i="8" l="1"/>
  <c r="P3323" i="8" s="1"/>
  <c r="Q3323" i="8" s="1"/>
  <c r="V3323" i="8"/>
  <c r="J3324" i="8"/>
  <c r="K3324" i="8" s="1"/>
  <c r="L3324" i="8" s="1"/>
  <c r="M3324" i="8" s="1"/>
  <c r="W3324" i="8" s="1"/>
  <c r="I3324" i="8"/>
  <c r="N3324" i="8" s="1"/>
  <c r="H3325" i="8"/>
  <c r="P3322" i="8"/>
  <c r="Q3322" i="8" s="1"/>
  <c r="Y3185" i="8"/>
  <c r="X3185" i="8"/>
  <c r="Z3185" i="8" s="1"/>
  <c r="AA3185" i="8" s="1"/>
  <c r="AB3185" i="8" s="1"/>
  <c r="G3185" i="8"/>
  <c r="F3185" i="8"/>
  <c r="R3185" i="8"/>
  <c r="E3185" i="8"/>
  <c r="V3324" i="8" l="1"/>
  <c r="O3324" i="8"/>
  <c r="J3325" i="8"/>
  <c r="K3325" i="8" s="1"/>
  <c r="L3325" i="8" s="1"/>
  <c r="M3325" i="8" s="1"/>
  <c r="W3325" i="8" s="1"/>
  <c r="H3326" i="8"/>
  <c r="I3325" i="8"/>
  <c r="N3325" i="8" s="1"/>
  <c r="AC3185" i="8"/>
  <c r="T3185" i="8"/>
  <c r="U3185" i="8" s="1"/>
  <c r="D3186" i="8" s="1"/>
  <c r="S3185" i="8"/>
  <c r="V3325" i="8" l="1"/>
  <c r="O3325" i="8"/>
  <c r="P3324" i="8"/>
  <c r="Q3324" i="8" s="1"/>
  <c r="P3325" i="8"/>
  <c r="Q3325" i="8" s="1"/>
  <c r="J3326" i="8"/>
  <c r="K3326" i="8" s="1"/>
  <c r="L3326" i="8" s="1"/>
  <c r="M3326" i="8" s="1"/>
  <c r="W3326" i="8" s="1"/>
  <c r="H3327" i="8"/>
  <c r="I3326" i="8"/>
  <c r="N3326" i="8" s="1"/>
  <c r="R3186" i="8"/>
  <c r="F3186" i="8"/>
  <c r="G3186" i="8"/>
  <c r="X3186" i="8"/>
  <c r="Z3186" i="8" s="1"/>
  <c r="AA3186" i="8" s="1"/>
  <c r="AB3186" i="8" s="1"/>
  <c r="Y3186" i="8"/>
  <c r="E3186" i="8"/>
  <c r="I3327" i="8" l="1"/>
  <c r="N3327" i="8" s="1"/>
  <c r="H3328" i="8"/>
  <c r="J3327" i="8"/>
  <c r="K3327" i="8" s="1"/>
  <c r="L3327" i="8" s="1"/>
  <c r="M3327" i="8" s="1"/>
  <c r="W3327" i="8" s="1"/>
  <c r="V3326" i="8"/>
  <c r="O3326" i="8"/>
  <c r="P3326" i="8" s="1"/>
  <c r="Q3326" i="8" s="1"/>
  <c r="AC3186" i="8"/>
  <c r="T3186" i="8"/>
  <c r="U3186" i="8" s="1"/>
  <c r="D3187" i="8" s="1"/>
  <c r="S3186" i="8"/>
  <c r="I3328" i="8" l="1"/>
  <c r="N3328" i="8" s="1"/>
  <c r="J3328" i="8"/>
  <c r="K3328" i="8" s="1"/>
  <c r="L3328" i="8" s="1"/>
  <c r="M3328" i="8" s="1"/>
  <c r="W3328" i="8" s="1"/>
  <c r="H3329" i="8"/>
  <c r="O3327" i="8"/>
  <c r="P3327" i="8" s="1"/>
  <c r="Q3327" i="8" s="1"/>
  <c r="V3327" i="8"/>
  <c r="F3187" i="8"/>
  <c r="X3187" i="8"/>
  <c r="Z3187" i="8" s="1"/>
  <c r="AA3187" i="8" s="1"/>
  <c r="AB3187" i="8" s="1"/>
  <c r="Y3187" i="8"/>
  <c r="R3187" i="8"/>
  <c r="E3187" i="8"/>
  <c r="G3187" i="8"/>
  <c r="I3329" i="8" l="1"/>
  <c r="N3329" i="8" s="1"/>
  <c r="H3330" i="8"/>
  <c r="J3329" i="8"/>
  <c r="K3329" i="8" s="1"/>
  <c r="L3329" i="8" s="1"/>
  <c r="M3329" i="8" s="1"/>
  <c r="W3329" i="8" s="1"/>
  <c r="V3328" i="8"/>
  <c r="O3328" i="8"/>
  <c r="T3187" i="8"/>
  <c r="U3187" i="8" s="1"/>
  <c r="D3188" i="8" s="1"/>
  <c r="S3187" i="8"/>
  <c r="AC3187" i="8"/>
  <c r="H3331" i="8" l="1"/>
  <c r="J3330" i="8"/>
  <c r="K3330" i="8" s="1"/>
  <c r="L3330" i="8" s="1"/>
  <c r="M3330" i="8" s="1"/>
  <c r="W3330" i="8" s="1"/>
  <c r="I3330" i="8"/>
  <c r="N3330" i="8" s="1"/>
  <c r="P3328" i="8"/>
  <c r="Q3328" i="8" s="1"/>
  <c r="O3329" i="8"/>
  <c r="V3329" i="8"/>
  <c r="X3188" i="8"/>
  <c r="Z3188" i="8" s="1"/>
  <c r="AA3188" i="8" s="1"/>
  <c r="AB3188" i="8" s="1"/>
  <c r="G3188" i="8"/>
  <c r="Y3188" i="8"/>
  <c r="E3188" i="8"/>
  <c r="R3188" i="8"/>
  <c r="F3188" i="8"/>
  <c r="O3330" i="8" l="1"/>
  <c r="V3330" i="8"/>
  <c r="P3329" i="8"/>
  <c r="Q3329" i="8" s="1"/>
  <c r="I3331" i="8"/>
  <c r="N3331" i="8" s="1"/>
  <c r="H3332" i="8"/>
  <c r="J3331" i="8"/>
  <c r="K3331" i="8" s="1"/>
  <c r="L3331" i="8" s="1"/>
  <c r="M3331" i="8" s="1"/>
  <c r="W3331" i="8" s="1"/>
  <c r="AC3188" i="8"/>
  <c r="T3188" i="8"/>
  <c r="U3188" i="8" s="1"/>
  <c r="D3189" i="8" s="1"/>
  <c r="S3188" i="8"/>
  <c r="I3332" i="8" l="1"/>
  <c r="N3332" i="8" s="1"/>
  <c r="H3333" i="8"/>
  <c r="J3332" i="8"/>
  <c r="V3331" i="8"/>
  <c r="O3331" i="8"/>
  <c r="P3330" i="8"/>
  <c r="Q3330" i="8" s="1"/>
  <c r="E3189" i="8"/>
  <c r="G3189" i="8"/>
  <c r="Y3189" i="8"/>
  <c r="F3189" i="8"/>
  <c r="R3189" i="8"/>
  <c r="X3189" i="8"/>
  <c r="Z3189" i="8" s="1"/>
  <c r="AA3189" i="8" s="1"/>
  <c r="AB3189" i="8" s="1"/>
  <c r="P3331" i="8" l="1"/>
  <c r="Q3331" i="8" s="1"/>
  <c r="I3333" i="8"/>
  <c r="N3333" i="8" s="1"/>
  <c r="J3333" i="8"/>
  <c r="K3333" i="8" s="1"/>
  <c r="L3333" i="8" s="1"/>
  <c r="M3333" i="8" s="1"/>
  <c r="W3333" i="8" s="1"/>
  <c r="H3334" i="8"/>
  <c r="K3332" i="8"/>
  <c r="L3332" i="8" s="1"/>
  <c r="M3332" i="8" s="1"/>
  <c r="W3332" i="8" s="1"/>
  <c r="O3332" i="8"/>
  <c r="V3332" i="8"/>
  <c r="AC3189" i="8"/>
  <c r="T3189" i="8"/>
  <c r="U3189" i="8" s="1"/>
  <c r="D3190" i="8" s="1"/>
  <c r="S3189" i="8"/>
  <c r="H3335" i="8" l="1"/>
  <c r="I3334" i="8"/>
  <c r="N3334" i="8" s="1"/>
  <c r="J3334" i="8"/>
  <c r="K3334" i="8" s="1"/>
  <c r="L3334" i="8" s="1"/>
  <c r="M3334" i="8" s="1"/>
  <c r="W3334" i="8" s="1"/>
  <c r="O3333" i="8"/>
  <c r="V3333" i="8"/>
  <c r="P3332" i="8"/>
  <c r="Q3332" i="8" s="1"/>
  <c r="R3190" i="8"/>
  <c r="Y3190" i="8"/>
  <c r="X3190" i="8"/>
  <c r="Z3190" i="8" s="1"/>
  <c r="AA3190" i="8" s="1"/>
  <c r="AB3190" i="8" s="1"/>
  <c r="F3190" i="8"/>
  <c r="E3190" i="8"/>
  <c r="G3190" i="8"/>
  <c r="J3335" i="8" l="1"/>
  <c r="K3335" i="8" s="1"/>
  <c r="L3335" i="8" s="1"/>
  <c r="M3335" i="8" s="1"/>
  <c r="W3335" i="8" s="1"/>
  <c r="I3335" i="8"/>
  <c r="N3335" i="8" s="1"/>
  <c r="H3336" i="8"/>
  <c r="V3334" i="8"/>
  <c r="O3334" i="8"/>
  <c r="P3334" i="8" s="1"/>
  <c r="Q3334" i="8" s="1"/>
  <c r="P3333" i="8"/>
  <c r="Q3333" i="8" s="1"/>
  <c r="T3190" i="8"/>
  <c r="U3190" i="8" s="1"/>
  <c r="D3191" i="8" s="1"/>
  <c r="S3190" i="8"/>
  <c r="AC3190" i="8"/>
  <c r="V3335" i="8" l="1"/>
  <c r="O3335" i="8"/>
  <c r="P3335" i="8" s="1"/>
  <c r="Q3335" i="8" s="1"/>
  <c r="H3337" i="8"/>
  <c r="I3336" i="8"/>
  <c r="N3336" i="8" s="1"/>
  <c r="J3336" i="8"/>
  <c r="K3336" i="8" s="1"/>
  <c r="L3336" i="8" s="1"/>
  <c r="M3336" i="8" s="1"/>
  <c r="W3336" i="8" s="1"/>
  <c r="E3191" i="8"/>
  <c r="Y3191" i="8"/>
  <c r="R3191" i="8"/>
  <c r="X3191" i="8"/>
  <c r="Z3191" i="8" s="1"/>
  <c r="AA3191" i="8" s="1"/>
  <c r="AB3191" i="8" s="1"/>
  <c r="G3191" i="8"/>
  <c r="F3191" i="8"/>
  <c r="J3337" i="8" l="1"/>
  <c r="K3337" i="8" s="1"/>
  <c r="L3337" i="8" s="1"/>
  <c r="M3337" i="8" s="1"/>
  <c r="W3337" i="8" s="1"/>
  <c r="H3338" i="8"/>
  <c r="I3337" i="8"/>
  <c r="N3337" i="8" s="1"/>
  <c r="O3336" i="8"/>
  <c r="P3336" i="8" s="1"/>
  <c r="Q3336" i="8" s="1"/>
  <c r="V3336" i="8"/>
  <c r="AC3191" i="8"/>
  <c r="T3191" i="8"/>
  <c r="U3191" i="8" s="1"/>
  <c r="D3192" i="8" s="1"/>
  <c r="S3191" i="8"/>
  <c r="H3339" i="8" l="1"/>
  <c r="I3338" i="8"/>
  <c r="N3338" i="8" s="1"/>
  <c r="J3338" i="8"/>
  <c r="K3338" i="8" s="1"/>
  <c r="L3338" i="8" s="1"/>
  <c r="M3338" i="8" s="1"/>
  <c r="W3338" i="8" s="1"/>
  <c r="O3337" i="8"/>
  <c r="V3337" i="8"/>
  <c r="E3192" i="8"/>
  <c r="F3192" i="8"/>
  <c r="X3192" i="8"/>
  <c r="Z3192" i="8" s="1"/>
  <c r="AA3192" i="8" s="1"/>
  <c r="AB3192" i="8" s="1"/>
  <c r="G3192" i="8"/>
  <c r="Y3192" i="8"/>
  <c r="R3192" i="8"/>
  <c r="V3338" i="8" l="1"/>
  <c r="O3338" i="8"/>
  <c r="P3337" i="8"/>
  <c r="Q3337" i="8" s="1"/>
  <c r="P3338" i="8"/>
  <c r="Q3338" i="8" s="1"/>
  <c r="H3340" i="8"/>
  <c r="I3339" i="8"/>
  <c r="N3339" i="8" s="1"/>
  <c r="J3339" i="8"/>
  <c r="K3339" i="8" s="1"/>
  <c r="L3339" i="8" s="1"/>
  <c r="M3339" i="8" s="1"/>
  <c r="W3339" i="8" s="1"/>
  <c r="T3192" i="8"/>
  <c r="U3192" i="8" s="1"/>
  <c r="D3193" i="8" s="1"/>
  <c r="S3192" i="8"/>
  <c r="AC3192" i="8"/>
  <c r="V3339" i="8" l="1"/>
  <c r="O3339" i="8"/>
  <c r="J3340" i="8"/>
  <c r="K3340" i="8" s="1"/>
  <c r="L3340" i="8" s="1"/>
  <c r="M3340" i="8" s="1"/>
  <c r="W3340" i="8" s="1"/>
  <c r="I3340" i="8"/>
  <c r="N3340" i="8" s="1"/>
  <c r="H3341" i="8"/>
  <c r="E3193" i="8"/>
  <c r="X3193" i="8"/>
  <c r="Z3193" i="8" s="1"/>
  <c r="AA3193" i="8" s="1"/>
  <c r="AB3193" i="8" s="1"/>
  <c r="G3193" i="8"/>
  <c r="F3193" i="8"/>
  <c r="Y3193" i="8"/>
  <c r="R3193" i="8"/>
  <c r="H3342" i="8" l="1"/>
  <c r="J3341" i="8"/>
  <c r="K3341" i="8" s="1"/>
  <c r="L3341" i="8" s="1"/>
  <c r="M3341" i="8" s="1"/>
  <c r="W3341" i="8" s="1"/>
  <c r="I3341" i="8"/>
  <c r="N3341" i="8" s="1"/>
  <c r="O3340" i="8"/>
  <c r="V3340" i="8"/>
  <c r="P3340" i="8"/>
  <c r="Q3340" i="8" s="1"/>
  <c r="P3339" i="8"/>
  <c r="Q3339" i="8" s="1"/>
  <c r="T3193" i="8"/>
  <c r="U3193" i="8" s="1"/>
  <c r="D3194" i="8" s="1"/>
  <c r="S3193" i="8"/>
  <c r="AC3193" i="8"/>
  <c r="V3341" i="8" l="1"/>
  <c r="O3341" i="8"/>
  <c r="H3343" i="8"/>
  <c r="J3342" i="8"/>
  <c r="K3342" i="8" s="1"/>
  <c r="L3342" i="8" s="1"/>
  <c r="M3342" i="8" s="1"/>
  <c r="W3342" i="8" s="1"/>
  <c r="I3342" i="8"/>
  <c r="N3342" i="8" s="1"/>
  <c r="X3194" i="8"/>
  <c r="Z3194" i="8" s="1"/>
  <c r="AA3194" i="8" s="1"/>
  <c r="AB3194" i="8" s="1"/>
  <c r="Y3194" i="8"/>
  <c r="F3194" i="8"/>
  <c r="E3194" i="8"/>
  <c r="R3194" i="8"/>
  <c r="G3194" i="8"/>
  <c r="V3342" i="8" l="1"/>
  <c r="O3342" i="8"/>
  <c r="H3344" i="8"/>
  <c r="J3343" i="8"/>
  <c r="K3343" i="8" s="1"/>
  <c r="L3343" i="8" s="1"/>
  <c r="M3343" i="8" s="1"/>
  <c r="W3343" i="8" s="1"/>
  <c r="I3343" i="8"/>
  <c r="N3343" i="8" s="1"/>
  <c r="P3341" i="8"/>
  <c r="Q3341" i="8" s="1"/>
  <c r="P3342" i="8"/>
  <c r="Q3342" i="8" s="1"/>
  <c r="AC3194" i="8"/>
  <c r="T3194" i="8"/>
  <c r="U3194" i="8" s="1"/>
  <c r="D3195" i="8" s="1"/>
  <c r="S3194" i="8"/>
  <c r="J3344" i="8" l="1"/>
  <c r="K3344" i="8" s="1"/>
  <c r="L3344" i="8" s="1"/>
  <c r="M3344" i="8" s="1"/>
  <c r="W3344" i="8" s="1"/>
  <c r="H3345" i="8"/>
  <c r="I3344" i="8"/>
  <c r="N3344" i="8" s="1"/>
  <c r="O3343" i="8"/>
  <c r="V3343" i="8"/>
  <c r="R3195" i="8"/>
  <c r="G3195" i="8"/>
  <c r="F3195" i="8"/>
  <c r="X3195" i="8"/>
  <c r="Z3195" i="8" s="1"/>
  <c r="AA3195" i="8" s="1"/>
  <c r="AB3195" i="8" s="1"/>
  <c r="Y3195" i="8"/>
  <c r="E3195" i="8"/>
  <c r="P3343" i="8" l="1"/>
  <c r="Q3343" i="8" s="1"/>
  <c r="J3345" i="8"/>
  <c r="K3345" i="8" s="1"/>
  <c r="L3345" i="8" s="1"/>
  <c r="M3345" i="8" s="1"/>
  <c r="W3345" i="8" s="1"/>
  <c r="I3345" i="8"/>
  <c r="N3345" i="8" s="1"/>
  <c r="H3346" i="8"/>
  <c r="V3344" i="8"/>
  <c r="O3344" i="8"/>
  <c r="T3195" i="8"/>
  <c r="U3195" i="8" s="1"/>
  <c r="D3196" i="8" s="1"/>
  <c r="S3195" i="8"/>
  <c r="AC3195" i="8"/>
  <c r="J3346" i="8" l="1"/>
  <c r="K3346" i="8" s="1"/>
  <c r="L3346" i="8" s="1"/>
  <c r="M3346" i="8" s="1"/>
  <c r="W3346" i="8" s="1"/>
  <c r="H3347" i="8"/>
  <c r="I3346" i="8"/>
  <c r="N3346" i="8" s="1"/>
  <c r="V3345" i="8"/>
  <c r="O3345" i="8"/>
  <c r="P3345" i="8" s="1"/>
  <c r="Q3345" i="8" s="1"/>
  <c r="P3344" i="8"/>
  <c r="Q3344" i="8" s="1"/>
  <c r="R3196" i="8"/>
  <c r="F3196" i="8"/>
  <c r="G3196" i="8"/>
  <c r="X3196" i="8"/>
  <c r="Z3196" i="8" s="1"/>
  <c r="AA3196" i="8" s="1"/>
  <c r="AB3196" i="8" s="1"/>
  <c r="Y3196" i="8"/>
  <c r="E3196" i="8"/>
  <c r="O3346" i="8" l="1"/>
  <c r="V3346" i="8"/>
  <c r="J3347" i="8"/>
  <c r="I3347" i="8"/>
  <c r="N3347" i="8" s="1"/>
  <c r="H3348" i="8"/>
  <c r="AC3196" i="8"/>
  <c r="T3196" i="8"/>
  <c r="U3196" i="8" s="1"/>
  <c r="D3197" i="8" s="1"/>
  <c r="S3196" i="8"/>
  <c r="V3347" i="8" l="1"/>
  <c r="O3347" i="8"/>
  <c r="P3347" i="8"/>
  <c r="Q3347" i="8" s="1"/>
  <c r="I3348" i="8"/>
  <c r="N3348" i="8" s="1"/>
  <c r="H3349" i="8"/>
  <c r="J3348" i="8"/>
  <c r="K3348" i="8" s="1"/>
  <c r="L3348" i="8" s="1"/>
  <c r="M3348" i="8" s="1"/>
  <c r="W3348" i="8" s="1"/>
  <c r="K3347" i="8"/>
  <c r="L3347" i="8"/>
  <c r="M3347" i="8" s="1"/>
  <c r="W3347" i="8" s="1"/>
  <c r="P3346" i="8"/>
  <c r="Q3346" i="8" s="1"/>
  <c r="X3197" i="8"/>
  <c r="Z3197" i="8" s="1"/>
  <c r="AA3197" i="8" s="1"/>
  <c r="AB3197" i="8" s="1"/>
  <c r="E3197" i="8"/>
  <c r="F3197" i="8"/>
  <c r="Y3197" i="8"/>
  <c r="R3197" i="8"/>
  <c r="G3197" i="8"/>
  <c r="I3349" i="8" l="1"/>
  <c r="N3349" i="8" s="1"/>
  <c r="H3350" i="8"/>
  <c r="J3349" i="8"/>
  <c r="K3349" i="8" s="1"/>
  <c r="L3349" i="8" s="1"/>
  <c r="M3349" i="8" s="1"/>
  <c r="W3349" i="8" s="1"/>
  <c r="O3348" i="8"/>
  <c r="P3348" i="8" s="1"/>
  <c r="Q3348" i="8" s="1"/>
  <c r="V3348" i="8"/>
  <c r="AC3197" i="8"/>
  <c r="T3197" i="8"/>
  <c r="U3197" i="8" s="1"/>
  <c r="D3198" i="8" s="1"/>
  <c r="S3197" i="8"/>
  <c r="H3351" i="8" l="1"/>
  <c r="I3350" i="8"/>
  <c r="N3350" i="8" s="1"/>
  <c r="J3350" i="8"/>
  <c r="K3350" i="8" s="1"/>
  <c r="L3350" i="8" s="1"/>
  <c r="M3350" i="8" s="1"/>
  <c r="W3350" i="8" s="1"/>
  <c r="V3349" i="8"/>
  <c r="O3349" i="8"/>
  <c r="F3198" i="8"/>
  <c r="X3198" i="8"/>
  <c r="Z3198" i="8" s="1"/>
  <c r="AA3198" i="8" s="1"/>
  <c r="AB3198" i="8" s="1"/>
  <c r="Y3198" i="8"/>
  <c r="E3198" i="8"/>
  <c r="G3198" i="8"/>
  <c r="R3198" i="8"/>
  <c r="P3349" i="8" l="1"/>
  <c r="Q3349" i="8" s="1"/>
  <c r="V3350" i="8"/>
  <c r="O3350" i="8"/>
  <c r="I3351" i="8"/>
  <c r="N3351" i="8" s="1"/>
  <c r="J3351" i="8"/>
  <c r="K3351" i="8" s="1"/>
  <c r="L3351" i="8" s="1"/>
  <c r="M3351" i="8" s="1"/>
  <c r="W3351" i="8" s="1"/>
  <c r="H3352" i="8"/>
  <c r="T3198" i="8"/>
  <c r="U3198" i="8" s="1"/>
  <c r="D3199" i="8" s="1"/>
  <c r="S3198" i="8"/>
  <c r="AC3198" i="8"/>
  <c r="H3353" i="8" l="1"/>
  <c r="J3352" i="8"/>
  <c r="K3352" i="8" s="1"/>
  <c r="L3352" i="8" s="1"/>
  <c r="M3352" i="8" s="1"/>
  <c r="W3352" i="8" s="1"/>
  <c r="I3352" i="8"/>
  <c r="N3352" i="8" s="1"/>
  <c r="V3351" i="8"/>
  <c r="O3351" i="8"/>
  <c r="P3351" i="8"/>
  <c r="Q3351" i="8" s="1"/>
  <c r="P3350" i="8"/>
  <c r="Q3350" i="8" s="1"/>
  <c r="F3199" i="8"/>
  <c r="Y3199" i="8"/>
  <c r="R3199" i="8"/>
  <c r="E3199" i="8"/>
  <c r="G3199" i="8"/>
  <c r="X3199" i="8"/>
  <c r="Z3199" i="8" s="1"/>
  <c r="AA3199" i="8" s="1"/>
  <c r="AB3199" i="8" s="1"/>
  <c r="O3352" i="8" l="1"/>
  <c r="V3352" i="8"/>
  <c r="H3354" i="8"/>
  <c r="I3353" i="8"/>
  <c r="N3353" i="8" s="1"/>
  <c r="J3353" i="8"/>
  <c r="AC3199" i="8"/>
  <c r="T3199" i="8"/>
  <c r="U3199" i="8" s="1"/>
  <c r="D3200" i="8" s="1"/>
  <c r="S3199" i="8"/>
  <c r="K3353" i="8" l="1"/>
  <c r="L3353" i="8"/>
  <c r="M3353" i="8" s="1"/>
  <c r="W3353" i="8" s="1"/>
  <c r="I3354" i="8"/>
  <c r="N3354" i="8" s="1"/>
  <c r="H3355" i="8"/>
  <c r="J3354" i="8"/>
  <c r="K3354" i="8" s="1"/>
  <c r="L3354" i="8" s="1"/>
  <c r="M3354" i="8" s="1"/>
  <c r="W3354" i="8" s="1"/>
  <c r="V3353" i="8"/>
  <c r="O3353" i="8"/>
  <c r="P3353" i="8"/>
  <c r="Q3353" i="8" s="1"/>
  <c r="P3352" i="8"/>
  <c r="Q3352" i="8" s="1"/>
  <c r="E3200" i="8"/>
  <c r="G3200" i="8"/>
  <c r="Y3200" i="8"/>
  <c r="R3200" i="8"/>
  <c r="F3200" i="8"/>
  <c r="X3200" i="8"/>
  <c r="Z3200" i="8" s="1"/>
  <c r="AA3200" i="8" s="1"/>
  <c r="AB3200" i="8" s="1"/>
  <c r="H3356" i="8" l="1"/>
  <c r="I3355" i="8"/>
  <c r="N3355" i="8" s="1"/>
  <c r="J3355" i="8"/>
  <c r="K3355" i="8" s="1"/>
  <c r="L3355" i="8" s="1"/>
  <c r="M3355" i="8" s="1"/>
  <c r="W3355" i="8" s="1"/>
  <c r="V3354" i="8"/>
  <c r="O3354" i="8"/>
  <c r="P3354" i="8" s="1"/>
  <c r="Q3354" i="8" s="1"/>
  <c r="AC3200" i="8"/>
  <c r="T3200" i="8"/>
  <c r="U3200" i="8" s="1"/>
  <c r="D3201" i="8" s="1"/>
  <c r="S3200" i="8"/>
  <c r="O3355" i="8" l="1"/>
  <c r="P3355" i="8" s="1"/>
  <c r="Q3355" i="8" s="1"/>
  <c r="V3355" i="8"/>
  <c r="H3357" i="8"/>
  <c r="J3356" i="8"/>
  <c r="K3356" i="8" s="1"/>
  <c r="L3356" i="8" s="1"/>
  <c r="M3356" i="8" s="1"/>
  <c r="W3356" i="8" s="1"/>
  <c r="I3356" i="8"/>
  <c r="N3356" i="8" s="1"/>
  <c r="R3201" i="8"/>
  <c r="Y3201" i="8"/>
  <c r="X3201" i="8"/>
  <c r="Z3201" i="8" s="1"/>
  <c r="AA3201" i="8" s="1"/>
  <c r="AB3201" i="8" s="1"/>
  <c r="G3201" i="8"/>
  <c r="E3201" i="8"/>
  <c r="F3201" i="8"/>
  <c r="I3357" i="8" l="1"/>
  <c r="N3357" i="8" s="1"/>
  <c r="J3357" i="8"/>
  <c r="H3358" i="8"/>
  <c r="V3356" i="8"/>
  <c r="O3356" i="8"/>
  <c r="P3356" i="8" s="1"/>
  <c r="Q3356" i="8" s="1"/>
  <c r="AC3201" i="8"/>
  <c r="T3201" i="8"/>
  <c r="U3201" i="8" s="1"/>
  <c r="D3202" i="8" s="1"/>
  <c r="S3201" i="8"/>
  <c r="K3357" i="8" l="1"/>
  <c r="L3357" i="8" s="1"/>
  <c r="M3357" i="8" s="1"/>
  <c r="W3357" i="8" s="1"/>
  <c r="H3359" i="8"/>
  <c r="J3358" i="8"/>
  <c r="K3358" i="8" s="1"/>
  <c r="L3358" i="8" s="1"/>
  <c r="M3358" i="8" s="1"/>
  <c r="W3358" i="8" s="1"/>
  <c r="I3358" i="8"/>
  <c r="N3358" i="8" s="1"/>
  <c r="V3357" i="8"/>
  <c r="O3357" i="8"/>
  <c r="X3202" i="8"/>
  <c r="Z3202" i="8" s="1"/>
  <c r="AA3202" i="8" s="1"/>
  <c r="AB3202" i="8" s="1"/>
  <c r="G3202" i="8"/>
  <c r="E3202" i="8"/>
  <c r="Y3202" i="8"/>
  <c r="R3202" i="8"/>
  <c r="F3202" i="8"/>
  <c r="P3357" i="8" l="1"/>
  <c r="Q3357" i="8" s="1"/>
  <c r="V3358" i="8"/>
  <c r="O3358" i="8"/>
  <c r="P3358" i="8" s="1"/>
  <c r="Q3358" i="8" s="1"/>
  <c r="H3360" i="8"/>
  <c r="J3359" i="8"/>
  <c r="K3359" i="8" s="1"/>
  <c r="L3359" i="8" s="1"/>
  <c r="M3359" i="8" s="1"/>
  <c r="W3359" i="8" s="1"/>
  <c r="I3359" i="8"/>
  <c r="N3359" i="8" s="1"/>
  <c r="T3202" i="8"/>
  <c r="U3202" i="8" s="1"/>
  <c r="D3203" i="8" s="1"/>
  <c r="S3202" i="8"/>
  <c r="AC3202" i="8"/>
  <c r="J3360" i="8" l="1"/>
  <c r="K3360" i="8" s="1"/>
  <c r="L3360" i="8" s="1"/>
  <c r="M3360" i="8" s="1"/>
  <c r="W3360" i="8" s="1"/>
  <c r="I3360" i="8"/>
  <c r="N3360" i="8" s="1"/>
  <c r="H3361" i="8"/>
  <c r="O3359" i="8"/>
  <c r="V3359" i="8"/>
  <c r="P3359" i="8"/>
  <c r="Q3359" i="8" s="1"/>
  <c r="X3203" i="8"/>
  <c r="Z3203" i="8" s="1"/>
  <c r="AA3203" i="8" s="1"/>
  <c r="AB3203" i="8" s="1"/>
  <c r="R3203" i="8"/>
  <c r="E3203" i="8"/>
  <c r="G3203" i="8"/>
  <c r="Y3203" i="8"/>
  <c r="F3203" i="8"/>
  <c r="H3362" i="8" l="1"/>
  <c r="I3361" i="8"/>
  <c r="N3361" i="8" s="1"/>
  <c r="J3361" i="8"/>
  <c r="K3361" i="8" s="1"/>
  <c r="L3361" i="8" s="1"/>
  <c r="M3361" i="8" s="1"/>
  <c r="W3361" i="8" s="1"/>
  <c r="O3360" i="8"/>
  <c r="V3360" i="8"/>
  <c r="T3203" i="8"/>
  <c r="U3203" i="8" s="1"/>
  <c r="D3204" i="8" s="1"/>
  <c r="S3203" i="8"/>
  <c r="AC3203" i="8"/>
  <c r="I3362" i="8" l="1"/>
  <c r="N3362" i="8" s="1"/>
  <c r="J3362" i="8"/>
  <c r="K3362" i="8" s="1"/>
  <c r="L3362" i="8" s="1"/>
  <c r="M3362" i="8" s="1"/>
  <c r="W3362" i="8" s="1"/>
  <c r="H3363" i="8"/>
  <c r="V3361" i="8"/>
  <c r="O3361" i="8"/>
  <c r="P3360" i="8"/>
  <c r="Q3360" i="8" s="1"/>
  <c r="G3204" i="8"/>
  <c r="X3204" i="8"/>
  <c r="Z3204" i="8" s="1"/>
  <c r="AA3204" i="8" s="1"/>
  <c r="AB3204" i="8" s="1"/>
  <c r="E3204" i="8"/>
  <c r="Y3204" i="8"/>
  <c r="R3204" i="8"/>
  <c r="F3204" i="8"/>
  <c r="J3363" i="8" l="1"/>
  <c r="K3363" i="8" s="1"/>
  <c r="L3363" i="8" s="1"/>
  <c r="M3363" i="8" s="1"/>
  <c r="W3363" i="8" s="1"/>
  <c r="I3363" i="8"/>
  <c r="N3363" i="8" s="1"/>
  <c r="H3364" i="8"/>
  <c r="V3362" i="8"/>
  <c r="O3362" i="8"/>
  <c r="P3361" i="8"/>
  <c r="Q3361" i="8" s="1"/>
  <c r="AC3204" i="8"/>
  <c r="T3204" i="8"/>
  <c r="U3204" i="8" s="1"/>
  <c r="D3205" i="8" s="1"/>
  <c r="S3204" i="8"/>
  <c r="I3364" i="8" l="1"/>
  <c r="N3364" i="8" s="1"/>
  <c r="J3364" i="8"/>
  <c r="K3364" i="8" s="1"/>
  <c r="L3364" i="8" s="1"/>
  <c r="M3364" i="8" s="1"/>
  <c r="W3364" i="8" s="1"/>
  <c r="H3365" i="8"/>
  <c r="V3363" i="8"/>
  <c r="O3363" i="8"/>
  <c r="P3362" i="8"/>
  <c r="Q3362" i="8" s="1"/>
  <c r="F3205" i="8"/>
  <c r="R3205" i="8"/>
  <c r="X3205" i="8"/>
  <c r="Z3205" i="8" s="1"/>
  <c r="AA3205" i="8" s="1"/>
  <c r="AB3205" i="8" s="1"/>
  <c r="Y3205" i="8"/>
  <c r="G3205" i="8"/>
  <c r="E3205" i="8"/>
  <c r="J3365" i="8" l="1"/>
  <c r="K3365" i="8" s="1"/>
  <c r="L3365" i="8" s="1"/>
  <c r="M3365" i="8" s="1"/>
  <c r="W3365" i="8" s="1"/>
  <c r="H3366" i="8"/>
  <c r="I3365" i="8"/>
  <c r="N3365" i="8" s="1"/>
  <c r="O3364" i="8"/>
  <c r="P3364" i="8" s="1"/>
  <c r="Q3364" i="8" s="1"/>
  <c r="V3364" i="8"/>
  <c r="P3363" i="8"/>
  <c r="Q3363" i="8" s="1"/>
  <c r="T3205" i="8"/>
  <c r="U3205" i="8" s="1"/>
  <c r="D3206" i="8" s="1"/>
  <c r="S3205" i="8"/>
  <c r="AC3205" i="8"/>
  <c r="V3365" i="8" l="1"/>
  <c r="O3365" i="8"/>
  <c r="P3365" i="8" s="1"/>
  <c r="Q3365" i="8" s="1"/>
  <c r="I3366" i="8"/>
  <c r="N3366" i="8" s="1"/>
  <c r="H3367" i="8"/>
  <c r="J3366" i="8"/>
  <c r="K3366" i="8" s="1"/>
  <c r="L3366" i="8" s="1"/>
  <c r="M3366" i="8" s="1"/>
  <c r="W3366" i="8" s="1"/>
  <c r="Y3206" i="8"/>
  <c r="R3206" i="8"/>
  <c r="X3206" i="8"/>
  <c r="Z3206" i="8" s="1"/>
  <c r="AA3206" i="8" s="1"/>
  <c r="AB3206" i="8" s="1"/>
  <c r="E3206" i="8"/>
  <c r="G3206" i="8"/>
  <c r="F3206" i="8"/>
  <c r="H3368" i="8" l="1"/>
  <c r="J3367" i="8"/>
  <c r="K3367" i="8" s="1"/>
  <c r="L3367" i="8" s="1"/>
  <c r="M3367" i="8" s="1"/>
  <c r="W3367" i="8" s="1"/>
  <c r="I3367" i="8"/>
  <c r="N3367" i="8" s="1"/>
  <c r="V3366" i="8"/>
  <c r="O3366" i="8"/>
  <c r="AC3206" i="8"/>
  <c r="T3206" i="8"/>
  <c r="U3206" i="8" s="1"/>
  <c r="D3207" i="8" s="1"/>
  <c r="S3206" i="8"/>
  <c r="P3366" i="8" l="1"/>
  <c r="Q3366" i="8" s="1"/>
  <c r="V3367" i="8"/>
  <c r="O3367" i="8"/>
  <c r="I3368" i="8"/>
  <c r="N3368" i="8" s="1"/>
  <c r="J3368" i="8"/>
  <c r="K3368" i="8" s="1"/>
  <c r="L3368" i="8" s="1"/>
  <c r="M3368" i="8" s="1"/>
  <c r="W3368" i="8" s="1"/>
  <c r="H3369" i="8"/>
  <c r="R3207" i="8"/>
  <c r="G3207" i="8"/>
  <c r="F3207" i="8"/>
  <c r="X3207" i="8"/>
  <c r="Z3207" i="8" s="1"/>
  <c r="AA3207" i="8" s="1"/>
  <c r="AB3207" i="8" s="1"/>
  <c r="E3207" i="8"/>
  <c r="Y3207" i="8"/>
  <c r="O3368" i="8" l="1"/>
  <c r="V3368" i="8"/>
  <c r="P3367" i="8"/>
  <c r="Q3367" i="8" s="1"/>
  <c r="H3370" i="8"/>
  <c r="I3369" i="8"/>
  <c r="N3369" i="8" s="1"/>
  <c r="J3369" i="8"/>
  <c r="K3369" i="8" s="1"/>
  <c r="L3369" i="8" s="1"/>
  <c r="M3369" i="8" s="1"/>
  <c r="W3369" i="8" s="1"/>
  <c r="AC3207" i="8"/>
  <c r="T3207" i="8"/>
  <c r="U3207" i="8" s="1"/>
  <c r="D3208" i="8" s="1"/>
  <c r="S3207" i="8"/>
  <c r="H3371" i="8" l="1"/>
  <c r="I3370" i="8"/>
  <c r="N3370" i="8" s="1"/>
  <c r="J3370" i="8"/>
  <c r="K3370" i="8" s="1"/>
  <c r="L3370" i="8" s="1"/>
  <c r="M3370" i="8" s="1"/>
  <c r="W3370" i="8" s="1"/>
  <c r="O3369" i="8"/>
  <c r="V3369" i="8"/>
  <c r="P3369" i="8"/>
  <c r="Q3369" i="8" s="1"/>
  <c r="P3368" i="8"/>
  <c r="Q3368" i="8" s="1"/>
  <c r="E3208" i="8"/>
  <c r="F3208" i="8"/>
  <c r="Y3208" i="8"/>
  <c r="R3208" i="8"/>
  <c r="G3208" i="8"/>
  <c r="X3208" i="8"/>
  <c r="Z3208" i="8" s="1"/>
  <c r="AA3208" i="8" s="1"/>
  <c r="AB3208" i="8" s="1"/>
  <c r="O3370" i="8" l="1"/>
  <c r="P3370" i="8" s="1"/>
  <c r="Q3370" i="8" s="1"/>
  <c r="V3370" i="8"/>
  <c r="J3371" i="8"/>
  <c r="K3371" i="8" s="1"/>
  <c r="L3371" i="8" s="1"/>
  <c r="M3371" i="8" s="1"/>
  <c r="W3371" i="8" s="1"/>
  <c r="H3372" i="8"/>
  <c r="I3371" i="8"/>
  <c r="N3371" i="8" s="1"/>
  <c r="AC3208" i="8"/>
  <c r="T3208" i="8"/>
  <c r="U3208" i="8" s="1"/>
  <c r="D3209" i="8" s="1"/>
  <c r="S3208" i="8"/>
  <c r="J3372" i="8" l="1"/>
  <c r="K3372" i="8" s="1"/>
  <c r="L3372" i="8" s="1"/>
  <c r="M3372" i="8" s="1"/>
  <c r="W3372" i="8" s="1"/>
  <c r="I3372" i="8"/>
  <c r="N3372" i="8" s="1"/>
  <c r="H3373" i="8"/>
  <c r="V3371" i="8"/>
  <c r="O3371" i="8"/>
  <c r="E3209" i="8"/>
  <c r="X3209" i="8"/>
  <c r="Z3209" i="8" s="1"/>
  <c r="AA3209" i="8" s="1"/>
  <c r="AB3209" i="8" s="1"/>
  <c r="Y3209" i="8"/>
  <c r="F3209" i="8"/>
  <c r="R3209" i="8"/>
  <c r="G3209" i="8"/>
  <c r="P3371" i="8" l="1"/>
  <c r="Q3371" i="8" s="1"/>
  <c r="J3373" i="8"/>
  <c r="K3373" i="8" s="1"/>
  <c r="L3373" i="8" s="1"/>
  <c r="M3373" i="8" s="1"/>
  <c r="W3373" i="8" s="1"/>
  <c r="H3374" i="8"/>
  <c r="I3373" i="8"/>
  <c r="N3373" i="8" s="1"/>
  <c r="O3372" i="8"/>
  <c r="V3372" i="8"/>
  <c r="T3209" i="8"/>
  <c r="U3209" i="8" s="1"/>
  <c r="D3210" i="8" s="1"/>
  <c r="S3209" i="8"/>
  <c r="AC3209" i="8"/>
  <c r="I3374" i="8" l="1"/>
  <c r="N3374" i="8" s="1"/>
  <c r="H3375" i="8"/>
  <c r="J3374" i="8"/>
  <c r="K3374" i="8" s="1"/>
  <c r="L3374" i="8" s="1"/>
  <c r="M3374" i="8" s="1"/>
  <c r="W3374" i="8" s="1"/>
  <c r="O3373" i="8"/>
  <c r="P3373" i="8" s="1"/>
  <c r="Q3373" i="8" s="1"/>
  <c r="V3373" i="8"/>
  <c r="P3372" i="8"/>
  <c r="Q3372" i="8" s="1"/>
  <c r="R3210" i="8"/>
  <c r="E3210" i="8"/>
  <c r="F3210" i="8"/>
  <c r="G3210" i="8"/>
  <c r="X3210" i="8"/>
  <c r="Z3210" i="8" s="1"/>
  <c r="AA3210" i="8" s="1"/>
  <c r="AB3210" i="8" s="1"/>
  <c r="Y3210" i="8"/>
  <c r="H3376" i="8" l="1"/>
  <c r="I3375" i="8"/>
  <c r="N3375" i="8" s="1"/>
  <c r="J3375" i="8"/>
  <c r="K3375" i="8" s="1"/>
  <c r="L3375" i="8" s="1"/>
  <c r="M3375" i="8" s="1"/>
  <c r="W3375" i="8" s="1"/>
  <c r="V3374" i="8"/>
  <c r="O3374" i="8"/>
  <c r="AC3210" i="8"/>
  <c r="T3210" i="8"/>
  <c r="U3210" i="8" s="1"/>
  <c r="D3211" i="8" s="1"/>
  <c r="S3210" i="8"/>
  <c r="O3375" i="8" l="1"/>
  <c r="V3375" i="8"/>
  <c r="P3374" i="8"/>
  <c r="Q3374" i="8" s="1"/>
  <c r="P3375" i="8"/>
  <c r="Q3375" i="8" s="1"/>
  <c r="I3376" i="8"/>
  <c r="N3376" i="8" s="1"/>
  <c r="J3376" i="8"/>
  <c r="K3376" i="8" s="1"/>
  <c r="L3376" i="8" s="1"/>
  <c r="M3376" i="8" s="1"/>
  <c r="W3376" i="8" s="1"/>
  <c r="H3377" i="8"/>
  <c r="X3211" i="8"/>
  <c r="Z3211" i="8" s="1"/>
  <c r="AA3211" i="8" s="1"/>
  <c r="AB3211" i="8" s="1"/>
  <c r="Y3211" i="8"/>
  <c r="G3211" i="8"/>
  <c r="E3211" i="8"/>
  <c r="R3211" i="8"/>
  <c r="F3211" i="8"/>
  <c r="H3378" i="8" l="1"/>
  <c r="I3377" i="8"/>
  <c r="N3377" i="8" s="1"/>
  <c r="J3377" i="8"/>
  <c r="K3377" i="8" s="1"/>
  <c r="L3377" i="8" s="1"/>
  <c r="M3377" i="8" s="1"/>
  <c r="W3377" i="8" s="1"/>
  <c r="O3376" i="8"/>
  <c r="V3376" i="8"/>
  <c r="AC3211" i="8"/>
  <c r="T3211" i="8"/>
  <c r="U3211" i="8" s="1"/>
  <c r="D3212" i="8" s="1"/>
  <c r="S3211" i="8"/>
  <c r="P3376" i="8" l="1"/>
  <c r="Q3376" i="8" s="1"/>
  <c r="O3377" i="8"/>
  <c r="V3377" i="8"/>
  <c r="J3378" i="8"/>
  <c r="H3379" i="8"/>
  <c r="I3378" i="8"/>
  <c r="N3378" i="8" s="1"/>
  <c r="E3212" i="8"/>
  <c r="F3212" i="8"/>
  <c r="G3212" i="8"/>
  <c r="R3212" i="8"/>
  <c r="X3212" i="8"/>
  <c r="Z3212" i="8" s="1"/>
  <c r="AA3212" i="8" s="1"/>
  <c r="AB3212" i="8" s="1"/>
  <c r="Y3212" i="8"/>
  <c r="O3378" i="8" l="1"/>
  <c r="V3378" i="8"/>
  <c r="J3379" i="8"/>
  <c r="K3379" i="8" s="1"/>
  <c r="L3379" i="8" s="1"/>
  <c r="M3379" i="8" s="1"/>
  <c r="W3379" i="8" s="1"/>
  <c r="I3379" i="8"/>
  <c r="N3379" i="8" s="1"/>
  <c r="H3380" i="8"/>
  <c r="K3378" i="8"/>
  <c r="L3378" i="8" s="1"/>
  <c r="M3378" i="8" s="1"/>
  <c r="W3378" i="8" s="1"/>
  <c r="P3378" i="8"/>
  <c r="Q3378" i="8" s="1"/>
  <c r="P3377" i="8"/>
  <c r="Q3377" i="8" s="1"/>
  <c r="AC3212" i="8"/>
  <c r="T3212" i="8"/>
  <c r="U3212" i="8" s="1"/>
  <c r="D3213" i="8" s="1"/>
  <c r="S3212" i="8"/>
  <c r="J3380" i="8" l="1"/>
  <c r="K3380" i="8" s="1"/>
  <c r="L3380" i="8" s="1"/>
  <c r="M3380" i="8" s="1"/>
  <c r="W3380" i="8" s="1"/>
  <c r="I3380" i="8"/>
  <c r="N3380" i="8" s="1"/>
  <c r="H3381" i="8"/>
  <c r="V3379" i="8"/>
  <c r="O3379" i="8"/>
  <c r="P3379" i="8"/>
  <c r="Q3379" i="8" s="1"/>
  <c r="X3213" i="8"/>
  <c r="Z3213" i="8" s="1"/>
  <c r="AA3213" i="8" s="1"/>
  <c r="AB3213" i="8" s="1"/>
  <c r="G3213" i="8"/>
  <c r="E3213" i="8"/>
  <c r="R3213" i="8"/>
  <c r="F3213" i="8"/>
  <c r="Y3213" i="8"/>
  <c r="I3381" i="8" l="1"/>
  <c r="N3381" i="8" s="1"/>
  <c r="H3382" i="8"/>
  <c r="J3381" i="8"/>
  <c r="O3380" i="8"/>
  <c r="V3380" i="8"/>
  <c r="AC3213" i="8"/>
  <c r="T3213" i="8"/>
  <c r="U3213" i="8" s="1"/>
  <c r="D3214" i="8" s="1"/>
  <c r="S3213" i="8"/>
  <c r="I3382" i="8" l="1"/>
  <c r="N3382" i="8" s="1"/>
  <c r="H3383" i="8"/>
  <c r="J3382" i="8"/>
  <c r="K3382" i="8" s="1"/>
  <c r="L3382" i="8" s="1"/>
  <c r="M3382" i="8" s="1"/>
  <c r="W3382" i="8" s="1"/>
  <c r="P3380" i="8"/>
  <c r="Q3380" i="8" s="1"/>
  <c r="K3381" i="8"/>
  <c r="L3381" i="8"/>
  <c r="M3381" i="8" s="1"/>
  <c r="W3381" i="8" s="1"/>
  <c r="O3381" i="8"/>
  <c r="V3381" i="8"/>
  <c r="X3214" i="8"/>
  <c r="Z3214" i="8" s="1"/>
  <c r="AA3214" i="8" s="1"/>
  <c r="AB3214" i="8" s="1"/>
  <c r="Y3214" i="8"/>
  <c r="E3214" i="8"/>
  <c r="R3214" i="8"/>
  <c r="G3214" i="8"/>
  <c r="F3214" i="8"/>
  <c r="J3383" i="8" l="1"/>
  <c r="K3383" i="8" s="1"/>
  <c r="L3383" i="8" s="1"/>
  <c r="M3383" i="8" s="1"/>
  <c r="W3383" i="8" s="1"/>
  <c r="I3383" i="8"/>
  <c r="N3383" i="8" s="1"/>
  <c r="H3384" i="8"/>
  <c r="P3381" i="8"/>
  <c r="Q3381" i="8" s="1"/>
  <c r="O3382" i="8"/>
  <c r="V3382" i="8"/>
  <c r="T3214" i="8"/>
  <c r="U3214" i="8" s="1"/>
  <c r="D3215" i="8" s="1"/>
  <c r="S3214" i="8"/>
  <c r="AC3214" i="8"/>
  <c r="H3385" i="8" l="1"/>
  <c r="J3384" i="8"/>
  <c r="K3384" i="8" s="1"/>
  <c r="L3384" i="8" s="1"/>
  <c r="M3384" i="8" s="1"/>
  <c r="W3384" i="8" s="1"/>
  <c r="I3384" i="8"/>
  <c r="N3384" i="8" s="1"/>
  <c r="O3383" i="8"/>
  <c r="V3383" i="8"/>
  <c r="P3382" i="8"/>
  <c r="Q3382" i="8" s="1"/>
  <c r="X3215" i="8"/>
  <c r="Z3215" i="8" s="1"/>
  <c r="AA3215" i="8" s="1"/>
  <c r="AB3215" i="8" s="1"/>
  <c r="G3215" i="8"/>
  <c r="Y3215" i="8"/>
  <c r="R3215" i="8"/>
  <c r="E3215" i="8"/>
  <c r="F3215" i="8"/>
  <c r="I3385" i="8" l="1"/>
  <c r="N3385" i="8" s="1"/>
  <c r="J3385" i="8"/>
  <c r="K3385" i="8" s="1"/>
  <c r="L3385" i="8" s="1"/>
  <c r="M3385" i="8" s="1"/>
  <c r="W3385" i="8" s="1"/>
  <c r="H3386" i="8"/>
  <c r="V3384" i="8"/>
  <c r="O3384" i="8"/>
  <c r="P3383" i="8"/>
  <c r="Q3383" i="8" s="1"/>
  <c r="T3215" i="8"/>
  <c r="U3215" i="8" s="1"/>
  <c r="D3216" i="8" s="1"/>
  <c r="S3215" i="8"/>
  <c r="AC3215" i="8"/>
  <c r="O3385" i="8" l="1"/>
  <c r="V3385" i="8"/>
  <c r="P3385" i="8"/>
  <c r="Q3385" i="8" s="1"/>
  <c r="J3386" i="8"/>
  <c r="H3387" i="8"/>
  <c r="I3386" i="8"/>
  <c r="N3386" i="8" s="1"/>
  <c r="P3384" i="8"/>
  <c r="Q3384" i="8" s="1"/>
  <c r="G3216" i="8"/>
  <c r="E3216" i="8"/>
  <c r="F3216" i="8"/>
  <c r="X3216" i="8"/>
  <c r="Z3216" i="8" s="1"/>
  <c r="AA3216" i="8" s="1"/>
  <c r="AB3216" i="8" s="1"/>
  <c r="Y3216" i="8"/>
  <c r="R3216" i="8"/>
  <c r="H3388" i="8" l="1"/>
  <c r="I3387" i="8"/>
  <c r="N3387" i="8" s="1"/>
  <c r="J3387" i="8"/>
  <c r="K3387" i="8" s="1"/>
  <c r="L3387" i="8" s="1"/>
  <c r="M3387" i="8" s="1"/>
  <c r="W3387" i="8" s="1"/>
  <c r="V3386" i="8"/>
  <c r="O3386" i="8"/>
  <c r="K3386" i="8"/>
  <c r="L3386" i="8"/>
  <c r="M3386" i="8" s="1"/>
  <c r="W3386" i="8" s="1"/>
  <c r="P3386" i="8"/>
  <c r="Q3386" i="8" s="1"/>
  <c r="AC3216" i="8"/>
  <c r="T3216" i="8"/>
  <c r="U3216" i="8" s="1"/>
  <c r="D3217" i="8" s="1"/>
  <c r="S3216" i="8"/>
  <c r="O3387" i="8" l="1"/>
  <c r="P3387" i="8" s="1"/>
  <c r="Q3387" i="8" s="1"/>
  <c r="V3387" i="8"/>
  <c r="I3388" i="8"/>
  <c r="N3388" i="8"/>
  <c r="H3389" i="8"/>
  <c r="J3388" i="8"/>
  <c r="K3388" i="8" s="1"/>
  <c r="L3388" i="8" s="1"/>
  <c r="M3388" i="8" s="1"/>
  <c r="W3388" i="8" s="1"/>
  <c r="R3217" i="8"/>
  <c r="F3217" i="8"/>
  <c r="E3217" i="8"/>
  <c r="X3217" i="8"/>
  <c r="Z3217" i="8" s="1"/>
  <c r="AA3217" i="8" s="1"/>
  <c r="AB3217" i="8" s="1"/>
  <c r="G3217" i="8"/>
  <c r="Y3217" i="8"/>
  <c r="I3389" i="8" l="1"/>
  <c r="N3389" i="8" s="1"/>
  <c r="H3390" i="8"/>
  <c r="J3389" i="8"/>
  <c r="K3389" i="8" s="1"/>
  <c r="L3389" i="8" s="1"/>
  <c r="M3389" i="8" s="1"/>
  <c r="W3389" i="8" s="1"/>
  <c r="V3388" i="8"/>
  <c r="O3388" i="8"/>
  <c r="P3388" i="8" s="1"/>
  <c r="Q3388" i="8" s="1"/>
  <c r="AC3217" i="8"/>
  <c r="T3217" i="8"/>
  <c r="U3217" i="8" s="1"/>
  <c r="D3218" i="8" s="1"/>
  <c r="S3217" i="8"/>
  <c r="H3391" i="8" l="1"/>
  <c r="J3390" i="8"/>
  <c r="K3390" i="8" s="1"/>
  <c r="L3390" i="8" s="1"/>
  <c r="M3390" i="8" s="1"/>
  <c r="W3390" i="8" s="1"/>
  <c r="I3390" i="8"/>
  <c r="N3390" i="8" s="1"/>
  <c r="O3389" i="8"/>
  <c r="V3389" i="8"/>
  <c r="E3218" i="8"/>
  <c r="Y3218" i="8"/>
  <c r="R3218" i="8"/>
  <c r="F3218" i="8"/>
  <c r="G3218" i="8"/>
  <c r="X3218" i="8"/>
  <c r="Z3218" i="8" s="1"/>
  <c r="AA3218" i="8" s="1"/>
  <c r="AB3218" i="8" s="1"/>
  <c r="O3390" i="8" l="1"/>
  <c r="V3390" i="8"/>
  <c r="P3389" i="8"/>
  <c r="Q3389" i="8" s="1"/>
  <c r="P3390" i="8"/>
  <c r="Q3390" i="8" s="1"/>
  <c r="H3392" i="8"/>
  <c r="J3391" i="8"/>
  <c r="I3391" i="8"/>
  <c r="N3391" i="8" s="1"/>
  <c r="AC3218" i="8"/>
  <c r="T3218" i="8"/>
  <c r="U3218" i="8" s="1"/>
  <c r="D3219" i="8" s="1"/>
  <c r="S3218" i="8"/>
  <c r="H3393" i="8" l="1"/>
  <c r="I3392" i="8"/>
  <c r="N3392" i="8" s="1"/>
  <c r="J3392" i="8"/>
  <c r="K3392" i="8" s="1"/>
  <c r="L3392" i="8" s="1"/>
  <c r="M3392" i="8" s="1"/>
  <c r="W3392" i="8" s="1"/>
  <c r="V3391" i="8"/>
  <c r="O3391" i="8"/>
  <c r="P3391" i="8" s="1"/>
  <c r="Q3391" i="8" s="1"/>
  <c r="K3391" i="8"/>
  <c r="L3391" i="8"/>
  <c r="M3391" i="8" s="1"/>
  <c r="W3391" i="8" s="1"/>
  <c r="Y3219" i="8"/>
  <c r="R3219" i="8"/>
  <c r="F3219" i="8"/>
  <c r="X3219" i="8"/>
  <c r="Z3219" i="8" s="1"/>
  <c r="AA3219" i="8" s="1"/>
  <c r="AB3219" i="8" s="1"/>
  <c r="G3219" i="8"/>
  <c r="E3219" i="8"/>
  <c r="O3392" i="8" l="1"/>
  <c r="V3392" i="8"/>
  <c r="H3394" i="8"/>
  <c r="J3393" i="8"/>
  <c r="K3393" i="8" s="1"/>
  <c r="L3393" i="8" s="1"/>
  <c r="M3393" i="8" s="1"/>
  <c r="W3393" i="8" s="1"/>
  <c r="I3393" i="8"/>
  <c r="N3393" i="8" s="1"/>
  <c r="T3219" i="8"/>
  <c r="U3219" i="8" s="1"/>
  <c r="D3220" i="8" s="1"/>
  <c r="S3219" i="8"/>
  <c r="AC3219" i="8"/>
  <c r="O3393" i="8" l="1"/>
  <c r="V3393" i="8"/>
  <c r="I3394" i="8"/>
  <c r="N3394" i="8" s="1"/>
  <c r="J3394" i="8"/>
  <c r="K3394" i="8" s="1"/>
  <c r="L3394" i="8" s="1"/>
  <c r="M3394" i="8" s="1"/>
  <c r="W3394" i="8" s="1"/>
  <c r="H3395" i="8"/>
  <c r="P3392" i="8"/>
  <c r="Q3392" i="8" s="1"/>
  <c r="P3393" i="8"/>
  <c r="Q3393" i="8" s="1"/>
  <c r="G3220" i="8"/>
  <c r="X3220" i="8"/>
  <c r="Z3220" i="8" s="1"/>
  <c r="AA3220" i="8" s="1"/>
  <c r="AB3220" i="8" s="1"/>
  <c r="R3220" i="8"/>
  <c r="F3220" i="8"/>
  <c r="E3220" i="8"/>
  <c r="Y3220" i="8"/>
  <c r="H3396" i="8" l="1"/>
  <c r="I3395" i="8"/>
  <c r="N3395" i="8" s="1"/>
  <c r="J3395" i="8"/>
  <c r="V3394" i="8"/>
  <c r="O3394" i="8"/>
  <c r="P3394" i="8"/>
  <c r="Q3394" i="8" s="1"/>
  <c r="T3220" i="8"/>
  <c r="U3220" i="8" s="1"/>
  <c r="D3221" i="8" s="1"/>
  <c r="S3220" i="8"/>
  <c r="AC3220" i="8"/>
  <c r="K3395" i="8" l="1"/>
  <c r="L3395" i="8"/>
  <c r="M3395" i="8" s="1"/>
  <c r="W3395" i="8" s="1"/>
  <c r="O3395" i="8"/>
  <c r="P3395" i="8" s="1"/>
  <c r="Q3395" i="8" s="1"/>
  <c r="V3395" i="8"/>
  <c r="H3397" i="8"/>
  <c r="I3396" i="8"/>
  <c r="N3396" i="8" s="1"/>
  <c r="J3396" i="8"/>
  <c r="K3396" i="8" s="1"/>
  <c r="L3396" i="8" s="1"/>
  <c r="M3396" i="8" s="1"/>
  <c r="W3396" i="8" s="1"/>
  <c r="R3221" i="8"/>
  <c r="E3221" i="8"/>
  <c r="Y3221" i="8"/>
  <c r="F3221" i="8"/>
  <c r="X3221" i="8"/>
  <c r="Z3221" i="8" s="1"/>
  <c r="AA3221" i="8" s="1"/>
  <c r="AB3221" i="8" s="1"/>
  <c r="G3221" i="8"/>
  <c r="I3397" i="8" l="1"/>
  <c r="N3397" i="8" s="1"/>
  <c r="H3398" i="8"/>
  <c r="J3397" i="8"/>
  <c r="V3396" i="8"/>
  <c r="O3396" i="8"/>
  <c r="P3396" i="8" s="1"/>
  <c r="Q3396" i="8" s="1"/>
  <c r="AC3221" i="8"/>
  <c r="T3221" i="8"/>
  <c r="U3221" i="8" s="1"/>
  <c r="D3222" i="8" s="1"/>
  <c r="S3221" i="8"/>
  <c r="K3397" i="8" l="1"/>
  <c r="L3397" i="8"/>
  <c r="M3397" i="8" s="1"/>
  <c r="W3397" i="8" s="1"/>
  <c r="J3398" i="8"/>
  <c r="K3398" i="8" s="1"/>
  <c r="L3398" i="8" s="1"/>
  <c r="M3398" i="8" s="1"/>
  <c r="W3398" i="8" s="1"/>
  <c r="H3399" i="8"/>
  <c r="I3398" i="8"/>
  <c r="N3398" i="8" s="1"/>
  <c r="O3397" i="8"/>
  <c r="V3397" i="8"/>
  <c r="F3222" i="8"/>
  <c r="X3222" i="8"/>
  <c r="Z3222" i="8" s="1"/>
  <c r="AA3222" i="8" s="1"/>
  <c r="AB3222" i="8" s="1"/>
  <c r="Y3222" i="8"/>
  <c r="E3222" i="8"/>
  <c r="R3222" i="8"/>
  <c r="G3222" i="8"/>
  <c r="P3397" i="8" l="1"/>
  <c r="Q3397" i="8" s="1"/>
  <c r="H3400" i="8"/>
  <c r="J3399" i="8"/>
  <c r="K3399" i="8" s="1"/>
  <c r="L3399" i="8" s="1"/>
  <c r="M3399" i="8" s="1"/>
  <c r="W3399" i="8" s="1"/>
  <c r="I3399" i="8"/>
  <c r="N3399" i="8" s="1"/>
  <c r="O3398" i="8"/>
  <c r="V3398" i="8"/>
  <c r="T3222" i="8"/>
  <c r="U3222" i="8" s="1"/>
  <c r="D3223" i="8" s="1"/>
  <c r="S3222" i="8"/>
  <c r="AC3222" i="8"/>
  <c r="P3398" i="8" l="1"/>
  <c r="Q3398" i="8" s="1"/>
  <c r="V3399" i="8"/>
  <c r="O3399" i="8"/>
  <c r="I3400" i="8"/>
  <c r="N3400" i="8" s="1"/>
  <c r="J3400" i="8"/>
  <c r="K3400" i="8" s="1"/>
  <c r="L3400" i="8" s="1"/>
  <c r="M3400" i="8" s="1"/>
  <c r="W3400" i="8" s="1"/>
  <c r="H3401" i="8"/>
  <c r="X3223" i="8"/>
  <c r="Z3223" i="8" s="1"/>
  <c r="AA3223" i="8" s="1"/>
  <c r="AB3223" i="8" s="1"/>
  <c r="E3223" i="8"/>
  <c r="R3223" i="8"/>
  <c r="G3223" i="8"/>
  <c r="Y3223" i="8"/>
  <c r="F3223" i="8"/>
  <c r="J3401" i="8" l="1"/>
  <c r="K3401" i="8" s="1"/>
  <c r="L3401" i="8" s="1"/>
  <c r="M3401" i="8" s="1"/>
  <c r="W3401" i="8" s="1"/>
  <c r="I3401" i="8"/>
  <c r="N3401" i="8" s="1"/>
  <c r="H3402" i="8"/>
  <c r="O3400" i="8"/>
  <c r="P3400" i="8" s="1"/>
  <c r="Q3400" i="8" s="1"/>
  <c r="V3400" i="8"/>
  <c r="P3399" i="8"/>
  <c r="Q3399" i="8" s="1"/>
  <c r="T3223" i="8"/>
  <c r="U3223" i="8" s="1"/>
  <c r="D3224" i="8" s="1"/>
  <c r="S3223" i="8"/>
  <c r="AC3223" i="8"/>
  <c r="I3402" i="8" l="1"/>
  <c r="N3402" i="8" s="1"/>
  <c r="H3403" i="8"/>
  <c r="J3402" i="8"/>
  <c r="K3402" i="8" s="1"/>
  <c r="L3402" i="8" s="1"/>
  <c r="M3402" i="8" s="1"/>
  <c r="W3402" i="8" s="1"/>
  <c r="V3401" i="8"/>
  <c r="O3401" i="8"/>
  <c r="P3401" i="8"/>
  <c r="Q3401" i="8" s="1"/>
  <c r="F3224" i="8"/>
  <c r="G3224" i="8"/>
  <c r="Y3224" i="8"/>
  <c r="R3224" i="8"/>
  <c r="E3224" i="8"/>
  <c r="X3224" i="8"/>
  <c r="Z3224" i="8" s="1"/>
  <c r="AA3224" i="8" s="1"/>
  <c r="AB3224" i="8" s="1"/>
  <c r="I3403" i="8" l="1"/>
  <c r="N3403" i="8" s="1"/>
  <c r="H3404" i="8"/>
  <c r="J3403" i="8"/>
  <c r="K3403" i="8" s="1"/>
  <c r="L3403" i="8" s="1"/>
  <c r="M3403" i="8" s="1"/>
  <c r="W3403" i="8" s="1"/>
  <c r="V3402" i="8"/>
  <c r="O3402" i="8"/>
  <c r="P3402" i="8" s="1"/>
  <c r="Q3402" i="8" s="1"/>
  <c r="AC3224" i="8"/>
  <c r="T3224" i="8"/>
  <c r="U3224" i="8" s="1"/>
  <c r="D3225" i="8" s="1"/>
  <c r="S3224" i="8"/>
  <c r="J3404" i="8" l="1"/>
  <c r="K3404" i="8" s="1"/>
  <c r="L3404" i="8" s="1"/>
  <c r="M3404" i="8" s="1"/>
  <c r="W3404" i="8" s="1"/>
  <c r="H3405" i="8"/>
  <c r="I3404" i="8"/>
  <c r="N3404" i="8" s="1"/>
  <c r="O3403" i="8"/>
  <c r="V3403" i="8"/>
  <c r="G3225" i="8"/>
  <c r="F3225" i="8"/>
  <c r="R3225" i="8"/>
  <c r="Y3225" i="8"/>
  <c r="X3225" i="8"/>
  <c r="Z3225" i="8" s="1"/>
  <c r="AA3225" i="8" s="1"/>
  <c r="AB3225" i="8" s="1"/>
  <c r="E3225" i="8"/>
  <c r="P3403" i="8" l="1"/>
  <c r="Q3403" i="8" s="1"/>
  <c r="V3404" i="8"/>
  <c r="O3404" i="8"/>
  <c r="P3404" i="8" s="1"/>
  <c r="Q3404" i="8" s="1"/>
  <c r="H3406" i="8"/>
  <c r="I3405" i="8"/>
  <c r="N3405" i="8" s="1"/>
  <c r="J3405" i="8"/>
  <c r="AC3225" i="8"/>
  <c r="T3225" i="8"/>
  <c r="U3225" i="8" s="1"/>
  <c r="D3226" i="8" s="1"/>
  <c r="S3225" i="8"/>
  <c r="K3405" i="8" l="1"/>
  <c r="L3405" i="8"/>
  <c r="M3405" i="8" s="1"/>
  <c r="W3405" i="8" s="1"/>
  <c r="H3407" i="8"/>
  <c r="J3406" i="8"/>
  <c r="K3406" i="8" s="1"/>
  <c r="L3406" i="8" s="1"/>
  <c r="M3406" i="8" s="1"/>
  <c r="W3406" i="8" s="1"/>
  <c r="I3406" i="8"/>
  <c r="N3406" i="8" s="1"/>
  <c r="O3405" i="8"/>
  <c r="V3405" i="8"/>
  <c r="E3226" i="8"/>
  <c r="G3226" i="8"/>
  <c r="R3226" i="8"/>
  <c r="Y3226" i="8"/>
  <c r="X3226" i="8"/>
  <c r="Z3226" i="8" s="1"/>
  <c r="AA3226" i="8" s="1"/>
  <c r="AB3226" i="8" s="1"/>
  <c r="F3226" i="8"/>
  <c r="P3405" i="8" l="1"/>
  <c r="Q3405" i="8" s="1"/>
  <c r="V3406" i="8"/>
  <c r="O3406" i="8"/>
  <c r="P3406" i="8" s="1"/>
  <c r="Q3406" i="8" s="1"/>
  <c r="I3407" i="8"/>
  <c r="N3407" i="8" s="1"/>
  <c r="H3408" i="8"/>
  <c r="J3407" i="8"/>
  <c r="K3407" i="8" s="1"/>
  <c r="L3407" i="8" s="1"/>
  <c r="M3407" i="8" s="1"/>
  <c r="W3407" i="8" s="1"/>
  <c r="AC3226" i="8"/>
  <c r="T3226" i="8"/>
  <c r="U3226" i="8" s="1"/>
  <c r="D3227" i="8" s="1"/>
  <c r="S3226" i="8"/>
  <c r="J3408" i="8" l="1"/>
  <c r="K3408" i="8" s="1"/>
  <c r="L3408" i="8" s="1"/>
  <c r="M3408" i="8" s="1"/>
  <c r="W3408" i="8" s="1"/>
  <c r="H3409" i="8"/>
  <c r="I3408" i="8"/>
  <c r="N3408" i="8" s="1"/>
  <c r="O3407" i="8"/>
  <c r="V3407" i="8"/>
  <c r="E3227" i="8"/>
  <c r="Y3227" i="8"/>
  <c r="R3227" i="8"/>
  <c r="G3227" i="8"/>
  <c r="F3227" i="8"/>
  <c r="X3227" i="8"/>
  <c r="Z3227" i="8" s="1"/>
  <c r="AA3227" i="8" s="1"/>
  <c r="AB3227" i="8" s="1"/>
  <c r="O3408" i="8" l="1"/>
  <c r="V3408" i="8"/>
  <c r="J3409" i="8"/>
  <c r="K3409" i="8" s="1"/>
  <c r="L3409" i="8" s="1"/>
  <c r="M3409" i="8" s="1"/>
  <c r="W3409" i="8" s="1"/>
  <c r="H3410" i="8"/>
  <c r="I3409" i="8"/>
  <c r="N3409" i="8" s="1"/>
  <c r="P3407" i="8"/>
  <c r="Q3407" i="8" s="1"/>
  <c r="P3408" i="8"/>
  <c r="Q3408" i="8" s="1"/>
  <c r="AC3227" i="8"/>
  <c r="T3227" i="8"/>
  <c r="U3227" i="8" s="1"/>
  <c r="D3228" i="8" s="1"/>
  <c r="S3227" i="8"/>
  <c r="J3410" i="8" l="1"/>
  <c r="I3410" i="8"/>
  <c r="N3410" i="8" s="1"/>
  <c r="H3411" i="8"/>
  <c r="O3409" i="8"/>
  <c r="V3409" i="8"/>
  <c r="P3409" i="8"/>
  <c r="Q3409" i="8" s="1"/>
  <c r="E3228" i="8"/>
  <c r="G3228" i="8"/>
  <c r="X3228" i="8"/>
  <c r="Z3228" i="8" s="1"/>
  <c r="AA3228" i="8" s="1"/>
  <c r="AB3228" i="8" s="1"/>
  <c r="Y3228" i="8"/>
  <c r="R3228" i="8"/>
  <c r="F3228" i="8"/>
  <c r="J3411" i="8" l="1"/>
  <c r="H3412" i="8"/>
  <c r="I3411" i="8"/>
  <c r="N3411" i="8" s="1"/>
  <c r="V3410" i="8"/>
  <c r="O3410" i="8"/>
  <c r="K3410" i="8"/>
  <c r="L3410" i="8"/>
  <c r="M3410" i="8" s="1"/>
  <c r="W3410" i="8" s="1"/>
  <c r="AC3228" i="8"/>
  <c r="T3228" i="8"/>
  <c r="U3228" i="8" s="1"/>
  <c r="D3229" i="8" s="1"/>
  <c r="S3228" i="8"/>
  <c r="V3411" i="8" l="1"/>
  <c r="O3411" i="8"/>
  <c r="I3412" i="8"/>
  <c r="N3412" i="8" s="1"/>
  <c r="H3413" i="8"/>
  <c r="J3412" i="8"/>
  <c r="K3412" i="8" s="1"/>
  <c r="L3412" i="8" s="1"/>
  <c r="M3412" i="8" s="1"/>
  <c r="W3412" i="8" s="1"/>
  <c r="P3411" i="8"/>
  <c r="Q3411" i="8" s="1"/>
  <c r="K3411" i="8"/>
  <c r="L3411" i="8" s="1"/>
  <c r="M3411" i="8" s="1"/>
  <c r="W3411" i="8" s="1"/>
  <c r="P3410" i="8"/>
  <c r="Q3410" i="8" s="1"/>
  <c r="Y3229" i="8"/>
  <c r="G3229" i="8"/>
  <c r="F3229" i="8"/>
  <c r="E3229" i="8"/>
  <c r="R3229" i="8"/>
  <c r="X3229" i="8"/>
  <c r="Z3229" i="8" s="1"/>
  <c r="AA3229" i="8" s="1"/>
  <c r="AB3229" i="8" s="1"/>
  <c r="I3413" i="8" l="1"/>
  <c r="N3413" i="8" s="1"/>
  <c r="J3413" i="8"/>
  <c r="K3413" i="8" s="1"/>
  <c r="L3413" i="8" s="1"/>
  <c r="M3413" i="8" s="1"/>
  <c r="W3413" i="8" s="1"/>
  <c r="H3414" i="8"/>
  <c r="V3412" i="8"/>
  <c r="O3412" i="8"/>
  <c r="T3229" i="8"/>
  <c r="U3229" i="8" s="1"/>
  <c r="D3230" i="8" s="1"/>
  <c r="S3229" i="8"/>
  <c r="AC3229" i="8"/>
  <c r="V3413" i="8" l="1"/>
  <c r="O3413" i="8"/>
  <c r="H3415" i="8"/>
  <c r="J3414" i="8"/>
  <c r="K3414" i="8" s="1"/>
  <c r="L3414" i="8" s="1"/>
  <c r="M3414" i="8" s="1"/>
  <c r="W3414" i="8" s="1"/>
  <c r="I3414" i="8"/>
  <c r="N3414" i="8" s="1"/>
  <c r="P3412" i="8"/>
  <c r="Q3412" i="8" s="1"/>
  <c r="F3230" i="8"/>
  <c r="R3230" i="8"/>
  <c r="X3230" i="8"/>
  <c r="Z3230" i="8" s="1"/>
  <c r="AA3230" i="8" s="1"/>
  <c r="AB3230" i="8" s="1"/>
  <c r="Y3230" i="8"/>
  <c r="G3230" i="8"/>
  <c r="E3230" i="8"/>
  <c r="V3414" i="8" l="1"/>
  <c r="O3414" i="8"/>
  <c r="P3414" i="8"/>
  <c r="Q3414" i="8" s="1"/>
  <c r="I3415" i="8"/>
  <c r="N3415" i="8" s="1"/>
  <c r="H3416" i="8"/>
  <c r="J3415" i="8"/>
  <c r="K3415" i="8" s="1"/>
  <c r="L3415" i="8" s="1"/>
  <c r="M3415" i="8" s="1"/>
  <c r="W3415" i="8" s="1"/>
  <c r="P3413" i="8"/>
  <c r="Q3413" i="8" s="1"/>
  <c r="AC3230" i="8"/>
  <c r="T3230" i="8"/>
  <c r="U3230" i="8" s="1"/>
  <c r="D3231" i="8" s="1"/>
  <c r="S3230" i="8"/>
  <c r="H3417" i="8" l="1"/>
  <c r="I3416" i="8"/>
  <c r="N3416" i="8" s="1"/>
  <c r="J3416" i="8"/>
  <c r="K3416" i="8" s="1"/>
  <c r="L3416" i="8" s="1"/>
  <c r="M3416" i="8" s="1"/>
  <c r="W3416" i="8" s="1"/>
  <c r="O3415" i="8"/>
  <c r="P3415" i="8" s="1"/>
  <c r="Q3415" i="8" s="1"/>
  <c r="V3415" i="8"/>
  <c r="Y3231" i="8"/>
  <c r="G3231" i="8"/>
  <c r="E3231" i="8"/>
  <c r="R3231" i="8"/>
  <c r="F3231" i="8"/>
  <c r="X3231" i="8"/>
  <c r="Z3231" i="8" s="1"/>
  <c r="AA3231" i="8" s="1"/>
  <c r="AB3231" i="8" s="1"/>
  <c r="V3416" i="8" l="1"/>
  <c r="O3416" i="8"/>
  <c r="P3416" i="8" s="1"/>
  <c r="Q3416" i="8" s="1"/>
  <c r="J3417" i="8"/>
  <c r="K3417" i="8" s="1"/>
  <c r="L3417" i="8" s="1"/>
  <c r="M3417" i="8" s="1"/>
  <c r="W3417" i="8" s="1"/>
  <c r="I3417" i="8"/>
  <c r="N3417" i="8" s="1"/>
  <c r="H3418" i="8"/>
  <c r="T3231" i="8"/>
  <c r="U3231" i="8" s="1"/>
  <c r="D3232" i="8" s="1"/>
  <c r="S3231" i="8"/>
  <c r="AC3231" i="8"/>
  <c r="I3418" i="8" l="1"/>
  <c r="N3418" i="8" s="1"/>
  <c r="J3418" i="8"/>
  <c r="H3419" i="8"/>
  <c r="O3417" i="8"/>
  <c r="V3417" i="8"/>
  <c r="F3232" i="8"/>
  <c r="G3232" i="8"/>
  <c r="E3232" i="8"/>
  <c r="R3232" i="8"/>
  <c r="X3232" i="8"/>
  <c r="Z3232" i="8" s="1"/>
  <c r="AA3232" i="8" s="1"/>
  <c r="AB3232" i="8" s="1"/>
  <c r="Y3232" i="8"/>
  <c r="H3420" i="8" l="1"/>
  <c r="I3419" i="8"/>
  <c r="N3419" i="8" s="1"/>
  <c r="J3419" i="8"/>
  <c r="K3419" i="8" s="1"/>
  <c r="L3419" i="8" s="1"/>
  <c r="M3419" i="8" s="1"/>
  <c r="W3419" i="8" s="1"/>
  <c r="K3418" i="8"/>
  <c r="L3418" i="8"/>
  <c r="M3418" i="8" s="1"/>
  <c r="W3418" i="8" s="1"/>
  <c r="P3417" i="8"/>
  <c r="Q3417" i="8" s="1"/>
  <c r="V3418" i="8"/>
  <c r="O3418" i="8"/>
  <c r="P3418" i="8" s="1"/>
  <c r="Q3418" i="8" s="1"/>
  <c r="AC3232" i="8"/>
  <c r="T3232" i="8"/>
  <c r="U3232" i="8" s="1"/>
  <c r="D3233" i="8" s="1"/>
  <c r="S3232" i="8"/>
  <c r="V3419" i="8" l="1"/>
  <c r="O3419" i="8"/>
  <c r="P3419" i="8"/>
  <c r="Q3419" i="8" s="1"/>
  <c r="J3420" i="8"/>
  <c r="K3420" i="8" s="1"/>
  <c r="L3420" i="8" s="1"/>
  <c r="M3420" i="8" s="1"/>
  <c r="W3420" i="8" s="1"/>
  <c r="H3421" i="8"/>
  <c r="I3420" i="8"/>
  <c r="N3420" i="8" s="1"/>
  <c r="X3233" i="8"/>
  <c r="Z3233" i="8" s="1"/>
  <c r="AA3233" i="8" s="1"/>
  <c r="AB3233" i="8" s="1"/>
  <c r="F3233" i="8"/>
  <c r="Y3233" i="8"/>
  <c r="E3233" i="8"/>
  <c r="G3233" i="8"/>
  <c r="R3233" i="8"/>
  <c r="I3421" i="8" l="1"/>
  <c r="N3421" i="8" s="1"/>
  <c r="H3422" i="8"/>
  <c r="J3421" i="8"/>
  <c r="K3421" i="8" s="1"/>
  <c r="L3421" i="8" s="1"/>
  <c r="M3421" i="8" s="1"/>
  <c r="W3421" i="8" s="1"/>
  <c r="V3420" i="8"/>
  <c r="O3420" i="8"/>
  <c r="T3233" i="8"/>
  <c r="U3233" i="8" s="1"/>
  <c r="D3234" i="8" s="1"/>
  <c r="S3233" i="8"/>
  <c r="AC3233" i="8"/>
  <c r="P3420" i="8" l="1"/>
  <c r="Q3420" i="8" s="1"/>
  <c r="J3422" i="8"/>
  <c r="I3422" i="8"/>
  <c r="N3422" i="8" s="1"/>
  <c r="H3423" i="8"/>
  <c r="V3421" i="8"/>
  <c r="O3421" i="8"/>
  <c r="X3234" i="8"/>
  <c r="Z3234" i="8" s="1"/>
  <c r="AA3234" i="8" s="1"/>
  <c r="AB3234" i="8" s="1"/>
  <c r="Y3234" i="8"/>
  <c r="F3234" i="8"/>
  <c r="G3234" i="8"/>
  <c r="R3234" i="8"/>
  <c r="E3234" i="8"/>
  <c r="O3422" i="8" l="1"/>
  <c r="V3422" i="8"/>
  <c r="P3422" i="8"/>
  <c r="Q3422" i="8" s="1"/>
  <c r="I3423" i="8"/>
  <c r="N3423" i="8" s="1"/>
  <c r="H3424" i="8"/>
  <c r="J3423" i="8"/>
  <c r="K3423" i="8" s="1"/>
  <c r="L3423" i="8" s="1"/>
  <c r="M3423" i="8" s="1"/>
  <c r="W3423" i="8" s="1"/>
  <c r="K3422" i="8"/>
  <c r="L3422" i="8" s="1"/>
  <c r="M3422" i="8" s="1"/>
  <c r="W3422" i="8" s="1"/>
  <c r="P3421" i="8"/>
  <c r="Q3421" i="8" s="1"/>
  <c r="T3234" i="8"/>
  <c r="U3234" i="8" s="1"/>
  <c r="D3235" i="8" s="1"/>
  <c r="S3234" i="8"/>
  <c r="AC3234" i="8"/>
  <c r="J3424" i="8" l="1"/>
  <c r="H3425" i="8"/>
  <c r="I3424" i="8"/>
  <c r="N3424" i="8" s="1"/>
  <c r="V3423" i="8"/>
  <c r="O3423" i="8"/>
  <c r="P3423" i="8"/>
  <c r="Q3423" i="8" s="1"/>
  <c r="F3235" i="8"/>
  <c r="G3235" i="8"/>
  <c r="Y3235" i="8"/>
  <c r="R3235" i="8"/>
  <c r="X3235" i="8"/>
  <c r="Z3235" i="8" s="1"/>
  <c r="AA3235" i="8" s="1"/>
  <c r="AB3235" i="8" s="1"/>
  <c r="E3235" i="8"/>
  <c r="V3424" i="8" l="1"/>
  <c r="O3424" i="8"/>
  <c r="I3425" i="8"/>
  <c r="N3425" i="8" s="1"/>
  <c r="H3426" i="8"/>
  <c r="J3425" i="8"/>
  <c r="K3425" i="8" s="1"/>
  <c r="L3425" i="8" s="1"/>
  <c r="M3425" i="8" s="1"/>
  <c r="W3425" i="8" s="1"/>
  <c r="P3424" i="8"/>
  <c r="Q3424" i="8" s="1"/>
  <c r="K3424" i="8"/>
  <c r="L3424" i="8"/>
  <c r="M3424" i="8" s="1"/>
  <c r="W3424" i="8" s="1"/>
  <c r="T3235" i="8"/>
  <c r="U3235" i="8" s="1"/>
  <c r="D3236" i="8" s="1"/>
  <c r="S3235" i="8"/>
  <c r="AC3235" i="8"/>
  <c r="I3426" i="8" l="1"/>
  <c r="N3426" i="8" s="1"/>
  <c r="H3427" i="8"/>
  <c r="J3426" i="8"/>
  <c r="K3426" i="8" s="1"/>
  <c r="L3426" i="8" s="1"/>
  <c r="M3426" i="8" s="1"/>
  <c r="W3426" i="8" s="1"/>
  <c r="O3425" i="8"/>
  <c r="V3425" i="8"/>
  <c r="Y3236" i="8"/>
  <c r="G3236" i="8"/>
  <c r="R3236" i="8"/>
  <c r="E3236" i="8"/>
  <c r="X3236" i="8"/>
  <c r="Z3236" i="8" s="1"/>
  <c r="AA3236" i="8" s="1"/>
  <c r="AB3236" i="8" s="1"/>
  <c r="F3236" i="8"/>
  <c r="P3425" i="8" l="1"/>
  <c r="Q3425" i="8" s="1"/>
  <c r="J3427" i="8"/>
  <c r="K3427" i="8" s="1"/>
  <c r="L3427" i="8" s="1"/>
  <c r="M3427" i="8" s="1"/>
  <c r="W3427" i="8" s="1"/>
  <c r="H3428" i="8"/>
  <c r="I3427" i="8"/>
  <c r="N3427" i="8" s="1"/>
  <c r="V3426" i="8"/>
  <c r="O3426" i="8"/>
  <c r="T3236" i="8"/>
  <c r="U3236" i="8" s="1"/>
  <c r="D3237" i="8" s="1"/>
  <c r="S3236" i="8"/>
  <c r="AC3236" i="8"/>
  <c r="O3427" i="8" l="1"/>
  <c r="V3427" i="8"/>
  <c r="H3429" i="8"/>
  <c r="I3428" i="8"/>
  <c r="N3428" i="8" s="1"/>
  <c r="J3428" i="8"/>
  <c r="K3428" i="8" s="1"/>
  <c r="L3428" i="8" s="1"/>
  <c r="M3428" i="8" s="1"/>
  <c r="W3428" i="8" s="1"/>
  <c r="P3426" i="8"/>
  <c r="Q3426" i="8" s="1"/>
  <c r="Y3237" i="8"/>
  <c r="X3237" i="8"/>
  <c r="Z3237" i="8" s="1"/>
  <c r="AA3237" i="8" s="1"/>
  <c r="AB3237" i="8" s="1"/>
  <c r="E3237" i="8"/>
  <c r="G3237" i="8"/>
  <c r="R3237" i="8"/>
  <c r="F3237" i="8"/>
  <c r="V3428" i="8" l="1"/>
  <c r="O3428" i="8"/>
  <c r="I3429" i="8"/>
  <c r="N3429" i="8" s="1"/>
  <c r="H3430" i="8"/>
  <c r="J3429" i="8"/>
  <c r="K3429" i="8" s="1"/>
  <c r="L3429" i="8" s="1"/>
  <c r="M3429" i="8" s="1"/>
  <c r="W3429" i="8" s="1"/>
  <c r="P3428" i="8"/>
  <c r="Q3428" i="8" s="1"/>
  <c r="P3427" i="8"/>
  <c r="Q3427" i="8" s="1"/>
  <c r="T3237" i="8"/>
  <c r="U3237" i="8" s="1"/>
  <c r="D3238" i="8" s="1"/>
  <c r="S3237" i="8"/>
  <c r="AC3237" i="8"/>
  <c r="H3431" i="8" l="1"/>
  <c r="J3430" i="8"/>
  <c r="K3430" i="8" s="1"/>
  <c r="L3430" i="8" s="1"/>
  <c r="M3430" i="8" s="1"/>
  <c r="W3430" i="8" s="1"/>
  <c r="I3430" i="8"/>
  <c r="N3430" i="8" s="1"/>
  <c r="O3429" i="8"/>
  <c r="P3429" i="8" s="1"/>
  <c r="Q3429" i="8" s="1"/>
  <c r="V3429" i="8"/>
  <c r="G3238" i="8"/>
  <c r="X3238" i="8"/>
  <c r="Z3238" i="8" s="1"/>
  <c r="AA3238" i="8" s="1"/>
  <c r="AB3238" i="8" s="1"/>
  <c r="Y3238" i="8"/>
  <c r="R3238" i="8"/>
  <c r="F3238" i="8"/>
  <c r="E3238" i="8"/>
  <c r="V3430" i="8" l="1"/>
  <c r="O3430" i="8"/>
  <c r="P3430" i="8"/>
  <c r="Q3430" i="8" s="1"/>
  <c r="J3431" i="8"/>
  <c r="K3431" i="8" s="1"/>
  <c r="L3431" i="8" s="1"/>
  <c r="M3431" i="8" s="1"/>
  <c r="W3431" i="8" s="1"/>
  <c r="I3431" i="8"/>
  <c r="N3431" i="8" s="1"/>
  <c r="H3432" i="8"/>
  <c r="T3238" i="8"/>
  <c r="U3238" i="8" s="1"/>
  <c r="D3239" i="8" s="1"/>
  <c r="S3238" i="8"/>
  <c r="AC3238" i="8"/>
  <c r="V3431" i="8" l="1"/>
  <c r="O3431" i="8"/>
  <c r="P3431" i="8" s="1"/>
  <c r="Q3431" i="8" s="1"/>
  <c r="I3432" i="8"/>
  <c r="N3432" i="8" s="1"/>
  <c r="J3432" i="8"/>
  <c r="K3432" i="8" s="1"/>
  <c r="L3432" i="8" s="1"/>
  <c r="M3432" i="8" s="1"/>
  <c r="W3432" i="8" s="1"/>
  <c r="H3433" i="8"/>
  <c r="E3239" i="8"/>
  <c r="Y3239" i="8"/>
  <c r="R3239" i="8"/>
  <c r="G3239" i="8"/>
  <c r="X3239" i="8"/>
  <c r="Z3239" i="8" s="1"/>
  <c r="AA3239" i="8" s="1"/>
  <c r="AB3239" i="8" s="1"/>
  <c r="F3239" i="8"/>
  <c r="V3432" i="8" l="1"/>
  <c r="O3432" i="8"/>
  <c r="I3433" i="8"/>
  <c r="J3433" i="8"/>
  <c r="K3433" i="8" s="1"/>
  <c r="L3433" i="8" s="1"/>
  <c r="M3433" i="8" s="1"/>
  <c r="W3433" i="8" s="1"/>
  <c r="H3434" i="8"/>
  <c r="N3433" i="8"/>
  <c r="T3239" i="8"/>
  <c r="U3239" i="8" s="1"/>
  <c r="D3240" i="8" s="1"/>
  <c r="S3239" i="8"/>
  <c r="AC3239" i="8"/>
  <c r="O3433" i="8" l="1"/>
  <c r="V3433" i="8"/>
  <c r="J3434" i="8"/>
  <c r="K3434" i="8" s="1"/>
  <c r="L3434" i="8" s="1"/>
  <c r="M3434" i="8" s="1"/>
  <c r="W3434" i="8" s="1"/>
  <c r="I3434" i="8"/>
  <c r="N3434" i="8" s="1"/>
  <c r="H3435" i="8"/>
  <c r="P3433" i="8"/>
  <c r="Q3433" i="8" s="1"/>
  <c r="P3432" i="8"/>
  <c r="Q3432" i="8" s="1"/>
  <c r="G3240" i="8"/>
  <c r="Y3240" i="8"/>
  <c r="R3240" i="8"/>
  <c r="F3240" i="8"/>
  <c r="E3240" i="8"/>
  <c r="X3240" i="8"/>
  <c r="Z3240" i="8" s="1"/>
  <c r="AA3240" i="8" s="1"/>
  <c r="AB3240" i="8" s="1"/>
  <c r="J3435" i="8" l="1"/>
  <c r="K3435" i="8" s="1"/>
  <c r="L3435" i="8" s="1"/>
  <c r="M3435" i="8" s="1"/>
  <c r="W3435" i="8" s="1"/>
  <c r="I3435" i="8"/>
  <c r="N3435" i="8" s="1"/>
  <c r="H3436" i="8"/>
  <c r="O3434" i="8"/>
  <c r="P3434" i="8" s="1"/>
  <c r="Q3434" i="8" s="1"/>
  <c r="V3434" i="8"/>
  <c r="AC3240" i="8"/>
  <c r="T3240" i="8"/>
  <c r="U3240" i="8" s="1"/>
  <c r="D3241" i="8" s="1"/>
  <c r="S3240" i="8"/>
  <c r="I3436" i="8" l="1"/>
  <c r="N3436" i="8" s="1"/>
  <c r="J3436" i="8"/>
  <c r="K3436" i="8" s="1"/>
  <c r="L3436" i="8" s="1"/>
  <c r="M3436" i="8" s="1"/>
  <c r="W3436" i="8" s="1"/>
  <c r="H3437" i="8"/>
  <c r="O3435" i="8"/>
  <c r="V3435" i="8"/>
  <c r="F3241" i="8"/>
  <c r="R3241" i="8"/>
  <c r="Y3241" i="8"/>
  <c r="G3241" i="8"/>
  <c r="X3241" i="8"/>
  <c r="Z3241" i="8" s="1"/>
  <c r="AA3241" i="8" s="1"/>
  <c r="AB3241" i="8" s="1"/>
  <c r="E3241" i="8"/>
  <c r="P3435" i="8" l="1"/>
  <c r="Q3435" i="8" s="1"/>
  <c r="I3437" i="8"/>
  <c r="N3437" i="8" s="1"/>
  <c r="J3437" i="8"/>
  <c r="K3437" i="8" s="1"/>
  <c r="L3437" i="8" s="1"/>
  <c r="M3437" i="8" s="1"/>
  <c r="W3437" i="8" s="1"/>
  <c r="H3438" i="8"/>
  <c r="O3436" i="8"/>
  <c r="V3436" i="8"/>
  <c r="AC3241" i="8"/>
  <c r="T3241" i="8"/>
  <c r="U3241" i="8" s="1"/>
  <c r="D3242" i="8" s="1"/>
  <c r="S3241" i="8"/>
  <c r="J3438" i="8" l="1"/>
  <c r="K3438" i="8" s="1"/>
  <c r="L3438" i="8" s="1"/>
  <c r="M3438" i="8" s="1"/>
  <c r="W3438" i="8" s="1"/>
  <c r="H3439" i="8"/>
  <c r="I3438" i="8"/>
  <c r="N3438" i="8" s="1"/>
  <c r="O3437" i="8"/>
  <c r="V3437" i="8"/>
  <c r="P3437" i="8"/>
  <c r="Q3437" i="8" s="1"/>
  <c r="P3436" i="8"/>
  <c r="Q3436" i="8" s="1"/>
  <c r="E3242" i="8"/>
  <c r="G3242" i="8"/>
  <c r="X3242" i="8"/>
  <c r="Z3242" i="8" s="1"/>
  <c r="AA3242" i="8" s="1"/>
  <c r="AB3242" i="8" s="1"/>
  <c r="R3242" i="8"/>
  <c r="Y3242" i="8"/>
  <c r="F3242" i="8"/>
  <c r="O3438" i="8" l="1"/>
  <c r="V3438" i="8"/>
  <c r="I3439" i="8"/>
  <c r="N3439" i="8" s="1"/>
  <c r="J3439" i="8"/>
  <c r="K3439" i="8" s="1"/>
  <c r="L3439" i="8" s="1"/>
  <c r="M3439" i="8" s="1"/>
  <c r="W3439" i="8" s="1"/>
  <c r="H3440" i="8"/>
  <c r="P3438" i="8"/>
  <c r="Q3438" i="8" s="1"/>
  <c r="AC3242" i="8"/>
  <c r="T3242" i="8"/>
  <c r="U3242" i="8" s="1"/>
  <c r="D3243" i="8" s="1"/>
  <c r="S3242" i="8"/>
  <c r="O3439" i="8" l="1"/>
  <c r="V3439" i="8"/>
  <c r="J3440" i="8"/>
  <c r="K3440" i="8" s="1"/>
  <c r="L3440" i="8" s="1"/>
  <c r="M3440" i="8" s="1"/>
  <c r="W3440" i="8" s="1"/>
  <c r="H3441" i="8"/>
  <c r="I3440" i="8"/>
  <c r="N3440" i="8" s="1"/>
  <c r="X3243" i="8"/>
  <c r="Z3243" i="8" s="1"/>
  <c r="AA3243" i="8" s="1"/>
  <c r="AB3243" i="8" s="1"/>
  <c r="Y3243" i="8"/>
  <c r="F3243" i="8"/>
  <c r="E3243" i="8"/>
  <c r="R3243" i="8"/>
  <c r="G3243" i="8"/>
  <c r="O3440" i="8" l="1"/>
  <c r="V3440" i="8"/>
  <c r="H3442" i="8"/>
  <c r="I3441" i="8"/>
  <c r="N3441" i="8" s="1"/>
  <c r="J3441" i="8"/>
  <c r="K3441" i="8" s="1"/>
  <c r="L3441" i="8" s="1"/>
  <c r="M3441" i="8" s="1"/>
  <c r="W3441" i="8" s="1"/>
  <c r="P3439" i="8"/>
  <c r="Q3439" i="8" s="1"/>
  <c r="P3440" i="8"/>
  <c r="Q3440" i="8" s="1"/>
  <c r="AC3243" i="8"/>
  <c r="T3243" i="8"/>
  <c r="U3243" i="8" s="1"/>
  <c r="D3244" i="8" s="1"/>
  <c r="S3243" i="8"/>
  <c r="V3441" i="8" l="1"/>
  <c r="O3441" i="8"/>
  <c r="H3443" i="8"/>
  <c r="J3442" i="8"/>
  <c r="K3442" i="8" s="1"/>
  <c r="L3442" i="8" s="1"/>
  <c r="M3442" i="8" s="1"/>
  <c r="W3442" i="8" s="1"/>
  <c r="I3442" i="8"/>
  <c r="N3442" i="8" s="1"/>
  <c r="P3441" i="8"/>
  <c r="Q3441" i="8" s="1"/>
  <c r="E3244" i="8"/>
  <c r="R3244" i="8"/>
  <c r="G3244" i="8"/>
  <c r="X3244" i="8"/>
  <c r="Z3244" i="8" s="1"/>
  <c r="AA3244" i="8" s="1"/>
  <c r="AB3244" i="8" s="1"/>
  <c r="Y3244" i="8"/>
  <c r="F3244" i="8"/>
  <c r="H3444" i="8" l="1"/>
  <c r="I3443" i="8"/>
  <c r="N3443" i="8" s="1"/>
  <c r="J3443" i="8"/>
  <c r="V3442" i="8"/>
  <c r="O3442" i="8"/>
  <c r="P3442" i="8" s="1"/>
  <c r="Q3442" i="8" s="1"/>
  <c r="AC3244" i="8"/>
  <c r="T3244" i="8"/>
  <c r="U3244" i="8" s="1"/>
  <c r="D3245" i="8" s="1"/>
  <c r="S3244" i="8"/>
  <c r="K3443" i="8" l="1"/>
  <c r="L3443" i="8" s="1"/>
  <c r="M3443" i="8" s="1"/>
  <c r="W3443" i="8" s="1"/>
  <c r="O3443" i="8"/>
  <c r="V3443" i="8"/>
  <c r="I3444" i="8"/>
  <c r="N3444" i="8" s="1"/>
  <c r="H3445" i="8"/>
  <c r="J3444" i="8"/>
  <c r="K3444" i="8" s="1"/>
  <c r="L3444" i="8" s="1"/>
  <c r="M3444" i="8" s="1"/>
  <c r="W3444" i="8" s="1"/>
  <c r="E3245" i="8"/>
  <c r="F3245" i="8"/>
  <c r="G3245" i="8"/>
  <c r="X3245" i="8"/>
  <c r="Z3245" i="8" s="1"/>
  <c r="AA3245" i="8" s="1"/>
  <c r="AB3245" i="8" s="1"/>
  <c r="Y3245" i="8"/>
  <c r="R3245" i="8"/>
  <c r="J3445" i="8" l="1"/>
  <c r="I3445" i="8"/>
  <c r="N3445" i="8" s="1"/>
  <c r="H3446" i="8"/>
  <c r="P3443" i="8"/>
  <c r="Q3443" i="8" s="1"/>
  <c r="V3444" i="8"/>
  <c r="O3444" i="8"/>
  <c r="AC3245" i="8"/>
  <c r="T3245" i="8"/>
  <c r="U3245" i="8" s="1"/>
  <c r="D3246" i="8" s="1"/>
  <c r="S3245" i="8"/>
  <c r="J3446" i="8" l="1"/>
  <c r="K3446" i="8" s="1"/>
  <c r="L3446" i="8" s="1"/>
  <c r="M3446" i="8" s="1"/>
  <c r="W3446" i="8" s="1"/>
  <c r="I3446" i="8"/>
  <c r="N3446" i="8" s="1"/>
  <c r="H3447" i="8"/>
  <c r="V3445" i="8"/>
  <c r="O3445" i="8"/>
  <c r="P3445" i="8"/>
  <c r="Q3445" i="8" s="1"/>
  <c r="P3444" i="8"/>
  <c r="Q3444" i="8" s="1"/>
  <c r="K3445" i="8"/>
  <c r="L3445" i="8" s="1"/>
  <c r="M3445" i="8" s="1"/>
  <c r="W3445" i="8" s="1"/>
  <c r="X3246" i="8"/>
  <c r="Z3246" i="8" s="1"/>
  <c r="AA3246" i="8" s="1"/>
  <c r="AB3246" i="8" s="1"/>
  <c r="Y3246" i="8"/>
  <c r="E3246" i="8"/>
  <c r="F3246" i="8"/>
  <c r="G3246" i="8"/>
  <c r="R3246" i="8"/>
  <c r="H3448" i="8" l="1"/>
  <c r="J3447" i="8"/>
  <c r="K3447" i="8" s="1"/>
  <c r="L3447" i="8" s="1"/>
  <c r="M3447" i="8" s="1"/>
  <c r="W3447" i="8" s="1"/>
  <c r="I3447" i="8"/>
  <c r="N3447" i="8" s="1"/>
  <c r="V3446" i="8"/>
  <c r="O3446" i="8"/>
  <c r="T3246" i="8"/>
  <c r="U3246" i="8" s="1"/>
  <c r="D3247" i="8" s="1"/>
  <c r="S3246" i="8"/>
  <c r="AC3246" i="8"/>
  <c r="P3446" i="8" l="1"/>
  <c r="Q3446" i="8" s="1"/>
  <c r="V3447" i="8"/>
  <c r="O3447" i="8"/>
  <c r="H3449" i="8"/>
  <c r="I3448" i="8"/>
  <c r="N3448" i="8" s="1"/>
  <c r="J3448" i="8"/>
  <c r="K3448" i="8" s="1"/>
  <c r="L3448" i="8" s="1"/>
  <c r="M3448" i="8" s="1"/>
  <c r="W3448" i="8" s="1"/>
  <c r="Y3247" i="8"/>
  <c r="G3247" i="8"/>
  <c r="X3247" i="8"/>
  <c r="Z3247" i="8" s="1"/>
  <c r="AA3247" i="8" s="1"/>
  <c r="AB3247" i="8" s="1"/>
  <c r="F3247" i="8"/>
  <c r="E3247" i="8"/>
  <c r="R3247" i="8"/>
  <c r="O3448" i="8" l="1"/>
  <c r="V3448" i="8"/>
  <c r="P3448" i="8"/>
  <c r="Q3448" i="8" s="1"/>
  <c r="P3447" i="8"/>
  <c r="Q3447" i="8" s="1"/>
  <c r="J3449" i="8"/>
  <c r="K3449" i="8" s="1"/>
  <c r="L3449" i="8" s="1"/>
  <c r="M3449" i="8" s="1"/>
  <c r="W3449" i="8" s="1"/>
  <c r="H3450" i="8"/>
  <c r="I3449" i="8"/>
  <c r="N3449" i="8" s="1"/>
  <c r="T3247" i="8"/>
  <c r="U3247" i="8" s="1"/>
  <c r="D3248" i="8" s="1"/>
  <c r="S3247" i="8"/>
  <c r="AC3247" i="8"/>
  <c r="I3450" i="8" l="1"/>
  <c r="N3450" i="8" s="1"/>
  <c r="J3450" i="8"/>
  <c r="K3450" i="8" s="1"/>
  <c r="L3450" i="8" s="1"/>
  <c r="M3450" i="8" s="1"/>
  <c r="W3450" i="8" s="1"/>
  <c r="H3451" i="8"/>
  <c r="V3449" i="8"/>
  <c r="O3449" i="8"/>
  <c r="E3248" i="8"/>
  <c r="G3248" i="8"/>
  <c r="X3248" i="8"/>
  <c r="Z3248" i="8" s="1"/>
  <c r="AA3248" i="8" s="1"/>
  <c r="AB3248" i="8" s="1"/>
  <c r="R3248" i="8"/>
  <c r="F3248" i="8"/>
  <c r="Y3248" i="8"/>
  <c r="P3449" i="8" l="1"/>
  <c r="Q3449" i="8" s="1"/>
  <c r="H3452" i="8"/>
  <c r="J3451" i="8"/>
  <c r="K3451" i="8" s="1"/>
  <c r="L3451" i="8" s="1"/>
  <c r="M3451" i="8" s="1"/>
  <c r="W3451" i="8" s="1"/>
  <c r="I3451" i="8"/>
  <c r="N3451" i="8" s="1"/>
  <c r="O3450" i="8"/>
  <c r="V3450" i="8"/>
  <c r="T3248" i="8"/>
  <c r="U3248" i="8" s="1"/>
  <c r="D3249" i="8" s="1"/>
  <c r="S3248" i="8"/>
  <c r="AC3248" i="8"/>
  <c r="V3451" i="8" l="1"/>
  <c r="O3451" i="8"/>
  <c r="H3453" i="8"/>
  <c r="I3452" i="8"/>
  <c r="N3452" i="8" s="1"/>
  <c r="J3452" i="8"/>
  <c r="K3452" i="8" s="1"/>
  <c r="L3452" i="8" s="1"/>
  <c r="M3452" i="8" s="1"/>
  <c r="W3452" i="8" s="1"/>
  <c r="P3450" i="8"/>
  <c r="Q3450" i="8" s="1"/>
  <c r="E3249" i="8"/>
  <c r="G3249" i="8"/>
  <c r="F3249" i="8"/>
  <c r="R3249" i="8"/>
  <c r="X3249" i="8"/>
  <c r="Z3249" i="8" s="1"/>
  <c r="AA3249" i="8" s="1"/>
  <c r="AB3249" i="8" s="1"/>
  <c r="Y3249" i="8"/>
  <c r="V3452" i="8" l="1"/>
  <c r="O3452" i="8"/>
  <c r="I3453" i="8"/>
  <c r="N3453" i="8" s="1"/>
  <c r="H3454" i="8"/>
  <c r="J3453" i="8"/>
  <c r="K3453" i="8" s="1"/>
  <c r="L3453" i="8" s="1"/>
  <c r="M3453" i="8" s="1"/>
  <c r="W3453" i="8" s="1"/>
  <c r="P3452" i="8"/>
  <c r="Q3452" i="8" s="1"/>
  <c r="P3451" i="8"/>
  <c r="Q3451" i="8" s="1"/>
  <c r="AC3249" i="8"/>
  <c r="T3249" i="8"/>
  <c r="U3249" i="8" s="1"/>
  <c r="D3250" i="8" s="1"/>
  <c r="S3249" i="8"/>
  <c r="H3455" i="8" l="1"/>
  <c r="I3454" i="8"/>
  <c r="N3454" i="8" s="1"/>
  <c r="J3454" i="8"/>
  <c r="K3454" i="8" s="1"/>
  <c r="L3454" i="8" s="1"/>
  <c r="M3454" i="8" s="1"/>
  <c r="W3454" i="8" s="1"/>
  <c r="O3453" i="8"/>
  <c r="P3453" i="8" s="1"/>
  <c r="Q3453" i="8" s="1"/>
  <c r="V3453" i="8"/>
  <c r="X3250" i="8"/>
  <c r="Z3250" i="8" s="1"/>
  <c r="AA3250" i="8" s="1"/>
  <c r="AB3250" i="8" s="1"/>
  <c r="Y3250" i="8"/>
  <c r="E3250" i="8"/>
  <c r="F3250" i="8"/>
  <c r="R3250" i="8"/>
  <c r="G3250" i="8"/>
  <c r="O3454" i="8" l="1"/>
  <c r="V3454" i="8"/>
  <c r="H3456" i="8"/>
  <c r="J3455" i="8"/>
  <c r="K3455" i="8" s="1"/>
  <c r="L3455" i="8" s="1"/>
  <c r="M3455" i="8" s="1"/>
  <c r="W3455" i="8" s="1"/>
  <c r="I3455" i="8"/>
  <c r="N3455" i="8" s="1"/>
  <c r="T3250" i="8"/>
  <c r="U3250" i="8" s="1"/>
  <c r="D3251" i="8" s="1"/>
  <c r="S3250" i="8"/>
  <c r="AC3250" i="8"/>
  <c r="O3455" i="8" l="1"/>
  <c r="P3455" i="8" s="1"/>
  <c r="Q3455" i="8" s="1"/>
  <c r="V3455" i="8"/>
  <c r="I3456" i="8"/>
  <c r="N3456" i="8" s="1"/>
  <c r="H3457" i="8"/>
  <c r="J3456" i="8"/>
  <c r="K3456" i="8" s="1"/>
  <c r="L3456" i="8" s="1"/>
  <c r="M3456" i="8" s="1"/>
  <c r="W3456" i="8" s="1"/>
  <c r="P3454" i="8"/>
  <c r="Q3454" i="8" s="1"/>
  <c r="E3251" i="8"/>
  <c r="G3251" i="8"/>
  <c r="Y3251" i="8"/>
  <c r="X3251" i="8"/>
  <c r="Z3251" i="8" s="1"/>
  <c r="AA3251" i="8" s="1"/>
  <c r="AB3251" i="8" s="1"/>
  <c r="F3251" i="8"/>
  <c r="R3251" i="8"/>
  <c r="I3457" i="8" l="1"/>
  <c r="N3457" i="8" s="1"/>
  <c r="J3457" i="8"/>
  <c r="K3457" i="8" s="1"/>
  <c r="L3457" i="8" s="1"/>
  <c r="M3457" i="8" s="1"/>
  <c r="W3457" i="8" s="1"/>
  <c r="H3458" i="8"/>
  <c r="O3456" i="8"/>
  <c r="V3456" i="8"/>
  <c r="T3251" i="8"/>
  <c r="U3251" i="8" s="1"/>
  <c r="D3252" i="8" s="1"/>
  <c r="S3251" i="8"/>
  <c r="AC3251" i="8"/>
  <c r="P3456" i="8" l="1"/>
  <c r="Q3456" i="8" s="1"/>
  <c r="H3459" i="8"/>
  <c r="I3458" i="8"/>
  <c r="N3458" i="8" s="1"/>
  <c r="J3458" i="8"/>
  <c r="K3458" i="8" s="1"/>
  <c r="L3458" i="8" s="1"/>
  <c r="M3458" i="8" s="1"/>
  <c r="W3458" i="8" s="1"/>
  <c r="V3457" i="8"/>
  <c r="O3457" i="8"/>
  <c r="F3252" i="8"/>
  <c r="G3252" i="8"/>
  <c r="R3252" i="8"/>
  <c r="Y3252" i="8"/>
  <c r="X3252" i="8"/>
  <c r="Z3252" i="8" s="1"/>
  <c r="AA3252" i="8" s="1"/>
  <c r="AB3252" i="8" s="1"/>
  <c r="E3252" i="8"/>
  <c r="V3458" i="8" l="1"/>
  <c r="O3458" i="8"/>
  <c r="H3460" i="8"/>
  <c r="I3459" i="8"/>
  <c r="N3459" i="8" s="1"/>
  <c r="J3459" i="8"/>
  <c r="K3459" i="8" s="1"/>
  <c r="L3459" i="8" s="1"/>
  <c r="M3459" i="8" s="1"/>
  <c r="W3459" i="8" s="1"/>
  <c r="P3458" i="8"/>
  <c r="Q3458" i="8" s="1"/>
  <c r="P3457" i="8"/>
  <c r="Q3457" i="8" s="1"/>
  <c r="AC3252" i="8"/>
  <c r="T3252" i="8"/>
  <c r="U3252" i="8" s="1"/>
  <c r="D3253" i="8" s="1"/>
  <c r="S3252" i="8"/>
  <c r="O3459" i="8" l="1"/>
  <c r="V3459" i="8"/>
  <c r="I3460" i="8"/>
  <c r="N3460" i="8" s="1"/>
  <c r="J3460" i="8"/>
  <c r="K3460" i="8" s="1"/>
  <c r="L3460" i="8" s="1"/>
  <c r="M3460" i="8" s="1"/>
  <c r="W3460" i="8" s="1"/>
  <c r="H3461" i="8"/>
  <c r="P3459" i="8"/>
  <c r="Q3459" i="8" s="1"/>
  <c r="Y3253" i="8"/>
  <c r="E3253" i="8"/>
  <c r="G3253" i="8"/>
  <c r="F3253" i="8"/>
  <c r="R3253" i="8"/>
  <c r="X3253" i="8"/>
  <c r="Z3253" i="8" s="1"/>
  <c r="AA3253" i="8" s="1"/>
  <c r="AB3253" i="8" s="1"/>
  <c r="I3461" i="8" l="1"/>
  <c r="N3461" i="8" s="1"/>
  <c r="J3461" i="8"/>
  <c r="H3462" i="8"/>
  <c r="O3460" i="8"/>
  <c r="V3460" i="8"/>
  <c r="AC3253" i="8"/>
  <c r="T3253" i="8"/>
  <c r="U3253" i="8" s="1"/>
  <c r="D3254" i="8" s="1"/>
  <c r="S3253" i="8"/>
  <c r="J3462" i="8" l="1"/>
  <c r="K3462" i="8" s="1"/>
  <c r="L3462" i="8" s="1"/>
  <c r="M3462" i="8" s="1"/>
  <c r="W3462" i="8" s="1"/>
  <c r="I3462" i="8"/>
  <c r="N3462" i="8" s="1"/>
  <c r="H3463" i="8"/>
  <c r="P3460" i="8"/>
  <c r="Q3460" i="8" s="1"/>
  <c r="K3461" i="8"/>
  <c r="L3461" i="8"/>
  <c r="M3461" i="8" s="1"/>
  <c r="W3461" i="8" s="1"/>
  <c r="V3461" i="8"/>
  <c r="O3461" i="8"/>
  <c r="P3461" i="8" s="1"/>
  <c r="Q3461" i="8" s="1"/>
  <c r="Y3254" i="8"/>
  <c r="E3254" i="8"/>
  <c r="R3254" i="8"/>
  <c r="F3254" i="8"/>
  <c r="X3254" i="8"/>
  <c r="Z3254" i="8" s="1"/>
  <c r="AA3254" i="8" s="1"/>
  <c r="AB3254" i="8" s="1"/>
  <c r="G3254" i="8"/>
  <c r="J3463" i="8" l="1"/>
  <c r="I3463" i="8"/>
  <c r="N3463" i="8" s="1"/>
  <c r="H3464" i="8"/>
  <c r="O3462" i="8"/>
  <c r="V3462" i="8"/>
  <c r="P3462" i="8"/>
  <c r="Q3462" i="8" s="1"/>
  <c r="AC3254" i="8"/>
  <c r="T3254" i="8"/>
  <c r="U3254" i="8" s="1"/>
  <c r="D3255" i="8" s="1"/>
  <c r="S3254" i="8"/>
  <c r="J3464" i="8" l="1"/>
  <c r="K3464" i="8" s="1"/>
  <c r="L3464" i="8" s="1"/>
  <c r="M3464" i="8" s="1"/>
  <c r="W3464" i="8" s="1"/>
  <c r="H3465" i="8"/>
  <c r="I3464" i="8"/>
  <c r="N3464" i="8" s="1"/>
  <c r="O3463" i="8"/>
  <c r="V3463" i="8"/>
  <c r="K3463" i="8"/>
  <c r="L3463" i="8"/>
  <c r="M3463" i="8" s="1"/>
  <c r="W3463" i="8" s="1"/>
  <c r="F3255" i="8"/>
  <c r="Y3255" i="8"/>
  <c r="E3255" i="8"/>
  <c r="X3255" i="8"/>
  <c r="Z3255" i="8" s="1"/>
  <c r="AA3255" i="8" s="1"/>
  <c r="AB3255" i="8" s="1"/>
  <c r="G3255" i="8"/>
  <c r="R3255" i="8"/>
  <c r="V3464" i="8" l="1"/>
  <c r="O3464" i="8"/>
  <c r="I3465" i="8"/>
  <c r="N3465" i="8" s="1"/>
  <c r="J3465" i="8"/>
  <c r="K3465" i="8" s="1"/>
  <c r="L3465" i="8" s="1"/>
  <c r="M3465" i="8" s="1"/>
  <c r="W3465" i="8" s="1"/>
  <c r="H3466" i="8"/>
  <c r="P3464" i="8"/>
  <c r="Q3464" i="8" s="1"/>
  <c r="P3463" i="8"/>
  <c r="Q3463" i="8" s="1"/>
  <c r="T3255" i="8"/>
  <c r="U3255" i="8" s="1"/>
  <c r="D3256" i="8" s="1"/>
  <c r="S3255" i="8"/>
  <c r="AC3255" i="8"/>
  <c r="O3465" i="8" l="1"/>
  <c r="V3465" i="8"/>
  <c r="H3467" i="8"/>
  <c r="I3466" i="8"/>
  <c r="N3466" i="8" s="1"/>
  <c r="J3466" i="8"/>
  <c r="K3466" i="8" s="1"/>
  <c r="L3466" i="8" s="1"/>
  <c r="M3466" i="8" s="1"/>
  <c r="W3466" i="8" s="1"/>
  <c r="P3465" i="8"/>
  <c r="Q3465" i="8" s="1"/>
  <c r="E3256" i="8"/>
  <c r="X3256" i="8"/>
  <c r="Z3256" i="8" s="1"/>
  <c r="AA3256" i="8" s="1"/>
  <c r="AB3256" i="8" s="1"/>
  <c r="R3256" i="8"/>
  <c r="Y3256" i="8"/>
  <c r="F3256" i="8"/>
  <c r="G3256" i="8"/>
  <c r="J3467" i="8" l="1"/>
  <c r="K3467" i="8" s="1"/>
  <c r="L3467" i="8" s="1"/>
  <c r="M3467" i="8" s="1"/>
  <c r="W3467" i="8" s="1"/>
  <c r="I3467" i="8"/>
  <c r="N3467" i="8" s="1"/>
  <c r="H3468" i="8"/>
  <c r="O3466" i="8"/>
  <c r="V3466" i="8"/>
  <c r="P3466" i="8"/>
  <c r="Q3466" i="8" s="1"/>
  <c r="T3256" i="8"/>
  <c r="U3256" i="8" s="1"/>
  <c r="D3257" i="8" s="1"/>
  <c r="S3256" i="8"/>
  <c r="AC3256" i="8"/>
  <c r="H3469" i="8" l="1"/>
  <c r="I3468" i="8"/>
  <c r="N3468" i="8" s="1"/>
  <c r="J3468" i="8"/>
  <c r="K3468" i="8" s="1"/>
  <c r="L3468" i="8" s="1"/>
  <c r="M3468" i="8" s="1"/>
  <c r="W3468" i="8" s="1"/>
  <c r="V3467" i="8"/>
  <c r="O3467" i="8"/>
  <c r="Y3257" i="8"/>
  <c r="E3257" i="8"/>
  <c r="R3257" i="8"/>
  <c r="G3257" i="8"/>
  <c r="X3257" i="8"/>
  <c r="Z3257" i="8" s="1"/>
  <c r="AA3257" i="8" s="1"/>
  <c r="AB3257" i="8" s="1"/>
  <c r="F3257" i="8"/>
  <c r="O3468" i="8" l="1"/>
  <c r="V3468" i="8"/>
  <c r="I3469" i="8"/>
  <c r="N3469" i="8" s="1"/>
  <c r="J3469" i="8"/>
  <c r="K3469" i="8" s="1"/>
  <c r="L3469" i="8" s="1"/>
  <c r="M3469" i="8" s="1"/>
  <c r="W3469" i="8" s="1"/>
  <c r="H3470" i="8"/>
  <c r="P3467" i="8"/>
  <c r="Q3467" i="8" s="1"/>
  <c r="T3257" i="8"/>
  <c r="U3257" i="8" s="1"/>
  <c r="D3258" i="8" s="1"/>
  <c r="S3257" i="8"/>
  <c r="AC3257" i="8"/>
  <c r="J3470" i="8" l="1"/>
  <c r="K3470" i="8" s="1"/>
  <c r="L3470" i="8" s="1"/>
  <c r="M3470" i="8" s="1"/>
  <c r="W3470" i="8" s="1"/>
  <c r="H3471" i="8"/>
  <c r="I3470" i="8"/>
  <c r="N3470" i="8" s="1"/>
  <c r="O3469" i="8"/>
  <c r="P3469" i="8" s="1"/>
  <c r="Q3469" i="8" s="1"/>
  <c r="V3469" i="8"/>
  <c r="P3468" i="8"/>
  <c r="Q3468" i="8" s="1"/>
  <c r="G3258" i="8"/>
  <c r="E3258" i="8"/>
  <c r="X3258" i="8"/>
  <c r="Z3258" i="8" s="1"/>
  <c r="AA3258" i="8" s="1"/>
  <c r="AB3258" i="8" s="1"/>
  <c r="F3258" i="8"/>
  <c r="Y3258" i="8"/>
  <c r="R3258" i="8"/>
  <c r="O3470" i="8" l="1"/>
  <c r="V3470" i="8"/>
  <c r="J3471" i="8"/>
  <c r="H3472" i="8"/>
  <c r="I3471" i="8"/>
  <c r="N3471" i="8" s="1"/>
  <c r="AC3258" i="8"/>
  <c r="T3258" i="8"/>
  <c r="U3258" i="8" s="1"/>
  <c r="D3259" i="8" s="1"/>
  <c r="S3258" i="8"/>
  <c r="H3473" i="8" l="1"/>
  <c r="I3472" i="8"/>
  <c r="N3472" i="8" s="1"/>
  <c r="J3472" i="8"/>
  <c r="K3472" i="8" s="1"/>
  <c r="L3472" i="8" s="1"/>
  <c r="M3472" i="8" s="1"/>
  <c r="W3472" i="8" s="1"/>
  <c r="K3471" i="8"/>
  <c r="L3471" i="8" s="1"/>
  <c r="M3471" i="8" s="1"/>
  <c r="W3471" i="8" s="1"/>
  <c r="V3471" i="8"/>
  <c r="O3471" i="8"/>
  <c r="P3470" i="8"/>
  <c r="Q3470" i="8" s="1"/>
  <c r="Y3259" i="8"/>
  <c r="G3259" i="8"/>
  <c r="X3259" i="8"/>
  <c r="Z3259" i="8" s="1"/>
  <c r="AA3259" i="8" s="1"/>
  <c r="AB3259" i="8" s="1"/>
  <c r="R3259" i="8"/>
  <c r="E3259" i="8"/>
  <c r="F3259" i="8"/>
  <c r="P3471" i="8" l="1"/>
  <c r="Q3471" i="8" s="1"/>
  <c r="O3472" i="8"/>
  <c r="P3472" i="8" s="1"/>
  <c r="Q3472" i="8" s="1"/>
  <c r="V3472" i="8"/>
  <c r="I3473" i="8"/>
  <c r="N3473" i="8" s="1"/>
  <c r="J3473" i="8"/>
  <c r="K3473" i="8" s="1"/>
  <c r="L3473" i="8" s="1"/>
  <c r="M3473" i="8" s="1"/>
  <c r="W3473" i="8" s="1"/>
  <c r="H3474" i="8"/>
  <c r="AC3259" i="8"/>
  <c r="T3259" i="8"/>
  <c r="U3259" i="8" s="1"/>
  <c r="D3260" i="8" s="1"/>
  <c r="S3259" i="8"/>
  <c r="I3474" i="8" l="1"/>
  <c r="N3474" i="8" s="1"/>
  <c r="J3474" i="8"/>
  <c r="K3474" i="8" s="1"/>
  <c r="L3474" i="8" s="1"/>
  <c r="M3474" i="8" s="1"/>
  <c r="W3474" i="8" s="1"/>
  <c r="H3475" i="8"/>
  <c r="O3473" i="8"/>
  <c r="V3473" i="8"/>
  <c r="X3260" i="8"/>
  <c r="Z3260" i="8" s="1"/>
  <c r="AA3260" i="8" s="1"/>
  <c r="AB3260" i="8" s="1"/>
  <c r="G3260" i="8"/>
  <c r="R3260" i="8"/>
  <c r="E3260" i="8"/>
  <c r="F3260" i="8"/>
  <c r="Y3260" i="8"/>
  <c r="J3475" i="8" l="1"/>
  <c r="K3475" i="8" s="1"/>
  <c r="L3475" i="8" s="1"/>
  <c r="M3475" i="8" s="1"/>
  <c r="W3475" i="8" s="1"/>
  <c r="H3476" i="8"/>
  <c r="I3475" i="8"/>
  <c r="N3475" i="8" s="1"/>
  <c r="P3473" i="8"/>
  <c r="Q3473" i="8" s="1"/>
  <c r="O3474" i="8"/>
  <c r="P3474" i="8" s="1"/>
  <c r="Q3474" i="8" s="1"/>
  <c r="V3474" i="8"/>
  <c r="T3260" i="8"/>
  <c r="U3260" i="8" s="1"/>
  <c r="D3261" i="8" s="1"/>
  <c r="S3260" i="8"/>
  <c r="AC3260" i="8"/>
  <c r="V3475" i="8" l="1"/>
  <c r="O3475" i="8"/>
  <c r="I3476" i="8"/>
  <c r="N3476" i="8" s="1"/>
  <c r="H3477" i="8"/>
  <c r="J3476" i="8"/>
  <c r="F3261" i="8"/>
  <c r="X3261" i="8"/>
  <c r="Z3261" i="8" s="1"/>
  <c r="AA3261" i="8" s="1"/>
  <c r="AB3261" i="8" s="1"/>
  <c r="G3261" i="8"/>
  <c r="R3261" i="8"/>
  <c r="Y3261" i="8"/>
  <c r="E3261" i="8"/>
  <c r="K3476" i="8" l="1"/>
  <c r="L3476" i="8"/>
  <c r="M3476" i="8" s="1"/>
  <c r="W3476" i="8" s="1"/>
  <c r="O3476" i="8"/>
  <c r="V3476" i="8"/>
  <c r="P3475" i="8"/>
  <c r="Q3475" i="8" s="1"/>
  <c r="P3476" i="8"/>
  <c r="Q3476" i="8" s="1"/>
  <c r="I3477" i="8"/>
  <c r="N3477" i="8" s="1"/>
  <c r="H3478" i="8"/>
  <c r="J3477" i="8"/>
  <c r="T3261" i="8"/>
  <c r="U3261" i="8" s="1"/>
  <c r="D3262" i="8" s="1"/>
  <c r="S3261" i="8"/>
  <c r="AC3261" i="8"/>
  <c r="V3477" i="8" l="1"/>
  <c r="O3477" i="8"/>
  <c r="H3479" i="8"/>
  <c r="J3478" i="8"/>
  <c r="K3478" i="8" s="1"/>
  <c r="L3478" i="8" s="1"/>
  <c r="M3478" i="8" s="1"/>
  <c r="W3478" i="8" s="1"/>
  <c r="I3478" i="8"/>
  <c r="N3478" i="8" s="1"/>
  <c r="P3477" i="8"/>
  <c r="Q3477" i="8" s="1"/>
  <c r="K3477" i="8"/>
  <c r="L3477" i="8"/>
  <c r="M3477" i="8" s="1"/>
  <c r="W3477" i="8" s="1"/>
  <c r="R3262" i="8"/>
  <c r="F3262" i="8"/>
  <c r="X3262" i="8"/>
  <c r="Z3262" i="8" s="1"/>
  <c r="AA3262" i="8" s="1"/>
  <c r="AB3262" i="8" s="1"/>
  <c r="G3262" i="8"/>
  <c r="E3262" i="8"/>
  <c r="Y3262" i="8"/>
  <c r="H3480" i="8" l="1"/>
  <c r="I3479" i="8"/>
  <c r="N3479" i="8" s="1"/>
  <c r="J3479" i="8"/>
  <c r="K3479" i="8" s="1"/>
  <c r="L3479" i="8" s="1"/>
  <c r="M3479" i="8" s="1"/>
  <c r="W3479" i="8" s="1"/>
  <c r="V3478" i="8"/>
  <c r="O3478" i="8"/>
  <c r="T3262" i="8"/>
  <c r="U3262" i="8" s="1"/>
  <c r="D3263" i="8" s="1"/>
  <c r="S3262" i="8"/>
  <c r="AC3262" i="8"/>
  <c r="V3479" i="8" l="1"/>
  <c r="O3479" i="8"/>
  <c r="P3479" i="8"/>
  <c r="Q3479" i="8" s="1"/>
  <c r="P3478" i="8"/>
  <c r="Q3478" i="8" s="1"/>
  <c r="I3480" i="8"/>
  <c r="N3480" i="8" s="1"/>
  <c r="H3481" i="8"/>
  <c r="J3480" i="8"/>
  <c r="F3263" i="8"/>
  <c r="G3263" i="8"/>
  <c r="E3263" i="8"/>
  <c r="Y3263" i="8"/>
  <c r="X3263" i="8"/>
  <c r="Z3263" i="8" s="1"/>
  <c r="AA3263" i="8" s="1"/>
  <c r="AB3263" i="8" s="1"/>
  <c r="R3263" i="8"/>
  <c r="K3480" i="8" l="1"/>
  <c r="L3480" i="8"/>
  <c r="M3480" i="8" s="1"/>
  <c r="W3480" i="8" s="1"/>
  <c r="O3480" i="8"/>
  <c r="V3480" i="8"/>
  <c r="P3480" i="8"/>
  <c r="Q3480" i="8" s="1"/>
  <c r="H3482" i="8"/>
  <c r="I3481" i="8"/>
  <c r="N3481" i="8" s="1"/>
  <c r="J3481" i="8"/>
  <c r="K3481" i="8" s="1"/>
  <c r="L3481" i="8" s="1"/>
  <c r="M3481" i="8" s="1"/>
  <c r="W3481" i="8" s="1"/>
  <c r="AC3263" i="8"/>
  <c r="T3263" i="8"/>
  <c r="U3263" i="8" s="1"/>
  <c r="D3264" i="8" s="1"/>
  <c r="S3263" i="8"/>
  <c r="H3483" i="8" l="1"/>
  <c r="J3482" i="8"/>
  <c r="K3482" i="8" s="1"/>
  <c r="L3482" i="8" s="1"/>
  <c r="M3482" i="8" s="1"/>
  <c r="W3482" i="8" s="1"/>
  <c r="I3482" i="8"/>
  <c r="N3482" i="8" s="1"/>
  <c r="V3481" i="8"/>
  <c r="O3481" i="8"/>
  <c r="X3264" i="8"/>
  <c r="Z3264" i="8" s="1"/>
  <c r="AA3264" i="8" s="1"/>
  <c r="AB3264" i="8" s="1"/>
  <c r="G3264" i="8"/>
  <c r="E3264" i="8"/>
  <c r="Y3264" i="8"/>
  <c r="F3264" i="8"/>
  <c r="R3264" i="8"/>
  <c r="O3482" i="8" l="1"/>
  <c r="P3482" i="8" s="1"/>
  <c r="Q3482" i="8" s="1"/>
  <c r="V3482" i="8"/>
  <c r="P3481" i="8"/>
  <c r="Q3481" i="8" s="1"/>
  <c r="I3483" i="8"/>
  <c r="N3483" i="8" s="1"/>
  <c r="J3483" i="8"/>
  <c r="K3483" i="8" s="1"/>
  <c r="L3483" i="8" s="1"/>
  <c r="M3483" i="8" s="1"/>
  <c r="W3483" i="8" s="1"/>
  <c r="H3484" i="8"/>
  <c r="AC3264" i="8"/>
  <c r="T3264" i="8"/>
  <c r="U3264" i="8" s="1"/>
  <c r="D3265" i="8" s="1"/>
  <c r="S3264" i="8"/>
  <c r="I3484" i="8" l="1"/>
  <c r="J3484" i="8"/>
  <c r="K3484" i="8" s="1"/>
  <c r="L3484" i="8" s="1"/>
  <c r="M3484" i="8" s="1"/>
  <c r="W3484" i="8" s="1"/>
  <c r="H3485" i="8"/>
  <c r="N3484" i="8"/>
  <c r="O3483" i="8"/>
  <c r="V3483" i="8"/>
  <c r="P3483" i="8"/>
  <c r="Q3483" i="8" s="1"/>
  <c r="F3265" i="8"/>
  <c r="R3265" i="8"/>
  <c r="G3265" i="8"/>
  <c r="Y3265" i="8"/>
  <c r="X3265" i="8"/>
  <c r="Z3265" i="8" s="1"/>
  <c r="AA3265" i="8" s="1"/>
  <c r="AB3265" i="8" s="1"/>
  <c r="E3265" i="8"/>
  <c r="O3484" i="8" l="1"/>
  <c r="V3484" i="8"/>
  <c r="P3484" i="8"/>
  <c r="Q3484" i="8" s="1"/>
  <c r="I3485" i="8"/>
  <c r="N3485" i="8" s="1"/>
  <c r="J3485" i="8"/>
  <c r="K3485" i="8" s="1"/>
  <c r="L3485" i="8" s="1"/>
  <c r="M3485" i="8" s="1"/>
  <c r="W3485" i="8" s="1"/>
  <c r="H3486" i="8"/>
  <c r="AC3265" i="8"/>
  <c r="T3265" i="8"/>
  <c r="U3265" i="8" s="1"/>
  <c r="D3266" i="8" s="1"/>
  <c r="S3265" i="8"/>
  <c r="V3485" i="8" l="1"/>
  <c r="O3485" i="8"/>
  <c r="I3486" i="8"/>
  <c r="N3486" i="8" s="1"/>
  <c r="H3487" i="8"/>
  <c r="J3486" i="8"/>
  <c r="K3486" i="8" s="1"/>
  <c r="L3486" i="8" s="1"/>
  <c r="M3486" i="8" s="1"/>
  <c r="W3486" i="8" s="1"/>
  <c r="P3485" i="8"/>
  <c r="Q3485" i="8" s="1"/>
  <c r="E3266" i="8"/>
  <c r="X3266" i="8"/>
  <c r="Z3266" i="8" s="1"/>
  <c r="AA3266" i="8" s="1"/>
  <c r="AB3266" i="8" s="1"/>
  <c r="Y3266" i="8"/>
  <c r="F3266" i="8"/>
  <c r="G3266" i="8"/>
  <c r="R3266" i="8"/>
  <c r="H3488" i="8" l="1"/>
  <c r="I3487" i="8"/>
  <c r="N3487" i="8" s="1"/>
  <c r="J3487" i="8"/>
  <c r="K3487" i="8" s="1"/>
  <c r="L3487" i="8" s="1"/>
  <c r="M3487" i="8" s="1"/>
  <c r="W3487" i="8" s="1"/>
  <c r="V3486" i="8"/>
  <c r="O3486" i="8"/>
  <c r="P3486" i="8" s="1"/>
  <c r="Q3486" i="8" s="1"/>
  <c r="T3266" i="8"/>
  <c r="U3266" i="8" s="1"/>
  <c r="D3267" i="8" s="1"/>
  <c r="S3266" i="8"/>
  <c r="AC3266" i="8"/>
  <c r="V3487" i="8" l="1"/>
  <c r="O3487" i="8"/>
  <c r="J3488" i="8"/>
  <c r="K3488" i="8" s="1"/>
  <c r="L3488" i="8" s="1"/>
  <c r="M3488" i="8" s="1"/>
  <c r="W3488" i="8" s="1"/>
  <c r="H3489" i="8"/>
  <c r="I3488" i="8"/>
  <c r="N3488" i="8" s="1"/>
  <c r="F3267" i="8"/>
  <c r="E3267" i="8"/>
  <c r="Y3267" i="8"/>
  <c r="R3267" i="8"/>
  <c r="X3267" i="8"/>
  <c r="Z3267" i="8" s="1"/>
  <c r="AA3267" i="8" s="1"/>
  <c r="AB3267" i="8" s="1"/>
  <c r="G3267" i="8"/>
  <c r="O3488" i="8" l="1"/>
  <c r="V3488" i="8"/>
  <c r="P3487" i="8"/>
  <c r="Q3487" i="8" s="1"/>
  <c r="P3488" i="8"/>
  <c r="Q3488" i="8" s="1"/>
  <c r="H3490" i="8"/>
  <c r="I3489" i="8"/>
  <c r="N3489" i="8" s="1"/>
  <c r="J3489" i="8"/>
  <c r="K3489" i="8" s="1"/>
  <c r="L3489" i="8" s="1"/>
  <c r="M3489" i="8" s="1"/>
  <c r="W3489" i="8" s="1"/>
  <c r="AC3267" i="8"/>
  <c r="T3267" i="8"/>
  <c r="U3267" i="8" s="1"/>
  <c r="D3268" i="8" s="1"/>
  <c r="S3267" i="8"/>
  <c r="V3489" i="8" l="1"/>
  <c r="O3489" i="8"/>
  <c r="H3491" i="8"/>
  <c r="J3490" i="8"/>
  <c r="K3490" i="8" s="1"/>
  <c r="L3490" i="8" s="1"/>
  <c r="M3490" i="8" s="1"/>
  <c r="W3490" i="8" s="1"/>
  <c r="I3490" i="8"/>
  <c r="N3490" i="8" s="1"/>
  <c r="P3489" i="8"/>
  <c r="Q3489" i="8" s="1"/>
  <c r="R3268" i="8"/>
  <c r="E3268" i="8"/>
  <c r="X3268" i="8"/>
  <c r="Z3268" i="8" s="1"/>
  <c r="AA3268" i="8" s="1"/>
  <c r="AB3268" i="8" s="1"/>
  <c r="Y3268" i="8"/>
  <c r="F3268" i="8"/>
  <c r="G3268" i="8"/>
  <c r="O3490" i="8" l="1"/>
  <c r="V3490" i="8"/>
  <c r="H3492" i="8"/>
  <c r="I3491" i="8"/>
  <c r="N3491" i="8" s="1"/>
  <c r="J3491" i="8"/>
  <c r="K3491" i="8" s="1"/>
  <c r="L3491" i="8" s="1"/>
  <c r="M3491" i="8" s="1"/>
  <c r="W3491" i="8" s="1"/>
  <c r="P3490" i="8"/>
  <c r="Q3490" i="8" s="1"/>
  <c r="T3268" i="8"/>
  <c r="U3268" i="8" s="1"/>
  <c r="D3269" i="8" s="1"/>
  <c r="S3268" i="8"/>
  <c r="AC3268" i="8"/>
  <c r="V3491" i="8" l="1"/>
  <c r="O3491" i="8"/>
  <c r="I3492" i="8"/>
  <c r="N3492" i="8" s="1"/>
  <c r="H3493" i="8"/>
  <c r="J3492" i="8"/>
  <c r="K3492" i="8" s="1"/>
  <c r="L3492" i="8" s="1"/>
  <c r="M3492" i="8" s="1"/>
  <c r="W3492" i="8" s="1"/>
  <c r="P3491" i="8"/>
  <c r="Q3491" i="8" s="1"/>
  <c r="F3269" i="8"/>
  <c r="E3269" i="8"/>
  <c r="Y3269" i="8"/>
  <c r="G3269" i="8"/>
  <c r="X3269" i="8"/>
  <c r="Z3269" i="8" s="1"/>
  <c r="AA3269" i="8" s="1"/>
  <c r="AB3269" i="8" s="1"/>
  <c r="R3269" i="8"/>
  <c r="I3493" i="8" l="1"/>
  <c r="N3493" i="8" s="1"/>
  <c r="J3493" i="8"/>
  <c r="K3493" i="8" s="1"/>
  <c r="L3493" i="8" s="1"/>
  <c r="M3493" i="8" s="1"/>
  <c r="W3493" i="8" s="1"/>
  <c r="H3494" i="8"/>
  <c r="V3492" i="8"/>
  <c r="O3492" i="8"/>
  <c r="P3492" i="8"/>
  <c r="Q3492" i="8" s="1"/>
  <c r="AC3269" i="8"/>
  <c r="T3269" i="8"/>
  <c r="U3269" i="8" s="1"/>
  <c r="D3270" i="8" s="1"/>
  <c r="S3269" i="8"/>
  <c r="J3494" i="8" l="1"/>
  <c r="H3495" i="8"/>
  <c r="I3494" i="8"/>
  <c r="N3494" i="8" s="1"/>
  <c r="O3493" i="8"/>
  <c r="V3493" i="8"/>
  <c r="E3270" i="8"/>
  <c r="X3270" i="8"/>
  <c r="Z3270" i="8" s="1"/>
  <c r="AA3270" i="8" s="1"/>
  <c r="AB3270" i="8" s="1"/>
  <c r="F3270" i="8"/>
  <c r="G3270" i="8"/>
  <c r="R3270" i="8"/>
  <c r="Y3270" i="8"/>
  <c r="P3493" i="8" l="1"/>
  <c r="Q3493" i="8" s="1"/>
  <c r="V3494" i="8"/>
  <c r="O3494" i="8"/>
  <c r="J3495" i="8"/>
  <c r="I3495" i="8"/>
  <c r="N3495" i="8" s="1"/>
  <c r="H3496" i="8"/>
  <c r="K3494" i="8"/>
  <c r="L3494" i="8" s="1"/>
  <c r="M3494" i="8" s="1"/>
  <c r="W3494" i="8" s="1"/>
  <c r="T3270" i="8"/>
  <c r="U3270" i="8" s="1"/>
  <c r="D3271" i="8" s="1"/>
  <c r="S3270" i="8"/>
  <c r="AC3270" i="8"/>
  <c r="H3497" i="8" l="1"/>
  <c r="J3496" i="8"/>
  <c r="K3496" i="8" s="1"/>
  <c r="L3496" i="8" s="1"/>
  <c r="M3496" i="8" s="1"/>
  <c r="W3496" i="8" s="1"/>
  <c r="I3496" i="8"/>
  <c r="N3496" i="8" s="1"/>
  <c r="V3495" i="8"/>
  <c r="O3495" i="8"/>
  <c r="P3495" i="8"/>
  <c r="Q3495" i="8" s="1"/>
  <c r="P3494" i="8"/>
  <c r="Q3494" i="8" s="1"/>
  <c r="K3495" i="8"/>
  <c r="L3495" i="8" s="1"/>
  <c r="M3495" i="8" s="1"/>
  <c r="W3495" i="8" s="1"/>
  <c r="E3271" i="8"/>
  <c r="F3271" i="8"/>
  <c r="Y3271" i="8"/>
  <c r="G3271" i="8"/>
  <c r="X3271" i="8"/>
  <c r="Z3271" i="8" s="1"/>
  <c r="AA3271" i="8" s="1"/>
  <c r="AB3271" i="8" s="1"/>
  <c r="R3271" i="8"/>
  <c r="O3496" i="8" l="1"/>
  <c r="P3496" i="8" s="1"/>
  <c r="Q3496" i="8" s="1"/>
  <c r="V3496" i="8"/>
  <c r="J3497" i="8"/>
  <c r="K3497" i="8" s="1"/>
  <c r="L3497" i="8" s="1"/>
  <c r="M3497" i="8" s="1"/>
  <c r="W3497" i="8" s="1"/>
  <c r="I3497" i="8"/>
  <c r="N3497" i="8" s="1"/>
  <c r="H3498" i="8"/>
  <c r="T3271" i="8"/>
  <c r="U3271" i="8" s="1"/>
  <c r="D3272" i="8" s="1"/>
  <c r="S3271" i="8"/>
  <c r="AC3271" i="8"/>
  <c r="O3497" i="8" l="1"/>
  <c r="V3497" i="8"/>
  <c r="J3498" i="8"/>
  <c r="K3498" i="8" s="1"/>
  <c r="L3498" i="8" s="1"/>
  <c r="M3498" i="8" s="1"/>
  <c r="W3498" i="8" s="1"/>
  <c r="I3498" i="8"/>
  <c r="N3498" i="8" s="1"/>
  <c r="H3499" i="8"/>
  <c r="R3272" i="8"/>
  <c r="F3272" i="8"/>
  <c r="Y3272" i="8"/>
  <c r="E3272" i="8"/>
  <c r="G3272" i="8"/>
  <c r="X3272" i="8"/>
  <c r="Z3272" i="8" s="1"/>
  <c r="AA3272" i="8" s="1"/>
  <c r="AB3272" i="8" s="1"/>
  <c r="O3498" i="8" l="1"/>
  <c r="V3498" i="8"/>
  <c r="H3500" i="8"/>
  <c r="J3499" i="8"/>
  <c r="K3499" i="8" s="1"/>
  <c r="L3499" i="8" s="1"/>
  <c r="M3499" i="8" s="1"/>
  <c r="W3499" i="8" s="1"/>
  <c r="I3499" i="8"/>
  <c r="N3499" i="8" s="1"/>
  <c r="P3497" i="8"/>
  <c r="Q3497" i="8" s="1"/>
  <c r="P3498" i="8"/>
  <c r="Q3498" i="8" s="1"/>
  <c r="AC3272" i="8"/>
  <c r="T3272" i="8"/>
  <c r="U3272" i="8" s="1"/>
  <c r="D3273" i="8" s="1"/>
  <c r="S3272" i="8"/>
  <c r="V3499" i="8" l="1"/>
  <c r="O3499" i="8"/>
  <c r="P3499" i="8" s="1"/>
  <c r="Q3499" i="8" s="1"/>
  <c r="I3500" i="8"/>
  <c r="N3500" i="8" s="1"/>
  <c r="H3501" i="8"/>
  <c r="J3500" i="8"/>
  <c r="K3500" i="8" s="1"/>
  <c r="L3500" i="8" s="1"/>
  <c r="M3500" i="8" s="1"/>
  <c r="W3500" i="8" s="1"/>
  <c r="F3273" i="8"/>
  <c r="X3273" i="8"/>
  <c r="Z3273" i="8" s="1"/>
  <c r="AA3273" i="8" s="1"/>
  <c r="AB3273" i="8" s="1"/>
  <c r="E3273" i="8"/>
  <c r="G3273" i="8"/>
  <c r="Y3273" i="8"/>
  <c r="R3273" i="8"/>
  <c r="I3501" i="8" l="1"/>
  <c r="N3501" i="8" s="1"/>
  <c r="H3502" i="8"/>
  <c r="J3501" i="8"/>
  <c r="K3501" i="8" s="1"/>
  <c r="L3501" i="8" s="1"/>
  <c r="M3501" i="8" s="1"/>
  <c r="W3501" i="8" s="1"/>
  <c r="O3500" i="8"/>
  <c r="V3500" i="8"/>
  <c r="T3273" i="8"/>
  <c r="U3273" i="8" s="1"/>
  <c r="D3274" i="8" s="1"/>
  <c r="S3273" i="8"/>
  <c r="AC3273" i="8"/>
  <c r="O3501" i="8" l="1"/>
  <c r="V3501" i="8"/>
  <c r="P3500" i="8"/>
  <c r="Q3500" i="8" s="1"/>
  <c r="P3501" i="8"/>
  <c r="Q3501" i="8" s="1"/>
  <c r="I3502" i="8"/>
  <c r="N3502" i="8" s="1"/>
  <c r="H3503" i="8"/>
  <c r="J3502" i="8"/>
  <c r="K3502" i="8" s="1"/>
  <c r="L3502" i="8" s="1"/>
  <c r="M3502" i="8" s="1"/>
  <c r="W3502" i="8" s="1"/>
  <c r="F3274" i="8"/>
  <c r="Y3274" i="8"/>
  <c r="R3274" i="8"/>
  <c r="G3274" i="8"/>
  <c r="X3274" i="8"/>
  <c r="Z3274" i="8" s="1"/>
  <c r="AA3274" i="8" s="1"/>
  <c r="AB3274" i="8" s="1"/>
  <c r="E3274" i="8"/>
  <c r="O3502" i="8" l="1"/>
  <c r="V3502" i="8"/>
  <c r="H3504" i="8"/>
  <c r="I3503" i="8"/>
  <c r="N3503" i="8" s="1"/>
  <c r="J3503" i="8"/>
  <c r="K3503" i="8" s="1"/>
  <c r="L3503" i="8" s="1"/>
  <c r="M3503" i="8" s="1"/>
  <c r="W3503" i="8" s="1"/>
  <c r="P3502" i="8"/>
  <c r="Q3502" i="8" s="1"/>
  <c r="AC3274" i="8"/>
  <c r="T3274" i="8"/>
  <c r="U3274" i="8" s="1"/>
  <c r="D3275" i="8" s="1"/>
  <c r="S3274" i="8"/>
  <c r="V3503" i="8" l="1"/>
  <c r="O3503" i="8"/>
  <c r="I3504" i="8"/>
  <c r="H3505" i="8"/>
  <c r="N3504" i="8"/>
  <c r="J3504" i="8"/>
  <c r="K3504" i="8" s="1"/>
  <c r="L3504" i="8" s="1"/>
  <c r="M3504" i="8" s="1"/>
  <c r="W3504" i="8" s="1"/>
  <c r="P3503" i="8"/>
  <c r="Q3503" i="8" s="1"/>
  <c r="X3275" i="8"/>
  <c r="Z3275" i="8" s="1"/>
  <c r="AA3275" i="8" s="1"/>
  <c r="AB3275" i="8" s="1"/>
  <c r="F3275" i="8"/>
  <c r="Y3275" i="8"/>
  <c r="E3275" i="8"/>
  <c r="R3275" i="8"/>
  <c r="G3275" i="8"/>
  <c r="H3506" i="8" l="1"/>
  <c r="I3505" i="8"/>
  <c r="N3505" i="8" s="1"/>
  <c r="J3505" i="8"/>
  <c r="O3504" i="8"/>
  <c r="V3504" i="8"/>
  <c r="P3504" i="8"/>
  <c r="Q3504" i="8" s="1"/>
  <c r="T3275" i="8"/>
  <c r="U3275" i="8" s="1"/>
  <c r="D3276" i="8" s="1"/>
  <c r="S3275" i="8"/>
  <c r="AC3275" i="8"/>
  <c r="O3505" i="8" l="1"/>
  <c r="V3505" i="8"/>
  <c r="P3505" i="8"/>
  <c r="Q3505" i="8" s="1"/>
  <c r="K3505" i="8"/>
  <c r="L3505" i="8" s="1"/>
  <c r="M3505" i="8" s="1"/>
  <c r="W3505" i="8" s="1"/>
  <c r="H3507" i="8"/>
  <c r="I3506" i="8"/>
  <c r="N3506" i="8" s="1"/>
  <c r="J3506" i="8"/>
  <c r="F3276" i="8"/>
  <c r="G3276" i="8"/>
  <c r="R3276" i="8"/>
  <c r="X3276" i="8"/>
  <c r="Z3276" i="8" s="1"/>
  <c r="AA3276" i="8" s="1"/>
  <c r="AB3276" i="8" s="1"/>
  <c r="E3276" i="8"/>
  <c r="Y3276" i="8"/>
  <c r="V3506" i="8" l="1"/>
  <c r="O3506" i="8"/>
  <c r="K3506" i="8"/>
  <c r="L3506" i="8" s="1"/>
  <c r="M3506" i="8" s="1"/>
  <c r="W3506" i="8" s="1"/>
  <c r="J3507" i="8"/>
  <c r="K3507" i="8" s="1"/>
  <c r="L3507" i="8" s="1"/>
  <c r="M3507" i="8" s="1"/>
  <c r="W3507" i="8" s="1"/>
  <c r="H3508" i="8"/>
  <c r="I3507" i="8"/>
  <c r="N3507" i="8" s="1"/>
  <c r="P3506" i="8"/>
  <c r="Q3506" i="8" s="1"/>
  <c r="AC3276" i="8"/>
  <c r="T3276" i="8"/>
  <c r="U3276" i="8" s="1"/>
  <c r="D3277" i="8" s="1"/>
  <c r="S3276" i="8"/>
  <c r="O3507" i="8" l="1"/>
  <c r="V3507" i="8"/>
  <c r="J3508" i="8"/>
  <c r="K3508" i="8" s="1"/>
  <c r="L3508" i="8" s="1"/>
  <c r="M3508" i="8" s="1"/>
  <c r="W3508" i="8" s="1"/>
  <c r="H3509" i="8"/>
  <c r="I3508" i="8"/>
  <c r="N3508" i="8" s="1"/>
  <c r="X3277" i="8"/>
  <c r="Z3277" i="8" s="1"/>
  <c r="AA3277" i="8" s="1"/>
  <c r="AB3277" i="8" s="1"/>
  <c r="R3277" i="8"/>
  <c r="G3277" i="8"/>
  <c r="E3277" i="8"/>
  <c r="F3277" i="8"/>
  <c r="Y3277" i="8"/>
  <c r="V3508" i="8" l="1"/>
  <c r="O3508" i="8"/>
  <c r="P3508" i="8"/>
  <c r="Q3508" i="8" s="1"/>
  <c r="J3509" i="8"/>
  <c r="K3509" i="8" s="1"/>
  <c r="L3509" i="8" s="1"/>
  <c r="M3509" i="8" s="1"/>
  <c r="W3509" i="8" s="1"/>
  <c r="H3510" i="8"/>
  <c r="I3509" i="8"/>
  <c r="N3509" i="8" s="1"/>
  <c r="P3507" i="8"/>
  <c r="Q3507" i="8" s="1"/>
  <c r="T3277" i="8"/>
  <c r="U3277" i="8" s="1"/>
  <c r="D3278" i="8" s="1"/>
  <c r="S3277" i="8"/>
  <c r="AC3277" i="8"/>
  <c r="V3509" i="8" l="1"/>
  <c r="O3509" i="8"/>
  <c r="J3510" i="8"/>
  <c r="K3510" i="8" s="1"/>
  <c r="L3510" i="8" s="1"/>
  <c r="M3510" i="8" s="1"/>
  <c r="W3510" i="8" s="1"/>
  <c r="I3510" i="8"/>
  <c r="N3510" i="8" s="1"/>
  <c r="P3509" i="8"/>
  <c r="Q3509" i="8" s="1"/>
  <c r="X3278" i="8"/>
  <c r="Z3278" i="8" s="1"/>
  <c r="AA3278" i="8" s="1"/>
  <c r="AB3278" i="8" s="1"/>
  <c r="G3278" i="8"/>
  <c r="Y3278" i="8"/>
  <c r="F3278" i="8"/>
  <c r="E3278" i="8"/>
  <c r="R3278" i="8"/>
  <c r="V3510" i="8" l="1"/>
  <c r="O3510" i="8"/>
  <c r="P3510" i="8" s="1"/>
  <c r="Q3510" i="8" s="1"/>
  <c r="T3278" i="8"/>
  <c r="U3278" i="8" s="1"/>
  <c r="D3279" i="8" s="1"/>
  <c r="S3278" i="8"/>
  <c r="AC3278" i="8"/>
  <c r="F3279" i="8" l="1"/>
  <c r="X3279" i="8"/>
  <c r="Z3279" i="8" s="1"/>
  <c r="AA3279" i="8" s="1"/>
  <c r="AB3279" i="8" s="1"/>
  <c r="G3279" i="8"/>
  <c r="Y3279" i="8"/>
  <c r="E3279" i="8"/>
  <c r="R3279" i="8"/>
  <c r="T3279" i="8" l="1"/>
  <c r="U3279" i="8" s="1"/>
  <c r="D3280" i="8" s="1"/>
  <c r="S3279" i="8"/>
  <c r="AC3279" i="8"/>
  <c r="G3280" i="8" l="1"/>
  <c r="X3280" i="8"/>
  <c r="Z3280" i="8" s="1"/>
  <c r="AA3280" i="8" s="1"/>
  <c r="AB3280" i="8" s="1"/>
  <c r="Y3280" i="8"/>
  <c r="R3280" i="8"/>
  <c r="F3280" i="8"/>
  <c r="E3280" i="8"/>
  <c r="T3280" i="8" l="1"/>
  <c r="U3280" i="8" s="1"/>
  <c r="D3281" i="8" s="1"/>
  <c r="S3280" i="8"/>
  <c r="AC3280" i="8"/>
  <c r="R3281" i="8" l="1"/>
  <c r="E3281" i="8"/>
  <c r="F3281" i="8"/>
  <c r="X3281" i="8"/>
  <c r="Z3281" i="8" s="1"/>
  <c r="AA3281" i="8" s="1"/>
  <c r="AB3281" i="8" s="1"/>
  <c r="G3281" i="8"/>
  <c r="Y3281" i="8"/>
  <c r="AC3281" i="8" l="1"/>
  <c r="T3281" i="8"/>
  <c r="U3281" i="8" s="1"/>
  <c r="D3282" i="8" s="1"/>
  <c r="S3281" i="8"/>
  <c r="G3282" i="8" l="1"/>
  <c r="E3282" i="8"/>
  <c r="X3282" i="8"/>
  <c r="Z3282" i="8" s="1"/>
  <c r="AA3282" i="8" s="1"/>
  <c r="AB3282" i="8" s="1"/>
  <c r="Y3282" i="8"/>
  <c r="F3282" i="8"/>
  <c r="R3282" i="8"/>
  <c r="T3282" i="8" l="1"/>
  <c r="U3282" i="8" s="1"/>
  <c r="D3283" i="8" s="1"/>
  <c r="S3282" i="8"/>
  <c r="AC3282" i="8"/>
  <c r="R3283" i="8" l="1"/>
  <c r="E3283" i="8"/>
  <c r="F3283" i="8"/>
  <c r="G3283" i="8"/>
  <c r="Y3283" i="8"/>
  <c r="X3283" i="8"/>
  <c r="Z3283" i="8" s="1"/>
  <c r="AA3283" i="8" s="1"/>
  <c r="AB3283" i="8" s="1"/>
  <c r="AC3283" i="8" l="1"/>
  <c r="T3283" i="8"/>
  <c r="U3283" i="8" s="1"/>
  <c r="D3284" i="8" s="1"/>
  <c r="S3283" i="8"/>
  <c r="Y3284" i="8" l="1"/>
  <c r="G3284" i="8"/>
  <c r="F3284" i="8"/>
  <c r="X3284" i="8"/>
  <c r="Z3284" i="8" s="1"/>
  <c r="AA3284" i="8" s="1"/>
  <c r="AB3284" i="8" s="1"/>
  <c r="E3284" i="8"/>
  <c r="R3284" i="8"/>
  <c r="AC3284" i="8" l="1"/>
  <c r="T3284" i="8"/>
  <c r="U3284" i="8" s="1"/>
  <c r="D3285" i="8" s="1"/>
  <c r="S3284" i="8"/>
  <c r="R3285" i="8" l="1"/>
  <c r="F3285" i="8"/>
  <c r="E3285" i="8"/>
  <c r="X3285" i="8"/>
  <c r="Z3285" i="8" s="1"/>
  <c r="AA3285" i="8" s="1"/>
  <c r="AB3285" i="8" s="1"/>
  <c r="G3285" i="8"/>
  <c r="Y3285" i="8"/>
  <c r="AC3285" i="8" l="1"/>
  <c r="T3285" i="8"/>
  <c r="U3285" i="8" s="1"/>
  <c r="D3286" i="8" s="1"/>
  <c r="S3285" i="8"/>
  <c r="Y3286" i="8" l="1"/>
  <c r="X3286" i="8"/>
  <c r="Z3286" i="8" s="1"/>
  <c r="AA3286" i="8" s="1"/>
  <c r="AB3286" i="8" s="1"/>
  <c r="F3286" i="8"/>
  <c r="G3286" i="8"/>
  <c r="E3286" i="8"/>
  <c r="R3286" i="8"/>
  <c r="AC3286" i="8" l="1"/>
  <c r="T3286" i="8"/>
  <c r="U3286" i="8" s="1"/>
  <c r="D3287" i="8" s="1"/>
  <c r="S3286" i="8"/>
  <c r="E3287" i="8" l="1"/>
  <c r="F3287" i="8"/>
  <c r="X3287" i="8"/>
  <c r="Z3287" i="8" s="1"/>
  <c r="AA3287" i="8" s="1"/>
  <c r="AB3287" i="8" s="1"/>
  <c r="Y3287" i="8"/>
  <c r="R3287" i="8"/>
  <c r="G3287" i="8"/>
  <c r="T3287" i="8" l="1"/>
  <c r="U3287" i="8" s="1"/>
  <c r="D3288" i="8" s="1"/>
  <c r="S3287" i="8"/>
  <c r="AC3287" i="8"/>
  <c r="G3288" i="8" l="1"/>
  <c r="X3288" i="8"/>
  <c r="Z3288" i="8" s="1"/>
  <c r="AA3288" i="8" s="1"/>
  <c r="AB3288" i="8" s="1"/>
  <c r="Y3288" i="8"/>
  <c r="F3288" i="8"/>
  <c r="R3288" i="8"/>
  <c r="E3288" i="8"/>
  <c r="T3288" i="8" l="1"/>
  <c r="U3288" i="8" s="1"/>
  <c r="D3289" i="8" s="1"/>
  <c r="S3288" i="8"/>
  <c r="AC3288" i="8"/>
  <c r="E3289" i="8" l="1"/>
  <c r="F3289" i="8"/>
  <c r="Y3289" i="8"/>
  <c r="R3289" i="8"/>
  <c r="X3289" i="8"/>
  <c r="Z3289" i="8" s="1"/>
  <c r="AA3289" i="8" s="1"/>
  <c r="AB3289" i="8" s="1"/>
  <c r="G3289" i="8"/>
  <c r="T3289" i="8" l="1"/>
  <c r="U3289" i="8" s="1"/>
  <c r="D3290" i="8" s="1"/>
  <c r="S3289" i="8"/>
  <c r="AC3289" i="8"/>
  <c r="R3290" i="8" l="1"/>
  <c r="X3290" i="8"/>
  <c r="Z3290" i="8" s="1"/>
  <c r="AA3290" i="8" s="1"/>
  <c r="AB3290" i="8" s="1"/>
  <c r="E3290" i="8"/>
  <c r="F3290" i="8"/>
  <c r="G3290" i="8"/>
  <c r="Y3290" i="8"/>
  <c r="AC3290" i="8" l="1"/>
  <c r="T3290" i="8"/>
  <c r="U3290" i="8" s="1"/>
  <c r="D3291" i="8" s="1"/>
  <c r="S3290" i="8"/>
  <c r="G3291" i="8" l="1"/>
  <c r="Y3291" i="8"/>
  <c r="X3291" i="8"/>
  <c r="Z3291" i="8" s="1"/>
  <c r="AA3291" i="8" s="1"/>
  <c r="AB3291" i="8" s="1"/>
  <c r="E3291" i="8"/>
  <c r="F3291" i="8"/>
  <c r="R3291" i="8"/>
  <c r="T3291" i="8" l="1"/>
  <c r="U3291" i="8" s="1"/>
  <c r="D3292" i="8" s="1"/>
  <c r="S3291" i="8"/>
  <c r="AC3291" i="8"/>
  <c r="F3292" i="8" l="1"/>
  <c r="R3292" i="8"/>
  <c r="X3292" i="8"/>
  <c r="Z3292" i="8" s="1"/>
  <c r="AA3292" i="8" s="1"/>
  <c r="AB3292" i="8" s="1"/>
  <c r="G3292" i="8"/>
  <c r="Y3292" i="8"/>
  <c r="E3292" i="8"/>
  <c r="AC3292" i="8" l="1"/>
  <c r="T3292" i="8"/>
  <c r="U3292" i="8" s="1"/>
  <c r="D3293" i="8" s="1"/>
  <c r="S3292" i="8"/>
  <c r="R3293" i="8" l="1"/>
  <c r="G3293" i="8"/>
  <c r="F3293" i="8"/>
  <c r="E3293" i="8"/>
  <c r="Y3293" i="8"/>
  <c r="X3293" i="8"/>
  <c r="Z3293" i="8" s="1"/>
  <c r="AA3293" i="8" s="1"/>
  <c r="AB3293" i="8" s="1"/>
  <c r="AC3293" i="8" l="1"/>
  <c r="T3293" i="8"/>
  <c r="U3293" i="8" s="1"/>
  <c r="D3294" i="8" s="1"/>
  <c r="S3293" i="8"/>
  <c r="G3294" i="8" l="1"/>
  <c r="Y3294" i="8"/>
  <c r="F3294" i="8"/>
  <c r="X3294" i="8"/>
  <c r="Z3294" i="8" s="1"/>
  <c r="AA3294" i="8" s="1"/>
  <c r="AB3294" i="8" s="1"/>
  <c r="E3294" i="8"/>
  <c r="R3294" i="8"/>
  <c r="T3294" i="8" l="1"/>
  <c r="U3294" i="8" s="1"/>
  <c r="D3295" i="8" s="1"/>
  <c r="S3294" i="8"/>
  <c r="AC3294" i="8"/>
  <c r="G3295" i="8" l="1"/>
  <c r="Y3295" i="8"/>
  <c r="E3295" i="8"/>
  <c r="F3295" i="8"/>
  <c r="X3295" i="8"/>
  <c r="Z3295" i="8" s="1"/>
  <c r="AA3295" i="8" s="1"/>
  <c r="AB3295" i="8" s="1"/>
  <c r="R3295" i="8"/>
  <c r="T3295" i="8" l="1"/>
  <c r="U3295" i="8" s="1"/>
  <c r="D3296" i="8" s="1"/>
  <c r="S3295" i="8"/>
  <c r="AC3295" i="8"/>
  <c r="Y3296" i="8" l="1"/>
  <c r="R3296" i="8"/>
  <c r="E3296" i="8"/>
  <c r="F3296" i="8"/>
  <c r="G3296" i="8"/>
  <c r="X3296" i="8"/>
  <c r="Z3296" i="8" s="1"/>
  <c r="AA3296" i="8" s="1"/>
  <c r="AB3296" i="8" s="1"/>
  <c r="AC3296" i="8" l="1"/>
  <c r="T3296" i="8"/>
  <c r="U3296" i="8" s="1"/>
  <c r="D3297" i="8" s="1"/>
  <c r="S3296" i="8"/>
  <c r="G3297" i="8" l="1"/>
  <c r="X3297" i="8"/>
  <c r="Z3297" i="8" s="1"/>
  <c r="AA3297" i="8" s="1"/>
  <c r="AB3297" i="8" s="1"/>
  <c r="E3297" i="8"/>
  <c r="F3297" i="8"/>
  <c r="Y3297" i="8"/>
  <c r="R3297" i="8"/>
  <c r="T3297" i="8" l="1"/>
  <c r="U3297" i="8" s="1"/>
  <c r="D3298" i="8" s="1"/>
  <c r="S3297" i="8"/>
  <c r="AC3297" i="8"/>
  <c r="F3298" i="8" l="1"/>
  <c r="X3298" i="8"/>
  <c r="Z3298" i="8" s="1"/>
  <c r="AA3298" i="8" s="1"/>
  <c r="AB3298" i="8" s="1"/>
  <c r="E3298" i="8"/>
  <c r="G3298" i="8"/>
  <c r="Y3298" i="8"/>
  <c r="R3298" i="8"/>
  <c r="T3298" i="8" l="1"/>
  <c r="U3298" i="8" s="1"/>
  <c r="D3299" i="8" s="1"/>
  <c r="S3298" i="8"/>
  <c r="AC3298" i="8"/>
  <c r="Y3299" i="8" l="1"/>
  <c r="X3299" i="8"/>
  <c r="Z3299" i="8" s="1"/>
  <c r="AA3299" i="8" s="1"/>
  <c r="AB3299" i="8" s="1"/>
  <c r="R3299" i="8"/>
  <c r="E3299" i="8"/>
  <c r="F3299" i="8"/>
  <c r="G3299" i="8"/>
  <c r="AC3299" i="8" l="1"/>
  <c r="T3299" i="8"/>
  <c r="U3299" i="8" s="1"/>
  <c r="D3300" i="8" s="1"/>
  <c r="S3299" i="8"/>
  <c r="G3300" i="8" l="1"/>
  <c r="E3300" i="8"/>
  <c r="R3300" i="8"/>
  <c r="X3300" i="8"/>
  <c r="Z3300" i="8" s="1"/>
  <c r="AA3300" i="8" s="1"/>
  <c r="AB3300" i="8" s="1"/>
  <c r="Y3300" i="8"/>
  <c r="F3300" i="8"/>
  <c r="AC3300" i="8" l="1"/>
  <c r="T3300" i="8"/>
  <c r="U3300" i="8" s="1"/>
  <c r="D3301" i="8" s="1"/>
  <c r="S3300" i="8"/>
  <c r="G3301" i="8" l="1"/>
  <c r="E3301" i="8"/>
  <c r="F3301" i="8"/>
  <c r="R3301" i="8"/>
  <c r="X3301" i="8"/>
  <c r="Z3301" i="8" s="1"/>
  <c r="AA3301" i="8" s="1"/>
  <c r="AB3301" i="8" s="1"/>
  <c r="Y3301" i="8"/>
  <c r="AC3301" i="8" l="1"/>
  <c r="T3301" i="8"/>
  <c r="U3301" i="8" s="1"/>
  <c r="D3302" i="8" s="1"/>
  <c r="S3301" i="8"/>
  <c r="R3302" i="8" l="1"/>
  <c r="F3302" i="8"/>
  <c r="G3302" i="8"/>
  <c r="Y3302" i="8"/>
  <c r="X3302" i="8"/>
  <c r="Z3302" i="8" s="1"/>
  <c r="AA3302" i="8" s="1"/>
  <c r="AB3302" i="8" s="1"/>
  <c r="E3302" i="8"/>
  <c r="AC3302" i="8" l="1"/>
  <c r="T3302" i="8"/>
  <c r="U3302" i="8" s="1"/>
  <c r="D3303" i="8" s="1"/>
  <c r="S3302" i="8"/>
  <c r="X3303" i="8" l="1"/>
  <c r="Z3303" i="8" s="1"/>
  <c r="AA3303" i="8" s="1"/>
  <c r="AB3303" i="8" s="1"/>
  <c r="E3303" i="8"/>
  <c r="R3303" i="8"/>
  <c r="F3303" i="8"/>
  <c r="Y3303" i="8"/>
  <c r="G3303" i="8"/>
  <c r="T3303" i="8" l="1"/>
  <c r="U3303" i="8" s="1"/>
  <c r="D3304" i="8" s="1"/>
  <c r="S3303" i="8"/>
  <c r="AC3303" i="8"/>
  <c r="Y3304" i="8" l="1"/>
  <c r="R3304" i="8"/>
  <c r="E3304" i="8"/>
  <c r="X3304" i="8"/>
  <c r="Z3304" i="8" s="1"/>
  <c r="AA3304" i="8" s="1"/>
  <c r="AB3304" i="8" s="1"/>
  <c r="F3304" i="8"/>
  <c r="G3304" i="8"/>
  <c r="AC3304" i="8" l="1"/>
  <c r="T3304" i="8"/>
  <c r="U3304" i="8" s="1"/>
  <c r="D3305" i="8" s="1"/>
  <c r="S3304" i="8"/>
  <c r="R3305" i="8" l="1"/>
  <c r="E3305" i="8"/>
  <c r="X3305" i="8"/>
  <c r="Z3305" i="8" s="1"/>
  <c r="AA3305" i="8" s="1"/>
  <c r="AB3305" i="8" s="1"/>
  <c r="F3305" i="8"/>
  <c r="G3305" i="8"/>
  <c r="Y3305" i="8"/>
  <c r="AC3305" i="8" l="1"/>
  <c r="T3305" i="8"/>
  <c r="U3305" i="8" s="1"/>
  <c r="D3306" i="8" s="1"/>
  <c r="S3305" i="8"/>
  <c r="Y3306" i="8" l="1"/>
  <c r="X3306" i="8"/>
  <c r="Z3306" i="8" s="1"/>
  <c r="AA3306" i="8" s="1"/>
  <c r="AB3306" i="8" s="1"/>
  <c r="G3306" i="8"/>
  <c r="F3306" i="8"/>
  <c r="R3306" i="8"/>
  <c r="E3306" i="8"/>
  <c r="T3306" i="8" l="1"/>
  <c r="U3306" i="8" s="1"/>
  <c r="D3307" i="8" s="1"/>
  <c r="S3306" i="8"/>
  <c r="AC3306" i="8"/>
  <c r="X3307" i="8" l="1"/>
  <c r="Z3307" i="8" s="1"/>
  <c r="AA3307" i="8" s="1"/>
  <c r="AB3307" i="8" s="1"/>
  <c r="Y3307" i="8"/>
  <c r="G3307" i="8"/>
  <c r="R3307" i="8"/>
  <c r="F3307" i="8"/>
  <c r="E3307" i="8"/>
  <c r="T3307" i="8" l="1"/>
  <c r="U3307" i="8" s="1"/>
  <c r="D3308" i="8" s="1"/>
  <c r="S3307" i="8"/>
  <c r="AC3307" i="8"/>
  <c r="Y3308" i="8" l="1"/>
  <c r="X3308" i="8"/>
  <c r="Z3308" i="8" s="1"/>
  <c r="AA3308" i="8" s="1"/>
  <c r="AB3308" i="8" s="1"/>
  <c r="R3308" i="8"/>
  <c r="E3308" i="8"/>
  <c r="G3308" i="8"/>
  <c r="F3308" i="8"/>
  <c r="T3308" i="8" l="1"/>
  <c r="U3308" i="8" s="1"/>
  <c r="D3309" i="8" s="1"/>
  <c r="S3308" i="8"/>
  <c r="AC3308" i="8"/>
  <c r="Y3309" i="8" l="1"/>
  <c r="X3309" i="8"/>
  <c r="Z3309" i="8" s="1"/>
  <c r="AA3309" i="8" s="1"/>
  <c r="AB3309" i="8" s="1"/>
  <c r="R3309" i="8"/>
  <c r="G3309" i="8"/>
  <c r="E3309" i="8"/>
  <c r="F3309" i="8"/>
  <c r="AC3309" i="8" l="1"/>
  <c r="T3309" i="8"/>
  <c r="U3309" i="8" s="1"/>
  <c r="D3310" i="8" s="1"/>
  <c r="S3309" i="8"/>
  <c r="E3310" i="8" l="1"/>
  <c r="F3310" i="8"/>
  <c r="R3310" i="8"/>
  <c r="G3310" i="8"/>
  <c r="X3310" i="8"/>
  <c r="Z3310" i="8" s="1"/>
  <c r="AA3310" i="8" s="1"/>
  <c r="AB3310" i="8" s="1"/>
  <c r="Y3310" i="8"/>
  <c r="AC3310" i="8" l="1"/>
  <c r="T3310" i="8"/>
  <c r="U3310" i="8" s="1"/>
  <c r="D3311" i="8" s="1"/>
  <c r="S3310" i="8"/>
  <c r="X3311" i="8" l="1"/>
  <c r="Z3311" i="8" s="1"/>
  <c r="AA3311" i="8" s="1"/>
  <c r="AB3311" i="8" s="1"/>
  <c r="Y3311" i="8"/>
  <c r="E3311" i="8"/>
  <c r="G3311" i="8"/>
  <c r="F3311" i="8"/>
  <c r="R3311" i="8"/>
  <c r="T3311" i="8" l="1"/>
  <c r="U3311" i="8" s="1"/>
  <c r="D3312" i="8" s="1"/>
  <c r="S3311" i="8"/>
  <c r="AC3311" i="8"/>
  <c r="Y3312" i="8" l="1"/>
  <c r="R3312" i="8"/>
  <c r="F3312" i="8"/>
  <c r="G3312" i="8"/>
  <c r="E3312" i="8"/>
  <c r="X3312" i="8"/>
  <c r="Z3312" i="8" s="1"/>
  <c r="AA3312" i="8" s="1"/>
  <c r="AB3312" i="8" s="1"/>
  <c r="AC3312" i="8" l="1"/>
  <c r="T3312" i="8"/>
  <c r="U3312" i="8" s="1"/>
  <c r="D3313" i="8" s="1"/>
  <c r="S3312" i="8"/>
  <c r="G3313" i="8" l="1"/>
  <c r="E3313" i="8"/>
  <c r="X3313" i="8"/>
  <c r="Z3313" i="8" s="1"/>
  <c r="AA3313" i="8" s="1"/>
  <c r="AB3313" i="8" s="1"/>
  <c r="Y3313" i="8"/>
  <c r="R3313" i="8"/>
  <c r="F3313" i="8"/>
  <c r="T3313" i="8" l="1"/>
  <c r="U3313" i="8" s="1"/>
  <c r="D3314" i="8" s="1"/>
  <c r="S3313" i="8"/>
  <c r="AC3313" i="8"/>
  <c r="F3314" i="8" l="1"/>
  <c r="X3314" i="8"/>
  <c r="Z3314" i="8" s="1"/>
  <c r="AA3314" i="8" s="1"/>
  <c r="AB3314" i="8" s="1"/>
  <c r="R3314" i="8"/>
  <c r="G3314" i="8"/>
  <c r="E3314" i="8"/>
  <c r="Y3314" i="8"/>
  <c r="T3314" i="8" l="1"/>
  <c r="U3314" i="8" s="1"/>
  <c r="D3315" i="8" s="1"/>
  <c r="S3314" i="8"/>
  <c r="AC3314" i="8"/>
  <c r="R3315" i="8" l="1"/>
  <c r="G3315" i="8"/>
  <c r="Y3315" i="8"/>
  <c r="X3315" i="8"/>
  <c r="Z3315" i="8" s="1"/>
  <c r="AA3315" i="8" s="1"/>
  <c r="AB3315" i="8" s="1"/>
  <c r="E3315" i="8"/>
  <c r="F3315" i="8"/>
  <c r="AC3315" i="8" l="1"/>
  <c r="T3315" i="8"/>
  <c r="U3315" i="8" s="1"/>
  <c r="D3316" i="8" s="1"/>
  <c r="S3315" i="8"/>
  <c r="R3316" i="8" l="1"/>
  <c r="E3316" i="8"/>
  <c r="F3316" i="8"/>
  <c r="X3316" i="8"/>
  <c r="Z3316" i="8" s="1"/>
  <c r="AA3316" i="8" s="1"/>
  <c r="AB3316" i="8" s="1"/>
  <c r="Y3316" i="8"/>
  <c r="G3316" i="8"/>
  <c r="AC3316" i="8" l="1"/>
  <c r="T3316" i="8"/>
  <c r="U3316" i="8" s="1"/>
  <c r="D3317" i="8" s="1"/>
  <c r="S3316" i="8"/>
  <c r="X3317" i="8" l="1"/>
  <c r="Z3317" i="8" s="1"/>
  <c r="AA3317" i="8" s="1"/>
  <c r="AB3317" i="8" s="1"/>
  <c r="Y3317" i="8"/>
  <c r="R3317" i="8"/>
  <c r="E3317" i="8"/>
  <c r="G3317" i="8"/>
  <c r="F3317" i="8"/>
  <c r="T3317" i="8" l="1"/>
  <c r="U3317" i="8" s="1"/>
  <c r="D3318" i="8" s="1"/>
  <c r="S3317" i="8"/>
  <c r="AC3317" i="8"/>
  <c r="E3318" i="8" l="1"/>
  <c r="F3318" i="8"/>
  <c r="G3318" i="8"/>
  <c r="X3318" i="8"/>
  <c r="Z3318" i="8" s="1"/>
  <c r="AA3318" i="8" s="1"/>
  <c r="AB3318" i="8" s="1"/>
  <c r="Y3318" i="8"/>
  <c r="R3318" i="8"/>
  <c r="T3318" i="8" l="1"/>
  <c r="U3318" i="8" s="1"/>
  <c r="D3319" i="8" s="1"/>
  <c r="S3318" i="8"/>
  <c r="AC3318" i="8"/>
  <c r="X3319" i="8" l="1"/>
  <c r="Z3319" i="8" s="1"/>
  <c r="AA3319" i="8" s="1"/>
  <c r="AB3319" i="8" s="1"/>
  <c r="E3319" i="8"/>
  <c r="F3319" i="8"/>
  <c r="R3319" i="8"/>
  <c r="G3319" i="8"/>
  <c r="Y3319" i="8"/>
  <c r="T3319" i="8" l="1"/>
  <c r="U3319" i="8" s="1"/>
  <c r="D3320" i="8" s="1"/>
  <c r="S3319" i="8"/>
  <c r="AC3319" i="8"/>
  <c r="G3320" i="8" l="1"/>
  <c r="E3320" i="8"/>
  <c r="X3320" i="8"/>
  <c r="Z3320" i="8" s="1"/>
  <c r="AA3320" i="8" s="1"/>
  <c r="AB3320" i="8" s="1"/>
  <c r="Y3320" i="8"/>
  <c r="R3320" i="8"/>
  <c r="F3320" i="8"/>
  <c r="T3320" i="8" l="1"/>
  <c r="U3320" i="8" s="1"/>
  <c r="D3321" i="8" s="1"/>
  <c r="S3320" i="8"/>
  <c r="AC3320" i="8"/>
  <c r="X3321" i="8" l="1"/>
  <c r="Z3321" i="8" s="1"/>
  <c r="AA3321" i="8" s="1"/>
  <c r="AB3321" i="8" s="1"/>
  <c r="R3321" i="8"/>
  <c r="F3321" i="8"/>
  <c r="G3321" i="8"/>
  <c r="Y3321" i="8"/>
  <c r="E3321" i="8"/>
  <c r="T3321" i="8" l="1"/>
  <c r="U3321" i="8" s="1"/>
  <c r="D3322" i="8" s="1"/>
  <c r="S3321" i="8"/>
  <c r="AC3321" i="8"/>
  <c r="F3322" i="8" l="1"/>
  <c r="Y3322" i="8"/>
  <c r="G3322" i="8"/>
  <c r="E3322" i="8"/>
  <c r="X3322" i="8"/>
  <c r="Z3322" i="8" s="1"/>
  <c r="AA3322" i="8" s="1"/>
  <c r="AB3322" i="8" s="1"/>
  <c r="R3322" i="8"/>
  <c r="T3322" i="8" l="1"/>
  <c r="U3322" i="8" s="1"/>
  <c r="D3323" i="8" s="1"/>
  <c r="S3322" i="8"/>
  <c r="AC3322" i="8"/>
  <c r="Y3323" i="8" l="1"/>
  <c r="R3323" i="8"/>
  <c r="E3323" i="8"/>
  <c r="F3323" i="8"/>
  <c r="X3323" i="8"/>
  <c r="Z3323" i="8" s="1"/>
  <c r="AA3323" i="8" s="1"/>
  <c r="AB3323" i="8" s="1"/>
  <c r="G3323" i="8"/>
  <c r="AC3323" i="8" l="1"/>
  <c r="T3323" i="8"/>
  <c r="U3323" i="8" s="1"/>
  <c r="D3324" i="8" s="1"/>
  <c r="S3323" i="8"/>
  <c r="E3324" i="8" l="1"/>
  <c r="F3324" i="8"/>
  <c r="R3324" i="8"/>
  <c r="G3324" i="8"/>
  <c r="X3324" i="8"/>
  <c r="Z3324" i="8" s="1"/>
  <c r="AA3324" i="8" s="1"/>
  <c r="AB3324" i="8" s="1"/>
  <c r="Y3324" i="8"/>
  <c r="AC3324" i="8" l="1"/>
  <c r="T3324" i="8"/>
  <c r="U3324" i="8" s="1"/>
  <c r="D3325" i="8" s="1"/>
  <c r="S3324" i="8"/>
  <c r="F3325" i="8" l="1"/>
  <c r="R3325" i="8"/>
  <c r="G3325" i="8"/>
  <c r="Y3325" i="8"/>
  <c r="X3325" i="8"/>
  <c r="Z3325" i="8" s="1"/>
  <c r="AA3325" i="8" s="1"/>
  <c r="AB3325" i="8" s="1"/>
  <c r="E3325" i="8"/>
  <c r="AC3325" i="8" l="1"/>
  <c r="T3325" i="8"/>
  <c r="U3325" i="8" s="1"/>
  <c r="D3326" i="8" s="1"/>
  <c r="S3325" i="8"/>
  <c r="R3326" i="8" l="1"/>
  <c r="E3326" i="8"/>
  <c r="X3326" i="8"/>
  <c r="Z3326" i="8" s="1"/>
  <c r="AA3326" i="8" s="1"/>
  <c r="AB3326" i="8" s="1"/>
  <c r="Y3326" i="8"/>
  <c r="G3326" i="8"/>
  <c r="F3326" i="8"/>
  <c r="AC3326" i="8" l="1"/>
  <c r="T3326" i="8"/>
  <c r="U3326" i="8" s="1"/>
  <c r="D3327" i="8" s="1"/>
  <c r="S3326" i="8"/>
  <c r="Y3327" i="8" l="1"/>
  <c r="R3327" i="8"/>
  <c r="X3327" i="8"/>
  <c r="Z3327" i="8" s="1"/>
  <c r="AA3327" i="8" s="1"/>
  <c r="AB3327" i="8" s="1"/>
  <c r="G3327" i="8"/>
  <c r="E3327" i="8"/>
  <c r="F3327" i="8"/>
  <c r="AC3327" i="8" l="1"/>
  <c r="T3327" i="8"/>
  <c r="U3327" i="8" s="1"/>
  <c r="D3328" i="8" s="1"/>
  <c r="S3327" i="8"/>
  <c r="R3328" i="8" l="1"/>
  <c r="E3328" i="8"/>
  <c r="F3328" i="8"/>
  <c r="G3328" i="8"/>
  <c r="Y3328" i="8"/>
  <c r="X3328" i="8"/>
  <c r="Z3328" i="8" s="1"/>
  <c r="AA3328" i="8" s="1"/>
  <c r="AB3328" i="8" s="1"/>
  <c r="AC3328" i="8" l="1"/>
  <c r="T3328" i="8"/>
  <c r="U3328" i="8" s="1"/>
  <c r="D3329" i="8" s="1"/>
  <c r="S3328" i="8"/>
  <c r="R3329" i="8" l="1"/>
  <c r="E3329" i="8"/>
  <c r="X3329" i="8"/>
  <c r="Z3329" i="8" s="1"/>
  <c r="AA3329" i="8" s="1"/>
  <c r="AB3329" i="8" s="1"/>
  <c r="F3329" i="8"/>
  <c r="G3329" i="8"/>
  <c r="Y3329" i="8"/>
  <c r="AC3329" i="8" l="1"/>
  <c r="T3329" i="8"/>
  <c r="U3329" i="8" s="1"/>
  <c r="D3330" i="8" s="1"/>
  <c r="S3329" i="8"/>
  <c r="R3330" i="8" l="1"/>
  <c r="E3330" i="8"/>
  <c r="G3330" i="8"/>
  <c r="X3330" i="8"/>
  <c r="Z3330" i="8" s="1"/>
  <c r="AA3330" i="8" s="1"/>
  <c r="AB3330" i="8" s="1"/>
  <c r="F3330" i="8"/>
  <c r="Y3330" i="8"/>
  <c r="AC3330" i="8" l="1"/>
  <c r="T3330" i="8"/>
  <c r="U3330" i="8" s="1"/>
  <c r="D3331" i="8" s="1"/>
  <c r="S3330" i="8"/>
  <c r="Y3331" i="8" l="1"/>
  <c r="R3331" i="8"/>
  <c r="E3331" i="8"/>
  <c r="F3331" i="8"/>
  <c r="X3331" i="8"/>
  <c r="Z3331" i="8" s="1"/>
  <c r="AA3331" i="8" s="1"/>
  <c r="AB3331" i="8" s="1"/>
  <c r="G3331" i="8"/>
  <c r="T3331" i="8" l="1"/>
  <c r="U3331" i="8" s="1"/>
  <c r="D3332" i="8" s="1"/>
  <c r="S3331" i="8"/>
  <c r="AC3331" i="8"/>
  <c r="Y3332" i="8" l="1"/>
  <c r="E3332" i="8"/>
  <c r="F3332" i="8"/>
  <c r="G3332" i="8"/>
  <c r="R3332" i="8"/>
  <c r="X3332" i="8"/>
  <c r="Z3332" i="8" s="1"/>
  <c r="AA3332" i="8" s="1"/>
  <c r="AB3332" i="8" s="1"/>
  <c r="T3332" i="8" l="1"/>
  <c r="U3332" i="8" s="1"/>
  <c r="D3333" i="8" s="1"/>
  <c r="S3332" i="8"/>
  <c r="AC3332" i="8"/>
  <c r="E3333" i="8" l="1"/>
  <c r="G3333" i="8"/>
  <c r="Y3333" i="8"/>
  <c r="F3333" i="8"/>
  <c r="R3333" i="8"/>
  <c r="X3333" i="8"/>
  <c r="Z3333" i="8" s="1"/>
  <c r="AA3333" i="8" s="1"/>
  <c r="AB3333" i="8" s="1"/>
  <c r="AC3333" i="8" l="1"/>
  <c r="T3333" i="8"/>
  <c r="U3333" i="8" s="1"/>
  <c r="D3334" i="8" s="1"/>
  <c r="S3333" i="8"/>
  <c r="R3334" i="8" l="1"/>
  <c r="E3334" i="8"/>
  <c r="F3334" i="8"/>
  <c r="X3334" i="8"/>
  <c r="Z3334" i="8" s="1"/>
  <c r="AA3334" i="8" s="1"/>
  <c r="AB3334" i="8" s="1"/>
  <c r="G3334" i="8"/>
  <c r="Y3334" i="8"/>
  <c r="AC3334" i="8" l="1"/>
  <c r="T3334" i="8"/>
  <c r="U3334" i="8" s="1"/>
  <c r="D3335" i="8" s="1"/>
  <c r="S3334" i="8"/>
  <c r="X3335" i="8" l="1"/>
  <c r="Z3335" i="8" s="1"/>
  <c r="AA3335" i="8" s="1"/>
  <c r="AB3335" i="8" s="1"/>
  <c r="F3335" i="8"/>
  <c r="G3335" i="8"/>
  <c r="R3335" i="8"/>
  <c r="Y3335" i="8"/>
  <c r="E3335" i="8"/>
  <c r="T3335" i="8" l="1"/>
  <c r="U3335" i="8" s="1"/>
  <c r="D3336" i="8" s="1"/>
  <c r="S3335" i="8"/>
  <c r="AC3335" i="8"/>
  <c r="G3336" i="8" l="1"/>
  <c r="X3336" i="8"/>
  <c r="Z3336" i="8" s="1"/>
  <c r="AA3336" i="8" s="1"/>
  <c r="AB3336" i="8" s="1"/>
  <c r="Y3336" i="8"/>
  <c r="E3336" i="8"/>
  <c r="F3336" i="8"/>
  <c r="R3336" i="8"/>
  <c r="T3336" i="8" l="1"/>
  <c r="U3336" i="8" s="1"/>
  <c r="D3337" i="8" s="1"/>
  <c r="S3336" i="8"/>
  <c r="AC3336" i="8"/>
  <c r="G3337" i="8" l="1"/>
  <c r="F3337" i="8"/>
  <c r="R3337" i="8"/>
  <c r="E3337" i="8"/>
  <c r="Y3337" i="8"/>
  <c r="X3337" i="8"/>
  <c r="Z3337" i="8" s="1"/>
  <c r="AA3337" i="8" s="1"/>
  <c r="AB3337" i="8" s="1"/>
  <c r="AC3337" i="8" l="1"/>
  <c r="T3337" i="8"/>
  <c r="U3337" i="8" s="1"/>
  <c r="D3338" i="8" s="1"/>
  <c r="S3337" i="8"/>
  <c r="F3338" i="8" l="1"/>
  <c r="E3338" i="8"/>
  <c r="G3338" i="8"/>
  <c r="R3338" i="8"/>
  <c r="X3338" i="8"/>
  <c r="Z3338" i="8" s="1"/>
  <c r="AA3338" i="8" s="1"/>
  <c r="AB3338" i="8" s="1"/>
  <c r="Y3338" i="8"/>
  <c r="T3338" i="8" l="1"/>
  <c r="U3338" i="8" s="1"/>
  <c r="D3339" i="8" s="1"/>
  <c r="S3338" i="8"/>
  <c r="AC3338" i="8"/>
  <c r="R3339" i="8" l="1"/>
  <c r="Y3339" i="8"/>
  <c r="E3339" i="8"/>
  <c r="F3339" i="8"/>
  <c r="X3339" i="8"/>
  <c r="Z3339" i="8" s="1"/>
  <c r="AA3339" i="8" s="1"/>
  <c r="AB3339" i="8" s="1"/>
  <c r="G3339" i="8"/>
  <c r="AC3339" i="8" l="1"/>
  <c r="T3339" i="8"/>
  <c r="U3339" i="8" s="1"/>
  <c r="D3340" i="8" s="1"/>
  <c r="S3339" i="8"/>
  <c r="Y3340" i="8" l="1"/>
  <c r="X3340" i="8"/>
  <c r="Z3340" i="8" s="1"/>
  <c r="AA3340" i="8" s="1"/>
  <c r="AB3340" i="8" s="1"/>
  <c r="R3340" i="8"/>
  <c r="E3340" i="8"/>
  <c r="F3340" i="8"/>
  <c r="G3340" i="8"/>
  <c r="AC3340" i="8" l="1"/>
  <c r="T3340" i="8"/>
  <c r="U3340" i="8" s="1"/>
  <c r="D3341" i="8" s="1"/>
  <c r="S3340" i="8"/>
  <c r="E3341" i="8" l="1"/>
  <c r="F3341" i="8"/>
  <c r="Y3341" i="8"/>
  <c r="R3341" i="8"/>
  <c r="X3341" i="8"/>
  <c r="Z3341" i="8" s="1"/>
  <c r="AA3341" i="8" s="1"/>
  <c r="AB3341" i="8" s="1"/>
  <c r="G3341" i="8"/>
  <c r="T3341" i="8" l="1"/>
  <c r="U3341" i="8" s="1"/>
  <c r="D3342" i="8" s="1"/>
  <c r="S3341" i="8"/>
  <c r="AC3341" i="8"/>
  <c r="G3342" i="8" l="1"/>
  <c r="X3342" i="8"/>
  <c r="Z3342" i="8" s="1"/>
  <c r="AA3342" i="8" s="1"/>
  <c r="AB3342" i="8" s="1"/>
  <c r="F3342" i="8"/>
  <c r="R3342" i="8"/>
  <c r="E3342" i="8"/>
  <c r="Y3342" i="8"/>
  <c r="T3342" i="8" l="1"/>
  <c r="U3342" i="8" s="1"/>
  <c r="D3343" i="8" s="1"/>
  <c r="S3342" i="8"/>
  <c r="AC3342" i="8"/>
  <c r="Y3343" i="8" l="1"/>
  <c r="R3343" i="8"/>
  <c r="F3343" i="8"/>
  <c r="X3343" i="8"/>
  <c r="Z3343" i="8" s="1"/>
  <c r="AA3343" i="8" s="1"/>
  <c r="AB3343" i="8" s="1"/>
  <c r="G3343" i="8"/>
  <c r="E3343" i="8"/>
  <c r="T3343" i="8" l="1"/>
  <c r="U3343" i="8" s="1"/>
  <c r="D3344" i="8" s="1"/>
  <c r="S3343" i="8"/>
  <c r="AC3343" i="8"/>
  <c r="E3344" i="8" l="1"/>
  <c r="X3344" i="8"/>
  <c r="Z3344" i="8" s="1"/>
  <c r="AA3344" i="8" s="1"/>
  <c r="AB3344" i="8" s="1"/>
  <c r="Y3344" i="8"/>
  <c r="F3344" i="8"/>
  <c r="R3344" i="8"/>
  <c r="G3344" i="8"/>
  <c r="T3344" i="8" l="1"/>
  <c r="U3344" i="8" s="1"/>
  <c r="D3345" i="8" s="1"/>
  <c r="S3344" i="8"/>
  <c r="AC3344" i="8"/>
  <c r="R3345" i="8" l="1"/>
  <c r="X3345" i="8"/>
  <c r="Z3345" i="8" s="1"/>
  <c r="AA3345" i="8" s="1"/>
  <c r="AB3345" i="8" s="1"/>
  <c r="Y3345" i="8"/>
  <c r="E3345" i="8"/>
  <c r="G3345" i="8"/>
  <c r="F3345" i="8"/>
  <c r="AC3345" i="8" l="1"/>
  <c r="T3345" i="8"/>
  <c r="U3345" i="8" s="1"/>
  <c r="D3346" i="8" s="1"/>
  <c r="S3345" i="8"/>
  <c r="G3346" i="8" l="1"/>
  <c r="F3346" i="8"/>
  <c r="X3346" i="8"/>
  <c r="Z3346" i="8" s="1"/>
  <c r="AA3346" i="8" s="1"/>
  <c r="AB3346" i="8" s="1"/>
  <c r="Y3346" i="8"/>
  <c r="E3346" i="8"/>
  <c r="R3346" i="8"/>
  <c r="T3346" i="8" l="1"/>
  <c r="U3346" i="8" s="1"/>
  <c r="D3347" i="8" s="1"/>
  <c r="S3346" i="8"/>
  <c r="AC3346" i="8"/>
  <c r="X3347" i="8" l="1"/>
  <c r="Z3347" i="8" s="1"/>
  <c r="AA3347" i="8" s="1"/>
  <c r="AB3347" i="8" s="1"/>
  <c r="R3347" i="8"/>
  <c r="E3347" i="8"/>
  <c r="F3347" i="8"/>
  <c r="G3347" i="8"/>
  <c r="Y3347" i="8"/>
  <c r="T3347" i="8" l="1"/>
  <c r="U3347" i="8" s="1"/>
  <c r="D3348" i="8" s="1"/>
  <c r="S3347" i="8"/>
  <c r="AC3347" i="8"/>
  <c r="E3348" i="8" l="1"/>
  <c r="Y3348" i="8"/>
  <c r="R3348" i="8"/>
  <c r="F3348" i="8"/>
  <c r="G3348" i="8"/>
  <c r="X3348" i="8"/>
  <c r="Z3348" i="8" s="1"/>
  <c r="AA3348" i="8" s="1"/>
  <c r="AB3348" i="8" s="1"/>
  <c r="AC3348" i="8" l="1"/>
  <c r="T3348" i="8"/>
  <c r="U3348" i="8" s="1"/>
  <c r="D3349" i="8" s="1"/>
  <c r="S3348" i="8"/>
  <c r="X3349" i="8" l="1"/>
  <c r="Z3349" i="8" s="1"/>
  <c r="AA3349" i="8" s="1"/>
  <c r="AB3349" i="8" s="1"/>
  <c r="G3349" i="8"/>
  <c r="F3349" i="8"/>
  <c r="Y3349" i="8"/>
  <c r="R3349" i="8"/>
  <c r="E3349" i="8"/>
  <c r="T3349" i="8" l="1"/>
  <c r="U3349" i="8" s="1"/>
  <c r="D3350" i="8" s="1"/>
  <c r="S3349" i="8"/>
  <c r="AC3349" i="8"/>
  <c r="G3350" i="8" l="1"/>
  <c r="R3350" i="8"/>
  <c r="E3350" i="8"/>
  <c r="F3350" i="8"/>
  <c r="X3350" i="8"/>
  <c r="Z3350" i="8" s="1"/>
  <c r="AA3350" i="8" s="1"/>
  <c r="AB3350" i="8" s="1"/>
  <c r="Y3350" i="8"/>
  <c r="AC3350" i="8" l="1"/>
  <c r="T3350" i="8"/>
  <c r="U3350" i="8" s="1"/>
  <c r="D3351" i="8" s="1"/>
  <c r="S3350" i="8"/>
  <c r="E3351" i="8" l="1"/>
  <c r="Y3351" i="8"/>
  <c r="R3351" i="8"/>
  <c r="F3351" i="8"/>
  <c r="X3351" i="8"/>
  <c r="Z3351" i="8" s="1"/>
  <c r="AA3351" i="8" s="1"/>
  <c r="AB3351" i="8" s="1"/>
  <c r="G3351" i="8"/>
  <c r="AC3351" i="8" l="1"/>
  <c r="T3351" i="8"/>
  <c r="U3351" i="8" s="1"/>
  <c r="D3352" i="8" s="1"/>
  <c r="S3351" i="8"/>
  <c r="Y3352" i="8" l="1"/>
  <c r="R3352" i="8"/>
  <c r="E3352" i="8"/>
  <c r="X3352" i="8"/>
  <c r="Z3352" i="8" s="1"/>
  <c r="AA3352" i="8" s="1"/>
  <c r="AB3352" i="8" s="1"/>
  <c r="F3352" i="8"/>
  <c r="G3352" i="8"/>
  <c r="AC3352" i="8" l="1"/>
  <c r="T3352" i="8"/>
  <c r="U3352" i="8" s="1"/>
  <c r="D3353" i="8" s="1"/>
  <c r="S3352" i="8"/>
  <c r="E3353" i="8" l="1"/>
  <c r="F3353" i="8"/>
  <c r="X3353" i="8"/>
  <c r="Z3353" i="8" s="1"/>
  <c r="AA3353" i="8" s="1"/>
  <c r="AB3353" i="8" s="1"/>
  <c r="Y3353" i="8"/>
  <c r="R3353" i="8"/>
  <c r="G3353" i="8"/>
  <c r="T3353" i="8" l="1"/>
  <c r="U3353" i="8" s="1"/>
  <c r="D3354" i="8" s="1"/>
  <c r="S3353" i="8"/>
  <c r="AC3353" i="8"/>
  <c r="E3354" i="8" l="1"/>
  <c r="F3354" i="8"/>
  <c r="Y3354" i="8"/>
  <c r="R3354" i="8"/>
  <c r="G3354" i="8"/>
  <c r="X3354" i="8"/>
  <c r="Z3354" i="8" s="1"/>
  <c r="AA3354" i="8" s="1"/>
  <c r="AB3354" i="8" s="1"/>
  <c r="AC3354" i="8" l="1"/>
  <c r="T3354" i="8"/>
  <c r="U3354" i="8" s="1"/>
  <c r="D3355" i="8" s="1"/>
  <c r="S3354" i="8"/>
  <c r="Y3355" i="8" l="1"/>
  <c r="E3355" i="8"/>
  <c r="F3355" i="8"/>
  <c r="G3355" i="8"/>
  <c r="R3355" i="8"/>
  <c r="X3355" i="8"/>
  <c r="Z3355" i="8" s="1"/>
  <c r="AA3355" i="8" s="1"/>
  <c r="AB3355" i="8" s="1"/>
  <c r="AC3355" i="8" l="1"/>
  <c r="T3355" i="8"/>
  <c r="U3355" i="8" s="1"/>
  <c r="D3356" i="8" s="1"/>
  <c r="S3355" i="8"/>
  <c r="E3356" i="8" l="1"/>
  <c r="F3356" i="8"/>
  <c r="G3356" i="8"/>
  <c r="X3356" i="8"/>
  <c r="Z3356" i="8" s="1"/>
  <c r="AA3356" i="8" s="1"/>
  <c r="AB3356" i="8" s="1"/>
  <c r="Y3356" i="8"/>
  <c r="R3356" i="8"/>
  <c r="T3356" i="8" l="1"/>
  <c r="U3356" i="8" s="1"/>
  <c r="D3357" i="8" s="1"/>
  <c r="S3356" i="8"/>
  <c r="AC3356" i="8"/>
  <c r="R3357" i="8" l="1"/>
  <c r="Y3357" i="8"/>
  <c r="F3357" i="8"/>
  <c r="E3357" i="8"/>
  <c r="X3357" i="8"/>
  <c r="Z3357" i="8" s="1"/>
  <c r="AA3357" i="8" s="1"/>
  <c r="AB3357" i="8" s="1"/>
  <c r="G3357" i="8"/>
  <c r="AC3357" i="8" l="1"/>
  <c r="T3357" i="8"/>
  <c r="U3357" i="8" s="1"/>
  <c r="D3358" i="8" s="1"/>
  <c r="S3357" i="8"/>
  <c r="R3358" i="8" l="1"/>
  <c r="X3358" i="8"/>
  <c r="Z3358" i="8" s="1"/>
  <c r="AA3358" i="8" s="1"/>
  <c r="AB3358" i="8" s="1"/>
  <c r="Y3358" i="8"/>
  <c r="G3358" i="8"/>
  <c r="E3358" i="8"/>
  <c r="F3358" i="8"/>
  <c r="AC3358" i="8" l="1"/>
  <c r="T3358" i="8"/>
  <c r="U3358" i="8" s="1"/>
  <c r="D3359" i="8" s="1"/>
  <c r="S3358" i="8"/>
  <c r="F3359" i="8" l="1"/>
  <c r="Y3359" i="8"/>
  <c r="R3359" i="8"/>
  <c r="G3359" i="8"/>
  <c r="X3359" i="8"/>
  <c r="Z3359" i="8" s="1"/>
  <c r="AA3359" i="8" s="1"/>
  <c r="AB3359" i="8" s="1"/>
  <c r="E3359" i="8"/>
  <c r="AC3359" i="8" l="1"/>
  <c r="T3359" i="8"/>
  <c r="U3359" i="8" s="1"/>
  <c r="D3360" i="8" s="1"/>
  <c r="S3359" i="8"/>
  <c r="G3360" i="8" l="1"/>
  <c r="X3360" i="8"/>
  <c r="Z3360" i="8" s="1"/>
  <c r="AA3360" i="8" s="1"/>
  <c r="AB3360" i="8" s="1"/>
  <c r="F3360" i="8"/>
  <c r="R3360" i="8"/>
  <c r="Y3360" i="8"/>
  <c r="E3360" i="8"/>
  <c r="T3360" i="8" l="1"/>
  <c r="U3360" i="8" s="1"/>
  <c r="D3361" i="8" s="1"/>
  <c r="S3360" i="8"/>
  <c r="AC3360" i="8"/>
  <c r="X3361" i="8" l="1"/>
  <c r="Z3361" i="8" s="1"/>
  <c r="AA3361" i="8" s="1"/>
  <c r="AB3361" i="8" s="1"/>
  <c r="E3361" i="8"/>
  <c r="R3361" i="8"/>
  <c r="G3361" i="8"/>
  <c r="Y3361" i="8"/>
  <c r="F3361" i="8"/>
  <c r="T3361" i="8" l="1"/>
  <c r="U3361" i="8" s="1"/>
  <c r="D3362" i="8" s="1"/>
  <c r="S3361" i="8"/>
  <c r="AC3361" i="8"/>
  <c r="R3362" i="8" l="1"/>
  <c r="G3362" i="8"/>
  <c r="F3362" i="8"/>
  <c r="Y3362" i="8"/>
  <c r="E3362" i="8"/>
  <c r="X3362" i="8"/>
  <c r="Z3362" i="8" s="1"/>
  <c r="AA3362" i="8" s="1"/>
  <c r="AB3362" i="8" s="1"/>
  <c r="AC3362" i="8" l="1"/>
  <c r="T3362" i="8"/>
  <c r="U3362" i="8" s="1"/>
  <c r="D3363" i="8" s="1"/>
  <c r="S3362" i="8"/>
  <c r="G3363" i="8" l="1"/>
  <c r="Y3363" i="8"/>
  <c r="E3363" i="8"/>
  <c r="X3363" i="8"/>
  <c r="Z3363" i="8" s="1"/>
  <c r="AA3363" i="8" s="1"/>
  <c r="AB3363" i="8" s="1"/>
  <c r="R3363" i="8"/>
  <c r="F3363" i="8"/>
  <c r="T3363" i="8" l="1"/>
  <c r="U3363" i="8" s="1"/>
  <c r="D3364" i="8" s="1"/>
  <c r="S3363" i="8"/>
  <c r="AC3363" i="8"/>
  <c r="X3364" i="8" l="1"/>
  <c r="Z3364" i="8" s="1"/>
  <c r="AA3364" i="8" s="1"/>
  <c r="AB3364" i="8" s="1"/>
  <c r="Y3364" i="8"/>
  <c r="F3364" i="8"/>
  <c r="G3364" i="8"/>
  <c r="E3364" i="8"/>
  <c r="R3364" i="8"/>
  <c r="T3364" i="8" l="1"/>
  <c r="U3364" i="8" s="1"/>
  <c r="D3365" i="8" s="1"/>
  <c r="S3364" i="8"/>
  <c r="AC3364" i="8"/>
  <c r="E3365" i="8" l="1"/>
  <c r="F3365" i="8"/>
  <c r="G3365" i="8"/>
  <c r="Y3365" i="8"/>
  <c r="X3365" i="8"/>
  <c r="Z3365" i="8" s="1"/>
  <c r="AA3365" i="8" s="1"/>
  <c r="AB3365" i="8" s="1"/>
  <c r="R3365" i="8"/>
  <c r="AC3365" i="8" l="1"/>
  <c r="T3365" i="8"/>
  <c r="U3365" i="8" s="1"/>
  <c r="D3366" i="8" s="1"/>
  <c r="S3365" i="8"/>
  <c r="Y3366" i="8" l="1"/>
  <c r="F3366" i="8"/>
  <c r="R3366" i="8"/>
  <c r="E3366" i="8"/>
  <c r="X3366" i="8"/>
  <c r="Z3366" i="8" s="1"/>
  <c r="AA3366" i="8" s="1"/>
  <c r="AB3366" i="8" s="1"/>
  <c r="G3366" i="8"/>
  <c r="AC3366" i="8" l="1"/>
  <c r="T3366" i="8"/>
  <c r="U3366" i="8" s="1"/>
  <c r="D3367" i="8" s="1"/>
  <c r="S3366" i="8"/>
  <c r="F3367" i="8" l="1"/>
  <c r="G3367" i="8"/>
  <c r="E3367" i="8"/>
  <c r="X3367" i="8"/>
  <c r="Z3367" i="8" s="1"/>
  <c r="AA3367" i="8" s="1"/>
  <c r="AB3367" i="8" s="1"/>
  <c r="Y3367" i="8"/>
  <c r="R3367" i="8"/>
  <c r="T3367" i="8" l="1"/>
  <c r="U3367" i="8" s="1"/>
  <c r="D3368" i="8" s="1"/>
  <c r="S3367" i="8"/>
  <c r="AC3367" i="8"/>
  <c r="E3368" i="8" l="1"/>
  <c r="Y3368" i="8"/>
  <c r="G3368" i="8"/>
  <c r="X3368" i="8"/>
  <c r="Z3368" i="8" s="1"/>
  <c r="AA3368" i="8" s="1"/>
  <c r="AB3368" i="8" s="1"/>
  <c r="F3368" i="8"/>
  <c r="R3368" i="8"/>
  <c r="AC3368" i="8" l="1"/>
  <c r="T3368" i="8"/>
  <c r="U3368" i="8" s="1"/>
  <c r="D3369" i="8" s="1"/>
  <c r="S3368" i="8"/>
  <c r="X3369" i="8" l="1"/>
  <c r="Z3369" i="8" s="1"/>
  <c r="AA3369" i="8" s="1"/>
  <c r="AB3369" i="8" s="1"/>
  <c r="F3369" i="8"/>
  <c r="E3369" i="8"/>
  <c r="R3369" i="8"/>
  <c r="Y3369" i="8"/>
  <c r="G3369" i="8"/>
  <c r="T3369" i="8" l="1"/>
  <c r="U3369" i="8" s="1"/>
  <c r="D3370" i="8" s="1"/>
  <c r="S3369" i="8"/>
  <c r="AC3369" i="8"/>
  <c r="F3370" i="8" l="1"/>
  <c r="G3370" i="8"/>
  <c r="Y3370" i="8"/>
  <c r="R3370" i="8"/>
  <c r="E3370" i="8"/>
  <c r="X3370" i="8"/>
  <c r="Z3370" i="8" s="1"/>
  <c r="AA3370" i="8" s="1"/>
  <c r="AB3370" i="8" s="1"/>
  <c r="T3370" i="8" l="1"/>
  <c r="U3370" i="8" s="1"/>
  <c r="D3371" i="8" s="1"/>
  <c r="S3370" i="8"/>
  <c r="AC3370" i="8"/>
  <c r="R3371" i="8" l="1"/>
  <c r="E3371" i="8"/>
  <c r="F3371" i="8"/>
  <c r="X3371" i="8"/>
  <c r="Z3371" i="8" s="1"/>
  <c r="AA3371" i="8" s="1"/>
  <c r="AB3371" i="8" s="1"/>
  <c r="Y3371" i="8"/>
  <c r="G3371" i="8"/>
  <c r="AC3371" i="8" l="1"/>
  <c r="T3371" i="8"/>
  <c r="U3371" i="8" s="1"/>
  <c r="D3372" i="8" s="1"/>
  <c r="S3371" i="8"/>
  <c r="G3372" i="8" l="1"/>
  <c r="R3372" i="8"/>
  <c r="E3372" i="8"/>
  <c r="X3372" i="8"/>
  <c r="Z3372" i="8" s="1"/>
  <c r="AA3372" i="8" s="1"/>
  <c r="AB3372" i="8" s="1"/>
  <c r="F3372" i="8"/>
  <c r="Y3372" i="8"/>
  <c r="AC3372" i="8" l="1"/>
  <c r="T3372" i="8"/>
  <c r="U3372" i="8" s="1"/>
  <c r="D3373" i="8" s="1"/>
  <c r="S3372" i="8"/>
  <c r="F3373" i="8" l="1"/>
  <c r="Y3373" i="8"/>
  <c r="R3373" i="8"/>
  <c r="X3373" i="8"/>
  <c r="Z3373" i="8" s="1"/>
  <c r="AA3373" i="8" s="1"/>
  <c r="AB3373" i="8" s="1"/>
  <c r="E3373" i="8"/>
  <c r="G3373" i="8"/>
  <c r="AC3373" i="8" l="1"/>
  <c r="T3373" i="8"/>
  <c r="U3373" i="8" s="1"/>
  <c r="D3374" i="8" s="1"/>
  <c r="S3373" i="8"/>
  <c r="Y3374" i="8" l="1"/>
  <c r="X3374" i="8"/>
  <c r="Z3374" i="8" s="1"/>
  <c r="AA3374" i="8" s="1"/>
  <c r="AB3374" i="8" s="1"/>
  <c r="E3374" i="8"/>
  <c r="F3374" i="8"/>
  <c r="G3374" i="8"/>
  <c r="R3374" i="8"/>
  <c r="T3374" i="8" l="1"/>
  <c r="U3374" i="8" s="1"/>
  <c r="D3375" i="8" s="1"/>
  <c r="S3374" i="8"/>
  <c r="AC3374" i="8"/>
  <c r="E3375" i="8" l="1"/>
  <c r="G3375" i="8"/>
  <c r="F3375" i="8"/>
  <c r="Y3375" i="8"/>
  <c r="R3375" i="8"/>
  <c r="X3375" i="8"/>
  <c r="Z3375" i="8" s="1"/>
  <c r="AA3375" i="8" s="1"/>
  <c r="AB3375" i="8" s="1"/>
  <c r="T3375" i="8" l="1"/>
  <c r="U3375" i="8" s="1"/>
  <c r="D3376" i="8" s="1"/>
  <c r="S3375" i="8"/>
  <c r="AC3375" i="8"/>
  <c r="R3376" i="8" l="1"/>
  <c r="G3376" i="8"/>
  <c r="Y3376" i="8"/>
  <c r="E3376" i="8"/>
  <c r="X3376" i="8"/>
  <c r="Z3376" i="8" s="1"/>
  <c r="AA3376" i="8" s="1"/>
  <c r="AB3376" i="8" s="1"/>
  <c r="F3376" i="8"/>
  <c r="AC3376" i="8" l="1"/>
  <c r="T3376" i="8"/>
  <c r="U3376" i="8" s="1"/>
  <c r="D3377" i="8" s="1"/>
  <c r="S3376" i="8"/>
  <c r="G3377" i="8" l="1"/>
  <c r="F3377" i="8"/>
  <c r="R3377" i="8"/>
  <c r="E3377" i="8"/>
  <c r="Y3377" i="8"/>
  <c r="X3377" i="8"/>
  <c r="Z3377" i="8" s="1"/>
  <c r="AA3377" i="8" s="1"/>
  <c r="AB3377" i="8" s="1"/>
  <c r="AC3377" i="8" l="1"/>
  <c r="T3377" i="8"/>
  <c r="U3377" i="8" s="1"/>
  <c r="D3378" i="8" s="1"/>
  <c r="S3377" i="8"/>
  <c r="Y3378" i="8" l="1"/>
  <c r="R3378" i="8"/>
  <c r="X3378" i="8"/>
  <c r="Z3378" i="8" s="1"/>
  <c r="AA3378" i="8" s="1"/>
  <c r="AB3378" i="8" s="1"/>
  <c r="E3378" i="8"/>
  <c r="G3378" i="8"/>
  <c r="F3378" i="8"/>
  <c r="AC3378" i="8" l="1"/>
  <c r="T3378" i="8"/>
  <c r="U3378" i="8" s="1"/>
  <c r="D3379" i="8" s="1"/>
  <c r="S3378" i="8"/>
  <c r="G3379" i="8" l="1"/>
  <c r="X3379" i="8"/>
  <c r="Z3379" i="8" s="1"/>
  <c r="AA3379" i="8" s="1"/>
  <c r="AB3379" i="8" s="1"/>
  <c r="F3379" i="8"/>
  <c r="Y3379" i="8"/>
  <c r="R3379" i="8"/>
  <c r="E3379" i="8"/>
  <c r="T3379" i="8" l="1"/>
  <c r="U3379" i="8" s="1"/>
  <c r="D3380" i="8" s="1"/>
  <c r="S3379" i="8"/>
  <c r="AC3379" i="8"/>
  <c r="G3380" i="8" l="1"/>
  <c r="X3380" i="8"/>
  <c r="Z3380" i="8" s="1"/>
  <c r="AA3380" i="8" s="1"/>
  <c r="AB3380" i="8" s="1"/>
  <c r="Y3380" i="8"/>
  <c r="R3380" i="8"/>
  <c r="E3380" i="8"/>
  <c r="F3380" i="8"/>
  <c r="T3380" i="8" l="1"/>
  <c r="U3380" i="8" s="1"/>
  <c r="D3381" i="8" s="1"/>
  <c r="S3380" i="8"/>
  <c r="AC3380" i="8"/>
  <c r="X3381" i="8" l="1"/>
  <c r="Z3381" i="8" s="1"/>
  <c r="AA3381" i="8" s="1"/>
  <c r="AB3381" i="8" s="1"/>
  <c r="R3381" i="8"/>
  <c r="E3381" i="8"/>
  <c r="G3381" i="8"/>
  <c r="Y3381" i="8"/>
  <c r="F3381" i="8"/>
  <c r="T3381" i="8" l="1"/>
  <c r="U3381" i="8" s="1"/>
  <c r="D3382" i="8" s="1"/>
  <c r="S3381" i="8"/>
  <c r="AC3381" i="8"/>
  <c r="E3382" i="8" l="1"/>
  <c r="X3382" i="8"/>
  <c r="Z3382" i="8" s="1"/>
  <c r="AA3382" i="8" s="1"/>
  <c r="AB3382" i="8" s="1"/>
  <c r="F3382" i="8"/>
  <c r="Y3382" i="8"/>
  <c r="R3382" i="8"/>
  <c r="G3382" i="8"/>
  <c r="T3382" i="8" l="1"/>
  <c r="U3382" i="8" s="1"/>
  <c r="D3383" i="8" s="1"/>
  <c r="S3382" i="8"/>
  <c r="AC3382" i="8"/>
  <c r="R3383" i="8" l="1"/>
  <c r="X3383" i="8"/>
  <c r="Z3383" i="8" s="1"/>
  <c r="AA3383" i="8" s="1"/>
  <c r="AB3383" i="8" s="1"/>
  <c r="Y3383" i="8"/>
  <c r="F3383" i="8"/>
  <c r="E3383" i="8"/>
  <c r="G3383" i="8"/>
  <c r="AC3383" i="8" l="1"/>
  <c r="T3383" i="8"/>
  <c r="U3383" i="8" s="1"/>
  <c r="D3384" i="8" s="1"/>
  <c r="S3383" i="8"/>
  <c r="E3384" i="8" l="1"/>
  <c r="G3384" i="8"/>
  <c r="R3384" i="8"/>
  <c r="X3384" i="8"/>
  <c r="Z3384" i="8" s="1"/>
  <c r="AA3384" i="8" s="1"/>
  <c r="AB3384" i="8" s="1"/>
  <c r="F3384" i="8"/>
  <c r="Y3384" i="8"/>
  <c r="AC3384" i="8" l="1"/>
  <c r="T3384" i="8"/>
  <c r="U3384" i="8" s="1"/>
  <c r="D3385" i="8" s="1"/>
  <c r="S3384" i="8"/>
  <c r="X3385" i="8" l="1"/>
  <c r="Z3385" i="8" s="1"/>
  <c r="AA3385" i="8" s="1"/>
  <c r="AB3385" i="8" s="1"/>
  <c r="R3385" i="8"/>
  <c r="Y3385" i="8"/>
  <c r="E3385" i="8"/>
  <c r="G3385" i="8"/>
  <c r="F3385" i="8"/>
  <c r="T3385" i="8" l="1"/>
  <c r="U3385" i="8" s="1"/>
  <c r="D3386" i="8" s="1"/>
  <c r="S3385" i="8"/>
  <c r="AC3385" i="8"/>
  <c r="Y3386" i="8" l="1"/>
  <c r="R3386" i="8"/>
  <c r="E3386" i="8"/>
  <c r="G3386" i="8"/>
  <c r="F3386" i="8"/>
  <c r="X3386" i="8"/>
  <c r="Z3386" i="8" s="1"/>
  <c r="AA3386" i="8" s="1"/>
  <c r="AB3386" i="8" s="1"/>
  <c r="AC3386" i="8" l="1"/>
  <c r="T3386" i="8"/>
  <c r="U3386" i="8" s="1"/>
  <c r="D3387" i="8" s="1"/>
  <c r="S3386" i="8"/>
  <c r="E3387" i="8" l="1"/>
  <c r="X3387" i="8"/>
  <c r="Z3387" i="8" s="1"/>
  <c r="AA3387" i="8" s="1"/>
  <c r="AB3387" i="8" s="1"/>
  <c r="G3387" i="8"/>
  <c r="R3387" i="8"/>
  <c r="F3387" i="8"/>
  <c r="Y3387" i="8"/>
  <c r="T3387" i="8" l="1"/>
  <c r="U3387" i="8" s="1"/>
  <c r="D3388" i="8" s="1"/>
  <c r="S3387" i="8"/>
  <c r="AC3387" i="8"/>
  <c r="X3388" i="8" l="1"/>
  <c r="Z3388" i="8" s="1"/>
  <c r="AA3388" i="8" s="1"/>
  <c r="AB3388" i="8" s="1"/>
  <c r="E3388" i="8"/>
  <c r="R3388" i="8"/>
  <c r="F3388" i="8"/>
  <c r="Y3388" i="8"/>
  <c r="G3388" i="8"/>
  <c r="T3388" i="8" l="1"/>
  <c r="U3388" i="8" s="1"/>
  <c r="D3389" i="8" s="1"/>
  <c r="S3388" i="8"/>
  <c r="AC3388" i="8"/>
  <c r="Y3389" i="8" l="1"/>
  <c r="R3389" i="8"/>
  <c r="F3389" i="8"/>
  <c r="E3389" i="8"/>
  <c r="X3389" i="8"/>
  <c r="Z3389" i="8" s="1"/>
  <c r="AA3389" i="8" s="1"/>
  <c r="AB3389" i="8" s="1"/>
  <c r="G3389" i="8"/>
  <c r="T3389" i="8" l="1"/>
  <c r="U3389" i="8" s="1"/>
  <c r="D3390" i="8" s="1"/>
  <c r="S3389" i="8"/>
  <c r="AC3389" i="8"/>
  <c r="E3390" i="8" l="1"/>
  <c r="R3390" i="8"/>
  <c r="F3390" i="8"/>
  <c r="G3390" i="8"/>
  <c r="Y3390" i="8"/>
  <c r="X3390" i="8"/>
  <c r="Z3390" i="8" s="1"/>
  <c r="AA3390" i="8" s="1"/>
  <c r="AB3390" i="8" s="1"/>
  <c r="AC3390" i="8" l="1"/>
  <c r="T3390" i="8"/>
  <c r="U3390" i="8" s="1"/>
  <c r="D3391" i="8" s="1"/>
  <c r="S3390" i="8"/>
  <c r="Y3391" i="8" l="1"/>
  <c r="F3391" i="8"/>
  <c r="X3391" i="8"/>
  <c r="Z3391" i="8" s="1"/>
  <c r="AA3391" i="8" s="1"/>
  <c r="AB3391" i="8" s="1"/>
  <c r="G3391" i="8"/>
  <c r="E3391" i="8"/>
  <c r="R3391" i="8"/>
  <c r="T3391" i="8" l="1"/>
  <c r="U3391" i="8" s="1"/>
  <c r="D3392" i="8" s="1"/>
  <c r="S3391" i="8"/>
  <c r="AC3391" i="8"/>
  <c r="E3392" i="8" l="1"/>
  <c r="X3392" i="8"/>
  <c r="Z3392" i="8" s="1"/>
  <c r="AA3392" i="8" s="1"/>
  <c r="AB3392" i="8" s="1"/>
  <c r="F3392" i="8"/>
  <c r="G3392" i="8"/>
  <c r="Y3392" i="8"/>
  <c r="R3392" i="8"/>
  <c r="T3392" i="8" l="1"/>
  <c r="U3392" i="8" s="1"/>
  <c r="D3393" i="8" s="1"/>
  <c r="S3392" i="8"/>
  <c r="AC3392" i="8"/>
  <c r="F3393" i="8" l="1"/>
  <c r="G3393" i="8"/>
  <c r="X3393" i="8"/>
  <c r="Z3393" i="8" s="1"/>
  <c r="AA3393" i="8" s="1"/>
  <c r="AB3393" i="8" s="1"/>
  <c r="R3393" i="8"/>
  <c r="Y3393" i="8"/>
  <c r="E3393" i="8"/>
  <c r="T3393" i="8" l="1"/>
  <c r="U3393" i="8" s="1"/>
  <c r="D3394" i="8" s="1"/>
  <c r="S3393" i="8"/>
  <c r="AC3393" i="8"/>
  <c r="R3394" i="8" l="1"/>
  <c r="E3394" i="8"/>
  <c r="F3394" i="8"/>
  <c r="G3394" i="8"/>
  <c r="Y3394" i="8"/>
  <c r="X3394" i="8"/>
  <c r="Z3394" i="8" s="1"/>
  <c r="AA3394" i="8" s="1"/>
  <c r="AB3394" i="8" s="1"/>
  <c r="AC3394" i="8" l="1"/>
  <c r="T3394" i="8"/>
  <c r="U3394" i="8" s="1"/>
  <c r="D3395" i="8" s="1"/>
  <c r="S3394" i="8"/>
  <c r="E3395" i="8" l="1"/>
  <c r="F3395" i="8"/>
  <c r="G3395" i="8"/>
  <c r="X3395" i="8"/>
  <c r="Z3395" i="8" s="1"/>
  <c r="AA3395" i="8" s="1"/>
  <c r="AB3395" i="8" s="1"/>
  <c r="R3395" i="8"/>
  <c r="Y3395" i="8"/>
  <c r="T3395" i="8" l="1"/>
  <c r="U3395" i="8" s="1"/>
  <c r="D3396" i="8" s="1"/>
  <c r="S3395" i="8"/>
  <c r="AC3395" i="8"/>
  <c r="E3396" i="8" l="1"/>
  <c r="F3396" i="8"/>
  <c r="Y3396" i="8"/>
  <c r="G3396" i="8"/>
  <c r="R3396" i="8"/>
  <c r="X3396" i="8"/>
  <c r="Z3396" i="8" s="1"/>
  <c r="AA3396" i="8" s="1"/>
  <c r="AB3396" i="8" s="1"/>
  <c r="AC3396" i="8" l="1"/>
  <c r="T3396" i="8"/>
  <c r="U3396" i="8" s="1"/>
  <c r="D3397" i="8" s="1"/>
  <c r="S3396" i="8"/>
  <c r="G3397" i="8" l="1"/>
  <c r="F3397" i="8"/>
  <c r="R3397" i="8"/>
  <c r="X3397" i="8"/>
  <c r="Z3397" i="8" s="1"/>
  <c r="AA3397" i="8" s="1"/>
  <c r="AB3397" i="8" s="1"/>
  <c r="Y3397" i="8"/>
  <c r="E3397" i="8"/>
  <c r="AC3397" i="8" l="1"/>
  <c r="T3397" i="8"/>
  <c r="U3397" i="8" s="1"/>
  <c r="D3398" i="8" s="1"/>
  <c r="S3397" i="8"/>
  <c r="Y3398" i="8" l="1"/>
  <c r="R3398" i="8"/>
  <c r="F3398" i="8"/>
  <c r="E3398" i="8"/>
  <c r="X3398" i="8"/>
  <c r="Z3398" i="8" s="1"/>
  <c r="AA3398" i="8" s="1"/>
  <c r="AB3398" i="8" s="1"/>
  <c r="G3398" i="8"/>
  <c r="T3398" i="8" l="1"/>
  <c r="U3398" i="8" s="1"/>
  <c r="D3399" i="8" s="1"/>
  <c r="S3398" i="8"/>
  <c r="AC3398" i="8"/>
  <c r="E3399" i="8" l="1"/>
  <c r="G3399" i="8"/>
  <c r="X3399" i="8"/>
  <c r="Z3399" i="8" s="1"/>
  <c r="AA3399" i="8" s="1"/>
  <c r="AB3399" i="8" s="1"/>
  <c r="R3399" i="8"/>
  <c r="F3399" i="8"/>
  <c r="Y3399" i="8"/>
  <c r="T3399" i="8" l="1"/>
  <c r="U3399" i="8" s="1"/>
  <c r="D3400" i="8" s="1"/>
  <c r="S3399" i="8"/>
  <c r="AC3399" i="8"/>
  <c r="F3400" i="8" l="1"/>
  <c r="Y3400" i="8"/>
  <c r="G3400" i="8"/>
  <c r="X3400" i="8"/>
  <c r="Z3400" i="8" s="1"/>
  <c r="AA3400" i="8" s="1"/>
  <c r="AB3400" i="8" s="1"/>
  <c r="E3400" i="8"/>
  <c r="R3400" i="8"/>
  <c r="T3400" i="8" l="1"/>
  <c r="U3400" i="8" s="1"/>
  <c r="D3401" i="8" s="1"/>
  <c r="S3400" i="8"/>
  <c r="AC3400" i="8"/>
  <c r="X3401" i="8" l="1"/>
  <c r="Z3401" i="8" s="1"/>
  <c r="AA3401" i="8" s="1"/>
  <c r="AB3401" i="8" s="1"/>
  <c r="R3401" i="8"/>
  <c r="E3401" i="8"/>
  <c r="G3401" i="8"/>
  <c r="Y3401" i="8"/>
  <c r="F3401" i="8"/>
  <c r="T3401" i="8" l="1"/>
  <c r="U3401" i="8" s="1"/>
  <c r="D3402" i="8" s="1"/>
  <c r="S3401" i="8"/>
  <c r="AC3401" i="8"/>
  <c r="R3402" i="8" l="1"/>
  <c r="X3402" i="8"/>
  <c r="Z3402" i="8" s="1"/>
  <c r="AA3402" i="8" s="1"/>
  <c r="AB3402" i="8" s="1"/>
  <c r="E3402" i="8"/>
  <c r="F3402" i="8"/>
  <c r="G3402" i="8"/>
  <c r="Y3402" i="8"/>
  <c r="AC3402" i="8" l="1"/>
  <c r="T3402" i="8"/>
  <c r="U3402" i="8" s="1"/>
  <c r="D3403" i="8" s="1"/>
  <c r="S3402" i="8"/>
  <c r="Y3403" i="8" l="1"/>
  <c r="E3403" i="8"/>
  <c r="R3403" i="8"/>
  <c r="X3403" i="8"/>
  <c r="Z3403" i="8" s="1"/>
  <c r="AA3403" i="8" s="1"/>
  <c r="AB3403" i="8" s="1"/>
  <c r="F3403" i="8"/>
  <c r="G3403" i="8"/>
  <c r="AC3403" i="8" l="1"/>
  <c r="T3403" i="8"/>
  <c r="U3403" i="8" s="1"/>
  <c r="D3404" i="8" s="1"/>
  <c r="S3403" i="8"/>
  <c r="R3404" i="8" l="1"/>
  <c r="F3404" i="8"/>
  <c r="X3404" i="8"/>
  <c r="Z3404" i="8" s="1"/>
  <c r="AA3404" i="8" s="1"/>
  <c r="AB3404" i="8" s="1"/>
  <c r="G3404" i="8"/>
  <c r="E3404" i="8"/>
  <c r="Y3404" i="8"/>
  <c r="AC3404" i="8" l="1"/>
  <c r="T3404" i="8"/>
  <c r="U3404" i="8" s="1"/>
  <c r="D3405" i="8" s="1"/>
  <c r="S3404" i="8"/>
  <c r="G3405" i="8" l="1"/>
  <c r="Y3405" i="8"/>
  <c r="E3405" i="8"/>
  <c r="R3405" i="8"/>
  <c r="X3405" i="8"/>
  <c r="Z3405" i="8" s="1"/>
  <c r="AA3405" i="8" s="1"/>
  <c r="AB3405" i="8" s="1"/>
  <c r="F3405" i="8"/>
  <c r="AC3405" i="8" l="1"/>
  <c r="T3405" i="8"/>
  <c r="U3405" i="8" s="1"/>
  <c r="D3406" i="8" s="1"/>
  <c r="S3405" i="8"/>
  <c r="E3406" i="8" l="1"/>
  <c r="X3406" i="8"/>
  <c r="Z3406" i="8" s="1"/>
  <c r="AA3406" i="8" s="1"/>
  <c r="AB3406" i="8" s="1"/>
  <c r="R3406" i="8"/>
  <c r="Y3406" i="8"/>
  <c r="F3406" i="8"/>
  <c r="G3406" i="8"/>
  <c r="T3406" i="8" l="1"/>
  <c r="U3406" i="8" s="1"/>
  <c r="D3407" i="8" s="1"/>
  <c r="S3406" i="8"/>
  <c r="AC3406" i="8"/>
  <c r="R3407" i="8" l="1"/>
  <c r="X3407" i="8"/>
  <c r="Z3407" i="8" s="1"/>
  <c r="AA3407" i="8" s="1"/>
  <c r="AB3407" i="8" s="1"/>
  <c r="Y3407" i="8"/>
  <c r="F3407" i="8"/>
  <c r="E3407" i="8"/>
  <c r="G3407" i="8"/>
  <c r="AC3407" i="8" l="1"/>
  <c r="T3407" i="8"/>
  <c r="U3407" i="8" s="1"/>
  <c r="D3408" i="8" s="1"/>
  <c r="S3407" i="8"/>
  <c r="E3408" i="8" l="1"/>
  <c r="X3408" i="8"/>
  <c r="Z3408" i="8" s="1"/>
  <c r="AA3408" i="8" s="1"/>
  <c r="AB3408" i="8" s="1"/>
  <c r="F3408" i="8"/>
  <c r="G3408" i="8"/>
  <c r="Y3408" i="8"/>
  <c r="R3408" i="8"/>
  <c r="T3408" i="8" l="1"/>
  <c r="U3408" i="8" s="1"/>
  <c r="D3409" i="8" s="1"/>
  <c r="S3408" i="8"/>
  <c r="AC3408" i="8"/>
  <c r="G3409" i="8" l="1"/>
  <c r="F3409" i="8"/>
  <c r="R3409" i="8"/>
  <c r="Y3409" i="8"/>
  <c r="X3409" i="8"/>
  <c r="Z3409" i="8" s="1"/>
  <c r="AA3409" i="8" s="1"/>
  <c r="AB3409" i="8" s="1"/>
  <c r="E3409" i="8"/>
  <c r="AC3409" i="8" l="1"/>
  <c r="T3409" i="8"/>
  <c r="U3409" i="8" s="1"/>
  <c r="D3410" i="8" s="1"/>
  <c r="S3409" i="8"/>
  <c r="R3410" i="8" l="1"/>
  <c r="E3410" i="8"/>
  <c r="F3410" i="8"/>
  <c r="X3410" i="8"/>
  <c r="Z3410" i="8" s="1"/>
  <c r="AA3410" i="8" s="1"/>
  <c r="AB3410" i="8" s="1"/>
  <c r="Y3410" i="8"/>
  <c r="G3410" i="8"/>
  <c r="AC3410" i="8" l="1"/>
  <c r="T3410" i="8"/>
  <c r="U3410" i="8" s="1"/>
  <c r="D3411" i="8" s="1"/>
  <c r="S3410" i="8"/>
  <c r="E3411" i="8" l="1"/>
  <c r="X3411" i="8"/>
  <c r="Z3411" i="8" s="1"/>
  <c r="AA3411" i="8" s="1"/>
  <c r="AB3411" i="8" s="1"/>
  <c r="F3411" i="8"/>
  <c r="G3411" i="8"/>
  <c r="Y3411" i="8"/>
  <c r="R3411" i="8"/>
  <c r="T3411" i="8" l="1"/>
  <c r="U3411" i="8" s="1"/>
  <c r="D3412" i="8" s="1"/>
  <c r="S3411" i="8"/>
  <c r="AC3411" i="8"/>
  <c r="E3412" i="8" l="1"/>
  <c r="F3412" i="8"/>
  <c r="G3412" i="8"/>
  <c r="X3412" i="8"/>
  <c r="Z3412" i="8" s="1"/>
  <c r="AA3412" i="8" s="1"/>
  <c r="AB3412" i="8" s="1"/>
  <c r="R3412" i="8"/>
  <c r="Y3412" i="8"/>
  <c r="T3412" i="8" l="1"/>
  <c r="U3412" i="8" s="1"/>
  <c r="D3413" i="8" s="1"/>
  <c r="S3412" i="8"/>
  <c r="AC3412" i="8"/>
  <c r="Y3413" i="8" l="1"/>
  <c r="F3413" i="8"/>
  <c r="E3413" i="8"/>
  <c r="X3413" i="8"/>
  <c r="Z3413" i="8" s="1"/>
  <c r="AA3413" i="8" s="1"/>
  <c r="AB3413" i="8" s="1"/>
  <c r="R3413" i="8"/>
  <c r="G3413" i="8"/>
  <c r="AC3413" i="8" l="1"/>
  <c r="T3413" i="8"/>
  <c r="U3413" i="8" s="1"/>
  <c r="D3414" i="8" s="1"/>
  <c r="S3413" i="8"/>
  <c r="F3414" i="8" l="1"/>
  <c r="E3414" i="8"/>
  <c r="G3414" i="8"/>
  <c r="X3414" i="8"/>
  <c r="Z3414" i="8" s="1"/>
  <c r="AA3414" i="8" s="1"/>
  <c r="AB3414" i="8" s="1"/>
  <c r="Y3414" i="8"/>
  <c r="R3414" i="8"/>
  <c r="T3414" i="8" l="1"/>
  <c r="U3414" i="8" s="1"/>
  <c r="D3415" i="8" s="1"/>
  <c r="S3414" i="8"/>
  <c r="AC3414" i="8"/>
  <c r="F3415" i="8" l="1"/>
  <c r="X3415" i="8"/>
  <c r="Z3415" i="8" s="1"/>
  <c r="AA3415" i="8" s="1"/>
  <c r="AB3415" i="8" s="1"/>
  <c r="G3415" i="8"/>
  <c r="Y3415" i="8"/>
  <c r="E3415" i="8"/>
  <c r="R3415" i="8"/>
  <c r="T3415" i="8" l="1"/>
  <c r="U3415" i="8" s="1"/>
  <c r="D3416" i="8" s="1"/>
  <c r="S3415" i="8"/>
  <c r="AC3415" i="8"/>
  <c r="F3416" i="8" l="1"/>
  <c r="G3416" i="8"/>
  <c r="E3416" i="8"/>
  <c r="Y3416" i="8"/>
  <c r="X3416" i="8"/>
  <c r="Z3416" i="8" s="1"/>
  <c r="AA3416" i="8" s="1"/>
  <c r="AB3416" i="8" s="1"/>
  <c r="R3416" i="8"/>
  <c r="AC3416" i="8" l="1"/>
  <c r="T3416" i="8"/>
  <c r="U3416" i="8" s="1"/>
  <c r="D3417" i="8" s="1"/>
  <c r="S3416" i="8"/>
  <c r="G3417" i="8" l="1"/>
  <c r="E3417" i="8"/>
  <c r="X3417" i="8"/>
  <c r="Z3417" i="8" s="1"/>
  <c r="AA3417" i="8" s="1"/>
  <c r="AB3417" i="8" s="1"/>
  <c r="F3417" i="8"/>
  <c r="R3417" i="8"/>
  <c r="Y3417" i="8"/>
  <c r="T3417" i="8" l="1"/>
  <c r="U3417" i="8" s="1"/>
  <c r="D3418" i="8" s="1"/>
  <c r="S3417" i="8"/>
  <c r="AC3417" i="8"/>
  <c r="X3418" i="8" l="1"/>
  <c r="Z3418" i="8" s="1"/>
  <c r="AA3418" i="8" s="1"/>
  <c r="AB3418" i="8" s="1"/>
  <c r="R3418" i="8"/>
  <c r="F3418" i="8"/>
  <c r="Y3418" i="8"/>
  <c r="E3418" i="8"/>
  <c r="G3418" i="8"/>
  <c r="T3418" i="8" l="1"/>
  <c r="U3418" i="8" s="1"/>
  <c r="D3419" i="8" s="1"/>
  <c r="S3418" i="8"/>
  <c r="AC3418" i="8"/>
  <c r="E3419" i="8" l="1"/>
  <c r="X3419" i="8"/>
  <c r="Z3419" i="8" s="1"/>
  <c r="AA3419" i="8" s="1"/>
  <c r="AB3419" i="8" s="1"/>
  <c r="Y3419" i="8"/>
  <c r="F3419" i="8"/>
  <c r="G3419" i="8"/>
  <c r="R3419" i="8"/>
  <c r="T3419" i="8" l="1"/>
  <c r="U3419" i="8" s="1"/>
  <c r="D3420" i="8" s="1"/>
  <c r="S3419" i="8"/>
  <c r="AC3419" i="8"/>
  <c r="Y3420" i="8" l="1"/>
  <c r="G3420" i="8"/>
  <c r="R3420" i="8"/>
  <c r="E3420" i="8"/>
  <c r="F3420" i="8"/>
  <c r="X3420" i="8"/>
  <c r="Z3420" i="8" s="1"/>
  <c r="AA3420" i="8" s="1"/>
  <c r="AB3420" i="8" s="1"/>
  <c r="T3420" i="8" l="1"/>
  <c r="U3420" i="8" s="1"/>
  <c r="D3421" i="8" s="1"/>
  <c r="S3420" i="8"/>
  <c r="AC3420" i="8"/>
  <c r="G3421" i="8" l="1"/>
  <c r="R3421" i="8"/>
  <c r="E3421" i="8"/>
  <c r="X3421" i="8"/>
  <c r="Z3421" i="8" s="1"/>
  <c r="AA3421" i="8" s="1"/>
  <c r="AB3421" i="8" s="1"/>
  <c r="F3421" i="8"/>
  <c r="Y3421" i="8"/>
  <c r="AC3421" i="8" l="1"/>
  <c r="T3421" i="8"/>
  <c r="U3421" i="8" s="1"/>
  <c r="D3422" i="8" s="1"/>
  <c r="S3421" i="8"/>
  <c r="F3422" i="8" l="1"/>
  <c r="G3422" i="8"/>
  <c r="X3422" i="8"/>
  <c r="Z3422" i="8" s="1"/>
  <c r="AA3422" i="8" s="1"/>
  <c r="AB3422" i="8" s="1"/>
  <c r="Y3422" i="8"/>
  <c r="R3422" i="8"/>
  <c r="E3422" i="8"/>
  <c r="T3422" i="8" l="1"/>
  <c r="U3422" i="8" s="1"/>
  <c r="D3423" i="8" s="1"/>
  <c r="S3422" i="8"/>
  <c r="AC3422" i="8"/>
  <c r="X3423" i="8" l="1"/>
  <c r="Z3423" i="8" s="1"/>
  <c r="AA3423" i="8" s="1"/>
  <c r="AB3423" i="8" s="1"/>
  <c r="E3423" i="8"/>
  <c r="R3423" i="8"/>
  <c r="Y3423" i="8"/>
  <c r="G3423" i="8"/>
  <c r="F3423" i="8"/>
  <c r="T3423" i="8" l="1"/>
  <c r="U3423" i="8" s="1"/>
  <c r="D3424" i="8" s="1"/>
  <c r="S3423" i="8"/>
  <c r="AC3423" i="8"/>
  <c r="X3424" i="8" l="1"/>
  <c r="Z3424" i="8" s="1"/>
  <c r="AA3424" i="8" s="1"/>
  <c r="AB3424" i="8" s="1"/>
  <c r="E3424" i="8"/>
  <c r="F3424" i="8"/>
  <c r="Y3424" i="8"/>
  <c r="R3424" i="8"/>
  <c r="G3424" i="8"/>
  <c r="T3424" i="8" l="1"/>
  <c r="U3424" i="8" s="1"/>
  <c r="D3425" i="8" s="1"/>
  <c r="S3424" i="8"/>
  <c r="AC3424" i="8"/>
  <c r="F3425" i="8" l="1"/>
  <c r="X3425" i="8"/>
  <c r="Z3425" i="8" s="1"/>
  <c r="AA3425" i="8" s="1"/>
  <c r="AB3425" i="8" s="1"/>
  <c r="R3425" i="8"/>
  <c r="E3425" i="8"/>
  <c r="G3425" i="8"/>
  <c r="Y3425" i="8"/>
  <c r="T3425" i="8" l="1"/>
  <c r="U3425" i="8" s="1"/>
  <c r="D3426" i="8" s="1"/>
  <c r="S3425" i="8"/>
  <c r="AC3425" i="8"/>
  <c r="F3426" i="8" l="1"/>
  <c r="E3426" i="8"/>
  <c r="Y3426" i="8"/>
  <c r="G3426" i="8"/>
  <c r="X3426" i="8"/>
  <c r="Z3426" i="8" s="1"/>
  <c r="AA3426" i="8" s="1"/>
  <c r="AB3426" i="8" s="1"/>
  <c r="R3426" i="8"/>
  <c r="T3426" i="8" l="1"/>
  <c r="U3426" i="8" s="1"/>
  <c r="D3427" i="8" s="1"/>
  <c r="S3426" i="8"/>
  <c r="AC3426" i="8"/>
  <c r="Y3427" i="8" l="1"/>
  <c r="R3427" i="8"/>
  <c r="F3427" i="8"/>
  <c r="X3427" i="8"/>
  <c r="Z3427" i="8" s="1"/>
  <c r="AA3427" i="8" s="1"/>
  <c r="AB3427" i="8" s="1"/>
  <c r="E3427" i="8"/>
  <c r="G3427" i="8"/>
  <c r="AC3427" i="8" l="1"/>
  <c r="T3427" i="8"/>
  <c r="U3427" i="8" s="1"/>
  <c r="D3428" i="8" s="1"/>
  <c r="S3427" i="8"/>
  <c r="G3428" i="8" l="1"/>
  <c r="R3428" i="8"/>
  <c r="Y3428" i="8"/>
  <c r="E3428" i="8"/>
  <c r="F3428" i="8"/>
  <c r="X3428" i="8"/>
  <c r="Z3428" i="8" s="1"/>
  <c r="AA3428" i="8" s="1"/>
  <c r="AB3428" i="8" s="1"/>
  <c r="AC3428" i="8" l="1"/>
  <c r="T3428" i="8"/>
  <c r="U3428" i="8" s="1"/>
  <c r="D3429" i="8" s="1"/>
  <c r="S3428" i="8"/>
  <c r="F3429" i="8" l="1"/>
  <c r="R3429" i="8"/>
  <c r="G3429" i="8"/>
  <c r="Y3429" i="8"/>
  <c r="X3429" i="8"/>
  <c r="Z3429" i="8" s="1"/>
  <c r="AA3429" i="8" s="1"/>
  <c r="AB3429" i="8" s="1"/>
  <c r="E3429" i="8"/>
  <c r="AC3429" i="8" l="1"/>
  <c r="T3429" i="8"/>
  <c r="U3429" i="8" s="1"/>
  <c r="D3430" i="8" s="1"/>
  <c r="S3429" i="8"/>
  <c r="Y3430" i="8" l="1"/>
  <c r="R3430" i="8"/>
  <c r="E3430" i="8"/>
  <c r="G3430" i="8"/>
  <c r="F3430" i="8"/>
  <c r="X3430" i="8"/>
  <c r="Z3430" i="8" s="1"/>
  <c r="AA3430" i="8" s="1"/>
  <c r="AB3430" i="8" s="1"/>
  <c r="AC3430" i="8" l="1"/>
  <c r="T3430" i="8"/>
  <c r="U3430" i="8" s="1"/>
  <c r="D3431" i="8" s="1"/>
  <c r="S3430" i="8"/>
  <c r="E3431" i="8" l="1"/>
  <c r="Y3431" i="8"/>
  <c r="R3431" i="8"/>
  <c r="F3431" i="8"/>
  <c r="G3431" i="8"/>
  <c r="X3431" i="8"/>
  <c r="Z3431" i="8" s="1"/>
  <c r="AA3431" i="8" s="1"/>
  <c r="AB3431" i="8" s="1"/>
  <c r="AC3431" i="8" l="1"/>
  <c r="T3431" i="8"/>
  <c r="U3431" i="8" s="1"/>
  <c r="D3432" i="8" s="1"/>
  <c r="S3431" i="8"/>
  <c r="X3432" i="8" l="1"/>
  <c r="Z3432" i="8" s="1"/>
  <c r="AA3432" i="8" s="1"/>
  <c r="AB3432" i="8" s="1"/>
  <c r="F3432" i="8"/>
  <c r="G3432" i="8"/>
  <c r="Y3432" i="8"/>
  <c r="E3432" i="8"/>
  <c r="R3432" i="8"/>
  <c r="T3432" i="8" l="1"/>
  <c r="U3432" i="8" s="1"/>
  <c r="D3433" i="8" s="1"/>
  <c r="S3432" i="8"/>
  <c r="AC3432" i="8"/>
  <c r="E3433" i="8" l="1"/>
  <c r="R3433" i="8"/>
  <c r="F3433" i="8"/>
  <c r="G3433" i="8"/>
  <c r="X3433" i="8"/>
  <c r="Z3433" i="8" s="1"/>
  <c r="AA3433" i="8" s="1"/>
  <c r="AB3433" i="8" s="1"/>
  <c r="Y3433" i="8"/>
  <c r="AC3433" i="8" l="1"/>
  <c r="T3433" i="8"/>
  <c r="U3433" i="8" s="1"/>
  <c r="D3434" i="8" s="1"/>
  <c r="S3433" i="8"/>
  <c r="F3434" i="8" l="1"/>
  <c r="G3434" i="8"/>
  <c r="E3434" i="8"/>
  <c r="R3434" i="8"/>
  <c r="Y3434" i="8"/>
  <c r="X3434" i="8"/>
  <c r="Z3434" i="8" s="1"/>
  <c r="AA3434" i="8" s="1"/>
  <c r="AB3434" i="8" s="1"/>
  <c r="AC3434" i="8" l="1"/>
  <c r="T3434" i="8"/>
  <c r="U3434" i="8" s="1"/>
  <c r="D3435" i="8" s="1"/>
  <c r="S3434" i="8"/>
  <c r="X3435" i="8" l="1"/>
  <c r="Z3435" i="8" s="1"/>
  <c r="AA3435" i="8" s="1"/>
  <c r="AB3435" i="8" s="1"/>
  <c r="F3435" i="8"/>
  <c r="G3435" i="8"/>
  <c r="E3435" i="8"/>
  <c r="Y3435" i="8"/>
  <c r="R3435" i="8"/>
  <c r="T3435" i="8" l="1"/>
  <c r="U3435" i="8" s="1"/>
  <c r="D3436" i="8" s="1"/>
  <c r="S3435" i="8"/>
  <c r="AC3435" i="8"/>
  <c r="X3436" i="8" l="1"/>
  <c r="Z3436" i="8" s="1"/>
  <c r="AA3436" i="8" s="1"/>
  <c r="AB3436" i="8" s="1"/>
  <c r="Y3436" i="8"/>
  <c r="G3436" i="8"/>
  <c r="F3436" i="8"/>
  <c r="R3436" i="8"/>
  <c r="E3436" i="8"/>
  <c r="T3436" i="8" l="1"/>
  <c r="U3436" i="8" s="1"/>
  <c r="D3437" i="8" s="1"/>
  <c r="S3436" i="8"/>
  <c r="AC3436" i="8"/>
  <c r="R3437" i="8" l="1"/>
  <c r="E3437" i="8"/>
  <c r="F3437" i="8"/>
  <c r="X3437" i="8"/>
  <c r="Z3437" i="8" s="1"/>
  <c r="AA3437" i="8" s="1"/>
  <c r="AB3437" i="8" s="1"/>
  <c r="Y3437" i="8"/>
  <c r="G3437" i="8"/>
  <c r="AC3437" i="8" l="1"/>
  <c r="T3437" i="8"/>
  <c r="U3437" i="8" s="1"/>
  <c r="D3438" i="8" s="1"/>
  <c r="S3437" i="8"/>
  <c r="F3438" i="8" l="1"/>
  <c r="Y3438" i="8"/>
  <c r="G3438" i="8"/>
  <c r="X3438" i="8"/>
  <c r="Z3438" i="8" s="1"/>
  <c r="AA3438" i="8" s="1"/>
  <c r="AB3438" i="8" s="1"/>
  <c r="R3438" i="8"/>
  <c r="E3438" i="8"/>
  <c r="AC3438" i="8" l="1"/>
  <c r="T3438" i="8"/>
  <c r="U3438" i="8" s="1"/>
  <c r="D3439" i="8" s="1"/>
  <c r="S3438" i="8"/>
  <c r="X3439" i="8" l="1"/>
  <c r="Z3439" i="8" s="1"/>
  <c r="AA3439" i="8" s="1"/>
  <c r="AB3439" i="8" s="1"/>
  <c r="E3439" i="8"/>
  <c r="F3439" i="8"/>
  <c r="G3439" i="8"/>
  <c r="Y3439" i="8"/>
  <c r="R3439" i="8"/>
  <c r="T3439" i="8" l="1"/>
  <c r="U3439" i="8" s="1"/>
  <c r="D3440" i="8" s="1"/>
  <c r="S3439" i="8"/>
  <c r="AC3439" i="8"/>
  <c r="R3440" i="8" l="1"/>
  <c r="F3440" i="8"/>
  <c r="E3440" i="8"/>
  <c r="X3440" i="8"/>
  <c r="Z3440" i="8" s="1"/>
  <c r="AA3440" i="8" s="1"/>
  <c r="AB3440" i="8" s="1"/>
  <c r="Y3440" i="8"/>
  <c r="G3440" i="8"/>
  <c r="AC3440" i="8" l="1"/>
  <c r="T3440" i="8"/>
  <c r="U3440" i="8" s="1"/>
  <c r="D3441" i="8" s="1"/>
  <c r="S3440" i="8"/>
  <c r="R3441" i="8" l="1"/>
  <c r="F3441" i="8"/>
  <c r="E3441" i="8"/>
  <c r="X3441" i="8"/>
  <c r="Z3441" i="8" s="1"/>
  <c r="AA3441" i="8" s="1"/>
  <c r="AB3441" i="8" s="1"/>
  <c r="G3441" i="8"/>
  <c r="Y3441" i="8"/>
  <c r="AC3441" i="8" l="1"/>
  <c r="T3441" i="8"/>
  <c r="U3441" i="8" s="1"/>
  <c r="D3442" i="8" s="1"/>
  <c r="S3441" i="8"/>
  <c r="F3442" i="8" l="1"/>
  <c r="Y3442" i="8"/>
  <c r="G3442" i="8"/>
  <c r="X3442" i="8"/>
  <c r="Z3442" i="8" s="1"/>
  <c r="AA3442" i="8" s="1"/>
  <c r="AB3442" i="8" s="1"/>
  <c r="R3442" i="8"/>
  <c r="E3442" i="8"/>
  <c r="AC3442" i="8" l="1"/>
  <c r="T3442" i="8"/>
  <c r="U3442" i="8" s="1"/>
  <c r="D3443" i="8" s="1"/>
  <c r="S3442" i="8"/>
  <c r="F3443" i="8" l="1"/>
  <c r="X3443" i="8"/>
  <c r="Z3443" i="8" s="1"/>
  <c r="AA3443" i="8" s="1"/>
  <c r="AB3443" i="8" s="1"/>
  <c r="E3443" i="8"/>
  <c r="Y3443" i="8"/>
  <c r="R3443" i="8"/>
  <c r="G3443" i="8"/>
  <c r="T3443" i="8" l="1"/>
  <c r="U3443" i="8" s="1"/>
  <c r="D3444" i="8" s="1"/>
  <c r="S3443" i="8"/>
  <c r="AC3443" i="8"/>
  <c r="R3444" i="8" l="1"/>
  <c r="F3444" i="8"/>
  <c r="G3444" i="8"/>
  <c r="E3444" i="8"/>
  <c r="Y3444" i="8"/>
  <c r="X3444" i="8"/>
  <c r="Z3444" i="8" s="1"/>
  <c r="AA3444" i="8" s="1"/>
  <c r="AB3444" i="8" s="1"/>
  <c r="AC3444" i="8" l="1"/>
  <c r="T3444" i="8"/>
  <c r="U3444" i="8" s="1"/>
  <c r="D3445" i="8" s="1"/>
  <c r="S3444" i="8"/>
  <c r="G3445" i="8" l="1"/>
  <c r="E3445" i="8"/>
  <c r="R3445" i="8"/>
  <c r="X3445" i="8"/>
  <c r="Z3445" i="8" s="1"/>
  <c r="AA3445" i="8" s="1"/>
  <c r="AB3445" i="8" s="1"/>
  <c r="Y3445" i="8"/>
  <c r="F3445" i="8"/>
  <c r="AC3445" i="8" l="1"/>
  <c r="T3445" i="8"/>
  <c r="U3445" i="8" s="1"/>
  <c r="D3446" i="8" s="1"/>
  <c r="S3445" i="8"/>
  <c r="E3446" i="8" l="1"/>
  <c r="Y3446" i="8"/>
  <c r="G3446" i="8"/>
  <c r="F3446" i="8"/>
  <c r="R3446" i="8"/>
  <c r="X3446" i="8"/>
  <c r="Z3446" i="8" s="1"/>
  <c r="AA3446" i="8" s="1"/>
  <c r="AB3446" i="8" s="1"/>
  <c r="AC3446" i="8" l="1"/>
  <c r="T3446" i="8"/>
  <c r="U3446" i="8" s="1"/>
  <c r="D3447" i="8" s="1"/>
  <c r="S3446" i="8"/>
  <c r="G3447" i="8" l="1"/>
  <c r="X3447" i="8"/>
  <c r="Z3447" i="8" s="1"/>
  <c r="AA3447" i="8" s="1"/>
  <c r="AB3447" i="8" s="1"/>
  <c r="E3447" i="8"/>
  <c r="R3447" i="8"/>
  <c r="Y3447" i="8"/>
  <c r="F3447" i="8"/>
  <c r="T3447" i="8" l="1"/>
  <c r="U3447" i="8" s="1"/>
  <c r="D3448" i="8" s="1"/>
  <c r="S3447" i="8"/>
  <c r="AC3447" i="8"/>
  <c r="F3448" i="8" l="1"/>
  <c r="R3448" i="8"/>
  <c r="E3448" i="8"/>
  <c r="G3448" i="8"/>
  <c r="X3448" i="8"/>
  <c r="Z3448" i="8" s="1"/>
  <c r="AA3448" i="8" s="1"/>
  <c r="AB3448" i="8" s="1"/>
  <c r="Y3448" i="8"/>
  <c r="AC3448" i="8" l="1"/>
  <c r="T3448" i="8"/>
  <c r="U3448" i="8" s="1"/>
  <c r="D3449" i="8" s="1"/>
  <c r="S3448" i="8"/>
  <c r="Y3449" i="8" l="1"/>
  <c r="F3449" i="8"/>
  <c r="R3449" i="8"/>
  <c r="G3449" i="8"/>
  <c r="X3449" i="8"/>
  <c r="Z3449" i="8" s="1"/>
  <c r="AA3449" i="8" s="1"/>
  <c r="AB3449" i="8" s="1"/>
  <c r="E3449" i="8"/>
  <c r="AC3449" i="8" l="1"/>
  <c r="T3449" i="8"/>
  <c r="U3449" i="8" s="1"/>
  <c r="D3450" i="8" s="1"/>
  <c r="S3449" i="8"/>
  <c r="E3450" i="8" l="1"/>
  <c r="F3450" i="8"/>
  <c r="R3450" i="8"/>
  <c r="Y3450" i="8"/>
  <c r="X3450" i="8"/>
  <c r="Z3450" i="8" s="1"/>
  <c r="AA3450" i="8" s="1"/>
  <c r="AB3450" i="8" s="1"/>
  <c r="G3450" i="8"/>
  <c r="AC3450" i="8" l="1"/>
  <c r="T3450" i="8"/>
  <c r="U3450" i="8" s="1"/>
  <c r="D3451" i="8" s="1"/>
  <c r="S3450" i="8"/>
  <c r="R3451" i="8" l="1"/>
  <c r="F3451" i="8"/>
  <c r="Y3451" i="8"/>
  <c r="X3451" i="8"/>
  <c r="Z3451" i="8" s="1"/>
  <c r="AA3451" i="8" s="1"/>
  <c r="AB3451" i="8" s="1"/>
  <c r="E3451" i="8"/>
  <c r="G3451" i="8"/>
  <c r="AC3451" i="8" l="1"/>
  <c r="T3451" i="8"/>
  <c r="U3451" i="8" s="1"/>
  <c r="D3452" i="8" s="1"/>
  <c r="S3451" i="8"/>
  <c r="R3452" i="8" l="1"/>
  <c r="E3452" i="8"/>
  <c r="F3452" i="8"/>
  <c r="X3452" i="8"/>
  <c r="Z3452" i="8" s="1"/>
  <c r="AA3452" i="8" s="1"/>
  <c r="AB3452" i="8" s="1"/>
  <c r="G3452" i="8"/>
  <c r="Y3452" i="8"/>
  <c r="AC3452" i="8" l="1"/>
  <c r="T3452" i="8"/>
  <c r="U3452" i="8" s="1"/>
  <c r="D3453" i="8" s="1"/>
  <c r="S3452" i="8"/>
  <c r="G3453" i="8" l="1"/>
  <c r="Y3453" i="8"/>
  <c r="E3453" i="8"/>
  <c r="F3453" i="8"/>
  <c r="R3453" i="8"/>
  <c r="X3453" i="8"/>
  <c r="Z3453" i="8" s="1"/>
  <c r="AA3453" i="8" s="1"/>
  <c r="AB3453" i="8" s="1"/>
  <c r="AC3453" i="8" l="1"/>
  <c r="T3453" i="8"/>
  <c r="U3453" i="8" s="1"/>
  <c r="D3454" i="8" s="1"/>
  <c r="S3453" i="8"/>
  <c r="E3454" i="8" l="1"/>
  <c r="F3454" i="8"/>
  <c r="R3454" i="8"/>
  <c r="X3454" i="8"/>
  <c r="Z3454" i="8" s="1"/>
  <c r="AA3454" i="8" s="1"/>
  <c r="AB3454" i="8" s="1"/>
  <c r="Y3454" i="8"/>
  <c r="G3454" i="8"/>
  <c r="AC3454" i="8" l="1"/>
  <c r="T3454" i="8"/>
  <c r="U3454" i="8" s="1"/>
  <c r="D3455" i="8" s="1"/>
  <c r="S3454" i="8"/>
  <c r="F3455" i="8" l="1"/>
  <c r="G3455" i="8"/>
  <c r="X3455" i="8"/>
  <c r="Z3455" i="8" s="1"/>
  <c r="AA3455" i="8" s="1"/>
  <c r="AB3455" i="8" s="1"/>
  <c r="E3455" i="8"/>
  <c r="Y3455" i="8"/>
  <c r="R3455" i="8"/>
  <c r="T3455" i="8" l="1"/>
  <c r="U3455" i="8" s="1"/>
  <c r="D3456" i="8" s="1"/>
  <c r="S3455" i="8"/>
  <c r="AC3455" i="8"/>
  <c r="F3456" i="8" l="1"/>
  <c r="G3456" i="8"/>
  <c r="R3456" i="8"/>
  <c r="X3456" i="8"/>
  <c r="Z3456" i="8" s="1"/>
  <c r="AA3456" i="8" s="1"/>
  <c r="AB3456" i="8" s="1"/>
  <c r="Y3456" i="8"/>
  <c r="E3456" i="8"/>
  <c r="AC3456" i="8" l="1"/>
  <c r="T3456" i="8"/>
  <c r="U3456" i="8" s="1"/>
  <c r="D3457" i="8" s="1"/>
  <c r="S3456" i="8"/>
  <c r="X3457" i="8" l="1"/>
  <c r="Z3457" i="8" s="1"/>
  <c r="AA3457" i="8" s="1"/>
  <c r="AB3457" i="8" s="1"/>
  <c r="G3457" i="8"/>
  <c r="Y3457" i="8"/>
  <c r="R3457" i="8"/>
  <c r="E3457" i="8"/>
  <c r="F3457" i="8"/>
  <c r="T3457" i="8" l="1"/>
  <c r="U3457" i="8" s="1"/>
  <c r="D3458" i="8" s="1"/>
  <c r="S3457" i="8"/>
  <c r="AC3457" i="8"/>
  <c r="X3458" i="8" l="1"/>
  <c r="Z3458" i="8" s="1"/>
  <c r="AA3458" i="8" s="1"/>
  <c r="AB3458" i="8" s="1"/>
  <c r="R3458" i="8"/>
  <c r="E3458" i="8"/>
  <c r="G3458" i="8"/>
  <c r="F3458" i="8"/>
  <c r="Y3458" i="8"/>
  <c r="T3458" i="8" l="1"/>
  <c r="U3458" i="8" s="1"/>
  <c r="D3459" i="8" s="1"/>
  <c r="S3458" i="8"/>
  <c r="AC3458" i="8"/>
  <c r="X3459" i="8" l="1"/>
  <c r="Z3459" i="8" s="1"/>
  <c r="AA3459" i="8" s="1"/>
  <c r="AB3459" i="8" s="1"/>
  <c r="R3459" i="8"/>
  <c r="E3459" i="8"/>
  <c r="F3459" i="8"/>
  <c r="G3459" i="8"/>
  <c r="Y3459" i="8"/>
  <c r="T3459" i="8" l="1"/>
  <c r="U3459" i="8" s="1"/>
  <c r="D3460" i="8" s="1"/>
  <c r="S3459" i="8"/>
  <c r="AC3459" i="8"/>
  <c r="R3460" i="8" l="1"/>
  <c r="E3460" i="8"/>
  <c r="G3460" i="8"/>
  <c r="X3460" i="8"/>
  <c r="Z3460" i="8" s="1"/>
  <c r="AA3460" i="8" s="1"/>
  <c r="AB3460" i="8" s="1"/>
  <c r="F3460" i="8"/>
  <c r="Y3460" i="8"/>
  <c r="AC3460" i="8" l="1"/>
  <c r="T3460" i="8"/>
  <c r="U3460" i="8" s="1"/>
  <c r="D3461" i="8" s="1"/>
  <c r="S3460" i="8"/>
  <c r="Y3461" i="8" l="1"/>
  <c r="X3461" i="8"/>
  <c r="Z3461" i="8" s="1"/>
  <c r="AA3461" i="8" s="1"/>
  <c r="AB3461" i="8" s="1"/>
  <c r="F3461" i="8"/>
  <c r="E3461" i="8"/>
  <c r="G3461" i="8"/>
  <c r="R3461" i="8"/>
  <c r="T3461" i="8" l="1"/>
  <c r="U3461" i="8" s="1"/>
  <c r="D3462" i="8" s="1"/>
  <c r="S3461" i="8"/>
  <c r="AC3461" i="8"/>
  <c r="F3462" i="8" l="1"/>
  <c r="E3462" i="8"/>
  <c r="G3462" i="8"/>
  <c r="X3462" i="8"/>
  <c r="Z3462" i="8" s="1"/>
  <c r="AA3462" i="8" s="1"/>
  <c r="AB3462" i="8" s="1"/>
  <c r="R3462" i="8"/>
  <c r="Y3462" i="8"/>
  <c r="T3462" i="8" l="1"/>
  <c r="U3462" i="8" s="1"/>
  <c r="D3463" i="8" s="1"/>
  <c r="S3462" i="8"/>
  <c r="AC3462" i="8"/>
  <c r="E3463" i="8" l="1"/>
  <c r="F3463" i="8"/>
  <c r="R3463" i="8"/>
  <c r="Y3463" i="8"/>
  <c r="G3463" i="8"/>
  <c r="X3463" i="8"/>
  <c r="Z3463" i="8" s="1"/>
  <c r="AA3463" i="8" s="1"/>
  <c r="AB3463" i="8" s="1"/>
  <c r="AC3463" i="8" l="1"/>
  <c r="T3463" i="8"/>
  <c r="U3463" i="8" s="1"/>
  <c r="D3464" i="8" s="1"/>
  <c r="S3463" i="8"/>
  <c r="Y3464" i="8" l="1"/>
  <c r="R3464" i="8"/>
  <c r="G3464" i="8"/>
  <c r="F3464" i="8"/>
  <c r="X3464" i="8"/>
  <c r="Z3464" i="8" s="1"/>
  <c r="AA3464" i="8" s="1"/>
  <c r="AB3464" i="8" s="1"/>
  <c r="E3464" i="8"/>
  <c r="AC3464" i="8" l="1"/>
  <c r="T3464" i="8"/>
  <c r="U3464" i="8" s="1"/>
  <c r="D3465" i="8" s="1"/>
  <c r="S3464" i="8"/>
  <c r="G3465" i="8" l="1"/>
  <c r="R3465" i="8"/>
  <c r="X3465" i="8"/>
  <c r="Z3465" i="8" s="1"/>
  <c r="AA3465" i="8" s="1"/>
  <c r="AB3465" i="8" s="1"/>
  <c r="Y3465" i="8"/>
  <c r="F3465" i="8"/>
  <c r="E3465" i="8"/>
  <c r="AC3465" i="8" l="1"/>
  <c r="T3465" i="8"/>
  <c r="U3465" i="8" s="1"/>
  <c r="D3466" i="8" s="1"/>
  <c r="S3465" i="8"/>
  <c r="E3466" i="8" l="1"/>
  <c r="R3466" i="8"/>
  <c r="F3466" i="8"/>
  <c r="Y3466" i="8"/>
  <c r="G3466" i="8"/>
  <c r="X3466" i="8"/>
  <c r="Z3466" i="8" s="1"/>
  <c r="AA3466" i="8" s="1"/>
  <c r="AB3466" i="8" s="1"/>
  <c r="AC3466" i="8" l="1"/>
  <c r="S3466" i="8"/>
  <c r="T3466" i="8"/>
  <c r="U3466" i="8" s="1"/>
  <c r="D3467" i="8" s="1"/>
  <c r="Y3467" i="8" l="1"/>
  <c r="E3467" i="8"/>
  <c r="R3467" i="8"/>
  <c r="F3467" i="8"/>
  <c r="G3467" i="8"/>
  <c r="X3467" i="8"/>
  <c r="Z3467" i="8" s="1"/>
  <c r="AA3467" i="8" s="1"/>
  <c r="AB3467" i="8" s="1"/>
  <c r="AC3467" i="8" l="1"/>
  <c r="T3467" i="8"/>
  <c r="U3467" i="8" s="1"/>
  <c r="D3468" i="8" s="1"/>
  <c r="S3467" i="8"/>
  <c r="E3468" i="8" l="1"/>
  <c r="F3468" i="8"/>
  <c r="G3468" i="8"/>
  <c r="Y3468" i="8"/>
  <c r="R3468" i="8"/>
  <c r="X3468" i="8"/>
  <c r="Z3468" i="8" s="1"/>
  <c r="AA3468" i="8" s="1"/>
  <c r="AB3468" i="8" s="1"/>
  <c r="T3468" i="8" l="1"/>
  <c r="U3468" i="8" s="1"/>
  <c r="D3469" i="8" s="1"/>
  <c r="S3468" i="8"/>
  <c r="AC3468" i="8"/>
  <c r="Y3469" i="8" l="1"/>
  <c r="G3469" i="8"/>
  <c r="E3469" i="8"/>
  <c r="X3469" i="8"/>
  <c r="Z3469" i="8" s="1"/>
  <c r="AA3469" i="8" s="1"/>
  <c r="AB3469" i="8" s="1"/>
  <c r="R3469" i="8"/>
  <c r="F3469" i="8"/>
  <c r="T3469" i="8" l="1"/>
  <c r="U3469" i="8" s="1"/>
  <c r="D3470" i="8" s="1"/>
  <c r="S3469" i="8"/>
  <c r="AC3469" i="8"/>
  <c r="F3470" i="8" l="1"/>
  <c r="R3470" i="8"/>
  <c r="G3470" i="8"/>
  <c r="X3470" i="8"/>
  <c r="Z3470" i="8" s="1"/>
  <c r="AA3470" i="8" s="1"/>
  <c r="AB3470" i="8" s="1"/>
  <c r="Y3470" i="8"/>
  <c r="E3470" i="8"/>
  <c r="AC3470" i="8" l="1"/>
  <c r="T3470" i="8"/>
  <c r="U3470" i="8" s="1"/>
  <c r="D3471" i="8" s="1"/>
  <c r="S3470" i="8"/>
  <c r="Y3471" i="8" l="1"/>
  <c r="G3471" i="8"/>
  <c r="F3471" i="8"/>
  <c r="X3471" i="8"/>
  <c r="Z3471" i="8" s="1"/>
  <c r="AA3471" i="8" s="1"/>
  <c r="AB3471" i="8" s="1"/>
  <c r="E3471" i="8"/>
  <c r="R3471" i="8"/>
  <c r="T3471" i="8" l="1"/>
  <c r="U3471" i="8" s="1"/>
  <c r="D3472" i="8" s="1"/>
  <c r="S3471" i="8"/>
  <c r="AC3471" i="8"/>
  <c r="E3472" i="8" l="1"/>
  <c r="X3472" i="8"/>
  <c r="Z3472" i="8" s="1"/>
  <c r="AA3472" i="8" s="1"/>
  <c r="AB3472" i="8" s="1"/>
  <c r="Y3472" i="8"/>
  <c r="R3472" i="8"/>
  <c r="G3472" i="8"/>
  <c r="F3472" i="8"/>
  <c r="T3472" i="8" l="1"/>
  <c r="U3472" i="8" s="1"/>
  <c r="D3473" i="8" s="1"/>
  <c r="S3472" i="8"/>
  <c r="AC3472" i="8"/>
  <c r="G3473" i="8" l="1"/>
  <c r="F3473" i="8"/>
  <c r="X3473" i="8"/>
  <c r="Z3473" i="8" s="1"/>
  <c r="AA3473" i="8" s="1"/>
  <c r="AB3473" i="8" s="1"/>
  <c r="Y3473" i="8"/>
  <c r="R3473" i="8"/>
  <c r="E3473" i="8"/>
  <c r="T3473" i="8" l="1"/>
  <c r="U3473" i="8" s="1"/>
  <c r="D3474" i="8" s="1"/>
  <c r="S3473" i="8"/>
  <c r="AC3473" i="8"/>
  <c r="R3474" i="8" l="1"/>
  <c r="F3474" i="8"/>
  <c r="E3474" i="8"/>
  <c r="G3474" i="8"/>
  <c r="X3474" i="8"/>
  <c r="Z3474" i="8" s="1"/>
  <c r="AA3474" i="8" s="1"/>
  <c r="AB3474" i="8" s="1"/>
  <c r="Y3474" i="8"/>
  <c r="AC3474" i="8" l="1"/>
  <c r="T3474" i="8"/>
  <c r="U3474" i="8" s="1"/>
  <c r="D3475" i="8" s="1"/>
  <c r="S3474" i="8"/>
  <c r="X3475" i="8" l="1"/>
  <c r="Z3475" i="8" s="1"/>
  <c r="AA3475" i="8" s="1"/>
  <c r="AB3475" i="8" s="1"/>
  <c r="E3475" i="8"/>
  <c r="F3475" i="8"/>
  <c r="G3475" i="8"/>
  <c r="R3475" i="8"/>
  <c r="Y3475" i="8"/>
  <c r="T3475" i="8" l="1"/>
  <c r="U3475" i="8" s="1"/>
  <c r="D3476" i="8" s="1"/>
  <c r="S3475" i="8"/>
  <c r="AC3475" i="8"/>
  <c r="Y3476" i="8" l="1"/>
  <c r="E3476" i="8"/>
  <c r="F3476" i="8"/>
  <c r="X3476" i="8"/>
  <c r="Z3476" i="8" s="1"/>
  <c r="AA3476" i="8" s="1"/>
  <c r="AB3476" i="8" s="1"/>
  <c r="R3476" i="8"/>
  <c r="G3476" i="8"/>
  <c r="AC3476" i="8" l="1"/>
  <c r="T3476" i="8"/>
  <c r="U3476" i="8" s="1"/>
  <c r="D3477" i="8" s="1"/>
  <c r="S3476" i="8"/>
  <c r="R3477" i="8" l="1"/>
  <c r="E3477" i="8"/>
  <c r="F3477" i="8"/>
  <c r="Y3477" i="8"/>
  <c r="X3477" i="8"/>
  <c r="Z3477" i="8" s="1"/>
  <c r="AA3477" i="8" s="1"/>
  <c r="AB3477" i="8" s="1"/>
  <c r="G3477" i="8"/>
  <c r="AC3477" i="8" l="1"/>
  <c r="T3477" i="8"/>
  <c r="U3477" i="8" s="1"/>
  <c r="D3478" i="8" s="1"/>
  <c r="S3477" i="8"/>
  <c r="G3478" i="8" l="1"/>
  <c r="X3478" i="8"/>
  <c r="Z3478" i="8" s="1"/>
  <c r="AA3478" i="8" s="1"/>
  <c r="AB3478" i="8" s="1"/>
  <c r="R3478" i="8"/>
  <c r="E3478" i="8"/>
  <c r="Y3478" i="8"/>
  <c r="F3478" i="8"/>
  <c r="S3478" i="8" l="1"/>
  <c r="T3478" i="8"/>
  <c r="U3478" i="8" s="1"/>
  <c r="D3479" i="8" s="1"/>
  <c r="AC3478" i="8"/>
  <c r="Y3479" i="8" l="1"/>
  <c r="R3479" i="8"/>
  <c r="G3479" i="8"/>
  <c r="X3479" i="8"/>
  <c r="Z3479" i="8" s="1"/>
  <c r="AA3479" i="8" s="1"/>
  <c r="AB3479" i="8" s="1"/>
  <c r="E3479" i="8"/>
  <c r="F3479" i="8"/>
  <c r="AC3479" i="8" l="1"/>
  <c r="T3479" i="8"/>
  <c r="U3479" i="8" s="1"/>
  <c r="D3480" i="8" s="1"/>
  <c r="S3479" i="8"/>
  <c r="F3480" i="8" l="1"/>
  <c r="Y3480" i="8"/>
  <c r="R3480" i="8"/>
  <c r="G3480" i="8"/>
  <c r="X3480" i="8"/>
  <c r="Z3480" i="8" s="1"/>
  <c r="AA3480" i="8" s="1"/>
  <c r="AB3480" i="8" s="1"/>
  <c r="E3480" i="8"/>
  <c r="AC3480" i="8" l="1"/>
  <c r="T3480" i="8"/>
  <c r="U3480" i="8" s="1"/>
  <c r="D3481" i="8" s="1"/>
  <c r="S3480" i="8"/>
  <c r="Y3481" i="8" l="1"/>
  <c r="X3481" i="8"/>
  <c r="Z3481" i="8" s="1"/>
  <c r="AA3481" i="8" s="1"/>
  <c r="AB3481" i="8" s="1"/>
  <c r="F3481" i="8"/>
  <c r="R3481" i="8"/>
  <c r="G3481" i="8"/>
  <c r="E3481" i="8"/>
  <c r="S3481" i="8" l="1"/>
  <c r="T3481" i="8"/>
  <c r="U3481" i="8" s="1"/>
  <c r="D3482" i="8" s="1"/>
  <c r="AC3481" i="8"/>
  <c r="R3482" i="8" l="1"/>
  <c r="E3482" i="8"/>
  <c r="X3482" i="8"/>
  <c r="Z3482" i="8" s="1"/>
  <c r="AA3482" i="8" s="1"/>
  <c r="AB3482" i="8" s="1"/>
  <c r="Y3482" i="8"/>
  <c r="F3482" i="8"/>
  <c r="G3482" i="8"/>
  <c r="AC3482" i="8" l="1"/>
  <c r="T3482" i="8"/>
  <c r="U3482" i="8" s="1"/>
  <c r="D3483" i="8" s="1"/>
  <c r="S3482" i="8"/>
  <c r="R3483" i="8" l="1"/>
  <c r="F3483" i="8"/>
  <c r="X3483" i="8"/>
  <c r="Z3483" i="8" s="1"/>
  <c r="AA3483" i="8" s="1"/>
  <c r="AB3483" i="8" s="1"/>
  <c r="Y3483" i="8"/>
  <c r="E3483" i="8"/>
  <c r="G3483" i="8"/>
  <c r="AC3483" i="8" l="1"/>
  <c r="T3483" i="8"/>
  <c r="U3483" i="8" s="1"/>
  <c r="D3484" i="8" s="1"/>
  <c r="S3483" i="8"/>
  <c r="G3484" i="8" l="1"/>
  <c r="Y3484" i="8"/>
  <c r="E3484" i="8"/>
  <c r="F3484" i="8"/>
  <c r="R3484" i="8"/>
  <c r="X3484" i="8"/>
  <c r="Z3484" i="8" s="1"/>
  <c r="AA3484" i="8" s="1"/>
  <c r="AB3484" i="8" s="1"/>
  <c r="AC3484" i="8" l="1"/>
  <c r="S3484" i="8"/>
  <c r="T3484" i="8"/>
  <c r="U3484" i="8" s="1"/>
  <c r="D3485" i="8" s="1"/>
  <c r="E3485" i="8" l="1"/>
  <c r="F3485" i="8"/>
  <c r="G3485" i="8"/>
  <c r="Y3485" i="8"/>
  <c r="R3485" i="8"/>
  <c r="X3485" i="8"/>
  <c r="Z3485" i="8" s="1"/>
  <c r="AA3485" i="8" s="1"/>
  <c r="AB3485" i="8" s="1"/>
  <c r="T3485" i="8" l="1"/>
  <c r="U3485" i="8" s="1"/>
  <c r="D3486" i="8" s="1"/>
  <c r="S3485" i="8"/>
  <c r="AC3485" i="8"/>
  <c r="R3486" i="8" l="1"/>
  <c r="F3486" i="8"/>
  <c r="X3486" i="8"/>
  <c r="Z3486" i="8" s="1"/>
  <c r="AA3486" i="8" s="1"/>
  <c r="AB3486" i="8" s="1"/>
  <c r="Y3486" i="8"/>
  <c r="E3486" i="8"/>
  <c r="G3486" i="8"/>
  <c r="AC3486" i="8" l="1"/>
  <c r="T3486" i="8"/>
  <c r="U3486" i="8" s="1"/>
  <c r="D3487" i="8" s="1"/>
  <c r="S3486" i="8"/>
  <c r="R3487" i="8" l="1"/>
  <c r="E3487" i="8"/>
  <c r="F3487" i="8"/>
  <c r="X3487" i="8"/>
  <c r="Z3487" i="8" s="1"/>
  <c r="AA3487" i="8" s="1"/>
  <c r="AB3487" i="8" s="1"/>
  <c r="G3487" i="8"/>
  <c r="Y3487" i="8"/>
  <c r="AC3487" i="8" l="1"/>
  <c r="T3487" i="8"/>
  <c r="U3487" i="8" s="1"/>
  <c r="D3488" i="8" s="1"/>
  <c r="S3487" i="8"/>
  <c r="G3488" i="8" l="1"/>
  <c r="F3488" i="8"/>
  <c r="Y3488" i="8"/>
  <c r="X3488" i="8"/>
  <c r="Z3488" i="8" s="1"/>
  <c r="AA3488" i="8" s="1"/>
  <c r="AB3488" i="8" s="1"/>
  <c r="R3488" i="8"/>
  <c r="E3488" i="8"/>
  <c r="AC3488" i="8" l="1"/>
  <c r="T3488" i="8"/>
  <c r="U3488" i="8" s="1"/>
  <c r="D3489" i="8" s="1"/>
  <c r="S3488" i="8"/>
  <c r="Y3489" i="8" l="1"/>
  <c r="X3489" i="8"/>
  <c r="Z3489" i="8" s="1"/>
  <c r="AA3489" i="8" s="1"/>
  <c r="AB3489" i="8" s="1"/>
  <c r="R3489" i="8"/>
  <c r="F3489" i="8"/>
  <c r="E3489" i="8"/>
  <c r="G3489" i="8"/>
  <c r="T3489" i="8" l="1"/>
  <c r="U3489" i="8" s="1"/>
  <c r="D3490" i="8" s="1"/>
  <c r="S3489" i="8"/>
  <c r="AC3489" i="8"/>
  <c r="F3490" i="8" l="1"/>
  <c r="X3490" i="8"/>
  <c r="Z3490" i="8" s="1"/>
  <c r="AA3490" i="8" s="1"/>
  <c r="AB3490" i="8" s="1"/>
  <c r="Y3490" i="8"/>
  <c r="R3490" i="8"/>
  <c r="G3490" i="8"/>
  <c r="E3490" i="8"/>
  <c r="S3490" i="8" l="1"/>
  <c r="T3490" i="8"/>
  <c r="U3490" i="8" s="1"/>
  <c r="D3491" i="8" s="1"/>
  <c r="AC3490" i="8"/>
  <c r="R3491" i="8" l="1"/>
  <c r="E3491" i="8"/>
  <c r="Y3491" i="8"/>
  <c r="G3491" i="8"/>
  <c r="F3491" i="8"/>
  <c r="X3491" i="8"/>
  <c r="Z3491" i="8" s="1"/>
  <c r="AA3491" i="8" s="1"/>
  <c r="AB3491" i="8" s="1"/>
  <c r="AC3491" i="8" l="1"/>
  <c r="T3491" i="8"/>
  <c r="U3491" i="8" s="1"/>
  <c r="D3492" i="8" s="1"/>
  <c r="S3491" i="8"/>
  <c r="G3492" i="8" l="1"/>
  <c r="X3492" i="8"/>
  <c r="Z3492" i="8" s="1"/>
  <c r="AA3492" i="8" s="1"/>
  <c r="AB3492" i="8" s="1"/>
  <c r="R3492" i="8"/>
  <c r="E3492" i="8"/>
  <c r="Y3492" i="8"/>
  <c r="F3492" i="8"/>
  <c r="S3492" i="8" l="1"/>
  <c r="T3492" i="8"/>
  <c r="U3492" i="8" s="1"/>
  <c r="D3493" i="8" s="1"/>
  <c r="AC3492" i="8"/>
  <c r="E3493" i="8" l="1"/>
  <c r="F3493" i="8"/>
  <c r="Y3493" i="8"/>
  <c r="G3493" i="8"/>
  <c r="X3493" i="8"/>
  <c r="Z3493" i="8" s="1"/>
  <c r="AA3493" i="8" s="1"/>
  <c r="AB3493" i="8" s="1"/>
  <c r="R3493" i="8"/>
  <c r="T3493" i="8" l="1"/>
  <c r="U3493" i="8" s="1"/>
  <c r="D3494" i="8" s="1"/>
  <c r="S3493" i="8"/>
  <c r="AC3493" i="8"/>
  <c r="R3494" i="8" l="1"/>
  <c r="E3494" i="8"/>
  <c r="F3494" i="8"/>
  <c r="X3494" i="8"/>
  <c r="Z3494" i="8" s="1"/>
  <c r="AA3494" i="8" s="1"/>
  <c r="AB3494" i="8" s="1"/>
  <c r="G3494" i="8"/>
  <c r="Y3494" i="8"/>
  <c r="AC3494" i="8" l="1"/>
  <c r="S3494" i="8"/>
  <c r="T3494" i="8"/>
  <c r="U3494" i="8" s="1"/>
  <c r="D3495" i="8" s="1"/>
  <c r="X3495" i="8" l="1"/>
  <c r="Z3495" i="8" s="1"/>
  <c r="AA3495" i="8" s="1"/>
  <c r="AB3495" i="8" s="1"/>
  <c r="E3495" i="8"/>
  <c r="F3495" i="8"/>
  <c r="R3495" i="8"/>
  <c r="Y3495" i="8"/>
  <c r="G3495" i="8"/>
  <c r="T3495" i="8" l="1"/>
  <c r="U3495" i="8" s="1"/>
  <c r="D3496" i="8" s="1"/>
  <c r="S3495" i="8"/>
  <c r="AC3495" i="8"/>
  <c r="E3496" i="8" l="1"/>
  <c r="F3496" i="8"/>
  <c r="X3496" i="8"/>
  <c r="Z3496" i="8" s="1"/>
  <c r="AA3496" i="8" s="1"/>
  <c r="AB3496" i="8" s="1"/>
  <c r="G3496" i="8"/>
  <c r="R3496" i="8"/>
  <c r="Y3496" i="8"/>
  <c r="T3496" i="8" l="1"/>
  <c r="U3496" i="8" s="1"/>
  <c r="D3497" i="8" s="1"/>
  <c r="S3496" i="8"/>
  <c r="AC3496" i="8"/>
  <c r="G3497" i="8" l="1"/>
  <c r="Y3497" i="8"/>
  <c r="R3497" i="8"/>
  <c r="E3497" i="8"/>
  <c r="X3497" i="8"/>
  <c r="Z3497" i="8" s="1"/>
  <c r="AA3497" i="8" s="1"/>
  <c r="AB3497" i="8" s="1"/>
  <c r="F3497" i="8"/>
  <c r="S3497" i="8" l="1"/>
  <c r="T3497" i="8"/>
  <c r="U3497" i="8" s="1"/>
  <c r="D3498" i="8" s="1"/>
  <c r="AC3497" i="8"/>
  <c r="F3498" i="8" l="1"/>
  <c r="Y3498" i="8"/>
  <c r="R3498" i="8"/>
  <c r="X3498" i="8"/>
  <c r="Z3498" i="8" s="1"/>
  <c r="AA3498" i="8" s="1"/>
  <c r="AB3498" i="8" s="1"/>
  <c r="E3498" i="8"/>
  <c r="G3498" i="8"/>
  <c r="AC3498" i="8" l="1"/>
  <c r="T3498" i="8"/>
  <c r="U3498" i="8" s="1"/>
  <c r="D3499" i="8" s="1"/>
  <c r="S3498" i="8"/>
  <c r="E3499" i="8" l="1"/>
  <c r="X3499" i="8"/>
  <c r="Z3499" i="8" s="1"/>
  <c r="AA3499" i="8" s="1"/>
  <c r="AB3499" i="8" s="1"/>
  <c r="F3499" i="8"/>
  <c r="G3499" i="8"/>
  <c r="Y3499" i="8"/>
  <c r="R3499" i="8"/>
  <c r="T3499" i="8" l="1"/>
  <c r="U3499" i="8" s="1"/>
  <c r="D3500" i="8" s="1"/>
  <c r="S3499" i="8"/>
  <c r="AC3499" i="8"/>
  <c r="F3500" i="8" l="1"/>
  <c r="X3500" i="8"/>
  <c r="Z3500" i="8" s="1"/>
  <c r="AA3500" i="8" s="1"/>
  <c r="AB3500" i="8" s="1"/>
  <c r="Y3500" i="8"/>
  <c r="R3500" i="8"/>
  <c r="E3500" i="8"/>
  <c r="G3500" i="8"/>
  <c r="T3500" i="8" l="1"/>
  <c r="U3500" i="8" s="1"/>
  <c r="D3501" i="8" s="1"/>
  <c r="S3500" i="8"/>
  <c r="AC3500" i="8"/>
  <c r="Y3501" i="8" l="1"/>
  <c r="X3501" i="8"/>
  <c r="Z3501" i="8" s="1"/>
  <c r="AA3501" i="8" s="1"/>
  <c r="AB3501" i="8" s="1"/>
  <c r="E3501" i="8"/>
  <c r="R3501" i="8"/>
  <c r="F3501" i="8"/>
  <c r="G3501" i="8"/>
  <c r="T3501" i="8" l="1"/>
  <c r="U3501" i="8" s="1"/>
  <c r="D3502" i="8" s="1"/>
  <c r="S3501" i="8"/>
  <c r="AC3501" i="8"/>
  <c r="Y3502" i="8" l="1"/>
  <c r="G3502" i="8"/>
  <c r="E3502" i="8"/>
  <c r="X3502" i="8"/>
  <c r="Z3502" i="8" s="1"/>
  <c r="AA3502" i="8" s="1"/>
  <c r="AB3502" i="8" s="1"/>
  <c r="F3502" i="8"/>
  <c r="R3502" i="8"/>
  <c r="T3502" i="8" l="1"/>
  <c r="U3502" i="8" s="1"/>
  <c r="D3503" i="8" s="1"/>
  <c r="S3502" i="8"/>
  <c r="AC3502" i="8"/>
  <c r="F3503" i="8" l="1"/>
  <c r="X3503" i="8"/>
  <c r="Z3503" i="8" s="1"/>
  <c r="AA3503" i="8" s="1"/>
  <c r="AB3503" i="8" s="1"/>
  <c r="G3503" i="8"/>
  <c r="R3503" i="8"/>
  <c r="Y3503" i="8"/>
  <c r="E3503" i="8"/>
  <c r="T3503" i="8" l="1"/>
  <c r="U3503" i="8" s="1"/>
  <c r="D3504" i="8" s="1"/>
  <c r="S3503" i="8"/>
  <c r="AC3503" i="8"/>
  <c r="F3504" i="8" l="1"/>
  <c r="E3504" i="8"/>
  <c r="G3504" i="8"/>
  <c r="Y3504" i="8"/>
  <c r="X3504" i="8"/>
  <c r="Z3504" i="8" s="1"/>
  <c r="AA3504" i="8" s="1"/>
  <c r="AB3504" i="8" s="1"/>
  <c r="R3504" i="8"/>
  <c r="AC3504" i="8" l="1"/>
  <c r="S3504" i="8"/>
  <c r="T3504" i="8"/>
  <c r="U3504" i="8" s="1"/>
  <c r="D3505" i="8" s="1"/>
  <c r="X3505" i="8" l="1"/>
  <c r="Z3505" i="8" s="1"/>
  <c r="AA3505" i="8" s="1"/>
  <c r="AB3505" i="8" s="1"/>
  <c r="R3505" i="8"/>
  <c r="E3505" i="8"/>
  <c r="G3505" i="8"/>
  <c r="Y3505" i="8"/>
  <c r="F3505" i="8"/>
  <c r="T3505" i="8" l="1"/>
  <c r="U3505" i="8" s="1"/>
  <c r="D3506" i="8" s="1"/>
  <c r="S3505" i="8"/>
  <c r="AC3505" i="8"/>
  <c r="Y3506" i="8" l="1"/>
  <c r="R3506" i="8"/>
  <c r="G3506" i="8"/>
  <c r="F3506" i="8"/>
  <c r="X3506" i="8"/>
  <c r="Z3506" i="8" s="1"/>
  <c r="AA3506" i="8" s="1"/>
  <c r="AB3506" i="8" s="1"/>
  <c r="E3506" i="8"/>
  <c r="AC3506" i="8" l="1"/>
  <c r="T3506" i="8"/>
  <c r="U3506" i="8" s="1"/>
  <c r="D3507" i="8" s="1"/>
  <c r="S3506" i="8"/>
  <c r="F3507" i="8" l="1"/>
  <c r="Y3507" i="8"/>
  <c r="E3507" i="8"/>
  <c r="X3507" i="8"/>
  <c r="Z3507" i="8" s="1"/>
  <c r="AA3507" i="8" s="1"/>
  <c r="AB3507" i="8" s="1"/>
  <c r="R3507" i="8"/>
  <c r="G3507" i="8"/>
  <c r="AC3507" i="8" l="1"/>
  <c r="S3507" i="8"/>
  <c r="T3507" i="8"/>
  <c r="U3507" i="8" s="1"/>
  <c r="D3508" i="8" s="1"/>
  <c r="F3508" i="8" l="1"/>
  <c r="E3508" i="8"/>
  <c r="G3508" i="8"/>
  <c r="X3508" i="8"/>
  <c r="Z3508" i="8" s="1"/>
  <c r="AA3508" i="8" s="1"/>
  <c r="AB3508" i="8" s="1"/>
  <c r="AC3508" i="8" s="1"/>
  <c r="R3508" i="8"/>
  <c r="Y3508" i="8"/>
  <c r="T3508" i="8" l="1"/>
  <c r="U3508" i="8" s="1"/>
  <c r="D3509" i="8" s="1"/>
  <c r="S3508" i="8"/>
  <c r="F3509" i="8" l="1"/>
  <c r="G3509" i="8"/>
  <c r="Y3509" i="8"/>
  <c r="E3509" i="8"/>
  <c r="X3509" i="8"/>
  <c r="Z3509" i="8" s="1"/>
  <c r="AA3509" i="8" s="1"/>
  <c r="AB3509" i="8" s="1"/>
  <c r="AC3509" i="8" s="1"/>
  <c r="R3509" i="8"/>
  <c r="S3509" i="8" l="1"/>
  <c r="T3509" i="8"/>
  <c r="U3509" i="8" s="1"/>
  <c r="D3510" i="8" s="1"/>
  <c r="G3510" i="8" l="1"/>
  <c r="E3510" i="8"/>
  <c r="F3510" i="8"/>
  <c r="X3510" i="8"/>
  <c r="Z3510" i="8" s="1"/>
  <c r="AA3510" i="8" s="1"/>
  <c r="AB3510" i="8" s="1"/>
  <c r="AC3510" i="8" s="1"/>
  <c r="E25" i="8" s="1"/>
  <c r="Y3510" i="8"/>
  <c r="R3510" i="8"/>
  <c r="E26" i="8" l="1"/>
  <c r="E82" i="1" s="1"/>
  <c r="E84" i="1"/>
  <c r="E85" i="1" s="1"/>
  <c r="D6" i="1" s="1"/>
  <c r="T3510" i="8"/>
  <c r="U3510" i="8" s="1"/>
  <c r="S3510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Esteban Jiménez Sánchez</author>
  </authors>
  <commentList>
    <comment ref="C7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Esteban Jiménez Sánchez:</t>
        </r>
        <r>
          <rPr>
            <sz val="9"/>
            <color indexed="81"/>
            <rFont val="Tahoma"/>
            <family val="2"/>
          </rPr>
          <t xml:space="preserve">
Se refiere a el máx.. Peso posible que podría tener el cohete y todavía levantarse de la plataforma.</t>
        </r>
      </text>
    </comment>
    <comment ref="G114" authorId="0" shapeId="0" xr:uid="{00000000-0006-0000-0100-000002000000}">
      <text>
        <r>
          <rPr>
            <b/>
            <sz val="10"/>
            <color indexed="81"/>
            <rFont val="Tahoma"/>
            <family val="2"/>
          </rPr>
          <t>Esteban Jiménez Sánchez:</t>
        </r>
        <r>
          <rPr>
            <sz val="10"/>
            <color indexed="81"/>
            <rFont val="Tahoma"/>
            <family val="2"/>
          </rPr>
          <t xml:space="preserve">
Cesp&gt;20 -&gt;Tubo Delgado
Cesp&lt;20 -&gt; Tubo Grueso</t>
        </r>
      </text>
    </comment>
    <comment ref="E148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Esteban Jiménez Sánchez:</t>
        </r>
        <r>
          <rPr>
            <sz val="9"/>
            <color indexed="81"/>
            <rFont val="Tahoma"/>
            <family val="2"/>
          </rPr>
          <t xml:space="preserve">
Bajo REVISIÓN!!!</t>
        </r>
      </text>
    </comment>
    <comment ref="B150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Esteban Jiménez Sánchez:</t>
        </r>
        <r>
          <rPr>
            <sz val="9"/>
            <color indexed="81"/>
            <rFont val="Tahoma"/>
            <family val="2"/>
          </rPr>
          <t xml:space="preserve">
Asumiendo Tornillos sin cabeza (Prisioneros)</t>
        </r>
      </text>
    </comment>
  </commentList>
</comments>
</file>

<file path=xl/sharedStrings.xml><?xml version="1.0" encoding="utf-8"?>
<sst xmlns="http://schemas.openxmlformats.org/spreadsheetml/2006/main" count="638" uniqueCount="420">
  <si>
    <t>Constantes</t>
  </si>
  <si>
    <t>Símbolo</t>
  </si>
  <si>
    <t>Unidades</t>
  </si>
  <si>
    <t>Formula</t>
  </si>
  <si>
    <t>Constantes Generales</t>
  </si>
  <si>
    <t>Presión Atmosférica</t>
  </si>
  <si>
    <t>Pa</t>
  </si>
  <si>
    <t>-</t>
  </si>
  <si>
    <t>m/s</t>
  </si>
  <si>
    <t>Aceleración Gravitacional</t>
  </si>
  <si>
    <t>g</t>
  </si>
  <si>
    <t>m</t>
  </si>
  <si>
    <t>Espesor de Pared del Tubo</t>
  </si>
  <si>
    <t>Esp</t>
  </si>
  <si>
    <t>Radio Interno del Tubo</t>
  </si>
  <si>
    <t>Variables de Diseño</t>
  </si>
  <si>
    <t>K</t>
  </si>
  <si>
    <t>Radio Externo del Grano</t>
  </si>
  <si>
    <t>Longitud del Grano</t>
  </si>
  <si>
    <t>L</t>
  </si>
  <si>
    <t>Datos del Combustible</t>
  </si>
  <si>
    <t>Tasa de Quemado</t>
  </si>
  <si>
    <t>Densidad del Combustible</t>
  </si>
  <si>
    <t>Datos de los Gases de Escape</t>
  </si>
  <si>
    <t>k</t>
  </si>
  <si>
    <t>Constante de los gases</t>
  </si>
  <si>
    <t>R</t>
  </si>
  <si>
    <t>J/kg*K</t>
  </si>
  <si>
    <t>Valores Termodinámicos</t>
  </si>
  <si>
    <t>Volúmenes Específicos</t>
  </si>
  <si>
    <t>Presiones</t>
  </si>
  <si>
    <t>Temperaturas</t>
  </si>
  <si>
    <t>Velocidades</t>
  </si>
  <si>
    <t>Velocidad de escape característica</t>
  </si>
  <si>
    <t>c*</t>
  </si>
  <si>
    <t>Combustible</t>
  </si>
  <si>
    <t>kg</t>
  </si>
  <si>
    <t>Combustión</t>
  </si>
  <si>
    <t>Tiempo de Quemado Total</t>
  </si>
  <si>
    <t>s</t>
  </si>
  <si>
    <t>Área de Quemado</t>
  </si>
  <si>
    <t>Flujo másico</t>
  </si>
  <si>
    <t>kg/s</t>
  </si>
  <si>
    <t>Fuerzas</t>
  </si>
  <si>
    <t>F</t>
  </si>
  <si>
    <t>N</t>
  </si>
  <si>
    <t>Impulsos</t>
  </si>
  <si>
    <t>Ns</t>
  </si>
  <si>
    <t>Área de Garganta</t>
  </si>
  <si>
    <t>Área de Escape</t>
  </si>
  <si>
    <t>Coef de área de expansión</t>
  </si>
  <si>
    <t>ϵ</t>
  </si>
  <si>
    <t>Radio de Garganta</t>
  </si>
  <si>
    <t>cm</t>
  </si>
  <si>
    <t>Radio de Escape</t>
  </si>
  <si>
    <t>psi</t>
  </si>
  <si>
    <t>Ángulo de Sección Divergente</t>
  </si>
  <si>
    <t>α</t>
  </si>
  <si>
    <t>°</t>
  </si>
  <si>
    <t>Longitud de Sección Divergente</t>
  </si>
  <si>
    <t>Ángulo de Sección Convergente</t>
  </si>
  <si>
    <t>β</t>
  </si>
  <si>
    <t>Altura</t>
  </si>
  <si>
    <t>h</t>
  </si>
  <si>
    <t>Longitud de Sección Convergente</t>
  </si>
  <si>
    <t>Numero de Granos</t>
  </si>
  <si>
    <t>Longitud Total con Combustible</t>
  </si>
  <si>
    <t>Separación entre granos</t>
  </si>
  <si>
    <t>A</t>
  </si>
  <si>
    <t>B</t>
  </si>
  <si>
    <t>C</t>
  </si>
  <si>
    <t>D</t>
  </si>
  <si>
    <t>E</t>
  </si>
  <si>
    <t>G</t>
  </si>
  <si>
    <t>H</t>
  </si>
  <si>
    <t>I</t>
  </si>
  <si>
    <t>J</t>
  </si>
  <si>
    <t>M</t>
  </si>
  <si>
    <t>O</t>
  </si>
  <si>
    <t>P</t>
  </si>
  <si>
    <t>Q</t>
  </si>
  <si>
    <t>Const de Tasa de Quemado</t>
  </si>
  <si>
    <t>a</t>
  </si>
  <si>
    <t>Exponente de Presión</t>
  </si>
  <si>
    <t>n</t>
  </si>
  <si>
    <t>Coeficiente de empuje</t>
  </si>
  <si>
    <t>Tiempo</t>
  </si>
  <si>
    <t>Promedio</t>
  </si>
  <si>
    <t>kgf</t>
  </si>
  <si>
    <t>Diseñador de Motor Solido</t>
  </si>
  <si>
    <t>Esteban Jiménez Sánchez</t>
  </si>
  <si>
    <t>Valor</t>
  </si>
  <si>
    <t>Presión</t>
  </si>
  <si>
    <t>Temperatura</t>
  </si>
  <si>
    <t>Granos</t>
  </si>
  <si>
    <t>Recamara</t>
  </si>
  <si>
    <t>Radio Externo</t>
  </si>
  <si>
    <t>Longitud</t>
  </si>
  <si>
    <t>Número</t>
  </si>
  <si>
    <t>Radio Interno Inicial</t>
  </si>
  <si>
    <t>°C</t>
  </si>
  <si>
    <t>Garganta</t>
  </si>
  <si>
    <t>Número Mach</t>
  </si>
  <si>
    <t>Escape</t>
  </si>
  <si>
    <t>1 psi = 6894,757 Pa</t>
  </si>
  <si>
    <t>Diámetro Externo del Tubo</t>
  </si>
  <si>
    <t>Long de sección de combustible</t>
  </si>
  <si>
    <t>Razón de Calores Específicos (Heat Capacity ratio)</t>
  </si>
  <si>
    <t>Velocidad Sónica Local</t>
  </si>
  <si>
    <t>Cámara de Combustión</t>
  </si>
  <si>
    <t>Volumen</t>
  </si>
  <si>
    <t>Masa</t>
  </si>
  <si>
    <t>t</t>
  </si>
  <si>
    <t>Clasificación de Motores</t>
  </si>
  <si>
    <t>Impulso Total</t>
  </si>
  <si>
    <t>N*s</t>
  </si>
  <si>
    <t>Clasificación (NAR - TRIPOLI)</t>
  </si>
  <si>
    <t>Tiempo de Quemado</t>
  </si>
  <si>
    <t>Subdivision</t>
  </si>
  <si>
    <t>Radio Instantaneo</t>
  </si>
  <si>
    <t>Longitud Instantanea</t>
  </si>
  <si>
    <t>Área Transversal</t>
  </si>
  <si>
    <t>Área Longitudinal</t>
  </si>
  <si>
    <t>Diferencia</t>
  </si>
  <si>
    <t>Suma +</t>
  </si>
  <si>
    <t>Suma -</t>
  </si>
  <si>
    <t>Desviación</t>
  </si>
  <si>
    <t>Desviación Estandar</t>
  </si>
  <si>
    <t>Volumen Unitario</t>
  </si>
  <si>
    <t>Masa unitaria</t>
  </si>
  <si>
    <t>Impulso Total Teórico</t>
  </si>
  <si>
    <t>Áreas</t>
  </si>
  <si>
    <t>Radios</t>
  </si>
  <si>
    <t>Medidas de Tobera</t>
  </si>
  <si>
    <t>Impulso Especifico Teórico</t>
  </si>
  <si>
    <t>Presión Atmosferica</t>
  </si>
  <si>
    <t>Presion</t>
  </si>
  <si>
    <t>Masa Producida</t>
  </si>
  <si>
    <t>Delta t</t>
  </si>
  <si>
    <t>∆t</t>
  </si>
  <si>
    <t>Area de Garganta</t>
  </si>
  <si>
    <t>Velocidad Caracteristica</t>
  </si>
  <si>
    <t>Masa Interna</t>
  </si>
  <si>
    <t>Mi</t>
  </si>
  <si>
    <t>Volumen Libre</t>
  </si>
  <si>
    <t>Volumen Total</t>
  </si>
  <si>
    <t>Área de Quemado Promedio</t>
  </si>
  <si>
    <t>Área Transversal Grano</t>
  </si>
  <si>
    <t>Longitud Instantanea Grano</t>
  </si>
  <si>
    <t>Área Longitudinal Grano</t>
  </si>
  <si>
    <t>Área de Quemado Grano</t>
  </si>
  <si>
    <t>Área de Quemado TOTAL</t>
  </si>
  <si>
    <t>Masa Combustible</t>
  </si>
  <si>
    <t>Masa de V Total</t>
  </si>
  <si>
    <t>Fuerza</t>
  </si>
  <si>
    <t>Razones</t>
  </si>
  <si>
    <t>Port-to-Throat Ratio</t>
  </si>
  <si>
    <t>ψ</t>
  </si>
  <si>
    <t>φ</t>
  </si>
  <si>
    <t>Clasificación NAR - TRIPOLI</t>
  </si>
  <si>
    <t>"3-24"</t>
  </si>
  <si>
    <t>Volumen Combustible</t>
  </si>
  <si>
    <t>Flujo Másico Producido</t>
  </si>
  <si>
    <t>Flujo Másico de escape</t>
  </si>
  <si>
    <t>Comportamiento en el Tiempo</t>
  </si>
  <si>
    <t>Eficiencia de la Tobera</t>
  </si>
  <si>
    <t>Razón de Areas</t>
  </si>
  <si>
    <t>Coeficiente de Fuerza</t>
  </si>
  <si>
    <t>N-s</t>
  </si>
  <si>
    <t>Area de Escape</t>
  </si>
  <si>
    <t>Numero Mach de Escape</t>
  </si>
  <si>
    <t>Presión de Salida Real</t>
  </si>
  <si>
    <t>Presion de Salida Virtual</t>
  </si>
  <si>
    <t>Impulso Especifico Esperado</t>
  </si>
  <si>
    <t>Impulso Total Esperado</t>
  </si>
  <si>
    <t>Impulso Especifico</t>
  </si>
  <si>
    <t>Razón de Calores Especificos</t>
  </si>
  <si>
    <t>Empuje Teórico</t>
  </si>
  <si>
    <t>Empuje Promedio Esperado</t>
  </si>
  <si>
    <t>Empuje Máximo Esperado</t>
  </si>
  <si>
    <t>Resistencia de Materiales</t>
  </si>
  <si>
    <t>Coeficiente de Descarga</t>
  </si>
  <si>
    <t>s/m</t>
  </si>
  <si>
    <t>Condición de Espesor</t>
  </si>
  <si>
    <t>Esfuerzo Tangencial</t>
  </si>
  <si>
    <t>Esfuerzo Longitudinal</t>
  </si>
  <si>
    <t>Esfuerzo Radial</t>
  </si>
  <si>
    <t>Margen de Seguridad</t>
  </si>
  <si>
    <t>Presión Máxima</t>
  </si>
  <si>
    <t>η</t>
  </si>
  <si>
    <t>Material</t>
  </si>
  <si>
    <t>Aluminio</t>
  </si>
  <si>
    <t>Aleación</t>
  </si>
  <si>
    <t>6063-T5</t>
  </si>
  <si>
    <t>Rendimientos</t>
  </si>
  <si>
    <t>Performance</t>
  </si>
  <si>
    <t>Grano</t>
  </si>
  <si>
    <t>Tobera</t>
  </si>
  <si>
    <t>Grupo</t>
  </si>
  <si>
    <t>Constante</t>
  </si>
  <si>
    <t>Propiedades de Motor</t>
  </si>
  <si>
    <t>Propiedades Termodinámicas</t>
  </si>
  <si>
    <t>Presion Promedio</t>
  </si>
  <si>
    <t>Especificaciones de Tubería</t>
  </si>
  <si>
    <t>Desviación Estándar</t>
  </si>
  <si>
    <t>Port Área</t>
  </si>
  <si>
    <t>Tobera Cónica</t>
  </si>
  <si>
    <t>Diámetro Medio de Tubo</t>
  </si>
  <si>
    <t>Length to Diameter Ratio (Engine)</t>
  </si>
  <si>
    <t>∆m</t>
  </si>
  <si>
    <t>Presión Manométrica</t>
  </si>
  <si>
    <t>γ</t>
  </si>
  <si>
    <r>
      <t>m</t>
    </r>
    <r>
      <rPr>
        <vertAlign val="superscript"/>
        <sz val="11"/>
        <color theme="1"/>
        <rFont val="Times New Roman"/>
        <family val="1"/>
      </rPr>
      <t>2</t>
    </r>
  </si>
  <si>
    <r>
      <t>ρ</t>
    </r>
    <r>
      <rPr>
        <vertAlign val="subscript"/>
        <sz val="11"/>
        <rFont val="Times New Roman"/>
        <family val="1"/>
      </rPr>
      <t>P</t>
    </r>
  </si>
  <si>
    <r>
      <t>kg/m</t>
    </r>
    <r>
      <rPr>
        <vertAlign val="superscript"/>
        <sz val="11"/>
        <rFont val="Times New Roman"/>
        <family val="1"/>
      </rPr>
      <t>3</t>
    </r>
  </si>
  <si>
    <r>
      <t>R</t>
    </r>
    <r>
      <rPr>
        <vertAlign val="subscript"/>
        <sz val="11"/>
        <color theme="1"/>
        <rFont val="Times New Roman"/>
        <family val="1"/>
      </rPr>
      <t>e_G</t>
    </r>
  </si>
  <si>
    <r>
      <t>L</t>
    </r>
    <r>
      <rPr>
        <vertAlign val="subscript"/>
        <sz val="11"/>
        <color theme="1"/>
        <rFont val="Times New Roman"/>
        <family val="1"/>
      </rPr>
      <t>g</t>
    </r>
  </si>
  <si>
    <r>
      <t>n</t>
    </r>
    <r>
      <rPr>
        <vertAlign val="subscript"/>
        <sz val="11"/>
        <rFont val="Times New Roman"/>
        <family val="1"/>
      </rPr>
      <t>g</t>
    </r>
  </si>
  <si>
    <r>
      <t>A</t>
    </r>
    <r>
      <rPr>
        <vertAlign val="subscript"/>
        <sz val="11"/>
        <color theme="1"/>
        <rFont val="Times New Roman"/>
        <family val="1"/>
      </rPr>
      <t>t</t>
    </r>
  </si>
  <si>
    <r>
      <t>A</t>
    </r>
    <r>
      <rPr>
        <vertAlign val="subscript"/>
        <sz val="11"/>
        <color theme="1"/>
        <rFont val="Times New Roman"/>
        <family val="1"/>
      </rPr>
      <t>2</t>
    </r>
  </si>
  <si>
    <r>
      <t>η</t>
    </r>
    <r>
      <rPr>
        <vertAlign val="subscript"/>
        <sz val="8.8000000000000007"/>
        <rFont val="Times New Roman"/>
        <family val="1"/>
      </rPr>
      <t>nozzle</t>
    </r>
  </si>
  <si>
    <r>
      <t>M</t>
    </r>
    <r>
      <rPr>
        <vertAlign val="subscript"/>
        <sz val="11"/>
        <color theme="1"/>
        <rFont val="Times New Roman"/>
        <family val="1"/>
      </rPr>
      <t>2</t>
    </r>
  </si>
  <si>
    <r>
      <t>T</t>
    </r>
    <r>
      <rPr>
        <vertAlign val="subscript"/>
        <sz val="11"/>
        <color theme="1"/>
        <rFont val="Times New Roman"/>
        <family val="1"/>
      </rPr>
      <t>Q</t>
    </r>
  </si>
  <si>
    <r>
      <t>V</t>
    </r>
    <r>
      <rPr>
        <vertAlign val="subscript"/>
        <sz val="11"/>
        <color theme="1"/>
        <rFont val="Times New Roman"/>
        <family val="1"/>
      </rPr>
      <t>total</t>
    </r>
  </si>
  <si>
    <r>
      <t>m</t>
    </r>
    <r>
      <rPr>
        <vertAlign val="superscript"/>
        <sz val="11"/>
        <color theme="1"/>
        <rFont val="Times New Roman"/>
        <family val="1"/>
      </rPr>
      <t>3</t>
    </r>
  </si>
  <si>
    <r>
      <t>T</t>
    </r>
    <r>
      <rPr>
        <vertAlign val="subscript"/>
        <sz val="11"/>
        <color theme="1"/>
        <rFont val="Times New Roman"/>
        <family val="1"/>
      </rPr>
      <t>1</t>
    </r>
  </si>
  <si>
    <r>
      <t>m</t>
    </r>
    <r>
      <rPr>
        <vertAlign val="subscript"/>
        <sz val="11"/>
        <color theme="1"/>
        <rFont val="Times New Roman"/>
        <family val="1"/>
      </rPr>
      <t>VT</t>
    </r>
  </si>
  <si>
    <r>
      <t>P</t>
    </r>
    <r>
      <rPr>
        <b/>
        <vertAlign val="subscript"/>
        <sz val="11"/>
        <color theme="1"/>
        <rFont val="Times New Roman"/>
        <family val="1"/>
      </rPr>
      <t>C-abs</t>
    </r>
  </si>
  <si>
    <r>
      <t>P</t>
    </r>
    <r>
      <rPr>
        <b/>
        <vertAlign val="subscript"/>
        <sz val="11"/>
        <color theme="1"/>
        <rFont val="Times New Roman"/>
        <family val="1"/>
      </rPr>
      <t>C</t>
    </r>
  </si>
  <si>
    <r>
      <t>P</t>
    </r>
    <r>
      <rPr>
        <vertAlign val="subscript"/>
        <sz val="11"/>
        <color theme="1"/>
        <rFont val="Times New Roman"/>
        <family val="1"/>
      </rPr>
      <t>atm</t>
    </r>
  </si>
  <si>
    <r>
      <t>b</t>
    </r>
    <r>
      <rPr>
        <b/>
        <vertAlign val="subscript"/>
        <sz val="11"/>
        <color theme="1"/>
        <rFont val="Times New Roman"/>
        <family val="1"/>
      </rPr>
      <t>r</t>
    </r>
  </si>
  <si>
    <r>
      <t>R</t>
    </r>
    <r>
      <rPr>
        <b/>
        <vertAlign val="subscript"/>
        <sz val="11"/>
        <color theme="1"/>
        <rFont val="Times New Roman"/>
        <family val="1"/>
      </rPr>
      <t>inst</t>
    </r>
  </si>
  <si>
    <r>
      <t>L</t>
    </r>
    <r>
      <rPr>
        <b/>
        <vertAlign val="subscript"/>
        <sz val="11"/>
        <color theme="1"/>
        <rFont val="Times New Roman"/>
        <family val="1"/>
      </rPr>
      <t>inst</t>
    </r>
  </si>
  <si>
    <r>
      <t>A</t>
    </r>
    <r>
      <rPr>
        <b/>
        <vertAlign val="subscript"/>
        <sz val="11"/>
        <color theme="1"/>
        <rFont val="Times New Roman"/>
        <family val="1"/>
      </rPr>
      <t>trans</t>
    </r>
  </si>
  <si>
    <r>
      <t>A</t>
    </r>
    <r>
      <rPr>
        <b/>
        <vertAlign val="subscript"/>
        <sz val="11"/>
        <color theme="1"/>
        <rFont val="Times New Roman"/>
        <family val="1"/>
      </rPr>
      <t>long</t>
    </r>
  </si>
  <si>
    <r>
      <t>A</t>
    </r>
    <r>
      <rPr>
        <b/>
        <vertAlign val="subscript"/>
        <sz val="11"/>
        <color theme="1"/>
        <rFont val="Times New Roman"/>
        <family val="1"/>
      </rPr>
      <t>b</t>
    </r>
  </si>
  <si>
    <r>
      <t>A</t>
    </r>
    <r>
      <rPr>
        <b/>
        <vertAlign val="subscript"/>
        <sz val="11"/>
        <color theme="1"/>
        <rFont val="Times New Roman"/>
        <family val="1"/>
      </rPr>
      <t>b-T</t>
    </r>
  </si>
  <si>
    <r>
      <t>V</t>
    </r>
    <r>
      <rPr>
        <b/>
        <vertAlign val="subscript"/>
        <sz val="11"/>
        <color theme="1"/>
        <rFont val="Times New Roman"/>
        <family val="1"/>
      </rPr>
      <t>T</t>
    </r>
  </si>
  <si>
    <r>
      <t>M</t>
    </r>
    <r>
      <rPr>
        <b/>
        <vertAlign val="subscript"/>
        <sz val="11"/>
        <color theme="1"/>
        <rFont val="Times New Roman"/>
        <family val="1"/>
      </rPr>
      <t>T</t>
    </r>
  </si>
  <si>
    <r>
      <t>M</t>
    </r>
    <r>
      <rPr>
        <b/>
        <vertAlign val="subscript"/>
        <sz val="11"/>
        <color theme="1"/>
        <rFont val="Times New Roman"/>
        <family val="1"/>
      </rPr>
      <t>G</t>
    </r>
  </si>
  <si>
    <r>
      <t>m'</t>
    </r>
    <r>
      <rPr>
        <b/>
        <vertAlign val="subscript"/>
        <sz val="11"/>
        <color theme="1"/>
        <rFont val="Times New Roman"/>
        <family val="1"/>
      </rPr>
      <t>prod</t>
    </r>
  </si>
  <si>
    <r>
      <t>M'</t>
    </r>
    <r>
      <rPr>
        <b/>
        <vertAlign val="subscript"/>
        <sz val="11"/>
        <color theme="1"/>
        <rFont val="Times New Roman"/>
        <family val="1"/>
      </rPr>
      <t>escp</t>
    </r>
  </si>
  <si>
    <r>
      <t>V</t>
    </r>
    <r>
      <rPr>
        <b/>
        <vertAlign val="subscript"/>
        <sz val="11"/>
        <color theme="1"/>
        <rFont val="Times New Roman"/>
        <family val="1"/>
      </rPr>
      <t>L</t>
    </r>
  </si>
  <si>
    <r>
      <t>K</t>
    </r>
    <r>
      <rPr>
        <b/>
        <vertAlign val="subscript"/>
        <sz val="11"/>
        <color theme="1"/>
        <rFont val="Times New Roman"/>
        <family val="1"/>
      </rPr>
      <t>n</t>
    </r>
  </si>
  <si>
    <r>
      <t>P</t>
    </r>
    <r>
      <rPr>
        <b/>
        <vertAlign val="subscript"/>
        <sz val="11"/>
        <color theme="1"/>
        <rFont val="Times New Roman"/>
        <family val="1"/>
      </rPr>
      <t>e</t>
    </r>
  </si>
  <si>
    <r>
      <t>P</t>
    </r>
    <r>
      <rPr>
        <b/>
        <vertAlign val="subscript"/>
        <sz val="11"/>
        <color theme="1"/>
        <rFont val="Times New Roman"/>
        <family val="1"/>
      </rPr>
      <t>2</t>
    </r>
  </si>
  <si>
    <r>
      <t>C</t>
    </r>
    <r>
      <rPr>
        <b/>
        <vertAlign val="subscript"/>
        <sz val="11"/>
        <color theme="1"/>
        <rFont val="Times New Roman"/>
        <family val="1"/>
      </rPr>
      <t>F</t>
    </r>
  </si>
  <si>
    <r>
      <t>C</t>
    </r>
    <r>
      <rPr>
        <b/>
        <vertAlign val="subscript"/>
        <sz val="11"/>
        <color theme="1"/>
        <rFont val="Times New Roman"/>
        <family val="1"/>
      </rPr>
      <t>F-Adj</t>
    </r>
  </si>
  <si>
    <r>
      <t>I</t>
    </r>
    <r>
      <rPr>
        <b/>
        <vertAlign val="subscript"/>
        <sz val="11"/>
        <color theme="1"/>
        <rFont val="Times New Roman"/>
        <family val="1"/>
      </rPr>
      <t>T</t>
    </r>
  </si>
  <si>
    <r>
      <t>m</t>
    </r>
    <r>
      <rPr>
        <b/>
        <vertAlign val="superscript"/>
        <sz val="11"/>
        <color theme="1"/>
        <rFont val="Times New Roman"/>
        <family val="1"/>
      </rPr>
      <t>2</t>
    </r>
  </si>
  <si>
    <r>
      <t>m</t>
    </r>
    <r>
      <rPr>
        <b/>
        <vertAlign val="superscript"/>
        <sz val="11"/>
        <color theme="1"/>
        <rFont val="Times New Roman"/>
        <family val="1"/>
      </rPr>
      <t>3</t>
    </r>
  </si>
  <si>
    <r>
      <t>m/s</t>
    </r>
    <r>
      <rPr>
        <vertAlign val="superscript"/>
        <sz val="11"/>
        <color theme="1"/>
        <rFont val="Times New Roman"/>
        <family val="1"/>
      </rPr>
      <t>2</t>
    </r>
  </si>
  <si>
    <r>
      <t>Velocidad del Sonido a T</t>
    </r>
    <r>
      <rPr>
        <vertAlign val="subscript"/>
        <sz val="11"/>
        <color theme="1"/>
        <rFont val="Times New Roman"/>
        <family val="1"/>
      </rPr>
      <t>amb</t>
    </r>
  </si>
  <si>
    <r>
      <t>v</t>
    </r>
    <r>
      <rPr>
        <vertAlign val="subscript"/>
        <sz val="11"/>
        <color theme="1"/>
        <rFont val="Times New Roman"/>
        <family val="1"/>
      </rPr>
      <t>s</t>
    </r>
  </si>
  <si>
    <r>
      <t>D</t>
    </r>
    <r>
      <rPr>
        <vertAlign val="subscript"/>
        <sz val="11"/>
        <color theme="1"/>
        <rFont val="Times New Roman"/>
        <family val="1"/>
      </rPr>
      <t>EXT</t>
    </r>
  </si>
  <si>
    <r>
      <t>R</t>
    </r>
    <r>
      <rPr>
        <vertAlign val="subscript"/>
        <sz val="11"/>
        <color theme="1"/>
        <rFont val="Times New Roman"/>
        <family val="1"/>
      </rPr>
      <t>INT</t>
    </r>
  </si>
  <si>
    <r>
      <t>σ</t>
    </r>
    <r>
      <rPr>
        <b/>
        <vertAlign val="subscript"/>
        <sz val="12"/>
        <color rgb="FF92D050"/>
        <rFont val="Times New Roman"/>
        <family val="1"/>
      </rPr>
      <t>U</t>
    </r>
  </si>
  <si>
    <r>
      <t>P</t>
    </r>
    <r>
      <rPr>
        <vertAlign val="subscript"/>
        <sz val="11"/>
        <color theme="1"/>
        <rFont val="Times New Roman"/>
        <family val="1"/>
      </rPr>
      <t>1</t>
    </r>
  </si>
  <si>
    <r>
      <t>n</t>
    </r>
    <r>
      <rPr>
        <b/>
        <vertAlign val="subscript"/>
        <sz val="11"/>
        <color theme="9"/>
        <rFont val="Times New Roman"/>
        <family val="1"/>
      </rPr>
      <t>g</t>
    </r>
  </si>
  <si>
    <r>
      <t>r</t>
    </r>
    <r>
      <rPr>
        <b/>
        <vertAlign val="subscript"/>
        <sz val="11"/>
        <color theme="9"/>
        <rFont val="Times New Roman"/>
        <family val="1"/>
      </rPr>
      <t>i</t>
    </r>
  </si>
  <si>
    <r>
      <t>r</t>
    </r>
    <r>
      <rPr>
        <b/>
        <vertAlign val="subscript"/>
        <sz val="11"/>
        <color theme="9"/>
        <rFont val="Times New Roman"/>
        <family val="1"/>
      </rPr>
      <t>e</t>
    </r>
  </si>
  <si>
    <r>
      <t>L</t>
    </r>
    <r>
      <rPr>
        <b/>
        <vertAlign val="subscript"/>
        <sz val="11"/>
        <color theme="9"/>
        <rFont val="Times New Roman"/>
        <family val="1"/>
      </rPr>
      <t>g</t>
    </r>
  </si>
  <si>
    <r>
      <t>V</t>
    </r>
    <r>
      <rPr>
        <vertAlign val="subscript"/>
        <sz val="11"/>
        <rFont val="Times New Roman"/>
        <family val="1"/>
      </rPr>
      <t>g</t>
    </r>
  </si>
  <si>
    <r>
      <t>m</t>
    </r>
    <r>
      <rPr>
        <vertAlign val="superscript"/>
        <sz val="11"/>
        <rFont val="Times New Roman"/>
        <family val="1"/>
      </rPr>
      <t>3</t>
    </r>
  </si>
  <si>
    <r>
      <t>m</t>
    </r>
    <r>
      <rPr>
        <vertAlign val="subscript"/>
        <sz val="11"/>
        <rFont val="Times New Roman"/>
        <family val="1"/>
      </rPr>
      <t>g</t>
    </r>
  </si>
  <si>
    <r>
      <t>L</t>
    </r>
    <r>
      <rPr>
        <vertAlign val="subscript"/>
        <sz val="11"/>
        <color theme="1"/>
        <rFont val="Times New Roman"/>
        <family val="1"/>
      </rPr>
      <t>T</t>
    </r>
  </si>
  <si>
    <r>
      <t>A</t>
    </r>
    <r>
      <rPr>
        <vertAlign val="subscript"/>
        <sz val="11"/>
        <color theme="1"/>
        <rFont val="Times New Roman"/>
        <family val="1"/>
      </rPr>
      <t>p</t>
    </r>
  </si>
  <si>
    <r>
      <t>m</t>
    </r>
    <r>
      <rPr>
        <vertAlign val="superscript"/>
        <sz val="11"/>
        <rFont val="Times New Roman"/>
        <family val="1"/>
      </rPr>
      <t>2</t>
    </r>
  </si>
  <si>
    <r>
      <t>b</t>
    </r>
    <r>
      <rPr>
        <vertAlign val="subscript"/>
        <sz val="11"/>
        <color theme="1"/>
        <rFont val="Times New Roman"/>
        <family val="1"/>
      </rPr>
      <t>r</t>
    </r>
  </si>
  <si>
    <r>
      <t>ρ</t>
    </r>
    <r>
      <rPr>
        <vertAlign val="subscript"/>
        <sz val="11"/>
        <color theme="1"/>
        <rFont val="Times New Roman"/>
        <family val="1"/>
      </rPr>
      <t>P</t>
    </r>
  </si>
  <si>
    <r>
      <t>kg/m</t>
    </r>
    <r>
      <rPr>
        <vertAlign val="superscript"/>
        <sz val="11"/>
        <color theme="1"/>
        <rFont val="Times New Roman"/>
        <family val="1"/>
      </rPr>
      <t>3</t>
    </r>
  </si>
  <si>
    <r>
      <t>V</t>
    </r>
    <r>
      <rPr>
        <vertAlign val="subscript"/>
        <sz val="11"/>
        <color theme="1"/>
        <rFont val="Times New Roman"/>
        <family val="1"/>
      </rPr>
      <t>1</t>
    </r>
  </si>
  <si>
    <r>
      <t>m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/kg</t>
    </r>
  </si>
  <si>
    <r>
      <t>V</t>
    </r>
    <r>
      <rPr>
        <vertAlign val="subscript"/>
        <sz val="11"/>
        <color theme="1"/>
        <rFont val="Times New Roman"/>
        <family val="1"/>
      </rPr>
      <t>t</t>
    </r>
  </si>
  <si>
    <r>
      <t>V</t>
    </r>
    <r>
      <rPr>
        <vertAlign val="subscript"/>
        <sz val="11"/>
        <color theme="1"/>
        <rFont val="Times New Roman"/>
        <family val="1"/>
      </rPr>
      <t>2</t>
    </r>
  </si>
  <si>
    <r>
      <t>P</t>
    </r>
    <r>
      <rPr>
        <vertAlign val="subscript"/>
        <sz val="11"/>
        <color theme="1"/>
        <rFont val="Times New Roman"/>
        <family val="1"/>
      </rPr>
      <t>t</t>
    </r>
  </si>
  <si>
    <r>
      <t>P</t>
    </r>
    <r>
      <rPr>
        <vertAlign val="subscript"/>
        <sz val="11"/>
        <color theme="1"/>
        <rFont val="Times New Roman"/>
        <family val="1"/>
      </rPr>
      <t>2</t>
    </r>
  </si>
  <si>
    <r>
      <t>P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=P</t>
    </r>
    <r>
      <rPr>
        <vertAlign val="subscript"/>
        <sz val="11"/>
        <color theme="1"/>
        <rFont val="Times New Roman"/>
        <family val="1"/>
      </rPr>
      <t>atm</t>
    </r>
  </si>
  <si>
    <r>
      <t>T</t>
    </r>
    <r>
      <rPr>
        <vertAlign val="subscript"/>
        <sz val="11"/>
        <color theme="1"/>
        <rFont val="Times New Roman"/>
        <family val="1"/>
      </rPr>
      <t>t</t>
    </r>
  </si>
  <si>
    <r>
      <t>T</t>
    </r>
    <r>
      <rPr>
        <vertAlign val="subscript"/>
        <sz val="11"/>
        <color theme="1"/>
        <rFont val="Times New Roman"/>
        <family val="1"/>
      </rPr>
      <t>2</t>
    </r>
  </si>
  <si>
    <r>
      <t>v</t>
    </r>
    <r>
      <rPr>
        <vertAlign val="subscript"/>
        <sz val="11"/>
        <color theme="1"/>
        <rFont val="Times New Roman"/>
        <family val="1"/>
      </rPr>
      <t>t</t>
    </r>
  </si>
  <si>
    <r>
      <t>a</t>
    </r>
    <r>
      <rPr>
        <vertAlign val="subscript"/>
        <sz val="11"/>
        <color theme="1"/>
        <rFont val="Times New Roman"/>
        <family val="1"/>
      </rPr>
      <t>t</t>
    </r>
  </si>
  <si>
    <r>
      <t>M</t>
    </r>
    <r>
      <rPr>
        <b/>
        <vertAlign val="subscript"/>
        <sz val="11"/>
        <color theme="1"/>
        <rFont val="Times New Roman"/>
        <family val="1"/>
      </rPr>
      <t>t</t>
    </r>
  </si>
  <si>
    <r>
      <t>v</t>
    </r>
    <r>
      <rPr>
        <vertAlign val="subscript"/>
        <sz val="11"/>
        <color theme="1"/>
        <rFont val="Times New Roman"/>
        <family val="1"/>
      </rPr>
      <t>2</t>
    </r>
  </si>
  <si>
    <r>
      <t>a</t>
    </r>
    <r>
      <rPr>
        <vertAlign val="subscript"/>
        <sz val="11"/>
        <color theme="1"/>
        <rFont val="Times New Roman"/>
        <family val="1"/>
      </rPr>
      <t>2</t>
    </r>
  </si>
  <si>
    <r>
      <t>M</t>
    </r>
    <r>
      <rPr>
        <b/>
        <vertAlign val="subscript"/>
        <sz val="11"/>
        <color theme="1"/>
        <rFont val="Times New Roman"/>
        <family val="1"/>
      </rPr>
      <t>2</t>
    </r>
  </si>
  <si>
    <r>
      <t>V</t>
    </r>
    <r>
      <rPr>
        <vertAlign val="subscript"/>
        <sz val="11"/>
        <color theme="1"/>
        <rFont val="Times New Roman"/>
        <family val="1"/>
      </rPr>
      <t>p</t>
    </r>
  </si>
  <si>
    <r>
      <t>m</t>
    </r>
    <r>
      <rPr>
        <vertAlign val="subscript"/>
        <sz val="11"/>
        <color theme="1"/>
        <rFont val="Times New Roman"/>
        <family val="1"/>
      </rPr>
      <t>p</t>
    </r>
  </si>
  <si>
    <r>
      <t>T</t>
    </r>
    <r>
      <rPr>
        <b/>
        <vertAlign val="subscript"/>
        <sz val="11"/>
        <color theme="1"/>
        <rFont val="Times New Roman"/>
        <family val="1"/>
      </rPr>
      <t>Q</t>
    </r>
  </si>
  <si>
    <r>
      <t>A</t>
    </r>
    <r>
      <rPr>
        <vertAlign val="subscript"/>
        <sz val="11"/>
        <color theme="1"/>
        <rFont val="Times New Roman"/>
        <family val="1"/>
      </rPr>
      <t>b</t>
    </r>
  </si>
  <si>
    <r>
      <t>F</t>
    </r>
    <r>
      <rPr>
        <vertAlign val="subscript"/>
        <sz val="11"/>
        <color theme="1"/>
        <rFont val="Times New Roman"/>
        <family val="1"/>
      </rPr>
      <t>esp</t>
    </r>
  </si>
  <si>
    <r>
      <t>F</t>
    </r>
    <r>
      <rPr>
        <vertAlign val="subscript"/>
        <sz val="11"/>
        <color theme="1"/>
        <rFont val="Times New Roman"/>
        <family val="1"/>
      </rPr>
      <t>max</t>
    </r>
  </si>
  <si>
    <r>
      <t>I</t>
    </r>
    <r>
      <rPr>
        <vertAlign val="subscript"/>
        <sz val="11"/>
        <color theme="1"/>
        <rFont val="Times New Roman"/>
        <family val="1"/>
      </rPr>
      <t>sp-Teo</t>
    </r>
  </si>
  <si>
    <r>
      <t>I</t>
    </r>
    <r>
      <rPr>
        <vertAlign val="subscript"/>
        <sz val="11"/>
        <color theme="1"/>
        <rFont val="Times New Roman"/>
        <family val="1"/>
      </rPr>
      <t>sp-Esp</t>
    </r>
  </si>
  <si>
    <r>
      <t>I</t>
    </r>
    <r>
      <rPr>
        <vertAlign val="subscript"/>
        <sz val="11"/>
        <color theme="1"/>
        <rFont val="Times New Roman"/>
        <family val="1"/>
      </rPr>
      <t>T-Teo</t>
    </r>
  </si>
  <si>
    <r>
      <t>I</t>
    </r>
    <r>
      <rPr>
        <vertAlign val="subscript"/>
        <sz val="11"/>
        <color theme="1"/>
        <rFont val="Times New Roman"/>
        <family val="1"/>
      </rPr>
      <t>T-Esp</t>
    </r>
  </si>
  <si>
    <r>
      <t>ϵ = A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/A</t>
    </r>
    <r>
      <rPr>
        <vertAlign val="subscript"/>
        <sz val="11"/>
        <color theme="1"/>
        <rFont val="Times New Roman"/>
        <family val="1"/>
      </rPr>
      <t>t</t>
    </r>
  </si>
  <si>
    <r>
      <t>r</t>
    </r>
    <r>
      <rPr>
        <vertAlign val="subscript"/>
        <sz val="11"/>
        <color theme="1"/>
        <rFont val="Times New Roman"/>
        <family val="1"/>
      </rPr>
      <t>t</t>
    </r>
  </si>
  <si>
    <r>
      <t>r</t>
    </r>
    <r>
      <rPr>
        <vertAlign val="subscript"/>
        <sz val="11"/>
        <color theme="1"/>
        <rFont val="Times New Roman"/>
        <family val="1"/>
      </rPr>
      <t>2</t>
    </r>
  </si>
  <si>
    <r>
      <t>L</t>
    </r>
    <r>
      <rPr>
        <vertAlign val="subscript"/>
        <sz val="11"/>
        <color theme="1"/>
        <rFont val="Times New Roman"/>
        <family val="1"/>
      </rPr>
      <t>D</t>
    </r>
  </si>
  <si>
    <r>
      <t>L</t>
    </r>
    <r>
      <rPr>
        <vertAlign val="subscript"/>
        <sz val="11"/>
        <color theme="1"/>
        <rFont val="Times New Roman"/>
        <family val="1"/>
      </rPr>
      <t>C</t>
    </r>
  </si>
  <si>
    <r>
      <t>η</t>
    </r>
    <r>
      <rPr>
        <b/>
        <vertAlign val="subscript"/>
        <sz val="8.8000000000000007"/>
        <color rgb="FF92D050"/>
        <rFont val="Times New Roman"/>
        <family val="1"/>
      </rPr>
      <t>nozzle</t>
    </r>
  </si>
  <si>
    <r>
      <t>K</t>
    </r>
    <r>
      <rPr>
        <vertAlign val="subscript"/>
        <sz val="11"/>
        <color theme="1"/>
        <rFont val="Times New Roman"/>
        <family val="1"/>
      </rPr>
      <t>n</t>
    </r>
  </si>
  <si>
    <r>
      <t>C</t>
    </r>
    <r>
      <rPr>
        <vertAlign val="subscript"/>
        <sz val="11"/>
        <color theme="1"/>
        <rFont val="Times New Roman"/>
        <family val="1"/>
      </rPr>
      <t>F</t>
    </r>
  </si>
  <si>
    <r>
      <t>C</t>
    </r>
    <r>
      <rPr>
        <vertAlign val="subscript"/>
        <sz val="11"/>
        <color theme="1"/>
        <rFont val="Times New Roman"/>
        <family val="1"/>
      </rPr>
      <t>D</t>
    </r>
  </si>
  <si>
    <r>
      <t>D</t>
    </r>
    <r>
      <rPr>
        <vertAlign val="subscript"/>
        <sz val="11"/>
        <color theme="1"/>
        <rFont val="Times New Roman"/>
        <family val="1"/>
      </rPr>
      <t>m</t>
    </r>
  </si>
  <si>
    <r>
      <t>C</t>
    </r>
    <r>
      <rPr>
        <vertAlign val="subscript"/>
        <sz val="11"/>
        <color theme="1"/>
        <rFont val="Times New Roman"/>
        <family val="1"/>
      </rPr>
      <t>Esp</t>
    </r>
  </si>
  <si>
    <r>
      <t>P</t>
    </r>
    <r>
      <rPr>
        <b/>
        <vertAlign val="subscript"/>
        <sz val="11"/>
        <color rgb="FFFF0000"/>
        <rFont val="Times New Roman"/>
        <family val="1"/>
      </rPr>
      <t>MAX</t>
    </r>
  </si>
  <si>
    <r>
      <t>σ</t>
    </r>
    <r>
      <rPr>
        <vertAlign val="subscript"/>
        <sz val="11"/>
        <color theme="1"/>
        <rFont val="Times New Roman"/>
        <family val="1"/>
      </rPr>
      <t>1</t>
    </r>
  </si>
  <si>
    <r>
      <t>σ</t>
    </r>
    <r>
      <rPr>
        <vertAlign val="subscript"/>
        <sz val="11"/>
        <color theme="1"/>
        <rFont val="Times New Roman"/>
        <family val="1"/>
      </rPr>
      <t>2</t>
    </r>
  </si>
  <si>
    <r>
      <t>σ</t>
    </r>
    <r>
      <rPr>
        <vertAlign val="subscript"/>
        <sz val="11"/>
        <color theme="1"/>
        <rFont val="Times New Roman"/>
        <family val="1"/>
      </rPr>
      <t>3</t>
    </r>
  </si>
  <si>
    <r>
      <t>R</t>
    </r>
    <r>
      <rPr>
        <vertAlign val="subscript"/>
        <sz val="11"/>
        <color theme="1"/>
        <rFont val="Times New Roman"/>
        <family val="1"/>
      </rPr>
      <t>I</t>
    </r>
  </si>
  <si>
    <r>
      <t>R</t>
    </r>
    <r>
      <rPr>
        <vertAlign val="subscript"/>
        <sz val="11"/>
        <color theme="1"/>
        <rFont val="Times New Roman"/>
        <family val="1"/>
      </rPr>
      <t>inst</t>
    </r>
  </si>
  <si>
    <r>
      <t>L</t>
    </r>
    <r>
      <rPr>
        <vertAlign val="subscript"/>
        <sz val="11"/>
        <color theme="1"/>
        <rFont val="Times New Roman"/>
        <family val="1"/>
      </rPr>
      <t>inst</t>
    </r>
  </si>
  <si>
    <r>
      <t>A</t>
    </r>
    <r>
      <rPr>
        <vertAlign val="subscript"/>
        <sz val="11"/>
        <color theme="1"/>
        <rFont val="Times New Roman"/>
        <family val="1"/>
      </rPr>
      <t>trans</t>
    </r>
  </si>
  <si>
    <r>
      <t>A</t>
    </r>
    <r>
      <rPr>
        <vertAlign val="subscript"/>
        <sz val="11"/>
        <color theme="1"/>
        <rFont val="Times New Roman"/>
        <family val="1"/>
      </rPr>
      <t>long</t>
    </r>
  </si>
  <si>
    <r>
      <t>∆</t>
    </r>
    <r>
      <rPr>
        <sz val="7.7"/>
        <color theme="1"/>
        <rFont val="Times New Roman"/>
        <family val="1"/>
      </rPr>
      <t>A</t>
    </r>
    <r>
      <rPr>
        <vertAlign val="subscript"/>
        <sz val="7.7"/>
        <color theme="1"/>
        <rFont val="Times New Roman"/>
        <family val="1"/>
      </rPr>
      <t>b</t>
    </r>
  </si>
  <si>
    <r>
      <t>I</t>
    </r>
    <r>
      <rPr>
        <vertAlign val="subscript"/>
        <sz val="11"/>
        <color theme="1"/>
        <rFont val="Times New Roman"/>
        <family val="1"/>
      </rPr>
      <t>T</t>
    </r>
  </si>
  <si>
    <r>
      <t>I</t>
    </r>
    <r>
      <rPr>
        <vertAlign val="subscript"/>
        <sz val="11"/>
        <color theme="1"/>
        <rFont val="Times New Roman"/>
        <family val="1"/>
      </rPr>
      <t>sp</t>
    </r>
  </si>
  <si>
    <r>
      <t>C</t>
    </r>
    <r>
      <rPr>
        <b/>
        <vertAlign val="subscript"/>
        <sz val="11"/>
        <color theme="1"/>
        <rFont val="Times New Roman"/>
        <family val="1"/>
      </rPr>
      <t>f</t>
    </r>
    <r>
      <rPr>
        <b/>
        <sz val="11"/>
        <color theme="1"/>
        <rFont val="Times New Roman"/>
        <family val="1"/>
      </rPr>
      <t xml:space="preserve"> Ajustado</t>
    </r>
  </si>
  <si>
    <t>16p</t>
  </si>
  <si>
    <t>Fuerza Máxima</t>
  </si>
  <si>
    <t>mm</t>
  </si>
  <si>
    <t>Sg</t>
  </si>
  <si>
    <t>Esfuerzo Máximo</t>
  </si>
  <si>
    <r>
      <t>σ</t>
    </r>
    <r>
      <rPr>
        <vertAlign val="subscript"/>
        <sz val="11"/>
        <color theme="1"/>
        <rFont val="Times New Roman"/>
        <family val="1"/>
      </rPr>
      <t>MAX</t>
    </r>
  </si>
  <si>
    <t>Número de Tornillos</t>
  </si>
  <si>
    <t>Diámetro de Tornillo</t>
  </si>
  <si>
    <t>Área transversal de tubo</t>
  </si>
  <si>
    <r>
      <t>A</t>
    </r>
    <r>
      <rPr>
        <vertAlign val="subscript"/>
        <sz val="11"/>
        <color theme="1"/>
        <rFont val="Times New Roman"/>
        <family val="1"/>
      </rPr>
      <t>Tubo</t>
    </r>
  </si>
  <si>
    <t>Angulo de Sector Circular</t>
  </si>
  <si>
    <t>θ</t>
  </si>
  <si>
    <t>grados</t>
  </si>
  <si>
    <t>Área transversal de 1 tornillo</t>
  </si>
  <si>
    <t>Área Transversal ocupada por los tornillos</t>
  </si>
  <si>
    <t>Área de Material</t>
  </si>
  <si>
    <t>Área Interna</t>
  </si>
  <si>
    <t>Determinación de Fuerza sobre Tapas</t>
  </si>
  <si>
    <t>Determinación de Áreas afectadas por tornillos</t>
  </si>
  <si>
    <t>Tensión</t>
  </si>
  <si>
    <t>Esfuerzos por Presión</t>
  </si>
  <si>
    <t>Condición de Espesor de Tubo</t>
  </si>
  <si>
    <t>Distancia de Centro de Tornillo a pared</t>
  </si>
  <si>
    <t>Cortante Promedio</t>
  </si>
  <si>
    <t>Aplastamiento</t>
  </si>
  <si>
    <t>Fuerza por Tornillo</t>
  </si>
  <si>
    <t>Área de Cortante</t>
  </si>
  <si>
    <r>
      <t>F</t>
    </r>
    <r>
      <rPr>
        <b/>
        <vertAlign val="subscript"/>
        <sz val="11"/>
        <color theme="1"/>
        <rFont val="Times New Roman"/>
        <family val="1"/>
      </rPr>
      <t>Tapa</t>
    </r>
  </si>
  <si>
    <r>
      <t>A</t>
    </r>
    <r>
      <rPr>
        <vertAlign val="subscript"/>
        <sz val="11"/>
        <color theme="1"/>
        <rFont val="Times New Roman"/>
        <family val="1"/>
      </rPr>
      <t>Tapa</t>
    </r>
  </si>
  <si>
    <r>
      <t>η</t>
    </r>
    <r>
      <rPr>
        <b/>
        <vertAlign val="subscript"/>
        <sz val="11"/>
        <color theme="1"/>
        <rFont val="Times New Roman"/>
        <family val="1"/>
      </rPr>
      <t>Cortante</t>
    </r>
  </si>
  <si>
    <r>
      <t>η</t>
    </r>
    <r>
      <rPr>
        <b/>
        <vertAlign val="subscript"/>
        <sz val="11"/>
        <color theme="1"/>
        <rFont val="Times New Roman"/>
        <family val="1"/>
      </rPr>
      <t>Aplastamiento</t>
    </r>
  </si>
  <si>
    <t>τ</t>
  </si>
  <si>
    <t>σ</t>
  </si>
  <si>
    <r>
      <t>A</t>
    </r>
    <r>
      <rPr>
        <vertAlign val="subscript"/>
        <sz val="11"/>
        <color theme="1"/>
        <rFont val="Times New Roman"/>
        <family val="1"/>
      </rPr>
      <t>Tornillo</t>
    </r>
  </si>
  <si>
    <r>
      <t>N</t>
    </r>
    <r>
      <rPr>
        <b/>
        <vertAlign val="subscript"/>
        <sz val="11"/>
        <color rgb="FF92D050"/>
        <rFont val="Times New Roman"/>
        <family val="1"/>
      </rPr>
      <t>Tornillo</t>
    </r>
  </si>
  <si>
    <r>
      <t>D</t>
    </r>
    <r>
      <rPr>
        <b/>
        <vertAlign val="subscript"/>
        <sz val="11"/>
        <color rgb="FF92D050"/>
        <rFont val="Times New Roman"/>
        <family val="1"/>
      </rPr>
      <t>Tornillo</t>
    </r>
  </si>
  <si>
    <r>
      <t>Dist</t>
    </r>
    <r>
      <rPr>
        <b/>
        <vertAlign val="subscript"/>
        <sz val="11"/>
        <color rgb="FF92D050"/>
        <rFont val="Times New Roman"/>
        <family val="1"/>
      </rPr>
      <t>T-P</t>
    </r>
  </si>
  <si>
    <r>
      <t>F</t>
    </r>
    <r>
      <rPr>
        <b/>
        <vertAlign val="subscript"/>
        <sz val="11"/>
        <color theme="1"/>
        <rFont val="Times New Roman"/>
        <family val="1"/>
      </rPr>
      <t>Tornillo</t>
    </r>
  </si>
  <si>
    <r>
      <t>A</t>
    </r>
    <r>
      <rPr>
        <vertAlign val="subscript"/>
        <sz val="11"/>
        <color theme="1"/>
        <rFont val="Times New Roman"/>
        <family val="1"/>
      </rPr>
      <t>Material</t>
    </r>
  </si>
  <si>
    <r>
      <t>A</t>
    </r>
    <r>
      <rPr>
        <vertAlign val="subscript"/>
        <sz val="11"/>
        <color theme="1"/>
        <rFont val="Times New Roman"/>
        <family val="1"/>
      </rPr>
      <t>Tornillos</t>
    </r>
  </si>
  <si>
    <r>
      <t>Esp</t>
    </r>
    <r>
      <rPr>
        <vertAlign val="subscript"/>
        <sz val="11"/>
        <color theme="1"/>
        <rFont val="Times New Roman"/>
        <family val="1"/>
      </rPr>
      <t>Cortante</t>
    </r>
  </si>
  <si>
    <r>
      <t>A</t>
    </r>
    <r>
      <rPr>
        <vertAlign val="subscript"/>
        <sz val="11"/>
        <color theme="1"/>
        <rFont val="Times New Roman"/>
        <family val="1"/>
      </rPr>
      <t>Cortante</t>
    </r>
  </si>
  <si>
    <t>Resistencia de Tornillos</t>
  </si>
  <si>
    <t>Acero</t>
  </si>
  <si>
    <t>Esfuerzo de Cedencia (Tensión)</t>
  </si>
  <si>
    <t>Esfuerzo Último (Tensión)</t>
  </si>
  <si>
    <t>Esfuerzo de Cedencia (Cortante)</t>
  </si>
  <si>
    <r>
      <t>σ</t>
    </r>
    <r>
      <rPr>
        <b/>
        <vertAlign val="subscript"/>
        <sz val="12"/>
        <color rgb="FF92D050"/>
        <rFont val="Times New Roman"/>
        <family val="1"/>
      </rPr>
      <t>Y</t>
    </r>
  </si>
  <si>
    <t>Esfuerzo Ultimo (Cortante)</t>
  </si>
  <si>
    <r>
      <t>r</t>
    </r>
    <r>
      <rPr>
        <vertAlign val="subscript"/>
        <sz val="11"/>
        <color theme="1"/>
        <rFont val="Times New Roman"/>
        <family val="1"/>
      </rPr>
      <t>i</t>
    </r>
  </si>
  <si>
    <t>Esfuerzo de Fluencia (Tensión)</t>
  </si>
  <si>
    <t>Esfuerzo Ultimo (Tensión)</t>
  </si>
  <si>
    <t>Esfuerzo de Fluencia (Cortante)</t>
  </si>
  <si>
    <t>Coeficiente de Áreas Promedio</t>
  </si>
  <si>
    <t>Dimensiones</t>
  </si>
  <si>
    <r>
      <t>τ</t>
    </r>
    <r>
      <rPr>
        <vertAlign val="subscript"/>
        <sz val="11"/>
        <color theme="1"/>
        <rFont val="Times New Roman"/>
        <family val="1"/>
      </rPr>
      <t>Tornillo</t>
    </r>
  </si>
  <si>
    <t>Diámetro de núcleo</t>
  </si>
  <si>
    <t>Área de Núcleo</t>
  </si>
  <si>
    <r>
      <t>N</t>
    </r>
    <r>
      <rPr>
        <b/>
        <vertAlign val="subscript"/>
        <sz val="11"/>
        <color rgb="FF92D050"/>
        <rFont val="Times New Roman"/>
        <family val="1"/>
      </rPr>
      <t>Núcleo</t>
    </r>
  </si>
  <si>
    <r>
      <t>A</t>
    </r>
    <r>
      <rPr>
        <vertAlign val="subscript"/>
        <sz val="11"/>
        <color theme="1"/>
        <rFont val="Times New Roman"/>
        <family val="1"/>
      </rPr>
      <t>Núcleo</t>
    </r>
  </si>
  <si>
    <t>Características del Material</t>
  </si>
  <si>
    <t>Espesor de segmento cortante</t>
  </si>
  <si>
    <r>
      <t>η</t>
    </r>
    <r>
      <rPr>
        <b/>
        <vertAlign val="subscript"/>
        <sz val="11"/>
        <color theme="1"/>
        <rFont val="Times New Roman"/>
        <family val="1"/>
      </rPr>
      <t>Tensión</t>
    </r>
  </si>
  <si>
    <t>Esfuerzo Cortante</t>
  </si>
  <si>
    <t>Modulo de Elasticidad</t>
  </si>
  <si>
    <t>Deformación Unitaria</t>
  </si>
  <si>
    <t>Circunferencia Interna Inicial</t>
  </si>
  <si>
    <t>Circunferencia Externa Inicial</t>
  </si>
  <si>
    <t>Deformación de la Circunferencia Interna</t>
  </si>
  <si>
    <t>Deformación de la Circunferencia Externa</t>
  </si>
  <si>
    <r>
      <t>C</t>
    </r>
    <r>
      <rPr>
        <vertAlign val="subscript"/>
        <sz val="11"/>
        <color theme="1"/>
        <rFont val="Times New Roman"/>
        <family val="1"/>
      </rPr>
      <t>Int</t>
    </r>
  </si>
  <si>
    <r>
      <t>C</t>
    </r>
    <r>
      <rPr>
        <vertAlign val="subscript"/>
        <sz val="11"/>
        <color theme="1"/>
        <rFont val="Times New Roman"/>
        <family val="1"/>
      </rPr>
      <t>Ext</t>
    </r>
  </si>
  <si>
    <t>Radio Interno Final</t>
  </si>
  <si>
    <t>Diferencia de Radio Interno</t>
  </si>
  <si>
    <r>
      <t>τ</t>
    </r>
    <r>
      <rPr>
        <b/>
        <vertAlign val="subscript"/>
        <sz val="8.8000000000000007"/>
        <color rgb="FF92D050"/>
        <rFont val="Times New Roman"/>
        <family val="1"/>
      </rPr>
      <t>U</t>
    </r>
  </si>
  <si>
    <r>
      <t>σ</t>
    </r>
    <r>
      <rPr>
        <vertAlign val="subscript"/>
        <sz val="11"/>
        <color theme="1"/>
        <rFont val="Times New Roman"/>
        <family val="1"/>
      </rPr>
      <t>b</t>
    </r>
  </si>
  <si>
    <r>
      <t>ε</t>
    </r>
    <r>
      <rPr>
        <vertAlign val="subscript"/>
        <sz val="9.9"/>
        <color theme="1"/>
        <rFont val="Times New Roman"/>
        <family val="1"/>
      </rPr>
      <t>1</t>
    </r>
  </si>
  <si>
    <r>
      <t>δ</t>
    </r>
    <r>
      <rPr>
        <vertAlign val="subscript"/>
        <sz val="9.9"/>
        <color theme="1"/>
        <rFont val="Times New Roman"/>
        <family val="1"/>
      </rPr>
      <t>1</t>
    </r>
  </si>
  <si>
    <r>
      <t>δ</t>
    </r>
    <r>
      <rPr>
        <vertAlign val="subscript"/>
        <sz val="11"/>
        <color theme="1"/>
        <rFont val="Times New Roman"/>
        <family val="1"/>
      </rPr>
      <t>Ext</t>
    </r>
  </si>
  <si>
    <r>
      <t>R</t>
    </r>
    <r>
      <rPr>
        <vertAlign val="subscript"/>
        <sz val="11"/>
        <color theme="1"/>
        <rFont val="Times New Roman"/>
        <family val="1"/>
      </rPr>
      <t>INT-FIN</t>
    </r>
  </si>
  <si>
    <r>
      <t>σ</t>
    </r>
    <r>
      <rPr>
        <b/>
        <vertAlign val="subscript"/>
        <sz val="11"/>
        <color rgb="FF92D050"/>
        <rFont val="Times New Roman"/>
        <family val="1"/>
      </rPr>
      <t>Y</t>
    </r>
  </si>
  <si>
    <r>
      <t>τ</t>
    </r>
    <r>
      <rPr>
        <b/>
        <vertAlign val="subscript"/>
        <sz val="8.8000000000000007"/>
        <color rgb="FF92D050"/>
        <rFont val="Times New Roman"/>
        <family val="1"/>
      </rPr>
      <t>Y</t>
    </r>
  </si>
  <si>
    <r>
      <t>σ</t>
    </r>
    <r>
      <rPr>
        <b/>
        <vertAlign val="subscript"/>
        <sz val="11"/>
        <color rgb="FF92D050"/>
        <rFont val="Times New Roman"/>
        <family val="1"/>
      </rPr>
      <t>U</t>
    </r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</si>
  <si>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9.9"/>
        <color theme="1"/>
        <rFont val="Times New Roman"/>
        <family val="1"/>
      </rPr>
      <t>R_INT</t>
    </r>
  </si>
  <si>
    <t>Radio Externo Final</t>
  </si>
  <si>
    <t>Diferencia de Radio Externo</t>
  </si>
  <si>
    <r>
      <t>R</t>
    </r>
    <r>
      <rPr>
        <vertAlign val="subscript"/>
        <sz val="11"/>
        <color theme="1"/>
        <rFont val="Times New Roman"/>
        <family val="1"/>
      </rPr>
      <t>EXT-FIN</t>
    </r>
  </si>
  <si>
    <r>
      <rPr>
        <b/>
        <sz val="11"/>
        <color theme="1"/>
        <rFont val="Calibri"/>
        <family val="2"/>
      </rPr>
      <t>Δ</t>
    </r>
    <r>
      <rPr>
        <b/>
        <vertAlign val="subscript"/>
        <sz val="9.9"/>
        <color theme="1"/>
        <rFont val="Times New Roman"/>
        <family val="1"/>
      </rPr>
      <t>R_EXT</t>
    </r>
  </si>
  <si>
    <t>Deformación Circunferencial (Suponiendo Deformación Libre de Tubo)</t>
  </si>
  <si>
    <t>Obtenido de Simulación!</t>
  </si>
  <si>
    <t>Delta m Escape</t>
  </si>
  <si>
    <t>Diferencia de Flujos</t>
  </si>
  <si>
    <t>Version</t>
  </si>
  <si>
    <t>Esfuerzo Circunferencial</t>
  </si>
  <si>
    <t>Esfuerzo de Aplastamiento</t>
  </si>
  <si>
    <t>5 - ALPHA</t>
  </si>
  <si>
    <t>Clase</t>
  </si>
  <si>
    <t>Trabajo Propio, influenciado por Rocket Propulsion Elements &amp; Richard Nakka</t>
  </si>
  <si>
    <t xml:space="preserve">Esta herramienta se da tal cual sin ninguna expectativa ni garantia de funcionamiento. </t>
  </si>
  <si>
    <t xml:space="preserve">Tomese como solamente una referencia.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</si>
</sst>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0000"/>
    <numFmt numFmtId="166" formatCode="0.0000"/>
    <numFmt numFmtId="167" formatCode="0.0000E+00"/>
    <numFmt numFmtId="168" formatCode="0.00000E+00"/>
    <numFmt numFmtId="175" formatCode="0.0"/>
  </numFmts>
  <fonts count="35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9"/>
      <name val="Times New Roman"/>
      <family val="1"/>
    </font>
    <font>
      <b/>
      <vertAlign val="subscript"/>
      <sz val="11"/>
      <color theme="9"/>
      <name val="Times New Roman"/>
      <family val="1"/>
    </font>
    <font>
      <sz val="11"/>
      <name val="Times New Roman"/>
      <family val="1"/>
    </font>
    <font>
      <b/>
      <vertAlign val="sub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bscript"/>
      <sz val="11"/>
      <name val="Times New Roman"/>
      <family val="1"/>
    </font>
    <font>
      <vertAlign val="superscript"/>
      <sz val="11"/>
      <name val="Times New Roman"/>
      <family val="1"/>
    </font>
    <font>
      <vertAlign val="subscript"/>
      <sz val="8.8000000000000007"/>
      <name val="Times New Roman"/>
      <family val="1"/>
    </font>
    <font>
      <b/>
      <sz val="22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5"/>
      <name val="Times New Roman"/>
      <family val="1"/>
    </font>
    <font>
      <b/>
      <sz val="11"/>
      <color rgb="FF92D050"/>
      <name val="Times New Roman"/>
      <family val="1"/>
    </font>
    <font>
      <b/>
      <vertAlign val="subscript"/>
      <sz val="12"/>
      <color rgb="FF92D050"/>
      <name val="Times New Roman"/>
      <family val="1"/>
    </font>
    <font>
      <b/>
      <sz val="12"/>
      <color rgb="FFFF0000"/>
      <name val="Times New Roman"/>
      <family val="1"/>
    </font>
    <font>
      <b/>
      <vertAlign val="subscript"/>
      <sz val="8.8000000000000007"/>
      <color rgb="FF92D050"/>
      <name val="Times New Roman"/>
      <family val="1"/>
    </font>
    <font>
      <b/>
      <vertAlign val="subscript"/>
      <sz val="11"/>
      <color rgb="FFFF0000"/>
      <name val="Times New Roman"/>
      <family val="1"/>
    </font>
    <font>
      <sz val="7.7"/>
      <color theme="1"/>
      <name val="Times New Roman"/>
      <family val="1"/>
    </font>
    <font>
      <vertAlign val="subscript"/>
      <sz val="7.7"/>
      <color theme="1"/>
      <name val="Times New Roman"/>
      <family val="1"/>
    </font>
    <font>
      <b/>
      <sz val="11"/>
      <color theme="1"/>
      <name val="Calibri"/>
      <family val="2"/>
    </font>
    <font>
      <b/>
      <vertAlign val="subscript"/>
      <sz val="11"/>
      <color rgb="FF92D050"/>
      <name val="Times New Roman"/>
      <family val="1"/>
    </font>
    <font>
      <b/>
      <vertAlign val="subscript"/>
      <sz val="9.9"/>
      <color theme="1"/>
      <name val="Times New Roman"/>
      <family val="1"/>
    </font>
    <font>
      <vertAlign val="subscript"/>
      <sz val="9.9"/>
      <color theme="1"/>
      <name val="Times New Roman"/>
      <family val="1"/>
    </font>
    <font>
      <sz val="11"/>
      <name val="motorclass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4">
    <xf numFmtId="0" fontId="0" fillId="0" borderId="0" xfId="0"/>
    <xf numFmtId="0" fontId="4" fillId="0" borderId="23" xfId="1" applyFont="1" applyBorder="1" applyAlignment="1">
      <alignment horizontal="right"/>
    </xf>
    <xf numFmtId="0" fontId="4" fillId="0" borderId="24" xfId="1" applyFont="1" applyBorder="1" applyAlignment="1">
      <alignment horizontal="center"/>
    </xf>
    <xf numFmtId="0" fontId="4" fillId="0" borderId="25" xfId="1" applyFont="1" applyBorder="1" applyAlignment="1">
      <alignment horizontal="left"/>
    </xf>
    <xf numFmtId="0" fontId="4" fillId="0" borderId="26" xfId="1" applyFont="1" applyBorder="1" applyAlignment="1">
      <alignment horizontal="right"/>
    </xf>
    <xf numFmtId="0" fontId="4" fillId="0" borderId="27" xfId="1" applyFont="1" applyBorder="1" applyAlignment="1">
      <alignment horizontal="center"/>
    </xf>
    <xf numFmtId="0" fontId="4" fillId="0" borderId="28" xfId="1" applyFont="1" applyBorder="1" applyAlignment="1">
      <alignment horizontal="left"/>
    </xf>
    <xf numFmtId="0" fontId="7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3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1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11" fontId="7" fillId="0" borderId="0" xfId="0" applyNumberFormat="1" applyFont="1" applyAlignment="1">
      <alignment horizontal="right" vertical="center"/>
    </xf>
    <xf numFmtId="0" fontId="7" fillId="0" borderId="30" xfId="0" applyFont="1" applyBorder="1" applyAlignment="1">
      <alignment horizontal="left" vertical="center"/>
    </xf>
    <xf numFmtId="0" fontId="7" fillId="0" borderId="14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11" fontId="7" fillId="0" borderId="14" xfId="0" applyNumberFormat="1" applyFont="1" applyBorder="1" applyAlignment="1">
      <alignment horizontal="right" vertical="center"/>
    </xf>
    <xf numFmtId="0" fontId="7" fillId="0" borderId="33" xfId="0" applyFont="1" applyBorder="1" applyAlignment="1">
      <alignment horizontal="left" vertical="center"/>
    </xf>
    <xf numFmtId="2" fontId="7" fillId="0" borderId="0" xfId="0" applyNumberFormat="1" applyFont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10" xfId="0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2" fillId="0" borderId="3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66" fontId="7" fillId="0" borderId="10" xfId="0" applyNumberFormat="1" applyFont="1" applyBorder="1" applyAlignment="1">
      <alignment horizontal="right" vertical="center"/>
    </xf>
    <xf numFmtId="0" fontId="7" fillId="0" borderId="29" xfId="0" applyFont="1" applyBorder="1" applyAlignment="1">
      <alignment vertical="center"/>
    </xf>
    <xf numFmtId="166" fontId="7" fillId="0" borderId="0" xfId="0" applyNumberFormat="1" applyFont="1" applyAlignment="1">
      <alignment horizontal="right" vertical="center"/>
    </xf>
    <xf numFmtId="2" fontId="7" fillId="0" borderId="14" xfId="0" applyNumberFormat="1" applyFont="1" applyBorder="1" applyAlignment="1">
      <alignment horizontal="right" vertical="center"/>
    </xf>
    <xf numFmtId="11" fontId="7" fillId="0" borderId="10" xfId="0" applyNumberFormat="1" applyFont="1" applyBorder="1" applyAlignment="1">
      <alignment horizontal="right" vertical="center"/>
    </xf>
    <xf numFmtId="2" fontId="7" fillId="0" borderId="10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 wrapText="1"/>
    </xf>
    <xf numFmtId="2" fontId="7" fillId="0" borderId="10" xfId="0" applyNumberFormat="1" applyFont="1" applyBorder="1" applyAlignment="1">
      <alignment vertical="center"/>
    </xf>
    <xf numFmtId="2" fontId="7" fillId="0" borderId="14" xfId="0" applyNumberFormat="1" applyFont="1" applyBorder="1" applyAlignment="1">
      <alignment vertical="center"/>
    </xf>
    <xf numFmtId="2" fontId="7" fillId="0" borderId="0" xfId="0" applyNumberFormat="1" applyFont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165" fontId="7" fillId="0" borderId="0" xfId="0" applyNumberFormat="1" applyFont="1" applyAlignment="1">
      <alignment horizontal="center"/>
    </xf>
    <xf numFmtId="11" fontId="7" fillId="0" borderId="0" xfId="0" applyNumberFormat="1" applyFont="1"/>
    <xf numFmtId="167" fontId="7" fillId="0" borderId="0" xfId="0" applyNumberFormat="1" applyFont="1"/>
    <xf numFmtId="168" fontId="7" fillId="0" borderId="0" xfId="0" applyNumberFormat="1" applyFont="1"/>
    <xf numFmtId="165" fontId="7" fillId="0" borderId="0" xfId="0" applyNumberFormat="1" applyFont="1"/>
    <xf numFmtId="0" fontId="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5" fontId="7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166" fontId="10" fillId="0" borderId="10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16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166" fontId="7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1" fontId="10" fillId="0" borderId="0" xfId="0" applyNumberFormat="1" applyFont="1" applyAlignment="1">
      <alignment horizontal="center" vertical="center"/>
    </xf>
    <xf numFmtId="0" fontId="10" fillId="0" borderId="14" xfId="0" applyFont="1" applyBorder="1" applyAlignment="1">
      <alignment horizontal="right" vertical="center"/>
    </xf>
    <xf numFmtId="0" fontId="23" fillId="0" borderId="14" xfId="0" applyFont="1" applyBorder="1" applyAlignment="1">
      <alignment horizontal="center" vertical="center"/>
    </xf>
    <xf numFmtId="11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1" fontId="10" fillId="0" borderId="10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11" fontId="12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2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right" vertical="center"/>
    </xf>
    <xf numFmtId="0" fontId="10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12" fillId="0" borderId="6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21" xfId="0" quotePrefix="1" applyFont="1" applyBorder="1" applyAlignment="1">
      <alignment horizontal="center" vertical="center"/>
    </xf>
    <xf numFmtId="0" fontId="7" fillId="0" borderId="30" xfId="0" quotePrefix="1" applyFont="1" applyBorder="1" applyAlignment="1">
      <alignment horizontal="center" vertical="center"/>
    </xf>
    <xf numFmtId="0" fontId="10" fillId="0" borderId="3" xfId="0" applyFont="1" applyBorder="1" applyAlignment="1">
      <alignment horizontal="right" vertical="center" wrapText="1"/>
    </xf>
    <xf numFmtId="0" fontId="7" fillId="0" borderId="20" xfId="0" quotePrefix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33" xfId="0" quotePrefix="1" applyFont="1" applyBorder="1" applyAlignment="1">
      <alignment horizontal="center" vertical="center"/>
    </xf>
    <xf numFmtId="166" fontId="7" fillId="0" borderId="10" xfId="0" applyNumberFormat="1" applyFont="1" applyBorder="1" applyAlignment="1">
      <alignment horizontal="center" vertical="center"/>
    </xf>
    <xf numFmtId="166" fontId="7" fillId="0" borderId="6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11" fontId="7" fillId="0" borderId="3" xfId="0" applyNumberFormat="1" applyFont="1" applyBorder="1" applyAlignment="1">
      <alignment horizontal="center" vertical="center"/>
    </xf>
    <xf numFmtId="11" fontId="7" fillId="0" borderId="6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right" vertical="center"/>
    </xf>
    <xf numFmtId="2" fontId="7" fillId="0" borderId="14" xfId="0" applyNumberFormat="1" applyFont="1" applyBorder="1" applyAlignment="1">
      <alignment horizontal="center" vertical="center"/>
    </xf>
    <xf numFmtId="11" fontId="7" fillId="0" borderId="11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1" fontId="7" fillId="0" borderId="8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25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7" fillId="0" borderId="20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2" fontId="7" fillId="0" borderId="10" xfId="0" applyNumberFormat="1" applyFont="1" applyBorder="1" applyAlignment="1">
      <alignment horizontal="center" vertical="center"/>
    </xf>
    <xf numFmtId="165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0" xfId="0" applyFont="1" applyAlignment="1">
      <alignment vertical="center" textRotation="90" wrapText="1"/>
    </xf>
    <xf numFmtId="0" fontId="7" fillId="0" borderId="10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11" fontId="7" fillId="0" borderId="0" xfId="0" applyNumberFormat="1" applyFont="1" applyAlignment="1">
      <alignment horizontal="center" vertical="center"/>
    </xf>
    <xf numFmtId="0" fontId="9" fillId="0" borderId="14" xfId="0" applyFont="1" applyBorder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7" fillId="0" borderId="4" xfId="0" applyFont="1" applyBorder="1"/>
    <xf numFmtId="166" fontId="7" fillId="0" borderId="0" xfId="0" applyNumberFormat="1" applyFont="1"/>
    <xf numFmtId="0" fontId="7" fillId="0" borderId="8" xfId="0" applyFont="1" applyBorder="1"/>
    <xf numFmtId="164" fontId="7" fillId="0" borderId="0" xfId="0" applyNumberFormat="1" applyFont="1"/>
    <xf numFmtId="0" fontId="9" fillId="0" borderId="5" xfId="0" applyFont="1" applyBorder="1"/>
    <xf numFmtId="0" fontId="9" fillId="0" borderId="6" xfId="0" applyFont="1" applyBorder="1" applyAlignment="1">
      <alignment horizontal="center"/>
    </xf>
    <xf numFmtId="165" fontId="9" fillId="0" borderId="6" xfId="0" applyNumberFormat="1" applyFont="1" applyBorder="1"/>
    <xf numFmtId="0" fontId="9" fillId="0" borderId="7" xfId="0" applyFont="1" applyBorder="1"/>
    <xf numFmtId="165" fontId="9" fillId="0" borderId="0" xfId="0" applyNumberFormat="1" applyFont="1"/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right" vertical="center"/>
    </xf>
    <xf numFmtId="2" fontId="7" fillId="0" borderId="36" xfId="0" applyNumberFormat="1" applyFont="1" applyBorder="1" applyAlignment="1">
      <alignment horizontal="right" vertical="center"/>
    </xf>
    <xf numFmtId="0" fontId="7" fillId="0" borderId="37" xfId="0" applyFont="1" applyBorder="1" applyAlignment="1">
      <alignment horizontal="left" vertical="center"/>
    </xf>
    <xf numFmtId="2" fontId="12" fillId="0" borderId="14" xfId="0" applyNumberFormat="1" applyFont="1" applyBorder="1" applyAlignment="1">
      <alignment horizontal="right" vertical="center"/>
    </xf>
    <xf numFmtId="2" fontId="9" fillId="0" borderId="14" xfId="0" applyNumberFormat="1" applyFont="1" applyBorder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1" fillId="0" borderId="3" xfId="0" applyFont="1" applyBorder="1" applyAlignment="1">
      <alignment horizontal="right" vertical="center"/>
    </xf>
    <xf numFmtId="0" fontId="21" fillId="0" borderId="3" xfId="0" applyFont="1" applyBorder="1" applyAlignment="1">
      <alignment horizontal="center" vertical="center"/>
    </xf>
    <xf numFmtId="11" fontId="21" fillId="0" borderId="3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left" vertical="center"/>
    </xf>
    <xf numFmtId="0" fontId="21" fillId="0" borderId="6" xfId="0" applyFont="1" applyBorder="1" applyAlignment="1">
      <alignment horizontal="right" vertical="center"/>
    </xf>
    <xf numFmtId="0" fontId="21" fillId="0" borderId="6" xfId="0" applyFont="1" applyBorder="1" applyAlignment="1">
      <alignment horizontal="center" vertical="center"/>
    </xf>
    <xf numFmtId="2" fontId="21" fillId="0" borderId="6" xfId="0" applyNumberFormat="1" applyFont="1" applyBorder="1" applyAlignment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9" fillId="0" borderId="21" xfId="0" applyFont="1" applyBorder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10" fillId="0" borderId="30" xfId="0" applyFont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/>
    </xf>
    <xf numFmtId="165" fontId="9" fillId="0" borderId="14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9" fillId="0" borderId="31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90"/>
    </xf>
    <xf numFmtId="0" fontId="9" fillId="0" borderId="12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  <xf numFmtId="0" fontId="9" fillId="0" borderId="34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4" fillId="0" borderId="1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34" fillId="0" borderId="22" xfId="1" applyFont="1" applyBorder="1" applyAlignment="1">
      <alignment horizontal="center"/>
    </xf>
    <xf numFmtId="0" fontId="34" fillId="0" borderId="15" xfId="1" applyFont="1" applyBorder="1" applyAlignment="1">
      <alignment horizontal="center"/>
    </xf>
    <xf numFmtId="0" fontId="4" fillId="0" borderId="3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30" xfId="1" applyFont="1" applyBorder="1" applyAlignment="1">
      <alignment horizontal="center"/>
    </xf>
    <xf numFmtId="0" fontId="34" fillId="0" borderId="40" xfId="1" applyFont="1" applyBorder="1" applyAlignment="1">
      <alignment horizontal="center"/>
    </xf>
    <xf numFmtId="0" fontId="4" fillId="0" borderId="41" xfId="1" applyFont="1" applyBorder="1" applyAlignment="1">
      <alignment horizontal="right"/>
    </xf>
    <xf numFmtId="0" fontId="4" fillId="0" borderId="17" xfId="1" applyFont="1" applyBorder="1" applyAlignment="1">
      <alignment horizontal="center"/>
    </xf>
    <xf numFmtId="0" fontId="4" fillId="0" borderId="18" xfId="1" applyFont="1" applyBorder="1" applyAlignment="1">
      <alignment horizontal="left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22">
    <dxf>
      <font>
        <b/>
        <i val="0"/>
        <color rgb="FFEA0000"/>
      </font>
      <fill>
        <patternFill>
          <bgColor rgb="FFFFA7A7"/>
        </patternFill>
      </fill>
    </dxf>
    <dxf>
      <font>
        <b/>
        <i val="0"/>
        <color rgb="FFFFC000"/>
      </font>
      <fill>
        <patternFill>
          <bgColor rgb="FFFFFF71"/>
        </patternFill>
      </fill>
    </dxf>
    <dxf>
      <font>
        <b/>
        <i val="0"/>
        <color rgb="FFEA0000"/>
      </font>
      <fill>
        <patternFill>
          <bgColor rgb="FFFFA7A7"/>
        </patternFill>
      </fill>
    </dxf>
    <dxf>
      <font>
        <b/>
        <i val="0"/>
        <color rgb="FFEA0000"/>
      </font>
      <fill>
        <patternFill>
          <bgColor rgb="FFFFA7A7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rgb="FF006100"/>
      </font>
      <fill>
        <patternFill>
          <bgColor rgb="FFC6EFCE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b/>
        <i val="0"/>
        <color rgb="FFEA0000"/>
      </font>
      <fill>
        <patternFill>
          <bgColor rgb="FFFFA7A7"/>
        </patternFill>
      </fill>
    </dxf>
    <dxf>
      <font>
        <b/>
        <i val="0"/>
        <color rgb="FFEA0000"/>
      </font>
      <fill>
        <patternFill>
          <bgColor rgb="FFFF9999"/>
        </patternFill>
      </fill>
    </dxf>
    <dxf>
      <font>
        <b/>
        <i val="0"/>
        <color rgb="FFEA0000"/>
      </font>
      <fill>
        <patternFill>
          <bgColor rgb="FFFF999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  <color rgb="FFEA0000"/>
      <color rgb="FFFFFF71"/>
      <color rgb="FFFFA7A7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-0.21701922302994878"/>
                  <c:y val="7.268975364281961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'Coport. de Area'!$C$18:$C$1018</c:f>
              <c:numCache>
                <c:formatCode>General</c:formatCode>
                <c:ptCount val="1001"/>
                <c:pt idx="0">
                  <c:v>0</c:v>
                </c:pt>
                <c:pt idx="1">
                  <c:v>1.1929363939617822E-3</c:v>
                </c:pt>
                <c:pt idx="2">
                  <c:v>2.3858727879235643E-3</c:v>
                </c:pt>
                <c:pt idx="3">
                  <c:v>3.5788091818853467E-3</c:v>
                </c:pt>
                <c:pt idx="4">
                  <c:v>4.7717455758471286E-3</c:v>
                </c:pt>
                <c:pt idx="5">
                  <c:v>5.9646819698089106E-3</c:v>
                </c:pt>
                <c:pt idx="6">
                  <c:v>7.1576183637706925E-3</c:v>
                </c:pt>
                <c:pt idx="7">
                  <c:v>8.3505547577324753E-3</c:v>
                </c:pt>
                <c:pt idx="8">
                  <c:v>9.5434911516942573E-3</c:v>
                </c:pt>
                <c:pt idx="9">
                  <c:v>1.0736427545656039E-2</c:v>
                </c:pt>
                <c:pt idx="10">
                  <c:v>1.1929363939617821E-2</c:v>
                </c:pt>
                <c:pt idx="11">
                  <c:v>1.3122300333579603E-2</c:v>
                </c:pt>
                <c:pt idx="12">
                  <c:v>1.4315236727541385E-2</c:v>
                </c:pt>
                <c:pt idx="13">
                  <c:v>1.5508173121503167E-2</c:v>
                </c:pt>
                <c:pt idx="14">
                  <c:v>1.6701109515464951E-2</c:v>
                </c:pt>
                <c:pt idx="15">
                  <c:v>1.7894045909426733E-2</c:v>
                </c:pt>
                <c:pt idx="16">
                  <c:v>1.9086982303388515E-2</c:v>
                </c:pt>
                <c:pt idx="17">
                  <c:v>2.0279918697350297E-2</c:v>
                </c:pt>
                <c:pt idx="18">
                  <c:v>2.1472855091312078E-2</c:v>
                </c:pt>
                <c:pt idx="19">
                  <c:v>2.266579148527386E-2</c:v>
                </c:pt>
                <c:pt idx="20">
                  <c:v>2.3858727879235642E-2</c:v>
                </c:pt>
                <c:pt idx="21">
                  <c:v>2.5051664273197424E-2</c:v>
                </c:pt>
                <c:pt idx="22">
                  <c:v>2.6244600667159206E-2</c:v>
                </c:pt>
                <c:pt idx="23">
                  <c:v>2.7437537061120988E-2</c:v>
                </c:pt>
                <c:pt idx="24">
                  <c:v>2.863047345508277E-2</c:v>
                </c:pt>
                <c:pt idx="25">
                  <c:v>2.9823409849044552E-2</c:v>
                </c:pt>
                <c:pt idx="26">
                  <c:v>3.1016346243006334E-2</c:v>
                </c:pt>
                <c:pt idx="27">
                  <c:v>3.2209282636968116E-2</c:v>
                </c:pt>
                <c:pt idx="28">
                  <c:v>3.3402219030929901E-2</c:v>
                </c:pt>
                <c:pt idx="29">
                  <c:v>3.4595155424891687E-2</c:v>
                </c:pt>
                <c:pt idx="30">
                  <c:v>3.5788091818853472E-2</c:v>
                </c:pt>
                <c:pt idx="31">
                  <c:v>3.6981028212815258E-2</c:v>
                </c:pt>
                <c:pt idx="32">
                  <c:v>3.8173964606777043E-2</c:v>
                </c:pt>
                <c:pt idx="33">
                  <c:v>3.9366901000738828E-2</c:v>
                </c:pt>
                <c:pt idx="34">
                  <c:v>4.0559837394700614E-2</c:v>
                </c:pt>
                <c:pt idx="35">
                  <c:v>4.1752773788662399E-2</c:v>
                </c:pt>
                <c:pt idx="36">
                  <c:v>4.2945710182624185E-2</c:v>
                </c:pt>
                <c:pt idx="37">
                  <c:v>4.413864657658597E-2</c:v>
                </c:pt>
                <c:pt idx="38">
                  <c:v>4.5331582970547755E-2</c:v>
                </c:pt>
                <c:pt idx="39">
                  <c:v>4.6524519364509541E-2</c:v>
                </c:pt>
                <c:pt idx="40">
                  <c:v>4.7717455758471326E-2</c:v>
                </c:pt>
                <c:pt idx="41">
                  <c:v>4.8910392152433112E-2</c:v>
                </c:pt>
                <c:pt idx="42">
                  <c:v>5.0103328546394897E-2</c:v>
                </c:pt>
                <c:pt idx="43">
                  <c:v>5.1296264940356683E-2</c:v>
                </c:pt>
                <c:pt idx="44">
                  <c:v>5.2489201334318468E-2</c:v>
                </c:pt>
                <c:pt idx="45">
                  <c:v>5.3682137728280253E-2</c:v>
                </c:pt>
                <c:pt idx="46">
                  <c:v>5.4875074122242039E-2</c:v>
                </c:pt>
                <c:pt idx="47">
                  <c:v>5.6068010516203824E-2</c:v>
                </c:pt>
                <c:pt idx="48">
                  <c:v>5.726094691016561E-2</c:v>
                </c:pt>
                <c:pt idx="49">
                  <c:v>5.8453883304127395E-2</c:v>
                </c:pt>
                <c:pt idx="50">
                  <c:v>5.964681969808918E-2</c:v>
                </c:pt>
                <c:pt idx="51">
                  <c:v>6.0839756092050966E-2</c:v>
                </c:pt>
                <c:pt idx="52">
                  <c:v>6.2032692486012751E-2</c:v>
                </c:pt>
                <c:pt idx="53">
                  <c:v>6.322562887997453E-2</c:v>
                </c:pt>
                <c:pt idx="54">
                  <c:v>6.4418565273936315E-2</c:v>
                </c:pt>
                <c:pt idx="55">
                  <c:v>6.5611501667898101E-2</c:v>
                </c:pt>
                <c:pt idx="56">
                  <c:v>6.6804438061859886E-2</c:v>
                </c:pt>
                <c:pt idx="57">
                  <c:v>6.7997374455821671E-2</c:v>
                </c:pt>
                <c:pt idx="58">
                  <c:v>6.9190310849783457E-2</c:v>
                </c:pt>
                <c:pt idx="59">
                  <c:v>7.0383247243745242E-2</c:v>
                </c:pt>
                <c:pt idx="60">
                  <c:v>7.1576183637707028E-2</c:v>
                </c:pt>
                <c:pt idx="61">
                  <c:v>7.2769120031668813E-2</c:v>
                </c:pt>
                <c:pt idx="62">
                  <c:v>7.3962056425630598E-2</c:v>
                </c:pt>
                <c:pt idx="63">
                  <c:v>7.5154992819592384E-2</c:v>
                </c:pt>
                <c:pt idx="64">
                  <c:v>7.6347929213554169E-2</c:v>
                </c:pt>
                <c:pt idx="65">
                  <c:v>7.7540865607515955E-2</c:v>
                </c:pt>
                <c:pt idx="66">
                  <c:v>7.873380200147774E-2</c:v>
                </c:pt>
                <c:pt idx="67">
                  <c:v>7.9926738395439526E-2</c:v>
                </c:pt>
                <c:pt idx="68">
                  <c:v>8.1119674789401311E-2</c:v>
                </c:pt>
                <c:pt idx="69">
                  <c:v>8.2312611183363096E-2</c:v>
                </c:pt>
                <c:pt idx="70">
                  <c:v>8.3505547577324882E-2</c:v>
                </c:pt>
                <c:pt idx="71">
                  <c:v>8.4698483971286667E-2</c:v>
                </c:pt>
                <c:pt idx="72">
                  <c:v>8.5891420365248453E-2</c:v>
                </c:pt>
                <c:pt idx="73">
                  <c:v>8.7084356759210238E-2</c:v>
                </c:pt>
                <c:pt idx="74">
                  <c:v>8.8277293153172023E-2</c:v>
                </c:pt>
                <c:pt idx="75">
                  <c:v>8.9470229547133809E-2</c:v>
                </c:pt>
                <c:pt idx="76">
                  <c:v>9.0663165941095594E-2</c:v>
                </c:pt>
                <c:pt idx="77">
                  <c:v>9.185610233505738E-2</c:v>
                </c:pt>
                <c:pt idx="78">
                  <c:v>9.3049038729019165E-2</c:v>
                </c:pt>
                <c:pt idx="79">
                  <c:v>9.424197512298095E-2</c:v>
                </c:pt>
                <c:pt idx="80">
                  <c:v>9.5434911516942736E-2</c:v>
                </c:pt>
                <c:pt idx="81">
                  <c:v>9.6627847910904521E-2</c:v>
                </c:pt>
                <c:pt idx="82">
                  <c:v>9.7820784304866307E-2</c:v>
                </c:pt>
                <c:pt idx="83">
                  <c:v>9.9013720698828092E-2</c:v>
                </c:pt>
                <c:pt idx="84">
                  <c:v>0.10020665709278988</c:v>
                </c:pt>
                <c:pt idx="85">
                  <c:v>0.10139959348675166</c:v>
                </c:pt>
                <c:pt idx="86">
                  <c:v>0.10259252988071345</c:v>
                </c:pt>
                <c:pt idx="87">
                  <c:v>0.10378546627467523</c:v>
                </c:pt>
                <c:pt idx="88">
                  <c:v>0.10497840266863702</c:v>
                </c:pt>
                <c:pt idx="89">
                  <c:v>0.1061713390625988</c:v>
                </c:pt>
                <c:pt idx="90">
                  <c:v>0.10736427545656059</c:v>
                </c:pt>
                <c:pt idx="91">
                  <c:v>0.10855721185052238</c:v>
                </c:pt>
                <c:pt idx="92">
                  <c:v>0.10975014824448416</c:v>
                </c:pt>
                <c:pt idx="93">
                  <c:v>0.11094308463844595</c:v>
                </c:pt>
                <c:pt idx="94">
                  <c:v>0.11213602103240773</c:v>
                </c:pt>
                <c:pt idx="95">
                  <c:v>0.11332895742636952</c:v>
                </c:pt>
                <c:pt idx="96">
                  <c:v>0.1145218938203313</c:v>
                </c:pt>
                <c:pt idx="97">
                  <c:v>0.11571483021429309</c:v>
                </c:pt>
                <c:pt idx="98">
                  <c:v>0.11690776660825487</c:v>
                </c:pt>
                <c:pt idx="99">
                  <c:v>0.11810070300221666</c:v>
                </c:pt>
                <c:pt idx="100">
                  <c:v>0.11929363939617844</c:v>
                </c:pt>
                <c:pt idx="101">
                  <c:v>0.12048657579014023</c:v>
                </c:pt>
                <c:pt idx="102">
                  <c:v>0.12167951218410201</c:v>
                </c:pt>
                <c:pt idx="103">
                  <c:v>0.1228724485780638</c:v>
                </c:pt>
                <c:pt idx="104">
                  <c:v>0.12406538497202559</c:v>
                </c:pt>
                <c:pt idx="105">
                  <c:v>0.12525832136598736</c:v>
                </c:pt>
                <c:pt idx="106">
                  <c:v>0.12645125775994914</c:v>
                </c:pt>
                <c:pt idx="107">
                  <c:v>0.12764419415391093</c:v>
                </c:pt>
                <c:pt idx="108">
                  <c:v>0.12883713054787271</c:v>
                </c:pt>
                <c:pt idx="109">
                  <c:v>0.1300300669418345</c:v>
                </c:pt>
                <c:pt idx="110">
                  <c:v>0.13122300333579628</c:v>
                </c:pt>
                <c:pt idx="111">
                  <c:v>0.13241593972975807</c:v>
                </c:pt>
                <c:pt idx="112">
                  <c:v>0.13360887612371986</c:v>
                </c:pt>
                <c:pt idx="113">
                  <c:v>0.13480181251768164</c:v>
                </c:pt>
                <c:pt idx="114">
                  <c:v>0.13599474891164343</c:v>
                </c:pt>
                <c:pt idx="115">
                  <c:v>0.13718768530560521</c:v>
                </c:pt>
                <c:pt idx="116">
                  <c:v>0.138380621699567</c:v>
                </c:pt>
                <c:pt idx="117">
                  <c:v>0.13957355809352878</c:v>
                </c:pt>
                <c:pt idx="118">
                  <c:v>0.14076649448749057</c:v>
                </c:pt>
                <c:pt idx="119">
                  <c:v>0.14195943088145235</c:v>
                </c:pt>
                <c:pt idx="120">
                  <c:v>0.14315236727541414</c:v>
                </c:pt>
                <c:pt idx="121">
                  <c:v>0.14434530366937592</c:v>
                </c:pt>
                <c:pt idx="122">
                  <c:v>0.14553824006333771</c:v>
                </c:pt>
                <c:pt idx="123">
                  <c:v>0.14673117645729949</c:v>
                </c:pt>
                <c:pt idx="124">
                  <c:v>0.14792411285126128</c:v>
                </c:pt>
                <c:pt idx="125">
                  <c:v>0.14911704924522307</c:v>
                </c:pt>
                <c:pt idx="126">
                  <c:v>0.15030998563918485</c:v>
                </c:pt>
                <c:pt idx="127">
                  <c:v>0.15150292203314664</c:v>
                </c:pt>
                <c:pt idx="128">
                  <c:v>0.15269585842710842</c:v>
                </c:pt>
                <c:pt idx="129">
                  <c:v>0.15388879482107021</c:v>
                </c:pt>
                <c:pt idx="130">
                  <c:v>0.15508173121503199</c:v>
                </c:pt>
                <c:pt idx="131">
                  <c:v>0.15627466760899378</c:v>
                </c:pt>
                <c:pt idx="132">
                  <c:v>0.15746760400295556</c:v>
                </c:pt>
                <c:pt idx="133">
                  <c:v>0.15866054039691735</c:v>
                </c:pt>
                <c:pt idx="134">
                  <c:v>0.15985347679087913</c:v>
                </c:pt>
                <c:pt idx="135">
                  <c:v>0.16104641318484092</c:v>
                </c:pt>
                <c:pt idx="136">
                  <c:v>0.16223934957880271</c:v>
                </c:pt>
                <c:pt idx="137">
                  <c:v>0.16343228597276449</c:v>
                </c:pt>
                <c:pt idx="138">
                  <c:v>0.16462522236672628</c:v>
                </c:pt>
                <c:pt idx="139">
                  <c:v>0.16581815876068806</c:v>
                </c:pt>
                <c:pt idx="140">
                  <c:v>0.16701109515464985</c:v>
                </c:pt>
                <c:pt idx="141">
                  <c:v>0.16820403154861163</c:v>
                </c:pt>
                <c:pt idx="142">
                  <c:v>0.16939696794257342</c:v>
                </c:pt>
                <c:pt idx="143">
                  <c:v>0.1705899043365352</c:v>
                </c:pt>
                <c:pt idx="144">
                  <c:v>0.17178284073049699</c:v>
                </c:pt>
                <c:pt idx="145">
                  <c:v>0.17297577712445877</c:v>
                </c:pt>
                <c:pt idx="146">
                  <c:v>0.17416871351842056</c:v>
                </c:pt>
                <c:pt idx="147">
                  <c:v>0.17536164991238234</c:v>
                </c:pt>
                <c:pt idx="148">
                  <c:v>0.17655458630634413</c:v>
                </c:pt>
                <c:pt idx="149">
                  <c:v>0.17774752270030592</c:v>
                </c:pt>
                <c:pt idx="150">
                  <c:v>0.1789404590942677</c:v>
                </c:pt>
                <c:pt idx="151">
                  <c:v>0.18013339548822949</c:v>
                </c:pt>
                <c:pt idx="152">
                  <c:v>0.18132633188219127</c:v>
                </c:pt>
                <c:pt idx="153">
                  <c:v>0.18251926827615306</c:v>
                </c:pt>
                <c:pt idx="154">
                  <c:v>0.18371220467011484</c:v>
                </c:pt>
                <c:pt idx="155">
                  <c:v>0.18490514106407663</c:v>
                </c:pt>
                <c:pt idx="156">
                  <c:v>0.18609807745803841</c:v>
                </c:pt>
                <c:pt idx="157">
                  <c:v>0.1872910138520002</c:v>
                </c:pt>
                <c:pt idx="158">
                  <c:v>0.18848395024596198</c:v>
                </c:pt>
                <c:pt idx="159">
                  <c:v>0.18967688663992377</c:v>
                </c:pt>
                <c:pt idx="160">
                  <c:v>0.19086982303388556</c:v>
                </c:pt>
                <c:pt idx="161">
                  <c:v>0.19206275942784734</c:v>
                </c:pt>
                <c:pt idx="162">
                  <c:v>0.19325569582180913</c:v>
                </c:pt>
                <c:pt idx="163">
                  <c:v>0.19444863221577091</c:v>
                </c:pt>
                <c:pt idx="164">
                  <c:v>0.1956415686097327</c:v>
                </c:pt>
                <c:pt idx="165">
                  <c:v>0.19683450500369448</c:v>
                </c:pt>
                <c:pt idx="166">
                  <c:v>0.19802744139765627</c:v>
                </c:pt>
                <c:pt idx="167">
                  <c:v>0.19922037779161805</c:v>
                </c:pt>
                <c:pt idx="168">
                  <c:v>0.20041331418557984</c:v>
                </c:pt>
                <c:pt idx="169">
                  <c:v>0.20160625057954162</c:v>
                </c:pt>
                <c:pt idx="170">
                  <c:v>0.20279918697350341</c:v>
                </c:pt>
                <c:pt idx="171">
                  <c:v>0.20399212336746519</c:v>
                </c:pt>
                <c:pt idx="172">
                  <c:v>0.20518505976142698</c:v>
                </c:pt>
                <c:pt idx="173">
                  <c:v>0.20637799615538877</c:v>
                </c:pt>
                <c:pt idx="174">
                  <c:v>0.20757093254935055</c:v>
                </c:pt>
                <c:pt idx="175">
                  <c:v>0.20876386894331234</c:v>
                </c:pt>
                <c:pt idx="176">
                  <c:v>0.20995680533727412</c:v>
                </c:pt>
                <c:pt idx="177">
                  <c:v>0.21114974173123591</c:v>
                </c:pt>
                <c:pt idx="178">
                  <c:v>0.21234267812519769</c:v>
                </c:pt>
                <c:pt idx="179">
                  <c:v>0.21353561451915948</c:v>
                </c:pt>
                <c:pt idx="180">
                  <c:v>0.21472855091312126</c:v>
                </c:pt>
                <c:pt idx="181">
                  <c:v>0.21592148730708305</c:v>
                </c:pt>
                <c:pt idx="182">
                  <c:v>0.21711442370104483</c:v>
                </c:pt>
                <c:pt idx="183">
                  <c:v>0.21830736009500662</c:v>
                </c:pt>
                <c:pt idx="184">
                  <c:v>0.2195002964889684</c:v>
                </c:pt>
                <c:pt idx="185">
                  <c:v>0.22069323288293019</c:v>
                </c:pt>
                <c:pt idx="186">
                  <c:v>0.22188616927689198</c:v>
                </c:pt>
                <c:pt idx="187">
                  <c:v>0.22307910567085376</c:v>
                </c:pt>
                <c:pt idx="188">
                  <c:v>0.22427204206481555</c:v>
                </c:pt>
                <c:pt idx="189">
                  <c:v>0.22546497845877733</c:v>
                </c:pt>
                <c:pt idx="190">
                  <c:v>0.22665791485273912</c:v>
                </c:pt>
                <c:pt idx="191">
                  <c:v>0.2278508512467009</c:v>
                </c:pt>
                <c:pt idx="192">
                  <c:v>0.22904378764066269</c:v>
                </c:pt>
                <c:pt idx="193">
                  <c:v>0.23023672403462447</c:v>
                </c:pt>
                <c:pt idx="194">
                  <c:v>0.23142966042858626</c:v>
                </c:pt>
                <c:pt idx="195">
                  <c:v>0.23262259682254804</c:v>
                </c:pt>
                <c:pt idx="196">
                  <c:v>0.23381553321650983</c:v>
                </c:pt>
                <c:pt idx="197">
                  <c:v>0.23500846961047162</c:v>
                </c:pt>
                <c:pt idx="198">
                  <c:v>0.2362014060044334</c:v>
                </c:pt>
                <c:pt idx="199">
                  <c:v>0.23739434239839519</c:v>
                </c:pt>
                <c:pt idx="200">
                  <c:v>0.23858727879235697</c:v>
                </c:pt>
                <c:pt idx="201">
                  <c:v>0.23978021518631876</c:v>
                </c:pt>
                <c:pt idx="202">
                  <c:v>0.24097315158028054</c:v>
                </c:pt>
                <c:pt idx="203">
                  <c:v>0.24216608797424233</c:v>
                </c:pt>
                <c:pt idx="204">
                  <c:v>0.24335902436820411</c:v>
                </c:pt>
                <c:pt idx="205">
                  <c:v>0.2445519607621659</c:v>
                </c:pt>
                <c:pt idx="206">
                  <c:v>0.24574489715612768</c:v>
                </c:pt>
                <c:pt idx="207">
                  <c:v>0.24693783355008947</c:v>
                </c:pt>
                <c:pt idx="208">
                  <c:v>0.24813076994405125</c:v>
                </c:pt>
                <c:pt idx="209">
                  <c:v>0.24932370633801304</c:v>
                </c:pt>
                <c:pt idx="210">
                  <c:v>0.25051664273197483</c:v>
                </c:pt>
                <c:pt idx="211">
                  <c:v>0.25170957912593661</c:v>
                </c:pt>
                <c:pt idx="212">
                  <c:v>0.2529025155198984</c:v>
                </c:pt>
                <c:pt idx="213">
                  <c:v>0.25409545191386018</c:v>
                </c:pt>
                <c:pt idx="214">
                  <c:v>0.25528838830782197</c:v>
                </c:pt>
                <c:pt idx="215">
                  <c:v>0.25648132470178375</c:v>
                </c:pt>
                <c:pt idx="216">
                  <c:v>0.25767426109574554</c:v>
                </c:pt>
                <c:pt idx="217">
                  <c:v>0.25886719748970732</c:v>
                </c:pt>
                <c:pt idx="218">
                  <c:v>0.26006013388366911</c:v>
                </c:pt>
                <c:pt idx="219">
                  <c:v>0.26125307027763089</c:v>
                </c:pt>
                <c:pt idx="220">
                  <c:v>0.26244600667159268</c:v>
                </c:pt>
                <c:pt idx="221">
                  <c:v>0.26363894306555447</c:v>
                </c:pt>
                <c:pt idx="222">
                  <c:v>0.26483187945951625</c:v>
                </c:pt>
                <c:pt idx="223">
                  <c:v>0.26602481585347804</c:v>
                </c:pt>
                <c:pt idx="224">
                  <c:v>0.26721775224743982</c:v>
                </c:pt>
                <c:pt idx="225">
                  <c:v>0.26841068864140161</c:v>
                </c:pt>
                <c:pt idx="226">
                  <c:v>0.26960362503536339</c:v>
                </c:pt>
                <c:pt idx="227">
                  <c:v>0.27079656142932518</c:v>
                </c:pt>
                <c:pt idx="228">
                  <c:v>0.27198949782328696</c:v>
                </c:pt>
                <c:pt idx="229">
                  <c:v>0.27318243421724875</c:v>
                </c:pt>
                <c:pt idx="230">
                  <c:v>0.27437537061121053</c:v>
                </c:pt>
                <c:pt idx="231">
                  <c:v>0.27556830700517232</c:v>
                </c:pt>
                <c:pt idx="232">
                  <c:v>0.2767612433991341</c:v>
                </c:pt>
                <c:pt idx="233">
                  <c:v>0.27795417979309589</c:v>
                </c:pt>
                <c:pt idx="234">
                  <c:v>0.27914711618705768</c:v>
                </c:pt>
                <c:pt idx="235">
                  <c:v>0.28034005258101946</c:v>
                </c:pt>
                <c:pt idx="236">
                  <c:v>0.28153298897498125</c:v>
                </c:pt>
                <c:pt idx="237">
                  <c:v>0.28272592536894303</c:v>
                </c:pt>
                <c:pt idx="238">
                  <c:v>0.28391886176290482</c:v>
                </c:pt>
                <c:pt idx="239">
                  <c:v>0.2851117981568666</c:v>
                </c:pt>
                <c:pt idx="240">
                  <c:v>0.28630473455082839</c:v>
                </c:pt>
                <c:pt idx="241">
                  <c:v>0.28749767094479017</c:v>
                </c:pt>
                <c:pt idx="242">
                  <c:v>0.28869060733875196</c:v>
                </c:pt>
                <c:pt idx="243">
                  <c:v>0.28988354373271374</c:v>
                </c:pt>
                <c:pt idx="244">
                  <c:v>0.29107648012667553</c:v>
                </c:pt>
                <c:pt idx="245">
                  <c:v>0.29226941652063732</c:v>
                </c:pt>
                <c:pt idx="246">
                  <c:v>0.2934623529145991</c:v>
                </c:pt>
                <c:pt idx="247">
                  <c:v>0.29465528930856089</c:v>
                </c:pt>
                <c:pt idx="248">
                  <c:v>0.29584822570252267</c:v>
                </c:pt>
                <c:pt idx="249">
                  <c:v>0.29704116209648446</c:v>
                </c:pt>
                <c:pt idx="250">
                  <c:v>0.29823409849044624</c:v>
                </c:pt>
                <c:pt idx="251">
                  <c:v>0.29942703488440803</c:v>
                </c:pt>
                <c:pt idx="252">
                  <c:v>0.30061997127836981</c:v>
                </c:pt>
                <c:pt idx="253">
                  <c:v>0.3018129076723316</c:v>
                </c:pt>
                <c:pt idx="254">
                  <c:v>0.30300584406629338</c:v>
                </c:pt>
                <c:pt idx="255">
                  <c:v>0.30419878046025517</c:v>
                </c:pt>
                <c:pt idx="256">
                  <c:v>0.30539171685421695</c:v>
                </c:pt>
                <c:pt idx="257">
                  <c:v>0.30658465324817874</c:v>
                </c:pt>
                <c:pt idx="258">
                  <c:v>0.30777758964214053</c:v>
                </c:pt>
                <c:pt idx="259">
                  <c:v>0.30897052603610231</c:v>
                </c:pt>
                <c:pt idx="260">
                  <c:v>0.3101634624300641</c:v>
                </c:pt>
                <c:pt idx="261">
                  <c:v>0.31135639882402588</c:v>
                </c:pt>
                <c:pt idx="262">
                  <c:v>0.31254933521798767</c:v>
                </c:pt>
                <c:pt idx="263">
                  <c:v>0.31374227161194945</c:v>
                </c:pt>
                <c:pt idx="264">
                  <c:v>0.31493520800591124</c:v>
                </c:pt>
                <c:pt idx="265">
                  <c:v>0.31612814439987302</c:v>
                </c:pt>
                <c:pt idx="266">
                  <c:v>0.31732108079383481</c:v>
                </c:pt>
                <c:pt idx="267">
                  <c:v>0.31851401718779659</c:v>
                </c:pt>
                <c:pt idx="268">
                  <c:v>0.31970695358175838</c:v>
                </c:pt>
                <c:pt idx="269">
                  <c:v>0.32089988997572017</c:v>
                </c:pt>
                <c:pt idx="270">
                  <c:v>0.32209282636968195</c:v>
                </c:pt>
                <c:pt idx="271">
                  <c:v>0.32328576276364374</c:v>
                </c:pt>
                <c:pt idx="272">
                  <c:v>0.32447869915760552</c:v>
                </c:pt>
                <c:pt idx="273">
                  <c:v>0.32567163555156731</c:v>
                </c:pt>
                <c:pt idx="274">
                  <c:v>0.32686457194552909</c:v>
                </c:pt>
                <c:pt idx="275">
                  <c:v>0.32805750833949088</c:v>
                </c:pt>
                <c:pt idx="276">
                  <c:v>0.32925044473345266</c:v>
                </c:pt>
                <c:pt idx="277">
                  <c:v>0.33044338112741445</c:v>
                </c:pt>
                <c:pt idx="278">
                  <c:v>0.33163631752137623</c:v>
                </c:pt>
                <c:pt idx="279">
                  <c:v>0.33282925391533802</c:v>
                </c:pt>
                <c:pt idx="280">
                  <c:v>0.3340221903092998</c:v>
                </c:pt>
                <c:pt idx="281">
                  <c:v>0.33521512670326159</c:v>
                </c:pt>
                <c:pt idx="282">
                  <c:v>0.33640806309722338</c:v>
                </c:pt>
                <c:pt idx="283">
                  <c:v>0.33760099949118516</c:v>
                </c:pt>
                <c:pt idx="284">
                  <c:v>0.33879393588514695</c:v>
                </c:pt>
                <c:pt idx="285">
                  <c:v>0.33998687227910873</c:v>
                </c:pt>
                <c:pt idx="286">
                  <c:v>0.34117980867307052</c:v>
                </c:pt>
                <c:pt idx="287">
                  <c:v>0.3423727450670323</c:v>
                </c:pt>
                <c:pt idx="288">
                  <c:v>0.34356568146099409</c:v>
                </c:pt>
                <c:pt idx="289">
                  <c:v>0.34475861785495587</c:v>
                </c:pt>
                <c:pt idx="290">
                  <c:v>0.34595155424891766</c:v>
                </c:pt>
                <c:pt idx="291">
                  <c:v>0.34714449064287944</c:v>
                </c:pt>
                <c:pt idx="292">
                  <c:v>0.34833742703684123</c:v>
                </c:pt>
                <c:pt idx="293">
                  <c:v>0.34953036343080301</c:v>
                </c:pt>
                <c:pt idx="294">
                  <c:v>0.3507232998247648</c:v>
                </c:pt>
                <c:pt idx="295">
                  <c:v>0.35191623621872659</c:v>
                </c:pt>
                <c:pt idx="296">
                  <c:v>0.35310917261268837</c:v>
                </c:pt>
                <c:pt idx="297">
                  <c:v>0.35430210900665016</c:v>
                </c:pt>
                <c:pt idx="298">
                  <c:v>0.35549504540061194</c:v>
                </c:pt>
                <c:pt idx="299">
                  <c:v>0.35668798179457373</c:v>
                </c:pt>
                <c:pt idx="300">
                  <c:v>0.35788091818853551</c:v>
                </c:pt>
                <c:pt idx="301">
                  <c:v>0.3590738545824973</c:v>
                </c:pt>
                <c:pt idx="302">
                  <c:v>0.36026679097645908</c:v>
                </c:pt>
                <c:pt idx="303">
                  <c:v>0.36145972737042087</c:v>
                </c:pt>
                <c:pt idx="304">
                  <c:v>0.36265266376438265</c:v>
                </c:pt>
                <c:pt idx="305">
                  <c:v>0.36384560015834444</c:v>
                </c:pt>
                <c:pt idx="306">
                  <c:v>0.36503853655230623</c:v>
                </c:pt>
                <c:pt idx="307">
                  <c:v>0.36623147294626801</c:v>
                </c:pt>
                <c:pt idx="308">
                  <c:v>0.3674244093402298</c:v>
                </c:pt>
                <c:pt idx="309">
                  <c:v>0.36861734573419158</c:v>
                </c:pt>
                <c:pt idx="310">
                  <c:v>0.36981028212815337</c:v>
                </c:pt>
                <c:pt idx="311">
                  <c:v>0.37100321852211515</c:v>
                </c:pt>
                <c:pt idx="312">
                  <c:v>0.37219615491607694</c:v>
                </c:pt>
                <c:pt idx="313">
                  <c:v>0.37338909131003872</c:v>
                </c:pt>
                <c:pt idx="314">
                  <c:v>0.37458202770400051</c:v>
                </c:pt>
                <c:pt idx="315">
                  <c:v>0.37577496409796229</c:v>
                </c:pt>
                <c:pt idx="316">
                  <c:v>0.37696790049192408</c:v>
                </c:pt>
                <c:pt idx="317">
                  <c:v>0.37816083688588586</c:v>
                </c:pt>
                <c:pt idx="318">
                  <c:v>0.37935377327984765</c:v>
                </c:pt>
                <c:pt idx="319">
                  <c:v>0.38054670967380944</c:v>
                </c:pt>
                <c:pt idx="320">
                  <c:v>0.38173964606777122</c:v>
                </c:pt>
                <c:pt idx="321">
                  <c:v>0.38293258246173301</c:v>
                </c:pt>
                <c:pt idx="322">
                  <c:v>0.38412551885569479</c:v>
                </c:pt>
                <c:pt idx="323">
                  <c:v>0.38531845524965658</c:v>
                </c:pt>
                <c:pt idx="324">
                  <c:v>0.38651139164361836</c:v>
                </c:pt>
                <c:pt idx="325">
                  <c:v>0.38770432803758015</c:v>
                </c:pt>
                <c:pt idx="326">
                  <c:v>0.38889726443154193</c:v>
                </c:pt>
                <c:pt idx="327">
                  <c:v>0.39009020082550372</c:v>
                </c:pt>
                <c:pt idx="328">
                  <c:v>0.3912831372194655</c:v>
                </c:pt>
                <c:pt idx="329">
                  <c:v>0.39247607361342729</c:v>
                </c:pt>
                <c:pt idx="330">
                  <c:v>0.39366901000738908</c:v>
                </c:pt>
                <c:pt idx="331">
                  <c:v>0.39486194640135086</c:v>
                </c:pt>
                <c:pt idx="332">
                  <c:v>0.39605488279531265</c:v>
                </c:pt>
                <c:pt idx="333">
                  <c:v>0.39724781918927443</c:v>
                </c:pt>
                <c:pt idx="334">
                  <c:v>0.39844075558323622</c:v>
                </c:pt>
                <c:pt idx="335">
                  <c:v>0.399633691977198</c:v>
                </c:pt>
                <c:pt idx="336">
                  <c:v>0.40082662837115979</c:v>
                </c:pt>
                <c:pt idx="337">
                  <c:v>0.40201956476512157</c:v>
                </c:pt>
                <c:pt idx="338">
                  <c:v>0.40321250115908336</c:v>
                </c:pt>
                <c:pt idx="339">
                  <c:v>0.40440543755304514</c:v>
                </c:pt>
                <c:pt idx="340">
                  <c:v>0.40559837394700693</c:v>
                </c:pt>
                <c:pt idx="341">
                  <c:v>0.40679131034096871</c:v>
                </c:pt>
                <c:pt idx="342">
                  <c:v>0.4079842467349305</c:v>
                </c:pt>
                <c:pt idx="343">
                  <c:v>0.40917718312889229</c:v>
                </c:pt>
                <c:pt idx="344">
                  <c:v>0.41037011952285407</c:v>
                </c:pt>
                <c:pt idx="345">
                  <c:v>0.41156305591681586</c:v>
                </c:pt>
                <c:pt idx="346">
                  <c:v>0.41275599231077764</c:v>
                </c:pt>
                <c:pt idx="347">
                  <c:v>0.41394892870473943</c:v>
                </c:pt>
                <c:pt idx="348">
                  <c:v>0.41514186509870121</c:v>
                </c:pt>
                <c:pt idx="349">
                  <c:v>0.416334801492663</c:v>
                </c:pt>
                <c:pt idx="350">
                  <c:v>0.41752773788662478</c:v>
                </c:pt>
                <c:pt idx="351">
                  <c:v>0.41872067428058657</c:v>
                </c:pt>
                <c:pt idx="352">
                  <c:v>0.41991361067454835</c:v>
                </c:pt>
                <c:pt idx="353">
                  <c:v>0.42110654706851014</c:v>
                </c:pt>
                <c:pt idx="354">
                  <c:v>0.42229948346247193</c:v>
                </c:pt>
                <c:pt idx="355">
                  <c:v>0.42349241985643371</c:v>
                </c:pt>
                <c:pt idx="356">
                  <c:v>0.4246853562503955</c:v>
                </c:pt>
                <c:pt idx="357">
                  <c:v>0.42587829264435728</c:v>
                </c:pt>
                <c:pt idx="358">
                  <c:v>0.42707122903831907</c:v>
                </c:pt>
                <c:pt idx="359">
                  <c:v>0.42826416543228085</c:v>
                </c:pt>
                <c:pt idx="360">
                  <c:v>0.42945710182624264</c:v>
                </c:pt>
                <c:pt idx="361">
                  <c:v>0.43065003822020442</c:v>
                </c:pt>
                <c:pt idx="362">
                  <c:v>0.43184297461416621</c:v>
                </c:pt>
                <c:pt idx="363">
                  <c:v>0.43303591100812799</c:v>
                </c:pt>
                <c:pt idx="364">
                  <c:v>0.43422884740208978</c:v>
                </c:pt>
                <c:pt idx="365">
                  <c:v>0.43542178379605156</c:v>
                </c:pt>
                <c:pt idx="366">
                  <c:v>0.43661472019001335</c:v>
                </c:pt>
                <c:pt idx="367">
                  <c:v>0.43780765658397514</c:v>
                </c:pt>
                <c:pt idx="368">
                  <c:v>0.43900059297793692</c:v>
                </c:pt>
                <c:pt idx="369">
                  <c:v>0.44019352937189871</c:v>
                </c:pt>
                <c:pt idx="370">
                  <c:v>0.44138646576586049</c:v>
                </c:pt>
                <c:pt idx="371">
                  <c:v>0.44257940215982228</c:v>
                </c:pt>
                <c:pt idx="372">
                  <c:v>0.44377233855378406</c:v>
                </c:pt>
                <c:pt idx="373">
                  <c:v>0.44496527494774585</c:v>
                </c:pt>
                <c:pt idx="374">
                  <c:v>0.44615821134170763</c:v>
                </c:pt>
                <c:pt idx="375">
                  <c:v>0.44735114773566942</c:v>
                </c:pt>
                <c:pt idx="376">
                  <c:v>0.4485440841296312</c:v>
                </c:pt>
                <c:pt idx="377">
                  <c:v>0.44973702052359299</c:v>
                </c:pt>
                <c:pt idx="378">
                  <c:v>0.45092995691755478</c:v>
                </c:pt>
                <c:pt idx="379">
                  <c:v>0.45212289331151656</c:v>
                </c:pt>
                <c:pt idx="380">
                  <c:v>0.45331582970547835</c:v>
                </c:pt>
                <c:pt idx="381">
                  <c:v>0.45450876609944013</c:v>
                </c:pt>
                <c:pt idx="382">
                  <c:v>0.45570170249340192</c:v>
                </c:pt>
                <c:pt idx="383">
                  <c:v>0.4568946388873637</c:v>
                </c:pt>
                <c:pt idx="384">
                  <c:v>0.45808757528132549</c:v>
                </c:pt>
                <c:pt idx="385">
                  <c:v>0.45928051167528727</c:v>
                </c:pt>
                <c:pt idx="386">
                  <c:v>0.46047344806924906</c:v>
                </c:pt>
                <c:pt idx="387">
                  <c:v>0.46166638446321084</c:v>
                </c:pt>
                <c:pt idx="388">
                  <c:v>0.46285932085717263</c:v>
                </c:pt>
                <c:pt idx="389">
                  <c:v>0.46405225725113441</c:v>
                </c:pt>
                <c:pt idx="390">
                  <c:v>0.4652451936450962</c:v>
                </c:pt>
                <c:pt idx="391">
                  <c:v>0.46643813003905799</c:v>
                </c:pt>
                <c:pt idx="392">
                  <c:v>0.46763106643301977</c:v>
                </c:pt>
                <c:pt idx="393">
                  <c:v>0.46882400282698156</c:v>
                </c:pt>
                <c:pt idx="394">
                  <c:v>0.47001693922094334</c:v>
                </c:pt>
                <c:pt idx="395">
                  <c:v>0.47120987561490513</c:v>
                </c:pt>
                <c:pt idx="396">
                  <c:v>0.47240281200886691</c:v>
                </c:pt>
                <c:pt idx="397">
                  <c:v>0.4735957484028287</c:v>
                </c:pt>
                <c:pt idx="398">
                  <c:v>0.47478868479679048</c:v>
                </c:pt>
                <c:pt idx="399">
                  <c:v>0.47598162119075227</c:v>
                </c:pt>
                <c:pt idx="400">
                  <c:v>0.47717455758471405</c:v>
                </c:pt>
                <c:pt idx="401">
                  <c:v>0.47836749397867584</c:v>
                </c:pt>
                <c:pt idx="402">
                  <c:v>0.47956043037263762</c:v>
                </c:pt>
                <c:pt idx="403">
                  <c:v>0.48075336676659941</c:v>
                </c:pt>
                <c:pt idx="404">
                  <c:v>0.4819463031605612</c:v>
                </c:pt>
                <c:pt idx="405">
                  <c:v>0.48313923955452298</c:v>
                </c:pt>
                <c:pt idx="406">
                  <c:v>0.48433217594848477</c:v>
                </c:pt>
                <c:pt idx="407">
                  <c:v>0.48552511234244655</c:v>
                </c:pt>
                <c:pt idx="408">
                  <c:v>0.48671804873640834</c:v>
                </c:pt>
                <c:pt idx="409">
                  <c:v>0.48791098513037012</c:v>
                </c:pt>
                <c:pt idx="410">
                  <c:v>0.48910392152433191</c:v>
                </c:pt>
                <c:pt idx="411">
                  <c:v>0.49029685791829369</c:v>
                </c:pt>
                <c:pt idx="412">
                  <c:v>0.49148979431225548</c:v>
                </c:pt>
                <c:pt idx="413">
                  <c:v>0.49268273070621726</c:v>
                </c:pt>
                <c:pt idx="414">
                  <c:v>0.49387566710017905</c:v>
                </c:pt>
                <c:pt idx="415">
                  <c:v>0.49506860349414084</c:v>
                </c:pt>
                <c:pt idx="416">
                  <c:v>0.49626153988810262</c:v>
                </c:pt>
                <c:pt idx="417">
                  <c:v>0.49745447628206441</c:v>
                </c:pt>
                <c:pt idx="418">
                  <c:v>0.49864741267602619</c:v>
                </c:pt>
                <c:pt idx="419">
                  <c:v>0.49984034906998798</c:v>
                </c:pt>
                <c:pt idx="420">
                  <c:v>0.50103328546394976</c:v>
                </c:pt>
                <c:pt idx="421">
                  <c:v>0.50222622185791155</c:v>
                </c:pt>
                <c:pt idx="422">
                  <c:v>0.50341915825187333</c:v>
                </c:pt>
                <c:pt idx="423">
                  <c:v>0.50461209464583512</c:v>
                </c:pt>
                <c:pt idx="424">
                  <c:v>0.5058050310397969</c:v>
                </c:pt>
                <c:pt idx="425">
                  <c:v>0.50699796743375869</c:v>
                </c:pt>
                <c:pt idx="426">
                  <c:v>0.50819090382772047</c:v>
                </c:pt>
                <c:pt idx="427">
                  <c:v>0.50938384022168226</c:v>
                </c:pt>
                <c:pt idx="428">
                  <c:v>0.51057677661564405</c:v>
                </c:pt>
                <c:pt idx="429">
                  <c:v>0.51176971300960583</c:v>
                </c:pt>
                <c:pt idx="430">
                  <c:v>0.51296264940356762</c:v>
                </c:pt>
                <c:pt idx="431">
                  <c:v>0.5141555857975294</c:v>
                </c:pt>
                <c:pt idx="432">
                  <c:v>0.51534852219149119</c:v>
                </c:pt>
                <c:pt idx="433">
                  <c:v>0.51654145858545297</c:v>
                </c:pt>
                <c:pt idx="434">
                  <c:v>0.51773439497941476</c:v>
                </c:pt>
                <c:pt idx="435">
                  <c:v>0.51892733137337654</c:v>
                </c:pt>
                <c:pt idx="436">
                  <c:v>0.52012026776733833</c:v>
                </c:pt>
                <c:pt idx="437">
                  <c:v>0.52131320416130011</c:v>
                </c:pt>
                <c:pt idx="438">
                  <c:v>0.5225061405552619</c:v>
                </c:pt>
                <c:pt idx="439">
                  <c:v>0.52369907694922369</c:v>
                </c:pt>
                <c:pt idx="440">
                  <c:v>0.52489201334318547</c:v>
                </c:pt>
                <c:pt idx="441">
                  <c:v>0.52608494973714726</c:v>
                </c:pt>
                <c:pt idx="442">
                  <c:v>0.52727788613110904</c:v>
                </c:pt>
                <c:pt idx="443">
                  <c:v>0.52847082252507083</c:v>
                </c:pt>
                <c:pt idx="444">
                  <c:v>0.52966375891903261</c:v>
                </c:pt>
                <c:pt idx="445">
                  <c:v>0.5308566953129944</c:v>
                </c:pt>
                <c:pt idx="446">
                  <c:v>0.53204963170695618</c:v>
                </c:pt>
                <c:pt idx="447">
                  <c:v>0.53324256810091797</c:v>
                </c:pt>
                <c:pt idx="448">
                  <c:v>0.53443550449487975</c:v>
                </c:pt>
                <c:pt idx="449">
                  <c:v>0.53562844088884154</c:v>
                </c:pt>
                <c:pt idx="450">
                  <c:v>0.53682137728280332</c:v>
                </c:pt>
                <c:pt idx="451">
                  <c:v>0.53801431367676511</c:v>
                </c:pt>
                <c:pt idx="452">
                  <c:v>0.5392072500707269</c:v>
                </c:pt>
                <c:pt idx="453">
                  <c:v>0.54040018646468868</c:v>
                </c:pt>
                <c:pt idx="454">
                  <c:v>0.54159312285865047</c:v>
                </c:pt>
                <c:pt idx="455">
                  <c:v>0.54278605925261225</c:v>
                </c:pt>
                <c:pt idx="456">
                  <c:v>0.54397899564657404</c:v>
                </c:pt>
                <c:pt idx="457">
                  <c:v>0.54517193204053582</c:v>
                </c:pt>
                <c:pt idx="458">
                  <c:v>0.54636486843449761</c:v>
                </c:pt>
                <c:pt idx="459">
                  <c:v>0.54755780482845939</c:v>
                </c:pt>
                <c:pt idx="460">
                  <c:v>0.54875074122242118</c:v>
                </c:pt>
                <c:pt idx="461">
                  <c:v>0.54994367761638296</c:v>
                </c:pt>
                <c:pt idx="462">
                  <c:v>0.55113661401034475</c:v>
                </c:pt>
                <c:pt idx="463">
                  <c:v>0.55232955040430654</c:v>
                </c:pt>
                <c:pt idx="464">
                  <c:v>0.55352248679826832</c:v>
                </c:pt>
                <c:pt idx="465">
                  <c:v>0.55471542319223011</c:v>
                </c:pt>
                <c:pt idx="466">
                  <c:v>0.55590835958619189</c:v>
                </c:pt>
                <c:pt idx="467">
                  <c:v>0.55710129598015368</c:v>
                </c:pt>
                <c:pt idx="468">
                  <c:v>0.55829423237411546</c:v>
                </c:pt>
                <c:pt idx="469">
                  <c:v>0.55948716876807725</c:v>
                </c:pt>
                <c:pt idx="470">
                  <c:v>0.56068010516203903</c:v>
                </c:pt>
                <c:pt idx="471">
                  <c:v>0.56187304155600082</c:v>
                </c:pt>
                <c:pt idx="472">
                  <c:v>0.5630659779499626</c:v>
                </c:pt>
                <c:pt idx="473">
                  <c:v>0.56425891434392439</c:v>
                </c:pt>
                <c:pt idx="474">
                  <c:v>0.56545185073788617</c:v>
                </c:pt>
                <c:pt idx="475">
                  <c:v>0.56664478713184796</c:v>
                </c:pt>
                <c:pt idx="476">
                  <c:v>0.56783772352580975</c:v>
                </c:pt>
                <c:pt idx="477">
                  <c:v>0.56903065991977153</c:v>
                </c:pt>
                <c:pt idx="478">
                  <c:v>0.57022359631373332</c:v>
                </c:pt>
                <c:pt idx="479">
                  <c:v>0.5714165327076951</c:v>
                </c:pt>
                <c:pt idx="480">
                  <c:v>0.57260946910165689</c:v>
                </c:pt>
                <c:pt idx="481">
                  <c:v>0.57380240549561867</c:v>
                </c:pt>
                <c:pt idx="482">
                  <c:v>0.57499534188958046</c:v>
                </c:pt>
                <c:pt idx="483">
                  <c:v>0.57618827828354224</c:v>
                </c:pt>
                <c:pt idx="484">
                  <c:v>0.57738121467750403</c:v>
                </c:pt>
                <c:pt idx="485">
                  <c:v>0.57857415107146581</c:v>
                </c:pt>
                <c:pt idx="486">
                  <c:v>0.5797670874654276</c:v>
                </c:pt>
                <c:pt idx="487">
                  <c:v>0.58096002385938939</c:v>
                </c:pt>
                <c:pt idx="488">
                  <c:v>0.58215296025335117</c:v>
                </c:pt>
                <c:pt idx="489">
                  <c:v>0.58334589664731296</c:v>
                </c:pt>
                <c:pt idx="490">
                  <c:v>0.58453883304127474</c:v>
                </c:pt>
                <c:pt idx="491">
                  <c:v>0.58573176943523653</c:v>
                </c:pt>
                <c:pt idx="492">
                  <c:v>0.58692470582919831</c:v>
                </c:pt>
                <c:pt idx="493">
                  <c:v>0.5881176422231601</c:v>
                </c:pt>
                <c:pt idx="494">
                  <c:v>0.58931057861712188</c:v>
                </c:pt>
                <c:pt idx="495">
                  <c:v>0.59050351501108367</c:v>
                </c:pt>
                <c:pt idx="496">
                  <c:v>0.59169645140504545</c:v>
                </c:pt>
                <c:pt idx="497">
                  <c:v>0.59288938779900724</c:v>
                </c:pt>
                <c:pt idx="498">
                  <c:v>0.59408232419296902</c:v>
                </c:pt>
                <c:pt idx="499">
                  <c:v>0.59527526058693081</c:v>
                </c:pt>
                <c:pt idx="500">
                  <c:v>0.5964681969808926</c:v>
                </c:pt>
                <c:pt idx="501">
                  <c:v>0.59766113337485438</c:v>
                </c:pt>
                <c:pt idx="502">
                  <c:v>0.59885406976881617</c:v>
                </c:pt>
                <c:pt idx="503">
                  <c:v>0.60004700616277795</c:v>
                </c:pt>
                <c:pt idx="504">
                  <c:v>0.60123994255673974</c:v>
                </c:pt>
                <c:pt idx="505">
                  <c:v>0.60243287895070152</c:v>
                </c:pt>
                <c:pt idx="506">
                  <c:v>0.60362581534466331</c:v>
                </c:pt>
                <c:pt idx="507">
                  <c:v>0.60481875173862509</c:v>
                </c:pt>
                <c:pt idx="508">
                  <c:v>0.60601168813258688</c:v>
                </c:pt>
                <c:pt idx="509">
                  <c:v>0.60720462452654866</c:v>
                </c:pt>
                <c:pt idx="510">
                  <c:v>0.60839756092051045</c:v>
                </c:pt>
                <c:pt idx="511">
                  <c:v>0.60959049731447223</c:v>
                </c:pt>
                <c:pt idx="512">
                  <c:v>0.61078343370843402</c:v>
                </c:pt>
                <c:pt idx="513">
                  <c:v>0.61197637010239581</c:v>
                </c:pt>
                <c:pt idx="514">
                  <c:v>0.61316930649635759</c:v>
                </c:pt>
                <c:pt idx="515">
                  <c:v>0.61436224289031938</c:v>
                </c:pt>
                <c:pt idx="516">
                  <c:v>0.61555517928428116</c:v>
                </c:pt>
                <c:pt idx="517">
                  <c:v>0.61674811567824295</c:v>
                </c:pt>
                <c:pt idx="518">
                  <c:v>0.61794105207220473</c:v>
                </c:pt>
                <c:pt idx="519">
                  <c:v>0.61913398846616652</c:v>
                </c:pt>
                <c:pt idx="520">
                  <c:v>0.6203269248601283</c:v>
                </c:pt>
                <c:pt idx="521">
                  <c:v>0.62151986125409009</c:v>
                </c:pt>
                <c:pt idx="522">
                  <c:v>0.62271279764805187</c:v>
                </c:pt>
                <c:pt idx="523">
                  <c:v>0.62390573404201366</c:v>
                </c:pt>
                <c:pt idx="524">
                  <c:v>0.62509867043597545</c:v>
                </c:pt>
                <c:pt idx="525">
                  <c:v>0.62629160682993723</c:v>
                </c:pt>
                <c:pt idx="526">
                  <c:v>0.62748454322389902</c:v>
                </c:pt>
                <c:pt idx="527">
                  <c:v>0.6286774796178608</c:v>
                </c:pt>
                <c:pt idx="528">
                  <c:v>0.62987041601182259</c:v>
                </c:pt>
                <c:pt idx="529">
                  <c:v>0.63106335240578437</c:v>
                </c:pt>
                <c:pt idx="530">
                  <c:v>0.63225628879974616</c:v>
                </c:pt>
                <c:pt idx="531">
                  <c:v>0.63344922519370794</c:v>
                </c:pt>
                <c:pt idx="532">
                  <c:v>0.63464216158766973</c:v>
                </c:pt>
                <c:pt idx="533">
                  <c:v>0.63583509798163151</c:v>
                </c:pt>
                <c:pt idx="534">
                  <c:v>0.6370280343755933</c:v>
                </c:pt>
                <c:pt idx="535">
                  <c:v>0.63822097076955508</c:v>
                </c:pt>
                <c:pt idx="536">
                  <c:v>0.63941390716351687</c:v>
                </c:pt>
                <c:pt idx="537">
                  <c:v>0.64060684355747866</c:v>
                </c:pt>
                <c:pt idx="538">
                  <c:v>0.64179977995144044</c:v>
                </c:pt>
                <c:pt idx="539">
                  <c:v>0.64299271634540223</c:v>
                </c:pt>
                <c:pt idx="540">
                  <c:v>0.64418565273936401</c:v>
                </c:pt>
                <c:pt idx="541">
                  <c:v>0.6453785891333258</c:v>
                </c:pt>
                <c:pt idx="542">
                  <c:v>0.64657152552728758</c:v>
                </c:pt>
                <c:pt idx="543">
                  <c:v>0.64776446192124937</c:v>
                </c:pt>
                <c:pt idx="544">
                  <c:v>0.64895739831521115</c:v>
                </c:pt>
                <c:pt idx="545">
                  <c:v>0.65015033470917294</c:v>
                </c:pt>
                <c:pt idx="546">
                  <c:v>0.65134327110313472</c:v>
                </c:pt>
                <c:pt idx="547">
                  <c:v>0.65253620749709651</c:v>
                </c:pt>
                <c:pt idx="548">
                  <c:v>0.6537291438910583</c:v>
                </c:pt>
                <c:pt idx="549">
                  <c:v>0.65492208028502008</c:v>
                </c:pt>
                <c:pt idx="550">
                  <c:v>0.65611501667898187</c:v>
                </c:pt>
                <c:pt idx="551">
                  <c:v>0.65730795307294365</c:v>
                </c:pt>
                <c:pt idx="552">
                  <c:v>0.65850088946690544</c:v>
                </c:pt>
                <c:pt idx="553">
                  <c:v>0.65969382586086722</c:v>
                </c:pt>
                <c:pt idx="554">
                  <c:v>0.66088676225482901</c:v>
                </c:pt>
                <c:pt idx="555">
                  <c:v>0.66207969864879079</c:v>
                </c:pt>
                <c:pt idx="556">
                  <c:v>0.66327263504275258</c:v>
                </c:pt>
                <c:pt idx="557">
                  <c:v>0.66446557143671436</c:v>
                </c:pt>
                <c:pt idx="558">
                  <c:v>0.66565850783067615</c:v>
                </c:pt>
                <c:pt idx="559">
                  <c:v>0.66685144422463793</c:v>
                </c:pt>
                <c:pt idx="560">
                  <c:v>0.66804438061859972</c:v>
                </c:pt>
                <c:pt idx="561">
                  <c:v>0.66923731701256151</c:v>
                </c:pt>
                <c:pt idx="562">
                  <c:v>0.67043025340652329</c:v>
                </c:pt>
                <c:pt idx="563">
                  <c:v>0.67162318980048508</c:v>
                </c:pt>
                <c:pt idx="564">
                  <c:v>0.67281612619444686</c:v>
                </c:pt>
                <c:pt idx="565">
                  <c:v>0.67400906258840865</c:v>
                </c:pt>
                <c:pt idx="566">
                  <c:v>0.67520199898237043</c:v>
                </c:pt>
                <c:pt idx="567">
                  <c:v>0.67639493537633222</c:v>
                </c:pt>
                <c:pt idx="568">
                  <c:v>0.677587871770294</c:v>
                </c:pt>
                <c:pt idx="569">
                  <c:v>0.67878080816425579</c:v>
                </c:pt>
                <c:pt idx="570">
                  <c:v>0.67997374455821757</c:v>
                </c:pt>
                <c:pt idx="571">
                  <c:v>0.68116668095217936</c:v>
                </c:pt>
                <c:pt idx="572">
                  <c:v>0.68235961734614115</c:v>
                </c:pt>
                <c:pt idx="573">
                  <c:v>0.68355255374010293</c:v>
                </c:pt>
                <c:pt idx="574">
                  <c:v>0.68474549013406472</c:v>
                </c:pt>
                <c:pt idx="575">
                  <c:v>0.6859384265280265</c:v>
                </c:pt>
                <c:pt idx="576">
                  <c:v>0.68713136292198829</c:v>
                </c:pt>
                <c:pt idx="577">
                  <c:v>0.68832429931595007</c:v>
                </c:pt>
                <c:pt idx="578">
                  <c:v>0.68951723570991186</c:v>
                </c:pt>
                <c:pt idx="579">
                  <c:v>0.69071017210387364</c:v>
                </c:pt>
                <c:pt idx="580">
                  <c:v>0.69190310849783543</c:v>
                </c:pt>
                <c:pt idx="581">
                  <c:v>0.69309604489179721</c:v>
                </c:pt>
                <c:pt idx="582">
                  <c:v>0.694288981285759</c:v>
                </c:pt>
                <c:pt idx="583">
                  <c:v>0.69548191767972078</c:v>
                </c:pt>
                <c:pt idx="584">
                  <c:v>0.69667485407368257</c:v>
                </c:pt>
                <c:pt idx="585">
                  <c:v>0.69786779046764436</c:v>
                </c:pt>
                <c:pt idx="586">
                  <c:v>0.69906072686160614</c:v>
                </c:pt>
                <c:pt idx="587">
                  <c:v>0.70025366325556793</c:v>
                </c:pt>
                <c:pt idx="588">
                  <c:v>0.70144659964952971</c:v>
                </c:pt>
                <c:pt idx="589">
                  <c:v>0.7026395360434915</c:v>
                </c:pt>
                <c:pt idx="590">
                  <c:v>0.70383247243745328</c:v>
                </c:pt>
                <c:pt idx="591">
                  <c:v>0.70502540883141507</c:v>
                </c:pt>
                <c:pt idx="592">
                  <c:v>0.70621834522537685</c:v>
                </c:pt>
                <c:pt idx="593">
                  <c:v>0.70741128161933864</c:v>
                </c:pt>
                <c:pt idx="594">
                  <c:v>0.70860421801330042</c:v>
                </c:pt>
                <c:pt idx="595">
                  <c:v>0.70979715440726221</c:v>
                </c:pt>
                <c:pt idx="596">
                  <c:v>0.710990090801224</c:v>
                </c:pt>
                <c:pt idx="597">
                  <c:v>0.71218302719518578</c:v>
                </c:pt>
                <c:pt idx="598">
                  <c:v>0.71337596358914757</c:v>
                </c:pt>
                <c:pt idx="599">
                  <c:v>0.71456889998310935</c:v>
                </c:pt>
                <c:pt idx="600">
                  <c:v>0.71576183637707114</c:v>
                </c:pt>
                <c:pt idx="601">
                  <c:v>0.71695477277103292</c:v>
                </c:pt>
                <c:pt idx="602">
                  <c:v>0.71814770916499471</c:v>
                </c:pt>
                <c:pt idx="603">
                  <c:v>0.71934064555895649</c:v>
                </c:pt>
                <c:pt idx="604">
                  <c:v>0.72053358195291828</c:v>
                </c:pt>
                <c:pt idx="605">
                  <c:v>0.72172651834688006</c:v>
                </c:pt>
                <c:pt idx="606">
                  <c:v>0.72291945474084185</c:v>
                </c:pt>
                <c:pt idx="607">
                  <c:v>0.72411239113480363</c:v>
                </c:pt>
                <c:pt idx="608">
                  <c:v>0.72530532752876542</c:v>
                </c:pt>
                <c:pt idx="609">
                  <c:v>0.72649826392272721</c:v>
                </c:pt>
                <c:pt idx="610">
                  <c:v>0.72769120031668899</c:v>
                </c:pt>
                <c:pt idx="611">
                  <c:v>0.72888413671065078</c:v>
                </c:pt>
                <c:pt idx="612">
                  <c:v>0.73007707310461256</c:v>
                </c:pt>
                <c:pt idx="613">
                  <c:v>0.73127000949857435</c:v>
                </c:pt>
                <c:pt idx="614">
                  <c:v>0.73246294589253613</c:v>
                </c:pt>
                <c:pt idx="615">
                  <c:v>0.73365588228649792</c:v>
                </c:pt>
                <c:pt idx="616">
                  <c:v>0.7348488186804597</c:v>
                </c:pt>
                <c:pt idx="617">
                  <c:v>0.73604175507442149</c:v>
                </c:pt>
                <c:pt idx="618">
                  <c:v>0.73723469146838327</c:v>
                </c:pt>
                <c:pt idx="619">
                  <c:v>0.73842762786234506</c:v>
                </c:pt>
                <c:pt idx="620">
                  <c:v>0.73962056425630684</c:v>
                </c:pt>
                <c:pt idx="621">
                  <c:v>0.74081350065026863</c:v>
                </c:pt>
                <c:pt idx="622">
                  <c:v>0.74200643704423042</c:v>
                </c:pt>
                <c:pt idx="623">
                  <c:v>0.7431993734381922</c:v>
                </c:pt>
                <c:pt idx="624">
                  <c:v>0.74439230983215399</c:v>
                </c:pt>
                <c:pt idx="625">
                  <c:v>0.74558524622611577</c:v>
                </c:pt>
                <c:pt idx="626">
                  <c:v>0.74677818262007756</c:v>
                </c:pt>
                <c:pt idx="627">
                  <c:v>0.74797111901403934</c:v>
                </c:pt>
                <c:pt idx="628">
                  <c:v>0.74916405540800113</c:v>
                </c:pt>
                <c:pt idx="629">
                  <c:v>0.75035699180196291</c:v>
                </c:pt>
                <c:pt idx="630">
                  <c:v>0.7515499281959247</c:v>
                </c:pt>
                <c:pt idx="631">
                  <c:v>0.75274286458988648</c:v>
                </c:pt>
                <c:pt idx="632">
                  <c:v>0.75393580098384827</c:v>
                </c:pt>
                <c:pt idx="633">
                  <c:v>0.75512873737781006</c:v>
                </c:pt>
                <c:pt idx="634">
                  <c:v>0.75632167377177184</c:v>
                </c:pt>
                <c:pt idx="635">
                  <c:v>0.75751461016573363</c:v>
                </c:pt>
                <c:pt idx="636">
                  <c:v>0.75870754655969541</c:v>
                </c:pt>
                <c:pt idx="637">
                  <c:v>0.7599004829536572</c:v>
                </c:pt>
                <c:pt idx="638">
                  <c:v>0.76109341934761898</c:v>
                </c:pt>
                <c:pt idx="639">
                  <c:v>0.76228635574158077</c:v>
                </c:pt>
                <c:pt idx="640">
                  <c:v>0.76347929213554255</c:v>
                </c:pt>
                <c:pt idx="641">
                  <c:v>0.76467222852950434</c:v>
                </c:pt>
                <c:pt idx="642">
                  <c:v>0.76586516492346612</c:v>
                </c:pt>
                <c:pt idx="643">
                  <c:v>0.76705810131742791</c:v>
                </c:pt>
                <c:pt idx="644">
                  <c:v>0.76825103771138969</c:v>
                </c:pt>
                <c:pt idx="645">
                  <c:v>0.76944397410535148</c:v>
                </c:pt>
                <c:pt idx="646">
                  <c:v>0.77063691049931327</c:v>
                </c:pt>
                <c:pt idx="647">
                  <c:v>0.77182984689327505</c:v>
                </c:pt>
                <c:pt idx="648">
                  <c:v>0.77302278328723684</c:v>
                </c:pt>
                <c:pt idx="649">
                  <c:v>0.77421571968119862</c:v>
                </c:pt>
                <c:pt idx="650">
                  <c:v>0.77540865607516041</c:v>
                </c:pt>
                <c:pt idx="651">
                  <c:v>0.77660159246912219</c:v>
                </c:pt>
                <c:pt idx="652">
                  <c:v>0.77779452886308398</c:v>
                </c:pt>
                <c:pt idx="653">
                  <c:v>0.77898746525704576</c:v>
                </c:pt>
                <c:pt idx="654">
                  <c:v>0.78018040165100755</c:v>
                </c:pt>
                <c:pt idx="655">
                  <c:v>0.78137333804496933</c:v>
                </c:pt>
                <c:pt idx="656">
                  <c:v>0.78256627443893112</c:v>
                </c:pt>
                <c:pt idx="657">
                  <c:v>0.78375921083289291</c:v>
                </c:pt>
                <c:pt idx="658">
                  <c:v>0.78495214722685469</c:v>
                </c:pt>
                <c:pt idx="659">
                  <c:v>0.78614508362081648</c:v>
                </c:pt>
                <c:pt idx="660">
                  <c:v>0.78733802001477826</c:v>
                </c:pt>
                <c:pt idx="661">
                  <c:v>0.78853095640874005</c:v>
                </c:pt>
                <c:pt idx="662">
                  <c:v>0.78972389280270183</c:v>
                </c:pt>
                <c:pt idx="663">
                  <c:v>0.79091682919666362</c:v>
                </c:pt>
                <c:pt idx="664">
                  <c:v>0.7921097655906254</c:v>
                </c:pt>
                <c:pt idx="665">
                  <c:v>0.79330270198458719</c:v>
                </c:pt>
                <c:pt idx="666">
                  <c:v>0.79449563837854897</c:v>
                </c:pt>
                <c:pt idx="667">
                  <c:v>0.79568857477251076</c:v>
                </c:pt>
                <c:pt idx="668">
                  <c:v>0.79688151116647254</c:v>
                </c:pt>
                <c:pt idx="669">
                  <c:v>0.79807444756043433</c:v>
                </c:pt>
                <c:pt idx="670">
                  <c:v>0.79926738395439612</c:v>
                </c:pt>
                <c:pt idx="671">
                  <c:v>0.8004603203483579</c:v>
                </c:pt>
                <c:pt idx="672">
                  <c:v>0.80165325674231969</c:v>
                </c:pt>
                <c:pt idx="673">
                  <c:v>0.80284619313628147</c:v>
                </c:pt>
                <c:pt idx="674">
                  <c:v>0.80403912953024326</c:v>
                </c:pt>
                <c:pt idx="675">
                  <c:v>0.80523206592420504</c:v>
                </c:pt>
                <c:pt idx="676">
                  <c:v>0.80642500231816683</c:v>
                </c:pt>
                <c:pt idx="677">
                  <c:v>0.80761793871212861</c:v>
                </c:pt>
                <c:pt idx="678">
                  <c:v>0.8088108751060904</c:v>
                </c:pt>
                <c:pt idx="679">
                  <c:v>0.81000381150005218</c:v>
                </c:pt>
                <c:pt idx="680">
                  <c:v>0.81119674789401397</c:v>
                </c:pt>
                <c:pt idx="681">
                  <c:v>0.81238968428797576</c:v>
                </c:pt>
                <c:pt idx="682">
                  <c:v>0.81358262068193754</c:v>
                </c:pt>
                <c:pt idx="683">
                  <c:v>0.81477555707589933</c:v>
                </c:pt>
                <c:pt idx="684">
                  <c:v>0.81596849346986111</c:v>
                </c:pt>
                <c:pt idx="685">
                  <c:v>0.8171614298638229</c:v>
                </c:pt>
                <c:pt idx="686">
                  <c:v>0.81835436625778468</c:v>
                </c:pt>
                <c:pt idx="687">
                  <c:v>0.81954730265174647</c:v>
                </c:pt>
                <c:pt idx="688">
                  <c:v>0.82074023904570825</c:v>
                </c:pt>
                <c:pt idx="689">
                  <c:v>0.82193317543967004</c:v>
                </c:pt>
                <c:pt idx="690">
                  <c:v>0.82312611183363182</c:v>
                </c:pt>
                <c:pt idx="691">
                  <c:v>0.82431904822759361</c:v>
                </c:pt>
                <c:pt idx="692">
                  <c:v>0.82551198462155539</c:v>
                </c:pt>
                <c:pt idx="693">
                  <c:v>0.82670492101551718</c:v>
                </c:pt>
                <c:pt idx="694">
                  <c:v>0.82789785740947897</c:v>
                </c:pt>
                <c:pt idx="695">
                  <c:v>0.82909079380344075</c:v>
                </c:pt>
                <c:pt idx="696">
                  <c:v>0.83028373019740254</c:v>
                </c:pt>
                <c:pt idx="697">
                  <c:v>0.83147666659136432</c:v>
                </c:pt>
                <c:pt idx="698">
                  <c:v>0.83266960298532611</c:v>
                </c:pt>
                <c:pt idx="699">
                  <c:v>0.83386253937928789</c:v>
                </c:pt>
                <c:pt idx="700">
                  <c:v>0.83505547577324968</c:v>
                </c:pt>
                <c:pt idx="701">
                  <c:v>0.83624841216721146</c:v>
                </c:pt>
                <c:pt idx="702">
                  <c:v>0.83744134856117325</c:v>
                </c:pt>
                <c:pt idx="703">
                  <c:v>0.83863428495513503</c:v>
                </c:pt>
                <c:pt idx="704">
                  <c:v>0.83982722134909682</c:v>
                </c:pt>
                <c:pt idx="705">
                  <c:v>0.84102015774305861</c:v>
                </c:pt>
                <c:pt idx="706">
                  <c:v>0.84221309413702039</c:v>
                </c:pt>
                <c:pt idx="707">
                  <c:v>0.84340603053098218</c:v>
                </c:pt>
                <c:pt idx="708">
                  <c:v>0.84459896692494396</c:v>
                </c:pt>
                <c:pt idx="709">
                  <c:v>0.84579190331890575</c:v>
                </c:pt>
                <c:pt idx="710">
                  <c:v>0.84698483971286753</c:v>
                </c:pt>
                <c:pt idx="711">
                  <c:v>0.84817777610682932</c:v>
                </c:pt>
                <c:pt idx="712">
                  <c:v>0.8493707125007911</c:v>
                </c:pt>
                <c:pt idx="713">
                  <c:v>0.85056364889475289</c:v>
                </c:pt>
                <c:pt idx="714">
                  <c:v>0.85175658528871467</c:v>
                </c:pt>
                <c:pt idx="715">
                  <c:v>0.85294952168267646</c:v>
                </c:pt>
                <c:pt idx="716">
                  <c:v>0.85414245807663824</c:v>
                </c:pt>
                <c:pt idx="717">
                  <c:v>0.85533539447060003</c:v>
                </c:pt>
                <c:pt idx="718">
                  <c:v>0.85652833086456182</c:v>
                </c:pt>
                <c:pt idx="719">
                  <c:v>0.8577212672585236</c:v>
                </c:pt>
                <c:pt idx="720">
                  <c:v>0.85891420365248539</c:v>
                </c:pt>
                <c:pt idx="721">
                  <c:v>0.86010714004644717</c:v>
                </c:pt>
                <c:pt idx="722">
                  <c:v>0.86130007644040896</c:v>
                </c:pt>
                <c:pt idx="723">
                  <c:v>0.86249301283437074</c:v>
                </c:pt>
                <c:pt idx="724">
                  <c:v>0.86368594922833253</c:v>
                </c:pt>
                <c:pt idx="725">
                  <c:v>0.86487888562229431</c:v>
                </c:pt>
                <c:pt idx="726">
                  <c:v>0.8660718220162561</c:v>
                </c:pt>
                <c:pt idx="727">
                  <c:v>0.86726475841021788</c:v>
                </c:pt>
                <c:pt idx="728">
                  <c:v>0.86845769480417967</c:v>
                </c:pt>
                <c:pt idx="729">
                  <c:v>0.86965063119814145</c:v>
                </c:pt>
                <c:pt idx="730">
                  <c:v>0.87084356759210324</c:v>
                </c:pt>
                <c:pt idx="731">
                  <c:v>0.87203650398606503</c:v>
                </c:pt>
                <c:pt idx="732">
                  <c:v>0.87322944038002681</c:v>
                </c:pt>
                <c:pt idx="733">
                  <c:v>0.8744223767739886</c:v>
                </c:pt>
                <c:pt idx="734">
                  <c:v>0.87561531316795038</c:v>
                </c:pt>
                <c:pt idx="735">
                  <c:v>0.87680824956191217</c:v>
                </c:pt>
                <c:pt idx="736">
                  <c:v>0.87800118595587395</c:v>
                </c:pt>
                <c:pt idx="737">
                  <c:v>0.87919412234983574</c:v>
                </c:pt>
                <c:pt idx="738">
                  <c:v>0.88038705874379752</c:v>
                </c:pt>
                <c:pt idx="739">
                  <c:v>0.88157999513775931</c:v>
                </c:pt>
                <c:pt idx="740">
                  <c:v>0.88277293153172109</c:v>
                </c:pt>
                <c:pt idx="741">
                  <c:v>0.88396586792568288</c:v>
                </c:pt>
                <c:pt idx="742">
                  <c:v>0.88515880431964467</c:v>
                </c:pt>
                <c:pt idx="743">
                  <c:v>0.88635174071360645</c:v>
                </c:pt>
                <c:pt idx="744">
                  <c:v>0.88754467710756824</c:v>
                </c:pt>
                <c:pt idx="745">
                  <c:v>0.88873761350153002</c:v>
                </c:pt>
                <c:pt idx="746">
                  <c:v>0.88993054989549181</c:v>
                </c:pt>
                <c:pt idx="747">
                  <c:v>0.89112348628945359</c:v>
                </c:pt>
                <c:pt idx="748">
                  <c:v>0.89231642268341538</c:v>
                </c:pt>
                <c:pt idx="749">
                  <c:v>0.89350935907737716</c:v>
                </c:pt>
                <c:pt idx="750">
                  <c:v>0.89470229547133895</c:v>
                </c:pt>
                <c:pt idx="751">
                  <c:v>0.89589523186530073</c:v>
                </c:pt>
                <c:pt idx="752">
                  <c:v>0.89708816825926252</c:v>
                </c:pt>
                <c:pt idx="753">
                  <c:v>0.8982811046532243</c:v>
                </c:pt>
                <c:pt idx="754">
                  <c:v>0.89947404104718609</c:v>
                </c:pt>
                <c:pt idx="755">
                  <c:v>0.90066697744114788</c:v>
                </c:pt>
                <c:pt idx="756">
                  <c:v>0.90185991383510966</c:v>
                </c:pt>
                <c:pt idx="757">
                  <c:v>0.90305285022907145</c:v>
                </c:pt>
                <c:pt idx="758">
                  <c:v>0.90424578662303323</c:v>
                </c:pt>
                <c:pt idx="759">
                  <c:v>0.90543872301699502</c:v>
                </c:pt>
                <c:pt idx="760">
                  <c:v>0.9066316594109568</c:v>
                </c:pt>
                <c:pt idx="761">
                  <c:v>0.90782459580491859</c:v>
                </c:pt>
                <c:pt idx="762">
                  <c:v>0.90901753219888037</c:v>
                </c:pt>
                <c:pt idx="763">
                  <c:v>0.91021046859284216</c:v>
                </c:pt>
                <c:pt idx="764">
                  <c:v>0.91140340498680394</c:v>
                </c:pt>
                <c:pt idx="765">
                  <c:v>0.91259634138076573</c:v>
                </c:pt>
                <c:pt idx="766">
                  <c:v>0.91378927777472752</c:v>
                </c:pt>
                <c:pt idx="767">
                  <c:v>0.9149822141686893</c:v>
                </c:pt>
                <c:pt idx="768">
                  <c:v>0.91617515056265109</c:v>
                </c:pt>
                <c:pt idx="769">
                  <c:v>0.91736808695661287</c:v>
                </c:pt>
                <c:pt idx="770">
                  <c:v>0.91856102335057466</c:v>
                </c:pt>
                <c:pt idx="771">
                  <c:v>0.91975395974453644</c:v>
                </c:pt>
                <c:pt idx="772">
                  <c:v>0.92094689613849823</c:v>
                </c:pt>
                <c:pt idx="773">
                  <c:v>0.92213983253246001</c:v>
                </c:pt>
                <c:pt idx="774">
                  <c:v>0.9233327689264218</c:v>
                </c:pt>
                <c:pt idx="775">
                  <c:v>0.92452570532038358</c:v>
                </c:pt>
                <c:pt idx="776">
                  <c:v>0.92571864171434537</c:v>
                </c:pt>
                <c:pt idx="777">
                  <c:v>0.92691157810830715</c:v>
                </c:pt>
                <c:pt idx="778">
                  <c:v>0.92810451450226894</c:v>
                </c:pt>
                <c:pt idx="779">
                  <c:v>0.92929745089623073</c:v>
                </c:pt>
                <c:pt idx="780">
                  <c:v>0.93049038729019251</c:v>
                </c:pt>
                <c:pt idx="781">
                  <c:v>0.9316833236841543</c:v>
                </c:pt>
                <c:pt idx="782">
                  <c:v>0.93287626007811608</c:v>
                </c:pt>
                <c:pt idx="783">
                  <c:v>0.93406919647207787</c:v>
                </c:pt>
                <c:pt idx="784">
                  <c:v>0.93526213286603965</c:v>
                </c:pt>
                <c:pt idx="785">
                  <c:v>0.93645506926000144</c:v>
                </c:pt>
                <c:pt idx="786">
                  <c:v>0.93764800565396322</c:v>
                </c:pt>
                <c:pt idx="787">
                  <c:v>0.93884094204792501</c:v>
                </c:pt>
                <c:pt idx="788">
                  <c:v>0.94003387844188679</c:v>
                </c:pt>
                <c:pt idx="789">
                  <c:v>0.94122681483584858</c:v>
                </c:pt>
                <c:pt idx="790">
                  <c:v>0.94241975122981037</c:v>
                </c:pt>
                <c:pt idx="791">
                  <c:v>0.94361268762377215</c:v>
                </c:pt>
                <c:pt idx="792">
                  <c:v>0.94480562401773394</c:v>
                </c:pt>
                <c:pt idx="793">
                  <c:v>0.94599856041169572</c:v>
                </c:pt>
                <c:pt idx="794">
                  <c:v>0.94719149680565751</c:v>
                </c:pt>
                <c:pt idx="795">
                  <c:v>0.94838443319961929</c:v>
                </c:pt>
                <c:pt idx="796">
                  <c:v>0.94957736959358108</c:v>
                </c:pt>
                <c:pt idx="797">
                  <c:v>0.95077030598754286</c:v>
                </c:pt>
                <c:pt idx="798">
                  <c:v>0.95196324238150465</c:v>
                </c:pt>
                <c:pt idx="799">
                  <c:v>0.95315617877546643</c:v>
                </c:pt>
                <c:pt idx="800">
                  <c:v>0.95434911516942822</c:v>
                </c:pt>
                <c:pt idx="801">
                  <c:v>0.95554205156339</c:v>
                </c:pt>
                <c:pt idx="802">
                  <c:v>0.95673498795735179</c:v>
                </c:pt>
                <c:pt idx="803">
                  <c:v>0.95792792435131358</c:v>
                </c:pt>
                <c:pt idx="804">
                  <c:v>0.95912086074527536</c:v>
                </c:pt>
                <c:pt idx="805">
                  <c:v>0.96031379713923715</c:v>
                </c:pt>
                <c:pt idx="806">
                  <c:v>0.96150673353319893</c:v>
                </c:pt>
                <c:pt idx="807">
                  <c:v>0.96269966992716072</c:v>
                </c:pt>
                <c:pt idx="808">
                  <c:v>0.9638926063211225</c:v>
                </c:pt>
                <c:pt idx="809">
                  <c:v>0.96508554271508429</c:v>
                </c:pt>
                <c:pt idx="810">
                  <c:v>0.96627847910904607</c:v>
                </c:pt>
                <c:pt idx="811">
                  <c:v>0.96747141550300786</c:v>
                </c:pt>
                <c:pt idx="812">
                  <c:v>0.96866435189696964</c:v>
                </c:pt>
                <c:pt idx="813">
                  <c:v>0.96985728829093143</c:v>
                </c:pt>
                <c:pt idx="814">
                  <c:v>0.97105022468489322</c:v>
                </c:pt>
                <c:pt idx="815">
                  <c:v>0.972243161078855</c:v>
                </c:pt>
                <c:pt idx="816">
                  <c:v>0.97343609747281679</c:v>
                </c:pt>
                <c:pt idx="817">
                  <c:v>0.97462903386677857</c:v>
                </c:pt>
                <c:pt idx="818">
                  <c:v>0.97582197026074036</c:v>
                </c:pt>
                <c:pt idx="819">
                  <c:v>0.97701490665470214</c:v>
                </c:pt>
                <c:pt idx="820">
                  <c:v>0.97820784304866393</c:v>
                </c:pt>
                <c:pt idx="821">
                  <c:v>0.97940077944262571</c:v>
                </c:pt>
                <c:pt idx="822">
                  <c:v>0.9805937158365875</c:v>
                </c:pt>
                <c:pt idx="823">
                  <c:v>0.98178665223054928</c:v>
                </c:pt>
                <c:pt idx="824">
                  <c:v>0.98297958862451107</c:v>
                </c:pt>
                <c:pt idx="825">
                  <c:v>0.98417252501847285</c:v>
                </c:pt>
                <c:pt idx="826">
                  <c:v>0.98536546141243464</c:v>
                </c:pt>
                <c:pt idx="827">
                  <c:v>0.98655839780639643</c:v>
                </c:pt>
                <c:pt idx="828">
                  <c:v>0.98775133420035821</c:v>
                </c:pt>
                <c:pt idx="829">
                  <c:v>0.98894427059432</c:v>
                </c:pt>
                <c:pt idx="830">
                  <c:v>0.99013720698828178</c:v>
                </c:pt>
                <c:pt idx="831">
                  <c:v>0.99133014338224357</c:v>
                </c:pt>
                <c:pt idx="832">
                  <c:v>0.99252307977620535</c:v>
                </c:pt>
                <c:pt idx="833">
                  <c:v>0.99371601617016714</c:v>
                </c:pt>
                <c:pt idx="834">
                  <c:v>0.99490895256412892</c:v>
                </c:pt>
                <c:pt idx="835">
                  <c:v>0.99610188895809071</c:v>
                </c:pt>
                <c:pt idx="836">
                  <c:v>0.99729482535205249</c:v>
                </c:pt>
                <c:pt idx="837">
                  <c:v>0.99848776174601428</c:v>
                </c:pt>
                <c:pt idx="838">
                  <c:v>0.99968069813997606</c:v>
                </c:pt>
                <c:pt idx="839">
                  <c:v>1.0008736345339377</c:v>
                </c:pt>
                <c:pt idx="840">
                  <c:v>1.0020665709278995</c:v>
                </c:pt>
                <c:pt idx="841">
                  <c:v>1.0032595073218613</c:v>
                </c:pt>
                <c:pt idx="842">
                  <c:v>1.0044524437158231</c:v>
                </c:pt>
                <c:pt idx="843">
                  <c:v>1.0056453801097849</c:v>
                </c:pt>
                <c:pt idx="844">
                  <c:v>1.0068383165037467</c:v>
                </c:pt>
                <c:pt idx="845">
                  <c:v>1.0080312528977085</c:v>
                </c:pt>
                <c:pt idx="846">
                  <c:v>1.0092241892916702</c:v>
                </c:pt>
                <c:pt idx="847">
                  <c:v>1.010417125685632</c:v>
                </c:pt>
                <c:pt idx="848">
                  <c:v>1.0116100620795938</c:v>
                </c:pt>
                <c:pt idx="849">
                  <c:v>1.0128029984735556</c:v>
                </c:pt>
                <c:pt idx="850">
                  <c:v>1.0139959348675174</c:v>
                </c:pt>
                <c:pt idx="851">
                  <c:v>1.0151888712614792</c:v>
                </c:pt>
                <c:pt idx="852">
                  <c:v>1.0163818076554409</c:v>
                </c:pt>
                <c:pt idx="853">
                  <c:v>1.0175747440494027</c:v>
                </c:pt>
                <c:pt idx="854">
                  <c:v>1.0187676804433645</c:v>
                </c:pt>
                <c:pt idx="855">
                  <c:v>1.0199606168373263</c:v>
                </c:pt>
                <c:pt idx="856">
                  <c:v>1.0211535532312881</c:v>
                </c:pt>
                <c:pt idx="857">
                  <c:v>1.0223464896252499</c:v>
                </c:pt>
                <c:pt idx="858">
                  <c:v>1.0235394260192117</c:v>
                </c:pt>
                <c:pt idx="859">
                  <c:v>1.0247323624131734</c:v>
                </c:pt>
                <c:pt idx="860">
                  <c:v>1.0259252988071352</c:v>
                </c:pt>
                <c:pt idx="861">
                  <c:v>1.027118235201097</c:v>
                </c:pt>
                <c:pt idx="862">
                  <c:v>1.0283111715950588</c:v>
                </c:pt>
                <c:pt idx="863">
                  <c:v>1.0295041079890206</c:v>
                </c:pt>
                <c:pt idx="864">
                  <c:v>1.0306970443829824</c:v>
                </c:pt>
                <c:pt idx="865">
                  <c:v>1.0318899807769442</c:v>
                </c:pt>
                <c:pt idx="866">
                  <c:v>1.0330829171709059</c:v>
                </c:pt>
                <c:pt idx="867">
                  <c:v>1.0342758535648677</c:v>
                </c:pt>
                <c:pt idx="868">
                  <c:v>1.0354687899588295</c:v>
                </c:pt>
                <c:pt idx="869">
                  <c:v>1.0366617263527913</c:v>
                </c:pt>
                <c:pt idx="870">
                  <c:v>1.0378546627467531</c:v>
                </c:pt>
                <c:pt idx="871">
                  <c:v>1.0390475991407149</c:v>
                </c:pt>
                <c:pt idx="872">
                  <c:v>1.0402405355346767</c:v>
                </c:pt>
                <c:pt idx="873">
                  <c:v>1.0414334719286384</c:v>
                </c:pt>
                <c:pt idx="874">
                  <c:v>1.0426264083226002</c:v>
                </c:pt>
                <c:pt idx="875">
                  <c:v>1.043819344716562</c:v>
                </c:pt>
                <c:pt idx="876">
                  <c:v>1.0450122811105238</c:v>
                </c:pt>
                <c:pt idx="877">
                  <c:v>1.0462052175044856</c:v>
                </c:pt>
                <c:pt idx="878">
                  <c:v>1.0473981538984474</c:v>
                </c:pt>
                <c:pt idx="879">
                  <c:v>1.0485910902924092</c:v>
                </c:pt>
                <c:pt idx="880">
                  <c:v>1.0497840266863709</c:v>
                </c:pt>
                <c:pt idx="881">
                  <c:v>1.0509769630803327</c:v>
                </c:pt>
                <c:pt idx="882">
                  <c:v>1.0521698994742945</c:v>
                </c:pt>
                <c:pt idx="883">
                  <c:v>1.0533628358682563</c:v>
                </c:pt>
                <c:pt idx="884">
                  <c:v>1.0545557722622181</c:v>
                </c:pt>
                <c:pt idx="885">
                  <c:v>1.0557487086561799</c:v>
                </c:pt>
                <c:pt idx="886">
                  <c:v>1.0569416450501417</c:v>
                </c:pt>
                <c:pt idx="887">
                  <c:v>1.0581345814441034</c:v>
                </c:pt>
                <c:pt idx="888">
                  <c:v>1.0593275178380652</c:v>
                </c:pt>
                <c:pt idx="889">
                  <c:v>1.060520454232027</c:v>
                </c:pt>
                <c:pt idx="890">
                  <c:v>1.0617133906259888</c:v>
                </c:pt>
                <c:pt idx="891">
                  <c:v>1.0629063270199506</c:v>
                </c:pt>
                <c:pt idx="892">
                  <c:v>1.0640992634139124</c:v>
                </c:pt>
                <c:pt idx="893">
                  <c:v>1.0652921998078742</c:v>
                </c:pt>
                <c:pt idx="894">
                  <c:v>1.0664851362018359</c:v>
                </c:pt>
                <c:pt idx="895">
                  <c:v>1.0676780725957977</c:v>
                </c:pt>
                <c:pt idx="896">
                  <c:v>1.0688710089897595</c:v>
                </c:pt>
                <c:pt idx="897">
                  <c:v>1.0700639453837213</c:v>
                </c:pt>
                <c:pt idx="898">
                  <c:v>1.0712568817776831</c:v>
                </c:pt>
                <c:pt idx="899">
                  <c:v>1.0724498181716449</c:v>
                </c:pt>
                <c:pt idx="900">
                  <c:v>1.0736427545656066</c:v>
                </c:pt>
                <c:pt idx="901">
                  <c:v>1.0748356909595684</c:v>
                </c:pt>
                <c:pt idx="902">
                  <c:v>1.0760286273535302</c:v>
                </c:pt>
                <c:pt idx="903">
                  <c:v>1.077221563747492</c:v>
                </c:pt>
                <c:pt idx="904">
                  <c:v>1.0784145001414538</c:v>
                </c:pt>
                <c:pt idx="905">
                  <c:v>1.0796074365354156</c:v>
                </c:pt>
                <c:pt idx="906">
                  <c:v>1.0808003729293774</c:v>
                </c:pt>
                <c:pt idx="907">
                  <c:v>1.0819933093233391</c:v>
                </c:pt>
                <c:pt idx="908">
                  <c:v>1.0831862457173009</c:v>
                </c:pt>
                <c:pt idx="909">
                  <c:v>1.0843791821112627</c:v>
                </c:pt>
                <c:pt idx="910">
                  <c:v>1.0855721185052245</c:v>
                </c:pt>
                <c:pt idx="911">
                  <c:v>1.0867650548991863</c:v>
                </c:pt>
                <c:pt idx="912">
                  <c:v>1.0879579912931481</c:v>
                </c:pt>
                <c:pt idx="913">
                  <c:v>1.0891509276871099</c:v>
                </c:pt>
                <c:pt idx="914">
                  <c:v>1.0903438640810716</c:v>
                </c:pt>
                <c:pt idx="915">
                  <c:v>1.0915368004750334</c:v>
                </c:pt>
                <c:pt idx="916">
                  <c:v>1.0927297368689952</c:v>
                </c:pt>
                <c:pt idx="917">
                  <c:v>1.093922673262957</c:v>
                </c:pt>
                <c:pt idx="918">
                  <c:v>1.0951156096569188</c:v>
                </c:pt>
                <c:pt idx="919">
                  <c:v>1.0963085460508806</c:v>
                </c:pt>
                <c:pt idx="920">
                  <c:v>1.0975014824448424</c:v>
                </c:pt>
                <c:pt idx="921">
                  <c:v>1.0986944188388041</c:v>
                </c:pt>
                <c:pt idx="922">
                  <c:v>1.0998873552327659</c:v>
                </c:pt>
                <c:pt idx="923">
                  <c:v>1.1010802916267277</c:v>
                </c:pt>
                <c:pt idx="924">
                  <c:v>1.1022732280206895</c:v>
                </c:pt>
                <c:pt idx="925">
                  <c:v>1.1034661644146513</c:v>
                </c:pt>
                <c:pt idx="926">
                  <c:v>1.1046591008086131</c:v>
                </c:pt>
                <c:pt idx="927">
                  <c:v>1.1058520372025749</c:v>
                </c:pt>
                <c:pt idx="928">
                  <c:v>1.1070449735965366</c:v>
                </c:pt>
                <c:pt idx="929">
                  <c:v>1.1082379099904984</c:v>
                </c:pt>
                <c:pt idx="930">
                  <c:v>1.1094308463844602</c:v>
                </c:pt>
                <c:pt idx="931">
                  <c:v>1.110623782778422</c:v>
                </c:pt>
                <c:pt idx="932">
                  <c:v>1.1118167191723838</c:v>
                </c:pt>
                <c:pt idx="933">
                  <c:v>1.1130096555663456</c:v>
                </c:pt>
                <c:pt idx="934">
                  <c:v>1.1142025919603074</c:v>
                </c:pt>
                <c:pt idx="935">
                  <c:v>1.1153955283542691</c:v>
                </c:pt>
                <c:pt idx="936">
                  <c:v>1.1165884647482309</c:v>
                </c:pt>
                <c:pt idx="937">
                  <c:v>1.1177814011421927</c:v>
                </c:pt>
                <c:pt idx="938">
                  <c:v>1.1189743375361545</c:v>
                </c:pt>
                <c:pt idx="939">
                  <c:v>1.1201672739301163</c:v>
                </c:pt>
                <c:pt idx="940">
                  <c:v>1.1213602103240781</c:v>
                </c:pt>
                <c:pt idx="941">
                  <c:v>1.1225531467180399</c:v>
                </c:pt>
                <c:pt idx="942">
                  <c:v>1.1237460831120016</c:v>
                </c:pt>
                <c:pt idx="943">
                  <c:v>1.1249390195059634</c:v>
                </c:pt>
                <c:pt idx="944">
                  <c:v>1.1261319558999252</c:v>
                </c:pt>
                <c:pt idx="945">
                  <c:v>1.127324892293887</c:v>
                </c:pt>
                <c:pt idx="946">
                  <c:v>1.1285178286878488</c:v>
                </c:pt>
                <c:pt idx="947">
                  <c:v>1.1297107650818106</c:v>
                </c:pt>
                <c:pt idx="948">
                  <c:v>1.1309037014757723</c:v>
                </c:pt>
                <c:pt idx="949">
                  <c:v>1.1320966378697341</c:v>
                </c:pt>
                <c:pt idx="950">
                  <c:v>1.1332895742636959</c:v>
                </c:pt>
                <c:pt idx="951">
                  <c:v>1.1344825106576577</c:v>
                </c:pt>
                <c:pt idx="952">
                  <c:v>1.1356754470516195</c:v>
                </c:pt>
                <c:pt idx="953">
                  <c:v>1.1368683834455813</c:v>
                </c:pt>
                <c:pt idx="954">
                  <c:v>1.1380613198395431</c:v>
                </c:pt>
                <c:pt idx="955">
                  <c:v>1.1392542562335048</c:v>
                </c:pt>
                <c:pt idx="956">
                  <c:v>1.1404471926274666</c:v>
                </c:pt>
                <c:pt idx="957">
                  <c:v>1.1416401290214284</c:v>
                </c:pt>
                <c:pt idx="958">
                  <c:v>1.1428330654153902</c:v>
                </c:pt>
                <c:pt idx="959">
                  <c:v>1.144026001809352</c:v>
                </c:pt>
                <c:pt idx="960">
                  <c:v>1.1452189382033138</c:v>
                </c:pt>
                <c:pt idx="961">
                  <c:v>1.1464118745972756</c:v>
                </c:pt>
                <c:pt idx="962">
                  <c:v>1.1476048109912373</c:v>
                </c:pt>
                <c:pt idx="963">
                  <c:v>1.1487977473851991</c:v>
                </c:pt>
                <c:pt idx="964">
                  <c:v>1.1499906837791609</c:v>
                </c:pt>
                <c:pt idx="965">
                  <c:v>1.1511836201731227</c:v>
                </c:pt>
                <c:pt idx="966">
                  <c:v>1.1523765565670845</c:v>
                </c:pt>
                <c:pt idx="967">
                  <c:v>1.1535694929610463</c:v>
                </c:pt>
                <c:pt idx="968">
                  <c:v>1.1547624293550081</c:v>
                </c:pt>
                <c:pt idx="969">
                  <c:v>1.1559553657489698</c:v>
                </c:pt>
                <c:pt idx="970">
                  <c:v>1.1571483021429316</c:v>
                </c:pt>
                <c:pt idx="971">
                  <c:v>1.1583412385368934</c:v>
                </c:pt>
                <c:pt idx="972">
                  <c:v>1.1595341749308552</c:v>
                </c:pt>
                <c:pt idx="973">
                  <c:v>1.160727111324817</c:v>
                </c:pt>
                <c:pt idx="974">
                  <c:v>1.1619200477187788</c:v>
                </c:pt>
                <c:pt idx="975">
                  <c:v>1.1631129841127406</c:v>
                </c:pt>
                <c:pt idx="976">
                  <c:v>1.1643059205067023</c:v>
                </c:pt>
                <c:pt idx="977">
                  <c:v>1.1654988569006641</c:v>
                </c:pt>
                <c:pt idx="978">
                  <c:v>1.1666917932946259</c:v>
                </c:pt>
                <c:pt idx="979">
                  <c:v>1.1678847296885877</c:v>
                </c:pt>
                <c:pt idx="980">
                  <c:v>1.1690776660825495</c:v>
                </c:pt>
                <c:pt idx="981">
                  <c:v>1.1702706024765113</c:v>
                </c:pt>
                <c:pt idx="982">
                  <c:v>1.1714635388704731</c:v>
                </c:pt>
                <c:pt idx="983">
                  <c:v>1.1726564752644348</c:v>
                </c:pt>
                <c:pt idx="984">
                  <c:v>1.1738494116583966</c:v>
                </c:pt>
                <c:pt idx="985">
                  <c:v>1.1750423480523584</c:v>
                </c:pt>
                <c:pt idx="986">
                  <c:v>1.1762352844463202</c:v>
                </c:pt>
                <c:pt idx="987">
                  <c:v>1.177428220840282</c:v>
                </c:pt>
                <c:pt idx="988">
                  <c:v>1.1786211572342438</c:v>
                </c:pt>
                <c:pt idx="989">
                  <c:v>1.1798140936282056</c:v>
                </c:pt>
                <c:pt idx="990">
                  <c:v>1.1810070300221673</c:v>
                </c:pt>
                <c:pt idx="991">
                  <c:v>1.1821999664161291</c:v>
                </c:pt>
                <c:pt idx="992">
                  <c:v>1.1833929028100909</c:v>
                </c:pt>
                <c:pt idx="993">
                  <c:v>1.1845858392040527</c:v>
                </c:pt>
                <c:pt idx="994">
                  <c:v>1.1857787755980145</c:v>
                </c:pt>
                <c:pt idx="995">
                  <c:v>1.1869717119919763</c:v>
                </c:pt>
                <c:pt idx="996">
                  <c:v>1.188164648385938</c:v>
                </c:pt>
                <c:pt idx="997">
                  <c:v>1.1893575847798998</c:v>
                </c:pt>
                <c:pt idx="998">
                  <c:v>1.1905505211738616</c:v>
                </c:pt>
                <c:pt idx="999">
                  <c:v>1.1917434575678234</c:v>
                </c:pt>
                <c:pt idx="1000" formatCode="0.00000">
                  <c:v>1.192926393961782</c:v>
                </c:pt>
              </c:numCache>
            </c:numRef>
          </c:xVal>
          <c:yVal>
            <c:numRef>
              <c:f>'Coport. de Area'!$H$18:$H$1018</c:f>
              <c:numCache>
                <c:formatCode>General</c:formatCode>
                <c:ptCount val="1001"/>
                <c:pt idx="0">
                  <c:v>7.2334976070160461E-3</c:v>
                </c:pt>
                <c:pt idx="1">
                  <c:v>7.2378139535645997E-3</c:v>
                </c:pt>
                <c:pt idx="2">
                  <c:v>7.2421222311121226E-3</c:v>
                </c:pt>
                <c:pt idx="3">
                  <c:v>7.2464224396586122E-3</c:v>
                </c:pt>
                <c:pt idx="4">
                  <c:v>7.250714579204072E-3</c:v>
                </c:pt>
                <c:pt idx="5">
                  <c:v>7.2549986497484984E-3</c:v>
                </c:pt>
                <c:pt idx="6">
                  <c:v>7.2592746512918941E-3</c:v>
                </c:pt>
                <c:pt idx="7">
                  <c:v>7.26354258383426E-3</c:v>
                </c:pt>
                <c:pt idx="8">
                  <c:v>7.2678024473755917E-3</c:v>
                </c:pt>
                <c:pt idx="9">
                  <c:v>7.2720542419158919E-3</c:v>
                </c:pt>
                <c:pt idx="10">
                  <c:v>7.2762979674551613E-3</c:v>
                </c:pt>
                <c:pt idx="11">
                  <c:v>7.2805336239933991E-3</c:v>
                </c:pt>
                <c:pt idx="12">
                  <c:v>7.2847612115306045E-3</c:v>
                </c:pt>
                <c:pt idx="13">
                  <c:v>7.2889807300667783E-3</c:v>
                </c:pt>
                <c:pt idx="14">
                  <c:v>7.2931921796019214E-3</c:v>
                </c:pt>
                <c:pt idx="15">
                  <c:v>7.2973955601360312E-3</c:v>
                </c:pt>
                <c:pt idx="16">
                  <c:v>7.3015908716691121E-3</c:v>
                </c:pt>
                <c:pt idx="17">
                  <c:v>7.3057781142011596E-3</c:v>
                </c:pt>
                <c:pt idx="18">
                  <c:v>7.3099572877321755E-3</c:v>
                </c:pt>
                <c:pt idx="19">
                  <c:v>7.3141283922621599E-3</c:v>
                </c:pt>
                <c:pt idx="20">
                  <c:v>7.3182914277911126E-3</c:v>
                </c:pt>
                <c:pt idx="21">
                  <c:v>7.322446394319033E-3</c:v>
                </c:pt>
                <c:pt idx="22">
                  <c:v>7.3265932918459226E-3</c:v>
                </c:pt>
                <c:pt idx="23">
                  <c:v>7.3307321203717806E-3</c:v>
                </c:pt>
                <c:pt idx="24">
                  <c:v>7.3348628798966062E-3</c:v>
                </c:pt>
                <c:pt idx="25">
                  <c:v>7.3389855704204003E-3</c:v>
                </c:pt>
                <c:pt idx="26">
                  <c:v>7.3431001919431636E-3</c:v>
                </c:pt>
                <c:pt idx="27">
                  <c:v>7.3472067444648945E-3</c:v>
                </c:pt>
                <c:pt idx="28">
                  <c:v>7.3513052279855938E-3</c:v>
                </c:pt>
                <c:pt idx="29">
                  <c:v>7.3553956425052624E-3</c:v>
                </c:pt>
                <c:pt idx="30">
                  <c:v>7.3594779880238985E-3</c:v>
                </c:pt>
                <c:pt idx="31">
                  <c:v>7.3635522645415022E-3</c:v>
                </c:pt>
                <c:pt idx="32">
                  <c:v>7.367618472058076E-3</c:v>
                </c:pt>
                <c:pt idx="33">
                  <c:v>7.3716766105736183E-3</c:v>
                </c:pt>
                <c:pt idx="34">
                  <c:v>7.3757266800881273E-3</c:v>
                </c:pt>
                <c:pt idx="35">
                  <c:v>7.3797686806016047E-3</c:v>
                </c:pt>
                <c:pt idx="36">
                  <c:v>7.3838026121140505E-3</c:v>
                </c:pt>
                <c:pt idx="37">
                  <c:v>7.3878284746254656E-3</c:v>
                </c:pt>
                <c:pt idx="38">
                  <c:v>7.3918462681358491E-3</c:v>
                </c:pt>
                <c:pt idx="39">
                  <c:v>7.3958559926452002E-3</c:v>
                </c:pt>
                <c:pt idx="40">
                  <c:v>7.3998576481535197E-3</c:v>
                </c:pt>
                <c:pt idx="41">
                  <c:v>7.4038512346608076E-3</c:v>
                </c:pt>
                <c:pt idx="42">
                  <c:v>7.4078367521670649E-3</c:v>
                </c:pt>
                <c:pt idx="43">
                  <c:v>7.4118142006722905E-3</c:v>
                </c:pt>
                <c:pt idx="44">
                  <c:v>7.4157835801764828E-3</c:v>
                </c:pt>
                <c:pt idx="45">
                  <c:v>7.4197448906796444E-3</c:v>
                </c:pt>
                <c:pt idx="46">
                  <c:v>7.4236981321817736E-3</c:v>
                </c:pt>
                <c:pt idx="47">
                  <c:v>7.4276433046828721E-3</c:v>
                </c:pt>
                <c:pt idx="48">
                  <c:v>7.431580408182939E-3</c:v>
                </c:pt>
                <c:pt idx="49">
                  <c:v>7.4355094426819743E-3</c:v>
                </c:pt>
                <c:pt idx="50">
                  <c:v>7.439430408179978E-3</c:v>
                </c:pt>
                <c:pt idx="51">
                  <c:v>7.4433433046769493E-3</c:v>
                </c:pt>
                <c:pt idx="52">
                  <c:v>7.447248132172889E-3</c:v>
                </c:pt>
                <c:pt idx="53">
                  <c:v>7.4511448906677972E-3</c:v>
                </c:pt>
                <c:pt idx="54">
                  <c:v>7.4550335801616737E-3</c:v>
                </c:pt>
                <c:pt idx="55">
                  <c:v>7.4589142006545178E-3</c:v>
                </c:pt>
                <c:pt idx="56">
                  <c:v>7.462786752146333E-3</c:v>
                </c:pt>
                <c:pt idx="57">
                  <c:v>7.4666512346371148E-3</c:v>
                </c:pt>
                <c:pt idx="58">
                  <c:v>7.470507648126865E-3</c:v>
                </c:pt>
                <c:pt idx="59">
                  <c:v>7.4743559926155828E-3</c:v>
                </c:pt>
                <c:pt idx="60">
                  <c:v>7.4781962681032699E-3</c:v>
                </c:pt>
                <c:pt idx="61">
                  <c:v>7.4820284745899246E-3</c:v>
                </c:pt>
                <c:pt idx="62">
                  <c:v>7.4858526120755485E-3</c:v>
                </c:pt>
                <c:pt idx="63">
                  <c:v>7.4896686805601409E-3</c:v>
                </c:pt>
                <c:pt idx="64">
                  <c:v>7.4934766800437E-3</c:v>
                </c:pt>
                <c:pt idx="65">
                  <c:v>7.4972766105262292E-3</c:v>
                </c:pt>
                <c:pt idx="66">
                  <c:v>7.5010684720077259E-3</c:v>
                </c:pt>
                <c:pt idx="67">
                  <c:v>7.504852264488192E-3</c:v>
                </c:pt>
                <c:pt idx="68">
                  <c:v>7.5086279879676256E-3</c:v>
                </c:pt>
                <c:pt idx="69">
                  <c:v>7.5123956424460276E-3</c:v>
                </c:pt>
                <c:pt idx="70">
                  <c:v>7.516155227923399E-3</c:v>
                </c:pt>
                <c:pt idx="71">
                  <c:v>7.5199067443997361E-3</c:v>
                </c:pt>
                <c:pt idx="72">
                  <c:v>7.5236501918750434E-3</c:v>
                </c:pt>
                <c:pt idx="73">
                  <c:v>7.5273855703493191E-3</c:v>
                </c:pt>
                <c:pt idx="74">
                  <c:v>7.5311128798225633E-3</c:v>
                </c:pt>
                <c:pt idx="75">
                  <c:v>7.5348321202947759E-3</c:v>
                </c:pt>
                <c:pt idx="76">
                  <c:v>7.5385432917659551E-3</c:v>
                </c:pt>
                <c:pt idx="77">
                  <c:v>7.5422463942361045E-3</c:v>
                </c:pt>
                <c:pt idx="78">
                  <c:v>7.5459414277052224E-3</c:v>
                </c:pt>
                <c:pt idx="79">
                  <c:v>7.5496283921733087E-3</c:v>
                </c:pt>
                <c:pt idx="80">
                  <c:v>7.5533072876403616E-3</c:v>
                </c:pt>
                <c:pt idx="81">
                  <c:v>7.5569781141063838E-3</c:v>
                </c:pt>
                <c:pt idx="82">
                  <c:v>7.5606408715713736E-3</c:v>
                </c:pt>
                <c:pt idx="83">
                  <c:v>7.5642955600353327E-3</c:v>
                </c:pt>
                <c:pt idx="84">
                  <c:v>7.5679421794982603E-3</c:v>
                </c:pt>
                <c:pt idx="85">
                  <c:v>7.5715807299601562E-3</c:v>
                </c:pt>
                <c:pt idx="86">
                  <c:v>7.5752112114210197E-3</c:v>
                </c:pt>
                <c:pt idx="87">
                  <c:v>7.5788336238808533E-3</c:v>
                </c:pt>
                <c:pt idx="88">
                  <c:v>7.5824479673396537E-3</c:v>
                </c:pt>
                <c:pt idx="89">
                  <c:v>7.5860542417974224E-3</c:v>
                </c:pt>
                <c:pt idx="90">
                  <c:v>7.5896524472541596E-3</c:v>
                </c:pt>
                <c:pt idx="91">
                  <c:v>7.5932425837098661E-3</c:v>
                </c:pt>
                <c:pt idx="92">
                  <c:v>7.5968246511645401E-3</c:v>
                </c:pt>
                <c:pt idx="93">
                  <c:v>7.6003986496181826E-3</c:v>
                </c:pt>
                <c:pt idx="94">
                  <c:v>7.6039645790707934E-3</c:v>
                </c:pt>
                <c:pt idx="95">
                  <c:v>7.6075224395223727E-3</c:v>
                </c:pt>
                <c:pt idx="96">
                  <c:v>7.6110722309729213E-3</c:v>
                </c:pt>
                <c:pt idx="97">
                  <c:v>7.6146139534224366E-3</c:v>
                </c:pt>
                <c:pt idx="98">
                  <c:v>7.6181476068709212E-3</c:v>
                </c:pt>
                <c:pt idx="99">
                  <c:v>7.6216731913183733E-3</c:v>
                </c:pt>
                <c:pt idx="100">
                  <c:v>7.6251907067647947E-3</c:v>
                </c:pt>
                <c:pt idx="101">
                  <c:v>7.6287001532101837E-3</c:v>
                </c:pt>
                <c:pt idx="102">
                  <c:v>7.6322015306545411E-3</c:v>
                </c:pt>
                <c:pt idx="103">
                  <c:v>7.6356948390978669E-3</c:v>
                </c:pt>
                <c:pt idx="104">
                  <c:v>7.6391800785401611E-3</c:v>
                </c:pt>
                <c:pt idx="105">
                  <c:v>7.6426572489814246E-3</c:v>
                </c:pt>
                <c:pt idx="106">
                  <c:v>7.6461263504216557E-3</c:v>
                </c:pt>
                <c:pt idx="107">
                  <c:v>7.6495873828608552E-3</c:v>
                </c:pt>
                <c:pt idx="108">
                  <c:v>7.6530403462990223E-3</c:v>
                </c:pt>
                <c:pt idx="109">
                  <c:v>7.6564852407361595E-3</c:v>
                </c:pt>
                <c:pt idx="110">
                  <c:v>7.6599220661722643E-3</c:v>
                </c:pt>
                <c:pt idx="111">
                  <c:v>7.6633508226073375E-3</c:v>
                </c:pt>
                <c:pt idx="112">
                  <c:v>7.6667715100413782E-3</c:v>
                </c:pt>
                <c:pt idx="113">
                  <c:v>7.6701841284743874E-3</c:v>
                </c:pt>
                <c:pt idx="114">
                  <c:v>7.6735886779063659E-3</c:v>
                </c:pt>
                <c:pt idx="115">
                  <c:v>7.676985158337311E-3</c:v>
                </c:pt>
                <c:pt idx="116">
                  <c:v>7.6803735697672272E-3</c:v>
                </c:pt>
                <c:pt idx="117">
                  <c:v>7.6837539121961101E-3</c:v>
                </c:pt>
                <c:pt idx="118">
                  <c:v>7.6871261856239614E-3</c:v>
                </c:pt>
                <c:pt idx="119">
                  <c:v>7.6904903900507811E-3</c:v>
                </c:pt>
                <c:pt idx="120">
                  <c:v>7.6938465254765692E-3</c:v>
                </c:pt>
                <c:pt idx="121">
                  <c:v>7.6971945919013258E-3</c:v>
                </c:pt>
                <c:pt idx="122">
                  <c:v>7.7005345893250508E-3</c:v>
                </c:pt>
                <c:pt idx="123">
                  <c:v>7.7038665177477442E-3</c:v>
                </c:pt>
                <c:pt idx="124">
                  <c:v>7.7071903771694043E-3</c:v>
                </c:pt>
                <c:pt idx="125">
                  <c:v>7.7105061675900354E-3</c:v>
                </c:pt>
                <c:pt idx="126">
                  <c:v>7.7138138890096323E-3</c:v>
                </c:pt>
                <c:pt idx="127">
                  <c:v>7.7171135414282003E-3</c:v>
                </c:pt>
                <c:pt idx="128">
                  <c:v>7.7204051248457358E-3</c:v>
                </c:pt>
                <c:pt idx="129">
                  <c:v>7.723688639262238E-3</c:v>
                </c:pt>
                <c:pt idx="130">
                  <c:v>7.7269640846777095E-3</c:v>
                </c:pt>
                <c:pt idx="131">
                  <c:v>7.7302314610921494E-3</c:v>
                </c:pt>
                <c:pt idx="132">
                  <c:v>7.7334907685055578E-3</c:v>
                </c:pt>
                <c:pt idx="133">
                  <c:v>7.7367420069179346E-3</c:v>
                </c:pt>
                <c:pt idx="134">
                  <c:v>7.7399851763292806E-3</c:v>
                </c:pt>
                <c:pt idx="135">
                  <c:v>7.7432202767395934E-3</c:v>
                </c:pt>
                <c:pt idx="136">
                  <c:v>7.7464473081488754E-3</c:v>
                </c:pt>
                <c:pt idx="137">
                  <c:v>7.749666270557125E-3</c:v>
                </c:pt>
                <c:pt idx="138">
                  <c:v>7.752877163964343E-3</c:v>
                </c:pt>
                <c:pt idx="139">
                  <c:v>7.7560799883705312E-3</c:v>
                </c:pt>
                <c:pt idx="140">
                  <c:v>7.7592747437756852E-3</c:v>
                </c:pt>
                <c:pt idx="141">
                  <c:v>7.7624614301798093E-3</c:v>
                </c:pt>
                <c:pt idx="142">
                  <c:v>7.765640047582901E-3</c:v>
                </c:pt>
                <c:pt idx="143">
                  <c:v>7.768810595984962E-3</c:v>
                </c:pt>
                <c:pt idx="144">
                  <c:v>7.7719730753859897E-3</c:v>
                </c:pt>
                <c:pt idx="145">
                  <c:v>7.7751274857859876E-3</c:v>
                </c:pt>
                <c:pt idx="146">
                  <c:v>7.778273827184953E-3</c:v>
                </c:pt>
                <c:pt idx="147">
                  <c:v>7.7814120995828859E-3</c:v>
                </c:pt>
                <c:pt idx="148">
                  <c:v>7.7845423029797873E-3</c:v>
                </c:pt>
                <c:pt idx="149">
                  <c:v>7.787664437375658E-3</c:v>
                </c:pt>
                <c:pt idx="150">
                  <c:v>7.790778502770497E-3</c:v>
                </c:pt>
                <c:pt idx="151">
                  <c:v>7.7938844991643046E-3</c:v>
                </c:pt>
                <c:pt idx="152">
                  <c:v>7.7969824265570805E-3</c:v>
                </c:pt>
                <c:pt idx="153">
                  <c:v>7.8000722849488231E-3</c:v>
                </c:pt>
                <c:pt idx="154">
                  <c:v>7.8031540743395359E-3</c:v>
                </c:pt>
                <c:pt idx="155">
                  <c:v>7.8062277947292162E-3</c:v>
                </c:pt>
                <c:pt idx="156">
                  <c:v>7.8092934461178659E-3</c:v>
                </c:pt>
                <c:pt idx="157">
                  <c:v>7.8123510285054822E-3</c:v>
                </c:pt>
                <c:pt idx="158">
                  <c:v>7.8154005418920678E-3</c:v>
                </c:pt>
                <c:pt idx="159">
                  <c:v>7.8184419862776227E-3</c:v>
                </c:pt>
                <c:pt idx="160">
                  <c:v>7.8214753616621443E-3</c:v>
                </c:pt>
                <c:pt idx="161">
                  <c:v>7.8245006680456343E-3</c:v>
                </c:pt>
                <c:pt idx="162">
                  <c:v>7.8275179054280927E-3</c:v>
                </c:pt>
                <c:pt idx="163">
                  <c:v>7.8305270738095213E-3</c:v>
                </c:pt>
                <c:pt idx="164">
                  <c:v>7.8335281731899166E-3</c:v>
                </c:pt>
                <c:pt idx="165">
                  <c:v>7.8365212035692803E-3</c:v>
                </c:pt>
                <c:pt idx="166">
                  <c:v>7.8395061649476142E-3</c:v>
                </c:pt>
                <c:pt idx="167">
                  <c:v>7.842483057324913E-3</c:v>
                </c:pt>
                <c:pt idx="168">
                  <c:v>7.8454518807011837E-3</c:v>
                </c:pt>
                <c:pt idx="169">
                  <c:v>7.8484126350764211E-3</c:v>
                </c:pt>
                <c:pt idx="170">
                  <c:v>7.8513653204506269E-3</c:v>
                </c:pt>
                <c:pt idx="171">
                  <c:v>7.8543099368237994E-3</c:v>
                </c:pt>
                <c:pt idx="172">
                  <c:v>7.8572464841959438E-3</c:v>
                </c:pt>
                <c:pt idx="173">
                  <c:v>7.8601749625670549E-3</c:v>
                </c:pt>
                <c:pt idx="174">
                  <c:v>7.8630953719371344E-3</c:v>
                </c:pt>
                <c:pt idx="175">
                  <c:v>7.8660077123061806E-3</c:v>
                </c:pt>
                <c:pt idx="176">
                  <c:v>7.8689119836741969E-3</c:v>
                </c:pt>
                <c:pt idx="177">
                  <c:v>7.87180818604118E-3</c:v>
                </c:pt>
                <c:pt idx="178">
                  <c:v>7.8746963194071349E-3</c:v>
                </c:pt>
                <c:pt idx="179">
                  <c:v>7.8775763837720548E-3</c:v>
                </c:pt>
                <c:pt idx="180">
                  <c:v>7.8804483791359431E-3</c:v>
                </c:pt>
                <c:pt idx="181">
                  <c:v>7.8833123054988033E-3</c:v>
                </c:pt>
                <c:pt idx="182">
                  <c:v>7.8861681628606285E-3</c:v>
                </c:pt>
                <c:pt idx="183">
                  <c:v>7.889015951221422E-3</c:v>
                </c:pt>
                <c:pt idx="184">
                  <c:v>7.8918556705811858E-3</c:v>
                </c:pt>
                <c:pt idx="185">
                  <c:v>7.8946873209399162E-3</c:v>
                </c:pt>
                <c:pt idx="186">
                  <c:v>7.8975109022976168E-3</c:v>
                </c:pt>
                <c:pt idx="187">
                  <c:v>7.900326414654284E-3</c:v>
                </c:pt>
                <c:pt idx="188">
                  <c:v>7.9031338580099197E-3</c:v>
                </c:pt>
                <c:pt idx="189">
                  <c:v>7.9059332323645256E-3</c:v>
                </c:pt>
                <c:pt idx="190">
                  <c:v>7.9087245377180999E-3</c:v>
                </c:pt>
                <c:pt idx="191">
                  <c:v>7.9115077740706391E-3</c:v>
                </c:pt>
                <c:pt idx="192">
                  <c:v>7.9142829414221502E-3</c:v>
                </c:pt>
                <c:pt idx="193">
                  <c:v>7.9170500397726263E-3</c:v>
                </c:pt>
                <c:pt idx="194">
                  <c:v>7.9198090691220725E-3</c:v>
                </c:pt>
                <c:pt idx="195">
                  <c:v>7.9225600294704889E-3</c:v>
                </c:pt>
                <c:pt idx="196">
                  <c:v>7.9253029208178703E-3</c:v>
                </c:pt>
                <c:pt idx="197">
                  <c:v>7.9280377431642218E-3</c:v>
                </c:pt>
                <c:pt idx="198">
                  <c:v>7.9307644965095417E-3</c:v>
                </c:pt>
                <c:pt idx="199">
                  <c:v>7.93348318085383E-3</c:v>
                </c:pt>
                <c:pt idx="200">
                  <c:v>7.9361937961970868E-3</c:v>
                </c:pt>
                <c:pt idx="201">
                  <c:v>7.938896342539312E-3</c:v>
                </c:pt>
                <c:pt idx="202">
                  <c:v>7.9415908198805056E-3</c:v>
                </c:pt>
                <c:pt idx="203">
                  <c:v>7.9442772282206642E-3</c:v>
                </c:pt>
                <c:pt idx="204">
                  <c:v>7.9469555675597964E-3</c:v>
                </c:pt>
                <c:pt idx="205">
                  <c:v>7.9496258378978935E-3</c:v>
                </c:pt>
                <c:pt idx="206">
                  <c:v>7.9522880392349608E-3</c:v>
                </c:pt>
                <c:pt idx="207">
                  <c:v>7.9549421715709948E-3</c:v>
                </c:pt>
                <c:pt idx="208">
                  <c:v>7.957588234905999E-3</c:v>
                </c:pt>
                <c:pt idx="209">
                  <c:v>7.9602262292399698E-3</c:v>
                </c:pt>
                <c:pt idx="210">
                  <c:v>7.9628561545729108E-3</c:v>
                </c:pt>
                <c:pt idx="211">
                  <c:v>7.9654780109048185E-3</c:v>
                </c:pt>
                <c:pt idx="212">
                  <c:v>7.9680917982356964E-3</c:v>
                </c:pt>
                <c:pt idx="213">
                  <c:v>7.9706975165655409E-3</c:v>
                </c:pt>
                <c:pt idx="214">
                  <c:v>7.9732951658943538E-3</c:v>
                </c:pt>
                <c:pt idx="215">
                  <c:v>7.9758847462221352E-3</c:v>
                </c:pt>
                <c:pt idx="216">
                  <c:v>7.978466257548885E-3</c:v>
                </c:pt>
                <c:pt idx="217">
                  <c:v>7.981039699874605E-3</c:v>
                </c:pt>
                <c:pt idx="218">
                  <c:v>7.9836050731992916E-3</c:v>
                </c:pt>
                <c:pt idx="219">
                  <c:v>7.9861623775229467E-3</c:v>
                </c:pt>
                <c:pt idx="220">
                  <c:v>7.9887116128455702E-3</c:v>
                </c:pt>
                <c:pt idx="221">
                  <c:v>7.9912527791671621E-3</c:v>
                </c:pt>
                <c:pt idx="222">
                  <c:v>7.9937858764877225E-3</c:v>
                </c:pt>
                <c:pt idx="223">
                  <c:v>7.9963109048072512E-3</c:v>
                </c:pt>
                <c:pt idx="224">
                  <c:v>7.9988278641257484E-3</c:v>
                </c:pt>
                <c:pt idx="225">
                  <c:v>8.0013367544432123E-3</c:v>
                </c:pt>
                <c:pt idx="226">
                  <c:v>8.0038375757596463E-3</c:v>
                </c:pt>
                <c:pt idx="227">
                  <c:v>8.0063303280750488E-3</c:v>
                </c:pt>
                <c:pt idx="228">
                  <c:v>8.0088150113894196E-3</c:v>
                </c:pt>
                <c:pt idx="229">
                  <c:v>8.0112916257027589E-3</c:v>
                </c:pt>
                <c:pt idx="230">
                  <c:v>8.0137601710150649E-3</c:v>
                </c:pt>
                <c:pt idx="231">
                  <c:v>8.0162206473263411E-3</c:v>
                </c:pt>
                <c:pt idx="232">
                  <c:v>8.0186730546365839E-3</c:v>
                </c:pt>
                <c:pt idx="233">
                  <c:v>8.0211173929457952E-3</c:v>
                </c:pt>
                <c:pt idx="234">
                  <c:v>8.0235536622539766E-3</c:v>
                </c:pt>
                <c:pt idx="235">
                  <c:v>8.0259818625611264E-3</c:v>
                </c:pt>
                <c:pt idx="236">
                  <c:v>8.028401993867243E-3</c:v>
                </c:pt>
                <c:pt idx="237">
                  <c:v>8.0308140561723279E-3</c:v>
                </c:pt>
                <c:pt idx="238">
                  <c:v>8.033218049476383E-3</c:v>
                </c:pt>
                <c:pt idx="239">
                  <c:v>8.0356139737794048E-3</c:v>
                </c:pt>
                <c:pt idx="240">
                  <c:v>8.0380018290813968E-3</c:v>
                </c:pt>
                <c:pt idx="241">
                  <c:v>8.0403816153823554E-3</c:v>
                </c:pt>
                <c:pt idx="242">
                  <c:v>8.0427533326822807E-3</c:v>
                </c:pt>
                <c:pt idx="243">
                  <c:v>8.0451169809811762E-3</c:v>
                </c:pt>
                <c:pt idx="244">
                  <c:v>8.0474725602790419E-3</c:v>
                </c:pt>
                <c:pt idx="245">
                  <c:v>8.0498200705758742E-3</c:v>
                </c:pt>
                <c:pt idx="246">
                  <c:v>8.052159511871675E-3</c:v>
                </c:pt>
                <c:pt idx="247">
                  <c:v>8.0544908841664424E-3</c:v>
                </c:pt>
                <c:pt idx="248">
                  <c:v>8.0568141874601817E-3</c:v>
                </c:pt>
                <c:pt idx="249">
                  <c:v>8.0591294217528878E-3</c:v>
                </c:pt>
                <c:pt idx="250">
                  <c:v>8.0614365870445605E-3</c:v>
                </c:pt>
                <c:pt idx="251">
                  <c:v>8.0637356833352034E-3</c:v>
                </c:pt>
                <c:pt idx="252">
                  <c:v>8.0660267106248146E-3</c:v>
                </c:pt>
                <c:pt idx="253">
                  <c:v>8.0683096689133926E-3</c:v>
                </c:pt>
                <c:pt idx="254">
                  <c:v>8.0705845582009408E-3</c:v>
                </c:pt>
                <c:pt idx="255">
                  <c:v>8.0728513784874573E-3</c:v>
                </c:pt>
                <c:pt idx="256">
                  <c:v>8.0751101297729423E-3</c:v>
                </c:pt>
                <c:pt idx="257">
                  <c:v>8.0773608120573957E-3</c:v>
                </c:pt>
                <c:pt idx="258">
                  <c:v>8.0796034253408158E-3</c:v>
                </c:pt>
                <c:pt idx="259">
                  <c:v>8.0818379696232043E-3</c:v>
                </c:pt>
                <c:pt idx="260">
                  <c:v>8.0840644449045613E-3</c:v>
                </c:pt>
                <c:pt idx="261">
                  <c:v>8.0862828511848884E-3</c:v>
                </c:pt>
                <c:pt idx="262">
                  <c:v>8.0884931884641839E-3</c:v>
                </c:pt>
                <c:pt idx="263">
                  <c:v>8.0906954567424461E-3</c:v>
                </c:pt>
                <c:pt idx="264">
                  <c:v>8.0928896560196768E-3</c:v>
                </c:pt>
                <c:pt idx="265">
                  <c:v>8.0950757862958758E-3</c:v>
                </c:pt>
                <c:pt idx="266">
                  <c:v>8.097253847571045E-3</c:v>
                </c:pt>
                <c:pt idx="267">
                  <c:v>8.0994238398451809E-3</c:v>
                </c:pt>
                <c:pt idx="268">
                  <c:v>8.1015857631182853E-3</c:v>
                </c:pt>
                <c:pt idx="269">
                  <c:v>8.103739617390358E-3</c:v>
                </c:pt>
                <c:pt idx="270">
                  <c:v>8.1058854026613992E-3</c:v>
                </c:pt>
                <c:pt idx="271">
                  <c:v>8.1080231189314088E-3</c:v>
                </c:pt>
                <c:pt idx="272">
                  <c:v>8.1101527662003868E-3</c:v>
                </c:pt>
                <c:pt idx="273">
                  <c:v>8.1122743444683332E-3</c:v>
                </c:pt>
                <c:pt idx="274">
                  <c:v>8.1143878537352464E-3</c:v>
                </c:pt>
                <c:pt idx="275">
                  <c:v>8.1164932940011314E-3</c:v>
                </c:pt>
                <c:pt idx="276">
                  <c:v>8.1185906652659831E-3</c:v>
                </c:pt>
                <c:pt idx="277">
                  <c:v>8.1206799675298015E-3</c:v>
                </c:pt>
                <c:pt idx="278">
                  <c:v>8.1227612007925901E-3</c:v>
                </c:pt>
                <c:pt idx="279">
                  <c:v>8.1248343650543488E-3</c:v>
                </c:pt>
                <c:pt idx="280">
                  <c:v>8.1268994603150724E-3</c:v>
                </c:pt>
                <c:pt idx="281">
                  <c:v>8.1289564865747645E-3</c:v>
                </c:pt>
                <c:pt idx="282">
                  <c:v>8.1310054438334268E-3</c:v>
                </c:pt>
                <c:pt idx="283">
                  <c:v>8.1330463320910557E-3</c:v>
                </c:pt>
                <c:pt idx="284">
                  <c:v>8.1350791513476548E-3</c:v>
                </c:pt>
                <c:pt idx="285">
                  <c:v>8.1371039016032206E-3</c:v>
                </c:pt>
                <c:pt idx="286">
                  <c:v>8.1391205828577565E-3</c:v>
                </c:pt>
                <c:pt idx="287">
                  <c:v>8.1411291951112592E-3</c:v>
                </c:pt>
                <c:pt idx="288">
                  <c:v>8.143129738363732E-3</c:v>
                </c:pt>
                <c:pt idx="289">
                  <c:v>8.1451222126151697E-3</c:v>
                </c:pt>
                <c:pt idx="290">
                  <c:v>8.1471066178655793E-3</c:v>
                </c:pt>
                <c:pt idx="291">
                  <c:v>8.1490829541149556E-3</c:v>
                </c:pt>
                <c:pt idx="292">
                  <c:v>8.1510512213633004E-3</c:v>
                </c:pt>
                <c:pt idx="293">
                  <c:v>8.1530114196106153E-3</c:v>
                </c:pt>
                <c:pt idx="294">
                  <c:v>8.1549635488568951E-3</c:v>
                </c:pt>
                <c:pt idx="295">
                  <c:v>8.1569076091021452E-3</c:v>
                </c:pt>
                <c:pt idx="296">
                  <c:v>8.1588436003463653E-3</c:v>
                </c:pt>
                <c:pt idx="297">
                  <c:v>8.1607715225895522E-3</c:v>
                </c:pt>
                <c:pt idx="298">
                  <c:v>8.1626913758317057E-3</c:v>
                </c:pt>
                <c:pt idx="299">
                  <c:v>8.1646031600728294E-3</c:v>
                </c:pt>
                <c:pt idx="300">
                  <c:v>8.1665068753129216E-3</c:v>
                </c:pt>
                <c:pt idx="301">
                  <c:v>8.1684025215519821E-3</c:v>
                </c:pt>
                <c:pt idx="302">
                  <c:v>8.1702900987900111E-3</c:v>
                </c:pt>
                <c:pt idx="303">
                  <c:v>8.1721696070270085E-3</c:v>
                </c:pt>
                <c:pt idx="304">
                  <c:v>8.1740410462629726E-3</c:v>
                </c:pt>
                <c:pt idx="305">
                  <c:v>8.1759044164979068E-3</c:v>
                </c:pt>
                <c:pt idx="306">
                  <c:v>8.1777597177318095E-3</c:v>
                </c:pt>
                <c:pt idx="307">
                  <c:v>8.1796069499646788E-3</c:v>
                </c:pt>
                <c:pt idx="308">
                  <c:v>8.1814461131965183E-3</c:v>
                </c:pt>
                <c:pt idx="309">
                  <c:v>8.1832772074273245E-3</c:v>
                </c:pt>
                <c:pt idx="310">
                  <c:v>8.1851002326570992E-3</c:v>
                </c:pt>
                <c:pt idx="311">
                  <c:v>8.1869151888858439E-3</c:v>
                </c:pt>
                <c:pt idx="312">
                  <c:v>8.1887220761135571E-3</c:v>
                </c:pt>
                <c:pt idx="313">
                  <c:v>8.190520894340237E-3</c:v>
                </c:pt>
                <c:pt idx="314">
                  <c:v>8.1923116435658853E-3</c:v>
                </c:pt>
                <c:pt idx="315">
                  <c:v>8.1940943237905038E-3</c:v>
                </c:pt>
                <c:pt idx="316">
                  <c:v>8.195868935014089E-3</c:v>
                </c:pt>
                <c:pt idx="317">
                  <c:v>8.1976354772366408E-3</c:v>
                </c:pt>
                <c:pt idx="318">
                  <c:v>8.1993939504581663E-3</c:v>
                </c:pt>
                <c:pt idx="319">
                  <c:v>8.201144354678655E-3</c:v>
                </c:pt>
                <c:pt idx="320">
                  <c:v>8.2028866898981156E-3</c:v>
                </c:pt>
                <c:pt idx="321">
                  <c:v>8.2046209561165411E-3</c:v>
                </c:pt>
                <c:pt idx="322">
                  <c:v>8.2063471533339385E-3</c:v>
                </c:pt>
                <c:pt idx="323">
                  <c:v>8.2080652815503009E-3</c:v>
                </c:pt>
                <c:pt idx="324">
                  <c:v>8.2097753407656352E-3</c:v>
                </c:pt>
                <c:pt idx="325">
                  <c:v>8.2114773309799344E-3</c:v>
                </c:pt>
                <c:pt idx="326">
                  <c:v>8.2131712521932038E-3</c:v>
                </c:pt>
                <c:pt idx="327">
                  <c:v>8.2148571044054416E-3</c:v>
                </c:pt>
                <c:pt idx="328">
                  <c:v>8.2165348876166461E-3</c:v>
                </c:pt>
                <c:pt idx="329">
                  <c:v>8.2182046018268225E-3</c:v>
                </c:pt>
                <c:pt idx="330">
                  <c:v>8.2198662470359639E-3</c:v>
                </c:pt>
                <c:pt idx="331">
                  <c:v>8.2215198232440754E-3</c:v>
                </c:pt>
                <c:pt idx="332">
                  <c:v>8.2231653304511536E-3</c:v>
                </c:pt>
                <c:pt idx="333">
                  <c:v>8.2248027686572019E-3</c:v>
                </c:pt>
                <c:pt idx="334">
                  <c:v>8.226432137862217E-3</c:v>
                </c:pt>
                <c:pt idx="335">
                  <c:v>8.2280534380662022E-3</c:v>
                </c:pt>
                <c:pt idx="336">
                  <c:v>8.2296666692691541E-3</c:v>
                </c:pt>
                <c:pt idx="337">
                  <c:v>8.2312718314710744E-3</c:v>
                </c:pt>
                <c:pt idx="338">
                  <c:v>8.2328689246719648E-3</c:v>
                </c:pt>
                <c:pt idx="339">
                  <c:v>8.234457948871822E-3</c:v>
                </c:pt>
                <c:pt idx="340">
                  <c:v>8.2360389040706493E-3</c:v>
                </c:pt>
                <c:pt idx="341">
                  <c:v>8.2376117902684433E-3</c:v>
                </c:pt>
                <c:pt idx="342">
                  <c:v>8.2391766074652074E-3</c:v>
                </c:pt>
                <c:pt idx="343">
                  <c:v>8.2407333556609366E-3</c:v>
                </c:pt>
                <c:pt idx="344">
                  <c:v>8.2422820348556358E-3</c:v>
                </c:pt>
                <c:pt idx="345">
                  <c:v>8.2438226450493035E-3</c:v>
                </c:pt>
                <c:pt idx="346">
                  <c:v>8.2453551862419414E-3</c:v>
                </c:pt>
                <c:pt idx="347">
                  <c:v>8.2468796584335459E-3</c:v>
                </c:pt>
                <c:pt idx="348">
                  <c:v>8.2483960616241171E-3</c:v>
                </c:pt>
                <c:pt idx="349">
                  <c:v>8.2499043958136585E-3</c:v>
                </c:pt>
                <c:pt idx="350">
                  <c:v>8.2514046610021683E-3</c:v>
                </c:pt>
                <c:pt idx="351">
                  <c:v>8.2528968571896465E-3</c:v>
                </c:pt>
                <c:pt idx="352">
                  <c:v>8.2543809843760932E-3</c:v>
                </c:pt>
                <c:pt idx="353">
                  <c:v>8.2558570425615083E-3</c:v>
                </c:pt>
                <c:pt idx="354">
                  <c:v>8.25732503174589E-3</c:v>
                </c:pt>
                <c:pt idx="355">
                  <c:v>8.2587849519292419E-3</c:v>
                </c:pt>
                <c:pt idx="356">
                  <c:v>8.2602368031115606E-3</c:v>
                </c:pt>
                <c:pt idx="357">
                  <c:v>8.2616805852928511E-3</c:v>
                </c:pt>
                <c:pt idx="358">
                  <c:v>8.2631162984731065E-3</c:v>
                </c:pt>
                <c:pt idx="359">
                  <c:v>8.2645439426523304E-3</c:v>
                </c:pt>
                <c:pt idx="360">
                  <c:v>8.2659635178305262E-3</c:v>
                </c:pt>
                <c:pt idx="361">
                  <c:v>8.2673750240076851E-3</c:v>
                </c:pt>
                <c:pt idx="362">
                  <c:v>8.268778461183816E-3</c:v>
                </c:pt>
                <c:pt idx="363">
                  <c:v>8.2701738293589136E-3</c:v>
                </c:pt>
                <c:pt idx="364">
                  <c:v>8.2715611285329796E-3</c:v>
                </c:pt>
                <c:pt idx="365">
                  <c:v>8.2729403587060157E-3</c:v>
                </c:pt>
                <c:pt idx="366">
                  <c:v>8.2743115198780186E-3</c:v>
                </c:pt>
                <c:pt idx="367">
                  <c:v>8.2756746120489898E-3</c:v>
                </c:pt>
                <c:pt idx="368">
                  <c:v>8.2770296352189313E-3</c:v>
                </c:pt>
                <c:pt idx="369">
                  <c:v>8.2783765893878411E-3</c:v>
                </c:pt>
                <c:pt idx="370">
                  <c:v>8.2797154745557142E-3</c:v>
                </c:pt>
                <c:pt idx="371">
                  <c:v>8.2810462907225608E-3</c:v>
                </c:pt>
                <c:pt idx="372">
                  <c:v>8.2823690378883725E-3</c:v>
                </c:pt>
                <c:pt idx="373">
                  <c:v>8.2836837160531543E-3</c:v>
                </c:pt>
                <c:pt idx="374">
                  <c:v>8.2849903252169062E-3</c:v>
                </c:pt>
                <c:pt idx="375">
                  <c:v>8.2862888653796249E-3</c:v>
                </c:pt>
                <c:pt idx="376">
                  <c:v>8.287579336541312E-3</c:v>
                </c:pt>
                <c:pt idx="377">
                  <c:v>8.2888617387019657E-3</c:v>
                </c:pt>
                <c:pt idx="378">
                  <c:v>8.2901360718615896E-3</c:v>
                </c:pt>
                <c:pt idx="379">
                  <c:v>8.291402336020182E-3</c:v>
                </c:pt>
                <c:pt idx="380">
                  <c:v>8.2926605311777427E-3</c:v>
                </c:pt>
                <c:pt idx="381">
                  <c:v>8.2939106573342702E-3</c:v>
                </c:pt>
                <c:pt idx="382">
                  <c:v>8.295152714489766E-3</c:v>
                </c:pt>
                <c:pt idx="383">
                  <c:v>8.2963867026442338E-3</c:v>
                </c:pt>
                <c:pt idx="384">
                  <c:v>8.2976126217976665E-3</c:v>
                </c:pt>
                <c:pt idx="385">
                  <c:v>8.2988304719500694E-3</c:v>
                </c:pt>
                <c:pt idx="386">
                  <c:v>8.300040253101439E-3</c:v>
                </c:pt>
                <c:pt idx="387">
                  <c:v>8.3012419652517787E-3</c:v>
                </c:pt>
                <c:pt idx="388">
                  <c:v>8.3024356084010851E-3</c:v>
                </c:pt>
                <c:pt idx="389">
                  <c:v>8.3036211825493599E-3</c:v>
                </c:pt>
                <c:pt idx="390">
                  <c:v>8.3047986876966032E-3</c:v>
                </c:pt>
                <c:pt idx="391">
                  <c:v>8.3059681238428166E-3</c:v>
                </c:pt>
                <c:pt idx="392">
                  <c:v>8.3071294909879967E-3</c:v>
                </c:pt>
                <c:pt idx="393">
                  <c:v>8.3082827891321452E-3</c:v>
                </c:pt>
                <c:pt idx="394">
                  <c:v>8.3094280182752639E-3</c:v>
                </c:pt>
                <c:pt idx="395">
                  <c:v>8.3105651784173475E-3</c:v>
                </c:pt>
                <c:pt idx="396">
                  <c:v>8.3116942695584013E-3</c:v>
                </c:pt>
                <c:pt idx="397">
                  <c:v>8.3128152916984235E-3</c:v>
                </c:pt>
                <c:pt idx="398">
                  <c:v>8.3139282448374159E-3</c:v>
                </c:pt>
                <c:pt idx="399">
                  <c:v>8.3150331289753732E-3</c:v>
                </c:pt>
                <c:pt idx="400">
                  <c:v>8.3161299441123007E-3</c:v>
                </c:pt>
                <c:pt idx="401">
                  <c:v>8.3172186902481966E-3</c:v>
                </c:pt>
                <c:pt idx="402">
                  <c:v>8.3182993673830627E-3</c:v>
                </c:pt>
                <c:pt idx="403">
                  <c:v>8.3193719755168937E-3</c:v>
                </c:pt>
                <c:pt idx="404">
                  <c:v>8.3204365146496932E-3</c:v>
                </c:pt>
                <c:pt idx="405">
                  <c:v>8.3214929847814645E-3</c:v>
                </c:pt>
                <c:pt idx="406">
                  <c:v>8.3225413859122008E-3</c:v>
                </c:pt>
                <c:pt idx="407">
                  <c:v>8.3235817180419072E-3</c:v>
                </c:pt>
                <c:pt idx="408">
                  <c:v>8.3246139811705804E-3</c:v>
                </c:pt>
                <c:pt idx="409">
                  <c:v>8.3256381752982236E-3</c:v>
                </c:pt>
                <c:pt idx="410">
                  <c:v>8.3266543004248336E-3</c:v>
                </c:pt>
                <c:pt idx="411">
                  <c:v>8.3276623565504138E-3</c:v>
                </c:pt>
                <c:pt idx="412">
                  <c:v>8.3286623436749606E-3</c:v>
                </c:pt>
                <c:pt idx="413">
                  <c:v>8.3296542617984776E-3</c:v>
                </c:pt>
                <c:pt idx="414">
                  <c:v>8.3306381109209612E-3</c:v>
                </c:pt>
                <c:pt idx="415">
                  <c:v>8.3316138910424151E-3</c:v>
                </c:pt>
                <c:pt idx="416">
                  <c:v>8.3325816021628356E-3</c:v>
                </c:pt>
                <c:pt idx="417">
                  <c:v>8.3335412442822228E-3</c:v>
                </c:pt>
                <c:pt idx="418">
                  <c:v>8.3344928174005802E-3</c:v>
                </c:pt>
                <c:pt idx="419">
                  <c:v>8.3354363215179077E-3</c:v>
                </c:pt>
                <c:pt idx="420">
                  <c:v>8.3363717566342019E-3</c:v>
                </c:pt>
                <c:pt idx="421">
                  <c:v>8.3372991227494645E-3</c:v>
                </c:pt>
                <c:pt idx="422">
                  <c:v>8.3382184198636956E-3</c:v>
                </c:pt>
                <c:pt idx="423">
                  <c:v>8.3391296479768968E-3</c:v>
                </c:pt>
                <c:pt idx="424">
                  <c:v>8.3400328070890629E-3</c:v>
                </c:pt>
                <c:pt idx="425">
                  <c:v>8.340927897200201E-3</c:v>
                </c:pt>
                <c:pt idx="426">
                  <c:v>8.341814918310304E-3</c:v>
                </c:pt>
                <c:pt idx="427">
                  <c:v>8.3426938704193772E-3</c:v>
                </c:pt>
                <c:pt idx="428">
                  <c:v>8.3435647535274188E-3</c:v>
                </c:pt>
                <c:pt idx="429">
                  <c:v>8.3444275676344288E-3</c:v>
                </c:pt>
                <c:pt idx="430">
                  <c:v>8.3452823127404072E-3</c:v>
                </c:pt>
                <c:pt idx="431">
                  <c:v>8.3461289888453506E-3</c:v>
                </c:pt>
                <c:pt idx="432">
                  <c:v>8.3469675959492694E-3</c:v>
                </c:pt>
                <c:pt idx="433">
                  <c:v>8.3477981340521496E-3</c:v>
                </c:pt>
                <c:pt idx="434">
                  <c:v>8.3486206031540017E-3</c:v>
                </c:pt>
                <c:pt idx="435">
                  <c:v>8.3494350032548223E-3</c:v>
                </c:pt>
                <c:pt idx="436">
                  <c:v>8.3502413343546078E-3</c:v>
                </c:pt>
                <c:pt idx="437">
                  <c:v>8.3510395964533669E-3</c:v>
                </c:pt>
                <c:pt idx="438">
                  <c:v>8.351829789551091E-3</c:v>
                </c:pt>
                <c:pt idx="439">
                  <c:v>8.3526119136477835E-3</c:v>
                </c:pt>
                <c:pt idx="440">
                  <c:v>8.3533859687434479E-3</c:v>
                </c:pt>
                <c:pt idx="441">
                  <c:v>8.3541519548380756E-3</c:v>
                </c:pt>
                <c:pt idx="442">
                  <c:v>8.3549098719316733E-3</c:v>
                </c:pt>
                <c:pt idx="443">
                  <c:v>8.3556597200242395E-3</c:v>
                </c:pt>
                <c:pt idx="444">
                  <c:v>8.3564014991157742E-3</c:v>
                </c:pt>
                <c:pt idx="445">
                  <c:v>8.3571352092062772E-3</c:v>
                </c:pt>
                <c:pt idx="446">
                  <c:v>8.3578608502957504E-3</c:v>
                </c:pt>
                <c:pt idx="447">
                  <c:v>8.3585784223841903E-3</c:v>
                </c:pt>
                <c:pt idx="448">
                  <c:v>8.3592879254715986E-3</c:v>
                </c:pt>
                <c:pt idx="449">
                  <c:v>8.3599893595579754E-3</c:v>
                </c:pt>
                <c:pt idx="450">
                  <c:v>8.3606827246433205E-3</c:v>
                </c:pt>
                <c:pt idx="451">
                  <c:v>8.3613680207276341E-3</c:v>
                </c:pt>
                <c:pt idx="452">
                  <c:v>8.3620452478109144E-3</c:v>
                </c:pt>
                <c:pt idx="453">
                  <c:v>8.3627144058931648E-3</c:v>
                </c:pt>
                <c:pt idx="454">
                  <c:v>8.3633754949743837E-3</c:v>
                </c:pt>
                <c:pt idx="455">
                  <c:v>8.364028515054571E-3</c:v>
                </c:pt>
                <c:pt idx="456">
                  <c:v>8.3646734661337249E-3</c:v>
                </c:pt>
                <c:pt idx="457">
                  <c:v>8.365310348211849E-3</c:v>
                </c:pt>
                <c:pt idx="458">
                  <c:v>8.3659391612889416E-3</c:v>
                </c:pt>
                <c:pt idx="459">
                  <c:v>8.3665599053650026E-3</c:v>
                </c:pt>
                <c:pt idx="460">
                  <c:v>8.3671725804400302E-3</c:v>
                </c:pt>
                <c:pt idx="461">
                  <c:v>8.3677771865140263E-3</c:v>
                </c:pt>
                <c:pt idx="462">
                  <c:v>8.3683737235869925E-3</c:v>
                </c:pt>
                <c:pt idx="463">
                  <c:v>8.3689621916589272E-3</c:v>
                </c:pt>
                <c:pt idx="464">
                  <c:v>8.3695425907298285E-3</c:v>
                </c:pt>
                <c:pt idx="465">
                  <c:v>8.3701149207996983E-3</c:v>
                </c:pt>
                <c:pt idx="466">
                  <c:v>8.3706791818685365E-3</c:v>
                </c:pt>
                <c:pt idx="467">
                  <c:v>8.3712353739363431E-3</c:v>
                </c:pt>
                <c:pt idx="468">
                  <c:v>8.3717834970031199E-3</c:v>
                </c:pt>
                <c:pt idx="469">
                  <c:v>8.3723235510688634E-3</c:v>
                </c:pt>
                <c:pt idx="470">
                  <c:v>8.3728555361335753E-3</c:v>
                </c:pt>
                <c:pt idx="471">
                  <c:v>8.3733794521972556E-3</c:v>
                </c:pt>
                <c:pt idx="472">
                  <c:v>8.373895299259906E-3</c:v>
                </c:pt>
                <c:pt idx="473">
                  <c:v>8.3744030773215215E-3</c:v>
                </c:pt>
                <c:pt idx="474">
                  <c:v>8.3749027863821088E-3</c:v>
                </c:pt>
                <c:pt idx="475">
                  <c:v>8.375394426441661E-3</c:v>
                </c:pt>
                <c:pt idx="476">
                  <c:v>8.3758779975001852E-3</c:v>
                </c:pt>
                <c:pt idx="477">
                  <c:v>8.3763534995576743E-3</c:v>
                </c:pt>
                <c:pt idx="478">
                  <c:v>8.3768209326141319E-3</c:v>
                </c:pt>
                <c:pt idx="479">
                  <c:v>8.3772802966695595E-3</c:v>
                </c:pt>
                <c:pt idx="480">
                  <c:v>8.3777315917239557E-3</c:v>
                </c:pt>
                <c:pt idx="481">
                  <c:v>8.3781748177773202E-3</c:v>
                </c:pt>
                <c:pt idx="482">
                  <c:v>8.3786099748296532E-3</c:v>
                </c:pt>
                <c:pt idx="483">
                  <c:v>8.3790370628809528E-3</c:v>
                </c:pt>
                <c:pt idx="484">
                  <c:v>8.3794560819312226E-3</c:v>
                </c:pt>
                <c:pt idx="485">
                  <c:v>8.3798670319804609E-3</c:v>
                </c:pt>
                <c:pt idx="486">
                  <c:v>8.3802699130286658E-3</c:v>
                </c:pt>
                <c:pt idx="487">
                  <c:v>8.3806647250758409E-3</c:v>
                </c:pt>
                <c:pt idx="488">
                  <c:v>8.3810514681219826E-3</c:v>
                </c:pt>
                <c:pt idx="489">
                  <c:v>8.3814301421670928E-3</c:v>
                </c:pt>
                <c:pt idx="490">
                  <c:v>8.3818007472111732E-3</c:v>
                </c:pt>
                <c:pt idx="491">
                  <c:v>8.3821632832542202E-3</c:v>
                </c:pt>
                <c:pt idx="492">
                  <c:v>8.3825177502962374E-3</c:v>
                </c:pt>
                <c:pt idx="493">
                  <c:v>8.3828641483372213E-3</c:v>
                </c:pt>
                <c:pt idx="494">
                  <c:v>8.3832024773771736E-3</c:v>
                </c:pt>
                <c:pt idx="495">
                  <c:v>8.3835327374160943E-3</c:v>
                </c:pt>
                <c:pt idx="496">
                  <c:v>8.3838549284539834E-3</c:v>
                </c:pt>
                <c:pt idx="497">
                  <c:v>8.384169050490841E-3</c:v>
                </c:pt>
                <c:pt idx="498">
                  <c:v>8.384475103526667E-3</c:v>
                </c:pt>
                <c:pt idx="499">
                  <c:v>8.3847730875614614E-3</c:v>
                </c:pt>
                <c:pt idx="500">
                  <c:v>8.3850630025952243E-3</c:v>
                </c:pt>
                <c:pt idx="501">
                  <c:v>8.3853448486279555E-3</c:v>
                </c:pt>
                <c:pt idx="502">
                  <c:v>8.3856186256596552E-3</c:v>
                </c:pt>
                <c:pt idx="503">
                  <c:v>8.3858843336903233E-3</c:v>
                </c:pt>
                <c:pt idx="504">
                  <c:v>8.3861419727199581E-3</c:v>
                </c:pt>
                <c:pt idx="505">
                  <c:v>8.3863915427485631E-3</c:v>
                </c:pt>
                <c:pt idx="506">
                  <c:v>8.3866330437761365E-3</c:v>
                </c:pt>
                <c:pt idx="507">
                  <c:v>8.3868664758026783E-3</c:v>
                </c:pt>
                <c:pt idx="508">
                  <c:v>8.3870918388281885E-3</c:v>
                </c:pt>
                <c:pt idx="509">
                  <c:v>8.3873091328526654E-3</c:v>
                </c:pt>
                <c:pt idx="510">
                  <c:v>8.3875183578761107E-3</c:v>
                </c:pt>
                <c:pt idx="511">
                  <c:v>8.3877195138985262E-3</c:v>
                </c:pt>
                <c:pt idx="512">
                  <c:v>8.3879126009199102E-3</c:v>
                </c:pt>
                <c:pt idx="513">
                  <c:v>8.3880976189402608E-3</c:v>
                </c:pt>
                <c:pt idx="514">
                  <c:v>8.3882745679595815E-3</c:v>
                </c:pt>
                <c:pt idx="515">
                  <c:v>8.388443447977869E-3</c:v>
                </c:pt>
                <c:pt idx="516">
                  <c:v>8.3886042589951231E-3</c:v>
                </c:pt>
                <c:pt idx="517">
                  <c:v>8.3887570010113509E-3</c:v>
                </c:pt>
                <c:pt idx="518">
                  <c:v>8.3889016740265436E-3</c:v>
                </c:pt>
                <c:pt idx="519">
                  <c:v>8.3890382780407047E-3</c:v>
                </c:pt>
                <c:pt idx="520">
                  <c:v>8.3891668130538343E-3</c:v>
                </c:pt>
                <c:pt idx="521">
                  <c:v>8.3892872790659323E-3</c:v>
                </c:pt>
                <c:pt idx="522">
                  <c:v>8.3893996760769987E-3</c:v>
                </c:pt>
                <c:pt idx="523">
                  <c:v>8.3895040040870335E-3</c:v>
                </c:pt>
                <c:pt idx="524">
                  <c:v>8.3896002630960368E-3</c:v>
                </c:pt>
                <c:pt idx="525">
                  <c:v>8.3896884531040085E-3</c:v>
                </c:pt>
                <c:pt idx="526">
                  <c:v>8.3897685741109486E-3</c:v>
                </c:pt>
                <c:pt idx="527">
                  <c:v>8.3898406261168571E-3</c:v>
                </c:pt>
                <c:pt idx="528">
                  <c:v>8.3899046091217341E-3</c:v>
                </c:pt>
                <c:pt idx="529">
                  <c:v>8.3899605231255777E-3</c:v>
                </c:pt>
                <c:pt idx="530">
                  <c:v>8.3900083681283932E-3</c:v>
                </c:pt>
                <c:pt idx="531">
                  <c:v>8.3900481441301737E-3</c:v>
                </c:pt>
                <c:pt idx="532">
                  <c:v>8.3900798511309244E-3</c:v>
                </c:pt>
                <c:pt idx="533">
                  <c:v>8.3901034891306434E-3</c:v>
                </c:pt>
                <c:pt idx="534">
                  <c:v>8.3901190581293274E-3</c:v>
                </c:pt>
                <c:pt idx="535">
                  <c:v>8.3901265581269851E-3</c:v>
                </c:pt>
                <c:pt idx="536">
                  <c:v>8.3901259891236077E-3</c:v>
                </c:pt>
                <c:pt idx="537">
                  <c:v>8.3901173511192004E-3</c:v>
                </c:pt>
                <c:pt idx="538">
                  <c:v>8.3901006441137599E-3</c:v>
                </c:pt>
                <c:pt idx="539">
                  <c:v>8.3900758681072895E-3</c:v>
                </c:pt>
                <c:pt idx="540">
                  <c:v>8.3900430230997858E-3</c:v>
                </c:pt>
                <c:pt idx="541">
                  <c:v>8.3900021090912505E-3</c:v>
                </c:pt>
                <c:pt idx="542">
                  <c:v>8.3899531260816854E-3</c:v>
                </c:pt>
                <c:pt idx="543">
                  <c:v>8.3898960740710869E-3</c:v>
                </c:pt>
                <c:pt idx="544">
                  <c:v>8.3898309530594569E-3</c:v>
                </c:pt>
                <c:pt idx="545">
                  <c:v>8.3897577630467953E-3</c:v>
                </c:pt>
                <c:pt idx="546">
                  <c:v>8.3896765040331021E-3</c:v>
                </c:pt>
                <c:pt idx="547">
                  <c:v>8.3895871760183774E-3</c:v>
                </c:pt>
                <c:pt idx="548">
                  <c:v>8.3894897790026228E-3</c:v>
                </c:pt>
                <c:pt idx="549">
                  <c:v>8.3893843129858349E-3</c:v>
                </c:pt>
                <c:pt idx="550">
                  <c:v>8.3892707779680137E-3</c:v>
                </c:pt>
                <c:pt idx="551">
                  <c:v>8.3891491739491626E-3</c:v>
                </c:pt>
                <c:pt idx="552">
                  <c:v>8.38901950092928E-3</c:v>
                </c:pt>
                <c:pt idx="553">
                  <c:v>8.3888817589083658E-3</c:v>
                </c:pt>
                <c:pt idx="554">
                  <c:v>8.38873594788642E-3</c:v>
                </c:pt>
                <c:pt idx="555">
                  <c:v>8.3885820678634426E-3</c:v>
                </c:pt>
                <c:pt idx="556">
                  <c:v>8.3884201188394337E-3</c:v>
                </c:pt>
                <c:pt idx="557">
                  <c:v>8.3882501008143932E-3</c:v>
                </c:pt>
                <c:pt idx="558">
                  <c:v>8.3880720137883193E-3</c:v>
                </c:pt>
                <c:pt idx="559">
                  <c:v>8.3878858577612139E-3</c:v>
                </c:pt>
                <c:pt idx="560">
                  <c:v>8.3876916327330787E-3</c:v>
                </c:pt>
                <c:pt idx="561">
                  <c:v>8.3874893387039101E-3</c:v>
                </c:pt>
                <c:pt idx="562">
                  <c:v>8.3872789756737134E-3</c:v>
                </c:pt>
                <c:pt idx="563">
                  <c:v>8.3870605436424817E-3</c:v>
                </c:pt>
                <c:pt idx="564">
                  <c:v>8.3868340426102184E-3</c:v>
                </c:pt>
                <c:pt idx="565">
                  <c:v>8.3865994725769236E-3</c:v>
                </c:pt>
                <c:pt idx="566">
                  <c:v>8.3863568335425989E-3</c:v>
                </c:pt>
                <c:pt idx="567">
                  <c:v>8.3861061255072408E-3</c:v>
                </c:pt>
                <c:pt idx="568">
                  <c:v>8.3858473484708512E-3</c:v>
                </c:pt>
                <c:pt idx="569">
                  <c:v>8.3855805024334318E-3</c:v>
                </c:pt>
                <c:pt idx="570">
                  <c:v>8.385305587394979E-3</c:v>
                </c:pt>
                <c:pt idx="571">
                  <c:v>8.3850226033554947E-3</c:v>
                </c:pt>
                <c:pt idx="572">
                  <c:v>8.3847315503149788E-3</c:v>
                </c:pt>
                <c:pt idx="573">
                  <c:v>8.3844324282734313E-3</c:v>
                </c:pt>
                <c:pt idx="574">
                  <c:v>8.3841252372308522E-3</c:v>
                </c:pt>
                <c:pt idx="575">
                  <c:v>8.3838099771872433E-3</c:v>
                </c:pt>
                <c:pt idx="576">
                  <c:v>8.3834866481425994E-3</c:v>
                </c:pt>
                <c:pt idx="577">
                  <c:v>8.3831552500969256E-3</c:v>
                </c:pt>
                <c:pt idx="578">
                  <c:v>8.3828157830502202E-3</c:v>
                </c:pt>
                <c:pt idx="579">
                  <c:v>8.3824682470024815E-3</c:v>
                </c:pt>
                <c:pt idx="580">
                  <c:v>8.3821126419537147E-3</c:v>
                </c:pt>
                <c:pt idx="581">
                  <c:v>8.3817489679039129E-3</c:v>
                </c:pt>
                <c:pt idx="582">
                  <c:v>8.381377224853083E-3</c:v>
                </c:pt>
                <c:pt idx="583">
                  <c:v>8.380997412801218E-3</c:v>
                </c:pt>
                <c:pt idx="584">
                  <c:v>8.3806095317483231E-3</c:v>
                </c:pt>
                <c:pt idx="585">
                  <c:v>8.380213581694395E-3</c:v>
                </c:pt>
                <c:pt idx="586">
                  <c:v>8.379809562639437E-3</c:v>
                </c:pt>
                <c:pt idx="587">
                  <c:v>8.3793974745834457E-3</c:v>
                </c:pt>
                <c:pt idx="588">
                  <c:v>8.3789773175264228E-3</c:v>
                </c:pt>
                <c:pt idx="589">
                  <c:v>8.3785490914683701E-3</c:v>
                </c:pt>
                <c:pt idx="590">
                  <c:v>8.3781127964092841E-3</c:v>
                </c:pt>
                <c:pt idx="591">
                  <c:v>8.3776684323491682E-3</c:v>
                </c:pt>
                <c:pt idx="592">
                  <c:v>8.3772159992880207E-3</c:v>
                </c:pt>
                <c:pt idx="593">
                  <c:v>8.37675549722584E-3</c:v>
                </c:pt>
                <c:pt idx="594">
                  <c:v>8.3762869261626259E-3</c:v>
                </c:pt>
                <c:pt idx="595">
                  <c:v>8.3758102860983837E-3</c:v>
                </c:pt>
                <c:pt idx="596">
                  <c:v>8.3753255770331082E-3</c:v>
                </c:pt>
                <c:pt idx="597">
                  <c:v>8.3748327989668012E-3</c:v>
                </c:pt>
                <c:pt idx="598">
                  <c:v>8.3743319518994625E-3</c:v>
                </c:pt>
                <c:pt idx="599">
                  <c:v>8.373823035831094E-3</c:v>
                </c:pt>
                <c:pt idx="600">
                  <c:v>8.3733060507616905E-3</c:v>
                </c:pt>
                <c:pt idx="601">
                  <c:v>8.3727809966912571E-3</c:v>
                </c:pt>
                <c:pt idx="602">
                  <c:v>8.3722478736197939E-3</c:v>
                </c:pt>
                <c:pt idx="603">
                  <c:v>8.3717066815472956E-3</c:v>
                </c:pt>
                <c:pt idx="604">
                  <c:v>8.3711574204737675E-3</c:v>
                </c:pt>
                <c:pt idx="605">
                  <c:v>8.3706000903992078E-3</c:v>
                </c:pt>
                <c:pt idx="606">
                  <c:v>8.3700346913236148E-3</c:v>
                </c:pt>
                <c:pt idx="607">
                  <c:v>8.3694612232469937E-3</c:v>
                </c:pt>
                <c:pt idx="608">
                  <c:v>8.3688796861693376E-3</c:v>
                </c:pt>
                <c:pt idx="609">
                  <c:v>8.3682900800906498E-3</c:v>
                </c:pt>
                <c:pt idx="610">
                  <c:v>8.367692405010934E-3</c:v>
                </c:pt>
                <c:pt idx="611">
                  <c:v>8.3670866609301814E-3</c:v>
                </c:pt>
                <c:pt idx="612">
                  <c:v>8.3664728478484007E-3</c:v>
                </c:pt>
                <c:pt idx="613">
                  <c:v>8.3658509657655866E-3</c:v>
                </c:pt>
                <c:pt idx="614">
                  <c:v>8.3652210146817427E-3</c:v>
                </c:pt>
                <c:pt idx="615">
                  <c:v>8.3645829945968656E-3</c:v>
                </c:pt>
                <c:pt idx="616">
                  <c:v>8.3639369055109585E-3</c:v>
                </c:pt>
                <c:pt idx="617">
                  <c:v>8.3632827474240182E-3</c:v>
                </c:pt>
                <c:pt idx="618">
                  <c:v>8.362620520336048E-3</c:v>
                </c:pt>
                <c:pt idx="619">
                  <c:v>8.3619502242470445E-3</c:v>
                </c:pt>
                <c:pt idx="620">
                  <c:v>8.3612718591570094E-3</c:v>
                </c:pt>
                <c:pt idx="621">
                  <c:v>8.3605854250659428E-3</c:v>
                </c:pt>
                <c:pt idx="622">
                  <c:v>8.3598909219738463E-3</c:v>
                </c:pt>
                <c:pt idx="623">
                  <c:v>8.3591883498807164E-3</c:v>
                </c:pt>
                <c:pt idx="624">
                  <c:v>8.3584777087865533E-3</c:v>
                </c:pt>
                <c:pt idx="625">
                  <c:v>8.3577589986913621E-3</c:v>
                </c:pt>
                <c:pt idx="626">
                  <c:v>8.3570322195951376E-3</c:v>
                </c:pt>
                <c:pt idx="627">
                  <c:v>8.3562973714978814E-3</c:v>
                </c:pt>
                <c:pt idx="628">
                  <c:v>8.3555544543995938E-3</c:v>
                </c:pt>
                <c:pt idx="629">
                  <c:v>8.3548034683002745E-3</c:v>
                </c:pt>
                <c:pt idx="630">
                  <c:v>8.3540444131999236E-3</c:v>
                </c:pt>
                <c:pt idx="631">
                  <c:v>8.3532772890985395E-3</c:v>
                </c:pt>
                <c:pt idx="632">
                  <c:v>8.3525020959961255E-3</c:v>
                </c:pt>
                <c:pt idx="633">
                  <c:v>8.3517188338926782E-3</c:v>
                </c:pt>
                <c:pt idx="634">
                  <c:v>8.350927502788201E-3</c:v>
                </c:pt>
                <c:pt idx="635">
                  <c:v>8.3501281026826905E-3</c:v>
                </c:pt>
                <c:pt idx="636">
                  <c:v>8.3493206335761502E-3</c:v>
                </c:pt>
                <c:pt idx="637">
                  <c:v>8.3485050954685783E-3</c:v>
                </c:pt>
                <c:pt idx="638">
                  <c:v>8.3476814883599731E-3</c:v>
                </c:pt>
                <c:pt idx="639">
                  <c:v>8.3468498122503381E-3</c:v>
                </c:pt>
                <c:pt idx="640">
                  <c:v>8.3460100671396698E-3</c:v>
                </c:pt>
                <c:pt idx="641">
                  <c:v>8.3451622530279698E-3</c:v>
                </c:pt>
                <c:pt idx="642">
                  <c:v>8.3443063699152401E-3</c:v>
                </c:pt>
                <c:pt idx="643">
                  <c:v>8.343442417801477E-3</c:v>
                </c:pt>
                <c:pt idx="644">
                  <c:v>8.342570396686684E-3</c:v>
                </c:pt>
                <c:pt idx="645">
                  <c:v>8.3416903065708578E-3</c:v>
                </c:pt>
                <c:pt idx="646">
                  <c:v>8.340802147454E-3</c:v>
                </c:pt>
                <c:pt idx="647">
                  <c:v>8.3399059193361106E-3</c:v>
                </c:pt>
                <c:pt idx="648">
                  <c:v>8.3390016222171896E-3</c:v>
                </c:pt>
                <c:pt idx="649">
                  <c:v>8.3380892560972371E-3</c:v>
                </c:pt>
                <c:pt idx="650">
                  <c:v>8.337168820976253E-3</c:v>
                </c:pt>
                <c:pt idx="651">
                  <c:v>8.3362403168542373E-3</c:v>
                </c:pt>
                <c:pt idx="652">
                  <c:v>8.33530374373119E-3</c:v>
                </c:pt>
                <c:pt idx="653">
                  <c:v>8.3343591016071111E-3</c:v>
                </c:pt>
                <c:pt idx="654">
                  <c:v>8.3334063904820007E-3</c:v>
                </c:pt>
                <c:pt idx="655">
                  <c:v>8.332445610355857E-3</c:v>
                </c:pt>
                <c:pt idx="656">
                  <c:v>8.3314767612286834E-3</c:v>
                </c:pt>
                <c:pt idx="657">
                  <c:v>8.3304998431004782E-3</c:v>
                </c:pt>
                <c:pt idx="658">
                  <c:v>8.3295148559712415E-3</c:v>
                </c:pt>
                <c:pt idx="659">
                  <c:v>8.3285217998409714E-3</c:v>
                </c:pt>
                <c:pt idx="660">
                  <c:v>8.3275206747096715E-3</c:v>
                </c:pt>
                <c:pt idx="661">
                  <c:v>8.3265114805773401E-3</c:v>
                </c:pt>
                <c:pt idx="662">
                  <c:v>8.3254942174439753E-3</c:v>
                </c:pt>
                <c:pt idx="663">
                  <c:v>8.3244688853095807E-3</c:v>
                </c:pt>
                <c:pt idx="664">
                  <c:v>8.3234354841741527E-3</c:v>
                </c:pt>
                <c:pt idx="665">
                  <c:v>8.3223940140376949E-3</c:v>
                </c:pt>
                <c:pt idx="666">
                  <c:v>8.3213444749002038E-3</c:v>
                </c:pt>
                <c:pt idx="667">
                  <c:v>8.3202868667616829E-3</c:v>
                </c:pt>
                <c:pt idx="668">
                  <c:v>8.3192211896221287E-3</c:v>
                </c:pt>
                <c:pt idx="669">
                  <c:v>8.3181474434815428E-3</c:v>
                </c:pt>
                <c:pt idx="670">
                  <c:v>8.3170656283399255E-3</c:v>
                </c:pt>
                <c:pt idx="671">
                  <c:v>8.3159757441972782E-3</c:v>
                </c:pt>
                <c:pt idx="672">
                  <c:v>8.3148777910535959E-3</c:v>
                </c:pt>
                <c:pt idx="673">
                  <c:v>8.3137717689088855E-3</c:v>
                </c:pt>
                <c:pt idx="674">
                  <c:v>8.3126576777631418E-3</c:v>
                </c:pt>
                <c:pt idx="675">
                  <c:v>8.3115355176163665E-3</c:v>
                </c:pt>
                <c:pt idx="676">
                  <c:v>8.3104052884685597E-3</c:v>
                </c:pt>
                <c:pt idx="677">
                  <c:v>8.3092669903197212E-3</c:v>
                </c:pt>
                <c:pt idx="678">
                  <c:v>8.3081206231698512E-3</c:v>
                </c:pt>
                <c:pt idx="679">
                  <c:v>8.3069661870189496E-3</c:v>
                </c:pt>
                <c:pt idx="680">
                  <c:v>8.3058036818670147E-3</c:v>
                </c:pt>
                <c:pt idx="681">
                  <c:v>8.30463310771405E-3</c:v>
                </c:pt>
                <c:pt idx="682">
                  <c:v>8.3034544645600537E-3</c:v>
                </c:pt>
                <c:pt idx="683">
                  <c:v>8.3022677524050258E-3</c:v>
                </c:pt>
                <c:pt idx="684">
                  <c:v>8.3010729712489663E-3</c:v>
                </c:pt>
                <c:pt idx="685">
                  <c:v>8.2998701210918735E-3</c:v>
                </c:pt>
                <c:pt idx="686">
                  <c:v>8.2986592019337509E-3</c:v>
                </c:pt>
                <c:pt idx="687">
                  <c:v>8.2974402137745967E-3</c:v>
                </c:pt>
                <c:pt idx="688">
                  <c:v>8.2962131566144091E-3</c:v>
                </c:pt>
                <c:pt idx="689">
                  <c:v>8.29497803045319E-3</c:v>
                </c:pt>
                <c:pt idx="690">
                  <c:v>8.2937348352909411E-3</c:v>
                </c:pt>
                <c:pt idx="691">
                  <c:v>8.2924835711276589E-3</c:v>
                </c:pt>
                <c:pt idx="692">
                  <c:v>8.2912242379633468E-3</c:v>
                </c:pt>
                <c:pt idx="693">
                  <c:v>8.2899568357980014E-3</c:v>
                </c:pt>
                <c:pt idx="694">
                  <c:v>8.2886813646316244E-3</c:v>
                </c:pt>
                <c:pt idx="695">
                  <c:v>8.2873978244642158E-3</c:v>
                </c:pt>
                <c:pt idx="696">
                  <c:v>8.2861062152957757E-3</c:v>
                </c:pt>
                <c:pt idx="697">
                  <c:v>8.2848065371263057E-3</c:v>
                </c:pt>
                <c:pt idx="698">
                  <c:v>8.2834987899558024E-3</c:v>
                </c:pt>
                <c:pt idx="699">
                  <c:v>8.2821829737842675E-3</c:v>
                </c:pt>
                <c:pt idx="700">
                  <c:v>8.2808590886117011E-3</c:v>
                </c:pt>
                <c:pt idx="701">
                  <c:v>8.2795271344381031E-3</c:v>
                </c:pt>
                <c:pt idx="702">
                  <c:v>8.2781871112634735E-3</c:v>
                </c:pt>
                <c:pt idx="703">
                  <c:v>8.2768390190878123E-3</c:v>
                </c:pt>
                <c:pt idx="704">
                  <c:v>8.2754828579111196E-3</c:v>
                </c:pt>
                <c:pt idx="705">
                  <c:v>8.2741186277333952E-3</c:v>
                </c:pt>
                <c:pt idx="706">
                  <c:v>8.2727463285546376E-3</c:v>
                </c:pt>
                <c:pt idx="707">
                  <c:v>8.2713659603748501E-3</c:v>
                </c:pt>
                <c:pt idx="708">
                  <c:v>8.269977523194031E-3</c:v>
                </c:pt>
                <c:pt idx="709">
                  <c:v>8.2685810170121804E-3</c:v>
                </c:pt>
                <c:pt idx="710">
                  <c:v>8.2671764418292965E-3</c:v>
                </c:pt>
                <c:pt idx="711">
                  <c:v>8.2657637976453827E-3</c:v>
                </c:pt>
                <c:pt idx="712">
                  <c:v>8.2643430844604356E-3</c:v>
                </c:pt>
                <c:pt idx="713">
                  <c:v>8.2629143022744586E-3</c:v>
                </c:pt>
                <c:pt idx="714">
                  <c:v>8.2614774510874501E-3</c:v>
                </c:pt>
                <c:pt idx="715">
                  <c:v>8.2600325308994083E-3</c:v>
                </c:pt>
                <c:pt idx="716">
                  <c:v>8.2585795417103366E-3</c:v>
                </c:pt>
                <c:pt idx="717">
                  <c:v>8.2571184835202316E-3</c:v>
                </c:pt>
                <c:pt idx="718">
                  <c:v>8.255649356329095E-3</c:v>
                </c:pt>
                <c:pt idx="719">
                  <c:v>8.2541721601369286E-3</c:v>
                </c:pt>
                <c:pt idx="720">
                  <c:v>8.2526868949437289E-3</c:v>
                </c:pt>
                <c:pt idx="721">
                  <c:v>8.2511935607494976E-3</c:v>
                </c:pt>
                <c:pt idx="722">
                  <c:v>8.2496921575542347E-3</c:v>
                </c:pt>
                <c:pt idx="723">
                  <c:v>8.2481826853579403E-3</c:v>
                </c:pt>
                <c:pt idx="724">
                  <c:v>8.2466651441606142E-3</c:v>
                </c:pt>
                <c:pt idx="725">
                  <c:v>8.2451395339622566E-3</c:v>
                </c:pt>
                <c:pt idx="726">
                  <c:v>8.2436058547628675E-3</c:v>
                </c:pt>
                <c:pt idx="727">
                  <c:v>8.2420641065624467E-3</c:v>
                </c:pt>
                <c:pt idx="728">
                  <c:v>8.2405142893609944E-3</c:v>
                </c:pt>
                <c:pt idx="729">
                  <c:v>8.2389564031585105E-3</c:v>
                </c:pt>
                <c:pt idx="730">
                  <c:v>8.237390447954995E-3</c:v>
                </c:pt>
                <c:pt idx="731">
                  <c:v>8.2358164237504479E-3</c:v>
                </c:pt>
                <c:pt idx="732">
                  <c:v>8.2342343305448693E-3</c:v>
                </c:pt>
                <c:pt idx="733">
                  <c:v>8.232644168338259E-3</c:v>
                </c:pt>
                <c:pt idx="734">
                  <c:v>8.2310459371306155E-3</c:v>
                </c:pt>
                <c:pt idx="735">
                  <c:v>8.2294396369219421E-3</c:v>
                </c:pt>
                <c:pt idx="736">
                  <c:v>8.2278252677122354E-3</c:v>
                </c:pt>
                <c:pt idx="737">
                  <c:v>8.2262028295014989E-3</c:v>
                </c:pt>
                <c:pt idx="738">
                  <c:v>8.2245723222897308E-3</c:v>
                </c:pt>
                <c:pt idx="739">
                  <c:v>8.2229337460769294E-3</c:v>
                </c:pt>
                <c:pt idx="740">
                  <c:v>8.2212871008630964E-3</c:v>
                </c:pt>
                <c:pt idx="741">
                  <c:v>8.2196323866482335E-3</c:v>
                </c:pt>
                <c:pt idx="742">
                  <c:v>8.2179696034323374E-3</c:v>
                </c:pt>
                <c:pt idx="743">
                  <c:v>8.2162987512154114E-3</c:v>
                </c:pt>
                <c:pt idx="744">
                  <c:v>8.2146198299974521E-3</c:v>
                </c:pt>
                <c:pt idx="745">
                  <c:v>8.2129328397784612E-3</c:v>
                </c:pt>
                <c:pt idx="746">
                  <c:v>8.2112377805584405E-3</c:v>
                </c:pt>
                <c:pt idx="747">
                  <c:v>8.2095346523373865E-3</c:v>
                </c:pt>
                <c:pt idx="748">
                  <c:v>8.2078234551153009E-3</c:v>
                </c:pt>
                <c:pt idx="749">
                  <c:v>8.2061041888921837E-3</c:v>
                </c:pt>
                <c:pt idx="750">
                  <c:v>8.2043768536680349E-3</c:v>
                </c:pt>
                <c:pt idx="751">
                  <c:v>8.2026414494428546E-3</c:v>
                </c:pt>
                <c:pt idx="752">
                  <c:v>8.2008979762166426E-3</c:v>
                </c:pt>
                <c:pt idx="753">
                  <c:v>8.1991464339893991E-3</c:v>
                </c:pt>
                <c:pt idx="754">
                  <c:v>8.1973868227611241E-3</c:v>
                </c:pt>
                <c:pt idx="755">
                  <c:v>8.1956191425318174E-3</c:v>
                </c:pt>
                <c:pt idx="756">
                  <c:v>8.1938433933014792E-3</c:v>
                </c:pt>
                <c:pt idx="757">
                  <c:v>8.1920595750701077E-3</c:v>
                </c:pt>
                <c:pt idx="758">
                  <c:v>8.1902676878377063E-3</c:v>
                </c:pt>
                <c:pt idx="759">
                  <c:v>8.1884677316042733E-3</c:v>
                </c:pt>
                <c:pt idx="760">
                  <c:v>8.1866597063698088E-3</c:v>
                </c:pt>
                <c:pt idx="761">
                  <c:v>8.1848436121343109E-3</c:v>
                </c:pt>
                <c:pt idx="762">
                  <c:v>8.1830194488977832E-3</c:v>
                </c:pt>
                <c:pt idx="763">
                  <c:v>8.1811872166602222E-3</c:v>
                </c:pt>
                <c:pt idx="764">
                  <c:v>8.1793469154216314E-3</c:v>
                </c:pt>
                <c:pt idx="765">
                  <c:v>8.177498545182009E-3</c:v>
                </c:pt>
                <c:pt idx="766">
                  <c:v>8.1756421059413532E-3</c:v>
                </c:pt>
                <c:pt idx="767">
                  <c:v>8.1737775976996659E-3</c:v>
                </c:pt>
                <c:pt idx="768">
                  <c:v>8.171905020456947E-3</c:v>
                </c:pt>
                <c:pt idx="769">
                  <c:v>8.1700243742131983E-3</c:v>
                </c:pt>
                <c:pt idx="770">
                  <c:v>8.1681356589684163E-3</c:v>
                </c:pt>
                <c:pt idx="771">
                  <c:v>8.1662388747226027E-3</c:v>
                </c:pt>
                <c:pt idx="772">
                  <c:v>8.1643340214757592E-3</c:v>
                </c:pt>
                <c:pt idx="773">
                  <c:v>8.1624210992278824E-3</c:v>
                </c:pt>
                <c:pt idx="774">
                  <c:v>8.1605001079789741E-3</c:v>
                </c:pt>
                <c:pt idx="775">
                  <c:v>8.1585710477290341E-3</c:v>
                </c:pt>
                <c:pt idx="776">
                  <c:v>8.1566339184780626E-3</c:v>
                </c:pt>
                <c:pt idx="777">
                  <c:v>8.1546887202260596E-3</c:v>
                </c:pt>
                <c:pt idx="778">
                  <c:v>8.1527354529730249E-3</c:v>
                </c:pt>
                <c:pt idx="779">
                  <c:v>8.1507741167189587E-3</c:v>
                </c:pt>
                <c:pt idx="780">
                  <c:v>8.1488047114638591E-3</c:v>
                </c:pt>
                <c:pt idx="781">
                  <c:v>8.1468272372077315E-3</c:v>
                </c:pt>
                <c:pt idx="782">
                  <c:v>8.1448416939505705E-3</c:v>
                </c:pt>
                <c:pt idx="783">
                  <c:v>8.142848081692378E-3</c:v>
                </c:pt>
                <c:pt idx="784">
                  <c:v>8.1408464004331521E-3</c:v>
                </c:pt>
                <c:pt idx="785">
                  <c:v>8.1388366501728964E-3</c:v>
                </c:pt>
                <c:pt idx="786">
                  <c:v>8.1368188309116074E-3</c:v>
                </c:pt>
                <c:pt idx="787">
                  <c:v>8.1347929426492886E-3</c:v>
                </c:pt>
                <c:pt idx="788">
                  <c:v>8.1327589853859364E-3</c:v>
                </c:pt>
                <c:pt idx="789">
                  <c:v>8.1307169591215527E-3</c:v>
                </c:pt>
                <c:pt idx="790">
                  <c:v>8.1286668638561391E-3</c:v>
                </c:pt>
                <c:pt idx="791">
                  <c:v>8.1266086995896956E-3</c:v>
                </c:pt>
                <c:pt idx="792">
                  <c:v>8.1245424663222172E-3</c:v>
                </c:pt>
                <c:pt idx="793">
                  <c:v>8.1224681640537071E-3</c:v>
                </c:pt>
                <c:pt idx="794">
                  <c:v>8.1203857927841655E-3</c:v>
                </c:pt>
                <c:pt idx="795">
                  <c:v>8.1182953525135923E-3</c:v>
                </c:pt>
                <c:pt idx="796">
                  <c:v>8.1161968432419893E-3</c:v>
                </c:pt>
                <c:pt idx="797">
                  <c:v>8.1140902649693529E-3</c:v>
                </c:pt>
                <c:pt idx="798">
                  <c:v>8.111975617695685E-3</c:v>
                </c:pt>
                <c:pt idx="799">
                  <c:v>8.1098529014209855E-3</c:v>
                </c:pt>
                <c:pt idx="800">
                  <c:v>8.1077221161452544E-3</c:v>
                </c:pt>
                <c:pt idx="801">
                  <c:v>8.1055832618684917E-3</c:v>
                </c:pt>
                <c:pt idx="802">
                  <c:v>8.1034363385906975E-3</c:v>
                </c:pt>
                <c:pt idx="803">
                  <c:v>8.1012813463118734E-3</c:v>
                </c:pt>
                <c:pt idx="804">
                  <c:v>8.0991182850320143E-3</c:v>
                </c:pt>
                <c:pt idx="805">
                  <c:v>8.0969471547511253E-3</c:v>
                </c:pt>
                <c:pt idx="806">
                  <c:v>8.0947679554692047E-3</c:v>
                </c:pt>
                <c:pt idx="807">
                  <c:v>8.0925806871862526E-3</c:v>
                </c:pt>
                <c:pt idx="808">
                  <c:v>8.0903853499022689E-3</c:v>
                </c:pt>
                <c:pt idx="809">
                  <c:v>8.0881819436172519E-3</c:v>
                </c:pt>
                <c:pt idx="810">
                  <c:v>8.085970468331205E-3</c:v>
                </c:pt>
                <c:pt idx="811">
                  <c:v>8.0837509240441249E-3</c:v>
                </c:pt>
                <c:pt idx="812">
                  <c:v>8.0815233107560148E-3</c:v>
                </c:pt>
                <c:pt idx="813">
                  <c:v>8.0792876284668733E-3</c:v>
                </c:pt>
                <c:pt idx="814">
                  <c:v>8.0770438771767001E-3</c:v>
                </c:pt>
                <c:pt idx="815">
                  <c:v>8.0747920568854936E-3</c:v>
                </c:pt>
                <c:pt idx="816">
                  <c:v>8.0725321675932573E-3</c:v>
                </c:pt>
                <c:pt idx="817">
                  <c:v>8.0702642092999877E-3</c:v>
                </c:pt>
                <c:pt idx="818">
                  <c:v>8.0679881820056865E-3</c:v>
                </c:pt>
                <c:pt idx="819">
                  <c:v>8.0657040857103537E-3</c:v>
                </c:pt>
                <c:pt idx="820">
                  <c:v>8.063411920413991E-3</c:v>
                </c:pt>
                <c:pt idx="821">
                  <c:v>8.0611116861165951E-3</c:v>
                </c:pt>
                <c:pt idx="822">
                  <c:v>8.0588033828181676E-3</c:v>
                </c:pt>
                <c:pt idx="823">
                  <c:v>8.0564870105187085E-3</c:v>
                </c:pt>
                <c:pt idx="824">
                  <c:v>8.0541625692182178E-3</c:v>
                </c:pt>
                <c:pt idx="825">
                  <c:v>8.0518300589166973E-3</c:v>
                </c:pt>
                <c:pt idx="826">
                  <c:v>8.0494894796141435E-3</c:v>
                </c:pt>
                <c:pt idx="827">
                  <c:v>8.0471408313105581E-3</c:v>
                </c:pt>
                <c:pt idx="828">
                  <c:v>8.0447841140059411E-3</c:v>
                </c:pt>
                <c:pt idx="829">
                  <c:v>8.0424193277002926E-3</c:v>
                </c:pt>
                <c:pt idx="830">
                  <c:v>8.0400464723936124E-3</c:v>
                </c:pt>
                <c:pt idx="831">
                  <c:v>8.037665548085899E-3</c:v>
                </c:pt>
                <c:pt idx="832">
                  <c:v>8.0352765547771557E-3</c:v>
                </c:pt>
                <c:pt idx="833">
                  <c:v>8.0328794924673808E-3</c:v>
                </c:pt>
                <c:pt idx="834">
                  <c:v>8.0304743611565744E-3</c:v>
                </c:pt>
                <c:pt idx="835">
                  <c:v>8.0280611608447364E-3</c:v>
                </c:pt>
                <c:pt idx="836">
                  <c:v>8.0256398915318668E-3</c:v>
                </c:pt>
                <c:pt idx="837">
                  <c:v>8.0232105532179656E-3</c:v>
                </c:pt>
                <c:pt idx="838">
                  <c:v>8.0207731459030311E-3</c:v>
                </c:pt>
                <c:pt idx="839">
                  <c:v>8.0183276695870651E-3</c:v>
                </c:pt>
                <c:pt idx="840">
                  <c:v>8.0158741242700692E-3</c:v>
                </c:pt>
                <c:pt idx="841">
                  <c:v>8.0134125099520399E-3</c:v>
                </c:pt>
                <c:pt idx="842">
                  <c:v>8.0109428266329809E-3</c:v>
                </c:pt>
                <c:pt idx="843">
                  <c:v>8.0084650743128885E-3</c:v>
                </c:pt>
                <c:pt idx="844">
                  <c:v>8.0059792529917646E-3</c:v>
                </c:pt>
                <c:pt idx="845">
                  <c:v>8.0034853626696108E-3</c:v>
                </c:pt>
                <c:pt idx="846">
                  <c:v>8.0009834033464237E-3</c:v>
                </c:pt>
                <c:pt idx="847">
                  <c:v>7.9984733750222067E-3</c:v>
                </c:pt>
                <c:pt idx="848">
                  <c:v>7.9959552776969565E-3</c:v>
                </c:pt>
                <c:pt idx="849">
                  <c:v>7.9934291113706746E-3</c:v>
                </c:pt>
                <c:pt idx="850">
                  <c:v>7.9908948760433612E-3</c:v>
                </c:pt>
                <c:pt idx="851">
                  <c:v>7.9883525717150163E-3</c:v>
                </c:pt>
                <c:pt idx="852">
                  <c:v>7.9858021983856397E-3</c:v>
                </c:pt>
                <c:pt idx="853">
                  <c:v>7.9832437560552316E-3</c:v>
                </c:pt>
                <c:pt idx="854">
                  <c:v>7.9806772447237918E-3</c:v>
                </c:pt>
                <c:pt idx="855">
                  <c:v>7.9781026643913188E-3</c:v>
                </c:pt>
                <c:pt idx="856">
                  <c:v>7.9755200150578159E-3</c:v>
                </c:pt>
                <c:pt idx="857">
                  <c:v>7.9729292967232832E-3</c:v>
                </c:pt>
                <c:pt idx="858">
                  <c:v>7.9703305093877172E-3</c:v>
                </c:pt>
                <c:pt idx="859">
                  <c:v>7.9677236530511179E-3</c:v>
                </c:pt>
                <c:pt idx="860">
                  <c:v>7.9651087277134887E-3</c:v>
                </c:pt>
                <c:pt idx="861">
                  <c:v>7.9624857333748279E-3</c:v>
                </c:pt>
                <c:pt idx="862">
                  <c:v>7.9598546700351339E-3</c:v>
                </c:pt>
                <c:pt idx="863">
                  <c:v>7.95721553769441E-3</c:v>
                </c:pt>
                <c:pt idx="864">
                  <c:v>7.9545683363526527E-3</c:v>
                </c:pt>
                <c:pt idx="865">
                  <c:v>7.9519130660098639E-3</c:v>
                </c:pt>
                <c:pt idx="866">
                  <c:v>7.9492497266660453E-3</c:v>
                </c:pt>
                <c:pt idx="867">
                  <c:v>7.9465783183211933E-3</c:v>
                </c:pt>
                <c:pt idx="868">
                  <c:v>7.9438988409753098E-3</c:v>
                </c:pt>
                <c:pt idx="869">
                  <c:v>7.9412112946283982E-3</c:v>
                </c:pt>
                <c:pt idx="870">
                  <c:v>7.9385156792804515E-3</c:v>
                </c:pt>
                <c:pt idx="871">
                  <c:v>7.9358119949314732E-3</c:v>
                </c:pt>
                <c:pt idx="872">
                  <c:v>7.9331002415814634E-3</c:v>
                </c:pt>
                <c:pt idx="873">
                  <c:v>7.9303804192304237E-3</c:v>
                </c:pt>
                <c:pt idx="874">
                  <c:v>7.927652527878349E-3</c:v>
                </c:pt>
                <c:pt idx="875">
                  <c:v>7.9249165675252461E-3</c:v>
                </c:pt>
                <c:pt idx="876">
                  <c:v>7.92217253817111E-3</c:v>
                </c:pt>
                <c:pt idx="877">
                  <c:v>7.9194204398159423E-3</c:v>
                </c:pt>
                <c:pt idx="878">
                  <c:v>7.916660272459743E-3</c:v>
                </c:pt>
                <c:pt idx="879">
                  <c:v>7.9138920361025121E-3</c:v>
                </c:pt>
                <c:pt idx="880">
                  <c:v>7.9111157307442496E-3</c:v>
                </c:pt>
                <c:pt idx="881">
                  <c:v>7.9083313563849556E-3</c:v>
                </c:pt>
                <c:pt idx="882">
                  <c:v>7.90553891302463E-3</c:v>
                </c:pt>
                <c:pt idx="883">
                  <c:v>7.9027384006632728E-3</c:v>
                </c:pt>
                <c:pt idx="884">
                  <c:v>7.8999298193008823E-3</c:v>
                </c:pt>
                <c:pt idx="885">
                  <c:v>7.897113168937462E-3</c:v>
                </c:pt>
                <c:pt idx="886">
                  <c:v>7.8942884495730083E-3</c:v>
                </c:pt>
                <c:pt idx="887">
                  <c:v>7.8914556612075248E-3</c:v>
                </c:pt>
                <c:pt idx="888">
                  <c:v>7.8886148038410098E-3</c:v>
                </c:pt>
                <c:pt idx="889">
                  <c:v>7.8857658774734614E-3</c:v>
                </c:pt>
                <c:pt idx="890">
                  <c:v>7.8829088821048832E-3</c:v>
                </c:pt>
                <c:pt idx="891">
                  <c:v>7.8800438177352716E-3</c:v>
                </c:pt>
                <c:pt idx="892">
                  <c:v>7.8771706843646302E-3</c:v>
                </c:pt>
                <c:pt idx="893">
                  <c:v>7.8742894819929573E-3</c:v>
                </c:pt>
                <c:pt idx="894">
                  <c:v>7.871400210620251E-3</c:v>
                </c:pt>
                <c:pt idx="895">
                  <c:v>7.8685028702465132E-3</c:v>
                </c:pt>
                <c:pt idx="896">
                  <c:v>7.8655974608717455E-3</c:v>
                </c:pt>
                <c:pt idx="897">
                  <c:v>7.8626839824959445E-3</c:v>
                </c:pt>
                <c:pt idx="898">
                  <c:v>7.8597624351191102E-3</c:v>
                </c:pt>
                <c:pt idx="899">
                  <c:v>7.8568328187412478E-3</c:v>
                </c:pt>
                <c:pt idx="900">
                  <c:v>7.853895133362352E-3</c:v>
                </c:pt>
                <c:pt idx="901">
                  <c:v>7.8509493789824247E-3</c:v>
                </c:pt>
                <c:pt idx="902">
                  <c:v>7.8479955556014676E-3</c:v>
                </c:pt>
                <c:pt idx="903">
                  <c:v>7.8450336632194771E-3</c:v>
                </c:pt>
                <c:pt idx="904">
                  <c:v>7.8420637018364533E-3</c:v>
                </c:pt>
                <c:pt idx="905">
                  <c:v>7.8390856714523997E-3</c:v>
                </c:pt>
                <c:pt idx="906">
                  <c:v>7.8360995720673145E-3</c:v>
                </c:pt>
                <c:pt idx="907">
                  <c:v>7.8331054036811978E-3</c:v>
                </c:pt>
                <c:pt idx="908">
                  <c:v>7.8301031662940494E-3</c:v>
                </c:pt>
                <c:pt idx="909">
                  <c:v>7.8270928599058678E-3</c:v>
                </c:pt>
                <c:pt idx="910">
                  <c:v>7.8240744845166563E-3</c:v>
                </c:pt>
                <c:pt idx="911">
                  <c:v>7.8210480401264132E-3</c:v>
                </c:pt>
                <c:pt idx="912">
                  <c:v>7.8180135267351368E-3</c:v>
                </c:pt>
                <c:pt idx="913">
                  <c:v>7.8149709443428306E-3</c:v>
                </c:pt>
                <c:pt idx="914">
                  <c:v>7.8119202929494936E-3</c:v>
                </c:pt>
                <c:pt idx="915">
                  <c:v>7.8088615725551234E-3</c:v>
                </c:pt>
                <c:pt idx="916">
                  <c:v>7.8057947831597215E-3</c:v>
                </c:pt>
                <c:pt idx="917">
                  <c:v>7.8027199247632873E-3</c:v>
                </c:pt>
                <c:pt idx="918">
                  <c:v>7.7996369973658223E-3</c:v>
                </c:pt>
                <c:pt idx="919">
                  <c:v>7.7965460009673257E-3</c:v>
                </c:pt>
                <c:pt idx="920">
                  <c:v>7.7934469355677967E-3</c:v>
                </c:pt>
                <c:pt idx="921">
                  <c:v>7.7903398011672361E-3</c:v>
                </c:pt>
                <c:pt idx="922">
                  <c:v>7.7872245977656449E-3</c:v>
                </c:pt>
                <c:pt idx="923">
                  <c:v>7.784101325363022E-3</c:v>
                </c:pt>
                <c:pt idx="924">
                  <c:v>7.7809699839593684E-3</c:v>
                </c:pt>
                <c:pt idx="925">
                  <c:v>7.7778305735546806E-3</c:v>
                </c:pt>
                <c:pt idx="926">
                  <c:v>7.7746830941489622E-3</c:v>
                </c:pt>
                <c:pt idx="927">
                  <c:v>7.7715275457422121E-3</c:v>
                </c:pt>
                <c:pt idx="928">
                  <c:v>7.7683639283344305E-3</c:v>
                </c:pt>
                <c:pt idx="929">
                  <c:v>7.7651922419256173E-3</c:v>
                </c:pt>
                <c:pt idx="930">
                  <c:v>7.7620124865157725E-3</c:v>
                </c:pt>
                <c:pt idx="931">
                  <c:v>7.7588246621048962E-3</c:v>
                </c:pt>
                <c:pt idx="932">
                  <c:v>7.7556287686929883E-3</c:v>
                </c:pt>
                <c:pt idx="933">
                  <c:v>7.7524248062800487E-3</c:v>
                </c:pt>
                <c:pt idx="934">
                  <c:v>7.7492127748660759E-3</c:v>
                </c:pt>
                <c:pt idx="935">
                  <c:v>7.7459926744510733E-3</c:v>
                </c:pt>
                <c:pt idx="936">
                  <c:v>7.7427645050350399E-3</c:v>
                </c:pt>
                <c:pt idx="937">
                  <c:v>7.7395282666179732E-3</c:v>
                </c:pt>
                <c:pt idx="938">
                  <c:v>7.7362839591998758E-3</c:v>
                </c:pt>
                <c:pt idx="939">
                  <c:v>7.733031582780746E-3</c:v>
                </c:pt>
                <c:pt idx="940">
                  <c:v>7.7297711373605837E-3</c:v>
                </c:pt>
                <c:pt idx="941">
                  <c:v>7.7265026229393907E-3</c:v>
                </c:pt>
                <c:pt idx="942">
                  <c:v>7.7232260395171662E-3</c:v>
                </c:pt>
                <c:pt idx="943">
                  <c:v>7.7199413870939091E-3</c:v>
                </c:pt>
                <c:pt idx="944">
                  <c:v>7.7166486656696214E-3</c:v>
                </c:pt>
                <c:pt idx="945">
                  <c:v>7.7133478752443013E-3</c:v>
                </c:pt>
                <c:pt idx="946">
                  <c:v>7.7100390158179521E-3</c:v>
                </c:pt>
                <c:pt idx="947">
                  <c:v>7.7067220873905697E-3</c:v>
                </c:pt>
                <c:pt idx="948">
                  <c:v>7.7033970899621539E-3</c:v>
                </c:pt>
                <c:pt idx="949">
                  <c:v>7.7000640235327083E-3</c:v>
                </c:pt>
                <c:pt idx="950">
                  <c:v>7.6967228881022302E-3</c:v>
                </c:pt>
                <c:pt idx="951">
                  <c:v>7.6933736836707206E-3</c:v>
                </c:pt>
                <c:pt idx="952">
                  <c:v>7.6900164102381803E-3</c:v>
                </c:pt>
                <c:pt idx="953">
                  <c:v>7.6866510678046066E-3</c:v>
                </c:pt>
                <c:pt idx="954">
                  <c:v>7.6832776563700023E-3</c:v>
                </c:pt>
                <c:pt idx="955">
                  <c:v>7.6798961759343681E-3</c:v>
                </c:pt>
                <c:pt idx="956">
                  <c:v>7.6765066264976988E-3</c:v>
                </c:pt>
                <c:pt idx="957">
                  <c:v>7.6731090080599989E-3</c:v>
                </c:pt>
                <c:pt idx="958">
                  <c:v>7.6697033206212673E-3</c:v>
                </c:pt>
                <c:pt idx="959">
                  <c:v>7.6662895641815068E-3</c:v>
                </c:pt>
                <c:pt idx="960">
                  <c:v>7.662867738740713E-3</c:v>
                </c:pt>
                <c:pt idx="961">
                  <c:v>7.6594378442988859E-3</c:v>
                </c:pt>
                <c:pt idx="962">
                  <c:v>7.6559998808560289E-3</c:v>
                </c:pt>
                <c:pt idx="963">
                  <c:v>7.6525538484121395E-3</c:v>
                </c:pt>
                <c:pt idx="964">
                  <c:v>7.6490997469672185E-3</c:v>
                </c:pt>
                <c:pt idx="965">
                  <c:v>7.6456375765212668E-3</c:v>
                </c:pt>
                <c:pt idx="966">
                  <c:v>7.6421673370742809E-3</c:v>
                </c:pt>
                <c:pt idx="967">
                  <c:v>7.638689028626266E-3</c:v>
                </c:pt>
                <c:pt idx="968">
                  <c:v>7.6352026511772187E-3</c:v>
                </c:pt>
                <c:pt idx="969">
                  <c:v>7.6317082047271416E-3</c:v>
                </c:pt>
                <c:pt idx="970">
                  <c:v>7.6282056892760302E-3</c:v>
                </c:pt>
                <c:pt idx="971">
                  <c:v>7.6246951048238873E-3</c:v>
                </c:pt>
                <c:pt idx="972">
                  <c:v>7.6211764513707128E-3</c:v>
                </c:pt>
                <c:pt idx="973">
                  <c:v>7.6176497289165085E-3</c:v>
                </c:pt>
                <c:pt idx="974">
                  <c:v>7.61411493746127E-3</c:v>
                </c:pt>
                <c:pt idx="975">
                  <c:v>7.6105720770050008E-3</c:v>
                </c:pt>
                <c:pt idx="976">
                  <c:v>7.6070211475477E-3</c:v>
                </c:pt>
                <c:pt idx="977">
                  <c:v>7.6034621490893677E-3</c:v>
                </c:pt>
                <c:pt idx="978">
                  <c:v>7.5998950816300037E-3</c:v>
                </c:pt>
                <c:pt idx="979">
                  <c:v>7.5963199451696091E-3</c:v>
                </c:pt>
                <c:pt idx="980">
                  <c:v>7.5927367397081811E-3</c:v>
                </c:pt>
                <c:pt idx="981">
                  <c:v>7.5891454652457233E-3</c:v>
                </c:pt>
                <c:pt idx="982">
                  <c:v>7.585546121782233E-3</c:v>
                </c:pt>
                <c:pt idx="983">
                  <c:v>7.5819387093177103E-3</c:v>
                </c:pt>
                <c:pt idx="984">
                  <c:v>7.5783232278521569E-3</c:v>
                </c:pt>
                <c:pt idx="985">
                  <c:v>7.5746996773855711E-3</c:v>
                </c:pt>
                <c:pt idx="986">
                  <c:v>7.5710680579179545E-3</c:v>
                </c:pt>
                <c:pt idx="987">
                  <c:v>7.5674283694493064E-3</c:v>
                </c:pt>
                <c:pt idx="988">
                  <c:v>7.5637806119796258E-3</c:v>
                </c:pt>
                <c:pt idx="989">
                  <c:v>7.5601247855089119E-3</c:v>
                </c:pt>
                <c:pt idx="990">
                  <c:v>7.5564608900371691E-3</c:v>
                </c:pt>
                <c:pt idx="991">
                  <c:v>7.5527889255643955E-3</c:v>
                </c:pt>
                <c:pt idx="992">
                  <c:v>7.5491088920905886E-3</c:v>
                </c:pt>
                <c:pt idx="993">
                  <c:v>7.5454207896157493E-3</c:v>
                </c:pt>
                <c:pt idx="994">
                  <c:v>7.5417246181398792E-3</c:v>
                </c:pt>
                <c:pt idx="995">
                  <c:v>7.5380203776629776E-3</c:v>
                </c:pt>
                <c:pt idx="996">
                  <c:v>7.5343080681850444E-3</c:v>
                </c:pt>
                <c:pt idx="997">
                  <c:v>7.5305876897060788E-3</c:v>
                </c:pt>
                <c:pt idx="998">
                  <c:v>7.5268592422260815E-3</c:v>
                </c:pt>
                <c:pt idx="999">
                  <c:v>7.5231227257450536E-3</c:v>
                </c:pt>
                <c:pt idx="1000">
                  <c:v>7.5194095634485278E-3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50D3-497E-852C-0086575C3B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1804448"/>
        <c:axId val="-1361777248"/>
      </c:scatterChart>
      <c:valAx>
        <c:axId val="-1361804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777248"/>
        <c:crosses val="autoZero"/>
        <c:crossBetween val="midCat"/>
      </c:valAx>
      <c:valAx>
        <c:axId val="-1361777248"/>
        <c:scaling>
          <c:orientation val="minMax"/>
          <c:max val="1.2000000000000002E-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Área de Quemado (m2)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8044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Presión en Recámara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MPa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Tiempo'!$D$32:$D$3510</c:f>
              <c:numCache>
                <c:formatCode>0.00E+00</c:formatCode>
                <c:ptCount val="3479"/>
                <c:pt idx="0" formatCode="0.00">
                  <c:v>101325</c:v>
                </c:pt>
                <c:pt idx="1">
                  <c:v>101325</c:v>
                </c:pt>
                <c:pt idx="2">
                  <c:v>309643.62736436387</c:v>
                </c:pt>
                <c:pt idx="3">
                  <c:v>453710.44145208283</c:v>
                </c:pt>
                <c:pt idx="4">
                  <c:v>656921.58793078864</c:v>
                </c:pt>
                <c:pt idx="5">
                  <c:v>856388.5313194514</c:v>
                </c:pt>
                <c:pt idx="6">
                  <c:v>1056408.8905754338</c:v>
                </c:pt>
                <c:pt idx="7">
                  <c:v>1248142.1078398055</c:v>
                </c:pt>
                <c:pt idx="8">
                  <c:v>1428442.2773333709</c:v>
                </c:pt>
                <c:pt idx="9">
                  <c:v>1595250.0035692514</c:v>
                </c:pt>
                <c:pt idx="10">
                  <c:v>1747758.1580150363</c:v>
                </c:pt>
                <c:pt idx="11">
                  <c:v>1885925.7369996207</c:v>
                </c:pt>
                <c:pt idx="12">
                  <c:v>2010215.2661767325</c:v>
                </c:pt>
                <c:pt idx="13">
                  <c:v>2121395.5506329061</c:v>
                </c:pt>
                <c:pt idx="14">
                  <c:v>2220405.8434930923</c:v>
                </c:pt>
                <c:pt idx="15">
                  <c:v>2308262.800893514</c:v>
                </c:pt>
                <c:pt idx="16">
                  <c:v>2385998.224771935</c:v>
                </c:pt>
                <c:pt idx="17">
                  <c:v>2454618.6266675889</c:v>
                </c:pt>
                <c:pt idx="18">
                  <c:v>2515080.1406980809</c:v>
                </c:pt>
                <c:pt idx="19">
                  <c:v>2568274.1216923608</c:v>
                </c:pt>
                <c:pt idx="20">
                  <c:v>2615020.0830058572</c:v>
                </c:pt>
                <c:pt idx="21">
                  <c:v>2656063.5842752717</c:v>
                </c:pt>
                <c:pt idx="22">
                  <c:v>2692077.3707206808</c:v>
                </c:pt>
                <c:pt idx="23">
                  <c:v>2723664.5648788982</c:v>
                </c:pt>
                <c:pt idx="24">
                  <c:v>2751363.0715765832</c:v>
                </c:pt>
                <c:pt idx="25">
                  <c:v>2775650.6158550512</c:v>
                </c:pt>
                <c:pt idx="26">
                  <c:v>2796950.0191506608</c:v>
                </c:pt>
                <c:pt idx="27">
                  <c:v>2815634.4515545345</c:v>
                </c:pt>
                <c:pt idx="28">
                  <c:v>2832032.4919790309</c:v>
                </c:pt>
                <c:pt idx="29">
                  <c:v>2846432.8942217296</c:v>
                </c:pt>
                <c:pt idx="30">
                  <c:v>2859089.0029958356</c:v>
                </c:pt>
                <c:pt idx="31">
                  <c:v>2870222.7955283155</c:v>
                </c:pt>
                <c:pt idx="32">
                  <c:v>2880028.5455667549</c:v>
                </c:pt>
                <c:pt idx="33">
                  <c:v>2888676.1203872683</c:v>
                </c:pt>
                <c:pt idx="34">
                  <c:v>2896313.9299806445</c:v>
                </c:pt>
                <c:pt idx="35">
                  <c:v>2903071.5524546551</c:v>
                </c:pt>
                <c:pt idx="36">
                  <c:v>2909062.0620622025</c:v>
                </c:pt>
                <c:pt idx="37">
                  <c:v>2914384.0869018636</c:v>
                </c:pt>
                <c:pt idx="38">
                  <c:v>2919123.6228353577</c:v>
                </c:pt>
                <c:pt idx="39">
                  <c:v>2923355.6289769709</c:v>
                </c:pt>
                <c:pt idx="40">
                  <c:v>2927145.4284598464</c:v>
                </c:pt>
                <c:pt idx="41">
                  <c:v>2930549.9363600318</c:v>
                </c:pt>
                <c:pt idx="42">
                  <c:v>2933618.7347037983</c:v>
                </c:pt>
                <c:pt idx="43">
                  <c:v>2936395.0125978612</c:v>
                </c:pt>
                <c:pt idx="44">
                  <c:v>2938916.3876465801</c:v>
                </c:pt>
                <c:pt idx="45">
                  <c:v>2941215.6231117384</c:v>
                </c:pt>
                <c:pt idx="46">
                  <c:v>2943321.2536510192</c:v>
                </c:pt>
                <c:pt idx="47">
                  <c:v>2945258.1309994371</c:v>
                </c:pt>
                <c:pt idx="48">
                  <c:v>2947047.8996344935</c:v>
                </c:pt>
                <c:pt idx="49">
                  <c:v>2948709.4112567976</c:v>
                </c:pt>
                <c:pt idx="50">
                  <c:v>2950259.0858541955</c:v>
                </c:pt>
                <c:pt idx="51">
                  <c:v>2951711.2261572289</c:v>
                </c:pt>
                <c:pt idx="52">
                  <c:v>2953078.2914591818</c:v>
                </c:pt>
                <c:pt idx="53">
                  <c:v>2954371.1360068871</c:v>
                </c:pt>
                <c:pt idx="54">
                  <c:v>2955599.2165392824</c:v>
                </c:pt>
                <c:pt idx="55">
                  <c:v>2956770.7729372662</c:v>
                </c:pt>
                <c:pt idx="56">
                  <c:v>2957892.9854742936</c:v>
                </c:pt>
                <c:pt idx="57">
                  <c:v>2958972.1116886614</c:v>
                </c:pt>
                <c:pt idx="58">
                  <c:v>2960013.6055210643</c:v>
                </c:pt>
                <c:pt idx="59">
                  <c:v>2961022.2210128028</c:v>
                </c:pt>
                <c:pt idx="60">
                  <c:v>2962002.1025726907</c:v>
                </c:pt>
                <c:pt idx="61">
                  <c:v>2962956.8635573271</c:v>
                </c:pt>
                <c:pt idx="62">
                  <c:v>2963889.6546704867</c:v>
                </c:pt>
                <c:pt idx="63">
                  <c:v>2964803.2235203432</c:v>
                </c:pt>
                <c:pt idx="64">
                  <c:v>2965699.9664666257</c:v>
                </c:pt>
                <c:pt idx="65">
                  <c:v>2966581.9737758939</c:v>
                </c:pt>
                <c:pt idx="66">
                  <c:v>2967451.0689252587</c:v>
                </c:pt>
                <c:pt idx="67">
                  <c:v>2968308.84285388</c:v>
                </c:pt>
                <c:pt idx="68">
                  <c:v>2969156.6837783097</c:v>
                </c:pt>
                <c:pt idx="69">
                  <c:v>2969995.8031691248</c:v>
                </c:pt>
                <c:pt idx="70">
                  <c:v>2970827.2583842804</c:v>
                </c:pt>
                <c:pt idx="71">
                  <c:v>2971651.9723828654</c:v>
                </c:pt>
                <c:pt idx="72">
                  <c:v>2972470.7509047831</c:v>
                </c:pt>
                <c:pt idx="73">
                  <c:v>2973284.2974429512</c:v>
                </c:pt>
                <c:pt idx="74">
                  <c:v>2974093.226292416</c:v>
                </c:pt>
                <c:pt idx="75">
                  <c:v>2974898.0739197778</c:v>
                </c:pt>
                <c:pt idx="76">
                  <c:v>2975699.3088830221</c:v>
                </c:pt>
                <c:pt idx="77">
                  <c:v>2976497.340471826</c:v>
                </c:pt>
                <c:pt idx="78">
                  <c:v>2977292.5262497226</c:v>
                </c:pt>
                <c:pt idx="79">
                  <c:v>2978085.178620256</c:v>
                </c:pt>
                <c:pt idx="80">
                  <c:v>2978875.570567471</c:v>
                </c:pt>
                <c:pt idx="81">
                  <c:v>2979663.940652037</c:v>
                </c:pt>
                <c:pt idx="82">
                  <c:v>2980450.4973761481</c:v>
                </c:pt>
                <c:pt idx="83">
                  <c:v>2981235.4229879812</c:v>
                </c:pt>
                <c:pt idx="84">
                  <c:v>2982018.8768052445</c:v>
                </c:pt>
                <c:pt idx="85">
                  <c:v>2982800.9981141118</c:v>
                </c:pt>
                <c:pt idx="86">
                  <c:v>2983581.9086966035</c:v>
                </c:pt>
                <c:pt idx="87">
                  <c:v>2984361.715042247</c:v>
                </c:pt>
                <c:pt idx="88">
                  <c:v>2985140.5102744079</c:v>
                </c:pt>
                <c:pt idx="89">
                  <c:v>2985918.3758362243</c:v>
                </c:pt>
                <c:pt idx="90">
                  <c:v>2986695.3829578524</c:v>
                </c:pt>
                <c:pt idx="91">
                  <c:v>2987471.593942299</c:v>
                </c:pt>
                <c:pt idx="92">
                  <c:v>2988247.0632871813</c:v>
                </c:pt>
                <c:pt idx="93">
                  <c:v>2989021.8386646616</c:v>
                </c:pt>
                <c:pt idx="94">
                  <c:v>2989795.9617767488</c:v>
                </c:pt>
                <c:pt idx="95">
                  <c:v>2990569.469103497</c:v>
                </c:pt>
                <c:pt idx="96">
                  <c:v>2991342.3925589491</c:v>
                </c:pt>
                <c:pt idx="97">
                  <c:v>2992114.7600573609</c:v>
                </c:pt>
                <c:pt idx="98">
                  <c:v>2992886.5960197002</c:v>
                </c:pt>
                <c:pt idx="99">
                  <c:v>2993657.9218052593</c:v>
                </c:pt>
                <c:pt idx="100">
                  <c:v>2994428.7560950425</c:v>
                </c:pt>
                <c:pt idx="101">
                  <c:v>2995199.1152236541</c:v>
                </c:pt>
                <c:pt idx="102">
                  <c:v>2995969.0134769487</c:v>
                </c:pt>
                <c:pt idx="103">
                  <c:v>2996738.4633404817</c:v>
                </c:pt>
                <c:pt idx="104">
                  <c:v>2997507.4757292876</c:v>
                </c:pt>
                <c:pt idx="105">
                  <c:v>2998276.0601769029</c:v>
                </c:pt>
                <c:pt idx="106">
                  <c:v>2999044.2250121185</c:v>
                </c:pt>
                <c:pt idx="107">
                  <c:v>2999811.9775063274</c:v>
                </c:pt>
                <c:pt idx="108">
                  <c:v>3000579.3240030184</c:v>
                </c:pt>
                <c:pt idx="109">
                  <c:v>3001346.2700355747</c:v>
                </c:pt>
                <c:pt idx="110">
                  <c:v>3002112.820426451</c:v>
                </c:pt>
                <c:pt idx="111">
                  <c:v>3002878.9793730504</c:v>
                </c:pt>
                <c:pt idx="112">
                  <c:v>3003644.7505276012</c:v>
                </c:pt>
                <c:pt idx="113">
                  <c:v>3004410.1370634064</c:v>
                </c:pt>
                <c:pt idx="114">
                  <c:v>3005175.1417337717</c:v>
                </c:pt>
                <c:pt idx="115">
                  <c:v>3005939.7669233768</c:v>
                </c:pt>
                <c:pt idx="116">
                  <c:v>3006704.014694876</c:v>
                </c:pt>
                <c:pt idx="117">
                  <c:v>3007467.8868272547</c:v>
                </c:pt>
                <c:pt idx="118">
                  <c:v>3008231.3848502203</c:v>
                </c:pt>
                <c:pt idx="119">
                  <c:v>3008994.5100784465</c:v>
                </c:pt>
                <c:pt idx="120">
                  <c:v>3009757.2636325276</c:v>
                </c:pt>
                <c:pt idx="121">
                  <c:v>3010519.6464667204</c:v>
                </c:pt>
                <c:pt idx="122">
                  <c:v>3011281.6593883694</c:v>
                </c:pt>
                <c:pt idx="123">
                  <c:v>3012043.3030746416</c:v>
                </c:pt>
                <c:pt idx="124">
                  <c:v>3012804.5780904475</c:v>
                </c:pt>
                <c:pt idx="125">
                  <c:v>3013565.484900611</c:v>
                </c:pt>
                <c:pt idx="126">
                  <c:v>3014326.0238823961</c:v>
                </c:pt>
                <c:pt idx="127">
                  <c:v>3015086.1953376983</c:v>
                </c:pt>
                <c:pt idx="128">
                  <c:v>3015845.9994992004</c:v>
                </c:pt>
                <c:pt idx="129">
                  <c:v>3016605.436540755</c:v>
                </c:pt>
                <c:pt idx="130">
                  <c:v>3017364.5065871216</c:v>
                </c:pt>
                <c:pt idx="131">
                  <c:v>3018123.2097128388</c:v>
                </c:pt>
                <c:pt idx="132">
                  <c:v>3018881.5459573455</c:v>
                </c:pt>
                <c:pt idx="133">
                  <c:v>3019639.5153198913</c:v>
                </c:pt>
                <c:pt idx="134">
                  <c:v>3020397.1177730872</c:v>
                </c:pt>
                <c:pt idx="135">
                  <c:v>3021154.3532592268</c:v>
                </c:pt>
                <c:pt idx="136">
                  <c:v>3021911.2216993063</c:v>
                </c:pt>
                <c:pt idx="137">
                  <c:v>3022667.7229916817</c:v>
                </c:pt>
                <c:pt idx="138">
                  <c:v>3023423.8570172978</c:v>
                </c:pt>
                <c:pt idx="139">
                  <c:v>3024179.6236396316</c:v>
                </c:pt>
                <c:pt idx="140">
                  <c:v>3024935.0227099322</c:v>
                </c:pt>
                <c:pt idx="141">
                  <c:v>3025690.0540645337</c:v>
                </c:pt>
                <c:pt idx="142">
                  <c:v>3026444.7175306189</c:v>
                </c:pt>
                <c:pt idx="143">
                  <c:v>3027199.0129259299</c:v>
                </c:pt>
                <c:pt idx="144">
                  <c:v>3027952.9400582188</c:v>
                </c:pt>
                <c:pt idx="145">
                  <c:v>3028706.4987287456</c:v>
                </c:pt>
                <c:pt idx="146">
                  <c:v>3029459.6887325076</c:v>
                </c:pt>
                <c:pt idx="147">
                  <c:v>3030212.5098577379</c:v>
                </c:pt>
                <c:pt idx="148">
                  <c:v>3030964.9618891478</c:v>
                </c:pt>
                <c:pt idx="149">
                  <c:v>3031717.0446052835</c:v>
                </c:pt>
                <c:pt idx="150">
                  <c:v>3032468.7577822926</c:v>
                </c:pt>
                <c:pt idx="151">
                  <c:v>3033220.1011920758</c:v>
                </c:pt>
                <c:pt idx="152">
                  <c:v>3033971.0746043823</c:v>
                </c:pt>
                <c:pt idx="153">
                  <c:v>3034721.6777845817</c:v>
                </c:pt>
                <c:pt idx="154">
                  <c:v>3035471.9104980738</c:v>
                </c:pt>
                <c:pt idx="155">
                  <c:v>3036221.7725073444</c:v>
                </c:pt>
                <c:pt idx="156">
                  <c:v>3036971.2635724936</c:v>
                </c:pt>
                <c:pt idx="157">
                  <c:v>3037720.383451682</c:v>
                </c:pt>
                <c:pt idx="158">
                  <c:v>3038469.1319047455</c:v>
                </c:pt>
                <c:pt idx="159">
                  <c:v>3039217.5086863702</c:v>
                </c:pt>
                <c:pt idx="160">
                  <c:v>3039965.5135529009</c:v>
                </c:pt>
                <c:pt idx="161">
                  <c:v>3040713.146259428</c:v>
                </c:pt>
                <c:pt idx="162">
                  <c:v>3041460.4065590524</c:v>
                </c:pt>
                <c:pt idx="163">
                  <c:v>3042207.2942058383</c:v>
                </c:pt>
                <c:pt idx="164">
                  <c:v>3042953.8089526952</c:v>
                </c:pt>
                <c:pt idx="165">
                  <c:v>3043699.9505502949</c:v>
                </c:pt>
                <c:pt idx="166">
                  <c:v>3044445.7187520065</c:v>
                </c:pt>
                <c:pt idx="167">
                  <c:v>3045191.1133092083</c:v>
                </c:pt>
                <c:pt idx="168">
                  <c:v>3045936.1339732567</c:v>
                </c:pt>
                <c:pt idx="169">
                  <c:v>3046680.7804948562</c:v>
                </c:pt>
                <c:pt idx="170">
                  <c:v>3047425.0526241665</c:v>
                </c:pt>
                <c:pt idx="171">
                  <c:v>3048168.9501128453</c:v>
                </c:pt>
                <c:pt idx="172">
                  <c:v>3048912.4727108753</c:v>
                </c:pt>
                <c:pt idx="173">
                  <c:v>3049655.6201687916</c:v>
                </c:pt>
                <c:pt idx="174">
                  <c:v>3050398.3922369545</c:v>
                </c:pt>
                <c:pt idx="175">
                  <c:v>3051140.788665887</c:v>
                </c:pt>
                <c:pt idx="176">
                  <c:v>3051882.8092056154</c:v>
                </c:pt>
                <c:pt idx="177">
                  <c:v>3052624.4536060728</c:v>
                </c:pt>
                <c:pt idx="178">
                  <c:v>3053365.7216180796</c:v>
                </c:pt>
                <c:pt idx="179">
                  <c:v>3054106.6129922266</c:v>
                </c:pt>
                <c:pt idx="180">
                  <c:v>3054847.1274779546</c:v>
                </c:pt>
                <c:pt idx="181">
                  <c:v>3055587.2648263141</c:v>
                </c:pt>
                <c:pt idx="182">
                  <c:v>3056327.0247871312</c:v>
                </c:pt>
                <c:pt idx="183">
                  <c:v>3057066.4071108159</c:v>
                </c:pt>
                <c:pt idx="184">
                  <c:v>3057805.41154858</c:v>
                </c:pt>
                <c:pt idx="185">
                  <c:v>3058544.0378510156</c:v>
                </c:pt>
                <c:pt idx="186">
                  <c:v>3059282.2857678942</c:v>
                </c:pt>
                <c:pt idx="187">
                  <c:v>3060020.155051487</c:v>
                </c:pt>
                <c:pt idx="188">
                  <c:v>3060757.6454516775</c:v>
                </c:pt>
                <c:pt idx="189">
                  <c:v>3061494.75671924</c:v>
                </c:pt>
                <c:pt idx="190">
                  <c:v>3062231.4886056823</c:v>
                </c:pt>
                <c:pt idx="191">
                  <c:v>3062967.8408621657</c:v>
                </c:pt>
                <c:pt idx="192">
                  <c:v>3063703.8132398818</c:v>
                </c:pt>
                <c:pt idx="193">
                  <c:v>3064439.4054906839</c:v>
                </c:pt>
                <c:pt idx="194">
                  <c:v>3065174.6173650706</c:v>
                </c:pt>
                <c:pt idx="195">
                  <c:v>3065909.4486155808</c:v>
                </c:pt>
                <c:pt idx="196">
                  <c:v>3066643.8989932854</c:v>
                </c:pt>
                <c:pt idx="197">
                  <c:v>3067377.9682499333</c:v>
                </c:pt>
                <c:pt idx="198">
                  <c:v>3068111.6561387763</c:v>
                </c:pt>
                <c:pt idx="199">
                  <c:v>3068844.9624099033</c:v>
                </c:pt>
                <c:pt idx="200">
                  <c:v>3069577.8868170828</c:v>
                </c:pt>
                <c:pt idx="201">
                  <c:v>3070310.4291120842</c:v>
                </c:pt>
                <c:pt idx="202">
                  <c:v>3071042.5890469281</c:v>
                </c:pt>
                <c:pt idx="203">
                  <c:v>3071774.3663750775</c:v>
                </c:pt>
                <c:pt idx="204">
                  <c:v>3072505.7608480682</c:v>
                </c:pt>
                <c:pt idx="205">
                  <c:v>3073236.7722195918</c:v>
                </c:pt>
                <c:pt idx="206">
                  <c:v>3073967.4002419971</c:v>
                </c:pt>
                <c:pt idx="207">
                  <c:v>3074697.6446687104</c:v>
                </c:pt>
                <c:pt idx="208">
                  <c:v>3075427.5052531129</c:v>
                </c:pt>
                <c:pt idx="209">
                  <c:v>3076156.9817472966</c:v>
                </c:pt>
                <c:pt idx="210">
                  <c:v>3076886.0739057236</c:v>
                </c:pt>
                <c:pt idx="211">
                  <c:v>3077614.7814816926</c:v>
                </c:pt>
                <c:pt idx="212">
                  <c:v>3078343.1042287936</c:v>
                </c:pt>
                <c:pt idx="213">
                  <c:v>3079071.0419008485</c:v>
                </c:pt>
                <c:pt idx="214">
                  <c:v>3079798.594251574</c:v>
                </c:pt>
                <c:pt idx="215">
                  <c:v>3080525.7610355127</c:v>
                </c:pt>
                <c:pt idx="216">
                  <c:v>3081252.5420063576</c:v>
                </c:pt>
                <c:pt idx="217">
                  <c:v>3081978.9369189437</c:v>
                </c:pt>
                <c:pt idx="218">
                  <c:v>3082704.9455278236</c:v>
                </c:pt>
                <c:pt idx="219">
                  <c:v>3083430.5675854553</c:v>
                </c:pt>
                <c:pt idx="220">
                  <c:v>3084155.8028490553</c:v>
                </c:pt>
                <c:pt idx="221">
                  <c:v>3084880.6510714367</c:v>
                </c:pt>
                <c:pt idx="222">
                  <c:v>3085605.1120094862</c:v>
                </c:pt>
                <c:pt idx="223">
                  <c:v>3086329.1854169909</c:v>
                </c:pt>
                <c:pt idx="224">
                  <c:v>3087052.871049169</c:v>
                </c:pt>
                <c:pt idx="225">
                  <c:v>3087776.1686621192</c:v>
                </c:pt>
                <c:pt idx="226">
                  <c:v>3088499.078010215</c:v>
                </c:pt>
                <c:pt idx="227">
                  <c:v>3089221.5988497729</c:v>
                </c:pt>
                <c:pt idx="228">
                  <c:v>3089943.7309362632</c:v>
                </c:pt>
                <c:pt idx="229">
                  <c:v>3090665.4740253859</c:v>
                </c:pt>
                <c:pt idx="230">
                  <c:v>3091386.8278733231</c:v>
                </c:pt>
                <c:pt idx="231">
                  <c:v>3092107.7922357507</c:v>
                </c:pt>
                <c:pt idx="232">
                  <c:v>3092828.3668691432</c:v>
                </c:pt>
                <c:pt idx="233">
                  <c:v>3093548.5515300236</c:v>
                </c:pt>
                <c:pt idx="234">
                  <c:v>3094268.3459743499</c:v>
                </c:pt>
                <c:pt idx="235">
                  <c:v>3094987.749959135</c:v>
                </c:pt>
                <c:pt idx="236">
                  <c:v>3095706.7632407402</c:v>
                </c:pt>
                <c:pt idx="237">
                  <c:v>3096425.3855765127</c:v>
                </c:pt>
                <c:pt idx="238">
                  <c:v>3097143.6167234001</c:v>
                </c:pt>
                <c:pt idx="239">
                  <c:v>3097861.4564383235</c:v>
                </c:pt>
                <c:pt idx="240">
                  <c:v>3098578.9044778738</c:v>
                </c:pt>
                <c:pt idx="241">
                  <c:v>3099295.9606007999</c:v>
                </c:pt>
                <c:pt idx="242">
                  <c:v>3100012.6245637005</c:v>
                </c:pt>
                <c:pt idx="243">
                  <c:v>3100728.8961238121</c:v>
                </c:pt>
                <c:pt idx="244">
                  <c:v>3101444.775040111</c:v>
                </c:pt>
                <c:pt idx="245">
                  <c:v>3102160.2610693905</c:v>
                </c:pt>
                <c:pt idx="246">
                  <c:v>3102875.353969954</c:v>
                </c:pt>
                <c:pt idx="247">
                  <c:v>3103590.0535007552</c:v>
                </c:pt>
                <c:pt idx="248">
                  <c:v>3104304.3594191791</c:v>
                </c:pt>
                <c:pt idx="249">
                  <c:v>3105018.2714837166</c:v>
                </c:pt>
                <c:pt idx="250">
                  <c:v>3105731.7894531754</c:v>
                </c:pt>
                <c:pt idx="251">
                  <c:v>3106444.9130857266</c:v>
                </c:pt>
                <c:pt idx="252">
                  <c:v>3107157.6421411107</c:v>
                </c:pt>
                <c:pt idx="253">
                  <c:v>3107869.9763776776</c:v>
                </c:pt>
                <c:pt idx="254">
                  <c:v>3108581.915554116</c:v>
                </c:pt>
                <c:pt idx="255">
                  <c:v>3109293.4594303006</c:v>
                </c:pt>
                <c:pt idx="256">
                  <c:v>3110004.6077649891</c:v>
                </c:pt>
                <c:pt idx="257">
                  <c:v>3110715.3603181136</c:v>
                </c:pt>
                <c:pt idx="258">
                  <c:v>3111425.7168490798</c:v>
                </c:pt>
                <c:pt idx="259">
                  <c:v>3112135.6771177598</c:v>
                </c:pt>
                <c:pt idx="260">
                  <c:v>3112845.2408838118</c:v>
                </c:pt>
                <c:pt idx="261">
                  <c:v>3113554.4079073151</c:v>
                </c:pt>
                <c:pt idx="262">
                  <c:v>3114263.1779481028</c:v>
                </c:pt>
                <c:pt idx="263">
                  <c:v>3114971.5507672913</c:v>
                </c:pt>
                <c:pt idx="264">
                  <c:v>3115679.5261240941</c:v>
                </c:pt>
                <c:pt idx="265">
                  <c:v>3116387.1037794058</c:v>
                </c:pt>
                <c:pt idx="266">
                  <c:v>3117094.2834946299</c:v>
                </c:pt>
                <c:pt idx="267">
                  <c:v>3117801.0650295252</c:v>
                </c:pt>
                <c:pt idx="268">
                  <c:v>3118507.4481451362</c:v>
                </c:pt>
                <c:pt idx="269">
                  <c:v>3119213.4326032936</c:v>
                </c:pt>
                <c:pt idx="270">
                  <c:v>3119919.0181647032</c:v>
                </c:pt>
                <c:pt idx="271">
                  <c:v>3120624.2045903145</c:v>
                </c:pt>
                <c:pt idx="272">
                  <c:v>3121328.9916418749</c:v>
                </c:pt>
                <c:pt idx="273">
                  <c:v>3122033.3790809098</c:v>
                </c:pt>
                <c:pt idx="274">
                  <c:v>3122737.3666690541</c:v>
                </c:pt>
                <c:pt idx="275">
                  <c:v>3123440.9541689199</c:v>
                </c:pt>
                <c:pt idx="276">
                  <c:v>3124144.1413412853</c:v>
                </c:pt>
                <c:pt idx="277">
                  <c:v>3124846.9279486318</c:v>
                </c:pt>
                <c:pt idx="278">
                  <c:v>3125549.3137531001</c:v>
                </c:pt>
                <c:pt idx="279">
                  <c:v>3126251.298518308</c:v>
                </c:pt>
                <c:pt idx="280">
                  <c:v>3126952.8820050033</c:v>
                </c:pt>
                <c:pt idx="281">
                  <c:v>3127654.0639765179</c:v>
                </c:pt>
                <c:pt idx="282">
                  <c:v>3128354.8441957016</c:v>
                </c:pt>
                <c:pt idx="283">
                  <c:v>3129055.222425594</c:v>
                </c:pt>
                <c:pt idx="284">
                  <c:v>3129755.1984291002</c:v>
                </c:pt>
                <c:pt idx="285">
                  <c:v>3130454.7719690069</c:v>
                </c:pt>
                <c:pt idx="286">
                  <c:v>3131153.9428091771</c:v>
                </c:pt>
                <c:pt idx="287">
                  <c:v>3131852.7107126229</c:v>
                </c:pt>
                <c:pt idx="288">
                  <c:v>3132551.0754430913</c:v>
                </c:pt>
                <c:pt idx="289">
                  <c:v>3133249.036764381</c:v>
                </c:pt>
                <c:pt idx="290">
                  <c:v>3133946.5944400262</c:v>
                </c:pt>
                <c:pt idx="291">
                  <c:v>3134643.748234509</c:v>
                </c:pt>
                <c:pt idx="292">
                  <c:v>3135340.4979116577</c:v>
                </c:pt>
                <c:pt idx="293">
                  <c:v>3136036.8432353232</c:v>
                </c:pt>
                <c:pt idx="294">
                  <c:v>3136732.7839702535</c:v>
                </c:pt>
                <c:pt idx="295">
                  <c:v>3137428.3198807896</c:v>
                </c:pt>
                <c:pt idx="296">
                  <c:v>3138123.4507323704</c:v>
                </c:pt>
                <c:pt idx="297">
                  <c:v>3138818.1762887603</c:v>
                </c:pt>
                <c:pt idx="298">
                  <c:v>3139512.4963152087</c:v>
                </c:pt>
                <c:pt idx="299">
                  <c:v>3140206.4105767645</c:v>
                </c:pt>
                <c:pt idx="300">
                  <c:v>3140899.9188385969</c:v>
                </c:pt>
                <c:pt idx="301">
                  <c:v>3141593.0208662637</c:v>
                </c:pt>
                <c:pt idx="302">
                  <c:v>3142285.7164245006</c:v>
                </c:pt>
                <c:pt idx="303">
                  <c:v>3142978.0052799382</c:v>
                </c:pt>
                <c:pt idx="304">
                  <c:v>3143669.8871973511</c:v>
                </c:pt>
                <c:pt idx="305">
                  <c:v>3144361.3619434023</c:v>
                </c:pt>
                <c:pt idx="306">
                  <c:v>3145052.4292831803</c:v>
                </c:pt>
                <c:pt idx="307">
                  <c:v>3145743.0889841858</c:v>
                </c:pt>
                <c:pt idx="308">
                  <c:v>3146433.3408110654</c:v>
                </c:pt>
                <c:pt idx="309">
                  <c:v>3147123.1845312319</c:v>
                </c:pt>
                <c:pt idx="310">
                  <c:v>3147812.6199109801</c:v>
                </c:pt>
                <c:pt idx="311">
                  <c:v>3148501.6467165286</c:v>
                </c:pt>
                <c:pt idx="312">
                  <c:v>3149190.2647154583</c:v>
                </c:pt>
                <c:pt idx="313">
                  <c:v>3149878.4736742098</c:v>
                </c:pt>
                <c:pt idx="314">
                  <c:v>3150566.2733602673</c:v>
                </c:pt>
                <c:pt idx="315">
                  <c:v>3151253.6635402739</c:v>
                </c:pt>
                <c:pt idx="316">
                  <c:v>3151940.6439818852</c:v>
                </c:pt>
                <c:pt idx="317">
                  <c:v>3152627.2144527412</c:v>
                </c:pt>
                <c:pt idx="318">
                  <c:v>3153313.3747201981</c:v>
                </c:pt>
                <c:pt idx="319">
                  <c:v>3153999.1245524995</c:v>
                </c:pt>
                <c:pt idx="320">
                  <c:v>3154684.4637166532</c:v>
                </c:pt>
                <c:pt idx="321">
                  <c:v>3155369.3919820283</c:v>
                </c:pt>
                <c:pt idx="322">
                  <c:v>3156053.9091154537</c:v>
                </c:pt>
                <c:pt idx="323">
                  <c:v>3156738.014885854</c:v>
                </c:pt>
                <c:pt idx="324">
                  <c:v>3157421.7090613875</c:v>
                </c:pt>
                <c:pt idx="325">
                  <c:v>3158104.9914109693</c:v>
                </c:pt>
                <c:pt idx="326">
                  <c:v>3158787.8617030256</c:v>
                </c:pt>
                <c:pt idx="327">
                  <c:v>3159470.3197069839</c:v>
                </c:pt>
                <c:pt idx="328">
                  <c:v>3160152.3651911374</c:v>
                </c:pt>
                <c:pt idx="329">
                  <c:v>3160833.9979248005</c:v>
                </c:pt>
                <c:pt idx="330">
                  <c:v>3161515.2176778624</c:v>
                </c:pt>
                <c:pt idx="331">
                  <c:v>3162196.0242187292</c:v>
                </c:pt>
                <c:pt idx="332">
                  <c:v>3162876.417317369</c:v>
                </c:pt>
                <c:pt idx="333">
                  <c:v>3163556.3967439411</c:v>
                </c:pt>
                <c:pt idx="334">
                  <c:v>3164235.9622670822</c:v>
                </c:pt>
                <c:pt idx="335">
                  <c:v>3164915.1136580734</c:v>
                </c:pt>
                <c:pt idx="336">
                  <c:v>3165593.8506864994</c:v>
                </c:pt>
                <c:pt idx="337">
                  <c:v>3166272.1731224782</c:v>
                </c:pt>
                <c:pt idx="338">
                  <c:v>3166950.0807362953</c:v>
                </c:pt>
                <c:pt idx="339">
                  <c:v>3167627.573298377</c:v>
                </c:pt>
                <c:pt idx="340">
                  <c:v>3168304.6505798274</c:v>
                </c:pt>
                <c:pt idx="341">
                  <c:v>3168981.3123509302</c:v>
                </c:pt>
                <c:pt idx="342">
                  <c:v>3169657.5583829428</c:v>
                </c:pt>
                <c:pt idx="343">
                  <c:v>3170333.3884468386</c:v>
                </c:pt>
                <c:pt idx="344">
                  <c:v>3171008.8023136235</c:v>
                </c:pt>
                <c:pt idx="345">
                  <c:v>3171683.7997551677</c:v>
                </c:pt>
                <c:pt idx="346">
                  <c:v>3172358.3805421251</c:v>
                </c:pt>
                <c:pt idx="347">
                  <c:v>3173032.5444469</c:v>
                </c:pt>
                <c:pt idx="348">
                  <c:v>3173706.2912414302</c:v>
                </c:pt>
                <c:pt idx="349">
                  <c:v>3174379.6206961572</c:v>
                </c:pt>
                <c:pt idx="350">
                  <c:v>3175052.5325846812</c:v>
                </c:pt>
                <c:pt idx="351">
                  <c:v>3175725.0266785738</c:v>
                </c:pt>
                <c:pt idx="352">
                  <c:v>3176397.1027496234</c:v>
                </c:pt>
                <c:pt idx="353">
                  <c:v>3177068.7605714626</c:v>
                </c:pt>
                <c:pt idx="354">
                  <c:v>3177739.9999156925</c:v>
                </c:pt>
                <c:pt idx="355">
                  <c:v>3178410.8205549559</c:v>
                </c:pt>
                <c:pt idx="356">
                  <c:v>3179081.2222627732</c:v>
                </c:pt>
                <c:pt idx="357">
                  <c:v>3179751.2048117612</c:v>
                </c:pt>
                <c:pt idx="358">
                  <c:v>3180420.7679754165</c:v>
                </c:pt>
                <c:pt idx="359">
                  <c:v>3181089.9115266073</c:v>
                </c:pt>
                <c:pt idx="360">
                  <c:v>3181758.6352395955</c:v>
                </c:pt>
                <c:pt idx="361">
                  <c:v>3182426.9388865302</c:v>
                </c:pt>
                <c:pt idx="362">
                  <c:v>3183094.8222418786</c:v>
                </c:pt>
                <c:pt idx="363">
                  <c:v>3183762.2850798815</c:v>
                </c:pt>
                <c:pt idx="364">
                  <c:v>3184429.327174319</c:v>
                </c:pt>
                <c:pt idx="365">
                  <c:v>3185095.9482985758</c:v>
                </c:pt>
                <c:pt idx="366">
                  <c:v>3185762.1482278877</c:v>
                </c:pt>
                <c:pt idx="367">
                  <c:v>3186427.9267360582</c:v>
                </c:pt>
                <c:pt idx="368">
                  <c:v>3187093.283598132</c:v>
                </c:pt>
                <c:pt idx="369">
                  <c:v>3187758.2185880207</c:v>
                </c:pt>
                <c:pt idx="370">
                  <c:v>3188422.7314811316</c:v>
                </c:pt>
                <c:pt idx="371">
                  <c:v>3189086.8220525067</c:v>
                </c:pt>
                <c:pt idx="372">
                  <c:v>3189750.4900774197</c:v>
                </c:pt>
                <c:pt idx="373">
                  <c:v>3190413.7353299814</c:v>
                </c:pt>
                <c:pt idx="374">
                  <c:v>3191076.5575871216</c:v>
                </c:pt>
                <c:pt idx="375">
                  <c:v>3191738.9566232748</c:v>
                </c:pt>
                <c:pt idx="376">
                  <c:v>3192400.9322145516</c:v>
                </c:pt>
                <c:pt idx="377">
                  <c:v>3193062.4841365954</c:v>
                </c:pt>
                <c:pt idx="378">
                  <c:v>3193723.612165458</c:v>
                </c:pt>
                <c:pt idx="379">
                  <c:v>3194384.3160772729</c:v>
                </c:pt>
                <c:pt idx="380">
                  <c:v>3195044.595648237</c:v>
                </c:pt>
                <c:pt idx="381">
                  <c:v>3195704.4506551456</c:v>
                </c:pt>
                <c:pt idx="382">
                  <c:v>3196363.8808736815</c:v>
                </c:pt>
                <c:pt idx="383">
                  <c:v>3197022.8860807414</c:v>
                </c:pt>
                <c:pt idx="384">
                  <c:v>3197681.4660537099</c:v>
                </c:pt>
                <c:pt idx="385">
                  <c:v>3198339.6205690429</c:v>
                </c:pt>
                <c:pt idx="386">
                  <c:v>3198997.3494040221</c:v>
                </c:pt>
                <c:pt idx="387">
                  <c:v>3199654.652335553</c:v>
                </c:pt>
                <c:pt idx="388">
                  <c:v>3200311.5291418359</c:v>
                </c:pt>
                <c:pt idx="389">
                  <c:v>3200967.9795992151</c:v>
                </c:pt>
                <c:pt idx="390">
                  <c:v>3201624.0034864838</c:v>
                </c:pt>
                <c:pt idx="391">
                  <c:v>3202279.6005804967</c:v>
                </c:pt>
                <c:pt idx="392">
                  <c:v>3202934.7706596716</c:v>
                </c:pt>
                <c:pt idx="393">
                  <c:v>3203589.5135021489</c:v>
                </c:pt>
                <c:pt idx="394">
                  <c:v>3204243.8288858379</c:v>
                </c:pt>
                <c:pt idx="395">
                  <c:v>3204897.7165895151</c:v>
                </c:pt>
                <c:pt idx="396">
                  <c:v>3205551.1763916318</c:v>
                </c:pt>
                <c:pt idx="397">
                  <c:v>3206204.208070091</c:v>
                </c:pt>
                <c:pt idx="398">
                  <c:v>3206856.8114047265</c:v>
                </c:pt>
                <c:pt idx="399">
                  <c:v>3207508.9861740936</c:v>
                </c:pt>
                <c:pt idx="400">
                  <c:v>3208160.7321572467</c:v>
                </c:pt>
                <c:pt idx="401">
                  <c:v>3208812.0491334088</c:v>
                </c:pt>
                <c:pt idx="402">
                  <c:v>3209462.9368819357</c:v>
                </c:pt>
                <c:pt idx="403">
                  <c:v>3210113.3951823036</c:v>
                </c:pt>
                <c:pt idx="404">
                  <c:v>3210763.4238140895</c:v>
                </c:pt>
                <c:pt idx="405">
                  <c:v>3211413.0225574854</c:v>
                </c:pt>
                <c:pt idx="406">
                  <c:v>3212062.1911918828</c:v>
                </c:pt>
                <c:pt idx="407">
                  <c:v>3212710.9294978431</c:v>
                </c:pt>
                <c:pt idx="408">
                  <c:v>3213359.2372553395</c:v>
                </c:pt>
                <c:pt idx="409">
                  <c:v>3214007.114244903</c:v>
                </c:pt>
                <c:pt idx="410">
                  <c:v>3214654.5602470017</c:v>
                </c:pt>
                <c:pt idx="411">
                  <c:v>3215301.5750420638</c:v>
                </c:pt>
                <c:pt idx="412">
                  <c:v>3215948.1584115261</c:v>
                </c:pt>
                <c:pt idx="413">
                  <c:v>3216594.3101358516</c:v>
                </c:pt>
                <c:pt idx="414">
                  <c:v>3217240.0299959779</c:v>
                </c:pt>
                <c:pt idx="415">
                  <c:v>3217885.3177737831</c:v>
                </c:pt>
                <c:pt idx="416">
                  <c:v>3218530.1732495767</c:v>
                </c:pt>
                <c:pt idx="417">
                  <c:v>3219174.5962057444</c:v>
                </c:pt>
                <c:pt idx="418">
                  <c:v>3219818.5864240825</c:v>
                </c:pt>
                <c:pt idx="419">
                  <c:v>3220462.1436858834</c:v>
                </c:pt>
                <c:pt idx="420">
                  <c:v>3221105.2677733228</c:v>
                </c:pt>
                <c:pt idx="421">
                  <c:v>3221747.9584685378</c:v>
                </c:pt>
                <c:pt idx="422">
                  <c:v>3222390.2155536409</c:v>
                </c:pt>
                <c:pt idx="423">
                  <c:v>3223032.0388114965</c:v>
                </c:pt>
                <c:pt idx="424">
                  <c:v>3223673.4280240578</c:v>
                </c:pt>
                <c:pt idx="425">
                  <c:v>3224314.3829740547</c:v>
                </c:pt>
                <c:pt idx="426">
                  <c:v>3224954.9034441034</c:v>
                </c:pt>
                <c:pt idx="427">
                  <c:v>3225594.9892185433</c:v>
                </c:pt>
                <c:pt idx="428">
                  <c:v>3226234.6400790219</c:v>
                </c:pt>
                <c:pt idx="429">
                  <c:v>3226873.85580931</c:v>
                </c:pt>
                <c:pt idx="430">
                  <c:v>3227512.636192915</c:v>
                </c:pt>
                <c:pt idx="431">
                  <c:v>3228150.981013109</c:v>
                </c:pt>
                <c:pt idx="432">
                  <c:v>3228788.8900540154</c:v>
                </c:pt>
                <c:pt idx="433">
                  <c:v>3229426.3630991774</c:v>
                </c:pt>
                <c:pt idx="434">
                  <c:v>3230063.3999324259</c:v>
                </c:pt>
                <c:pt idx="435">
                  <c:v>3230700.0003386093</c:v>
                </c:pt>
                <c:pt idx="436">
                  <c:v>3231336.1641013795</c:v>
                </c:pt>
                <c:pt idx="437">
                  <c:v>3231971.8910054346</c:v>
                </c:pt>
                <c:pt idx="438">
                  <c:v>3232607.1808348144</c:v>
                </c:pt>
                <c:pt idx="439">
                  <c:v>3233242.0333750602</c:v>
                </c:pt>
                <c:pt idx="440">
                  <c:v>3233876.4484106787</c:v>
                </c:pt>
                <c:pt idx="441">
                  <c:v>3234510.4257265795</c:v>
                </c:pt>
                <c:pt idx="442">
                  <c:v>3235143.9651077567</c:v>
                </c:pt>
                <c:pt idx="443">
                  <c:v>3235777.0663400525</c:v>
                </c:pt>
                <c:pt idx="444">
                  <c:v>3236409.7292084889</c:v>
                </c:pt>
                <c:pt idx="445">
                  <c:v>3237041.9534989307</c:v>
                </c:pt>
                <c:pt idx="446">
                  <c:v>3237673.7389969309</c:v>
                </c:pt>
                <c:pt idx="447">
                  <c:v>3238305.0854882956</c:v>
                </c:pt>
                <c:pt idx="448">
                  <c:v>3238935.9927595565</c:v>
                </c:pt>
                <c:pt idx="449">
                  <c:v>3239566.460596588</c:v>
                </c:pt>
                <c:pt idx="450">
                  <c:v>3240196.4887857204</c:v>
                </c:pt>
                <c:pt idx="451">
                  <c:v>3240826.0771136805</c:v>
                </c:pt>
                <c:pt idx="452">
                  <c:v>3241455.2253662529</c:v>
                </c:pt>
                <c:pt idx="453">
                  <c:v>3242083.9333309704</c:v>
                </c:pt>
                <c:pt idx="454">
                  <c:v>3242712.2007945655</c:v>
                </c:pt>
                <c:pt idx="455">
                  <c:v>3243340.0275441078</c:v>
                </c:pt>
                <c:pt idx="456">
                  <c:v>3243967.4133672044</c:v>
                </c:pt>
                <c:pt idx="457">
                  <c:v>3244594.358050657</c:v>
                </c:pt>
                <c:pt idx="458">
                  <c:v>3245220.8613823541</c:v>
                </c:pt>
                <c:pt idx="459">
                  <c:v>3245846.9231493366</c:v>
                </c:pt>
                <c:pt idx="460">
                  <c:v>3246472.5431402018</c:v>
                </c:pt>
                <c:pt idx="461">
                  <c:v>3247097.7211426059</c:v>
                </c:pt>
                <c:pt idx="462">
                  <c:v>3247722.456944657</c:v>
                </c:pt>
                <c:pt idx="463">
                  <c:v>3248346.7503345991</c:v>
                </c:pt>
                <c:pt idx="464">
                  <c:v>3248970.6011005444</c:v>
                </c:pt>
                <c:pt idx="465">
                  <c:v>3249594.0090314993</c:v>
                </c:pt>
                <c:pt idx="466">
                  <c:v>3250216.9739159723</c:v>
                </c:pt>
                <c:pt idx="467">
                  <c:v>3250839.495542808</c:v>
                </c:pt>
                <c:pt idx="468">
                  <c:v>3251461.5737008811</c:v>
                </c:pt>
                <c:pt idx="469">
                  <c:v>3252083.2081790962</c:v>
                </c:pt>
                <c:pt idx="470">
                  <c:v>3252704.3987673898</c:v>
                </c:pt>
                <c:pt idx="471">
                  <c:v>3253325.1452550697</c:v>
                </c:pt>
                <c:pt idx="472">
                  <c:v>3253945.4474311625</c:v>
                </c:pt>
                <c:pt idx="473">
                  <c:v>3254565.3050859594</c:v>
                </c:pt>
                <c:pt idx="474">
                  <c:v>3255184.7180093247</c:v>
                </c:pt>
                <c:pt idx="475">
                  <c:v>3255803.6859907648</c:v>
                </c:pt>
                <c:pt idx="476">
                  <c:v>3256422.208821225</c:v>
                </c:pt>
                <c:pt idx="477">
                  <c:v>3257040.2862901408</c:v>
                </c:pt>
                <c:pt idx="478">
                  <c:v>3257657.9181886441</c:v>
                </c:pt>
                <c:pt idx="479">
                  <c:v>3258275.1043073288</c:v>
                </c:pt>
                <c:pt idx="480">
                  <c:v>3258891.8444365789</c:v>
                </c:pt>
                <c:pt idx="481">
                  <c:v>3259508.1383678387</c:v>
                </c:pt>
                <c:pt idx="482">
                  <c:v>3260123.9858917254</c:v>
                </c:pt>
                <c:pt idx="483">
                  <c:v>3260739.3867998836</c:v>
                </c:pt>
                <c:pt idx="484">
                  <c:v>3261354.3408833519</c:v>
                </c:pt>
                <c:pt idx="485">
                  <c:v>3261968.8479336398</c:v>
                </c:pt>
                <c:pt idx="486">
                  <c:v>3262582.9077426633</c:v>
                </c:pt>
                <c:pt idx="487">
                  <c:v>3263196.5201021885</c:v>
                </c:pt>
                <c:pt idx="488">
                  <c:v>3263809.6848038584</c:v>
                </c:pt>
                <c:pt idx="489">
                  <c:v>3264422.4016409405</c:v>
                </c:pt>
                <c:pt idx="490">
                  <c:v>3265034.6704036389</c:v>
                </c:pt>
                <c:pt idx="491">
                  <c:v>3265646.4908859641</c:v>
                </c:pt>
                <c:pt idx="492">
                  <c:v>3266257.8628802532</c:v>
                </c:pt>
                <c:pt idx="493">
                  <c:v>3266868.7861791286</c:v>
                </c:pt>
                <c:pt idx="494">
                  <c:v>3267479.2605754631</c:v>
                </c:pt>
                <c:pt idx="495">
                  <c:v>3268089.2858616035</c:v>
                </c:pt>
                <c:pt idx="496">
                  <c:v>3268698.8618316618</c:v>
                </c:pt>
                <c:pt idx="497">
                  <c:v>3269307.9882785617</c:v>
                </c:pt>
                <c:pt idx="498">
                  <c:v>3269916.6649961695</c:v>
                </c:pt>
                <c:pt idx="499">
                  <c:v>3270524.891777446</c:v>
                </c:pt>
                <c:pt idx="500">
                  <c:v>3271132.6684165332</c:v>
                </c:pt>
                <c:pt idx="501">
                  <c:v>3271739.9947073683</c:v>
                </c:pt>
                <c:pt idx="502">
                  <c:v>3272346.8704437064</c:v>
                </c:pt>
                <c:pt idx="503">
                  <c:v>3272953.2954206229</c:v>
                </c:pt>
                <c:pt idx="504">
                  <c:v>3273559.269431137</c:v>
                </c:pt>
                <c:pt idx="505">
                  <c:v>3274164.7922709142</c:v>
                </c:pt>
                <c:pt idx="506">
                  <c:v>3274769.86373471</c:v>
                </c:pt>
                <c:pt idx="507">
                  <c:v>3275374.4836162557</c:v>
                </c:pt>
                <c:pt idx="508">
                  <c:v>3275978.6517115762</c:v>
                </c:pt>
                <c:pt idx="509">
                  <c:v>3276582.3678152547</c:v>
                </c:pt>
                <c:pt idx="510">
                  <c:v>3277185.631723071</c:v>
                </c:pt>
                <c:pt idx="511">
                  <c:v>3277788.4432296408</c:v>
                </c:pt>
                <c:pt idx="512">
                  <c:v>3278390.8021315043</c:v>
                </c:pt>
                <c:pt idx="513">
                  <c:v>3278992.7082234463</c:v>
                </c:pt>
                <c:pt idx="514">
                  <c:v>3279594.1613021498</c:v>
                </c:pt>
                <c:pt idx="515">
                  <c:v>3280195.161163257</c:v>
                </c:pt>
                <c:pt idx="516">
                  <c:v>3280795.7076032152</c:v>
                </c:pt>
                <c:pt idx="517">
                  <c:v>3281395.800417948</c:v>
                </c:pt>
                <c:pt idx="518">
                  <c:v>3281995.4394043898</c:v>
                </c:pt>
                <c:pt idx="519">
                  <c:v>3282594.6243586452</c:v>
                </c:pt>
                <c:pt idx="520">
                  <c:v>3283193.3550782828</c:v>
                </c:pt>
                <c:pt idx="521">
                  <c:v>3283791.6313597169</c:v>
                </c:pt>
                <c:pt idx="522">
                  <c:v>3284389.4530002964</c:v>
                </c:pt>
                <c:pt idx="523">
                  <c:v>3284986.8197969738</c:v>
                </c:pt>
                <c:pt idx="524">
                  <c:v>3285583.7315473231</c:v>
                </c:pt>
                <c:pt idx="525">
                  <c:v>3286180.1880492088</c:v>
                </c:pt>
                <c:pt idx="526">
                  <c:v>3286776.1890997896</c:v>
                </c:pt>
                <c:pt idx="527">
                  <c:v>3287371.734497299</c:v>
                </c:pt>
                <c:pt idx="528">
                  <c:v>3287966.8240394481</c:v>
                </c:pt>
                <c:pt idx="529">
                  <c:v>3288561.4575251895</c:v>
                </c:pt>
                <c:pt idx="530">
                  <c:v>3289155.634751658</c:v>
                </c:pt>
                <c:pt idx="531">
                  <c:v>3289749.3555182642</c:v>
                </c:pt>
                <c:pt idx="532">
                  <c:v>3290342.6196232624</c:v>
                </c:pt>
                <c:pt idx="533">
                  <c:v>3290935.4268658287</c:v>
                </c:pt>
                <c:pt idx="534">
                  <c:v>3291527.7770440141</c:v>
                </c:pt>
                <c:pt idx="535">
                  <c:v>3292119.6699580192</c:v>
                </c:pt>
                <c:pt idx="536">
                  <c:v>3292711.105406303</c:v>
                </c:pt>
                <c:pt idx="537">
                  <c:v>3293302.0831882153</c:v>
                </c:pt>
                <c:pt idx="538">
                  <c:v>3293892.6031041197</c:v>
                </c:pt>
                <c:pt idx="539">
                  <c:v>3294482.6649526181</c:v>
                </c:pt>
                <c:pt idx="540">
                  <c:v>3295072.2685343763</c:v>
                </c:pt>
                <c:pt idx="541">
                  <c:v>3295661.4136492237</c:v>
                </c:pt>
                <c:pt idx="542">
                  <c:v>3296250.1000974542</c:v>
                </c:pt>
                <c:pt idx="543">
                  <c:v>3296838.3276788057</c:v>
                </c:pt>
                <c:pt idx="544">
                  <c:v>3297426.0961942137</c:v>
                </c:pt>
                <c:pt idx="545">
                  <c:v>3298013.4054444511</c:v>
                </c:pt>
                <c:pt idx="546">
                  <c:v>3298600.2552301511</c:v>
                </c:pt>
                <c:pt idx="547">
                  <c:v>3299186.645352066</c:v>
                </c:pt>
                <c:pt idx="548">
                  <c:v>3299772.5756108123</c:v>
                </c:pt>
                <c:pt idx="549">
                  <c:v>3300358.0458087893</c:v>
                </c:pt>
                <c:pt idx="550">
                  <c:v>3300943.0557463807</c:v>
                </c:pt>
                <c:pt idx="551">
                  <c:v>3301527.6052260166</c:v>
                </c:pt>
                <c:pt idx="552">
                  <c:v>3302111.6940485812</c:v>
                </c:pt>
                <c:pt idx="553">
                  <c:v>3302695.3220164692</c:v>
                </c:pt>
                <c:pt idx="554">
                  <c:v>3303278.4889312419</c:v>
                </c:pt>
                <c:pt idx="555">
                  <c:v>3303861.1945954044</c:v>
                </c:pt>
                <c:pt idx="556">
                  <c:v>3304443.4388115611</c:v>
                </c:pt>
                <c:pt idx="557">
                  <c:v>3305025.221381234</c:v>
                </c:pt>
                <c:pt idx="558">
                  <c:v>3305606.5421080589</c:v>
                </c:pt>
                <c:pt idx="559">
                  <c:v>3306187.4007942188</c:v>
                </c:pt>
                <c:pt idx="560">
                  <c:v>3306767.7972432161</c:v>
                </c:pt>
                <c:pt idx="561">
                  <c:v>3307347.7312573483</c:v>
                </c:pt>
                <c:pt idx="562">
                  <c:v>3307927.2026404566</c:v>
                </c:pt>
                <c:pt idx="563">
                  <c:v>3308506.2111953683</c:v>
                </c:pt>
                <c:pt idx="564">
                  <c:v>3309084.7567266151</c:v>
                </c:pt>
                <c:pt idx="565">
                  <c:v>3309662.8390371567</c:v>
                </c:pt>
                <c:pt idx="566">
                  <c:v>3310240.4579309332</c:v>
                </c:pt>
                <c:pt idx="567">
                  <c:v>3310817.6132120318</c:v>
                </c:pt>
                <c:pt idx="568">
                  <c:v>3311394.3046846702</c:v>
                </c:pt>
                <c:pt idx="569">
                  <c:v>3311970.5321531761</c:v>
                </c:pt>
                <c:pt idx="570">
                  <c:v>3312546.2954219738</c:v>
                </c:pt>
                <c:pt idx="571">
                  <c:v>3313121.5942960372</c:v>
                </c:pt>
                <c:pt idx="572">
                  <c:v>3313696.4285798883</c:v>
                </c:pt>
                <c:pt idx="573">
                  <c:v>3314270.7980785803</c:v>
                </c:pt>
                <c:pt idx="574">
                  <c:v>3314844.7025969396</c:v>
                </c:pt>
                <c:pt idx="575">
                  <c:v>3315418.1419405206</c:v>
                </c:pt>
                <c:pt idx="576">
                  <c:v>3315991.1159145767</c:v>
                </c:pt>
                <c:pt idx="577">
                  <c:v>3316563.6243252703</c:v>
                </c:pt>
                <c:pt idx="578">
                  <c:v>3317135.6669769883</c:v>
                </c:pt>
                <c:pt idx="579">
                  <c:v>3317707.2436774606</c:v>
                </c:pt>
                <c:pt idx="580">
                  <c:v>3318278.3542312807</c:v>
                </c:pt>
                <c:pt idx="581">
                  <c:v>3318848.998445421</c:v>
                </c:pt>
                <c:pt idx="582">
                  <c:v>3319419.1761256773</c:v>
                </c:pt>
                <c:pt idx="583">
                  <c:v>3319988.8870791397</c:v>
                </c:pt>
                <c:pt idx="584">
                  <c:v>3320558.1311117038</c:v>
                </c:pt>
                <c:pt idx="585">
                  <c:v>3321126.9080312415</c:v>
                </c:pt>
                <c:pt idx="586">
                  <c:v>3321695.2176441001</c:v>
                </c:pt>
                <c:pt idx="587">
                  <c:v>3322263.0597571502</c:v>
                </c:pt>
                <c:pt idx="588">
                  <c:v>3322830.4341784129</c:v>
                </c:pt>
                <c:pt idx="589">
                  <c:v>3323397.3407152914</c:v>
                </c:pt>
                <c:pt idx="590">
                  <c:v>3323963.7791746557</c:v>
                </c:pt>
                <c:pt idx="591">
                  <c:v>3324529.7493649782</c:v>
                </c:pt>
                <c:pt idx="592">
                  <c:v>3325095.2510936018</c:v>
                </c:pt>
                <c:pt idx="593">
                  <c:v>3325660.2841691794</c:v>
                </c:pt>
                <c:pt idx="594">
                  <c:v>3326224.8483996675</c:v>
                </c:pt>
                <c:pt idx="595">
                  <c:v>3326788.9435935668</c:v>
                </c:pt>
                <c:pt idx="596">
                  <c:v>3327352.5695593897</c:v>
                </c:pt>
                <c:pt idx="597">
                  <c:v>3327915.7261061193</c:v>
                </c:pt>
                <c:pt idx="598">
                  <c:v>3328478.4130422305</c:v>
                </c:pt>
                <c:pt idx="599">
                  <c:v>3329040.6301768981</c:v>
                </c:pt>
                <c:pt idx="600">
                  <c:v>3329602.3773192279</c:v>
                </c:pt>
                <c:pt idx="601">
                  <c:v>3330163.6542787133</c:v>
                </c:pt>
                <c:pt idx="602">
                  <c:v>3330724.4608645029</c:v>
                </c:pt>
                <c:pt idx="603">
                  <c:v>3331284.7968868213</c:v>
                </c:pt>
                <c:pt idx="604">
                  <c:v>3331844.6621552212</c:v>
                </c:pt>
                <c:pt idx="605">
                  <c:v>3332404.0564793632</c:v>
                </c:pt>
                <c:pt idx="606">
                  <c:v>3332962.9796703667</c:v>
                </c:pt>
                <c:pt idx="607">
                  <c:v>3333521.4315372026</c:v>
                </c:pt>
                <c:pt idx="608">
                  <c:v>3334079.4118910707</c:v>
                </c:pt>
                <c:pt idx="609">
                  <c:v>3334636.9205426094</c:v>
                </c:pt>
                <c:pt idx="610">
                  <c:v>3335193.9573024209</c:v>
                </c:pt>
                <c:pt idx="611">
                  <c:v>3335750.5219815322</c:v>
                </c:pt>
                <c:pt idx="612">
                  <c:v>3336306.6143906601</c:v>
                </c:pt>
                <c:pt idx="613">
                  <c:v>3336862.2343413802</c:v>
                </c:pt>
                <c:pt idx="614">
                  <c:v>3337417.3816448874</c:v>
                </c:pt>
                <c:pt idx="615">
                  <c:v>3337972.056113407</c:v>
                </c:pt>
                <c:pt idx="616">
                  <c:v>3338526.2575580161</c:v>
                </c:pt>
                <c:pt idx="617">
                  <c:v>3339079.9857901558</c:v>
                </c:pt>
                <c:pt idx="618">
                  <c:v>3339633.2406229377</c:v>
                </c:pt>
                <c:pt idx="619">
                  <c:v>3340186.02186799</c:v>
                </c:pt>
                <c:pt idx="620">
                  <c:v>3340738.3293374628</c:v>
                </c:pt>
                <c:pt idx="621">
                  <c:v>3341290.1628441764</c:v>
                </c:pt>
                <c:pt idx="622">
                  <c:v>3341841.5222008657</c:v>
                </c:pt>
                <c:pt idx="623">
                  <c:v>3342392.4072206393</c:v>
                </c:pt>
                <c:pt idx="624">
                  <c:v>3342942.8177153552</c:v>
                </c:pt>
                <c:pt idx="625">
                  <c:v>3343492.7534991559</c:v>
                </c:pt>
                <c:pt idx="626">
                  <c:v>3344042.2143852552</c:v>
                </c:pt>
                <c:pt idx="627">
                  <c:v>3344591.2001867299</c:v>
                </c:pt>
                <c:pt idx="628">
                  <c:v>3345139.7107172091</c:v>
                </c:pt>
                <c:pt idx="629">
                  <c:v>3345687.7457912522</c:v>
                </c:pt>
                <c:pt idx="630">
                  <c:v>3346235.3052219944</c:v>
                </c:pt>
                <c:pt idx="631">
                  <c:v>3346782.3888237854</c:v>
                </c:pt>
                <c:pt idx="632">
                  <c:v>3347328.9964102451</c:v>
                </c:pt>
                <c:pt idx="633">
                  <c:v>3347875.1277972688</c:v>
                </c:pt>
                <c:pt idx="634">
                  <c:v>3348420.782798484</c:v>
                </c:pt>
                <c:pt idx="635">
                  <c:v>3348965.9612284526</c:v>
                </c:pt>
                <c:pt idx="636">
                  <c:v>3349510.6629025373</c:v>
                </c:pt>
                <c:pt idx="637">
                  <c:v>3350054.8876354774</c:v>
                </c:pt>
                <c:pt idx="638">
                  <c:v>3350598.6352427932</c:v>
                </c:pt>
                <c:pt idx="639">
                  <c:v>3351141.9055398013</c:v>
                </c:pt>
                <c:pt idx="640">
                  <c:v>3351684.698341867</c:v>
                </c:pt>
                <c:pt idx="641">
                  <c:v>3352227.0134648317</c:v>
                </c:pt>
                <c:pt idx="642">
                  <c:v>3352768.8507247423</c:v>
                </c:pt>
                <c:pt idx="643">
                  <c:v>3353310.2099371501</c:v>
                </c:pt>
                <c:pt idx="644">
                  <c:v>3353851.0909185116</c:v>
                </c:pt>
                <c:pt idx="645">
                  <c:v>3354391.4934854023</c:v>
                </c:pt>
                <c:pt idx="646">
                  <c:v>3354931.4174534013</c:v>
                </c:pt>
                <c:pt idx="647">
                  <c:v>3355470.8626403101</c:v>
                </c:pt>
                <c:pt idx="648">
                  <c:v>3356009.8288627793</c:v>
                </c:pt>
                <c:pt idx="649">
                  <c:v>3356548.3159371121</c:v>
                </c:pt>
                <c:pt idx="650">
                  <c:v>3357086.3236808628</c:v>
                </c:pt>
                <c:pt idx="651">
                  <c:v>3357623.8519115662</c:v>
                </c:pt>
                <c:pt idx="652">
                  <c:v>3358160.9004463046</c:v>
                </c:pt>
                <c:pt idx="653">
                  <c:v>3358697.4691026444</c:v>
                </c:pt>
                <c:pt idx="654">
                  <c:v>3359233.5576985753</c:v>
                </c:pt>
                <c:pt idx="655">
                  <c:v>3359769.1660520206</c:v>
                </c:pt>
                <c:pt idx="656">
                  <c:v>3360304.2939814981</c:v>
                </c:pt>
                <c:pt idx="657">
                  <c:v>3360838.9413049524</c:v>
                </c:pt>
                <c:pt idx="658">
                  <c:v>3361373.1078404845</c:v>
                </c:pt>
                <c:pt idx="659">
                  <c:v>3361906.7934072092</c:v>
                </c:pt>
                <c:pt idx="660">
                  <c:v>3362439.9978233743</c:v>
                </c:pt>
                <c:pt idx="661">
                  <c:v>3362972.7209084425</c:v>
                </c:pt>
                <c:pt idx="662">
                  <c:v>3363504.9624811825</c:v>
                </c:pt>
                <c:pt idx="663">
                  <c:v>3364036.7223606389</c:v>
                </c:pt>
                <c:pt idx="664">
                  <c:v>3364568.0003669667</c:v>
                </c:pt>
                <c:pt idx="665">
                  <c:v>3365098.7963191113</c:v>
                </c:pt>
                <c:pt idx="666">
                  <c:v>3365629.1100367019</c:v>
                </c:pt>
                <c:pt idx="667">
                  <c:v>3366158.9413401885</c:v>
                </c:pt>
                <c:pt idx="668">
                  <c:v>3366688.2900489941</c:v>
                </c:pt>
                <c:pt idx="669">
                  <c:v>3367217.1559837097</c:v>
                </c:pt>
                <c:pt idx="670">
                  <c:v>3367745.5389645407</c:v>
                </c:pt>
                <c:pt idx="671">
                  <c:v>3368273.4388124342</c:v>
                </c:pt>
                <c:pt idx="672">
                  <c:v>3368800.8553474722</c:v>
                </c:pt>
                <c:pt idx="673">
                  <c:v>3369327.7883910388</c:v>
                </c:pt>
                <c:pt idx="674">
                  <c:v>3369854.2377637047</c:v>
                </c:pt>
                <c:pt idx="675">
                  <c:v>3370380.2032870664</c:v>
                </c:pt>
                <c:pt idx="676">
                  <c:v>3370905.6847823178</c:v>
                </c:pt>
                <c:pt idx="677">
                  <c:v>3371430.6820710544</c:v>
                </c:pt>
                <c:pt idx="678">
                  <c:v>3371955.1949745794</c:v>
                </c:pt>
                <c:pt idx="679">
                  <c:v>3372479.2233151277</c:v>
                </c:pt>
                <c:pt idx="680">
                  <c:v>3373002.766914451</c:v>
                </c:pt>
                <c:pt idx="681">
                  <c:v>3373525.8255949635</c:v>
                </c:pt>
                <c:pt idx="682">
                  <c:v>3374048.3991786833</c:v>
                </c:pt>
                <c:pt idx="683">
                  <c:v>3374570.48748847</c:v>
                </c:pt>
                <c:pt idx="684">
                  <c:v>3375092.0903467359</c:v>
                </c:pt>
                <c:pt idx="685">
                  <c:v>3375613.2075760383</c:v>
                </c:pt>
                <c:pt idx="686">
                  <c:v>3376133.8390002474</c:v>
                </c:pt>
                <c:pt idx="687">
                  <c:v>3376653.9844414787</c:v>
                </c:pt>
                <c:pt idx="688">
                  <c:v>3377173.6437235335</c:v>
                </c:pt>
                <c:pt idx="689">
                  <c:v>3377692.8166699777</c:v>
                </c:pt>
                <c:pt idx="690">
                  <c:v>3378211.5031041619</c:v>
                </c:pt>
                <c:pt idx="691">
                  <c:v>3378729.7028499013</c:v>
                </c:pt>
                <c:pt idx="692">
                  <c:v>3379247.4157311958</c:v>
                </c:pt>
                <c:pt idx="693">
                  <c:v>3379764.6415723227</c:v>
                </c:pt>
                <c:pt idx="694">
                  <c:v>3380281.3801974729</c:v>
                </c:pt>
                <c:pt idx="695">
                  <c:v>3380797.6314309835</c:v>
                </c:pt>
                <c:pt idx="696">
                  <c:v>3381313.3950973134</c:v>
                </c:pt>
                <c:pt idx="697">
                  <c:v>3381828.671021888</c:v>
                </c:pt>
                <c:pt idx="698">
                  <c:v>3382343.459029166</c:v>
                </c:pt>
                <c:pt idx="699">
                  <c:v>3382857.7589442437</c:v>
                </c:pt>
                <c:pt idx="700">
                  <c:v>3383371.5705923629</c:v>
                </c:pt>
                <c:pt idx="701">
                  <c:v>3383884.8937992016</c:v>
                </c:pt>
                <c:pt idx="702">
                  <c:v>3384397.7283900846</c:v>
                </c:pt>
                <c:pt idx="703">
                  <c:v>3384910.074190977</c:v>
                </c:pt>
                <c:pt idx="704">
                  <c:v>3385421.9310275582</c:v>
                </c:pt>
                <c:pt idx="705">
                  <c:v>3385933.2987263221</c:v>
                </c:pt>
                <c:pt idx="706">
                  <c:v>3386444.1771130934</c:v>
                </c:pt>
                <c:pt idx="707">
                  <c:v>3386954.5660143844</c:v>
                </c:pt>
                <c:pt idx="708">
                  <c:v>3387464.4652571012</c:v>
                </c:pt>
                <c:pt idx="709">
                  <c:v>3387973.8746675388</c:v>
                </c:pt>
                <c:pt idx="710">
                  <c:v>3388482.7940727253</c:v>
                </c:pt>
                <c:pt idx="711">
                  <c:v>3388991.2232999182</c:v>
                </c:pt>
                <c:pt idx="712">
                  <c:v>3389499.1621762458</c:v>
                </c:pt>
                <c:pt idx="713">
                  <c:v>3390006.6105290535</c:v>
                </c:pt>
                <c:pt idx="714">
                  <c:v>3390513.5681859734</c:v>
                </c:pt>
                <c:pt idx="715">
                  <c:v>3391020.0349747878</c:v>
                </c:pt>
                <c:pt idx="716">
                  <c:v>3391526.010723202</c:v>
                </c:pt>
                <c:pt idx="717">
                  <c:v>3392031.4952595904</c:v>
                </c:pt>
                <c:pt idx="718">
                  <c:v>3392536.4884116468</c:v>
                </c:pt>
                <c:pt idx="719">
                  <c:v>3393040.9900084739</c:v>
                </c:pt>
                <c:pt idx="720">
                  <c:v>3393544.9998778859</c:v>
                </c:pt>
                <c:pt idx="721">
                  <c:v>3394048.5178494006</c:v>
                </c:pt>
                <c:pt idx="722">
                  <c:v>3394551.5437512011</c:v>
                </c:pt>
                <c:pt idx="723">
                  <c:v>3395054.0774124959</c:v>
                </c:pt>
                <c:pt idx="724">
                  <c:v>3395556.1186627708</c:v>
                </c:pt>
                <c:pt idx="725">
                  <c:v>3396057.6673312327</c:v>
                </c:pt>
                <c:pt idx="726">
                  <c:v>3396558.7232473609</c:v>
                </c:pt>
                <c:pt idx="727">
                  <c:v>3397059.2862409852</c:v>
                </c:pt>
                <c:pt idx="728">
                  <c:v>3397559.3561419249</c:v>
                </c:pt>
                <c:pt idx="729">
                  <c:v>3398058.9327802039</c:v>
                </c:pt>
                <c:pt idx="730">
                  <c:v>3398558.0159861268</c:v>
                </c:pt>
                <c:pt idx="731">
                  <c:v>3399056.6055901446</c:v>
                </c:pt>
                <c:pt idx="732">
                  <c:v>3399554.7014227309</c:v>
                </c:pt>
                <c:pt idx="733">
                  <c:v>3400052.303314378</c:v>
                </c:pt>
                <c:pt idx="734">
                  <c:v>3400549.4110962204</c:v>
                </c:pt>
                <c:pt idx="735">
                  <c:v>3401046.024599025</c:v>
                </c:pt>
                <c:pt idx="736">
                  <c:v>3401542.1436544792</c:v>
                </c:pt>
                <c:pt idx="737">
                  <c:v>3402037.7680934174</c:v>
                </c:pt>
                <c:pt idx="738">
                  <c:v>3402532.8977474845</c:v>
                </c:pt>
                <c:pt idx="739">
                  <c:v>3403027.5324487248</c:v>
                </c:pt>
                <c:pt idx="740">
                  <c:v>3403521.6720284992</c:v>
                </c:pt>
                <c:pt idx="741">
                  <c:v>3404015.3163195364</c:v>
                </c:pt>
                <c:pt idx="742">
                  <c:v>3404508.4651531773</c:v>
                </c:pt>
                <c:pt idx="743">
                  <c:v>3405001.1183627537</c:v>
                </c:pt>
                <c:pt idx="744">
                  <c:v>3405493.2757798298</c:v>
                </c:pt>
                <c:pt idx="745">
                  <c:v>3405984.9372377256</c:v>
                </c:pt>
                <c:pt idx="746">
                  <c:v>3406476.1025692364</c:v>
                </c:pt>
                <c:pt idx="747">
                  <c:v>3406966.771607216</c:v>
                </c:pt>
                <c:pt idx="748">
                  <c:v>3407456.9441851894</c:v>
                </c:pt>
                <c:pt idx="749">
                  <c:v>3407946.6201359285</c:v>
                </c:pt>
                <c:pt idx="750">
                  <c:v>3408435.7992936033</c:v>
                </c:pt>
                <c:pt idx="751">
                  <c:v>3408924.4814914577</c:v>
                </c:pt>
                <c:pt idx="752">
                  <c:v>3409412.6665638727</c:v>
                </c:pt>
                <c:pt idx="753">
                  <c:v>3409900.3543439643</c:v>
                </c:pt>
                <c:pt idx="754">
                  <c:v>3410387.5446668277</c:v>
                </c:pt>
                <c:pt idx="755">
                  <c:v>3410874.2373666214</c:v>
                </c:pt>
                <c:pt idx="756">
                  <c:v>3411360.4322776077</c:v>
                </c:pt>
                <c:pt idx="757">
                  <c:v>3411846.1292347545</c:v>
                </c:pt>
                <c:pt idx="758">
                  <c:v>3412331.3280730397</c:v>
                </c:pt>
                <c:pt idx="759">
                  <c:v>3412816.0286270347</c:v>
                </c:pt>
                <c:pt idx="760">
                  <c:v>3413300.230732495</c:v>
                </c:pt>
                <c:pt idx="761">
                  <c:v>3413783.9342243737</c:v>
                </c:pt>
                <c:pt idx="762">
                  <c:v>3414267.1389381457</c:v>
                </c:pt>
                <c:pt idx="763">
                  <c:v>3414749.8447100525</c:v>
                </c:pt>
                <c:pt idx="764">
                  <c:v>3415232.0513756834</c:v>
                </c:pt>
                <c:pt idx="765">
                  <c:v>3415713.7587709734</c:v>
                </c:pt>
                <c:pt idx="766">
                  <c:v>3416194.9667320573</c:v>
                </c:pt>
                <c:pt idx="767">
                  <c:v>3416675.6750956569</c:v>
                </c:pt>
                <c:pt idx="768">
                  <c:v>3417155.8836980956</c:v>
                </c:pt>
                <c:pt idx="769">
                  <c:v>3417635.5923760547</c:v>
                </c:pt>
                <c:pt idx="770">
                  <c:v>3418114.8009666358</c:v>
                </c:pt>
                <c:pt idx="771">
                  <c:v>3418593.5093067018</c:v>
                </c:pt>
                <c:pt idx="772">
                  <c:v>3419071.7172334115</c:v>
                </c:pt>
                <c:pt idx="773">
                  <c:v>3419549.4245840837</c:v>
                </c:pt>
                <c:pt idx="774">
                  <c:v>3420026.6311967904</c:v>
                </c:pt>
                <c:pt idx="775">
                  <c:v>3420503.3369087446</c:v>
                </c:pt>
                <c:pt idx="776">
                  <c:v>3420979.5415579197</c:v>
                </c:pt>
                <c:pt idx="777">
                  <c:v>3421455.2449826607</c:v>
                </c:pt>
                <c:pt idx="778">
                  <c:v>3421930.4470207286</c:v>
                </c:pt>
                <c:pt idx="779">
                  <c:v>3422405.1475109868</c:v>
                </c:pt>
                <c:pt idx="780">
                  <c:v>3422879.3462915532</c:v>
                </c:pt>
                <c:pt idx="781">
                  <c:v>3423353.0432018097</c:v>
                </c:pt>
                <c:pt idx="782">
                  <c:v>3423826.2380799283</c:v>
                </c:pt>
                <c:pt idx="783">
                  <c:v>3424298.9307655394</c:v>
                </c:pt>
                <c:pt idx="784">
                  <c:v>3424771.1210976439</c:v>
                </c:pt>
                <c:pt idx="785">
                  <c:v>3425242.8089153906</c:v>
                </c:pt>
                <c:pt idx="786">
                  <c:v>3425713.9940588679</c:v>
                </c:pt>
                <c:pt idx="787">
                  <c:v>3426184.6763673839</c:v>
                </c:pt>
                <c:pt idx="788">
                  <c:v>3426654.8556811628</c:v>
                </c:pt>
                <c:pt idx="789">
                  <c:v>3427124.5318401372</c:v>
                </c:pt>
                <c:pt idx="790">
                  <c:v>3427593.704684787</c:v>
                </c:pt>
                <c:pt idx="791">
                  <c:v>3428062.3740551653</c:v>
                </c:pt>
                <c:pt idx="792">
                  <c:v>3428530.5397919575</c:v>
                </c:pt>
                <c:pt idx="793">
                  <c:v>3428998.2017362071</c:v>
                </c:pt>
                <c:pt idx="794">
                  <c:v>3429465.3597283694</c:v>
                </c:pt>
                <c:pt idx="795">
                  <c:v>3429932.0136100869</c:v>
                </c:pt>
                <c:pt idx="796">
                  <c:v>3430398.1632222454</c:v>
                </c:pt>
                <c:pt idx="797">
                  <c:v>3430863.8084065667</c:v>
                </c:pt>
                <c:pt idx="798">
                  <c:v>3431328.9490043097</c:v>
                </c:pt>
                <c:pt idx="799">
                  <c:v>3431793.5848573209</c:v>
                </c:pt>
                <c:pt idx="800">
                  <c:v>3432257.7158078728</c:v>
                </c:pt>
                <c:pt idx="801">
                  <c:v>3432721.3416979136</c:v>
                </c:pt>
                <c:pt idx="802">
                  <c:v>3433184.4623695025</c:v>
                </c:pt>
                <c:pt idx="803">
                  <c:v>3433647.077665695</c:v>
                </c:pt>
                <c:pt idx="804">
                  <c:v>3434109.1874283361</c:v>
                </c:pt>
                <c:pt idx="805">
                  <c:v>3434570.7915007891</c:v>
                </c:pt>
                <c:pt idx="806">
                  <c:v>3435031.8897257708</c:v>
                </c:pt>
                <c:pt idx="807">
                  <c:v>3435492.481946419</c:v>
                </c:pt>
                <c:pt idx="808">
                  <c:v>3435952.5680060475</c:v>
                </c:pt>
                <c:pt idx="809">
                  <c:v>3436412.1477482254</c:v>
                </c:pt>
                <c:pt idx="810">
                  <c:v>3436871.2210164475</c:v>
                </c:pt>
                <c:pt idx="811">
                  <c:v>3437329.7876546406</c:v>
                </c:pt>
                <c:pt idx="812">
                  <c:v>3437787.8475071178</c:v>
                </c:pt>
                <c:pt idx="813">
                  <c:v>3438245.4004170406</c:v>
                </c:pt>
                <c:pt idx="814">
                  <c:v>3438702.446229924</c:v>
                </c:pt>
                <c:pt idx="815">
                  <c:v>3439158.9847896029</c:v>
                </c:pt>
                <c:pt idx="816">
                  <c:v>3439615.0159409</c:v>
                </c:pt>
                <c:pt idx="817">
                  <c:v>3440070.5395285236</c:v>
                </c:pt>
                <c:pt idx="818">
                  <c:v>3440525.5553975711</c:v>
                </c:pt>
                <c:pt idx="819">
                  <c:v>3440980.0633932948</c:v>
                </c:pt>
                <c:pt idx="820">
                  <c:v>3441434.0633608797</c:v>
                </c:pt>
                <c:pt idx="821">
                  <c:v>3441887.5551461438</c:v>
                </c:pt>
                <c:pt idx="822">
                  <c:v>3442340.5385946832</c:v>
                </c:pt>
                <c:pt idx="823">
                  <c:v>3442793.0135519868</c:v>
                </c:pt>
                <c:pt idx="824">
                  <c:v>3443244.9798645368</c:v>
                </c:pt>
                <c:pt idx="825">
                  <c:v>3443696.4373783185</c:v>
                </c:pt>
                <c:pt idx="826">
                  <c:v>3444147.3859396619</c:v>
                </c:pt>
                <c:pt idx="827">
                  <c:v>3444597.8253954002</c:v>
                </c:pt>
                <c:pt idx="828">
                  <c:v>3445047.7555920272</c:v>
                </c:pt>
                <c:pt idx="829">
                  <c:v>3445497.1763764233</c:v>
                </c:pt>
                <c:pt idx="830">
                  <c:v>3445946.0875955145</c:v>
                </c:pt>
                <c:pt idx="831">
                  <c:v>3446394.4890968609</c:v>
                </c:pt>
                <c:pt idx="832">
                  <c:v>3446842.3807278932</c:v>
                </c:pt>
                <c:pt idx="833">
                  <c:v>3447289.762335836</c:v>
                </c:pt>
                <c:pt idx="834">
                  <c:v>3447736.6337686055</c:v>
                </c:pt>
                <c:pt idx="835">
                  <c:v>3448182.9948743456</c:v>
                </c:pt>
                <c:pt idx="836">
                  <c:v>3448628.8455007151</c:v>
                </c:pt>
                <c:pt idx="837">
                  <c:v>3449074.1854961151</c:v>
                </c:pt>
                <c:pt idx="838">
                  <c:v>3449519.014709115</c:v>
                </c:pt>
                <c:pt idx="839">
                  <c:v>3449963.3329880531</c:v>
                </c:pt>
                <c:pt idx="840">
                  <c:v>3450407.1401821207</c:v>
                </c:pt>
                <c:pt idx="841">
                  <c:v>3450850.4361399133</c:v>
                </c:pt>
                <c:pt idx="842">
                  <c:v>3451293.2207108568</c:v>
                </c:pt>
                <c:pt idx="843">
                  <c:v>3451735.4937437521</c:v>
                </c:pt>
                <c:pt idx="844">
                  <c:v>3452177.2550886939</c:v>
                </c:pt>
                <c:pt idx="845">
                  <c:v>3452618.5045947856</c:v>
                </c:pt>
                <c:pt idx="846">
                  <c:v>3453059.2421120997</c:v>
                </c:pt>
                <c:pt idx="847">
                  <c:v>3453499.4674904956</c:v>
                </c:pt>
                <c:pt idx="848">
                  <c:v>3453939.180580426</c:v>
                </c:pt>
                <c:pt idx="849">
                  <c:v>3454378.3812317043</c:v>
                </c:pt>
                <c:pt idx="850">
                  <c:v>3454817.0692950268</c:v>
                </c:pt>
                <c:pt idx="851">
                  <c:v>3455255.2446212987</c:v>
                </c:pt>
                <c:pt idx="852">
                  <c:v>3455692.907061317</c:v>
                </c:pt>
                <c:pt idx="853">
                  <c:v>3456130.0564656868</c:v>
                </c:pt>
                <c:pt idx="854">
                  <c:v>3456566.6926859058</c:v>
                </c:pt>
                <c:pt idx="855">
                  <c:v>3457002.8155734916</c:v>
                </c:pt>
                <c:pt idx="856">
                  <c:v>3457438.4249794013</c:v>
                </c:pt>
                <c:pt idx="857">
                  <c:v>3457873.520756023</c:v>
                </c:pt>
                <c:pt idx="858">
                  <c:v>3458308.1027549938</c:v>
                </c:pt>
                <c:pt idx="859">
                  <c:v>3458742.17082805</c:v>
                </c:pt>
                <c:pt idx="860">
                  <c:v>3459175.7248276928</c:v>
                </c:pt>
                <c:pt idx="861">
                  <c:v>3459608.7646063352</c:v>
                </c:pt>
                <c:pt idx="862">
                  <c:v>3460041.2900164053</c:v>
                </c:pt>
                <c:pt idx="863">
                  <c:v>3460473.3009108263</c:v>
                </c:pt>
                <c:pt idx="864">
                  <c:v>3460904.7971422896</c:v>
                </c:pt>
                <c:pt idx="865">
                  <c:v>3461335.7785639511</c:v>
                </c:pt>
                <c:pt idx="866">
                  <c:v>3461766.2450290942</c:v>
                </c:pt>
                <c:pt idx="867">
                  <c:v>3462196.1963913068</c:v>
                </c:pt>
                <c:pt idx="868">
                  <c:v>3462625.6325037749</c:v>
                </c:pt>
                <c:pt idx="869">
                  <c:v>3463054.5532209584</c:v>
                </c:pt>
                <c:pt idx="870">
                  <c:v>3463482.9583960548</c:v>
                </c:pt>
                <c:pt idx="871">
                  <c:v>3463910.8478837227</c:v>
                </c:pt>
                <c:pt idx="872">
                  <c:v>3464338.2215380105</c:v>
                </c:pt>
                <c:pt idx="873">
                  <c:v>3464765.0792134712</c:v>
                </c:pt>
                <c:pt idx="874">
                  <c:v>3465191.4207645347</c:v>
                </c:pt>
                <c:pt idx="875">
                  <c:v>3465617.246046287</c:v>
                </c:pt>
                <c:pt idx="876">
                  <c:v>3466042.5549138244</c:v>
                </c:pt>
                <c:pt idx="877">
                  <c:v>3466467.3472219668</c:v>
                </c:pt>
                <c:pt idx="878">
                  <c:v>3466891.6228262396</c:v>
                </c:pt>
                <c:pt idx="879">
                  <c:v>3467315.3815819407</c:v>
                </c:pt>
                <c:pt idx="880">
                  <c:v>3467738.6233452111</c:v>
                </c:pt>
                <c:pt idx="881">
                  <c:v>3468161.3479713285</c:v>
                </c:pt>
                <c:pt idx="882">
                  <c:v>3468583.5553168892</c:v>
                </c:pt>
                <c:pt idx="883">
                  <c:v>3469005.2452377663</c:v>
                </c:pt>
                <c:pt idx="884">
                  <c:v>3469426.417590423</c:v>
                </c:pt>
                <c:pt idx="885">
                  <c:v>3469847.0722313733</c:v>
                </c:pt>
                <c:pt idx="886">
                  <c:v>3470267.2090173615</c:v>
                </c:pt>
                <c:pt idx="887">
                  <c:v>3470686.8278054446</c:v>
                </c:pt>
                <c:pt idx="888">
                  <c:v>3471105.9284525649</c:v>
                </c:pt>
                <c:pt idx="889">
                  <c:v>3471524.5108158542</c:v>
                </c:pt>
                <c:pt idx="890">
                  <c:v>3471942.5747528961</c:v>
                </c:pt>
                <c:pt idx="891">
                  <c:v>3472360.1201212965</c:v>
                </c:pt>
                <c:pt idx="892">
                  <c:v>3472777.1467786846</c:v>
                </c:pt>
                <c:pt idx="893">
                  <c:v>3473193.654583178</c:v>
                </c:pt>
                <c:pt idx="894">
                  <c:v>3473609.6433928623</c:v>
                </c:pt>
                <c:pt idx="895">
                  <c:v>3474025.1130658891</c:v>
                </c:pt>
                <c:pt idx="896">
                  <c:v>3474440.0634610257</c:v>
                </c:pt>
                <c:pt idx="897">
                  <c:v>3474854.4944366612</c:v>
                </c:pt>
                <c:pt idx="898">
                  <c:v>3475268.4058519606</c:v>
                </c:pt>
                <c:pt idx="899">
                  <c:v>3475681.7975651971</c:v>
                </c:pt>
                <c:pt idx="900">
                  <c:v>3476094.6694361861</c:v>
                </c:pt>
                <c:pt idx="901">
                  <c:v>3476507.0213239663</c:v>
                </c:pt>
                <c:pt idx="902">
                  <c:v>3476918.8530881922</c:v>
                </c:pt>
                <c:pt idx="903">
                  <c:v>3477330.1645887909</c:v>
                </c:pt>
                <c:pt idx="904">
                  <c:v>3477740.9556851797</c:v>
                </c:pt>
                <c:pt idx="905">
                  <c:v>3478151.2262376323</c:v>
                </c:pt>
                <c:pt idx="906">
                  <c:v>3478560.9761061599</c:v>
                </c:pt>
                <c:pt idx="907">
                  <c:v>3478970.2051515649</c:v>
                </c:pt>
                <c:pt idx="908">
                  <c:v>3479378.9132342367</c:v>
                </c:pt>
                <c:pt idx="909">
                  <c:v>3479787.1002147538</c:v>
                </c:pt>
                <c:pt idx="910">
                  <c:v>3480194.7659542402</c:v>
                </c:pt>
                <c:pt idx="911">
                  <c:v>3480601.91031365</c:v>
                </c:pt>
                <c:pt idx="912">
                  <c:v>3481008.5331542548</c:v>
                </c:pt>
                <c:pt idx="913">
                  <c:v>3481414.6343377046</c:v>
                </c:pt>
                <c:pt idx="914">
                  <c:v>3481820.2137255156</c:v>
                </c:pt>
                <c:pt idx="915">
                  <c:v>3482225.2711795531</c:v>
                </c:pt>
                <c:pt idx="916">
                  <c:v>3482629.8065615306</c:v>
                </c:pt>
                <c:pt idx="917">
                  <c:v>3483033.8197335824</c:v>
                </c:pt>
                <c:pt idx="918">
                  <c:v>3483437.3105584024</c:v>
                </c:pt>
                <c:pt idx="919">
                  <c:v>3483840.2788982587</c:v>
                </c:pt>
                <c:pt idx="920">
                  <c:v>3484242.7246156884</c:v>
                </c:pt>
                <c:pt idx="921">
                  <c:v>3484644.647573838</c:v>
                </c:pt>
                <c:pt idx="922">
                  <c:v>3485046.0476356586</c:v>
                </c:pt>
                <c:pt idx="923">
                  <c:v>3485446.9246642035</c:v>
                </c:pt>
                <c:pt idx="924">
                  <c:v>3485847.2785230805</c:v>
                </c:pt>
                <c:pt idx="925">
                  <c:v>3486247.1090755602</c:v>
                </c:pt>
                <c:pt idx="926">
                  <c:v>3486646.4161855369</c:v>
                </c:pt>
                <c:pt idx="927">
                  <c:v>3487045.199716907</c:v>
                </c:pt>
                <c:pt idx="928">
                  <c:v>3487443.4595338465</c:v>
                </c:pt>
                <c:pt idx="929">
                  <c:v>3487841.1955001359</c:v>
                </c:pt>
                <c:pt idx="930">
                  <c:v>3488238.4074813207</c:v>
                </c:pt>
                <c:pt idx="931">
                  <c:v>3488635.095340563</c:v>
                </c:pt>
                <c:pt idx="932">
                  <c:v>3489031.2589436858</c:v>
                </c:pt>
                <c:pt idx="933">
                  <c:v>3489426.898155204</c:v>
                </c:pt>
                <c:pt idx="934">
                  <c:v>3489822.0128403995</c:v>
                </c:pt>
                <c:pt idx="935">
                  <c:v>3490216.6028645923</c:v>
                </c:pt>
                <c:pt idx="936">
                  <c:v>3490610.6680931407</c:v>
                </c:pt>
                <c:pt idx="937">
                  <c:v>3491004.2083919863</c:v>
                </c:pt>
                <c:pt idx="938">
                  <c:v>3491397.2236268558</c:v>
                </c:pt>
                <c:pt idx="939">
                  <c:v>3491789.7136635627</c:v>
                </c:pt>
                <c:pt idx="940">
                  <c:v>3492181.6783685461</c:v>
                </c:pt>
                <c:pt idx="941">
                  <c:v>3492573.1176082562</c:v>
                </c:pt>
                <c:pt idx="942">
                  <c:v>3492964.031249058</c:v>
                </c:pt>
                <c:pt idx="943">
                  <c:v>3493354.4191577039</c:v>
                </c:pt>
                <c:pt idx="944">
                  <c:v>3493744.281200828</c:v>
                </c:pt>
                <c:pt idx="945">
                  <c:v>3494133.6172459736</c:v>
                </c:pt>
                <c:pt idx="946">
                  <c:v>3494522.4271601159</c:v>
                </c:pt>
                <c:pt idx="947">
                  <c:v>3494910.710811011</c:v>
                </c:pt>
                <c:pt idx="948">
                  <c:v>3495298.4680657359</c:v>
                </c:pt>
                <c:pt idx="949">
                  <c:v>3495685.6987925903</c:v>
                </c:pt>
                <c:pt idx="950">
                  <c:v>3496072.4028593232</c:v>
                </c:pt>
                <c:pt idx="951">
                  <c:v>3496458.5801341068</c:v>
                </c:pt>
                <c:pt idx="952">
                  <c:v>3496844.2304851203</c:v>
                </c:pt>
                <c:pt idx="953">
                  <c:v>3497229.3537811018</c:v>
                </c:pt>
                <c:pt idx="954">
                  <c:v>3497613.9498905586</c:v>
                </c:pt>
                <c:pt idx="955">
                  <c:v>3497998.0186823392</c:v>
                </c:pt>
                <c:pt idx="956">
                  <c:v>3498381.5600256869</c:v>
                </c:pt>
                <c:pt idx="957">
                  <c:v>3498764.5737897437</c:v>
                </c:pt>
                <c:pt idx="958">
                  <c:v>3499147.0598436543</c:v>
                </c:pt>
                <c:pt idx="959">
                  <c:v>3499529.0180570148</c:v>
                </c:pt>
                <c:pt idx="960">
                  <c:v>3499910.4482999216</c:v>
                </c:pt>
                <c:pt idx="961">
                  <c:v>3500291.3504419187</c:v>
                </c:pt>
                <c:pt idx="962">
                  <c:v>3500671.7243530531</c:v>
                </c:pt>
                <c:pt idx="963">
                  <c:v>3501051.5699040927</c:v>
                </c:pt>
                <c:pt idx="964">
                  <c:v>3501430.8869651868</c:v>
                </c:pt>
                <c:pt idx="965">
                  <c:v>3501809.6754068327</c:v>
                </c:pt>
                <c:pt idx="966">
                  <c:v>3502187.9350999282</c:v>
                </c:pt>
                <c:pt idx="967">
                  <c:v>3502565.665915465</c:v>
                </c:pt>
                <c:pt idx="968">
                  <c:v>3502942.8677246915</c:v>
                </c:pt>
                <c:pt idx="969">
                  <c:v>3503319.5403987318</c:v>
                </c:pt>
                <c:pt idx="970">
                  <c:v>3503695.6838094979</c:v>
                </c:pt>
                <c:pt idx="971">
                  <c:v>3504071.2978282548</c:v>
                </c:pt>
                <c:pt idx="972">
                  <c:v>3504446.382326859</c:v>
                </c:pt>
                <c:pt idx="973">
                  <c:v>3504820.9371778797</c:v>
                </c:pt>
                <c:pt idx="974">
                  <c:v>3505194.9622529917</c:v>
                </c:pt>
                <c:pt idx="975">
                  <c:v>3505568.4574249596</c:v>
                </c:pt>
                <c:pt idx="976">
                  <c:v>3505941.422565904</c:v>
                </c:pt>
                <c:pt idx="977">
                  <c:v>3506313.8575491691</c:v>
                </c:pt>
                <c:pt idx="978">
                  <c:v>3506685.7622474851</c:v>
                </c:pt>
                <c:pt idx="979">
                  <c:v>3507057.1365339323</c:v>
                </c:pt>
                <c:pt idx="980">
                  <c:v>3507427.9802815467</c:v>
                </c:pt>
                <c:pt idx="981">
                  <c:v>3507798.2933643055</c:v>
                </c:pt>
                <c:pt idx="982">
                  <c:v>3508168.0756556052</c:v>
                </c:pt>
                <c:pt idx="983">
                  <c:v>3508537.3270292971</c:v>
                </c:pt>
                <c:pt idx="984">
                  <c:v>3508906.0473592901</c:v>
                </c:pt>
                <c:pt idx="985">
                  <c:v>3509274.2365199863</c:v>
                </c:pt>
                <c:pt idx="986">
                  <c:v>3509641.8943854282</c:v>
                </c:pt>
                <c:pt idx="987">
                  <c:v>3510009.0208305856</c:v>
                </c:pt>
                <c:pt idx="988">
                  <c:v>3510375.6157300132</c:v>
                </c:pt>
                <c:pt idx="989">
                  <c:v>3510741.6789585124</c:v>
                </c:pt>
                <c:pt idx="990">
                  <c:v>3511107.21039129</c:v>
                </c:pt>
                <c:pt idx="991">
                  <c:v>3511472.209903466</c:v>
                </c:pt>
                <c:pt idx="992">
                  <c:v>3511836.6773707084</c:v>
                </c:pt>
                <c:pt idx="993">
                  <c:v>3512200.6126684649</c:v>
                </c:pt>
                <c:pt idx="994">
                  <c:v>3512564.0156724304</c:v>
                </c:pt>
                <c:pt idx="995">
                  <c:v>3512926.886258787</c:v>
                </c:pt>
                <c:pt idx="996">
                  <c:v>3513289.2243036227</c:v>
                </c:pt>
                <c:pt idx="997">
                  <c:v>3513651.0296833836</c:v>
                </c:pt>
                <c:pt idx="998">
                  <c:v>3514012.3022744823</c:v>
                </c:pt>
                <c:pt idx="999">
                  <c:v>3514373.0419533905</c:v>
                </c:pt>
                <c:pt idx="1000">
                  <c:v>3514733.248597254</c:v>
                </c:pt>
                <c:pt idx="1001">
                  <c:v>3515092.9220831143</c:v>
                </c:pt>
                <c:pt idx="1002">
                  <c:v>3515452.0622883616</c:v>
                </c:pt>
                <c:pt idx="1003">
                  <c:v>3515810.6690899939</c:v>
                </c:pt>
                <c:pt idx="1004">
                  <c:v>3516168.7423658893</c:v>
                </c:pt>
                <c:pt idx="1005">
                  <c:v>3516526.2819937509</c:v>
                </c:pt>
                <c:pt idx="1006">
                  <c:v>3516883.2878514729</c:v>
                </c:pt>
                <c:pt idx="1007">
                  <c:v>3517239.759817475</c:v>
                </c:pt>
                <c:pt idx="1008">
                  <c:v>3517595.6977697718</c:v>
                </c:pt>
                <c:pt idx="1009">
                  <c:v>3517951.1015866236</c:v>
                </c:pt>
                <c:pt idx="1010">
                  <c:v>3518305.9711471316</c:v>
                </c:pt>
                <c:pt idx="1011">
                  <c:v>3518660.3063301849</c:v>
                </c:pt>
                <c:pt idx="1012">
                  <c:v>3519014.1070144814</c:v>
                </c:pt>
                <c:pt idx="1013">
                  <c:v>3519367.3730793381</c:v>
                </c:pt>
                <c:pt idx="1014">
                  <c:v>3519720.1044041873</c:v>
                </c:pt>
                <c:pt idx="1015">
                  <c:v>3520072.3008684828</c:v>
                </c:pt>
                <c:pt idx="1016">
                  <c:v>3520423.9623523033</c:v>
                </c:pt>
                <c:pt idx="1017">
                  <c:v>3520775.0887353313</c:v>
                </c:pt>
                <c:pt idx="1018">
                  <c:v>3521125.6798975049</c:v>
                </c:pt>
                <c:pt idx="1019">
                  <c:v>3521475.7357194289</c:v>
                </c:pt>
                <c:pt idx="1020">
                  <c:v>3521825.2560812584</c:v>
                </c:pt>
                <c:pt idx="1021">
                  <c:v>3522174.2408639658</c:v>
                </c:pt>
                <c:pt idx="1022">
                  <c:v>3522522.6899482142</c:v>
                </c:pt>
                <c:pt idx="1023">
                  <c:v>3522870.6032149964</c:v>
                </c:pt>
                <c:pt idx="1024">
                  <c:v>3523217.9805456037</c:v>
                </c:pt>
                <c:pt idx="1025">
                  <c:v>3523564.821821331</c:v>
                </c:pt>
                <c:pt idx="1026">
                  <c:v>3523911.1269237422</c:v>
                </c:pt>
                <c:pt idx="1027">
                  <c:v>3524256.8957344643</c:v>
                </c:pt>
                <c:pt idx="1028">
                  <c:v>3524602.1281355349</c:v>
                </c:pt>
                <c:pt idx="1029">
                  <c:v>3524946.8240090949</c:v>
                </c:pt>
                <c:pt idx="1030">
                  <c:v>3525290.9832372922</c:v>
                </c:pt>
                <c:pt idx="1031">
                  <c:v>3525634.6057024575</c:v>
                </c:pt>
                <c:pt idx="1032">
                  <c:v>3525977.6912875171</c:v>
                </c:pt>
                <c:pt idx="1033">
                  <c:v>3526320.2398751532</c:v>
                </c:pt>
                <c:pt idx="1034">
                  <c:v>3526662.251348264</c:v>
                </c:pt>
                <c:pt idx="1035">
                  <c:v>3527003.7255900232</c:v>
                </c:pt>
                <c:pt idx="1036">
                  <c:v>3527344.6624838589</c:v>
                </c:pt>
                <c:pt idx="1037">
                  <c:v>3527685.0619135983</c:v>
                </c:pt>
                <c:pt idx="1038">
                  <c:v>3528024.9237623014</c:v>
                </c:pt>
                <c:pt idx="1039">
                  <c:v>3528364.2479142421</c:v>
                </c:pt>
                <c:pt idx="1040">
                  <c:v>3528703.0342536657</c:v>
                </c:pt>
                <c:pt idx="1041">
                  <c:v>3529041.2826646133</c:v>
                </c:pt>
                <c:pt idx="1042">
                  <c:v>3529378.9930314654</c:v>
                </c:pt>
                <c:pt idx="1043">
                  <c:v>3529716.1652389891</c:v>
                </c:pt>
                <c:pt idx="1044">
                  <c:v>3530052.7991717886</c:v>
                </c:pt>
                <c:pt idx="1045">
                  <c:v>3530388.8947151802</c:v>
                </c:pt>
                <c:pt idx="1046">
                  <c:v>3530724.4517539972</c:v>
                </c:pt>
                <c:pt idx="1047">
                  <c:v>3531059.4701735931</c:v>
                </c:pt>
                <c:pt idx="1048">
                  <c:v>3531393.9498597845</c:v>
                </c:pt>
                <c:pt idx="1049">
                  <c:v>3531727.8906981177</c:v>
                </c:pt>
                <c:pt idx="1050">
                  <c:v>3532061.2925742408</c:v>
                </c:pt>
                <c:pt idx="1051">
                  <c:v>3532394.1553744939</c:v>
                </c:pt>
                <c:pt idx="1052">
                  <c:v>3532726.4789851545</c:v>
                </c:pt>
                <c:pt idx="1053">
                  <c:v>3533058.2632925287</c:v>
                </c:pt>
                <c:pt idx="1054">
                  <c:v>3533389.5081832036</c:v>
                </c:pt>
                <c:pt idx="1055">
                  <c:v>3533720.2135441103</c:v>
                </c:pt>
                <c:pt idx="1056">
                  <c:v>3534050.3792621437</c:v>
                </c:pt>
                <c:pt idx="1057">
                  <c:v>3534380.0052245082</c:v>
                </c:pt>
                <c:pt idx="1058">
                  <c:v>3534709.0913185161</c:v>
                </c:pt>
                <c:pt idx="1059">
                  <c:v>3535037.6374315792</c:v>
                </c:pt>
                <c:pt idx="1060">
                  <c:v>3535365.6434515389</c:v>
                </c:pt>
                <c:pt idx="1061">
                  <c:v>3535693.1092661093</c:v>
                </c:pt>
                <c:pt idx="1062">
                  <c:v>3536020.0347636659</c:v>
                </c:pt>
                <c:pt idx="1063">
                  <c:v>3536346.4198323153</c:v>
                </c:pt>
                <c:pt idx="1064">
                  <c:v>3536672.2643602733</c:v>
                </c:pt>
                <c:pt idx="1065">
                  <c:v>3536997.5682363594</c:v>
                </c:pt>
                <c:pt idx="1066">
                  <c:v>3537322.3313492588</c:v>
                </c:pt>
                <c:pt idx="1067">
                  <c:v>3537646.5535880444</c:v>
                </c:pt>
                <c:pt idx="1068">
                  <c:v>3537970.2348418003</c:v>
                </c:pt>
                <c:pt idx="1069">
                  <c:v>3538293.3749997891</c:v>
                </c:pt>
                <c:pt idx="1070">
                  <c:v>3538615.9739519451</c:v>
                </c:pt>
                <c:pt idx="1071">
                  <c:v>3538938.0315873646</c:v>
                </c:pt>
                <c:pt idx="1072">
                  <c:v>3539259.547796255</c:v>
                </c:pt>
                <c:pt idx="1073">
                  <c:v>3539580.5224688086</c:v>
                </c:pt>
                <c:pt idx="1074">
                  <c:v>3539900.9554949482</c:v>
                </c:pt>
                <c:pt idx="1075">
                  <c:v>3540220.8467653706</c:v>
                </c:pt>
                <c:pt idx="1076">
                  <c:v>3540540.1961705433</c:v>
                </c:pt>
                <c:pt idx="1077">
                  <c:v>3540859.0036013974</c:v>
                </c:pt>
                <c:pt idx="1078">
                  <c:v>3541177.2689486099</c:v>
                </c:pt>
                <c:pt idx="1079">
                  <c:v>3541494.9921036414</c:v>
                </c:pt>
                <c:pt idx="1080">
                  <c:v>3541812.172957561</c:v>
                </c:pt>
                <c:pt idx="1081">
                  <c:v>3542128.8114022715</c:v>
                </c:pt>
                <c:pt idx="1082">
                  <c:v>3542444.9073290671</c:v>
                </c:pt>
                <c:pt idx="1083">
                  <c:v>3542760.4606301384</c:v>
                </c:pt>
                <c:pt idx="1084">
                  <c:v>3543075.4711975502</c:v>
                </c:pt>
                <c:pt idx="1085">
                  <c:v>3543389.9389234246</c:v>
                </c:pt>
                <c:pt idx="1086">
                  <c:v>3543703.8637001868</c:v>
                </c:pt>
                <c:pt idx="1087">
                  <c:v>3544017.2454207093</c:v>
                </c:pt>
                <c:pt idx="1088">
                  <c:v>3544330.0839774171</c:v>
                </c:pt>
                <c:pt idx="1089">
                  <c:v>3544642.379263517</c:v>
                </c:pt>
                <c:pt idx="1090">
                  <c:v>3544954.1311719939</c:v>
                </c:pt>
                <c:pt idx="1091">
                  <c:v>3545265.3395965579</c:v>
                </c:pt>
                <c:pt idx="1092">
                  <c:v>3545576.0044302265</c:v>
                </c:pt>
                <c:pt idx="1093">
                  <c:v>3545886.1255670758</c:v>
                </c:pt>
                <c:pt idx="1094">
                  <c:v>3546195.7029010435</c:v>
                </c:pt>
                <c:pt idx="1095">
                  <c:v>3546504.736325941</c:v>
                </c:pt>
                <c:pt idx="1096">
                  <c:v>3546813.2257361421</c:v>
                </c:pt>
                <c:pt idx="1097">
                  <c:v>3547121.1710262713</c:v>
                </c:pt>
                <c:pt idx="1098">
                  <c:v>3547428.5720906802</c:v>
                </c:pt>
                <c:pt idx="1099">
                  <c:v>3547735.4288244764</c:v>
                </c:pt>
                <c:pt idx="1100">
                  <c:v>3548041.7411225322</c:v>
                </c:pt>
                <c:pt idx="1101">
                  <c:v>3548347.5088799247</c:v>
                </c:pt>
                <c:pt idx="1102">
                  <c:v>3548652.7319920794</c:v>
                </c:pt>
                <c:pt idx="1103">
                  <c:v>3548957.4103544927</c:v>
                </c:pt>
                <c:pt idx="1104">
                  <c:v>3549261.5438628034</c:v>
                </c:pt>
                <c:pt idx="1105">
                  <c:v>3549565.1324132821</c:v>
                </c:pt>
                <c:pt idx="1106">
                  <c:v>3549868.1759017683</c:v>
                </c:pt>
                <c:pt idx="1107">
                  <c:v>3550170.6742245448</c:v>
                </c:pt>
                <c:pt idx="1108">
                  <c:v>3550472.6272782139</c:v>
                </c:pt>
                <c:pt idx="1109">
                  <c:v>3550774.0349590816</c:v>
                </c:pt>
                <c:pt idx="1110">
                  <c:v>3551074.8971642689</c:v>
                </c:pt>
                <c:pt idx="1111">
                  <c:v>3551375.2137908861</c:v>
                </c:pt>
                <c:pt idx="1112">
                  <c:v>3551674.9847356975</c:v>
                </c:pt>
                <c:pt idx="1113">
                  <c:v>3551974.2098964048</c:v>
                </c:pt>
                <c:pt idx="1114">
                  <c:v>3552272.8891708087</c:v>
                </c:pt>
                <c:pt idx="1115">
                  <c:v>3552571.0224561347</c:v>
                </c:pt>
                <c:pt idx="1116">
                  <c:v>3552868.6096507455</c:v>
                </c:pt>
                <c:pt idx="1117">
                  <c:v>3553165.6506523793</c:v>
                </c:pt>
                <c:pt idx="1118">
                  <c:v>3553462.1453594444</c:v>
                </c:pt>
                <c:pt idx="1119">
                  <c:v>3553758.0936705498</c:v>
                </c:pt>
                <c:pt idx="1120">
                  <c:v>3554053.4954843153</c:v>
                </c:pt>
                <c:pt idx="1121">
                  <c:v>3554348.3506996166</c:v>
                </c:pt>
                <c:pt idx="1122">
                  <c:v>3554642.6592153194</c:v>
                </c:pt>
                <c:pt idx="1123">
                  <c:v>3554936.4209308522</c:v>
                </c:pt>
                <c:pt idx="1124">
                  <c:v>3555229.6357454965</c:v>
                </c:pt>
                <c:pt idx="1125">
                  <c:v>3555522.3035588111</c:v>
                </c:pt>
                <c:pt idx="1126">
                  <c:v>3555814.4242706867</c:v>
                </c:pt>
                <c:pt idx="1127">
                  <c:v>3556105.9977808241</c:v>
                </c:pt>
                <c:pt idx="1128">
                  <c:v>3556397.023989738</c:v>
                </c:pt>
                <c:pt idx="1129">
                  <c:v>3556687.502797443</c:v>
                </c:pt>
                <c:pt idx="1130">
                  <c:v>3556977.4341045748</c:v>
                </c:pt>
                <c:pt idx="1131">
                  <c:v>3557266.8178116684</c:v>
                </c:pt>
                <c:pt idx="1132">
                  <c:v>3557555.6538198302</c:v>
                </c:pt>
                <c:pt idx="1133">
                  <c:v>3557843.9420301877</c:v>
                </c:pt>
                <c:pt idx="1134">
                  <c:v>3558131.6823435593</c:v>
                </c:pt>
                <c:pt idx="1135">
                  <c:v>3558418.8746616333</c:v>
                </c:pt>
                <c:pt idx="1136">
                  <c:v>3558705.5188860637</c:v>
                </c:pt>
                <c:pt idx="1137">
                  <c:v>3558991.6149184769</c:v>
                </c:pt>
                <c:pt idx="1138">
                  <c:v>3559277.162661124</c:v>
                </c:pt>
                <c:pt idx="1139">
                  <c:v>3559562.1620158455</c:v>
                </c:pt>
                <c:pt idx="1140">
                  <c:v>3559846.6128851683</c:v>
                </c:pt>
                <c:pt idx="1141">
                  <c:v>3560130.5151717537</c:v>
                </c:pt>
                <c:pt idx="1142">
                  <c:v>3560413.868777893</c:v>
                </c:pt>
                <c:pt idx="1143">
                  <c:v>3560696.6736069317</c:v>
                </c:pt>
                <c:pt idx="1144">
                  <c:v>3560978.9295616979</c:v>
                </c:pt>
                <c:pt idx="1145">
                  <c:v>3561260.6365456153</c:v>
                </c:pt>
                <c:pt idx="1146">
                  <c:v>3561541.7944621569</c:v>
                </c:pt>
                <c:pt idx="1147">
                  <c:v>3561822.403214674</c:v>
                </c:pt>
                <c:pt idx="1148">
                  <c:v>3562102.4627073091</c:v>
                </c:pt>
                <c:pt idx="1149">
                  <c:v>3562381.9728438589</c:v>
                </c:pt>
                <c:pt idx="1150">
                  <c:v>3562660.9335287018</c:v>
                </c:pt>
                <c:pt idx="1151">
                  <c:v>3562939.3446660149</c:v>
                </c:pt>
                <c:pt idx="1152">
                  <c:v>3563217.2061606022</c:v>
                </c:pt>
                <c:pt idx="1153">
                  <c:v>3563494.5179169415</c:v>
                </c:pt>
                <c:pt idx="1154">
                  <c:v>3563771.2798400316</c:v>
                </c:pt>
                <c:pt idx="1155">
                  <c:v>3564047.491835339</c:v>
                </c:pt>
                <c:pt idx="1156">
                  <c:v>3564323.1538076182</c:v>
                </c:pt>
                <c:pt idx="1157">
                  <c:v>3564598.265662848</c:v>
                </c:pt>
                <c:pt idx="1158">
                  <c:v>3564872.8273061654</c:v>
                </c:pt>
                <c:pt idx="1159">
                  <c:v>3565146.8386439737</c:v>
                </c:pt>
                <c:pt idx="1160">
                  <c:v>3565420.2995821242</c:v>
                </c:pt>
                <c:pt idx="1161">
                  <c:v>3565693.2100266917</c:v>
                </c:pt>
                <c:pt idx="1162">
                  <c:v>3565965.5698841987</c:v>
                </c:pt>
                <c:pt idx="1163">
                  <c:v>3566237.3790611736</c:v>
                </c:pt>
                <c:pt idx="1164">
                  <c:v>3566508.6374646267</c:v>
                </c:pt>
                <c:pt idx="1165">
                  <c:v>3566779.3450014456</c:v>
                </c:pt>
                <c:pt idx="1166">
                  <c:v>3567049.5015784036</c:v>
                </c:pt>
                <c:pt idx="1167">
                  <c:v>3567319.1071034651</c:v>
                </c:pt>
                <c:pt idx="1168">
                  <c:v>3567588.1614837358</c:v>
                </c:pt>
                <c:pt idx="1169">
                  <c:v>3567856.6646269108</c:v>
                </c:pt>
                <c:pt idx="1170">
                  <c:v>3568124.6164410654</c:v>
                </c:pt>
                <c:pt idx="1171">
                  <c:v>3568392.0168342912</c:v>
                </c:pt>
                <c:pt idx="1172">
                  <c:v>3568658.8657148578</c:v>
                </c:pt>
                <c:pt idx="1173">
                  <c:v>3568925.1629909566</c:v>
                </c:pt>
                <c:pt idx="1174">
                  <c:v>3569190.9085715893</c:v>
                </c:pt>
                <c:pt idx="1175">
                  <c:v>3569456.1023651278</c:v>
                </c:pt>
                <c:pt idx="1176">
                  <c:v>3569720.7442810601</c:v>
                </c:pt>
                <c:pt idx="1177">
                  <c:v>3569984.8342283615</c:v>
                </c:pt>
                <c:pt idx="1178">
                  <c:v>3570248.3721162602</c:v>
                </c:pt>
                <c:pt idx="1179">
                  <c:v>3570511.3578547826</c:v>
                </c:pt>
                <c:pt idx="1180">
                  <c:v>3570773.7913532294</c:v>
                </c:pt>
                <c:pt idx="1181">
                  <c:v>3571035.6725217691</c:v>
                </c:pt>
                <c:pt idx="1182">
                  <c:v>3571297.0012703151</c:v>
                </c:pt>
                <c:pt idx="1183">
                  <c:v>3571557.7775093489</c:v>
                </c:pt>
                <c:pt idx="1184">
                  <c:v>3571818.0011496302</c:v>
                </c:pt>
                <c:pt idx="1185">
                  <c:v>3572077.6721011279</c:v>
                </c:pt>
                <c:pt idx="1186">
                  <c:v>3572336.7902752552</c:v>
                </c:pt>
                <c:pt idx="1187">
                  <c:v>3572595.355583054</c:v>
                </c:pt>
                <c:pt idx="1188">
                  <c:v>3572853.3679355541</c:v>
                </c:pt>
                <c:pt idx="1189">
                  <c:v>3573110.8272442468</c:v>
                </c:pt>
                <c:pt idx="1190">
                  <c:v>3573367.733420888</c:v>
                </c:pt>
                <c:pt idx="1191">
                  <c:v>3573624.0863770703</c:v>
                </c:pt>
                <c:pt idx="1192">
                  <c:v>3573879.8860248812</c:v>
                </c:pt>
                <c:pt idx="1193">
                  <c:v>3574135.1322762957</c:v>
                </c:pt>
                <c:pt idx="1194">
                  <c:v>3574389.8250439828</c:v>
                </c:pt>
                <c:pt idx="1195">
                  <c:v>3574643.9642402097</c:v>
                </c:pt>
                <c:pt idx="1196">
                  <c:v>3574897.5497779902</c:v>
                </c:pt>
                <c:pt idx="1197">
                  <c:v>3575150.5815699031</c:v>
                </c:pt>
                <c:pt idx="1198">
                  <c:v>3575403.0595291662</c:v>
                </c:pt>
                <c:pt idx="1199">
                  <c:v>3575654.9835693385</c:v>
                </c:pt>
                <c:pt idx="1200">
                  <c:v>3575906.3536037328</c:v>
                </c:pt>
                <c:pt idx="1201">
                  <c:v>3576157.1695459154</c:v>
                </c:pt>
                <c:pt idx="1202">
                  <c:v>3576407.4313096828</c:v>
                </c:pt>
                <c:pt idx="1203">
                  <c:v>3576657.138809117</c:v>
                </c:pt>
                <c:pt idx="1204">
                  <c:v>3576906.2919584839</c:v>
                </c:pt>
                <c:pt idx="1205">
                  <c:v>3577154.8906722134</c:v>
                </c:pt>
                <c:pt idx="1206">
                  <c:v>3577402.934864888</c:v>
                </c:pt>
                <c:pt idx="1207">
                  <c:v>3577650.4244510666</c:v>
                </c:pt>
                <c:pt idx="1208">
                  <c:v>3577897.3593460773</c:v>
                </c:pt>
                <c:pt idx="1209">
                  <c:v>3578143.7394649242</c:v>
                </c:pt>
                <c:pt idx="1210">
                  <c:v>3578389.5647227876</c:v>
                </c:pt>
                <c:pt idx="1211">
                  <c:v>3578634.8350355588</c:v>
                </c:pt>
                <c:pt idx="1212">
                  <c:v>3578879.5503185159</c:v>
                </c:pt>
                <c:pt idx="1213">
                  <c:v>3579123.7104877988</c:v>
                </c:pt>
                <c:pt idx="1214">
                  <c:v>3579367.3154596183</c:v>
                </c:pt>
                <c:pt idx="1215">
                  <c:v>3579610.365149782</c:v>
                </c:pt>
                <c:pt idx="1216">
                  <c:v>3579852.8594751405</c:v>
                </c:pt>
                <c:pt idx="1217">
                  <c:v>3580094.7983523221</c:v>
                </c:pt>
                <c:pt idx="1218">
                  <c:v>3580336.18169798</c:v>
                </c:pt>
                <c:pt idx="1219">
                  <c:v>3580577.0094292657</c:v>
                </c:pt>
                <c:pt idx="1220">
                  <c:v>3580817.2814633134</c:v>
                </c:pt>
                <c:pt idx="1221">
                  <c:v>3581056.9977175514</c:v>
                </c:pt>
                <c:pt idx="1222">
                  <c:v>3581296.1581096798</c:v>
                </c:pt>
                <c:pt idx="1223">
                  <c:v>3581534.7625571727</c:v>
                </c:pt>
                <c:pt idx="1224">
                  <c:v>3581772.8109781612</c:v>
                </c:pt>
                <c:pt idx="1225">
                  <c:v>3582010.3032909026</c:v>
                </c:pt>
                <c:pt idx="1226">
                  <c:v>3582247.2394136172</c:v>
                </c:pt>
                <c:pt idx="1227">
                  <c:v>3582483.6192646413</c:v>
                </c:pt>
                <c:pt idx="1228">
                  <c:v>3582719.4427628904</c:v>
                </c:pt>
                <c:pt idx="1229">
                  <c:v>3582954.7098272583</c:v>
                </c:pt>
                <c:pt idx="1230">
                  <c:v>3583189.4203767758</c:v>
                </c:pt>
                <c:pt idx="1231">
                  <c:v>3583423.5743304407</c:v>
                </c:pt>
                <c:pt idx="1232">
                  <c:v>3583657.1716080811</c:v>
                </c:pt>
                <c:pt idx="1233">
                  <c:v>3583890.2121292651</c:v>
                </c:pt>
                <c:pt idx="1234">
                  <c:v>3584122.6958137136</c:v>
                </c:pt>
                <c:pt idx="1235">
                  <c:v>3584354.6225813646</c:v>
                </c:pt>
                <c:pt idx="1236">
                  <c:v>3584585.992352745</c:v>
                </c:pt>
                <c:pt idx="1237">
                  <c:v>3584816.8050478268</c:v>
                </c:pt>
                <c:pt idx="1238">
                  <c:v>3585047.0605875528</c:v>
                </c:pt>
                <c:pt idx="1239">
                  <c:v>3585276.7588924291</c:v>
                </c:pt>
                <c:pt idx="1240">
                  <c:v>3585505.8998835757</c:v>
                </c:pt>
                <c:pt idx="1241">
                  <c:v>3585734.4834819706</c:v>
                </c:pt>
                <c:pt idx="1242">
                  <c:v>3585962.5096091609</c:v>
                </c:pt>
                <c:pt idx="1243">
                  <c:v>3586189.9781862842</c:v>
                </c:pt>
                <c:pt idx="1244">
                  <c:v>3586416.8891353393</c:v>
                </c:pt>
                <c:pt idx="1245">
                  <c:v>3586643.2423781855</c:v>
                </c:pt>
                <c:pt idx="1246">
                  <c:v>3586869.0378369386</c:v>
                </c:pt>
                <c:pt idx="1247">
                  <c:v>3587094.2754334849</c:v>
                </c:pt>
                <c:pt idx="1248">
                  <c:v>3587318.9550908157</c:v>
                </c:pt>
                <c:pt idx="1249">
                  <c:v>3587543.0767313051</c:v>
                </c:pt>
                <c:pt idx="1250">
                  <c:v>3587766.640277694</c:v>
                </c:pt>
                <c:pt idx="1251">
                  <c:v>3587989.6456531319</c:v>
                </c:pt>
                <c:pt idx="1252">
                  <c:v>3588212.0927807568</c:v>
                </c:pt>
                <c:pt idx="1253">
                  <c:v>3588433.9815840018</c:v>
                </c:pt>
                <c:pt idx="1254">
                  <c:v>3588655.3119863416</c:v>
                </c:pt>
                <c:pt idx="1255">
                  <c:v>3588876.0839117472</c:v>
                </c:pt>
                <c:pt idx="1256">
                  <c:v>3589096.2972839498</c:v>
                </c:pt>
                <c:pt idx="1257">
                  <c:v>3589315.9520270787</c:v>
                </c:pt>
                <c:pt idx="1258">
                  <c:v>3589535.0480657783</c:v>
                </c:pt>
                <c:pt idx="1259">
                  <c:v>3589753.5853241305</c:v>
                </c:pt>
                <c:pt idx="1260">
                  <c:v>3589971.5637272983</c:v>
                </c:pt>
                <c:pt idx="1261">
                  <c:v>3590188.9831998465</c:v>
                </c:pt>
                <c:pt idx="1262">
                  <c:v>3590405.8436667691</c:v>
                </c:pt>
                <c:pt idx="1263">
                  <c:v>3590622.1450537336</c:v>
                </c:pt>
                <c:pt idx="1264">
                  <c:v>3590837.8872858612</c:v>
                </c:pt>
                <c:pt idx="1265">
                  <c:v>3591053.070288776</c:v>
                </c:pt>
                <c:pt idx="1266">
                  <c:v>3591267.6939886394</c:v>
                </c:pt>
                <c:pt idx="1267">
                  <c:v>3591481.7583111012</c:v>
                </c:pt>
                <c:pt idx="1268">
                  <c:v>3591695.263182574</c:v>
                </c:pt>
                <c:pt idx="1269">
                  <c:v>3591908.2085293992</c:v>
                </c:pt>
                <c:pt idx="1270">
                  <c:v>3592120.5942782359</c:v>
                </c:pt>
                <c:pt idx="1271">
                  <c:v>3592332.4203558015</c:v>
                </c:pt>
                <c:pt idx="1272">
                  <c:v>3592543.6866890215</c:v>
                </c:pt>
                <c:pt idx="1273">
                  <c:v>3592754.3932051649</c:v>
                </c:pt>
                <c:pt idx="1274">
                  <c:v>3592964.5398315042</c:v>
                </c:pt>
                <c:pt idx="1275">
                  <c:v>3593174.1264954708</c:v>
                </c:pt>
                <c:pt idx="1276">
                  <c:v>3593383.1531248679</c:v>
                </c:pt>
                <c:pt idx="1277">
                  <c:v>3593591.6196475369</c:v>
                </c:pt>
                <c:pt idx="1278">
                  <c:v>3593799.5259915758</c:v>
                </c:pt>
                <c:pt idx="1279">
                  <c:v>3594006.8720854754</c:v>
                </c:pt>
                <c:pt idx="1280">
                  <c:v>3594213.6578574702</c:v>
                </c:pt>
                <c:pt idx="1281">
                  <c:v>3594419.8832362494</c:v>
                </c:pt>
                <c:pt idx="1282">
                  <c:v>3594625.5481506889</c:v>
                </c:pt>
                <c:pt idx="1283">
                  <c:v>3594830.6525298296</c:v>
                </c:pt>
                <c:pt idx="1284">
                  <c:v>3595035.1963027944</c:v>
                </c:pt>
                <c:pt idx="1285">
                  <c:v>3595239.1793992305</c:v>
                </c:pt>
                <c:pt idx="1286">
                  <c:v>3595442.6017485075</c:v>
                </c:pt>
                <c:pt idx="1287">
                  <c:v>3595645.463280499</c:v>
                </c:pt>
                <c:pt idx="1288">
                  <c:v>3595847.7639250844</c:v>
                </c:pt>
                <c:pt idx="1289">
                  <c:v>3596049.5036126757</c:v>
                </c:pt>
                <c:pt idx="1290">
                  <c:v>3596250.6822736464</c:v>
                </c:pt>
                <c:pt idx="1291">
                  <c:v>3596451.2998382538</c:v>
                </c:pt>
                <c:pt idx="1292">
                  <c:v>3596651.356237256</c:v>
                </c:pt>
                <c:pt idx="1293">
                  <c:v>3596850.8514016434</c:v>
                </c:pt>
                <c:pt idx="1294">
                  <c:v>3597049.7852626871</c:v>
                </c:pt>
                <c:pt idx="1295">
                  <c:v>3597248.1577513968</c:v>
                </c:pt>
                <c:pt idx="1296">
                  <c:v>3597445.9687995142</c:v>
                </c:pt>
                <c:pt idx="1297">
                  <c:v>3597643.2183384732</c:v>
                </c:pt>
                <c:pt idx="1298">
                  <c:v>3597839.9063004828</c:v>
                </c:pt>
                <c:pt idx="1299">
                  <c:v>3598036.0326172505</c:v>
                </c:pt>
                <c:pt idx="1300">
                  <c:v>3598231.5972211608</c:v>
                </c:pt>
                <c:pt idx="1301">
                  <c:v>3598426.600044759</c:v>
                </c:pt>
                <c:pt idx="1302">
                  <c:v>3598621.0410204385</c:v>
                </c:pt>
                <c:pt idx="1303">
                  <c:v>3598814.9200811307</c:v>
                </c:pt>
                <c:pt idx="1304">
                  <c:v>3599008.2371598836</c:v>
                </c:pt>
                <c:pt idx="1305">
                  <c:v>3599200.9921896267</c:v>
                </c:pt>
                <c:pt idx="1306">
                  <c:v>3599393.1851041503</c:v>
                </c:pt>
                <c:pt idx="1307">
                  <c:v>3599584.8158367663</c:v>
                </c:pt>
                <c:pt idx="1308">
                  <c:v>3599775.8843210894</c:v>
                </c:pt>
                <c:pt idx="1309">
                  <c:v>3599966.390491317</c:v>
                </c:pt>
                <c:pt idx="1310">
                  <c:v>3600156.3342817253</c:v>
                </c:pt>
                <c:pt idx="1311">
                  <c:v>3600345.7156264423</c:v>
                </c:pt>
                <c:pt idx="1312">
                  <c:v>3600534.5344596044</c:v>
                </c:pt>
                <c:pt idx="1313">
                  <c:v>3600722.7907164828</c:v>
                </c:pt>
                <c:pt idx="1314">
                  <c:v>3600910.4843316614</c:v>
                </c:pt>
                <c:pt idx="1315">
                  <c:v>3601097.6152403681</c:v>
                </c:pt>
                <c:pt idx="1316">
                  <c:v>3601284.1833777516</c:v>
                </c:pt>
                <c:pt idx="1317">
                  <c:v>3601470.1886794018</c:v>
                </c:pt>
                <c:pt idx="1318">
                  <c:v>3601655.6310809464</c:v>
                </c:pt>
                <c:pt idx="1319">
                  <c:v>3601840.5105181905</c:v>
                </c:pt>
                <c:pt idx="1320">
                  <c:v>3602024.8269271064</c:v>
                </c:pt>
                <c:pt idx="1321">
                  <c:v>3602208.580243893</c:v>
                </c:pt>
                <c:pt idx="1322">
                  <c:v>3602391.7704050248</c:v>
                </c:pt>
                <c:pt idx="1323">
                  <c:v>3602574.3973470861</c:v>
                </c:pt>
                <c:pt idx="1324">
                  <c:v>3602756.4610069068</c:v>
                </c:pt>
                <c:pt idx="1325">
                  <c:v>3602937.9613213963</c:v>
                </c:pt>
                <c:pt idx="1326">
                  <c:v>3603118.8982276036</c:v>
                </c:pt>
                <c:pt idx="1327">
                  <c:v>3603299.2716631577</c:v>
                </c:pt>
                <c:pt idx="1328">
                  <c:v>3603479.0815653978</c:v>
                </c:pt>
                <c:pt idx="1329">
                  <c:v>3603658.3278722912</c:v>
                </c:pt>
                <c:pt idx="1330">
                  <c:v>3603837.0105215595</c:v>
                </c:pt>
                <c:pt idx="1331">
                  <c:v>3604015.1294511477</c:v>
                </c:pt>
                <c:pt idx="1332">
                  <c:v>3604192.6845996473</c:v>
                </c:pt>
                <c:pt idx="1333">
                  <c:v>3604369.6759054279</c:v>
                </c:pt>
                <c:pt idx="1334">
                  <c:v>3604546.1033072481</c:v>
                </c:pt>
                <c:pt idx="1335">
                  <c:v>3604721.9667437756</c:v>
                </c:pt>
                <c:pt idx="1336">
                  <c:v>3604897.2661542655</c:v>
                </c:pt>
                <c:pt idx="1337">
                  <c:v>3605072.0014779149</c:v>
                </c:pt>
                <c:pt idx="1338">
                  <c:v>3605246.1726540881</c:v>
                </c:pt>
                <c:pt idx="1339">
                  <c:v>3605419.7796226772</c:v>
                </c:pt>
                <c:pt idx="1340">
                  <c:v>3605592.8223232375</c:v>
                </c:pt>
                <c:pt idx="1341">
                  <c:v>3605765.3006959092</c:v>
                </c:pt>
                <c:pt idx="1342">
                  <c:v>3605937.214680918</c:v>
                </c:pt>
                <c:pt idx="1343">
                  <c:v>3606108.5642183516</c:v>
                </c:pt>
                <c:pt idx="1344">
                  <c:v>3606279.3492489811</c:v>
                </c:pt>
                <c:pt idx="1345">
                  <c:v>3606449.5697136815</c:v>
                </c:pt>
                <c:pt idx="1346">
                  <c:v>3606619.2255533608</c:v>
                </c:pt>
                <c:pt idx="1347">
                  <c:v>3606788.3167090886</c:v>
                </c:pt>
                <c:pt idx="1348">
                  <c:v>3606956.8431223924</c:v>
                </c:pt>
                <c:pt idx="1349">
                  <c:v>3607124.8047344717</c:v>
                </c:pt>
                <c:pt idx="1350">
                  <c:v>3607292.2014872632</c:v>
                </c:pt>
                <c:pt idx="1351">
                  <c:v>3607459.0333228544</c:v>
                </c:pt>
                <c:pt idx="1352">
                  <c:v>3607625.3001827435</c:v>
                </c:pt>
                <c:pt idx="1353">
                  <c:v>3607791.0020099455</c:v>
                </c:pt>
                <c:pt idx="1354">
                  <c:v>3607956.1387465098</c:v>
                </c:pt>
                <c:pt idx="1355">
                  <c:v>3608120.7103352915</c:v>
                </c:pt>
                <c:pt idx="1356">
                  <c:v>3608284.71671886</c:v>
                </c:pt>
                <c:pt idx="1357">
                  <c:v>3608448.1578405416</c:v>
                </c:pt>
                <c:pt idx="1358">
                  <c:v>3608611.0336435568</c:v>
                </c:pt>
                <c:pt idx="1359">
                  <c:v>3608773.3440711726</c:v>
                </c:pt>
                <c:pt idx="1360">
                  <c:v>3608935.089067135</c:v>
                </c:pt>
                <c:pt idx="1361">
                  <c:v>3609096.2685753428</c:v>
                </c:pt>
                <c:pt idx="1362">
                  <c:v>3609256.8825396076</c:v>
                </c:pt>
                <c:pt idx="1363">
                  <c:v>3609416.9309040303</c:v>
                </c:pt>
                <c:pt idx="1364">
                  <c:v>3609576.4136134884</c:v>
                </c:pt>
                <c:pt idx="1365">
                  <c:v>3609735.3306119628</c:v>
                </c:pt>
                <c:pt idx="1366">
                  <c:v>3609893.6818445092</c:v>
                </c:pt>
                <c:pt idx="1367">
                  <c:v>3610051.4672560045</c:v>
                </c:pt>
                <c:pt idx="1368">
                  <c:v>3610208.6867918139</c:v>
                </c:pt>
                <c:pt idx="1369">
                  <c:v>3610365.34039695</c:v>
                </c:pt>
                <c:pt idx="1370">
                  <c:v>3610521.4280170496</c:v>
                </c:pt>
                <c:pt idx="1371">
                  <c:v>3610676.9495978099</c:v>
                </c:pt>
                <c:pt idx="1372">
                  <c:v>3610831.9050852042</c:v>
                </c:pt>
                <c:pt idx="1373">
                  <c:v>3610986.2944254535</c:v>
                </c:pt>
                <c:pt idx="1374">
                  <c:v>3611140.117564504</c:v>
                </c:pt>
                <c:pt idx="1375">
                  <c:v>3611293.3744490617</c:v>
                </c:pt>
                <c:pt idx="1376">
                  <c:v>3611446.0650256565</c:v>
                </c:pt>
                <c:pt idx="1377">
                  <c:v>3611598.1892411727</c:v>
                </c:pt>
                <c:pt idx="1378">
                  <c:v>3611749.747042953</c:v>
                </c:pt>
                <c:pt idx="1379">
                  <c:v>3611900.7383778989</c:v>
                </c:pt>
                <c:pt idx="1380">
                  <c:v>3612051.1631934457</c:v>
                </c:pt>
                <c:pt idx="1381">
                  <c:v>3612201.0214373721</c:v>
                </c:pt>
                <c:pt idx="1382">
                  <c:v>3612350.3130574147</c:v>
                </c:pt>
                <c:pt idx="1383">
                  <c:v>3612499.0380015532</c:v>
                </c:pt>
                <c:pt idx="1384">
                  <c:v>3612647.1962179961</c:v>
                </c:pt>
                <c:pt idx="1385">
                  <c:v>3612794.7876550839</c:v>
                </c:pt>
                <c:pt idx="1386">
                  <c:v>3612941.8122615027</c:v>
                </c:pt>
                <c:pt idx="1387">
                  <c:v>3613088.269985883</c:v>
                </c:pt>
                <c:pt idx="1388">
                  <c:v>3613234.1607771763</c:v>
                </c:pt>
                <c:pt idx="1389">
                  <c:v>3613379.4845847646</c:v>
                </c:pt>
                <c:pt idx="1390">
                  <c:v>3613524.2413577805</c:v>
                </c:pt>
                <c:pt idx="1391">
                  <c:v>3613668.4310456985</c:v>
                </c:pt>
                <c:pt idx="1392">
                  <c:v>3613812.0535983881</c:v>
                </c:pt>
                <c:pt idx="1393">
                  <c:v>3613955.108965565</c:v>
                </c:pt>
                <c:pt idx="1394">
                  <c:v>3614097.5970975328</c:v>
                </c:pt>
                <c:pt idx="1395">
                  <c:v>3614239.5179444836</c:v>
                </c:pt>
                <c:pt idx="1396">
                  <c:v>3614380.871456936</c:v>
                </c:pt>
                <c:pt idx="1397">
                  <c:v>3614521.6575854956</c:v>
                </c:pt>
                <c:pt idx="1398">
                  <c:v>3614661.8762810607</c:v>
                </c:pt>
                <c:pt idx="1399">
                  <c:v>3614801.52749473</c:v>
                </c:pt>
                <c:pt idx="1400">
                  <c:v>3614940.6111776372</c:v>
                </c:pt>
                <c:pt idx="1401">
                  <c:v>3615079.1272813845</c:v>
                </c:pt>
                <c:pt idx="1402">
                  <c:v>3615217.0757574202</c:v>
                </c:pt>
                <c:pt idx="1403">
                  <c:v>3615354.4565576375</c:v>
                </c:pt>
                <c:pt idx="1404">
                  <c:v>3615491.2696339684</c:v>
                </c:pt>
                <c:pt idx="1405">
                  <c:v>3615627.5149388169</c:v>
                </c:pt>
                <c:pt idx="1406">
                  <c:v>3615763.1924243728</c:v>
                </c:pt>
                <c:pt idx="1407">
                  <c:v>3615898.3020432005</c:v>
                </c:pt>
                <c:pt idx="1408">
                  <c:v>3616032.8437482119</c:v>
                </c:pt>
                <c:pt idx="1409">
                  <c:v>3616166.8174924194</c:v>
                </c:pt>
                <c:pt idx="1410">
                  <c:v>3616300.2232287847</c:v>
                </c:pt>
                <c:pt idx="1411">
                  <c:v>3616433.0609105858</c:v>
                </c:pt>
                <c:pt idx="1412">
                  <c:v>3616565.3304916644</c:v>
                </c:pt>
                <c:pt idx="1413">
                  <c:v>3616697.031925607</c:v>
                </c:pt>
                <c:pt idx="1414">
                  <c:v>3616828.1651663315</c:v>
                </c:pt>
                <c:pt idx="1415">
                  <c:v>3616958.7301677004</c:v>
                </c:pt>
                <c:pt idx="1416">
                  <c:v>3617088.7268843837</c:v>
                </c:pt>
                <c:pt idx="1417">
                  <c:v>3617218.155270867</c:v>
                </c:pt>
                <c:pt idx="1418">
                  <c:v>3617347.0152816041</c:v>
                </c:pt>
                <c:pt idx="1419">
                  <c:v>3617475.3068715953</c:v>
                </c:pt>
                <c:pt idx="1420">
                  <c:v>3617603.0299959136</c:v>
                </c:pt>
                <c:pt idx="1421">
                  <c:v>3617730.1846097638</c:v>
                </c:pt>
                <c:pt idx="1422">
                  <c:v>3617856.7706685523</c:v>
                </c:pt>
                <c:pt idx="1423">
                  <c:v>3617982.7881280049</c:v>
                </c:pt>
                <c:pt idx="1424">
                  <c:v>3618108.2369439309</c:v>
                </c:pt>
                <c:pt idx="1425">
                  <c:v>3618233.1170724295</c:v>
                </c:pt>
                <c:pt idx="1426">
                  <c:v>3618357.4284695783</c:v>
                </c:pt>
                <c:pt idx="1427">
                  <c:v>3618481.171091937</c:v>
                </c:pt>
                <c:pt idx="1428">
                  <c:v>3618604.3448959361</c:v>
                </c:pt>
                <c:pt idx="1429">
                  <c:v>3618726.9498384562</c:v>
                </c:pt>
                <c:pt idx="1430">
                  <c:v>3618848.9858764377</c:v>
                </c:pt>
                <c:pt idx="1431">
                  <c:v>3618970.4529670854</c:v>
                </c:pt>
                <c:pt idx="1432">
                  <c:v>3619091.3510676376</c:v>
                </c:pt>
                <c:pt idx="1433">
                  <c:v>3619211.6801357842</c:v>
                </c:pt>
                <c:pt idx="1434">
                  <c:v>3619331.4401292098</c:v>
                </c:pt>
                <c:pt idx="1435">
                  <c:v>3619450.6310060145</c:v>
                </c:pt>
                <c:pt idx="1436">
                  <c:v>3619569.2527241157</c:v>
                </c:pt>
                <c:pt idx="1437">
                  <c:v>3619687.3052419694</c:v>
                </c:pt>
                <c:pt idx="1438">
                  <c:v>3619804.7885179631</c:v>
                </c:pt>
                <c:pt idx="1439">
                  <c:v>3619921.7025109124</c:v>
                </c:pt>
                <c:pt idx="1440">
                  <c:v>3620038.0471795299</c:v>
                </c:pt>
                <c:pt idx="1441">
                  <c:v>3620153.8224830776</c:v>
                </c:pt>
                <c:pt idx="1442">
                  <c:v>3620269.0283809574</c:v>
                </c:pt>
                <c:pt idx="1443">
                  <c:v>3620383.6648322875</c:v>
                </c:pt>
                <c:pt idx="1444">
                  <c:v>3620497.7317970446</c:v>
                </c:pt>
                <c:pt idx="1445">
                  <c:v>3620611.2292348039</c:v>
                </c:pt>
                <c:pt idx="1446">
                  <c:v>3620724.1571060298</c:v>
                </c:pt>
                <c:pt idx="1447">
                  <c:v>3620836.5153703932</c:v>
                </c:pt>
                <c:pt idx="1448">
                  <c:v>3620948.3039887319</c:v>
                </c:pt>
                <c:pt idx="1449">
                  <c:v>3621059.5229216181</c:v>
                </c:pt>
                <c:pt idx="1450">
                  <c:v>3621170.1721296641</c:v>
                </c:pt>
                <c:pt idx="1451">
                  <c:v>3621280.2515740087</c:v>
                </c:pt>
                <c:pt idx="1452">
                  <c:v>3621389.7612159234</c:v>
                </c:pt>
                <c:pt idx="1453">
                  <c:v>3621498.7010168033</c:v>
                </c:pt>
                <c:pt idx="1454">
                  <c:v>3621607.0709379436</c:v>
                </c:pt>
                <c:pt idx="1455">
                  <c:v>3621714.8709413912</c:v>
                </c:pt>
                <c:pt idx="1456">
                  <c:v>3621822.1009889017</c:v>
                </c:pt>
                <c:pt idx="1457">
                  <c:v>3621928.7610429418</c:v>
                </c:pt>
                <c:pt idx="1458">
                  <c:v>3622034.8510653786</c:v>
                </c:pt>
                <c:pt idx="1459">
                  <c:v>3622140.3710191967</c:v>
                </c:pt>
                <c:pt idx="1460">
                  <c:v>3622245.3208668767</c:v>
                </c:pt>
                <c:pt idx="1461">
                  <c:v>3622349.7005716213</c:v>
                </c:pt>
                <c:pt idx="1462">
                  <c:v>3622453.5100961099</c:v>
                </c:pt>
                <c:pt idx="1463">
                  <c:v>3622556.7494040783</c:v>
                </c:pt>
                <c:pt idx="1464">
                  <c:v>3622659.4184587635</c:v>
                </c:pt>
                <c:pt idx="1465">
                  <c:v>3622761.5172237875</c:v>
                </c:pt>
                <c:pt idx="1466">
                  <c:v>3622863.0456632571</c:v>
                </c:pt>
                <c:pt idx="1467">
                  <c:v>3622964.0037411754</c:v>
                </c:pt>
                <c:pt idx="1468">
                  <c:v>3623064.3914217232</c:v>
                </c:pt>
                <c:pt idx="1469">
                  <c:v>3623164.2086693877</c:v>
                </c:pt>
                <c:pt idx="1470">
                  <c:v>3623263.4554489339</c:v>
                </c:pt>
                <c:pt idx="1471">
                  <c:v>3623362.1317249676</c:v>
                </c:pt>
                <c:pt idx="1472">
                  <c:v>3623460.2374627814</c:v>
                </c:pt>
                <c:pt idx="1473">
                  <c:v>3623557.7726273956</c:v>
                </c:pt>
                <c:pt idx="1474">
                  <c:v>3623654.7371843453</c:v>
                </c:pt>
                <c:pt idx="1475">
                  <c:v>3623751.1310991519</c:v>
                </c:pt>
                <c:pt idx="1476">
                  <c:v>3623846.9543377385</c:v>
                </c:pt>
                <c:pt idx="1477">
                  <c:v>3623942.2068659896</c:v>
                </c:pt>
                <c:pt idx="1478">
                  <c:v>3624036.8886500192</c:v>
                </c:pt>
                <c:pt idx="1479">
                  <c:v>3624130.9996563685</c:v>
                </c:pt>
                <c:pt idx="1480">
                  <c:v>3624224.5398515547</c:v>
                </c:pt>
                <c:pt idx="1481">
                  <c:v>3624317.5092022801</c:v>
                </c:pt>
                <c:pt idx="1482">
                  <c:v>3624409.9076756225</c:v>
                </c:pt>
                <c:pt idx="1483">
                  <c:v>3624501.7352385926</c:v>
                </c:pt>
                <c:pt idx="1484">
                  <c:v>3624592.9918585555</c:v>
                </c:pt>
                <c:pt idx="1485">
                  <c:v>3624683.6775031276</c:v>
                </c:pt>
                <c:pt idx="1486">
                  <c:v>3624773.7921399558</c:v>
                </c:pt>
                <c:pt idx="1487">
                  <c:v>3624863.3357368475</c:v>
                </c:pt>
                <c:pt idx="1488">
                  <c:v>3624952.3082621749</c:v>
                </c:pt>
                <c:pt idx="1489">
                  <c:v>3625040.7096840031</c:v>
                </c:pt>
                <c:pt idx="1490">
                  <c:v>3625128.5399710061</c:v>
                </c:pt>
                <c:pt idx="1491">
                  <c:v>3625215.7990917359</c:v>
                </c:pt>
                <c:pt idx="1492">
                  <c:v>3625302.4870150378</c:v>
                </c:pt>
                <c:pt idx="1493">
                  <c:v>3625388.6037100297</c:v>
                </c:pt>
                <c:pt idx="1494">
                  <c:v>3625474.1491460865</c:v>
                </c:pt>
                <c:pt idx="1495">
                  <c:v>3625559.1232923972</c:v>
                </c:pt>
                <c:pt idx="1496">
                  <c:v>3625643.5261187414</c:v>
                </c:pt>
                <c:pt idx="1497">
                  <c:v>3625727.3575949576</c:v>
                </c:pt>
                <c:pt idx="1498">
                  <c:v>3625810.6176912901</c:v>
                </c:pt>
                <c:pt idx="1499">
                  <c:v>3625893.3063775222</c:v>
                </c:pt>
                <c:pt idx="1500">
                  <c:v>3625975.4236243898</c:v>
                </c:pt>
                <c:pt idx="1501">
                  <c:v>3626056.969402343</c:v>
                </c:pt>
                <c:pt idx="1502">
                  <c:v>3626137.9436823851</c:v>
                </c:pt>
                <c:pt idx="1503">
                  <c:v>3626218.346435348</c:v>
                </c:pt>
                <c:pt idx="1504">
                  <c:v>3626298.1776323817</c:v>
                </c:pt>
                <c:pt idx="1505">
                  <c:v>3626377.437244866</c:v>
                </c:pt>
                <c:pt idx="1506">
                  <c:v>3626456.1252443837</c:v>
                </c:pt>
                <c:pt idx="1507">
                  <c:v>3626534.2416027137</c:v>
                </c:pt>
                <c:pt idx="1508">
                  <c:v>3626611.7862917413</c:v>
                </c:pt>
                <c:pt idx="1509">
                  <c:v>3626688.7592838579</c:v>
                </c:pt>
                <c:pt idx="1510">
                  <c:v>3626765.1605511094</c:v>
                </c:pt>
                <c:pt idx="1511">
                  <c:v>3626840.9900661022</c:v>
                </c:pt>
                <c:pt idx="1512">
                  <c:v>3626916.2478016922</c:v>
                </c:pt>
                <c:pt idx="1513">
                  <c:v>3626990.933730619</c:v>
                </c:pt>
                <c:pt idx="1514">
                  <c:v>3627065.0478260648</c:v>
                </c:pt>
                <c:pt idx="1515">
                  <c:v>3627138.5900613428</c:v>
                </c:pt>
                <c:pt idx="1516">
                  <c:v>3627211.56040989</c:v>
                </c:pt>
                <c:pt idx="1517">
                  <c:v>3627283.9588454603</c:v>
                </c:pt>
                <c:pt idx="1518">
                  <c:v>3627355.7853418947</c:v>
                </c:pt>
                <c:pt idx="1519">
                  <c:v>3627427.0398733192</c:v>
                </c:pt>
                <c:pt idx="1520">
                  <c:v>3627497.7224139194</c:v>
                </c:pt>
                <c:pt idx="1521">
                  <c:v>3627567.8329380001</c:v>
                </c:pt>
                <c:pt idx="1522">
                  <c:v>3627637.3714205227</c:v>
                </c:pt>
                <c:pt idx="1523">
                  <c:v>3627706.337836104</c:v>
                </c:pt>
                <c:pt idx="1524">
                  <c:v>3627774.7321599857</c:v>
                </c:pt>
                <c:pt idx="1525">
                  <c:v>3627842.5543671814</c:v>
                </c:pt>
                <c:pt idx="1526">
                  <c:v>3627909.8044330981</c:v>
                </c:pt>
                <c:pt idx="1527">
                  <c:v>3627976.4823334408</c:v>
                </c:pt>
                <c:pt idx="1528">
                  <c:v>3628042.5880441158</c:v>
                </c:pt>
                <c:pt idx="1529">
                  <c:v>3628108.121540884</c:v>
                </c:pt>
                <c:pt idx="1530">
                  <c:v>3628173.0827999762</c:v>
                </c:pt>
                <c:pt idx="1531">
                  <c:v>3628237.4717979217</c:v>
                </c:pt>
                <c:pt idx="1532">
                  <c:v>3628301.2885111202</c:v>
                </c:pt>
                <c:pt idx="1533">
                  <c:v>3628364.5329165957</c:v>
                </c:pt>
                <c:pt idx="1534">
                  <c:v>3628427.2049909984</c:v>
                </c:pt>
                <c:pt idx="1535">
                  <c:v>3628489.3047117181</c:v>
                </c:pt>
                <c:pt idx="1536">
                  <c:v>3628550.8320558816</c:v>
                </c:pt>
                <c:pt idx="1537">
                  <c:v>3628611.7870011088</c:v>
                </c:pt>
                <c:pt idx="1538">
                  <c:v>3628672.1695252145</c:v>
                </c:pt>
                <c:pt idx="1539">
                  <c:v>3628731.9796059844</c:v>
                </c:pt>
                <c:pt idx="1540">
                  <c:v>3628791.2172216461</c:v>
                </c:pt>
                <c:pt idx="1541">
                  <c:v>3628849.8823503722</c:v>
                </c:pt>
                <c:pt idx="1542">
                  <c:v>3628907.9749708804</c:v>
                </c:pt>
                <c:pt idx="1543">
                  <c:v>3628965.4950617952</c:v>
                </c:pt>
                <c:pt idx="1544">
                  <c:v>3629022.4426017813</c:v>
                </c:pt>
                <c:pt idx="1545">
                  <c:v>3629078.8175700824</c:v>
                </c:pt>
                <c:pt idx="1546">
                  <c:v>3629134.6199460709</c:v>
                </c:pt>
                <c:pt idx="1547">
                  <c:v>3629189.849708973</c:v>
                </c:pt>
                <c:pt idx="1548">
                  <c:v>3629244.5068386127</c:v>
                </c:pt>
                <c:pt idx="1549">
                  <c:v>3629298.5913146976</c:v>
                </c:pt>
                <c:pt idx="1550">
                  <c:v>3629352.1031173663</c:v>
                </c:pt>
                <c:pt idx="1551">
                  <c:v>3629405.0422268803</c:v>
                </c:pt>
                <c:pt idx="1552">
                  <c:v>3629457.4086236884</c:v>
                </c:pt>
                <c:pt idx="1553">
                  <c:v>3629509.2022881419</c:v>
                </c:pt>
                <c:pt idx="1554">
                  <c:v>3629560.4232015698</c:v>
                </c:pt>
                <c:pt idx="1555">
                  <c:v>3629611.0713444673</c:v>
                </c:pt>
                <c:pt idx="1556">
                  <c:v>3629661.1466982989</c:v>
                </c:pt>
                <c:pt idx="1557">
                  <c:v>3629710.6492443504</c:v>
                </c:pt>
                <c:pt idx="1558">
                  <c:v>3629759.578964348</c:v>
                </c:pt>
                <c:pt idx="1559">
                  <c:v>3629807.9358397531</c:v>
                </c:pt>
                <c:pt idx="1560">
                  <c:v>3629855.7198528536</c:v>
                </c:pt>
                <c:pt idx="1561">
                  <c:v>3629902.9309858289</c:v>
                </c:pt>
                <c:pt idx="1562">
                  <c:v>3629949.5692206975</c:v>
                </c:pt>
                <c:pt idx="1563">
                  <c:v>3629995.6345403194</c:v>
                </c:pt>
                <c:pt idx="1564">
                  <c:v>3630041.1269272123</c:v>
                </c:pt>
                <c:pt idx="1565">
                  <c:v>3630086.0463644932</c:v>
                </c:pt>
                <c:pt idx="1566">
                  <c:v>3630130.3928352501</c:v>
                </c:pt>
                <c:pt idx="1567">
                  <c:v>3630174.1663225987</c:v>
                </c:pt>
                <c:pt idx="1568">
                  <c:v>3630217.3668103511</c:v>
                </c:pt>
                <c:pt idx="1569">
                  <c:v>3630259.9942820277</c:v>
                </c:pt>
                <c:pt idx="1570">
                  <c:v>3630302.0487216804</c:v>
                </c:pt>
                <c:pt idx="1571">
                  <c:v>3630343.5301131182</c:v>
                </c:pt>
                <c:pt idx="1572">
                  <c:v>3630384.4384407909</c:v>
                </c:pt>
                <c:pt idx="1573">
                  <c:v>3630424.773689209</c:v>
                </c:pt>
                <c:pt idx="1574">
                  <c:v>3630464.5358430692</c:v>
                </c:pt>
                <c:pt idx="1575">
                  <c:v>3630503.7248870437</c:v>
                </c:pt>
                <c:pt idx="1576">
                  <c:v>3630542.3408064423</c:v>
                </c:pt>
                <c:pt idx="1577">
                  <c:v>3630580.3835863704</c:v>
                </c:pt>
                <c:pt idx="1578">
                  <c:v>3630617.8532122751</c:v>
                </c:pt>
                <c:pt idx="1579">
                  <c:v>3630654.7496697828</c:v>
                </c:pt>
                <c:pt idx="1580">
                  <c:v>3630691.07294469</c:v>
                </c:pt>
                <c:pt idx="1581">
                  <c:v>3630726.8230232098</c:v>
                </c:pt>
                <c:pt idx="1582">
                  <c:v>3630761.9998912844</c:v>
                </c:pt>
                <c:pt idx="1583">
                  <c:v>3630796.6035354608</c:v>
                </c:pt>
                <c:pt idx="1584">
                  <c:v>3630830.6339422492</c:v>
                </c:pt>
                <c:pt idx="1585">
                  <c:v>3630864.0910986569</c:v>
                </c:pt>
                <c:pt idx="1586">
                  <c:v>3630896.9749913593</c:v>
                </c:pt>
                <c:pt idx="1587">
                  <c:v>3630929.2856077761</c:v>
                </c:pt>
                <c:pt idx="1588">
                  <c:v>3630961.0229352256</c:v>
                </c:pt>
                <c:pt idx="1589">
                  <c:v>3630992.1869612611</c:v>
                </c:pt>
                <c:pt idx="1590">
                  <c:v>3631022.7776735253</c:v>
                </c:pt>
                <c:pt idx="1591">
                  <c:v>3631052.7950599999</c:v>
                </c:pt>
                <c:pt idx="1592">
                  <c:v>3631082.2391089839</c:v>
                </c:pt>
                <c:pt idx="1593">
                  <c:v>3631111.109808804</c:v>
                </c:pt>
                <c:pt idx="1594">
                  <c:v>3631139.4071478164</c:v>
                </c:pt>
                <c:pt idx="1595">
                  <c:v>3631167.1311147953</c:v>
                </c:pt>
                <c:pt idx="1596">
                  <c:v>3631194.2816987694</c:v>
                </c:pt>
                <c:pt idx="1597">
                  <c:v>3631220.8588887411</c:v>
                </c:pt>
                <c:pt idx="1598">
                  <c:v>3631246.8626740188</c:v>
                </c:pt>
                <c:pt idx="1599">
                  <c:v>3631272.2930440549</c:v>
                </c:pt>
                <c:pt idx="1600">
                  <c:v>3631297.1499886424</c:v>
                </c:pt>
                <c:pt idx="1601">
                  <c:v>3631321.4334974848</c:v>
                </c:pt>
                <c:pt idx="1602">
                  <c:v>3631345.1435608664</c:v>
                </c:pt>
                <c:pt idx="1603">
                  <c:v>3631368.2801690125</c:v>
                </c:pt>
                <c:pt idx="1604">
                  <c:v>3631390.8433123608</c:v>
                </c:pt>
                <c:pt idx="1605">
                  <c:v>3631412.832981477</c:v>
                </c:pt>
                <c:pt idx="1606">
                  <c:v>3631434.2491671732</c:v>
                </c:pt>
                <c:pt idx="1607">
                  <c:v>3631455.0918606943</c:v>
                </c:pt>
                <c:pt idx="1608">
                  <c:v>3631475.3610531497</c:v>
                </c:pt>
                <c:pt idx="1609">
                  <c:v>3631495.0567359263</c:v>
                </c:pt>
                <c:pt idx="1610">
                  <c:v>3631514.1789006647</c:v>
                </c:pt>
                <c:pt idx="1611">
                  <c:v>3631532.7275392977</c:v>
                </c:pt>
                <c:pt idx="1612">
                  <c:v>3631550.7026435835</c:v>
                </c:pt>
                <c:pt idx="1613">
                  <c:v>3631568.1042059553</c:v>
                </c:pt>
                <c:pt idx="1614">
                  <c:v>3631584.9322186988</c:v>
                </c:pt>
                <c:pt idx="1615">
                  <c:v>3631601.1866743434</c:v>
                </c:pt>
                <c:pt idx="1616">
                  <c:v>3631616.867565718</c:v>
                </c:pt>
                <c:pt idx="1617">
                  <c:v>3631631.9748859219</c:v>
                </c:pt>
                <c:pt idx="1618">
                  <c:v>3631646.5086279185</c:v>
                </c:pt>
                <c:pt idx="1619">
                  <c:v>3631660.4687850624</c:v>
                </c:pt>
                <c:pt idx="1620">
                  <c:v>3631673.8553510052</c:v>
                </c:pt>
                <c:pt idx="1621">
                  <c:v>3631686.6683194162</c:v>
                </c:pt>
                <c:pt idx="1622">
                  <c:v>3631698.9076843672</c:v>
                </c:pt>
                <c:pt idx="1623">
                  <c:v>3631710.5734399795</c:v>
                </c:pt>
                <c:pt idx="1624">
                  <c:v>3631721.6655804189</c:v>
                </c:pt>
                <c:pt idx="1625">
                  <c:v>3631732.184100219</c:v>
                </c:pt>
                <c:pt idx="1626">
                  <c:v>3631742.1289941841</c:v>
                </c:pt>
                <c:pt idx="1627">
                  <c:v>3631751.5002571139</c:v>
                </c:pt>
                <c:pt idx="1628">
                  <c:v>3631760.2978841276</c:v>
                </c:pt>
                <c:pt idx="1629">
                  <c:v>3631768.5218706978</c:v>
                </c:pt>
                <c:pt idx="1630">
                  <c:v>3631776.1722119888</c:v>
                </c:pt>
                <c:pt idx="1631">
                  <c:v>3631783.2489039027</c:v>
                </c:pt>
                <c:pt idx="1632">
                  <c:v>3631789.7519421903</c:v>
                </c:pt>
                <c:pt idx="1633">
                  <c:v>3631795.681322915</c:v>
                </c:pt>
                <c:pt idx="1634">
                  <c:v>3631801.0370424227</c:v>
                </c:pt>
                <c:pt idx="1635">
                  <c:v>3631805.8190972013</c:v>
                </c:pt>
                <c:pt idx="1636">
                  <c:v>3631810.0274836044</c:v>
                </c:pt>
                <c:pt idx="1637">
                  <c:v>3631813.6621988299</c:v>
                </c:pt>
                <c:pt idx="1638">
                  <c:v>3631816.7232396337</c:v>
                </c:pt>
                <c:pt idx="1639">
                  <c:v>3631819.2106033955</c:v>
                </c:pt>
                <c:pt idx="1640">
                  <c:v>3631821.1242874237</c:v>
                </c:pt>
                <c:pt idx="1641">
                  <c:v>3631822.4642892187</c:v>
                </c:pt>
                <c:pt idx="1642">
                  <c:v>3631823.2306067846</c:v>
                </c:pt>
                <c:pt idx="1643">
                  <c:v>3631823.4232381335</c:v>
                </c:pt>
                <c:pt idx="1644">
                  <c:v>3631823.0421812963</c:v>
                </c:pt>
                <c:pt idx="1645">
                  <c:v>3631822.0874347598</c:v>
                </c:pt>
                <c:pt idx="1646">
                  <c:v>3631820.5589969251</c:v>
                </c:pt>
                <c:pt idx="1647">
                  <c:v>3631818.45686669</c:v>
                </c:pt>
                <c:pt idx="1648">
                  <c:v>3631815.7810430899</c:v>
                </c:pt>
                <c:pt idx="1649">
                  <c:v>3631812.531525162</c:v>
                </c:pt>
                <c:pt idx="1650">
                  <c:v>3631808.7083122637</c:v>
                </c:pt>
                <c:pt idx="1651">
                  <c:v>3631804.3114038575</c:v>
                </c:pt>
                <c:pt idx="1652">
                  <c:v>3631799.3407998206</c:v>
                </c:pt>
                <c:pt idx="1653">
                  <c:v>3631793.7965000346</c:v>
                </c:pt>
                <c:pt idx="1654">
                  <c:v>3631787.6785045108</c:v>
                </c:pt>
                <c:pt idx="1655">
                  <c:v>3631780.9868136975</c:v>
                </c:pt>
                <c:pt idx="1656">
                  <c:v>3631773.721428006</c:v>
                </c:pt>
                <c:pt idx="1657">
                  <c:v>3631765.8823481901</c:v>
                </c:pt>
                <c:pt idx="1658">
                  <c:v>3631757.4695750717</c:v>
                </c:pt>
                <c:pt idx="1659">
                  <c:v>3631748.4831097196</c:v>
                </c:pt>
                <c:pt idx="1660">
                  <c:v>3631738.9229535684</c:v>
                </c:pt>
                <c:pt idx="1661">
                  <c:v>3631728.7891079988</c:v>
                </c:pt>
                <c:pt idx="1662">
                  <c:v>3631718.0815746058</c:v>
                </c:pt>
                <c:pt idx="1663">
                  <c:v>3631706.8003553627</c:v>
                </c:pt>
                <c:pt idx="1664">
                  <c:v>3631694.9454522249</c:v>
                </c:pt>
                <c:pt idx="1665">
                  <c:v>3631682.5168673717</c:v>
                </c:pt>
                <c:pt idx="1666">
                  <c:v>3631669.5146033927</c:v>
                </c:pt>
                <c:pt idx="1667">
                  <c:v>3631655.9386628047</c:v>
                </c:pt>
                <c:pt idx="1668">
                  <c:v>3631641.789048566</c:v>
                </c:pt>
                <c:pt idx="1669">
                  <c:v>3631627.0657634768</c:v>
                </c:pt>
                <c:pt idx="1670">
                  <c:v>3631611.7688108855</c:v>
                </c:pt>
                <c:pt idx="1671">
                  <c:v>3631595.8981941389</c:v>
                </c:pt>
                <c:pt idx="1672">
                  <c:v>3631579.4539169678</c:v>
                </c:pt>
                <c:pt idx="1673">
                  <c:v>3631562.4359829482</c:v>
                </c:pt>
                <c:pt idx="1674">
                  <c:v>3631544.8443962089</c:v>
                </c:pt>
                <c:pt idx="1675">
                  <c:v>3631526.6791608254</c:v>
                </c:pt>
                <c:pt idx="1676">
                  <c:v>3631507.9402812617</c:v>
                </c:pt>
                <c:pt idx="1677">
                  <c:v>3631488.627761899</c:v>
                </c:pt>
                <c:pt idx="1678">
                  <c:v>3631468.7416078062</c:v>
                </c:pt>
                <c:pt idx="1679">
                  <c:v>3631448.2818236724</c:v>
                </c:pt>
                <c:pt idx="1680">
                  <c:v>3631427.2484147213</c:v>
                </c:pt>
                <c:pt idx="1681">
                  <c:v>3631405.6413862919</c:v>
                </c:pt>
                <c:pt idx="1682">
                  <c:v>3631383.4607438338</c:v>
                </c:pt>
                <c:pt idx="1683">
                  <c:v>3631360.7064931439</c:v>
                </c:pt>
                <c:pt idx="1684">
                  <c:v>3631337.378640099</c:v>
                </c:pt>
                <c:pt idx="1685">
                  <c:v>3631313.4771908293</c:v>
                </c:pt>
                <c:pt idx="1686">
                  <c:v>3631289.0021515153</c:v>
                </c:pt>
                <c:pt idx="1687">
                  <c:v>3631263.9535289514</c:v>
                </c:pt>
                <c:pt idx="1688">
                  <c:v>3631238.3313294938</c:v>
                </c:pt>
                <c:pt idx="1689">
                  <c:v>3631212.1355601586</c:v>
                </c:pt>
                <c:pt idx="1690">
                  <c:v>3631185.3662280743</c:v>
                </c:pt>
                <c:pt idx="1691">
                  <c:v>3631158.0233403472</c:v>
                </c:pt>
                <c:pt idx="1692">
                  <c:v>3631130.1069046892</c:v>
                </c:pt>
                <c:pt idx="1693">
                  <c:v>3631101.6169284959</c:v>
                </c:pt>
                <c:pt idx="1694">
                  <c:v>3631072.553419624</c:v>
                </c:pt>
                <c:pt idx="1695">
                  <c:v>3631042.9163863542</c:v>
                </c:pt>
                <c:pt idx="1696">
                  <c:v>3631012.7058366123</c:v>
                </c:pt>
                <c:pt idx="1697">
                  <c:v>3630981.9217790565</c:v>
                </c:pt>
                <c:pt idx="1698">
                  <c:v>3630950.5642222748</c:v>
                </c:pt>
                <c:pt idx="1699">
                  <c:v>3630918.6331749121</c:v>
                </c:pt>
                <c:pt idx="1700">
                  <c:v>3630886.1286460483</c:v>
                </c:pt>
                <c:pt idx="1701">
                  <c:v>3630853.0506449067</c:v>
                </c:pt>
                <c:pt idx="1702">
                  <c:v>3630819.3991809166</c:v>
                </c:pt>
                <c:pt idx="1703">
                  <c:v>3630785.1742635639</c:v>
                </c:pt>
                <c:pt idx="1704">
                  <c:v>3630750.3759027678</c:v>
                </c:pt>
                <c:pt idx="1705">
                  <c:v>3630715.0041083489</c:v>
                </c:pt>
                <c:pt idx="1706">
                  <c:v>3630679.0588905308</c:v>
                </c:pt>
                <c:pt idx="1707">
                  <c:v>3630642.5402596081</c:v>
                </c:pt>
                <c:pt idx="1708">
                  <c:v>3630605.4482262447</c:v>
                </c:pt>
                <c:pt idx="1709">
                  <c:v>3630567.7828010106</c:v>
                </c:pt>
                <c:pt idx="1710">
                  <c:v>3630529.5439950209</c:v>
                </c:pt>
                <c:pt idx="1711">
                  <c:v>3630490.7318195142</c:v>
                </c:pt>
                <c:pt idx="1712">
                  <c:v>3630451.3462854079</c:v>
                </c:pt>
                <c:pt idx="1713">
                  <c:v>3630411.3874045699</c:v>
                </c:pt>
                <c:pt idx="1714">
                  <c:v>3630370.8551885034</c:v>
                </c:pt>
                <c:pt idx="1715">
                  <c:v>3630329.7496492481</c:v>
                </c:pt>
                <c:pt idx="1716">
                  <c:v>3630288.0707987724</c:v>
                </c:pt>
                <c:pt idx="1717">
                  <c:v>3630245.8186494866</c:v>
                </c:pt>
                <c:pt idx="1718">
                  <c:v>3630202.9932138305</c:v>
                </c:pt>
                <c:pt idx="1719">
                  <c:v>3630159.594504273</c:v>
                </c:pt>
                <c:pt idx="1720">
                  <c:v>3630115.6225339961</c:v>
                </c:pt>
                <c:pt idx="1721">
                  <c:v>3630071.0773159727</c:v>
                </c:pt>
                <c:pt idx="1722">
                  <c:v>3630025.9588633515</c:v>
                </c:pt>
                <c:pt idx="1723">
                  <c:v>3629980.2671896326</c:v>
                </c:pt>
                <c:pt idx="1724">
                  <c:v>3629934.0023083938</c:v>
                </c:pt>
                <c:pt idx="1725">
                  <c:v>3629887.1642335337</c:v>
                </c:pt>
                <c:pt idx="1726">
                  <c:v>3629839.7529789996</c:v>
                </c:pt>
                <c:pt idx="1727">
                  <c:v>3629791.7685591574</c:v>
                </c:pt>
                <c:pt idx="1728">
                  <c:v>3629743.2109883227</c:v>
                </c:pt>
                <c:pt idx="1729">
                  <c:v>3629694.0802811431</c:v>
                </c:pt>
                <c:pt idx="1730">
                  <c:v>3629644.3764523845</c:v>
                </c:pt>
                <c:pt idx="1731">
                  <c:v>3629594.0995169235</c:v>
                </c:pt>
                <c:pt idx="1732">
                  <c:v>3629543.2494901079</c:v>
                </c:pt>
                <c:pt idx="1733">
                  <c:v>3629491.826387296</c:v>
                </c:pt>
                <c:pt idx="1734">
                  <c:v>3629439.8302240954</c:v>
                </c:pt>
                <c:pt idx="1735">
                  <c:v>3629387.2610162278</c:v>
                </c:pt>
                <c:pt idx="1736">
                  <c:v>3629334.11877946</c:v>
                </c:pt>
                <c:pt idx="1737">
                  <c:v>3629280.403530268</c:v>
                </c:pt>
                <c:pt idx="1738">
                  <c:v>3629226.1152846306</c:v>
                </c:pt>
                <c:pt idx="1739">
                  <c:v>3629171.2540594693</c:v>
                </c:pt>
                <c:pt idx="1740">
                  <c:v>3629115.8198711714</c:v>
                </c:pt>
                <c:pt idx="1741">
                  <c:v>3629059.8127367967</c:v>
                </c:pt>
                <c:pt idx="1742">
                  <c:v>3629003.2326734099</c:v>
                </c:pt>
                <c:pt idx="1743">
                  <c:v>3628946.0796985175</c:v>
                </c:pt>
                <c:pt idx="1744">
                  <c:v>3628888.3538292916</c:v>
                </c:pt>
                <c:pt idx="1745">
                  <c:v>3628830.055083767</c:v>
                </c:pt>
                <c:pt idx="1746">
                  <c:v>3628771.1834795484</c:v>
                </c:pt>
                <c:pt idx="1747">
                  <c:v>3628711.7390350075</c:v>
                </c:pt>
                <c:pt idx="1748">
                  <c:v>3628651.7217681236</c:v>
                </c:pt>
                <c:pt idx="1749">
                  <c:v>3628591.1316974936</c:v>
                </c:pt>
                <c:pt idx="1750">
                  <c:v>3628529.9688417362</c:v>
                </c:pt>
                <c:pt idx="1751">
                  <c:v>3628468.2332197968</c:v>
                </c:pt>
                <c:pt idx="1752">
                  <c:v>3628405.9248505561</c:v>
                </c:pt>
                <c:pt idx="1753">
                  <c:v>3628343.0437533855</c:v>
                </c:pt>
                <c:pt idx="1754">
                  <c:v>3628279.5899476246</c:v>
                </c:pt>
                <c:pt idx="1755">
                  <c:v>3628215.5634529479</c:v>
                </c:pt>
                <c:pt idx="1756">
                  <c:v>3628150.9642892187</c:v>
                </c:pt>
                <c:pt idx="1757">
                  <c:v>3628085.792476479</c:v>
                </c:pt>
                <c:pt idx="1758">
                  <c:v>3628020.0480347485</c:v>
                </c:pt>
                <c:pt idx="1759">
                  <c:v>3627953.7309845202</c:v>
                </c:pt>
                <c:pt idx="1760">
                  <c:v>3627886.8413463547</c:v>
                </c:pt>
                <c:pt idx="1761">
                  <c:v>3627819.3791411254</c:v>
                </c:pt>
                <c:pt idx="1762">
                  <c:v>3627751.344389624</c:v>
                </c:pt>
                <c:pt idx="1763">
                  <c:v>3627682.7371131228</c:v>
                </c:pt>
                <c:pt idx="1764">
                  <c:v>3627613.5573330279</c:v>
                </c:pt>
                <c:pt idx="1765">
                  <c:v>3627543.8050708738</c:v>
                </c:pt>
                <c:pt idx="1766">
                  <c:v>3627473.4803483756</c:v>
                </c:pt>
                <c:pt idx="1767">
                  <c:v>3627402.5831875363</c:v>
                </c:pt>
                <c:pt idx="1768">
                  <c:v>3627331.1136103231</c:v>
                </c:pt>
                <c:pt idx="1769">
                  <c:v>3627259.0716392789</c:v>
                </c:pt>
                <c:pt idx="1770">
                  <c:v>3627186.4572966276</c:v>
                </c:pt>
                <c:pt idx="1771">
                  <c:v>3627113.2706053318</c:v>
                </c:pt>
                <c:pt idx="1772">
                  <c:v>3627039.5115882521</c:v>
                </c:pt>
                <c:pt idx="1773">
                  <c:v>3626965.1802684544</c:v>
                </c:pt>
                <c:pt idx="1774">
                  <c:v>3626890.2766690771</c:v>
                </c:pt>
                <c:pt idx="1775">
                  <c:v>3626814.8008138109</c:v>
                </c:pt>
                <c:pt idx="1776">
                  <c:v>3626738.7527262522</c:v>
                </c:pt>
                <c:pt idx="1777">
                  <c:v>3626662.1324303322</c:v>
                </c:pt>
                <c:pt idx="1778">
                  <c:v>3626584.9399499362</c:v>
                </c:pt>
                <c:pt idx="1779">
                  <c:v>3626507.1753095067</c:v>
                </c:pt>
                <c:pt idx="1780">
                  <c:v>3626428.8385333377</c:v>
                </c:pt>
                <c:pt idx="1781">
                  <c:v>3626349.9296462564</c:v>
                </c:pt>
                <c:pt idx="1782">
                  <c:v>3626270.4486729139</c:v>
                </c:pt>
                <c:pt idx="1783">
                  <c:v>3626190.3956384081</c:v>
                </c:pt>
                <c:pt idx="1784">
                  <c:v>3626109.7705680658</c:v>
                </c:pt>
                <c:pt idx="1785">
                  <c:v>3626028.5734870671</c:v>
                </c:pt>
                <c:pt idx="1786">
                  <c:v>3625946.8044210579</c:v>
                </c:pt>
                <c:pt idx="1787">
                  <c:v>3625864.4633959993</c:v>
                </c:pt>
                <c:pt idx="1788">
                  <c:v>3625781.550437599</c:v>
                </c:pt>
                <c:pt idx="1789">
                  <c:v>3625698.0655723568</c:v>
                </c:pt>
                <c:pt idx="1790">
                  <c:v>3625614.0088265408</c:v>
                </c:pt>
                <c:pt idx="1791">
                  <c:v>3625529.380226512</c:v>
                </c:pt>
                <c:pt idx="1792">
                  <c:v>3625444.1797993118</c:v>
                </c:pt>
                <c:pt idx="1793">
                  <c:v>3625358.4075716571</c:v>
                </c:pt>
                <c:pt idx="1794">
                  <c:v>3625272.063570803</c:v>
                </c:pt>
                <c:pt idx="1795">
                  <c:v>3625185.1478242041</c:v>
                </c:pt>
                <c:pt idx="1796">
                  <c:v>3625097.6603591419</c:v>
                </c:pt>
                <c:pt idx="1797">
                  <c:v>3625009.6012036353</c:v>
                </c:pt>
                <c:pt idx="1798">
                  <c:v>3624920.9703852488</c:v>
                </c:pt>
                <c:pt idx="1799">
                  <c:v>3624831.7679323289</c:v>
                </c:pt>
                <c:pt idx="1800">
                  <c:v>3624741.9938731007</c:v>
                </c:pt>
                <c:pt idx="1801">
                  <c:v>3624651.6482361075</c:v>
                </c:pt>
                <c:pt idx="1802">
                  <c:v>3624560.7310499977</c:v>
                </c:pt>
                <c:pt idx="1803">
                  <c:v>3624469.2423436446</c:v>
                </c:pt>
                <c:pt idx="1804">
                  <c:v>3624377.1821460682</c:v>
                </c:pt>
                <c:pt idx="1805">
                  <c:v>3624284.5504867258</c:v>
                </c:pt>
                <c:pt idx="1806">
                  <c:v>3624191.3473948203</c:v>
                </c:pt>
                <c:pt idx="1807">
                  <c:v>3624097.5729000974</c:v>
                </c:pt>
                <c:pt idx="1808">
                  <c:v>3624003.2270323904</c:v>
                </c:pt>
                <c:pt idx="1809">
                  <c:v>3623908.3098217929</c:v>
                </c:pt>
                <c:pt idx="1810">
                  <c:v>3623812.8212984591</c:v>
                </c:pt>
                <c:pt idx="1811">
                  <c:v>3623716.7614928395</c:v>
                </c:pt>
                <c:pt idx="1812">
                  <c:v>3623620.1304354845</c:v>
                </c:pt>
                <c:pt idx="1813">
                  <c:v>3623522.9281573314</c:v>
                </c:pt>
                <c:pt idx="1814">
                  <c:v>3623425.1546892631</c:v>
                </c:pt>
                <c:pt idx="1815">
                  <c:v>3623326.8100625253</c:v>
                </c:pt>
                <c:pt idx="1816">
                  <c:v>3623227.89430835</c:v>
                </c:pt>
                <c:pt idx="1817">
                  <c:v>3623128.4074585452</c:v>
                </c:pt>
                <c:pt idx="1818">
                  <c:v>3623028.3495447449</c:v>
                </c:pt>
                <c:pt idx="1819">
                  <c:v>3622927.7205988984</c:v>
                </c:pt>
                <c:pt idx="1820">
                  <c:v>3622826.5206532432</c:v>
                </c:pt>
                <c:pt idx="1821">
                  <c:v>3622724.7497399612</c:v>
                </c:pt>
                <c:pt idx="1822">
                  <c:v>3622622.4078917187</c:v>
                </c:pt>
                <c:pt idx="1823">
                  <c:v>3622519.4951413046</c:v>
                </c:pt>
                <c:pt idx="1824">
                  <c:v>3622416.0115213837</c:v>
                </c:pt>
                <c:pt idx="1825">
                  <c:v>3622311.9570654263</c:v>
                </c:pt>
                <c:pt idx="1826">
                  <c:v>3622207.3318064371</c:v>
                </c:pt>
                <c:pt idx="1827">
                  <c:v>3622102.1357779619</c:v>
                </c:pt>
                <c:pt idx="1828">
                  <c:v>3621996.3690138198</c:v>
                </c:pt>
                <c:pt idx="1829">
                  <c:v>3621890.0315478728</c:v>
                </c:pt>
                <c:pt idx="1830">
                  <c:v>3621783.1234141095</c:v>
                </c:pt>
                <c:pt idx="1831">
                  <c:v>3621675.6446468779</c:v>
                </c:pt>
                <c:pt idx="1832">
                  <c:v>3621567.595280502</c:v>
                </c:pt>
                <c:pt idx="1833">
                  <c:v>3621458.9753497611</c:v>
                </c:pt>
                <c:pt idx="1834">
                  <c:v>3621349.7848894377</c:v>
                </c:pt>
                <c:pt idx="1835">
                  <c:v>3621240.02393462</c:v>
                </c:pt>
                <c:pt idx="1836">
                  <c:v>3621129.6925205872</c:v>
                </c:pt>
                <c:pt idx="1837">
                  <c:v>3621018.790682503</c:v>
                </c:pt>
                <c:pt idx="1838">
                  <c:v>3620907.3184563695</c:v>
                </c:pt>
                <c:pt idx="1839">
                  <c:v>3620795.2758776383</c:v>
                </c:pt>
                <c:pt idx="1840">
                  <c:v>3620682.6629825202</c:v>
                </c:pt>
                <c:pt idx="1841">
                  <c:v>3620569.4798070742</c:v>
                </c:pt>
                <c:pt idx="1842">
                  <c:v>3620455.7263877522</c:v>
                </c:pt>
                <c:pt idx="1843">
                  <c:v>3620341.4027610193</c:v>
                </c:pt>
                <c:pt idx="1844">
                  <c:v>3620226.5089638457</c:v>
                </c:pt>
                <c:pt idx="1845">
                  <c:v>3620111.0450331527</c:v>
                </c:pt>
                <c:pt idx="1846">
                  <c:v>3619995.0110059245</c:v>
                </c:pt>
                <c:pt idx="1847">
                  <c:v>3619878.4069197131</c:v>
                </c:pt>
                <c:pt idx="1848">
                  <c:v>3619761.232811973</c:v>
                </c:pt>
                <c:pt idx="1849">
                  <c:v>3619643.4887203979</c:v>
                </c:pt>
                <c:pt idx="1850">
                  <c:v>3619525.1746827806</c:v>
                </c:pt>
                <c:pt idx="1851">
                  <c:v>3619406.2907375139</c:v>
                </c:pt>
                <c:pt idx="1852">
                  <c:v>3619286.8369226898</c:v>
                </c:pt>
                <c:pt idx="1853">
                  <c:v>3619166.8132769153</c:v>
                </c:pt>
                <c:pt idx="1854">
                  <c:v>3619046.2198389014</c:v>
                </c:pt>
                <c:pt idx="1855">
                  <c:v>3618925.056647446</c:v>
                </c:pt>
                <c:pt idx="1856">
                  <c:v>3618803.3237415818</c:v>
                </c:pt>
                <c:pt idx="1857">
                  <c:v>3618681.0211606459</c:v>
                </c:pt>
                <c:pt idx="1858">
                  <c:v>3618558.1489440557</c:v>
                </c:pt>
                <c:pt idx="1859">
                  <c:v>3618434.7071315609</c:v>
                </c:pt>
                <c:pt idx="1860">
                  <c:v>3618310.6957629388</c:v>
                </c:pt>
                <c:pt idx="1861">
                  <c:v>3618186.1148780682</c:v>
                </c:pt>
                <c:pt idx="1862">
                  <c:v>3618060.9645175184</c:v>
                </c:pt>
                <c:pt idx="1863">
                  <c:v>3617935.2447213531</c:v>
                </c:pt>
                <c:pt idx="1864">
                  <c:v>3617808.955530426</c:v>
                </c:pt>
                <c:pt idx="1865">
                  <c:v>3617682.0969854244</c:v>
                </c:pt>
                <c:pt idx="1866">
                  <c:v>3617554.6691273376</c:v>
                </c:pt>
                <c:pt idx="1867">
                  <c:v>3617426.6719974787</c:v>
                </c:pt>
                <c:pt idx="1868">
                  <c:v>3617298.1056370405</c:v>
                </c:pt>
                <c:pt idx="1869">
                  <c:v>3617168.9700876437</c:v>
                </c:pt>
                <c:pt idx="1870">
                  <c:v>3617039.2653912059</c:v>
                </c:pt>
                <c:pt idx="1871">
                  <c:v>3616908.9915895499</c:v>
                </c:pt>
                <c:pt idx="1872">
                  <c:v>3616778.1487246747</c:v>
                </c:pt>
                <c:pt idx="1873">
                  <c:v>3616646.7368392032</c:v>
                </c:pt>
                <c:pt idx="1874">
                  <c:v>3616514.7559755873</c:v>
                </c:pt>
                <c:pt idx="1875">
                  <c:v>3616382.2061762633</c:v>
                </c:pt>
                <c:pt idx="1876">
                  <c:v>3616249.0874845255</c:v>
                </c:pt>
                <c:pt idx="1877">
                  <c:v>3616115.3999432214</c:v>
                </c:pt>
                <c:pt idx="1878">
                  <c:v>3615981.1435957919</c:v>
                </c:pt>
                <c:pt idx="1879">
                  <c:v>3615846.3184857732</c:v>
                </c:pt>
                <c:pt idx="1880">
                  <c:v>3615710.9246566119</c:v>
                </c:pt>
                <c:pt idx="1881">
                  <c:v>3615574.9621522557</c:v>
                </c:pt>
                <c:pt idx="1882">
                  <c:v>3615438.4310169406</c:v>
                </c:pt>
                <c:pt idx="1883">
                  <c:v>3615301.3312949729</c:v>
                </c:pt>
                <c:pt idx="1884">
                  <c:v>3615163.6630304591</c:v>
                </c:pt>
                <c:pt idx="1885">
                  <c:v>3615025.4262682516</c:v>
                </c:pt>
                <c:pt idx="1886">
                  <c:v>3614886.621053169</c:v>
                </c:pt>
                <c:pt idx="1887">
                  <c:v>3614747.2474301197</c:v>
                </c:pt>
                <c:pt idx="1888">
                  <c:v>3614607.305444554</c:v>
                </c:pt>
                <c:pt idx="1889">
                  <c:v>3614466.7951416206</c:v>
                </c:pt>
                <c:pt idx="1890">
                  <c:v>3614325.7165669654</c:v>
                </c:pt>
                <c:pt idx="1891">
                  <c:v>3614184.0697665582</c:v>
                </c:pt>
                <c:pt idx="1892">
                  <c:v>3614041.8547861441</c:v>
                </c:pt>
                <c:pt idx="1893">
                  <c:v>3613899.0716721313</c:v>
                </c:pt>
                <c:pt idx="1894">
                  <c:v>3613755.7204706161</c:v>
                </c:pt>
                <c:pt idx="1895">
                  <c:v>3613611.8012283058</c:v>
                </c:pt>
                <c:pt idx="1896">
                  <c:v>3613467.313991983</c:v>
                </c:pt>
                <c:pt idx="1897">
                  <c:v>3613322.2588085001</c:v>
                </c:pt>
                <c:pt idx="1898">
                  <c:v>3613176.6357251233</c:v>
                </c:pt>
                <c:pt idx="1899">
                  <c:v>3613030.4447889836</c:v>
                </c:pt>
                <c:pt idx="1900">
                  <c:v>3612883.6860476332</c:v>
                </c:pt>
                <c:pt idx="1901">
                  <c:v>3612736.3595489622</c:v>
                </c:pt>
                <c:pt idx="1902">
                  <c:v>3612588.4653405976</c:v>
                </c:pt>
                <c:pt idx="1903">
                  <c:v>3612440.0034709903</c:v>
                </c:pt>
                <c:pt idx="1904">
                  <c:v>3612290.9739880557</c:v>
                </c:pt>
                <c:pt idx="1905">
                  <c:v>3612141.3769403119</c:v>
                </c:pt>
                <c:pt idx="1906">
                  <c:v>3611991.2123766071</c:v>
                </c:pt>
                <c:pt idx="1907">
                  <c:v>3611840.4803456925</c:v>
                </c:pt>
                <c:pt idx="1908">
                  <c:v>3611689.180896604</c:v>
                </c:pt>
                <c:pt idx="1909">
                  <c:v>3611537.3140784991</c:v>
                </c:pt>
                <c:pt idx="1910">
                  <c:v>3611384.8799411082</c:v>
                </c:pt>
                <c:pt idx="1911">
                  <c:v>3611231.8785336944</c:v>
                </c:pt>
                <c:pt idx="1912">
                  <c:v>3611078.309906112</c:v>
                </c:pt>
                <c:pt idx="1913">
                  <c:v>3610924.1741084564</c:v>
                </c:pt>
                <c:pt idx="1914">
                  <c:v>3610769.4711910184</c:v>
                </c:pt>
                <c:pt idx="1915">
                  <c:v>3610614.2012040117</c:v>
                </c:pt>
                <c:pt idx="1916">
                  <c:v>3610458.3641981236</c:v>
                </c:pt>
                <c:pt idx="1917">
                  <c:v>3610301.9602240808</c:v>
                </c:pt>
                <c:pt idx="1918">
                  <c:v>3610144.9893327635</c:v>
                </c:pt>
                <c:pt idx="1919">
                  <c:v>3609987.4515754539</c:v>
                </c:pt>
                <c:pt idx="1920">
                  <c:v>3609829.3470032606</c:v>
                </c:pt>
                <c:pt idx="1921">
                  <c:v>3609670.6756680789</c:v>
                </c:pt>
                <c:pt idx="1922">
                  <c:v>3609511.4376215087</c:v>
                </c:pt>
                <c:pt idx="1923">
                  <c:v>3609351.6329152985</c:v>
                </c:pt>
                <c:pt idx="1924">
                  <c:v>3609191.2616016269</c:v>
                </c:pt>
                <c:pt idx="1925">
                  <c:v>3609030.3237327845</c:v>
                </c:pt>
                <c:pt idx="1926">
                  <c:v>3608868.8193613701</c:v>
                </c:pt>
                <c:pt idx="1927">
                  <c:v>3608706.7485398357</c:v>
                </c:pt>
                <c:pt idx="1928">
                  <c:v>3608544.1113212183</c:v>
                </c:pt>
                <c:pt idx="1929">
                  <c:v>3608380.9077584646</c:v>
                </c:pt>
                <c:pt idx="1930">
                  <c:v>3608217.1379049001</c:v>
                </c:pt>
                <c:pt idx="1931">
                  <c:v>3608052.8018141724</c:v>
                </c:pt>
                <c:pt idx="1932">
                  <c:v>3607887.8995395745</c:v>
                </c:pt>
                <c:pt idx="1933">
                  <c:v>3607722.431135152</c:v>
                </c:pt>
                <c:pt idx="1934">
                  <c:v>3607556.3966546254</c:v>
                </c:pt>
                <c:pt idx="1935">
                  <c:v>3607389.7961524967</c:v>
                </c:pt>
                <c:pt idx="1936">
                  <c:v>3607222.6296832007</c:v>
                </c:pt>
                <c:pt idx="1937">
                  <c:v>3607054.8973010201</c:v>
                </c:pt>
                <c:pt idx="1938">
                  <c:v>3606886.5990611226</c:v>
                </c:pt>
                <c:pt idx="1939">
                  <c:v>3606717.7350181397</c:v>
                </c:pt>
                <c:pt idx="1940">
                  <c:v>3606548.3052273057</c:v>
                </c:pt>
                <c:pt idx="1941">
                  <c:v>3606378.3097440787</c:v>
                </c:pt>
                <c:pt idx="1942">
                  <c:v>3606207.7486240156</c:v>
                </c:pt>
                <c:pt idx="1943">
                  <c:v>3606036.6219227314</c:v>
                </c:pt>
                <c:pt idx="1944">
                  <c:v>3605864.9296961278</c:v>
                </c:pt>
                <c:pt idx="1945">
                  <c:v>3605692.6720004277</c:v>
                </c:pt>
                <c:pt idx="1946">
                  <c:v>3605519.8488919558</c:v>
                </c:pt>
                <c:pt idx="1947">
                  <c:v>3605346.4604271338</c:v>
                </c:pt>
                <c:pt idx="1948">
                  <c:v>3605172.5066627837</c:v>
                </c:pt>
                <c:pt idx="1949">
                  <c:v>3604997.9876555637</c:v>
                </c:pt>
                <c:pt idx="1950">
                  <c:v>3604822.9034626586</c:v>
                </c:pt>
                <c:pt idx="1951">
                  <c:v>3604647.2541413512</c:v>
                </c:pt>
                <c:pt idx="1952">
                  <c:v>3604471.0397489541</c:v>
                </c:pt>
                <c:pt idx="1953">
                  <c:v>3604294.2603432932</c:v>
                </c:pt>
                <c:pt idx="1954">
                  <c:v>3604116.915981967</c:v>
                </c:pt>
                <c:pt idx="1955">
                  <c:v>3603939.0067232321</c:v>
                </c:pt>
                <c:pt idx="1956">
                  <c:v>3603760.5326251211</c:v>
                </c:pt>
                <c:pt idx="1957">
                  <c:v>3603581.493746269</c:v>
                </c:pt>
                <c:pt idx="1958">
                  <c:v>3603401.8901449465</c:v>
                </c:pt>
                <c:pt idx="1959">
                  <c:v>3603221.7218801817</c:v>
                </c:pt>
                <c:pt idx="1960">
                  <c:v>3603040.9890108919</c:v>
                </c:pt>
                <c:pt idx="1961">
                  <c:v>3602859.6915962901</c:v>
                </c:pt>
                <c:pt idx="1962">
                  <c:v>3602677.8296957491</c:v>
                </c:pt>
                <c:pt idx="1963">
                  <c:v>3602495.4033686495</c:v>
                </c:pt>
                <c:pt idx="1964">
                  <c:v>3602312.4126748336</c:v>
                </c:pt>
                <c:pt idx="1965">
                  <c:v>3602128.8576742327</c:v>
                </c:pt>
                <c:pt idx="1966">
                  <c:v>3601944.7384270066</c:v>
                </c:pt>
                <c:pt idx="1967">
                  <c:v>3601760.0549933547</c:v>
                </c:pt>
                <c:pt idx="1968">
                  <c:v>3601574.8074337174</c:v>
                </c:pt>
                <c:pt idx="1969">
                  <c:v>3601388.9958089762</c:v>
                </c:pt>
                <c:pt idx="1970">
                  <c:v>3601202.6201798995</c:v>
                </c:pt>
                <c:pt idx="1971">
                  <c:v>3601015.68060765</c:v>
                </c:pt>
                <c:pt idx="1972">
                  <c:v>3600828.1771532269</c:v>
                </c:pt>
                <c:pt idx="1973">
                  <c:v>3600640.1098784055</c:v>
                </c:pt>
                <c:pt idx="1974">
                  <c:v>3600451.4788447004</c:v>
                </c:pt>
                <c:pt idx="1975">
                  <c:v>3600262.2841139175</c:v>
                </c:pt>
                <c:pt idx="1976">
                  <c:v>3600072.5257480801</c:v>
                </c:pt>
                <c:pt idx="1977">
                  <c:v>3599882.2038094401</c:v>
                </c:pt>
                <c:pt idx="1978">
                  <c:v>3599691.3183603515</c:v>
                </c:pt>
                <c:pt idx="1979">
                  <c:v>3599499.8694632952</c:v>
                </c:pt>
                <c:pt idx="1980">
                  <c:v>3599307.8571811458</c:v>
                </c:pt>
                <c:pt idx="1981">
                  <c:v>3599115.2815770092</c:v>
                </c:pt>
                <c:pt idx="1982">
                  <c:v>3598922.1427139277</c:v>
                </c:pt>
                <c:pt idx="1983">
                  <c:v>3598728.4406553023</c:v>
                </c:pt>
                <c:pt idx="1984">
                  <c:v>3598534.1754645612</c:v>
                </c:pt>
                <c:pt idx="1985">
                  <c:v>3598339.3472055527</c:v>
                </c:pt>
                <c:pt idx="1986">
                  <c:v>3598143.9559420678</c:v>
                </c:pt>
                <c:pt idx="1987">
                  <c:v>3597948.0017384603</c:v>
                </c:pt>
                <c:pt idx="1988">
                  <c:v>3597751.4846587409</c:v>
                </c:pt>
                <c:pt idx="1989">
                  <c:v>3597554.4047676381</c:v>
                </c:pt>
                <c:pt idx="1990">
                  <c:v>3597356.7621296258</c:v>
                </c:pt>
                <c:pt idx="1991">
                  <c:v>3597158.5568098095</c:v>
                </c:pt>
                <c:pt idx="1992">
                  <c:v>3596959.7888731258</c:v>
                </c:pt>
                <c:pt idx="1993">
                  <c:v>3596760.4583846657</c:v>
                </c:pt>
                <c:pt idx="1994">
                  <c:v>3596560.5654102201</c:v>
                </c:pt>
                <c:pt idx="1995">
                  <c:v>3596360.1100151464</c:v>
                </c:pt>
                <c:pt idx="1996">
                  <c:v>3596159.0922654024</c:v>
                </c:pt>
                <c:pt idx="1997">
                  <c:v>3595957.5122268084</c:v>
                </c:pt>
                <c:pt idx="1998">
                  <c:v>3595755.369965699</c:v>
                </c:pt>
                <c:pt idx="1999">
                  <c:v>3595552.665548522</c:v>
                </c:pt>
                <c:pt idx="2000">
                  <c:v>3595349.3990417593</c:v>
                </c:pt>
                <c:pt idx="2001">
                  <c:v>3595145.5705122463</c:v>
                </c:pt>
                <c:pt idx="2002">
                  <c:v>3594941.1800269596</c:v>
                </c:pt>
                <c:pt idx="2003">
                  <c:v>3594736.2276529269</c:v>
                </c:pt>
                <c:pt idx="2004">
                  <c:v>3594530.713457637</c:v>
                </c:pt>
                <c:pt idx="2005">
                  <c:v>3594324.6375085097</c:v>
                </c:pt>
                <c:pt idx="2006">
                  <c:v>3594117.9998733741</c:v>
                </c:pt>
                <c:pt idx="2007">
                  <c:v>3593910.80061989</c:v>
                </c:pt>
                <c:pt idx="2008">
                  <c:v>3593703.0398163809</c:v>
                </c:pt>
                <c:pt idx="2009">
                  <c:v>3593494.717531166</c:v>
                </c:pt>
                <c:pt idx="2010">
                  <c:v>3593285.8338325252</c:v>
                </c:pt>
                <c:pt idx="2011">
                  <c:v>3593076.3887893395</c:v>
                </c:pt>
                <c:pt idx="2012">
                  <c:v>3592866.3824703638</c:v>
                </c:pt>
                <c:pt idx="2013">
                  <c:v>3592655.8149445057</c:v>
                </c:pt>
                <c:pt idx="2014">
                  <c:v>3592444.6862811823</c:v>
                </c:pt>
                <c:pt idx="2015">
                  <c:v>3592232.9965497009</c:v>
                </c:pt>
                <c:pt idx="2016">
                  <c:v>3592020.7458199328</c:v>
                </c:pt>
                <c:pt idx="2017">
                  <c:v>3591807.9341613082</c:v>
                </c:pt>
                <c:pt idx="2018">
                  <c:v>3591594.5616440065</c:v>
                </c:pt>
                <c:pt idx="2019">
                  <c:v>3591380.6283382699</c:v>
                </c:pt>
                <c:pt idx="2020">
                  <c:v>3591166.13431424</c:v>
                </c:pt>
                <c:pt idx="2021">
                  <c:v>3590951.0796428393</c:v>
                </c:pt>
                <c:pt idx="2022">
                  <c:v>3590735.4643944846</c:v>
                </c:pt>
                <c:pt idx="2023">
                  <c:v>3590519.2886402514</c:v>
                </c:pt>
                <c:pt idx="2024">
                  <c:v>3590302.5524513028</c:v>
                </c:pt>
                <c:pt idx="2025">
                  <c:v>3590085.2558988612</c:v>
                </c:pt>
                <c:pt idx="2026">
                  <c:v>3589867.3990544477</c:v>
                </c:pt>
                <c:pt idx="2027">
                  <c:v>3589648.9819898694</c:v>
                </c:pt>
                <c:pt idx="2028">
                  <c:v>3589430.0047768378</c:v>
                </c:pt>
                <c:pt idx="2029">
                  <c:v>3589210.4674875536</c:v>
                </c:pt>
                <c:pt idx="2030">
                  <c:v>3588990.3701942656</c:v>
                </c:pt>
                <c:pt idx="2031">
                  <c:v>3588769.7129692929</c:v>
                </c:pt>
                <c:pt idx="2032">
                  <c:v>3588548.4958854583</c:v>
                </c:pt>
                <c:pt idx="2033">
                  <c:v>3588326.7190154027</c:v>
                </c:pt>
                <c:pt idx="2034">
                  <c:v>3588104.3824323332</c:v>
                </c:pt>
                <c:pt idx="2035">
                  <c:v>3587881.4862093558</c:v>
                </c:pt>
                <c:pt idx="2036">
                  <c:v>3587658.0304199778</c:v>
                </c:pt>
                <c:pt idx="2037">
                  <c:v>3587434.0151376165</c:v>
                </c:pt>
                <c:pt idx="2038">
                  <c:v>3587209.440436122</c:v>
                </c:pt>
                <c:pt idx="2039">
                  <c:v>3586984.3063895353</c:v>
                </c:pt>
                <c:pt idx="2040">
                  <c:v>3586758.6130717965</c:v>
                </c:pt>
                <c:pt idx="2041">
                  <c:v>3586532.3605574709</c:v>
                </c:pt>
                <c:pt idx="2042">
                  <c:v>3586305.5489210445</c:v>
                </c:pt>
                <c:pt idx="2043">
                  <c:v>3586078.1782370154</c:v>
                </c:pt>
                <c:pt idx="2044">
                  <c:v>3585850.2485805219</c:v>
                </c:pt>
                <c:pt idx="2045">
                  <c:v>3585621.760026644</c:v>
                </c:pt>
                <c:pt idx="2046">
                  <c:v>3585392.7126506828</c:v>
                </c:pt>
                <c:pt idx="2047">
                  <c:v>3585163.106528007</c:v>
                </c:pt>
                <c:pt idx="2048">
                  <c:v>3584932.9417342688</c:v>
                </c:pt>
                <c:pt idx="2049">
                  <c:v>3584702.2183454139</c:v>
                </c:pt>
                <c:pt idx="2050">
                  <c:v>3584470.9364374168</c:v>
                </c:pt>
                <c:pt idx="2051">
                  <c:v>3584239.0960864946</c:v>
                </c:pt>
                <c:pt idx="2052">
                  <c:v>3584006.6973692048</c:v>
                </c:pt>
                <c:pt idx="2053">
                  <c:v>3583773.7403619583</c:v>
                </c:pt>
                <c:pt idx="2054">
                  <c:v>3583540.2251417357</c:v>
                </c:pt>
                <c:pt idx="2055">
                  <c:v>3583306.1517852941</c:v>
                </c:pt>
                <c:pt idx="2056">
                  <c:v>3583071.5203699893</c:v>
                </c:pt>
                <c:pt idx="2057">
                  <c:v>3582836.3309731199</c:v>
                </c:pt>
                <c:pt idx="2058">
                  <c:v>3582600.5836722259</c:v>
                </c:pt>
                <c:pt idx="2059">
                  <c:v>3582364.278545131</c:v>
                </c:pt>
                <c:pt idx="2060">
                  <c:v>3582127.415669485</c:v>
                </c:pt>
                <c:pt idx="2061">
                  <c:v>3581889.9951237584</c:v>
                </c:pt>
                <c:pt idx="2062">
                  <c:v>3581652.0169859361</c:v>
                </c:pt>
                <c:pt idx="2063">
                  <c:v>3581413.4813346122</c:v>
                </c:pt>
                <c:pt idx="2064">
                  <c:v>3581174.388248676</c:v>
                </c:pt>
                <c:pt idx="2065">
                  <c:v>3580934.7378068068</c:v>
                </c:pt>
                <c:pt idx="2066">
                  <c:v>3580694.5300879464</c:v>
                </c:pt>
                <c:pt idx="2067">
                  <c:v>3580453.7651715036</c:v>
                </c:pt>
                <c:pt idx="2068">
                  <c:v>3580212.4431368602</c:v>
                </c:pt>
                <c:pt idx="2069">
                  <c:v>3579970.5640637255</c:v>
                </c:pt>
                <c:pt idx="2070">
                  <c:v>3579728.1280316841</c:v>
                </c:pt>
                <c:pt idx="2071">
                  <c:v>3579485.1351210154</c:v>
                </c:pt>
                <c:pt idx="2072">
                  <c:v>3579241.585411699</c:v>
                </c:pt>
                <c:pt idx="2073">
                  <c:v>3578997.4789841976</c:v>
                </c:pt>
                <c:pt idx="2074">
                  <c:v>3578752.815919071</c:v>
                </c:pt>
                <c:pt idx="2075">
                  <c:v>3578507.5962969172</c:v>
                </c:pt>
                <c:pt idx="2076">
                  <c:v>3578261.820198772</c:v>
                </c:pt>
                <c:pt idx="2077">
                  <c:v>3578015.4877058445</c:v>
                </c:pt>
                <c:pt idx="2078">
                  <c:v>3577768.5988992848</c:v>
                </c:pt>
                <c:pt idx="2079">
                  <c:v>3577521.153860704</c:v>
                </c:pt>
                <c:pt idx="2080">
                  <c:v>3577273.1526717939</c:v>
                </c:pt>
                <c:pt idx="2081">
                  <c:v>3577024.5954144006</c:v>
                </c:pt>
                <c:pt idx="2082">
                  <c:v>3576775.4821705981</c:v>
                </c:pt>
                <c:pt idx="2083">
                  <c:v>3576525.81302262</c:v>
                </c:pt>
                <c:pt idx="2084">
                  <c:v>3576275.5880528213</c:v>
                </c:pt>
                <c:pt idx="2085">
                  <c:v>3576024.8073440217</c:v>
                </c:pt>
                <c:pt idx="2086">
                  <c:v>3575773.4709788049</c:v>
                </c:pt>
                <c:pt idx="2087">
                  <c:v>3575521.5790403094</c:v>
                </c:pt>
                <c:pt idx="2088">
                  <c:v>3575269.131611824</c:v>
                </c:pt>
                <c:pt idx="2089">
                  <c:v>3575016.1287765019</c:v>
                </c:pt>
                <c:pt idx="2090">
                  <c:v>3574762.5706180208</c:v>
                </c:pt>
                <c:pt idx="2091">
                  <c:v>3574508.4572200626</c:v>
                </c:pt>
                <c:pt idx="2092">
                  <c:v>3574253.7886666646</c:v>
                </c:pt>
                <c:pt idx="2093">
                  <c:v>3573998.565041793</c:v>
                </c:pt>
                <c:pt idx="2094">
                  <c:v>3573742.7864299109</c:v>
                </c:pt>
                <c:pt idx="2095">
                  <c:v>3573486.4529156801</c:v>
                </c:pt>
                <c:pt idx="2096">
                  <c:v>3573229.5645834133</c:v>
                </c:pt>
                <c:pt idx="2097">
                  <c:v>3572972.1215181914</c:v>
                </c:pt>
                <c:pt idx="2098">
                  <c:v>3572714.1238050973</c:v>
                </c:pt>
                <c:pt idx="2099">
                  <c:v>3572455.5715292636</c:v>
                </c:pt>
                <c:pt idx="2100">
                  <c:v>3572196.4647762482</c:v>
                </c:pt>
                <c:pt idx="2101">
                  <c:v>3571936.8036316866</c:v>
                </c:pt>
                <c:pt idx="2102">
                  <c:v>3571676.5881812056</c:v>
                </c:pt>
                <c:pt idx="2103">
                  <c:v>3571415.818511093</c:v>
                </c:pt>
                <c:pt idx="2104">
                  <c:v>3571154.4947073199</c:v>
                </c:pt>
                <c:pt idx="2105">
                  <c:v>3570892.616856283</c:v>
                </c:pt>
                <c:pt idx="2106">
                  <c:v>3570630.1850446188</c:v>
                </c:pt>
                <c:pt idx="2107">
                  <c:v>3570367.1993590011</c:v>
                </c:pt>
                <c:pt idx="2108">
                  <c:v>3570103.6598864552</c:v>
                </c:pt>
                <c:pt idx="2109">
                  <c:v>3569839.5667138891</c:v>
                </c:pt>
                <c:pt idx="2110">
                  <c:v>3569574.9199288432</c:v>
                </c:pt>
                <c:pt idx="2111">
                  <c:v>3569309.7196187605</c:v>
                </c:pt>
                <c:pt idx="2112">
                  <c:v>3569043.9658713378</c:v>
                </c:pt>
                <c:pt idx="2113">
                  <c:v>3568777.6587744276</c:v>
                </c:pt>
                <c:pt idx="2114">
                  <c:v>3568510.7984160325</c:v>
                </c:pt>
                <c:pt idx="2115">
                  <c:v>3568243.3848845363</c:v>
                </c:pt>
                <c:pt idx="2116">
                  <c:v>3567975.4182682228</c:v>
                </c:pt>
                <c:pt idx="2117">
                  <c:v>3567706.8986558174</c:v>
                </c:pt>
                <c:pt idx="2118">
                  <c:v>3567437.8261359548</c:v>
                </c:pt>
                <c:pt idx="2119">
                  <c:v>3567168.2007977166</c:v>
                </c:pt>
                <c:pt idx="2120">
                  <c:v>3566898.0227303617</c:v>
                </c:pt>
                <c:pt idx="2121">
                  <c:v>3566627.2920232667</c:v>
                </c:pt>
                <c:pt idx="2122">
                  <c:v>3566356.0087658335</c:v>
                </c:pt>
                <c:pt idx="2123">
                  <c:v>3566084.1730479184</c:v>
                </c:pt>
                <c:pt idx="2124">
                  <c:v>3565811.784959401</c:v>
                </c:pt>
                <c:pt idx="2125">
                  <c:v>3565538.844590425</c:v>
                </c:pt>
                <c:pt idx="2126">
                  <c:v>3565265.3520314079</c:v>
                </c:pt>
                <c:pt idx="2127">
                  <c:v>3564991.3073727041</c:v>
                </c:pt>
                <c:pt idx="2128">
                  <c:v>3564716.7107049008</c:v>
                </c:pt>
                <c:pt idx="2129">
                  <c:v>3564441.5621189373</c:v>
                </c:pt>
                <c:pt idx="2130">
                  <c:v>3564165.8617059002</c:v>
                </c:pt>
                <c:pt idx="2131">
                  <c:v>3563889.6095570615</c:v>
                </c:pt>
                <c:pt idx="2132">
                  <c:v>3563612.805763633</c:v>
                </c:pt>
                <c:pt idx="2133">
                  <c:v>3563335.4504174311</c:v>
                </c:pt>
                <c:pt idx="2134">
                  <c:v>3563057.543610232</c:v>
                </c:pt>
                <c:pt idx="2135">
                  <c:v>3562779.085433824</c:v>
                </c:pt>
                <c:pt idx="2136">
                  <c:v>3562500.0759804845</c:v>
                </c:pt>
                <c:pt idx="2137">
                  <c:v>3562220.5153425829</c:v>
                </c:pt>
                <c:pt idx="2138">
                  <c:v>3561940.4036127017</c:v>
                </c:pt>
                <c:pt idx="2139">
                  <c:v>3561659.7408834961</c:v>
                </c:pt>
                <c:pt idx="2140">
                  <c:v>3561378.5272478689</c:v>
                </c:pt>
                <c:pt idx="2141">
                  <c:v>3561096.7627990148</c:v>
                </c:pt>
                <c:pt idx="2142">
                  <c:v>3560814.4476301619</c:v>
                </c:pt>
                <c:pt idx="2143">
                  <c:v>3560531.581834618</c:v>
                </c:pt>
                <c:pt idx="2144">
                  <c:v>3560248.1655063042</c:v>
                </c:pt>
                <c:pt idx="2145">
                  <c:v>3559964.198738859</c:v>
                </c:pt>
                <c:pt idx="2146">
                  <c:v>3559679.6816263841</c:v>
                </c:pt>
                <c:pt idx="2147">
                  <c:v>3559394.6142630852</c:v>
                </c:pt>
                <c:pt idx="2148">
                  <c:v>3559108.9967433508</c:v>
                </c:pt>
                <c:pt idx="2149">
                  <c:v>3558822.8291616887</c:v>
                </c:pt>
                <c:pt idx="2150">
                  <c:v>3558536.1116129579</c:v>
                </c:pt>
                <c:pt idx="2151">
                  <c:v>3558248.8441922092</c:v>
                </c:pt>
                <c:pt idx="2152">
                  <c:v>3557961.0269944416</c:v>
                </c:pt>
                <c:pt idx="2153">
                  <c:v>3557672.6601150525</c:v>
                </c:pt>
                <c:pt idx="2154">
                  <c:v>3557383.7436494683</c:v>
                </c:pt>
                <c:pt idx="2155">
                  <c:v>3557094.2776934607</c:v>
                </c:pt>
                <c:pt idx="2156">
                  <c:v>3556804.2623428623</c:v>
                </c:pt>
                <c:pt idx="2157">
                  <c:v>3556513.6976938532</c:v>
                </c:pt>
                <c:pt idx="2158">
                  <c:v>3556222.5838425178</c:v>
                </c:pt>
                <c:pt idx="2159">
                  <c:v>3555930.9208853748</c:v>
                </c:pt>
                <c:pt idx="2160">
                  <c:v>3555638.7089192225</c:v>
                </c:pt>
                <c:pt idx="2161">
                  <c:v>3555345.9480405967</c:v>
                </c:pt>
                <c:pt idx="2162">
                  <c:v>3555052.6383465948</c:v>
                </c:pt>
                <c:pt idx="2163">
                  <c:v>3554758.7799344803</c:v>
                </c:pt>
                <c:pt idx="2164">
                  <c:v>3554464.3729014914</c:v>
                </c:pt>
                <c:pt idx="2165">
                  <c:v>3554169.417345278</c:v>
                </c:pt>
                <c:pt idx="2166">
                  <c:v>3553873.9133635196</c:v>
                </c:pt>
                <c:pt idx="2167">
                  <c:v>3553577.8610542854</c:v>
                </c:pt>
                <c:pt idx="2168">
                  <c:v>3553281.2605154873</c:v>
                </c:pt>
                <c:pt idx="2169">
                  <c:v>3552984.1118455194</c:v>
                </c:pt>
                <c:pt idx="2170">
                  <c:v>3552686.4151429669</c:v>
                </c:pt>
                <c:pt idx="2171">
                  <c:v>3552388.1705063307</c:v>
                </c:pt>
                <c:pt idx="2172">
                  <c:v>3552089.3780344781</c:v>
                </c:pt>
                <c:pt idx="2173">
                  <c:v>3551790.0378265199</c:v>
                </c:pt>
                <c:pt idx="2174">
                  <c:v>3551490.1499815532</c:v>
                </c:pt>
                <c:pt idx="2175">
                  <c:v>3551189.7145991642</c:v>
                </c:pt>
                <c:pt idx="2176">
                  <c:v>3550888.731778875</c:v>
                </c:pt>
                <c:pt idx="2177">
                  <c:v>3550587.2016204083</c:v>
                </c:pt>
                <c:pt idx="2178">
                  <c:v>3550285.1242236984</c:v>
                </c:pt>
                <c:pt idx="2179">
                  <c:v>3549982.499688962</c:v>
                </c:pt>
                <c:pt idx="2180">
                  <c:v>3549679.3281166279</c:v>
                </c:pt>
                <c:pt idx="2181">
                  <c:v>3549375.6096071107</c:v>
                </c:pt>
                <c:pt idx="2182">
                  <c:v>3549071.3442610512</c:v>
                </c:pt>
                <c:pt idx="2183">
                  <c:v>3548766.5321793538</c:v>
                </c:pt>
                <c:pt idx="2184">
                  <c:v>3548461.173463196</c:v>
                </c:pt>
                <c:pt idx="2185">
                  <c:v>3548155.2682138039</c:v>
                </c:pt>
                <c:pt idx="2186">
                  <c:v>3547848.8165325262</c:v>
                </c:pt>
                <c:pt idx="2187">
                  <c:v>3547541.8185210899</c:v>
                </c:pt>
                <c:pt idx="2188">
                  <c:v>3547234.2742811851</c:v>
                </c:pt>
                <c:pt idx="2189">
                  <c:v>3546926.1839149343</c:v>
                </c:pt>
                <c:pt idx="2190">
                  <c:v>3546617.5475245323</c:v>
                </c:pt>
                <c:pt idx="2191">
                  <c:v>3546308.3652122375</c:v>
                </c:pt>
                <c:pt idx="2192">
                  <c:v>3545998.6370807355</c:v>
                </c:pt>
                <c:pt idx="2193">
                  <c:v>3545688.3632326159</c:v>
                </c:pt>
                <c:pt idx="2194">
                  <c:v>3545377.5437708246</c:v>
                </c:pt>
                <c:pt idx="2195">
                  <c:v>3545066.1787984534</c:v>
                </c:pt>
                <c:pt idx="2196">
                  <c:v>3544754.2684188699</c:v>
                </c:pt>
                <c:pt idx="2197">
                  <c:v>3544441.8127354621</c:v>
                </c:pt>
                <c:pt idx="2198">
                  <c:v>3544128.8118519732</c:v>
                </c:pt>
                <c:pt idx="2199">
                  <c:v>3543815.2658721721</c:v>
                </c:pt>
                <c:pt idx="2200">
                  <c:v>3543501.1749001644</c:v>
                </c:pt>
                <c:pt idx="2201">
                  <c:v>3543186.5390401073</c:v>
                </c:pt>
                <c:pt idx="2202">
                  <c:v>3542871.3583963146</c:v>
                </c:pt>
                <c:pt idx="2203">
                  <c:v>3542555.6330734808</c:v>
                </c:pt>
                <c:pt idx="2204">
                  <c:v>3542239.3631763174</c:v>
                </c:pt>
                <c:pt idx="2205">
                  <c:v>3541922.5488097118</c:v>
                </c:pt>
                <c:pt idx="2206">
                  <c:v>3541605.1900788695</c:v>
                </c:pt>
                <c:pt idx="2207">
                  <c:v>3541287.287089115</c:v>
                </c:pt>
                <c:pt idx="2208">
                  <c:v>3540968.8399459636</c:v>
                </c:pt>
                <c:pt idx="2209">
                  <c:v>3540649.8487550262</c:v>
                </c:pt>
                <c:pt idx="2210">
                  <c:v>3540330.313622247</c:v>
                </c:pt>
                <c:pt idx="2211">
                  <c:v>3540010.2346535339</c:v>
                </c:pt>
                <c:pt idx="2212">
                  <c:v>3539689.6119553968</c:v>
                </c:pt>
                <c:pt idx="2213">
                  <c:v>3539368.4456339413</c:v>
                </c:pt>
                <c:pt idx="2214">
                  <c:v>3539046.7357959584</c:v>
                </c:pt>
                <c:pt idx="2215">
                  <c:v>3538724.482548188</c:v>
                </c:pt>
                <c:pt idx="2216">
                  <c:v>3538401.685997576</c:v>
                </c:pt>
                <c:pt idx="2217">
                  <c:v>3538078.3462512135</c:v>
                </c:pt>
                <c:pt idx="2218">
                  <c:v>3537754.4634165568</c:v>
                </c:pt>
                <c:pt idx="2219">
                  <c:v>3537430.0376010495</c:v>
                </c:pt>
                <c:pt idx="2220">
                  <c:v>3537105.0689126085</c:v>
                </c:pt>
                <c:pt idx="2221">
                  <c:v>3536779.5574587225</c:v>
                </c:pt>
                <c:pt idx="2222">
                  <c:v>3536453.5033478932</c:v>
                </c:pt>
                <c:pt idx="2223">
                  <c:v>3536126.9066880299</c:v>
                </c:pt>
                <c:pt idx="2224">
                  <c:v>3535799.7675876687</c:v>
                </c:pt>
                <c:pt idx="2225">
                  <c:v>3535472.086155524</c:v>
                </c:pt>
                <c:pt idx="2226">
                  <c:v>3535143.8625002978</c:v>
                </c:pt>
                <c:pt idx="2227">
                  <c:v>3534815.0967310905</c:v>
                </c:pt>
                <c:pt idx="2228">
                  <c:v>3534485.7889570207</c:v>
                </c:pt>
                <c:pt idx="2229">
                  <c:v>3534155.9392875032</c:v>
                </c:pt>
                <c:pt idx="2230">
                  <c:v>3533825.5478318739</c:v>
                </c:pt>
                <c:pt idx="2231">
                  <c:v>3533494.6147000091</c:v>
                </c:pt>
                <c:pt idx="2232">
                  <c:v>3533163.1400019098</c:v>
                </c:pt>
                <c:pt idx="2233">
                  <c:v>3532831.1238474883</c:v>
                </c:pt>
                <c:pt idx="2234">
                  <c:v>3532498.5663470617</c:v>
                </c:pt>
                <c:pt idx="2235">
                  <c:v>3532165.4676110954</c:v>
                </c:pt>
                <c:pt idx="2236">
                  <c:v>3531831.8277503001</c:v>
                </c:pt>
                <c:pt idx="2237">
                  <c:v>3531497.6468753554</c:v>
                </c:pt>
                <c:pt idx="2238">
                  <c:v>3531162.9250972779</c:v>
                </c:pt>
                <c:pt idx="2239">
                  <c:v>3530827.6625273428</c:v>
                </c:pt>
                <c:pt idx="2240">
                  <c:v>3530491.8592769448</c:v>
                </c:pt>
                <c:pt idx="2241">
                  <c:v>3530155.5154575133</c:v>
                </c:pt>
                <c:pt idx="2242">
                  <c:v>3529818.6311808415</c:v>
                </c:pt>
                <c:pt idx="2243">
                  <c:v>3529481.2065588376</c:v>
                </c:pt>
                <c:pt idx="2244">
                  <c:v>3529143.2417036691</c:v>
                </c:pt>
                <c:pt idx="2245">
                  <c:v>3528804.7367276186</c:v>
                </c:pt>
                <c:pt idx="2246">
                  <c:v>3528465.6917429799</c:v>
                </c:pt>
                <c:pt idx="2247">
                  <c:v>3528126.1068625376</c:v>
                </c:pt>
                <c:pt idx="2248">
                  <c:v>3527785.9821991045</c:v>
                </c:pt>
                <c:pt idx="2249">
                  <c:v>3527445.3178657275</c:v>
                </c:pt>
                <c:pt idx="2250">
                  <c:v>3527104.1139754914</c:v>
                </c:pt>
                <c:pt idx="2251">
                  <c:v>3526762.3706419538</c:v>
                </c:pt>
                <c:pt idx="2252">
                  <c:v>3526420.0879785274</c:v>
                </c:pt>
                <c:pt idx="2253">
                  <c:v>3526077.2660991545</c:v>
                </c:pt>
                <c:pt idx="2254">
                  <c:v>3525733.9051175062</c:v>
                </c:pt>
                <c:pt idx="2255">
                  <c:v>3525390.0051478203</c:v>
                </c:pt>
                <c:pt idx="2256">
                  <c:v>3525045.566304354</c:v>
                </c:pt>
                <c:pt idx="2257">
                  <c:v>3524700.5887016659</c:v>
                </c:pt>
                <c:pt idx="2258">
                  <c:v>3524355.0724542621</c:v>
                </c:pt>
                <c:pt idx="2259">
                  <c:v>3524009.017677139</c:v>
                </c:pt>
                <c:pt idx="2260">
                  <c:v>3523662.4244852462</c:v>
                </c:pt>
                <c:pt idx="2261">
                  <c:v>3523315.2929936866</c:v>
                </c:pt>
                <c:pt idx="2262">
                  <c:v>3522967.6233178908</c:v>
                </c:pt>
                <c:pt idx="2263">
                  <c:v>3522619.4155735965</c:v>
                </c:pt>
                <c:pt idx="2264">
                  <c:v>3522270.6698763212</c:v>
                </c:pt>
                <c:pt idx="2265">
                  <c:v>3521921.3863422661</c:v>
                </c:pt>
                <c:pt idx="2266">
                  <c:v>3521571.5650872313</c:v>
                </c:pt>
                <c:pt idx="2267">
                  <c:v>3521221.2062277617</c:v>
                </c:pt>
                <c:pt idx="2268">
                  <c:v>3520870.3098801589</c:v>
                </c:pt>
                <c:pt idx="2269">
                  <c:v>3520518.876161159</c:v>
                </c:pt>
                <c:pt idx="2270">
                  <c:v>3520166.9051876268</c:v>
                </c:pt>
                <c:pt idx="2271">
                  <c:v>3519814.3970765215</c:v>
                </c:pt>
                <c:pt idx="2272">
                  <c:v>3519461.3519451977</c:v>
                </c:pt>
                <c:pt idx="2273">
                  <c:v>3519107.7699107481</c:v>
                </c:pt>
                <c:pt idx="2274">
                  <c:v>3518753.651091055</c:v>
                </c:pt>
                <c:pt idx="2275">
                  <c:v>3518398.9956036345</c:v>
                </c:pt>
                <c:pt idx="2276">
                  <c:v>3518043.8035666402</c:v>
                </c:pt>
                <c:pt idx="2277">
                  <c:v>3517688.0750978943</c:v>
                </c:pt>
                <c:pt idx="2278">
                  <c:v>3517331.8103159391</c:v>
                </c:pt>
                <c:pt idx="2279">
                  <c:v>3516975.0093392162</c:v>
                </c:pt>
                <c:pt idx="2280">
                  <c:v>3516617.6722861696</c:v>
                </c:pt>
                <c:pt idx="2281">
                  <c:v>3516259.7992758309</c:v>
                </c:pt>
                <c:pt idx="2282">
                  <c:v>3515901.3904273217</c:v>
                </c:pt>
                <c:pt idx="2283">
                  <c:v>3515542.4458596334</c:v>
                </c:pt>
                <c:pt idx="2284">
                  <c:v>3515182.9656922328</c:v>
                </c:pt>
                <c:pt idx="2285">
                  <c:v>3514822.9500445547</c:v>
                </c:pt>
                <c:pt idx="2286">
                  <c:v>3514462.3990364843</c:v>
                </c:pt>
                <c:pt idx="2287">
                  <c:v>3514101.3127879305</c:v>
                </c:pt>
                <c:pt idx="2288">
                  <c:v>3513739.6914190208</c:v>
                </c:pt>
                <c:pt idx="2289">
                  <c:v>3513377.5350499689</c:v>
                </c:pt>
                <c:pt idx="2290">
                  <c:v>3513014.8438012884</c:v>
                </c:pt>
                <c:pt idx="2291">
                  <c:v>3512651.6177936336</c:v>
                </c:pt>
                <c:pt idx="2292">
                  <c:v>3512287.8571479102</c:v>
                </c:pt>
                <c:pt idx="2293">
                  <c:v>3511923.5619848841</c:v>
                </c:pt>
                <c:pt idx="2294">
                  <c:v>3511558.7324259966</c:v>
                </c:pt>
                <c:pt idx="2295">
                  <c:v>3511193.368592598</c:v>
                </c:pt>
                <c:pt idx="2296">
                  <c:v>3510827.4706061976</c:v>
                </c:pt>
                <c:pt idx="2297">
                  <c:v>3510461.0385884861</c:v>
                </c:pt>
                <c:pt idx="2298">
                  <c:v>3510094.0726612201</c:v>
                </c:pt>
                <c:pt idx="2299">
                  <c:v>3509726.5729468227</c:v>
                </c:pt>
                <c:pt idx="2300">
                  <c:v>3509358.5395673937</c:v>
                </c:pt>
                <c:pt idx="2301">
                  <c:v>3508989.9726453749</c:v>
                </c:pt>
                <c:pt idx="2302">
                  <c:v>3508620.8723035096</c:v>
                </c:pt>
                <c:pt idx="2303">
                  <c:v>3508251.2386645745</c:v>
                </c:pt>
                <c:pt idx="2304">
                  <c:v>3507881.0718515757</c:v>
                </c:pt>
                <c:pt idx="2305">
                  <c:v>3507510.3719876879</c:v>
                </c:pt>
                <c:pt idx="2306">
                  <c:v>3507139.1391961165</c:v>
                </c:pt>
                <c:pt idx="2307">
                  <c:v>3506767.3736005989</c:v>
                </c:pt>
                <c:pt idx="2308">
                  <c:v>3506395.0753247733</c:v>
                </c:pt>
                <c:pt idx="2309">
                  <c:v>3506022.2444926077</c:v>
                </c:pt>
                <c:pt idx="2310">
                  <c:v>3505648.8812281825</c:v>
                </c:pt>
                <c:pt idx="2311">
                  <c:v>3505274.9856557343</c:v>
                </c:pt>
                <c:pt idx="2312">
                  <c:v>3504900.5578996199</c:v>
                </c:pt>
                <c:pt idx="2313">
                  <c:v>3504525.5980845359</c:v>
                </c:pt>
                <c:pt idx="2314">
                  <c:v>3504150.106335198</c:v>
                </c:pt>
                <c:pt idx="2315">
                  <c:v>3503774.0827767672</c:v>
                </c:pt>
                <c:pt idx="2316">
                  <c:v>3503397.5275343242</c:v>
                </c:pt>
                <c:pt idx="2317">
                  <c:v>3503020.4407330416</c:v>
                </c:pt>
                <c:pt idx="2318">
                  <c:v>3502642.8224987397</c:v>
                </c:pt>
                <c:pt idx="2319">
                  <c:v>3502264.672956917</c:v>
                </c:pt>
                <c:pt idx="2320">
                  <c:v>3501885.9922334966</c:v>
                </c:pt>
                <c:pt idx="2321">
                  <c:v>3501506.7804545742</c:v>
                </c:pt>
                <c:pt idx="2322">
                  <c:v>3501127.037746361</c:v>
                </c:pt>
                <c:pt idx="2323">
                  <c:v>3500746.7642352502</c:v>
                </c:pt>
                <c:pt idx="2324">
                  <c:v>3500365.960047856</c:v>
                </c:pt>
                <c:pt idx="2325">
                  <c:v>3499984.6253110534</c:v>
                </c:pt>
                <c:pt idx="2326">
                  <c:v>3499602.7601517118</c:v>
                </c:pt>
                <c:pt idx="2327">
                  <c:v>3499220.3646970433</c:v>
                </c:pt>
                <c:pt idx="2328">
                  <c:v>3498837.439074262</c:v>
                </c:pt>
                <c:pt idx="2329">
                  <c:v>3498453.9834109568</c:v>
                </c:pt>
                <c:pt idx="2330">
                  <c:v>3498069.9978347905</c:v>
                </c:pt>
                <c:pt idx="2331">
                  <c:v>3497685.4824734824</c:v>
                </c:pt>
                <c:pt idx="2332">
                  <c:v>3497300.4374552146</c:v>
                </c:pt>
                <c:pt idx="2333">
                  <c:v>3496914.8629080676</c:v>
                </c:pt>
                <c:pt idx="2334">
                  <c:v>3496528.758960695</c:v>
                </c:pt>
                <c:pt idx="2335">
                  <c:v>3496142.1257414189</c:v>
                </c:pt>
                <c:pt idx="2336">
                  <c:v>3495754.9633791684</c:v>
                </c:pt>
                <c:pt idx="2337">
                  <c:v>3495367.272002778</c:v>
                </c:pt>
                <c:pt idx="2338">
                  <c:v>3494979.0517414357</c:v>
                </c:pt>
                <c:pt idx="2339">
                  <c:v>3494590.3027243176</c:v>
                </c:pt>
                <c:pt idx="2340">
                  <c:v>3494201.0250809342</c:v>
                </c:pt>
                <c:pt idx="2341">
                  <c:v>3493811.2189409151</c:v>
                </c:pt>
                <c:pt idx="2342">
                  <c:v>3493420.8844341966</c:v>
                </c:pt>
                <c:pt idx="2343">
                  <c:v>3493030.0216907142</c:v>
                </c:pt>
                <c:pt idx="2344">
                  <c:v>3492638.6308406163</c:v>
                </c:pt>
                <c:pt idx="2345">
                  <c:v>3492246.7120142835</c:v>
                </c:pt>
                <c:pt idx="2346">
                  <c:v>3491854.2653423133</c:v>
                </c:pt>
                <c:pt idx="2347">
                  <c:v>3491461.2909554327</c:v>
                </c:pt>
                <c:pt idx="2348">
                  <c:v>3491067.7889845418</c:v>
                </c:pt>
                <c:pt idx="2349">
                  <c:v>3490673.7595605296</c:v>
                </c:pt>
                <c:pt idx="2350">
                  <c:v>3490279.2028149175</c:v>
                </c:pt>
                <c:pt idx="2351">
                  <c:v>3489884.1188790323</c:v>
                </c:pt>
                <c:pt idx="2352">
                  <c:v>3489488.5078844409</c:v>
                </c:pt>
                <c:pt idx="2353">
                  <c:v>3489092.3699629786</c:v>
                </c:pt>
                <c:pt idx="2354">
                  <c:v>3488695.7052466664</c:v>
                </c:pt>
                <c:pt idx="2355">
                  <c:v>3488298.5138675766</c:v>
                </c:pt>
                <c:pt idx="2356">
                  <c:v>3487900.7959580212</c:v>
                </c:pt>
                <c:pt idx="2357">
                  <c:v>3487502.5516506177</c:v>
                </c:pt>
                <c:pt idx="2358">
                  <c:v>3487103.7810780504</c:v>
                </c:pt>
                <c:pt idx="2359">
                  <c:v>3486704.4843731141</c:v>
                </c:pt>
                <c:pt idx="2360">
                  <c:v>3486304.6616688762</c:v>
                </c:pt>
                <c:pt idx="2361">
                  <c:v>3485904.3130984735</c:v>
                </c:pt>
                <c:pt idx="2362">
                  <c:v>3485503.4387953952</c:v>
                </c:pt>
                <c:pt idx="2363">
                  <c:v>3485102.0388931972</c:v>
                </c:pt>
                <c:pt idx="2364">
                  <c:v>3484700.1135255941</c:v>
                </c:pt>
                <c:pt idx="2365">
                  <c:v>3484297.6628265488</c:v>
                </c:pt>
                <c:pt idx="2366">
                  <c:v>3483894.6869301633</c:v>
                </c:pt>
                <c:pt idx="2367">
                  <c:v>3483491.1859706892</c:v>
                </c:pt>
                <c:pt idx="2368">
                  <c:v>3483087.1600826727</c:v>
                </c:pt>
                <c:pt idx="2369">
                  <c:v>3482682.6094007157</c:v>
                </c:pt>
                <c:pt idx="2370">
                  <c:v>3482277.5340596153</c:v>
                </c:pt>
                <c:pt idx="2371">
                  <c:v>3481871.9341945313</c:v>
                </c:pt>
                <c:pt idx="2372">
                  <c:v>3481465.809940421</c:v>
                </c:pt>
                <c:pt idx="2373">
                  <c:v>3481059.1614327403</c:v>
                </c:pt>
                <c:pt idx="2374">
                  <c:v>3480651.9888068726</c:v>
                </c:pt>
                <c:pt idx="2375">
                  <c:v>3480244.2921987264</c:v>
                </c:pt>
                <c:pt idx="2376">
                  <c:v>3479836.0717441374</c:v>
                </c:pt>
                <c:pt idx="2377">
                  <c:v>3479427.3275791197</c:v>
                </c:pt>
                <c:pt idx="2378">
                  <c:v>3479018.0598399532</c:v>
                </c:pt>
                <c:pt idx="2379">
                  <c:v>3478608.2686630711</c:v>
                </c:pt>
                <c:pt idx="2380">
                  <c:v>3478197.9541851003</c:v>
                </c:pt>
                <c:pt idx="2381">
                  <c:v>3477787.116542629</c:v>
                </c:pt>
                <c:pt idx="2382">
                  <c:v>3477375.7558727972</c:v>
                </c:pt>
                <c:pt idx="2383">
                  <c:v>3476963.8723127521</c:v>
                </c:pt>
                <c:pt idx="2384">
                  <c:v>3476551.4659995497</c:v>
                </c:pt>
                <c:pt idx="2385">
                  <c:v>3476138.537070916</c:v>
                </c:pt>
                <c:pt idx="2386">
                  <c:v>3475725.0856644064</c:v>
                </c:pt>
                <c:pt idx="2387">
                  <c:v>3475311.111917852</c:v>
                </c:pt>
                <c:pt idx="2388">
                  <c:v>3474896.6159694185</c:v>
                </c:pt>
                <c:pt idx="2389">
                  <c:v>3474481.5979570514</c:v>
                </c:pt>
                <c:pt idx="2390">
                  <c:v>3474066.0580192902</c:v>
                </c:pt>
                <c:pt idx="2391">
                  <c:v>3473649.9962946046</c:v>
                </c:pt>
                <c:pt idx="2392">
                  <c:v>3473233.4129217379</c:v>
                </c:pt>
                <c:pt idx="2393">
                  <c:v>3472816.3080395465</c:v>
                </c:pt>
                <c:pt idx="2394">
                  <c:v>3472398.6817871388</c:v>
                </c:pt>
                <c:pt idx="2395">
                  <c:v>3471980.5343036889</c:v>
                </c:pt>
                <c:pt idx="2396">
                  <c:v>3471561.8657288165</c:v>
                </c:pt>
                <c:pt idx="2397">
                  <c:v>3471142.6762019075</c:v>
                </c:pt>
                <c:pt idx="2398">
                  <c:v>3470722.9658628791</c:v>
                </c:pt>
                <c:pt idx="2399">
                  <c:v>3470302.7348516807</c:v>
                </c:pt>
                <c:pt idx="2400">
                  <c:v>3469881.9833083437</c:v>
                </c:pt>
                <c:pt idx="2401">
                  <c:v>3469460.7113733417</c:v>
                </c:pt>
                <c:pt idx="2402">
                  <c:v>3469038.9191870051</c:v>
                </c:pt>
                <c:pt idx="2403">
                  <c:v>3468616.6068900409</c:v>
                </c:pt>
                <c:pt idx="2404">
                  <c:v>3468193.7746232697</c:v>
                </c:pt>
                <c:pt idx="2405">
                  <c:v>3467770.422527676</c:v>
                </c:pt>
                <c:pt idx="2406">
                  <c:v>3467346.5507444656</c:v>
                </c:pt>
                <c:pt idx="2407">
                  <c:v>3466922.1594151184</c:v>
                </c:pt>
                <c:pt idx="2408">
                  <c:v>3466497.2486811038</c:v>
                </c:pt>
                <c:pt idx="2409">
                  <c:v>3466071.8186841267</c:v>
                </c:pt>
                <c:pt idx="2410">
                  <c:v>3465645.8695659889</c:v>
                </c:pt>
                <c:pt idx="2411">
                  <c:v>3465219.4014688777</c:v>
                </c:pt>
                <c:pt idx="2412">
                  <c:v>3464792.4145349534</c:v>
                </c:pt>
                <c:pt idx="2413">
                  <c:v>3464364.9089068184</c:v>
                </c:pt>
                <c:pt idx="2414">
                  <c:v>3463936.884726889</c:v>
                </c:pt>
                <c:pt idx="2415">
                  <c:v>3463508.3421378518</c:v>
                </c:pt>
                <c:pt idx="2416">
                  <c:v>3463079.2812828803</c:v>
                </c:pt>
                <c:pt idx="2417">
                  <c:v>3462649.7023050748</c:v>
                </c:pt>
                <c:pt idx="2418">
                  <c:v>3462219.605347563</c:v>
                </c:pt>
                <c:pt idx="2419">
                  <c:v>3461788.9905539588</c:v>
                </c:pt>
                <c:pt idx="2420">
                  <c:v>3461357.858067838</c:v>
                </c:pt>
                <c:pt idx="2421">
                  <c:v>3460926.2080331775</c:v>
                </c:pt>
                <c:pt idx="2422">
                  <c:v>3460494.0405938369</c:v>
                </c:pt>
                <c:pt idx="2423">
                  <c:v>3460061.3558940114</c:v>
                </c:pt>
                <c:pt idx="2424">
                  <c:v>3459628.154078057</c:v>
                </c:pt>
                <c:pt idx="2425">
                  <c:v>3459194.4352903967</c:v>
                </c:pt>
                <c:pt idx="2426">
                  <c:v>3458760.1996758408</c:v>
                </c:pt>
                <c:pt idx="2427">
                  <c:v>3458325.4473792911</c:v>
                </c:pt>
                <c:pt idx="2428">
                  <c:v>3457890.1785457949</c:v>
                </c:pt>
                <c:pt idx="2429">
                  <c:v>3457454.39332056</c:v>
                </c:pt>
                <c:pt idx="2430">
                  <c:v>3457018.0918488884</c:v>
                </c:pt>
                <c:pt idx="2431">
                  <c:v>3456581.2742764559</c:v>
                </c:pt>
                <c:pt idx="2432">
                  <c:v>3456143.94074897</c:v>
                </c:pt>
                <c:pt idx="2433">
                  <c:v>3455706.091412467</c:v>
                </c:pt>
                <c:pt idx="2434">
                  <c:v>3455267.7264128723</c:v>
                </c:pt>
                <c:pt idx="2435">
                  <c:v>3454828.8458965407</c:v>
                </c:pt>
                <c:pt idx="2436">
                  <c:v>3454389.4500100673</c:v>
                </c:pt>
                <c:pt idx="2437">
                  <c:v>3453949.5388999106</c:v>
                </c:pt>
                <c:pt idx="2438">
                  <c:v>3453509.1127129123</c:v>
                </c:pt>
                <c:pt idx="2439">
                  <c:v>3453068.1715960354</c:v>
                </c:pt>
                <c:pt idx="2440">
                  <c:v>3452626.7156963353</c:v>
                </c:pt>
                <c:pt idx="2441">
                  <c:v>3452184.7451613373</c:v>
                </c:pt>
                <c:pt idx="2442">
                  <c:v>3451742.2601383296</c:v>
                </c:pt>
                <c:pt idx="2443">
                  <c:v>3451299.2607751992</c:v>
                </c:pt>
                <c:pt idx="2444">
                  <c:v>3450855.7472196375</c:v>
                </c:pt>
                <c:pt idx="2445">
                  <c:v>3450411.719619601</c:v>
                </c:pt>
                <c:pt idx="2446">
                  <c:v>3449967.1781233829</c:v>
                </c:pt>
                <c:pt idx="2447">
                  <c:v>3449522.1228794414</c:v>
                </c:pt>
                <c:pt idx="2448">
                  <c:v>3449076.5540362056</c:v>
                </c:pt>
                <c:pt idx="2449">
                  <c:v>3448630.4717424046</c:v>
                </c:pt>
                <c:pt idx="2450">
                  <c:v>3448183.8761470015</c:v>
                </c:pt>
                <c:pt idx="2451">
                  <c:v>3447736.767398918</c:v>
                </c:pt>
                <c:pt idx="2452">
                  <c:v>3447289.1456474671</c:v>
                </c:pt>
                <c:pt idx="2453">
                  <c:v>3446841.0110421618</c:v>
                </c:pt>
                <c:pt idx="2454">
                  <c:v>3446392.363732398</c:v>
                </c:pt>
                <c:pt idx="2455">
                  <c:v>3445943.203868127</c:v>
                </c:pt>
                <c:pt idx="2456">
                  <c:v>3445493.5315991323</c:v>
                </c:pt>
                <c:pt idx="2457">
                  <c:v>3445043.347075481</c:v>
                </c:pt>
                <c:pt idx="2458">
                  <c:v>3444592.6504476531</c:v>
                </c:pt>
                <c:pt idx="2459">
                  <c:v>3444141.4418659173</c:v>
                </c:pt>
                <c:pt idx="2460">
                  <c:v>3443689.721481008</c:v>
                </c:pt>
                <c:pt idx="2461">
                  <c:v>3443237.4894437403</c:v>
                </c:pt>
                <c:pt idx="2462">
                  <c:v>3442784.74590495</c:v>
                </c:pt>
                <c:pt idx="2463">
                  <c:v>3442331.4910159307</c:v>
                </c:pt>
                <c:pt idx="2464">
                  <c:v>3441877.7249278822</c:v>
                </c:pt>
                <c:pt idx="2465">
                  <c:v>3441423.4477924127</c:v>
                </c:pt>
                <c:pt idx="2466">
                  <c:v>3440968.6597611359</c:v>
                </c:pt>
                <c:pt idx="2467">
                  <c:v>3440513.360985917</c:v>
                </c:pt>
                <c:pt idx="2468">
                  <c:v>3440057.5516187963</c:v>
                </c:pt>
                <c:pt idx="2469">
                  <c:v>3439601.2318118028</c:v>
                </c:pt>
                <c:pt idx="2470">
                  <c:v>3439144.401717498</c:v>
                </c:pt>
                <c:pt idx="2471">
                  <c:v>3438687.061488288</c:v>
                </c:pt>
                <c:pt idx="2472">
                  <c:v>3438229.2112770048</c:v>
                </c:pt>
                <c:pt idx="2473">
                  <c:v>3437770.8512363485</c:v>
                </c:pt>
                <c:pt idx="2474">
                  <c:v>3437311.981519558</c:v>
                </c:pt>
                <c:pt idx="2475">
                  <c:v>3436852.6022797185</c:v>
                </c:pt>
                <c:pt idx="2476">
                  <c:v>3436392.7136701364</c:v>
                </c:pt>
                <c:pt idx="2477">
                  <c:v>3435932.3158445782</c:v>
                </c:pt>
                <c:pt idx="2478">
                  <c:v>3435471.4089566609</c:v>
                </c:pt>
                <c:pt idx="2479">
                  <c:v>3435009.9931603996</c:v>
                </c:pt>
                <c:pt idx="2480">
                  <c:v>3434548.0686098468</c:v>
                </c:pt>
                <c:pt idx="2481">
                  <c:v>3434085.6354592261</c:v>
                </c:pt>
                <c:pt idx="2482">
                  <c:v>3433622.6938630277</c:v>
                </c:pt>
                <c:pt idx="2483">
                  <c:v>3433159.2439758149</c:v>
                </c:pt>
                <c:pt idx="2484">
                  <c:v>3432695.2859524349</c:v>
                </c:pt>
                <c:pt idx="2485">
                  <c:v>3432230.8199476846</c:v>
                </c:pt>
                <c:pt idx="2486">
                  <c:v>3431765.8461168441</c:v>
                </c:pt>
                <c:pt idx="2487">
                  <c:v>3431300.3646150832</c:v>
                </c:pt>
                <c:pt idx="2488">
                  <c:v>3430834.3755979761</c:v>
                </c:pt>
                <c:pt idx="2489">
                  <c:v>3430367.8792210286</c:v>
                </c:pt>
                <c:pt idx="2490">
                  <c:v>3429900.8756401818</c:v>
                </c:pt>
                <c:pt idx="2491">
                  <c:v>3429433.3650113498</c:v>
                </c:pt>
                <c:pt idx="2492">
                  <c:v>3428965.3474906171</c:v>
                </c:pt>
                <c:pt idx="2493">
                  <c:v>3428496.8232344151</c:v>
                </c:pt>
                <c:pt idx="2494">
                  <c:v>3428027.7923992728</c:v>
                </c:pt>
                <c:pt idx="2495">
                  <c:v>3427558.2551417085</c:v>
                </c:pt>
                <c:pt idx="2496">
                  <c:v>3427088.2116187578</c:v>
                </c:pt>
                <c:pt idx="2497">
                  <c:v>3426617.6619872539</c:v>
                </c:pt>
                <c:pt idx="2498">
                  <c:v>3426146.6064044959</c:v>
                </c:pt>
                <c:pt idx="2499">
                  <c:v>3425675.0450277189</c:v>
                </c:pt>
                <c:pt idx="2500">
                  <c:v>3425202.9780146014</c:v>
                </c:pt>
                <c:pt idx="2501">
                  <c:v>3424730.4055226427</c:v>
                </c:pt>
                <c:pt idx="2502">
                  <c:v>3424257.3277099025</c:v>
                </c:pt>
                <c:pt idx="2503">
                  <c:v>3423783.7447344167</c:v>
                </c:pt>
                <c:pt idx="2504">
                  <c:v>3423309.6567541771</c:v>
                </c:pt>
                <c:pt idx="2505">
                  <c:v>3422835.0639278358</c:v>
                </c:pt>
                <c:pt idx="2506">
                  <c:v>3422359.9664136856</c:v>
                </c:pt>
                <c:pt idx="2507">
                  <c:v>3421884.3643706623</c:v>
                </c:pt>
                <c:pt idx="2508">
                  <c:v>3421408.2579576471</c:v>
                </c:pt>
                <c:pt idx="2509">
                  <c:v>3420931.6473336285</c:v>
                </c:pt>
                <c:pt idx="2510">
                  <c:v>3420454.5326577905</c:v>
                </c:pt>
                <c:pt idx="2511">
                  <c:v>3419976.9140896234</c:v>
                </c:pt>
                <c:pt idx="2512">
                  <c:v>3419498.7917887513</c:v>
                </c:pt>
                <c:pt idx="2513">
                  <c:v>3419020.1659148433</c:v>
                </c:pt>
                <c:pt idx="2514">
                  <c:v>3418541.0366278468</c:v>
                </c:pt>
                <c:pt idx="2515">
                  <c:v>3418061.4040878895</c:v>
                </c:pt>
                <c:pt idx="2516">
                  <c:v>3417581.2684551794</c:v>
                </c:pt>
                <c:pt idx="2517">
                  <c:v>3417100.6298900964</c:v>
                </c:pt>
                <c:pt idx="2518">
                  <c:v>3416619.4885533708</c:v>
                </c:pt>
                <c:pt idx="2519">
                  <c:v>3416137.8446057523</c:v>
                </c:pt>
                <c:pt idx="2520">
                  <c:v>3415655.6982081053</c:v>
                </c:pt>
                <c:pt idx="2521">
                  <c:v>3415173.0495215897</c:v>
                </c:pt>
                <c:pt idx="2522">
                  <c:v>3414689.8987074224</c:v>
                </c:pt>
                <c:pt idx="2523">
                  <c:v>3414206.2459272826</c:v>
                </c:pt>
                <c:pt idx="2524">
                  <c:v>3413722.0913425433</c:v>
                </c:pt>
                <c:pt idx="2525">
                  <c:v>3413237.4351151111</c:v>
                </c:pt>
                <c:pt idx="2526">
                  <c:v>3412752.2774069328</c:v>
                </c:pt>
                <c:pt idx="2527">
                  <c:v>3412266.6183801959</c:v>
                </c:pt>
                <c:pt idx="2528">
                  <c:v>3411780.4581971806</c:v>
                </c:pt>
                <c:pt idx="2529">
                  <c:v>3411293.7970202947</c:v>
                </c:pt>
                <c:pt idx="2530">
                  <c:v>3410806.6350121675</c:v>
                </c:pt>
                <c:pt idx="2531">
                  <c:v>3410318.9723356925</c:v>
                </c:pt>
                <c:pt idx="2532">
                  <c:v>3409830.8091538982</c:v>
                </c:pt>
                <c:pt idx="2533">
                  <c:v>3409342.1456299014</c:v>
                </c:pt>
                <c:pt idx="2534">
                  <c:v>3408852.9819268878</c:v>
                </c:pt>
                <c:pt idx="2535">
                  <c:v>3408363.3182084947</c:v>
                </c:pt>
                <c:pt idx="2536">
                  <c:v>3407873.1546383882</c:v>
                </c:pt>
                <c:pt idx="2537">
                  <c:v>3407382.4913803218</c:v>
                </c:pt>
                <c:pt idx="2538">
                  <c:v>3406891.3285984015</c:v>
                </c:pt>
                <c:pt idx="2539">
                  <c:v>3406399.6664566193</c:v>
                </c:pt>
                <c:pt idx="2540">
                  <c:v>3405907.5051195165</c:v>
                </c:pt>
                <c:pt idx="2541">
                  <c:v>3405414.844751569</c:v>
                </c:pt>
                <c:pt idx="2542">
                  <c:v>3404921.6855173316</c:v>
                </c:pt>
                <c:pt idx="2543">
                  <c:v>3404428.0275817602</c:v>
                </c:pt>
                <c:pt idx="2544">
                  <c:v>3403933.8711097813</c:v>
                </c:pt>
                <c:pt idx="2545">
                  <c:v>3403439.216266681</c:v>
                </c:pt>
                <c:pt idx="2546">
                  <c:v>3402944.0632177684</c:v>
                </c:pt>
                <c:pt idx="2547">
                  <c:v>3402448.4121285384</c:v>
                </c:pt>
                <c:pt idx="2548">
                  <c:v>3401952.2631646958</c:v>
                </c:pt>
                <c:pt idx="2549">
                  <c:v>3401455.6164921476</c:v>
                </c:pt>
                <c:pt idx="2550">
                  <c:v>3400958.4722768837</c:v>
                </c:pt>
                <c:pt idx="2551">
                  <c:v>3400460.8306851937</c:v>
                </c:pt>
                <c:pt idx="2552">
                  <c:v>3399962.6918833856</c:v>
                </c:pt>
                <c:pt idx="2553">
                  <c:v>3399464.0560380169</c:v>
                </c:pt>
                <c:pt idx="2554">
                  <c:v>3398964.9233156592</c:v>
                </c:pt>
                <c:pt idx="2555">
                  <c:v>3398465.2938832585</c:v>
                </c:pt>
                <c:pt idx="2556">
                  <c:v>3397965.1679079994</c:v>
                </c:pt>
                <c:pt idx="2557">
                  <c:v>3397464.5455569425</c:v>
                </c:pt>
                <c:pt idx="2558">
                  <c:v>3396963.4269975442</c:v>
                </c:pt>
                <c:pt idx="2559">
                  <c:v>3396461.8123972751</c:v>
                </c:pt>
                <c:pt idx="2560">
                  <c:v>3395959.7019238737</c:v>
                </c:pt>
                <c:pt idx="2561">
                  <c:v>3395457.0957451686</c:v>
                </c:pt>
                <c:pt idx="2562">
                  <c:v>3394953.9940293548</c:v>
                </c:pt>
                <c:pt idx="2563">
                  <c:v>3394450.3969445573</c:v>
                </c:pt>
                <c:pt idx="2564">
                  <c:v>3393946.3046591431</c:v>
                </c:pt>
                <c:pt idx="2565">
                  <c:v>3393441.717341783</c:v>
                </c:pt>
                <c:pt idx="2566">
                  <c:v>3392936.6351611088</c:v>
                </c:pt>
                <c:pt idx="2567">
                  <c:v>3392431.0582860517</c:v>
                </c:pt>
                <c:pt idx="2568">
                  <c:v>3391924.9868856184</c:v>
                </c:pt>
                <c:pt idx="2569">
                  <c:v>3391418.4211290004</c:v>
                </c:pt>
                <c:pt idx="2570">
                  <c:v>3390911.3611857309</c:v>
                </c:pt>
                <c:pt idx="2571">
                  <c:v>3390403.8072253256</c:v>
                </c:pt>
                <c:pt idx="2572">
                  <c:v>3389895.7594173928</c:v>
                </c:pt>
                <c:pt idx="2573">
                  <c:v>3389387.2179319854</c:v>
                </c:pt>
                <c:pt idx="2574">
                  <c:v>3388878.1829389962</c:v>
                </c:pt>
                <c:pt idx="2575">
                  <c:v>3388368.6546088178</c:v>
                </c:pt>
                <c:pt idx="2576">
                  <c:v>3387858.6331117954</c:v>
                </c:pt>
                <c:pt idx="2577">
                  <c:v>3387348.1186185149</c:v>
                </c:pt>
                <c:pt idx="2578">
                  <c:v>3386837.1112997597</c:v>
                </c:pt>
                <c:pt idx="2579">
                  <c:v>3386325.6113263257</c:v>
                </c:pt>
                <c:pt idx="2580">
                  <c:v>3385813.6188693196</c:v>
                </c:pt>
                <c:pt idx="2581">
                  <c:v>3385301.1340998677</c:v>
                </c:pt>
                <c:pt idx="2582">
                  <c:v>3384788.1571895257</c:v>
                </c:pt>
                <c:pt idx="2583">
                  <c:v>3384274.6883098702</c:v>
                </c:pt>
                <c:pt idx="2584">
                  <c:v>3383760.7276325864</c:v>
                </c:pt>
                <c:pt idx="2585">
                  <c:v>3383246.2753294618</c:v>
                </c:pt>
                <c:pt idx="2586">
                  <c:v>3382731.331572819</c:v>
                </c:pt>
                <c:pt idx="2587">
                  <c:v>3382215.8965346608</c:v>
                </c:pt>
                <c:pt idx="2588">
                  <c:v>3381699.9703874551</c:v>
                </c:pt>
                <c:pt idx="2589">
                  <c:v>3381183.553303767</c:v>
                </c:pt>
                <c:pt idx="2590">
                  <c:v>3380666.6454564705</c:v>
                </c:pt>
                <c:pt idx="2591">
                  <c:v>3380149.2470183568</c:v>
                </c:pt>
                <c:pt idx="2592">
                  <c:v>3379631.3581623766</c:v>
                </c:pt>
                <c:pt idx="2593">
                  <c:v>3379112.9790619509</c:v>
                </c:pt>
                <c:pt idx="2594">
                  <c:v>3378594.1098904028</c:v>
                </c:pt>
                <c:pt idx="2595">
                  <c:v>3378074.750821312</c:v>
                </c:pt>
                <c:pt idx="2596">
                  <c:v>3377554.9020283315</c:v>
                </c:pt>
                <c:pt idx="2597">
                  <c:v>3377034.5636855611</c:v>
                </c:pt>
                <c:pt idx="2598">
                  <c:v>3376513.7359667933</c:v>
                </c:pt>
                <c:pt idx="2599">
                  <c:v>3375992.4190464085</c:v>
                </c:pt>
                <c:pt idx="2600">
                  <c:v>3375470.6130988761</c:v>
                </c:pt>
                <c:pt idx="2601">
                  <c:v>3374948.3182986919</c:v>
                </c:pt>
                <c:pt idx="2602">
                  <c:v>3374425.5348205385</c:v>
                </c:pt>
                <c:pt idx="2603">
                  <c:v>3373902.2628393294</c:v>
                </c:pt>
                <c:pt idx="2604">
                  <c:v>3373378.502530179</c:v>
                </c:pt>
                <c:pt idx="2605">
                  <c:v>3372854.2540683188</c:v>
                </c:pt>
                <c:pt idx="2606">
                  <c:v>3372329.5176290376</c:v>
                </c:pt>
                <c:pt idx="2607">
                  <c:v>3371804.2933879378</c:v>
                </c:pt>
                <c:pt idx="2608">
                  <c:v>3371278.5815208224</c:v>
                </c:pt>
                <c:pt idx="2609">
                  <c:v>3370752.3822034239</c:v>
                </c:pt>
                <c:pt idx="2610">
                  <c:v>3370225.6956119882</c:v>
                </c:pt>
                <c:pt idx="2611">
                  <c:v>3369698.5219225581</c:v>
                </c:pt>
                <c:pt idx="2612">
                  <c:v>3369170.8613116443</c:v>
                </c:pt>
                <c:pt idx="2613">
                  <c:v>3368642.7139557274</c:v>
                </c:pt>
                <c:pt idx="2614">
                  <c:v>3368114.0800315058</c:v>
                </c:pt>
                <c:pt idx="2615">
                  <c:v>3367584.9597158725</c:v>
                </c:pt>
                <c:pt idx="2616">
                  <c:v>3367055.3531859685</c:v>
                </c:pt>
                <c:pt idx="2617">
                  <c:v>3366525.2606188529</c:v>
                </c:pt>
                <c:pt idx="2618">
                  <c:v>3365994.6821919475</c:v>
                </c:pt>
                <c:pt idx="2619">
                  <c:v>3365463.6180828759</c:v>
                </c:pt>
                <c:pt idx="2620">
                  <c:v>3364932.0684691858</c:v>
                </c:pt>
                <c:pt idx="2621">
                  <c:v>3364400.0335289156</c:v>
                </c:pt>
                <c:pt idx="2622">
                  <c:v>3363867.5134399594</c:v>
                </c:pt>
                <c:pt idx="2623">
                  <c:v>3363334.5083805947</c:v>
                </c:pt>
                <c:pt idx="2624">
                  <c:v>3362801.0185292251</c:v>
                </c:pt>
                <c:pt idx="2625">
                  <c:v>3362267.0440642382</c:v>
                </c:pt>
                <c:pt idx="2626">
                  <c:v>3361732.5851643677</c:v>
                </c:pt>
                <c:pt idx="2627">
                  <c:v>3361197.642008598</c:v>
                </c:pt>
                <c:pt idx="2628">
                  <c:v>3360662.2147757178</c:v>
                </c:pt>
                <c:pt idx="2629">
                  <c:v>3360126.3036450697</c:v>
                </c:pt>
                <c:pt idx="2630">
                  <c:v>3359589.9087959891</c:v>
                </c:pt>
                <c:pt idx="2631">
                  <c:v>3359053.030407961</c:v>
                </c:pt>
                <c:pt idx="2632">
                  <c:v>3358515.6686606701</c:v>
                </c:pt>
                <c:pt idx="2633">
                  <c:v>3357977.8237339663</c:v>
                </c:pt>
                <c:pt idx="2634">
                  <c:v>3357439.4958078819</c:v>
                </c:pt>
                <c:pt idx="2635">
                  <c:v>3356900.6850625533</c:v>
                </c:pt>
                <c:pt idx="2636">
                  <c:v>3356361.391678337</c:v>
                </c:pt>
                <c:pt idx="2637">
                  <c:v>3355821.6158356448</c:v>
                </c:pt>
                <c:pt idx="2638">
                  <c:v>3355281.357715162</c:v>
                </c:pt>
                <c:pt idx="2639">
                  <c:v>3354740.6174977813</c:v>
                </c:pt>
                <c:pt idx="2640">
                  <c:v>3354199.3953644536</c:v>
                </c:pt>
                <c:pt idx="2641">
                  <c:v>3353657.6914962213</c:v>
                </c:pt>
                <c:pt idx="2642">
                  <c:v>3353115.5060745375</c:v>
                </c:pt>
                <c:pt idx="2643">
                  <c:v>3352572.8392807404</c:v>
                </c:pt>
                <c:pt idx="2644">
                  <c:v>3352029.6912965882</c:v>
                </c:pt>
                <c:pt idx="2645">
                  <c:v>3351486.06230391</c:v>
                </c:pt>
                <c:pt idx="2646">
                  <c:v>3350941.9524846147</c:v>
                </c:pt>
                <c:pt idx="2647">
                  <c:v>3350397.3620207296</c:v>
                </c:pt>
                <c:pt idx="2648">
                  <c:v>3349852.2910947138</c:v>
                </c:pt>
                <c:pt idx="2649">
                  <c:v>3349306.7398889908</c:v>
                </c:pt>
                <c:pt idx="2650">
                  <c:v>3348760.7085861042</c:v>
                </c:pt>
                <c:pt idx="2651">
                  <c:v>3348214.1973689063</c:v>
                </c:pt>
                <c:pt idx="2652">
                  <c:v>3347667.2064202912</c:v>
                </c:pt>
                <c:pt idx="2653">
                  <c:v>3347119.7359232637</c:v>
                </c:pt>
                <c:pt idx="2654">
                  <c:v>3346571.7860613009</c:v>
                </c:pt>
                <c:pt idx="2655">
                  <c:v>3346023.3570176577</c:v>
                </c:pt>
                <c:pt idx="2656">
                  <c:v>3345474.4489760492</c:v>
                </c:pt>
                <c:pt idx="2657">
                  <c:v>3344925.0621201913</c:v>
                </c:pt>
                <c:pt idx="2658">
                  <c:v>3344375.1966339764</c:v>
                </c:pt>
                <c:pt idx="2659">
                  <c:v>3343824.8527015159</c:v>
                </c:pt>
                <c:pt idx="2660">
                  <c:v>3343274.0305069871</c:v>
                </c:pt>
                <c:pt idx="2661">
                  <c:v>3342722.7302348595</c:v>
                </c:pt>
                <c:pt idx="2662">
                  <c:v>3342170.9520697761</c:v>
                </c:pt>
                <c:pt idx="2663">
                  <c:v>3341618.6961963573</c:v>
                </c:pt>
                <c:pt idx="2664">
                  <c:v>3341065.9627995309</c:v>
                </c:pt>
                <c:pt idx="2665">
                  <c:v>3340512.7520642714</c:v>
                </c:pt>
                <c:pt idx="2666">
                  <c:v>3339959.0641759397</c:v>
                </c:pt>
                <c:pt idx="2667">
                  <c:v>3339404.8993198094</c:v>
                </c:pt>
                <c:pt idx="2668">
                  <c:v>3338850.2576814494</c:v>
                </c:pt>
                <c:pt idx="2669">
                  <c:v>3338295.1394465193</c:v>
                </c:pt>
                <c:pt idx="2670">
                  <c:v>3337739.5448009986</c:v>
                </c:pt>
                <c:pt idx="2671">
                  <c:v>3337183.4739307361</c:v>
                </c:pt>
                <c:pt idx="2672">
                  <c:v>3336626.9270220371</c:v>
                </c:pt>
                <c:pt idx="2673">
                  <c:v>3336069.9042612473</c:v>
                </c:pt>
                <c:pt idx="2674">
                  <c:v>3335512.4058348103</c:v>
                </c:pt>
                <c:pt idx="2675">
                  <c:v>3334954.4319295161</c:v>
                </c:pt>
                <c:pt idx="2676">
                  <c:v>3334395.982732127</c:v>
                </c:pt>
                <c:pt idx="2677">
                  <c:v>3333837.0584295481</c:v>
                </c:pt>
                <c:pt idx="2678">
                  <c:v>3333277.659209053</c:v>
                </c:pt>
                <c:pt idx="2679">
                  <c:v>3332717.7852579537</c:v>
                </c:pt>
                <c:pt idx="2680">
                  <c:v>3332157.4367637187</c:v>
                </c:pt>
                <c:pt idx="2681">
                  <c:v>3331596.6139138457</c:v>
                </c:pt>
                <c:pt idx="2682">
                  <c:v>3331035.316896237</c:v>
                </c:pt>
                <c:pt idx="2683">
                  <c:v>3330473.5458989581</c:v>
                </c:pt>
                <c:pt idx="2684">
                  <c:v>3329911.3011099915</c:v>
                </c:pt>
                <c:pt idx="2685">
                  <c:v>3329348.5827176492</c:v>
                </c:pt>
                <c:pt idx="2686">
                  <c:v>3328785.3909103009</c:v>
                </c:pt>
                <c:pt idx="2687">
                  <c:v>3328221.7258766936</c:v>
                </c:pt>
                <c:pt idx="2688">
                  <c:v>3327657.5878055333</c:v>
                </c:pt>
                <c:pt idx="2689">
                  <c:v>3327092.9768856503</c:v>
                </c:pt>
                <c:pt idx="2690">
                  <c:v>3326527.8933063219</c:v>
                </c:pt>
                <c:pt idx="2691">
                  <c:v>3325962.3372565745</c:v>
                </c:pt>
                <c:pt idx="2692">
                  <c:v>3325396.3089259947</c:v>
                </c:pt>
                <c:pt idx="2693">
                  <c:v>3324829.8085039882</c:v>
                </c:pt>
                <c:pt idx="2694">
                  <c:v>3324262.8361803391</c:v>
                </c:pt>
                <c:pt idx="2695">
                  <c:v>3323695.392144931</c:v>
                </c:pt>
                <c:pt idx="2696">
                  <c:v>3323127.4765878343</c:v>
                </c:pt>
                <c:pt idx="2697">
                  <c:v>3322559.0896992423</c:v>
                </c:pt>
                <c:pt idx="2698">
                  <c:v>3321990.2316695857</c:v>
                </c:pt>
                <c:pt idx="2699">
                  <c:v>3321420.9026892432</c:v>
                </c:pt>
                <c:pt idx="2700">
                  <c:v>3320851.1029489283</c:v>
                </c:pt>
                <c:pt idx="2701">
                  <c:v>3320280.8326395643</c:v>
                </c:pt>
                <c:pt idx="2702">
                  <c:v>3319710.0919521456</c:v>
                </c:pt>
                <c:pt idx="2703">
                  <c:v>3319138.881077827</c:v>
                </c:pt>
                <c:pt idx="2704">
                  <c:v>3318567.200207876</c:v>
                </c:pt>
                <c:pt idx="2705">
                  <c:v>3317995.0495338067</c:v>
                </c:pt>
                <c:pt idx="2706">
                  <c:v>3317422.4292472079</c:v>
                </c:pt>
                <c:pt idx="2707">
                  <c:v>3316849.3395399586</c:v>
                </c:pt>
                <c:pt idx="2708">
                  <c:v>3316275.7806039802</c:v>
                </c:pt>
                <c:pt idx="2709">
                  <c:v>3315701.7526314924</c:v>
                </c:pt>
                <c:pt idx="2710">
                  <c:v>3315127.2558146333</c:v>
                </c:pt>
                <c:pt idx="2711">
                  <c:v>3314552.2903458248</c:v>
                </c:pt>
                <c:pt idx="2712">
                  <c:v>3313976.8564177128</c:v>
                </c:pt>
                <c:pt idx="2713">
                  <c:v>3313400.9542231043</c:v>
                </c:pt>
                <c:pt idx="2714">
                  <c:v>3312824.5839548707</c:v>
                </c:pt>
                <c:pt idx="2715">
                  <c:v>3312247.7458060901</c:v>
                </c:pt>
                <c:pt idx="2716">
                  <c:v>3311670.4399700221</c:v>
                </c:pt>
                <c:pt idx="2717">
                  <c:v>3311092.6666400149</c:v>
                </c:pt>
                <c:pt idx="2718">
                  <c:v>3310514.4260095903</c:v>
                </c:pt>
                <c:pt idx="2719">
                  <c:v>3309935.7182723833</c:v>
                </c:pt>
                <c:pt idx="2720">
                  <c:v>3309356.5436224393</c:v>
                </c:pt>
                <c:pt idx="2721">
                  <c:v>3308776.9022537326</c:v>
                </c:pt>
                <c:pt idx="2722">
                  <c:v>3308196.7943603303</c:v>
                </c:pt>
                <c:pt idx="2723">
                  <c:v>3307616.2201367505</c:v>
                </c:pt>
                <c:pt idx="2724">
                  <c:v>3307035.1797773484</c:v>
                </c:pt>
                <c:pt idx="2725">
                  <c:v>3306453.6734768525</c:v>
                </c:pt>
                <c:pt idx="2726">
                  <c:v>3305871.7014300274</c:v>
                </c:pt>
                <c:pt idx="2727">
                  <c:v>3305289.263831812</c:v>
                </c:pt>
                <c:pt idx="2728">
                  <c:v>3304706.3608775092</c:v>
                </c:pt>
                <c:pt idx="2729">
                  <c:v>3304122.9927622206</c:v>
                </c:pt>
                <c:pt idx="2730">
                  <c:v>3303539.1596814585</c:v>
                </c:pt>
                <c:pt idx="2731">
                  <c:v>3302954.8618307686</c:v>
                </c:pt>
                <c:pt idx="2732">
                  <c:v>3302370.0994060757</c:v>
                </c:pt>
                <c:pt idx="2733">
                  <c:v>3301784.8726031822</c:v>
                </c:pt>
                <c:pt idx="2734">
                  <c:v>3301199.1816181415</c:v>
                </c:pt>
                <c:pt idx="2735">
                  <c:v>3300613.026647184</c:v>
                </c:pt>
                <c:pt idx="2736">
                  <c:v>3300026.4078867612</c:v>
                </c:pt>
                <c:pt idx="2737">
                  <c:v>3299439.3255334534</c:v>
                </c:pt>
                <c:pt idx="2738">
                  <c:v>3298851.7797838505</c:v>
                </c:pt>
                <c:pt idx="2739">
                  <c:v>3298263.7708348711</c:v>
                </c:pt>
                <c:pt idx="2740">
                  <c:v>3297675.2988836053</c:v>
                </c:pt>
                <c:pt idx="2741">
                  <c:v>3297086.3641271559</c:v>
                </c:pt>
                <c:pt idx="2742">
                  <c:v>3296496.966762838</c:v>
                </c:pt>
                <c:pt idx="2743">
                  <c:v>3295907.1069881818</c:v>
                </c:pt>
                <c:pt idx="2744">
                  <c:v>3295316.7850008616</c:v>
                </c:pt>
                <c:pt idx="2745">
                  <c:v>3294726.0009986088</c:v>
                </c:pt>
                <c:pt idx="2746">
                  <c:v>3294134.7551793382</c:v>
                </c:pt>
                <c:pt idx="2747">
                  <c:v>3293543.0477413638</c:v>
                </c:pt>
                <c:pt idx="2748">
                  <c:v>3292950.8788827555</c:v>
                </c:pt>
                <c:pt idx="2749">
                  <c:v>3292358.2488021087</c:v>
                </c:pt>
                <c:pt idx="2750">
                  <c:v>3291765.157697882</c:v>
                </c:pt>
                <c:pt idx="2751">
                  <c:v>3291171.6057688561</c:v>
                </c:pt>
                <c:pt idx="2752">
                  <c:v>3290577.5932139475</c:v>
                </c:pt>
                <c:pt idx="2753">
                  <c:v>3289983.1202322072</c:v>
                </c:pt>
                <c:pt idx="2754">
                  <c:v>3289388.1870229621</c:v>
                </c:pt>
                <c:pt idx="2755">
                  <c:v>3288792.7937853802</c:v>
                </c:pt>
                <c:pt idx="2756">
                  <c:v>3288196.9407191337</c:v>
                </c:pt>
                <c:pt idx="2757">
                  <c:v>3287600.6280238004</c:v>
                </c:pt>
                <c:pt idx="2758">
                  <c:v>3287003.8558992897</c:v>
                </c:pt>
                <c:pt idx="2759">
                  <c:v>3286406.6245455095</c:v>
                </c:pt>
                <c:pt idx="2760">
                  <c:v>3285808.9341627322</c:v>
                </c:pt>
                <c:pt idx="2761">
                  <c:v>3285210.7849511388</c:v>
                </c:pt>
                <c:pt idx="2762">
                  <c:v>3284612.1771112983</c:v>
                </c:pt>
                <c:pt idx="2763">
                  <c:v>3284013.1108437348</c:v>
                </c:pt>
                <c:pt idx="2764">
                  <c:v>3283413.5863491921</c:v>
                </c:pt>
                <c:pt idx="2765">
                  <c:v>3282813.6038288064</c:v>
                </c:pt>
                <c:pt idx="2766">
                  <c:v>3282213.163483406</c:v>
                </c:pt>
                <c:pt idx="2767">
                  <c:v>3281612.2655144124</c:v>
                </c:pt>
                <c:pt idx="2768">
                  <c:v>3281010.9101230479</c:v>
                </c:pt>
                <c:pt idx="2769">
                  <c:v>3280409.0975109884</c:v>
                </c:pt>
                <c:pt idx="2770">
                  <c:v>3279806.8278799397</c:v>
                </c:pt>
                <c:pt idx="2771">
                  <c:v>3279204.1014317088</c:v>
                </c:pt>
                <c:pt idx="2772">
                  <c:v>3278600.9183682133</c:v>
                </c:pt>
                <c:pt idx="2773">
                  <c:v>3277997.2788917846</c:v>
                </c:pt>
                <c:pt idx="2774">
                  <c:v>3277393.1832046919</c:v>
                </c:pt>
                <c:pt idx="2775">
                  <c:v>3276788.6315093688</c:v>
                </c:pt>
                <c:pt idx="2776">
                  <c:v>3276183.6240085098</c:v>
                </c:pt>
                <c:pt idx="2777">
                  <c:v>3275578.1609048522</c:v>
                </c:pt>
                <c:pt idx="2778">
                  <c:v>3274972.2424013838</c:v>
                </c:pt>
                <c:pt idx="2779">
                  <c:v>3274365.8687011329</c:v>
                </c:pt>
                <c:pt idx="2780">
                  <c:v>3273759.0400073091</c:v>
                </c:pt>
                <c:pt idx="2781">
                  <c:v>3273151.7565234769</c:v>
                </c:pt>
                <c:pt idx="2782">
                  <c:v>3272544.0184531058</c:v>
                </c:pt>
                <c:pt idx="2783">
                  <c:v>3271935.8259999016</c:v>
                </c:pt>
                <c:pt idx="2784">
                  <c:v>3271327.1793676713</c:v>
                </c:pt>
                <c:pt idx="2785">
                  <c:v>3270718.0787605783</c:v>
                </c:pt>
                <c:pt idx="2786">
                  <c:v>3270108.5243826271</c:v>
                </c:pt>
                <c:pt idx="2787">
                  <c:v>3269498.5164383068</c:v>
                </c:pt>
                <c:pt idx="2788">
                  <c:v>3268888.0551319635</c:v>
                </c:pt>
                <c:pt idx="2789">
                  <c:v>3268277.1406683163</c:v>
                </c:pt>
                <c:pt idx="2790">
                  <c:v>3267665.7732520993</c:v>
                </c:pt>
                <c:pt idx="2791">
                  <c:v>3267053.9530884163</c:v>
                </c:pt>
                <c:pt idx="2792">
                  <c:v>3266441.6803820939</c:v>
                </c:pt>
                <c:pt idx="2793">
                  <c:v>3265828.9553386471</c:v>
                </c:pt>
                <c:pt idx="2794">
                  <c:v>3265215.7781632533</c:v>
                </c:pt>
                <c:pt idx="2795">
                  <c:v>3264602.1490615862</c:v>
                </c:pt>
                <c:pt idx="2796">
                  <c:v>3263988.0682393657</c:v>
                </c:pt>
                <c:pt idx="2797">
                  <c:v>3263373.5359024694</c:v>
                </c:pt>
                <c:pt idx="2798">
                  <c:v>3262758.552256804</c:v>
                </c:pt>
                <c:pt idx="2799">
                  <c:v>3262143.1175086992</c:v>
                </c:pt>
                <c:pt idx="2800">
                  <c:v>3261527.2318642582</c:v>
                </c:pt>
                <c:pt idx="2801">
                  <c:v>3260910.8955300581</c:v>
                </c:pt>
                <c:pt idx="2802">
                  <c:v>3260294.1087128585</c:v>
                </c:pt>
                <c:pt idx="2803">
                  <c:v>3259676.8716192641</c:v>
                </c:pt>
                <c:pt idx="2804">
                  <c:v>3259059.184456239</c:v>
                </c:pt>
                <c:pt idx="2805">
                  <c:v>3258441.0474310447</c:v>
                </c:pt>
                <c:pt idx="2806">
                  <c:v>3257822.4607507312</c:v>
                </c:pt>
                <c:pt idx="2807">
                  <c:v>3257203.4246227411</c:v>
                </c:pt>
                <c:pt idx="2808">
                  <c:v>3256583.9392546383</c:v>
                </c:pt>
                <c:pt idx="2809">
                  <c:v>3255964.0048539555</c:v>
                </c:pt>
                <c:pt idx="2810">
                  <c:v>3255343.6216288223</c:v>
                </c:pt>
                <c:pt idx="2811">
                  <c:v>3254722.789787001</c:v>
                </c:pt>
                <c:pt idx="2812">
                  <c:v>3254101.5095366579</c:v>
                </c:pt>
                <c:pt idx="2813">
                  <c:v>3253479.781086273</c:v>
                </c:pt>
                <c:pt idx="2814">
                  <c:v>3252857.6046442222</c:v>
                </c:pt>
                <c:pt idx="2815">
                  <c:v>3252234.9804190076</c:v>
                </c:pt>
                <c:pt idx="2816">
                  <c:v>3251611.9086196236</c:v>
                </c:pt>
                <c:pt idx="2817">
                  <c:v>3250988.3894548044</c:v>
                </c:pt>
                <c:pt idx="2818">
                  <c:v>3250364.4231335442</c:v>
                </c:pt>
                <c:pt idx="2819">
                  <c:v>3249740.0098652798</c:v>
                </c:pt>
                <c:pt idx="2820">
                  <c:v>3249115.1498592189</c:v>
                </c:pt>
                <c:pt idx="2821">
                  <c:v>3248489.8433248554</c:v>
                </c:pt>
                <c:pt idx="2822">
                  <c:v>3247864.0904719504</c:v>
                </c:pt>
                <c:pt idx="2823">
                  <c:v>3247237.8915103595</c:v>
                </c:pt>
                <c:pt idx="2824">
                  <c:v>3246611.2466498977</c:v>
                </c:pt>
                <c:pt idx="2825">
                  <c:v>3245984.1561007849</c:v>
                </c:pt>
                <c:pt idx="2826">
                  <c:v>3245356.6200732789</c:v>
                </c:pt>
                <c:pt idx="2827">
                  <c:v>3244728.6387779047</c:v>
                </c:pt>
                <c:pt idx="2828">
                  <c:v>3244100.2124251691</c:v>
                </c:pt>
                <c:pt idx="2829">
                  <c:v>3243471.3412256413</c:v>
                </c:pt>
                <c:pt idx="2830">
                  <c:v>3242842.0253903675</c:v>
                </c:pt>
                <c:pt idx="2831">
                  <c:v>3242212.265130396</c:v>
                </c:pt>
                <c:pt idx="2832">
                  <c:v>3241582.0606568204</c:v>
                </c:pt>
                <c:pt idx="2833">
                  <c:v>3240951.4121809546</c:v>
                </c:pt>
                <c:pt idx="2834">
                  <c:v>3240320.319914381</c:v>
                </c:pt>
                <c:pt idx="2835">
                  <c:v>3239688.784068685</c:v>
                </c:pt>
                <c:pt idx="2836">
                  <c:v>3239056.8048556224</c:v>
                </c:pt>
                <c:pt idx="2837">
                  <c:v>3238424.3824872547</c:v>
                </c:pt>
                <c:pt idx="2838">
                  <c:v>3237791.5171754579</c:v>
                </c:pt>
                <c:pt idx="2839">
                  <c:v>3237158.2091326225</c:v>
                </c:pt>
                <c:pt idx="2840">
                  <c:v>3236524.4585710061</c:v>
                </c:pt>
                <c:pt idx="2841">
                  <c:v>3235890.2657032576</c:v>
                </c:pt>
                <c:pt idx="2842">
                  <c:v>3235255.6307419441</c:v>
                </c:pt>
                <c:pt idx="2843">
                  <c:v>3234620.5539000491</c:v>
                </c:pt>
                <c:pt idx="2844">
                  <c:v>3233985.0353903584</c:v>
                </c:pt>
                <c:pt idx="2845">
                  <c:v>3233349.0754262484</c:v>
                </c:pt>
                <c:pt idx="2846">
                  <c:v>3232712.6742208111</c:v>
                </c:pt>
                <c:pt idx="2847">
                  <c:v>3232075.8319874257</c:v>
                </c:pt>
                <c:pt idx="2848">
                  <c:v>3231438.5489398837</c:v>
                </c:pt>
                <c:pt idx="2849">
                  <c:v>3230800.8252917579</c:v>
                </c:pt>
                <c:pt idx="2850">
                  <c:v>3230162.6612569992</c:v>
                </c:pt>
                <c:pt idx="2851">
                  <c:v>3229524.0570495548</c:v>
                </c:pt>
                <c:pt idx="2852">
                  <c:v>3228885.0128836632</c:v>
                </c:pt>
                <c:pt idx="2853">
                  <c:v>3228245.528973714</c:v>
                </c:pt>
                <c:pt idx="2854">
                  <c:v>3227605.6055340748</c:v>
                </c:pt>
                <c:pt idx="2855">
                  <c:v>3226965.242779423</c:v>
                </c:pt>
                <c:pt idx="2856">
                  <c:v>3226324.4409244773</c:v>
                </c:pt>
                <c:pt idx="2857">
                  <c:v>3225683.2001842782</c:v>
                </c:pt>
                <c:pt idx="2858">
                  <c:v>3225041.5207738155</c:v>
                </c:pt>
                <c:pt idx="2859">
                  <c:v>3224399.4029082418</c:v>
                </c:pt>
                <c:pt idx="2860">
                  <c:v>3223756.846802983</c:v>
                </c:pt>
                <c:pt idx="2861">
                  <c:v>3223113.8526736721</c:v>
                </c:pt>
                <c:pt idx="2862">
                  <c:v>3222470.4207358579</c:v>
                </c:pt>
                <c:pt idx="2863">
                  <c:v>3221826.5512052802</c:v>
                </c:pt>
                <c:pt idx="2864">
                  <c:v>3221182.2442980465</c:v>
                </c:pt>
                <c:pt idx="2865">
                  <c:v>3220537.5002303105</c:v>
                </c:pt>
                <c:pt idx="2866">
                  <c:v>3219892.319218121</c:v>
                </c:pt>
                <c:pt idx="2867">
                  <c:v>3219246.7014781102</c:v>
                </c:pt>
                <c:pt idx="2868">
                  <c:v>3218600.6472266526</c:v>
                </c:pt>
                <c:pt idx="2869">
                  <c:v>3217954.1566804727</c:v>
                </c:pt>
                <c:pt idx="2870">
                  <c:v>3217307.230056576</c:v>
                </c:pt>
                <c:pt idx="2871">
                  <c:v>3216659.8675718354</c:v>
                </c:pt>
                <c:pt idx="2872">
                  <c:v>3216012.0694432636</c:v>
                </c:pt>
                <c:pt idx="2873">
                  <c:v>3215363.835888369</c:v>
                </c:pt>
                <c:pt idx="2874">
                  <c:v>3214715.1671245368</c:v>
                </c:pt>
                <c:pt idx="2875">
                  <c:v>3214066.0633693407</c:v>
                </c:pt>
                <c:pt idx="2876">
                  <c:v>3213416.52484055</c:v>
                </c:pt>
                <c:pt idx="2877">
                  <c:v>3212766.5517561086</c:v>
                </c:pt>
                <c:pt idx="2878">
                  <c:v>3212116.1443337821</c:v>
                </c:pt>
                <c:pt idx="2879">
                  <c:v>3211465.302792035</c:v>
                </c:pt>
                <c:pt idx="2880">
                  <c:v>3210814.0273491456</c:v>
                </c:pt>
                <c:pt idx="2881">
                  <c:v>3210162.3182234145</c:v>
                </c:pt>
                <c:pt idx="2882">
                  <c:v>3209510.1756335557</c:v>
                </c:pt>
                <c:pt idx="2883">
                  <c:v>3208857.5997984591</c:v>
                </c:pt>
                <c:pt idx="2884">
                  <c:v>3208204.5909368778</c:v>
                </c:pt>
                <c:pt idx="2885">
                  <c:v>3207551.149267979</c:v>
                </c:pt>
                <c:pt idx="2886">
                  <c:v>3206897.2750107259</c:v>
                </c:pt>
                <c:pt idx="2887">
                  <c:v>3206242.9683847837</c:v>
                </c:pt>
                <c:pt idx="2888">
                  <c:v>3205588.2296095234</c:v>
                </c:pt>
                <c:pt idx="2889">
                  <c:v>3204933.0589046455</c:v>
                </c:pt>
                <c:pt idx="2890">
                  <c:v>3204277.4564897879</c:v>
                </c:pt>
                <c:pt idx="2891">
                  <c:v>3203621.4225850664</c:v>
                </c:pt>
                <c:pt idx="2892">
                  <c:v>3202964.9574105195</c:v>
                </c:pt>
                <c:pt idx="2893">
                  <c:v>3202308.0611862144</c:v>
                </c:pt>
                <c:pt idx="2894">
                  <c:v>3201650.7341327481</c:v>
                </c:pt>
                <c:pt idx="2895">
                  <c:v>3200992.9764705063</c:v>
                </c:pt>
                <c:pt idx="2896">
                  <c:v>3200334.7884202618</c:v>
                </c:pt>
                <c:pt idx="2897">
                  <c:v>3199676.1702027833</c:v>
                </c:pt>
                <c:pt idx="2898">
                  <c:v>3199017.1220390061</c:v>
                </c:pt>
                <c:pt idx="2899">
                  <c:v>3198357.6441501011</c:v>
                </c:pt>
                <c:pt idx="2900">
                  <c:v>3197697.7367571574</c:v>
                </c:pt>
                <c:pt idx="2901">
                  <c:v>3197037.400081791</c:v>
                </c:pt>
                <c:pt idx="2902">
                  <c:v>3196376.6343454039</c:v>
                </c:pt>
                <c:pt idx="2903">
                  <c:v>3195715.4397697626</c:v>
                </c:pt>
                <c:pt idx="2904">
                  <c:v>3195053.8165765614</c:v>
                </c:pt>
                <c:pt idx="2905">
                  <c:v>3194391.7649880182</c:v>
                </c:pt>
                <c:pt idx="2906">
                  <c:v>3193729.2852259665</c:v>
                </c:pt>
                <c:pt idx="2907">
                  <c:v>3193066.3775129179</c:v>
                </c:pt>
                <c:pt idx="2908">
                  <c:v>3192403.0420712088</c:v>
                </c:pt>
                <c:pt idx="2909">
                  <c:v>3191739.2791233375</c:v>
                </c:pt>
                <c:pt idx="2910">
                  <c:v>3191075.0888920017</c:v>
                </c:pt>
                <c:pt idx="2911">
                  <c:v>3190410.4716001255</c:v>
                </c:pt>
                <c:pt idx="2912">
                  <c:v>3189745.427470678</c:v>
                </c:pt>
                <c:pt idx="2913">
                  <c:v>3189079.9567267075</c:v>
                </c:pt>
                <c:pt idx="2914">
                  <c:v>3188414.0595916854</c:v>
                </c:pt>
                <c:pt idx="2915">
                  <c:v>3187747.7362889121</c:v>
                </c:pt>
                <c:pt idx="2916">
                  <c:v>3187080.9870419027</c:v>
                </c:pt>
                <c:pt idx="2917">
                  <c:v>3186413.8120745262</c:v>
                </c:pt>
                <c:pt idx="2918">
                  <c:v>3185746.2116104732</c:v>
                </c:pt>
                <c:pt idx="2919">
                  <c:v>3185078.1858739424</c:v>
                </c:pt>
                <c:pt idx="2920">
                  <c:v>3184409.7350888075</c:v>
                </c:pt>
                <c:pt idx="2921">
                  <c:v>3183740.8594796644</c:v>
                </c:pt>
                <c:pt idx="2922">
                  <c:v>3183071.5592707088</c:v>
                </c:pt>
                <c:pt idx="2923">
                  <c:v>3182401.8346867017</c:v>
                </c:pt>
                <c:pt idx="2924">
                  <c:v>3181731.685952228</c:v>
                </c:pt>
                <c:pt idx="2925">
                  <c:v>3181061.1132921465</c:v>
                </c:pt>
                <c:pt idx="2926">
                  <c:v>3180390.1169316485</c:v>
                </c:pt>
                <c:pt idx="2927">
                  <c:v>3179718.6970957429</c:v>
                </c:pt>
                <c:pt idx="2928">
                  <c:v>3179046.8540096292</c:v>
                </c:pt>
                <c:pt idx="2929">
                  <c:v>3178374.5878990004</c:v>
                </c:pt>
                <c:pt idx="2930">
                  <c:v>3177701.898989269</c:v>
                </c:pt>
                <c:pt idx="2931">
                  <c:v>3177028.7875061305</c:v>
                </c:pt>
                <c:pt idx="2932">
                  <c:v>3176355.2536755903</c:v>
                </c:pt>
                <c:pt idx="2933">
                  <c:v>3175681.297723555</c:v>
                </c:pt>
                <c:pt idx="2934">
                  <c:v>3175006.9198761699</c:v>
                </c:pt>
                <c:pt idx="2935">
                  <c:v>3174332.1203597742</c:v>
                </c:pt>
                <c:pt idx="2936">
                  <c:v>3173656.899400875</c:v>
                </c:pt>
                <c:pt idx="2937">
                  <c:v>3172981.2572259344</c:v>
                </c:pt>
                <c:pt idx="2938">
                  <c:v>3172305.1940618064</c:v>
                </c:pt>
                <c:pt idx="2939">
                  <c:v>3171628.7101352327</c:v>
                </c:pt>
                <c:pt idx="2940">
                  <c:v>3170951.8056732663</c:v>
                </c:pt>
                <c:pt idx="2941">
                  <c:v>3170274.4809030523</c:v>
                </c:pt>
                <c:pt idx="2942">
                  <c:v>3169596.7360520633</c:v>
                </c:pt>
                <c:pt idx="2943">
                  <c:v>3168918.5713474853</c:v>
                </c:pt>
                <c:pt idx="2944">
                  <c:v>3168239.9870169666</c:v>
                </c:pt>
                <c:pt idx="2945">
                  <c:v>3167560.9832882569</c:v>
                </c:pt>
                <c:pt idx="2946">
                  <c:v>3166881.5603892566</c:v>
                </c:pt>
                <c:pt idx="2947">
                  <c:v>3166201.7185479533</c:v>
                </c:pt>
                <c:pt idx="2948">
                  <c:v>3165521.4579925006</c:v>
                </c:pt>
                <c:pt idx="2949">
                  <c:v>3164840.7789510568</c:v>
                </c:pt>
                <c:pt idx="2950">
                  <c:v>3164159.6816521706</c:v>
                </c:pt>
                <c:pt idx="2951">
                  <c:v>3163478.1663244595</c:v>
                </c:pt>
                <c:pt idx="2952">
                  <c:v>3162796.2331965514</c:v>
                </c:pt>
                <c:pt idx="2953">
                  <c:v>3162113.8824974447</c:v>
                </c:pt>
                <c:pt idx="2954">
                  <c:v>3161431.1144558531</c:v>
                </c:pt>
                <c:pt idx="2955">
                  <c:v>3160747.9293011539</c:v>
                </c:pt>
                <c:pt idx="2956">
                  <c:v>3160064.3272625743</c:v>
                </c:pt>
                <c:pt idx="2957">
                  <c:v>3159380.3085695668</c:v>
                </c:pt>
                <c:pt idx="2958">
                  <c:v>3158695.8734516473</c:v>
                </c:pt>
                <c:pt idx="2959">
                  <c:v>3158011.0221385569</c:v>
                </c:pt>
                <c:pt idx="2960">
                  <c:v>3157325.7548600291</c:v>
                </c:pt>
                <c:pt idx="2961">
                  <c:v>3156640.0718461615</c:v>
                </c:pt>
                <c:pt idx="2962">
                  <c:v>3155953.9733269699</c:v>
                </c:pt>
                <c:pt idx="2963">
                  <c:v>3155267.4595328267</c:v>
                </c:pt>
                <c:pt idx="2964">
                  <c:v>3154580.530694169</c:v>
                </c:pt>
                <c:pt idx="2965">
                  <c:v>3153893.1870413483</c:v>
                </c:pt>
                <c:pt idx="2966">
                  <c:v>3153205.4288052171</c:v>
                </c:pt>
                <c:pt idx="2967">
                  <c:v>3152517.2562166122</c:v>
                </c:pt>
                <c:pt idx="2968">
                  <c:v>3151828.6695063571</c:v>
                </c:pt>
                <c:pt idx="2969">
                  <c:v>3151139.6689056973</c:v>
                </c:pt>
                <c:pt idx="2970">
                  <c:v>3150450.2546459278</c:v>
                </c:pt>
                <c:pt idx="2971">
                  <c:v>3149760.4269582555</c:v>
                </c:pt>
                <c:pt idx="2972">
                  <c:v>3149070.1860743072</c:v>
                </c:pt>
                <c:pt idx="2973">
                  <c:v>3148379.5322256838</c:v>
                </c:pt>
                <c:pt idx="2974">
                  <c:v>3147688.4656443265</c:v>
                </c:pt>
                <c:pt idx="2975">
                  <c:v>3146996.9865620811</c:v>
                </c:pt>
                <c:pt idx="2976">
                  <c:v>3146305.0952110561</c:v>
                </c:pt>
                <c:pt idx="2977">
                  <c:v>3145612.7918234784</c:v>
                </c:pt>
                <c:pt idx="2978">
                  <c:v>3144920.0766316932</c:v>
                </c:pt>
                <c:pt idx="2979">
                  <c:v>3144226.9498683033</c:v>
                </c:pt>
                <c:pt idx="2980">
                  <c:v>3143533.4117658078</c:v>
                </c:pt>
                <c:pt idx="2981">
                  <c:v>3142839.4625570406</c:v>
                </c:pt>
                <c:pt idx="2982">
                  <c:v>3142145.1024749395</c:v>
                </c:pt>
                <c:pt idx="2983">
                  <c:v>3141450.3317525564</c:v>
                </c:pt>
                <c:pt idx="2984">
                  <c:v>3140755.1506230514</c:v>
                </c:pt>
                <c:pt idx="2985">
                  <c:v>3140059.5593199036</c:v>
                </c:pt>
                <c:pt idx="2986">
                  <c:v>3139363.5580764813</c:v>
                </c:pt>
                <c:pt idx="2987">
                  <c:v>3138667.1471263324</c:v>
                </c:pt>
                <c:pt idx="2988">
                  <c:v>3137970.3267033934</c:v>
                </c:pt>
                <c:pt idx="2989">
                  <c:v>3137273.0970414826</c:v>
                </c:pt>
                <c:pt idx="2990">
                  <c:v>3136575.4583745194</c:v>
                </c:pt>
                <c:pt idx="2991">
                  <c:v>3135877.4109367435</c:v>
                </c:pt>
                <c:pt idx="2992">
                  <c:v>3135178.9549624845</c:v>
                </c:pt>
                <c:pt idx="2993">
                  <c:v>3134480.0906862402</c:v>
                </c:pt>
                <c:pt idx="2994">
                  <c:v>3133780.8183425283</c:v>
                </c:pt>
                <c:pt idx="2995">
                  <c:v>3133081.1381660327</c:v>
                </c:pt>
                <c:pt idx="2996">
                  <c:v>3132381.050391675</c:v>
                </c:pt>
                <c:pt idx="2997">
                  <c:v>3131680.5552545325</c:v>
                </c:pt>
                <c:pt idx="2998">
                  <c:v>3130979.6529896259</c:v>
                </c:pt>
                <c:pt idx="2999">
                  <c:v>3130278.3438321403</c:v>
                </c:pt>
                <c:pt idx="3000">
                  <c:v>3129576.6280176332</c:v>
                </c:pt>
                <c:pt idx="3001">
                  <c:v>3128874.5057815984</c:v>
                </c:pt>
                <c:pt idx="3002">
                  <c:v>3128171.9773597554</c:v>
                </c:pt>
                <c:pt idx="3003">
                  <c:v>3127469.0429879753</c:v>
                </c:pt>
                <c:pt idx="3004">
                  <c:v>3126765.7029021378</c:v>
                </c:pt>
                <c:pt idx="3005">
                  <c:v>3126061.9573383448</c:v>
                </c:pt>
                <c:pt idx="3006">
                  <c:v>3125357.8065328449</c:v>
                </c:pt>
                <c:pt idx="3007">
                  <c:v>3124653.2507220344</c:v>
                </c:pt>
                <c:pt idx="3008">
                  <c:v>3123948.2901423122</c:v>
                </c:pt>
                <c:pt idx="3009">
                  <c:v>3123242.9250304378</c:v>
                </c:pt>
                <c:pt idx="3010">
                  <c:v>3122537.1556232334</c:v>
                </c:pt>
                <c:pt idx="3011">
                  <c:v>3121830.9821574558</c:v>
                </c:pt>
                <c:pt idx="3012">
                  <c:v>3121124.4048702829</c:v>
                </c:pt>
                <c:pt idx="3013">
                  <c:v>3120417.4239988886</c:v>
                </c:pt>
                <c:pt idx="3014">
                  <c:v>3119710.0397805818</c:v>
                </c:pt>
                <c:pt idx="3015">
                  <c:v>3114623.665831734</c:v>
                </c:pt>
                <c:pt idx="3016">
                  <c:v>2973843.0620709951</c:v>
                </c:pt>
                <c:pt idx="3017">
                  <c:v>2839425.7241560332</c:v>
                </c:pt>
                <c:pt idx="3018">
                  <c:v>2711084.033259097</c:v>
                </c:pt>
                <c:pt idx="3019">
                  <c:v>2588543.3708878066</c:v>
                </c:pt>
                <c:pt idx="3020">
                  <c:v>2471541.5312716137</c:v>
                </c:pt>
                <c:pt idx="3021">
                  <c:v>2359828.1603083052</c:v>
                </c:pt>
                <c:pt idx="3022">
                  <c:v>2253164.2198700686</c:v>
                </c:pt>
                <c:pt idx="3023">
                  <c:v>2151321.4763228488</c:v>
                </c:pt>
                <c:pt idx="3024">
                  <c:v>2054082.0121645688</c:v>
                </c:pt>
                <c:pt idx="3025">
                  <c:v>1961237.7597372439</c:v>
                </c:pt>
                <c:pt idx="3026">
                  <c:v>1872590.0560152475</c:v>
                </c:pt>
                <c:pt idx="3027">
                  <c:v>1787949.2175170965</c:v>
                </c:pt>
                <c:pt idx="3028">
                  <c:v>1707134.1344311656</c:v>
                </c:pt>
                <c:pt idx="3029">
                  <c:v>1629971.8830868744</c:v>
                </c:pt>
                <c:pt idx="3030">
                  <c:v>1556297.3559421247</c:v>
                </c:pt>
                <c:pt idx="3031">
                  <c:v>1485952.9082952638</c:v>
                </c:pt>
                <c:pt idx="3032">
                  <c:v>1418788.020965619</c:v>
                </c:pt>
                <c:pt idx="3033">
                  <c:v>1354658.9782208332</c:v>
                </c:pt>
                <c:pt idx="3034">
                  <c:v>1293428.5602618447</c:v>
                </c:pt>
                <c:pt idx="3035">
                  <c:v>1234965.7496075048</c:v>
                </c:pt>
                <c:pt idx="3036">
                  <c:v>1179145.4507505798</c:v>
                </c:pt>
                <c:pt idx="3037">
                  <c:v>1125848.222485262</c:v>
                </c:pt>
                <c:pt idx="3038">
                  <c:v>1074960.022333445</c:v>
                </c:pt>
                <c:pt idx="3039">
                  <c:v>1026371.9625229036</c:v>
                </c:pt>
                <c:pt idx="3040">
                  <c:v>979980.07699522353</c:v>
                </c:pt>
                <c:pt idx="3041">
                  <c:v>935685.09894494875</c:v>
                </c:pt>
                <c:pt idx="3042">
                  <c:v>893392.24841392937</c:v>
                </c:pt>
                <c:pt idx="3043">
                  <c:v>853011.02948638017</c:v>
                </c:pt>
                <c:pt idx="3044">
                  <c:v>814455.03665069537</c:v>
                </c:pt>
                <c:pt idx="3045">
                  <c:v>777641.76991368795</c:v>
                </c:pt>
                <c:pt idx="3046">
                  <c:v>742492.45827163954</c:v>
                </c:pt>
                <c:pt idx="3047">
                  <c:v>708931.89116043982</c:v>
                </c:pt>
                <c:pt idx="3048">
                  <c:v>676888.25752415659</c:v>
                </c:pt>
                <c:pt idx="3049">
                  <c:v>646292.99215768778</c:v>
                </c:pt>
                <c:pt idx="3050">
                  <c:v>617080.6289947062</c:v>
                </c:pt>
                <c:pt idx="3051">
                  <c:v>589188.66102697002</c:v>
                </c:pt>
                <c:pt idx="3052">
                  <c:v>562557.40655526542</c:v>
                </c:pt>
                <c:pt idx="3053">
                  <c:v>537129.88148578745</c:v>
                </c:pt>
                <c:pt idx="3054">
                  <c:v>512851.67739871016</c:v>
                </c:pt>
                <c:pt idx="3055">
                  <c:v>489670.84512804222</c:v>
                </c:pt>
                <c:pt idx="3056">
                  <c:v>467537.78360365797</c:v>
                </c:pt>
                <c:pt idx="3057">
                  <c:v>446405.13371765509</c:v>
                </c:pt>
                <c:pt idx="3058">
                  <c:v>426227.67698794039</c:v>
                </c:pt>
                <c:pt idx="3059">
                  <c:v>406962.23880220827</c:v>
                </c:pt>
                <c:pt idx="3060">
                  <c:v>388567.59603527945</c:v>
                </c:pt>
                <c:pt idx="3061">
                  <c:v>371004.38884212484</c:v>
                </c:pt>
                <c:pt idx="3062">
                  <c:v>354235.03643783339</c:v>
                </c:pt>
                <c:pt idx="3063">
                  <c:v>338223.65668431559</c:v>
                </c:pt>
                <c:pt idx="3064">
                  <c:v>322935.98931167729</c:v>
                </c:pt>
                <c:pt idx="3065">
                  <c:v>308339.32260997838</c:v>
                </c:pt>
                <c:pt idx="3066">
                  <c:v>294402.42343451461</c:v>
                </c:pt>
                <c:pt idx="3067">
                  <c:v>281095.47037485242</c:v>
                </c:pt>
                <c:pt idx="3068">
                  <c:v>268389.98994461459</c:v>
                </c:pt>
                <c:pt idx="3069">
                  <c:v>256258.79565547995</c:v>
                </c:pt>
                <c:pt idx="3070">
                  <c:v>244675.92984503074</c:v>
                </c:pt>
                <c:pt idx="3071">
                  <c:v>233616.60813397411</c:v>
                </c:pt>
                <c:pt idx="3072">
                  <c:v>223057.16639389013</c:v>
                </c:pt>
                <c:pt idx="3073">
                  <c:v>212975.01011203133</c:v>
                </c:pt>
                <c:pt idx="3074">
                  <c:v>203348.56604482661</c:v>
                </c:pt>
                <c:pt idx="3075">
                  <c:v>194157.23605664121</c:v>
                </c:pt>
                <c:pt idx="3076">
                  <c:v>185381.35304501865</c:v>
                </c:pt>
                <c:pt idx="3077">
                  <c:v>177002.13885809659</c:v>
                </c:pt>
                <c:pt idx="3078">
                  <c:v>169001.66411415001</c:v>
                </c:pt>
                <c:pt idx="3079">
                  <c:v>161362.8098372863</c:v>
                </c:pt>
                <c:pt idx="3080">
                  <c:v>154069.23082720186</c:v>
                </c:pt>
                <c:pt idx="3081">
                  <c:v>147105.32068462161</c:v>
                </c:pt>
                <c:pt idx="3082">
                  <c:v>140456.17841758372</c:v>
                </c:pt>
                <c:pt idx="3083">
                  <c:v>134107.57655711682</c:v>
                </c:pt>
                <c:pt idx="3084">
                  <c:v>128045.93071408404</c:v>
                </c:pt>
                <c:pt idx="3085">
                  <c:v>122258.27051205421</c:v>
                </c:pt>
                <c:pt idx="3086">
                  <c:v>116732.21183400376</c:v>
                </c:pt>
                <c:pt idx="3087">
                  <c:v>111455.930323464</c:v>
                </c:pt>
                <c:pt idx="3088">
                  <c:v>106418.13608341348</c:v>
                </c:pt>
                <c:pt idx="3089">
                  <c:v>101608.04951877717</c:v>
                </c:pt>
                <c:pt idx="3090">
                  <c:v>97015.378270841786</c:v>
                </c:pt>
                <c:pt idx="3091">
                  <c:v>97015.378270841786</c:v>
                </c:pt>
                <c:pt idx="3092">
                  <c:v>97015.378270841786</c:v>
                </c:pt>
                <c:pt idx="3093">
                  <c:v>97015.378270841786</c:v>
                </c:pt>
                <c:pt idx="3094">
                  <c:v>97015.378270841786</c:v>
                </c:pt>
                <c:pt idx="3095">
                  <c:v>97015.378270841786</c:v>
                </c:pt>
                <c:pt idx="3096">
                  <c:v>97015.378270841786</c:v>
                </c:pt>
                <c:pt idx="3097">
                  <c:v>97015.378270841786</c:v>
                </c:pt>
                <c:pt idx="3098">
                  <c:v>97015.378270841786</c:v>
                </c:pt>
                <c:pt idx="3099">
                  <c:v>97015.378270841786</c:v>
                </c:pt>
                <c:pt idx="3100">
                  <c:v>97015.378270841786</c:v>
                </c:pt>
                <c:pt idx="3101">
                  <c:v>97015.378270841786</c:v>
                </c:pt>
                <c:pt idx="3102">
                  <c:v>97015.378270841786</c:v>
                </c:pt>
                <c:pt idx="3103">
                  <c:v>97015.378270841786</c:v>
                </c:pt>
                <c:pt idx="3104">
                  <c:v>97015.378270841786</c:v>
                </c:pt>
                <c:pt idx="3105">
                  <c:v>97015.378270841786</c:v>
                </c:pt>
                <c:pt idx="3106">
                  <c:v>97015.378270841786</c:v>
                </c:pt>
                <c:pt idx="3107">
                  <c:v>97015.378270841786</c:v>
                </c:pt>
                <c:pt idx="3108">
                  <c:v>97015.378270841786</c:v>
                </c:pt>
                <c:pt idx="3109">
                  <c:v>97015.378270841786</c:v>
                </c:pt>
                <c:pt idx="3110">
                  <c:v>97015.378270841786</c:v>
                </c:pt>
                <c:pt idx="3111">
                  <c:v>97015.378270841786</c:v>
                </c:pt>
                <c:pt idx="3112">
                  <c:v>97015.378270841786</c:v>
                </c:pt>
                <c:pt idx="3113">
                  <c:v>97015.378270841786</c:v>
                </c:pt>
                <c:pt idx="3114">
                  <c:v>97015.378270841786</c:v>
                </c:pt>
                <c:pt idx="3115">
                  <c:v>97015.378270841786</c:v>
                </c:pt>
                <c:pt idx="3116">
                  <c:v>97015.378270841786</c:v>
                </c:pt>
                <c:pt idx="3117">
                  <c:v>97015.378270841786</c:v>
                </c:pt>
                <c:pt idx="3118">
                  <c:v>97015.378270841786</c:v>
                </c:pt>
                <c:pt idx="3119">
                  <c:v>97015.378270841786</c:v>
                </c:pt>
                <c:pt idx="3120">
                  <c:v>97015.378270841786</c:v>
                </c:pt>
                <c:pt idx="3121">
                  <c:v>97015.378270841786</c:v>
                </c:pt>
                <c:pt idx="3122">
                  <c:v>97015.378270841786</c:v>
                </c:pt>
                <c:pt idx="3123">
                  <c:v>97015.378270841786</c:v>
                </c:pt>
                <c:pt idx="3124">
                  <c:v>97015.378270841786</c:v>
                </c:pt>
                <c:pt idx="3125">
                  <c:v>97015.378270841786</c:v>
                </c:pt>
                <c:pt idx="3126">
                  <c:v>97015.378270841786</c:v>
                </c:pt>
                <c:pt idx="3127">
                  <c:v>97015.378270841786</c:v>
                </c:pt>
                <c:pt idx="3128">
                  <c:v>97015.378270841786</c:v>
                </c:pt>
                <c:pt idx="3129">
                  <c:v>97015.378270841786</c:v>
                </c:pt>
                <c:pt idx="3130">
                  <c:v>97015.378270841786</c:v>
                </c:pt>
                <c:pt idx="3131">
                  <c:v>97015.378270841786</c:v>
                </c:pt>
                <c:pt idx="3132">
                  <c:v>97015.378270841786</c:v>
                </c:pt>
                <c:pt idx="3133">
                  <c:v>97015.378270841786</c:v>
                </c:pt>
                <c:pt idx="3134">
                  <c:v>97015.378270841786</c:v>
                </c:pt>
                <c:pt idx="3135">
                  <c:v>97015.378270841786</c:v>
                </c:pt>
                <c:pt idx="3136">
                  <c:v>97015.378270841786</c:v>
                </c:pt>
                <c:pt idx="3137">
                  <c:v>97015.378270841786</c:v>
                </c:pt>
                <c:pt idx="3138">
                  <c:v>97015.378270841786</c:v>
                </c:pt>
                <c:pt idx="3139">
                  <c:v>97015.378270841786</c:v>
                </c:pt>
                <c:pt idx="3140">
                  <c:v>97015.378270841786</c:v>
                </c:pt>
                <c:pt idx="3141">
                  <c:v>97015.378270841786</c:v>
                </c:pt>
                <c:pt idx="3142">
                  <c:v>97015.378270841786</c:v>
                </c:pt>
                <c:pt idx="3143">
                  <c:v>97015.378270841786</c:v>
                </c:pt>
                <c:pt idx="3144">
                  <c:v>97015.378270841786</c:v>
                </c:pt>
                <c:pt idx="3145">
                  <c:v>97015.378270841786</c:v>
                </c:pt>
                <c:pt idx="3146">
                  <c:v>97015.378270841786</c:v>
                </c:pt>
                <c:pt idx="3147">
                  <c:v>97015.378270841786</c:v>
                </c:pt>
                <c:pt idx="3148">
                  <c:v>97015.378270841786</c:v>
                </c:pt>
                <c:pt idx="3149">
                  <c:v>97015.378270841786</c:v>
                </c:pt>
                <c:pt idx="3150">
                  <c:v>97015.378270841786</c:v>
                </c:pt>
                <c:pt idx="3151">
                  <c:v>97015.378270841786</c:v>
                </c:pt>
                <c:pt idx="3152">
                  <c:v>97015.378270841786</c:v>
                </c:pt>
                <c:pt idx="3153">
                  <c:v>97015.378270841786</c:v>
                </c:pt>
                <c:pt idx="3154">
                  <c:v>97015.378270841786</c:v>
                </c:pt>
                <c:pt idx="3155">
                  <c:v>97015.378270841786</c:v>
                </c:pt>
                <c:pt idx="3156">
                  <c:v>97015.378270841786</c:v>
                </c:pt>
                <c:pt idx="3157">
                  <c:v>97015.378270841786</c:v>
                </c:pt>
                <c:pt idx="3158">
                  <c:v>97015.378270841786</c:v>
                </c:pt>
                <c:pt idx="3159">
                  <c:v>97015.378270841786</c:v>
                </c:pt>
                <c:pt idx="3160">
                  <c:v>97015.378270841786</c:v>
                </c:pt>
                <c:pt idx="3161">
                  <c:v>97015.378270841786</c:v>
                </c:pt>
                <c:pt idx="3162">
                  <c:v>97015.378270841786</c:v>
                </c:pt>
                <c:pt idx="3163">
                  <c:v>97015.378270841786</c:v>
                </c:pt>
                <c:pt idx="3164">
                  <c:v>97015.378270841786</c:v>
                </c:pt>
                <c:pt idx="3165">
                  <c:v>97015.378270841786</c:v>
                </c:pt>
                <c:pt idx="3166">
                  <c:v>97015.378270841786</c:v>
                </c:pt>
                <c:pt idx="3167">
                  <c:v>97015.378270841786</c:v>
                </c:pt>
                <c:pt idx="3168">
                  <c:v>97015.378270841786</c:v>
                </c:pt>
                <c:pt idx="3169">
                  <c:v>97015.378270841786</c:v>
                </c:pt>
                <c:pt idx="3170">
                  <c:v>97015.378270841786</c:v>
                </c:pt>
                <c:pt idx="3171">
                  <c:v>97015.378270841786</c:v>
                </c:pt>
                <c:pt idx="3172">
                  <c:v>97015.378270841786</c:v>
                </c:pt>
                <c:pt idx="3173">
                  <c:v>97015.378270841786</c:v>
                </c:pt>
                <c:pt idx="3174">
                  <c:v>97015.378270841786</c:v>
                </c:pt>
                <c:pt idx="3175">
                  <c:v>97015.378270841786</c:v>
                </c:pt>
                <c:pt idx="3176">
                  <c:v>97015.378270841786</c:v>
                </c:pt>
                <c:pt idx="3177">
                  <c:v>97015.378270841786</c:v>
                </c:pt>
                <c:pt idx="3178">
                  <c:v>97015.378270841786</c:v>
                </c:pt>
                <c:pt idx="3179">
                  <c:v>97015.378270841786</c:v>
                </c:pt>
                <c:pt idx="3180">
                  <c:v>97015.378270841786</c:v>
                </c:pt>
                <c:pt idx="3181">
                  <c:v>97015.378270841786</c:v>
                </c:pt>
                <c:pt idx="3182">
                  <c:v>97015.378270841786</c:v>
                </c:pt>
                <c:pt idx="3183">
                  <c:v>97015.378270841786</c:v>
                </c:pt>
                <c:pt idx="3184">
                  <c:v>97015.378270841786</c:v>
                </c:pt>
                <c:pt idx="3185">
                  <c:v>97015.378270841786</c:v>
                </c:pt>
                <c:pt idx="3186">
                  <c:v>97015.378270841786</c:v>
                </c:pt>
                <c:pt idx="3187">
                  <c:v>97015.378270841786</c:v>
                </c:pt>
                <c:pt idx="3188">
                  <c:v>97015.378270841786</c:v>
                </c:pt>
                <c:pt idx="3189">
                  <c:v>97015.378270841786</c:v>
                </c:pt>
                <c:pt idx="3190">
                  <c:v>97015.378270841786</c:v>
                </c:pt>
                <c:pt idx="3191">
                  <c:v>97015.378270841786</c:v>
                </c:pt>
                <c:pt idx="3192">
                  <c:v>97015.378270841786</c:v>
                </c:pt>
                <c:pt idx="3193">
                  <c:v>97015.378270841786</c:v>
                </c:pt>
                <c:pt idx="3194">
                  <c:v>97015.378270841786</c:v>
                </c:pt>
                <c:pt idx="3195">
                  <c:v>97015.378270841786</c:v>
                </c:pt>
                <c:pt idx="3196">
                  <c:v>97015.378270841786</c:v>
                </c:pt>
                <c:pt idx="3197">
                  <c:v>97015.378270841786</c:v>
                </c:pt>
                <c:pt idx="3198">
                  <c:v>97015.378270841786</c:v>
                </c:pt>
                <c:pt idx="3199">
                  <c:v>97015.378270841786</c:v>
                </c:pt>
                <c:pt idx="3200">
                  <c:v>97015.378270841786</c:v>
                </c:pt>
                <c:pt idx="3201">
                  <c:v>97015.378270841786</c:v>
                </c:pt>
                <c:pt idx="3202">
                  <c:v>97015.378270841786</c:v>
                </c:pt>
                <c:pt idx="3203">
                  <c:v>97015.378270841786</c:v>
                </c:pt>
                <c:pt idx="3204">
                  <c:v>97015.378270841786</c:v>
                </c:pt>
                <c:pt idx="3205">
                  <c:v>97015.378270841786</c:v>
                </c:pt>
                <c:pt idx="3206">
                  <c:v>97015.378270841786</c:v>
                </c:pt>
                <c:pt idx="3207">
                  <c:v>97015.378270841786</c:v>
                </c:pt>
                <c:pt idx="3208">
                  <c:v>97015.378270841786</c:v>
                </c:pt>
                <c:pt idx="3209">
                  <c:v>97015.378270841786</c:v>
                </c:pt>
                <c:pt idx="3210">
                  <c:v>97015.378270841786</c:v>
                </c:pt>
                <c:pt idx="3211">
                  <c:v>97015.378270841786</c:v>
                </c:pt>
                <c:pt idx="3212">
                  <c:v>97015.378270841786</c:v>
                </c:pt>
                <c:pt idx="3213">
                  <c:v>97015.378270841786</c:v>
                </c:pt>
                <c:pt idx="3214">
                  <c:v>97015.378270841786</c:v>
                </c:pt>
                <c:pt idx="3215">
                  <c:v>97015.378270841786</c:v>
                </c:pt>
                <c:pt idx="3216">
                  <c:v>97015.378270841786</c:v>
                </c:pt>
                <c:pt idx="3217">
                  <c:v>97015.378270841786</c:v>
                </c:pt>
                <c:pt idx="3218">
                  <c:v>97015.378270841786</c:v>
                </c:pt>
                <c:pt idx="3219">
                  <c:v>97015.378270841786</c:v>
                </c:pt>
                <c:pt idx="3220">
                  <c:v>97015.378270841786</c:v>
                </c:pt>
                <c:pt idx="3221">
                  <c:v>97015.378270841786</c:v>
                </c:pt>
                <c:pt idx="3222">
                  <c:v>97015.378270841786</c:v>
                </c:pt>
                <c:pt idx="3223">
                  <c:v>97015.378270841786</c:v>
                </c:pt>
                <c:pt idx="3224">
                  <c:v>97015.378270841786</c:v>
                </c:pt>
                <c:pt idx="3225">
                  <c:v>97015.378270841786</c:v>
                </c:pt>
                <c:pt idx="3226">
                  <c:v>97015.378270841786</c:v>
                </c:pt>
                <c:pt idx="3227">
                  <c:v>97015.378270841786</c:v>
                </c:pt>
                <c:pt idx="3228">
                  <c:v>97015.378270841786</c:v>
                </c:pt>
                <c:pt idx="3229">
                  <c:v>97015.378270841786</c:v>
                </c:pt>
                <c:pt idx="3230">
                  <c:v>97015.378270841786</c:v>
                </c:pt>
                <c:pt idx="3231">
                  <c:v>97015.378270841786</c:v>
                </c:pt>
                <c:pt idx="3232">
                  <c:v>97015.378270841786</c:v>
                </c:pt>
                <c:pt idx="3233">
                  <c:v>97015.378270841786</c:v>
                </c:pt>
                <c:pt idx="3234">
                  <c:v>97015.378270841786</c:v>
                </c:pt>
                <c:pt idx="3235">
                  <c:v>97015.378270841786</c:v>
                </c:pt>
                <c:pt idx="3236">
                  <c:v>97015.378270841786</c:v>
                </c:pt>
                <c:pt idx="3237">
                  <c:v>97015.378270841786</c:v>
                </c:pt>
                <c:pt idx="3238">
                  <c:v>97015.378270841786</c:v>
                </c:pt>
                <c:pt idx="3239">
                  <c:v>97015.378270841786</c:v>
                </c:pt>
                <c:pt idx="3240">
                  <c:v>97015.378270841786</c:v>
                </c:pt>
                <c:pt idx="3241">
                  <c:v>97015.378270841786</c:v>
                </c:pt>
                <c:pt idx="3242">
                  <c:v>97015.378270841786</c:v>
                </c:pt>
                <c:pt idx="3243">
                  <c:v>97015.378270841786</c:v>
                </c:pt>
                <c:pt idx="3244">
                  <c:v>97015.378270841786</c:v>
                </c:pt>
                <c:pt idx="3245">
                  <c:v>97015.378270841786</c:v>
                </c:pt>
                <c:pt idx="3246">
                  <c:v>97015.378270841786</c:v>
                </c:pt>
                <c:pt idx="3247">
                  <c:v>97015.378270841786</c:v>
                </c:pt>
                <c:pt idx="3248">
                  <c:v>97015.378270841786</c:v>
                </c:pt>
                <c:pt idx="3249">
                  <c:v>97015.378270841786</c:v>
                </c:pt>
                <c:pt idx="3250">
                  <c:v>97015.378270841786</c:v>
                </c:pt>
                <c:pt idx="3251">
                  <c:v>97015.378270841786</c:v>
                </c:pt>
                <c:pt idx="3252">
                  <c:v>97015.378270841786</c:v>
                </c:pt>
                <c:pt idx="3253">
                  <c:v>97015.378270841786</c:v>
                </c:pt>
                <c:pt idx="3254">
                  <c:v>97015.378270841786</c:v>
                </c:pt>
                <c:pt idx="3255">
                  <c:v>97015.378270841786</c:v>
                </c:pt>
                <c:pt idx="3256">
                  <c:v>97015.378270841786</c:v>
                </c:pt>
                <c:pt idx="3257">
                  <c:v>97015.378270841786</c:v>
                </c:pt>
                <c:pt idx="3258">
                  <c:v>97015.378270841786</c:v>
                </c:pt>
                <c:pt idx="3259">
                  <c:v>97015.378270841786</c:v>
                </c:pt>
                <c:pt idx="3260">
                  <c:v>97015.378270841786</c:v>
                </c:pt>
                <c:pt idx="3261">
                  <c:v>97015.378270841786</c:v>
                </c:pt>
                <c:pt idx="3262">
                  <c:v>97015.378270841786</c:v>
                </c:pt>
                <c:pt idx="3263">
                  <c:v>97015.378270841786</c:v>
                </c:pt>
                <c:pt idx="3264">
                  <c:v>97015.378270841786</c:v>
                </c:pt>
                <c:pt idx="3265">
                  <c:v>97015.378270841786</c:v>
                </c:pt>
                <c:pt idx="3266">
                  <c:v>97015.378270841786</c:v>
                </c:pt>
                <c:pt idx="3267">
                  <c:v>97015.378270841786</c:v>
                </c:pt>
                <c:pt idx="3268">
                  <c:v>97015.378270841786</c:v>
                </c:pt>
                <c:pt idx="3269">
                  <c:v>97015.378270841786</c:v>
                </c:pt>
                <c:pt idx="3270">
                  <c:v>97015.378270841786</c:v>
                </c:pt>
                <c:pt idx="3271">
                  <c:v>97015.378270841786</c:v>
                </c:pt>
                <c:pt idx="3272">
                  <c:v>97015.378270841786</c:v>
                </c:pt>
                <c:pt idx="3273">
                  <c:v>97015.378270841786</c:v>
                </c:pt>
                <c:pt idx="3274">
                  <c:v>97015.378270841786</c:v>
                </c:pt>
                <c:pt idx="3275">
                  <c:v>97015.378270841786</c:v>
                </c:pt>
                <c:pt idx="3276">
                  <c:v>97015.378270841786</c:v>
                </c:pt>
                <c:pt idx="3277">
                  <c:v>97015.378270841786</c:v>
                </c:pt>
                <c:pt idx="3278">
                  <c:v>97015.378270841786</c:v>
                </c:pt>
                <c:pt idx="3279">
                  <c:v>97015.378270841786</c:v>
                </c:pt>
                <c:pt idx="3280">
                  <c:v>97015.378270841786</c:v>
                </c:pt>
                <c:pt idx="3281">
                  <c:v>97015.378270841786</c:v>
                </c:pt>
                <c:pt idx="3282">
                  <c:v>97015.378270841786</c:v>
                </c:pt>
                <c:pt idx="3283">
                  <c:v>97015.378270841786</c:v>
                </c:pt>
                <c:pt idx="3284">
                  <c:v>97015.378270841786</c:v>
                </c:pt>
                <c:pt idx="3285">
                  <c:v>97015.378270841786</c:v>
                </c:pt>
                <c:pt idx="3286">
                  <c:v>97015.378270841786</c:v>
                </c:pt>
                <c:pt idx="3287">
                  <c:v>97015.378270841786</c:v>
                </c:pt>
                <c:pt idx="3288">
                  <c:v>97015.378270841786</c:v>
                </c:pt>
                <c:pt idx="3289">
                  <c:v>97015.378270841786</c:v>
                </c:pt>
                <c:pt idx="3290">
                  <c:v>97015.378270841786</c:v>
                </c:pt>
                <c:pt idx="3291">
                  <c:v>97015.378270841786</c:v>
                </c:pt>
                <c:pt idx="3292">
                  <c:v>97015.378270841786</c:v>
                </c:pt>
                <c:pt idx="3293">
                  <c:v>97015.378270841786</c:v>
                </c:pt>
                <c:pt idx="3294">
                  <c:v>97015.378270841786</c:v>
                </c:pt>
                <c:pt idx="3295">
                  <c:v>97015.378270841786</c:v>
                </c:pt>
                <c:pt idx="3296">
                  <c:v>97015.378270841786</c:v>
                </c:pt>
                <c:pt idx="3297">
                  <c:v>97015.378270841786</c:v>
                </c:pt>
                <c:pt idx="3298">
                  <c:v>97015.378270841786</c:v>
                </c:pt>
                <c:pt idx="3299">
                  <c:v>97015.378270841786</c:v>
                </c:pt>
                <c:pt idx="3300">
                  <c:v>97015.378270841786</c:v>
                </c:pt>
                <c:pt idx="3301">
                  <c:v>97015.378270841786</c:v>
                </c:pt>
                <c:pt idx="3302">
                  <c:v>97015.378270841786</c:v>
                </c:pt>
                <c:pt idx="3303">
                  <c:v>97015.378270841786</c:v>
                </c:pt>
                <c:pt idx="3304">
                  <c:v>97015.378270841786</c:v>
                </c:pt>
                <c:pt idx="3305">
                  <c:v>97015.378270841786</c:v>
                </c:pt>
                <c:pt idx="3306">
                  <c:v>97015.378270841786</c:v>
                </c:pt>
                <c:pt idx="3307">
                  <c:v>97015.378270841786</c:v>
                </c:pt>
                <c:pt idx="3308">
                  <c:v>97015.378270841786</c:v>
                </c:pt>
                <c:pt idx="3309">
                  <c:v>97015.378270841786</c:v>
                </c:pt>
                <c:pt idx="3310">
                  <c:v>97015.378270841786</c:v>
                </c:pt>
                <c:pt idx="3311">
                  <c:v>97015.378270841786</c:v>
                </c:pt>
                <c:pt idx="3312">
                  <c:v>97015.378270841786</c:v>
                </c:pt>
                <c:pt idx="3313">
                  <c:v>97015.378270841786</c:v>
                </c:pt>
                <c:pt idx="3314">
                  <c:v>97015.378270841786</c:v>
                </c:pt>
                <c:pt idx="3315">
                  <c:v>97015.378270841786</c:v>
                </c:pt>
                <c:pt idx="3316">
                  <c:v>97015.378270841786</c:v>
                </c:pt>
                <c:pt idx="3317">
                  <c:v>97015.378270841786</c:v>
                </c:pt>
                <c:pt idx="3318">
                  <c:v>97015.378270841786</c:v>
                </c:pt>
                <c:pt idx="3319">
                  <c:v>97015.378270841786</c:v>
                </c:pt>
                <c:pt idx="3320">
                  <c:v>97015.378270841786</c:v>
                </c:pt>
                <c:pt idx="3321">
                  <c:v>97015.378270841786</c:v>
                </c:pt>
                <c:pt idx="3322">
                  <c:v>97015.378270841786</c:v>
                </c:pt>
                <c:pt idx="3323">
                  <c:v>97015.378270841786</c:v>
                </c:pt>
                <c:pt idx="3324">
                  <c:v>97015.378270841786</c:v>
                </c:pt>
                <c:pt idx="3325">
                  <c:v>97015.378270841786</c:v>
                </c:pt>
                <c:pt idx="3326">
                  <c:v>97015.378270841786</c:v>
                </c:pt>
                <c:pt idx="3327">
                  <c:v>97015.378270841786</c:v>
                </c:pt>
                <c:pt idx="3328">
                  <c:v>97015.378270841786</c:v>
                </c:pt>
                <c:pt idx="3329">
                  <c:v>97015.378270841786</c:v>
                </c:pt>
                <c:pt idx="3330">
                  <c:v>97015.378270841786</c:v>
                </c:pt>
                <c:pt idx="3331">
                  <c:v>97015.378270841786</c:v>
                </c:pt>
                <c:pt idx="3332">
                  <c:v>97015.378270841786</c:v>
                </c:pt>
                <c:pt idx="3333">
                  <c:v>97015.378270841786</c:v>
                </c:pt>
                <c:pt idx="3334">
                  <c:v>97015.378270841786</c:v>
                </c:pt>
                <c:pt idx="3335">
                  <c:v>97015.378270841786</c:v>
                </c:pt>
                <c:pt idx="3336">
                  <c:v>97015.378270841786</c:v>
                </c:pt>
                <c:pt idx="3337">
                  <c:v>97015.378270841786</c:v>
                </c:pt>
                <c:pt idx="3338">
                  <c:v>97015.378270841786</c:v>
                </c:pt>
                <c:pt idx="3339">
                  <c:v>97015.378270841786</c:v>
                </c:pt>
                <c:pt idx="3340">
                  <c:v>97015.378270841786</c:v>
                </c:pt>
                <c:pt idx="3341">
                  <c:v>97015.378270841786</c:v>
                </c:pt>
                <c:pt idx="3342">
                  <c:v>97015.378270841786</c:v>
                </c:pt>
                <c:pt idx="3343">
                  <c:v>97015.378270841786</c:v>
                </c:pt>
                <c:pt idx="3344">
                  <c:v>97015.378270841786</c:v>
                </c:pt>
                <c:pt idx="3345">
                  <c:v>97015.378270841786</c:v>
                </c:pt>
                <c:pt idx="3346">
                  <c:v>97015.378270841786</c:v>
                </c:pt>
                <c:pt idx="3347">
                  <c:v>97015.378270841786</c:v>
                </c:pt>
                <c:pt idx="3348">
                  <c:v>97015.378270841786</c:v>
                </c:pt>
                <c:pt idx="3349">
                  <c:v>97015.378270841786</c:v>
                </c:pt>
                <c:pt idx="3350">
                  <c:v>97015.378270841786</c:v>
                </c:pt>
                <c:pt idx="3351">
                  <c:v>97015.378270841786</c:v>
                </c:pt>
                <c:pt idx="3352">
                  <c:v>97015.378270841786</c:v>
                </c:pt>
                <c:pt idx="3353">
                  <c:v>97015.378270841786</c:v>
                </c:pt>
                <c:pt idx="3354">
                  <c:v>97015.378270841786</c:v>
                </c:pt>
                <c:pt idx="3355">
                  <c:v>97015.378270841786</c:v>
                </c:pt>
                <c:pt idx="3356">
                  <c:v>97015.378270841786</c:v>
                </c:pt>
                <c:pt idx="3357">
                  <c:v>97015.378270841786</c:v>
                </c:pt>
                <c:pt idx="3358">
                  <c:v>97015.378270841786</c:v>
                </c:pt>
                <c:pt idx="3359">
                  <c:v>97015.378270841786</c:v>
                </c:pt>
                <c:pt idx="3360">
                  <c:v>97015.378270841786</c:v>
                </c:pt>
                <c:pt idx="3361">
                  <c:v>97015.378270841786</c:v>
                </c:pt>
                <c:pt idx="3362">
                  <c:v>97015.378270841786</c:v>
                </c:pt>
                <c:pt idx="3363">
                  <c:v>97015.378270841786</c:v>
                </c:pt>
                <c:pt idx="3364">
                  <c:v>97015.378270841786</c:v>
                </c:pt>
                <c:pt idx="3365">
                  <c:v>97015.378270841786</c:v>
                </c:pt>
                <c:pt idx="3366">
                  <c:v>97015.378270841786</c:v>
                </c:pt>
                <c:pt idx="3367">
                  <c:v>97015.378270841786</c:v>
                </c:pt>
                <c:pt idx="3368">
                  <c:v>97015.378270841786</c:v>
                </c:pt>
                <c:pt idx="3369">
                  <c:v>97015.378270841786</c:v>
                </c:pt>
                <c:pt idx="3370">
                  <c:v>97015.378270841786</c:v>
                </c:pt>
                <c:pt idx="3371">
                  <c:v>97015.378270841786</c:v>
                </c:pt>
                <c:pt idx="3372">
                  <c:v>97015.378270841786</c:v>
                </c:pt>
                <c:pt idx="3373">
                  <c:v>97015.378270841786</c:v>
                </c:pt>
                <c:pt idx="3374">
                  <c:v>97015.378270841786</c:v>
                </c:pt>
                <c:pt idx="3375">
                  <c:v>97015.378270841786</c:v>
                </c:pt>
                <c:pt idx="3376">
                  <c:v>97015.378270841786</c:v>
                </c:pt>
                <c:pt idx="3377">
                  <c:v>97015.378270841786</c:v>
                </c:pt>
                <c:pt idx="3378">
                  <c:v>97015.378270841786</c:v>
                </c:pt>
                <c:pt idx="3379">
                  <c:v>97015.378270841786</c:v>
                </c:pt>
                <c:pt idx="3380">
                  <c:v>97015.378270841786</c:v>
                </c:pt>
                <c:pt idx="3381">
                  <c:v>97015.378270841786</c:v>
                </c:pt>
                <c:pt idx="3382">
                  <c:v>97015.378270841786</c:v>
                </c:pt>
                <c:pt idx="3383">
                  <c:v>97015.378270841786</c:v>
                </c:pt>
                <c:pt idx="3384">
                  <c:v>97015.378270841786</c:v>
                </c:pt>
                <c:pt idx="3385">
                  <c:v>97015.378270841786</c:v>
                </c:pt>
                <c:pt idx="3386">
                  <c:v>97015.378270841786</c:v>
                </c:pt>
                <c:pt idx="3387">
                  <c:v>97015.378270841786</c:v>
                </c:pt>
                <c:pt idx="3388">
                  <c:v>97015.378270841786</c:v>
                </c:pt>
                <c:pt idx="3389">
                  <c:v>97015.378270841786</c:v>
                </c:pt>
                <c:pt idx="3390">
                  <c:v>97015.378270841786</c:v>
                </c:pt>
                <c:pt idx="3391">
                  <c:v>97015.378270841786</c:v>
                </c:pt>
                <c:pt idx="3392">
                  <c:v>97015.378270841786</c:v>
                </c:pt>
                <c:pt idx="3393">
                  <c:v>97015.378270841786</c:v>
                </c:pt>
                <c:pt idx="3394">
                  <c:v>97015.378270841786</c:v>
                </c:pt>
                <c:pt idx="3395">
                  <c:v>97015.378270841786</c:v>
                </c:pt>
                <c:pt idx="3396">
                  <c:v>97015.378270841786</c:v>
                </c:pt>
                <c:pt idx="3397">
                  <c:v>97015.378270841786</c:v>
                </c:pt>
                <c:pt idx="3398">
                  <c:v>97015.378270841786</c:v>
                </c:pt>
                <c:pt idx="3399">
                  <c:v>97015.378270841786</c:v>
                </c:pt>
                <c:pt idx="3400">
                  <c:v>97015.378270841786</c:v>
                </c:pt>
                <c:pt idx="3401">
                  <c:v>97015.378270841786</c:v>
                </c:pt>
                <c:pt idx="3402">
                  <c:v>97015.378270841786</c:v>
                </c:pt>
                <c:pt idx="3403">
                  <c:v>97015.378270841786</c:v>
                </c:pt>
                <c:pt idx="3404">
                  <c:v>97015.378270841786</c:v>
                </c:pt>
                <c:pt idx="3405">
                  <c:v>97015.378270841786</c:v>
                </c:pt>
                <c:pt idx="3406">
                  <c:v>97015.378270841786</c:v>
                </c:pt>
                <c:pt idx="3407">
                  <c:v>97015.378270841786</c:v>
                </c:pt>
                <c:pt idx="3408">
                  <c:v>97015.378270841786</c:v>
                </c:pt>
                <c:pt idx="3409">
                  <c:v>97015.378270841786</c:v>
                </c:pt>
                <c:pt idx="3410">
                  <c:v>97015.378270841786</c:v>
                </c:pt>
                <c:pt idx="3411">
                  <c:v>97015.378270841786</c:v>
                </c:pt>
                <c:pt idx="3412">
                  <c:v>97015.378270841786</c:v>
                </c:pt>
                <c:pt idx="3413">
                  <c:v>97015.378270841786</c:v>
                </c:pt>
                <c:pt idx="3414">
                  <c:v>97015.378270841786</c:v>
                </c:pt>
                <c:pt idx="3415">
                  <c:v>97015.378270841786</c:v>
                </c:pt>
                <c:pt idx="3416">
                  <c:v>97015.378270841786</c:v>
                </c:pt>
                <c:pt idx="3417">
                  <c:v>97015.378270841786</c:v>
                </c:pt>
                <c:pt idx="3418">
                  <c:v>97015.378270841786</c:v>
                </c:pt>
                <c:pt idx="3419">
                  <c:v>97015.378270841786</c:v>
                </c:pt>
                <c:pt idx="3420">
                  <c:v>97015.378270841786</c:v>
                </c:pt>
                <c:pt idx="3421">
                  <c:v>97015.378270841786</c:v>
                </c:pt>
                <c:pt idx="3422">
                  <c:v>97015.378270841786</c:v>
                </c:pt>
                <c:pt idx="3423">
                  <c:v>97015.378270841786</c:v>
                </c:pt>
                <c:pt idx="3424">
                  <c:v>97015.378270841786</c:v>
                </c:pt>
                <c:pt idx="3425">
                  <c:v>97015.378270841786</c:v>
                </c:pt>
                <c:pt idx="3426">
                  <c:v>97015.378270841786</c:v>
                </c:pt>
                <c:pt idx="3427">
                  <c:v>97015.378270841786</c:v>
                </c:pt>
                <c:pt idx="3428">
                  <c:v>97015.378270841786</c:v>
                </c:pt>
                <c:pt idx="3429">
                  <c:v>97015.378270841786</c:v>
                </c:pt>
                <c:pt idx="3430">
                  <c:v>97015.378270841786</c:v>
                </c:pt>
                <c:pt idx="3431">
                  <c:v>97015.378270841786</c:v>
                </c:pt>
                <c:pt idx="3432">
                  <c:v>97015.378270841786</c:v>
                </c:pt>
                <c:pt idx="3433">
                  <c:v>97015.378270841786</c:v>
                </c:pt>
                <c:pt idx="3434">
                  <c:v>97015.378270841786</c:v>
                </c:pt>
                <c:pt idx="3435">
                  <c:v>97015.378270841786</c:v>
                </c:pt>
                <c:pt idx="3436">
                  <c:v>97015.378270841786</c:v>
                </c:pt>
                <c:pt idx="3437">
                  <c:v>97015.378270841786</c:v>
                </c:pt>
                <c:pt idx="3438">
                  <c:v>97015.378270841786</c:v>
                </c:pt>
                <c:pt idx="3439">
                  <c:v>97015.378270841786</c:v>
                </c:pt>
                <c:pt idx="3440">
                  <c:v>97015.378270841786</c:v>
                </c:pt>
                <c:pt idx="3441">
                  <c:v>97015.378270841786</c:v>
                </c:pt>
                <c:pt idx="3442">
                  <c:v>97015.378270841786</c:v>
                </c:pt>
                <c:pt idx="3443">
                  <c:v>97015.378270841786</c:v>
                </c:pt>
                <c:pt idx="3444">
                  <c:v>97015.378270841786</c:v>
                </c:pt>
                <c:pt idx="3445">
                  <c:v>97015.378270841786</c:v>
                </c:pt>
                <c:pt idx="3446">
                  <c:v>97015.378270841786</c:v>
                </c:pt>
                <c:pt idx="3447">
                  <c:v>97015.378270841786</c:v>
                </c:pt>
                <c:pt idx="3448">
                  <c:v>97015.378270841786</c:v>
                </c:pt>
                <c:pt idx="3449">
                  <c:v>97015.378270841786</c:v>
                </c:pt>
                <c:pt idx="3450">
                  <c:v>97015.378270841786</c:v>
                </c:pt>
                <c:pt idx="3451">
                  <c:v>97015.378270841786</c:v>
                </c:pt>
                <c:pt idx="3452">
                  <c:v>97015.378270841786</c:v>
                </c:pt>
                <c:pt idx="3453">
                  <c:v>97015.378270841786</c:v>
                </c:pt>
                <c:pt idx="3454">
                  <c:v>97015.378270841786</c:v>
                </c:pt>
                <c:pt idx="3455">
                  <c:v>97015.378270841786</c:v>
                </c:pt>
                <c:pt idx="3456">
                  <c:v>97015.378270841786</c:v>
                </c:pt>
                <c:pt idx="3457">
                  <c:v>97015.378270841786</c:v>
                </c:pt>
                <c:pt idx="3458">
                  <c:v>97015.378270841786</c:v>
                </c:pt>
                <c:pt idx="3459">
                  <c:v>97015.378270841786</c:v>
                </c:pt>
                <c:pt idx="3460">
                  <c:v>97015.378270841786</c:v>
                </c:pt>
                <c:pt idx="3461">
                  <c:v>97015.378270841786</c:v>
                </c:pt>
                <c:pt idx="3462">
                  <c:v>97015.378270841786</c:v>
                </c:pt>
                <c:pt idx="3463">
                  <c:v>97015.378270841786</c:v>
                </c:pt>
                <c:pt idx="3464">
                  <c:v>97015.378270841786</c:v>
                </c:pt>
                <c:pt idx="3465">
                  <c:v>97015.378270841786</c:v>
                </c:pt>
                <c:pt idx="3466">
                  <c:v>97015.378270841786</c:v>
                </c:pt>
                <c:pt idx="3467">
                  <c:v>97015.378270841786</c:v>
                </c:pt>
                <c:pt idx="3468">
                  <c:v>97015.378270841786</c:v>
                </c:pt>
                <c:pt idx="3469">
                  <c:v>97015.378270841786</c:v>
                </c:pt>
                <c:pt idx="3470">
                  <c:v>97015.378270841786</c:v>
                </c:pt>
                <c:pt idx="3471">
                  <c:v>97015.378270841786</c:v>
                </c:pt>
                <c:pt idx="3472">
                  <c:v>97015.378270841786</c:v>
                </c:pt>
                <c:pt idx="3473">
                  <c:v>97015.378270841786</c:v>
                </c:pt>
                <c:pt idx="3474">
                  <c:v>97015.378270841786</c:v>
                </c:pt>
                <c:pt idx="3475">
                  <c:v>97015.378270841786</c:v>
                </c:pt>
                <c:pt idx="3476">
                  <c:v>97015.378270841786</c:v>
                </c:pt>
                <c:pt idx="3477">
                  <c:v>97015.378270841786</c:v>
                </c:pt>
                <c:pt idx="3478">
                  <c:v>97015.378270841786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7B4-4D85-B46B-0B08ECE8F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1800640"/>
        <c:axId val="-1361796288"/>
      </c:scatterChart>
      <c:scatterChart>
        <c:scatterStyle val="smoothMarker"/>
        <c:varyColors val="0"/>
        <c:ser>
          <c:idx val="1"/>
          <c:order val="1"/>
          <c:tx>
            <c:strRef>
              <c:f>'Comportamiento en el Tiempo'!$E$31</c:f>
              <c:strCache>
                <c:ptCount val="1"/>
                <c:pt idx="0">
                  <c:v>psi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Tiempo'!$E$32:$E$3510</c:f>
              <c:numCache>
                <c:formatCode>General</c:formatCode>
                <c:ptCount val="3479"/>
                <c:pt idx="0">
                  <c:v>14.695949400392212</c:v>
                </c:pt>
                <c:pt idx="1">
                  <c:v>14.695949400392212</c:v>
                </c:pt>
                <c:pt idx="2">
                  <c:v>44.910013125098374</c:v>
                </c:pt>
                <c:pt idx="3">
                  <c:v>65.805138810850451</c:v>
                </c:pt>
                <c:pt idx="4">
                  <c:v>95.27842503090227</c:v>
                </c:pt>
                <c:pt idx="5">
                  <c:v>124.20866048208102</c:v>
                </c:pt>
                <c:pt idx="6">
                  <c:v>153.21916212209277</c:v>
                </c:pt>
                <c:pt idx="7">
                  <c:v>181.02771538428485</c:v>
                </c:pt>
                <c:pt idx="8">
                  <c:v>207.1780451919293</c:v>
                </c:pt>
                <c:pt idx="9">
                  <c:v>231.37146146981706</c:v>
                </c:pt>
                <c:pt idx="10">
                  <c:v>253.49090011657211</c:v>
                </c:pt>
                <c:pt idx="11">
                  <c:v>273.53041405224587</c:v>
                </c:pt>
                <c:pt idx="12">
                  <c:v>291.55708695414972</c:v>
                </c:pt>
                <c:pt idx="13">
                  <c:v>307.68242457753132</c:v>
                </c:pt>
                <c:pt idx="14">
                  <c:v>322.04265407658204</c:v>
                </c:pt>
                <c:pt idx="15">
                  <c:v>334.78522896361886</c:v>
                </c:pt>
                <c:pt idx="16">
                  <c:v>346.05979946384406</c:v>
                </c:pt>
                <c:pt idx="17">
                  <c:v>356.01234774011459</c:v>
                </c:pt>
                <c:pt idx="18">
                  <c:v>364.78154932771105</c:v>
                </c:pt>
                <c:pt idx="19">
                  <c:v>372.49668432003637</c:v>
                </c:pt>
                <c:pt idx="20">
                  <c:v>379.27661308525558</c:v>
                </c:pt>
                <c:pt idx="21">
                  <c:v>385.22946991101674</c:v>
                </c:pt>
                <c:pt idx="22">
                  <c:v>390.45282824625741</c:v>
                </c:pt>
                <c:pt idx="23">
                  <c:v>395.03416362301067</c:v>
                </c:pt>
                <c:pt idx="24">
                  <c:v>399.0514925437667</c:v>
                </c:pt>
                <c:pt idx="25">
                  <c:v>402.57410317072106</c:v>
                </c:pt>
                <c:pt idx="26">
                  <c:v>405.66332057107468</c:v>
                </c:pt>
                <c:pt idx="27">
                  <c:v>408.37326849293379</c:v>
                </c:pt>
                <c:pt idx="28">
                  <c:v>410.75160328043921</c:v>
                </c:pt>
                <c:pt idx="29">
                  <c:v>412.84020513293359</c:v>
                </c:pt>
                <c:pt idx="30">
                  <c:v>414.67581859604854</c:v>
                </c:pt>
                <c:pt idx="31">
                  <c:v>416.29063874597983</c:v>
                </c:pt>
                <c:pt idx="32">
                  <c:v>417.71284260877576</c:v>
                </c:pt>
                <c:pt idx="33">
                  <c:v>418.96706735092602</c:v>
                </c:pt>
                <c:pt idx="34">
                  <c:v>420.07483802266631</c:v>
                </c:pt>
                <c:pt idx="35">
                  <c:v>421.05494834040638</c:v>
                </c:pt>
                <c:pt idx="36">
                  <c:v>421.92379833868006</c:v>
                </c:pt>
                <c:pt idx="37">
                  <c:v>422.69569281438982</c:v>
                </c:pt>
                <c:pt idx="38">
                  <c:v>423.3831044133039</c:v>
                </c:pt>
                <c:pt idx="39">
                  <c:v>423.99690503624294</c:v>
                </c:pt>
                <c:pt idx="40">
                  <c:v>424.54656900306225</c:v>
                </c:pt>
                <c:pt idx="41">
                  <c:v>425.04035114798563</c:v>
                </c:pt>
                <c:pt idx="42">
                  <c:v>425.48544273624123</c:v>
                </c:pt>
                <c:pt idx="43">
                  <c:v>425.88810781842801</c:v>
                </c:pt>
                <c:pt idx="44">
                  <c:v>426.25380236701312</c:v>
                </c:pt>
                <c:pt idx="45">
                  <c:v>426.58727829156828</c:v>
                </c:pt>
                <c:pt idx="46">
                  <c:v>426.89267419446679</c:v>
                </c:pt>
                <c:pt idx="47">
                  <c:v>427.17359451528711</c:v>
                </c:pt>
                <c:pt idx="48">
                  <c:v>427.4331785202138</c:v>
                </c:pt>
                <c:pt idx="49">
                  <c:v>427.67416041737187</c:v>
                </c:pt>
                <c:pt idx="50">
                  <c:v>427.89892172475339</c:v>
                </c:pt>
                <c:pt idx="51">
                  <c:v>428.1095368781277</c:v>
                </c:pt>
                <c:pt idx="52">
                  <c:v>428.30781294528322</c:v>
                </c:pt>
                <c:pt idx="53">
                  <c:v>428.49532420169226</c:v>
                </c:pt>
                <c:pt idx="54">
                  <c:v>428.67344223143505</c:v>
                </c:pt>
                <c:pt idx="55">
                  <c:v>428.84336212824707</c:v>
                </c:pt>
                <c:pt idx="56">
                  <c:v>429.00612530279079</c:v>
                </c:pt>
                <c:pt idx="57">
                  <c:v>429.16263933430309</c:v>
                </c:pt>
                <c:pt idx="58">
                  <c:v>429.31369525003771</c:v>
                </c:pt>
                <c:pt idx="59">
                  <c:v>429.45998256541935</c:v>
                </c:pt>
                <c:pt idx="60">
                  <c:v>429.60210237615206</c:v>
                </c:pt>
                <c:pt idx="61">
                  <c:v>429.74057875532486</c:v>
                </c:pt>
                <c:pt idx="62">
                  <c:v>429.87586867390496</c:v>
                </c:pt>
                <c:pt idx="63">
                  <c:v>430.00837063878299</c:v>
                </c:pt>
                <c:pt idx="64">
                  <c:v>430.13843221256758</c:v>
                </c:pt>
                <c:pt idx="65">
                  <c:v>430.26635656280479</c:v>
                </c:pt>
                <c:pt idx="66">
                  <c:v>430.39240816250071</c:v>
                </c:pt>
                <c:pt idx="67">
                  <c:v>430.51681775788182</c:v>
                </c:pt>
                <c:pt idx="68">
                  <c:v>430.63978669274491</c:v>
                </c:pt>
                <c:pt idx="69">
                  <c:v>430.76149067604922</c:v>
                </c:pt>
                <c:pt idx="70">
                  <c:v>430.882083064607</c:v>
                </c:pt>
                <c:pt idx="71">
                  <c:v>431.00169772232226</c:v>
                </c:pt>
                <c:pt idx="72">
                  <c:v>431.12045151189278</c:v>
                </c:pt>
                <c:pt idx="73">
                  <c:v>431.2384464663441</c:v>
                </c:pt>
                <c:pt idx="74">
                  <c:v>431.35577168164394</c:v>
                </c:pt>
                <c:pt idx="75">
                  <c:v>431.47250496569757</c:v>
                </c:pt>
                <c:pt idx="76">
                  <c:v>431.58871427709812</c:v>
                </c:pt>
                <c:pt idx="77">
                  <c:v>431.704458978297</c:v>
                </c:pt>
                <c:pt idx="78">
                  <c:v>431.81979092950235</c:v>
                </c:pt>
                <c:pt idx="79">
                  <c:v>431.93475544101932</c:v>
                </c:pt>
                <c:pt idx="80">
                  <c:v>432.04939210583797</c:v>
                </c:pt>
                <c:pt idx="81">
                  <c:v>432.16373552425955</c:v>
                </c:pt>
                <c:pt idx="82">
                  <c:v>432.27781593697188</c:v>
                </c:pt>
                <c:pt idx="83">
                  <c:v>432.39165977683933</c:v>
                </c:pt>
                <c:pt idx="84">
                  <c:v>432.50529015094293</c:v>
                </c:pt>
                <c:pt idx="85">
                  <c:v>432.61872726103502</c:v>
                </c:pt>
                <c:pt idx="86">
                  <c:v>432.73198877010515</c:v>
                </c:pt>
                <c:pt idx="87">
                  <c:v>432.84509012315402</c:v>
                </c:pt>
                <c:pt idx="88">
                  <c:v>432.95804482658463</c:v>
                </c:pt>
                <c:pt idx="89">
                  <c:v>433.07086469272588</c:v>
                </c:pt>
                <c:pt idx="90">
                  <c:v>433.18356005263894</c:v>
                </c:pt>
                <c:pt idx="91">
                  <c:v>433.29613994261138</c:v>
                </c:pt>
                <c:pt idx="92">
                  <c:v>433.40861226685456</c:v>
                </c:pt>
                <c:pt idx="93">
                  <c:v>433.52098393963149</c:v>
                </c:pt>
                <c:pt idx="94">
                  <c:v>433.63326100930738</c:v>
                </c:pt>
                <c:pt idx="95">
                  <c:v>433.74544876686696</c:v>
                </c:pt>
                <c:pt idx="96">
                  <c:v>433.85755184105102</c:v>
                </c:pt>
                <c:pt idx="97">
                  <c:v>433.96957428048023</c:v>
                </c:pt>
                <c:pt idx="98">
                  <c:v>434.08151962711673</c:v>
                </c:pt>
                <c:pt idx="99">
                  <c:v>434.19339097886399</c:v>
                </c:pt>
                <c:pt idx="100">
                  <c:v>434.30519104517282</c:v>
                </c:pt>
                <c:pt idx="101">
                  <c:v>434.41692219517734</c:v>
                </c:pt>
                <c:pt idx="102">
                  <c:v>434.52858650086563</c:v>
                </c:pt>
                <c:pt idx="103">
                  <c:v>434.64018577311452</c:v>
                </c:pt>
                <c:pt idx="104">
                  <c:v>434.75172159501602</c:v>
                </c:pt>
                <c:pt idx="105">
                  <c:v>434.86319534929265</c:v>
                </c:pt>
                <c:pt idx="106">
                  <c:v>434.97460824393357</c:v>
                </c:pt>
                <c:pt idx="107">
                  <c:v>435.08596133356514</c:v>
                </c:pt>
                <c:pt idx="108">
                  <c:v>435.1972555382327</c:v>
                </c:pt>
                <c:pt idx="109">
                  <c:v>435.30849166048563</c:v>
                </c:pt>
                <c:pt idx="110">
                  <c:v>435.41967039976191</c:v>
                </c:pt>
                <c:pt idx="111">
                  <c:v>435.53079236484342</c:v>
                </c:pt>
                <c:pt idx="112">
                  <c:v>435.64185808544107</c:v>
                </c:pt>
                <c:pt idx="113">
                  <c:v>435.75286802180364</c:v>
                </c:pt>
                <c:pt idx="114">
                  <c:v>435.86382257326426</c:v>
                </c:pt>
                <c:pt idx="115">
                  <c:v>435.97472208569161</c:v>
                </c:pt>
                <c:pt idx="116">
                  <c:v>436.0855668582484</c:v>
                </c:pt>
                <c:pt idx="117">
                  <c:v>436.19635714895463</c:v>
                </c:pt>
                <c:pt idx="118">
                  <c:v>436.30709317967558</c:v>
                </c:pt>
                <c:pt idx="119">
                  <c:v>436.41777514108861</c:v>
                </c:pt>
                <c:pt idx="120">
                  <c:v>436.52840319572215</c:v>
                </c:pt>
                <c:pt idx="121">
                  <c:v>436.63897748197951</c:v>
                </c:pt>
                <c:pt idx="122">
                  <c:v>436.74949811695603</c:v>
                </c:pt>
                <c:pt idx="123">
                  <c:v>436.85996519886658</c:v>
                </c:pt>
                <c:pt idx="124">
                  <c:v>436.97037880964444</c:v>
                </c:pt>
                <c:pt idx="125">
                  <c:v>437.08073901670662</c:v>
                </c:pt>
                <c:pt idx="126">
                  <c:v>437.19104587477068</c:v>
                </c:pt>
                <c:pt idx="127">
                  <c:v>437.30129942762284</c:v>
                </c:pt>
                <c:pt idx="128">
                  <c:v>437.41149970901085</c:v>
                </c:pt>
                <c:pt idx="129">
                  <c:v>437.52164674414996</c:v>
                </c:pt>
                <c:pt idx="130">
                  <c:v>437.63174055113501</c:v>
                </c:pt>
                <c:pt idx="131">
                  <c:v>437.74178114077682</c:v>
                </c:pt>
                <c:pt idx="132">
                  <c:v>437.85176851879561</c:v>
                </c:pt>
                <c:pt idx="133">
                  <c:v>437.96170268508251</c:v>
                </c:pt>
                <c:pt idx="134">
                  <c:v>438.07158363566509</c:v>
                </c:pt>
                <c:pt idx="135">
                  <c:v>438.18141136217372</c:v>
                </c:pt>
                <c:pt idx="136">
                  <c:v>438.29118585314995</c:v>
                </c:pt>
                <c:pt idx="137">
                  <c:v>438.40090709385146</c:v>
                </c:pt>
                <c:pt idx="138">
                  <c:v>438.51057506701079</c:v>
                </c:pt>
                <c:pt idx="139">
                  <c:v>438.62018975282695</c:v>
                </c:pt>
                <c:pt idx="140">
                  <c:v>438.72975112972546</c:v>
                </c:pt>
                <c:pt idx="141">
                  <c:v>438.83925917396857</c:v>
                </c:pt>
                <c:pt idx="142">
                  <c:v>438.94871386049124</c:v>
                </c:pt>
                <c:pt idx="143">
                  <c:v>439.05811516285928</c:v>
                </c:pt>
                <c:pt idx="144">
                  <c:v>439.16746305318941</c:v>
                </c:pt>
                <c:pt idx="145">
                  <c:v>439.27675750265684</c:v>
                </c:pt>
                <c:pt idx="146">
                  <c:v>439.38599848152847</c:v>
                </c:pt>
                <c:pt idx="147">
                  <c:v>439.49518595909007</c:v>
                </c:pt>
                <c:pt idx="148">
                  <c:v>439.60431990411672</c:v>
                </c:pt>
                <c:pt idx="149">
                  <c:v>439.71340028448918</c:v>
                </c:pt>
                <c:pt idx="150">
                  <c:v>439.82242706774042</c:v>
                </c:pt>
                <c:pt idx="151">
                  <c:v>439.93140022078745</c:v>
                </c:pt>
                <c:pt idx="152">
                  <c:v>440.04031971023522</c:v>
                </c:pt>
                <c:pt idx="153">
                  <c:v>440.14918550205351</c:v>
                </c:pt>
                <c:pt idx="154">
                  <c:v>440.2579975622163</c:v>
                </c:pt>
                <c:pt idx="155">
                  <c:v>440.36675585627523</c:v>
                </c:pt>
                <c:pt idx="156">
                  <c:v>440.47546034943565</c:v>
                </c:pt>
                <c:pt idx="157">
                  <c:v>440.58411100662175</c:v>
                </c:pt>
                <c:pt idx="158">
                  <c:v>440.69270779300064</c:v>
                </c:pt>
                <c:pt idx="159">
                  <c:v>440.80125067299258</c:v>
                </c:pt>
                <c:pt idx="160">
                  <c:v>440.90973961125837</c:v>
                </c:pt>
                <c:pt idx="161">
                  <c:v>441.01817457227691</c:v>
                </c:pt>
                <c:pt idx="162">
                  <c:v>441.12655552023841</c:v>
                </c:pt>
                <c:pt idx="163">
                  <c:v>441.23488241947302</c:v>
                </c:pt>
                <c:pt idx="164">
                  <c:v>441.34315523414318</c:v>
                </c:pt>
                <c:pt idx="165">
                  <c:v>441.45137392808698</c:v>
                </c:pt>
                <c:pt idx="166">
                  <c:v>441.55953846553354</c:v>
                </c:pt>
                <c:pt idx="167">
                  <c:v>441.66764881042343</c:v>
                </c:pt>
                <c:pt idx="168">
                  <c:v>441.77570492669383</c:v>
                </c:pt>
                <c:pt idx="169">
                  <c:v>441.88370677818762</c:v>
                </c:pt>
                <c:pt idx="170">
                  <c:v>441.9916543286684</c:v>
                </c:pt>
                <c:pt idx="171">
                  <c:v>442.09954754211719</c:v>
                </c:pt>
                <c:pt idx="172">
                  <c:v>442.20738638227215</c:v>
                </c:pt>
                <c:pt idx="173">
                  <c:v>442.31517081295129</c:v>
                </c:pt>
                <c:pt idx="174">
                  <c:v>442.42290079794759</c:v>
                </c:pt>
                <c:pt idx="175">
                  <c:v>442.53057630107736</c:v>
                </c:pt>
                <c:pt idx="176">
                  <c:v>442.63819728608502</c:v>
                </c:pt>
                <c:pt idx="177">
                  <c:v>442.74576371670139</c:v>
                </c:pt>
                <c:pt idx="178">
                  <c:v>442.85327555678606</c:v>
                </c:pt>
                <c:pt idx="179">
                  <c:v>442.96073277016535</c:v>
                </c:pt>
                <c:pt idx="180">
                  <c:v>443.06813532049858</c:v>
                </c:pt>
                <c:pt idx="181">
                  <c:v>443.17548317167876</c:v>
                </c:pt>
                <c:pt idx="182">
                  <c:v>443.2827762874212</c:v>
                </c:pt>
                <c:pt idx="183">
                  <c:v>443.39001463152596</c:v>
                </c:pt>
                <c:pt idx="184">
                  <c:v>443.49719816790935</c:v>
                </c:pt>
                <c:pt idx="185">
                  <c:v>443.6043268603978</c:v>
                </c:pt>
                <c:pt idx="186">
                  <c:v>443.71140067269874</c:v>
                </c:pt>
                <c:pt idx="187">
                  <c:v>443.81841956888218</c:v>
                </c:pt>
                <c:pt idx="188">
                  <c:v>443.92538351267166</c:v>
                </c:pt>
                <c:pt idx="189">
                  <c:v>444.03229246792023</c:v>
                </c:pt>
                <c:pt idx="190">
                  <c:v>444.139146398587</c:v>
                </c:pt>
                <c:pt idx="191">
                  <c:v>444.24594526858101</c:v>
                </c:pt>
                <c:pt idx="192">
                  <c:v>444.35268904181567</c:v>
                </c:pt>
                <c:pt idx="193">
                  <c:v>444.45937768230033</c:v>
                </c:pt>
                <c:pt idx="194">
                  <c:v>444.56601115384791</c:v>
                </c:pt>
                <c:pt idx="195">
                  <c:v>444.67258942056708</c:v>
                </c:pt>
                <c:pt idx="196">
                  <c:v>444.77911244635391</c:v>
                </c:pt>
                <c:pt idx="197">
                  <c:v>444.88558019520246</c:v>
                </c:pt>
                <c:pt idx="198">
                  <c:v>444.99199263132499</c:v>
                </c:pt>
                <c:pt idx="199">
                  <c:v>445.09834971847499</c:v>
                </c:pt>
                <c:pt idx="200">
                  <c:v>445.20465142093957</c:v>
                </c:pt>
                <c:pt idx="201">
                  <c:v>445.31089770271592</c:v>
                </c:pt>
                <c:pt idx="202">
                  <c:v>445.41708852783762</c:v>
                </c:pt>
                <c:pt idx="203">
                  <c:v>445.5232238605476</c:v>
                </c:pt>
                <c:pt idx="204">
                  <c:v>445.62930366480913</c:v>
                </c:pt>
                <c:pt idx="205">
                  <c:v>445.73532790489816</c:v>
                </c:pt>
                <c:pt idx="206">
                  <c:v>445.84129654489595</c:v>
                </c:pt>
                <c:pt idx="207">
                  <c:v>445.94720954904005</c:v>
                </c:pt>
                <c:pt idx="208">
                  <c:v>446.05306688156134</c:v>
                </c:pt>
                <c:pt idx="209">
                  <c:v>446.15886850650384</c:v>
                </c:pt>
                <c:pt idx="210">
                  <c:v>446.26461438825527</c:v>
                </c:pt>
                <c:pt idx="211">
                  <c:v>446.37030449103469</c:v>
                </c:pt>
                <c:pt idx="212">
                  <c:v>446.47593877910327</c:v>
                </c:pt>
                <c:pt idx="213">
                  <c:v>446.58151721675597</c:v>
                </c:pt>
                <c:pt idx="214">
                  <c:v>446.68703976827237</c:v>
                </c:pt>
                <c:pt idx="215">
                  <c:v>446.79250639805184</c:v>
                </c:pt>
                <c:pt idx="216">
                  <c:v>446.89791707037068</c:v>
                </c:pt>
                <c:pt idx="217">
                  <c:v>447.0032717496706</c:v>
                </c:pt>
                <c:pt idx="218">
                  <c:v>447.10857040035256</c:v>
                </c:pt>
                <c:pt idx="219">
                  <c:v>447.21381298651357</c:v>
                </c:pt>
                <c:pt idx="220">
                  <c:v>447.3189994729409</c:v>
                </c:pt>
                <c:pt idx="221">
                  <c:v>447.42412982378306</c:v>
                </c:pt>
                <c:pt idx="222">
                  <c:v>447.52920400377945</c:v>
                </c:pt>
                <c:pt idx="223">
                  <c:v>447.63422197721997</c:v>
                </c:pt>
                <c:pt idx="224">
                  <c:v>447.73918370860196</c:v>
                </c:pt>
                <c:pt idx="225">
                  <c:v>447.84408916255052</c:v>
                </c:pt>
                <c:pt idx="226">
                  <c:v>447.94893830344057</c:v>
                </c:pt>
                <c:pt idx="227">
                  <c:v>448.05373109592887</c:v>
                </c:pt>
                <c:pt idx="228">
                  <c:v>448.15846750454926</c:v>
                </c:pt>
                <c:pt idx="229">
                  <c:v>448.26314749386904</c:v>
                </c:pt>
                <c:pt idx="230">
                  <c:v>448.36777102852551</c:v>
                </c:pt>
                <c:pt idx="231">
                  <c:v>448.47233807308231</c:v>
                </c:pt>
                <c:pt idx="232">
                  <c:v>448.57684859221916</c:v>
                </c:pt>
                <c:pt idx="233">
                  <c:v>448.68130255062272</c:v>
                </c:pt>
                <c:pt idx="234">
                  <c:v>448.7856999128976</c:v>
                </c:pt>
                <c:pt idx="235">
                  <c:v>448.89004064380151</c:v>
                </c:pt>
                <c:pt idx="236">
                  <c:v>448.99432470799775</c:v>
                </c:pt>
                <c:pt idx="237">
                  <c:v>449.09855207029238</c:v>
                </c:pt>
                <c:pt idx="238">
                  <c:v>449.20272269543369</c:v>
                </c:pt>
                <c:pt idx="239">
                  <c:v>449.30683654816602</c:v>
                </c:pt>
                <c:pt idx="240">
                  <c:v>449.41089359318596</c:v>
                </c:pt>
                <c:pt idx="241">
                  <c:v>449.51489379550287</c:v>
                </c:pt>
                <c:pt idx="242">
                  <c:v>449.61883711981449</c:v>
                </c:pt>
                <c:pt idx="243">
                  <c:v>449.72272353091086</c:v>
                </c:pt>
                <c:pt idx="244">
                  <c:v>449.82655299383447</c:v>
                </c:pt>
                <c:pt idx="245">
                  <c:v>449.9303254733112</c:v>
                </c:pt>
                <c:pt idx="246">
                  <c:v>450.03404093428588</c:v>
                </c:pt>
                <c:pt idx="247">
                  <c:v>450.13769934179777</c:v>
                </c:pt>
                <c:pt idx="248">
                  <c:v>450.24130066065845</c:v>
                </c:pt>
                <c:pt idx="249">
                  <c:v>450.34484485583999</c:v>
                </c:pt>
                <c:pt idx="250">
                  <c:v>450.44833189236044</c:v>
                </c:pt>
                <c:pt idx="251">
                  <c:v>450.55176173514553</c:v>
                </c:pt>
                <c:pt idx="252">
                  <c:v>450.65513434934849</c:v>
                </c:pt>
                <c:pt idx="253">
                  <c:v>450.75844969992096</c:v>
                </c:pt>
                <c:pt idx="254">
                  <c:v>450.86170775186366</c:v>
                </c:pt>
                <c:pt idx="255">
                  <c:v>450.96490847034937</c:v>
                </c:pt>
                <c:pt idx="256">
                  <c:v>451.06805182038892</c:v>
                </c:pt>
                <c:pt idx="257">
                  <c:v>451.17113776716332</c:v>
                </c:pt>
                <c:pt idx="258">
                  <c:v>451.27416627577736</c:v>
                </c:pt>
                <c:pt idx="259">
                  <c:v>451.37713731140343</c:v>
                </c:pt>
                <c:pt idx="260">
                  <c:v>451.48005083918287</c:v>
                </c:pt>
                <c:pt idx="261">
                  <c:v>451.58290682431812</c:v>
                </c:pt>
                <c:pt idx="262">
                  <c:v>451.68570523197599</c:v>
                </c:pt>
                <c:pt idx="263">
                  <c:v>451.78844602750922</c:v>
                </c:pt>
                <c:pt idx="264">
                  <c:v>451.89112917599482</c:v>
                </c:pt>
                <c:pt idx="265">
                  <c:v>451.99375464275334</c:v>
                </c:pt>
                <c:pt idx="266">
                  <c:v>452.09632239317938</c:v>
                </c:pt>
                <c:pt idx="267">
                  <c:v>452.19883239242881</c:v>
                </c:pt>
                <c:pt idx="268">
                  <c:v>452.30128460584416</c:v>
                </c:pt>
                <c:pt idx="269">
                  <c:v>452.40367899888184</c:v>
                </c:pt>
                <c:pt idx="270">
                  <c:v>452.50601553683521</c:v>
                </c:pt>
                <c:pt idx="271">
                  <c:v>452.60829418503289</c:v>
                </c:pt>
                <c:pt idx="272">
                  <c:v>452.71051490891921</c:v>
                </c:pt>
                <c:pt idx="273">
                  <c:v>452.81267767390642</c:v>
                </c:pt>
                <c:pt idx="274">
                  <c:v>452.91478244542259</c:v>
                </c:pt>
                <c:pt idx="275">
                  <c:v>453.01682918903742</c:v>
                </c:pt>
                <c:pt idx="276">
                  <c:v>453.11881787005478</c:v>
                </c:pt>
                <c:pt idx="277">
                  <c:v>453.22074845402557</c:v>
                </c:pt>
                <c:pt idx="278">
                  <c:v>453.32262090645111</c:v>
                </c:pt>
                <c:pt idx="279">
                  <c:v>453.42443519304715</c:v>
                </c:pt>
                <c:pt idx="280">
                  <c:v>453.52619127911305</c:v>
                </c:pt>
                <c:pt idx="281">
                  <c:v>453.62788913032296</c:v>
                </c:pt>
                <c:pt idx="282">
                  <c:v>453.72952871228119</c:v>
                </c:pt>
                <c:pt idx="283">
                  <c:v>453.83110999061955</c:v>
                </c:pt>
                <c:pt idx="284">
                  <c:v>453.93263293095032</c:v>
                </c:pt>
                <c:pt idx="285">
                  <c:v>454.03409749886862</c:v>
                </c:pt>
                <c:pt idx="286">
                  <c:v>454.13550366012572</c:v>
                </c:pt>
                <c:pt idx="287">
                  <c:v>454.23685138034932</c:v>
                </c:pt>
                <c:pt idx="288">
                  <c:v>454.33814062527387</c:v>
                </c:pt>
                <c:pt idx="289">
                  <c:v>454.4393713606413</c:v>
                </c:pt>
                <c:pt idx="290">
                  <c:v>454.5405435521551</c:v>
                </c:pt>
                <c:pt idx="291">
                  <c:v>454.64165716565634</c:v>
                </c:pt>
                <c:pt idx="292">
                  <c:v>454.74271216689112</c:v>
                </c:pt>
                <c:pt idx="293">
                  <c:v>454.84370852160902</c:v>
                </c:pt>
                <c:pt idx="294">
                  <c:v>454.94464619568953</c:v>
                </c:pt>
                <c:pt idx="295">
                  <c:v>455.04552515495322</c:v>
                </c:pt>
                <c:pt idx="296">
                  <c:v>455.14634536537989</c:v>
                </c:pt>
                <c:pt idx="297">
                  <c:v>455.24710679270646</c:v>
                </c:pt>
                <c:pt idx="298">
                  <c:v>455.34780940288528</c:v>
                </c:pt>
                <c:pt idx="299">
                  <c:v>455.44845316183944</c:v>
                </c:pt>
                <c:pt idx="300">
                  <c:v>455.54903803550974</c:v>
                </c:pt>
                <c:pt idx="301">
                  <c:v>455.64956398989318</c:v>
                </c:pt>
                <c:pt idx="302">
                  <c:v>455.75003099086751</c:v>
                </c:pt>
                <c:pt idx="303">
                  <c:v>455.85043900458544</c:v>
                </c:pt>
                <c:pt idx="304">
                  <c:v>455.95078799693033</c:v>
                </c:pt>
                <c:pt idx="305">
                  <c:v>456.05107793405955</c:v>
                </c:pt>
                <c:pt idx="306">
                  <c:v>456.151308781902</c:v>
                </c:pt>
                <c:pt idx="307">
                  <c:v>456.25148050673664</c:v>
                </c:pt>
                <c:pt idx="308">
                  <c:v>456.35159307442825</c:v>
                </c:pt>
                <c:pt idx="309">
                  <c:v>456.45164645124288</c:v>
                </c:pt>
                <c:pt idx="310">
                  <c:v>456.55164060328451</c:v>
                </c:pt>
                <c:pt idx="311">
                  <c:v>456.65157549664605</c:v>
                </c:pt>
                <c:pt idx="312">
                  <c:v>456.75145109761786</c:v>
                </c:pt>
                <c:pt idx="313">
                  <c:v>456.85126737232508</c:v>
                </c:pt>
                <c:pt idx="314">
                  <c:v>456.95102428704411</c:v>
                </c:pt>
                <c:pt idx="315">
                  <c:v>457.05072180792945</c:v>
                </c:pt>
                <c:pt idx="316">
                  <c:v>457.15035990128229</c:v>
                </c:pt>
                <c:pt idx="317">
                  <c:v>457.24993853340175</c:v>
                </c:pt>
                <c:pt idx="318">
                  <c:v>457.34945767054563</c:v>
                </c:pt>
                <c:pt idx="319">
                  <c:v>457.44891727910056</c:v>
                </c:pt>
                <c:pt idx="320">
                  <c:v>457.5483173252739</c:v>
                </c:pt>
                <c:pt idx="321">
                  <c:v>457.64765777561536</c:v>
                </c:pt>
                <c:pt idx="322">
                  <c:v>457.74693859630645</c:v>
                </c:pt>
                <c:pt idx="323">
                  <c:v>457.84615975383241</c:v>
                </c:pt>
                <c:pt idx="324">
                  <c:v>457.94532121456746</c:v>
                </c:pt>
                <c:pt idx="325">
                  <c:v>458.04442294499569</c:v>
                </c:pt>
                <c:pt idx="326">
                  <c:v>458.14346491152997</c:v>
                </c:pt>
                <c:pt idx="327">
                  <c:v>458.24244708072877</c:v>
                </c:pt>
                <c:pt idx="328">
                  <c:v>458.34136941898572</c:v>
                </c:pt>
                <c:pt idx="329">
                  <c:v>458.44023189284275</c:v>
                </c:pt>
                <c:pt idx="330">
                  <c:v>458.53903446892508</c:v>
                </c:pt>
                <c:pt idx="331">
                  <c:v>458.63777711364293</c:v>
                </c:pt>
                <c:pt idx="332">
                  <c:v>458.73645979363295</c:v>
                </c:pt>
                <c:pt idx="333">
                  <c:v>458.83508247555949</c:v>
                </c:pt>
                <c:pt idx="334">
                  <c:v>458.93364512586629</c:v>
                </c:pt>
                <c:pt idx="335">
                  <c:v>459.03214771138033</c:v>
                </c:pt>
                <c:pt idx="336">
                  <c:v>459.1305901986828</c:v>
                </c:pt>
                <c:pt idx="337">
                  <c:v>459.22897255443206</c:v>
                </c:pt>
                <c:pt idx="338">
                  <c:v>459.32729474531089</c:v>
                </c:pt>
                <c:pt idx="339">
                  <c:v>459.42555673802241</c:v>
                </c:pt>
                <c:pt idx="340">
                  <c:v>459.52375849936806</c:v>
                </c:pt>
                <c:pt idx="341">
                  <c:v>459.62189999603038</c:v>
                </c:pt>
                <c:pt idx="342">
                  <c:v>459.719981194833</c:v>
                </c:pt>
                <c:pt idx="343">
                  <c:v>459.81800206255838</c:v>
                </c:pt>
                <c:pt idx="344">
                  <c:v>459.91596256599377</c:v>
                </c:pt>
                <c:pt idx="345">
                  <c:v>460.0138626720518</c:v>
                </c:pt>
                <c:pt idx="346">
                  <c:v>460.11170234746857</c:v>
                </c:pt>
                <c:pt idx="347">
                  <c:v>460.20948155923412</c:v>
                </c:pt>
                <c:pt idx="348">
                  <c:v>460.30720027427077</c:v>
                </c:pt>
                <c:pt idx="349">
                  <c:v>460.40485845928396</c:v>
                </c:pt>
                <c:pt idx="350">
                  <c:v>460.50245608143717</c:v>
                </c:pt>
                <c:pt idx="351">
                  <c:v>460.59999310759957</c:v>
                </c:pt>
                <c:pt idx="352">
                  <c:v>460.69746950467197</c:v>
                </c:pt>
                <c:pt idx="353">
                  <c:v>460.79488523982246</c:v>
                </c:pt>
                <c:pt idx="354">
                  <c:v>460.89224027992469</c:v>
                </c:pt>
                <c:pt idx="355">
                  <c:v>460.98953459200317</c:v>
                </c:pt>
                <c:pt idx="356">
                  <c:v>461.08676814320989</c:v>
                </c:pt>
                <c:pt idx="357">
                  <c:v>461.18394090056563</c:v>
                </c:pt>
                <c:pt idx="358">
                  <c:v>461.28105283121897</c:v>
                </c:pt>
                <c:pt idx="359">
                  <c:v>461.37810390222711</c:v>
                </c:pt>
                <c:pt idx="360">
                  <c:v>461.47509408084949</c:v>
                </c:pt>
                <c:pt idx="361">
                  <c:v>461.57202333403922</c:v>
                </c:pt>
                <c:pt idx="362">
                  <c:v>461.66889162908552</c:v>
                </c:pt>
                <c:pt idx="363">
                  <c:v>461.76569893324472</c:v>
                </c:pt>
                <c:pt idx="364">
                  <c:v>461.86244521370645</c:v>
                </c:pt>
                <c:pt idx="365">
                  <c:v>461.95913043760294</c:v>
                </c:pt>
                <c:pt idx="366">
                  <c:v>462.05575457233488</c:v>
                </c:pt>
                <c:pt idx="367">
                  <c:v>462.1523175850952</c:v>
                </c:pt>
                <c:pt idx="368">
                  <c:v>462.24881944325699</c:v>
                </c:pt>
                <c:pt idx="369">
                  <c:v>462.3452601140288</c:v>
                </c:pt>
                <c:pt idx="370">
                  <c:v>462.44163956483629</c:v>
                </c:pt>
                <c:pt idx="371">
                  <c:v>462.53795776305196</c:v>
                </c:pt>
                <c:pt idx="372">
                  <c:v>462.63421467608208</c:v>
                </c:pt>
                <c:pt idx="373">
                  <c:v>462.73041027116426</c:v>
                </c:pt>
                <c:pt idx="374">
                  <c:v>462.82654451594476</c:v>
                </c:pt>
                <c:pt idx="375">
                  <c:v>462.92261737770815</c:v>
                </c:pt>
                <c:pt idx="376">
                  <c:v>463.018628823982</c:v>
                </c:pt>
                <c:pt idx="377">
                  <c:v>463.11457882222618</c:v>
                </c:pt>
                <c:pt idx="378">
                  <c:v>463.21046733995968</c:v>
                </c:pt>
                <c:pt idx="379">
                  <c:v>463.30629434471336</c:v>
                </c:pt>
                <c:pt idx="380">
                  <c:v>463.40205980402749</c:v>
                </c:pt>
                <c:pt idx="381">
                  <c:v>463.49776368552881</c:v>
                </c:pt>
                <c:pt idx="382">
                  <c:v>463.593405956683</c:v>
                </c:pt>
                <c:pt idx="383">
                  <c:v>463.68898658513149</c:v>
                </c:pt>
                <c:pt idx="384">
                  <c:v>463.78450553858681</c:v>
                </c:pt>
                <c:pt idx="385">
                  <c:v>463.87996278462651</c:v>
                </c:pt>
                <c:pt idx="386">
                  <c:v>463.97535829094807</c:v>
                </c:pt>
                <c:pt idx="387">
                  <c:v>464.07069202519438</c:v>
                </c:pt>
                <c:pt idx="388">
                  <c:v>464.1659639551961</c:v>
                </c:pt>
                <c:pt idx="389">
                  <c:v>464.2611740485147</c:v>
                </c:pt>
                <c:pt idx="390">
                  <c:v>464.35632227306689</c:v>
                </c:pt>
                <c:pt idx="391">
                  <c:v>464.45140859648814</c:v>
                </c:pt>
                <c:pt idx="392">
                  <c:v>464.5464329866407</c:v>
                </c:pt>
                <c:pt idx="393">
                  <c:v>464.64139541134648</c:v>
                </c:pt>
                <c:pt idx="394">
                  <c:v>464.73629583839403</c:v>
                </c:pt>
                <c:pt idx="395">
                  <c:v>464.83113423569756</c:v>
                </c:pt>
                <c:pt idx="396">
                  <c:v>464.92591057112412</c:v>
                </c:pt>
                <c:pt idx="397">
                  <c:v>465.02062481246128</c:v>
                </c:pt>
                <c:pt idx="398">
                  <c:v>465.11527692777668</c:v>
                </c:pt>
                <c:pt idx="399">
                  <c:v>465.20986688495242</c:v>
                </c:pt>
                <c:pt idx="400">
                  <c:v>465.30439465194303</c:v>
                </c:pt>
                <c:pt idx="401">
                  <c:v>465.39886019672758</c:v>
                </c:pt>
                <c:pt idx="402">
                  <c:v>465.49326348730432</c:v>
                </c:pt>
                <c:pt idx="403">
                  <c:v>465.58760449168892</c:v>
                </c:pt>
                <c:pt idx="404">
                  <c:v>465.6818831779118</c:v>
                </c:pt>
                <c:pt idx="405">
                  <c:v>465.77609951409244</c:v>
                </c:pt>
                <c:pt idx="406">
                  <c:v>465.87025346823435</c:v>
                </c:pt>
                <c:pt idx="407">
                  <c:v>465.96434500851058</c:v>
                </c:pt>
                <c:pt idx="408">
                  <c:v>466.05837410300893</c:v>
                </c:pt>
                <c:pt idx="409">
                  <c:v>466.15234071989818</c:v>
                </c:pt>
                <c:pt idx="410">
                  <c:v>466.24624482733793</c:v>
                </c:pt>
                <c:pt idx="411">
                  <c:v>466.3400863934819</c:v>
                </c:pt>
                <c:pt idx="412">
                  <c:v>466.4338653866302</c:v>
                </c:pt>
                <c:pt idx="413">
                  <c:v>466.52758177494172</c:v>
                </c:pt>
                <c:pt idx="414">
                  <c:v>466.62123552664411</c:v>
                </c:pt>
                <c:pt idx="415">
                  <c:v>466.71482661010145</c:v>
                </c:pt>
                <c:pt idx="416">
                  <c:v>466.80835499345039</c:v>
                </c:pt>
                <c:pt idx="417">
                  <c:v>466.90182064512857</c:v>
                </c:pt>
                <c:pt idx="418">
                  <c:v>466.99522353348823</c:v>
                </c:pt>
                <c:pt idx="419">
                  <c:v>467.08856362680854</c:v>
                </c:pt>
                <c:pt idx="420">
                  <c:v>467.18184089349677</c:v>
                </c:pt>
                <c:pt idx="421">
                  <c:v>467.27505530195452</c:v>
                </c:pt>
                <c:pt idx="422">
                  <c:v>467.36820682057993</c:v>
                </c:pt>
                <c:pt idx="423">
                  <c:v>467.46129541788008</c:v>
                </c:pt>
                <c:pt idx="424">
                  <c:v>467.55432106223003</c:v>
                </c:pt>
                <c:pt idx="425">
                  <c:v>467.64728372211738</c:v>
                </c:pt>
                <c:pt idx="426">
                  <c:v>467.7401833660133</c:v>
                </c:pt>
                <c:pt idx="427">
                  <c:v>467.83301996263879</c:v>
                </c:pt>
                <c:pt idx="428">
                  <c:v>467.92579348032456</c:v>
                </c:pt>
                <c:pt idx="429">
                  <c:v>468.01850388770919</c:v>
                </c:pt>
                <c:pt idx="430">
                  <c:v>468.11115115339311</c:v>
                </c:pt>
                <c:pt idx="431">
                  <c:v>468.20373524594254</c:v>
                </c:pt>
                <c:pt idx="432">
                  <c:v>468.29625613404733</c:v>
                </c:pt>
                <c:pt idx="433">
                  <c:v>468.38871378631291</c:v>
                </c:pt>
                <c:pt idx="434">
                  <c:v>468.48110817138678</c:v>
                </c:pt>
                <c:pt idx="435">
                  <c:v>468.57343925806373</c:v>
                </c:pt>
                <c:pt idx="436">
                  <c:v>468.66570701496511</c:v>
                </c:pt>
                <c:pt idx="437">
                  <c:v>468.75791141086404</c:v>
                </c:pt>
                <c:pt idx="438">
                  <c:v>468.85005241443821</c:v>
                </c:pt>
                <c:pt idx="439">
                  <c:v>468.9421299945829</c:v>
                </c:pt>
                <c:pt idx="440">
                  <c:v>469.03414412004349</c:v>
                </c:pt>
                <c:pt idx="441">
                  <c:v>469.12609475962381</c:v>
                </c:pt>
                <c:pt idx="442">
                  <c:v>469.21798188213984</c:v>
                </c:pt>
                <c:pt idx="443">
                  <c:v>469.30980545653063</c:v>
                </c:pt>
                <c:pt idx="444">
                  <c:v>469.40156545161625</c:v>
                </c:pt>
                <c:pt idx="445">
                  <c:v>469.49326183633895</c:v>
                </c:pt>
                <c:pt idx="446">
                  <c:v>469.58489457959593</c:v>
                </c:pt>
                <c:pt idx="447">
                  <c:v>469.67646365032095</c:v>
                </c:pt>
                <c:pt idx="448">
                  <c:v>469.76796901755301</c:v>
                </c:pt>
                <c:pt idx="449">
                  <c:v>469.85941065023587</c:v>
                </c:pt>
                <c:pt idx="450">
                  <c:v>469.95078851737929</c:v>
                </c:pt>
                <c:pt idx="451">
                  <c:v>470.04210258805068</c:v>
                </c:pt>
                <c:pt idx="452">
                  <c:v>470.13335283118073</c:v>
                </c:pt>
                <c:pt idx="453">
                  <c:v>470.2245392159536</c:v>
                </c:pt>
                <c:pt idx="454">
                  <c:v>470.31566171143749</c:v>
                </c:pt>
                <c:pt idx="455">
                  <c:v>470.40672028674948</c:v>
                </c:pt>
                <c:pt idx="456">
                  <c:v>470.49771491108453</c:v>
                </c:pt>
                <c:pt idx="457">
                  <c:v>470.58864555352091</c:v>
                </c:pt>
                <c:pt idx="458">
                  <c:v>470.67951218329438</c:v>
                </c:pt>
                <c:pt idx="459">
                  <c:v>470.77031476951788</c:v>
                </c:pt>
                <c:pt idx="460">
                  <c:v>470.86105328153002</c:v>
                </c:pt>
                <c:pt idx="461">
                  <c:v>470.95172768853291</c:v>
                </c:pt>
                <c:pt idx="462">
                  <c:v>471.04233795979428</c:v>
                </c:pt>
                <c:pt idx="463">
                  <c:v>471.13288406460146</c:v>
                </c:pt>
                <c:pt idx="464">
                  <c:v>471.22336597222278</c:v>
                </c:pt>
                <c:pt idx="465">
                  <c:v>471.31378365205609</c:v>
                </c:pt>
                <c:pt idx="466">
                  <c:v>471.40413707342731</c:v>
                </c:pt>
                <c:pt idx="467">
                  <c:v>471.49442620571085</c:v>
                </c:pt>
                <c:pt idx="468">
                  <c:v>471.58465101828551</c:v>
                </c:pt>
                <c:pt idx="469">
                  <c:v>471.67481148053463</c:v>
                </c:pt>
                <c:pt idx="470">
                  <c:v>471.76490756199092</c:v>
                </c:pt>
                <c:pt idx="471">
                  <c:v>471.85493923209623</c:v>
                </c:pt>
                <c:pt idx="472">
                  <c:v>471.94490646025127</c:v>
                </c:pt>
                <c:pt idx="473">
                  <c:v>472.03480921604046</c:v>
                </c:pt>
                <c:pt idx="474">
                  <c:v>472.12464746898621</c:v>
                </c:pt>
                <c:pt idx="475">
                  <c:v>472.2144211885589</c:v>
                </c:pt>
                <c:pt idx="476">
                  <c:v>472.30413034443785</c:v>
                </c:pt>
                <c:pt idx="477">
                  <c:v>472.39377490608314</c:v>
                </c:pt>
                <c:pt idx="478">
                  <c:v>472.48335484320103</c:v>
                </c:pt>
                <c:pt idx="479">
                  <c:v>472.5728701254198</c:v>
                </c:pt>
                <c:pt idx="480">
                  <c:v>472.66232072233714</c:v>
                </c:pt>
                <c:pt idx="481">
                  <c:v>472.75170660370463</c:v>
                </c:pt>
                <c:pt idx="482">
                  <c:v>472.8410277391539</c:v>
                </c:pt>
                <c:pt idx="483">
                  <c:v>472.93028409846551</c:v>
                </c:pt>
                <c:pt idx="484">
                  <c:v>473.01947565133219</c:v>
                </c:pt>
                <c:pt idx="485">
                  <c:v>473.10860236751489</c:v>
                </c:pt>
                <c:pt idx="486">
                  <c:v>473.19766421683369</c:v>
                </c:pt>
                <c:pt idx="487">
                  <c:v>473.2866611690867</c:v>
                </c:pt>
                <c:pt idx="488">
                  <c:v>473.37559319405437</c:v>
                </c:pt>
                <c:pt idx="489">
                  <c:v>473.46446026175261</c:v>
                </c:pt>
                <c:pt idx="490">
                  <c:v>473.55326234175317</c:v>
                </c:pt>
                <c:pt idx="491">
                  <c:v>473.64199940417978</c:v>
                </c:pt>
                <c:pt idx="492">
                  <c:v>473.73067141891346</c:v>
                </c:pt>
                <c:pt idx="493">
                  <c:v>473.81927835587663</c:v>
                </c:pt>
                <c:pt idx="494">
                  <c:v>473.90782018502802</c:v>
                </c:pt>
                <c:pt idx="495">
                  <c:v>473.99629687625014</c:v>
                </c:pt>
                <c:pt idx="496">
                  <c:v>474.0847083996814</c:v>
                </c:pt>
                <c:pt idx="497">
                  <c:v>474.1730547252879</c:v>
                </c:pt>
                <c:pt idx="498">
                  <c:v>474.26133582317254</c:v>
                </c:pt>
                <c:pt idx="499">
                  <c:v>474.34955166330678</c:v>
                </c:pt>
                <c:pt idx="500">
                  <c:v>474.4377022158335</c:v>
                </c:pt>
                <c:pt idx="501">
                  <c:v>474.52578745086572</c:v>
                </c:pt>
                <c:pt idx="502">
                  <c:v>474.61380733849018</c:v>
                </c:pt>
                <c:pt idx="503">
                  <c:v>474.70176184898514</c:v>
                </c:pt>
                <c:pt idx="504">
                  <c:v>474.78965095233048</c:v>
                </c:pt>
                <c:pt idx="505">
                  <c:v>474.87747461889001</c:v>
                </c:pt>
                <c:pt idx="506">
                  <c:v>474.96523281889563</c:v>
                </c:pt>
                <c:pt idx="507">
                  <c:v>475.05292552243043</c:v>
                </c:pt>
                <c:pt idx="508">
                  <c:v>475.14055269991042</c:v>
                </c:pt>
                <c:pt idx="509">
                  <c:v>475.22811432154242</c:v>
                </c:pt>
                <c:pt idx="510">
                  <c:v>475.31561035770676</c:v>
                </c:pt>
                <c:pt idx="511">
                  <c:v>475.40304077861498</c:v>
                </c:pt>
                <c:pt idx="512">
                  <c:v>475.49040555475767</c:v>
                </c:pt>
                <c:pt idx="513">
                  <c:v>475.577704656371</c:v>
                </c:pt>
                <c:pt idx="514">
                  <c:v>475.66493805396624</c:v>
                </c:pt>
                <c:pt idx="515">
                  <c:v>475.75210571790376</c:v>
                </c:pt>
                <c:pt idx="516">
                  <c:v>475.83920761866091</c:v>
                </c:pt>
                <c:pt idx="517">
                  <c:v>475.92624372663869</c:v>
                </c:pt>
                <c:pt idx="518">
                  <c:v>476.01321401238505</c:v>
                </c:pt>
                <c:pt idx="519">
                  <c:v>476.10011844632749</c:v>
                </c:pt>
                <c:pt idx="520">
                  <c:v>476.18695699910569</c:v>
                </c:pt>
                <c:pt idx="521">
                  <c:v>476.27372964119218</c:v>
                </c:pt>
                <c:pt idx="522">
                  <c:v>476.36043634319475</c:v>
                </c:pt>
                <c:pt idx="523">
                  <c:v>476.44707707566403</c:v>
                </c:pt>
                <c:pt idx="524">
                  <c:v>476.53365180924044</c:v>
                </c:pt>
                <c:pt idx="525">
                  <c:v>476.62016051460682</c:v>
                </c:pt>
                <c:pt idx="526">
                  <c:v>476.70660316234347</c:v>
                </c:pt>
                <c:pt idx="527">
                  <c:v>476.79297972318665</c:v>
                </c:pt>
                <c:pt idx="528">
                  <c:v>476.8792901677968</c:v>
                </c:pt>
                <c:pt idx="529">
                  <c:v>476.96553446701455</c:v>
                </c:pt>
                <c:pt idx="530">
                  <c:v>477.05171259141667</c:v>
                </c:pt>
                <c:pt idx="531">
                  <c:v>477.1378245119102</c:v>
                </c:pt>
                <c:pt idx="532">
                  <c:v>477.2238701992344</c:v>
                </c:pt>
                <c:pt idx="533">
                  <c:v>477.30984962426214</c:v>
                </c:pt>
                <c:pt idx="534">
                  <c:v>477.39576275770332</c:v>
                </c:pt>
                <c:pt idx="535">
                  <c:v>477.48160957057939</c:v>
                </c:pt>
                <c:pt idx="536">
                  <c:v>477.56739003365936</c:v>
                </c:pt>
                <c:pt idx="537">
                  <c:v>477.65310411784134</c:v>
                </c:pt>
                <c:pt idx="538">
                  <c:v>477.73875179417053</c:v>
                </c:pt>
                <c:pt idx="539">
                  <c:v>477.82433303343663</c:v>
                </c:pt>
                <c:pt idx="540">
                  <c:v>477.90984780672858</c:v>
                </c:pt>
                <c:pt idx="541">
                  <c:v>477.99529608501416</c:v>
                </c:pt>
                <c:pt idx="542">
                  <c:v>478.08067783932842</c:v>
                </c:pt>
                <c:pt idx="543">
                  <c:v>478.16599304062578</c:v>
                </c:pt>
                <c:pt idx="544">
                  <c:v>478.2512416600344</c:v>
                </c:pt>
                <c:pt idx="545">
                  <c:v>478.33642366865888</c:v>
                </c:pt>
                <c:pt idx="546">
                  <c:v>478.42153903758339</c:v>
                </c:pt>
                <c:pt idx="547">
                  <c:v>478.50658773790957</c:v>
                </c:pt>
                <c:pt idx="548">
                  <c:v>478.59156974071931</c:v>
                </c:pt>
                <c:pt idx="549">
                  <c:v>478.67648501735295</c:v>
                </c:pt>
                <c:pt idx="550">
                  <c:v>478.76133353885871</c:v>
                </c:pt>
                <c:pt idx="551">
                  <c:v>478.84611527658143</c:v>
                </c:pt>
                <c:pt idx="552">
                  <c:v>478.93083020164181</c:v>
                </c:pt>
                <c:pt idx="553">
                  <c:v>479.01547828537963</c:v>
                </c:pt>
                <c:pt idx="554">
                  <c:v>479.10005949901381</c:v>
                </c:pt>
                <c:pt idx="555">
                  <c:v>479.18457381390016</c:v>
                </c:pt>
                <c:pt idx="556">
                  <c:v>479.26902120140875</c:v>
                </c:pt>
                <c:pt idx="557">
                  <c:v>479.35340163275288</c:v>
                </c:pt>
                <c:pt idx="558">
                  <c:v>479.43771507945229</c:v>
                </c:pt>
                <c:pt idx="559">
                  <c:v>479.52196151281606</c:v>
                </c:pt>
                <c:pt idx="560">
                  <c:v>479.60614090434461</c:v>
                </c:pt>
                <c:pt idx="561">
                  <c:v>479.69025322536362</c:v>
                </c:pt>
                <c:pt idx="562">
                  <c:v>479.77429844742272</c:v>
                </c:pt>
                <c:pt idx="563">
                  <c:v>479.85827654192434</c:v>
                </c:pt>
                <c:pt idx="564">
                  <c:v>479.94218748051821</c:v>
                </c:pt>
                <c:pt idx="565">
                  <c:v>480.02603123462609</c:v>
                </c:pt>
                <c:pt idx="566">
                  <c:v>480.10980777581187</c:v>
                </c:pt>
                <c:pt idx="567">
                  <c:v>480.19351707566079</c:v>
                </c:pt>
                <c:pt idx="568">
                  <c:v>480.27715910577712</c:v>
                </c:pt>
                <c:pt idx="569">
                  <c:v>480.36073383778086</c:v>
                </c:pt>
                <c:pt idx="570">
                  <c:v>480.44424124330618</c:v>
                </c:pt>
                <c:pt idx="571">
                  <c:v>480.52768129406701</c:v>
                </c:pt>
                <c:pt idx="572">
                  <c:v>480.61105396171155</c:v>
                </c:pt>
                <c:pt idx="573">
                  <c:v>480.69435921796526</c:v>
                </c:pt>
                <c:pt idx="574">
                  <c:v>480.77759703452057</c:v>
                </c:pt>
                <c:pt idx="575">
                  <c:v>480.86076738317547</c:v>
                </c:pt>
                <c:pt idx="576">
                  <c:v>480.94387023568441</c:v>
                </c:pt>
                <c:pt idx="577">
                  <c:v>481.02690556393367</c:v>
                </c:pt>
                <c:pt idx="578">
                  <c:v>481.10987333955183</c:v>
                </c:pt>
                <c:pt idx="579">
                  <c:v>481.19277353465259</c:v>
                </c:pt>
                <c:pt idx="580">
                  <c:v>481.27560612089462</c:v>
                </c:pt>
                <c:pt idx="581">
                  <c:v>481.35837107028152</c:v>
                </c:pt>
                <c:pt idx="582">
                  <c:v>481.44106835464652</c:v>
                </c:pt>
                <c:pt idx="583">
                  <c:v>481.52369794601026</c:v>
                </c:pt>
                <c:pt idx="584">
                  <c:v>481.60625981622036</c:v>
                </c:pt>
                <c:pt idx="585">
                  <c:v>481.68875393741092</c:v>
                </c:pt>
                <c:pt idx="586">
                  <c:v>481.77118028149511</c:v>
                </c:pt>
                <c:pt idx="587">
                  <c:v>481.85353882046178</c:v>
                </c:pt>
                <c:pt idx="588">
                  <c:v>481.9358295264667</c:v>
                </c:pt>
                <c:pt idx="589">
                  <c:v>482.01805237157623</c:v>
                </c:pt>
                <c:pt idx="590">
                  <c:v>482.10020732777906</c:v>
                </c:pt>
                <c:pt idx="591">
                  <c:v>482.18229436729655</c:v>
                </c:pt>
                <c:pt idx="592">
                  <c:v>482.26431346218612</c:v>
                </c:pt>
                <c:pt idx="593">
                  <c:v>482.34626458469523</c:v>
                </c:pt>
                <c:pt idx="594">
                  <c:v>482.42814770697032</c:v>
                </c:pt>
                <c:pt idx="595">
                  <c:v>482.50996280123678</c:v>
                </c:pt>
                <c:pt idx="596">
                  <c:v>482.59170983972166</c:v>
                </c:pt>
                <c:pt idx="597">
                  <c:v>482.67338879472032</c:v>
                </c:pt>
                <c:pt idx="598">
                  <c:v>482.75499963845436</c:v>
                </c:pt>
                <c:pt idx="599">
                  <c:v>482.83654234324695</c:v>
                </c:pt>
                <c:pt idx="600">
                  <c:v>482.91801688141123</c:v>
                </c:pt>
                <c:pt idx="601">
                  <c:v>482.99942322531649</c:v>
                </c:pt>
                <c:pt idx="602">
                  <c:v>483.08076134728219</c:v>
                </c:pt>
                <c:pt idx="603">
                  <c:v>483.16203121978361</c:v>
                </c:pt>
                <c:pt idx="604">
                  <c:v>483.24323281519878</c:v>
                </c:pt>
                <c:pt idx="605">
                  <c:v>483.32436610592129</c:v>
                </c:pt>
                <c:pt idx="606">
                  <c:v>483.4054310645563</c:v>
                </c:pt>
                <c:pt idx="607">
                  <c:v>483.48642766339736</c:v>
                </c:pt>
                <c:pt idx="608">
                  <c:v>483.56735587506142</c:v>
                </c:pt>
                <c:pt idx="609">
                  <c:v>483.64821567208384</c:v>
                </c:pt>
                <c:pt idx="610">
                  <c:v>483.72900702699474</c:v>
                </c:pt>
                <c:pt idx="611">
                  <c:v>483.80972991238593</c:v>
                </c:pt>
                <c:pt idx="612">
                  <c:v>483.89038430080427</c:v>
                </c:pt>
                <c:pt idx="613">
                  <c:v>483.97097016492103</c:v>
                </c:pt>
                <c:pt idx="614">
                  <c:v>484.05148747735234</c:v>
                </c:pt>
                <c:pt idx="615">
                  <c:v>484.1319362108639</c:v>
                </c:pt>
                <c:pt idx="616">
                  <c:v>484.21231633805462</c:v>
                </c:pt>
                <c:pt idx="617">
                  <c:v>484.2926278315764</c:v>
                </c:pt>
                <c:pt idx="618">
                  <c:v>484.37287066432333</c:v>
                </c:pt>
                <c:pt idx="619">
                  <c:v>484.45304480897443</c:v>
                </c:pt>
                <c:pt idx="620">
                  <c:v>484.53315023828441</c:v>
                </c:pt>
                <c:pt idx="621">
                  <c:v>484.61318692510508</c:v>
                </c:pt>
                <c:pt idx="622">
                  <c:v>484.69315484227593</c:v>
                </c:pt>
                <c:pt idx="623">
                  <c:v>484.77305396269071</c:v>
                </c:pt>
                <c:pt idx="624">
                  <c:v>484.85288425906168</c:v>
                </c:pt>
                <c:pt idx="625">
                  <c:v>484.9326457044325</c:v>
                </c:pt>
                <c:pt idx="626">
                  <c:v>485.01233827171217</c:v>
                </c:pt>
                <c:pt idx="627">
                  <c:v>485.09196193378972</c:v>
                </c:pt>
                <c:pt idx="628">
                  <c:v>485.17151666363429</c:v>
                </c:pt>
                <c:pt idx="629">
                  <c:v>485.25100243435008</c:v>
                </c:pt>
                <c:pt idx="630">
                  <c:v>485.33041921883461</c:v>
                </c:pt>
                <c:pt idx="631">
                  <c:v>485.40976699016159</c:v>
                </c:pt>
                <c:pt idx="632">
                  <c:v>485.48904572129885</c:v>
                </c:pt>
                <c:pt idx="633">
                  <c:v>485.56825538554426</c:v>
                </c:pt>
                <c:pt idx="634">
                  <c:v>485.64739595586678</c:v>
                </c:pt>
                <c:pt idx="635">
                  <c:v>485.7264674053709</c:v>
                </c:pt>
                <c:pt idx="636">
                  <c:v>485.80546970727721</c:v>
                </c:pt>
                <c:pt idx="637">
                  <c:v>485.88440283471596</c:v>
                </c:pt>
                <c:pt idx="638">
                  <c:v>485.96326676093059</c:v>
                </c:pt>
                <c:pt idx="639">
                  <c:v>486.04206145913503</c:v>
                </c:pt>
                <c:pt idx="640">
                  <c:v>486.12078690255032</c:v>
                </c:pt>
                <c:pt idx="641">
                  <c:v>486.19944306446649</c:v>
                </c:pt>
                <c:pt idx="642">
                  <c:v>486.2780299182034</c:v>
                </c:pt>
                <c:pt idx="643">
                  <c:v>486.35654743700906</c:v>
                </c:pt>
                <c:pt idx="644">
                  <c:v>486.43499559426266</c:v>
                </c:pt>
                <c:pt idx="645">
                  <c:v>486.51337436336081</c:v>
                </c:pt>
                <c:pt idx="646">
                  <c:v>486.59168371755544</c:v>
                </c:pt>
                <c:pt idx="647">
                  <c:v>486.66992363042095</c:v>
                </c:pt>
                <c:pt idx="648">
                  <c:v>486.74809407536475</c:v>
                </c:pt>
                <c:pt idx="649">
                  <c:v>486.8261950257438</c:v>
                </c:pt>
                <c:pt idx="650">
                  <c:v>486.90422645509665</c:v>
                </c:pt>
                <c:pt idx="651">
                  <c:v>486.98218833695898</c:v>
                </c:pt>
                <c:pt idx="652">
                  <c:v>487.06008064480079</c:v>
                </c:pt>
                <c:pt idx="653">
                  <c:v>487.13790335216231</c:v>
                </c:pt>
                <c:pt idx="654">
                  <c:v>487.21565643264518</c:v>
                </c:pt>
                <c:pt idx="655">
                  <c:v>487.29333985984147</c:v>
                </c:pt>
                <c:pt idx="656">
                  <c:v>487.37095360742927</c:v>
                </c:pt>
                <c:pt idx="657">
                  <c:v>487.4484976490038</c:v>
                </c:pt>
                <c:pt idx="658">
                  <c:v>487.52597195818282</c:v>
                </c:pt>
                <c:pt idx="659">
                  <c:v>487.60337650873112</c:v>
                </c:pt>
                <c:pt idx="660">
                  <c:v>487.68071127428777</c:v>
                </c:pt>
                <c:pt idx="661">
                  <c:v>487.75797622866804</c:v>
                </c:pt>
                <c:pt idx="662">
                  <c:v>487.83517134558662</c:v>
                </c:pt>
                <c:pt idx="663">
                  <c:v>487.91229659879804</c:v>
                </c:pt>
                <c:pt idx="664">
                  <c:v>487.98935196221811</c:v>
                </c:pt>
                <c:pt idx="665">
                  <c:v>488.06633740958694</c:v>
                </c:pt>
                <c:pt idx="666">
                  <c:v>488.1432529147441</c:v>
                </c:pt>
                <c:pt idx="667">
                  <c:v>488.22009845164791</c:v>
                </c:pt>
                <c:pt idx="668">
                  <c:v>488.29687399410801</c:v>
                </c:pt>
                <c:pt idx="669">
                  <c:v>488.37357951610329</c:v>
                </c:pt>
                <c:pt idx="670">
                  <c:v>488.45021499155678</c:v>
                </c:pt>
                <c:pt idx="671">
                  <c:v>488.52678039449893</c:v>
                </c:pt>
                <c:pt idx="672">
                  <c:v>488.60327569883498</c:v>
                </c:pt>
                <c:pt idx="673">
                  <c:v>488.67970087865882</c:v>
                </c:pt>
                <c:pt idx="674">
                  <c:v>488.7560559079464</c:v>
                </c:pt>
                <c:pt idx="675">
                  <c:v>488.83234076082255</c:v>
                </c:pt>
                <c:pt idx="676">
                  <c:v>488.90855541135357</c:v>
                </c:pt>
                <c:pt idx="677">
                  <c:v>488.98469983366414</c:v>
                </c:pt>
                <c:pt idx="678">
                  <c:v>489.06077400183642</c:v>
                </c:pt>
                <c:pt idx="679">
                  <c:v>489.13677789008779</c:v>
                </c:pt>
                <c:pt idx="680">
                  <c:v>489.2127114725655</c:v>
                </c:pt>
                <c:pt idx="681">
                  <c:v>489.28857472351291</c:v>
                </c:pt>
                <c:pt idx="682">
                  <c:v>489.36436761711593</c:v>
                </c:pt>
                <c:pt idx="683">
                  <c:v>489.44009012768254</c:v>
                </c:pt>
                <c:pt idx="684">
                  <c:v>489.51574222945584</c:v>
                </c:pt>
                <c:pt idx="685">
                  <c:v>489.59132389669986</c:v>
                </c:pt>
                <c:pt idx="686">
                  <c:v>489.66683510386918</c:v>
                </c:pt>
                <c:pt idx="687">
                  <c:v>489.7422758251638</c:v>
                </c:pt>
                <c:pt idx="688">
                  <c:v>489.8176460350283</c:v>
                </c:pt>
                <c:pt idx="689">
                  <c:v>489.89294570787308</c:v>
                </c:pt>
                <c:pt idx="690">
                  <c:v>489.96817481807727</c:v>
                </c:pt>
                <c:pt idx="691">
                  <c:v>490.04333334008749</c:v>
                </c:pt>
                <c:pt idx="692">
                  <c:v>490.11842124837699</c:v>
                </c:pt>
                <c:pt idx="693">
                  <c:v>490.19343851745941</c:v>
                </c:pt>
                <c:pt idx="694">
                  <c:v>490.26838512183576</c:v>
                </c:pt>
                <c:pt idx="695">
                  <c:v>490.34326103602837</c:v>
                </c:pt>
                <c:pt idx="696">
                  <c:v>490.41806623457705</c:v>
                </c:pt>
                <c:pt idx="697">
                  <c:v>490.49280069216189</c:v>
                </c:pt>
                <c:pt idx="698">
                  <c:v>490.56746438332289</c:v>
                </c:pt>
                <c:pt idx="699">
                  <c:v>490.64205728269229</c:v>
                </c:pt>
                <c:pt idx="700">
                  <c:v>490.71657936492369</c:v>
                </c:pt>
                <c:pt idx="701">
                  <c:v>490.79103060473369</c:v>
                </c:pt>
                <c:pt idx="702">
                  <c:v>490.86541097678781</c:v>
                </c:pt>
                <c:pt idx="703">
                  <c:v>490.93972045584451</c:v>
                </c:pt>
                <c:pt idx="704">
                  <c:v>491.01395901662067</c:v>
                </c:pt>
                <c:pt idx="705">
                  <c:v>491.08812663395133</c:v>
                </c:pt>
                <c:pt idx="706">
                  <c:v>491.16222328257453</c:v>
                </c:pt>
                <c:pt idx="707">
                  <c:v>491.23624893732796</c:v>
                </c:pt>
                <c:pt idx="708">
                  <c:v>491.31020357310655</c:v>
                </c:pt>
                <c:pt idx="709">
                  <c:v>491.38408716471645</c:v>
                </c:pt>
                <c:pt idx="710">
                  <c:v>491.45789968707027</c:v>
                </c:pt>
                <c:pt idx="711">
                  <c:v>491.53164111511376</c:v>
                </c:pt>
                <c:pt idx="712">
                  <c:v>491.60531142377403</c:v>
                </c:pt>
                <c:pt idx="713">
                  <c:v>491.67891058800967</c:v>
                </c:pt>
                <c:pt idx="714">
                  <c:v>491.75243858282079</c:v>
                </c:pt>
                <c:pt idx="715">
                  <c:v>491.82589538322929</c:v>
                </c:pt>
                <c:pt idx="716">
                  <c:v>491.89928096424603</c:v>
                </c:pt>
                <c:pt idx="717">
                  <c:v>491.97259530097881</c:v>
                </c:pt>
                <c:pt idx="718">
                  <c:v>492.04583836843665</c:v>
                </c:pt>
                <c:pt idx="719">
                  <c:v>492.11901014183297</c:v>
                </c:pt>
                <c:pt idx="720">
                  <c:v>492.19211059619448</c:v>
                </c:pt>
                <c:pt idx="721">
                  <c:v>492.26513970679474</c:v>
                </c:pt>
                <c:pt idx="722">
                  <c:v>492.33809744871377</c:v>
                </c:pt>
                <c:pt idx="723">
                  <c:v>492.41098379718039</c:v>
                </c:pt>
                <c:pt idx="724">
                  <c:v>492.48379872746364</c:v>
                </c:pt>
                <c:pt idx="725">
                  <c:v>492.55654221479205</c:v>
                </c:pt>
                <c:pt idx="726">
                  <c:v>492.62921423443368</c:v>
                </c:pt>
                <c:pt idx="727">
                  <c:v>492.7018147617074</c:v>
                </c:pt>
                <c:pt idx="728">
                  <c:v>492.7743437719306</c:v>
                </c:pt>
                <c:pt idx="729">
                  <c:v>492.84680124045042</c:v>
                </c:pt>
                <c:pt idx="730">
                  <c:v>492.91918714265449</c:v>
                </c:pt>
                <c:pt idx="731">
                  <c:v>492.99150145395186</c:v>
                </c:pt>
                <c:pt idx="732">
                  <c:v>493.06374414975483</c:v>
                </c:pt>
                <c:pt idx="733">
                  <c:v>493.13591520547834</c:v>
                </c:pt>
                <c:pt idx="734">
                  <c:v>493.20801459663056</c:v>
                </c:pt>
                <c:pt idx="735">
                  <c:v>493.28004229866627</c:v>
                </c:pt>
                <c:pt idx="736">
                  <c:v>493.35199828717379</c:v>
                </c:pt>
                <c:pt idx="737">
                  <c:v>493.42388253761771</c:v>
                </c:pt>
                <c:pt idx="738">
                  <c:v>493.49569502558029</c:v>
                </c:pt>
                <c:pt idx="739">
                  <c:v>493.56743572670149</c:v>
                </c:pt>
                <c:pt idx="740">
                  <c:v>493.63910461652227</c:v>
                </c:pt>
                <c:pt idx="741">
                  <c:v>493.7107016707821</c:v>
                </c:pt>
                <c:pt idx="742">
                  <c:v>493.78222686501897</c:v>
                </c:pt>
                <c:pt idx="743">
                  <c:v>493.85368017505965</c:v>
                </c:pt>
                <c:pt idx="744">
                  <c:v>493.92506157647472</c:v>
                </c:pt>
                <c:pt idx="745">
                  <c:v>493.99637104508918</c:v>
                </c:pt>
                <c:pt idx="746">
                  <c:v>494.06760855665203</c:v>
                </c:pt>
                <c:pt idx="747">
                  <c:v>494.13877408692088</c:v>
                </c:pt>
                <c:pt idx="748">
                  <c:v>494.20986761175044</c:v>
                </c:pt>
                <c:pt idx="749">
                  <c:v>494.28088910688638</c:v>
                </c:pt>
                <c:pt idx="750">
                  <c:v>494.3518385482771</c:v>
                </c:pt>
                <c:pt idx="751">
                  <c:v>494.4227159117367</c:v>
                </c:pt>
                <c:pt idx="752">
                  <c:v>494.49352117324412</c:v>
                </c:pt>
                <c:pt idx="753">
                  <c:v>494.56425430859485</c:v>
                </c:pt>
                <c:pt idx="754">
                  <c:v>494.63491529387153</c:v>
                </c:pt>
                <c:pt idx="755">
                  <c:v>494.70550410502091</c:v>
                </c:pt>
                <c:pt idx="756">
                  <c:v>494.7760207180047</c:v>
                </c:pt>
                <c:pt idx="757">
                  <c:v>494.84646510888706</c:v>
                </c:pt>
                <c:pt idx="758">
                  <c:v>494.91683725373349</c:v>
                </c:pt>
                <c:pt idx="759">
                  <c:v>494.98713712855073</c:v>
                </c:pt>
                <c:pt idx="760">
                  <c:v>495.057364709517</c:v>
                </c:pt>
                <c:pt idx="761">
                  <c:v>495.1275199726943</c:v>
                </c:pt>
                <c:pt idx="762">
                  <c:v>495.19760289422032</c:v>
                </c:pt>
                <c:pt idx="763">
                  <c:v>495.2676134503439</c:v>
                </c:pt>
                <c:pt idx="764">
                  <c:v>495.33755161721922</c:v>
                </c:pt>
                <c:pt idx="765">
                  <c:v>495.40741737105071</c:v>
                </c:pt>
                <c:pt idx="766">
                  <c:v>495.47721068807175</c:v>
                </c:pt>
                <c:pt idx="767">
                  <c:v>495.5469315446008</c:v>
                </c:pt>
                <c:pt idx="768">
                  <c:v>495.61657991689856</c:v>
                </c:pt>
                <c:pt idx="769">
                  <c:v>495.68615578127771</c:v>
                </c:pt>
                <c:pt idx="770">
                  <c:v>495.75565911411178</c:v>
                </c:pt>
                <c:pt idx="771">
                  <c:v>495.82508989173976</c:v>
                </c:pt>
                <c:pt idx="772">
                  <c:v>495.89444809054356</c:v>
                </c:pt>
                <c:pt idx="773">
                  <c:v>495.96373368692821</c:v>
                </c:pt>
                <c:pt idx="774">
                  <c:v>496.03294665740805</c:v>
                </c:pt>
                <c:pt idx="775">
                  <c:v>496.10208697837282</c:v>
                </c:pt>
                <c:pt idx="776">
                  <c:v>496.17115462632256</c:v>
                </c:pt>
                <c:pt idx="777">
                  <c:v>496.24014957781122</c:v>
                </c:pt>
                <c:pt idx="778">
                  <c:v>496.30907180930797</c:v>
                </c:pt>
                <c:pt idx="779">
                  <c:v>496.37792129744196</c:v>
                </c:pt>
                <c:pt idx="780">
                  <c:v>496.44669801873414</c:v>
                </c:pt>
                <c:pt idx="781">
                  <c:v>496.51540194988888</c:v>
                </c:pt>
                <c:pt idx="782">
                  <c:v>496.58403306743492</c:v>
                </c:pt>
                <c:pt idx="783">
                  <c:v>496.65259134811271</c:v>
                </c:pt>
                <c:pt idx="784">
                  <c:v>496.72107676857127</c:v>
                </c:pt>
                <c:pt idx="785">
                  <c:v>496.78948930548108</c:v>
                </c:pt>
                <c:pt idx="786">
                  <c:v>496.85782893564897</c:v>
                </c:pt>
                <c:pt idx="787">
                  <c:v>496.92609563576849</c:v>
                </c:pt>
                <c:pt idx="788">
                  <c:v>496.99428938266612</c:v>
                </c:pt>
                <c:pt idx="789">
                  <c:v>497.06241015312611</c:v>
                </c:pt>
                <c:pt idx="790">
                  <c:v>497.13045792401198</c:v>
                </c:pt>
                <c:pt idx="791">
                  <c:v>497.19843267212542</c:v>
                </c:pt>
                <c:pt idx="792">
                  <c:v>497.26633437435976</c:v>
                </c:pt>
                <c:pt idx="793">
                  <c:v>497.33416300766038</c:v>
                </c:pt>
                <c:pt idx="794">
                  <c:v>497.40191854888718</c:v>
                </c:pt>
                <c:pt idx="795">
                  <c:v>497.46960097507235</c:v>
                </c:pt>
                <c:pt idx="796">
                  <c:v>497.53721026313843</c:v>
                </c:pt>
                <c:pt idx="797">
                  <c:v>497.60474639012904</c:v>
                </c:pt>
                <c:pt idx="798">
                  <c:v>497.6722093330207</c:v>
                </c:pt>
                <c:pt idx="799">
                  <c:v>497.73959906887524</c:v>
                </c:pt>
                <c:pt idx="800">
                  <c:v>497.80691557481617</c:v>
                </c:pt>
                <c:pt idx="801">
                  <c:v>497.8741588279201</c:v>
                </c:pt>
                <c:pt idx="802">
                  <c:v>497.94132880527951</c:v>
                </c:pt>
                <c:pt idx="803">
                  <c:v>498.00842548413169</c:v>
                </c:pt>
                <c:pt idx="804">
                  <c:v>498.07544884153805</c:v>
                </c:pt>
                <c:pt idx="805">
                  <c:v>498.14239885478042</c:v>
                </c:pt>
                <c:pt idx="806">
                  <c:v>498.20927550104682</c:v>
                </c:pt>
                <c:pt idx="807">
                  <c:v>498.27607875758628</c:v>
                </c:pt>
                <c:pt idx="808">
                  <c:v>498.34280860167337</c:v>
                </c:pt>
                <c:pt idx="809">
                  <c:v>498.40946501061973</c:v>
                </c:pt>
                <c:pt idx="810">
                  <c:v>498.47604796172624</c:v>
                </c:pt>
                <c:pt idx="811">
                  <c:v>498.54255743235632</c:v>
                </c:pt>
                <c:pt idx="812">
                  <c:v>498.60899339992955</c:v>
                </c:pt>
                <c:pt idx="813">
                  <c:v>498.67535584169838</c:v>
                </c:pt>
                <c:pt idx="814">
                  <c:v>498.74164473525667</c:v>
                </c:pt>
                <c:pt idx="815">
                  <c:v>498.80786005795466</c:v>
                </c:pt>
                <c:pt idx="816">
                  <c:v>498.87400178728564</c:v>
                </c:pt>
                <c:pt idx="817">
                  <c:v>498.94006990072654</c:v>
                </c:pt>
                <c:pt idx="818">
                  <c:v>499.00606437581069</c:v>
                </c:pt>
                <c:pt idx="819">
                  <c:v>499.0719851900937</c:v>
                </c:pt>
                <c:pt idx="820">
                  <c:v>499.13783232112166</c:v>
                </c:pt>
                <c:pt idx="821">
                  <c:v>499.20360574653233</c:v>
                </c:pt>
                <c:pt idx="822">
                  <c:v>499.26930544393127</c:v>
                </c:pt>
                <c:pt idx="823">
                  <c:v>499.33493139090865</c:v>
                </c:pt>
                <c:pt idx="824">
                  <c:v>499.40048356519844</c:v>
                </c:pt>
                <c:pt idx="825">
                  <c:v>499.46596194446283</c:v>
                </c:pt>
                <c:pt idx="826">
                  <c:v>499.5313665064138</c:v>
                </c:pt>
                <c:pt idx="827">
                  <c:v>499.59669722883638</c:v>
                </c:pt>
                <c:pt idx="828">
                  <c:v>499.66195408946646</c:v>
                </c:pt>
                <c:pt idx="829">
                  <c:v>499.72713706609579</c:v>
                </c:pt>
                <c:pt idx="830">
                  <c:v>499.79224613652298</c:v>
                </c:pt>
                <c:pt idx="831">
                  <c:v>499.85728127863842</c:v>
                </c:pt>
                <c:pt idx="832">
                  <c:v>499.92224247031379</c:v>
                </c:pt>
                <c:pt idx="833">
                  <c:v>499.98712968939094</c:v>
                </c:pt>
                <c:pt idx="834">
                  <c:v>500.05194291381201</c:v>
                </c:pt>
                <c:pt idx="835">
                  <c:v>500.11668212155206</c:v>
                </c:pt>
                <c:pt idx="836">
                  <c:v>500.18134729051587</c:v>
                </c:pt>
                <c:pt idx="837">
                  <c:v>500.24593839871591</c:v>
                </c:pt>
                <c:pt idx="838">
                  <c:v>500.310455424189</c:v>
                </c:pt>
                <c:pt idx="839">
                  <c:v>500.37489834493852</c:v>
                </c:pt>
                <c:pt idx="840">
                  <c:v>500.4392671390915</c:v>
                </c:pt>
                <c:pt idx="841">
                  <c:v>500.50356178468849</c:v>
                </c:pt>
                <c:pt idx="842">
                  <c:v>500.56778225989069</c:v>
                </c:pt>
                <c:pt idx="843">
                  <c:v>500.63192854276843</c:v>
                </c:pt>
                <c:pt idx="844">
                  <c:v>500.69600061157979</c:v>
                </c:pt>
                <c:pt idx="845">
                  <c:v>500.75999844443913</c:v>
                </c:pt>
                <c:pt idx="846">
                  <c:v>500.82392201960124</c:v>
                </c:pt>
                <c:pt idx="847">
                  <c:v>500.88777131529014</c:v>
                </c:pt>
                <c:pt idx="848">
                  <c:v>500.95154630981574</c:v>
                </c:pt>
                <c:pt idx="849">
                  <c:v>501.01524698139536</c:v>
                </c:pt>
                <c:pt idx="850">
                  <c:v>501.07887330837434</c:v>
                </c:pt>
                <c:pt idx="851">
                  <c:v>501.14242526912824</c:v>
                </c:pt>
                <c:pt idx="852">
                  <c:v>501.20590284201711</c:v>
                </c:pt>
                <c:pt idx="853">
                  <c:v>501.26930600537293</c:v>
                </c:pt>
                <c:pt idx="854">
                  <c:v>501.33263473765732</c:v>
                </c:pt>
                <c:pt idx="855">
                  <c:v>501.39588901733475</c:v>
                </c:pt>
                <c:pt idx="856">
                  <c:v>501.45906882278831</c:v>
                </c:pt>
                <c:pt idx="857">
                  <c:v>501.52217413260877</c:v>
                </c:pt>
                <c:pt idx="858">
                  <c:v>501.58520492527788</c:v>
                </c:pt>
                <c:pt idx="859">
                  <c:v>501.64816117929178</c:v>
                </c:pt>
                <c:pt idx="860">
                  <c:v>501.71104287325761</c:v>
                </c:pt>
                <c:pt idx="861">
                  <c:v>501.77384998576969</c:v>
                </c:pt>
                <c:pt idx="862">
                  <c:v>501.83658249542447</c:v>
                </c:pt>
                <c:pt idx="863">
                  <c:v>501.89924038089038</c:v>
                </c:pt>
                <c:pt idx="864">
                  <c:v>501.96182362080197</c:v>
                </c:pt>
                <c:pt idx="865">
                  <c:v>502.02433219386143</c:v>
                </c:pt>
                <c:pt idx="866">
                  <c:v>502.0867660787892</c:v>
                </c:pt>
                <c:pt idx="867">
                  <c:v>502.14912525435011</c:v>
                </c:pt>
                <c:pt idx="868">
                  <c:v>502.21140969925045</c:v>
                </c:pt>
                <c:pt idx="869">
                  <c:v>502.27361939238159</c:v>
                </c:pt>
                <c:pt idx="870">
                  <c:v>502.33575431245146</c:v>
                </c:pt>
                <c:pt idx="871">
                  <c:v>502.39781443838018</c:v>
                </c:pt>
                <c:pt idx="872">
                  <c:v>502.45979974899922</c:v>
                </c:pt>
                <c:pt idx="873">
                  <c:v>502.52171022321329</c:v>
                </c:pt>
                <c:pt idx="874">
                  <c:v>502.58354583990922</c:v>
                </c:pt>
                <c:pt idx="875">
                  <c:v>502.64530657806898</c:v>
                </c:pt>
                <c:pt idx="876">
                  <c:v>502.70699241667614</c:v>
                </c:pt>
                <c:pt idx="877">
                  <c:v>502.76860333467403</c:v>
                </c:pt>
                <c:pt idx="878">
                  <c:v>502.83013931110838</c:v>
                </c:pt>
                <c:pt idx="879">
                  <c:v>502.891600324992</c:v>
                </c:pt>
                <c:pt idx="880">
                  <c:v>502.95298635545987</c:v>
                </c:pt>
                <c:pt idx="881">
                  <c:v>503.01429738152177</c:v>
                </c:pt>
                <c:pt idx="882">
                  <c:v>503.07553338237875</c:v>
                </c:pt>
                <c:pt idx="883">
                  <c:v>503.13669433712698</c:v>
                </c:pt>
                <c:pt idx="884">
                  <c:v>503.19778022494819</c:v>
                </c:pt>
                <c:pt idx="885">
                  <c:v>503.25879102503154</c:v>
                </c:pt>
                <c:pt idx="886">
                  <c:v>503.31972671659952</c:v>
                </c:pt>
                <c:pt idx="887">
                  <c:v>503.38058727892002</c:v>
                </c:pt>
                <c:pt idx="888">
                  <c:v>503.44137269124423</c:v>
                </c:pt>
                <c:pt idx="889">
                  <c:v>503.5020829328509</c:v>
                </c:pt>
                <c:pt idx="890">
                  <c:v>503.56271798308427</c:v>
                </c:pt>
                <c:pt idx="891">
                  <c:v>503.62327782129182</c:v>
                </c:pt>
                <c:pt idx="892">
                  <c:v>503.68376242682444</c:v>
                </c:pt>
                <c:pt idx="893">
                  <c:v>503.74417177910379</c:v>
                </c:pt>
                <c:pt idx="894">
                  <c:v>503.80450585754687</c:v>
                </c:pt>
                <c:pt idx="895">
                  <c:v>503.86476464158045</c:v>
                </c:pt>
                <c:pt idx="896">
                  <c:v>503.92494811072032</c:v>
                </c:pt>
                <c:pt idx="897">
                  <c:v>503.98505624442765</c:v>
                </c:pt>
                <c:pt idx="898">
                  <c:v>504.04508902227604</c:v>
                </c:pt>
                <c:pt idx="899">
                  <c:v>504.10504642370967</c:v>
                </c:pt>
                <c:pt idx="900">
                  <c:v>504.16492842839659</c:v>
                </c:pt>
                <c:pt idx="901">
                  <c:v>504.22473501589201</c:v>
                </c:pt>
                <c:pt idx="902">
                  <c:v>504.28446616584057</c:v>
                </c:pt>
                <c:pt idx="903">
                  <c:v>504.34412185792638</c:v>
                </c:pt>
                <c:pt idx="904">
                  <c:v>504.40370207175971</c:v>
                </c:pt>
                <c:pt idx="905">
                  <c:v>504.46320678707497</c:v>
                </c:pt>
                <c:pt idx="906">
                  <c:v>504.52263598356836</c:v>
                </c:pt>
                <c:pt idx="907">
                  <c:v>504.58198964105117</c:v>
                </c:pt>
                <c:pt idx="908">
                  <c:v>504.6412677392745</c:v>
                </c:pt>
                <c:pt idx="909">
                  <c:v>504.70047025801694</c:v>
                </c:pt>
                <c:pt idx="910">
                  <c:v>504.75959717713624</c:v>
                </c:pt>
                <c:pt idx="911">
                  <c:v>504.81864847646557</c:v>
                </c:pt>
                <c:pt idx="912">
                  <c:v>504.87762413588399</c:v>
                </c:pt>
                <c:pt idx="913">
                  <c:v>504.93652413532556</c:v>
                </c:pt>
                <c:pt idx="914">
                  <c:v>504.99534845470492</c:v>
                </c:pt>
                <c:pt idx="915">
                  <c:v>505.05409707398729</c:v>
                </c:pt>
                <c:pt idx="916">
                  <c:v>505.11276997311592</c:v>
                </c:pt>
                <c:pt idx="917">
                  <c:v>505.1713671320951</c:v>
                </c:pt>
                <c:pt idx="918">
                  <c:v>505.22988853101026</c:v>
                </c:pt>
                <c:pt idx="919">
                  <c:v>505.28833414988503</c:v>
                </c:pt>
                <c:pt idx="920">
                  <c:v>505.34670396878215</c:v>
                </c:pt>
                <c:pt idx="921">
                  <c:v>505.40499796785269</c:v>
                </c:pt>
                <c:pt idx="922">
                  <c:v>505.46321612721943</c:v>
                </c:pt>
                <c:pt idx="923">
                  <c:v>505.52135842701978</c:v>
                </c:pt>
                <c:pt idx="924">
                  <c:v>505.5794248474719</c:v>
                </c:pt>
                <c:pt idx="925">
                  <c:v>505.63741536874477</c:v>
                </c:pt>
                <c:pt idx="926">
                  <c:v>505.69532997109792</c:v>
                </c:pt>
                <c:pt idx="927">
                  <c:v>505.75316863479122</c:v>
                </c:pt>
                <c:pt idx="928">
                  <c:v>505.81093134012508</c:v>
                </c:pt>
                <c:pt idx="929">
                  <c:v>505.86861806734248</c:v>
                </c:pt>
                <c:pt idx="930">
                  <c:v>505.9262287969425</c:v>
                </c:pt>
                <c:pt idx="931">
                  <c:v>505.98376350907847</c:v>
                </c:pt>
                <c:pt idx="932">
                  <c:v>506.04122218428961</c:v>
                </c:pt>
                <c:pt idx="933">
                  <c:v>506.09860480292548</c:v>
                </c:pt>
                <c:pt idx="934">
                  <c:v>506.15591134544695</c:v>
                </c:pt>
                <c:pt idx="935">
                  <c:v>506.21314179232024</c:v>
                </c:pt>
                <c:pt idx="936">
                  <c:v>506.27029612401725</c:v>
                </c:pt>
                <c:pt idx="937">
                  <c:v>506.32737432109451</c:v>
                </c:pt>
                <c:pt idx="938">
                  <c:v>506.38437636407724</c:v>
                </c:pt>
                <c:pt idx="939">
                  <c:v>506.44130223350334</c:v>
                </c:pt>
                <c:pt idx="940">
                  <c:v>506.49815191000152</c:v>
                </c:pt>
                <c:pt idx="941">
                  <c:v>506.55492537420196</c:v>
                </c:pt>
                <c:pt idx="942">
                  <c:v>506.61162260672251</c:v>
                </c:pt>
                <c:pt idx="943">
                  <c:v>506.66824358823726</c:v>
                </c:pt>
                <c:pt idx="944">
                  <c:v>506.7247882994032</c:v>
                </c:pt>
                <c:pt idx="945">
                  <c:v>506.78125672100896</c:v>
                </c:pt>
                <c:pt idx="946">
                  <c:v>506.83764883376108</c:v>
                </c:pt>
                <c:pt idx="947">
                  <c:v>506.89396461847912</c:v>
                </c:pt>
                <c:pt idx="948">
                  <c:v>506.95020405588423</c:v>
                </c:pt>
                <c:pt idx="949">
                  <c:v>507.00636712687486</c:v>
                </c:pt>
                <c:pt idx="950">
                  <c:v>507.06245381226972</c:v>
                </c:pt>
                <c:pt idx="951">
                  <c:v>507.11846409294873</c:v>
                </c:pt>
                <c:pt idx="952">
                  <c:v>507.17439794979293</c:v>
                </c:pt>
                <c:pt idx="953">
                  <c:v>507.2302553637644</c:v>
                </c:pt>
                <c:pt idx="954">
                  <c:v>507.28603631579165</c:v>
                </c:pt>
                <c:pt idx="955">
                  <c:v>507.34174078685288</c:v>
                </c:pt>
                <c:pt idx="956">
                  <c:v>507.39736875798337</c:v>
                </c:pt>
                <c:pt idx="957">
                  <c:v>507.45292021020379</c:v>
                </c:pt>
                <c:pt idx="958">
                  <c:v>507.50839512453513</c:v>
                </c:pt>
                <c:pt idx="959">
                  <c:v>507.563793482064</c:v>
                </c:pt>
                <c:pt idx="960">
                  <c:v>507.61911526394937</c:v>
                </c:pt>
                <c:pt idx="961">
                  <c:v>507.67436045127027</c:v>
                </c:pt>
                <c:pt idx="962">
                  <c:v>507.72952902517858</c:v>
                </c:pt>
                <c:pt idx="963">
                  <c:v>507.78462096693079</c:v>
                </c:pt>
                <c:pt idx="964">
                  <c:v>507.83963625769366</c:v>
                </c:pt>
                <c:pt idx="965">
                  <c:v>507.89457487868435</c:v>
                </c:pt>
                <c:pt idx="966">
                  <c:v>507.94943681117815</c:v>
                </c:pt>
                <c:pt idx="967">
                  <c:v>508.00422203646411</c:v>
                </c:pt>
                <c:pt idx="968">
                  <c:v>508.05893053586829</c:v>
                </c:pt>
                <c:pt idx="969">
                  <c:v>508.11356229069884</c:v>
                </c:pt>
                <c:pt idx="970">
                  <c:v>508.1681172823782</c:v>
                </c:pt>
                <c:pt idx="971">
                  <c:v>508.22259549223492</c:v>
                </c:pt>
                <c:pt idx="972">
                  <c:v>508.27699690168328</c:v>
                </c:pt>
                <c:pt idx="973">
                  <c:v>508.3313214922411</c:v>
                </c:pt>
                <c:pt idx="974">
                  <c:v>508.38556924529638</c:v>
                </c:pt>
                <c:pt idx="975">
                  <c:v>508.43974014239512</c:v>
                </c:pt>
                <c:pt idx="976">
                  <c:v>508.49383416499001</c:v>
                </c:pt>
                <c:pt idx="977">
                  <c:v>508.54785129471122</c:v>
                </c:pt>
                <c:pt idx="978">
                  <c:v>508.60179151309978</c:v>
                </c:pt>
                <c:pt idx="979">
                  <c:v>508.65565480174752</c:v>
                </c:pt>
                <c:pt idx="980">
                  <c:v>508.70944114223994</c:v>
                </c:pt>
                <c:pt idx="981">
                  <c:v>508.76315051629894</c:v>
                </c:pt>
                <c:pt idx="982">
                  <c:v>508.81678290556221</c:v>
                </c:pt>
                <c:pt idx="983">
                  <c:v>508.87033829173345</c:v>
                </c:pt>
                <c:pt idx="984">
                  <c:v>508.92381665652471</c:v>
                </c:pt>
                <c:pt idx="985">
                  <c:v>508.97721798171949</c:v>
                </c:pt>
                <c:pt idx="986">
                  <c:v>509.03054224904929</c:v>
                </c:pt>
                <c:pt idx="987">
                  <c:v>509.08378944037997</c:v>
                </c:pt>
                <c:pt idx="988">
                  <c:v>509.13695953751721</c:v>
                </c:pt>
                <c:pt idx="989">
                  <c:v>509.19005252230244</c:v>
                </c:pt>
                <c:pt idx="990">
                  <c:v>509.24306837663607</c:v>
                </c:pt>
                <c:pt idx="991">
                  <c:v>509.29600708240571</c:v>
                </c:pt>
                <c:pt idx="992">
                  <c:v>509.3488686215785</c:v>
                </c:pt>
                <c:pt idx="993">
                  <c:v>509.40165297608968</c:v>
                </c:pt>
                <c:pt idx="994">
                  <c:v>509.45436012791032</c:v>
                </c:pt>
                <c:pt idx="995">
                  <c:v>509.50699005908217</c:v>
                </c:pt>
                <c:pt idx="996">
                  <c:v>509.55954275163327</c:v>
                </c:pt>
                <c:pt idx="997">
                  <c:v>509.61201818764374</c:v>
                </c:pt>
                <c:pt idx="998">
                  <c:v>509.66441634918857</c:v>
                </c:pt>
                <c:pt idx="999">
                  <c:v>509.71673721835168</c:v>
                </c:pt>
                <c:pt idx="1000">
                  <c:v>509.76898077731443</c:v>
                </c:pt>
                <c:pt idx="1001">
                  <c:v>509.82114700824332</c:v>
                </c:pt>
                <c:pt idx="1002">
                  <c:v>509.87323589335517</c:v>
                </c:pt>
                <c:pt idx="1003">
                  <c:v>509.92524741481014</c:v>
                </c:pt>
                <c:pt idx="1004">
                  <c:v>509.97718155489594</c:v>
                </c:pt>
                <c:pt idx="1005">
                  <c:v>510.02903829587484</c:v>
                </c:pt>
                <c:pt idx="1006">
                  <c:v>510.08081762003695</c:v>
                </c:pt>
                <c:pt idx="1007">
                  <c:v>510.13251950974853</c:v>
                </c:pt>
                <c:pt idx="1008">
                  <c:v>510.18414394731707</c:v>
                </c:pt>
                <c:pt idx="1009">
                  <c:v>510.23569091508574</c:v>
                </c:pt>
                <c:pt idx="1010">
                  <c:v>510.28716039551966</c:v>
                </c:pt>
                <c:pt idx="1011">
                  <c:v>510.33855237105314</c:v>
                </c:pt>
                <c:pt idx="1012">
                  <c:v>510.38986682409279</c:v>
                </c:pt>
                <c:pt idx="1013">
                  <c:v>510.44110373713511</c:v>
                </c:pt>
                <c:pt idx="1014">
                  <c:v>510.49226309269312</c:v>
                </c:pt>
                <c:pt idx="1015">
                  <c:v>510.54334487328316</c:v>
                </c:pt>
                <c:pt idx="1016">
                  <c:v>510.59434906151205</c:v>
                </c:pt>
                <c:pt idx="1017">
                  <c:v>510.64527563992925</c:v>
                </c:pt>
                <c:pt idx="1018">
                  <c:v>510.69612459112119</c:v>
                </c:pt>
                <c:pt idx="1019">
                  <c:v>510.7468958977712</c:v>
                </c:pt>
                <c:pt idx="1020">
                  <c:v>510.79758954249706</c:v>
                </c:pt>
                <c:pt idx="1021">
                  <c:v>510.84820550803545</c:v>
                </c:pt>
                <c:pt idx="1022">
                  <c:v>510.89874377707793</c:v>
                </c:pt>
                <c:pt idx="1023">
                  <c:v>510.94920433236393</c:v>
                </c:pt>
                <c:pt idx="1024">
                  <c:v>510.99958715667628</c:v>
                </c:pt>
                <c:pt idx="1025">
                  <c:v>511.04989223279824</c:v>
                </c:pt>
                <c:pt idx="1026">
                  <c:v>511.10011954355207</c:v>
                </c:pt>
                <c:pt idx="1027">
                  <c:v>511.15026907176923</c:v>
                </c:pt>
                <c:pt idx="1028">
                  <c:v>511.20034080034077</c:v>
                </c:pt>
                <c:pt idx="1029">
                  <c:v>511.25033471217262</c:v>
                </c:pt>
                <c:pt idx="1030">
                  <c:v>511.30025079017179</c:v>
                </c:pt>
                <c:pt idx="1031">
                  <c:v>511.35008901727178</c:v>
                </c:pt>
                <c:pt idx="1032">
                  <c:v>511.39984937649251</c:v>
                </c:pt>
                <c:pt idx="1033">
                  <c:v>511.44953185081846</c:v>
                </c:pt>
                <c:pt idx="1034">
                  <c:v>511.49913642326544</c:v>
                </c:pt>
                <c:pt idx="1035">
                  <c:v>511.54866307688923</c:v>
                </c:pt>
                <c:pt idx="1036">
                  <c:v>511.59811179478248</c:v>
                </c:pt>
                <c:pt idx="1037">
                  <c:v>511.6474825600958</c:v>
                </c:pt>
                <c:pt idx="1038">
                  <c:v>511.69677535586845</c:v>
                </c:pt>
                <c:pt idx="1039">
                  <c:v>511.74599016531579</c:v>
                </c:pt>
                <c:pt idx="1040">
                  <c:v>511.79512697164904</c:v>
                </c:pt>
                <c:pt idx="1041">
                  <c:v>511.84418575804972</c:v>
                </c:pt>
                <c:pt idx="1042">
                  <c:v>511.89316650774867</c:v>
                </c:pt>
                <c:pt idx="1043">
                  <c:v>511.94206920403275</c:v>
                </c:pt>
                <c:pt idx="1044">
                  <c:v>511.99089383016525</c:v>
                </c:pt>
                <c:pt idx="1045">
                  <c:v>512.03964036951277</c:v>
                </c:pt>
                <c:pt idx="1046">
                  <c:v>512.08830880537164</c:v>
                </c:pt>
                <c:pt idx="1047">
                  <c:v>512.13689912111386</c:v>
                </c:pt>
                <c:pt idx="1048">
                  <c:v>512.18541130017843</c:v>
                </c:pt>
                <c:pt idx="1049">
                  <c:v>512.23384532596549</c:v>
                </c:pt>
                <c:pt idx="1050">
                  <c:v>512.28220118188949</c:v>
                </c:pt>
                <c:pt idx="1051">
                  <c:v>512.33047885146561</c:v>
                </c:pt>
                <c:pt idx="1052">
                  <c:v>512.3786783181996</c:v>
                </c:pt>
                <c:pt idx="1053">
                  <c:v>512.42679956560164</c:v>
                </c:pt>
                <c:pt idx="1054">
                  <c:v>512.4748425772226</c:v>
                </c:pt>
                <c:pt idx="1055">
                  <c:v>512.52280733666328</c:v>
                </c:pt>
                <c:pt idx="1056">
                  <c:v>512.57069382751911</c:v>
                </c:pt>
                <c:pt idx="1057">
                  <c:v>512.61850203343045</c:v>
                </c:pt>
                <c:pt idx="1058">
                  <c:v>512.66623193805322</c:v>
                </c:pt>
                <c:pt idx="1059">
                  <c:v>512.71388352505812</c:v>
                </c:pt>
                <c:pt idx="1060">
                  <c:v>512.76145677817783</c:v>
                </c:pt>
                <c:pt idx="1061">
                  <c:v>512.80895168112659</c:v>
                </c:pt>
                <c:pt idx="1062">
                  <c:v>512.8563682177147</c:v>
                </c:pt>
                <c:pt idx="1063">
                  <c:v>512.90370637171338</c:v>
                </c:pt>
                <c:pt idx="1064">
                  <c:v>512.95096612690963</c:v>
                </c:pt>
                <c:pt idx="1065">
                  <c:v>512.99814746717823</c:v>
                </c:pt>
                <c:pt idx="1066">
                  <c:v>513.04525037637427</c:v>
                </c:pt>
                <c:pt idx="1067">
                  <c:v>513.09227483840903</c:v>
                </c:pt>
                <c:pt idx="1068">
                  <c:v>513.13922083719569</c:v>
                </c:pt>
                <c:pt idx="1069">
                  <c:v>513.18608835667294</c:v>
                </c:pt>
                <c:pt idx="1070">
                  <c:v>513.23287738087731</c:v>
                </c:pt>
                <c:pt idx="1071">
                  <c:v>513.27958789372337</c:v>
                </c:pt>
                <c:pt idx="1072">
                  <c:v>513.32621987928724</c:v>
                </c:pt>
                <c:pt idx="1073">
                  <c:v>513.37277332164263</c:v>
                </c:pt>
                <c:pt idx="1074">
                  <c:v>513.41924820482404</c:v>
                </c:pt>
                <c:pt idx="1075">
                  <c:v>513.46564451297854</c:v>
                </c:pt>
                <c:pt idx="1076">
                  <c:v>513.51196223021975</c:v>
                </c:pt>
                <c:pt idx="1077">
                  <c:v>513.5582013407286</c:v>
                </c:pt>
                <c:pt idx="1078">
                  <c:v>513.60436182864896</c:v>
                </c:pt>
                <c:pt idx="1079">
                  <c:v>513.65044367823862</c:v>
                </c:pt>
                <c:pt idx="1080">
                  <c:v>513.69644687369851</c:v>
                </c:pt>
                <c:pt idx="1081">
                  <c:v>513.74237139935053</c:v>
                </c:pt>
                <c:pt idx="1082">
                  <c:v>513.78821723942804</c:v>
                </c:pt>
                <c:pt idx="1083">
                  <c:v>513.83398437829476</c:v>
                </c:pt>
                <c:pt idx="1084">
                  <c:v>513.87967280029602</c:v>
                </c:pt>
                <c:pt idx="1085">
                  <c:v>513.92528248978533</c:v>
                </c:pt>
                <c:pt idx="1086">
                  <c:v>513.97081343116042</c:v>
                </c:pt>
                <c:pt idx="1087">
                  <c:v>514.0162656088836</c:v>
                </c:pt>
                <c:pt idx="1088">
                  <c:v>514.0616390073526</c:v>
                </c:pt>
                <c:pt idx="1089">
                  <c:v>514.10693361107826</c:v>
                </c:pt>
                <c:pt idx="1090">
                  <c:v>514.15214940453939</c:v>
                </c:pt>
                <c:pt idx="1091">
                  <c:v>514.19728637232004</c:v>
                </c:pt>
                <c:pt idx="1092">
                  <c:v>514.24234449890355</c:v>
                </c:pt>
                <c:pt idx="1093">
                  <c:v>514.28732376892708</c:v>
                </c:pt>
                <c:pt idx="1094">
                  <c:v>514.33222416700744</c:v>
                </c:pt>
                <c:pt idx="1095">
                  <c:v>514.37704567774347</c:v>
                </c:pt>
                <c:pt idx="1096">
                  <c:v>514.42178828581518</c:v>
                </c:pt>
                <c:pt idx="1097">
                  <c:v>514.46645197593932</c:v>
                </c:pt>
                <c:pt idx="1098">
                  <c:v>514.51103673279283</c:v>
                </c:pt>
                <c:pt idx="1099">
                  <c:v>514.55554254116237</c:v>
                </c:pt>
                <c:pt idx="1100">
                  <c:v>514.59996938580036</c:v>
                </c:pt>
                <c:pt idx="1101">
                  <c:v>514.64431725148904</c:v>
                </c:pt>
                <c:pt idx="1102">
                  <c:v>514.68858612306133</c:v>
                </c:pt>
                <c:pt idx="1103">
                  <c:v>514.73277598536004</c:v>
                </c:pt>
                <c:pt idx="1104">
                  <c:v>514.77688682324901</c:v>
                </c:pt>
                <c:pt idx="1105">
                  <c:v>514.8209186216834</c:v>
                </c:pt>
                <c:pt idx="1106">
                  <c:v>514.86487136555627</c:v>
                </c:pt>
                <c:pt idx="1107">
                  <c:v>514.90874503982445</c:v>
                </c:pt>
                <c:pt idx="1108">
                  <c:v>514.95253962949153</c:v>
                </c:pt>
                <c:pt idx="1109">
                  <c:v>514.99625511951785</c:v>
                </c:pt>
                <c:pt idx="1110">
                  <c:v>515.03989149498227</c:v>
                </c:pt>
                <c:pt idx="1111">
                  <c:v>515.08344874096167</c:v>
                </c:pt>
                <c:pt idx="1112">
                  <c:v>515.12692684248304</c:v>
                </c:pt>
                <c:pt idx="1113">
                  <c:v>515.17032578470935</c:v>
                </c:pt>
                <c:pt idx="1114">
                  <c:v>515.21364555281775</c:v>
                </c:pt>
                <c:pt idx="1115">
                  <c:v>515.25688613190209</c:v>
                </c:pt>
                <c:pt idx="1116">
                  <c:v>515.30004750722117</c:v>
                </c:pt>
                <c:pt idx="1117">
                  <c:v>515.34312966394316</c:v>
                </c:pt>
                <c:pt idx="1118">
                  <c:v>515.38613258733335</c:v>
                </c:pt>
                <c:pt idx="1119">
                  <c:v>515.42905626268623</c:v>
                </c:pt>
                <c:pt idx="1120">
                  <c:v>515.471900675298</c:v>
                </c:pt>
                <c:pt idx="1121">
                  <c:v>515.51466581050158</c:v>
                </c:pt>
                <c:pt idx="1122">
                  <c:v>515.55735165362898</c:v>
                </c:pt>
                <c:pt idx="1123">
                  <c:v>515.59995819009316</c:v>
                </c:pt>
                <c:pt idx="1124">
                  <c:v>515.64248540528649</c:v>
                </c:pt>
                <c:pt idx="1125">
                  <c:v>515.68493328464092</c:v>
                </c:pt>
                <c:pt idx="1126">
                  <c:v>515.72730181363704</c:v>
                </c:pt>
                <c:pt idx="1127">
                  <c:v>515.7695909777276</c:v>
                </c:pt>
                <c:pt idx="1128">
                  <c:v>515.81180076248347</c:v>
                </c:pt>
                <c:pt idx="1129">
                  <c:v>515.85393115340298</c:v>
                </c:pt>
                <c:pt idx="1130">
                  <c:v>515.89598213607451</c:v>
                </c:pt>
                <c:pt idx="1131">
                  <c:v>515.93795369607199</c:v>
                </c:pt>
                <c:pt idx="1132">
                  <c:v>515.97984581905212</c:v>
                </c:pt>
                <c:pt idx="1133">
                  <c:v>516.02165849067455</c:v>
                </c:pt>
                <c:pt idx="1134">
                  <c:v>516.06339169655428</c:v>
                </c:pt>
                <c:pt idx="1135">
                  <c:v>516.10504542243234</c:v>
                </c:pt>
                <c:pt idx="1136">
                  <c:v>516.14661965404491</c:v>
                </c:pt>
                <c:pt idx="1137">
                  <c:v>516.18811437712407</c:v>
                </c:pt>
                <c:pt idx="1138">
                  <c:v>516.2295295774926</c:v>
                </c:pt>
                <c:pt idx="1139">
                  <c:v>516.27086524091362</c:v>
                </c:pt>
                <c:pt idx="1140">
                  <c:v>516.31212135324984</c:v>
                </c:pt>
                <c:pt idx="1141">
                  <c:v>516.35329790038338</c:v>
                </c:pt>
                <c:pt idx="1142">
                  <c:v>516.39439486814308</c:v>
                </c:pt>
                <c:pt idx="1143">
                  <c:v>516.4354122425101</c:v>
                </c:pt>
                <c:pt idx="1144">
                  <c:v>516.4763500093909</c:v>
                </c:pt>
                <c:pt idx="1145">
                  <c:v>516.51720815477836</c:v>
                </c:pt>
                <c:pt idx="1146">
                  <c:v>516.55798666467251</c:v>
                </c:pt>
                <c:pt idx="1147">
                  <c:v>516.59868552505532</c:v>
                </c:pt>
                <c:pt idx="1148">
                  <c:v>516.63930472202412</c:v>
                </c:pt>
                <c:pt idx="1149">
                  <c:v>516.6798442416258</c:v>
                </c:pt>
                <c:pt idx="1150">
                  <c:v>516.72030406999147</c:v>
                </c:pt>
                <c:pt idx="1151">
                  <c:v>516.76068419322326</c:v>
                </c:pt>
                <c:pt idx="1152">
                  <c:v>516.80098459751412</c:v>
                </c:pt>
                <c:pt idx="1153">
                  <c:v>516.84120526900972</c:v>
                </c:pt>
                <c:pt idx="1154">
                  <c:v>516.88134619393145</c:v>
                </c:pt>
                <c:pt idx="1155">
                  <c:v>516.9214073585681</c:v>
                </c:pt>
                <c:pt idx="1156">
                  <c:v>516.96138874910582</c:v>
                </c:pt>
                <c:pt idx="1157">
                  <c:v>517.00129035190776</c:v>
                </c:pt>
                <c:pt idx="1158">
                  <c:v>517.04111215321518</c:v>
                </c:pt>
                <c:pt idx="1159">
                  <c:v>517.08085413945321</c:v>
                </c:pt>
                <c:pt idx="1160">
                  <c:v>517.12051629696657</c:v>
                </c:pt>
                <c:pt idx="1161">
                  <c:v>517.16009861213263</c:v>
                </c:pt>
                <c:pt idx="1162">
                  <c:v>517.19960107139366</c:v>
                </c:pt>
                <c:pt idx="1163">
                  <c:v>517.23902366119273</c:v>
                </c:pt>
                <c:pt idx="1164">
                  <c:v>517.27836636804273</c:v>
                </c:pt>
                <c:pt idx="1165">
                  <c:v>517.31762917843889</c:v>
                </c:pt>
                <c:pt idx="1166">
                  <c:v>517.35681207885989</c:v>
                </c:pt>
                <c:pt idx="1167">
                  <c:v>517.39591505595706</c:v>
                </c:pt>
                <c:pt idx="1168">
                  <c:v>517.43493809625716</c:v>
                </c:pt>
                <c:pt idx="1169">
                  <c:v>517.47388118637264</c:v>
                </c:pt>
                <c:pt idx="1170">
                  <c:v>517.51274431297077</c:v>
                </c:pt>
                <c:pt idx="1171">
                  <c:v>517.55152746272154</c:v>
                </c:pt>
                <c:pt idx="1172">
                  <c:v>517.59023062232041</c:v>
                </c:pt>
                <c:pt idx="1173">
                  <c:v>517.6288537784518</c:v>
                </c:pt>
                <c:pt idx="1174">
                  <c:v>517.66739691791736</c:v>
                </c:pt>
                <c:pt idx="1175">
                  <c:v>517.70586002742778</c:v>
                </c:pt>
                <c:pt idx="1176">
                  <c:v>517.74424309385529</c:v>
                </c:pt>
                <c:pt idx="1177">
                  <c:v>517.78254610399779</c:v>
                </c:pt>
                <c:pt idx="1178">
                  <c:v>517.82076904469011</c:v>
                </c:pt>
                <c:pt idx="1179">
                  <c:v>517.8589119028826</c:v>
                </c:pt>
                <c:pt idx="1180">
                  <c:v>517.89697466542032</c:v>
                </c:pt>
                <c:pt idx="1181">
                  <c:v>517.93495731927453</c:v>
                </c:pt>
                <c:pt idx="1182">
                  <c:v>517.9728598513791</c:v>
                </c:pt>
                <c:pt idx="1183">
                  <c:v>518.01068224875064</c:v>
                </c:pt>
                <c:pt idx="1184">
                  <c:v>518.0484244984458</c:v>
                </c:pt>
                <c:pt idx="1185">
                  <c:v>518.08608658740661</c:v>
                </c:pt>
                <c:pt idx="1186">
                  <c:v>518.12366850278488</c:v>
                </c:pt>
                <c:pt idx="1187">
                  <c:v>518.16117023167806</c:v>
                </c:pt>
                <c:pt idx="1188">
                  <c:v>518.19859176118234</c:v>
                </c:pt>
                <c:pt idx="1189">
                  <c:v>518.23593307846045</c:v>
                </c:pt>
                <c:pt idx="1190">
                  <c:v>518.27319417071385</c:v>
                </c:pt>
                <c:pt idx="1191">
                  <c:v>518.31037502511992</c:v>
                </c:pt>
                <c:pt idx="1192">
                  <c:v>518.34747562892812</c:v>
                </c:pt>
                <c:pt idx="1193">
                  <c:v>518.38449596937153</c:v>
                </c:pt>
                <c:pt idx="1194">
                  <c:v>518.42143603378383</c:v>
                </c:pt>
                <c:pt idx="1195">
                  <c:v>518.45829580944041</c:v>
                </c:pt>
                <c:pt idx="1196">
                  <c:v>518.4950752837251</c:v>
                </c:pt>
                <c:pt idx="1197">
                  <c:v>518.5317744439584</c:v>
                </c:pt>
                <c:pt idx="1198">
                  <c:v>518.5683932775537</c:v>
                </c:pt>
                <c:pt idx="1199">
                  <c:v>518.60493177197384</c:v>
                </c:pt>
                <c:pt idx="1200">
                  <c:v>518.64138991464574</c:v>
                </c:pt>
                <c:pt idx="1201">
                  <c:v>518.67776769303339</c:v>
                </c:pt>
                <c:pt idx="1202">
                  <c:v>518.71406509463395</c:v>
                </c:pt>
                <c:pt idx="1203">
                  <c:v>518.75028210698611</c:v>
                </c:pt>
                <c:pt idx="1204">
                  <c:v>518.78641871765512</c:v>
                </c:pt>
                <c:pt idx="1205">
                  <c:v>518.82247491423027</c:v>
                </c:pt>
                <c:pt idx="1206">
                  <c:v>518.85845068432263</c:v>
                </c:pt>
                <c:pt idx="1207">
                  <c:v>518.89434601554001</c:v>
                </c:pt>
                <c:pt idx="1208">
                  <c:v>518.93016089560194</c:v>
                </c:pt>
                <c:pt idx="1209">
                  <c:v>518.96589531218058</c:v>
                </c:pt>
                <c:pt idx="1210">
                  <c:v>519.00154925297409</c:v>
                </c:pt>
                <c:pt idx="1211">
                  <c:v>519.03712270578342</c:v>
                </c:pt>
                <c:pt idx="1212">
                  <c:v>519.07261565832073</c:v>
                </c:pt>
                <c:pt idx="1213">
                  <c:v>519.10802809842301</c:v>
                </c:pt>
                <c:pt idx="1214">
                  <c:v>519.14336001393792</c:v>
                </c:pt>
                <c:pt idx="1215">
                  <c:v>519.17861139265415</c:v>
                </c:pt>
                <c:pt idx="1216">
                  <c:v>519.21378222251212</c:v>
                </c:pt>
                <c:pt idx="1217">
                  <c:v>519.24887249141955</c:v>
                </c:pt>
                <c:pt idx="1218">
                  <c:v>519.2838821872881</c:v>
                </c:pt>
                <c:pt idx="1219">
                  <c:v>519.31881129810176</c:v>
                </c:pt>
                <c:pt idx="1220">
                  <c:v>519.35365981184157</c:v>
                </c:pt>
                <c:pt idx="1221">
                  <c:v>519.38842771653185</c:v>
                </c:pt>
                <c:pt idx="1222">
                  <c:v>519.42311500023573</c:v>
                </c:pt>
                <c:pt idx="1223">
                  <c:v>519.4577216509839</c:v>
                </c:pt>
                <c:pt idx="1224">
                  <c:v>519.49224765690235</c:v>
                </c:pt>
                <c:pt idx="1225">
                  <c:v>519.52669300613536</c:v>
                </c:pt>
                <c:pt idx="1226">
                  <c:v>519.56105768682164</c:v>
                </c:pt>
                <c:pt idx="1227">
                  <c:v>519.59534168711696</c:v>
                </c:pt>
                <c:pt idx="1228">
                  <c:v>519.62954499526097</c:v>
                </c:pt>
                <c:pt idx="1229">
                  <c:v>519.66366759949028</c:v>
                </c:pt>
                <c:pt idx="1230">
                  <c:v>519.69770948806115</c:v>
                </c:pt>
                <c:pt idx="1231">
                  <c:v>519.73167064922529</c:v>
                </c:pt>
                <c:pt idx="1232">
                  <c:v>519.76555107135482</c:v>
                </c:pt>
                <c:pt idx="1233">
                  <c:v>519.79935074278399</c:v>
                </c:pt>
                <c:pt idx="1234">
                  <c:v>519.83306965186932</c:v>
                </c:pt>
                <c:pt idx="1235">
                  <c:v>519.86670778699886</c:v>
                </c:pt>
                <c:pt idx="1236">
                  <c:v>519.90026513664588</c:v>
                </c:pt>
                <c:pt idx="1237">
                  <c:v>519.93374168920343</c:v>
                </c:pt>
                <c:pt idx="1238">
                  <c:v>519.96713743320515</c:v>
                </c:pt>
                <c:pt idx="1239">
                  <c:v>520.00045235712139</c:v>
                </c:pt>
                <c:pt idx="1240">
                  <c:v>520.03368644951172</c:v>
                </c:pt>
                <c:pt idx="1241">
                  <c:v>520.06683969891481</c:v>
                </c:pt>
                <c:pt idx="1242">
                  <c:v>520.09991209395218</c:v>
                </c:pt>
                <c:pt idx="1243">
                  <c:v>520.1329036231856</c:v>
                </c:pt>
                <c:pt idx="1244">
                  <c:v>520.16581427530218</c:v>
                </c:pt>
                <c:pt idx="1245">
                  <c:v>520.19864403896838</c:v>
                </c:pt>
                <c:pt idx="1246">
                  <c:v>520.23139290288816</c:v>
                </c:pt>
                <c:pt idx="1247">
                  <c:v>520.26406085573217</c:v>
                </c:pt>
                <c:pt idx="1248">
                  <c:v>520.29664788633102</c:v>
                </c:pt>
                <c:pt idx="1249">
                  <c:v>520.32915398342618</c:v>
                </c:pt>
                <c:pt idx="1250">
                  <c:v>520.36157913581212</c:v>
                </c:pt>
                <c:pt idx="1251">
                  <c:v>520.39392333234252</c:v>
                </c:pt>
                <c:pt idx="1252">
                  <c:v>520.42618656186971</c:v>
                </c:pt>
                <c:pt idx="1253">
                  <c:v>520.45836881328842</c:v>
                </c:pt>
                <c:pt idx="1254">
                  <c:v>520.49047007549962</c:v>
                </c:pt>
                <c:pt idx="1255">
                  <c:v>520.52249033747637</c:v>
                </c:pt>
                <c:pt idx="1256">
                  <c:v>520.55442958815661</c:v>
                </c:pt>
                <c:pt idx="1257">
                  <c:v>520.58628781653636</c:v>
                </c:pt>
                <c:pt idx="1258">
                  <c:v>520.61806501168621</c:v>
                </c:pt>
                <c:pt idx="1259">
                  <c:v>520.64976116259515</c:v>
                </c:pt>
                <c:pt idx="1260">
                  <c:v>520.68137625840893</c:v>
                </c:pt>
                <c:pt idx="1261">
                  <c:v>520.71291028818666</c:v>
                </c:pt>
                <c:pt idx="1262">
                  <c:v>520.74436324104954</c:v>
                </c:pt>
                <c:pt idx="1263">
                  <c:v>520.77573510621676</c:v>
                </c:pt>
                <c:pt idx="1264">
                  <c:v>520.80702587282792</c:v>
                </c:pt>
                <c:pt idx="1265">
                  <c:v>520.83823553009574</c:v>
                </c:pt>
                <c:pt idx="1266">
                  <c:v>520.86936406731081</c:v>
                </c:pt>
                <c:pt idx="1267">
                  <c:v>520.90041147368959</c:v>
                </c:pt>
                <c:pt idx="1268">
                  <c:v>520.93137773855904</c:v>
                </c:pt>
                <c:pt idx="1269">
                  <c:v>520.96226285123601</c:v>
                </c:pt>
                <c:pt idx="1270">
                  <c:v>520.99306680108327</c:v>
                </c:pt>
                <c:pt idx="1271">
                  <c:v>521.02378957747192</c:v>
                </c:pt>
                <c:pt idx="1272">
                  <c:v>521.05443116980359</c:v>
                </c:pt>
                <c:pt idx="1273">
                  <c:v>521.08499156752953</c:v>
                </c:pt>
                <c:pt idx="1274">
                  <c:v>521.1154707601014</c:v>
                </c:pt>
                <c:pt idx="1275">
                  <c:v>521.14586873699409</c:v>
                </c:pt>
                <c:pt idx="1276">
                  <c:v>521.17618548773623</c:v>
                </c:pt>
                <c:pt idx="1277">
                  <c:v>521.20642100186228</c:v>
                </c:pt>
                <c:pt idx="1278">
                  <c:v>521.23657526894362</c:v>
                </c:pt>
                <c:pt idx="1279">
                  <c:v>521.26664827860873</c:v>
                </c:pt>
                <c:pt idx="1280">
                  <c:v>521.29664002044888</c:v>
                </c:pt>
                <c:pt idx="1281">
                  <c:v>521.32655048412141</c:v>
                </c:pt>
                <c:pt idx="1282">
                  <c:v>521.35637965931051</c:v>
                </c:pt>
                <c:pt idx="1283">
                  <c:v>521.38612753572454</c:v>
                </c:pt>
                <c:pt idx="1284">
                  <c:v>521.41579410308361</c:v>
                </c:pt>
                <c:pt idx="1285">
                  <c:v>521.44537935118387</c:v>
                </c:pt>
                <c:pt idx="1286">
                  <c:v>521.47488326978134</c:v>
                </c:pt>
                <c:pt idx="1287">
                  <c:v>521.50430584870492</c:v>
                </c:pt>
                <c:pt idx="1288">
                  <c:v>521.53364707778451</c:v>
                </c:pt>
                <c:pt idx="1289">
                  <c:v>521.56290694692734</c:v>
                </c:pt>
                <c:pt idx="1290">
                  <c:v>521.59208544603484</c:v>
                </c:pt>
                <c:pt idx="1291">
                  <c:v>521.62118256499161</c:v>
                </c:pt>
                <c:pt idx="1292">
                  <c:v>521.65019829375512</c:v>
                </c:pt>
                <c:pt idx="1293">
                  <c:v>521.67913262231627</c:v>
                </c:pt>
                <c:pt idx="1294">
                  <c:v>521.70798554070689</c:v>
                </c:pt>
                <c:pt idx="1295">
                  <c:v>521.73675703892059</c:v>
                </c:pt>
                <c:pt idx="1296">
                  <c:v>521.76544710705753</c:v>
                </c:pt>
                <c:pt idx="1297">
                  <c:v>521.79405573517295</c:v>
                </c:pt>
                <c:pt idx="1298">
                  <c:v>521.82258291343453</c:v>
                </c:pt>
                <c:pt idx="1299">
                  <c:v>521.85102863193742</c:v>
                </c:pt>
                <c:pt idx="1300">
                  <c:v>521.87939288087466</c:v>
                </c:pt>
                <c:pt idx="1301">
                  <c:v>521.90767565046303</c:v>
                </c:pt>
                <c:pt idx="1302">
                  <c:v>521.93587693089671</c:v>
                </c:pt>
                <c:pt idx="1303">
                  <c:v>521.96399671244842</c:v>
                </c:pt>
                <c:pt idx="1304">
                  <c:v>521.9920349854076</c:v>
                </c:pt>
                <c:pt idx="1305">
                  <c:v>522.01999174004641</c:v>
                </c:pt>
                <c:pt idx="1306">
                  <c:v>522.04786696676194</c:v>
                </c:pt>
                <c:pt idx="1307">
                  <c:v>522.07566065588196</c:v>
                </c:pt>
                <c:pt idx="1308">
                  <c:v>522.10337279777798</c:v>
                </c:pt>
                <c:pt idx="1309">
                  <c:v>522.13100338290633</c:v>
                </c:pt>
                <c:pt idx="1310">
                  <c:v>522.15855240173448</c:v>
                </c:pt>
                <c:pt idx="1311">
                  <c:v>522.18601984470843</c:v>
                </c:pt>
                <c:pt idx="1312">
                  <c:v>522.21340570227562</c:v>
                </c:pt>
                <c:pt idx="1313">
                  <c:v>522.24070996504781</c:v>
                </c:pt>
                <c:pt idx="1314">
                  <c:v>522.26793262353726</c:v>
                </c:pt>
                <c:pt idx="1315">
                  <c:v>522.29507366834946</c:v>
                </c:pt>
                <c:pt idx="1316">
                  <c:v>522.32213309007875</c:v>
                </c:pt>
                <c:pt idx="1317">
                  <c:v>522.34911087938303</c:v>
                </c:pt>
                <c:pt idx="1318">
                  <c:v>522.37600702692589</c:v>
                </c:pt>
                <c:pt idx="1319">
                  <c:v>522.40282152339682</c:v>
                </c:pt>
                <c:pt idx="1320">
                  <c:v>522.42955435950921</c:v>
                </c:pt>
                <c:pt idx="1321">
                  <c:v>522.45620552600963</c:v>
                </c:pt>
                <c:pt idx="1322">
                  <c:v>522.48277501368432</c:v>
                </c:pt>
                <c:pt idx="1323">
                  <c:v>522.50926281333579</c:v>
                </c:pt>
                <c:pt idx="1324">
                  <c:v>522.53566891580181</c:v>
                </c:pt>
                <c:pt idx="1325">
                  <c:v>522.56199331193204</c:v>
                </c:pt>
                <c:pt idx="1326">
                  <c:v>522.58823599259608</c:v>
                </c:pt>
                <c:pt idx="1327">
                  <c:v>522.61439694874787</c:v>
                </c:pt>
                <c:pt idx="1328">
                  <c:v>522.64047617129916</c:v>
                </c:pt>
                <c:pt idx="1329">
                  <c:v>522.66647365125289</c:v>
                </c:pt>
                <c:pt idx="1330">
                  <c:v>522.6923893795763</c:v>
                </c:pt>
                <c:pt idx="1331">
                  <c:v>522.71822334726926</c:v>
                </c:pt>
                <c:pt idx="1332">
                  <c:v>522.74397554542497</c:v>
                </c:pt>
                <c:pt idx="1333">
                  <c:v>522.76964596510481</c:v>
                </c:pt>
                <c:pt idx="1334">
                  <c:v>522.79523459742643</c:v>
                </c:pt>
                <c:pt idx="1335">
                  <c:v>522.82074143349439</c:v>
                </c:pt>
                <c:pt idx="1336">
                  <c:v>522.84616646449842</c:v>
                </c:pt>
                <c:pt idx="1337">
                  <c:v>522.87150968161973</c:v>
                </c:pt>
                <c:pt idx="1338">
                  <c:v>522.89677107606383</c:v>
                </c:pt>
                <c:pt idx="1339">
                  <c:v>522.92195063911277</c:v>
                </c:pt>
                <c:pt idx="1340">
                  <c:v>522.94704836199992</c:v>
                </c:pt>
                <c:pt idx="1341">
                  <c:v>522.97206423604337</c:v>
                </c:pt>
                <c:pt idx="1342">
                  <c:v>522.99699825257335</c:v>
                </c:pt>
                <c:pt idx="1343">
                  <c:v>523.02185040290067</c:v>
                </c:pt>
                <c:pt idx="1344">
                  <c:v>523.04662067843458</c:v>
                </c:pt>
                <c:pt idx="1345">
                  <c:v>523.0713090705998</c:v>
                </c:pt>
                <c:pt idx="1346">
                  <c:v>523.09591557082592</c:v>
                </c:pt>
                <c:pt idx="1347">
                  <c:v>523.12044017056564</c:v>
                </c:pt>
                <c:pt idx="1348">
                  <c:v>523.14488286133837</c:v>
                </c:pt>
                <c:pt idx="1349">
                  <c:v>523.16924363461567</c:v>
                </c:pt>
                <c:pt idx="1350">
                  <c:v>523.19352248197629</c:v>
                </c:pt>
                <c:pt idx="1351">
                  <c:v>523.21771939502071</c:v>
                </c:pt>
                <c:pt idx="1352">
                  <c:v>523.24183436526391</c:v>
                </c:pt>
                <c:pt idx="1353">
                  <c:v>523.26586738444087</c:v>
                </c:pt>
                <c:pt idx="1354">
                  <c:v>523.28981844414682</c:v>
                </c:pt>
                <c:pt idx="1355">
                  <c:v>523.3136875360932</c:v>
                </c:pt>
                <c:pt idx="1356">
                  <c:v>523.33747465195074</c:v>
                </c:pt>
                <c:pt idx="1357">
                  <c:v>523.36117978349955</c:v>
                </c:pt>
                <c:pt idx="1358">
                  <c:v>523.38480292250426</c:v>
                </c:pt>
                <c:pt idx="1359">
                  <c:v>523.40834406073668</c:v>
                </c:pt>
                <c:pt idx="1360">
                  <c:v>523.43180319003773</c:v>
                </c:pt>
                <c:pt idx="1361">
                  <c:v>523.45518030227072</c:v>
                </c:pt>
                <c:pt idx="1362">
                  <c:v>523.47847538928602</c:v>
                </c:pt>
                <c:pt idx="1363">
                  <c:v>523.50168844297639</c:v>
                </c:pt>
                <c:pt idx="1364">
                  <c:v>523.5248194553468</c:v>
                </c:pt>
                <c:pt idx="1365">
                  <c:v>523.54786841827251</c:v>
                </c:pt>
                <c:pt idx="1366">
                  <c:v>523.57083532378431</c:v>
                </c:pt>
                <c:pt idx="1367">
                  <c:v>523.5937201638875</c:v>
                </c:pt>
                <c:pt idx="1368">
                  <c:v>523.61652293065788</c:v>
                </c:pt>
                <c:pt idx="1369">
                  <c:v>523.63924361612021</c:v>
                </c:pt>
                <c:pt idx="1370">
                  <c:v>523.66188221238974</c:v>
                </c:pt>
                <c:pt idx="1371">
                  <c:v>523.68443871159059</c:v>
                </c:pt>
                <c:pt idx="1372">
                  <c:v>523.70691310588677</c:v>
                </c:pt>
                <c:pt idx="1373">
                  <c:v>523.72930538747835</c:v>
                </c:pt>
                <c:pt idx="1374">
                  <c:v>523.75161554852536</c:v>
                </c:pt>
                <c:pt idx="1375">
                  <c:v>523.77384358129837</c:v>
                </c:pt>
                <c:pt idx="1376">
                  <c:v>523.79598947804209</c:v>
                </c:pt>
                <c:pt idx="1377">
                  <c:v>523.81805323105266</c:v>
                </c:pt>
                <c:pt idx="1378">
                  <c:v>523.84003483269294</c:v>
                </c:pt>
                <c:pt idx="1379">
                  <c:v>523.86193427526155</c:v>
                </c:pt>
                <c:pt idx="1380">
                  <c:v>523.88375155113454</c:v>
                </c:pt>
                <c:pt idx="1381">
                  <c:v>523.90548665273809</c:v>
                </c:pt>
                <c:pt idx="1382">
                  <c:v>523.9271395724918</c:v>
                </c:pt>
                <c:pt idx="1383">
                  <c:v>523.94871030285094</c:v>
                </c:pt>
                <c:pt idx="1384">
                  <c:v>523.97019883630367</c:v>
                </c:pt>
                <c:pt idx="1385">
                  <c:v>523.99160516535744</c:v>
                </c:pt>
                <c:pt idx="1386">
                  <c:v>524.01292928256976</c:v>
                </c:pt>
                <c:pt idx="1387">
                  <c:v>524.03417118049026</c:v>
                </c:pt>
                <c:pt idx="1388">
                  <c:v>524.05533085171476</c:v>
                </c:pt>
                <c:pt idx="1389">
                  <c:v>524.07640828890192</c:v>
                </c:pt>
                <c:pt idx="1390">
                  <c:v>524.09740348467403</c:v>
                </c:pt>
                <c:pt idx="1391">
                  <c:v>524.11831643170297</c:v>
                </c:pt>
                <c:pt idx="1392">
                  <c:v>524.13914712271776</c:v>
                </c:pt>
                <c:pt idx="1393">
                  <c:v>524.15989555042552</c:v>
                </c:pt>
                <c:pt idx="1394">
                  <c:v>524.18056170761827</c:v>
                </c:pt>
                <c:pt idx="1395">
                  <c:v>524.20114558707201</c:v>
                </c:pt>
                <c:pt idx="1396">
                  <c:v>524.22164718161002</c:v>
                </c:pt>
                <c:pt idx="1397">
                  <c:v>524.24206648406835</c:v>
                </c:pt>
                <c:pt idx="1398">
                  <c:v>524.2624034873254</c:v>
                </c:pt>
                <c:pt idx="1399">
                  <c:v>524.28265818428849</c:v>
                </c:pt>
                <c:pt idx="1400">
                  <c:v>524.30283056787027</c:v>
                </c:pt>
                <c:pt idx="1401">
                  <c:v>524.32292063105126</c:v>
                </c:pt>
                <c:pt idx="1402">
                  <c:v>524.34292836678947</c:v>
                </c:pt>
                <c:pt idx="1403">
                  <c:v>524.36285376810781</c:v>
                </c:pt>
                <c:pt idx="1404">
                  <c:v>524.38269682803445</c:v>
                </c:pt>
                <c:pt idx="1405">
                  <c:v>524.40245753966633</c:v>
                </c:pt>
                <c:pt idx="1406">
                  <c:v>524.42213589606899</c:v>
                </c:pt>
                <c:pt idx="1407">
                  <c:v>524.44173189036258</c:v>
                </c:pt>
                <c:pt idx="1408">
                  <c:v>524.46124551571756</c:v>
                </c:pt>
                <c:pt idx="1409">
                  <c:v>524.48067676531889</c:v>
                </c:pt>
                <c:pt idx="1410">
                  <c:v>524.5000256323442</c:v>
                </c:pt>
                <c:pt idx="1411">
                  <c:v>524.5192921100172</c:v>
                </c:pt>
                <c:pt idx="1412">
                  <c:v>524.5384761916431</c:v>
                </c:pt>
                <c:pt idx="1413">
                  <c:v>524.55757787049015</c:v>
                </c:pt>
                <c:pt idx="1414">
                  <c:v>524.57659713987482</c:v>
                </c:pt>
                <c:pt idx="1415">
                  <c:v>524.59553399310528</c:v>
                </c:pt>
                <c:pt idx="1416">
                  <c:v>524.61438842360712</c:v>
                </c:pt>
                <c:pt idx="1417">
                  <c:v>524.63316042477891</c:v>
                </c:pt>
                <c:pt idx="1418">
                  <c:v>524.65184999001474</c:v>
                </c:pt>
                <c:pt idx="1419">
                  <c:v>524.67045711278809</c:v>
                </c:pt>
                <c:pt idx="1420">
                  <c:v>524.68898178658276</c:v>
                </c:pt>
                <c:pt idx="1421">
                  <c:v>524.70742400490167</c:v>
                </c:pt>
                <c:pt idx="1422">
                  <c:v>524.72578376127717</c:v>
                </c:pt>
                <c:pt idx="1423">
                  <c:v>524.74406104928789</c:v>
                </c:pt>
                <c:pt idx="1424">
                  <c:v>524.7622558625244</c:v>
                </c:pt>
                <c:pt idx="1425">
                  <c:v>524.78036819461943</c:v>
                </c:pt>
                <c:pt idx="1426">
                  <c:v>524.79839803920265</c:v>
                </c:pt>
                <c:pt idx="1427">
                  <c:v>524.81634538997343</c:v>
                </c:pt>
                <c:pt idx="1428">
                  <c:v>524.83421024061272</c:v>
                </c:pt>
                <c:pt idx="1429">
                  <c:v>524.85199258486648</c:v>
                </c:pt>
                <c:pt idx="1430">
                  <c:v>524.86969241648956</c:v>
                </c:pt>
                <c:pt idx="1431">
                  <c:v>524.88730972927476</c:v>
                </c:pt>
                <c:pt idx="1432">
                  <c:v>524.90484451702036</c:v>
                </c:pt>
                <c:pt idx="1433">
                  <c:v>524.92229677358966</c:v>
                </c:pt>
                <c:pt idx="1434">
                  <c:v>524.93966649284516</c:v>
                </c:pt>
                <c:pt idx="1435">
                  <c:v>524.95695366871007</c:v>
                </c:pt>
                <c:pt idx="1436">
                  <c:v>524.97415829508077</c:v>
                </c:pt>
                <c:pt idx="1437">
                  <c:v>524.99128036593163</c:v>
                </c:pt>
                <c:pt idx="1438">
                  <c:v>525.00831987522747</c:v>
                </c:pt>
                <c:pt idx="1439">
                  <c:v>525.02527681699485</c:v>
                </c:pt>
                <c:pt idx="1440">
                  <c:v>525.04215118524553</c:v>
                </c:pt>
                <c:pt idx="1441">
                  <c:v>525.0589429740711</c:v>
                </c:pt>
                <c:pt idx="1442">
                  <c:v>525.07565217758327</c:v>
                </c:pt>
                <c:pt idx="1443">
                  <c:v>525.09227878985257</c:v>
                </c:pt>
                <c:pt idx="1444">
                  <c:v>525.10882280507417</c:v>
                </c:pt>
                <c:pt idx="1445">
                  <c:v>525.12528421738489</c:v>
                </c:pt>
                <c:pt idx="1446">
                  <c:v>525.14166302105059</c:v>
                </c:pt>
                <c:pt idx="1447">
                  <c:v>525.15795921022209</c:v>
                </c:pt>
                <c:pt idx="1448">
                  <c:v>525.17417277921936</c:v>
                </c:pt>
                <c:pt idx="1449">
                  <c:v>525.19030372232385</c:v>
                </c:pt>
                <c:pt idx="1450">
                  <c:v>525.2063520338229</c:v>
                </c:pt>
                <c:pt idx="1451">
                  <c:v>525.22231770808003</c:v>
                </c:pt>
                <c:pt idx="1452">
                  <c:v>525.23820073947832</c:v>
                </c:pt>
                <c:pt idx="1453">
                  <c:v>525.25400112241857</c:v>
                </c:pt>
                <c:pt idx="1454">
                  <c:v>525.26971885128717</c:v>
                </c:pt>
                <c:pt idx="1455">
                  <c:v>525.28535392057927</c:v>
                </c:pt>
                <c:pt idx="1456">
                  <c:v>525.30090632474821</c:v>
                </c:pt>
                <c:pt idx="1457">
                  <c:v>525.3163760583501</c:v>
                </c:pt>
                <c:pt idx="1458">
                  <c:v>525.33176311585441</c:v>
                </c:pt>
                <c:pt idx="1459">
                  <c:v>525.34706749189229</c:v>
                </c:pt>
                <c:pt idx="1460">
                  <c:v>525.36228918102222</c:v>
                </c:pt>
                <c:pt idx="1461">
                  <c:v>525.37742817790695</c:v>
                </c:pt>
                <c:pt idx="1462">
                  <c:v>525.39248447713385</c:v>
                </c:pt>
                <c:pt idx="1463">
                  <c:v>525.40745807344308</c:v>
                </c:pt>
                <c:pt idx="1464">
                  <c:v>525.42234896150273</c:v>
                </c:pt>
                <c:pt idx="1465">
                  <c:v>525.43715713603649</c:v>
                </c:pt>
                <c:pt idx="1466">
                  <c:v>525.45188259183863</c:v>
                </c:pt>
                <c:pt idx="1467">
                  <c:v>525.46652532368807</c:v>
                </c:pt>
                <c:pt idx="1468">
                  <c:v>525.4810853263898</c:v>
                </c:pt>
                <c:pt idx="1469">
                  <c:v>525.49556259479311</c:v>
                </c:pt>
                <c:pt idx="1470">
                  <c:v>525.50995712378756</c:v>
                </c:pt>
                <c:pt idx="1471">
                  <c:v>525.52426890823972</c:v>
                </c:pt>
                <c:pt idx="1472">
                  <c:v>525.53849794311554</c:v>
                </c:pt>
                <c:pt idx="1473">
                  <c:v>525.55264422334187</c:v>
                </c:pt>
                <c:pt idx="1474">
                  <c:v>525.56670774391978</c:v>
                </c:pt>
                <c:pt idx="1475">
                  <c:v>525.58068849984886</c:v>
                </c:pt>
                <c:pt idx="1476">
                  <c:v>525.59458648618636</c:v>
                </c:pt>
                <c:pt idx="1477">
                  <c:v>525.60840169798439</c:v>
                </c:pt>
                <c:pt idx="1478">
                  <c:v>525.62213413032816</c:v>
                </c:pt>
                <c:pt idx="1479">
                  <c:v>525.63578377836507</c:v>
                </c:pt>
                <c:pt idx="1480">
                  <c:v>525.64935063723851</c:v>
                </c:pt>
                <c:pt idx="1481">
                  <c:v>525.66283470211931</c:v>
                </c:pt>
                <c:pt idx="1482">
                  <c:v>525.6762359682325</c:v>
                </c:pt>
                <c:pt idx="1483">
                  <c:v>525.68955443079324</c:v>
                </c:pt>
                <c:pt idx="1484">
                  <c:v>525.70279008506839</c:v>
                </c:pt>
                <c:pt idx="1485">
                  <c:v>525.71594292636098</c:v>
                </c:pt>
                <c:pt idx="1486">
                  <c:v>525.72901294997871</c:v>
                </c:pt>
                <c:pt idx="1487">
                  <c:v>525.74200015125223</c:v>
                </c:pt>
                <c:pt idx="1488">
                  <c:v>525.75490452559461</c:v>
                </c:pt>
                <c:pt idx="1489">
                  <c:v>525.76772606837392</c:v>
                </c:pt>
                <c:pt idx="1490">
                  <c:v>525.78046477504665</c:v>
                </c:pt>
                <c:pt idx="1491">
                  <c:v>525.7931206410517</c:v>
                </c:pt>
                <c:pt idx="1492">
                  <c:v>525.80569366187058</c:v>
                </c:pt>
                <c:pt idx="1493">
                  <c:v>525.81818383302414</c:v>
                </c:pt>
                <c:pt idx="1494">
                  <c:v>525.83059115007052</c:v>
                </c:pt>
                <c:pt idx="1495">
                  <c:v>525.84291560854103</c:v>
                </c:pt>
                <c:pt idx="1496">
                  <c:v>525.85515720405249</c:v>
                </c:pt>
                <c:pt idx="1497">
                  <c:v>525.86731593223055</c:v>
                </c:pt>
                <c:pt idx="1498">
                  <c:v>525.87939178875922</c:v>
                </c:pt>
                <c:pt idx="1499">
                  <c:v>525.89138476925621</c:v>
                </c:pt>
                <c:pt idx="1500">
                  <c:v>525.90329486947689</c:v>
                </c:pt>
                <c:pt idx="1501">
                  <c:v>525.91512208513564</c:v>
                </c:pt>
                <c:pt idx="1502">
                  <c:v>525.92686641202658</c:v>
                </c:pt>
                <c:pt idx="1503">
                  <c:v>525.93852784591945</c:v>
                </c:pt>
                <c:pt idx="1504">
                  <c:v>525.95010638262988</c:v>
                </c:pt>
                <c:pt idx="1505">
                  <c:v>525.96160201800672</c:v>
                </c:pt>
                <c:pt idx="1506">
                  <c:v>525.97301474792857</c:v>
                </c:pt>
                <c:pt idx="1507">
                  <c:v>525.98434456830228</c:v>
                </c:pt>
                <c:pt idx="1508">
                  <c:v>525.99559147504999</c:v>
                </c:pt>
                <c:pt idx="1509">
                  <c:v>526.00675546416767</c:v>
                </c:pt>
                <c:pt idx="1510">
                  <c:v>526.01783653160066</c:v>
                </c:pt>
                <c:pt idx="1511">
                  <c:v>526.02883467337608</c:v>
                </c:pt>
                <c:pt idx="1512">
                  <c:v>526.03974988555683</c:v>
                </c:pt>
                <c:pt idx="1513">
                  <c:v>526.05058216418934</c:v>
                </c:pt>
                <c:pt idx="1514">
                  <c:v>526.06133150538369</c:v>
                </c:pt>
                <c:pt idx="1515">
                  <c:v>526.07199790526965</c:v>
                </c:pt>
                <c:pt idx="1516">
                  <c:v>526.08258135999426</c:v>
                </c:pt>
                <c:pt idx="1517">
                  <c:v>526.09308186575106</c:v>
                </c:pt>
                <c:pt idx="1518">
                  <c:v>526.10349941874597</c:v>
                </c:pt>
                <c:pt idx="1519">
                  <c:v>526.1138340152263</c:v>
                </c:pt>
                <c:pt idx="1520">
                  <c:v>526.1240856514479</c:v>
                </c:pt>
                <c:pt idx="1521">
                  <c:v>526.13425432368399</c:v>
                </c:pt>
                <c:pt idx="1522">
                  <c:v>526.14434002830308</c:v>
                </c:pt>
                <c:pt idx="1523">
                  <c:v>526.15434276162364</c:v>
                </c:pt>
                <c:pt idx="1524">
                  <c:v>526.16426252005488</c:v>
                </c:pt>
                <c:pt idx="1525">
                  <c:v>526.17409929997268</c:v>
                </c:pt>
                <c:pt idx="1526">
                  <c:v>526.18385309781013</c:v>
                </c:pt>
                <c:pt idx="1527">
                  <c:v>526.19352391004372</c:v>
                </c:pt>
                <c:pt idx="1528">
                  <c:v>526.20311173317873</c:v>
                </c:pt>
                <c:pt idx="1529">
                  <c:v>526.21261656369961</c:v>
                </c:pt>
                <c:pt idx="1530">
                  <c:v>526.22203839815916</c:v>
                </c:pt>
                <c:pt idx="1531">
                  <c:v>526.2313772331529</c:v>
                </c:pt>
                <c:pt idx="1532">
                  <c:v>526.24063306525818</c:v>
                </c:pt>
                <c:pt idx="1533">
                  <c:v>526.2498058911425</c:v>
                </c:pt>
                <c:pt idx="1534">
                  <c:v>526.25889570741924</c:v>
                </c:pt>
                <c:pt idx="1535">
                  <c:v>526.26790251080911</c:v>
                </c:pt>
                <c:pt idx="1536">
                  <c:v>526.27682629799449</c:v>
                </c:pt>
                <c:pt idx="1537">
                  <c:v>526.28566706572963</c:v>
                </c:pt>
                <c:pt idx="1538">
                  <c:v>526.29442481079673</c:v>
                </c:pt>
                <c:pt idx="1539">
                  <c:v>526.30309952997391</c:v>
                </c:pt>
                <c:pt idx="1540">
                  <c:v>526.3116912201034</c:v>
                </c:pt>
                <c:pt idx="1541">
                  <c:v>526.32019987801925</c:v>
                </c:pt>
                <c:pt idx="1542">
                  <c:v>526.32862550063487</c:v>
                </c:pt>
                <c:pt idx="1543">
                  <c:v>526.3369680848499</c:v>
                </c:pt>
                <c:pt idx="1544">
                  <c:v>526.34522762757001</c:v>
                </c:pt>
                <c:pt idx="1545">
                  <c:v>526.35340412578466</c:v>
                </c:pt>
                <c:pt idx="1546">
                  <c:v>526.36149757650219</c:v>
                </c:pt>
                <c:pt idx="1547">
                  <c:v>526.36950797670943</c:v>
                </c:pt>
                <c:pt idx="1548">
                  <c:v>526.37743532348031</c:v>
                </c:pt>
                <c:pt idx="1549">
                  <c:v>526.38527961387149</c:v>
                </c:pt>
                <c:pt idx="1550">
                  <c:v>526.39304084500247</c:v>
                </c:pt>
                <c:pt idx="1551">
                  <c:v>526.40071901401029</c:v>
                </c:pt>
                <c:pt idx="1552">
                  <c:v>526.40831411805937</c:v>
                </c:pt>
                <c:pt idx="1553">
                  <c:v>526.41582615429991</c:v>
                </c:pt>
                <c:pt idx="1554">
                  <c:v>526.42325512002378</c:v>
                </c:pt>
                <c:pt idx="1555">
                  <c:v>526.43060101240224</c:v>
                </c:pt>
                <c:pt idx="1556">
                  <c:v>526.4378638287468</c:v>
                </c:pt>
                <c:pt idx="1557">
                  <c:v>526.44504356634332</c:v>
                </c:pt>
                <c:pt idx="1558">
                  <c:v>526.45214022254129</c:v>
                </c:pt>
                <c:pt idx="1559">
                  <c:v>526.45915379465202</c:v>
                </c:pt>
                <c:pt idx="1560">
                  <c:v>526.46608428010643</c:v>
                </c:pt>
                <c:pt idx="1561">
                  <c:v>526.47293167632006</c:v>
                </c:pt>
                <c:pt idx="1562">
                  <c:v>526.47969598068471</c:v>
                </c:pt>
                <c:pt idx="1563">
                  <c:v>526.48637719071462</c:v>
                </c:pt>
                <c:pt idx="1564">
                  <c:v>526.492975303874</c:v>
                </c:pt>
                <c:pt idx="1565">
                  <c:v>526.49949031771439</c:v>
                </c:pt>
                <c:pt idx="1566">
                  <c:v>526.50592222978275</c:v>
                </c:pt>
                <c:pt idx="1567">
                  <c:v>526.51227103763028</c:v>
                </c:pt>
                <c:pt idx="1568">
                  <c:v>526.51853673890923</c:v>
                </c:pt>
                <c:pt idx="1569">
                  <c:v>526.52471933122922</c:v>
                </c:pt>
                <c:pt idx="1570">
                  <c:v>526.53081881227729</c:v>
                </c:pt>
                <c:pt idx="1571">
                  <c:v>526.53683517970512</c:v>
                </c:pt>
                <c:pt idx="1572">
                  <c:v>526.5427684312574</c:v>
                </c:pt>
                <c:pt idx="1573">
                  <c:v>526.54861856468756</c:v>
                </c:pt>
                <c:pt idx="1574">
                  <c:v>526.55438557777586</c:v>
                </c:pt>
                <c:pt idx="1575">
                  <c:v>526.5600694682995</c:v>
                </c:pt>
                <c:pt idx="1576">
                  <c:v>526.56567023412754</c:v>
                </c:pt>
                <c:pt idx="1577">
                  <c:v>526.57118787309992</c:v>
                </c:pt>
                <c:pt idx="1578">
                  <c:v>526.57662238310581</c:v>
                </c:pt>
                <c:pt idx="1579">
                  <c:v>526.58197376206056</c:v>
                </c:pt>
                <c:pt idx="1580">
                  <c:v>526.58724200790402</c:v>
                </c:pt>
                <c:pt idx="1581">
                  <c:v>526.59242711863669</c:v>
                </c:pt>
                <c:pt idx="1582">
                  <c:v>526.59752909221959</c:v>
                </c:pt>
                <c:pt idx="1583">
                  <c:v>526.6025479267015</c:v>
                </c:pt>
                <c:pt idx="1584">
                  <c:v>526.607483620126</c:v>
                </c:pt>
                <c:pt idx="1585">
                  <c:v>526.61233617060861</c:v>
                </c:pt>
                <c:pt idx="1586">
                  <c:v>526.61710557621677</c:v>
                </c:pt>
                <c:pt idx="1587">
                  <c:v>526.6217918351258</c:v>
                </c:pt>
                <c:pt idx="1588">
                  <c:v>526.62639494549637</c:v>
                </c:pt>
                <c:pt idx="1589">
                  <c:v>526.63091490552335</c:v>
                </c:pt>
                <c:pt idx="1590">
                  <c:v>526.63535171341437</c:v>
                </c:pt>
                <c:pt idx="1591">
                  <c:v>526.63970536742636</c:v>
                </c:pt>
                <c:pt idx="1592">
                  <c:v>526.6439758658621</c:v>
                </c:pt>
                <c:pt idx="1593">
                  <c:v>526.6481632070288</c:v>
                </c:pt>
                <c:pt idx="1594">
                  <c:v>526.65226738923741</c:v>
                </c:pt>
                <c:pt idx="1595">
                  <c:v>526.65628841085993</c:v>
                </c:pt>
                <c:pt idx="1596">
                  <c:v>526.66022627030509</c:v>
                </c:pt>
                <c:pt idx="1597">
                  <c:v>526.66408096597763</c:v>
                </c:pt>
                <c:pt idx="1598">
                  <c:v>526.6678524963271</c:v>
                </c:pt>
                <c:pt idx="1599">
                  <c:v>526.67154085982361</c:v>
                </c:pt>
                <c:pt idx="1600">
                  <c:v>526.67514605498684</c:v>
                </c:pt>
                <c:pt idx="1601">
                  <c:v>526.67866808032318</c:v>
                </c:pt>
                <c:pt idx="1602">
                  <c:v>526.6821069344237</c:v>
                </c:pt>
                <c:pt idx="1603">
                  <c:v>526.68546261587073</c:v>
                </c:pt>
                <c:pt idx="1604">
                  <c:v>526.68873512327718</c:v>
                </c:pt>
                <c:pt idx="1605">
                  <c:v>526.69192445527483</c:v>
                </c:pt>
                <c:pt idx="1606">
                  <c:v>526.69503061053103</c:v>
                </c:pt>
                <c:pt idx="1607">
                  <c:v>526.69805358777614</c:v>
                </c:pt>
                <c:pt idx="1608">
                  <c:v>526.70099338572049</c:v>
                </c:pt>
                <c:pt idx="1609">
                  <c:v>526.70385000311489</c:v>
                </c:pt>
                <c:pt idx="1610">
                  <c:v>526.70662343874699</c:v>
                </c:pt>
                <c:pt idx="1611">
                  <c:v>526.70931369144671</c:v>
                </c:pt>
                <c:pt idx="1612">
                  <c:v>526.71192076001864</c:v>
                </c:pt>
                <c:pt idx="1613">
                  <c:v>526.71444464336537</c:v>
                </c:pt>
                <c:pt idx="1614">
                  <c:v>526.71688534036787</c:v>
                </c:pt>
                <c:pt idx="1615">
                  <c:v>526.71924284994293</c:v>
                </c:pt>
                <c:pt idx="1616">
                  <c:v>526.7215171710501</c:v>
                </c:pt>
                <c:pt idx="1617">
                  <c:v>526.72370830268881</c:v>
                </c:pt>
                <c:pt idx="1618">
                  <c:v>526.72581624383838</c:v>
                </c:pt>
                <c:pt idx="1619">
                  <c:v>526.72784099353498</c:v>
                </c:pt>
                <c:pt idx="1620">
                  <c:v>526.72978255085786</c:v>
                </c:pt>
                <c:pt idx="1621">
                  <c:v>526.73164091488889</c:v>
                </c:pt>
                <c:pt idx="1622">
                  <c:v>526.73341608476812</c:v>
                </c:pt>
                <c:pt idx="1623">
                  <c:v>526.73510805964293</c:v>
                </c:pt>
                <c:pt idx="1624">
                  <c:v>526.73671683866723</c:v>
                </c:pt>
                <c:pt idx="1625">
                  <c:v>526.7382424210482</c:v>
                </c:pt>
                <c:pt idx="1626">
                  <c:v>526.73968480603219</c:v>
                </c:pt>
                <c:pt idx="1627">
                  <c:v>526.741043992865</c:v>
                </c:pt>
                <c:pt idx="1628">
                  <c:v>526.74231998083872</c:v>
                </c:pt>
                <c:pt idx="1629">
                  <c:v>526.74351276929679</c:v>
                </c:pt>
                <c:pt idx="1630">
                  <c:v>526.74462235753765</c:v>
                </c:pt>
                <c:pt idx="1631">
                  <c:v>526.74564874496707</c:v>
                </c:pt>
                <c:pt idx="1632">
                  <c:v>526.74659193096875</c:v>
                </c:pt>
                <c:pt idx="1633">
                  <c:v>526.74745191497175</c:v>
                </c:pt>
                <c:pt idx="1634">
                  <c:v>526.74822869644618</c:v>
                </c:pt>
                <c:pt idx="1635">
                  <c:v>526.74892227488237</c:v>
                </c:pt>
                <c:pt idx="1636">
                  <c:v>526.74953264975181</c:v>
                </c:pt>
                <c:pt idx="1637">
                  <c:v>526.75005982064783</c:v>
                </c:pt>
                <c:pt idx="1638">
                  <c:v>526.7505037871</c:v>
                </c:pt>
                <c:pt idx="1639">
                  <c:v>526.75086454872826</c:v>
                </c:pt>
                <c:pt idx="1640">
                  <c:v>526.75114210514221</c:v>
                </c:pt>
                <c:pt idx="1641">
                  <c:v>526.75133645597941</c:v>
                </c:pt>
                <c:pt idx="1642">
                  <c:v>526.7514476009502</c:v>
                </c:pt>
                <c:pt idx="1643">
                  <c:v>526.75147553976649</c:v>
                </c:pt>
                <c:pt idx="1644">
                  <c:v>526.75142027214247</c:v>
                </c:pt>
                <c:pt idx="1645">
                  <c:v>526.75128179785884</c:v>
                </c:pt>
                <c:pt idx="1646">
                  <c:v>526.75106011668368</c:v>
                </c:pt>
                <c:pt idx="1647">
                  <c:v>526.75075522845691</c:v>
                </c:pt>
                <c:pt idx="1648">
                  <c:v>526.75036713303894</c:v>
                </c:pt>
                <c:pt idx="1649">
                  <c:v>526.74989583028992</c:v>
                </c:pt>
                <c:pt idx="1650">
                  <c:v>526.74934132011674</c:v>
                </c:pt>
                <c:pt idx="1651">
                  <c:v>526.74870360244131</c:v>
                </c:pt>
                <c:pt idx="1652">
                  <c:v>526.747982677246</c:v>
                </c:pt>
                <c:pt idx="1653">
                  <c:v>526.74717854451353</c:v>
                </c:pt>
                <c:pt idx="1654">
                  <c:v>526.74629120424561</c:v>
                </c:pt>
                <c:pt idx="1655">
                  <c:v>526.74532065650726</c:v>
                </c:pt>
                <c:pt idx="1656">
                  <c:v>526.74426690135795</c:v>
                </c:pt>
                <c:pt idx="1657">
                  <c:v>526.74312993890726</c:v>
                </c:pt>
                <c:pt idx="1658">
                  <c:v>526.74190976927423</c:v>
                </c:pt>
                <c:pt idx="1659">
                  <c:v>526.74060639261393</c:v>
                </c:pt>
                <c:pt idx="1660">
                  <c:v>526.73921980913451</c:v>
                </c:pt>
                <c:pt idx="1661">
                  <c:v>526.73775001903607</c:v>
                </c:pt>
                <c:pt idx="1662">
                  <c:v>526.73619702255007</c:v>
                </c:pt>
                <c:pt idx="1663">
                  <c:v>526.73456081996255</c:v>
                </c:pt>
                <c:pt idx="1664">
                  <c:v>526.73284141155739</c:v>
                </c:pt>
                <c:pt idx="1665">
                  <c:v>526.7310387976504</c:v>
                </c:pt>
                <c:pt idx="1666">
                  <c:v>526.72915297861732</c:v>
                </c:pt>
                <c:pt idx="1667">
                  <c:v>526.7271839548232</c:v>
                </c:pt>
                <c:pt idx="1668">
                  <c:v>526.72513172669699</c:v>
                </c:pt>
                <c:pt idx="1669">
                  <c:v>526.72299629464487</c:v>
                </c:pt>
                <c:pt idx="1670">
                  <c:v>526.72077765915253</c:v>
                </c:pt>
                <c:pt idx="1671">
                  <c:v>526.71847582070541</c:v>
                </c:pt>
                <c:pt idx="1672">
                  <c:v>526.71609077984442</c:v>
                </c:pt>
                <c:pt idx="1673">
                  <c:v>526.71362253708844</c:v>
                </c:pt>
                <c:pt idx="1674">
                  <c:v>526.71107109303625</c:v>
                </c:pt>
                <c:pt idx="1675">
                  <c:v>526.7084364482788</c:v>
                </c:pt>
                <c:pt idx="1676">
                  <c:v>526.70571860346377</c:v>
                </c:pt>
                <c:pt idx="1677">
                  <c:v>526.70291755922642</c:v>
                </c:pt>
                <c:pt idx="1678">
                  <c:v>526.70003331630198</c:v>
                </c:pt>
                <c:pt idx="1679">
                  <c:v>526.69706587537064</c:v>
                </c:pt>
                <c:pt idx="1680">
                  <c:v>526.69401523718989</c:v>
                </c:pt>
                <c:pt idx="1681">
                  <c:v>526.69088140253416</c:v>
                </c:pt>
                <c:pt idx="1682">
                  <c:v>526.68766437219381</c:v>
                </c:pt>
                <c:pt idx="1683">
                  <c:v>526.68436414700966</c:v>
                </c:pt>
                <c:pt idx="1684">
                  <c:v>526.68098072783414</c:v>
                </c:pt>
                <c:pt idx="1685">
                  <c:v>526.67751411555616</c:v>
                </c:pt>
                <c:pt idx="1686">
                  <c:v>526.67396431107227</c:v>
                </c:pt>
                <c:pt idx="1687">
                  <c:v>526.67033131536789</c:v>
                </c:pt>
                <c:pt idx="1688">
                  <c:v>526.6666151293648</c:v>
                </c:pt>
                <c:pt idx="1689">
                  <c:v>526.66281575408084</c:v>
                </c:pt>
                <c:pt idx="1690">
                  <c:v>526.65893319054965</c:v>
                </c:pt>
                <c:pt idx="1691">
                  <c:v>526.65496743980202</c:v>
                </c:pt>
                <c:pt idx="1692">
                  <c:v>526.65091850295653</c:v>
                </c:pt>
                <c:pt idx="1693">
                  <c:v>526.6467863810858</c:v>
                </c:pt>
                <c:pt idx="1694">
                  <c:v>526.64257107532933</c:v>
                </c:pt>
                <c:pt idx="1695">
                  <c:v>526.63827258688809</c:v>
                </c:pt>
                <c:pt idx="1696">
                  <c:v>526.63389091691158</c:v>
                </c:pt>
                <c:pt idx="1697">
                  <c:v>526.6294260666557</c:v>
                </c:pt>
                <c:pt idx="1698">
                  <c:v>526.62487803736599</c:v>
                </c:pt>
                <c:pt idx="1699">
                  <c:v>526.6202468302962</c:v>
                </c:pt>
                <c:pt idx="1700">
                  <c:v>526.61553244676327</c:v>
                </c:pt>
                <c:pt idx="1701">
                  <c:v>526.61073488810507</c:v>
                </c:pt>
                <c:pt idx="1702">
                  <c:v>526.60585415568914</c:v>
                </c:pt>
                <c:pt idx="1703">
                  <c:v>526.60089025089121</c:v>
                </c:pt>
                <c:pt idx="1704">
                  <c:v>526.59584317515009</c:v>
                </c:pt>
                <c:pt idx="1705">
                  <c:v>526.59071292988995</c:v>
                </c:pt>
                <c:pt idx="1706">
                  <c:v>526.5854995165937</c:v>
                </c:pt>
                <c:pt idx="1707">
                  <c:v>526.5802029367544</c:v>
                </c:pt>
                <c:pt idx="1708">
                  <c:v>526.57482319191888</c:v>
                </c:pt>
                <c:pt idx="1709">
                  <c:v>526.56936028361997</c:v>
                </c:pt>
                <c:pt idx="1710">
                  <c:v>526.56381421346987</c:v>
                </c:pt>
                <c:pt idx="1711">
                  <c:v>526.55818498309861</c:v>
                </c:pt>
                <c:pt idx="1712">
                  <c:v>526.55247259408975</c:v>
                </c:pt>
                <c:pt idx="1713">
                  <c:v>526.54667704816427</c:v>
                </c:pt>
                <c:pt idx="1714">
                  <c:v>526.54079834699087</c:v>
                </c:pt>
                <c:pt idx="1715">
                  <c:v>526.53483649231555</c:v>
                </c:pt>
                <c:pt idx="1716">
                  <c:v>526.52879148587431</c:v>
                </c:pt>
                <c:pt idx="1717">
                  <c:v>526.52266332946715</c:v>
                </c:pt>
                <c:pt idx="1718">
                  <c:v>526.51645202489817</c:v>
                </c:pt>
                <c:pt idx="1719">
                  <c:v>526.5101575739759</c:v>
                </c:pt>
                <c:pt idx="1720">
                  <c:v>526.50377997861222</c:v>
                </c:pt>
                <c:pt idx="1721">
                  <c:v>526.49731924068863</c:v>
                </c:pt>
                <c:pt idx="1722">
                  <c:v>526.49077536211234</c:v>
                </c:pt>
                <c:pt idx="1723">
                  <c:v>526.48414834484129</c:v>
                </c:pt>
                <c:pt idx="1724">
                  <c:v>526.47743819084474</c:v>
                </c:pt>
                <c:pt idx="1725">
                  <c:v>526.47064490213847</c:v>
                </c:pt>
                <c:pt idx="1726">
                  <c:v>526.46376848074556</c:v>
                </c:pt>
                <c:pt idx="1727">
                  <c:v>526.45680892874941</c:v>
                </c:pt>
                <c:pt idx="1728">
                  <c:v>526.44976624822641</c:v>
                </c:pt>
                <c:pt idx="1729">
                  <c:v>526.44264044130102</c:v>
                </c:pt>
                <c:pt idx="1730">
                  <c:v>526.43543151011477</c:v>
                </c:pt>
                <c:pt idx="1731">
                  <c:v>526.42813945682553</c:v>
                </c:pt>
                <c:pt idx="1732">
                  <c:v>526.42076428365908</c:v>
                </c:pt>
                <c:pt idx="1733">
                  <c:v>526.41330599284299</c:v>
                </c:pt>
                <c:pt idx="1734">
                  <c:v>526.40576458664111</c:v>
                </c:pt>
                <c:pt idx="1735">
                  <c:v>526.39814006733343</c:v>
                </c:pt>
                <c:pt idx="1736">
                  <c:v>526.39043243720698</c:v>
                </c:pt>
                <c:pt idx="1737">
                  <c:v>526.38264169865136</c:v>
                </c:pt>
                <c:pt idx="1738">
                  <c:v>526.37476785398394</c:v>
                </c:pt>
                <c:pt idx="1739">
                  <c:v>526.36681090565912</c:v>
                </c:pt>
                <c:pt idx="1740">
                  <c:v>526.35877085605364</c:v>
                </c:pt>
                <c:pt idx="1741">
                  <c:v>526.35064770764177</c:v>
                </c:pt>
                <c:pt idx="1742">
                  <c:v>526.34244146289859</c:v>
                </c:pt>
                <c:pt idx="1743">
                  <c:v>526.33415212436319</c:v>
                </c:pt>
                <c:pt idx="1744">
                  <c:v>526.32577969452609</c:v>
                </c:pt>
                <c:pt idx="1745">
                  <c:v>526.31732417600324</c:v>
                </c:pt>
                <c:pt idx="1746">
                  <c:v>526.3087855713477</c:v>
                </c:pt>
                <c:pt idx="1747">
                  <c:v>526.30016388322429</c:v>
                </c:pt>
                <c:pt idx="1748">
                  <c:v>526.29145911424052</c:v>
                </c:pt>
                <c:pt idx="1749">
                  <c:v>526.28267126709375</c:v>
                </c:pt>
                <c:pt idx="1750">
                  <c:v>526.27380034448447</c:v>
                </c:pt>
                <c:pt idx="1751">
                  <c:v>526.26484634916028</c:v>
                </c:pt>
                <c:pt idx="1752">
                  <c:v>526.25580928385966</c:v>
                </c:pt>
                <c:pt idx="1753">
                  <c:v>526.24668915139227</c:v>
                </c:pt>
                <c:pt idx="1754">
                  <c:v>526.237485954563</c:v>
                </c:pt>
                <c:pt idx="1755">
                  <c:v>526.22819969622537</c:v>
                </c:pt>
                <c:pt idx="1756">
                  <c:v>526.21883037926045</c:v>
                </c:pt>
                <c:pt idx="1757">
                  <c:v>526.20937800657498</c:v>
                </c:pt>
                <c:pt idx="1758">
                  <c:v>526.19984258107263</c:v>
                </c:pt>
                <c:pt idx="1759">
                  <c:v>526.19022410572563</c:v>
                </c:pt>
                <c:pt idx="1760">
                  <c:v>526.18052258351599</c:v>
                </c:pt>
                <c:pt idx="1761">
                  <c:v>526.17073801747119</c:v>
                </c:pt>
                <c:pt idx="1762">
                  <c:v>526.16087041060678</c:v>
                </c:pt>
                <c:pt idx="1763">
                  <c:v>526.1509197660082</c:v>
                </c:pt>
                <c:pt idx="1764">
                  <c:v>526.14088608677991</c:v>
                </c:pt>
                <c:pt idx="1765">
                  <c:v>526.13076937604535</c:v>
                </c:pt>
                <c:pt idx="1766">
                  <c:v>526.12056963695397</c:v>
                </c:pt>
                <c:pt idx="1767">
                  <c:v>526.11028687269709</c:v>
                </c:pt>
                <c:pt idx="1768">
                  <c:v>526.09992108646077</c:v>
                </c:pt>
                <c:pt idx="1769">
                  <c:v>526.08947228151465</c:v>
                </c:pt>
                <c:pt idx="1770">
                  <c:v>526.07894046108197</c:v>
                </c:pt>
                <c:pt idx="1771">
                  <c:v>526.06832562849308</c:v>
                </c:pt>
                <c:pt idx="1772">
                  <c:v>526.05762778706378</c:v>
                </c:pt>
                <c:pt idx="1773">
                  <c:v>526.0468469401394</c:v>
                </c:pt>
                <c:pt idx="1774">
                  <c:v>526.03598309107588</c:v>
                </c:pt>
                <c:pt idx="1775">
                  <c:v>526.02503624330939</c:v>
                </c:pt>
                <c:pt idx="1776">
                  <c:v>526.01400640026213</c:v>
                </c:pt>
                <c:pt idx="1777">
                  <c:v>526.0028935654052</c:v>
                </c:pt>
                <c:pt idx="1778">
                  <c:v>525.99169774220275</c:v>
                </c:pt>
                <c:pt idx="1779">
                  <c:v>525.98041893419986</c:v>
                </c:pt>
                <c:pt idx="1780">
                  <c:v>525.96905714492016</c:v>
                </c:pt>
                <c:pt idx="1781">
                  <c:v>525.95761237796444</c:v>
                </c:pt>
                <c:pt idx="1782">
                  <c:v>525.94608463690804</c:v>
                </c:pt>
                <c:pt idx="1783">
                  <c:v>525.93447392539122</c:v>
                </c:pt>
                <c:pt idx="1784">
                  <c:v>525.92278024708719</c:v>
                </c:pt>
                <c:pt idx="1785">
                  <c:v>525.91100360564803</c:v>
                </c:pt>
                <c:pt idx="1786">
                  <c:v>525.89914400479347</c:v>
                </c:pt>
                <c:pt idx="1787">
                  <c:v>525.88720144828881</c:v>
                </c:pt>
                <c:pt idx="1788">
                  <c:v>525.87517593986263</c:v>
                </c:pt>
                <c:pt idx="1789">
                  <c:v>525.86306748335835</c:v>
                </c:pt>
                <c:pt idx="1790">
                  <c:v>525.85087608258584</c:v>
                </c:pt>
                <c:pt idx="1791">
                  <c:v>525.83860174136839</c:v>
                </c:pt>
                <c:pt idx="1792">
                  <c:v>525.8262444636282</c:v>
                </c:pt>
                <c:pt idx="1793">
                  <c:v>525.81380425324016</c:v>
                </c:pt>
                <c:pt idx="1794">
                  <c:v>525.80128111415718</c:v>
                </c:pt>
                <c:pt idx="1795">
                  <c:v>525.78867505036135</c:v>
                </c:pt>
                <c:pt idx="1796">
                  <c:v>525.77598606580943</c:v>
                </c:pt>
                <c:pt idx="1797">
                  <c:v>525.76321416456528</c:v>
                </c:pt>
                <c:pt idx="1798">
                  <c:v>525.7503593506267</c:v>
                </c:pt>
                <c:pt idx="1799">
                  <c:v>525.73742162810515</c:v>
                </c:pt>
                <c:pt idx="1800">
                  <c:v>525.72440100109418</c:v>
                </c:pt>
                <c:pt idx="1801">
                  <c:v>525.71129747373368</c:v>
                </c:pt>
                <c:pt idx="1802">
                  <c:v>525.6981110501788</c:v>
                </c:pt>
                <c:pt idx="1803">
                  <c:v>525.68484173461729</c:v>
                </c:pt>
                <c:pt idx="1804">
                  <c:v>525.67148953125809</c:v>
                </c:pt>
                <c:pt idx="1805">
                  <c:v>525.65805444437365</c:v>
                </c:pt>
                <c:pt idx="1806">
                  <c:v>525.64453647819937</c:v>
                </c:pt>
                <c:pt idx="1807">
                  <c:v>525.63093563704967</c:v>
                </c:pt>
                <c:pt idx="1808">
                  <c:v>525.61725192525137</c:v>
                </c:pt>
                <c:pt idx="1809">
                  <c:v>525.60348534716934</c:v>
                </c:pt>
                <c:pt idx="1810">
                  <c:v>525.5896359071769</c:v>
                </c:pt>
                <c:pt idx="1811">
                  <c:v>525.57570360969066</c:v>
                </c:pt>
                <c:pt idx="1812">
                  <c:v>525.56168845914146</c:v>
                </c:pt>
                <c:pt idx="1813">
                  <c:v>525.54759046001641</c:v>
                </c:pt>
                <c:pt idx="1814">
                  <c:v>525.53340961679476</c:v>
                </c:pt>
                <c:pt idx="1815">
                  <c:v>525.51914593400829</c:v>
                </c:pt>
                <c:pt idx="1816">
                  <c:v>525.50479941618687</c:v>
                </c:pt>
                <c:pt idx="1817">
                  <c:v>525.49037006794367</c:v>
                </c:pt>
                <c:pt idx="1818">
                  <c:v>525.4758578938671</c:v>
                </c:pt>
                <c:pt idx="1819">
                  <c:v>525.46126289859069</c:v>
                </c:pt>
                <c:pt idx="1820">
                  <c:v>525.44658508679038</c:v>
                </c:pt>
                <c:pt idx="1821">
                  <c:v>525.43182446313358</c:v>
                </c:pt>
                <c:pt idx="1822">
                  <c:v>525.41698103235819</c:v>
                </c:pt>
                <c:pt idx="1823">
                  <c:v>525.40205479921985</c:v>
                </c:pt>
                <c:pt idx="1824">
                  <c:v>525.38704576845623</c:v>
                </c:pt>
                <c:pt idx="1825">
                  <c:v>525.37195394492164</c:v>
                </c:pt>
                <c:pt idx="1826">
                  <c:v>525.35677933340321</c:v>
                </c:pt>
                <c:pt idx="1827">
                  <c:v>525.34152193876628</c:v>
                </c:pt>
                <c:pt idx="1828">
                  <c:v>525.32618176591575</c:v>
                </c:pt>
                <c:pt idx="1829">
                  <c:v>525.31075881976301</c:v>
                </c:pt>
                <c:pt idx="1830">
                  <c:v>525.29525310523775</c:v>
                </c:pt>
                <c:pt idx="1831">
                  <c:v>525.27966462732161</c:v>
                </c:pt>
                <c:pt idx="1832">
                  <c:v>525.26399339099294</c:v>
                </c:pt>
                <c:pt idx="1833">
                  <c:v>525.24823940129602</c:v>
                </c:pt>
                <c:pt idx="1834">
                  <c:v>525.23240266327559</c:v>
                </c:pt>
                <c:pt idx="1835">
                  <c:v>525.21648318202085</c:v>
                </c:pt>
                <c:pt idx="1836">
                  <c:v>525.2004809626485</c:v>
                </c:pt>
                <c:pt idx="1837">
                  <c:v>525.18439601025875</c:v>
                </c:pt>
                <c:pt idx="1838">
                  <c:v>525.16822833007302</c:v>
                </c:pt>
                <c:pt idx="1839">
                  <c:v>525.15197792723347</c:v>
                </c:pt>
                <c:pt idx="1840">
                  <c:v>525.13564480699176</c:v>
                </c:pt>
                <c:pt idx="1841">
                  <c:v>525.11922897457794</c:v>
                </c:pt>
                <c:pt idx="1842">
                  <c:v>525.10273043527889</c:v>
                </c:pt>
                <c:pt idx="1843">
                  <c:v>525.08614919438344</c:v>
                </c:pt>
                <c:pt idx="1844">
                  <c:v>525.06948525725352</c:v>
                </c:pt>
                <c:pt idx="1845">
                  <c:v>525.05273862924435</c:v>
                </c:pt>
                <c:pt idx="1846">
                  <c:v>525.03590931571989</c:v>
                </c:pt>
                <c:pt idx="1847">
                  <c:v>525.01899732212655</c:v>
                </c:pt>
                <c:pt idx="1848">
                  <c:v>525.00200265389674</c:v>
                </c:pt>
                <c:pt idx="1849">
                  <c:v>524.98492531649742</c:v>
                </c:pt>
                <c:pt idx="1850">
                  <c:v>524.96776531541013</c:v>
                </c:pt>
                <c:pt idx="1851">
                  <c:v>524.95052265620302</c:v>
                </c:pt>
                <c:pt idx="1852">
                  <c:v>524.93319734440092</c:v>
                </c:pt>
                <c:pt idx="1853">
                  <c:v>524.91578938560349</c:v>
                </c:pt>
                <c:pt idx="1854">
                  <c:v>524.89829878542514</c:v>
                </c:pt>
                <c:pt idx="1855">
                  <c:v>524.88072554949304</c:v>
                </c:pt>
                <c:pt idx="1856">
                  <c:v>524.86306968346844</c:v>
                </c:pt>
                <c:pt idx="1857">
                  <c:v>524.84533119305672</c:v>
                </c:pt>
                <c:pt idx="1858">
                  <c:v>524.82751008397486</c:v>
                </c:pt>
                <c:pt idx="1859">
                  <c:v>524.80960636198802</c:v>
                </c:pt>
                <c:pt idx="1860">
                  <c:v>524.79162003286547</c:v>
                </c:pt>
                <c:pt idx="1861">
                  <c:v>524.77355110239102</c:v>
                </c:pt>
                <c:pt idx="1862">
                  <c:v>524.75539957644901</c:v>
                </c:pt>
                <c:pt idx="1863">
                  <c:v>524.73716546084995</c:v>
                </c:pt>
                <c:pt idx="1864">
                  <c:v>524.71884876151921</c:v>
                </c:pt>
                <c:pt idx="1865">
                  <c:v>524.70044948435816</c:v>
                </c:pt>
                <c:pt idx="1866">
                  <c:v>524.68196763531159</c:v>
                </c:pt>
                <c:pt idx="1867">
                  <c:v>524.66340322037149</c:v>
                </c:pt>
                <c:pt idx="1868">
                  <c:v>524.64475624551244</c:v>
                </c:pt>
                <c:pt idx="1869">
                  <c:v>524.62602671677098</c:v>
                </c:pt>
                <c:pt idx="1870">
                  <c:v>524.60721464022674</c:v>
                </c:pt>
                <c:pt idx="1871">
                  <c:v>524.58832002194572</c:v>
                </c:pt>
                <c:pt idx="1872">
                  <c:v>524.56934286801913</c:v>
                </c:pt>
                <c:pt idx="1873">
                  <c:v>524.55028318462905</c:v>
                </c:pt>
                <c:pt idx="1874">
                  <c:v>524.53114097793252</c:v>
                </c:pt>
                <c:pt idx="1875">
                  <c:v>524.51191625408455</c:v>
                </c:pt>
                <c:pt idx="1876">
                  <c:v>524.49260901936441</c:v>
                </c:pt>
                <c:pt idx="1877">
                  <c:v>524.47321927998644</c:v>
                </c:pt>
                <c:pt idx="1878">
                  <c:v>524.45374704225139</c:v>
                </c:pt>
                <c:pt idx="1879">
                  <c:v>524.43419231247356</c:v>
                </c:pt>
                <c:pt idx="1880">
                  <c:v>524.41455509695436</c:v>
                </c:pt>
                <c:pt idx="1881">
                  <c:v>524.394835402068</c:v>
                </c:pt>
                <c:pt idx="1882">
                  <c:v>524.37503323423016</c:v>
                </c:pt>
                <c:pt idx="1883">
                  <c:v>524.35514859986699</c:v>
                </c:pt>
                <c:pt idx="1884">
                  <c:v>524.33518150537566</c:v>
                </c:pt>
                <c:pt idx="1885">
                  <c:v>524.31513195726143</c:v>
                </c:pt>
                <c:pt idx="1886">
                  <c:v>524.29499996202469</c:v>
                </c:pt>
                <c:pt idx="1887">
                  <c:v>524.27478552617879</c:v>
                </c:pt>
                <c:pt idx="1888">
                  <c:v>524.25448865631586</c:v>
                </c:pt>
                <c:pt idx="1889">
                  <c:v>524.23410935898403</c:v>
                </c:pt>
                <c:pt idx="1890">
                  <c:v>524.21364764080386</c:v>
                </c:pt>
                <c:pt idx="1891">
                  <c:v>524.1931035084425</c:v>
                </c:pt>
                <c:pt idx="1892">
                  <c:v>524.17247696853485</c:v>
                </c:pt>
                <c:pt idx="1893">
                  <c:v>524.15176802781184</c:v>
                </c:pt>
                <c:pt idx="1894">
                  <c:v>524.13097669295905</c:v>
                </c:pt>
                <c:pt idx="1895">
                  <c:v>524.11010297075097</c:v>
                </c:pt>
                <c:pt idx="1896">
                  <c:v>524.08914686797277</c:v>
                </c:pt>
                <c:pt idx="1897">
                  <c:v>524.06810839141974</c:v>
                </c:pt>
                <c:pt idx="1898">
                  <c:v>524.04698754794742</c:v>
                </c:pt>
                <c:pt idx="1899">
                  <c:v>524.02578434439147</c:v>
                </c:pt>
                <c:pt idx="1900">
                  <c:v>524.0044987876488</c:v>
                </c:pt>
                <c:pt idx="1901">
                  <c:v>523.98313088466534</c:v>
                </c:pt>
                <c:pt idx="1902">
                  <c:v>523.9616806423486</c:v>
                </c:pt>
                <c:pt idx="1903">
                  <c:v>523.940148067726</c:v>
                </c:pt>
                <c:pt idx="1904">
                  <c:v>523.918533167747</c:v>
                </c:pt>
                <c:pt idx="1905">
                  <c:v>523.89683594944859</c:v>
                </c:pt>
                <c:pt idx="1906">
                  <c:v>523.8750564199155</c:v>
                </c:pt>
                <c:pt idx="1907">
                  <c:v>523.85319458621859</c:v>
                </c:pt>
                <c:pt idx="1908">
                  <c:v>523.8312504554699</c:v>
                </c:pt>
                <c:pt idx="1909">
                  <c:v>523.80922403479906</c:v>
                </c:pt>
                <c:pt idx="1910">
                  <c:v>523.78711533141893</c:v>
                </c:pt>
                <c:pt idx="1911">
                  <c:v>523.76492435247462</c:v>
                </c:pt>
                <c:pt idx="1912">
                  <c:v>523.74265110519661</c:v>
                </c:pt>
                <c:pt idx="1913">
                  <c:v>523.72029559685086</c:v>
                </c:pt>
                <c:pt idx="1914">
                  <c:v>523.69785783473128</c:v>
                </c:pt>
                <c:pt idx="1915">
                  <c:v>523.67533782612088</c:v>
                </c:pt>
                <c:pt idx="1916">
                  <c:v>523.65273557837122</c:v>
                </c:pt>
                <c:pt idx="1917">
                  <c:v>523.63005109883943</c:v>
                </c:pt>
                <c:pt idx="1918">
                  <c:v>523.60728439490526</c:v>
                </c:pt>
                <c:pt idx="1919">
                  <c:v>523.58443547400645</c:v>
                </c:pt>
                <c:pt idx="1920">
                  <c:v>523.56150434355561</c:v>
                </c:pt>
                <c:pt idx="1921">
                  <c:v>523.53849101107971</c:v>
                </c:pt>
                <c:pt idx="1922">
                  <c:v>523.51539548406254</c:v>
                </c:pt>
                <c:pt idx="1923">
                  <c:v>523.49221777000969</c:v>
                </c:pt>
                <c:pt idx="1924">
                  <c:v>523.46895787648896</c:v>
                </c:pt>
                <c:pt idx="1925">
                  <c:v>523.44561581108439</c:v>
                </c:pt>
                <c:pt idx="1926">
                  <c:v>523.42219158142484</c:v>
                </c:pt>
                <c:pt idx="1927">
                  <c:v>523.39868519511799</c:v>
                </c:pt>
                <c:pt idx="1928">
                  <c:v>523.37509665985601</c:v>
                </c:pt>
                <c:pt idx="1929">
                  <c:v>523.35142598331811</c:v>
                </c:pt>
                <c:pt idx="1930">
                  <c:v>523.32767317323874</c:v>
                </c:pt>
                <c:pt idx="1931">
                  <c:v>523.30383823739874</c:v>
                </c:pt>
                <c:pt idx="1932">
                  <c:v>523.27992118352756</c:v>
                </c:pt>
                <c:pt idx="1933">
                  <c:v>523.25592201946381</c:v>
                </c:pt>
                <c:pt idx="1934">
                  <c:v>523.23184075299912</c:v>
                </c:pt>
                <c:pt idx="1935">
                  <c:v>523.20767739203814</c:v>
                </c:pt>
                <c:pt idx="1936">
                  <c:v>523.18343194447618</c:v>
                </c:pt>
                <c:pt idx="1937">
                  <c:v>523.15910441818619</c:v>
                </c:pt>
                <c:pt idx="1938">
                  <c:v>523.13469482116955</c:v>
                </c:pt>
                <c:pt idx="1939">
                  <c:v>523.11020316135</c:v>
                </c:pt>
                <c:pt idx="1940">
                  <c:v>523.08562944673838</c:v>
                </c:pt>
                <c:pt idx="1941">
                  <c:v>523.06097368537849</c:v>
                </c:pt>
                <c:pt idx="1942">
                  <c:v>523.03623588532787</c:v>
                </c:pt>
                <c:pt idx="1943">
                  <c:v>523.01141605465307</c:v>
                </c:pt>
                <c:pt idx="1944">
                  <c:v>522.98651420146177</c:v>
                </c:pt>
                <c:pt idx="1945">
                  <c:v>522.96153033390851</c:v>
                </c:pt>
                <c:pt idx="1946">
                  <c:v>522.93646446016237</c:v>
                </c:pt>
                <c:pt idx="1947">
                  <c:v>522.91131658840686</c:v>
                </c:pt>
                <c:pt idx="1948">
                  <c:v>522.88608672688304</c:v>
                </c:pt>
                <c:pt idx="1949">
                  <c:v>522.86077488380863</c:v>
                </c:pt>
                <c:pt idx="1950">
                  <c:v>522.83538106747767</c:v>
                </c:pt>
                <c:pt idx="1951">
                  <c:v>522.80990528619816</c:v>
                </c:pt>
                <c:pt idx="1952">
                  <c:v>522.78434754828265</c:v>
                </c:pt>
                <c:pt idx="1953">
                  <c:v>522.75870786211806</c:v>
                </c:pt>
                <c:pt idx="1954">
                  <c:v>522.73298623605842</c:v>
                </c:pt>
                <c:pt idx="1955">
                  <c:v>522.70718267855307</c:v>
                </c:pt>
                <c:pt idx="1956">
                  <c:v>522.68129719801891</c:v>
                </c:pt>
                <c:pt idx="1957">
                  <c:v>522.6553298029603</c:v>
                </c:pt>
                <c:pt idx="1958">
                  <c:v>522.6292805018287</c:v>
                </c:pt>
                <c:pt idx="1959">
                  <c:v>522.60314930318532</c:v>
                </c:pt>
                <c:pt idx="1960">
                  <c:v>522.57693621557542</c:v>
                </c:pt>
                <c:pt idx="1961">
                  <c:v>522.55064124758712</c:v>
                </c:pt>
                <c:pt idx="1962">
                  <c:v>522.52426440783177</c:v>
                </c:pt>
                <c:pt idx="1963">
                  <c:v>522.4978057049218</c:v>
                </c:pt>
                <c:pt idx="1964">
                  <c:v>522.47126514753654</c:v>
                </c:pt>
                <c:pt idx="1965">
                  <c:v>522.44464274436837</c:v>
                </c:pt>
                <c:pt idx="1966">
                  <c:v>522.41793850414263</c:v>
                </c:pt>
                <c:pt idx="1967">
                  <c:v>522.39115243559058</c:v>
                </c:pt>
                <c:pt idx="1968">
                  <c:v>522.36428454747829</c:v>
                </c:pt>
                <c:pt idx="1969">
                  <c:v>522.33733484863592</c:v>
                </c:pt>
                <c:pt idx="1970">
                  <c:v>522.31030334787715</c:v>
                </c:pt>
                <c:pt idx="1971">
                  <c:v>522.28319005407297</c:v>
                </c:pt>
                <c:pt idx="1972">
                  <c:v>522.2559949760705</c:v>
                </c:pt>
                <c:pt idx="1973">
                  <c:v>522.22871812282949</c:v>
                </c:pt>
                <c:pt idx="1974">
                  <c:v>522.20135950327187</c:v>
                </c:pt>
                <c:pt idx="1975">
                  <c:v>522.17391912636197</c:v>
                </c:pt>
                <c:pt idx="1976">
                  <c:v>522.14639700109524</c:v>
                </c:pt>
                <c:pt idx="1977">
                  <c:v>522.1187931365007</c:v>
                </c:pt>
                <c:pt idx="1978">
                  <c:v>522.09110754162214</c:v>
                </c:pt>
                <c:pt idx="1979">
                  <c:v>522.06334022552142</c:v>
                </c:pt>
                <c:pt idx="1980">
                  <c:v>522.03549119731792</c:v>
                </c:pt>
                <c:pt idx="1981">
                  <c:v>522.00756046616425</c:v>
                </c:pt>
                <c:pt idx="1982">
                  <c:v>521.979548041204</c:v>
                </c:pt>
                <c:pt idx="1983">
                  <c:v>521.95145393163273</c:v>
                </c:pt>
                <c:pt idx="1984">
                  <c:v>521.92327814664986</c:v>
                </c:pt>
                <c:pt idx="1985">
                  <c:v>521.89502069551588</c:v>
                </c:pt>
                <c:pt idx="1986">
                  <c:v>521.86668158748273</c:v>
                </c:pt>
                <c:pt idx="1987">
                  <c:v>521.83826083188433</c:v>
                </c:pt>
                <c:pt idx="1988">
                  <c:v>521.80975843800456</c:v>
                </c:pt>
                <c:pt idx="1989">
                  <c:v>521.78117441523148</c:v>
                </c:pt>
                <c:pt idx="1990">
                  <c:v>521.75250877291626</c:v>
                </c:pt>
                <c:pt idx="1991">
                  <c:v>521.72376152050174</c:v>
                </c:pt>
                <c:pt idx="1992">
                  <c:v>521.69493266740596</c:v>
                </c:pt>
                <c:pt idx="1993">
                  <c:v>521.66602222306972</c:v>
                </c:pt>
                <c:pt idx="1994">
                  <c:v>521.6370301970353</c:v>
                </c:pt>
                <c:pt idx="1995">
                  <c:v>521.6079565987817</c:v>
                </c:pt>
                <c:pt idx="1996">
                  <c:v>521.57880143787554</c:v>
                </c:pt>
                <c:pt idx="1997">
                  <c:v>521.54956472386311</c:v>
                </c:pt>
                <c:pt idx="1998">
                  <c:v>521.52024646636562</c:v>
                </c:pt>
                <c:pt idx="1999">
                  <c:v>521.49084667502018</c:v>
                </c:pt>
                <c:pt idx="2000">
                  <c:v>521.46136535946948</c:v>
                </c:pt>
                <c:pt idx="2001">
                  <c:v>521.43180252940704</c:v>
                </c:pt>
                <c:pt idx="2002">
                  <c:v>521.40215819454693</c:v>
                </c:pt>
                <c:pt idx="2003">
                  <c:v>521.37243236461086</c:v>
                </c:pt>
                <c:pt idx="2004">
                  <c:v>521.34262504938715</c:v>
                </c:pt>
                <c:pt idx="2005">
                  <c:v>521.31273625865424</c:v>
                </c:pt>
                <c:pt idx="2006">
                  <c:v>521.2827660022499</c:v>
                </c:pt>
                <c:pt idx="2007">
                  <c:v>521.25271428998735</c:v>
                </c:pt>
                <c:pt idx="2008">
                  <c:v>521.22258113177611</c:v>
                </c:pt>
                <c:pt idx="2009">
                  <c:v>521.192366537525</c:v>
                </c:pt>
                <c:pt idx="2010">
                  <c:v>521.16207051713718</c:v>
                </c:pt>
                <c:pt idx="2011">
                  <c:v>521.1316930806031</c:v>
                </c:pt>
                <c:pt idx="2012">
                  <c:v>521.10123423789469</c:v>
                </c:pt>
                <c:pt idx="2013">
                  <c:v>521.07069399900615</c:v>
                </c:pt>
                <c:pt idx="2014">
                  <c:v>521.04007237400572</c:v>
                </c:pt>
                <c:pt idx="2015">
                  <c:v>521.00936937294546</c:v>
                </c:pt>
                <c:pt idx="2016">
                  <c:v>520.9785850059593</c:v>
                </c:pt>
                <c:pt idx="2017">
                  <c:v>520.94771928311741</c:v>
                </c:pt>
                <c:pt idx="2018">
                  <c:v>520.91677221459827</c:v>
                </c:pt>
                <c:pt idx="2019">
                  <c:v>520.8857438105897</c:v>
                </c:pt>
                <c:pt idx="2020">
                  <c:v>520.85463408126498</c:v>
                </c:pt>
                <c:pt idx="2021">
                  <c:v>520.82344303691048</c:v>
                </c:pt>
                <c:pt idx="2022">
                  <c:v>520.79217068773926</c:v>
                </c:pt>
                <c:pt idx="2023">
                  <c:v>520.76081704405999</c:v>
                </c:pt>
                <c:pt idx="2024">
                  <c:v>520.72938211619396</c:v>
                </c:pt>
                <c:pt idx="2025">
                  <c:v>520.69786591447121</c:v>
                </c:pt>
                <c:pt idx="2026">
                  <c:v>520.66626844926486</c:v>
                </c:pt>
                <c:pt idx="2027">
                  <c:v>520.63458973098977</c:v>
                </c:pt>
                <c:pt idx="2028">
                  <c:v>520.6028297700467</c:v>
                </c:pt>
                <c:pt idx="2029">
                  <c:v>520.57098857690767</c:v>
                </c:pt>
                <c:pt idx="2030">
                  <c:v>520.5390661620512</c:v>
                </c:pt>
                <c:pt idx="2031">
                  <c:v>520.5070625359665</c:v>
                </c:pt>
                <c:pt idx="2032">
                  <c:v>520.47497770921564</c:v>
                </c:pt>
                <c:pt idx="2033">
                  <c:v>520.4428116923342</c:v>
                </c:pt>
                <c:pt idx="2034">
                  <c:v>520.41056449593998</c:v>
                </c:pt>
                <c:pt idx="2035">
                  <c:v>520.37823613063608</c:v>
                </c:pt>
                <c:pt idx="2036">
                  <c:v>520.34582660708395</c:v>
                </c:pt>
                <c:pt idx="2037">
                  <c:v>520.31333593593172</c:v>
                </c:pt>
                <c:pt idx="2038">
                  <c:v>520.28076412789051</c:v>
                </c:pt>
                <c:pt idx="2039">
                  <c:v>520.24811119369917</c:v>
                </c:pt>
                <c:pt idx="2040">
                  <c:v>520.21537714408157</c:v>
                </c:pt>
                <c:pt idx="2041">
                  <c:v>520.18256198985273</c:v>
                </c:pt>
                <c:pt idx="2042">
                  <c:v>520.14966574181585</c:v>
                </c:pt>
                <c:pt idx="2043">
                  <c:v>520.11668841077585</c:v>
                </c:pt>
                <c:pt idx="2044">
                  <c:v>520.08363000763075</c:v>
                </c:pt>
                <c:pt idx="2045">
                  <c:v>520.05049054326992</c:v>
                </c:pt>
                <c:pt idx="2046">
                  <c:v>520.01727002861492</c:v>
                </c:pt>
                <c:pt idx="2047">
                  <c:v>519.98396847459708</c:v>
                </c:pt>
                <c:pt idx="2048">
                  <c:v>519.95058589218866</c:v>
                </c:pt>
                <c:pt idx="2049">
                  <c:v>519.91712229240477</c:v>
                </c:pt>
                <c:pt idx="2050">
                  <c:v>519.88357768626463</c:v>
                </c:pt>
                <c:pt idx="2051">
                  <c:v>519.84995208482258</c:v>
                </c:pt>
                <c:pt idx="2052">
                  <c:v>519.81624549918217</c:v>
                </c:pt>
                <c:pt idx="2053">
                  <c:v>519.78245794042607</c:v>
                </c:pt>
                <c:pt idx="2054">
                  <c:v>519.74858941971934</c:v>
                </c:pt>
                <c:pt idx="2055">
                  <c:v>519.71463994819453</c:v>
                </c:pt>
                <c:pt idx="2056">
                  <c:v>519.6806095370714</c:v>
                </c:pt>
                <c:pt idx="2057">
                  <c:v>519.64649819756085</c:v>
                </c:pt>
                <c:pt idx="2058">
                  <c:v>519.61230594090932</c:v>
                </c:pt>
                <c:pt idx="2059">
                  <c:v>519.57803277840412</c:v>
                </c:pt>
                <c:pt idx="2060">
                  <c:v>519.5436787213074</c:v>
                </c:pt>
                <c:pt idx="2061">
                  <c:v>519.50924378100035</c:v>
                </c:pt>
                <c:pt idx="2062">
                  <c:v>519.47472796879367</c:v>
                </c:pt>
                <c:pt idx="2063">
                  <c:v>519.44013129608663</c:v>
                </c:pt>
                <c:pt idx="2064">
                  <c:v>519.40545377432102</c:v>
                </c:pt>
                <c:pt idx="2065">
                  <c:v>519.37069541490837</c:v>
                </c:pt>
                <c:pt idx="2066">
                  <c:v>519.33585622929809</c:v>
                </c:pt>
                <c:pt idx="2067">
                  <c:v>519.30093622900756</c:v>
                </c:pt>
                <c:pt idx="2068">
                  <c:v>519.2659354255502</c:v>
                </c:pt>
                <c:pt idx="2069">
                  <c:v>519.23085383048681</c:v>
                </c:pt>
                <c:pt idx="2070">
                  <c:v>519.19569145536013</c:v>
                </c:pt>
                <c:pt idx="2071">
                  <c:v>519.16044831181364</c:v>
                </c:pt>
                <c:pt idx="2072">
                  <c:v>519.12512441144759</c:v>
                </c:pt>
                <c:pt idx="2073">
                  <c:v>519.08971976593193</c:v>
                </c:pt>
                <c:pt idx="2074">
                  <c:v>519.05423438695095</c:v>
                </c:pt>
                <c:pt idx="2075">
                  <c:v>519.0186682861945</c:v>
                </c:pt>
                <c:pt idx="2076">
                  <c:v>518.98302147541563</c:v>
                </c:pt>
                <c:pt idx="2077">
                  <c:v>518.94729396639286</c:v>
                </c:pt>
                <c:pt idx="2078">
                  <c:v>518.91148577089587</c:v>
                </c:pt>
                <c:pt idx="2079">
                  <c:v>518.87559690076159</c:v>
                </c:pt>
                <c:pt idx="2080">
                  <c:v>518.83962736783826</c:v>
                </c:pt>
                <c:pt idx="2081">
                  <c:v>518.80357718399659</c:v>
                </c:pt>
                <c:pt idx="2082">
                  <c:v>518.76744636114051</c:v>
                </c:pt>
                <c:pt idx="2083">
                  <c:v>518.73123491119702</c:v>
                </c:pt>
                <c:pt idx="2084">
                  <c:v>518.69494284611073</c:v>
                </c:pt>
                <c:pt idx="2085">
                  <c:v>518.65857017789347</c:v>
                </c:pt>
                <c:pt idx="2086">
                  <c:v>518.62211691852303</c:v>
                </c:pt>
                <c:pt idx="2087">
                  <c:v>518.58558308005775</c:v>
                </c:pt>
                <c:pt idx="2088">
                  <c:v>518.54896867457751</c:v>
                </c:pt>
                <c:pt idx="2089">
                  <c:v>518.51227371414279</c:v>
                </c:pt>
                <c:pt idx="2090">
                  <c:v>518.47549821089001</c:v>
                </c:pt>
                <c:pt idx="2091">
                  <c:v>518.43864217695602</c:v>
                </c:pt>
                <c:pt idx="2092">
                  <c:v>518.40170562452965</c:v>
                </c:pt>
                <c:pt idx="2093">
                  <c:v>518.36468856578892</c:v>
                </c:pt>
                <c:pt idx="2094">
                  <c:v>518.32759101298439</c:v>
                </c:pt>
                <c:pt idx="2095">
                  <c:v>518.29041297839512</c:v>
                </c:pt>
                <c:pt idx="2096">
                  <c:v>518.25315447424953</c:v>
                </c:pt>
                <c:pt idx="2097">
                  <c:v>518.21581551288773</c:v>
                </c:pt>
                <c:pt idx="2098">
                  <c:v>518.17839610664998</c:v>
                </c:pt>
                <c:pt idx="2099">
                  <c:v>518.14089626788348</c:v>
                </c:pt>
                <c:pt idx="2100">
                  <c:v>518.10331600899758</c:v>
                </c:pt>
                <c:pt idx="2101">
                  <c:v>518.06565534241258</c:v>
                </c:pt>
                <c:pt idx="2102">
                  <c:v>518.02791428054763</c:v>
                </c:pt>
                <c:pt idx="2103">
                  <c:v>517.99009283591772</c:v>
                </c:pt>
                <c:pt idx="2104">
                  <c:v>517.95219102099179</c:v>
                </c:pt>
                <c:pt idx="2105">
                  <c:v>517.91420884830075</c:v>
                </c:pt>
                <c:pt idx="2106">
                  <c:v>517.87614633041005</c:v>
                </c:pt>
                <c:pt idx="2107">
                  <c:v>517.83800347989074</c:v>
                </c:pt>
                <c:pt idx="2108">
                  <c:v>517.79978030936479</c:v>
                </c:pt>
                <c:pt idx="2109">
                  <c:v>517.76147683143722</c:v>
                </c:pt>
                <c:pt idx="2110">
                  <c:v>517.72309305880447</c:v>
                </c:pt>
                <c:pt idx="2111">
                  <c:v>517.6846290041492</c:v>
                </c:pt>
                <c:pt idx="2112">
                  <c:v>517.64608468019071</c:v>
                </c:pt>
                <c:pt idx="2113">
                  <c:v>517.60746009967102</c:v>
                </c:pt>
                <c:pt idx="2114">
                  <c:v>517.56875527535385</c:v>
                </c:pt>
                <c:pt idx="2115">
                  <c:v>517.52997022005798</c:v>
                </c:pt>
                <c:pt idx="2116">
                  <c:v>517.49110494658817</c:v>
                </c:pt>
                <c:pt idx="2117">
                  <c:v>517.45215946781263</c:v>
                </c:pt>
                <c:pt idx="2118">
                  <c:v>517.41313379658709</c:v>
                </c:pt>
                <c:pt idx="2119">
                  <c:v>517.37402794583147</c:v>
                </c:pt>
                <c:pt idx="2120">
                  <c:v>517.33484192849176</c:v>
                </c:pt>
                <c:pt idx="2121">
                  <c:v>517.29557575753097</c:v>
                </c:pt>
                <c:pt idx="2122">
                  <c:v>517.25622944591578</c:v>
                </c:pt>
                <c:pt idx="2123">
                  <c:v>517.21680300667867</c:v>
                </c:pt>
                <c:pt idx="2124">
                  <c:v>517.17729645285556</c:v>
                </c:pt>
                <c:pt idx="2125">
                  <c:v>517.13770979752087</c:v>
                </c:pt>
                <c:pt idx="2126">
                  <c:v>517.09804305378827</c:v>
                </c:pt>
                <c:pt idx="2127">
                  <c:v>517.05829623476279</c:v>
                </c:pt>
                <c:pt idx="2128">
                  <c:v>517.01846935358287</c:v>
                </c:pt>
                <c:pt idx="2129">
                  <c:v>516.97856242343823</c:v>
                </c:pt>
                <c:pt idx="2130">
                  <c:v>516.93857545753974</c:v>
                </c:pt>
                <c:pt idx="2131">
                  <c:v>516.89850846912543</c:v>
                </c:pt>
                <c:pt idx="2132">
                  <c:v>516.85836147142436</c:v>
                </c:pt>
                <c:pt idx="2133">
                  <c:v>516.81813447775335</c:v>
                </c:pt>
                <c:pt idx="2134">
                  <c:v>516.77782750142353</c:v>
                </c:pt>
                <c:pt idx="2135">
                  <c:v>516.73744055574753</c:v>
                </c:pt>
                <c:pt idx="2136">
                  <c:v>516.69697365410912</c:v>
                </c:pt>
                <c:pt idx="2137">
                  <c:v>516.65642680990538</c:v>
                </c:pt>
                <c:pt idx="2138">
                  <c:v>516.61580003656434</c:v>
                </c:pt>
                <c:pt idx="2139">
                  <c:v>516.57509334752422</c:v>
                </c:pt>
                <c:pt idx="2140">
                  <c:v>516.53430675625975</c:v>
                </c:pt>
                <c:pt idx="2141">
                  <c:v>516.49344027628752</c:v>
                </c:pt>
                <c:pt idx="2142">
                  <c:v>516.45249392112908</c:v>
                </c:pt>
                <c:pt idx="2143">
                  <c:v>516.41146770431772</c:v>
                </c:pt>
                <c:pt idx="2144">
                  <c:v>516.37036163947539</c:v>
                </c:pt>
                <c:pt idx="2145">
                  <c:v>516.32917574018336</c:v>
                </c:pt>
                <c:pt idx="2146">
                  <c:v>516.28791002008984</c:v>
                </c:pt>
                <c:pt idx="2147">
                  <c:v>516.24656449285817</c:v>
                </c:pt>
                <c:pt idx="2148">
                  <c:v>516.20513917217841</c:v>
                </c:pt>
                <c:pt idx="2149">
                  <c:v>516.16363407175754</c:v>
                </c:pt>
                <c:pt idx="2150">
                  <c:v>516.12204920535385</c:v>
                </c:pt>
                <c:pt idx="2151">
                  <c:v>516.08038458675333</c:v>
                </c:pt>
                <c:pt idx="2152">
                  <c:v>516.03864022973426</c:v>
                </c:pt>
                <c:pt idx="2153">
                  <c:v>515.99681614813289</c:v>
                </c:pt>
                <c:pt idx="2154">
                  <c:v>515.95491235578982</c:v>
                </c:pt>
                <c:pt idx="2155">
                  <c:v>515.91292886659539</c:v>
                </c:pt>
                <c:pt idx="2156">
                  <c:v>515.87086569444909</c:v>
                </c:pt>
                <c:pt idx="2157">
                  <c:v>515.82872285330052</c:v>
                </c:pt>
                <c:pt idx="2158">
                  <c:v>515.78650035708552</c:v>
                </c:pt>
                <c:pt idx="2159">
                  <c:v>515.74419821980314</c:v>
                </c:pt>
                <c:pt idx="2160">
                  <c:v>515.70181645549258</c:v>
                </c:pt>
                <c:pt idx="2161">
                  <c:v>515.65935507815527</c:v>
                </c:pt>
                <c:pt idx="2162">
                  <c:v>515.61681410187407</c:v>
                </c:pt>
                <c:pt idx="2163">
                  <c:v>515.5741935407558</c:v>
                </c:pt>
                <c:pt idx="2164">
                  <c:v>515.53149340890354</c:v>
                </c:pt>
                <c:pt idx="2165">
                  <c:v>515.4887137204804</c:v>
                </c:pt>
                <c:pt idx="2166">
                  <c:v>515.44585448965347</c:v>
                </c:pt>
                <c:pt idx="2167">
                  <c:v>515.40291573064655</c:v>
                </c:pt>
                <c:pt idx="2168">
                  <c:v>515.35989745766062</c:v>
                </c:pt>
                <c:pt idx="2169">
                  <c:v>515.31679968496633</c:v>
                </c:pt>
                <c:pt idx="2170">
                  <c:v>515.27362242686252</c:v>
                </c:pt>
                <c:pt idx="2171">
                  <c:v>515.23036569763531</c:v>
                </c:pt>
                <c:pt idx="2172">
                  <c:v>515.18702951162436</c:v>
                </c:pt>
                <c:pt idx="2173">
                  <c:v>515.14361388320435</c:v>
                </c:pt>
                <c:pt idx="2174">
                  <c:v>515.10011882674814</c:v>
                </c:pt>
                <c:pt idx="2175">
                  <c:v>515.05654435669953</c:v>
                </c:pt>
                <c:pt idx="2176">
                  <c:v>515.01289048749288</c:v>
                </c:pt>
                <c:pt idx="2177">
                  <c:v>514.96915723359189</c:v>
                </c:pt>
                <c:pt idx="2178">
                  <c:v>514.92534460949071</c:v>
                </c:pt>
                <c:pt idx="2179">
                  <c:v>514.88145262972466</c:v>
                </c:pt>
                <c:pt idx="2180">
                  <c:v>514.83748130885954</c:v>
                </c:pt>
                <c:pt idx="2181">
                  <c:v>514.7934306614593</c:v>
                </c:pt>
                <c:pt idx="2182">
                  <c:v>514.74930070212065</c:v>
                </c:pt>
                <c:pt idx="2183">
                  <c:v>514.70509144547862</c:v>
                </c:pt>
                <c:pt idx="2184">
                  <c:v>514.66080290620778</c:v>
                </c:pt>
                <c:pt idx="2185">
                  <c:v>514.61643509898954</c:v>
                </c:pt>
                <c:pt idx="2186">
                  <c:v>514.5719880385235</c:v>
                </c:pt>
                <c:pt idx="2187">
                  <c:v>514.52746173956382</c:v>
                </c:pt>
                <c:pt idx="2188">
                  <c:v>514.48285621685943</c:v>
                </c:pt>
                <c:pt idx="2189">
                  <c:v>514.43817148522191</c:v>
                </c:pt>
                <c:pt idx="2190">
                  <c:v>514.39340755947342</c:v>
                </c:pt>
                <c:pt idx="2191">
                  <c:v>514.3485644544453</c:v>
                </c:pt>
                <c:pt idx="2192">
                  <c:v>514.30364218503075</c:v>
                </c:pt>
                <c:pt idx="2193">
                  <c:v>514.25864076610912</c:v>
                </c:pt>
                <c:pt idx="2194">
                  <c:v>514.21356021261147</c:v>
                </c:pt>
                <c:pt idx="2195">
                  <c:v>514.16840053949022</c:v>
                </c:pt>
                <c:pt idx="2196">
                  <c:v>514.12316176173726</c:v>
                </c:pt>
                <c:pt idx="2197">
                  <c:v>514.07784389434789</c:v>
                </c:pt>
                <c:pt idx="2198">
                  <c:v>514.03244695236879</c:v>
                </c:pt>
                <c:pt idx="2199">
                  <c:v>513.98697095085038</c:v>
                </c:pt>
                <c:pt idx="2200">
                  <c:v>513.94141590489187</c:v>
                </c:pt>
                <c:pt idx="2201">
                  <c:v>513.89578182959997</c:v>
                </c:pt>
                <c:pt idx="2202">
                  <c:v>513.85006874010423</c:v>
                </c:pt>
                <c:pt idx="2203">
                  <c:v>513.80427665158913</c:v>
                </c:pt>
                <c:pt idx="2204">
                  <c:v>513.75840557924198</c:v>
                </c:pt>
                <c:pt idx="2205">
                  <c:v>513.71245553827521</c:v>
                </c:pt>
                <c:pt idx="2206">
                  <c:v>513.66642654394775</c:v>
                </c:pt>
                <c:pt idx="2207">
                  <c:v>513.62031861153559</c:v>
                </c:pt>
                <c:pt idx="2208">
                  <c:v>513.57413175634235</c:v>
                </c:pt>
                <c:pt idx="2209">
                  <c:v>513.52786599368574</c:v>
                </c:pt>
                <c:pt idx="2210">
                  <c:v>513.48152133893143</c:v>
                </c:pt>
                <c:pt idx="2211">
                  <c:v>513.43509780744034</c:v>
                </c:pt>
                <c:pt idx="2212">
                  <c:v>513.38859541466036</c:v>
                </c:pt>
                <c:pt idx="2213">
                  <c:v>513.34201417598058</c:v>
                </c:pt>
                <c:pt idx="2214">
                  <c:v>513.29535410689004</c:v>
                </c:pt>
                <c:pt idx="2215">
                  <c:v>513.24861522286983</c:v>
                </c:pt>
                <c:pt idx="2216">
                  <c:v>513.20179753943125</c:v>
                </c:pt>
                <c:pt idx="2217">
                  <c:v>513.15490107210644</c:v>
                </c:pt>
                <c:pt idx="2218">
                  <c:v>513.10792583648083</c:v>
                </c:pt>
                <c:pt idx="2219">
                  <c:v>513.06087184813759</c:v>
                </c:pt>
                <c:pt idx="2220">
                  <c:v>513.01373912272891</c:v>
                </c:pt>
                <c:pt idx="2221">
                  <c:v>512.96652767584453</c:v>
                </c:pt>
                <c:pt idx="2222">
                  <c:v>512.91923752322145</c:v>
                </c:pt>
                <c:pt idx="2223">
                  <c:v>512.87186868051049</c:v>
                </c:pt>
                <c:pt idx="2224">
                  <c:v>512.82442116345351</c:v>
                </c:pt>
                <c:pt idx="2225">
                  <c:v>512.7768949878182</c:v>
                </c:pt>
                <c:pt idx="2226">
                  <c:v>512.72929016937042</c:v>
                </c:pt>
                <c:pt idx="2227">
                  <c:v>512.6816067239339</c:v>
                </c:pt>
                <c:pt idx="2228">
                  <c:v>512.63384466733498</c:v>
                </c:pt>
                <c:pt idx="2229">
                  <c:v>512.586004015443</c:v>
                </c:pt>
                <c:pt idx="2230">
                  <c:v>512.53808478411554</c:v>
                </c:pt>
                <c:pt idx="2231">
                  <c:v>512.49008698928901</c:v>
                </c:pt>
                <c:pt idx="2232">
                  <c:v>512.44201064691765</c:v>
                </c:pt>
                <c:pt idx="2233">
                  <c:v>512.39385577294286</c:v>
                </c:pt>
                <c:pt idx="2234">
                  <c:v>512.34562238336491</c:v>
                </c:pt>
                <c:pt idx="2235">
                  <c:v>512.29731049420536</c:v>
                </c:pt>
                <c:pt idx="2236">
                  <c:v>512.24892012152134</c:v>
                </c:pt>
                <c:pt idx="2237">
                  <c:v>512.20045128136576</c:v>
                </c:pt>
                <c:pt idx="2238">
                  <c:v>512.15190398984009</c:v>
                </c:pt>
                <c:pt idx="2239">
                  <c:v>512.10327826308355</c:v>
                </c:pt>
                <c:pt idx="2240">
                  <c:v>512.0545741172524</c:v>
                </c:pt>
                <c:pt idx="2241">
                  <c:v>512.00579156850824</c:v>
                </c:pt>
                <c:pt idx="2242">
                  <c:v>511.95693063306533</c:v>
                </c:pt>
                <c:pt idx="2243">
                  <c:v>511.90799132715449</c:v>
                </c:pt>
                <c:pt idx="2244">
                  <c:v>511.85897366704427</c:v>
                </c:pt>
                <c:pt idx="2245">
                  <c:v>511.8098776690199</c:v>
                </c:pt>
                <c:pt idx="2246">
                  <c:v>511.76070334936821</c:v>
                </c:pt>
                <c:pt idx="2247">
                  <c:v>511.71145072444727</c:v>
                </c:pt>
                <c:pt idx="2248">
                  <c:v>511.66211981061912</c:v>
                </c:pt>
                <c:pt idx="2249">
                  <c:v>511.61271062427983</c:v>
                </c:pt>
                <c:pt idx="2250">
                  <c:v>511.56322318183101</c:v>
                </c:pt>
                <c:pt idx="2251">
                  <c:v>511.51365749974275</c:v>
                </c:pt>
                <c:pt idx="2252">
                  <c:v>511.46401359446423</c:v>
                </c:pt>
                <c:pt idx="2253">
                  <c:v>511.41429148252138</c:v>
                </c:pt>
                <c:pt idx="2254">
                  <c:v>511.36449118040076</c:v>
                </c:pt>
                <c:pt idx="2255">
                  <c:v>511.31461270467116</c:v>
                </c:pt>
                <c:pt idx="2256">
                  <c:v>511.26465607190426</c:v>
                </c:pt>
                <c:pt idx="2257">
                  <c:v>511.21462129871526</c:v>
                </c:pt>
                <c:pt idx="2258">
                  <c:v>511.16450840171194</c:v>
                </c:pt>
                <c:pt idx="2259">
                  <c:v>511.11431739757313</c:v>
                </c:pt>
                <c:pt idx="2260">
                  <c:v>511.06404830297083</c:v>
                </c:pt>
                <c:pt idx="2261">
                  <c:v>511.01370113459933</c:v>
                </c:pt>
                <c:pt idx="2262">
                  <c:v>510.96327590920043</c:v>
                </c:pt>
                <c:pt idx="2263">
                  <c:v>510.9127726435604</c:v>
                </c:pt>
                <c:pt idx="2264">
                  <c:v>510.86219135443372</c:v>
                </c:pt>
                <c:pt idx="2265">
                  <c:v>510.81153205867389</c:v>
                </c:pt>
                <c:pt idx="2266">
                  <c:v>510.76079477307633</c:v>
                </c:pt>
                <c:pt idx="2267">
                  <c:v>510.70997951454444</c:v>
                </c:pt>
                <c:pt idx="2268">
                  <c:v>510.65908629994635</c:v>
                </c:pt>
                <c:pt idx="2269">
                  <c:v>510.60811514621315</c:v>
                </c:pt>
                <c:pt idx="2270">
                  <c:v>510.5570660702947</c:v>
                </c:pt>
                <c:pt idx="2271">
                  <c:v>510.50593908915454</c:v>
                </c:pt>
                <c:pt idx="2272">
                  <c:v>510.45473421981336</c:v>
                </c:pt>
                <c:pt idx="2273">
                  <c:v>510.40345147925422</c:v>
                </c:pt>
                <c:pt idx="2274">
                  <c:v>510.35209088457435</c:v>
                </c:pt>
                <c:pt idx="2275">
                  <c:v>510.3006524528181</c:v>
                </c:pt>
                <c:pt idx="2276">
                  <c:v>510.24913620112216</c:v>
                </c:pt>
                <c:pt idx="2277">
                  <c:v>510.19754214657519</c:v>
                </c:pt>
                <c:pt idx="2278">
                  <c:v>510.1458703063704</c:v>
                </c:pt>
                <c:pt idx="2279">
                  <c:v>510.09412069768615</c:v>
                </c:pt>
                <c:pt idx="2280">
                  <c:v>510.04229333770138</c:v>
                </c:pt>
                <c:pt idx="2281">
                  <c:v>509.99038824368012</c:v>
                </c:pt>
                <c:pt idx="2282">
                  <c:v>509.93840543289951</c:v>
                </c:pt>
                <c:pt idx="2283">
                  <c:v>509.88634492261781</c:v>
                </c:pt>
                <c:pt idx="2284">
                  <c:v>509.83420673016224</c:v>
                </c:pt>
                <c:pt idx="2285">
                  <c:v>509.78199087285526</c:v>
                </c:pt>
                <c:pt idx="2286">
                  <c:v>509.72969736808483</c:v>
                </c:pt>
                <c:pt idx="2287">
                  <c:v>509.67732623324224</c:v>
                </c:pt>
                <c:pt idx="2288">
                  <c:v>509.62487748575052</c:v>
                </c:pt>
                <c:pt idx="2289">
                  <c:v>509.57235114304524</c:v>
                </c:pt>
                <c:pt idx="2290">
                  <c:v>509.5197472226053</c:v>
                </c:pt>
                <c:pt idx="2291">
                  <c:v>509.46706574193024</c:v>
                </c:pt>
                <c:pt idx="2292">
                  <c:v>509.41430671855591</c:v>
                </c:pt>
                <c:pt idx="2293">
                  <c:v>509.36147016999792</c:v>
                </c:pt>
                <c:pt idx="2294">
                  <c:v>509.30855611386983</c:v>
                </c:pt>
                <c:pt idx="2295">
                  <c:v>509.25556456777201</c:v>
                </c:pt>
                <c:pt idx="2296">
                  <c:v>509.20249554932798</c:v>
                </c:pt>
                <c:pt idx="2297">
                  <c:v>509.14934907618738</c:v>
                </c:pt>
                <c:pt idx="2298">
                  <c:v>509.09612516600953</c:v>
                </c:pt>
                <c:pt idx="2299">
                  <c:v>509.04282383655044</c:v>
                </c:pt>
                <c:pt idx="2300">
                  <c:v>508.98944510551917</c:v>
                </c:pt>
                <c:pt idx="2301">
                  <c:v>508.93598899067439</c:v>
                </c:pt>
                <c:pt idx="2302">
                  <c:v>508.8824555098185</c:v>
                </c:pt>
                <c:pt idx="2303">
                  <c:v>508.82884468075883</c:v>
                </c:pt>
                <c:pt idx="2304">
                  <c:v>508.77515652133582</c:v>
                </c:pt>
                <c:pt idx="2305">
                  <c:v>508.72139104941454</c:v>
                </c:pt>
                <c:pt idx="2306">
                  <c:v>508.66754828286429</c:v>
                </c:pt>
                <c:pt idx="2307">
                  <c:v>508.61362823963179</c:v>
                </c:pt>
                <c:pt idx="2308">
                  <c:v>508.55963093764922</c:v>
                </c:pt>
                <c:pt idx="2309">
                  <c:v>508.50555639489659</c:v>
                </c:pt>
                <c:pt idx="2310">
                  <c:v>508.45140462937019</c:v>
                </c:pt>
                <c:pt idx="2311">
                  <c:v>508.39717565908916</c:v>
                </c:pt>
                <c:pt idx="2312">
                  <c:v>508.3428695020898</c:v>
                </c:pt>
                <c:pt idx="2313">
                  <c:v>508.28848617645787</c:v>
                </c:pt>
                <c:pt idx="2314">
                  <c:v>508.23402570028185</c:v>
                </c:pt>
                <c:pt idx="2315">
                  <c:v>508.1794880917148</c:v>
                </c:pt>
                <c:pt idx="2316">
                  <c:v>508.12487336889819</c:v>
                </c:pt>
                <c:pt idx="2317">
                  <c:v>508.07018154998673</c:v>
                </c:pt>
                <c:pt idx="2318">
                  <c:v>508.01541265322908</c:v>
                </c:pt>
                <c:pt idx="2319">
                  <c:v>507.96056669682736</c:v>
                </c:pt>
                <c:pt idx="2320">
                  <c:v>507.90564369904507</c:v>
                </c:pt>
                <c:pt idx="2321">
                  <c:v>507.85064367817085</c:v>
                </c:pt>
                <c:pt idx="2322">
                  <c:v>507.79556665251016</c:v>
                </c:pt>
                <c:pt idx="2323">
                  <c:v>507.74041264039477</c:v>
                </c:pt>
                <c:pt idx="2324">
                  <c:v>507.6851816601885</c:v>
                </c:pt>
                <c:pt idx="2325">
                  <c:v>507.62987373029296</c:v>
                </c:pt>
                <c:pt idx="2326">
                  <c:v>507.57448886910908</c:v>
                </c:pt>
                <c:pt idx="2327">
                  <c:v>507.51902709508738</c:v>
                </c:pt>
                <c:pt idx="2328">
                  <c:v>507.46348842667874</c:v>
                </c:pt>
                <c:pt idx="2329">
                  <c:v>507.40787288238829</c:v>
                </c:pt>
                <c:pt idx="2330">
                  <c:v>507.35218048073204</c:v>
                </c:pt>
                <c:pt idx="2331">
                  <c:v>507.29641124023408</c:v>
                </c:pt>
                <c:pt idx="2332">
                  <c:v>507.2405651794856</c:v>
                </c:pt>
                <c:pt idx="2333">
                  <c:v>507.18464231706321</c:v>
                </c:pt>
                <c:pt idx="2334">
                  <c:v>507.12864267162644</c:v>
                </c:pt>
                <c:pt idx="2335">
                  <c:v>507.0725662617869</c:v>
                </c:pt>
                <c:pt idx="2336">
                  <c:v>507.01641310624416</c:v>
                </c:pt>
                <c:pt idx="2337">
                  <c:v>506.96018322368406</c:v>
                </c:pt>
                <c:pt idx="2338">
                  <c:v>506.90387663284372</c:v>
                </c:pt>
                <c:pt idx="2339">
                  <c:v>506.84749335245868</c:v>
                </c:pt>
                <c:pt idx="2340">
                  <c:v>506.79103340131269</c:v>
                </c:pt>
                <c:pt idx="2341">
                  <c:v>506.73449679820698</c:v>
                </c:pt>
                <c:pt idx="2342">
                  <c:v>506.6778835619873</c:v>
                </c:pt>
                <c:pt idx="2343">
                  <c:v>506.62119371149907</c:v>
                </c:pt>
                <c:pt idx="2344">
                  <c:v>506.56442726561886</c:v>
                </c:pt>
                <c:pt idx="2345">
                  <c:v>506.5075842432567</c:v>
                </c:pt>
                <c:pt idx="2346">
                  <c:v>506.45066466335413</c:v>
                </c:pt>
                <c:pt idx="2347">
                  <c:v>506.39366854487156</c:v>
                </c:pt>
                <c:pt idx="2348">
                  <c:v>506.3365959067944</c:v>
                </c:pt>
                <c:pt idx="2349">
                  <c:v>506.27944676810654</c:v>
                </c:pt>
                <c:pt idx="2350">
                  <c:v>506.22222114788349</c:v>
                </c:pt>
                <c:pt idx="2351">
                  <c:v>506.16491906517263</c:v>
                </c:pt>
                <c:pt idx="2352">
                  <c:v>506.10754053905617</c:v>
                </c:pt>
                <c:pt idx="2353">
                  <c:v>506.05008558865512</c:v>
                </c:pt>
                <c:pt idx="2354">
                  <c:v>505.99255423311752</c:v>
                </c:pt>
                <c:pt idx="2355">
                  <c:v>505.93494649159885</c:v>
                </c:pt>
                <c:pt idx="2356">
                  <c:v>505.87726238328941</c:v>
                </c:pt>
                <c:pt idx="2357">
                  <c:v>505.81950192742369</c:v>
                </c:pt>
                <c:pt idx="2358">
                  <c:v>505.76166514324586</c:v>
                </c:pt>
                <c:pt idx="2359">
                  <c:v>505.70375205001631</c:v>
                </c:pt>
                <c:pt idx="2360">
                  <c:v>505.64576266703472</c:v>
                </c:pt>
                <c:pt idx="2361">
                  <c:v>505.58769701361103</c:v>
                </c:pt>
                <c:pt idx="2362">
                  <c:v>505.52955510910613</c:v>
                </c:pt>
                <c:pt idx="2363">
                  <c:v>505.47133697289075</c:v>
                </c:pt>
                <c:pt idx="2364">
                  <c:v>505.41304262435852</c:v>
                </c:pt>
                <c:pt idx="2365">
                  <c:v>505.35467208293909</c:v>
                </c:pt>
                <c:pt idx="2366">
                  <c:v>505.29622536808239</c:v>
                </c:pt>
                <c:pt idx="2367">
                  <c:v>505.23770249925985</c:v>
                </c:pt>
                <c:pt idx="2368">
                  <c:v>505.17910349598583</c:v>
                </c:pt>
                <c:pt idx="2369">
                  <c:v>505.12042837778267</c:v>
                </c:pt>
                <c:pt idx="2370">
                  <c:v>505.06167716420106</c:v>
                </c:pt>
                <c:pt idx="2371">
                  <c:v>505.00284987484423</c:v>
                </c:pt>
                <c:pt idx="2372">
                  <c:v>504.94394652928611</c:v>
                </c:pt>
                <c:pt idx="2373">
                  <c:v>504.88496714717292</c:v>
                </c:pt>
                <c:pt idx="2374">
                  <c:v>504.82591174814036</c:v>
                </c:pt>
                <c:pt idx="2375">
                  <c:v>504.76678035190025</c:v>
                </c:pt>
                <c:pt idx="2376">
                  <c:v>504.70757297815391</c:v>
                </c:pt>
                <c:pt idx="2377">
                  <c:v>504.6482896466286</c:v>
                </c:pt>
                <c:pt idx="2378">
                  <c:v>504.58893037708992</c:v>
                </c:pt>
                <c:pt idx="2379">
                  <c:v>504.52949518932593</c:v>
                </c:pt>
                <c:pt idx="2380">
                  <c:v>504.46998410315263</c:v>
                </c:pt>
                <c:pt idx="2381">
                  <c:v>504.41039713838052</c:v>
                </c:pt>
                <c:pt idx="2382">
                  <c:v>504.35073431490008</c:v>
                </c:pt>
                <c:pt idx="2383">
                  <c:v>504.29099565260276</c:v>
                </c:pt>
                <c:pt idx="2384">
                  <c:v>504.23118117136687</c:v>
                </c:pt>
                <c:pt idx="2385">
                  <c:v>504.17129089116793</c:v>
                </c:pt>
                <c:pt idx="2386">
                  <c:v>504.11132483195661</c:v>
                </c:pt>
                <c:pt idx="2387">
                  <c:v>504.05128301372366</c:v>
                </c:pt>
                <c:pt idx="2388">
                  <c:v>503.99116545650827</c:v>
                </c:pt>
                <c:pt idx="2389">
                  <c:v>503.93097218031784</c:v>
                </c:pt>
                <c:pt idx="2390">
                  <c:v>503.87070320524572</c:v>
                </c:pt>
                <c:pt idx="2391">
                  <c:v>503.81035855137532</c:v>
                </c:pt>
                <c:pt idx="2392">
                  <c:v>503.7499382388296</c:v>
                </c:pt>
                <c:pt idx="2393">
                  <c:v>503.68944228774802</c:v>
                </c:pt>
                <c:pt idx="2394">
                  <c:v>503.62887071830653</c:v>
                </c:pt>
                <c:pt idx="2395">
                  <c:v>503.56822355069062</c:v>
                </c:pt>
                <c:pt idx="2396">
                  <c:v>503.50750080515047</c:v>
                </c:pt>
                <c:pt idx="2397">
                  <c:v>503.44670250190217</c:v>
                </c:pt>
                <c:pt idx="2398">
                  <c:v>503.38582866123915</c:v>
                </c:pt>
                <c:pt idx="2399">
                  <c:v>503.32487930345928</c:v>
                </c:pt>
                <c:pt idx="2400">
                  <c:v>503.26385444887234</c:v>
                </c:pt>
                <c:pt idx="2401">
                  <c:v>503.20275411785246</c:v>
                </c:pt>
                <c:pt idx="2402">
                  <c:v>503.14157833075268</c:v>
                </c:pt>
                <c:pt idx="2403">
                  <c:v>503.08032710798091</c:v>
                </c:pt>
                <c:pt idx="2404">
                  <c:v>503.01900046996144</c:v>
                </c:pt>
                <c:pt idx="2405">
                  <c:v>502.95759843714234</c:v>
                </c:pt>
                <c:pt idx="2406">
                  <c:v>502.89612103000377</c:v>
                </c:pt>
                <c:pt idx="2407">
                  <c:v>502.8345682690657</c:v>
                </c:pt>
                <c:pt idx="2408">
                  <c:v>502.7729401748465</c:v>
                </c:pt>
                <c:pt idx="2409">
                  <c:v>502.7112367678987</c:v>
                </c:pt>
                <c:pt idx="2410">
                  <c:v>502.64945806878893</c:v>
                </c:pt>
                <c:pt idx="2411">
                  <c:v>502.58760409813976</c:v>
                </c:pt>
                <c:pt idx="2412">
                  <c:v>502.52567487656978</c:v>
                </c:pt>
                <c:pt idx="2413">
                  <c:v>502.46367042476169</c:v>
                </c:pt>
                <c:pt idx="2414">
                  <c:v>502.40159076337125</c:v>
                </c:pt>
                <c:pt idx="2415">
                  <c:v>502.33943591309338</c:v>
                </c:pt>
                <c:pt idx="2416">
                  <c:v>502.27720589469368</c:v>
                </c:pt>
                <c:pt idx="2417">
                  <c:v>502.21490072892709</c:v>
                </c:pt>
                <c:pt idx="2418">
                  <c:v>502.15252043655249</c:v>
                </c:pt>
                <c:pt idx="2419">
                  <c:v>502.0900650383993</c:v>
                </c:pt>
                <c:pt idx="2420">
                  <c:v>502.02753455529154</c:v>
                </c:pt>
                <c:pt idx="2421">
                  <c:v>501.9649290081112</c:v>
                </c:pt>
                <c:pt idx="2422">
                  <c:v>501.90224841772334</c:v>
                </c:pt>
                <c:pt idx="2423">
                  <c:v>501.8394928050418</c:v>
                </c:pt>
                <c:pt idx="2424">
                  <c:v>501.7766621910036</c:v>
                </c:pt>
                <c:pt idx="2425">
                  <c:v>501.71375659655547</c:v>
                </c:pt>
                <c:pt idx="2426">
                  <c:v>501.65077604270044</c:v>
                </c:pt>
                <c:pt idx="2427">
                  <c:v>501.58772055045466</c:v>
                </c:pt>
                <c:pt idx="2428">
                  <c:v>501.52459014085559</c:v>
                </c:pt>
                <c:pt idx="2429">
                  <c:v>501.46138483496378</c:v>
                </c:pt>
                <c:pt idx="2430">
                  <c:v>501.39810465385347</c:v>
                </c:pt>
                <c:pt idx="2431">
                  <c:v>501.33474961865312</c:v>
                </c:pt>
                <c:pt idx="2432">
                  <c:v>501.27131975049593</c:v>
                </c:pt>
                <c:pt idx="2433">
                  <c:v>501.20781507056262</c:v>
                </c:pt>
                <c:pt idx="2434">
                  <c:v>501.14423560001791</c:v>
                </c:pt>
                <c:pt idx="2435">
                  <c:v>501.08058136008867</c:v>
                </c:pt>
                <c:pt idx="2436">
                  <c:v>501.01685237203685</c:v>
                </c:pt>
                <c:pt idx="2437">
                  <c:v>500.95304865710438</c:v>
                </c:pt>
                <c:pt idx="2438">
                  <c:v>500.88917023658882</c:v>
                </c:pt>
                <c:pt idx="2439">
                  <c:v>500.82521713180546</c:v>
                </c:pt>
                <c:pt idx="2440">
                  <c:v>500.76118936408278</c:v>
                </c:pt>
                <c:pt idx="2441">
                  <c:v>500.69708695481762</c:v>
                </c:pt>
                <c:pt idx="2442">
                  <c:v>500.63290992537225</c:v>
                </c:pt>
                <c:pt idx="2443">
                  <c:v>500.5686582971959</c:v>
                </c:pt>
                <c:pt idx="2444">
                  <c:v>500.50433209170933</c:v>
                </c:pt>
                <c:pt idx="2445">
                  <c:v>500.43993133037196</c:v>
                </c:pt>
                <c:pt idx="2446">
                  <c:v>500.37545603469175</c:v>
                </c:pt>
                <c:pt idx="2447">
                  <c:v>500.31090622620081</c:v>
                </c:pt>
                <c:pt idx="2448">
                  <c:v>500.24628192642695</c:v>
                </c:pt>
                <c:pt idx="2449">
                  <c:v>500.18158315694154</c:v>
                </c:pt>
                <c:pt idx="2450">
                  <c:v>500.11680993934982</c:v>
                </c:pt>
                <c:pt idx="2451">
                  <c:v>500.05196229525103</c:v>
                </c:pt>
                <c:pt idx="2452">
                  <c:v>499.98704024630126</c:v>
                </c:pt>
                <c:pt idx="2453">
                  <c:v>499.92204381418549</c:v>
                </c:pt>
                <c:pt idx="2454">
                  <c:v>499.85697302057173</c:v>
                </c:pt>
                <c:pt idx="2455">
                  <c:v>499.79182788720868</c:v>
                </c:pt>
                <c:pt idx="2456">
                  <c:v>499.72660843582054</c:v>
                </c:pt>
                <c:pt idx="2457">
                  <c:v>499.66131468817264</c:v>
                </c:pt>
                <c:pt idx="2458">
                  <c:v>499.59594666609036</c:v>
                </c:pt>
                <c:pt idx="2459">
                  <c:v>499.53050439136831</c:v>
                </c:pt>
                <c:pt idx="2460">
                  <c:v>499.46498788586865</c:v>
                </c:pt>
                <c:pt idx="2461">
                  <c:v>499.3993971714653</c:v>
                </c:pt>
                <c:pt idx="2462">
                  <c:v>499.33373227003506</c:v>
                </c:pt>
                <c:pt idx="2463">
                  <c:v>499.26799320352131</c:v>
                </c:pt>
                <c:pt idx="2464">
                  <c:v>499.20217999385363</c:v>
                </c:pt>
                <c:pt idx="2465">
                  <c:v>499.13629266302104</c:v>
                </c:pt>
                <c:pt idx="2466">
                  <c:v>499.07033123301318</c:v>
                </c:pt>
                <c:pt idx="2467">
                  <c:v>499.0042957258562</c:v>
                </c:pt>
                <c:pt idx="2468">
                  <c:v>498.93818616360176</c:v>
                </c:pt>
                <c:pt idx="2469">
                  <c:v>498.87200256829982</c:v>
                </c:pt>
                <c:pt idx="2470">
                  <c:v>498.80574496207743</c:v>
                </c:pt>
                <c:pt idx="2471">
                  <c:v>498.73941336703933</c:v>
                </c:pt>
                <c:pt idx="2472">
                  <c:v>498.67300780535197</c:v>
                </c:pt>
                <c:pt idx="2473">
                  <c:v>498.60652829916251</c:v>
                </c:pt>
                <c:pt idx="2474">
                  <c:v>498.53997487069643</c:v>
                </c:pt>
                <c:pt idx="2475">
                  <c:v>498.47334754215683</c:v>
                </c:pt>
                <c:pt idx="2476">
                  <c:v>498.40664633577899</c:v>
                </c:pt>
                <c:pt idx="2477">
                  <c:v>498.33987127386484</c:v>
                </c:pt>
                <c:pt idx="2478">
                  <c:v>498.27302237869458</c:v>
                </c:pt>
                <c:pt idx="2479">
                  <c:v>498.20609967260629</c:v>
                </c:pt>
                <c:pt idx="2480">
                  <c:v>498.1391031779433</c:v>
                </c:pt>
                <c:pt idx="2481">
                  <c:v>498.07203291707401</c:v>
                </c:pt>
                <c:pt idx="2482">
                  <c:v>498.00488891240519</c:v>
                </c:pt>
                <c:pt idx="2483">
                  <c:v>497.93767118635435</c:v>
                </c:pt>
                <c:pt idx="2484">
                  <c:v>497.87037976138026</c:v>
                </c:pt>
                <c:pt idx="2485">
                  <c:v>497.80301465993432</c:v>
                </c:pt>
                <c:pt idx="2486">
                  <c:v>497.73557590453794</c:v>
                </c:pt>
                <c:pt idx="2487">
                  <c:v>497.66806351769662</c:v>
                </c:pt>
                <c:pt idx="2488">
                  <c:v>497.60047752197448</c:v>
                </c:pt>
                <c:pt idx="2489">
                  <c:v>497.53281793992579</c:v>
                </c:pt>
                <c:pt idx="2490">
                  <c:v>497.46508479416781</c:v>
                </c:pt>
                <c:pt idx="2491">
                  <c:v>497.39727810731398</c:v>
                </c:pt>
                <c:pt idx="2492">
                  <c:v>497.32939790200254</c:v>
                </c:pt>
                <c:pt idx="2493">
                  <c:v>497.26144420092186</c:v>
                </c:pt>
                <c:pt idx="2494">
                  <c:v>497.19341702677457</c:v>
                </c:pt>
                <c:pt idx="2495">
                  <c:v>497.12531640226172</c:v>
                </c:pt>
                <c:pt idx="2496">
                  <c:v>497.05714235015938</c:v>
                </c:pt>
                <c:pt idx="2497">
                  <c:v>496.98889489321436</c:v>
                </c:pt>
                <c:pt idx="2498">
                  <c:v>496.92057405424094</c:v>
                </c:pt>
                <c:pt idx="2499">
                  <c:v>496.85217985604413</c:v>
                </c:pt>
                <c:pt idx="2500">
                  <c:v>496.78371232149323</c:v>
                </c:pt>
                <c:pt idx="2501">
                  <c:v>496.71517147343161</c:v>
                </c:pt>
                <c:pt idx="2502">
                  <c:v>496.64655733478389</c:v>
                </c:pt>
                <c:pt idx="2503">
                  <c:v>496.57786992847127</c:v>
                </c:pt>
                <c:pt idx="2504">
                  <c:v>496.50910927740853</c:v>
                </c:pt>
                <c:pt idx="2505">
                  <c:v>496.44027540460615</c:v>
                </c:pt>
                <c:pt idx="2506">
                  <c:v>496.37136833302259</c:v>
                </c:pt>
                <c:pt idx="2507">
                  <c:v>496.30238808570954</c:v>
                </c:pt>
                <c:pt idx="2508">
                  <c:v>496.23333468571082</c:v>
                </c:pt>
                <c:pt idx="2509">
                  <c:v>496.16420815608564</c:v>
                </c:pt>
                <c:pt idx="2510">
                  <c:v>496.09500851992181</c:v>
                </c:pt>
                <c:pt idx="2511">
                  <c:v>496.02573580035141</c:v>
                </c:pt>
                <c:pt idx="2512">
                  <c:v>495.95639002052593</c:v>
                </c:pt>
                <c:pt idx="2513">
                  <c:v>495.88697120360348</c:v>
                </c:pt>
                <c:pt idx="2514">
                  <c:v>495.81747937278237</c:v>
                </c:pt>
                <c:pt idx="2515">
                  <c:v>495.74791455128724</c:v>
                </c:pt>
                <c:pt idx="2516">
                  <c:v>495.6782767623543</c:v>
                </c:pt>
                <c:pt idx="2517">
                  <c:v>495.60856602924463</c:v>
                </c:pt>
                <c:pt idx="2518">
                  <c:v>495.53878237527022</c:v>
                </c:pt>
                <c:pt idx="2519">
                  <c:v>495.46892582374585</c:v>
                </c:pt>
                <c:pt idx="2520">
                  <c:v>495.39899639800291</c:v>
                </c:pt>
                <c:pt idx="2521">
                  <c:v>495.32899412141569</c:v>
                </c:pt>
                <c:pt idx="2522">
                  <c:v>495.25891901736679</c:v>
                </c:pt>
                <c:pt idx="2523">
                  <c:v>495.18877110930566</c:v>
                </c:pt>
                <c:pt idx="2524">
                  <c:v>495.11855042063752</c:v>
                </c:pt>
                <c:pt idx="2525">
                  <c:v>495.048256974845</c:v>
                </c:pt>
                <c:pt idx="2526">
                  <c:v>494.97789079541644</c:v>
                </c:pt>
                <c:pt idx="2527">
                  <c:v>494.90745190587518</c:v>
                </c:pt>
                <c:pt idx="2528">
                  <c:v>494.83694032975791</c:v>
                </c:pt>
                <c:pt idx="2529">
                  <c:v>494.76635609061998</c:v>
                </c:pt>
                <c:pt idx="2530">
                  <c:v>494.69569921204874</c:v>
                </c:pt>
                <c:pt idx="2531">
                  <c:v>494.6249697176699</c:v>
                </c:pt>
                <c:pt idx="2532">
                  <c:v>494.55416763112873</c:v>
                </c:pt>
                <c:pt idx="2533">
                  <c:v>494.48329297608336</c:v>
                </c:pt>
                <c:pt idx="2534">
                  <c:v>494.41234577620185</c:v>
                </c:pt>
                <c:pt idx="2535">
                  <c:v>494.34132605521773</c:v>
                </c:pt>
                <c:pt idx="2536">
                  <c:v>494.27023383686884</c:v>
                </c:pt>
                <c:pt idx="2537">
                  <c:v>494.19906914490559</c:v>
                </c:pt>
                <c:pt idx="2538">
                  <c:v>494.12783200312958</c:v>
                </c:pt>
                <c:pt idx="2539">
                  <c:v>494.0565224353258</c:v>
                </c:pt>
                <c:pt idx="2540">
                  <c:v>493.98514046535894</c:v>
                </c:pt>
                <c:pt idx="2541">
                  <c:v>493.91368611708418</c:v>
                </c:pt>
                <c:pt idx="2542">
                  <c:v>493.84215941436833</c:v>
                </c:pt>
                <c:pt idx="2543">
                  <c:v>493.77056038113602</c:v>
                </c:pt>
                <c:pt idx="2544">
                  <c:v>493.69888904130801</c:v>
                </c:pt>
                <c:pt idx="2545">
                  <c:v>493.62714541885686</c:v>
                </c:pt>
                <c:pt idx="2546">
                  <c:v>493.55532953775872</c:v>
                </c:pt>
                <c:pt idx="2547">
                  <c:v>493.48344142201654</c:v>
                </c:pt>
                <c:pt idx="2548">
                  <c:v>493.41148109566387</c:v>
                </c:pt>
                <c:pt idx="2549">
                  <c:v>493.33944858276334</c:v>
                </c:pt>
                <c:pt idx="2550">
                  <c:v>493.26734390738989</c:v>
                </c:pt>
                <c:pt idx="2551">
                  <c:v>493.19516709366172</c:v>
                </c:pt>
                <c:pt idx="2552">
                  <c:v>493.12291816569979</c:v>
                </c:pt>
                <c:pt idx="2553">
                  <c:v>493.05059714766122</c:v>
                </c:pt>
                <c:pt idx="2554">
                  <c:v>492.97820406370511</c:v>
                </c:pt>
                <c:pt idx="2555">
                  <c:v>492.90573893804503</c:v>
                </c:pt>
                <c:pt idx="2556">
                  <c:v>492.83320179492904</c:v>
                </c:pt>
                <c:pt idx="2557">
                  <c:v>492.7605926585872</c:v>
                </c:pt>
                <c:pt idx="2558">
                  <c:v>492.687911553307</c:v>
                </c:pt>
                <c:pt idx="2559">
                  <c:v>492.61515850337804</c:v>
                </c:pt>
                <c:pt idx="2560">
                  <c:v>492.54233353312873</c:v>
                </c:pt>
                <c:pt idx="2561">
                  <c:v>492.46943666690049</c:v>
                </c:pt>
                <c:pt idx="2562">
                  <c:v>492.39646792908798</c:v>
                </c:pt>
                <c:pt idx="2563">
                  <c:v>492.3234273440757</c:v>
                </c:pt>
                <c:pt idx="2564">
                  <c:v>492.25031493628325</c:v>
                </c:pt>
                <c:pt idx="2565">
                  <c:v>492.17713073017416</c:v>
                </c:pt>
                <c:pt idx="2566">
                  <c:v>492.10387475020644</c:v>
                </c:pt>
                <c:pt idx="2567">
                  <c:v>492.0305470208815</c:v>
                </c:pt>
                <c:pt idx="2568">
                  <c:v>491.95714756671174</c:v>
                </c:pt>
                <c:pt idx="2569">
                  <c:v>491.88367641223624</c:v>
                </c:pt>
                <c:pt idx="2570">
                  <c:v>491.8101335820437</c:v>
                </c:pt>
                <c:pt idx="2571">
                  <c:v>491.73651910072044</c:v>
                </c:pt>
                <c:pt idx="2572">
                  <c:v>491.6628329928659</c:v>
                </c:pt>
                <c:pt idx="2573">
                  <c:v>491.58907528314421</c:v>
                </c:pt>
                <c:pt idx="2574">
                  <c:v>491.51524599619631</c:v>
                </c:pt>
                <c:pt idx="2575">
                  <c:v>491.44134515673545</c:v>
                </c:pt>
                <c:pt idx="2576">
                  <c:v>491.36737278946822</c:v>
                </c:pt>
                <c:pt idx="2577">
                  <c:v>491.29332891913594</c:v>
                </c:pt>
                <c:pt idx="2578">
                  <c:v>491.21921357050871</c:v>
                </c:pt>
                <c:pt idx="2579">
                  <c:v>491.14502676835832</c:v>
                </c:pt>
                <c:pt idx="2580">
                  <c:v>491.07076853750175</c:v>
                </c:pt>
                <c:pt idx="2581">
                  <c:v>490.99643890275871</c:v>
                </c:pt>
                <c:pt idx="2582">
                  <c:v>490.92203788901128</c:v>
                </c:pt>
                <c:pt idx="2583">
                  <c:v>490.84756552114459</c:v>
                </c:pt>
                <c:pt idx="2584">
                  <c:v>490.77302182405941</c:v>
                </c:pt>
                <c:pt idx="2585">
                  <c:v>490.69840682267147</c:v>
                </c:pt>
                <c:pt idx="2586">
                  <c:v>490.62372054197402</c:v>
                </c:pt>
                <c:pt idx="2587">
                  <c:v>490.54896300691394</c:v>
                </c:pt>
                <c:pt idx="2588">
                  <c:v>490.47413424250561</c:v>
                </c:pt>
                <c:pt idx="2589">
                  <c:v>490.39923427377749</c:v>
                </c:pt>
                <c:pt idx="2590">
                  <c:v>490.32426312580282</c:v>
                </c:pt>
                <c:pt idx="2591">
                  <c:v>490.24922082364282</c:v>
                </c:pt>
                <c:pt idx="2592">
                  <c:v>490.17410739238187</c:v>
                </c:pt>
                <c:pt idx="2593">
                  <c:v>490.09892285717262</c:v>
                </c:pt>
                <c:pt idx="2594">
                  <c:v>490.02366724315345</c:v>
                </c:pt>
                <c:pt idx="2595">
                  <c:v>489.94834057549991</c:v>
                </c:pt>
                <c:pt idx="2596">
                  <c:v>489.87294287939829</c:v>
                </c:pt>
                <c:pt idx="2597">
                  <c:v>489.79747418009964</c:v>
                </c:pt>
                <c:pt idx="2598">
                  <c:v>489.72193450281037</c:v>
                </c:pt>
                <c:pt idx="2599">
                  <c:v>489.64632387282228</c:v>
                </c:pt>
                <c:pt idx="2600">
                  <c:v>489.57064231544001</c:v>
                </c:pt>
                <c:pt idx="2601">
                  <c:v>489.49488985597202</c:v>
                </c:pt>
                <c:pt idx="2602">
                  <c:v>489.41906651975387</c:v>
                </c:pt>
                <c:pt idx="2603">
                  <c:v>489.34317233215467</c:v>
                </c:pt>
                <c:pt idx="2604">
                  <c:v>489.2672073185725</c:v>
                </c:pt>
                <c:pt idx="2605">
                  <c:v>489.1911715044227</c:v>
                </c:pt>
                <c:pt idx="2606">
                  <c:v>489.11506491512864</c:v>
                </c:pt>
                <c:pt idx="2607">
                  <c:v>489.03888757615937</c:v>
                </c:pt>
                <c:pt idx="2608">
                  <c:v>488.96263951301296</c:v>
                </c:pt>
                <c:pt idx="2609">
                  <c:v>488.88632075117715</c:v>
                </c:pt>
                <c:pt idx="2610">
                  <c:v>488.80993131621437</c:v>
                </c:pt>
                <c:pt idx="2611">
                  <c:v>488.73347123365744</c:v>
                </c:pt>
                <c:pt idx="2612">
                  <c:v>488.65694052910703</c:v>
                </c:pt>
                <c:pt idx="2613">
                  <c:v>488.58033922815952</c:v>
                </c:pt>
                <c:pt idx="2614">
                  <c:v>488.50366735644286</c:v>
                </c:pt>
                <c:pt idx="2615">
                  <c:v>488.42692493961323</c:v>
                </c:pt>
                <c:pt idx="2616">
                  <c:v>488.35011200336265</c:v>
                </c:pt>
                <c:pt idx="2617">
                  <c:v>488.27322857337151</c:v>
                </c:pt>
                <c:pt idx="2618">
                  <c:v>488.19627467537254</c:v>
                </c:pt>
                <c:pt idx="2619">
                  <c:v>488.11925033512802</c:v>
                </c:pt>
                <c:pt idx="2620">
                  <c:v>488.04215557838893</c:v>
                </c:pt>
                <c:pt idx="2621">
                  <c:v>487.96499043097759</c:v>
                </c:pt>
                <c:pt idx="2622">
                  <c:v>487.88775491869541</c:v>
                </c:pt>
                <c:pt idx="2623">
                  <c:v>487.8104490673993</c:v>
                </c:pt>
                <c:pt idx="2624">
                  <c:v>487.73307290296458</c:v>
                </c:pt>
                <c:pt idx="2625">
                  <c:v>487.65562645126408</c:v>
                </c:pt>
                <c:pt idx="2626">
                  <c:v>487.57810973822109</c:v>
                </c:pt>
                <c:pt idx="2627">
                  <c:v>487.50052278979496</c:v>
                </c:pt>
                <c:pt idx="2628">
                  <c:v>487.42286563191681</c:v>
                </c:pt>
                <c:pt idx="2629">
                  <c:v>487.34513829059819</c:v>
                </c:pt>
                <c:pt idx="2630">
                  <c:v>487.26734079184939</c:v>
                </c:pt>
                <c:pt idx="2631">
                  <c:v>487.18947316170261</c:v>
                </c:pt>
                <c:pt idx="2632">
                  <c:v>487.11153542621884</c:v>
                </c:pt>
                <c:pt idx="2633">
                  <c:v>487.03352761148312</c:v>
                </c:pt>
                <c:pt idx="2634">
                  <c:v>486.95544974360695</c:v>
                </c:pt>
                <c:pt idx="2635">
                  <c:v>486.87730184871685</c:v>
                </c:pt>
                <c:pt idx="2636">
                  <c:v>486.79908395297139</c:v>
                </c:pt>
                <c:pt idx="2637">
                  <c:v>486.72079608253705</c:v>
                </c:pt>
                <c:pt idx="2638">
                  <c:v>486.64243826362002</c:v>
                </c:pt>
                <c:pt idx="2639">
                  <c:v>486.56401052245661</c:v>
                </c:pt>
                <c:pt idx="2640">
                  <c:v>486.48551288529148</c:v>
                </c:pt>
                <c:pt idx="2641">
                  <c:v>486.40694537838266</c:v>
                </c:pt>
                <c:pt idx="2642">
                  <c:v>486.32830802804767</c:v>
                </c:pt>
                <c:pt idx="2643">
                  <c:v>486.24960086058735</c:v>
                </c:pt>
                <c:pt idx="2644">
                  <c:v>486.17082390236357</c:v>
                </c:pt>
                <c:pt idx="2645">
                  <c:v>486.09197717974837</c:v>
                </c:pt>
                <c:pt idx="2646">
                  <c:v>486.01306071912541</c:v>
                </c:pt>
                <c:pt idx="2647">
                  <c:v>485.93407454689554</c:v>
                </c:pt>
                <c:pt idx="2648">
                  <c:v>485.85501868952218</c:v>
                </c:pt>
                <c:pt idx="2649">
                  <c:v>485.77589317346366</c:v>
                </c:pt>
                <c:pt idx="2650">
                  <c:v>485.6966980251957</c:v>
                </c:pt>
                <c:pt idx="2651">
                  <c:v>485.61743327123878</c:v>
                </c:pt>
                <c:pt idx="2652">
                  <c:v>485.53809893811939</c:v>
                </c:pt>
                <c:pt idx="2653">
                  <c:v>485.45869505238022</c:v>
                </c:pt>
                <c:pt idx="2654">
                  <c:v>485.3792216406323</c:v>
                </c:pt>
                <c:pt idx="2655">
                  <c:v>485.29967872945457</c:v>
                </c:pt>
                <c:pt idx="2656">
                  <c:v>485.22006634549257</c:v>
                </c:pt>
                <c:pt idx="2657">
                  <c:v>485.1403845153921</c:v>
                </c:pt>
                <c:pt idx="2658">
                  <c:v>485.06063326582455</c:v>
                </c:pt>
                <c:pt idx="2659">
                  <c:v>484.98081262349291</c:v>
                </c:pt>
                <c:pt idx="2660">
                  <c:v>484.90092261510989</c:v>
                </c:pt>
                <c:pt idx="2661">
                  <c:v>484.82096326743056</c:v>
                </c:pt>
                <c:pt idx="2662">
                  <c:v>484.74093460723509</c:v>
                </c:pt>
                <c:pt idx="2663">
                  <c:v>484.66083666130038</c:v>
                </c:pt>
                <c:pt idx="2664">
                  <c:v>484.58066945644799</c:v>
                </c:pt>
                <c:pt idx="2665">
                  <c:v>484.5004330195062</c:v>
                </c:pt>
                <c:pt idx="2666">
                  <c:v>484.42012737735934</c:v>
                </c:pt>
                <c:pt idx="2667">
                  <c:v>484.33975255687903</c:v>
                </c:pt>
                <c:pt idx="2668">
                  <c:v>484.25930858497981</c:v>
                </c:pt>
                <c:pt idx="2669">
                  <c:v>484.17879548858929</c:v>
                </c:pt>
                <c:pt idx="2670">
                  <c:v>484.09821329468156</c:v>
                </c:pt>
                <c:pt idx="2671">
                  <c:v>484.01756203021171</c:v>
                </c:pt>
                <c:pt idx="2672">
                  <c:v>483.936841722201</c:v>
                </c:pt>
                <c:pt idx="2673">
                  <c:v>483.85605239767659</c:v>
                </c:pt>
                <c:pt idx="2674">
                  <c:v>483.77519408367988</c:v>
                </c:pt>
                <c:pt idx="2675">
                  <c:v>483.69426680730248</c:v>
                </c:pt>
                <c:pt idx="2676">
                  <c:v>483.61327059563189</c:v>
                </c:pt>
                <c:pt idx="2677">
                  <c:v>483.53220547577649</c:v>
                </c:pt>
                <c:pt idx="2678">
                  <c:v>483.45107147489801</c:v>
                </c:pt>
                <c:pt idx="2679">
                  <c:v>483.36986862016369</c:v>
                </c:pt>
                <c:pt idx="2680">
                  <c:v>483.28859693876359</c:v>
                </c:pt>
                <c:pt idx="2681">
                  <c:v>483.20725645789196</c:v>
                </c:pt>
                <c:pt idx="2682">
                  <c:v>483.12584720480174</c:v>
                </c:pt>
                <c:pt idx="2683">
                  <c:v>483.04436920676949</c:v>
                </c:pt>
                <c:pt idx="2684">
                  <c:v>482.96282249105974</c:v>
                </c:pt>
                <c:pt idx="2685">
                  <c:v>482.88120708498491</c:v>
                </c:pt>
                <c:pt idx="2686">
                  <c:v>482.7995230158657</c:v>
                </c:pt>
                <c:pt idx="2687">
                  <c:v>482.71777031107752</c:v>
                </c:pt>
                <c:pt idx="2688">
                  <c:v>482.63594899798983</c:v>
                </c:pt>
                <c:pt idx="2689">
                  <c:v>482.55405910399026</c:v>
                </c:pt>
                <c:pt idx="2690">
                  <c:v>482.47210065653104</c:v>
                </c:pt>
                <c:pt idx="2691">
                  <c:v>482.39007368302822</c:v>
                </c:pt>
                <c:pt idx="2692">
                  <c:v>482.307978210979</c:v>
                </c:pt>
                <c:pt idx="2693">
                  <c:v>482.22581426785433</c:v>
                </c:pt>
                <c:pt idx="2694">
                  <c:v>482.14358188118007</c:v>
                </c:pt>
                <c:pt idx="2695">
                  <c:v>482.06128107849651</c:v>
                </c:pt>
                <c:pt idx="2696">
                  <c:v>481.978911887371</c:v>
                </c:pt>
                <c:pt idx="2697">
                  <c:v>481.8964743353888</c:v>
                </c:pt>
                <c:pt idx="2698">
                  <c:v>481.81396845016957</c:v>
                </c:pt>
                <c:pt idx="2699">
                  <c:v>481.73139425932538</c:v>
                </c:pt>
                <c:pt idx="2700">
                  <c:v>481.64875179051683</c:v>
                </c:pt>
                <c:pt idx="2701">
                  <c:v>481.56604107143505</c:v>
                </c:pt>
                <c:pt idx="2702">
                  <c:v>481.48326212978145</c:v>
                </c:pt>
                <c:pt idx="2703">
                  <c:v>481.40041499328072</c:v>
                </c:pt>
                <c:pt idx="2704">
                  <c:v>481.31749968967381</c:v>
                </c:pt>
                <c:pt idx="2705">
                  <c:v>481.23451624673748</c:v>
                </c:pt>
                <c:pt idx="2706">
                  <c:v>481.15146469225937</c:v>
                </c:pt>
                <c:pt idx="2707">
                  <c:v>481.0683450540692</c:v>
                </c:pt>
                <c:pt idx="2708">
                  <c:v>480.98515736000275</c:v>
                </c:pt>
                <c:pt idx="2709">
                  <c:v>480.9019016379392</c:v>
                </c:pt>
                <c:pt idx="2710">
                  <c:v>480.81857791574578</c:v>
                </c:pt>
                <c:pt idx="2711">
                  <c:v>480.73518622133093</c:v>
                </c:pt>
                <c:pt idx="2712">
                  <c:v>480.6517265826356</c:v>
                </c:pt>
                <c:pt idx="2713">
                  <c:v>480.56819902762408</c:v>
                </c:pt>
                <c:pt idx="2714">
                  <c:v>480.48460358427002</c:v>
                </c:pt>
                <c:pt idx="2715">
                  <c:v>480.400940280577</c:v>
                </c:pt>
                <c:pt idx="2716">
                  <c:v>480.31720914457497</c:v>
                </c:pt>
                <c:pt idx="2717">
                  <c:v>480.23341020430672</c:v>
                </c:pt>
                <c:pt idx="2718">
                  <c:v>480.14954348784016</c:v>
                </c:pt>
                <c:pt idx="2719">
                  <c:v>480.06560902325975</c:v>
                </c:pt>
                <c:pt idx="2720">
                  <c:v>479.98160683870941</c:v>
                </c:pt>
                <c:pt idx="2721">
                  <c:v>479.89753696232265</c:v>
                </c:pt>
                <c:pt idx="2722">
                  <c:v>479.81339942224656</c:v>
                </c:pt>
                <c:pt idx="2723">
                  <c:v>479.72919424669362</c:v>
                </c:pt>
                <c:pt idx="2724">
                  <c:v>479.64492146385271</c:v>
                </c:pt>
                <c:pt idx="2725">
                  <c:v>479.5605811019667</c:v>
                </c:pt>
                <c:pt idx="2726">
                  <c:v>479.47617318928388</c:v>
                </c:pt>
                <c:pt idx="2727">
                  <c:v>479.39169775407777</c:v>
                </c:pt>
                <c:pt idx="2728">
                  <c:v>479.30715482467468</c:v>
                </c:pt>
                <c:pt idx="2729">
                  <c:v>479.22254442937157</c:v>
                </c:pt>
                <c:pt idx="2730">
                  <c:v>479.13786659652527</c:v>
                </c:pt>
                <c:pt idx="2731">
                  <c:v>479.05312135449719</c:v>
                </c:pt>
                <c:pt idx="2732">
                  <c:v>478.96830873170381</c:v>
                </c:pt>
                <c:pt idx="2733">
                  <c:v>478.88342875654394</c:v>
                </c:pt>
                <c:pt idx="2734">
                  <c:v>478.79848145745262</c:v>
                </c:pt>
                <c:pt idx="2735">
                  <c:v>478.71346686289075</c:v>
                </c:pt>
                <c:pt idx="2736">
                  <c:v>478.62838500135126</c:v>
                </c:pt>
                <c:pt idx="2737">
                  <c:v>478.54323590134555</c:v>
                </c:pt>
                <c:pt idx="2738">
                  <c:v>478.45801959138674</c:v>
                </c:pt>
                <c:pt idx="2739">
                  <c:v>478.37273610003535</c:v>
                </c:pt>
                <c:pt idx="2740">
                  <c:v>478.28738545587692</c:v>
                </c:pt>
                <c:pt idx="2741">
                  <c:v>478.20196768749878</c:v>
                </c:pt>
                <c:pt idx="2742">
                  <c:v>478.11648282351911</c:v>
                </c:pt>
                <c:pt idx="2743">
                  <c:v>478.03093089258721</c:v>
                </c:pt>
                <c:pt idx="2744">
                  <c:v>477.94531192337337</c:v>
                </c:pt>
                <c:pt idx="2745">
                  <c:v>477.859625944556</c:v>
                </c:pt>
                <c:pt idx="2746">
                  <c:v>477.7738729848403</c:v>
                </c:pt>
                <c:pt idx="2747">
                  <c:v>477.68805307298925</c:v>
                </c:pt>
                <c:pt idx="2748">
                  <c:v>477.60216623773044</c:v>
                </c:pt>
                <c:pt idx="2749">
                  <c:v>477.51621250786775</c:v>
                </c:pt>
                <c:pt idx="2750">
                  <c:v>477.43019191218519</c:v>
                </c:pt>
                <c:pt idx="2751">
                  <c:v>477.34410447951342</c:v>
                </c:pt>
                <c:pt idx="2752">
                  <c:v>477.25795023870279</c:v>
                </c:pt>
                <c:pt idx="2753">
                  <c:v>477.17172921862328</c:v>
                </c:pt>
                <c:pt idx="2754">
                  <c:v>477.08544144818478</c:v>
                </c:pt>
                <c:pt idx="2755">
                  <c:v>476.9990869562742</c:v>
                </c:pt>
                <c:pt idx="2756">
                  <c:v>476.91266577185155</c:v>
                </c:pt>
                <c:pt idx="2757">
                  <c:v>476.8261779238631</c:v>
                </c:pt>
                <c:pt idx="2758">
                  <c:v>476.73962344130331</c:v>
                </c:pt>
                <c:pt idx="2759">
                  <c:v>476.6530023531663</c:v>
                </c:pt>
                <c:pt idx="2760">
                  <c:v>476.56631468849918</c:v>
                </c:pt>
                <c:pt idx="2761">
                  <c:v>476.47956047633573</c:v>
                </c:pt>
                <c:pt idx="2762">
                  <c:v>476.39273974576599</c:v>
                </c:pt>
                <c:pt idx="2763">
                  <c:v>476.30585252587366</c:v>
                </c:pt>
                <c:pt idx="2764">
                  <c:v>476.21889884577399</c:v>
                </c:pt>
                <c:pt idx="2765">
                  <c:v>476.13187873463949</c:v>
                </c:pt>
                <c:pt idx="2766">
                  <c:v>476.04479222159767</c:v>
                </c:pt>
                <c:pt idx="2767">
                  <c:v>475.95763933586238</c:v>
                </c:pt>
                <c:pt idx="2768">
                  <c:v>475.87042010661844</c:v>
                </c:pt>
                <c:pt idx="2769">
                  <c:v>475.78313456311639</c:v>
                </c:pt>
                <c:pt idx="2770">
                  <c:v>475.69578273461121</c:v>
                </c:pt>
                <c:pt idx="2771">
                  <c:v>475.60836465037261</c:v>
                </c:pt>
                <c:pt idx="2772">
                  <c:v>475.52088033968619</c:v>
                </c:pt>
                <c:pt idx="2773">
                  <c:v>475.43332983189759</c:v>
                </c:pt>
                <c:pt idx="2774">
                  <c:v>475.34571315634361</c:v>
                </c:pt>
                <c:pt idx="2775">
                  <c:v>475.25803034238464</c:v>
                </c:pt>
                <c:pt idx="2776">
                  <c:v>475.17028141941915</c:v>
                </c:pt>
                <c:pt idx="2777">
                  <c:v>475.08246641685156</c:v>
                </c:pt>
                <c:pt idx="2778">
                  <c:v>474.99458536412294</c:v>
                </c:pt>
                <c:pt idx="2779">
                  <c:v>474.90663829067989</c:v>
                </c:pt>
                <c:pt idx="2780">
                  <c:v>474.8186252259955</c:v>
                </c:pt>
                <c:pt idx="2781">
                  <c:v>474.73054619959441</c:v>
                </c:pt>
                <c:pt idx="2782">
                  <c:v>474.64240124098734</c:v>
                </c:pt>
                <c:pt idx="2783">
                  <c:v>474.55419037971922</c:v>
                </c:pt>
                <c:pt idx="2784">
                  <c:v>474.46591364534987</c:v>
                </c:pt>
                <c:pt idx="2785">
                  <c:v>474.37757106749063</c:v>
                </c:pt>
                <c:pt idx="2786">
                  <c:v>474.28916267572987</c:v>
                </c:pt>
                <c:pt idx="2787">
                  <c:v>474.20068849972625</c:v>
                </c:pt>
                <c:pt idx="2788">
                  <c:v>474.11214856911761</c:v>
                </c:pt>
                <c:pt idx="2789">
                  <c:v>474.02354291359603</c:v>
                </c:pt>
                <c:pt idx="2790">
                  <c:v>473.93487156285556</c:v>
                </c:pt>
                <c:pt idx="2791">
                  <c:v>473.84613454664412</c:v>
                </c:pt>
                <c:pt idx="2792">
                  <c:v>473.75733189466922</c:v>
                </c:pt>
                <c:pt idx="2793">
                  <c:v>473.66846363673835</c:v>
                </c:pt>
                <c:pt idx="2794">
                  <c:v>473.57952980260995</c:v>
                </c:pt>
                <c:pt idx="2795">
                  <c:v>473.49053042211443</c:v>
                </c:pt>
                <c:pt idx="2796">
                  <c:v>473.40146552508895</c:v>
                </c:pt>
                <c:pt idx="2797">
                  <c:v>473.31233514139359</c:v>
                </c:pt>
                <c:pt idx="2798">
                  <c:v>473.22313930089257</c:v>
                </c:pt>
                <c:pt idx="2799">
                  <c:v>473.13387803351145</c:v>
                </c:pt>
                <c:pt idx="2800">
                  <c:v>473.04455136914299</c:v>
                </c:pt>
                <c:pt idx="2801">
                  <c:v>472.95515933774868</c:v>
                </c:pt>
                <c:pt idx="2802">
                  <c:v>472.86570196931649</c:v>
                </c:pt>
                <c:pt idx="2803">
                  <c:v>472.77617929381188</c:v>
                </c:pt>
                <c:pt idx="2804">
                  <c:v>472.68659134125238</c:v>
                </c:pt>
                <c:pt idx="2805">
                  <c:v>472.59693814169884</c:v>
                </c:pt>
                <c:pt idx="2806">
                  <c:v>472.50721972518124</c:v>
                </c:pt>
                <c:pt idx="2807">
                  <c:v>472.41743612178664</c:v>
                </c:pt>
                <c:pt idx="2808">
                  <c:v>472.32758736161963</c:v>
                </c:pt>
                <c:pt idx="2809">
                  <c:v>472.23767347478025</c:v>
                </c:pt>
                <c:pt idx="2810">
                  <c:v>472.14769449145524</c:v>
                </c:pt>
                <c:pt idx="2811">
                  <c:v>472.05765044177787</c:v>
                </c:pt>
                <c:pt idx="2812">
                  <c:v>471.96754135594017</c:v>
                </c:pt>
                <c:pt idx="2813">
                  <c:v>471.87736726417961</c:v>
                </c:pt>
                <c:pt idx="2814">
                  <c:v>471.78712819671853</c:v>
                </c:pt>
                <c:pt idx="2815">
                  <c:v>471.69682418379762</c:v>
                </c:pt>
                <c:pt idx="2816">
                  <c:v>471.60645525572892</c:v>
                </c:pt>
                <c:pt idx="2817">
                  <c:v>471.51602144278684</c:v>
                </c:pt>
                <c:pt idx="2818">
                  <c:v>471.42552277528335</c:v>
                </c:pt>
                <c:pt idx="2819">
                  <c:v>471.33495928359474</c:v>
                </c:pt>
                <c:pt idx="2820">
                  <c:v>471.24433099806402</c:v>
                </c:pt>
                <c:pt idx="2821">
                  <c:v>471.15363794907574</c:v>
                </c:pt>
                <c:pt idx="2822">
                  <c:v>471.06288016705309</c:v>
                </c:pt>
                <c:pt idx="2823">
                  <c:v>470.97205768243316</c:v>
                </c:pt>
                <c:pt idx="2824">
                  <c:v>470.88117052564695</c:v>
                </c:pt>
                <c:pt idx="2825">
                  <c:v>470.79021872718431</c:v>
                </c:pt>
                <c:pt idx="2826">
                  <c:v>470.6992023175406</c:v>
                </c:pt>
                <c:pt idx="2827">
                  <c:v>470.60812132724982</c:v>
                </c:pt>
                <c:pt idx="2828">
                  <c:v>470.51697578684343</c:v>
                </c:pt>
                <c:pt idx="2829">
                  <c:v>470.42576572686193</c:v>
                </c:pt>
                <c:pt idx="2830">
                  <c:v>470.33449117791497</c:v>
                </c:pt>
                <c:pt idx="2831">
                  <c:v>470.24315217061257</c:v>
                </c:pt>
                <c:pt idx="2832">
                  <c:v>470.15174873557118</c:v>
                </c:pt>
                <c:pt idx="2833">
                  <c:v>470.06028090343938</c:v>
                </c:pt>
                <c:pt idx="2834">
                  <c:v>469.9687487049045</c:v>
                </c:pt>
                <c:pt idx="2835">
                  <c:v>469.87715217065448</c:v>
                </c:pt>
                <c:pt idx="2836">
                  <c:v>469.78549133140189</c:v>
                </c:pt>
                <c:pt idx="2837">
                  <c:v>469.69376621790366</c:v>
                </c:pt>
                <c:pt idx="2838">
                  <c:v>469.60197686088981</c:v>
                </c:pt>
                <c:pt idx="2839">
                  <c:v>469.51012329116497</c:v>
                </c:pt>
                <c:pt idx="2840">
                  <c:v>469.41820553951447</c:v>
                </c:pt>
                <c:pt idx="2841">
                  <c:v>469.32622363678053</c:v>
                </c:pt>
                <c:pt idx="2842">
                  <c:v>469.23417761379324</c:v>
                </c:pt>
                <c:pt idx="2843">
                  <c:v>469.14206750144336</c:v>
                </c:pt>
                <c:pt idx="2844">
                  <c:v>469.04989333059291</c:v>
                </c:pt>
                <c:pt idx="2845">
                  <c:v>468.95765513218936</c:v>
                </c:pt>
                <c:pt idx="2846">
                  <c:v>468.86535293713922</c:v>
                </c:pt>
                <c:pt idx="2847">
                  <c:v>468.7729867763905</c:v>
                </c:pt>
                <c:pt idx="2848">
                  <c:v>468.68055668095104</c:v>
                </c:pt>
                <c:pt idx="2849">
                  <c:v>468.58806268179694</c:v>
                </c:pt>
                <c:pt idx="2850">
                  <c:v>468.49550480995913</c:v>
                </c:pt>
                <c:pt idx="2851">
                  <c:v>468.40288309646809</c:v>
                </c:pt>
                <c:pt idx="2852">
                  <c:v>468.31019757239642</c:v>
                </c:pt>
                <c:pt idx="2853">
                  <c:v>468.21744826883878</c:v>
                </c:pt>
                <c:pt idx="2854">
                  <c:v>468.12463521688653</c:v>
                </c:pt>
                <c:pt idx="2855">
                  <c:v>468.031758447676</c:v>
                </c:pt>
                <c:pt idx="2856">
                  <c:v>467.93881799234947</c:v>
                </c:pt>
                <c:pt idx="2857">
                  <c:v>467.84581388209597</c:v>
                </c:pt>
                <c:pt idx="2858">
                  <c:v>467.75274614809712</c:v>
                </c:pt>
                <c:pt idx="2859">
                  <c:v>467.65961482155819</c:v>
                </c:pt>
                <c:pt idx="2860">
                  <c:v>467.56641993372403</c:v>
                </c:pt>
                <c:pt idx="2861">
                  <c:v>467.47316151586955</c:v>
                </c:pt>
                <c:pt idx="2862">
                  <c:v>467.37983959925754</c:v>
                </c:pt>
                <c:pt idx="2863">
                  <c:v>467.28645421517837</c:v>
                </c:pt>
                <c:pt idx="2864">
                  <c:v>467.19300539497573</c:v>
                </c:pt>
                <c:pt idx="2865">
                  <c:v>467.09949317000013</c:v>
                </c:pt>
                <c:pt idx="2866">
                  <c:v>467.00591757158679</c:v>
                </c:pt>
                <c:pt idx="2867">
                  <c:v>466.91227863115557</c:v>
                </c:pt>
                <c:pt idx="2868">
                  <c:v>466.81857638008893</c:v>
                </c:pt>
                <c:pt idx="2869">
                  <c:v>466.72481084982007</c:v>
                </c:pt>
                <c:pt idx="2870">
                  <c:v>466.63098207182298</c:v>
                </c:pt>
                <c:pt idx="2871">
                  <c:v>466.53709007755248</c:v>
                </c:pt>
                <c:pt idx="2872">
                  <c:v>466.44313489848355</c:v>
                </c:pt>
                <c:pt idx="2873">
                  <c:v>466.3491165661631</c:v>
                </c:pt>
                <c:pt idx="2874">
                  <c:v>466.25503511212025</c:v>
                </c:pt>
                <c:pt idx="2875">
                  <c:v>466.16089056791139</c:v>
                </c:pt>
                <c:pt idx="2876">
                  <c:v>466.06668296512123</c:v>
                </c:pt>
                <c:pt idx="2877">
                  <c:v>465.97241233535988</c:v>
                </c:pt>
                <c:pt idx="2878">
                  <c:v>465.87807871021158</c:v>
                </c:pt>
                <c:pt idx="2879">
                  <c:v>465.78368212136195</c:v>
                </c:pt>
                <c:pt idx="2880">
                  <c:v>465.68922260046958</c:v>
                </c:pt>
                <c:pt idx="2881">
                  <c:v>465.59470017919625</c:v>
                </c:pt>
                <c:pt idx="2882">
                  <c:v>465.50011488926384</c:v>
                </c:pt>
                <c:pt idx="2883">
                  <c:v>465.40546676241951</c:v>
                </c:pt>
                <c:pt idx="2884">
                  <c:v>465.3107558303908</c:v>
                </c:pt>
                <c:pt idx="2885">
                  <c:v>465.21598212496525</c:v>
                </c:pt>
                <c:pt idx="2886">
                  <c:v>465.12114567790076</c:v>
                </c:pt>
                <c:pt idx="2887">
                  <c:v>465.02624652105709</c:v>
                </c:pt>
                <c:pt idx="2888">
                  <c:v>464.93128468625127</c:v>
                </c:pt>
                <c:pt idx="2889">
                  <c:v>464.83626020534814</c:v>
                </c:pt>
                <c:pt idx="2890">
                  <c:v>464.74117311020359</c:v>
                </c:pt>
                <c:pt idx="2891">
                  <c:v>464.64602343274265</c:v>
                </c:pt>
                <c:pt idx="2892">
                  <c:v>464.55081120487927</c:v>
                </c:pt>
                <c:pt idx="2893">
                  <c:v>464.45553645853141</c:v>
                </c:pt>
                <c:pt idx="2894">
                  <c:v>464.36019922569398</c:v>
                </c:pt>
                <c:pt idx="2895">
                  <c:v>464.26479953833132</c:v>
                </c:pt>
                <c:pt idx="2896">
                  <c:v>464.16933742846368</c:v>
                </c:pt>
                <c:pt idx="2897">
                  <c:v>464.07381292811095</c:v>
                </c:pt>
                <c:pt idx="2898">
                  <c:v>463.97822606931703</c:v>
                </c:pt>
                <c:pt idx="2899">
                  <c:v>463.88257688416013</c:v>
                </c:pt>
                <c:pt idx="2900">
                  <c:v>463.78686540470642</c:v>
                </c:pt>
                <c:pt idx="2901">
                  <c:v>463.69109166309869</c:v>
                </c:pt>
                <c:pt idx="2902">
                  <c:v>463.59525569144847</c:v>
                </c:pt>
                <c:pt idx="2903">
                  <c:v>463.49935752192033</c:v>
                </c:pt>
                <c:pt idx="2904">
                  <c:v>463.40339718666831</c:v>
                </c:pt>
                <c:pt idx="2905">
                  <c:v>463.30737471792236</c:v>
                </c:pt>
                <c:pt idx="2906">
                  <c:v>463.2112901478568</c:v>
                </c:pt>
                <c:pt idx="2907">
                  <c:v>463.1151435087441</c:v>
                </c:pt>
                <c:pt idx="2908">
                  <c:v>463.01893483283152</c:v>
                </c:pt>
                <c:pt idx="2909">
                  <c:v>462.92266415238964</c:v>
                </c:pt>
                <c:pt idx="2910">
                  <c:v>462.82633149971809</c:v>
                </c:pt>
                <c:pt idx="2911">
                  <c:v>462.72993690714924</c:v>
                </c:pt>
                <c:pt idx="2912">
                  <c:v>462.63348040702203</c:v>
                </c:pt>
                <c:pt idx="2913">
                  <c:v>462.53696203168693</c:v>
                </c:pt>
                <c:pt idx="2914">
                  <c:v>462.44038181355569</c:v>
                </c:pt>
                <c:pt idx="2915">
                  <c:v>462.34373978501526</c:v>
                </c:pt>
                <c:pt idx="2916">
                  <c:v>462.24703597848378</c:v>
                </c:pt>
                <c:pt idx="2917">
                  <c:v>462.15027042643072</c:v>
                </c:pt>
                <c:pt idx="2918">
                  <c:v>462.0534431612997</c:v>
                </c:pt>
                <c:pt idx="2919">
                  <c:v>461.95655421560798</c:v>
                </c:pt>
                <c:pt idx="2920">
                  <c:v>461.85960362182567</c:v>
                </c:pt>
                <c:pt idx="2921">
                  <c:v>461.76259141252757</c:v>
                </c:pt>
                <c:pt idx="2922">
                  <c:v>461.66551762023073</c:v>
                </c:pt>
                <c:pt idx="2923">
                  <c:v>461.56838227753377</c:v>
                </c:pt>
                <c:pt idx="2924">
                  <c:v>461.47118541701008</c:v>
                </c:pt>
                <c:pt idx="2925">
                  <c:v>461.37392707127265</c:v>
                </c:pt>
                <c:pt idx="2926">
                  <c:v>461.27660727298274</c:v>
                </c:pt>
                <c:pt idx="2927">
                  <c:v>461.17922605477509</c:v>
                </c:pt>
                <c:pt idx="2928">
                  <c:v>461.08178344931218</c:v>
                </c:pt>
                <c:pt idx="2929">
                  <c:v>460.984279489328</c:v>
                </c:pt>
                <c:pt idx="2930">
                  <c:v>460.88671420751581</c:v>
                </c:pt>
                <c:pt idx="2931">
                  <c:v>460.78908763661008</c:v>
                </c:pt>
                <c:pt idx="2932">
                  <c:v>460.69139980939002</c:v>
                </c:pt>
                <c:pt idx="2933">
                  <c:v>460.5936507586207</c:v>
                </c:pt>
                <c:pt idx="2934">
                  <c:v>460.49584051710161</c:v>
                </c:pt>
                <c:pt idx="2935">
                  <c:v>460.39796911766064</c:v>
                </c:pt>
                <c:pt idx="2936">
                  <c:v>460.30003659314974</c:v>
                </c:pt>
                <c:pt idx="2937">
                  <c:v>460.20204297641448</c:v>
                </c:pt>
                <c:pt idx="2938">
                  <c:v>460.10398830035729</c:v>
                </c:pt>
                <c:pt idx="2939">
                  <c:v>460.00587259786425</c:v>
                </c:pt>
                <c:pt idx="2940">
                  <c:v>459.90769590186665</c:v>
                </c:pt>
                <c:pt idx="2941">
                  <c:v>459.80945824530909</c:v>
                </c:pt>
                <c:pt idx="2942">
                  <c:v>459.71115966118361</c:v>
                </c:pt>
                <c:pt idx="2943">
                  <c:v>459.61280018244088</c:v>
                </c:pt>
                <c:pt idx="2944">
                  <c:v>459.51437984209838</c:v>
                </c:pt>
                <c:pt idx="2945">
                  <c:v>459.41589867318851</c:v>
                </c:pt>
                <c:pt idx="2946">
                  <c:v>459.31735670876532</c:v>
                </c:pt>
                <c:pt idx="2947">
                  <c:v>459.21875398189576</c:v>
                </c:pt>
                <c:pt idx="2948">
                  <c:v>459.12009052567055</c:v>
                </c:pt>
                <c:pt idx="2949">
                  <c:v>459.02136637318137</c:v>
                </c:pt>
                <c:pt idx="2950">
                  <c:v>458.92258155757639</c:v>
                </c:pt>
                <c:pt idx="2951">
                  <c:v>458.82373611201376</c:v>
                </c:pt>
                <c:pt idx="2952">
                  <c:v>458.72483006965314</c:v>
                </c:pt>
                <c:pt idx="2953">
                  <c:v>458.62586346370801</c:v>
                </c:pt>
                <c:pt idx="2954">
                  <c:v>458.5268363273504</c:v>
                </c:pt>
                <c:pt idx="2955">
                  <c:v>458.42774869384868</c:v>
                </c:pt>
                <c:pt idx="2956">
                  <c:v>458.32860059644952</c:v>
                </c:pt>
                <c:pt idx="2957">
                  <c:v>458.22939206843216</c:v>
                </c:pt>
                <c:pt idx="2958">
                  <c:v>458.13012314308503</c:v>
                </c:pt>
                <c:pt idx="2959">
                  <c:v>458.03079385372928</c:v>
                </c:pt>
                <c:pt idx="2960">
                  <c:v>457.93140423368499</c:v>
                </c:pt>
                <c:pt idx="2961">
                  <c:v>457.83195431632493</c:v>
                </c:pt>
                <c:pt idx="2962">
                  <c:v>457.73244413501016</c:v>
                </c:pt>
                <c:pt idx="2963">
                  <c:v>457.63287372315324</c:v>
                </c:pt>
                <c:pt idx="2964">
                  <c:v>457.53324311417634</c:v>
                </c:pt>
                <c:pt idx="2965">
                  <c:v>457.43355234148913</c:v>
                </c:pt>
                <c:pt idx="2966">
                  <c:v>457.33380143857386</c:v>
                </c:pt>
                <c:pt idx="2967">
                  <c:v>457.23399043891067</c:v>
                </c:pt>
                <c:pt idx="2968">
                  <c:v>457.1341193759776</c:v>
                </c:pt>
                <c:pt idx="2969">
                  <c:v>457.03418828331405</c:v>
                </c:pt>
                <c:pt idx="2970">
                  <c:v>456.93419719446644</c:v>
                </c:pt>
                <c:pt idx="2971">
                  <c:v>456.83414614296856</c:v>
                </c:pt>
                <c:pt idx="2972">
                  <c:v>456.73403516241507</c:v>
                </c:pt>
                <c:pt idx="2973">
                  <c:v>456.63386428639677</c:v>
                </c:pt>
                <c:pt idx="2974">
                  <c:v>456.53363354855389</c:v>
                </c:pt>
                <c:pt idx="2975">
                  <c:v>456.43334298251284</c:v>
                </c:pt>
                <c:pt idx="2976">
                  <c:v>456.3329926219381</c:v>
                </c:pt>
                <c:pt idx="2977">
                  <c:v>456.2325825005114</c:v>
                </c:pt>
                <c:pt idx="2978">
                  <c:v>456.13211265193149</c:v>
                </c:pt>
                <c:pt idx="2979">
                  <c:v>456.03158310993462</c:v>
                </c:pt>
                <c:pt idx="2980">
                  <c:v>455.93099390824187</c:v>
                </c:pt>
                <c:pt idx="2981">
                  <c:v>455.83034508062298</c:v>
                </c:pt>
                <c:pt idx="2982">
                  <c:v>455.7296366608627</c:v>
                </c:pt>
                <c:pt idx="2983">
                  <c:v>455.62886868276235</c:v>
                </c:pt>
                <c:pt idx="2984">
                  <c:v>455.52804118013898</c:v>
                </c:pt>
                <c:pt idx="2985">
                  <c:v>455.42715418685589</c:v>
                </c:pt>
                <c:pt idx="2986">
                  <c:v>455.32620773676018</c:v>
                </c:pt>
                <c:pt idx="2987">
                  <c:v>455.2252018637252</c:v>
                </c:pt>
                <c:pt idx="2988">
                  <c:v>455.12413660168062</c:v>
                </c:pt>
                <c:pt idx="2989">
                  <c:v>455.02301198453881</c:v>
                </c:pt>
                <c:pt idx="2990">
                  <c:v>454.92182804622695</c:v>
                </c:pt>
                <c:pt idx="2991">
                  <c:v>454.82058482071864</c:v>
                </c:pt>
                <c:pt idx="2992">
                  <c:v>454.71928234200055</c:v>
                </c:pt>
                <c:pt idx="2993">
                  <c:v>454.61792064408365</c:v>
                </c:pt>
                <c:pt idx="2994">
                  <c:v>454.5164997609819</c:v>
                </c:pt>
                <c:pt idx="2995">
                  <c:v>454.41501972673336</c:v>
                </c:pt>
                <c:pt idx="2996">
                  <c:v>454.31348057541044</c:v>
                </c:pt>
                <c:pt idx="2997">
                  <c:v>454.21188234110826</c:v>
                </c:pt>
                <c:pt idx="2998">
                  <c:v>454.11022505791374</c:v>
                </c:pt>
                <c:pt idx="2999">
                  <c:v>454.00850875993751</c:v>
                </c:pt>
                <c:pt idx="3000">
                  <c:v>453.90673348134436</c:v>
                </c:pt>
                <c:pt idx="3001">
                  <c:v>453.80489925628973</c:v>
                </c:pt>
                <c:pt idx="3002">
                  <c:v>453.70300611896192</c:v>
                </c:pt>
                <c:pt idx="3003">
                  <c:v>453.60105410357107</c:v>
                </c:pt>
                <c:pt idx="3004">
                  <c:v>453.49904324432867</c:v>
                </c:pt>
                <c:pt idx="3005">
                  <c:v>453.39697357547846</c:v>
                </c:pt>
                <c:pt idx="3006">
                  <c:v>453.29484513128529</c:v>
                </c:pt>
                <c:pt idx="3007">
                  <c:v>453.19265794603558</c:v>
                </c:pt>
                <c:pt idx="3008">
                  <c:v>453.09041205401616</c:v>
                </c:pt>
                <c:pt idx="3009">
                  <c:v>452.98810748956606</c:v>
                </c:pt>
                <c:pt idx="3010">
                  <c:v>452.88574428703339</c:v>
                </c:pt>
                <c:pt idx="3011">
                  <c:v>452.78332248075691</c:v>
                </c:pt>
                <c:pt idx="3012">
                  <c:v>452.68084210513626</c:v>
                </c:pt>
                <c:pt idx="3013">
                  <c:v>452.57830319457071</c:v>
                </c:pt>
                <c:pt idx="3014">
                  <c:v>452.47570578347893</c:v>
                </c:pt>
                <c:pt idx="3015">
                  <c:v>451.73798958132016</c:v>
                </c:pt>
                <c:pt idx="3016">
                  <c:v>431.31948842736523</c:v>
                </c:pt>
                <c:pt idx="3017">
                  <c:v>411.82390099550042</c:v>
                </c:pt>
                <c:pt idx="3018">
                  <c:v>393.2095116998463</c:v>
                </c:pt>
                <c:pt idx="3019">
                  <c:v>375.43649049383566</c:v>
                </c:pt>
                <c:pt idx="3020">
                  <c:v>358.46680764407125</c:v>
                </c:pt>
                <c:pt idx="3021">
                  <c:v>342.26415235639274</c:v>
                </c:pt>
                <c:pt idx="3022">
                  <c:v>326.79385508003674</c:v>
                </c:pt>
                <c:pt idx="3023">
                  <c:v>312.02281332363839</c:v>
                </c:pt>
                <c:pt idx="3024">
                  <c:v>297.9194208243407</c:v>
                </c:pt>
                <c:pt idx="3025">
                  <c:v>284.45349991845166</c:v>
                </c:pt>
                <c:pt idx="3026">
                  <c:v>271.59623696893851</c:v>
                </c:pt>
                <c:pt idx="3027">
                  <c:v>259.32012071159238</c:v>
                </c:pt>
                <c:pt idx="3028">
                  <c:v>247.59888338793749</c:v>
                </c:pt>
                <c:pt idx="3029">
                  <c:v>236.4074445389264</c:v>
                </c:pt>
                <c:pt idx="3030">
                  <c:v>225.72185733915276</c:v>
                </c:pt>
                <c:pt idx="3031">
                  <c:v>215.5192573567515</c:v>
                </c:pt>
                <c:pt idx="3032">
                  <c:v>205.77781362934459</c:v>
                </c:pt>
                <c:pt idx="3033">
                  <c:v>196.47668195134844</c:v>
                </c:pt>
                <c:pt idx="3034">
                  <c:v>187.59596027268904</c:v>
                </c:pt>
                <c:pt idx="3035">
                  <c:v>179.11664611348957</c:v>
                </c:pt>
                <c:pt idx="3036">
                  <c:v>171.02059590360906</c:v>
                </c:pt>
                <c:pt idx="3037">
                  <c:v>163.29048616002885</c:v>
                </c:pt>
                <c:pt idx="3038">
                  <c:v>155.90977641901594</c:v>
                </c:pt>
                <c:pt idx="3039">
                  <c:v>148.86267384374875</c:v>
                </c:pt>
                <c:pt idx="3040">
                  <c:v>142.13409943167301</c:v>
                </c:pt>
                <c:pt idx="3041">
                  <c:v>135.7096557492815</c:v>
                </c:pt>
                <c:pt idx="3042">
                  <c:v>129.57559612527743</c:v>
                </c:pt>
                <c:pt idx="3043">
                  <c:v>123.71879523620342</c:v>
                </c:pt>
                <c:pt idx="3044">
                  <c:v>118.12672102159588</c:v>
                </c:pt>
                <c:pt idx="3045">
                  <c:v>112.78740786857144</c:v>
                </c:pt>
                <c:pt idx="3046">
                  <c:v>107.68943100846623</c:v>
                </c:pt>
                <c:pt idx="3047">
                  <c:v>102.82188207074446</c:v>
                </c:pt>
                <c:pt idx="3048">
                  <c:v>98.174345741866844</c:v>
                </c:pt>
                <c:pt idx="3049">
                  <c:v>93.736877479175533</c:v>
                </c:pt>
                <c:pt idx="3050">
                  <c:v>89.499982232108579</c:v>
                </c:pt>
                <c:pt idx="3051">
                  <c:v>85.454594125212836</c:v>
                </c:pt>
                <c:pt idx="3052">
                  <c:v>81.592057059482372</c:v>
                </c:pt>
                <c:pt idx="3053">
                  <c:v>77.904106190513673</c:v>
                </c:pt>
                <c:pt idx="3054">
                  <c:v>74.382850243846178</c:v>
                </c:pt>
                <c:pt idx="3055">
                  <c:v>71.020754629647172</c:v>
                </c:pt>
                <c:pt idx="3056">
                  <c:v>67.810625320610725</c:v>
                </c:pt>
                <c:pt idx="3057">
                  <c:v>64.74559345857368</c:v>
                </c:pt>
                <c:pt idx="3058">
                  <c:v>61.819100656910813</c:v>
                </c:pt>
                <c:pt idx="3059">
                  <c:v>59.024884967259659</c:v>
                </c:pt>
                <c:pt idx="3060">
                  <c:v>56.356967480547823</c:v>
                </c:pt>
                <c:pt idx="3061">
                  <c:v>53.809639533652145</c:v>
                </c:pt>
                <c:pt idx="3062">
                  <c:v>51.377450494315234</c:v>
                </c:pt>
                <c:pt idx="3063">
                  <c:v>49.055196098182371</c:v>
                </c:pt>
                <c:pt idx="3064">
                  <c:v>46.837907313002809</c:v>
                </c:pt>
                <c:pt idx="3065">
                  <c:v>44.720839706167801</c:v>
                </c:pt>
                <c:pt idx="3066">
                  <c:v>42.699463292834629</c:v>
                </c:pt>
                <c:pt idx="3067">
                  <c:v>40.769452842914177</c:v>
                </c:pt>
                <c:pt idx="3068">
                  <c:v>38.926678626181399</c:v>
                </c:pt>
                <c:pt idx="3069">
                  <c:v>37.167197575705707</c:v>
                </c:pt>
                <c:pt idx="3070">
                  <c:v>35.48724485069318</c:v>
                </c:pt>
                <c:pt idx="3071">
                  <c:v>33.883225780687283</c:v>
                </c:pt>
                <c:pt idx="3072">
                  <c:v>32.351708173890707</c:v>
                </c:pt>
                <c:pt idx="3073">
                  <c:v>30.889414973150082</c:v>
                </c:pt>
                <c:pt idx="3074">
                  <c:v>29.493217243889323</c:v>
                </c:pt>
                <c:pt idx="3075">
                  <c:v>28.160127478987473</c:v>
                </c:pt>
                <c:pt idx="3076">
                  <c:v>26.887293206275242</c:v>
                </c:pt>
                <c:pt idx="3077">
                  <c:v>25.671990884971958</c:v>
                </c:pt>
                <c:pt idx="3078">
                  <c:v>24.511620078002753</c:v>
                </c:pt>
                <c:pt idx="3079">
                  <c:v>23.403697887726327</c:v>
                </c:pt>
                <c:pt idx="3080">
                  <c:v>22.3458536431671</c:v>
                </c:pt>
                <c:pt idx="3081">
                  <c:v>21.335823827383852</c:v>
                </c:pt>
                <c:pt idx="3082">
                  <c:v>20.371447234120613</c:v>
                </c:pt>
                <c:pt idx="3083">
                  <c:v>19.450660343376398</c:v>
                </c:pt>
                <c:pt idx="3084">
                  <c:v>18.571492905998578</c:v>
                </c:pt>
                <c:pt idx="3085">
                  <c:v>17.732063727852079</c:v>
                </c:pt>
                <c:pt idx="3086">
                  <c:v>16.930576644543638</c:v>
                </c:pt>
                <c:pt idx="3087">
                  <c:v>16.165316678088004</c:v>
                </c:pt>
                <c:pt idx="3088">
                  <c:v>15.434646367292348</c:v>
                </c:pt>
                <c:pt idx="3089">
                  <c:v>14.737002264006865</c:v>
                </c:pt>
                <c:pt idx="3090">
                  <c:v>14.070891587744397</c:v>
                </c:pt>
                <c:pt idx="3091">
                  <c:v>14.070891587744397</c:v>
                </c:pt>
                <c:pt idx="3092">
                  <c:v>14.070891587744397</c:v>
                </c:pt>
                <c:pt idx="3093">
                  <c:v>14.070891587744397</c:v>
                </c:pt>
                <c:pt idx="3094">
                  <c:v>14.070891587744397</c:v>
                </c:pt>
                <c:pt idx="3095">
                  <c:v>14.070891587744397</c:v>
                </c:pt>
                <c:pt idx="3096">
                  <c:v>14.070891587744397</c:v>
                </c:pt>
                <c:pt idx="3097">
                  <c:v>14.070891587744397</c:v>
                </c:pt>
                <c:pt idx="3098">
                  <c:v>14.070891587744397</c:v>
                </c:pt>
                <c:pt idx="3099">
                  <c:v>14.070891587744397</c:v>
                </c:pt>
                <c:pt idx="3100">
                  <c:v>14.070891587744397</c:v>
                </c:pt>
                <c:pt idx="3101">
                  <c:v>14.070891587744397</c:v>
                </c:pt>
                <c:pt idx="3102">
                  <c:v>14.070891587744397</c:v>
                </c:pt>
                <c:pt idx="3103">
                  <c:v>14.070891587744397</c:v>
                </c:pt>
                <c:pt idx="3104">
                  <c:v>14.070891587744397</c:v>
                </c:pt>
                <c:pt idx="3105">
                  <c:v>14.070891587744397</c:v>
                </c:pt>
                <c:pt idx="3106">
                  <c:v>14.070891587744397</c:v>
                </c:pt>
                <c:pt idx="3107">
                  <c:v>14.070891587744397</c:v>
                </c:pt>
                <c:pt idx="3108">
                  <c:v>14.070891587744397</c:v>
                </c:pt>
                <c:pt idx="3109">
                  <c:v>14.070891587744397</c:v>
                </c:pt>
                <c:pt idx="3110">
                  <c:v>14.070891587744397</c:v>
                </c:pt>
                <c:pt idx="3111">
                  <c:v>14.070891587744397</c:v>
                </c:pt>
                <c:pt idx="3112">
                  <c:v>14.070891587744397</c:v>
                </c:pt>
                <c:pt idx="3113">
                  <c:v>14.070891587744397</c:v>
                </c:pt>
                <c:pt idx="3114">
                  <c:v>14.070891587744397</c:v>
                </c:pt>
                <c:pt idx="3115">
                  <c:v>14.070891587744397</c:v>
                </c:pt>
                <c:pt idx="3116">
                  <c:v>14.070891587744397</c:v>
                </c:pt>
                <c:pt idx="3117">
                  <c:v>14.070891587744397</c:v>
                </c:pt>
                <c:pt idx="3118">
                  <c:v>14.070891587744397</c:v>
                </c:pt>
                <c:pt idx="3119">
                  <c:v>14.070891587744397</c:v>
                </c:pt>
                <c:pt idx="3120">
                  <c:v>14.070891587744397</c:v>
                </c:pt>
                <c:pt idx="3121">
                  <c:v>14.070891587744397</c:v>
                </c:pt>
                <c:pt idx="3122">
                  <c:v>14.070891587744397</c:v>
                </c:pt>
                <c:pt idx="3123">
                  <c:v>14.070891587744397</c:v>
                </c:pt>
                <c:pt idx="3124">
                  <c:v>14.070891587744397</c:v>
                </c:pt>
                <c:pt idx="3125">
                  <c:v>14.070891587744397</c:v>
                </c:pt>
                <c:pt idx="3126">
                  <c:v>14.070891587744397</c:v>
                </c:pt>
                <c:pt idx="3127">
                  <c:v>14.070891587744397</c:v>
                </c:pt>
                <c:pt idx="3128">
                  <c:v>14.070891587744397</c:v>
                </c:pt>
                <c:pt idx="3129">
                  <c:v>14.070891587744397</c:v>
                </c:pt>
                <c:pt idx="3130">
                  <c:v>14.070891587744397</c:v>
                </c:pt>
                <c:pt idx="3131">
                  <c:v>14.070891587744397</c:v>
                </c:pt>
                <c:pt idx="3132">
                  <c:v>14.070891587744397</c:v>
                </c:pt>
                <c:pt idx="3133">
                  <c:v>14.070891587744397</c:v>
                </c:pt>
                <c:pt idx="3134">
                  <c:v>14.070891587744397</c:v>
                </c:pt>
                <c:pt idx="3135">
                  <c:v>14.070891587744397</c:v>
                </c:pt>
                <c:pt idx="3136">
                  <c:v>14.070891587744397</c:v>
                </c:pt>
                <c:pt idx="3137">
                  <c:v>14.070891587744397</c:v>
                </c:pt>
                <c:pt idx="3138">
                  <c:v>14.070891587744397</c:v>
                </c:pt>
                <c:pt idx="3139">
                  <c:v>14.070891587744397</c:v>
                </c:pt>
                <c:pt idx="3140">
                  <c:v>14.070891587744397</c:v>
                </c:pt>
                <c:pt idx="3141">
                  <c:v>14.070891587744397</c:v>
                </c:pt>
                <c:pt idx="3142">
                  <c:v>14.070891587744397</c:v>
                </c:pt>
                <c:pt idx="3143">
                  <c:v>14.070891587744397</c:v>
                </c:pt>
                <c:pt idx="3144">
                  <c:v>14.070891587744397</c:v>
                </c:pt>
                <c:pt idx="3145">
                  <c:v>14.070891587744397</c:v>
                </c:pt>
                <c:pt idx="3146">
                  <c:v>14.070891587744397</c:v>
                </c:pt>
                <c:pt idx="3147">
                  <c:v>14.070891587744397</c:v>
                </c:pt>
                <c:pt idx="3148">
                  <c:v>14.070891587744397</c:v>
                </c:pt>
                <c:pt idx="3149">
                  <c:v>14.070891587744397</c:v>
                </c:pt>
                <c:pt idx="3150">
                  <c:v>14.070891587744397</c:v>
                </c:pt>
                <c:pt idx="3151">
                  <c:v>14.070891587744397</c:v>
                </c:pt>
                <c:pt idx="3152">
                  <c:v>14.070891587744397</c:v>
                </c:pt>
                <c:pt idx="3153">
                  <c:v>14.070891587744397</c:v>
                </c:pt>
                <c:pt idx="3154">
                  <c:v>14.070891587744397</c:v>
                </c:pt>
                <c:pt idx="3155">
                  <c:v>14.070891587744397</c:v>
                </c:pt>
                <c:pt idx="3156">
                  <c:v>14.070891587744397</c:v>
                </c:pt>
                <c:pt idx="3157">
                  <c:v>14.070891587744397</c:v>
                </c:pt>
                <c:pt idx="3158">
                  <c:v>14.070891587744397</c:v>
                </c:pt>
                <c:pt idx="3159">
                  <c:v>14.070891587744397</c:v>
                </c:pt>
                <c:pt idx="3160">
                  <c:v>14.070891587744397</c:v>
                </c:pt>
                <c:pt idx="3161">
                  <c:v>14.070891587744397</c:v>
                </c:pt>
                <c:pt idx="3162">
                  <c:v>14.070891587744397</c:v>
                </c:pt>
                <c:pt idx="3163">
                  <c:v>14.070891587744397</c:v>
                </c:pt>
                <c:pt idx="3164">
                  <c:v>14.070891587744397</c:v>
                </c:pt>
                <c:pt idx="3165">
                  <c:v>14.070891587744397</c:v>
                </c:pt>
                <c:pt idx="3166">
                  <c:v>14.070891587744397</c:v>
                </c:pt>
                <c:pt idx="3167">
                  <c:v>14.070891587744397</c:v>
                </c:pt>
                <c:pt idx="3168">
                  <c:v>14.070891587744397</c:v>
                </c:pt>
                <c:pt idx="3169">
                  <c:v>14.070891587744397</c:v>
                </c:pt>
                <c:pt idx="3170">
                  <c:v>14.070891587744397</c:v>
                </c:pt>
                <c:pt idx="3171">
                  <c:v>14.070891587744397</c:v>
                </c:pt>
                <c:pt idx="3172">
                  <c:v>14.070891587744397</c:v>
                </c:pt>
                <c:pt idx="3173">
                  <c:v>14.070891587744397</c:v>
                </c:pt>
                <c:pt idx="3174">
                  <c:v>14.070891587744397</c:v>
                </c:pt>
                <c:pt idx="3175">
                  <c:v>14.070891587744397</c:v>
                </c:pt>
                <c:pt idx="3176">
                  <c:v>14.070891587744397</c:v>
                </c:pt>
                <c:pt idx="3177">
                  <c:v>14.070891587744397</c:v>
                </c:pt>
                <c:pt idx="3178">
                  <c:v>14.070891587744397</c:v>
                </c:pt>
                <c:pt idx="3179">
                  <c:v>14.070891587744397</c:v>
                </c:pt>
                <c:pt idx="3180">
                  <c:v>14.070891587744397</c:v>
                </c:pt>
                <c:pt idx="3181">
                  <c:v>14.070891587744397</c:v>
                </c:pt>
                <c:pt idx="3182">
                  <c:v>14.070891587744397</c:v>
                </c:pt>
                <c:pt idx="3183">
                  <c:v>14.070891587744397</c:v>
                </c:pt>
                <c:pt idx="3184">
                  <c:v>14.070891587744397</c:v>
                </c:pt>
                <c:pt idx="3185">
                  <c:v>14.070891587744397</c:v>
                </c:pt>
                <c:pt idx="3186">
                  <c:v>14.070891587744397</c:v>
                </c:pt>
                <c:pt idx="3187">
                  <c:v>14.070891587744397</c:v>
                </c:pt>
                <c:pt idx="3188">
                  <c:v>14.070891587744397</c:v>
                </c:pt>
                <c:pt idx="3189">
                  <c:v>14.070891587744397</c:v>
                </c:pt>
                <c:pt idx="3190">
                  <c:v>14.070891587744397</c:v>
                </c:pt>
                <c:pt idx="3191">
                  <c:v>14.070891587744397</c:v>
                </c:pt>
                <c:pt idx="3192">
                  <c:v>14.070891587744397</c:v>
                </c:pt>
                <c:pt idx="3193">
                  <c:v>14.070891587744397</c:v>
                </c:pt>
                <c:pt idx="3194">
                  <c:v>14.070891587744397</c:v>
                </c:pt>
                <c:pt idx="3195">
                  <c:v>14.070891587744397</c:v>
                </c:pt>
                <c:pt idx="3196">
                  <c:v>14.070891587744397</c:v>
                </c:pt>
                <c:pt idx="3197">
                  <c:v>14.070891587744397</c:v>
                </c:pt>
                <c:pt idx="3198">
                  <c:v>14.070891587744397</c:v>
                </c:pt>
                <c:pt idx="3199">
                  <c:v>14.070891587744397</c:v>
                </c:pt>
                <c:pt idx="3200">
                  <c:v>14.070891587744397</c:v>
                </c:pt>
                <c:pt idx="3201">
                  <c:v>14.070891587744397</c:v>
                </c:pt>
                <c:pt idx="3202">
                  <c:v>14.070891587744397</c:v>
                </c:pt>
                <c:pt idx="3203">
                  <c:v>14.070891587744397</c:v>
                </c:pt>
                <c:pt idx="3204">
                  <c:v>14.070891587744397</c:v>
                </c:pt>
                <c:pt idx="3205">
                  <c:v>14.070891587744397</c:v>
                </c:pt>
                <c:pt idx="3206">
                  <c:v>14.070891587744397</c:v>
                </c:pt>
                <c:pt idx="3207">
                  <c:v>14.070891587744397</c:v>
                </c:pt>
                <c:pt idx="3208">
                  <c:v>14.070891587744397</c:v>
                </c:pt>
                <c:pt idx="3209">
                  <c:v>14.070891587744397</c:v>
                </c:pt>
                <c:pt idx="3210">
                  <c:v>14.070891587744397</c:v>
                </c:pt>
                <c:pt idx="3211">
                  <c:v>14.070891587744397</c:v>
                </c:pt>
                <c:pt idx="3212">
                  <c:v>14.070891587744397</c:v>
                </c:pt>
                <c:pt idx="3213">
                  <c:v>14.070891587744397</c:v>
                </c:pt>
                <c:pt idx="3214">
                  <c:v>14.070891587744397</c:v>
                </c:pt>
                <c:pt idx="3215">
                  <c:v>14.070891587744397</c:v>
                </c:pt>
                <c:pt idx="3216">
                  <c:v>14.070891587744397</c:v>
                </c:pt>
                <c:pt idx="3217">
                  <c:v>14.070891587744397</c:v>
                </c:pt>
                <c:pt idx="3218">
                  <c:v>14.070891587744397</c:v>
                </c:pt>
                <c:pt idx="3219">
                  <c:v>14.070891587744397</c:v>
                </c:pt>
                <c:pt idx="3220">
                  <c:v>14.070891587744397</c:v>
                </c:pt>
                <c:pt idx="3221">
                  <c:v>14.070891587744397</c:v>
                </c:pt>
                <c:pt idx="3222">
                  <c:v>14.070891587744397</c:v>
                </c:pt>
                <c:pt idx="3223">
                  <c:v>14.070891587744397</c:v>
                </c:pt>
                <c:pt idx="3224">
                  <c:v>14.070891587744397</c:v>
                </c:pt>
                <c:pt idx="3225">
                  <c:v>14.070891587744397</c:v>
                </c:pt>
                <c:pt idx="3226">
                  <c:v>14.070891587744397</c:v>
                </c:pt>
                <c:pt idx="3227">
                  <c:v>14.070891587744397</c:v>
                </c:pt>
                <c:pt idx="3228">
                  <c:v>14.070891587744397</c:v>
                </c:pt>
                <c:pt idx="3229">
                  <c:v>14.070891587744397</c:v>
                </c:pt>
                <c:pt idx="3230">
                  <c:v>14.070891587744397</c:v>
                </c:pt>
                <c:pt idx="3231">
                  <c:v>14.070891587744397</c:v>
                </c:pt>
                <c:pt idx="3232">
                  <c:v>14.070891587744397</c:v>
                </c:pt>
                <c:pt idx="3233">
                  <c:v>14.070891587744397</c:v>
                </c:pt>
                <c:pt idx="3234">
                  <c:v>14.070891587744397</c:v>
                </c:pt>
                <c:pt idx="3235">
                  <c:v>14.070891587744397</c:v>
                </c:pt>
                <c:pt idx="3236">
                  <c:v>14.070891587744397</c:v>
                </c:pt>
                <c:pt idx="3237">
                  <c:v>14.070891587744397</c:v>
                </c:pt>
                <c:pt idx="3238">
                  <c:v>14.070891587744397</c:v>
                </c:pt>
                <c:pt idx="3239">
                  <c:v>14.070891587744397</c:v>
                </c:pt>
                <c:pt idx="3240">
                  <c:v>14.070891587744397</c:v>
                </c:pt>
                <c:pt idx="3241">
                  <c:v>14.070891587744397</c:v>
                </c:pt>
                <c:pt idx="3242">
                  <c:v>14.070891587744397</c:v>
                </c:pt>
                <c:pt idx="3243">
                  <c:v>14.070891587744397</c:v>
                </c:pt>
                <c:pt idx="3244">
                  <c:v>14.070891587744397</c:v>
                </c:pt>
                <c:pt idx="3245">
                  <c:v>14.070891587744397</c:v>
                </c:pt>
                <c:pt idx="3246">
                  <c:v>14.070891587744397</c:v>
                </c:pt>
                <c:pt idx="3247">
                  <c:v>14.070891587744397</c:v>
                </c:pt>
                <c:pt idx="3248">
                  <c:v>14.070891587744397</c:v>
                </c:pt>
                <c:pt idx="3249">
                  <c:v>14.070891587744397</c:v>
                </c:pt>
                <c:pt idx="3250">
                  <c:v>14.070891587744397</c:v>
                </c:pt>
                <c:pt idx="3251">
                  <c:v>14.070891587744397</c:v>
                </c:pt>
                <c:pt idx="3252">
                  <c:v>14.070891587744397</c:v>
                </c:pt>
                <c:pt idx="3253">
                  <c:v>14.070891587744397</c:v>
                </c:pt>
                <c:pt idx="3254">
                  <c:v>14.070891587744397</c:v>
                </c:pt>
                <c:pt idx="3255">
                  <c:v>14.070891587744397</c:v>
                </c:pt>
                <c:pt idx="3256">
                  <c:v>14.070891587744397</c:v>
                </c:pt>
                <c:pt idx="3257">
                  <c:v>14.070891587744397</c:v>
                </c:pt>
                <c:pt idx="3258">
                  <c:v>14.070891587744397</c:v>
                </c:pt>
                <c:pt idx="3259">
                  <c:v>14.070891587744397</c:v>
                </c:pt>
                <c:pt idx="3260">
                  <c:v>14.070891587744397</c:v>
                </c:pt>
                <c:pt idx="3261">
                  <c:v>14.070891587744397</c:v>
                </c:pt>
                <c:pt idx="3262">
                  <c:v>14.070891587744397</c:v>
                </c:pt>
                <c:pt idx="3263">
                  <c:v>14.070891587744397</c:v>
                </c:pt>
                <c:pt idx="3264">
                  <c:v>14.070891587744397</c:v>
                </c:pt>
                <c:pt idx="3265">
                  <c:v>14.070891587744397</c:v>
                </c:pt>
                <c:pt idx="3266">
                  <c:v>14.070891587744397</c:v>
                </c:pt>
                <c:pt idx="3267">
                  <c:v>14.070891587744397</c:v>
                </c:pt>
                <c:pt idx="3268">
                  <c:v>14.070891587744397</c:v>
                </c:pt>
                <c:pt idx="3269">
                  <c:v>14.070891587744397</c:v>
                </c:pt>
                <c:pt idx="3270">
                  <c:v>14.070891587744397</c:v>
                </c:pt>
                <c:pt idx="3271">
                  <c:v>14.070891587744397</c:v>
                </c:pt>
                <c:pt idx="3272">
                  <c:v>14.070891587744397</c:v>
                </c:pt>
                <c:pt idx="3273">
                  <c:v>14.070891587744397</c:v>
                </c:pt>
                <c:pt idx="3274">
                  <c:v>14.070891587744397</c:v>
                </c:pt>
                <c:pt idx="3275">
                  <c:v>14.070891587744397</c:v>
                </c:pt>
                <c:pt idx="3276">
                  <c:v>14.070891587744397</c:v>
                </c:pt>
                <c:pt idx="3277">
                  <c:v>14.070891587744397</c:v>
                </c:pt>
                <c:pt idx="3278">
                  <c:v>14.070891587744397</c:v>
                </c:pt>
                <c:pt idx="3279">
                  <c:v>14.070891587744397</c:v>
                </c:pt>
                <c:pt idx="3280">
                  <c:v>14.070891587744397</c:v>
                </c:pt>
                <c:pt idx="3281">
                  <c:v>14.070891587744397</c:v>
                </c:pt>
                <c:pt idx="3282">
                  <c:v>14.070891587744397</c:v>
                </c:pt>
                <c:pt idx="3283">
                  <c:v>14.070891587744397</c:v>
                </c:pt>
                <c:pt idx="3284">
                  <c:v>14.070891587744397</c:v>
                </c:pt>
                <c:pt idx="3285">
                  <c:v>14.070891587744397</c:v>
                </c:pt>
                <c:pt idx="3286">
                  <c:v>14.070891587744397</c:v>
                </c:pt>
                <c:pt idx="3287">
                  <c:v>14.070891587744397</c:v>
                </c:pt>
                <c:pt idx="3288">
                  <c:v>14.070891587744397</c:v>
                </c:pt>
                <c:pt idx="3289">
                  <c:v>14.070891587744397</c:v>
                </c:pt>
                <c:pt idx="3290">
                  <c:v>14.070891587744397</c:v>
                </c:pt>
                <c:pt idx="3291">
                  <c:v>14.070891587744397</c:v>
                </c:pt>
                <c:pt idx="3292">
                  <c:v>14.070891587744397</c:v>
                </c:pt>
                <c:pt idx="3293">
                  <c:v>14.070891587744397</c:v>
                </c:pt>
                <c:pt idx="3294">
                  <c:v>14.070891587744397</c:v>
                </c:pt>
                <c:pt idx="3295">
                  <c:v>14.070891587744397</c:v>
                </c:pt>
                <c:pt idx="3296">
                  <c:v>14.070891587744397</c:v>
                </c:pt>
                <c:pt idx="3297">
                  <c:v>14.070891587744397</c:v>
                </c:pt>
                <c:pt idx="3298">
                  <c:v>14.070891587744397</c:v>
                </c:pt>
                <c:pt idx="3299">
                  <c:v>14.070891587744397</c:v>
                </c:pt>
                <c:pt idx="3300">
                  <c:v>14.070891587744397</c:v>
                </c:pt>
                <c:pt idx="3301">
                  <c:v>14.070891587744397</c:v>
                </c:pt>
                <c:pt idx="3302">
                  <c:v>14.070891587744397</c:v>
                </c:pt>
                <c:pt idx="3303">
                  <c:v>14.070891587744397</c:v>
                </c:pt>
                <c:pt idx="3304">
                  <c:v>14.070891587744397</c:v>
                </c:pt>
                <c:pt idx="3305">
                  <c:v>14.070891587744397</c:v>
                </c:pt>
                <c:pt idx="3306">
                  <c:v>14.070891587744397</c:v>
                </c:pt>
                <c:pt idx="3307">
                  <c:v>14.070891587744397</c:v>
                </c:pt>
                <c:pt idx="3308">
                  <c:v>14.070891587744397</c:v>
                </c:pt>
                <c:pt idx="3309">
                  <c:v>14.070891587744397</c:v>
                </c:pt>
                <c:pt idx="3310">
                  <c:v>14.070891587744397</c:v>
                </c:pt>
                <c:pt idx="3311">
                  <c:v>14.070891587744397</c:v>
                </c:pt>
                <c:pt idx="3312">
                  <c:v>14.070891587744397</c:v>
                </c:pt>
                <c:pt idx="3313">
                  <c:v>14.070891587744397</c:v>
                </c:pt>
                <c:pt idx="3314">
                  <c:v>14.070891587744397</c:v>
                </c:pt>
                <c:pt idx="3315">
                  <c:v>14.070891587744397</c:v>
                </c:pt>
                <c:pt idx="3316">
                  <c:v>14.070891587744397</c:v>
                </c:pt>
                <c:pt idx="3317">
                  <c:v>14.070891587744397</c:v>
                </c:pt>
                <c:pt idx="3318">
                  <c:v>14.070891587744397</c:v>
                </c:pt>
                <c:pt idx="3319">
                  <c:v>14.070891587744397</c:v>
                </c:pt>
                <c:pt idx="3320">
                  <c:v>14.070891587744397</c:v>
                </c:pt>
                <c:pt idx="3321">
                  <c:v>14.070891587744397</c:v>
                </c:pt>
                <c:pt idx="3322">
                  <c:v>14.070891587744397</c:v>
                </c:pt>
                <c:pt idx="3323">
                  <c:v>14.070891587744397</c:v>
                </c:pt>
                <c:pt idx="3324">
                  <c:v>14.070891587744397</c:v>
                </c:pt>
                <c:pt idx="3325">
                  <c:v>14.070891587744397</c:v>
                </c:pt>
                <c:pt idx="3326">
                  <c:v>14.070891587744397</c:v>
                </c:pt>
                <c:pt idx="3327">
                  <c:v>14.070891587744397</c:v>
                </c:pt>
                <c:pt idx="3328">
                  <c:v>14.070891587744397</c:v>
                </c:pt>
                <c:pt idx="3329">
                  <c:v>14.070891587744397</c:v>
                </c:pt>
                <c:pt idx="3330">
                  <c:v>14.070891587744397</c:v>
                </c:pt>
                <c:pt idx="3331">
                  <c:v>14.070891587744397</c:v>
                </c:pt>
                <c:pt idx="3332">
                  <c:v>14.070891587744397</c:v>
                </c:pt>
                <c:pt idx="3333">
                  <c:v>14.070891587744397</c:v>
                </c:pt>
                <c:pt idx="3334">
                  <c:v>14.070891587744397</c:v>
                </c:pt>
                <c:pt idx="3335">
                  <c:v>14.070891587744397</c:v>
                </c:pt>
                <c:pt idx="3336">
                  <c:v>14.070891587744397</c:v>
                </c:pt>
                <c:pt idx="3337">
                  <c:v>14.070891587744397</c:v>
                </c:pt>
                <c:pt idx="3338">
                  <c:v>14.070891587744397</c:v>
                </c:pt>
                <c:pt idx="3339">
                  <c:v>14.070891587744397</c:v>
                </c:pt>
                <c:pt idx="3340">
                  <c:v>14.070891587744397</c:v>
                </c:pt>
                <c:pt idx="3341">
                  <c:v>14.070891587744397</c:v>
                </c:pt>
                <c:pt idx="3342">
                  <c:v>14.070891587744397</c:v>
                </c:pt>
                <c:pt idx="3343">
                  <c:v>14.070891587744397</c:v>
                </c:pt>
                <c:pt idx="3344">
                  <c:v>14.070891587744397</c:v>
                </c:pt>
                <c:pt idx="3345">
                  <c:v>14.070891587744397</c:v>
                </c:pt>
                <c:pt idx="3346">
                  <c:v>14.070891587744397</c:v>
                </c:pt>
                <c:pt idx="3347">
                  <c:v>14.070891587744397</c:v>
                </c:pt>
                <c:pt idx="3348">
                  <c:v>14.070891587744397</c:v>
                </c:pt>
                <c:pt idx="3349">
                  <c:v>14.070891587744397</c:v>
                </c:pt>
                <c:pt idx="3350">
                  <c:v>14.070891587744397</c:v>
                </c:pt>
                <c:pt idx="3351">
                  <c:v>14.070891587744397</c:v>
                </c:pt>
                <c:pt idx="3352">
                  <c:v>14.070891587744397</c:v>
                </c:pt>
                <c:pt idx="3353">
                  <c:v>14.070891587744397</c:v>
                </c:pt>
                <c:pt idx="3354">
                  <c:v>14.070891587744397</c:v>
                </c:pt>
                <c:pt idx="3355">
                  <c:v>14.070891587744397</c:v>
                </c:pt>
                <c:pt idx="3356">
                  <c:v>14.070891587744397</c:v>
                </c:pt>
                <c:pt idx="3357">
                  <c:v>14.070891587744397</c:v>
                </c:pt>
                <c:pt idx="3358">
                  <c:v>14.070891587744397</c:v>
                </c:pt>
                <c:pt idx="3359">
                  <c:v>14.070891587744397</c:v>
                </c:pt>
                <c:pt idx="3360">
                  <c:v>14.070891587744397</c:v>
                </c:pt>
                <c:pt idx="3361">
                  <c:v>14.070891587744397</c:v>
                </c:pt>
                <c:pt idx="3362">
                  <c:v>14.070891587744397</c:v>
                </c:pt>
                <c:pt idx="3363">
                  <c:v>14.070891587744397</c:v>
                </c:pt>
                <c:pt idx="3364">
                  <c:v>14.070891587744397</c:v>
                </c:pt>
                <c:pt idx="3365">
                  <c:v>14.070891587744397</c:v>
                </c:pt>
                <c:pt idx="3366">
                  <c:v>14.070891587744397</c:v>
                </c:pt>
                <c:pt idx="3367">
                  <c:v>14.070891587744397</c:v>
                </c:pt>
                <c:pt idx="3368">
                  <c:v>14.070891587744397</c:v>
                </c:pt>
                <c:pt idx="3369">
                  <c:v>14.070891587744397</c:v>
                </c:pt>
                <c:pt idx="3370">
                  <c:v>14.070891587744397</c:v>
                </c:pt>
                <c:pt idx="3371">
                  <c:v>14.070891587744397</c:v>
                </c:pt>
                <c:pt idx="3372">
                  <c:v>14.070891587744397</c:v>
                </c:pt>
                <c:pt idx="3373">
                  <c:v>14.070891587744397</c:v>
                </c:pt>
                <c:pt idx="3374">
                  <c:v>14.070891587744397</c:v>
                </c:pt>
                <c:pt idx="3375">
                  <c:v>14.070891587744397</c:v>
                </c:pt>
                <c:pt idx="3376">
                  <c:v>14.070891587744397</c:v>
                </c:pt>
                <c:pt idx="3377">
                  <c:v>14.070891587744397</c:v>
                </c:pt>
                <c:pt idx="3378">
                  <c:v>14.070891587744397</c:v>
                </c:pt>
                <c:pt idx="3379">
                  <c:v>14.070891587744397</c:v>
                </c:pt>
                <c:pt idx="3380">
                  <c:v>14.070891587744397</c:v>
                </c:pt>
                <c:pt idx="3381">
                  <c:v>14.070891587744397</c:v>
                </c:pt>
                <c:pt idx="3382">
                  <c:v>14.070891587744397</c:v>
                </c:pt>
                <c:pt idx="3383">
                  <c:v>14.070891587744397</c:v>
                </c:pt>
                <c:pt idx="3384">
                  <c:v>14.070891587744397</c:v>
                </c:pt>
                <c:pt idx="3385">
                  <c:v>14.070891587744397</c:v>
                </c:pt>
                <c:pt idx="3386">
                  <c:v>14.070891587744397</c:v>
                </c:pt>
                <c:pt idx="3387">
                  <c:v>14.070891587744397</c:v>
                </c:pt>
                <c:pt idx="3388">
                  <c:v>14.070891587744397</c:v>
                </c:pt>
                <c:pt idx="3389">
                  <c:v>14.070891587744397</c:v>
                </c:pt>
                <c:pt idx="3390">
                  <c:v>14.070891587744397</c:v>
                </c:pt>
                <c:pt idx="3391">
                  <c:v>14.070891587744397</c:v>
                </c:pt>
                <c:pt idx="3392">
                  <c:v>14.070891587744397</c:v>
                </c:pt>
                <c:pt idx="3393">
                  <c:v>14.070891587744397</c:v>
                </c:pt>
                <c:pt idx="3394">
                  <c:v>14.070891587744397</c:v>
                </c:pt>
                <c:pt idx="3395">
                  <c:v>14.070891587744397</c:v>
                </c:pt>
                <c:pt idx="3396">
                  <c:v>14.070891587744397</c:v>
                </c:pt>
                <c:pt idx="3397">
                  <c:v>14.070891587744397</c:v>
                </c:pt>
                <c:pt idx="3398">
                  <c:v>14.070891587744397</c:v>
                </c:pt>
                <c:pt idx="3399">
                  <c:v>14.070891587744397</c:v>
                </c:pt>
                <c:pt idx="3400">
                  <c:v>14.070891587744397</c:v>
                </c:pt>
                <c:pt idx="3401">
                  <c:v>14.070891587744397</c:v>
                </c:pt>
                <c:pt idx="3402">
                  <c:v>14.070891587744397</c:v>
                </c:pt>
                <c:pt idx="3403">
                  <c:v>14.070891587744397</c:v>
                </c:pt>
                <c:pt idx="3404">
                  <c:v>14.070891587744397</c:v>
                </c:pt>
                <c:pt idx="3405">
                  <c:v>14.070891587744397</c:v>
                </c:pt>
                <c:pt idx="3406">
                  <c:v>14.070891587744397</c:v>
                </c:pt>
                <c:pt idx="3407">
                  <c:v>14.070891587744397</c:v>
                </c:pt>
                <c:pt idx="3408">
                  <c:v>14.070891587744397</c:v>
                </c:pt>
                <c:pt idx="3409">
                  <c:v>14.070891587744397</c:v>
                </c:pt>
                <c:pt idx="3410">
                  <c:v>14.070891587744397</c:v>
                </c:pt>
                <c:pt idx="3411">
                  <c:v>14.070891587744397</c:v>
                </c:pt>
                <c:pt idx="3412">
                  <c:v>14.070891587744397</c:v>
                </c:pt>
                <c:pt idx="3413">
                  <c:v>14.070891587744397</c:v>
                </c:pt>
                <c:pt idx="3414">
                  <c:v>14.070891587744397</c:v>
                </c:pt>
                <c:pt idx="3415">
                  <c:v>14.070891587744397</c:v>
                </c:pt>
                <c:pt idx="3416">
                  <c:v>14.070891587744397</c:v>
                </c:pt>
                <c:pt idx="3417">
                  <c:v>14.070891587744397</c:v>
                </c:pt>
                <c:pt idx="3418">
                  <c:v>14.070891587744397</c:v>
                </c:pt>
                <c:pt idx="3419">
                  <c:v>14.070891587744397</c:v>
                </c:pt>
                <c:pt idx="3420">
                  <c:v>14.070891587744397</c:v>
                </c:pt>
                <c:pt idx="3421">
                  <c:v>14.070891587744397</c:v>
                </c:pt>
                <c:pt idx="3422">
                  <c:v>14.070891587744397</c:v>
                </c:pt>
                <c:pt idx="3423">
                  <c:v>14.070891587744397</c:v>
                </c:pt>
                <c:pt idx="3424">
                  <c:v>14.070891587744397</c:v>
                </c:pt>
                <c:pt idx="3425">
                  <c:v>14.070891587744397</c:v>
                </c:pt>
                <c:pt idx="3426">
                  <c:v>14.070891587744397</c:v>
                </c:pt>
                <c:pt idx="3427">
                  <c:v>14.070891587744397</c:v>
                </c:pt>
                <c:pt idx="3428">
                  <c:v>14.070891587744397</c:v>
                </c:pt>
                <c:pt idx="3429">
                  <c:v>14.070891587744397</c:v>
                </c:pt>
                <c:pt idx="3430">
                  <c:v>14.070891587744397</c:v>
                </c:pt>
                <c:pt idx="3431">
                  <c:v>14.070891587744397</c:v>
                </c:pt>
                <c:pt idx="3432">
                  <c:v>14.070891587744397</c:v>
                </c:pt>
                <c:pt idx="3433">
                  <c:v>14.070891587744397</c:v>
                </c:pt>
                <c:pt idx="3434">
                  <c:v>14.070891587744397</c:v>
                </c:pt>
                <c:pt idx="3435">
                  <c:v>14.070891587744397</c:v>
                </c:pt>
                <c:pt idx="3436">
                  <c:v>14.070891587744397</c:v>
                </c:pt>
                <c:pt idx="3437">
                  <c:v>14.070891587744397</c:v>
                </c:pt>
                <c:pt idx="3438">
                  <c:v>14.070891587744397</c:v>
                </c:pt>
                <c:pt idx="3439">
                  <c:v>14.070891587744397</c:v>
                </c:pt>
                <c:pt idx="3440">
                  <c:v>14.070891587744397</c:v>
                </c:pt>
                <c:pt idx="3441">
                  <c:v>14.070891587744397</c:v>
                </c:pt>
                <c:pt idx="3442">
                  <c:v>14.070891587744397</c:v>
                </c:pt>
                <c:pt idx="3443">
                  <c:v>14.070891587744397</c:v>
                </c:pt>
                <c:pt idx="3444">
                  <c:v>14.070891587744397</c:v>
                </c:pt>
                <c:pt idx="3445">
                  <c:v>14.070891587744397</c:v>
                </c:pt>
                <c:pt idx="3446">
                  <c:v>14.070891587744397</c:v>
                </c:pt>
                <c:pt idx="3447">
                  <c:v>14.070891587744397</c:v>
                </c:pt>
                <c:pt idx="3448">
                  <c:v>14.070891587744397</c:v>
                </c:pt>
                <c:pt idx="3449">
                  <c:v>14.070891587744397</c:v>
                </c:pt>
                <c:pt idx="3450">
                  <c:v>14.070891587744397</c:v>
                </c:pt>
                <c:pt idx="3451">
                  <c:v>14.070891587744397</c:v>
                </c:pt>
                <c:pt idx="3452">
                  <c:v>14.070891587744397</c:v>
                </c:pt>
                <c:pt idx="3453">
                  <c:v>14.070891587744397</c:v>
                </c:pt>
                <c:pt idx="3454">
                  <c:v>14.070891587744397</c:v>
                </c:pt>
                <c:pt idx="3455">
                  <c:v>14.070891587744397</c:v>
                </c:pt>
                <c:pt idx="3456">
                  <c:v>14.070891587744397</c:v>
                </c:pt>
                <c:pt idx="3457">
                  <c:v>14.070891587744397</c:v>
                </c:pt>
                <c:pt idx="3458">
                  <c:v>14.070891587744397</c:v>
                </c:pt>
                <c:pt idx="3459">
                  <c:v>14.070891587744397</c:v>
                </c:pt>
                <c:pt idx="3460">
                  <c:v>14.070891587744397</c:v>
                </c:pt>
                <c:pt idx="3461">
                  <c:v>14.070891587744397</c:v>
                </c:pt>
                <c:pt idx="3462">
                  <c:v>14.070891587744397</c:v>
                </c:pt>
                <c:pt idx="3463">
                  <c:v>14.070891587744397</c:v>
                </c:pt>
                <c:pt idx="3464">
                  <c:v>14.070891587744397</c:v>
                </c:pt>
                <c:pt idx="3465">
                  <c:v>14.070891587744397</c:v>
                </c:pt>
                <c:pt idx="3466">
                  <c:v>14.070891587744397</c:v>
                </c:pt>
                <c:pt idx="3467">
                  <c:v>14.070891587744397</c:v>
                </c:pt>
                <c:pt idx="3468">
                  <c:v>14.070891587744397</c:v>
                </c:pt>
                <c:pt idx="3469">
                  <c:v>14.070891587744397</c:v>
                </c:pt>
                <c:pt idx="3470">
                  <c:v>14.070891587744397</c:v>
                </c:pt>
                <c:pt idx="3471">
                  <c:v>14.070891587744397</c:v>
                </c:pt>
                <c:pt idx="3472">
                  <c:v>14.070891587744397</c:v>
                </c:pt>
                <c:pt idx="3473">
                  <c:v>14.070891587744397</c:v>
                </c:pt>
                <c:pt idx="3474">
                  <c:v>14.070891587744397</c:v>
                </c:pt>
                <c:pt idx="3475">
                  <c:v>14.070891587744397</c:v>
                </c:pt>
                <c:pt idx="3476">
                  <c:v>14.070891587744397</c:v>
                </c:pt>
                <c:pt idx="3477">
                  <c:v>14.070891587744397</c:v>
                </c:pt>
                <c:pt idx="3478">
                  <c:v>14.070891587744397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E7B4-4D85-B46B-0B08ECE8F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1776160"/>
        <c:axId val="-1361794656"/>
      </c:scatterChart>
      <c:valAx>
        <c:axId val="-1361800640"/>
        <c:scaling>
          <c:orientation val="minMax"/>
          <c:max val="1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796288"/>
        <c:crosses val="autoZero"/>
        <c:crossBetween val="midCat"/>
      </c:valAx>
      <c:valAx>
        <c:axId val="-1361796288"/>
        <c:scaling>
          <c:orientation val="minMax"/>
          <c:max val="4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Presión (Pa)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800640"/>
        <c:crosses val="autoZero"/>
        <c:crossBetween val="midCat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</c:dispUnitsLbl>
        </c:dispUnits>
      </c:valAx>
      <c:valAx>
        <c:axId val="-1361794656"/>
        <c:scaling>
          <c:orientation val="minMax"/>
          <c:max val="650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Presión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776160"/>
        <c:crosses val="max"/>
        <c:crossBetween val="midCat"/>
      </c:valAx>
      <c:valAx>
        <c:axId val="-13617761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361794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Área de Quemado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1068516092435272"/>
                  <c:y val="5.3816960451800969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'Coport. de Area'!$C$18:$C$1018</c:f>
              <c:numCache>
                <c:formatCode>General</c:formatCode>
                <c:ptCount val="1001"/>
                <c:pt idx="0">
                  <c:v>0</c:v>
                </c:pt>
                <c:pt idx="1">
                  <c:v>1.1929363939617822E-3</c:v>
                </c:pt>
                <c:pt idx="2">
                  <c:v>2.3858727879235643E-3</c:v>
                </c:pt>
                <c:pt idx="3">
                  <c:v>3.5788091818853467E-3</c:v>
                </c:pt>
                <c:pt idx="4">
                  <c:v>4.7717455758471286E-3</c:v>
                </c:pt>
                <c:pt idx="5">
                  <c:v>5.9646819698089106E-3</c:v>
                </c:pt>
                <c:pt idx="6">
                  <c:v>7.1576183637706925E-3</c:v>
                </c:pt>
                <c:pt idx="7">
                  <c:v>8.3505547577324753E-3</c:v>
                </c:pt>
                <c:pt idx="8">
                  <c:v>9.5434911516942573E-3</c:v>
                </c:pt>
                <c:pt idx="9">
                  <c:v>1.0736427545656039E-2</c:v>
                </c:pt>
                <c:pt idx="10">
                  <c:v>1.1929363939617821E-2</c:v>
                </c:pt>
                <c:pt idx="11">
                  <c:v>1.3122300333579603E-2</c:v>
                </c:pt>
                <c:pt idx="12">
                  <c:v>1.4315236727541385E-2</c:v>
                </c:pt>
                <c:pt idx="13">
                  <c:v>1.5508173121503167E-2</c:v>
                </c:pt>
                <c:pt idx="14">
                  <c:v>1.6701109515464951E-2</c:v>
                </c:pt>
                <c:pt idx="15">
                  <c:v>1.7894045909426733E-2</c:v>
                </c:pt>
                <c:pt idx="16">
                  <c:v>1.9086982303388515E-2</c:v>
                </c:pt>
                <c:pt idx="17">
                  <c:v>2.0279918697350297E-2</c:v>
                </c:pt>
                <c:pt idx="18">
                  <c:v>2.1472855091312078E-2</c:v>
                </c:pt>
                <c:pt idx="19">
                  <c:v>2.266579148527386E-2</c:v>
                </c:pt>
                <c:pt idx="20">
                  <c:v>2.3858727879235642E-2</c:v>
                </c:pt>
                <c:pt idx="21">
                  <c:v>2.5051664273197424E-2</c:v>
                </c:pt>
                <c:pt idx="22">
                  <c:v>2.6244600667159206E-2</c:v>
                </c:pt>
                <c:pt idx="23">
                  <c:v>2.7437537061120988E-2</c:v>
                </c:pt>
                <c:pt idx="24">
                  <c:v>2.863047345508277E-2</c:v>
                </c:pt>
                <c:pt idx="25">
                  <c:v>2.9823409849044552E-2</c:v>
                </c:pt>
                <c:pt idx="26">
                  <c:v>3.1016346243006334E-2</c:v>
                </c:pt>
                <c:pt idx="27">
                  <c:v>3.2209282636968116E-2</c:v>
                </c:pt>
                <c:pt idx="28">
                  <c:v>3.3402219030929901E-2</c:v>
                </c:pt>
                <c:pt idx="29">
                  <c:v>3.4595155424891687E-2</c:v>
                </c:pt>
                <c:pt idx="30">
                  <c:v>3.5788091818853472E-2</c:v>
                </c:pt>
                <c:pt idx="31">
                  <c:v>3.6981028212815258E-2</c:v>
                </c:pt>
                <c:pt idx="32">
                  <c:v>3.8173964606777043E-2</c:v>
                </c:pt>
                <c:pt idx="33">
                  <c:v>3.9366901000738828E-2</c:v>
                </c:pt>
                <c:pt idx="34">
                  <c:v>4.0559837394700614E-2</c:v>
                </c:pt>
                <c:pt idx="35">
                  <c:v>4.1752773788662399E-2</c:v>
                </c:pt>
                <c:pt idx="36">
                  <c:v>4.2945710182624185E-2</c:v>
                </c:pt>
                <c:pt idx="37">
                  <c:v>4.413864657658597E-2</c:v>
                </c:pt>
                <c:pt idx="38">
                  <c:v>4.5331582970547755E-2</c:v>
                </c:pt>
                <c:pt idx="39">
                  <c:v>4.6524519364509541E-2</c:v>
                </c:pt>
                <c:pt idx="40">
                  <c:v>4.7717455758471326E-2</c:v>
                </c:pt>
                <c:pt idx="41">
                  <c:v>4.8910392152433112E-2</c:v>
                </c:pt>
                <c:pt idx="42">
                  <c:v>5.0103328546394897E-2</c:v>
                </c:pt>
                <c:pt idx="43">
                  <c:v>5.1296264940356683E-2</c:v>
                </c:pt>
                <c:pt idx="44">
                  <c:v>5.2489201334318468E-2</c:v>
                </c:pt>
                <c:pt idx="45">
                  <c:v>5.3682137728280253E-2</c:v>
                </c:pt>
                <c:pt idx="46">
                  <c:v>5.4875074122242039E-2</c:v>
                </c:pt>
                <c:pt idx="47">
                  <c:v>5.6068010516203824E-2</c:v>
                </c:pt>
                <c:pt idx="48">
                  <c:v>5.726094691016561E-2</c:v>
                </c:pt>
                <c:pt idx="49">
                  <c:v>5.8453883304127395E-2</c:v>
                </c:pt>
                <c:pt idx="50">
                  <c:v>5.964681969808918E-2</c:v>
                </c:pt>
                <c:pt idx="51">
                  <c:v>6.0839756092050966E-2</c:v>
                </c:pt>
                <c:pt idx="52">
                  <c:v>6.2032692486012751E-2</c:v>
                </c:pt>
                <c:pt idx="53">
                  <c:v>6.322562887997453E-2</c:v>
                </c:pt>
                <c:pt idx="54">
                  <c:v>6.4418565273936315E-2</c:v>
                </c:pt>
                <c:pt idx="55">
                  <c:v>6.5611501667898101E-2</c:v>
                </c:pt>
                <c:pt idx="56">
                  <c:v>6.6804438061859886E-2</c:v>
                </c:pt>
                <c:pt idx="57">
                  <c:v>6.7997374455821671E-2</c:v>
                </c:pt>
                <c:pt idx="58">
                  <c:v>6.9190310849783457E-2</c:v>
                </c:pt>
                <c:pt idx="59">
                  <c:v>7.0383247243745242E-2</c:v>
                </c:pt>
                <c:pt idx="60">
                  <c:v>7.1576183637707028E-2</c:v>
                </c:pt>
                <c:pt idx="61">
                  <c:v>7.2769120031668813E-2</c:v>
                </c:pt>
                <c:pt idx="62">
                  <c:v>7.3962056425630598E-2</c:v>
                </c:pt>
                <c:pt idx="63">
                  <c:v>7.5154992819592384E-2</c:v>
                </c:pt>
                <c:pt idx="64">
                  <c:v>7.6347929213554169E-2</c:v>
                </c:pt>
                <c:pt idx="65">
                  <c:v>7.7540865607515955E-2</c:v>
                </c:pt>
                <c:pt idx="66">
                  <c:v>7.873380200147774E-2</c:v>
                </c:pt>
                <c:pt idx="67">
                  <c:v>7.9926738395439526E-2</c:v>
                </c:pt>
                <c:pt idx="68">
                  <c:v>8.1119674789401311E-2</c:v>
                </c:pt>
                <c:pt idx="69">
                  <c:v>8.2312611183363096E-2</c:v>
                </c:pt>
                <c:pt idx="70">
                  <c:v>8.3505547577324882E-2</c:v>
                </c:pt>
                <c:pt idx="71">
                  <c:v>8.4698483971286667E-2</c:v>
                </c:pt>
                <c:pt idx="72">
                  <c:v>8.5891420365248453E-2</c:v>
                </c:pt>
                <c:pt idx="73">
                  <c:v>8.7084356759210238E-2</c:v>
                </c:pt>
                <c:pt idx="74">
                  <c:v>8.8277293153172023E-2</c:v>
                </c:pt>
                <c:pt idx="75">
                  <c:v>8.9470229547133809E-2</c:v>
                </c:pt>
                <c:pt idx="76">
                  <c:v>9.0663165941095594E-2</c:v>
                </c:pt>
                <c:pt idx="77">
                  <c:v>9.185610233505738E-2</c:v>
                </c:pt>
                <c:pt idx="78">
                  <c:v>9.3049038729019165E-2</c:v>
                </c:pt>
                <c:pt idx="79">
                  <c:v>9.424197512298095E-2</c:v>
                </c:pt>
                <c:pt idx="80">
                  <c:v>9.5434911516942736E-2</c:v>
                </c:pt>
                <c:pt idx="81">
                  <c:v>9.6627847910904521E-2</c:v>
                </c:pt>
                <c:pt idx="82">
                  <c:v>9.7820784304866307E-2</c:v>
                </c:pt>
                <c:pt idx="83">
                  <c:v>9.9013720698828092E-2</c:v>
                </c:pt>
                <c:pt idx="84">
                  <c:v>0.10020665709278988</c:v>
                </c:pt>
                <c:pt idx="85">
                  <c:v>0.10139959348675166</c:v>
                </c:pt>
                <c:pt idx="86">
                  <c:v>0.10259252988071345</c:v>
                </c:pt>
                <c:pt idx="87">
                  <c:v>0.10378546627467523</c:v>
                </c:pt>
                <c:pt idx="88">
                  <c:v>0.10497840266863702</c:v>
                </c:pt>
                <c:pt idx="89">
                  <c:v>0.1061713390625988</c:v>
                </c:pt>
                <c:pt idx="90">
                  <c:v>0.10736427545656059</c:v>
                </c:pt>
                <c:pt idx="91">
                  <c:v>0.10855721185052238</c:v>
                </c:pt>
                <c:pt idx="92">
                  <c:v>0.10975014824448416</c:v>
                </c:pt>
                <c:pt idx="93">
                  <c:v>0.11094308463844595</c:v>
                </c:pt>
                <c:pt idx="94">
                  <c:v>0.11213602103240773</c:v>
                </c:pt>
                <c:pt idx="95">
                  <c:v>0.11332895742636952</c:v>
                </c:pt>
                <c:pt idx="96">
                  <c:v>0.1145218938203313</c:v>
                </c:pt>
                <c:pt idx="97">
                  <c:v>0.11571483021429309</c:v>
                </c:pt>
                <c:pt idx="98">
                  <c:v>0.11690776660825487</c:v>
                </c:pt>
                <c:pt idx="99">
                  <c:v>0.11810070300221666</c:v>
                </c:pt>
                <c:pt idx="100">
                  <c:v>0.11929363939617844</c:v>
                </c:pt>
                <c:pt idx="101">
                  <c:v>0.12048657579014023</c:v>
                </c:pt>
                <c:pt idx="102">
                  <c:v>0.12167951218410201</c:v>
                </c:pt>
                <c:pt idx="103">
                  <c:v>0.1228724485780638</c:v>
                </c:pt>
                <c:pt idx="104">
                  <c:v>0.12406538497202559</c:v>
                </c:pt>
                <c:pt idx="105">
                  <c:v>0.12525832136598736</c:v>
                </c:pt>
                <c:pt idx="106">
                  <c:v>0.12645125775994914</c:v>
                </c:pt>
                <c:pt idx="107">
                  <c:v>0.12764419415391093</c:v>
                </c:pt>
                <c:pt idx="108">
                  <c:v>0.12883713054787271</c:v>
                </c:pt>
                <c:pt idx="109">
                  <c:v>0.1300300669418345</c:v>
                </c:pt>
                <c:pt idx="110">
                  <c:v>0.13122300333579628</c:v>
                </c:pt>
                <c:pt idx="111">
                  <c:v>0.13241593972975807</c:v>
                </c:pt>
                <c:pt idx="112">
                  <c:v>0.13360887612371986</c:v>
                </c:pt>
                <c:pt idx="113">
                  <c:v>0.13480181251768164</c:v>
                </c:pt>
                <c:pt idx="114">
                  <c:v>0.13599474891164343</c:v>
                </c:pt>
                <c:pt idx="115">
                  <c:v>0.13718768530560521</c:v>
                </c:pt>
                <c:pt idx="116">
                  <c:v>0.138380621699567</c:v>
                </c:pt>
                <c:pt idx="117">
                  <c:v>0.13957355809352878</c:v>
                </c:pt>
                <c:pt idx="118">
                  <c:v>0.14076649448749057</c:v>
                </c:pt>
                <c:pt idx="119">
                  <c:v>0.14195943088145235</c:v>
                </c:pt>
                <c:pt idx="120">
                  <c:v>0.14315236727541414</c:v>
                </c:pt>
                <c:pt idx="121">
                  <c:v>0.14434530366937592</c:v>
                </c:pt>
                <c:pt idx="122">
                  <c:v>0.14553824006333771</c:v>
                </c:pt>
                <c:pt idx="123">
                  <c:v>0.14673117645729949</c:v>
                </c:pt>
                <c:pt idx="124">
                  <c:v>0.14792411285126128</c:v>
                </c:pt>
                <c:pt idx="125">
                  <c:v>0.14911704924522307</c:v>
                </c:pt>
                <c:pt idx="126">
                  <c:v>0.15030998563918485</c:v>
                </c:pt>
                <c:pt idx="127">
                  <c:v>0.15150292203314664</c:v>
                </c:pt>
                <c:pt idx="128">
                  <c:v>0.15269585842710842</c:v>
                </c:pt>
                <c:pt idx="129">
                  <c:v>0.15388879482107021</c:v>
                </c:pt>
                <c:pt idx="130">
                  <c:v>0.15508173121503199</c:v>
                </c:pt>
                <c:pt idx="131">
                  <c:v>0.15627466760899378</c:v>
                </c:pt>
                <c:pt idx="132">
                  <c:v>0.15746760400295556</c:v>
                </c:pt>
                <c:pt idx="133">
                  <c:v>0.15866054039691735</c:v>
                </c:pt>
                <c:pt idx="134">
                  <c:v>0.15985347679087913</c:v>
                </c:pt>
                <c:pt idx="135">
                  <c:v>0.16104641318484092</c:v>
                </c:pt>
                <c:pt idx="136">
                  <c:v>0.16223934957880271</c:v>
                </c:pt>
                <c:pt idx="137">
                  <c:v>0.16343228597276449</c:v>
                </c:pt>
                <c:pt idx="138">
                  <c:v>0.16462522236672628</c:v>
                </c:pt>
                <c:pt idx="139">
                  <c:v>0.16581815876068806</c:v>
                </c:pt>
                <c:pt idx="140">
                  <c:v>0.16701109515464985</c:v>
                </c:pt>
                <c:pt idx="141">
                  <c:v>0.16820403154861163</c:v>
                </c:pt>
                <c:pt idx="142">
                  <c:v>0.16939696794257342</c:v>
                </c:pt>
                <c:pt idx="143">
                  <c:v>0.1705899043365352</c:v>
                </c:pt>
                <c:pt idx="144">
                  <c:v>0.17178284073049699</c:v>
                </c:pt>
                <c:pt idx="145">
                  <c:v>0.17297577712445877</c:v>
                </c:pt>
                <c:pt idx="146">
                  <c:v>0.17416871351842056</c:v>
                </c:pt>
                <c:pt idx="147">
                  <c:v>0.17536164991238234</c:v>
                </c:pt>
                <c:pt idx="148">
                  <c:v>0.17655458630634413</c:v>
                </c:pt>
                <c:pt idx="149">
                  <c:v>0.17774752270030592</c:v>
                </c:pt>
                <c:pt idx="150">
                  <c:v>0.1789404590942677</c:v>
                </c:pt>
                <c:pt idx="151">
                  <c:v>0.18013339548822949</c:v>
                </c:pt>
                <c:pt idx="152">
                  <c:v>0.18132633188219127</c:v>
                </c:pt>
                <c:pt idx="153">
                  <c:v>0.18251926827615306</c:v>
                </c:pt>
                <c:pt idx="154">
                  <c:v>0.18371220467011484</c:v>
                </c:pt>
                <c:pt idx="155">
                  <c:v>0.18490514106407663</c:v>
                </c:pt>
                <c:pt idx="156">
                  <c:v>0.18609807745803841</c:v>
                </c:pt>
                <c:pt idx="157">
                  <c:v>0.1872910138520002</c:v>
                </c:pt>
                <c:pt idx="158">
                  <c:v>0.18848395024596198</c:v>
                </c:pt>
                <c:pt idx="159">
                  <c:v>0.18967688663992377</c:v>
                </c:pt>
                <c:pt idx="160">
                  <c:v>0.19086982303388556</c:v>
                </c:pt>
                <c:pt idx="161">
                  <c:v>0.19206275942784734</c:v>
                </c:pt>
                <c:pt idx="162">
                  <c:v>0.19325569582180913</c:v>
                </c:pt>
                <c:pt idx="163">
                  <c:v>0.19444863221577091</c:v>
                </c:pt>
                <c:pt idx="164">
                  <c:v>0.1956415686097327</c:v>
                </c:pt>
                <c:pt idx="165">
                  <c:v>0.19683450500369448</c:v>
                </c:pt>
                <c:pt idx="166">
                  <c:v>0.19802744139765627</c:v>
                </c:pt>
                <c:pt idx="167">
                  <c:v>0.19922037779161805</c:v>
                </c:pt>
                <c:pt idx="168">
                  <c:v>0.20041331418557984</c:v>
                </c:pt>
                <c:pt idx="169">
                  <c:v>0.20160625057954162</c:v>
                </c:pt>
                <c:pt idx="170">
                  <c:v>0.20279918697350341</c:v>
                </c:pt>
                <c:pt idx="171">
                  <c:v>0.20399212336746519</c:v>
                </c:pt>
                <c:pt idx="172">
                  <c:v>0.20518505976142698</c:v>
                </c:pt>
                <c:pt idx="173">
                  <c:v>0.20637799615538877</c:v>
                </c:pt>
                <c:pt idx="174">
                  <c:v>0.20757093254935055</c:v>
                </c:pt>
                <c:pt idx="175">
                  <c:v>0.20876386894331234</c:v>
                </c:pt>
                <c:pt idx="176">
                  <c:v>0.20995680533727412</c:v>
                </c:pt>
                <c:pt idx="177">
                  <c:v>0.21114974173123591</c:v>
                </c:pt>
                <c:pt idx="178">
                  <c:v>0.21234267812519769</c:v>
                </c:pt>
                <c:pt idx="179">
                  <c:v>0.21353561451915948</c:v>
                </c:pt>
                <c:pt idx="180">
                  <c:v>0.21472855091312126</c:v>
                </c:pt>
                <c:pt idx="181">
                  <c:v>0.21592148730708305</c:v>
                </c:pt>
                <c:pt idx="182">
                  <c:v>0.21711442370104483</c:v>
                </c:pt>
                <c:pt idx="183">
                  <c:v>0.21830736009500662</c:v>
                </c:pt>
                <c:pt idx="184">
                  <c:v>0.2195002964889684</c:v>
                </c:pt>
                <c:pt idx="185">
                  <c:v>0.22069323288293019</c:v>
                </c:pt>
                <c:pt idx="186">
                  <c:v>0.22188616927689198</c:v>
                </c:pt>
                <c:pt idx="187">
                  <c:v>0.22307910567085376</c:v>
                </c:pt>
                <c:pt idx="188">
                  <c:v>0.22427204206481555</c:v>
                </c:pt>
                <c:pt idx="189">
                  <c:v>0.22546497845877733</c:v>
                </c:pt>
                <c:pt idx="190">
                  <c:v>0.22665791485273912</c:v>
                </c:pt>
                <c:pt idx="191">
                  <c:v>0.2278508512467009</c:v>
                </c:pt>
                <c:pt idx="192">
                  <c:v>0.22904378764066269</c:v>
                </c:pt>
                <c:pt idx="193">
                  <c:v>0.23023672403462447</c:v>
                </c:pt>
                <c:pt idx="194">
                  <c:v>0.23142966042858626</c:v>
                </c:pt>
                <c:pt idx="195">
                  <c:v>0.23262259682254804</c:v>
                </c:pt>
                <c:pt idx="196">
                  <c:v>0.23381553321650983</c:v>
                </c:pt>
                <c:pt idx="197">
                  <c:v>0.23500846961047162</c:v>
                </c:pt>
                <c:pt idx="198">
                  <c:v>0.2362014060044334</c:v>
                </c:pt>
                <c:pt idx="199">
                  <c:v>0.23739434239839519</c:v>
                </c:pt>
                <c:pt idx="200">
                  <c:v>0.23858727879235697</c:v>
                </c:pt>
                <c:pt idx="201">
                  <c:v>0.23978021518631876</c:v>
                </c:pt>
                <c:pt idx="202">
                  <c:v>0.24097315158028054</c:v>
                </c:pt>
                <c:pt idx="203">
                  <c:v>0.24216608797424233</c:v>
                </c:pt>
                <c:pt idx="204">
                  <c:v>0.24335902436820411</c:v>
                </c:pt>
                <c:pt idx="205">
                  <c:v>0.2445519607621659</c:v>
                </c:pt>
                <c:pt idx="206">
                  <c:v>0.24574489715612768</c:v>
                </c:pt>
                <c:pt idx="207">
                  <c:v>0.24693783355008947</c:v>
                </c:pt>
                <c:pt idx="208">
                  <c:v>0.24813076994405125</c:v>
                </c:pt>
                <c:pt idx="209">
                  <c:v>0.24932370633801304</c:v>
                </c:pt>
                <c:pt idx="210">
                  <c:v>0.25051664273197483</c:v>
                </c:pt>
                <c:pt idx="211">
                  <c:v>0.25170957912593661</c:v>
                </c:pt>
                <c:pt idx="212">
                  <c:v>0.2529025155198984</c:v>
                </c:pt>
                <c:pt idx="213">
                  <c:v>0.25409545191386018</c:v>
                </c:pt>
                <c:pt idx="214">
                  <c:v>0.25528838830782197</c:v>
                </c:pt>
                <c:pt idx="215">
                  <c:v>0.25648132470178375</c:v>
                </c:pt>
                <c:pt idx="216">
                  <c:v>0.25767426109574554</c:v>
                </c:pt>
                <c:pt idx="217">
                  <c:v>0.25886719748970732</c:v>
                </c:pt>
                <c:pt idx="218">
                  <c:v>0.26006013388366911</c:v>
                </c:pt>
                <c:pt idx="219">
                  <c:v>0.26125307027763089</c:v>
                </c:pt>
                <c:pt idx="220">
                  <c:v>0.26244600667159268</c:v>
                </c:pt>
                <c:pt idx="221">
                  <c:v>0.26363894306555447</c:v>
                </c:pt>
                <c:pt idx="222">
                  <c:v>0.26483187945951625</c:v>
                </c:pt>
                <c:pt idx="223">
                  <c:v>0.26602481585347804</c:v>
                </c:pt>
                <c:pt idx="224">
                  <c:v>0.26721775224743982</c:v>
                </c:pt>
                <c:pt idx="225">
                  <c:v>0.26841068864140161</c:v>
                </c:pt>
                <c:pt idx="226">
                  <c:v>0.26960362503536339</c:v>
                </c:pt>
                <c:pt idx="227">
                  <c:v>0.27079656142932518</c:v>
                </c:pt>
                <c:pt idx="228">
                  <c:v>0.27198949782328696</c:v>
                </c:pt>
                <c:pt idx="229">
                  <c:v>0.27318243421724875</c:v>
                </c:pt>
                <c:pt idx="230">
                  <c:v>0.27437537061121053</c:v>
                </c:pt>
                <c:pt idx="231">
                  <c:v>0.27556830700517232</c:v>
                </c:pt>
                <c:pt idx="232">
                  <c:v>0.2767612433991341</c:v>
                </c:pt>
                <c:pt idx="233">
                  <c:v>0.27795417979309589</c:v>
                </c:pt>
                <c:pt idx="234">
                  <c:v>0.27914711618705768</c:v>
                </c:pt>
                <c:pt idx="235">
                  <c:v>0.28034005258101946</c:v>
                </c:pt>
                <c:pt idx="236">
                  <c:v>0.28153298897498125</c:v>
                </c:pt>
                <c:pt idx="237">
                  <c:v>0.28272592536894303</c:v>
                </c:pt>
                <c:pt idx="238">
                  <c:v>0.28391886176290482</c:v>
                </c:pt>
                <c:pt idx="239">
                  <c:v>0.2851117981568666</c:v>
                </c:pt>
                <c:pt idx="240">
                  <c:v>0.28630473455082839</c:v>
                </c:pt>
                <c:pt idx="241">
                  <c:v>0.28749767094479017</c:v>
                </c:pt>
                <c:pt idx="242">
                  <c:v>0.28869060733875196</c:v>
                </c:pt>
                <c:pt idx="243">
                  <c:v>0.28988354373271374</c:v>
                </c:pt>
                <c:pt idx="244">
                  <c:v>0.29107648012667553</c:v>
                </c:pt>
                <c:pt idx="245">
                  <c:v>0.29226941652063732</c:v>
                </c:pt>
                <c:pt idx="246">
                  <c:v>0.2934623529145991</c:v>
                </c:pt>
                <c:pt idx="247">
                  <c:v>0.29465528930856089</c:v>
                </c:pt>
                <c:pt idx="248">
                  <c:v>0.29584822570252267</c:v>
                </c:pt>
                <c:pt idx="249">
                  <c:v>0.29704116209648446</c:v>
                </c:pt>
                <c:pt idx="250">
                  <c:v>0.29823409849044624</c:v>
                </c:pt>
                <c:pt idx="251">
                  <c:v>0.29942703488440803</c:v>
                </c:pt>
                <c:pt idx="252">
                  <c:v>0.30061997127836981</c:v>
                </c:pt>
                <c:pt idx="253">
                  <c:v>0.3018129076723316</c:v>
                </c:pt>
                <c:pt idx="254">
                  <c:v>0.30300584406629338</c:v>
                </c:pt>
                <c:pt idx="255">
                  <c:v>0.30419878046025517</c:v>
                </c:pt>
                <c:pt idx="256">
                  <c:v>0.30539171685421695</c:v>
                </c:pt>
                <c:pt idx="257">
                  <c:v>0.30658465324817874</c:v>
                </c:pt>
                <c:pt idx="258">
                  <c:v>0.30777758964214053</c:v>
                </c:pt>
                <c:pt idx="259">
                  <c:v>0.30897052603610231</c:v>
                </c:pt>
                <c:pt idx="260">
                  <c:v>0.3101634624300641</c:v>
                </c:pt>
                <c:pt idx="261">
                  <c:v>0.31135639882402588</c:v>
                </c:pt>
                <c:pt idx="262">
                  <c:v>0.31254933521798767</c:v>
                </c:pt>
                <c:pt idx="263">
                  <c:v>0.31374227161194945</c:v>
                </c:pt>
                <c:pt idx="264">
                  <c:v>0.31493520800591124</c:v>
                </c:pt>
                <c:pt idx="265">
                  <c:v>0.31612814439987302</c:v>
                </c:pt>
                <c:pt idx="266">
                  <c:v>0.31732108079383481</c:v>
                </c:pt>
                <c:pt idx="267">
                  <c:v>0.31851401718779659</c:v>
                </c:pt>
                <c:pt idx="268">
                  <c:v>0.31970695358175838</c:v>
                </c:pt>
                <c:pt idx="269">
                  <c:v>0.32089988997572017</c:v>
                </c:pt>
                <c:pt idx="270">
                  <c:v>0.32209282636968195</c:v>
                </c:pt>
                <c:pt idx="271">
                  <c:v>0.32328576276364374</c:v>
                </c:pt>
                <c:pt idx="272">
                  <c:v>0.32447869915760552</c:v>
                </c:pt>
                <c:pt idx="273">
                  <c:v>0.32567163555156731</c:v>
                </c:pt>
                <c:pt idx="274">
                  <c:v>0.32686457194552909</c:v>
                </c:pt>
                <c:pt idx="275">
                  <c:v>0.32805750833949088</c:v>
                </c:pt>
                <c:pt idx="276">
                  <c:v>0.32925044473345266</c:v>
                </c:pt>
                <c:pt idx="277">
                  <c:v>0.33044338112741445</c:v>
                </c:pt>
                <c:pt idx="278">
                  <c:v>0.33163631752137623</c:v>
                </c:pt>
                <c:pt idx="279">
                  <c:v>0.33282925391533802</c:v>
                </c:pt>
                <c:pt idx="280">
                  <c:v>0.3340221903092998</c:v>
                </c:pt>
                <c:pt idx="281">
                  <c:v>0.33521512670326159</c:v>
                </c:pt>
                <c:pt idx="282">
                  <c:v>0.33640806309722338</c:v>
                </c:pt>
                <c:pt idx="283">
                  <c:v>0.33760099949118516</c:v>
                </c:pt>
                <c:pt idx="284">
                  <c:v>0.33879393588514695</c:v>
                </c:pt>
                <c:pt idx="285">
                  <c:v>0.33998687227910873</c:v>
                </c:pt>
                <c:pt idx="286">
                  <c:v>0.34117980867307052</c:v>
                </c:pt>
                <c:pt idx="287">
                  <c:v>0.3423727450670323</c:v>
                </c:pt>
                <c:pt idx="288">
                  <c:v>0.34356568146099409</c:v>
                </c:pt>
                <c:pt idx="289">
                  <c:v>0.34475861785495587</c:v>
                </c:pt>
                <c:pt idx="290">
                  <c:v>0.34595155424891766</c:v>
                </c:pt>
                <c:pt idx="291">
                  <c:v>0.34714449064287944</c:v>
                </c:pt>
                <c:pt idx="292">
                  <c:v>0.34833742703684123</c:v>
                </c:pt>
                <c:pt idx="293">
                  <c:v>0.34953036343080301</c:v>
                </c:pt>
                <c:pt idx="294">
                  <c:v>0.3507232998247648</c:v>
                </c:pt>
                <c:pt idx="295">
                  <c:v>0.35191623621872659</c:v>
                </c:pt>
                <c:pt idx="296">
                  <c:v>0.35310917261268837</c:v>
                </c:pt>
                <c:pt idx="297">
                  <c:v>0.35430210900665016</c:v>
                </c:pt>
                <c:pt idx="298">
                  <c:v>0.35549504540061194</c:v>
                </c:pt>
                <c:pt idx="299">
                  <c:v>0.35668798179457373</c:v>
                </c:pt>
                <c:pt idx="300">
                  <c:v>0.35788091818853551</c:v>
                </c:pt>
                <c:pt idx="301">
                  <c:v>0.3590738545824973</c:v>
                </c:pt>
                <c:pt idx="302">
                  <c:v>0.36026679097645908</c:v>
                </c:pt>
                <c:pt idx="303">
                  <c:v>0.36145972737042087</c:v>
                </c:pt>
                <c:pt idx="304">
                  <c:v>0.36265266376438265</c:v>
                </c:pt>
                <c:pt idx="305">
                  <c:v>0.36384560015834444</c:v>
                </c:pt>
                <c:pt idx="306">
                  <c:v>0.36503853655230623</c:v>
                </c:pt>
                <c:pt idx="307">
                  <c:v>0.36623147294626801</c:v>
                </c:pt>
                <c:pt idx="308">
                  <c:v>0.3674244093402298</c:v>
                </c:pt>
                <c:pt idx="309">
                  <c:v>0.36861734573419158</c:v>
                </c:pt>
                <c:pt idx="310">
                  <c:v>0.36981028212815337</c:v>
                </c:pt>
                <c:pt idx="311">
                  <c:v>0.37100321852211515</c:v>
                </c:pt>
                <c:pt idx="312">
                  <c:v>0.37219615491607694</c:v>
                </c:pt>
                <c:pt idx="313">
                  <c:v>0.37338909131003872</c:v>
                </c:pt>
                <c:pt idx="314">
                  <c:v>0.37458202770400051</c:v>
                </c:pt>
                <c:pt idx="315">
                  <c:v>0.37577496409796229</c:v>
                </c:pt>
                <c:pt idx="316">
                  <c:v>0.37696790049192408</c:v>
                </c:pt>
                <c:pt idx="317">
                  <c:v>0.37816083688588586</c:v>
                </c:pt>
                <c:pt idx="318">
                  <c:v>0.37935377327984765</c:v>
                </c:pt>
                <c:pt idx="319">
                  <c:v>0.38054670967380944</c:v>
                </c:pt>
                <c:pt idx="320">
                  <c:v>0.38173964606777122</c:v>
                </c:pt>
                <c:pt idx="321">
                  <c:v>0.38293258246173301</c:v>
                </c:pt>
                <c:pt idx="322">
                  <c:v>0.38412551885569479</c:v>
                </c:pt>
                <c:pt idx="323">
                  <c:v>0.38531845524965658</c:v>
                </c:pt>
                <c:pt idx="324">
                  <c:v>0.38651139164361836</c:v>
                </c:pt>
                <c:pt idx="325">
                  <c:v>0.38770432803758015</c:v>
                </c:pt>
                <c:pt idx="326">
                  <c:v>0.38889726443154193</c:v>
                </c:pt>
                <c:pt idx="327">
                  <c:v>0.39009020082550372</c:v>
                </c:pt>
                <c:pt idx="328">
                  <c:v>0.3912831372194655</c:v>
                </c:pt>
                <c:pt idx="329">
                  <c:v>0.39247607361342729</c:v>
                </c:pt>
                <c:pt idx="330">
                  <c:v>0.39366901000738908</c:v>
                </c:pt>
                <c:pt idx="331">
                  <c:v>0.39486194640135086</c:v>
                </c:pt>
                <c:pt idx="332">
                  <c:v>0.39605488279531265</c:v>
                </c:pt>
                <c:pt idx="333">
                  <c:v>0.39724781918927443</c:v>
                </c:pt>
                <c:pt idx="334">
                  <c:v>0.39844075558323622</c:v>
                </c:pt>
                <c:pt idx="335">
                  <c:v>0.399633691977198</c:v>
                </c:pt>
                <c:pt idx="336">
                  <c:v>0.40082662837115979</c:v>
                </c:pt>
                <c:pt idx="337">
                  <c:v>0.40201956476512157</c:v>
                </c:pt>
                <c:pt idx="338">
                  <c:v>0.40321250115908336</c:v>
                </c:pt>
                <c:pt idx="339">
                  <c:v>0.40440543755304514</c:v>
                </c:pt>
                <c:pt idx="340">
                  <c:v>0.40559837394700693</c:v>
                </c:pt>
                <c:pt idx="341">
                  <c:v>0.40679131034096871</c:v>
                </c:pt>
                <c:pt idx="342">
                  <c:v>0.4079842467349305</c:v>
                </c:pt>
                <c:pt idx="343">
                  <c:v>0.40917718312889229</c:v>
                </c:pt>
                <c:pt idx="344">
                  <c:v>0.41037011952285407</c:v>
                </c:pt>
                <c:pt idx="345">
                  <c:v>0.41156305591681586</c:v>
                </c:pt>
                <c:pt idx="346">
                  <c:v>0.41275599231077764</c:v>
                </c:pt>
                <c:pt idx="347">
                  <c:v>0.41394892870473943</c:v>
                </c:pt>
                <c:pt idx="348">
                  <c:v>0.41514186509870121</c:v>
                </c:pt>
                <c:pt idx="349">
                  <c:v>0.416334801492663</c:v>
                </c:pt>
                <c:pt idx="350">
                  <c:v>0.41752773788662478</c:v>
                </c:pt>
                <c:pt idx="351">
                  <c:v>0.41872067428058657</c:v>
                </c:pt>
                <c:pt idx="352">
                  <c:v>0.41991361067454835</c:v>
                </c:pt>
                <c:pt idx="353">
                  <c:v>0.42110654706851014</c:v>
                </c:pt>
                <c:pt idx="354">
                  <c:v>0.42229948346247193</c:v>
                </c:pt>
                <c:pt idx="355">
                  <c:v>0.42349241985643371</c:v>
                </c:pt>
                <c:pt idx="356">
                  <c:v>0.4246853562503955</c:v>
                </c:pt>
                <c:pt idx="357">
                  <c:v>0.42587829264435728</c:v>
                </c:pt>
                <c:pt idx="358">
                  <c:v>0.42707122903831907</c:v>
                </c:pt>
                <c:pt idx="359">
                  <c:v>0.42826416543228085</c:v>
                </c:pt>
                <c:pt idx="360">
                  <c:v>0.42945710182624264</c:v>
                </c:pt>
                <c:pt idx="361">
                  <c:v>0.43065003822020442</c:v>
                </c:pt>
                <c:pt idx="362">
                  <c:v>0.43184297461416621</c:v>
                </c:pt>
                <c:pt idx="363">
                  <c:v>0.43303591100812799</c:v>
                </c:pt>
                <c:pt idx="364">
                  <c:v>0.43422884740208978</c:v>
                </c:pt>
                <c:pt idx="365">
                  <c:v>0.43542178379605156</c:v>
                </c:pt>
                <c:pt idx="366">
                  <c:v>0.43661472019001335</c:v>
                </c:pt>
                <c:pt idx="367">
                  <c:v>0.43780765658397514</c:v>
                </c:pt>
                <c:pt idx="368">
                  <c:v>0.43900059297793692</c:v>
                </c:pt>
                <c:pt idx="369">
                  <c:v>0.44019352937189871</c:v>
                </c:pt>
                <c:pt idx="370">
                  <c:v>0.44138646576586049</c:v>
                </c:pt>
                <c:pt idx="371">
                  <c:v>0.44257940215982228</c:v>
                </c:pt>
                <c:pt idx="372">
                  <c:v>0.44377233855378406</c:v>
                </c:pt>
                <c:pt idx="373">
                  <c:v>0.44496527494774585</c:v>
                </c:pt>
                <c:pt idx="374">
                  <c:v>0.44615821134170763</c:v>
                </c:pt>
                <c:pt idx="375">
                  <c:v>0.44735114773566942</c:v>
                </c:pt>
                <c:pt idx="376">
                  <c:v>0.4485440841296312</c:v>
                </c:pt>
                <c:pt idx="377">
                  <c:v>0.44973702052359299</c:v>
                </c:pt>
                <c:pt idx="378">
                  <c:v>0.45092995691755478</c:v>
                </c:pt>
                <c:pt idx="379">
                  <c:v>0.45212289331151656</c:v>
                </c:pt>
                <c:pt idx="380">
                  <c:v>0.45331582970547835</c:v>
                </c:pt>
                <c:pt idx="381">
                  <c:v>0.45450876609944013</c:v>
                </c:pt>
                <c:pt idx="382">
                  <c:v>0.45570170249340192</c:v>
                </c:pt>
                <c:pt idx="383">
                  <c:v>0.4568946388873637</c:v>
                </c:pt>
                <c:pt idx="384">
                  <c:v>0.45808757528132549</c:v>
                </c:pt>
                <c:pt idx="385">
                  <c:v>0.45928051167528727</c:v>
                </c:pt>
                <c:pt idx="386">
                  <c:v>0.46047344806924906</c:v>
                </c:pt>
                <c:pt idx="387">
                  <c:v>0.46166638446321084</c:v>
                </c:pt>
                <c:pt idx="388">
                  <c:v>0.46285932085717263</c:v>
                </c:pt>
                <c:pt idx="389">
                  <c:v>0.46405225725113441</c:v>
                </c:pt>
                <c:pt idx="390">
                  <c:v>0.4652451936450962</c:v>
                </c:pt>
                <c:pt idx="391">
                  <c:v>0.46643813003905799</c:v>
                </c:pt>
                <c:pt idx="392">
                  <c:v>0.46763106643301977</c:v>
                </c:pt>
                <c:pt idx="393">
                  <c:v>0.46882400282698156</c:v>
                </c:pt>
                <c:pt idx="394">
                  <c:v>0.47001693922094334</c:v>
                </c:pt>
                <c:pt idx="395">
                  <c:v>0.47120987561490513</c:v>
                </c:pt>
                <c:pt idx="396">
                  <c:v>0.47240281200886691</c:v>
                </c:pt>
                <c:pt idx="397">
                  <c:v>0.4735957484028287</c:v>
                </c:pt>
                <c:pt idx="398">
                  <c:v>0.47478868479679048</c:v>
                </c:pt>
                <c:pt idx="399">
                  <c:v>0.47598162119075227</c:v>
                </c:pt>
                <c:pt idx="400">
                  <c:v>0.47717455758471405</c:v>
                </c:pt>
                <c:pt idx="401">
                  <c:v>0.47836749397867584</c:v>
                </c:pt>
                <c:pt idx="402">
                  <c:v>0.47956043037263762</c:v>
                </c:pt>
                <c:pt idx="403">
                  <c:v>0.48075336676659941</c:v>
                </c:pt>
                <c:pt idx="404">
                  <c:v>0.4819463031605612</c:v>
                </c:pt>
                <c:pt idx="405">
                  <c:v>0.48313923955452298</c:v>
                </c:pt>
                <c:pt idx="406">
                  <c:v>0.48433217594848477</c:v>
                </c:pt>
                <c:pt idx="407">
                  <c:v>0.48552511234244655</c:v>
                </c:pt>
                <c:pt idx="408">
                  <c:v>0.48671804873640834</c:v>
                </c:pt>
                <c:pt idx="409">
                  <c:v>0.48791098513037012</c:v>
                </c:pt>
                <c:pt idx="410">
                  <c:v>0.48910392152433191</c:v>
                </c:pt>
                <c:pt idx="411">
                  <c:v>0.49029685791829369</c:v>
                </c:pt>
                <c:pt idx="412">
                  <c:v>0.49148979431225548</c:v>
                </c:pt>
                <c:pt idx="413">
                  <c:v>0.49268273070621726</c:v>
                </c:pt>
                <c:pt idx="414">
                  <c:v>0.49387566710017905</c:v>
                </c:pt>
                <c:pt idx="415">
                  <c:v>0.49506860349414084</c:v>
                </c:pt>
                <c:pt idx="416">
                  <c:v>0.49626153988810262</c:v>
                </c:pt>
                <c:pt idx="417">
                  <c:v>0.49745447628206441</c:v>
                </c:pt>
                <c:pt idx="418">
                  <c:v>0.49864741267602619</c:v>
                </c:pt>
                <c:pt idx="419">
                  <c:v>0.49984034906998798</c:v>
                </c:pt>
                <c:pt idx="420">
                  <c:v>0.50103328546394976</c:v>
                </c:pt>
                <c:pt idx="421">
                  <c:v>0.50222622185791155</c:v>
                </c:pt>
                <c:pt idx="422">
                  <c:v>0.50341915825187333</c:v>
                </c:pt>
                <c:pt idx="423">
                  <c:v>0.50461209464583512</c:v>
                </c:pt>
                <c:pt idx="424">
                  <c:v>0.5058050310397969</c:v>
                </c:pt>
                <c:pt idx="425">
                  <c:v>0.50699796743375869</c:v>
                </c:pt>
                <c:pt idx="426">
                  <c:v>0.50819090382772047</c:v>
                </c:pt>
                <c:pt idx="427">
                  <c:v>0.50938384022168226</c:v>
                </c:pt>
                <c:pt idx="428">
                  <c:v>0.51057677661564405</c:v>
                </c:pt>
                <c:pt idx="429">
                  <c:v>0.51176971300960583</c:v>
                </c:pt>
                <c:pt idx="430">
                  <c:v>0.51296264940356762</c:v>
                </c:pt>
                <c:pt idx="431">
                  <c:v>0.5141555857975294</c:v>
                </c:pt>
                <c:pt idx="432">
                  <c:v>0.51534852219149119</c:v>
                </c:pt>
                <c:pt idx="433">
                  <c:v>0.51654145858545297</c:v>
                </c:pt>
                <c:pt idx="434">
                  <c:v>0.51773439497941476</c:v>
                </c:pt>
                <c:pt idx="435">
                  <c:v>0.51892733137337654</c:v>
                </c:pt>
                <c:pt idx="436">
                  <c:v>0.52012026776733833</c:v>
                </c:pt>
                <c:pt idx="437">
                  <c:v>0.52131320416130011</c:v>
                </c:pt>
                <c:pt idx="438">
                  <c:v>0.5225061405552619</c:v>
                </c:pt>
                <c:pt idx="439">
                  <c:v>0.52369907694922369</c:v>
                </c:pt>
                <c:pt idx="440">
                  <c:v>0.52489201334318547</c:v>
                </c:pt>
                <c:pt idx="441">
                  <c:v>0.52608494973714726</c:v>
                </c:pt>
                <c:pt idx="442">
                  <c:v>0.52727788613110904</c:v>
                </c:pt>
                <c:pt idx="443">
                  <c:v>0.52847082252507083</c:v>
                </c:pt>
                <c:pt idx="444">
                  <c:v>0.52966375891903261</c:v>
                </c:pt>
                <c:pt idx="445">
                  <c:v>0.5308566953129944</c:v>
                </c:pt>
                <c:pt idx="446">
                  <c:v>0.53204963170695618</c:v>
                </c:pt>
                <c:pt idx="447">
                  <c:v>0.53324256810091797</c:v>
                </c:pt>
                <c:pt idx="448">
                  <c:v>0.53443550449487975</c:v>
                </c:pt>
                <c:pt idx="449">
                  <c:v>0.53562844088884154</c:v>
                </c:pt>
                <c:pt idx="450">
                  <c:v>0.53682137728280332</c:v>
                </c:pt>
                <c:pt idx="451">
                  <c:v>0.53801431367676511</c:v>
                </c:pt>
                <c:pt idx="452">
                  <c:v>0.5392072500707269</c:v>
                </c:pt>
                <c:pt idx="453">
                  <c:v>0.54040018646468868</c:v>
                </c:pt>
                <c:pt idx="454">
                  <c:v>0.54159312285865047</c:v>
                </c:pt>
                <c:pt idx="455">
                  <c:v>0.54278605925261225</c:v>
                </c:pt>
                <c:pt idx="456">
                  <c:v>0.54397899564657404</c:v>
                </c:pt>
                <c:pt idx="457">
                  <c:v>0.54517193204053582</c:v>
                </c:pt>
                <c:pt idx="458">
                  <c:v>0.54636486843449761</c:v>
                </c:pt>
                <c:pt idx="459">
                  <c:v>0.54755780482845939</c:v>
                </c:pt>
                <c:pt idx="460">
                  <c:v>0.54875074122242118</c:v>
                </c:pt>
                <c:pt idx="461">
                  <c:v>0.54994367761638296</c:v>
                </c:pt>
                <c:pt idx="462">
                  <c:v>0.55113661401034475</c:v>
                </c:pt>
                <c:pt idx="463">
                  <c:v>0.55232955040430654</c:v>
                </c:pt>
                <c:pt idx="464">
                  <c:v>0.55352248679826832</c:v>
                </c:pt>
                <c:pt idx="465">
                  <c:v>0.55471542319223011</c:v>
                </c:pt>
                <c:pt idx="466">
                  <c:v>0.55590835958619189</c:v>
                </c:pt>
                <c:pt idx="467">
                  <c:v>0.55710129598015368</c:v>
                </c:pt>
                <c:pt idx="468">
                  <c:v>0.55829423237411546</c:v>
                </c:pt>
                <c:pt idx="469">
                  <c:v>0.55948716876807725</c:v>
                </c:pt>
                <c:pt idx="470">
                  <c:v>0.56068010516203903</c:v>
                </c:pt>
                <c:pt idx="471">
                  <c:v>0.56187304155600082</c:v>
                </c:pt>
                <c:pt idx="472">
                  <c:v>0.5630659779499626</c:v>
                </c:pt>
                <c:pt idx="473">
                  <c:v>0.56425891434392439</c:v>
                </c:pt>
                <c:pt idx="474">
                  <c:v>0.56545185073788617</c:v>
                </c:pt>
                <c:pt idx="475">
                  <c:v>0.56664478713184796</c:v>
                </c:pt>
                <c:pt idx="476">
                  <c:v>0.56783772352580975</c:v>
                </c:pt>
                <c:pt idx="477">
                  <c:v>0.56903065991977153</c:v>
                </c:pt>
                <c:pt idx="478">
                  <c:v>0.57022359631373332</c:v>
                </c:pt>
                <c:pt idx="479">
                  <c:v>0.5714165327076951</c:v>
                </c:pt>
                <c:pt idx="480">
                  <c:v>0.57260946910165689</c:v>
                </c:pt>
                <c:pt idx="481">
                  <c:v>0.57380240549561867</c:v>
                </c:pt>
                <c:pt idx="482">
                  <c:v>0.57499534188958046</c:v>
                </c:pt>
                <c:pt idx="483">
                  <c:v>0.57618827828354224</c:v>
                </c:pt>
                <c:pt idx="484">
                  <c:v>0.57738121467750403</c:v>
                </c:pt>
                <c:pt idx="485">
                  <c:v>0.57857415107146581</c:v>
                </c:pt>
                <c:pt idx="486">
                  <c:v>0.5797670874654276</c:v>
                </c:pt>
                <c:pt idx="487">
                  <c:v>0.58096002385938939</c:v>
                </c:pt>
                <c:pt idx="488">
                  <c:v>0.58215296025335117</c:v>
                </c:pt>
                <c:pt idx="489">
                  <c:v>0.58334589664731296</c:v>
                </c:pt>
                <c:pt idx="490">
                  <c:v>0.58453883304127474</c:v>
                </c:pt>
                <c:pt idx="491">
                  <c:v>0.58573176943523653</c:v>
                </c:pt>
                <c:pt idx="492">
                  <c:v>0.58692470582919831</c:v>
                </c:pt>
                <c:pt idx="493">
                  <c:v>0.5881176422231601</c:v>
                </c:pt>
                <c:pt idx="494">
                  <c:v>0.58931057861712188</c:v>
                </c:pt>
                <c:pt idx="495">
                  <c:v>0.59050351501108367</c:v>
                </c:pt>
                <c:pt idx="496">
                  <c:v>0.59169645140504545</c:v>
                </c:pt>
                <c:pt idx="497">
                  <c:v>0.59288938779900724</c:v>
                </c:pt>
                <c:pt idx="498">
                  <c:v>0.59408232419296902</c:v>
                </c:pt>
                <c:pt idx="499">
                  <c:v>0.59527526058693081</c:v>
                </c:pt>
                <c:pt idx="500">
                  <c:v>0.5964681969808926</c:v>
                </c:pt>
                <c:pt idx="501">
                  <c:v>0.59766113337485438</c:v>
                </c:pt>
                <c:pt idx="502">
                  <c:v>0.59885406976881617</c:v>
                </c:pt>
                <c:pt idx="503">
                  <c:v>0.60004700616277795</c:v>
                </c:pt>
                <c:pt idx="504">
                  <c:v>0.60123994255673974</c:v>
                </c:pt>
                <c:pt idx="505">
                  <c:v>0.60243287895070152</c:v>
                </c:pt>
                <c:pt idx="506">
                  <c:v>0.60362581534466331</c:v>
                </c:pt>
                <c:pt idx="507">
                  <c:v>0.60481875173862509</c:v>
                </c:pt>
                <c:pt idx="508">
                  <c:v>0.60601168813258688</c:v>
                </c:pt>
                <c:pt idx="509">
                  <c:v>0.60720462452654866</c:v>
                </c:pt>
                <c:pt idx="510">
                  <c:v>0.60839756092051045</c:v>
                </c:pt>
                <c:pt idx="511">
                  <c:v>0.60959049731447223</c:v>
                </c:pt>
                <c:pt idx="512">
                  <c:v>0.61078343370843402</c:v>
                </c:pt>
                <c:pt idx="513">
                  <c:v>0.61197637010239581</c:v>
                </c:pt>
                <c:pt idx="514">
                  <c:v>0.61316930649635759</c:v>
                </c:pt>
                <c:pt idx="515">
                  <c:v>0.61436224289031938</c:v>
                </c:pt>
                <c:pt idx="516">
                  <c:v>0.61555517928428116</c:v>
                </c:pt>
                <c:pt idx="517">
                  <c:v>0.61674811567824295</c:v>
                </c:pt>
                <c:pt idx="518">
                  <c:v>0.61794105207220473</c:v>
                </c:pt>
                <c:pt idx="519">
                  <c:v>0.61913398846616652</c:v>
                </c:pt>
                <c:pt idx="520">
                  <c:v>0.6203269248601283</c:v>
                </c:pt>
                <c:pt idx="521">
                  <c:v>0.62151986125409009</c:v>
                </c:pt>
                <c:pt idx="522">
                  <c:v>0.62271279764805187</c:v>
                </c:pt>
                <c:pt idx="523">
                  <c:v>0.62390573404201366</c:v>
                </c:pt>
                <c:pt idx="524">
                  <c:v>0.62509867043597545</c:v>
                </c:pt>
                <c:pt idx="525">
                  <c:v>0.62629160682993723</c:v>
                </c:pt>
                <c:pt idx="526">
                  <c:v>0.62748454322389902</c:v>
                </c:pt>
                <c:pt idx="527">
                  <c:v>0.6286774796178608</c:v>
                </c:pt>
                <c:pt idx="528">
                  <c:v>0.62987041601182259</c:v>
                </c:pt>
                <c:pt idx="529">
                  <c:v>0.63106335240578437</c:v>
                </c:pt>
                <c:pt idx="530">
                  <c:v>0.63225628879974616</c:v>
                </c:pt>
                <c:pt idx="531">
                  <c:v>0.63344922519370794</c:v>
                </c:pt>
                <c:pt idx="532">
                  <c:v>0.63464216158766973</c:v>
                </c:pt>
                <c:pt idx="533">
                  <c:v>0.63583509798163151</c:v>
                </c:pt>
                <c:pt idx="534">
                  <c:v>0.6370280343755933</c:v>
                </c:pt>
                <c:pt idx="535">
                  <c:v>0.63822097076955508</c:v>
                </c:pt>
                <c:pt idx="536">
                  <c:v>0.63941390716351687</c:v>
                </c:pt>
                <c:pt idx="537">
                  <c:v>0.64060684355747866</c:v>
                </c:pt>
                <c:pt idx="538">
                  <c:v>0.64179977995144044</c:v>
                </c:pt>
                <c:pt idx="539">
                  <c:v>0.64299271634540223</c:v>
                </c:pt>
                <c:pt idx="540">
                  <c:v>0.64418565273936401</c:v>
                </c:pt>
                <c:pt idx="541">
                  <c:v>0.6453785891333258</c:v>
                </c:pt>
                <c:pt idx="542">
                  <c:v>0.64657152552728758</c:v>
                </c:pt>
                <c:pt idx="543">
                  <c:v>0.64776446192124937</c:v>
                </c:pt>
                <c:pt idx="544">
                  <c:v>0.64895739831521115</c:v>
                </c:pt>
                <c:pt idx="545">
                  <c:v>0.65015033470917294</c:v>
                </c:pt>
                <c:pt idx="546">
                  <c:v>0.65134327110313472</c:v>
                </c:pt>
                <c:pt idx="547">
                  <c:v>0.65253620749709651</c:v>
                </c:pt>
                <c:pt idx="548">
                  <c:v>0.6537291438910583</c:v>
                </c:pt>
                <c:pt idx="549">
                  <c:v>0.65492208028502008</c:v>
                </c:pt>
                <c:pt idx="550">
                  <c:v>0.65611501667898187</c:v>
                </c:pt>
                <c:pt idx="551">
                  <c:v>0.65730795307294365</c:v>
                </c:pt>
                <c:pt idx="552">
                  <c:v>0.65850088946690544</c:v>
                </c:pt>
                <c:pt idx="553">
                  <c:v>0.65969382586086722</c:v>
                </c:pt>
                <c:pt idx="554">
                  <c:v>0.66088676225482901</c:v>
                </c:pt>
                <c:pt idx="555">
                  <c:v>0.66207969864879079</c:v>
                </c:pt>
                <c:pt idx="556">
                  <c:v>0.66327263504275258</c:v>
                </c:pt>
                <c:pt idx="557">
                  <c:v>0.66446557143671436</c:v>
                </c:pt>
                <c:pt idx="558">
                  <c:v>0.66565850783067615</c:v>
                </c:pt>
                <c:pt idx="559">
                  <c:v>0.66685144422463793</c:v>
                </c:pt>
                <c:pt idx="560">
                  <c:v>0.66804438061859972</c:v>
                </c:pt>
                <c:pt idx="561">
                  <c:v>0.66923731701256151</c:v>
                </c:pt>
                <c:pt idx="562">
                  <c:v>0.67043025340652329</c:v>
                </c:pt>
                <c:pt idx="563">
                  <c:v>0.67162318980048508</c:v>
                </c:pt>
                <c:pt idx="564">
                  <c:v>0.67281612619444686</c:v>
                </c:pt>
                <c:pt idx="565">
                  <c:v>0.67400906258840865</c:v>
                </c:pt>
                <c:pt idx="566">
                  <c:v>0.67520199898237043</c:v>
                </c:pt>
                <c:pt idx="567">
                  <c:v>0.67639493537633222</c:v>
                </c:pt>
                <c:pt idx="568">
                  <c:v>0.677587871770294</c:v>
                </c:pt>
                <c:pt idx="569">
                  <c:v>0.67878080816425579</c:v>
                </c:pt>
                <c:pt idx="570">
                  <c:v>0.67997374455821757</c:v>
                </c:pt>
                <c:pt idx="571">
                  <c:v>0.68116668095217936</c:v>
                </c:pt>
                <c:pt idx="572">
                  <c:v>0.68235961734614115</c:v>
                </c:pt>
                <c:pt idx="573">
                  <c:v>0.68355255374010293</c:v>
                </c:pt>
                <c:pt idx="574">
                  <c:v>0.68474549013406472</c:v>
                </c:pt>
                <c:pt idx="575">
                  <c:v>0.6859384265280265</c:v>
                </c:pt>
                <c:pt idx="576">
                  <c:v>0.68713136292198829</c:v>
                </c:pt>
                <c:pt idx="577">
                  <c:v>0.68832429931595007</c:v>
                </c:pt>
                <c:pt idx="578">
                  <c:v>0.68951723570991186</c:v>
                </c:pt>
                <c:pt idx="579">
                  <c:v>0.69071017210387364</c:v>
                </c:pt>
                <c:pt idx="580">
                  <c:v>0.69190310849783543</c:v>
                </c:pt>
                <c:pt idx="581">
                  <c:v>0.69309604489179721</c:v>
                </c:pt>
                <c:pt idx="582">
                  <c:v>0.694288981285759</c:v>
                </c:pt>
                <c:pt idx="583">
                  <c:v>0.69548191767972078</c:v>
                </c:pt>
                <c:pt idx="584">
                  <c:v>0.69667485407368257</c:v>
                </c:pt>
                <c:pt idx="585">
                  <c:v>0.69786779046764436</c:v>
                </c:pt>
                <c:pt idx="586">
                  <c:v>0.69906072686160614</c:v>
                </c:pt>
                <c:pt idx="587">
                  <c:v>0.70025366325556793</c:v>
                </c:pt>
                <c:pt idx="588">
                  <c:v>0.70144659964952971</c:v>
                </c:pt>
                <c:pt idx="589">
                  <c:v>0.7026395360434915</c:v>
                </c:pt>
                <c:pt idx="590">
                  <c:v>0.70383247243745328</c:v>
                </c:pt>
                <c:pt idx="591">
                  <c:v>0.70502540883141507</c:v>
                </c:pt>
                <c:pt idx="592">
                  <c:v>0.70621834522537685</c:v>
                </c:pt>
                <c:pt idx="593">
                  <c:v>0.70741128161933864</c:v>
                </c:pt>
                <c:pt idx="594">
                  <c:v>0.70860421801330042</c:v>
                </c:pt>
                <c:pt idx="595">
                  <c:v>0.70979715440726221</c:v>
                </c:pt>
                <c:pt idx="596">
                  <c:v>0.710990090801224</c:v>
                </c:pt>
                <c:pt idx="597">
                  <c:v>0.71218302719518578</c:v>
                </c:pt>
                <c:pt idx="598">
                  <c:v>0.71337596358914757</c:v>
                </c:pt>
                <c:pt idx="599">
                  <c:v>0.71456889998310935</c:v>
                </c:pt>
                <c:pt idx="600">
                  <c:v>0.71576183637707114</c:v>
                </c:pt>
                <c:pt idx="601">
                  <c:v>0.71695477277103292</c:v>
                </c:pt>
                <c:pt idx="602">
                  <c:v>0.71814770916499471</c:v>
                </c:pt>
                <c:pt idx="603">
                  <c:v>0.71934064555895649</c:v>
                </c:pt>
                <c:pt idx="604">
                  <c:v>0.72053358195291828</c:v>
                </c:pt>
                <c:pt idx="605">
                  <c:v>0.72172651834688006</c:v>
                </c:pt>
                <c:pt idx="606">
                  <c:v>0.72291945474084185</c:v>
                </c:pt>
                <c:pt idx="607">
                  <c:v>0.72411239113480363</c:v>
                </c:pt>
                <c:pt idx="608">
                  <c:v>0.72530532752876542</c:v>
                </c:pt>
                <c:pt idx="609">
                  <c:v>0.72649826392272721</c:v>
                </c:pt>
                <c:pt idx="610">
                  <c:v>0.72769120031668899</c:v>
                </c:pt>
                <c:pt idx="611">
                  <c:v>0.72888413671065078</c:v>
                </c:pt>
                <c:pt idx="612">
                  <c:v>0.73007707310461256</c:v>
                </c:pt>
                <c:pt idx="613">
                  <c:v>0.73127000949857435</c:v>
                </c:pt>
                <c:pt idx="614">
                  <c:v>0.73246294589253613</c:v>
                </c:pt>
                <c:pt idx="615">
                  <c:v>0.73365588228649792</c:v>
                </c:pt>
                <c:pt idx="616">
                  <c:v>0.7348488186804597</c:v>
                </c:pt>
                <c:pt idx="617">
                  <c:v>0.73604175507442149</c:v>
                </c:pt>
                <c:pt idx="618">
                  <c:v>0.73723469146838327</c:v>
                </c:pt>
                <c:pt idx="619">
                  <c:v>0.73842762786234506</c:v>
                </c:pt>
                <c:pt idx="620">
                  <c:v>0.73962056425630684</c:v>
                </c:pt>
                <c:pt idx="621">
                  <c:v>0.74081350065026863</c:v>
                </c:pt>
                <c:pt idx="622">
                  <c:v>0.74200643704423042</c:v>
                </c:pt>
                <c:pt idx="623">
                  <c:v>0.7431993734381922</c:v>
                </c:pt>
                <c:pt idx="624">
                  <c:v>0.74439230983215399</c:v>
                </c:pt>
                <c:pt idx="625">
                  <c:v>0.74558524622611577</c:v>
                </c:pt>
                <c:pt idx="626">
                  <c:v>0.74677818262007756</c:v>
                </c:pt>
                <c:pt idx="627">
                  <c:v>0.74797111901403934</c:v>
                </c:pt>
                <c:pt idx="628">
                  <c:v>0.74916405540800113</c:v>
                </c:pt>
                <c:pt idx="629">
                  <c:v>0.75035699180196291</c:v>
                </c:pt>
                <c:pt idx="630">
                  <c:v>0.7515499281959247</c:v>
                </c:pt>
                <c:pt idx="631">
                  <c:v>0.75274286458988648</c:v>
                </c:pt>
                <c:pt idx="632">
                  <c:v>0.75393580098384827</c:v>
                </c:pt>
                <c:pt idx="633">
                  <c:v>0.75512873737781006</c:v>
                </c:pt>
                <c:pt idx="634">
                  <c:v>0.75632167377177184</c:v>
                </c:pt>
                <c:pt idx="635">
                  <c:v>0.75751461016573363</c:v>
                </c:pt>
                <c:pt idx="636">
                  <c:v>0.75870754655969541</c:v>
                </c:pt>
                <c:pt idx="637">
                  <c:v>0.7599004829536572</c:v>
                </c:pt>
                <c:pt idx="638">
                  <c:v>0.76109341934761898</c:v>
                </c:pt>
                <c:pt idx="639">
                  <c:v>0.76228635574158077</c:v>
                </c:pt>
                <c:pt idx="640">
                  <c:v>0.76347929213554255</c:v>
                </c:pt>
                <c:pt idx="641">
                  <c:v>0.76467222852950434</c:v>
                </c:pt>
                <c:pt idx="642">
                  <c:v>0.76586516492346612</c:v>
                </c:pt>
                <c:pt idx="643">
                  <c:v>0.76705810131742791</c:v>
                </c:pt>
                <c:pt idx="644">
                  <c:v>0.76825103771138969</c:v>
                </c:pt>
                <c:pt idx="645">
                  <c:v>0.76944397410535148</c:v>
                </c:pt>
                <c:pt idx="646">
                  <c:v>0.77063691049931327</c:v>
                </c:pt>
                <c:pt idx="647">
                  <c:v>0.77182984689327505</c:v>
                </c:pt>
                <c:pt idx="648">
                  <c:v>0.77302278328723684</c:v>
                </c:pt>
                <c:pt idx="649">
                  <c:v>0.77421571968119862</c:v>
                </c:pt>
                <c:pt idx="650">
                  <c:v>0.77540865607516041</c:v>
                </c:pt>
                <c:pt idx="651">
                  <c:v>0.77660159246912219</c:v>
                </c:pt>
                <c:pt idx="652">
                  <c:v>0.77779452886308398</c:v>
                </c:pt>
                <c:pt idx="653">
                  <c:v>0.77898746525704576</c:v>
                </c:pt>
                <c:pt idx="654">
                  <c:v>0.78018040165100755</c:v>
                </c:pt>
                <c:pt idx="655">
                  <c:v>0.78137333804496933</c:v>
                </c:pt>
                <c:pt idx="656">
                  <c:v>0.78256627443893112</c:v>
                </c:pt>
                <c:pt idx="657">
                  <c:v>0.78375921083289291</c:v>
                </c:pt>
                <c:pt idx="658">
                  <c:v>0.78495214722685469</c:v>
                </c:pt>
                <c:pt idx="659">
                  <c:v>0.78614508362081648</c:v>
                </c:pt>
                <c:pt idx="660">
                  <c:v>0.78733802001477826</c:v>
                </c:pt>
                <c:pt idx="661">
                  <c:v>0.78853095640874005</c:v>
                </c:pt>
                <c:pt idx="662">
                  <c:v>0.78972389280270183</c:v>
                </c:pt>
                <c:pt idx="663">
                  <c:v>0.79091682919666362</c:v>
                </c:pt>
                <c:pt idx="664">
                  <c:v>0.7921097655906254</c:v>
                </c:pt>
                <c:pt idx="665">
                  <c:v>0.79330270198458719</c:v>
                </c:pt>
                <c:pt idx="666">
                  <c:v>0.79449563837854897</c:v>
                </c:pt>
                <c:pt idx="667">
                  <c:v>0.79568857477251076</c:v>
                </c:pt>
                <c:pt idx="668">
                  <c:v>0.79688151116647254</c:v>
                </c:pt>
                <c:pt idx="669">
                  <c:v>0.79807444756043433</c:v>
                </c:pt>
                <c:pt idx="670">
                  <c:v>0.79926738395439612</c:v>
                </c:pt>
                <c:pt idx="671">
                  <c:v>0.8004603203483579</c:v>
                </c:pt>
                <c:pt idx="672">
                  <c:v>0.80165325674231969</c:v>
                </c:pt>
                <c:pt idx="673">
                  <c:v>0.80284619313628147</c:v>
                </c:pt>
                <c:pt idx="674">
                  <c:v>0.80403912953024326</c:v>
                </c:pt>
                <c:pt idx="675">
                  <c:v>0.80523206592420504</c:v>
                </c:pt>
                <c:pt idx="676">
                  <c:v>0.80642500231816683</c:v>
                </c:pt>
                <c:pt idx="677">
                  <c:v>0.80761793871212861</c:v>
                </c:pt>
                <c:pt idx="678">
                  <c:v>0.8088108751060904</c:v>
                </c:pt>
                <c:pt idx="679">
                  <c:v>0.81000381150005218</c:v>
                </c:pt>
                <c:pt idx="680">
                  <c:v>0.81119674789401397</c:v>
                </c:pt>
                <c:pt idx="681">
                  <c:v>0.81238968428797576</c:v>
                </c:pt>
                <c:pt idx="682">
                  <c:v>0.81358262068193754</c:v>
                </c:pt>
                <c:pt idx="683">
                  <c:v>0.81477555707589933</c:v>
                </c:pt>
                <c:pt idx="684">
                  <c:v>0.81596849346986111</c:v>
                </c:pt>
                <c:pt idx="685">
                  <c:v>0.8171614298638229</c:v>
                </c:pt>
                <c:pt idx="686">
                  <c:v>0.81835436625778468</c:v>
                </c:pt>
                <c:pt idx="687">
                  <c:v>0.81954730265174647</c:v>
                </c:pt>
                <c:pt idx="688">
                  <c:v>0.82074023904570825</c:v>
                </c:pt>
                <c:pt idx="689">
                  <c:v>0.82193317543967004</c:v>
                </c:pt>
                <c:pt idx="690">
                  <c:v>0.82312611183363182</c:v>
                </c:pt>
                <c:pt idx="691">
                  <c:v>0.82431904822759361</c:v>
                </c:pt>
                <c:pt idx="692">
                  <c:v>0.82551198462155539</c:v>
                </c:pt>
                <c:pt idx="693">
                  <c:v>0.82670492101551718</c:v>
                </c:pt>
                <c:pt idx="694">
                  <c:v>0.82789785740947897</c:v>
                </c:pt>
                <c:pt idx="695">
                  <c:v>0.82909079380344075</c:v>
                </c:pt>
                <c:pt idx="696">
                  <c:v>0.83028373019740254</c:v>
                </c:pt>
                <c:pt idx="697">
                  <c:v>0.83147666659136432</c:v>
                </c:pt>
                <c:pt idx="698">
                  <c:v>0.83266960298532611</c:v>
                </c:pt>
                <c:pt idx="699">
                  <c:v>0.83386253937928789</c:v>
                </c:pt>
                <c:pt idx="700">
                  <c:v>0.83505547577324968</c:v>
                </c:pt>
                <c:pt idx="701">
                  <c:v>0.83624841216721146</c:v>
                </c:pt>
                <c:pt idx="702">
                  <c:v>0.83744134856117325</c:v>
                </c:pt>
                <c:pt idx="703">
                  <c:v>0.83863428495513503</c:v>
                </c:pt>
                <c:pt idx="704">
                  <c:v>0.83982722134909682</c:v>
                </c:pt>
                <c:pt idx="705">
                  <c:v>0.84102015774305861</c:v>
                </c:pt>
                <c:pt idx="706">
                  <c:v>0.84221309413702039</c:v>
                </c:pt>
                <c:pt idx="707">
                  <c:v>0.84340603053098218</c:v>
                </c:pt>
                <c:pt idx="708">
                  <c:v>0.84459896692494396</c:v>
                </c:pt>
                <c:pt idx="709">
                  <c:v>0.84579190331890575</c:v>
                </c:pt>
                <c:pt idx="710">
                  <c:v>0.84698483971286753</c:v>
                </c:pt>
                <c:pt idx="711">
                  <c:v>0.84817777610682932</c:v>
                </c:pt>
                <c:pt idx="712">
                  <c:v>0.8493707125007911</c:v>
                </c:pt>
                <c:pt idx="713">
                  <c:v>0.85056364889475289</c:v>
                </c:pt>
                <c:pt idx="714">
                  <c:v>0.85175658528871467</c:v>
                </c:pt>
                <c:pt idx="715">
                  <c:v>0.85294952168267646</c:v>
                </c:pt>
                <c:pt idx="716">
                  <c:v>0.85414245807663824</c:v>
                </c:pt>
                <c:pt idx="717">
                  <c:v>0.85533539447060003</c:v>
                </c:pt>
                <c:pt idx="718">
                  <c:v>0.85652833086456182</c:v>
                </c:pt>
                <c:pt idx="719">
                  <c:v>0.8577212672585236</c:v>
                </c:pt>
                <c:pt idx="720">
                  <c:v>0.85891420365248539</c:v>
                </c:pt>
                <c:pt idx="721">
                  <c:v>0.86010714004644717</c:v>
                </c:pt>
                <c:pt idx="722">
                  <c:v>0.86130007644040896</c:v>
                </c:pt>
                <c:pt idx="723">
                  <c:v>0.86249301283437074</c:v>
                </c:pt>
                <c:pt idx="724">
                  <c:v>0.86368594922833253</c:v>
                </c:pt>
                <c:pt idx="725">
                  <c:v>0.86487888562229431</c:v>
                </c:pt>
                <c:pt idx="726">
                  <c:v>0.8660718220162561</c:v>
                </c:pt>
                <c:pt idx="727">
                  <c:v>0.86726475841021788</c:v>
                </c:pt>
                <c:pt idx="728">
                  <c:v>0.86845769480417967</c:v>
                </c:pt>
                <c:pt idx="729">
                  <c:v>0.86965063119814145</c:v>
                </c:pt>
                <c:pt idx="730">
                  <c:v>0.87084356759210324</c:v>
                </c:pt>
                <c:pt idx="731">
                  <c:v>0.87203650398606503</c:v>
                </c:pt>
                <c:pt idx="732">
                  <c:v>0.87322944038002681</c:v>
                </c:pt>
                <c:pt idx="733">
                  <c:v>0.8744223767739886</c:v>
                </c:pt>
                <c:pt idx="734">
                  <c:v>0.87561531316795038</c:v>
                </c:pt>
                <c:pt idx="735">
                  <c:v>0.87680824956191217</c:v>
                </c:pt>
                <c:pt idx="736">
                  <c:v>0.87800118595587395</c:v>
                </c:pt>
                <c:pt idx="737">
                  <c:v>0.87919412234983574</c:v>
                </c:pt>
                <c:pt idx="738">
                  <c:v>0.88038705874379752</c:v>
                </c:pt>
                <c:pt idx="739">
                  <c:v>0.88157999513775931</c:v>
                </c:pt>
                <c:pt idx="740">
                  <c:v>0.88277293153172109</c:v>
                </c:pt>
                <c:pt idx="741">
                  <c:v>0.88396586792568288</c:v>
                </c:pt>
                <c:pt idx="742">
                  <c:v>0.88515880431964467</c:v>
                </c:pt>
                <c:pt idx="743">
                  <c:v>0.88635174071360645</c:v>
                </c:pt>
                <c:pt idx="744">
                  <c:v>0.88754467710756824</c:v>
                </c:pt>
                <c:pt idx="745">
                  <c:v>0.88873761350153002</c:v>
                </c:pt>
                <c:pt idx="746">
                  <c:v>0.88993054989549181</c:v>
                </c:pt>
                <c:pt idx="747">
                  <c:v>0.89112348628945359</c:v>
                </c:pt>
                <c:pt idx="748">
                  <c:v>0.89231642268341538</c:v>
                </c:pt>
                <c:pt idx="749">
                  <c:v>0.89350935907737716</c:v>
                </c:pt>
                <c:pt idx="750">
                  <c:v>0.89470229547133895</c:v>
                </c:pt>
                <c:pt idx="751">
                  <c:v>0.89589523186530073</c:v>
                </c:pt>
                <c:pt idx="752">
                  <c:v>0.89708816825926252</c:v>
                </c:pt>
                <c:pt idx="753">
                  <c:v>0.8982811046532243</c:v>
                </c:pt>
                <c:pt idx="754">
                  <c:v>0.89947404104718609</c:v>
                </c:pt>
                <c:pt idx="755">
                  <c:v>0.90066697744114788</c:v>
                </c:pt>
                <c:pt idx="756">
                  <c:v>0.90185991383510966</c:v>
                </c:pt>
                <c:pt idx="757">
                  <c:v>0.90305285022907145</c:v>
                </c:pt>
                <c:pt idx="758">
                  <c:v>0.90424578662303323</c:v>
                </c:pt>
                <c:pt idx="759">
                  <c:v>0.90543872301699502</c:v>
                </c:pt>
                <c:pt idx="760">
                  <c:v>0.9066316594109568</c:v>
                </c:pt>
                <c:pt idx="761">
                  <c:v>0.90782459580491859</c:v>
                </c:pt>
                <c:pt idx="762">
                  <c:v>0.90901753219888037</c:v>
                </c:pt>
                <c:pt idx="763">
                  <c:v>0.91021046859284216</c:v>
                </c:pt>
                <c:pt idx="764">
                  <c:v>0.91140340498680394</c:v>
                </c:pt>
                <c:pt idx="765">
                  <c:v>0.91259634138076573</c:v>
                </c:pt>
                <c:pt idx="766">
                  <c:v>0.91378927777472752</c:v>
                </c:pt>
                <c:pt idx="767">
                  <c:v>0.9149822141686893</c:v>
                </c:pt>
                <c:pt idx="768">
                  <c:v>0.91617515056265109</c:v>
                </c:pt>
                <c:pt idx="769">
                  <c:v>0.91736808695661287</c:v>
                </c:pt>
                <c:pt idx="770">
                  <c:v>0.91856102335057466</c:v>
                </c:pt>
                <c:pt idx="771">
                  <c:v>0.91975395974453644</c:v>
                </c:pt>
                <c:pt idx="772">
                  <c:v>0.92094689613849823</c:v>
                </c:pt>
                <c:pt idx="773">
                  <c:v>0.92213983253246001</c:v>
                </c:pt>
                <c:pt idx="774">
                  <c:v>0.9233327689264218</c:v>
                </c:pt>
                <c:pt idx="775">
                  <c:v>0.92452570532038358</c:v>
                </c:pt>
                <c:pt idx="776">
                  <c:v>0.92571864171434537</c:v>
                </c:pt>
                <c:pt idx="777">
                  <c:v>0.92691157810830715</c:v>
                </c:pt>
                <c:pt idx="778">
                  <c:v>0.92810451450226894</c:v>
                </c:pt>
                <c:pt idx="779">
                  <c:v>0.92929745089623073</c:v>
                </c:pt>
                <c:pt idx="780">
                  <c:v>0.93049038729019251</c:v>
                </c:pt>
                <c:pt idx="781">
                  <c:v>0.9316833236841543</c:v>
                </c:pt>
                <c:pt idx="782">
                  <c:v>0.93287626007811608</c:v>
                </c:pt>
                <c:pt idx="783">
                  <c:v>0.93406919647207787</c:v>
                </c:pt>
                <c:pt idx="784">
                  <c:v>0.93526213286603965</c:v>
                </c:pt>
                <c:pt idx="785">
                  <c:v>0.93645506926000144</c:v>
                </c:pt>
                <c:pt idx="786">
                  <c:v>0.93764800565396322</c:v>
                </c:pt>
                <c:pt idx="787">
                  <c:v>0.93884094204792501</c:v>
                </c:pt>
                <c:pt idx="788">
                  <c:v>0.94003387844188679</c:v>
                </c:pt>
                <c:pt idx="789">
                  <c:v>0.94122681483584858</c:v>
                </c:pt>
                <c:pt idx="790">
                  <c:v>0.94241975122981037</c:v>
                </c:pt>
                <c:pt idx="791">
                  <c:v>0.94361268762377215</c:v>
                </c:pt>
                <c:pt idx="792">
                  <c:v>0.94480562401773394</c:v>
                </c:pt>
                <c:pt idx="793">
                  <c:v>0.94599856041169572</c:v>
                </c:pt>
                <c:pt idx="794">
                  <c:v>0.94719149680565751</c:v>
                </c:pt>
                <c:pt idx="795">
                  <c:v>0.94838443319961929</c:v>
                </c:pt>
                <c:pt idx="796">
                  <c:v>0.94957736959358108</c:v>
                </c:pt>
                <c:pt idx="797">
                  <c:v>0.95077030598754286</c:v>
                </c:pt>
                <c:pt idx="798">
                  <c:v>0.95196324238150465</c:v>
                </c:pt>
                <c:pt idx="799">
                  <c:v>0.95315617877546643</c:v>
                </c:pt>
                <c:pt idx="800">
                  <c:v>0.95434911516942822</c:v>
                </c:pt>
                <c:pt idx="801">
                  <c:v>0.95554205156339</c:v>
                </c:pt>
                <c:pt idx="802">
                  <c:v>0.95673498795735179</c:v>
                </c:pt>
                <c:pt idx="803">
                  <c:v>0.95792792435131358</c:v>
                </c:pt>
                <c:pt idx="804">
                  <c:v>0.95912086074527536</c:v>
                </c:pt>
                <c:pt idx="805">
                  <c:v>0.96031379713923715</c:v>
                </c:pt>
                <c:pt idx="806">
                  <c:v>0.96150673353319893</c:v>
                </c:pt>
                <c:pt idx="807">
                  <c:v>0.96269966992716072</c:v>
                </c:pt>
                <c:pt idx="808">
                  <c:v>0.9638926063211225</c:v>
                </c:pt>
                <c:pt idx="809">
                  <c:v>0.96508554271508429</c:v>
                </c:pt>
                <c:pt idx="810">
                  <c:v>0.96627847910904607</c:v>
                </c:pt>
                <c:pt idx="811">
                  <c:v>0.96747141550300786</c:v>
                </c:pt>
                <c:pt idx="812">
                  <c:v>0.96866435189696964</c:v>
                </c:pt>
                <c:pt idx="813">
                  <c:v>0.96985728829093143</c:v>
                </c:pt>
                <c:pt idx="814">
                  <c:v>0.97105022468489322</c:v>
                </c:pt>
                <c:pt idx="815">
                  <c:v>0.972243161078855</c:v>
                </c:pt>
                <c:pt idx="816">
                  <c:v>0.97343609747281679</c:v>
                </c:pt>
                <c:pt idx="817">
                  <c:v>0.97462903386677857</c:v>
                </c:pt>
                <c:pt idx="818">
                  <c:v>0.97582197026074036</c:v>
                </c:pt>
                <c:pt idx="819">
                  <c:v>0.97701490665470214</c:v>
                </c:pt>
                <c:pt idx="820">
                  <c:v>0.97820784304866393</c:v>
                </c:pt>
                <c:pt idx="821">
                  <c:v>0.97940077944262571</c:v>
                </c:pt>
                <c:pt idx="822">
                  <c:v>0.9805937158365875</c:v>
                </c:pt>
                <c:pt idx="823">
                  <c:v>0.98178665223054928</c:v>
                </c:pt>
                <c:pt idx="824">
                  <c:v>0.98297958862451107</c:v>
                </c:pt>
                <c:pt idx="825">
                  <c:v>0.98417252501847285</c:v>
                </c:pt>
                <c:pt idx="826">
                  <c:v>0.98536546141243464</c:v>
                </c:pt>
                <c:pt idx="827">
                  <c:v>0.98655839780639643</c:v>
                </c:pt>
                <c:pt idx="828">
                  <c:v>0.98775133420035821</c:v>
                </c:pt>
                <c:pt idx="829">
                  <c:v>0.98894427059432</c:v>
                </c:pt>
                <c:pt idx="830">
                  <c:v>0.99013720698828178</c:v>
                </c:pt>
                <c:pt idx="831">
                  <c:v>0.99133014338224357</c:v>
                </c:pt>
                <c:pt idx="832">
                  <c:v>0.99252307977620535</c:v>
                </c:pt>
                <c:pt idx="833">
                  <c:v>0.99371601617016714</c:v>
                </c:pt>
                <c:pt idx="834">
                  <c:v>0.99490895256412892</c:v>
                </c:pt>
                <c:pt idx="835">
                  <c:v>0.99610188895809071</c:v>
                </c:pt>
                <c:pt idx="836">
                  <c:v>0.99729482535205249</c:v>
                </c:pt>
                <c:pt idx="837">
                  <c:v>0.99848776174601428</c:v>
                </c:pt>
                <c:pt idx="838">
                  <c:v>0.99968069813997606</c:v>
                </c:pt>
                <c:pt idx="839">
                  <c:v>1.0008736345339377</c:v>
                </c:pt>
                <c:pt idx="840">
                  <c:v>1.0020665709278995</c:v>
                </c:pt>
                <c:pt idx="841">
                  <c:v>1.0032595073218613</c:v>
                </c:pt>
                <c:pt idx="842">
                  <c:v>1.0044524437158231</c:v>
                </c:pt>
                <c:pt idx="843">
                  <c:v>1.0056453801097849</c:v>
                </c:pt>
                <c:pt idx="844">
                  <c:v>1.0068383165037467</c:v>
                </c:pt>
                <c:pt idx="845">
                  <c:v>1.0080312528977085</c:v>
                </c:pt>
                <c:pt idx="846">
                  <c:v>1.0092241892916702</c:v>
                </c:pt>
                <c:pt idx="847">
                  <c:v>1.010417125685632</c:v>
                </c:pt>
                <c:pt idx="848">
                  <c:v>1.0116100620795938</c:v>
                </c:pt>
                <c:pt idx="849">
                  <c:v>1.0128029984735556</c:v>
                </c:pt>
                <c:pt idx="850">
                  <c:v>1.0139959348675174</c:v>
                </c:pt>
                <c:pt idx="851">
                  <c:v>1.0151888712614792</c:v>
                </c:pt>
                <c:pt idx="852">
                  <c:v>1.0163818076554409</c:v>
                </c:pt>
                <c:pt idx="853">
                  <c:v>1.0175747440494027</c:v>
                </c:pt>
                <c:pt idx="854">
                  <c:v>1.0187676804433645</c:v>
                </c:pt>
                <c:pt idx="855">
                  <c:v>1.0199606168373263</c:v>
                </c:pt>
                <c:pt idx="856">
                  <c:v>1.0211535532312881</c:v>
                </c:pt>
                <c:pt idx="857">
                  <c:v>1.0223464896252499</c:v>
                </c:pt>
                <c:pt idx="858">
                  <c:v>1.0235394260192117</c:v>
                </c:pt>
                <c:pt idx="859">
                  <c:v>1.0247323624131734</c:v>
                </c:pt>
                <c:pt idx="860">
                  <c:v>1.0259252988071352</c:v>
                </c:pt>
                <c:pt idx="861">
                  <c:v>1.027118235201097</c:v>
                </c:pt>
                <c:pt idx="862">
                  <c:v>1.0283111715950588</c:v>
                </c:pt>
                <c:pt idx="863">
                  <c:v>1.0295041079890206</c:v>
                </c:pt>
                <c:pt idx="864">
                  <c:v>1.0306970443829824</c:v>
                </c:pt>
                <c:pt idx="865">
                  <c:v>1.0318899807769442</c:v>
                </c:pt>
                <c:pt idx="866">
                  <c:v>1.0330829171709059</c:v>
                </c:pt>
                <c:pt idx="867">
                  <c:v>1.0342758535648677</c:v>
                </c:pt>
                <c:pt idx="868">
                  <c:v>1.0354687899588295</c:v>
                </c:pt>
                <c:pt idx="869">
                  <c:v>1.0366617263527913</c:v>
                </c:pt>
                <c:pt idx="870">
                  <c:v>1.0378546627467531</c:v>
                </c:pt>
                <c:pt idx="871">
                  <c:v>1.0390475991407149</c:v>
                </c:pt>
                <c:pt idx="872">
                  <c:v>1.0402405355346767</c:v>
                </c:pt>
                <c:pt idx="873">
                  <c:v>1.0414334719286384</c:v>
                </c:pt>
                <c:pt idx="874">
                  <c:v>1.0426264083226002</c:v>
                </c:pt>
                <c:pt idx="875">
                  <c:v>1.043819344716562</c:v>
                </c:pt>
                <c:pt idx="876">
                  <c:v>1.0450122811105238</c:v>
                </c:pt>
                <c:pt idx="877">
                  <c:v>1.0462052175044856</c:v>
                </c:pt>
                <c:pt idx="878">
                  <c:v>1.0473981538984474</c:v>
                </c:pt>
                <c:pt idx="879">
                  <c:v>1.0485910902924092</c:v>
                </c:pt>
                <c:pt idx="880">
                  <c:v>1.0497840266863709</c:v>
                </c:pt>
                <c:pt idx="881">
                  <c:v>1.0509769630803327</c:v>
                </c:pt>
                <c:pt idx="882">
                  <c:v>1.0521698994742945</c:v>
                </c:pt>
                <c:pt idx="883">
                  <c:v>1.0533628358682563</c:v>
                </c:pt>
                <c:pt idx="884">
                  <c:v>1.0545557722622181</c:v>
                </c:pt>
                <c:pt idx="885">
                  <c:v>1.0557487086561799</c:v>
                </c:pt>
                <c:pt idx="886">
                  <c:v>1.0569416450501417</c:v>
                </c:pt>
                <c:pt idx="887">
                  <c:v>1.0581345814441034</c:v>
                </c:pt>
                <c:pt idx="888">
                  <c:v>1.0593275178380652</c:v>
                </c:pt>
                <c:pt idx="889">
                  <c:v>1.060520454232027</c:v>
                </c:pt>
                <c:pt idx="890">
                  <c:v>1.0617133906259888</c:v>
                </c:pt>
                <c:pt idx="891">
                  <c:v>1.0629063270199506</c:v>
                </c:pt>
                <c:pt idx="892">
                  <c:v>1.0640992634139124</c:v>
                </c:pt>
                <c:pt idx="893">
                  <c:v>1.0652921998078742</c:v>
                </c:pt>
                <c:pt idx="894">
                  <c:v>1.0664851362018359</c:v>
                </c:pt>
                <c:pt idx="895">
                  <c:v>1.0676780725957977</c:v>
                </c:pt>
                <c:pt idx="896">
                  <c:v>1.0688710089897595</c:v>
                </c:pt>
                <c:pt idx="897">
                  <c:v>1.0700639453837213</c:v>
                </c:pt>
                <c:pt idx="898">
                  <c:v>1.0712568817776831</c:v>
                </c:pt>
                <c:pt idx="899">
                  <c:v>1.0724498181716449</c:v>
                </c:pt>
                <c:pt idx="900">
                  <c:v>1.0736427545656066</c:v>
                </c:pt>
                <c:pt idx="901">
                  <c:v>1.0748356909595684</c:v>
                </c:pt>
                <c:pt idx="902">
                  <c:v>1.0760286273535302</c:v>
                </c:pt>
                <c:pt idx="903">
                  <c:v>1.077221563747492</c:v>
                </c:pt>
                <c:pt idx="904">
                  <c:v>1.0784145001414538</c:v>
                </c:pt>
                <c:pt idx="905">
                  <c:v>1.0796074365354156</c:v>
                </c:pt>
                <c:pt idx="906">
                  <c:v>1.0808003729293774</c:v>
                </c:pt>
                <c:pt idx="907">
                  <c:v>1.0819933093233391</c:v>
                </c:pt>
                <c:pt idx="908">
                  <c:v>1.0831862457173009</c:v>
                </c:pt>
                <c:pt idx="909">
                  <c:v>1.0843791821112627</c:v>
                </c:pt>
                <c:pt idx="910">
                  <c:v>1.0855721185052245</c:v>
                </c:pt>
                <c:pt idx="911">
                  <c:v>1.0867650548991863</c:v>
                </c:pt>
                <c:pt idx="912">
                  <c:v>1.0879579912931481</c:v>
                </c:pt>
                <c:pt idx="913">
                  <c:v>1.0891509276871099</c:v>
                </c:pt>
                <c:pt idx="914">
                  <c:v>1.0903438640810716</c:v>
                </c:pt>
                <c:pt idx="915">
                  <c:v>1.0915368004750334</c:v>
                </c:pt>
                <c:pt idx="916">
                  <c:v>1.0927297368689952</c:v>
                </c:pt>
                <c:pt idx="917">
                  <c:v>1.093922673262957</c:v>
                </c:pt>
                <c:pt idx="918">
                  <c:v>1.0951156096569188</c:v>
                </c:pt>
                <c:pt idx="919">
                  <c:v>1.0963085460508806</c:v>
                </c:pt>
                <c:pt idx="920">
                  <c:v>1.0975014824448424</c:v>
                </c:pt>
                <c:pt idx="921">
                  <c:v>1.0986944188388041</c:v>
                </c:pt>
                <c:pt idx="922">
                  <c:v>1.0998873552327659</c:v>
                </c:pt>
                <c:pt idx="923">
                  <c:v>1.1010802916267277</c:v>
                </c:pt>
                <c:pt idx="924">
                  <c:v>1.1022732280206895</c:v>
                </c:pt>
                <c:pt idx="925">
                  <c:v>1.1034661644146513</c:v>
                </c:pt>
                <c:pt idx="926">
                  <c:v>1.1046591008086131</c:v>
                </c:pt>
                <c:pt idx="927">
                  <c:v>1.1058520372025749</c:v>
                </c:pt>
                <c:pt idx="928">
                  <c:v>1.1070449735965366</c:v>
                </c:pt>
                <c:pt idx="929">
                  <c:v>1.1082379099904984</c:v>
                </c:pt>
                <c:pt idx="930">
                  <c:v>1.1094308463844602</c:v>
                </c:pt>
                <c:pt idx="931">
                  <c:v>1.110623782778422</c:v>
                </c:pt>
                <c:pt idx="932">
                  <c:v>1.1118167191723838</c:v>
                </c:pt>
                <c:pt idx="933">
                  <c:v>1.1130096555663456</c:v>
                </c:pt>
                <c:pt idx="934">
                  <c:v>1.1142025919603074</c:v>
                </c:pt>
                <c:pt idx="935">
                  <c:v>1.1153955283542691</c:v>
                </c:pt>
                <c:pt idx="936">
                  <c:v>1.1165884647482309</c:v>
                </c:pt>
                <c:pt idx="937">
                  <c:v>1.1177814011421927</c:v>
                </c:pt>
                <c:pt idx="938">
                  <c:v>1.1189743375361545</c:v>
                </c:pt>
                <c:pt idx="939">
                  <c:v>1.1201672739301163</c:v>
                </c:pt>
                <c:pt idx="940">
                  <c:v>1.1213602103240781</c:v>
                </c:pt>
                <c:pt idx="941">
                  <c:v>1.1225531467180399</c:v>
                </c:pt>
                <c:pt idx="942">
                  <c:v>1.1237460831120016</c:v>
                </c:pt>
                <c:pt idx="943">
                  <c:v>1.1249390195059634</c:v>
                </c:pt>
                <c:pt idx="944">
                  <c:v>1.1261319558999252</c:v>
                </c:pt>
                <c:pt idx="945">
                  <c:v>1.127324892293887</c:v>
                </c:pt>
                <c:pt idx="946">
                  <c:v>1.1285178286878488</c:v>
                </c:pt>
                <c:pt idx="947">
                  <c:v>1.1297107650818106</c:v>
                </c:pt>
                <c:pt idx="948">
                  <c:v>1.1309037014757723</c:v>
                </c:pt>
                <c:pt idx="949">
                  <c:v>1.1320966378697341</c:v>
                </c:pt>
                <c:pt idx="950">
                  <c:v>1.1332895742636959</c:v>
                </c:pt>
                <c:pt idx="951">
                  <c:v>1.1344825106576577</c:v>
                </c:pt>
                <c:pt idx="952">
                  <c:v>1.1356754470516195</c:v>
                </c:pt>
                <c:pt idx="953">
                  <c:v>1.1368683834455813</c:v>
                </c:pt>
                <c:pt idx="954">
                  <c:v>1.1380613198395431</c:v>
                </c:pt>
                <c:pt idx="955">
                  <c:v>1.1392542562335048</c:v>
                </c:pt>
                <c:pt idx="956">
                  <c:v>1.1404471926274666</c:v>
                </c:pt>
                <c:pt idx="957">
                  <c:v>1.1416401290214284</c:v>
                </c:pt>
                <c:pt idx="958">
                  <c:v>1.1428330654153902</c:v>
                </c:pt>
                <c:pt idx="959">
                  <c:v>1.144026001809352</c:v>
                </c:pt>
                <c:pt idx="960">
                  <c:v>1.1452189382033138</c:v>
                </c:pt>
                <c:pt idx="961">
                  <c:v>1.1464118745972756</c:v>
                </c:pt>
                <c:pt idx="962">
                  <c:v>1.1476048109912373</c:v>
                </c:pt>
                <c:pt idx="963">
                  <c:v>1.1487977473851991</c:v>
                </c:pt>
                <c:pt idx="964">
                  <c:v>1.1499906837791609</c:v>
                </c:pt>
                <c:pt idx="965">
                  <c:v>1.1511836201731227</c:v>
                </c:pt>
                <c:pt idx="966">
                  <c:v>1.1523765565670845</c:v>
                </c:pt>
                <c:pt idx="967">
                  <c:v>1.1535694929610463</c:v>
                </c:pt>
                <c:pt idx="968">
                  <c:v>1.1547624293550081</c:v>
                </c:pt>
                <c:pt idx="969">
                  <c:v>1.1559553657489698</c:v>
                </c:pt>
                <c:pt idx="970">
                  <c:v>1.1571483021429316</c:v>
                </c:pt>
                <c:pt idx="971">
                  <c:v>1.1583412385368934</c:v>
                </c:pt>
                <c:pt idx="972">
                  <c:v>1.1595341749308552</c:v>
                </c:pt>
                <c:pt idx="973">
                  <c:v>1.160727111324817</c:v>
                </c:pt>
                <c:pt idx="974">
                  <c:v>1.1619200477187788</c:v>
                </c:pt>
                <c:pt idx="975">
                  <c:v>1.1631129841127406</c:v>
                </c:pt>
                <c:pt idx="976">
                  <c:v>1.1643059205067023</c:v>
                </c:pt>
                <c:pt idx="977">
                  <c:v>1.1654988569006641</c:v>
                </c:pt>
                <c:pt idx="978">
                  <c:v>1.1666917932946259</c:v>
                </c:pt>
                <c:pt idx="979">
                  <c:v>1.1678847296885877</c:v>
                </c:pt>
                <c:pt idx="980">
                  <c:v>1.1690776660825495</c:v>
                </c:pt>
                <c:pt idx="981">
                  <c:v>1.1702706024765113</c:v>
                </c:pt>
                <c:pt idx="982">
                  <c:v>1.1714635388704731</c:v>
                </c:pt>
                <c:pt idx="983">
                  <c:v>1.1726564752644348</c:v>
                </c:pt>
                <c:pt idx="984">
                  <c:v>1.1738494116583966</c:v>
                </c:pt>
                <c:pt idx="985">
                  <c:v>1.1750423480523584</c:v>
                </c:pt>
                <c:pt idx="986">
                  <c:v>1.1762352844463202</c:v>
                </c:pt>
                <c:pt idx="987">
                  <c:v>1.177428220840282</c:v>
                </c:pt>
                <c:pt idx="988">
                  <c:v>1.1786211572342438</c:v>
                </c:pt>
                <c:pt idx="989">
                  <c:v>1.1798140936282056</c:v>
                </c:pt>
                <c:pt idx="990">
                  <c:v>1.1810070300221673</c:v>
                </c:pt>
                <c:pt idx="991">
                  <c:v>1.1821999664161291</c:v>
                </c:pt>
                <c:pt idx="992">
                  <c:v>1.1833929028100909</c:v>
                </c:pt>
                <c:pt idx="993">
                  <c:v>1.1845858392040527</c:v>
                </c:pt>
                <c:pt idx="994">
                  <c:v>1.1857787755980145</c:v>
                </c:pt>
                <c:pt idx="995">
                  <c:v>1.1869717119919763</c:v>
                </c:pt>
                <c:pt idx="996">
                  <c:v>1.188164648385938</c:v>
                </c:pt>
                <c:pt idx="997">
                  <c:v>1.1893575847798998</c:v>
                </c:pt>
                <c:pt idx="998">
                  <c:v>1.1905505211738616</c:v>
                </c:pt>
                <c:pt idx="999">
                  <c:v>1.1917434575678234</c:v>
                </c:pt>
                <c:pt idx="1000" formatCode="0.00000">
                  <c:v>1.192926393961782</c:v>
                </c:pt>
              </c:numCache>
            </c:numRef>
          </c:xVal>
          <c:yVal>
            <c:numRef>
              <c:f>'Coport. de Area'!$H$18:$H$1018</c:f>
              <c:numCache>
                <c:formatCode>General</c:formatCode>
                <c:ptCount val="1001"/>
                <c:pt idx="0">
                  <c:v>7.2334976070160461E-3</c:v>
                </c:pt>
                <c:pt idx="1">
                  <c:v>7.2378139535645997E-3</c:v>
                </c:pt>
                <c:pt idx="2">
                  <c:v>7.2421222311121226E-3</c:v>
                </c:pt>
                <c:pt idx="3">
                  <c:v>7.2464224396586122E-3</c:v>
                </c:pt>
                <c:pt idx="4">
                  <c:v>7.250714579204072E-3</c:v>
                </c:pt>
                <c:pt idx="5">
                  <c:v>7.2549986497484984E-3</c:v>
                </c:pt>
                <c:pt idx="6">
                  <c:v>7.2592746512918941E-3</c:v>
                </c:pt>
                <c:pt idx="7">
                  <c:v>7.26354258383426E-3</c:v>
                </c:pt>
                <c:pt idx="8">
                  <c:v>7.2678024473755917E-3</c:v>
                </c:pt>
                <c:pt idx="9">
                  <c:v>7.2720542419158919E-3</c:v>
                </c:pt>
                <c:pt idx="10">
                  <c:v>7.2762979674551613E-3</c:v>
                </c:pt>
                <c:pt idx="11">
                  <c:v>7.2805336239933991E-3</c:v>
                </c:pt>
                <c:pt idx="12">
                  <c:v>7.2847612115306045E-3</c:v>
                </c:pt>
                <c:pt idx="13">
                  <c:v>7.2889807300667783E-3</c:v>
                </c:pt>
                <c:pt idx="14">
                  <c:v>7.2931921796019214E-3</c:v>
                </c:pt>
                <c:pt idx="15">
                  <c:v>7.2973955601360312E-3</c:v>
                </c:pt>
                <c:pt idx="16">
                  <c:v>7.3015908716691121E-3</c:v>
                </c:pt>
                <c:pt idx="17">
                  <c:v>7.3057781142011596E-3</c:v>
                </c:pt>
                <c:pt idx="18">
                  <c:v>7.3099572877321755E-3</c:v>
                </c:pt>
                <c:pt idx="19">
                  <c:v>7.3141283922621599E-3</c:v>
                </c:pt>
                <c:pt idx="20">
                  <c:v>7.3182914277911126E-3</c:v>
                </c:pt>
                <c:pt idx="21">
                  <c:v>7.322446394319033E-3</c:v>
                </c:pt>
                <c:pt idx="22">
                  <c:v>7.3265932918459226E-3</c:v>
                </c:pt>
                <c:pt idx="23">
                  <c:v>7.3307321203717806E-3</c:v>
                </c:pt>
                <c:pt idx="24">
                  <c:v>7.3348628798966062E-3</c:v>
                </c:pt>
                <c:pt idx="25">
                  <c:v>7.3389855704204003E-3</c:v>
                </c:pt>
                <c:pt idx="26">
                  <c:v>7.3431001919431636E-3</c:v>
                </c:pt>
                <c:pt idx="27">
                  <c:v>7.3472067444648945E-3</c:v>
                </c:pt>
                <c:pt idx="28">
                  <c:v>7.3513052279855938E-3</c:v>
                </c:pt>
                <c:pt idx="29">
                  <c:v>7.3553956425052624E-3</c:v>
                </c:pt>
                <c:pt idx="30">
                  <c:v>7.3594779880238985E-3</c:v>
                </c:pt>
                <c:pt idx="31">
                  <c:v>7.3635522645415022E-3</c:v>
                </c:pt>
                <c:pt idx="32">
                  <c:v>7.367618472058076E-3</c:v>
                </c:pt>
                <c:pt idx="33">
                  <c:v>7.3716766105736183E-3</c:v>
                </c:pt>
                <c:pt idx="34">
                  <c:v>7.3757266800881273E-3</c:v>
                </c:pt>
                <c:pt idx="35">
                  <c:v>7.3797686806016047E-3</c:v>
                </c:pt>
                <c:pt idx="36">
                  <c:v>7.3838026121140505E-3</c:v>
                </c:pt>
                <c:pt idx="37">
                  <c:v>7.3878284746254656E-3</c:v>
                </c:pt>
                <c:pt idx="38">
                  <c:v>7.3918462681358491E-3</c:v>
                </c:pt>
                <c:pt idx="39">
                  <c:v>7.3958559926452002E-3</c:v>
                </c:pt>
                <c:pt idx="40">
                  <c:v>7.3998576481535197E-3</c:v>
                </c:pt>
                <c:pt idx="41">
                  <c:v>7.4038512346608076E-3</c:v>
                </c:pt>
                <c:pt idx="42">
                  <c:v>7.4078367521670649E-3</c:v>
                </c:pt>
                <c:pt idx="43">
                  <c:v>7.4118142006722905E-3</c:v>
                </c:pt>
                <c:pt idx="44">
                  <c:v>7.4157835801764828E-3</c:v>
                </c:pt>
                <c:pt idx="45">
                  <c:v>7.4197448906796444E-3</c:v>
                </c:pt>
                <c:pt idx="46">
                  <c:v>7.4236981321817736E-3</c:v>
                </c:pt>
                <c:pt idx="47">
                  <c:v>7.4276433046828721E-3</c:v>
                </c:pt>
                <c:pt idx="48">
                  <c:v>7.431580408182939E-3</c:v>
                </c:pt>
                <c:pt idx="49">
                  <c:v>7.4355094426819743E-3</c:v>
                </c:pt>
                <c:pt idx="50">
                  <c:v>7.439430408179978E-3</c:v>
                </c:pt>
                <c:pt idx="51">
                  <c:v>7.4433433046769493E-3</c:v>
                </c:pt>
                <c:pt idx="52">
                  <c:v>7.447248132172889E-3</c:v>
                </c:pt>
                <c:pt idx="53">
                  <c:v>7.4511448906677972E-3</c:v>
                </c:pt>
                <c:pt idx="54">
                  <c:v>7.4550335801616737E-3</c:v>
                </c:pt>
                <c:pt idx="55">
                  <c:v>7.4589142006545178E-3</c:v>
                </c:pt>
                <c:pt idx="56">
                  <c:v>7.462786752146333E-3</c:v>
                </c:pt>
                <c:pt idx="57">
                  <c:v>7.4666512346371148E-3</c:v>
                </c:pt>
                <c:pt idx="58">
                  <c:v>7.470507648126865E-3</c:v>
                </c:pt>
                <c:pt idx="59">
                  <c:v>7.4743559926155828E-3</c:v>
                </c:pt>
                <c:pt idx="60">
                  <c:v>7.4781962681032699E-3</c:v>
                </c:pt>
                <c:pt idx="61">
                  <c:v>7.4820284745899246E-3</c:v>
                </c:pt>
                <c:pt idx="62">
                  <c:v>7.4858526120755485E-3</c:v>
                </c:pt>
                <c:pt idx="63">
                  <c:v>7.4896686805601409E-3</c:v>
                </c:pt>
                <c:pt idx="64">
                  <c:v>7.4934766800437E-3</c:v>
                </c:pt>
                <c:pt idx="65">
                  <c:v>7.4972766105262292E-3</c:v>
                </c:pt>
                <c:pt idx="66">
                  <c:v>7.5010684720077259E-3</c:v>
                </c:pt>
                <c:pt idx="67">
                  <c:v>7.504852264488192E-3</c:v>
                </c:pt>
                <c:pt idx="68">
                  <c:v>7.5086279879676256E-3</c:v>
                </c:pt>
                <c:pt idx="69">
                  <c:v>7.5123956424460276E-3</c:v>
                </c:pt>
                <c:pt idx="70">
                  <c:v>7.516155227923399E-3</c:v>
                </c:pt>
                <c:pt idx="71">
                  <c:v>7.5199067443997361E-3</c:v>
                </c:pt>
                <c:pt idx="72">
                  <c:v>7.5236501918750434E-3</c:v>
                </c:pt>
                <c:pt idx="73">
                  <c:v>7.5273855703493191E-3</c:v>
                </c:pt>
                <c:pt idx="74">
                  <c:v>7.5311128798225633E-3</c:v>
                </c:pt>
                <c:pt idx="75">
                  <c:v>7.5348321202947759E-3</c:v>
                </c:pt>
                <c:pt idx="76">
                  <c:v>7.5385432917659551E-3</c:v>
                </c:pt>
                <c:pt idx="77">
                  <c:v>7.5422463942361045E-3</c:v>
                </c:pt>
                <c:pt idx="78">
                  <c:v>7.5459414277052224E-3</c:v>
                </c:pt>
                <c:pt idx="79">
                  <c:v>7.5496283921733087E-3</c:v>
                </c:pt>
                <c:pt idx="80">
                  <c:v>7.5533072876403616E-3</c:v>
                </c:pt>
                <c:pt idx="81">
                  <c:v>7.5569781141063838E-3</c:v>
                </c:pt>
                <c:pt idx="82">
                  <c:v>7.5606408715713736E-3</c:v>
                </c:pt>
                <c:pt idx="83">
                  <c:v>7.5642955600353327E-3</c:v>
                </c:pt>
                <c:pt idx="84">
                  <c:v>7.5679421794982603E-3</c:v>
                </c:pt>
                <c:pt idx="85">
                  <c:v>7.5715807299601562E-3</c:v>
                </c:pt>
                <c:pt idx="86">
                  <c:v>7.5752112114210197E-3</c:v>
                </c:pt>
                <c:pt idx="87">
                  <c:v>7.5788336238808533E-3</c:v>
                </c:pt>
                <c:pt idx="88">
                  <c:v>7.5824479673396537E-3</c:v>
                </c:pt>
                <c:pt idx="89">
                  <c:v>7.5860542417974224E-3</c:v>
                </c:pt>
                <c:pt idx="90">
                  <c:v>7.5896524472541596E-3</c:v>
                </c:pt>
                <c:pt idx="91">
                  <c:v>7.5932425837098661E-3</c:v>
                </c:pt>
                <c:pt idx="92">
                  <c:v>7.5968246511645401E-3</c:v>
                </c:pt>
                <c:pt idx="93">
                  <c:v>7.6003986496181826E-3</c:v>
                </c:pt>
                <c:pt idx="94">
                  <c:v>7.6039645790707934E-3</c:v>
                </c:pt>
                <c:pt idx="95">
                  <c:v>7.6075224395223727E-3</c:v>
                </c:pt>
                <c:pt idx="96">
                  <c:v>7.6110722309729213E-3</c:v>
                </c:pt>
                <c:pt idx="97">
                  <c:v>7.6146139534224366E-3</c:v>
                </c:pt>
                <c:pt idx="98">
                  <c:v>7.6181476068709212E-3</c:v>
                </c:pt>
                <c:pt idx="99">
                  <c:v>7.6216731913183733E-3</c:v>
                </c:pt>
                <c:pt idx="100">
                  <c:v>7.6251907067647947E-3</c:v>
                </c:pt>
                <c:pt idx="101">
                  <c:v>7.6287001532101837E-3</c:v>
                </c:pt>
                <c:pt idx="102">
                  <c:v>7.6322015306545411E-3</c:v>
                </c:pt>
                <c:pt idx="103">
                  <c:v>7.6356948390978669E-3</c:v>
                </c:pt>
                <c:pt idx="104">
                  <c:v>7.6391800785401611E-3</c:v>
                </c:pt>
                <c:pt idx="105">
                  <c:v>7.6426572489814246E-3</c:v>
                </c:pt>
                <c:pt idx="106">
                  <c:v>7.6461263504216557E-3</c:v>
                </c:pt>
                <c:pt idx="107">
                  <c:v>7.6495873828608552E-3</c:v>
                </c:pt>
                <c:pt idx="108">
                  <c:v>7.6530403462990223E-3</c:v>
                </c:pt>
                <c:pt idx="109">
                  <c:v>7.6564852407361595E-3</c:v>
                </c:pt>
                <c:pt idx="110">
                  <c:v>7.6599220661722643E-3</c:v>
                </c:pt>
                <c:pt idx="111">
                  <c:v>7.6633508226073375E-3</c:v>
                </c:pt>
                <c:pt idx="112">
                  <c:v>7.6667715100413782E-3</c:v>
                </c:pt>
                <c:pt idx="113">
                  <c:v>7.6701841284743874E-3</c:v>
                </c:pt>
                <c:pt idx="114">
                  <c:v>7.6735886779063659E-3</c:v>
                </c:pt>
                <c:pt idx="115">
                  <c:v>7.676985158337311E-3</c:v>
                </c:pt>
                <c:pt idx="116">
                  <c:v>7.6803735697672272E-3</c:v>
                </c:pt>
                <c:pt idx="117">
                  <c:v>7.6837539121961101E-3</c:v>
                </c:pt>
                <c:pt idx="118">
                  <c:v>7.6871261856239614E-3</c:v>
                </c:pt>
                <c:pt idx="119">
                  <c:v>7.6904903900507811E-3</c:v>
                </c:pt>
                <c:pt idx="120">
                  <c:v>7.6938465254765692E-3</c:v>
                </c:pt>
                <c:pt idx="121">
                  <c:v>7.6971945919013258E-3</c:v>
                </c:pt>
                <c:pt idx="122">
                  <c:v>7.7005345893250508E-3</c:v>
                </c:pt>
                <c:pt idx="123">
                  <c:v>7.7038665177477442E-3</c:v>
                </c:pt>
                <c:pt idx="124">
                  <c:v>7.7071903771694043E-3</c:v>
                </c:pt>
                <c:pt idx="125">
                  <c:v>7.7105061675900354E-3</c:v>
                </c:pt>
                <c:pt idx="126">
                  <c:v>7.7138138890096323E-3</c:v>
                </c:pt>
                <c:pt idx="127">
                  <c:v>7.7171135414282003E-3</c:v>
                </c:pt>
                <c:pt idx="128">
                  <c:v>7.7204051248457358E-3</c:v>
                </c:pt>
                <c:pt idx="129">
                  <c:v>7.723688639262238E-3</c:v>
                </c:pt>
                <c:pt idx="130">
                  <c:v>7.7269640846777095E-3</c:v>
                </c:pt>
                <c:pt idx="131">
                  <c:v>7.7302314610921494E-3</c:v>
                </c:pt>
                <c:pt idx="132">
                  <c:v>7.7334907685055578E-3</c:v>
                </c:pt>
                <c:pt idx="133">
                  <c:v>7.7367420069179346E-3</c:v>
                </c:pt>
                <c:pt idx="134">
                  <c:v>7.7399851763292806E-3</c:v>
                </c:pt>
                <c:pt idx="135">
                  <c:v>7.7432202767395934E-3</c:v>
                </c:pt>
                <c:pt idx="136">
                  <c:v>7.7464473081488754E-3</c:v>
                </c:pt>
                <c:pt idx="137">
                  <c:v>7.749666270557125E-3</c:v>
                </c:pt>
                <c:pt idx="138">
                  <c:v>7.752877163964343E-3</c:v>
                </c:pt>
                <c:pt idx="139">
                  <c:v>7.7560799883705312E-3</c:v>
                </c:pt>
                <c:pt idx="140">
                  <c:v>7.7592747437756852E-3</c:v>
                </c:pt>
                <c:pt idx="141">
                  <c:v>7.7624614301798093E-3</c:v>
                </c:pt>
                <c:pt idx="142">
                  <c:v>7.765640047582901E-3</c:v>
                </c:pt>
                <c:pt idx="143">
                  <c:v>7.768810595984962E-3</c:v>
                </c:pt>
                <c:pt idx="144">
                  <c:v>7.7719730753859897E-3</c:v>
                </c:pt>
                <c:pt idx="145">
                  <c:v>7.7751274857859876E-3</c:v>
                </c:pt>
                <c:pt idx="146">
                  <c:v>7.778273827184953E-3</c:v>
                </c:pt>
                <c:pt idx="147">
                  <c:v>7.7814120995828859E-3</c:v>
                </c:pt>
                <c:pt idx="148">
                  <c:v>7.7845423029797873E-3</c:v>
                </c:pt>
                <c:pt idx="149">
                  <c:v>7.787664437375658E-3</c:v>
                </c:pt>
                <c:pt idx="150">
                  <c:v>7.790778502770497E-3</c:v>
                </c:pt>
                <c:pt idx="151">
                  <c:v>7.7938844991643046E-3</c:v>
                </c:pt>
                <c:pt idx="152">
                  <c:v>7.7969824265570805E-3</c:v>
                </c:pt>
                <c:pt idx="153">
                  <c:v>7.8000722849488231E-3</c:v>
                </c:pt>
                <c:pt idx="154">
                  <c:v>7.8031540743395359E-3</c:v>
                </c:pt>
                <c:pt idx="155">
                  <c:v>7.8062277947292162E-3</c:v>
                </c:pt>
                <c:pt idx="156">
                  <c:v>7.8092934461178659E-3</c:v>
                </c:pt>
                <c:pt idx="157">
                  <c:v>7.8123510285054822E-3</c:v>
                </c:pt>
                <c:pt idx="158">
                  <c:v>7.8154005418920678E-3</c:v>
                </c:pt>
                <c:pt idx="159">
                  <c:v>7.8184419862776227E-3</c:v>
                </c:pt>
                <c:pt idx="160">
                  <c:v>7.8214753616621443E-3</c:v>
                </c:pt>
                <c:pt idx="161">
                  <c:v>7.8245006680456343E-3</c:v>
                </c:pt>
                <c:pt idx="162">
                  <c:v>7.8275179054280927E-3</c:v>
                </c:pt>
                <c:pt idx="163">
                  <c:v>7.8305270738095213E-3</c:v>
                </c:pt>
                <c:pt idx="164">
                  <c:v>7.8335281731899166E-3</c:v>
                </c:pt>
                <c:pt idx="165">
                  <c:v>7.8365212035692803E-3</c:v>
                </c:pt>
                <c:pt idx="166">
                  <c:v>7.8395061649476142E-3</c:v>
                </c:pt>
                <c:pt idx="167">
                  <c:v>7.842483057324913E-3</c:v>
                </c:pt>
                <c:pt idx="168">
                  <c:v>7.8454518807011837E-3</c:v>
                </c:pt>
                <c:pt idx="169">
                  <c:v>7.8484126350764211E-3</c:v>
                </c:pt>
                <c:pt idx="170">
                  <c:v>7.8513653204506269E-3</c:v>
                </c:pt>
                <c:pt idx="171">
                  <c:v>7.8543099368237994E-3</c:v>
                </c:pt>
                <c:pt idx="172">
                  <c:v>7.8572464841959438E-3</c:v>
                </c:pt>
                <c:pt idx="173">
                  <c:v>7.8601749625670549E-3</c:v>
                </c:pt>
                <c:pt idx="174">
                  <c:v>7.8630953719371344E-3</c:v>
                </c:pt>
                <c:pt idx="175">
                  <c:v>7.8660077123061806E-3</c:v>
                </c:pt>
                <c:pt idx="176">
                  <c:v>7.8689119836741969E-3</c:v>
                </c:pt>
                <c:pt idx="177">
                  <c:v>7.87180818604118E-3</c:v>
                </c:pt>
                <c:pt idx="178">
                  <c:v>7.8746963194071349E-3</c:v>
                </c:pt>
                <c:pt idx="179">
                  <c:v>7.8775763837720548E-3</c:v>
                </c:pt>
                <c:pt idx="180">
                  <c:v>7.8804483791359431E-3</c:v>
                </c:pt>
                <c:pt idx="181">
                  <c:v>7.8833123054988033E-3</c:v>
                </c:pt>
                <c:pt idx="182">
                  <c:v>7.8861681628606285E-3</c:v>
                </c:pt>
                <c:pt idx="183">
                  <c:v>7.889015951221422E-3</c:v>
                </c:pt>
                <c:pt idx="184">
                  <c:v>7.8918556705811858E-3</c:v>
                </c:pt>
                <c:pt idx="185">
                  <c:v>7.8946873209399162E-3</c:v>
                </c:pt>
                <c:pt idx="186">
                  <c:v>7.8975109022976168E-3</c:v>
                </c:pt>
                <c:pt idx="187">
                  <c:v>7.900326414654284E-3</c:v>
                </c:pt>
                <c:pt idx="188">
                  <c:v>7.9031338580099197E-3</c:v>
                </c:pt>
                <c:pt idx="189">
                  <c:v>7.9059332323645256E-3</c:v>
                </c:pt>
                <c:pt idx="190">
                  <c:v>7.9087245377180999E-3</c:v>
                </c:pt>
                <c:pt idx="191">
                  <c:v>7.9115077740706391E-3</c:v>
                </c:pt>
                <c:pt idx="192">
                  <c:v>7.9142829414221502E-3</c:v>
                </c:pt>
                <c:pt idx="193">
                  <c:v>7.9170500397726263E-3</c:v>
                </c:pt>
                <c:pt idx="194">
                  <c:v>7.9198090691220725E-3</c:v>
                </c:pt>
                <c:pt idx="195">
                  <c:v>7.9225600294704889E-3</c:v>
                </c:pt>
                <c:pt idx="196">
                  <c:v>7.9253029208178703E-3</c:v>
                </c:pt>
                <c:pt idx="197">
                  <c:v>7.9280377431642218E-3</c:v>
                </c:pt>
                <c:pt idx="198">
                  <c:v>7.9307644965095417E-3</c:v>
                </c:pt>
                <c:pt idx="199">
                  <c:v>7.93348318085383E-3</c:v>
                </c:pt>
                <c:pt idx="200">
                  <c:v>7.9361937961970868E-3</c:v>
                </c:pt>
                <c:pt idx="201">
                  <c:v>7.938896342539312E-3</c:v>
                </c:pt>
                <c:pt idx="202">
                  <c:v>7.9415908198805056E-3</c:v>
                </c:pt>
                <c:pt idx="203">
                  <c:v>7.9442772282206642E-3</c:v>
                </c:pt>
                <c:pt idx="204">
                  <c:v>7.9469555675597964E-3</c:v>
                </c:pt>
                <c:pt idx="205">
                  <c:v>7.9496258378978935E-3</c:v>
                </c:pt>
                <c:pt idx="206">
                  <c:v>7.9522880392349608E-3</c:v>
                </c:pt>
                <c:pt idx="207">
                  <c:v>7.9549421715709948E-3</c:v>
                </c:pt>
                <c:pt idx="208">
                  <c:v>7.957588234905999E-3</c:v>
                </c:pt>
                <c:pt idx="209">
                  <c:v>7.9602262292399698E-3</c:v>
                </c:pt>
                <c:pt idx="210">
                  <c:v>7.9628561545729108E-3</c:v>
                </c:pt>
                <c:pt idx="211">
                  <c:v>7.9654780109048185E-3</c:v>
                </c:pt>
                <c:pt idx="212">
                  <c:v>7.9680917982356964E-3</c:v>
                </c:pt>
                <c:pt idx="213">
                  <c:v>7.9706975165655409E-3</c:v>
                </c:pt>
                <c:pt idx="214">
                  <c:v>7.9732951658943538E-3</c:v>
                </c:pt>
                <c:pt idx="215">
                  <c:v>7.9758847462221352E-3</c:v>
                </c:pt>
                <c:pt idx="216">
                  <c:v>7.978466257548885E-3</c:v>
                </c:pt>
                <c:pt idx="217">
                  <c:v>7.981039699874605E-3</c:v>
                </c:pt>
                <c:pt idx="218">
                  <c:v>7.9836050731992916E-3</c:v>
                </c:pt>
                <c:pt idx="219">
                  <c:v>7.9861623775229467E-3</c:v>
                </c:pt>
                <c:pt idx="220">
                  <c:v>7.9887116128455702E-3</c:v>
                </c:pt>
                <c:pt idx="221">
                  <c:v>7.9912527791671621E-3</c:v>
                </c:pt>
                <c:pt idx="222">
                  <c:v>7.9937858764877225E-3</c:v>
                </c:pt>
                <c:pt idx="223">
                  <c:v>7.9963109048072512E-3</c:v>
                </c:pt>
                <c:pt idx="224">
                  <c:v>7.9988278641257484E-3</c:v>
                </c:pt>
                <c:pt idx="225">
                  <c:v>8.0013367544432123E-3</c:v>
                </c:pt>
                <c:pt idx="226">
                  <c:v>8.0038375757596463E-3</c:v>
                </c:pt>
                <c:pt idx="227">
                  <c:v>8.0063303280750488E-3</c:v>
                </c:pt>
                <c:pt idx="228">
                  <c:v>8.0088150113894196E-3</c:v>
                </c:pt>
                <c:pt idx="229">
                  <c:v>8.0112916257027589E-3</c:v>
                </c:pt>
                <c:pt idx="230">
                  <c:v>8.0137601710150649E-3</c:v>
                </c:pt>
                <c:pt idx="231">
                  <c:v>8.0162206473263411E-3</c:v>
                </c:pt>
                <c:pt idx="232">
                  <c:v>8.0186730546365839E-3</c:v>
                </c:pt>
                <c:pt idx="233">
                  <c:v>8.0211173929457952E-3</c:v>
                </c:pt>
                <c:pt idx="234">
                  <c:v>8.0235536622539766E-3</c:v>
                </c:pt>
                <c:pt idx="235">
                  <c:v>8.0259818625611264E-3</c:v>
                </c:pt>
                <c:pt idx="236">
                  <c:v>8.028401993867243E-3</c:v>
                </c:pt>
                <c:pt idx="237">
                  <c:v>8.0308140561723279E-3</c:v>
                </c:pt>
                <c:pt idx="238">
                  <c:v>8.033218049476383E-3</c:v>
                </c:pt>
                <c:pt idx="239">
                  <c:v>8.0356139737794048E-3</c:v>
                </c:pt>
                <c:pt idx="240">
                  <c:v>8.0380018290813968E-3</c:v>
                </c:pt>
                <c:pt idx="241">
                  <c:v>8.0403816153823554E-3</c:v>
                </c:pt>
                <c:pt idx="242">
                  <c:v>8.0427533326822807E-3</c:v>
                </c:pt>
                <c:pt idx="243">
                  <c:v>8.0451169809811762E-3</c:v>
                </c:pt>
                <c:pt idx="244">
                  <c:v>8.0474725602790419E-3</c:v>
                </c:pt>
                <c:pt idx="245">
                  <c:v>8.0498200705758742E-3</c:v>
                </c:pt>
                <c:pt idx="246">
                  <c:v>8.052159511871675E-3</c:v>
                </c:pt>
                <c:pt idx="247">
                  <c:v>8.0544908841664424E-3</c:v>
                </c:pt>
                <c:pt idx="248">
                  <c:v>8.0568141874601817E-3</c:v>
                </c:pt>
                <c:pt idx="249">
                  <c:v>8.0591294217528878E-3</c:v>
                </c:pt>
                <c:pt idx="250">
                  <c:v>8.0614365870445605E-3</c:v>
                </c:pt>
                <c:pt idx="251">
                  <c:v>8.0637356833352034E-3</c:v>
                </c:pt>
                <c:pt idx="252">
                  <c:v>8.0660267106248146E-3</c:v>
                </c:pt>
                <c:pt idx="253">
                  <c:v>8.0683096689133926E-3</c:v>
                </c:pt>
                <c:pt idx="254">
                  <c:v>8.0705845582009408E-3</c:v>
                </c:pt>
                <c:pt idx="255">
                  <c:v>8.0728513784874573E-3</c:v>
                </c:pt>
                <c:pt idx="256">
                  <c:v>8.0751101297729423E-3</c:v>
                </c:pt>
                <c:pt idx="257">
                  <c:v>8.0773608120573957E-3</c:v>
                </c:pt>
                <c:pt idx="258">
                  <c:v>8.0796034253408158E-3</c:v>
                </c:pt>
                <c:pt idx="259">
                  <c:v>8.0818379696232043E-3</c:v>
                </c:pt>
                <c:pt idx="260">
                  <c:v>8.0840644449045613E-3</c:v>
                </c:pt>
                <c:pt idx="261">
                  <c:v>8.0862828511848884E-3</c:v>
                </c:pt>
                <c:pt idx="262">
                  <c:v>8.0884931884641839E-3</c:v>
                </c:pt>
                <c:pt idx="263">
                  <c:v>8.0906954567424461E-3</c:v>
                </c:pt>
                <c:pt idx="264">
                  <c:v>8.0928896560196768E-3</c:v>
                </c:pt>
                <c:pt idx="265">
                  <c:v>8.0950757862958758E-3</c:v>
                </c:pt>
                <c:pt idx="266">
                  <c:v>8.097253847571045E-3</c:v>
                </c:pt>
                <c:pt idx="267">
                  <c:v>8.0994238398451809E-3</c:v>
                </c:pt>
                <c:pt idx="268">
                  <c:v>8.1015857631182853E-3</c:v>
                </c:pt>
                <c:pt idx="269">
                  <c:v>8.103739617390358E-3</c:v>
                </c:pt>
                <c:pt idx="270">
                  <c:v>8.1058854026613992E-3</c:v>
                </c:pt>
                <c:pt idx="271">
                  <c:v>8.1080231189314088E-3</c:v>
                </c:pt>
                <c:pt idx="272">
                  <c:v>8.1101527662003868E-3</c:v>
                </c:pt>
                <c:pt idx="273">
                  <c:v>8.1122743444683332E-3</c:v>
                </c:pt>
                <c:pt idx="274">
                  <c:v>8.1143878537352464E-3</c:v>
                </c:pt>
                <c:pt idx="275">
                  <c:v>8.1164932940011314E-3</c:v>
                </c:pt>
                <c:pt idx="276">
                  <c:v>8.1185906652659831E-3</c:v>
                </c:pt>
                <c:pt idx="277">
                  <c:v>8.1206799675298015E-3</c:v>
                </c:pt>
                <c:pt idx="278">
                  <c:v>8.1227612007925901E-3</c:v>
                </c:pt>
                <c:pt idx="279">
                  <c:v>8.1248343650543488E-3</c:v>
                </c:pt>
                <c:pt idx="280">
                  <c:v>8.1268994603150724E-3</c:v>
                </c:pt>
                <c:pt idx="281">
                  <c:v>8.1289564865747645E-3</c:v>
                </c:pt>
                <c:pt idx="282">
                  <c:v>8.1310054438334268E-3</c:v>
                </c:pt>
                <c:pt idx="283">
                  <c:v>8.1330463320910557E-3</c:v>
                </c:pt>
                <c:pt idx="284">
                  <c:v>8.1350791513476548E-3</c:v>
                </c:pt>
                <c:pt idx="285">
                  <c:v>8.1371039016032206E-3</c:v>
                </c:pt>
                <c:pt idx="286">
                  <c:v>8.1391205828577565E-3</c:v>
                </c:pt>
                <c:pt idx="287">
                  <c:v>8.1411291951112592E-3</c:v>
                </c:pt>
                <c:pt idx="288">
                  <c:v>8.143129738363732E-3</c:v>
                </c:pt>
                <c:pt idx="289">
                  <c:v>8.1451222126151697E-3</c:v>
                </c:pt>
                <c:pt idx="290">
                  <c:v>8.1471066178655793E-3</c:v>
                </c:pt>
                <c:pt idx="291">
                  <c:v>8.1490829541149556E-3</c:v>
                </c:pt>
                <c:pt idx="292">
                  <c:v>8.1510512213633004E-3</c:v>
                </c:pt>
                <c:pt idx="293">
                  <c:v>8.1530114196106153E-3</c:v>
                </c:pt>
                <c:pt idx="294">
                  <c:v>8.1549635488568951E-3</c:v>
                </c:pt>
                <c:pt idx="295">
                  <c:v>8.1569076091021452E-3</c:v>
                </c:pt>
                <c:pt idx="296">
                  <c:v>8.1588436003463653E-3</c:v>
                </c:pt>
                <c:pt idx="297">
                  <c:v>8.1607715225895522E-3</c:v>
                </c:pt>
                <c:pt idx="298">
                  <c:v>8.1626913758317057E-3</c:v>
                </c:pt>
                <c:pt idx="299">
                  <c:v>8.1646031600728294E-3</c:v>
                </c:pt>
                <c:pt idx="300">
                  <c:v>8.1665068753129216E-3</c:v>
                </c:pt>
                <c:pt idx="301">
                  <c:v>8.1684025215519821E-3</c:v>
                </c:pt>
                <c:pt idx="302">
                  <c:v>8.1702900987900111E-3</c:v>
                </c:pt>
                <c:pt idx="303">
                  <c:v>8.1721696070270085E-3</c:v>
                </c:pt>
                <c:pt idx="304">
                  <c:v>8.1740410462629726E-3</c:v>
                </c:pt>
                <c:pt idx="305">
                  <c:v>8.1759044164979068E-3</c:v>
                </c:pt>
                <c:pt idx="306">
                  <c:v>8.1777597177318095E-3</c:v>
                </c:pt>
                <c:pt idx="307">
                  <c:v>8.1796069499646788E-3</c:v>
                </c:pt>
                <c:pt idx="308">
                  <c:v>8.1814461131965183E-3</c:v>
                </c:pt>
                <c:pt idx="309">
                  <c:v>8.1832772074273245E-3</c:v>
                </c:pt>
                <c:pt idx="310">
                  <c:v>8.1851002326570992E-3</c:v>
                </c:pt>
                <c:pt idx="311">
                  <c:v>8.1869151888858439E-3</c:v>
                </c:pt>
                <c:pt idx="312">
                  <c:v>8.1887220761135571E-3</c:v>
                </c:pt>
                <c:pt idx="313">
                  <c:v>8.190520894340237E-3</c:v>
                </c:pt>
                <c:pt idx="314">
                  <c:v>8.1923116435658853E-3</c:v>
                </c:pt>
                <c:pt idx="315">
                  <c:v>8.1940943237905038E-3</c:v>
                </c:pt>
                <c:pt idx="316">
                  <c:v>8.195868935014089E-3</c:v>
                </c:pt>
                <c:pt idx="317">
                  <c:v>8.1976354772366408E-3</c:v>
                </c:pt>
                <c:pt idx="318">
                  <c:v>8.1993939504581663E-3</c:v>
                </c:pt>
                <c:pt idx="319">
                  <c:v>8.201144354678655E-3</c:v>
                </c:pt>
                <c:pt idx="320">
                  <c:v>8.2028866898981156E-3</c:v>
                </c:pt>
                <c:pt idx="321">
                  <c:v>8.2046209561165411E-3</c:v>
                </c:pt>
                <c:pt idx="322">
                  <c:v>8.2063471533339385E-3</c:v>
                </c:pt>
                <c:pt idx="323">
                  <c:v>8.2080652815503009E-3</c:v>
                </c:pt>
                <c:pt idx="324">
                  <c:v>8.2097753407656352E-3</c:v>
                </c:pt>
                <c:pt idx="325">
                  <c:v>8.2114773309799344E-3</c:v>
                </c:pt>
                <c:pt idx="326">
                  <c:v>8.2131712521932038E-3</c:v>
                </c:pt>
                <c:pt idx="327">
                  <c:v>8.2148571044054416E-3</c:v>
                </c:pt>
                <c:pt idx="328">
                  <c:v>8.2165348876166461E-3</c:v>
                </c:pt>
                <c:pt idx="329">
                  <c:v>8.2182046018268225E-3</c:v>
                </c:pt>
                <c:pt idx="330">
                  <c:v>8.2198662470359639E-3</c:v>
                </c:pt>
                <c:pt idx="331">
                  <c:v>8.2215198232440754E-3</c:v>
                </c:pt>
                <c:pt idx="332">
                  <c:v>8.2231653304511536E-3</c:v>
                </c:pt>
                <c:pt idx="333">
                  <c:v>8.2248027686572019E-3</c:v>
                </c:pt>
                <c:pt idx="334">
                  <c:v>8.226432137862217E-3</c:v>
                </c:pt>
                <c:pt idx="335">
                  <c:v>8.2280534380662022E-3</c:v>
                </c:pt>
                <c:pt idx="336">
                  <c:v>8.2296666692691541E-3</c:v>
                </c:pt>
                <c:pt idx="337">
                  <c:v>8.2312718314710744E-3</c:v>
                </c:pt>
                <c:pt idx="338">
                  <c:v>8.2328689246719648E-3</c:v>
                </c:pt>
                <c:pt idx="339">
                  <c:v>8.234457948871822E-3</c:v>
                </c:pt>
                <c:pt idx="340">
                  <c:v>8.2360389040706493E-3</c:v>
                </c:pt>
                <c:pt idx="341">
                  <c:v>8.2376117902684433E-3</c:v>
                </c:pt>
                <c:pt idx="342">
                  <c:v>8.2391766074652074E-3</c:v>
                </c:pt>
                <c:pt idx="343">
                  <c:v>8.2407333556609366E-3</c:v>
                </c:pt>
                <c:pt idx="344">
                  <c:v>8.2422820348556358E-3</c:v>
                </c:pt>
                <c:pt idx="345">
                  <c:v>8.2438226450493035E-3</c:v>
                </c:pt>
                <c:pt idx="346">
                  <c:v>8.2453551862419414E-3</c:v>
                </c:pt>
                <c:pt idx="347">
                  <c:v>8.2468796584335459E-3</c:v>
                </c:pt>
                <c:pt idx="348">
                  <c:v>8.2483960616241171E-3</c:v>
                </c:pt>
                <c:pt idx="349">
                  <c:v>8.2499043958136585E-3</c:v>
                </c:pt>
                <c:pt idx="350">
                  <c:v>8.2514046610021683E-3</c:v>
                </c:pt>
                <c:pt idx="351">
                  <c:v>8.2528968571896465E-3</c:v>
                </c:pt>
                <c:pt idx="352">
                  <c:v>8.2543809843760932E-3</c:v>
                </c:pt>
                <c:pt idx="353">
                  <c:v>8.2558570425615083E-3</c:v>
                </c:pt>
                <c:pt idx="354">
                  <c:v>8.25732503174589E-3</c:v>
                </c:pt>
                <c:pt idx="355">
                  <c:v>8.2587849519292419E-3</c:v>
                </c:pt>
                <c:pt idx="356">
                  <c:v>8.2602368031115606E-3</c:v>
                </c:pt>
                <c:pt idx="357">
                  <c:v>8.2616805852928511E-3</c:v>
                </c:pt>
                <c:pt idx="358">
                  <c:v>8.2631162984731065E-3</c:v>
                </c:pt>
                <c:pt idx="359">
                  <c:v>8.2645439426523304E-3</c:v>
                </c:pt>
                <c:pt idx="360">
                  <c:v>8.2659635178305262E-3</c:v>
                </c:pt>
                <c:pt idx="361">
                  <c:v>8.2673750240076851E-3</c:v>
                </c:pt>
                <c:pt idx="362">
                  <c:v>8.268778461183816E-3</c:v>
                </c:pt>
                <c:pt idx="363">
                  <c:v>8.2701738293589136E-3</c:v>
                </c:pt>
                <c:pt idx="364">
                  <c:v>8.2715611285329796E-3</c:v>
                </c:pt>
                <c:pt idx="365">
                  <c:v>8.2729403587060157E-3</c:v>
                </c:pt>
                <c:pt idx="366">
                  <c:v>8.2743115198780186E-3</c:v>
                </c:pt>
                <c:pt idx="367">
                  <c:v>8.2756746120489898E-3</c:v>
                </c:pt>
                <c:pt idx="368">
                  <c:v>8.2770296352189313E-3</c:v>
                </c:pt>
                <c:pt idx="369">
                  <c:v>8.2783765893878411E-3</c:v>
                </c:pt>
                <c:pt idx="370">
                  <c:v>8.2797154745557142E-3</c:v>
                </c:pt>
                <c:pt idx="371">
                  <c:v>8.2810462907225608E-3</c:v>
                </c:pt>
                <c:pt idx="372">
                  <c:v>8.2823690378883725E-3</c:v>
                </c:pt>
                <c:pt idx="373">
                  <c:v>8.2836837160531543E-3</c:v>
                </c:pt>
                <c:pt idx="374">
                  <c:v>8.2849903252169062E-3</c:v>
                </c:pt>
                <c:pt idx="375">
                  <c:v>8.2862888653796249E-3</c:v>
                </c:pt>
                <c:pt idx="376">
                  <c:v>8.287579336541312E-3</c:v>
                </c:pt>
                <c:pt idx="377">
                  <c:v>8.2888617387019657E-3</c:v>
                </c:pt>
                <c:pt idx="378">
                  <c:v>8.2901360718615896E-3</c:v>
                </c:pt>
                <c:pt idx="379">
                  <c:v>8.291402336020182E-3</c:v>
                </c:pt>
                <c:pt idx="380">
                  <c:v>8.2926605311777427E-3</c:v>
                </c:pt>
                <c:pt idx="381">
                  <c:v>8.2939106573342702E-3</c:v>
                </c:pt>
                <c:pt idx="382">
                  <c:v>8.295152714489766E-3</c:v>
                </c:pt>
                <c:pt idx="383">
                  <c:v>8.2963867026442338E-3</c:v>
                </c:pt>
                <c:pt idx="384">
                  <c:v>8.2976126217976665E-3</c:v>
                </c:pt>
                <c:pt idx="385">
                  <c:v>8.2988304719500694E-3</c:v>
                </c:pt>
                <c:pt idx="386">
                  <c:v>8.300040253101439E-3</c:v>
                </c:pt>
                <c:pt idx="387">
                  <c:v>8.3012419652517787E-3</c:v>
                </c:pt>
                <c:pt idx="388">
                  <c:v>8.3024356084010851E-3</c:v>
                </c:pt>
                <c:pt idx="389">
                  <c:v>8.3036211825493599E-3</c:v>
                </c:pt>
                <c:pt idx="390">
                  <c:v>8.3047986876966032E-3</c:v>
                </c:pt>
                <c:pt idx="391">
                  <c:v>8.3059681238428166E-3</c:v>
                </c:pt>
                <c:pt idx="392">
                  <c:v>8.3071294909879967E-3</c:v>
                </c:pt>
                <c:pt idx="393">
                  <c:v>8.3082827891321452E-3</c:v>
                </c:pt>
                <c:pt idx="394">
                  <c:v>8.3094280182752639E-3</c:v>
                </c:pt>
                <c:pt idx="395">
                  <c:v>8.3105651784173475E-3</c:v>
                </c:pt>
                <c:pt idx="396">
                  <c:v>8.3116942695584013E-3</c:v>
                </c:pt>
                <c:pt idx="397">
                  <c:v>8.3128152916984235E-3</c:v>
                </c:pt>
                <c:pt idx="398">
                  <c:v>8.3139282448374159E-3</c:v>
                </c:pt>
                <c:pt idx="399">
                  <c:v>8.3150331289753732E-3</c:v>
                </c:pt>
                <c:pt idx="400">
                  <c:v>8.3161299441123007E-3</c:v>
                </c:pt>
                <c:pt idx="401">
                  <c:v>8.3172186902481966E-3</c:v>
                </c:pt>
                <c:pt idx="402">
                  <c:v>8.3182993673830627E-3</c:v>
                </c:pt>
                <c:pt idx="403">
                  <c:v>8.3193719755168937E-3</c:v>
                </c:pt>
                <c:pt idx="404">
                  <c:v>8.3204365146496932E-3</c:v>
                </c:pt>
                <c:pt idx="405">
                  <c:v>8.3214929847814645E-3</c:v>
                </c:pt>
                <c:pt idx="406">
                  <c:v>8.3225413859122008E-3</c:v>
                </c:pt>
                <c:pt idx="407">
                  <c:v>8.3235817180419072E-3</c:v>
                </c:pt>
                <c:pt idx="408">
                  <c:v>8.3246139811705804E-3</c:v>
                </c:pt>
                <c:pt idx="409">
                  <c:v>8.3256381752982236E-3</c:v>
                </c:pt>
                <c:pt idx="410">
                  <c:v>8.3266543004248336E-3</c:v>
                </c:pt>
                <c:pt idx="411">
                  <c:v>8.3276623565504138E-3</c:v>
                </c:pt>
                <c:pt idx="412">
                  <c:v>8.3286623436749606E-3</c:v>
                </c:pt>
                <c:pt idx="413">
                  <c:v>8.3296542617984776E-3</c:v>
                </c:pt>
                <c:pt idx="414">
                  <c:v>8.3306381109209612E-3</c:v>
                </c:pt>
                <c:pt idx="415">
                  <c:v>8.3316138910424151E-3</c:v>
                </c:pt>
                <c:pt idx="416">
                  <c:v>8.3325816021628356E-3</c:v>
                </c:pt>
                <c:pt idx="417">
                  <c:v>8.3335412442822228E-3</c:v>
                </c:pt>
                <c:pt idx="418">
                  <c:v>8.3344928174005802E-3</c:v>
                </c:pt>
                <c:pt idx="419">
                  <c:v>8.3354363215179077E-3</c:v>
                </c:pt>
                <c:pt idx="420">
                  <c:v>8.3363717566342019E-3</c:v>
                </c:pt>
                <c:pt idx="421">
                  <c:v>8.3372991227494645E-3</c:v>
                </c:pt>
                <c:pt idx="422">
                  <c:v>8.3382184198636956E-3</c:v>
                </c:pt>
                <c:pt idx="423">
                  <c:v>8.3391296479768968E-3</c:v>
                </c:pt>
                <c:pt idx="424">
                  <c:v>8.3400328070890629E-3</c:v>
                </c:pt>
                <c:pt idx="425">
                  <c:v>8.340927897200201E-3</c:v>
                </c:pt>
                <c:pt idx="426">
                  <c:v>8.341814918310304E-3</c:v>
                </c:pt>
                <c:pt idx="427">
                  <c:v>8.3426938704193772E-3</c:v>
                </c:pt>
                <c:pt idx="428">
                  <c:v>8.3435647535274188E-3</c:v>
                </c:pt>
                <c:pt idx="429">
                  <c:v>8.3444275676344288E-3</c:v>
                </c:pt>
                <c:pt idx="430">
                  <c:v>8.3452823127404072E-3</c:v>
                </c:pt>
                <c:pt idx="431">
                  <c:v>8.3461289888453506E-3</c:v>
                </c:pt>
                <c:pt idx="432">
                  <c:v>8.3469675959492694E-3</c:v>
                </c:pt>
                <c:pt idx="433">
                  <c:v>8.3477981340521496E-3</c:v>
                </c:pt>
                <c:pt idx="434">
                  <c:v>8.3486206031540017E-3</c:v>
                </c:pt>
                <c:pt idx="435">
                  <c:v>8.3494350032548223E-3</c:v>
                </c:pt>
                <c:pt idx="436">
                  <c:v>8.3502413343546078E-3</c:v>
                </c:pt>
                <c:pt idx="437">
                  <c:v>8.3510395964533669E-3</c:v>
                </c:pt>
                <c:pt idx="438">
                  <c:v>8.351829789551091E-3</c:v>
                </c:pt>
                <c:pt idx="439">
                  <c:v>8.3526119136477835E-3</c:v>
                </c:pt>
                <c:pt idx="440">
                  <c:v>8.3533859687434479E-3</c:v>
                </c:pt>
                <c:pt idx="441">
                  <c:v>8.3541519548380756E-3</c:v>
                </c:pt>
                <c:pt idx="442">
                  <c:v>8.3549098719316733E-3</c:v>
                </c:pt>
                <c:pt idx="443">
                  <c:v>8.3556597200242395E-3</c:v>
                </c:pt>
                <c:pt idx="444">
                  <c:v>8.3564014991157742E-3</c:v>
                </c:pt>
                <c:pt idx="445">
                  <c:v>8.3571352092062772E-3</c:v>
                </c:pt>
                <c:pt idx="446">
                  <c:v>8.3578608502957504E-3</c:v>
                </c:pt>
                <c:pt idx="447">
                  <c:v>8.3585784223841903E-3</c:v>
                </c:pt>
                <c:pt idx="448">
                  <c:v>8.3592879254715986E-3</c:v>
                </c:pt>
                <c:pt idx="449">
                  <c:v>8.3599893595579754E-3</c:v>
                </c:pt>
                <c:pt idx="450">
                  <c:v>8.3606827246433205E-3</c:v>
                </c:pt>
                <c:pt idx="451">
                  <c:v>8.3613680207276341E-3</c:v>
                </c:pt>
                <c:pt idx="452">
                  <c:v>8.3620452478109144E-3</c:v>
                </c:pt>
                <c:pt idx="453">
                  <c:v>8.3627144058931648E-3</c:v>
                </c:pt>
                <c:pt idx="454">
                  <c:v>8.3633754949743837E-3</c:v>
                </c:pt>
                <c:pt idx="455">
                  <c:v>8.364028515054571E-3</c:v>
                </c:pt>
                <c:pt idx="456">
                  <c:v>8.3646734661337249E-3</c:v>
                </c:pt>
                <c:pt idx="457">
                  <c:v>8.365310348211849E-3</c:v>
                </c:pt>
                <c:pt idx="458">
                  <c:v>8.3659391612889416E-3</c:v>
                </c:pt>
                <c:pt idx="459">
                  <c:v>8.3665599053650026E-3</c:v>
                </c:pt>
                <c:pt idx="460">
                  <c:v>8.3671725804400302E-3</c:v>
                </c:pt>
                <c:pt idx="461">
                  <c:v>8.3677771865140263E-3</c:v>
                </c:pt>
                <c:pt idx="462">
                  <c:v>8.3683737235869925E-3</c:v>
                </c:pt>
                <c:pt idx="463">
                  <c:v>8.3689621916589272E-3</c:v>
                </c:pt>
                <c:pt idx="464">
                  <c:v>8.3695425907298285E-3</c:v>
                </c:pt>
                <c:pt idx="465">
                  <c:v>8.3701149207996983E-3</c:v>
                </c:pt>
                <c:pt idx="466">
                  <c:v>8.3706791818685365E-3</c:v>
                </c:pt>
                <c:pt idx="467">
                  <c:v>8.3712353739363431E-3</c:v>
                </c:pt>
                <c:pt idx="468">
                  <c:v>8.3717834970031199E-3</c:v>
                </c:pt>
                <c:pt idx="469">
                  <c:v>8.3723235510688634E-3</c:v>
                </c:pt>
                <c:pt idx="470">
                  <c:v>8.3728555361335753E-3</c:v>
                </c:pt>
                <c:pt idx="471">
                  <c:v>8.3733794521972556E-3</c:v>
                </c:pt>
                <c:pt idx="472">
                  <c:v>8.373895299259906E-3</c:v>
                </c:pt>
                <c:pt idx="473">
                  <c:v>8.3744030773215215E-3</c:v>
                </c:pt>
                <c:pt idx="474">
                  <c:v>8.3749027863821088E-3</c:v>
                </c:pt>
                <c:pt idx="475">
                  <c:v>8.375394426441661E-3</c:v>
                </c:pt>
                <c:pt idx="476">
                  <c:v>8.3758779975001852E-3</c:v>
                </c:pt>
                <c:pt idx="477">
                  <c:v>8.3763534995576743E-3</c:v>
                </c:pt>
                <c:pt idx="478">
                  <c:v>8.3768209326141319E-3</c:v>
                </c:pt>
                <c:pt idx="479">
                  <c:v>8.3772802966695595E-3</c:v>
                </c:pt>
                <c:pt idx="480">
                  <c:v>8.3777315917239557E-3</c:v>
                </c:pt>
                <c:pt idx="481">
                  <c:v>8.3781748177773202E-3</c:v>
                </c:pt>
                <c:pt idx="482">
                  <c:v>8.3786099748296532E-3</c:v>
                </c:pt>
                <c:pt idx="483">
                  <c:v>8.3790370628809528E-3</c:v>
                </c:pt>
                <c:pt idx="484">
                  <c:v>8.3794560819312226E-3</c:v>
                </c:pt>
                <c:pt idx="485">
                  <c:v>8.3798670319804609E-3</c:v>
                </c:pt>
                <c:pt idx="486">
                  <c:v>8.3802699130286658E-3</c:v>
                </c:pt>
                <c:pt idx="487">
                  <c:v>8.3806647250758409E-3</c:v>
                </c:pt>
                <c:pt idx="488">
                  <c:v>8.3810514681219826E-3</c:v>
                </c:pt>
                <c:pt idx="489">
                  <c:v>8.3814301421670928E-3</c:v>
                </c:pt>
                <c:pt idx="490">
                  <c:v>8.3818007472111732E-3</c:v>
                </c:pt>
                <c:pt idx="491">
                  <c:v>8.3821632832542202E-3</c:v>
                </c:pt>
                <c:pt idx="492">
                  <c:v>8.3825177502962374E-3</c:v>
                </c:pt>
                <c:pt idx="493">
                  <c:v>8.3828641483372213E-3</c:v>
                </c:pt>
                <c:pt idx="494">
                  <c:v>8.3832024773771736E-3</c:v>
                </c:pt>
                <c:pt idx="495">
                  <c:v>8.3835327374160943E-3</c:v>
                </c:pt>
                <c:pt idx="496">
                  <c:v>8.3838549284539834E-3</c:v>
                </c:pt>
                <c:pt idx="497">
                  <c:v>8.384169050490841E-3</c:v>
                </c:pt>
                <c:pt idx="498">
                  <c:v>8.384475103526667E-3</c:v>
                </c:pt>
                <c:pt idx="499">
                  <c:v>8.3847730875614614E-3</c:v>
                </c:pt>
                <c:pt idx="500">
                  <c:v>8.3850630025952243E-3</c:v>
                </c:pt>
                <c:pt idx="501">
                  <c:v>8.3853448486279555E-3</c:v>
                </c:pt>
                <c:pt idx="502">
                  <c:v>8.3856186256596552E-3</c:v>
                </c:pt>
                <c:pt idx="503">
                  <c:v>8.3858843336903233E-3</c:v>
                </c:pt>
                <c:pt idx="504">
                  <c:v>8.3861419727199581E-3</c:v>
                </c:pt>
                <c:pt idx="505">
                  <c:v>8.3863915427485631E-3</c:v>
                </c:pt>
                <c:pt idx="506">
                  <c:v>8.3866330437761365E-3</c:v>
                </c:pt>
                <c:pt idx="507">
                  <c:v>8.3868664758026783E-3</c:v>
                </c:pt>
                <c:pt idx="508">
                  <c:v>8.3870918388281885E-3</c:v>
                </c:pt>
                <c:pt idx="509">
                  <c:v>8.3873091328526654E-3</c:v>
                </c:pt>
                <c:pt idx="510">
                  <c:v>8.3875183578761107E-3</c:v>
                </c:pt>
                <c:pt idx="511">
                  <c:v>8.3877195138985262E-3</c:v>
                </c:pt>
                <c:pt idx="512">
                  <c:v>8.3879126009199102E-3</c:v>
                </c:pt>
                <c:pt idx="513">
                  <c:v>8.3880976189402608E-3</c:v>
                </c:pt>
                <c:pt idx="514">
                  <c:v>8.3882745679595815E-3</c:v>
                </c:pt>
                <c:pt idx="515">
                  <c:v>8.388443447977869E-3</c:v>
                </c:pt>
                <c:pt idx="516">
                  <c:v>8.3886042589951231E-3</c:v>
                </c:pt>
                <c:pt idx="517">
                  <c:v>8.3887570010113509E-3</c:v>
                </c:pt>
                <c:pt idx="518">
                  <c:v>8.3889016740265436E-3</c:v>
                </c:pt>
                <c:pt idx="519">
                  <c:v>8.3890382780407047E-3</c:v>
                </c:pt>
                <c:pt idx="520">
                  <c:v>8.3891668130538343E-3</c:v>
                </c:pt>
                <c:pt idx="521">
                  <c:v>8.3892872790659323E-3</c:v>
                </c:pt>
                <c:pt idx="522">
                  <c:v>8.3893996760769987E-3</c:v>
                </c:pt>
                <c:pt idx="523">
                  <c:v>8.3895040040870335E-3</c:v>
                </c:pt>
                <c:pt idx="524">
                  <c:v>8.3896002630960368E-3</c:v>
                </c:pt>
                <c:pt idx="525">
                  <c:v>8.3896884531040085E-3</c:v>
                </c:pt>
                <c:pt idx="526">
                  <c:v>8.3897685741109486E-3</c:v>
                </c:pt>
                <c:pt idx="527">
                  <c:v>8.3898406261168571E-3</c:v>
                </c:pt>
                <c:pt idx="528">
                  <c:v>8.3899046091217341E-3</c:v>
                </c:pt>
                <c:pt idx="529">
                  <c:v>8.3899605231255777E-3</c:v>
                </c:pt>
                <c:pt idx="530">
                  <c:v>8.3900083681283932E-3</c:v>
                </c:pt>
                <c:pt idx="531">
                  <c:v>8.3900481441301737E-3</c:v>
                </c:pt>
                <c:pt idx="532">
                  <c:v>8.3900798511309244E-3</c:v>
                </c:pt>
                <c:pt idx="533">
                  <c:v>8.3901034891306434E-3</c:v>
                </c:pt>
                <c:pt idx="534">
                  <c:v>8.3901190581293274E-3</c:v>
                </c:pt>
                <c:pt idx="535">
                  <c:v>8.3901265581269851E-3</c:v>
                </c:pt>
                <c:pt idx="536">
                  <c:v>8.3901259891236077E-3</c:v>
                </c:pt>
                <c:pt idx="537">
                  <c:v>8.3901173511192004E-3</c:v>
                </c:pt>
                <c:pt idx="538">
                  <c:v>8.3901006441137599E-3</c:v>
                </c:pt>
                <c:pt idx="539">
                  <c:v>8.3900758681072895E-3</c:v>
                </c:pt>
                <c:pt idx="540">
                  <c:v>8.3900430230997858E-3</c:v>
                </c:pt>
                <c:pt idx="541">
                  <c:v>8.3900021090912505E-3</c:v>
                </c:pt>
                <c:pt idx="542">
                  <c:v>8.3899531260816854E-3</c:v>
                </c:pt>
                <c:pt idx="543">
                  <c:v>8.3898960740710869E-3</c:v>
                </c:pt>
                <c:pt idx="544">
                  <c:v>8.3898309530594569E-3</c:v>
                </c:pt>
                <c:pt idx="545">
                  <c:v>8.3897577630467953E-3</c:v>
                </c:pt>
                <c:pt idx="546">
                  <c:v>8.3896765040331021E-3</c:v>
                </c:pt>
                <c:pt idx="547">
                  <c:v>8.3895871760183774E-3</c:v>
                </c:pt>
                <c:pt idx="548">
                  <c:v>8.3894897790026228E-3</c:v>
                </c:pt>
                <c:pt idx="549">
                  <c:v>8.3893843129858349E-3</c:v>
                </c:pt>
                <c:pt idx="550">
                  <c:v>8.3892707779680137E-3</c:v>
                </c:pt>
                <c:pt idx="551">
                  <c:v>8.3891491739491626E-3</c:v>
                </c:pt>
                <c:pt idx="552">
                  <c:v>8.38901950092928E-3</c:v>
                </c:pt>
                <c:pt idx="553">
                  <c:v>8.3888817589083658E-3</c:v>
                </c:pt>
                <c:pt idx="554">
                  <c:v>8.38873594788642E-3</c:v>
                </c:pt>
                <c:pt idx="555">
                  <c:v>8.3885820678634426E-3</c:v>
                </c:pt>
                <c:pt idx="556">
                  <c:v>8.3884201188394337E-3</c:v>
                </c:pt>
                <c:pt idx="557">
                  <c:v>8.3882501008143932E-3</c:v>
                </c:pt>
                <c:pt idx="558">
                  <c:v>8.3880720137883193E-3</c:v>
                </c:pt>
                <c:pt idx="559">
                  <c:v>8.3878858577612139E-3</c:v>
                </c:pt>
                <c:pt idx="560">
                  <c:v>8.3876916327330787E-3</c:v>
                </c:pt>
                <c:pt idx="561">
                  <c:v>8.3874893387039101E-3</c:v>
                </c:pt>
                <c:pt idx="562">
                  <c:v>8.3872789756737134E-3</c:v>
                </c:pt>
                <c:pt idx="563">
                  <c:v>8.3870605436424817E-3</c:v>
                </c:pt>
                <c:pt idx="564">
                  <c:v>8.3868340426102184E-3</c:v>
                </c:pt>
                <c:pt idx="565">
                  <c:v>8.3865994725769236E-3</c:v>
                </c:pt>
                <c:pt idx="566">
                  <c:v>8.3863568335425989E-3</c:v>
                </c:pt>
                <c:pt idx="567">
                  <c:v>8.3861061255072408E-3</c:v>
                </c:pt>
                <c:pt idx="568">
                  <c:v>8.3858473484708512E-3</c:v>
                </c:pt>
                <c:pt idx="569">
                  <c:v>8.3855805024334318E-3</c:v>
                </c:pt>
                <c:pt idx="570">
                  <c:v>8.385305587394979E-3</c:v>
                </c:pt>
                <c:pt idx="571">
                  <c:v>8.3850226033554947E-3</c:v>
                </c:pt>
                <c:pt idx="572">
                  <c:v>8.3847315503149788E-3</c:v>
                </c:pt>
                <c:pt idx="573">
                  <c:v>8.3844324282734313E-3</c:v>
                </c:pt>
                <c:pt idx="574">
                  <c:v>8.3841252372308522E-3</c:v>
                </c:pt>
                <c:pt idx="575">
                  <c:v>8.3838099771872433E-3</c:v>
                </c:pt>
                <c:pt idx="576">
                  <c:v>8.3834866481425994E-3</c:v>
                </c:pt>
                <c:pt idx="577">
                  <c:v>8.3831552500969256E-3</c:v>
                </c:pt>
                <c:pt idx="578">
                  <c:v>8.3828157830502202E-3</c:v>
                </c:pt>
                <c:pt idx="579">
                  <c:v>8.3824682470024815E-3</c:v>
                </c:pt>
                <c:pt idx="580">
                  <c:v>8.3821126419537147E-3</c:v>
                </c:pt>
                <c:pt idx="581">
                  <c:v>8.3817489679039129E-3</c:v>
                </c:pt>
                <c:pt idx="582">
                  <c:v>8.381377224853083E-3</c:v>
                </c:pt>
                <c:pt idx="583">
                  <c:v>8.380997412801218E-3</c:v>
                </c:pt>
                <c:pt idx="584">
                  <c:v>8.3806095317483231E-3</c:v>
                </c:pt>
                <c:pt idx="585">
                  <c:v>8.380213581694395E-3</c:v>
                </c:pt>
                <c:pt idx="586">
                  <c:v>8.379809562639437E-3</c:v>
                </c:pt>
                <c:pt idx="587">
                  <c:v>8.3793974745834457E-3</c:v>
                </c:pt>
                <c:pt idx="588">
                  <c:v>8.3789773175264228E-3</c:v>
                </c:pt>
                <c:pt idx="589">
                  <c:v>8.3785490914683701E-3</c:v>
                </c:pt>
                <c:pt idx="590">
                  <c:v>8.3781127964092841E-3</c:v>
                </c:pt>
                <c:pt idx="591">
                  <c:v>8.3776684323491682E-3</c:v>
                </c:pt>
                <c:pt idx="592">
                  <c:v>8.3772159992880207E-3</c:v>
                </c:pt>
                <c:pt idx="593">
                  <c:v>8.37675549722584E-3</c:v>
                </c:pt>
                <c:pt idx="594">
                  <c:v>8.3762869261626259E-3</c:v>
                </c:pt>
                <c:pt idx="595">
                  <c:v>8.3758102860983837E-3</c:v>
                </c:pt>
                <c:pt idx="596">
                  <c:v>8.3753255770331082E-3</c:v>
                </c:pt>
                <c:pt idx="597">
                  <c:v>8.3748327989668012E-3</c:v>
                </c:pt>
                <c:pt idx="598">
                  <c:v>8.3743319518994625E-3</c:v>
                </c:pt>
                <c:pt idx="599">
                  <c:v>8.373823035831094E-3</c:v>
                </c:pt>
                <c:pt idx="600">
                  <c:v>8.3733060507616905E-3</c:v>
                </c:pt>
                <c:pt idx="601">
                  <c:v>8.3727809966912571E-3</c:v>
                </c:pt>
                <c:pt idx="602">
                  <c:v>8.3722478736197939E-3</c:v>
                </c:pt>
                <c:pt idx="603">
                  <c:v>8.3717066815472956E-3</c:v>
                </c:pt>
                <c:pt idx="604">
                  <c:v>8.3711574204737675E-3</c:v>
                </c:pt>
                <c:pt idx="605">
                  <c:v>8.3706000903992078E-3</c:v>
                </c:pt>
                <c:pt idx="606">
                  <c:v>8.3700346913236148E-3</c:v>
                </c:pt>
                <c:pt idx="607">
                  <c:v>8.3694612232469937E-3</c:v>
                </c:pt>
                <c:pt idx="608">
                  <c:v>8.3688796861693376E-3</c:v>
                </c:pt>
                <c:pt idx="609">
                  <c:v>8.3682900800906498E-3</c:v>
                </c:pt>
                <c:pt idx="610">
                  <c:v>8.367692405010934E-3</c:v>
                </c:pt>
                <c:pt idx="611">
                  <c:v>8.3670866609301814E-3</c:v>
                </c:pt>
                <c:pt idx="612">
                  <c:v>8.3664728478484007E-3</c:v>
                </c:pt>
                <c:pt idx="613">
                  <c:v>8.3658509657655866E-3</c:v>
                </c:pt>
                <c:pt idx="614">
                  <c:v>8.3652210146817427E-3</c:v>
                </c:pt>
                <c:pt idx="615">
                  <c:v>8.3645829945968656E-3</c:v>
                </c:pt>
                <c:pt idx="616">
                  <c:v>8.3639369055109585E-3</c:v>
                </c:pt>
                <c:pt idx="617">
                  <c:v>8.3632827474240182E-3</c:v>
                </c:pt>
                <c:pt idx="618">
                  <c:v>8.362620520336048E-3</c:v>
                </c:pt>
                <c:pt idx="619">
                  <c:v>8.3619502242470445E-3</c:v>
                </c:pt>
                <c:pt idx="620">
                  <c:v>8.3612718591570094E-3</c:v>
                </c:pt>
                <c:pt idx="621">
                  <c:v>8.3605854250659428E-3</c:v>
                </c:pt>
                <c:pt idx="622">
                  <c:v>8.3598909219738463E-3</c:v>
                </c:pt>
                <c:pt idx="623">
                  <c:v>8.3591883498807164E-3</c:v>
                </c:pt>
                <c:pt idx="624">
                  <c:v>8.3584777087865533E-3</c:v>
                </c:pt>
                <c:pt idx="625">
                  <c:v>8.3577589986913621E-3</c:v>
                </c:pt>
                <c:pt idx="626">
                  <c:v>8.3570322195951376E-3</c:v>
                </c:pt>
                <c:pt idx="627">
                  <c:v>8.3562973714978814E-3</c:v>
                </c:pt>
                <c:pt idx="628">
                  <c:v>8.3555544543995938E-3</c:v>
                </c:pt>
                <c:pt idx="629">
                  <c:v>8.3548034683002745E-3</c:v>
                </c:pt>
                <c:pt idx="630">
                  <c:v>8.3540444131999236E-3</c:v>
                </c:pt>
                <c:pt idx="631">
                  <c:v>8.3532772890985395E-3</c:v>
                </c:pt>
                <c:pt idx="632">
                  <c:v>8.3525020959961255E-3</c:v>
                </c:pt>
                <c:pt idx="633">
                  <c:v>8.3517188338926782E-3</c:v>
                </c:pt>
                <c:pt idx="634">
                  <c:v>8.350927502788201E-3</c:v>
                </c:pt>
                <c:pt idx="635">
                  <c:v>8.3501281026826905E-3</c:v>
                </c:pt>
                <c:pt idx="636">
                  <c:v>8.3493206335761502E-3</c:v>
                </c:pt>
                <c:pt idx="637">
                  <c:v>8.3485050954685783E-3</c:v>
                </c:pt>
                <c:pt idx="638">
                  <c:v>8.3476814883599731E-3</c:v>
                </c:pt>
                <c:pt idx="639">
                  <c:v>8.3468498122503381E-3</c:v>
                </c:pt>
                <c:pt idx="640">
                  <c:v>8.3460100671396698E-3</c:v>
                </c:pt>
                <c:pt idx="641">
                  <c:v>8.3451622530279698E-3</c:v>
                </c:pt>
                <c:pt idx="642">
                  <c:v>8.3443063699152401E-3</c:v>
                </c:pt>
                <c:pt idx="643">
                  <c:v>8.343442417801477E-3</c:v>
                </c:pt>
                <c:pt idx="644">
                  <c:v>8.342570396686684E-3</c:v>
                </c:pt>
                <c:pt idx="645">
                  <c:v>8.3416903065708578E-3</c:v>
                </c:pt>
                <c:pt idx="646">
                  <c:v>8.340802147454E-3</c:v>
                </c:pt>
                <c:pt idx="647">
                  <c:v>8.3399059193361106E-3</c:v>
                </c:pt>
                <c:pt idx="648">
                  <c:v>8.3390016222171896E-3</c:v>
                </c:pt>
                <c:pt idx="649">
                  <c:v>8.3380892560972371E-3</c:v>
                </c:pt>
                <c:pt idx="650">
                  <c:v>8.337168820976253E-3</c:v>
                </c:pt>
                <c:pt idx="651">
                  <c:v>8.3362403168542373E-3</c:v>
                </c:pt>
                <c:pt idx="652">
                  <c:v>8.33530374373119E-3</c:v>
                </c:pt>
                <c:pt idx="653">
                  <c:v>8.3343591016071111E-3</c:v>
                </c:pt>
                <c:pt idx="654">
                  <c:v>8.3334063904820007E-3</c:v>
                </c:pt>
                <c:pt idx="655">
                  <c:v>8.332445610355857E-3</c:v>
                </c:pt>
                <c:pt idx="656">
                  <c:v>8.3314767612286834E-3</c:v>
                </c:pt>
                <c:pt idx="657">
                  <c:v>8.3304998431004782E-3</c:v>
                </c:pt>
                <c:pt idx="658">
                  <c:v>8.3295148559712415E-3</c:v>
                </c:pt>
                <c:pt idx="659">
                  <c:v>8.3285217998409714E-3</c:v>
                </c:pt>
                <c:pt idx="660">
                  <c:v>8.3275206747096715E-3</c:v>
                </c:pt>
                <c:pt idx="661">
                  <c:v>8.3265114805773401E-3</c:v>
                </c:pt>
                <c:pt idx="662">
                  <c:v>8.3254942174439753E-3</c:v>
                </c:pt>
                <c:pt idx="663">
                  <c:v>8.3244688853095807E-3</c:v>
                </c:pt>
                <c:pt idx="664">
                  <c:v>8.3234354841741527E-3</c:v>
                </c:pt>
                <c:pt idx="665">
                  <c:v>8.3223940140376949E-3</c:v>
                </c:pt>
                <c:pt idx="666">
                  <c:v>8.3213444749002038E-3</c:v>
                </c:pt>
                <c:pt idx="667">
                  <c:v>8.3202868667616829E-3</c:v>
                </c:pt>
                <c:pt idx="668">
                  <c:v>8.3192211896221287E-3</c:v>
                </c:pt>
                <c:pt idx="669">
                  <c:v>8.3181474434815428E-3</c:v>
                </c:pt>
                <c:pt idx="670">
                  <c:v>8.3170656283399255E-3</c:v>
                </c:pt>
                <c:pt idx="671">
                  <c:v>8.3159757441972782E-3</c:v>
                </c:pt>
                <c:pt idx="672">
                  <c:v>8.3148777910535959E-3</c:v>
                </c:pt>
                <c:pt idx="673">
                  <c:v>8.3137717689088855E-3</c:v>
                </c:pt>
                <c:pt idx="674">
                  <c:v>8.3126576777631418E-3</c:v>
                </c:pt>
                <c:pt idx="675">
                  <c:v>8.3115355176163665E-3</c:v>
                </c:pt>
                <c:pt idx="676">
                  <c:v>8.3104052884685597E-3</c:v>
                </c:pt>
                <c:pt idx="677">
                  <c:v>8.3092669903197212E-3</c:v>
                </c:pt>
                <c:pt idx="678">
                  <c:v>8.3081206231698512E-3</c:v>
                </c:pt>
                <c:pt idx="679">
                  <c:v>8.3069661870189496E-3</c:v>
                </c:pt>
                <c:pt idx="680">
                  <c:v>8.3058036818670147E-3</c:v>
                </c:pt>
                <c:pt idx="681">
                  <c:v>8.30463310771405E-3</c:v>
                </c:pt>
                <c:pt idx="682">
                  <c:v>8.3034544645600537E-3</c:v>
                </c:pt>
                <c:pt idx="683">
                  <c:v>8.3022677524050258E-3</c:v>
                </c:pt>
                <c:pt idx="684">
                  <c:v>8.3010729712489663E-3</c:v>
                </c:pt>
                <c:pt idx="685">
                  <c:v>8.2998701210918735E-3</c:v>
                </c:pt>
                <c:pt idx="686">
                  <c:v>8.2986592019337509E-3</c:v>
                </c:pt>
                <c:pt idx="687">
                  <c:v>8.2974402137745967E-3</c:v>
                </c:pt>
                <c:pt idx="688">
                  <c:v>8.2962131566144091E-3</c:v>
                </c:pt>
                <c:pt idx="689">
                  <c:v>8.29497803045319E-3</c:v>
                </c:pt>
                <c:pt idx="690">
                  <c:v>8.2937348352909411E-3</c:v>
                </c:pt>
                <c:pt idx="691">
                  <c:v>8.2924835711276589E-3</c:v>
                </c:pt>
                <c:pt idx="692">
                  <c:v>8.2912242379633468E-3</c:v>
                </c:pt>
                <c:pt idx="693">
                  <c:v>8.2899568357980014E-3</c:v>
                </c:pt>
                <c:pt idx="694">
                  <c:v>8.2886813646316244E-3</c:v>
                </c:pt>
                <c:pt idx="695">
                  <c:v>8.2873978244642158E-3</c:v>
                </c:pt>
                <c:pt idx="696">
                  <c:v>8.2861062152957757E-3</c:v>
                </c:pt>
                <c:pt idx="697">
                  <c:v>8.2848065371263057E-3</c:v>
                </c:pt>
                <c:pt idx="698">
                  <c:v>8.2834987899558024E-3</c:v>
                </c:pt>
                <c:pt idx="699">
                  <c:v>8.2821829737842675E-3</c:v>
                </c:pt>
                <c:pt idx="700">
                  <c:v>8.2808590886117011E-3</c:v>
                </c:pt>
                <c:pt idx="701">
                  <c:v>8.2795271344381031E-3</c:v>
                </c:pt>
                <c:pt idx="702">
                  <c:v>8.2781871112634735E-3</c:v>
                </c:pt>
                <c:pt idx="703">
                  <c:v>8.2768390190878123E-3</c:v>
                </c:pt>
                <c:pt idx="704">
                  <c:v>8.2754828579111196E-3</c:v>
                </c:pt>
                <c:pt idx="705">
                  <c:v>8.2741186277333952E-3</c:v>
                </c:pt>
                <c:pt idx="706">
                  <c:v>8.2727463285546376E-3</c:v>
                </c:pt>
                <c:pt idx="707">
                  <c:v>8.2713659603748501E-3</c:v>
                </c:pt>
                <c:pt idx="708">
                  <c:v>8.269977523194031E-3</c:v>
                </c:pt>
                <c:pt idx="709">
                  <c:v>8.2685810170121804E-3</c:v>
                </c:pt>
                <c:pt idx="710">
                  <c:v>8.2671764418292965E-3</c:v>
                </c:pt>
                <c:pt idx="711">
                  <c:v>8.2657637976453827E-3</c:v>
                </c:pt>
                <c:pt idx="712">
                  <c:v>8.2643430844604356E-3</c:v>
                </c:pt>
                <c:pt idx="713">
                  <c:v>8.2629143022744586E-3</c:v>
                </c:pt>
                <c:pt idx="714">
                  <c:v>8.2614774510874501E-3</c:v>
                </c:pt>
                <c:pt idx="715">
                  <c:v>8.2600325308994083E-3</c:v>
                </c:pt>
                <c:pt idx="716">
                  <c:v>8.2585795417103366E-3</c:v>
                </c:pt>
                <c:pt idx="717">
                  <c:v>8.2571184835202316E-3</c:v>
                </c:pt>
                <c:pt idx="718">
                  <c:v>8.255649356329095E-3</c:v>
                </c:pt>
                <c:pt idx="719">
                  <c:v>8.2541721601369286E-3</c:v>
                </c:pt>
                <c:pt idx="720">
                  <c:v>8.2526868949437289E-3</c:v>
                </c:pt>
                <c:pt idx="721">
                  <c:v>8.2511935607494976E-3</c:v>
                </c:pt>
                <c:pt idx="722">
                  <c:v>8.2496921575542347E-3</c:v>
                </c:pt>
                <c:pt idx="723">
                  <c:v>8.2481826853579403E-3</c:v>
                </c:pt>
                <c:pt idx="724">
                  <c:v>8.2466651441606142E-3</c:v>
                </c:pt>
                <c:pt idx="725">
                  <c:v>8.2451395339622566E-3</c:v>
                </c:pt>
                <c:pt idx="726">
                  <c:v>8.2436058547628675E-3</c:v>
                </c:pt>
                <c:pt idx="727">
                  <c:v>8.2420641065624467E-3</c:v>
                </c:pt>
                <c:pt idx="728">
                  <c:v>8.2405142893609944E-3</c:v>
                </c:pt>
                <c:pt idx="729">
                  <c:v>8.2389564031585105E-3</c:v>
                </c:pt>
                <c:pt idx="730">
                  <c:v>8.237390447954995E-3</c:v>
                </c:pt>
                <c:pt idx="731">
                  <c:v>8.2358164237504479E-3</c:v>
                </c:pt>
                <c:pt idx="732">
                  <c:v>8.2342343305448693E-3</c:v>
                </c:pt>
                <c:pt idx="733">
                  <c:v>8.232644168338259E-3</c:v>
                </c:pt>
                <c:pt idx="734">
                  <c:v>8.2310459371306155E-3</c:v>
                </c:pt>
                <c:pt idx="735">
                  <c:v>8.2294396369219421E-3</c:v>
                </c:pt>
                <c:pt idx="736">
                  <c:v>8.2278252677122354E-3</c:v>
                </c:pt>
                <c:pt idx="737">
                  <c:v>8.2262028295014989E-3</c:v>
                </c:pt>
                <c:pt idx="738">
                  <c:v>8.2245723222897308E-3</c:v>
                </c:pt>
                <c:pt idx="739">
                  <c:v>8.2229337460769294E-3</c:v>
                </c:pt>
                <c:pt idx="740">
                  <c:v>8.2212871008630964E-3</c:v>
                </c:pt>
                <c:pt idx="741">
                  <c:v>8.2196323866482335E-3</c:v>
                </c:pt>
                <c:pt idx="742">
                  <c:v>8.2179696034323374E-3</c:v>
                </c:pt>
                <c:pt idx="743">
                  <c:v>8.2162987512154114E-3</c:v>
                </c:pt>
                <c:pt idx="744">
                  <c:v>8.2146198299974521E-3</c:v>
                </c:pt>
                <c:pt idx="745">
                  <c:v>8.2129328397784612E-3</c:v>
                </c:pt>
                <c:pt idx="746">
                  <c:v>8.2112377805584405E-3</c:v>
                </c:pt>
                <c:pt idx="747">
                  <c:v>8.2095346523373865E-3</c:v>
                </c:pt>
                <c:pt idx="748">
                  <c:v>8.2078234551153009E-3</c:v>
                </c:pt>
                <c:pt idx="749">
                  <c:v>8.2061041888921837E-3</c:v>
                </c:pt>
                <c:pt idx="750">
                  <c:v>8.2043768536680349E-3</c:v>
                </c:pt>
                <c:pt idx="751">
                  <c:v>8.2026414494428546E-3</c:v>
                </c:pt>
                <c:pt idx="752">
                  <c:v>8.2008979762166426E-3</c:v>
                </c:pt>
                <c:pt idx="753">
                  <c:v>8.1991464339893991E-3</c:v>
                </c:pt>
                <c:pt idx="754">
                  <c:v>8.1973868227611241E-3</c:v>
                </c:pt>
                <c:pt idx="755">
                  <c:v>8.1956191425318174E-3</c:v>
                </c:pt>
                <c:pt idx="756">
                  <c:v>8.1938433933014792E-3</c:v>
                </c:pt>
                <c:pt idx="757">
                  <c:v>8.1920595750701077E-3</c:v>
                </c:pt>
                <c:pt idx="758">
                  <c:v>8.1902676878377063E-3</c:v>
                </c:pt>
                <c:pt idx="759">
                  <c:v>8.1884677316042733E-3</c:v>
                </c:pt>
                <c:pt idx="760">
                  <c:v>8.1866597063698088E-3</c:v>
                </c:pt>
                <c:pt idx="761">
                  <c:v>8.1848436121343109E-3</c:v>
                </c:pt>
                <c:pt idx="762">
                  <c:v>8.1830194488977832E-3</c:v>
                </c:pt>
                <c:pt idx="763">
                  <c:v>8.1811872166602222E-3</c:v>
                </c:pt>
                <c:pt idx="764">
                  <c:v>8.1793469154216314E-3</c:v>
                </c:pt>
                <c:pt idx="765">
                  <c:v>8.177498545182009E-3</c:v>
                </c:pt>
                <c:pt idx="766">
                  <c:v>8.1756421059413532E-3</c:v>
                </c:pt>
                <c:pt idx="767">
                  <c:v>8.1737775976996659E-3</c:v>
                </c:pt>
                <c:pt idx="768">
                  <c:v>8.171905020456947E-3</c:v>
                </c:pt>
                <c:pt idx="769">
                  <c:v>8.1700243742131983E-3</c:v>
                </c:pt>
                <c:pt idx="770">
                  <c:v>8.1681356589684163E-3</c:v>
                </c:pt>
                <c:pt idx="771">
                  <c:v>8.1662388747226027E-3</c:v>
                </c:pt>
                <c:pt idx="772">
                  <c:v>8.1643340214757592E-3</c:v>
                </c:pt>
                <c:pt idx="773">
                  <c:v>8.1624210992278824E-3</c:v>
                </c:pt>
                <c:pt idx="774">
                  <c:v>8.1605001079789741E-3</c:v>
                </c:pt>
                <c:pt idx="775">
                  <c:v>8.1585710477290341E-3</c:v>
                </c:pt>
                <c:pt idx="776">
                  <c:v>8.1566339184780626E-3</c:v>
                </c:pt>
                <c:pt idx="777">
                  <c:v>8.1546887202260596E-3</c:v>
                </c:pt>
                <c:pt idx="778">
                  <c:v>8.1527354529730249E-3</c:v>
                </c:pt>
                <c:pt idx="779">
                  <c:v>8.1507741167189587E-3</c:v>
                </c:pt>
                <c:pt idx="780">
                  <c:v>8.1488047114638591E-3</c:v>
                </c:pt>
                <c:pt idx="781">
                  <c:v>8.1468272372077315E-3</c:v>
                </c:pt>
                <c:pt idx="782">
                  <c:v>8.1448416939505705E-3</c:v>
                </c:pt>
                <c:pt idx="783">
                  <c:v>8.142848081692378E-3</c:v>
                </c:pt>
                <c:pt idx="784">
                  <c:v>8.1408464004331521E-3</c:v>
                </c:pt>
                <c:pt idx="785">
                  <c:v>8.1388366501728964E-3</c:v>
                </c:pt>
                <c:pt idx="786">
                  <c:v>8.1368188309116074E-3</c:v>
                </c:pt>
                <c:pt idx="787">
                  <c:v>8.1347929426492886E-3</c:v>
                </c:pt>
                <c:pt idx="788">
                  <c:v>8.1327589853859364E-3</c:v>
                </c:pt>
                <c:pt idx="789">
                  <c:v>8.1307169591215527E-3</c:v>
                </c:pt>
                <c:pt idx="790">
                  <c:v>8.1286668638561391E-3</c:v>
                </c:pt>
                <c:pt idx="791">
                  <c:v>8.1266086995896956E-3</c:v>
                </c:pt>
                <c:pt idx="792">
                  <c:v>8.1245424663222172E-3</c:v>
                </c:pt>
                <c:pt idx="793">
                  <c:v>8.1224681640537071E-3</c:v>
                </c:pt>
                <c:pt idx="794">
                  <c:v>8.1203857927841655E-3</c:v>
                </c:pt>
                <c:pt idx="795">
                  <c:v>8.1182953525135923E-3</c:v>
                </c:pt>
                <c:pt idx="796">
                  <c:v>8.1161968432419893E-3</c:v>
                </c:pt>
                <c:pt idx="797">
                  <c:v>8.1140902649693529E-3</c:v>
                </c:pt>
                <c:pt idx="798">
                  <c:v>8.111975617695685E-3</c:v>
                </c:pt>
                <c:pt idx="799">
                  <c:v>8.1098529014209855E-3</c:v>
                </c:pt>
                <c:pt idx="800">
                  <c:v>8.1077221161452544E-3</c:v>
                </c:pt>
                <c:pt idx="801">
                  <c:v>8.1055832618684917E-3</c:v>
                </c:pt>
                <c:pt idx="802">
                  <c:v>8.1034363385906975E-3</c:v>
                </c:pt>
                <c:pt idx="803">
                  <c:v>8.1012813463118734E-3</c:v>
                </c:pt>
                <c:pt idx="804">
                  <c:v>8.0991182850320143E-3</c:v>
                </c:pt>
                <c:pt idx="805">
                  <c:v>8.0969471547511253E-3</c:v>
                </c:pt>
                <c:pt idx="806">
                  <c:v>8.0947679554692047E-3</c:v>
                </c:pt>
                <c:pt idx="807">
                  <c:v>8.0925806871862526E-3</c:v>
                </c:pt>
                <c:pt idx="808">
                  <c:v>8.0903853499022689E-3</c:v>
                </c:pt>
                <c:pt idx="809">
                  <c:v>8.0881819436172519E-3</c:v>
                </c:pt>
                <c:pt idx="810">
                  <c:v>8.085970468331205E-3</c:v>
                </c:pt>
                <c:pt idx="811">
                  <c:v>8.0837509240441249E-3</c:v>
                </c:pt>
                <c:pt idx="812">
                  <c:v>8.0815233107560148E-3</c:v>
                </c:pt>
                <c:pt idx="813">
                  <c:v>8.0792876284668733E-3</c:v>
                </c:pt>
                <c:pt idx="814">
                  <c:v>8.0770438771767001E-3</c:v>
                </c:pt>
                <c:pt idx="815">
                  <c:v>8.0747920568854936E-3</c:v>
                </c:pt>
                <c:pt idx="816">
                  <c:v>8.0725321675932573E-3</c:v>
                </c:pt>
                <c:pt idx="817">
                  <c:v>8.0702642092999877E-3</c:v>
                </c:pt>
                <c:pt idx="818">
                  <c:v>8.0679881820056865E-3</c:v>
                </c:pt>
                <c:pt idx="819">
                  <c:v>8.0657040857103537E-3</c:v>
                </c:pt>
                <c:pt idx="820">
                  <c:v>8.063411920413991E-3</c:v>
                </c:pt>
                <c:pt idx="821">
                  <c:v>8.0611116861165951E-3</c:v>
                </c:pt>
                <c:pt idx="822">
                  <c:v>8.0588033828181676E-3</c:v>
                </c:pt>
                <c:pt idx="823">
                  <c:v>8.0564870105187085E-3</c:v>
                </c:pt>
                <c:pt idx="824">
                  <c:v>8.0541625692182178E-3</c:v>
                </c:pt>
                <c:pt idx="825">
                  <c:v>8.0518300589166973E-3</c:v>
                </c:pt>
                <c:pt idx="826">
                  <c:v>8.0494894796141435E-3</c:v>
                </c:pt>
                <c:pt idx="827">
                  <c:v>8.0471408313105581E-3</c:v>
                </c:pt>
                <c:pt idx="828">
                  <c:v>8.0447841140059411E-3</c:v>
                </c:pt>
                <c:pt idx="829">
                  <c:v>8.0424193277002926E-3</c:v>
                </c:pt>
                <c:pt idx="830">
                  <c:v>8.0400464723936124E-3</c:v>
                </c:pt>
                <c:pt idx="831">
                  <c:v>8.037665548085899E-3</c:v>
                </c:pt>
                <c:pt idx="832">
                  <c:v>8.0352765547771557E-3</c:v>
                </c:pt>
                <c:pt idx="833">
                  <c:v>8.0328794924673808E-3</c:v>
                </c:pt>
                <c:pt idx="834">
                  <c:v>8.0304743611565744E-3</c:v>
                </c:pt>
                <c:pt idx="835">
                  <c:v>8.0280611608447364E-3</c:v>
                </c:pt>
                <c:pt idx="836">
                  <c:v>8.0256398915318668E-3</c:v>
                </c:pt>
                <c:pt idx="837">
                  <c:v>8.0232105532179656E-3</c:v>
                </c:pt>
                <c:pt idx="838">
                  <c:v>8.0207731459030311E-3</c:v>
                </c:pt>
                <c:pt idx="839">
                  <c:v>8.0183276695870651E-3</c:v>
                </c:pt>
                <c:pt idx="840">
                  <c:v>8.0158741242700692E-3</c:v>
                </c:pt>
                <c:pt idx="841">
                  <c:v>8.0134125099520399E-3</c:v>
                </c:pt>
                <c:pt idx="842">
                  <c:v>8.0109428266329809E-3</c:v>
                </c:pt>
                <c:pt idx="843">
                  <c:v>8.0084650743128885E-3</c:v>
                </c:pt>
                <c:pt idx="844">
                  <c:v>8.0059792529917646E-3</c:v>
                </c:pt>
                <c:pt idx="845">
                  <c:v>8.0034853626696108E-3</c:v>
                </c:pt>
                <c:pt idx="846">
                  <c:v>8.0009834033464237E-3</c:v>
                </c:pt>
                <c:pt idx="847">
                  <c:v>7.9984733750222067E-3</c:v>
                </c:pt>
                <c:pt idx="848">
                  <c:v>7.9959552776969565E-3</c:v>
                </c:pt>
                <c:pt idx="849">
                  <c:v>7.9934291113706746E-3</c:v>
                </c:pt>
                <c:pt idx="850">
                  <c:v>7.9908948760433612E-3</c:v>
                </c:pt>
                <c:pt idx="851">
                  <c:v>7.9883525717150163E-3</c:v>
                </c:pt>
                <c:pt idx="852">
                  <c:v>7.9858021983856397E-3</c:v>
                </c:pt>
                <c:pt idx="853">
                  <c:v>7.9832437560552316E-3</c:v>
                </c:pt>
                <c:pt idx="854">
                  <c:v>7.9806772447237918E-3</c:v>
                </c:pt>
                <c:pt idx="855">
                  <c:v>7.9781026643913188E-3</c:v>
                </c:pt>
                <c:pt idx="856">
                  <c:v>7.9755200150578159E-3</c:v>
                </c:pt>
                <c:pt idx="857">
                  <c:v>7.9729292967232832E-3</c:v>
                </c:pt>
                <c:pt idx="858">
                  <c:v>7.9703305093877172E-3</c:v>
                </c:pt>
                <c:pt idx="859">
                  <c:v>7.9677236530511179E-3</c:v>
                </c:pt>
                <c:pt idx="860">
                  <c:v>7.9651087277134887E-3</c:v>
                </c:pt>
                <c:pt idx="861">
                  <c:v>7.9624857333748279E-3</c:v>
                </c:pt>
                <c:pt idx="862">
                  <c:v>7.9598546700351339E-3</c:v>
                </c:pt>
                <c:pt idx="863">
                  <c:v>7.95721553769441E-3</c:v>
                </c:pt>
                <c:pt idx="864">
                  <c:v>7.9545683363526527E-3</c:v>
                </c:pt>
                <c:pt idx="865">
                  <c:v>7.9519130660098639E-3</c:v>
                </c:pt>
                <c:pt idx="866">
                  <c:v>7.9492497266660453E-3</c:v>
                </c:pt>
                <c:pt idx="867">
                  <c:v>7.9465783183211933E-3</c:v>
                </c:pt>
                <c:pt idx="868">
                  <c:v>7.9438988409753098E-3</c:v>
                </c:pt>
                <c:pt idx="869">
                  <c:v>7.9412112946283982E-3</c:v>
                </c:pt>
                <c:pt idx="870">
                  <c:v>7.9385156792804515E-3</c:v>
                </c:pt>
                <c:pt idx="871">
                  <c:v>7.9358119949314732E-3</c:v>
                </c:pt>
                <c:pt idx="872">
                  <c:v>7.9331002415814634E-3</c:v>
                </c:pt>
                <c:pt idx="873">
                  <c:v>7.9303804192304237E-3</c:v>
                </c:pt>
                <c:pt idx="874">
                  <c:v>7.927652527878349E-3</c:v>
                </c:pt>
                <c:pt idx="875">
                  <c:v>7.9249165675252461E-3</c:v>
                </c:pt>
                <c:pt idx="876">
                  <c:v>7.92217253817111E-3</c:v>
                </c:pt>
                <c:pt idx="877">
                  <c:v>7.9194204398159423E-3</c:v>
                </c:pt>
                <c:pt idx="878">
                  <c:v>7.916660272459743E-3</c:v>
                </c:pt>
                <c:pt idx="879">
                  <c:v>7.9138920361025121E-3</c:v>
                </c:pt>
                <c:pt idx="880">
                  <c:v>7.9111157307442496E-3</c:v>
                </c:pt>
                <c:pt idx="881">
                  <c:v>7.9083313563849556E-3</c:v>
                </c:pt>
                <c:pt idx="882">
                  <c:v>7.90553891302463E-3</c:v>
                </c:pt>
                <c:pt idx="883">
                  <c:v>7.9027384006632728E-3</c:v>
                </c:pt>
                <c:pt idx="884">
                  <c:v>7.8999298193008823E-3</c:v>
                </c:pt>
                <c:pt idx="885">
                  <c:v>7.897113168937462E-3</c:v>
                </c:pt>
                <c:pt idx="886">
                  <c:v>7.8942884495730083E-3</c:v>
                </c:pt>
                <c:pt idx="887">
                  <c:v>7.8914556612075248E-3</c:v>
                </c:pt>
                <c:pt idx="888">
                  <c:v>7.8886148038410098E-3</c:v>
                </c:pt>
                <c:pt idx="889">
                  <c:v>7.8857658774734614E-3</c:v>
                </c:pt>
                <c:pt idx="890">
                  <c:v>7.8829088821048832E-3</c:v>
                </c:pt>
                <c:pt idx="891">
                  <c:v>7.8800438177352716E-3</c:v>
                </c:pt>
                <c:pt idx="892">
                  <c:v>7.8771706843646302E-3</c:v>
                </c:pt>
                <c:pt idx="893">
                  <c:v>7.8742894819929573E-3</c:v>
                </c:pt>
                <c:pt idx="894">
                  <c:v>7.871400210620251E-3</c:v>
                </c:pt>
                <c:pt idx="895">
                  <c:v>7.8685028702465132E-3</c:v>
                </c:pt>
                <c:pt idx="896">
                  <c:v>7.8655974608717455E-3</c:v>
                </c:pt>
                <c:pt idx="897">
                  <c:v>7.8626839824959445E-3</c:v>
                </c:pt>
                <c:pt idx="898">
                  <c:v>7.8597624351191102E-3</c:v>
                </c:pt>
                <c:pt idx="899">
                  <c:v>7.8568328187412478E-3</c:v>
                </c:pt>
                <c:pt idx="900">
                  <c:v>7.853895133362352E-3</c:v>
                </c:pt>
                <c:pt idx="901">
                  <c:v>7.8509493789824247E-3</c:v>
                </c:pt>
                <c:pt idx="902">
                  <c:v>7.8479955556014676E-3</c:v>
                </c:pt>
                <c:pt idx="903">
                  <c:v>7.8450336632194771E-3</c:v>
                </c:pt>
                <c:pt idx="904">
                  <c:v>7.8420637018364533E-3</c:v>
                </c:pt>
                <c:pt idx="905">
                  <c:v>7.8390856714523997E-3</c:v>
                </c:pt>
                <c:pt idx="906">
                  <c:v>7.8360995720673145E-3</c:v>
                </c:pt>
                <c:pt idx="907">
                  <c:v>7.8331054036811978E-3</c:v>
                </c:pt>
                <c:pt idx="908">
                  <c:v>7.8301031662940494E-3</c:v>
                </c:pt>
                <c:pt idx="909">
                  <c:v>7.8270928599058678E-3</c:v>
                </c:pt>
                <c:pt idx="910">
                  <c:v>7.8240744845166563E-3</c:v>
                </c:pt>
                <c:pt idx="911">
                  <c:v>7.8210480401264132E-3</c:v>
                </c:pt>
                <c:pt idx="912">
                  <c:v>7.8180135267351368E-3</c:v>
                </c:pt>
                <c:pt idx="913">
                  <c:v>7.8149709443428306E-3</c:v>
                </c:pt>
                <c:pt idx="914">
                  <c:v>7.8119202929494936E-3</c:v>
                </c:pt>
                <c:pt idx="915">
                  <c:v>7.8088615725551234E-3</c:v>
                </c:pt>
                <c:pt idx="916">
                  <c:v>7.8057947831597215E-3</c:v>
                </c:pt>
                <c:pt idx="917">
                  <c:v>7.8027199247632873E-3</c:v>
                </c:pt>
                <c:pt idx="918">
                  <c:v>7.7996369973658223E-3</c:v>
                </c:pt>
                <c:pt idx="919">
                  <c:v>7.7965460009673257E-3</c:v>
                </c:pt>
                <c:pt idx="920">
                  <c:v>7.7934469355677967E-3</c:v>
                </c:pt>
                <c:pt idx="921">
                  <c:v>7.7903398011672361E-3</c:v>
                </c:pt>
                <c:pt idx="922">
                  <c:v>7.7872245977656449E-3</c:v>
                </c:pt>
                <c:pt idx="923">
                  <c:v>7.784101325363022E-3</c:v>
                </c:pt>
                <c:pt idx="924">
                  <c:v>7.7809699839593684E-3</c:v>
                </c:pt>
                <c:pt idx="925">
                  <c:v>7.7778305735546806E-3</c:v>
                </c:pt>
                <c:pt idx="926">
                  <c:v>7.7746830941489622E-3</c:v>
                </c:pt>
                <c:pt idx="927">
                  <c:v>7.7715275457422121E-3</c:v>
                </c:pt>
                <c:pt idx="928">
                  <c:v>7.7683639283344305E-3</c:v>
                </c:pt>
                <c:pt idx="929">
                  <c:v>7.7651922419256173E-3</c:v>
                </c:pt>
                <c:pt idx="930">
                  <c:v>7.7620124865157725E-3</c:v>
                </c:pt>
                <c:pt idx="931">
                  <c:v>7.7588246621048962E-3</c:v>
                </c:pt>
                <c:pt idx="932">
                  <c:v>7.7556287686929883E-3</c:v>
                </c:pt>
                <c:pt idx="933">
                  <c:v>7.7524248062800487E-3</c:v>
                </c:pt>
                <c:pt idx="934">
                  <c:v>7.7492127748660759E-3</c:v>
                </c:pt>
                <c:pt idx="935">
                  <c:v>7.7459926744510733E-3</c:v>
                </c:pt>
                <c:pt idx="936">
                  <c:v>7.7427645050350399E-3</c:v>
                </c:pt>
                <c:pt idx="937">
                  <c:v>7.7395282666179732E-3</c:v>
                </c:pt>
                <c:pt idx="938">
                  <c:v>7.7362839591998758E-3</c:v>
                </c:pt>
                <c:pt idx="939">
                  <c:v>7.733031582780746E-3</c:v>
                </c:pt>
                <c:pt idx="940">
                  <c:v>7.7297711373605837E-3</c:v>
                </c:pt>
                <c:pt idx="941">
                  <c:v>7.7265026229393907E-3</c:v>
                </c:pt>
                <c:pt idx="942">
                  <c:v>7.7232260395171662E-3</c:v>
                </c:pt>
                <c:pt idx="943">
                  <c:v>7.7199413870939091E-3</c:v>
                </c:pt>
                <c:pt idx="944">
                  <c:v>7.7166486656696214E-3</c:v>
                </c:pt>
                <c:pt idx="945">
                  <c:v>7.7133478752443013E-3</c:v>
                </c:pt>
                <c:pt idx="946">
                  <c:v>7.7100390158179521E-3</c:v>
                </c:pt>
                <c:pt idx="947">
                  <c:v>7.7067220873905697E-3</c:v>
                </c:pt>
                <c:pt idx="948">
                  <c:v>7.7033970899621539E-3</c:v>
                </c:pt>
                <c:pt idx="949">
                  <c:v>7.7000640235327083E-3</c:v>
                </c:pt>
                <c:pt idx="950">
                  <c:v>7.6967228881022302E-3</c:v>
                </c:pt>
                <c:pt idx="951">
                  <c:v>7.6933736836707206E-3</c:v>
                </c:pt>
                <c:pt idx="952">
                  <c:v>7.6900164102381803E-3</c:v>
                </c:pt>
                <c:pt idx="953">
                  <c:v>7.6866510678046066E-3</c:v>
                </c:pt>
                <c:pt idx="954">
                  <c:v>7.6832776563700023E-3</c:v>
                </c:pt>
                <c:pt idx="955">
                  <c:v>7.6798961759343681E-3</c:v>
                </c:pt>
                <c:pt idx="956">
                  <c:v>7.6765066264976988E-3</c:v>
                </c:pt>
                <c:pt idx="957">
                  <c:v>7.6731090080599989E-3</c:v>
                </c:pt>
                <c:pt idx="958">
                  <c:v>7.6697033206212673E-3</c:v>
                </c:pt>
                <c:pt idx="959">
                  <c:v>7.6662895641815068E-3</c:v>
                </c:pt>
                <c:pt idx="960">
                  <c:v>7.662867738740713E-3</c:v>
                </c:pt>
                <c:pt idx="961">
                  <c:v>7.6594378442988859E-3</c:v>
                </c:pt>
                <c:pt idx="962">
                  <c:v>7.6559998808560289E-3</c:v>
                </c:pt>
                <c:pt idx="963">
                  <c:v>7.6525538484121395E-3</c:v>
                </c:pt>
                <c:pt idx="964">
                  <c:v>7.6490997469672185E-3</c:v>
                </c:pt>
                <c:pt idx="965">
                  <c:v>7.6456375765212668E-3</c:v>
                </c:pt>
                <c:pt idx="966">
                  <c:v>7.6421673370742809E-3</c:v>
                </c:pt>
                <c:pt idx="967">
                  <c:v>7.638689028626266E-3</c:v>
                </c:pt>
                <c:pt idx="968">
                  <c:v>7.6352026511772187E-3</c:v>
                </c:pt>
                <c:pt idx="969">
                  <c:v>7.6317082047271416E-3</c:v>
                </c:pt>
                <c:pt idx="970">
                  <c:v>7.6282056892760302E-3</c:v>
                </c:pt>
                <c:pt idx="971">
                  <c:v>7.6246951048238873E-3</c:v>
                </c:pt>
                <c:pt idx="972">
                  <c:v>7.6211764513707128E-3</c:v>
                </c:pt>
                <c:pt idx="973">
                  <c:v>7.6176497289165085E-3</c:v>
                </c:pt>
                <c:pt idx="974">
                  <c:v>7.61411493746127E-3</c:v>
                </c:pt>
                <c:pt idx="975">
                  <c:v>7.6105720770050008E-3</c:v>
                </c:pt>
                <c:pt idx="976">
                  <c:v>7.6070211475477E-3</c:v>
                </c:pt>
                <c:pt idx="977">
                  <c:v>7.6034621490893677E-3</c:v>
                </c:pt>
                <c:pt idx="978">
                  <c:v>7.5998950816300037E-3</c:v>
                </c:pt>
                <c:pt idx="979">
                  <c:v>7.5963199451696091E-3</c:v>
                </c:pt>
                <c:pt idx="980">
                  <c:v>7.5927367397081811E-3</c:v>
                </c:pt>
                <c:pt idx="981">
                  <c:v>7.5891454652457233E-3</c:v>
                </c:pt>
                <c:pt idx="982">
                  <c:v>7.585546121782233E-3</c:v>
                </c:pt>
                <c:pt idx="983">
                  <c:v>7.5819387093177103E-3</c:v>
                </c:pt>
                <c:pt idx="984">
                  <c:v>7.5783232278521569E-3</c:v>
                </c:pt>
                <c:pt idx="985">
                  <c:v>7.5746996773855711E-3</c:v>
                </c:pt>
                <c:pt idx="986">
                  <c:v>7.5710680579179545E-3</c:v>
                </c:pt>
                <c:pt idx="987">
                  <c:v>7.5674283694493064E-3</c:v>
                </c:pt>
                <c:pt idx="988">
                  <c:v>7.5637806119796258E-3</c:v>
                </c:pt>
                <c:pt idx="989">
                  <c:v>7.5601247855089119E-3</c:v>
                </c:pt>
                <c:pt idx="990">
                  <c:v>7.5564608900371691E-3</c:v>
                </c:pt>
                <c:pt idx="991">
                  <c:v>7.5527889255643955E-3</c:v>
                </c:pt>
                <c:pt idx="992">
                  <c:v>7.5491088920905886E-3</c:v>
                </c:pt>
                <c:pt idx="993">
                  <c:v>7.5454207896157493E-3</c:v>
                </c:pt>
                <c:pt idx="994">
                  <c:v>7.5417246181398792E-3</c:v>
                </c:pt>
                <c:pt idx="995">
                  <c:v>7.5380203776629776E-3</c:v>
                </c:pt>
                <c:pt idx="996">
                  <c:v>7.5343080681850444E-3</c:v>
                </c:pt>
                <c:pt idx="997">
                  <c:v>7.5305876897060788E-3</c:v>
                </c:pt>
                <c:pt idx="998">
                  <c:v>7.5268592422260815E-3</c:v>
                </c:pt>
                <c:pt idx="999">
                  <c:v>7.5231227257450536E-3</c:v>
                </c:pt>
                <c:pt idx="1000">
                  <c:v>7.5194095634485278E-3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8F3-4DBF-BEFE-951C9965AA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1785408"/>
        <c:axId val="-1361774528"/>
      </c:scatterChart>
      <c:valAx>
        <c:axId val="-13617854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774528"/>
        <c:crosses val="autoZero"/>
        <c:crossBetween val="midCat"/>
      </c:valAx>
      <c:valAx>
        <c:axId val="-136177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Área de Quemado (m</a:t>
                </a:r>
                <a:r>
                  <a:rPr lang="en-US" baseline="30000"/>
                  <a:t>2</a:t>
                </a:r>
                <a:r>
                  <a:rPr lang="en-US"/>
                  <a:t>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7854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Presión en Recámara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MPa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Tiempo'!$D$32:$D$3510</c:f>
              <c:numCache>
                <c:formatCode>0.00E+00</c:formatCode>
                <c:ptCount val="3479"/>
                <c:pt idx="0" formatCode="0.00">
                  <c:v>101325</c:v>
                </c:pt>
                <c:pt idx="1">
                  <c:v>101325</c:v>
                </c:pt>
                <c:pt idx="2">
                  <c:v>309643.62736436387</c:v>
                </c:pt>
                <c:pt idx="3">
                  <c:v>453710.44145208283</c:v>
                </c:pt>
                <c:pt idx="4">
                  <c:v>656921.58793078864</c:v>
                </c:pt>
                <c:pt idx="5">
                  <c:v>856388.5313194514</c:v>
                </c:pt>
                <c:pt idx="6">
                  <c:v>1056408.8905754338</c:v>
                </c:pt>
                <c:pt idx="7">
                  <c:v>1248142.1078398055</c:v>
                </c:pt>
                <c:pt idx="8">
                  <c:v>1428442.2773333709</c:v>
                </c:pt>
                <c:pt idx="9">
                  <c:v>1595250.0035692514</c:v>
                </c:pt>
                <c:pt idx="10">
                  <c:v>1747758.1580150363</c:v>
                </c:pt>
                <c:pt idx="11">
                  <c:v>1885925.7369996207</c:v>
                </c:pt>
                <c:pt idx="12">
                  <c:v>2010215.2661767325</c:v>
                </c:pt>
                <c:pt idx="13">
                  <c:v>2121395.5506329061</c:v>
                </c:pt>
                <c:pt idx="14">
                  <c:v>2220405.8434930923</c:v>
                </c:pt>
                <c:pt idx="15">
                  <c:v>2308262.800893514</c:v>
                </c:pt>
                <c:pt idx="16">
                  <c:v>2385998.224771935</c:v>
                </c:pt>
                <c:pt idx="17">
                  <c:v>2454618.6266675889</c:v>
                </c:pt>
                <c:pt idx="18">
                  <c:v>2515080.1406980809</c:v>
                </c:pt>
                <c:pt idx="19">
                  <c:v>2568274.1216923608</c:v>
                </c:pt>
                <c:pt idx="20">
                  <c:v>2615020.0830058572</c:v>
                </c:pt>
                <c:pt idx="21">
                  <c:v>2656063.5842752717</c:v>
                </c:pt>
                <c:pt idx="22">
                  <c:v>2692077.3707206808</c:v>
                </c:pt>
                <c:pt idx="23">
                  <c:v>2723664.5648788982</c:v>
                </c:pt>
                <c:pt idx="24">
                  <c:v>2751363.0715765832</c:v>
                </c:pt>
                <c:pt idx="25">
                  <c:v>2775650.6158550512</c:v>
                </c:pt>
                <c:pt idx="26">
                  <c:v>2796950.0191506608</c:v>
                </c:pt>
                <c:pt idx="27">
                  <c:v>2815634.4515545345</c:v>
                </c:pt>
                <c:pt idx="28">
                  <c:v>2832032.4919790309</c:v>
                </c:pt>
                <c:pt idx="29">
                  <c:v>2846432.8942217296</c:v>
                </c:pt>
                <c:pt idx="30">
                  <c:v>2859089.0029958356</c:v>
                </c:pt>
                <c:pt idx="31">
                  <c:v>2870222.7955283155</c:v>
                </c:pt>
                <c:pt idx="32">
                  <c:v>2880028.5455667549</c:v>
                </c:pt>
                <c:pt idx="33">
                  <c:v>2888676.1203872683</c:v>
                </c:pt>
                <c:pt idx="34">
                  <c:v>2896313.9299806445</c:v>
                </c:pt>
                <c:pt idx="35">
                  <c:v>2903071.5524546551</c:v>
                </c:pt>
                <c:pt idx="36">
                  <c:v>2909062.0620622025</c:v>
                </c:pt>
                <c:pt idx="37">
                  <c:v>2914384.0869018636</c:v>
                </c:pt>
                <c:pt idx="38">
                  <c:v>2919123.6228353577</c:v>
                </c:pt>
                <c:pt idx="39">
                  <c:v>2923355.6289769709</c:v>
                </c:pt>
                <c:pt idx="40">
                  <c:v>2927145.4284598464</c:v>
                </c:pt>
                <c:pt idx="41">
                  <c:v>2930549.9363600318</c:v>
                </c:pt>
                <c:pt idx="42">
                  <c:v>2933618.7347037983</c:v>
                </c:pt>
                <c:pt idx="43">
                  <c:v>2936395.0125978612</c:v>
                </c:pt>
                <c:pt idx="44">
                  <c:v>2938916.3876465801</c:v>
                </c:pt>
                <c:pt idx="45">
                  <c:v>2941215.6231117384</c:v>
                </c:pt>
                <c:pt idx="46">
                  <c:v>2943321.2536510192</c:v>
                </c:pt>
                <c:pt idx="47">
                  <c:v>2945258.1309994371</c:v>
                </c:pt>
                <c:pt idx="48">
                  <c:v>2947047.8996344935</c:v>
                </c:pt>
                <c:pt idx="49">
                  <c:v>2948709.4112567976</c:v>
                </c:pt>
                <c:pt idx="50">
                  <c:v>2950259.0858541955</c:v>
                </c:pt>
                <c:pt idx="51">
                  <c:v>2951711.2261572289</c:v>
                </c:pt>
                <c:pt idx="52">
                  <c:v>2953078.2914591818</c:v>
                </c:pt>
                <c:pt idx="53">
                  <c:v>2954371.1360068871</c:v>
                </c:pt>
                <c:pt idx="54">
                  <c:v>2955599.2165392824</c:v>
                </c:pt>
                <c:pt idx="55">
                  <c:v>2956770.7729372662</c:v>
                </c:pt>
                <c:pt idx="56">
                  <c:v>2957892.9854742936</c:v>
                </c:pt>
                <c:pt idx="57">
                  <c:v>2958972.1116886614</c:v>
                </c:pt>
                <c:pt idx="58">
                  <c:v>2960013.6055210643</c:v>
                </c:pt>
                <c:pt idx="59">
                  <c:v>2961022.2210128028</c:v>
                </c:pt>
                <c:pt idx="60">
                  <c:v>2962002.1025726907</c:v>
                </c:pt>
                <c:pt idx="61">
                  <c:v>2962956.8635573271</c:v>
                </c:pt>
                <c:pt idx="62">
                  <c:v>2963889.6546704867</c:v>
                </c:pt>
                <c:pt idx="63">
                  <c:v>2964803.2235203432</c:v>
                </c:pt>
                <c:pt idx="64">
                  <c:v>2965699.9664666257</c:v>
                </c:pt>
                <c:pt idx="65">
                  <c:v>2966581.9737758939</c:v>
                </c:pt>
                <c:pt idx="66">
                  <c:v>2967451.0689252587</c:v>
                </c:pt>
                <c:pt idx="67">
                  <c:v>2968308.84285388</c:v>
                </c:pt>
                <c:pt idx="68">
                  <c:v>2969156.6837783097</c:v>
                </c:pt>
                <c:pt idx="69">
                  <c:v>2969995.8031691248</c:v>
                </c:pt>
                <c:pt idx="70">
                  <c:v>2970827.2583842804</c:v>
                </c:pt>
                <c:pt idx="71">
                  <c:v>2971651.9723828654</c:v>
                </c:pt>
                <c:pt idx="72">
                  <c:v>2972470.7509047831</c:v>
                </c:pt>
                <c:pt idx="73">
                  <c:v>2973284.2974429512</c:v>
                </c:pt>
                <c:pt idx="74">
                  <c:v>2974093.226292416</c:v>
                </c:pt>
                <c:pt idx="75">
                  <c:v>2974898.0739197778</c:v>
                </c:pt>
                <c:pt idx="76">
                  <c:v>2975699.3088830221</c:v>
                </c:pt>
                <c:pt idx="77">
                  <c:v>2976497.340471826</c:v>
                </c:pt>
                <c:pt idx="78">
                  <c:v>2977292.5262497226</c:v>
                </c:pt>
                <c:pt idx="79">
                  <c:v>2978085.178620256</c:v>
                </c:pt>
                <c:pt idx="80">
                  <c:v>2978875.570567471</c:v>
                </c:pt>
                <c:pt idx="81">
                  <c:v>2979663.940652037</c:v>
                </c:pt>
                <c:pt idx="82">
                  <c:v>2980450.4973761481</c:v>
                </c:pt>
                <c:pt idx="83">
                  <c:v>2981235.4229879812</c:v>
                </c:pt>
                <c:pt idx="84">
                  <c:v>2982018.8768052445</c:v>
                </c:pt>
                <c:pt idx="85">
                  <c:v>2982800.9981141118</c:v>
                </c:pt>
                <c:pt idx="86">
                  <c:v>2983581.9086966035</c:v>
                </c:pt>
                <c:pt idx="87">
                  <c:v>2984361.715042247</c:v>
                </c:pt>
                <c:pt idx="88">
                  <c:v>2985140.5102744079</c:v>
                </c:pt>
                <c:pt idx="89">
                  <c:v>2985918.3758362243</c:v>
                </c:pt>
                <c:pt idx="90">
                  <c:v>2986695.3829578524</c:v>
                </c:pt>
                <c:pt idx="91">
                  <c:v>2987471.593942299</c:v>
                </c:pt>
                <c:pt idx="92">
                  <c:v>2988247.0632871813</c:v>
                </c:pt>
                <c:pt idx="93">
                  <c:v>2989021.8386646616</c:v>
                </c:pt>
                <c:pt idx="94">
                  <c:v>2989795.9617767488</c:v>
                </c:pt>
                <c:pt idx="95">
                  <c:v>2990569.469103497</c:v>
                </c:pt>
                <c:pt idx="96">
                  <c:v>2991342.3925589491</c:v>
                </c:pt>
                <c:pt idx="97">
                  <c:v>2992114.7600573609</c:v>
                </c:pt>
                <c:pt idx="98">
                  <c:v>2992886.5960197002</c:v>
                </c:pt>
                <c:pt idx="99">
                  <c:v>2993657.9218052593</c:v>
                </c:pt>
                <c:pt idx="100">
                  <c:v>2994428.7560950425</c:v>
                </c:pt>
                <c:pt idx="101">
                  <c:v>2995199.1152236541</c:v>
                </c:pt>
                <c:pt idx="102">
                  <c:v>2995969.0134769487</c:v>
                </c:pt>
                <c:pt idx="103">
                  <c:v>2996738.4633404817</c:v>
                </c:pt>
                <c:pt idx="104">
                  <c:v>2997507.4757292876</c:v>
                </c:pt>
                <c:pt idx="105">
                  <c:v>2998276.0601769029</c:v>
                </c:pt>
                <c:pt idx="106">
                  <c:v>2999044.2250121185</c:v>
                </c:pt>
                <c:pt idx="107">
                  <c:v>2999811.9775063274</c:v>
                </c:pt>
                <c:pt idx="108">
                  <c:v>3000579.3240030184</c:v>
                </c:pt>
                <c:pt idx="109">
                  <c:v>3001346.2700355747</c:v>
                </c:pt>
                <c:pt idx="110">
                  <c:v>3002112.820426451</c:v>
                </c:pt>
                <c:pt idx="111">
                  <c:v>3002878.9793730504</c:v>
                </c:pt>
                <c:pt idx="112">
                  <c:v>3003644.7505276012</c:v>
                </c:pt>
                <c:pt idx="113">
                  <c:v>3004410.1370634064</c:v>
                </c:pt>
                <c:pt idx="114">
                  <c:v>3005175.1417337717</c:v>
                </c:pt>
                <c:pt idx="115">
                  <c:v>3005939.7669233768</c:v>
                </c:pt>
                <c:pt idx="116">
                  <c:v>3006704.014694876</c:v>
                </c:pt>
                <c:pt idx="117">
                  <c:v>3007467.8868272547</c:v>
                </c:pt>
                <c:pt idx="118">
                  <c:v>3008231.3848502203</c:v>
                </c:pt>
                <c:pt idx="119">
                  <c:v>3008994.5100784465</c:v>
                </c:pt>
                <c:pt idx="120">
                  <c:v>3009757.2636325276</c:v>
                </c:pt>
                <c:pt idx="121">
                  <c:v>3010519.6464667204</c:v>
                </c:pt>
                <c:pt idx="122">
                  <c:v>3011281.6593883694</c:v>
                </c:pt>
                <c:pt idx="123">
                  <c:v>3012043.3030746416</c:v>
                </c:pt>
                <c:pt idx="124">
                  <c:v>3012804.5780904475</c:v>
                </c:pt>
                <c:pt idx="125">
                  <c:v>3013565.484900611</c:v>
                </c:pt>
                <c:pt idx="126">
                  <c:v>3014326.0238823961</c:v>
                </c:pt>
                <c:pt idx="127">
                  <c:v>3015086.1953376983</c:v>
                </c:pt>
                <c:pt idx="128">
                  <c:v>3015845.9994992004</c:v>
                </c:pt>
                <c:pt idx="129">
                  <c:v>3016605.436540755</c:v>
                </c:pt>
                <c:pt idx="130">
                  <c:v>3017364.5065871216</c:v>
                </c:pt>
                <c:pt idx="131">
                  <c:v>3018123.2097128388</c:v>
                </c:pt>
                <c:pt idx="132">
                  <c:v>3018881.5459573455</c:v>
                </c:pt>
                <c:pt idx="133">
                  <c:v>3019639.5153198913</c:v>
                </c:pt>
                <c:pt idx="134">
                  <c:v>3020397.1177730872</c:v>
                </c:pt>
                <c:pt idx="135">
                  <c:v>3021154.3532592268</c:v>
                </c:pt>
                <c:pt idx="136">
                  <c:v>3021911.2216993063</c:v>
                </c:pt>
                <c:pt idx="137">
                  <c:v>3022667.7229916817</c:v>
                </c:pt>
                <c:pt idx="138">
                  <c:v>3023423.8570172978</c:v>
                </c:pt>
                <c:pt idx="139">
                  <c:v>3024179.6236396316</c:v>
                </c:pt>
                <c:pt idx="140">
                  <c:v>3024935.0227099322</c:v>
                </c:pt>
                <c:pt idx="141">
                  <c:v>3025690.0540645337</c:v>
                </c:pt>
                <c:pt idx="142">
                  <c:v>3026444.7175306189</c:v>
                </c:pt>
                <c:pt idx="143">
                  <c:v>3027199.0129259299</c:v>
                </c:pt>
                <c:pt idx="144">
                  <c:v>3027952.9400582188</c:v>
                </c:pt>
                <c:pt idx="145">
                  <c:v>3028706.4987287456</c:v>
                </c:pt>
                <c:pt idx="146">
                  <c:v>3029459.6887325076</c:v>
                </c:pt>
                <c:pt idx="147">
                  <c:v>3030212.5098577379</c:v>
                </c:pt>
                <c:pt idx="148">
                  <c:v>3030964.9618891478</c:v>
                </c:pt>
                <c:pt idx="149">
                  <c:v>3031717.0446052835</c:v>
                </c:pt>
                <c:pt idx="150">
                  <c:v>3032468.7577822926</c:v>
                </c:pt>
                <c:pt idx="151">
                  <c:v>3033220.1011920758</c:v>
                </c:pt>
                <c:pt idx="152">
                  <c:v>3033971.0746043823</c:v>
                </c:pt>
                <c:pt idx="153">
                  <c:v>3034721.6777845817</c:v>
                </c:pt>
                <c:pt idx="154">
                  <c:v>3035471.9104980738</c:v>
                </c:pt>
                <c:pt idx="155">
                  <c:v>3036221.7725073444</c:v>
                </c:pt>
                <c:pt idx="156">
                  <c:v>3036971.2635724936</c:v>
                </c:pt>
                <c:pt idx="157">
                  <c:v>3037720.383451682</c:v>
                </c:pt>
                <c:pt idx="158">
                  <c:v>3038469.1319047455</c:v>
                </c:pt>
                <c:pt idx="159">
                  <c:v>3039217.5086863702</c:v>
                </c:pt>
                <c:pt idx="160">
                  <c:v>3039965.5135529009</c:v>
                </c:pt>
                <c:pt idx="161">
                  <c:v>3040713.146259428</c:v>
                </c:pt>
                <c:pt idx="162">
                  <c:v>3041460.4065590524</c:v>
                </c:pt>
                <c:pt idx="163">
                  <c:v>3042207.2942058383</c:v>
                </c:pt>
                <c:pt idx="164">
                  <c:v>3042953.8089526952</c:v>
                </c:pt>
                <c:pt idx="165">
                  <c:v>3043699.9505502949</c:v>
                </c:pt>
                <c:pt idx="166">
                  <c:v>3044445.7187520065</c:v>
                </c:pt>
                <c:pt idx="167">
                  <c:v>3045191.1133092083</c:v>
                </c:pt>
                <c:pt idx="168">
                  <c:v>3045936.1339732567</c:v>
                </c:pt>
                <c:pt idx="169">
                  <c:v>3046680.7804948562</c:v>
                </c:pt>
                <c:pt idx="170">
                  <c:v>3047425.0526241665</c:v>
                </c:pt>
                <c:pt idx="171">
                  <c:v>3048168.9501128453</c:v>
                </c:pt>
                <c:pt idx="172">
                  <c:v>3048912.4727108753</c:v>
                </c:pt>
                <c:pt idx="173">
                  <c:v>3049655.6201687916</c:v>
                </c:pt>
                <c:pt idx="174">
                  <c:v>3050398.3922369545</c:v>
                </c:pt>
                <c:pt idx="175">
                  <c:v>3051140.788665887</c:v>
                </c:pt>
                <c:pt idx="176">
                  <c:v>3051882.8092056154</c:v>
                </c:pt>
                <c:pt idx="177">
                  <c:v>3052624.4536060728</c:v>
                </c:pt>
                <c:pt idx="178">
                  <c:v>3053365.7216180796</c:v>
                </c:pt>
                <c:pt idx="179">
                  <c:v>3054106.6129922266</c:v>
                </c:pt>
                <c:pt idx="180">
                  <c:v>3054847.1274779546</c:v>
                </c:pt>
                <c:pt idx="181">
                  <c:v>3055587.2648263141</c:v>
                </c:pt>
                <c:pt idx="182">
                  <c:v>3056327.0247871312</c:v>
                </c:pt>
                <c:pt idx="183">
                  <c:v>3057066.4071108159</c:v>
                </c:pt>
                <c:pt idx="184">
                  <c:v>3057805.41154858</c:v>
                </c:pt>
                <c:pt idx="185">
                  <c:v>3058544.0378510156</c:v>
                </c:pt>
                <c:pt idx="186">
                  <c:v>3059282.2857678942</c:v>
                </c:pt>
                <c:pt idx="187">
                  <c:v>3060020.155051487</c:v>
                </c:pt>
                <c:pt idx="188">
                  <c:v>3060757.6454516775</c:v>
                </c:pt>
                <c:pt idx="189">
                  <c:v>3061494.75671924</c:v>
                </c:pt>
                <c:pt idx="190">
                  <c:v>3062231.4886056823</c:v>
                </c:pt>
                <c:pt idx="191">
                  <c:v>3062967.8408621657</c:v>
                </c:pt>
                <c:pt idx="192">
                  <c:v>3063703.8132398818</c:v>
                </c:pt>
                <c:pt idx="193">
                  <c:v>3064439.4054906839</c:v>
                </c:pt>
                <c:pt idx="194">
                  <c:v>3065174.6173650706</c:v>
                </c:pt>
                <c:pt idx="195">
                  <c:v>3065909.4486155808</c:v>
                </c:pt>
                <c:pt idx="196">
                  <c:v>3066643.8989932854</c:v>
                </c:pt>
                <c:pt idx="197">
                  <c:v>3067377.9682499333</c:v>
                </c:pt>
                <c:pt idx="198">
                  <c:v>3068111.6561387763</c:v>
                </c:pt>
                <c:pt idx="199">
                  <c:v>3068844.9624099033</c:v>
                </c:pt>
                <c:pt idx="200">
                  <c:v>3069577.8868170828</c:v>
                </c:pt>
                <c:pt idx="201">
                  <c:v>3070310.4291120842</c:v>
                </c:pt>
                <c:pt idx="202">
                  <c:v>3071042.5890469281</c:v>
                </c:pt>
                <c:pt idx="203">
                  <c:v>3071774.3663750775</c:v>
                </c:pt>
                <c:pt idx="204">
                  <c:v>3072505.7608480682</c:v>
                </c:pt>
                <c:pt idx="205">
                  <c:v>3073236.7722195918</c:v>
                </c:pt>
                <c:pt idx="206">
                  <c:v>3073967.4002419971</c:v>
                </c:pt>
                <c:pt idx="207">
                  <c:v>3074697.6446687104</c:v>
                </c:pt>
                <c:pt idx="208">
                  <c:v>3075427.5052531129</c:v>
                </c:pt>
                <c:pt idx="209">
                  <c:v>3076156.9817472966</c:v>
                </c:pt>
                <c:pt idx="210">
                  <c:v>3076886.0739057236</c:v>
                </c:pt>
                <c:pt idx="211">
                  <c:v>3077614.7814816926</c:v>
                </c:pt>
                <c:pt idx="212">
                  <c:v>3078343.1042287936</c:v>
                </c:pt>
                <c:pt idx="213">
                  <c:v>3079071.0419008485</c:v>
                </c:pt>
                <c:pt idx="214">
                  <c:v>3079798.594251574</c:v>
                </c:pt>
                <c:pt idx="215">
                  <c:v>3080525.7610355127</c:v>
                </c:pt>
                <c:pt idx="216">
                  <c:v>3081252.5420063576</c:v>
                </c:pt>
                <c:pt idx="217">
                  <c:v>3081978.9369189437</c:v>
                </c:pt>
                <c:pt idx="218">
                  <c:v>3082704.9455278236</c:v>
                </c:pt>
                <c:pt idx="219">
                  <c:v>3083430.5675854553</c:v>
                </c:pt>
                <c:pt idx="220">
                  <c:v>3084155.8028490553</c:v>
                </c:pt>
                <c:pt idx="221">
                  <c:v>3084880.6510714367</c:v>
                </c:pt>
                <c:pt idx="222">
                  <c:v>3085605.1120094862</c:v>
                </c:pt>
                <c:pt idx="223">
                  <c:v>3086329.1854169909</c:v>
                </c:pt>
                <c:pt idx="224">
                  <c:v>3087052.871049169</c:v>
                </c:pt>
                <c:pt idx="225">
                  <c:v>3087776.1686621192</c:v>
                </c:pt>
                <c:pt idx="226">
                  <c:v>3088499.078010215</c:v>
                </c:pt>
                <c:pt idx="227">
                  <c:v>3089221.5988497729</c:v>
                </c:pt>
                <c:pt idx="228">
                  <c:v>3089943.7309362632</c:v>
                </c:pt>
                <c:pt idx="229">
                  <c:v>3090665.4740253859</c:v>
                </c:pt>
                <c:pt idx="230">
                  <c:v>3091386.8278733231</c:v>
                </c:pt>
                <c:pt idx="231">
                  <c:v>3092107.7922357507</c:v>
                </c:pt>
                <c:pt idx="232">
                  <c:v>3092828.3668691432</c:v>
                </c:pt>
                <c:pt idx="233">
                  <c:v>3093548.5515300236</c:v>
                </c:pt>
                <c:pt idx="234">
                  <c:v>3094268.3459743499</c:v>
                </c:pt>
                <c:pt idx="235">
                  <c:v>3094987.749959135</c:v>
                </c:pt>
                <c:pt idx="236">
                  <c:v>3095706.7632407402</c:v>
                </c:pt>
                <c:pt idx="237">
                  <c:v>3096425.3855765127</c:v>
                </c:pt>
                <c:pt idx="238">
                  <c:v>3097143.6167234001</c:v>
                </c:pt>
                <c:pt idx="239">
                  <c:v>3097861.4564383235</c:v>
                </c:pt>
                <c:pt idx="240">
                  <c:v>3098578.9044778738</c:v>
                </c:pt>
                <c:pt idx="241">
                  <c:v>3099295.9606007999</c:v>
                </c:pt>
                <c:pt idx="242">
                  <c:v>3100012.6245637005</c:v>
                </c:pt>
                <c:pt idx="243">
                  <c:v>3100728.8961238121</c:v>
                </c:pt>
                <c:pt idx="244">
                  <c:v>3101444.775040111</c:v>
                </c:pt>
                <c:pt idx="245">
                  <c:v>3102160.2610693905</c:v>
                </c:pt>
                <c:pt idx="246">
                  <c:v>3102875.353969954</c:v>
                </c:pt>
                <c:pt idx="247">
                  <c:v>3103590.0535007552</c:v>
                </c:pt>
                <c:pt idx="248">
                  <c:v>3104304.3594191791</c:v>
                </c:pt>
                <c:pt idx="249">
                  <c:v>3105018.2714837166</c:v>
                </c:pt>
                <c:pt idx="250">
                  <c:v>3105731.7894531754</c:v>
                </c:pt>
                <c:pt idx="251">
                  <c:v>3106444.9130857266</c:v>
                </c:pt>
                <c:pt idx="252">
                  <c:v>3107157.6421411107</c:v>
                </c:pt>
                <c:pt idx="253">
                  <c:v>3107869.9763776776</c:v>
                </c:pt>
                <c:pt idx="254">
                  <c:v>3108581.915554116</c:v>
                </c:pt>
                <c:pt idx="255">
                  <c:v>3109293.4594303006</c:v>
                </c:pt>
                <c:pt idx="256">
                  <c:v>3110004.6077649891</c:v>
                </c:pt>
                <c:pt idx="257">
                  <c:v>3110715.3603181136</c:v>
                </c:pt>
                <c:pt idx="258">
                  <c:v>3111425.7168490798</c:v>
                </c:pt>
                <c:pt idx="259">
                  <c:v>3112135.6771177598</c:v>
                </c:pt>
                <c:pt idx="260">
                  <c:v>3112845.2408838118</c:v>
                </c:pt>
                <c:pt idx="261">
                  <c:v>3113554.4079073151</c:v>
                </c:pt>
                <c:pt idx="262">
                  <c:v>3114263.1779481028</c:v>
                </c:pt>
                <c:pt idx="263">
                  <c:v>3114971.5507672913</c:v>
                </c:pt>
                <c:pt idx="264">
                  <c:v>3115679.5261240941</c:v>
                </c:pt>
                <c:pt idx="265">
                  <c:v>3116387.1037794058</c:v>
                </c:pt>
                <c:pt idx="266">
                  <c:v>3117094.2834946299</c:v>
                </c:pt>
                <c:pt idx="267">
                  <c:v>3117801.0650295252</c:v>
                </c:pt>
                <c:pt idx="268">
                  <c:v>3118507.4481451362</c:v>
                </c:pt>
                <c:pt idx="269">
                  <c:v>3119213.4326032936</c:v>
                </c:pt>
                <c:pt idx="270">
                  <c:v>3119919.0181647032</c:v>
                </c:pt>
                <c:pt idx="271">
                  <c:v>3120624.2045903145</c:v>
                </c:pt>
                <c:pt idx="272">
                  <c:v>3121328.9916418749</c:v>
                </c:pt>
                <c:pt idx="273">
                  <c:v>3122033.3790809098</c:v>
                </c:pt>
                <c:pt idx="274">
                  <c:v>3122737.3666690541</c:v>
                </c:pt>
                <c:pt idx="275">
                  <c:v>3123440.9541689199</c:v>
                </c:pt>
                <c:pt idx="276">
                  <c:v>3124144.1413412853</c:v>
                </c:pt>
                <c:pt idx="277">
                  <c:v>3124846.9279486318</c:v>
                </c:pt>
                <c:pt idx="278">
                  <c:v>3125549.3137531001</c:v>
                </c:pt>
                <c:pt idx="279">
                  <c:v>3126251.298518308</c:v>
                </c:pt>
                <c:pt idx="280">
                  <c:v>3126952.8820050033</c:v>
                </c:pt>
                <c:pt idx="281">
                  <c:v>3127654.0639765179</c:v>
                </c:pt>
                <c:pt idx="282">
                  <c:v>3128354.8441957016</c:v>
                </c:pt>
                <c:pt idx="283">
                  <c:v>3129055.222425594</c:v>
                </c:pt>
                <c:pt idx="284">
                  <c:v>3129755.1984291002</c:v>
                </c:pt>
                <c:pt idx="285">
                  <c:v>3130454.7719690069</c:v>
                </c:pt>
                <c:pt idx="286">
                  <c:v>3131153.9428091771</c:v>
                </c:pt>
                <c:pt idx="287">
                  <c:v>3131852.7107126229</c:v>
                </c:pt>
                <c:pt idx="288">
                  <c:v>3132551.0754430913</c:v>
                </c:pt>
                <c:pt idx="289">
                  <c:v>3133249.036764381</c:v>
                </c:pt>
                <c:pt idx="290">
                  <c:v>3133946.5944400262</c:v>
                </c:pt>
                <c:pt idx="291">
                  <c:v>3134643.748234509</c:v>
                </c:pt>
                <c:pt idx="292">
                  <c:v>3135340.4979116577</c:v>
                </c:pt>
                <c:pt idx="293">
                  <c:v>3136036.8432353232</c:v>
                </c:pt>
                <c:pt idx="294">
                  <c:v>3136732.7839702535</c:v>
                </c:pt>
                <c:pt idx="295">
                  <c:v>3137428.3198807896</c:v>
                </c:pt>
                <c:pt idx="296">
                  <c:v>3138123.4507323704</c:v>
                </c:pt>
                <c:pt idx="297">
                  <c:v>3138818.1762887603</c:v>
                </c:pt>
                <c:pt idx="298">
                  <c:v>3139512.4963152087</c:v>
                </c:pt>
                <c:pt idx="299">
                  <c:v>3140206.4105767645</c:v>
                </c:pt>
                <c:pt idx="300">
                  <c:v>3140899.9188385969</c:v>
                </c:pt>
                <c:pt idx="301">
                  <c:v>3141593.0208662637</c:v>
                </c:pt>
                <c:pt idx="302">
                  <c:v>3142285.7164245006</c:v>
                </c:pt>
                <c:pt idx="303">
                  <c:v>3142978.0052799382</c:v>
                </c:pt>
                <c:pt idx="304">
                  <c:v>3143669.8871973511</c:v>
                </c:pt>
                <c:pt idx="305">
                  <c:v>3144361.3619434023</c:v>
                </c:pt>
                <c:pt idx="306">
                  <c:v>3145052.4292831803</c:v>
                </c:pt>
                <c:pt idx="307">
                  <c:v>3145743.0889841858</c:v>
                </c:pt>
                <c:pt idx="308">
                  <c:v>3146433.3408110654</c:v>
                </c:pt>
                <c:pt idx="309">
                  <c:v>3147123.1845312319</c:v>
                </c:pt>
                <c:pt idx="310">
                  <c:v>3147812.6199109801</c:v>
                </c:pt>
                <c:pt idx="311">
                  <c:v>3148501.6467165286</c:v>
                </c:pt>
                <c:pt idx="312">
                  <c:v>3149190.2647154583</c:v>
                </c:pt>
                <c:pt idx="313">
                  <c:v>3149878.4736742098</c:v>
                </c:pt>
                <c:pt idx="314">
                  <c:v>3150566.2733602673</c:v>
                </c:pt>
                <c:pt idx="315">
                  <c:v>3151253.6635402739</c:v>
                </c:pt>
                <c:pt idx="316">
                  <c:v>3151940.6439818852</c:v>
                </c:pt>
                <c:pt idx="317">
                  <c:v>3152627.2144527412</c:v>
                </c:pt>
                <c:pt idx="318">
                  <c:v>3153313.3747201981</c:v>
                </c:pt>
                <c:pt idx="319">
                  <c:v>3153999.1245524995</c:v>
                </c:pt>
                <c:pt idx="320">
                  <c:v>3154684.4637166532</c:v>
                </c:pt>
                <c:pt idx="321">
                  <c:v>3155369.3919820283</c:v>
                </c:pt>
                <c:pt idx="322">
                  <c:v>3156053.9091154537</c:v>
                </c:pt>
                <c:pt idx="323">
                  <c:v>3156738.014885854</c:v>
                </c:pt>
                <c:pt idx="324">
                  <c:v>3157421.7090613875</c:v>
                </c:pt>
                <c:pt idx="325">
                  <c:v>3158104.9914109693</c:v>
                </c:pt>
                <c:pt idx="326">
                  <c:v>3158787.8617030256</c:v>
                </c:pt>
                <c:pt idx="327">
                  <c:v>3159470.3197069839</c:v>
                </c:pt>
                <c:pt idx="328">
                  <c:v>3160152.3651911374</c:v>
                </c:pt>
                <c:pt idx="329">
                  <c:v>3160833.9979248005</c:v>
                </c:pt>
                <c:pt idx="330">
                  <c:v>3161515.2176778624</c:v>
                </c:pt>
                <c:pt idx="331">
                  <c:v>3162196.0242187292</c:v>
                </c:pt>
                <c:pt idx="332">
                  <c:v>3162876.417317369</c:v>
                </c:pt>
                <c:pt idx="333">
                  <c:v>3163556.3967439411</c:v>
                </c:pt>
                <c:pt idx="334">
                  <c:v>3164235.9622670822</c:v>
                </c:pt>
                <c:pt idx="335">
                  <c:v>3164915.1136580734</c:v>
                </c:pt>
                <c:pt idx="336">
                  <c:v>3165593.8506864994</c:v>
                </c:pt>
                <c:pt idx="337">
                  <c:v>3166272.1731224782</c:v>
                </c:pt>
                <c:pt idx="338">
                  <c:v>3166950.0807362953</c:v>
                </c:pt>
                <c:pt idx="339">
                  <c:v>3167627.573298377</c:v>
                </c:pt>
                <c:pt idx="340">
                  <c:v>3168304.6505798274</c:v>
                </c:pt>
                <c:pt idx="341">
                  <c:v>3168981.3123509302</c:v>
                </c:pt>
                <c:pt idx="342">
                  <c:v>3169657.5583829428</c:v>
                </c:pt>
                <c:pt idx="343">
                  <c:v>3170333.3884468386</c:v>
                </c:pt>
                <c:pt idx="344">
                  <c:v>3171008.8023136235</c:v>
                </c:pt>
                <c:pt idx="345">
                  <c:v>3171683.7997551677</c:v>
                </c:pt>
                <c:pt idx="346">
                  <c:v>3172358.3805421251</c:v>
                </c:pt>
                <c:pt idx="347">
                  <c:v>3173032.5444469</c:v>
                </c:pt>
                <c:pt idx="348">
                  <c:v>3173706.2912414302</c:v>
                </c:pt>
                <c:pt idx="349">
                  <c:v>3174379.6206961572</c:v>
                </c:pt>
                <c:pt idx="350">
                  <c:v>3175052.5325846812</c:v>
                </c:pt>
                <c:pt idx="351">
                  <c:v>3175725.0266785738</c:v>
                </c:pt>
                <c:pt idx="352">
                  <c:v>3176397.1027496234</c:v>
                </c:pt>
                <c:pt idx="353">
                  <c:v>3177068.7605714626</c:v>
                </c:pt>
                <c:pt idx="354">
                  <c:v>3177739.9999156925</c:v>
                </c:pt>
                <c:pt idx="355">
                  <c:v>3178410.8205549559</c:v>
                </c:pt>
                <c:pt idx="356">
                  <c:v>3179081.2222627732</c:v>
                </c:pt>
                <c:pt idx="357">
                  <c:v>3179751.2048117612</c:v>
                </c:pt>
                <c:pt idx="358">
                  <c:v>3180420.7679754165</c:v>
                </c:pt>
                <c:pt idx="359">
                  <c:v>3181089.9115266073</c:v>
                </c:pt>
                <c:pt idx="360">
                  <c:v>3181758.6352395955</c:v>
                </c:pt>
                <c:pt idx="361">
                  <c:v>3182426.9388865302</c:v>
                </c:pt>
                <c:pt idx="362">
                  <c:v>3183094.8222418786</c:v>
                </c:pt>
                <c:pt idx="363">
                  <c:v>3183762.2850798815</c:v>
                </c:pt>
                <c:pt idx="364">
                  <c:v>3184429.327174319</c:v>
                </c:pt>
                <c:pt idx="365">
                  <c:v>3185095.9482985758</c:v>
                </c:pt>
                <c:pt idx="366">
                  <c:v>3185762.1482278877</c:v>
                </c:pt>
                <c:pt idx="367">
                  <c:v>3186427.9267360582</c:v>
                </c:pt>
                <c:pt idx="368">
                  <c:v>3187093.283598132</c:v>
                </c:pt>
                <c:pt idx="369">
                  <c:v>3187758.2185880207</c:v>
                </c:pt>
                <c:pt idx="370">
                  <c:v>3188422.7314811316</c:v>
                </c:pt>
                <c:pt idx="371">
                  <c:v>3189086.8220525067</c:v>
                </c:pt>
                <c:pt idx="372">
                  <c:v>3189750.4900774197</c:v>
                </c:pt>
                <c:pt idx="373">
                  <c:v>3190413.7353299814</c:v>
                </c:pt>
                <c:pt idx="374">
                  <c:v>3191076.5575871216</c:v>
                </c:pt>
                <c:pt idx="375">
                  <c:v>3191738.9566232748</c:v>
                </c:pt>
                <c:pt idx="376">
                  <c:v>3192400.9322145516</c:v>
                </c:pt>
                <c:pt idx="377">
                  <c:v>3193062.4841365954</c:v>
                </c:pt>
                <c:pt idx="378">
                  <c:v>3193723.612165458</c:v>
                </c:pt>
                <c:pt idx="379">
                  <c:v>3194384.3160772729</c:v>
                </c:pt>
                <c:pt idx="380">
                  <c:v>3195044.595648237</c:v>
                </c:pt>
                <c:pt idx="381">
                  <c:v>3195704.4506551456</c:v>
                </c:pt>
                <c:pt idx="382">
                  <c:v>3196363.8808736815</c:v>
                </c:pt>
                <c:pt idx="383">
                  <c:v>3197022.8860807414</c:v>
                </c:pt>
                <c:pt idx="384">
                  <c:v>3197681.4660537099</c:v>
                </c:pt>
                <c:pt idx="385">
                  <c:v>3198339.6205690429</c:v>
                </c:pt>
                <c:pt idx="386">
                  <c:v>3198997.3494040221</c:v>
                </c:pt>
                <c:pt idx="387">
                  <c:v>3199654.652335553</c:v>
                </c:pt>
                <c:pt idx="388">
                  <c:v>3200311.5291418359</c:v>
                </c:pt>
                <c:pt idx="389">
                  <c:v>3200967.9795992151</c:v>
                </c:pt>
                <c:pt idx="390">
                  <c:v>3201624.0034864838</c:v>
                </c:pt>
                <c:pt idx="391">
                  <c:v>3202279.6005804967</c:v>
                </c:pt>
                <c:pt idx="392">
                  <c:v>3202934.7706596716</c:v>
                </c:pt>
                <c:pt idx="393">
                  <c:v>3203589.5135021489</c:v>
                </c:pt>
                <c:pt idx="394">
                  <c:v>3204243.8288858379</c:v>
                </c:pt>
                <c:pt idx="395">
                  <c:v>3204897.7165895151</c:v>
                </c:pt>
                <c:pt idx="396">
                  <c:v>3205551.1763916318</c:v>
                </c:pt>
                <c:pt idx="397">
                  <c:v>3206204.208070091</c:v>
                </c:pt>
                <c:pt idx="398">
                  <c:v>3206856.8114047265</c:v>
                </c:pt>
                <c:pt idx="399">
                  <c:v>3207508.9861740936</c:v>
                </c:pt>
                <c:pt idx="400">
                  <c:v>3208160.7321572467</c:v>
                </c:pt>
                <c:pt idx="401">
                  <c:v>3208812.0491334088</c:v>
                </c:pt>
                <c:pt idx="402">
                  <c:v>3209462.9368819357</c:v>
                </c:pt>
                <c:pt idx="403">
                  <c:v>3210113.3951823036</c:v>
                </c:pt>
                <c:pt idx="404">
                  <c:v>3210763.4238140895</c:v>
                </c:pt>
                <c:pt idx="405">
                  <c:v>3211413.0225574854</c:v>
                </c:pt>
                <c:pt idx="406">
                  <c:v>3212062.1911918828</c:v>
                </c:pt>
                <c:pt idx="407">
                  <c:v>3212710.9294978431</c:v>
                </c:pt>
                <c:pt idx="408">
                  <c:v>3213359.2372553395</c:v>
                </c:pt>
                <c:pt idx="409">
                  <c:v>3214007.114244903</c:v>
                </c:pt>
                <c:pt idx="410">
                  <c:v>3214654.5602470017</c:v>
                </c:pt>
                <c:pt idx="411">
                  <c:v>3215301.5750420638</c:v>
                </c:pt>
                <c:pt idx="412">
                  <c:v>3215948.1584115261</c:v>
                </c:pt>
                <c:pt idx="413">
                  <c:v>3216594.3101358516</c:v>
                </c:pt>
                <c:pt idx="414">
                  <c:v>3217240.0299959779</c:v>
                </c:pt>
                <c:pt idx="415">
                  <c:v>3217885.3177737831</c:v>
                </c:pt>
                <c:pt idx="416">
                  <c:v>3218530.1732495767</c:v>
                </c:pt>
                <c:pt idx="417">
                  <c:v>3219174.5962057444</c:v>
                </c:pt>
                <c:pt idx="418">
                  <c:v>3219818.5864240825</c:v>
                </c:pt>
                <c:pt idx="419">
                  <c:v>3220462.1436858834</c:v>
                </c:pt>
                <c:pt idx="420">
                  <c:v>3221105.2677733228</c:v>
                </c:pt>
                <c:pt idx="421">
                  <c:v>3221747.9584685378</c:v>
                </c:pt>
                <c:pt idx="422">
                  <c:v>3222390.2155536409</c:v>
                </c:pt>
                <c:pt idx="423">
                  <c:v>3223032.0388114965</c:v>
                </c:pt>
                <c:pt idx="424">
                  <c:v>3223673.4280240578</c:v>
                </c:pt>
                <c:pt idx="425">
                  <c:v>3224314.3829740547</c:v>
                </c:pt>
                <c:pt idx="426">
                  <c:v>3224954.9034441034</c:v>
                </c:pt>
                <c:pt idx="427">
                  <c:v>3225594.9892185433</c:v>
                </c:pt>
                <c:pt idx="428">
                  <c:v>3226234.6400790219</c:v>
                </c:pt>
                <c:pt idx="429">
                  <c:v>3226873.85580931</c:v>
                </c:pt>
                <c:pt idx="430">
                  <c:v>3227512.636192915</c:v>
                </c:pt>
                <c:pt idx="431">
                  <c:v>3228150.981013109</c:v>
                </c:pt>
                <c:pt idx="432">
                  <c:v>3228788.8900540154</c:v>
                </c:pt>
                <c:pt idx="433">
                  <c:v>3229426.3630991774</c:v>
                </c:pt>
                <c:pt idx="434">
                  <c:v>3230063.3999324259</c:v>
                </c:pt>
                <c:pt idx="435">
                  <c:v>3230700.0003386093</c:v>
                </c:pt>
                <c:pt idx="436">
                  <c:v>3231336.1641013795</c:v>
                </c:pt>
                <c:pt idx="437">
                  <c:v>3231971.8910054346</c:v>
                </c:pt>
                <c:pt idx="438">
                  <c:v>3232607.1808348144</c:v>
                </c:pt>
                <c:pt idx="439">
                  <c:v>3233242.0333750602</c:v>
                </c:pt>
                <c:pt idx="440">
                  <c:v>3233876.4484106787</c:v>
                </c:pt>
                <c:pt idx="441">
                  <c:v>3234510.4257265795</c:v>
                </c:pt>
                <c:pt idx="442">
                  <c:v>3235143.9651077567</c:v>
                </c:pt>
                <c:pt idx="443">
                  <c:v>3235777.0663400525</c:v>
                </c:pt>
                <c:pt idx="444">
                  <c:v>3236409.7292084889</c:v>
                </c:pt>
                <c:pt idx="445">
                  <c:v>3237041.9534989307</c:v>
                </c:pt>
                <c:pt idx="446">
                  <c:v>3237673.7389969309</c:v>
                </c:pt>
                <c:pt idx="447">
                  <c:v>3238305.0854882956</c:v>
                </c:pt>
                <c:pt idx="448">
                  <c:v>3238935.9927595565</c:v>
                </c:pt>
                <c:pt idx="449">
                  <c:v>3239566.460596588</c:v>
                </c:pt>
                <c:pt idx="450">
                  <c:v>3240196.4887857204</c:v>
                </c:pt>
                <c:pt idx="451">
                  <c:v>3240826.0771136805</c:v>
                </c:pt>
                <c:pt idx="452">
                  <c:v>3241455.2253662529</c:v>
                </c:pt>
                <c:pt idx="453">
                  <c:v>3242083.9333309704</c:v>
                </c:pt>
                <c:pt idx="454">
                  <c:v>3242712.2007945655</c:v>
                </c:pt>
                <c:pt idx="455">
                  <c:v>3243340.0275441078</c:v>
                </c:pt>
                <c:pt idx="456">
                  <c:v>3243967.4133672044</c:v>
                </c:pt>
                <c:pt idx="457">
                  <c:v>3244594.358050657</c:v>
                </c:pt>
                <c:pt idx="458">
                  <c:v>3245220.8613823541</c:v>
                </c:pt>
                <c:pt idx="459">
                  <c:v>3245846.9231493366</c:v>
                </c:pt>
                <c:pt idx="460">
                  <c:v>3246472.5431402018</c:v>
                </c:pt>
                <c:pt idx="461">
                  <c:v>3247097.7211426059</c:v>
                </c:pt>
                <c:pt idx="462">
                  <c:v>3247722.456944657</c:v>
                </c:pt>
                <c:pt idx="463">
                  <c:v>3248346.7503345991</c:v>
                </c:pt>
                <c:pt idx="464">
                  <c:v>3248970.6011005444</c:v>
                </c:pt>
                <c:pt idx="465">
                  <c:v>3249594.0090314993</c:v>
                </c:pt>
                <c:pt idx="466">
                  <c:v>3250216.9739159723</c:v>
                </c:pt>
                <c:pt idx="467">
                  <c:v>3250839.495542808</c:v>
                </c:pt>
                <c:pt idx="468">
                  <c:v>3251461.5737008811</c:v>
                </c:pt>
                <c:pt idx="469">
                  <c:v>3252083.2081790962</c:v>
                </c:pt>
                <c:pt idx="470">
                  <c:v>3252704.3987673898</c:v>
                </c:pt>
                <c:pt idx="471">
                  <c:v>3253325.1452550697</c:v>
                </c:pt>
                <c:pt idx="472">
                  <c:v>3253945.4474311625</c:v>
                </c:pt>
                <c:pt idx="473">
                  <c:v>3254565.3050859594</c:v>
                </c:pt>
                <c:pt idx="474">
                  <c:v>3255184.7180093247</c:v>
                </c:pt>
                <c:pt idx="475">
                  <c:v>3255803.6859907648</c:v>
                </c:pt>
                <c:pt idx="476">
                  <c:v>3256422.208821225</c:v>
                </c:pt>
                <c:pt idx="477">
                  <c:v>3257040.2862901408</c:v>
                </c:pt>
                <c:pt idx="478">
                  <c:v>3257657.9181886441</c:v>
                </c:pt>
                <c:pt idx="479">
                  <c:v>3258275.1043073288</c:v>
                </c:pt>
                <c:pt idx="480">
                  <c:v>3258891.8444365789</c:v>
                </c:pt>
                <c:pt idx="481">
                  <c:v>3259508.1383678387</c:v>
                </c:pt>
                <c:pt idx="482">
                  <c:v>3260123.9858917254</c:v>
                </c:pt>
                <c:pt idx="483">
                  <c:v>3260739.3867998836</c:v>
                </c:pt>
                <c:pt idx="484">
                  <c:v>3261354.3408833519</c:v>
                </c:pt>
                <c:pt idx="485">
                  <c:v>3261968.8479336398</c:v>
                </c:pt>
                <c:pt idx="486">
                  <c:v>3262582.9077426633</c:v>
                </c:pt>
                <c:pt idx="487">
                  <c:v>3263196.5201021885</c:v>
                </c:pt>
                <c:pt idx="488">
                  <c:v>3263809.6848038584</c:v>
                </c:pt>
                <c:pt idx="489">
                  <c:v>3264422.4016409405</c:v>
                </c:pt>
                <c:pt idx="490">
                  <c:v>3265034.6704036389</c:v>
                </c:pt>
                <c:pt idx="491">
                  <c:v>3265646.4908859641</c:v>
                </c:pt>
                <c:pt idx="492">
                  <c:v>3266257.8628802532</c:v>
                </c:pt>
                <c:pt idx="493">
                  <c:v>3266868.7861791286</c:v>
                </c:pt>
                <c:pt idx="494">
                  <c:v>3267479.2605754631</c:v>
                </c:pt>
                <c:pt idx="495">
                  <c:v>3268089.2858616035</c:v>
                </c:pt>
                <c:pt idx="496">
                  <c:v>3268698.8618316618</c:v>
                </c:pt>
                <c:pt idx="497">
                  <c:v>3269307.9882785617</c:v>
                </c:pt>
                <c:pt idx="498">
                  <c:v>3269916.6649961695</c:v>
                </c:pt>
                <c:pt idx="499">
                  <c:v>3270524.891777446</c:v>
                </c:pt>
                <c:pt idx="500">
                  <c:v>3271132.6684165332</c:v>
                </c:pt>
                <c:pt idx="501">
                  <c:v>3271739.9947073683</c:v>
                </c:pt>
                <c:pt idx="502">
                  <c:v>3272346.8704437064</c:v>
                </c:pt>
                <c:pt idx="503">
                  <c:v>3272953.2954206229</c:v>
                </c:pt>
                <c:pt idx="504">
                  <c:v>3273559.269431137</c:v>
                </c:pt>
                <c:pt idx="505">
                  <c:v>3274164.7922709142</c:v>
                </c:pt>
                <c:pt idx="506">
                  <c:v>3274769.86373471</c:v>
                </c:pt>
                <c:pt idx="507">
                  <c:v>3275374.4836162557</c:v>
                </c:pt>
                <c:pt idx="508">
                  <c:v>3275978.6517115762</c:v>
                </c:pt>
                <c:pt idx="509">
                  <c:v>3276582.3678152547</c:v>
                </c:pt>
                <c:pt idx="510">
                  <c:v>3277185.631723071</c:v>
                </c:pt>
                <c:pt idx="511">
                  <c:v>3277788.4432296408</c:v>
                </c:pt>
                <c:pt idx="512">
                  <c:v>3278390.8021315043</c:v>
                </c:pt>
                <c:pt idx="513">
                  <c:v>3278992.7082234463</c:v>
                </c:pt>
                <c:pt idx="514">
                  <c:v>3279594.1613021498</c:v>
                </c:pt>
                <c:pt idx="515">
                  <c:v>3280195.161163257</c:v>
                </c:pt>
                <c:pt idx="516">
                  <c:v>3280795.7076032152</c:v>
                </c:pt>
                <c:pt idx="517">
                  <c:v>3281395.800417948</c:v>
                </c:pt>
                <c:pt idx="518">
                  <c:v>3281995.4394043898</c:v>
                </c:pt>
                <c:pt idx="519">
                  <c:v>3282594.6243586452</c:v>
                </c:pt>
                <c:pt idx="520">
                  <c:v>3283193.3550782828</c:v>
                </c:pt>
                <c:pt idx="521">
                  <c:v>3283791.6313597169</c:v>
                </c:pt>
                <c:pt idx="522">
                  <c:v>3284389.4530002964</c:v>
                </c:pt>
                <c:pt idx="523">
                  <c:v>3284986.8197969738</c:v>
                </c:pt>
                <c:pt idx="524">
                  <c:v>3285583.7315473231</c:v>
                </c:pt>
                <c:pt idx="525">
                  <c:v>3286180.1880492088</c:v>
                </c:pt>
                <c:pt idx="526">
                  <c:v>3286776.1890997896</c:v>
                </c:pt>
                <c:pt idx="527">
                  <c:v>3287371.734497299</c:v>
                </c:pt>
                <c:pt idx="528">
                  <c:v>3287966.8240394481</c:v>
                </c:pt>
                <c:pt idx="529">
                  <c:v>3288561.4575251895</c:v>
                </c:pt>
                <c:pt idx="530">
                  <c:v>3289155.634751658</c:v>
                </c:pt>
                <c:pt idx="531">
                  <c:v>3289749.3555182642</c:v>
                </c:pt>
                <c:pt idx="532">
                  <c:v>3290342.6196232624</c:v>
                </c:pt>
                <c:pt idx="533">
                  <c:v>3290935.4268658287</c:v>
                </c:pt>
                <c:pt idx="534">
                  <c:v>3291527.7770440141</c:v>
                </c:pt>
                <c:pt idx="535">
                  <c:v>3292119.6699580192</c:v>
                </c:pt>
                <c:pt idx="536">
                  <c:v>3292711.105406303</c:v>
                </c:pt>
                <c:pt idx="537">
                  <c:v>3293302.0831882153</c:v>
                </c:pt>
                <c:pt idx="538">
                  <c:v>3293892.6031041197</c:v>
                </c:pt>
                <c:pt idx="539">
                  <c:v>3294482.6649526181</c:v>
                </c:pt>
                <c:pt idx="540">
                  <c:v>3295072.2685343763</c:v>
                </c:pt>
                <c:pt idx="541">
                  <c:v>3295661.4136492237</c:v>
                </c:pt>
                <c:pt idx="542">
                  <c:v>3296250.1000974542</c:v>
                </c:pt>
                <c:pt idx="543">
                  <c:v>3296838.3276788057</c:v>
                </c:pt>
                <c:pt idx="544">
                  <c:v>3297426.0961942137</c:v>
                </c:pt>
                <c:pt idx="545">
                  <c:v>3298013.4054444511</c:v>
                </c:pt>
                <c:pt idx="546">
                  <c:v>3298600.2552301511</c:v>
                </c:pt>
                <c:pt idx="547">
                  <c:v>3299186.645352066</c:v>
                </c:pt>
                <c:pt idx="548">
                  <c:v>3299772.5756108123</c:v>
                </c:pt>
                <c:pt idx="549">
                  <c:v>3300358.0458087893</c:v>
                </c:pt>
                <c:pt idx="550">
                  <c:v>3300943.0557463807</c:v>
                </c:pt>
                <c:pt idx="551">
                  <c:v>3301527.6052260166</c:v>
                </c:pt>
                <c:pt idx="552">
                  <c:v>3302111.6940485812</c:v>
                </c:pt>
                <c:pt idx="553">
                  <c:v>3302695.3220164692</c:v>
                </c:pt>
                <c:pt idx="554">
                  <c:v>3303278.4889312419</c:v>
                </c:pt>
                <c:pt idx="555">
                  <c:v>3303861.1945954044</c:v>
                </c:pt>
                <c:pt idx="556">
                  <c:v>3304443.4388115611</c:v>
                </c:pt>
                <c:pt idx="557">
                  <c:v>3305025.221381234</c:v>
                </c:pt>
                <c:pt idx="558">
                  <c:v>3305606.5421080589</c:v>
                </c:pt>
                <c:pt idx="559">
                  <c:v>3306187.4007942188</c:v>
                </c:pt>
                <c:pt idx="560">
                  <c:v>3306767.7972432161</c:v>
                </c:pt>
                <c:pt idx="561">
                  <c:v>3307347.7312573483</c:v>
                </c:pt>
                <c:pt idx="562">
                  <c:v>3307927.2026404566</c:v>
                </c:pt>
                <c:pt idx="563">
                  <c:v>3308506.2111953683</c:v>
                </c:pt>
                <c:pt idx="564">
                  <c:v>3309084.7567266151</c:v>
                </c:pt>
                <c:pt idx="565">
                  <c:v>3309662.8390371567</c:v>
                </c:pt>
                <c:pt idx="566">
                  <c:v>3310240.4579309332</c:v>
                </c:pt>
                <c:pt idx="567">
                  <c:v>3310817.6132120318</c:v>
                </c:pt>
                <c:pt idx="568">
                  <c:v>3311394.3046846702</c:v>
                </c:pt>
                <c:pt idx="569">
                  <c:v>3311970.5321531761</c:v>
                </c:pt>
                <c:pt idx="570">
                  <c:v>3312546.2954219738</c:v>
                </c:pt>
                <c:pt idx="571">
                  <c:v>3313121.5942960372</c:v>
                </c:pt>
                <c:pt idx="572">
                  <c:v>3313696.4285798883</c:v>
                </c:pt>
                <c:pt idx="573">
                  <c:v>3314270.7980785803</c:v>
                </c:pt>
                <c:pt idx="574">
                  <c:v>3314844.7025969396</c:v>
                </c:pt>
                <c:pt idx="575">
                  <c:v>3315418.1419405206</c:v>
                </c:pt>
                <c:pt idx="576">
                  <c:v>3315991.1159145767</c:v>
                </c:pt>
                <c:pt idx="577">
                  <c:v>3316563.6243252703</c:v>
                </c:pt>
                <c:pt idx="578">
                  <c:v>3317135.6669769883</c:v>
                </c:pt>
                <c:pt idx="579">
                  <c:v>3317707.2436774606</c:v>
                </c:pt>
                <c:pt idx="580">
                  <c:v>3318278.3542312807</c:v>
                </c:pt>
                <c:pt idx="581">
                  <c:v>3318848.998445421</c:v>
                </c:pt>
                <c:pt idx="582">
                  <c:v>3319419.1761256773</c:v>
                </c:pt>
                <c:pt idx="583">
                  <c:v>3319988.8870791397</c:v>
                </c:pt>
                <c:pt idx="584">
                  <c:v>3320558.1311117038</c:v>
                </c:pt>
                <c:pt idx="585">
                  <c:v>3321126.9080312415</c:v>
                </c:pt>
                <c:pt idx="586">
                  <c:v>3321695.2176441001</c:v>
                </c:pt>
                <c:pt idx="587">
                  <c:v>3322263.0597571502</c:v>
                </c:pt>
                <c:pt idx="588">
                  <c:v>3322830.4341784129</c:v>
                </c:pt>
                <c:pt idx="589">
                  <c:v>3323397.3407152914</c:v>
                </c:pt>
                <c:pt idx="590">
                  <c:v>3323963.7791746557</c:v>
                </c:pt>
                <c:pt idx="591">
                  <c:v>3324529.7493649782</c:v>
                </c:pt>
                <c:pt idx="592">
                  <c:v>3325095.2510936018</c:v>
                </c:pt>
                <c:pt idx="593">
                  <c:v>3325660.2841691794</c:v>
                </c:pt>
                <c:pt idx="594">
                  <c:v>3326224.8483996675</c:v>
                </c:pt>
                <c:pt idx="595">
                  <c:v>3326788.9435935668</c:v>
                </c:pt>
                <c:pt idx="596">
                  <c:v>3327352.5695593897</c:v>
                </c:pt>
                <c:pt idx="597">
                  <c:v>3327915.7261061193</c:v>
                </c:pt>
                <c:pt idx="598">
                  <c:v>3328478.4130422305</c:v>
                </c:pt>
                <c:pt idx="599">
                  <c:v>3329040.6301768981</c:v>
                </c:pt>
                <c:pt idx="600">
                  <c:v>3329602.3773192279</c:v>
                </c:pt>
                <c:pt idx="601">
                  <c:v>3330163.6542787133</c:v>
                </c:pt>
                <c:pt idx="602">
                  <c:v>3330724.4608645029</c:v>
                </c:pt>
                <c:pt idx="603">
                  <c:v>3331284.7968868213</c:v>
                </c:pt>
                <c:pt idx="604">
                  <c:v>3331844.6621552212</c:v>
                </c:pt>
                <c:pt idx="605">
                  <c:v>3332404.0564793632</c:v>
                </c:pt>
                <c:pt idx="606">
                  <c:v>3332962.9796703667</c:v>
                </c:pt>
                <c:pt idx="607">
                  <c:v>3333521.4315372026</c:v>
                </c:pt>
                <c:pt idx="608">
                  <c:v>3334079.4118910707</c:v>
                </c:pt>
                <c:pt idx="609">
                  <c:v>3334636.9205426094</c:v>
                </c:pt>
                <c:pt idx="610">
                  <c:v>3335193.9573024209</c:v>
                </c:pt>
                <c:pt idx="611">
                  <c:v>3335750.5219815322</c:v>
                </c:pt>
                <c:pt idx="612">
                  <c:v>3336306.6143906601</c:v>
                </c:pt>
                <c:pt idx="613">
                  <c:v>3336862.2343413802</c:v>
                </c:pt>
                <c:pt idx="614">
                  <c:v>3337417.3816448874</c:v>
                </c:pt>
                <c:pt idx="615">
                  <c:v>3337972.056113407</c:v>
                </c:pt>
                <c:pt idx="616">
                  <c:v>3338526.2575580161</c:v>
                </c:pt>
                <c:pt idx="617">
                  <c:v>3339079.9857901558</c:v>
                </c:pt>
                <c:pt idx="618">
                  <c:v>3339633.2406229377</c:v>
                </c:pt>
                <c:pt idx="619">
                  <c:v>3340186.02186799</c:v>
                </c:pt>
                <c:pt idx="620">
                  <c:v>3340738.3293374628</c:v>
                </c:pt>
                <c:pt idx="621">
                  <c:v>3341290.1628441764</c:v>
                </c:pt>
                <c:pt idx="622">
                  <c:v>3341841.5222008657</c:v>
                </c:pt>
                <c:pt idx="623">
                  <c:v>3342392.4072206393</c:v>
                </c:pt>
                <c:pt idx="624">
                  <c:v>3342942.8177153552</c:v>
                </c:pt>
                <c:pt idx="625">
                  <c:v>3343492.7534991559</c:v>
                </c:pt>
                <c:pt idx="626">
                  <c:v>3344042.2143852552</c:v>
                </c:pt>
                <c:pt idx="627">
                  <c:v>3344591.2001867299</c:v>
                </c:pt>
                <c:pt idx="628">
                  <c:v>3345139.7107172091</c:v>
                </c:pt>
                <c:pt idx="629">
                  <c:v>3345687.7457912522</c:v>
                </c:pt>
                <c:pt idx="630">
                  <c:v>3346235.3052219944</c:v>
                </c:pt>
                <c:pt idx="631">
                  <c:v>3346782.3888237854</c:v>
                </c:pt>
                <c:pt idx="632">
                  <c:v>3347328.9964102451</c:v>
                </c:pt>
                <c:pt idx="633">
                  <c:v>3347875.1277972688</c:v>
                </c:pt>
                <c:pt idx="634">
                  <c:v>3348420.782798484</c:v>
                </c:pt>
                <c:pt idx="635">
                  <c:v>3348965.9612284526</c:v>
                </c:pt>
                <c:pt idx="636">
                  <c:v>3349510.6629025373</c:v>
                </c:pt>
                <c:pt idx="637">
                  <c:v>3350054.8876354774</c:v>
                </c:pt>
                <c:pt idx="638">
                  <c:v>3350598.6352427932</c:v>
                </c:pt>
                <c:pt idx="639">
                  <c:v>3351141.9055398013</c:v>
                </c:pt>
                <c:pt idx="640">
                  <c:v>3351684.698341867</c:v>
                </c:pt>
                <c:pt idx="641">
                  <c:v>3352227.0134648317</c:v>
                </c:pt>
                <c:pt idx="642">
                  <c:v>3352768.8507247423</c:v>
                </c:pt>
                <c:pt idx="643">
                  <c:v>3353310.2099371501</c:v>
                </c:pt>
                <c:pt idx="644">
                  <c:v>3353851.0909185116</c:v>
                </c:pt>
                <c:pt idx="645">
                  <c:v>3354391.4934854023</c:v>
                </c:pt>
                <c:pt idx="646">
                  <c:v>3354931.4174534013</c:v>
                </c:pt>
                <c:pt idx="647">
                  <c:v>3355470.8626403101</c:v>
                </c:pt>
                <c:pt idx="648">
                  <c:v>3356009.8288627793</c:v>
                </c:pt>
                <c:pt idx="649">
                  <c:v>3356548.3159371121</c:v>
                </c:pt>
                <c:pt idx="650">
                  <c:v>3357086.3236808628</c:v>
                </c:pt>
                <c:pt idx="651">
                  <c:v>3357623.8519115662</c:v>
                </c:pt>
                <c:pt idx="652">
                  <c:v>3358160.9004463046</c:v>
                </c:pt>
                <c:pt idx="653">
                  <c:v>3358697.4691026444</c:v>
                </c:pt>
                <c:pt idx="654">
                  <c:v>3359233.5576985753</c:v>
                </c:pt>
                <c:pt idx="655">
                  <c:v>3359769.1660520206</c:v>
                </c:pt>
                <c:pt idx="656">
                  <c:v>3360304.2939814981</c:v>
                </c:pt>
                <c:pt idx="657">
                  <c:v>3360838.9413049524</c:v>
                </c:pt>
                <c:pt idx="658">
                  <c:v>3361373.1078404845</c:v>
                </c:pt>
                <c:pt idx="659">
                  <c:v>3361906.7934072092</c:v>
                </c:pt>
                <c:pt idx="660">
                  <c:v>3362439.9978233743</c:v>
                </c:pt>
                <c:pt idx="661">
                  <c:v>3362972.7209084425</c:v>
                </c:pt>
                <c:pt idx="662">
                  <c:v>3363504.9624811825</c:v>
                </c:pt>
                <c:pt idx="663">
                  <c:v>3364036.7223606389</c:v>
                </c:pt>
                <c:pt idx="664">
                  <c:v>3364568.0003669667</c:v>
                </c:pt>
                <c:pt idx="665">
                  <c:v>3365098.7963191113</c:v>
                </c:pt>
                <c:pt idx="666">
                  <c:v>3365629.1100367019</c:v>
                </c:pt>
                <c:pt idx="667">
                  <c:v>3366158.9413401885</c:v>
                </c:pt>
                <c:pt idx="668">
                  <c:v>3366688.2900489941</c:v>
                </c:pt>
                <c:pt idx="669">
                  <c:v>3367217.1559837097</c:v>
                </c:pt>
                <c:pt idx="670">
                  <c:v>3367745.5389645407</c:v>
                </c:pt>
                <c:pt idx="671">
                  <c:v>3368273.4388124342</c:v>
                </c:pt>
                <c:pt idx="672">
                  <c:v>3368800.8553474722</c:v>
                </c:pt>
                <c:pt idx="673">
                  <c:v>3369327.7883910388</c:v>
                </c:pt>
                <c:pt idx="674">
                  <c:v>3369854.2377637047</c:v>
                </c:pt>
                <c:pt idx="675">
                  <c:v>3370380.2032870664</c:v>
                </c:pt>
                <c:pt idx="676">
                  <c:v>3370905.6847823178</c:v>
                </c:pt>
                <c:pt idx="677">
                  <c:v>3371430.6820710544</c:v>
                </c:pt>
                <c:pt idx="678">
                  <c:v>3371955.1949745794</c:v>
                </c:pt>
                <c:pt idx="679">
                  <c:v>3372479.2233151277</c:v>
                </c:pt>
                <c:pt idx="680">
                  <c:v>3373002.766914451</c:v>
                </c:pt>
                <c:pt idx="681">
                  <c:v>3373525.8255949635</c:v>
                </c:pt>
                <c:pt idx="682">
                  <c:v>3374048.3991786833</c:v>
                </c:pt>
                <c:pt idx="683">
                  <c:v>3374570.48748847</c:v>
                </c:pt>
                <c:pt idx="684">
                  <c:v>3375092.0903467359</c:v>
                </c:pt>
                <c:pt idx="685">
                  <c:v>3375613.2075760383</c:v>
                </c:pt>
                <c:pt idx="686">
                  <c:v>3376133.8390002474</c:v>
                </c:pt>
                <c:pt idx="687">
                  <c:v>3376653.9844414787</c:v>
                </c:pt>
                <c:pt idx="688">
                  <c:v>3377173.6437235335</c:v>
                </c:pt>
                <c:pt idx="689">
                  <c:v>3377692.8166699777</c:v>
                </c:pt>
                <c:pt idx="690">
                  <c:v>3378211.5031041619</c:v>
                </c:pt>
                <c:pt idx="691">
                  <c:v>3378729.7028499013</c:v>
                </c:pt>
                <c:pt idx="692">
                  <c:v>3379247.4157311958</c:v>
                </c:pt>
                <c:pt idx="693">
                  <c:v>3379764.6415723227</c:v>
                </c:pt>
                <c:pt idx="694">
                  <c:v>3380281.3801974729</c:v>
                </c:pt>
                <c:pt idx="695">
                  <c:v>3380797.6314309835</c:v>
                </c:pt>
                <c:pt idx="696">
                  <c:v>3381313.3950973134</c:v>
                </c:pt>
                <c:pt idx="697">
                  <c:v>3381828.671021888</c:v>
                </c:pt>
                <c:pt idx="698">
                  <c:v>3382343.459029166</c:v>
                </c:pt>
                <c:pt idx="699">
                  <c:v>3382857.7589442437</c:v>
                </c:pt>
                <c:pt idx="700">
                  <c:v>3383371.5705923629</c:v>
                </c:pt>
                <c:pt idx="701">
                  <c:v>3383884.8937992016</c:v>
                </c:pt>
                <c:pt idx="702">
                  <c:v>3384397.7283900846</c:v>
                </c:pt>
                <c:pt idx="703">
                  <c:v>3384910.074190977</c:v>
                </c:pt>
                <c:pt idx="704">
                  <c:v>3385421.9310275582</c:v>
                </c:pt>
                <c:pt idx="705">
                  <c:v>3385933.2987263221</c:v>
                </c:pt>
                <c:pt idx="706">
                  <c:v>3386444.1771130934</c:v>
                </c:pt>
                <c:pt idx="707">
                  <c:v>3386954.5660143844</c:v>
                </c:pt>
                <c:pt idx="708">
                  <c:v>3387464.4652571012</c:v>
                </c:pt>
                <c:pt idx="709">
                  <c:v>3387973.8746675388</c:v>
                </c:pt>
                <c:pt idx="710">
                  <c:v>3388482.7940727253</c:v>
                </c:pt>
                <c:pt idx="711">
                  <c:v>3388991.2232999182</c:v>
                </c:pt>
                <c:pt idx="712">
                  <c:v>3389499.1621762458</c:v>
                </c:pt>
                <c:pt idx="713">
                  <c:v>3390006.6105290535</c:v>
                </c:pt>
                <c:pt idx="714">
                  <c:v>3390513.5681859734</c:v>
                </c:pt>
                <c:pt idx="715">
                  <c:v>3391020.0349747878</c:v>
                </c:pt>
                <c:pt idx="716">
                  <c:v>3391526.010723202</c:v>
                </c:pt>
                <c:pt idx="717">
                  <c:v>3392031.4952595904</c:v>
                </c:pt>
                <c:pt idx="718">
                  <c:v>3392536.4884116468</c:v>
                </c:pt>
                <c:pt idx="719">
                  <c:v>3393040.9900084739</c:v>
                </c:pt>
                <c:pt idx="720">
                  <c:v>3393544.9998778859</c:v>
                </c:pt>
                <c:pt idx="721">
                  <c:v>3394048.5178494006</c:v>
                </c:pt>
                <c:pt idx="722">
                  <c:v>3394551.5437512011</c:v>
                </c:pt>
                <c:pt idx="723">
                  <c:v>3395054.0774124959</c:v>
                </c:pt>
                <c:pt idx="724">
                  <c:v>3395556.1186627708</c:v>
                </c:pt>
                <c:pt idx="725">
                  <c:v>3396057.6673312327</c:v>
                </c:pt>
                <c:pt idx="726">
                  <c:v>3396558.7232473609</c:v>
                </c:pt>
                <c:pt idx="727">
                  <c:v>3397059.2862409852</c:v>
                </c:pt>
                <c:pt idx="728">
                  <c:v>3397559.3561419249</c:v>
                </c:pt>
                <c:pt idx="729">
                  <c:v>3398058.9327802039</c:v>
                </c:pt>
                <c:pt idx="730">
                  <c:v>3398558.0159861268</c:v>
                </c:pt>
                <c:pt idx="731">
                  <c:v>3399056.6055901446</c:v>
                </c:pt>
                <c:pt idx="732">
                  <c:v>3399554.7014227309</c:v>
                </c:pt>
                <c:pt idx="733">
                  <c:v>3400052.303314378</c:v>
                </c:pt>
                <c:pt idx="734">
                  <c:v>3400549.4110962204</c:v>
                </c:pt>
                <c:pt idx="735">
                  <c:v>3401046.024599025</c:v>
                </c:pt>
                <c:pt idx="736">
                  <c:v>3401542.1436544792</c:v>
                </c:pt>
                <c:pt idx="737">
                  <c:v>3402037.7680934174</c:v>
                </c:pt>
                <c:pt idx="738">
                  <c:v>3402532.8977474845</c:v>
                </c:pt>
                <c:pt idx="739">
                  <c:v>3403027.5324487248</c:v>
                </c:pt>
                <c:pt idx="740">
                  <c:v>3403521.6720284992</c:v>
                </c:pt>
                <c:pt idx="741">
                  <c:v>3404015.3163195364</c:v>
                </c:pt>
                <c:pt idx="742">
                  <c:v>3404508.4651531773</c:v>
                </c:pt>
                <c:pt idx="743">
                  <c:v>3405001.1183627537</c:v>
                </c:pt>
                <c:pt idx="744">
                  <c:v>3405493.2757798298</c:v>
                </c:pt>
                <c:pt idx="745">
                  <c:v>3405984.9372377256</c:v>
                </c:pt>
                <c:pt idx="746">
                  <c:v>3406476.1025692364</c:v>
                </c:pt>
                <c:pt idx="747">
                  <c:v>3406966.771607216</c:v>
                </c:pt>
                <c:pt idx="748">
                  <c:v>3407456.9441851894</c:v>
                </c:pt>
                <c:pt idx="749">
                  <c:v>3407946.6201359285</c:v>
                </c:pt>
                <c:pt idx="750">
                  <c:v>3408435.7992936033</c:v>
                </c:pt>
                <c:pt idx="751">
                  <c:v>3408924.4814914577</c:v>
                </c:pt>
                <c:pt idx="752">
                  <c:v>3409412.6665638727</c:v>
                </c:pt>
                <c:pt idx="753">
                  <c:v>3409900.3543439643</c:v>
                </c:pt>
                <c:pt idx="754">
                  <c:v>3410387.5446668277</c:v>
                </c:pt>
                <c:pt idx="755">
                  <c:v>3410874.2373666214</c:v>
                </c:pt>
                <c:pt idx="756">
                  <c:v>3411360.4322776077</c:v>
                </c:pt>
                <c:pt idx="757">
                  <c:v>3411846.1292347545</c:v>
                </c:pt>
                <c:pt idx="758">
                  <c:v>3412331.3280730397</c:v>
                </c:pt>
                <c:pt idx="759">
                  <c:v>3412816.0286270347</c:v>
                </c:pt>
                <c:pt idx="760">
                  <c:v>3413300.230732495</c:v>
                </c:pt>
                <c:pt idx="761">
                  <c:v>3413783.9342243737</c:v>
                </c:pt>
                <c:pt idx="762">
                  <c:v>3414267.1389381457</c:v>
                </c:pt>
                <c:pt idx="763">
                  <c:v>3414749.8447100525</c:v>
                </c:pt>
                <c:pt idx="764">
                  <c:v>3415232.0513756834</c:v>
                </c:pt>
                <c:pt idx="765">
                  <c:v>3415713.7587709734</c:v>
                </c:pt>
                <c:pt idx="766">
                  <c:v>3416194.9667320573</c:v>
                </c:pt>
                <c:pt idx="767">
                  <c:v>3416675.6750956569</c:v>
                </c:pt>
                <c:pt idx="768">
                  <c:v>3417155.8836980956</c:v>
                </c:pt>
                <c:pt idx="769">
                  <c:v>3417635.5923760547</c:v>
                </c:pt>
                <c:pt idx="770">
                  <c:v>3418114.8009666358</c:v>
                </c:pt>
                <c:pt idx="771">
                  <c:v>3418593.5093067018</c:v>
                </c:pt>
                <c:pt idx="772">
                  <c:v>3419071.7172334115</c:v>
                </c:pt>
                <c:pt idx="773">
                  <c:v>3419549.4245840837</c:v>
                </c:pt>
                <c:pt idx="774">
                  <c:v>3420026.6311967904</c:v>
                </c:pt>
                <c:pt idx="775">
                  <c:v>3420503.3369087446</c:v>
                </c:pt>
                <c:pt idx="776">
                  <c:v>3420979.5415579197</c:v>
                </c:pt>
                <c:pt idx="777">
                  <c:v>3421455.2449826607</c:v>
                </c:pt>
                <c:pt idx="778">
                  <c:v>3421930.4470207286</c:v>
                </c:pt>
                <c:pt idx="779">
                  <c:v>3422405.1475109868</c:v>
                </c:pt>
                <c:pt idx="780">
                  <c:v>3422879.3462915532</c:v>
                </c:pt>
                <c:pt idx="781">
                  <c:v>3423353.0432018097</c:v>
                </c:pt>
                <c:pt idx="782">
                  <c:v>3423826.2380799283</c:v>
                </c:pt>
                <c:pt idx="783">
                  <c:v>3424298.9307655394</c:v>
                </c:pt>
                <c:pt idx="784">
                  <c:v>3424771.1210976439</c:v>
                </c:pt>
                <c:pt idx="785">
                  <c:v>3425242.8089153906</c:v>
                </c:pt>
                <c:pt idx="786">
                  <c:v>3425713.9940588679</c:v>
                </c:pt>
                <c:pt idx="787">
                  <c:v>3426184.6763673839</c:v>
                </c:pt>
                <c:pt idx="788">
                  <c:v>3426654.8556811628</c:v>
                </c:pt>
                <c:pt idx="789">
                  <c:v>3427124.5318401372</c:v>
                </c:pt>
                <c:pt idx="790">
                  <c:v>3427593.704684787</c:v>
                </c:pt>
                <c:pt idx="791">
                  <c:v>3428062.3740551653</c:v>
                </c:pt>
                <c:pt idx="792">
                  <c:v>3428530.5397919575</c:v>
                </c:pt>
                <c:pt idx="793">
                  <c:v>3428998.2017362071</c:v>
                </c:pt>
                <c:pt idx="794">
                  <c:v>3429465.3597283694</c:v>
                </c:pt>
                <c:pt idx="795">
                  <c:v>3429932.0136100869</c:v>
                </c:pt>
                <c:pt idx="796">
                  <c:v>3430398.1632222454</c:v>
                </c:pt>
                <c:pt idx="797">
                  <c:v>3430863.8084065667</c:v>
                </c:pt>
                <c:pt idx="798">
                  <c:v>3431328.9490043097</c:v>
                </c:pt>
                <c:pt idx="799">
                  <c:v>3431793.5848573209</c:v>
                </c:pt>
                <c:pt idx="800">
                  <c:v>3432257.7158078728</c:v>
                </c:pt>
                <c:pt idx="801">
                  <c:v>3432721.3416979136</c:v>
                </c:pt>
                <c:pt idx="802">
                  <c:v>3433184.4623695025</c:v>
                </c:pt>
                <c:pt idx="803">
                  <c:v>3433647.077665695</c:v>
                </c:pt>
                <c:pt idx="804">
                  <c:v>3434109.1874283361</c:v>
                </c:pt>
                <c:pt idx="805">
                  <c:v>3434570.7915007891</c:v>
                </c:pt>
                <c:pt idx="806">
                  <c:v>3435031.8897257708</c:v>
                </c:pt>
                <c:pt idx="807">
                  <c:v>3435492.481946419</c:v>
                </c:pt>
                <c:pt idx="808">
                  <c:v>3435952.5680060475</c:v>
                </c:pt>
                <c:pt idx="809">
                  <c:v>3436412.1477482254</c:v>
                </c:pt>
                <c:pt idx="810">
                  <c:v>3436871.2210164475</c:v>
                </c:pt>
                <c:pt idx="811">
                  <c:v>3437329.7876546406</c:v>
                </c:pt>
                <c:pt idx="812">
                  <c:v>3437787.8475071178</c:v>
                </c:pt>
                <c:pt idx="813">
                  <c:v>3438245.4004170406</c:v>
                </c:pt>
                <c:pt idx="814">
                  <c:v>3438702.446229924</c:v>
                </c:pt>
                <c:pt idx="815">
                  <c:v>3439158.9847896029</c:v>
                </c:pt>
                <c:pt idx="816">
                  <c:v>3439615.0159409</c:v>
                </c:pt>
                <c:pt idx="817">
                  <c:v>3440070.5395285236</c:v>
                </c:pt>
                <c:pt idx="818">
                  <c:v>3440525.5553975711</c:v>
                </c:pt>
                <c:pt idx="819">
                  <c:v>3440980.0633932948</c:v>
                </c:pt>
                <c:pt idx="820">
                  <c:v>3441434.0633608797</c:v>
                </c:pt>
                <c:pt idx="821">
                  <c:v>3441887.5551461438</c:v>
                </c:pt>
                <c:pt idx="822">
                  <c:v>3442340.5385946832</c:v>
                </c:pt>
                <c:pt idx="823">
                  <c:v>3442793.0135519868</c:v>
                </c:pt>
                <c:pt idx="824">
                  <c:v>3443244.9798645368</c:v>
                </c:pt>
                <c:pt idx="825">
                  <c:v>3443696.4373783185</c:v>
                </c:pt>
                <c:pt idx="826">
                  <c:v>3444147.3859396619</c:v>
                </c:pt>
                <c:pt idx="827">
                  <c:v>3444597.8253954002</c:v>
                </c:pt>
                <c:pt idx="828">
                  <c:v>3445047.7555920272</c:v>
                </c:pt>
                <c:pt idx="829">
                  <c:v>3445497.1763764233</c:v>
                </c:pt>
                <c:pt idx="830">
                  <c:v>3445946.0875955145</c:v>
                </c:pt>
                <c:pt idx="831">
                  <c:v>3446394.4890968609</c:v>
                </c:pt>
                <c:pt idx="832">
                  <c:v>3446842.3807278932</c:v>
                </c:pt>
                <c:pt idx="833">
                  <c:v>3447289.762335836</c:v>
                </c:pt>
                <c:pt idx="834">
                  <c:v>3447736.6337686055</c:v>
                </c:pt>
                <c:pt idx="835">
                  <c:v>3448182.9948743456</c:v>
                </c:pt>
                <c:pt idx="836">
                  <c:v>3448628.8455007151</c:v>
                </c:pt>
                <c:pt idx="837">
                  <c:v>3449074.1854961151</c:v>
                </c:pt>
                <c:pt idx="838">
                  <c:v>3449519.014709115</c:v>
                </c:pt>
                <c:pt idx="839">
                  <c:v>3449963.3329880531</c:v>
                </c:pt>
                <c:pt idx="840">
                  <c:v>3450407.1401821207</c:v>
                </c:pt>
                <c:pt idx="841">
                  <c:v>3450850.4361399133</c:v>
                </c:pt>
                <c:pt idx="842">
                  <c:v>3451293.2207108568</c:v>
                </c:pt>
                <c:pt idx="843">
                  <c:v>3451735.4937437521</c:v>
                </c:pt>
                <c:pt idx="844">
                  <c:v>3452177.2550886939</c:v>
                </c:pt>
                <c:pt idx="845">
                  <c:v>3452618.5045947856</c:v>
                </c:pt>
                <c:pt idx="846">
                  <c:v>3453059.2421120997</c:v>
                </c:pt>
                <c:pt idx="847">
                  <c:v>3453499.4674904956</c:v>
                </c:pt>
                <c:pt idx="848">
                  <c:v>3453939.180580426</c:v>
                </c:pt>
                <c:pt idx="849">
                  <c:v>3454378.3812317043</c:v>
                </c:pt>
                <c:pt idx="850">
                  <c:v>3454817.0692950268</c:v>
                </c:pt>
                <c:pt idx="851">
                  <c:v>3455255.2446212987</c:v>
                </c:pt>
                <c:pt idx="852">
                  <c:v>3455692.907061317</c:v>
                </c:pt>
                <c:pt idx="853">
                  <c:v>3456130.0564656868</c:v>
                </c:pt>
                <c:pt idx="854">
                  <c:v>3456566.6926859058</c:v>
                </c:pt>
                <c:pt idx="855">
                  <c:v>3457002.8155734916</c:v>
                </c:pt>
                <c:pt idx="856">
                  <c:v>3457438.4249794013</c:v>
                </c:pt>
                <c:pt idx="857">
                  <c:v>3457873.520756023</c:v>
                </c:pt>
                <c:pt idx="858">
                  <c:v>3458308.1027549938</c:v>
                </c:pt>
                <c:pt idx="859">
                  <c:v>3458742.17082805</c:v>
                </c:pt>
                <c:pt idx="860">
                  <c:v>3459175.7248276928</c:v>
                </c:pt>
                <c:pt idx="861">
                  <c:v>3459608.7646063352</c:v>
                </c:pt>
                <c:pt idx="862">
                  <c:v>3460041.2900164053</c:v>
                </c:pt>
                <c:pt idx="863">
                  <c:v>3460473.3009108263</c:v>
                </c:pt>
                <c:pt idx="864">
                  <c:v>3460904.7971422896</c:v>
                </c:pt>
                <c:pt idx="865">
                  <c:v>3461335.7785639511</c:v>
                </c:pt>
                <c:pt idx="866">
                  <c:v>3461766.2450290942</c:v>
                </c:pt>
                <c:pt idx="867">
                  <c:v>3462196.1963913068</c:v>
                </c:pt>
                <c:pt idx="868">
                  <c:v>3462625.6325037749</c:v>
                </c:pt>
                <c:pt idx="869">
                  <c:v>3463054.5532209584</c:v>
                </c:pt>
                <c:pt idx="870">
                  <c:v>3463482.9583960548</c:v>
                </c:pt>
                <c:pt idx="871">
                  <c:v>3463910.8478837227</c:v>
                </c:pt>
                <c:pt idx="872">
                  <c:v>3464338.2215380105</c:v>
                </c:pt>
                <c:pt idx="873">
                  <c:v>3464765.0792134712</c:v>
                </c:pt>
                <c:pt idx="874">
                  <c:v>3465191.4207645347</c:v>
                </c:pt>
                <c:pt idx="875">
                  <c:v>3465617.246046287</c:v>
                </c:pt>
                <c:pt idx="876">
                  <c:v>3466042.5549138244</c:v>
                </c:pt>
                <c:pt idx="877">
                  <c:v>3466467.3472219668</c:v>
                </c:pt>
                <c:pt idx="878">
                  <c:v>3466891.6228262396</c:v>
                </c:pt>
                <c:pt idx="879">
                  <c:v>3467315.3815819407</c:v>
                </c:pt>
                <c:pt idx="880">
                  <c:v>3467738.6233452111</c:v>
                </c:pt>
                <c:pt idx="881">
                  <c:v>3468161.3479713285</c:v>
                </c:pt>
                <c:pt idx="882">
                  <c:v>3468583.5553168892</c:v>
                </c:pt>
                <c:pt idx="883">
                  <c:v>3469005.2452377663</c:v>
                </c:pt>
                <c:pt idx="884">
                  <c:v>3469426.417590423</c:v>
                </c:pt>
                <c:pt idx="885">
                  <c:v>3469847.0722313733</c:v>
                </c:pt>
                <c:pt idx="886">
                  <c:v>3470267.2090173615</c:v>
                </c:pt>
                <c:pt idx="887">
                  <c:v>3470686.8278054446</c:v>
                </c:pt>
                <c:pt idx="888">
                  <c:v>3471105.9284525649</c:v>
                </c:pt>
                <c:pt idx="889">
                  <c:v>3471524.5108158542</c:v>
                </c:pt>
                <c:pt idx="890">
                  <c:v>3471942.5747528961</c:v>
                </c:pt>
                <c:pt idx="891">
                  <c:v>3472360.1201212965</c:v>
                </c:pt>
                <c:pt idx="892">
                  <c:v>3472777.1467786846</c:v>
                </c:pt>
                <c:pt idx="893">
                  <c:v>3473193.654583178</c:v>
                </c:pt>
                <c:pt idx="894">
                  <c:v>3473609.6433928623</c:v>
                </c:pt>
                <c:pt idx="895">
                  <c:v>3474025.1130658891</c:v>
                </c:pt>
                <c:pt idx="896">
                  <c:v>3474440.0634610257</c:v>
                </c:pt>
                <c:pt idx="897">
                  <c:v>3474854.4944366612</c:v>
                </c:pt>
                <c:pt idx="898">
                  <c:v>3475268.4058519606</c:v>
                </c:pt>
                <c:pt idx="899">
                  <c:v>3475681.7975651971</c:v>
                </c:pt>
                <c:pt idx="900">
                  <c:v>3476094.6694361861</c:v>
                </c:pt>
                <c:pt idx="901">
                  <c:v>3476507.0213239663</c:v>
                </c:pt>
                <c:pt idx="902">
                  <c:v>3476918.8530881922</c:v>
                </c:pt>
                <c:pt idx="903">
                  <c:v>3477330.1645887909</c:v>
                </c:pt>
                <c:pt idx="904">
                  <c:v>3477740.9556851797</c:v>
                </c:pt>
                <c:pt idx="905">
                  <c:v>3478151.2262376323</c:v>
                </c:pt>
                <c:pt idx="906">
                  <c:v>3478560.9761061599</c:v>
                </c:pt>
                <c:pt idx="907">
                  <c:v>3478970.2051515649</c:v>
                </c:pt>
                <c:pt idx="908">
                  <c:v>3479378.9132342367</c:v>
                </c:pt>
                <c:pt idx="909">
                  <c:v>3479787.1002147538</c:v>
                </c:pt>
                <c:pt idx="910">
                  <c:v>3480194.7659542402</c:v>
                </c:pt>
                <c:pt idx="911">
                  <c:v>3480601.91031365</c:v>
                </c:pt>
                <c:pt idx="912">
                  <c:v>3481008.5331542548</c:v>
                </c:pt>
                <c:pt idx="913">
                  <c:v>3481414.6343377046</c:v>
                </c:pt>
                <c:pt idx="914">
                  <c:v>3481820.2137255156</c:v>
                </c:pt>
                <c:pt idx="915">
                  <c:v>3482225.2711795531</c:v>
                </c:pt>
                <c:pt idx="916">
                  <c:v>3482629.8065615306</c:v>
                </c:pt>
                <c:pt idx="917">
                  <c:v>3483033.8197335824</c:v>
                </c:pt>
                <c:pt idx="918">
                  <c:v>3483437.3105584024</c:v>
                </c:pt>
                <c:pt idx="919">
                  <c:v>3483840.2788982587</c:v>
                </c:pt>
                <c:pt idx="920">
                  <c:v>3484242.7246156884</c:v>
                </c:pt>
                <c:pt idx="921">
                  <c:v>3484644.647573838</c:v>
                </c:pt>
                <c:pt idx="922">
                  <c:v>3485046.0476356586</c:v>
                </c:pt>
                <c:pt idx="923">
                  <c:v>3485446.9246642035</c:v>
                </c:pt>
                <c:pt idx="924">
                  <c:v>3485847.2785230805</c:v>
                </c:pt>
                <c:pt idx="925">
                  <c:v>3486247.1090755602</c:v>
                </c:pt>
                <c:pt idx="926">
                  <c:v>3486646.4161855369</c:v>
                </c:pt>
                <c:pt idx="927">
                  <c:v>3487045.199716907</c:v>
                </c:pt>
                <c:pt idx="928">
                  <c:v>3487443.4595338465</c:v>
                </c:pt>
                <c:pt idx="929">
                  <c:v>3487841.1955001359</c:v>
                </c:pt>
                <c:pt idx="930">
                  <c:v>3488238.4074813207</c:v>
                </c:pt>
                <c:pt idx="931">
                  <c:v>3488635.095340563</c:v>
                </c:pt>
                <c:pt idx="932">
                  <c:v>3489031.2589436858</c:v>
                </c:pt>
                <c:pt idx="933">
                  <c:v>3489426.898155204</c:v>
                </c:pt>
                <c:pt idx="934">
                  <c:v>3489822.0128403995</c:v>
                </c:pt>
                <c:pt idx="935">
                  <c:v>3490216.6028645923</c:v>
                </c:pt>
                <c:pt idx="936">
                  <c:v>3490610.6680931407</c:v>
                </c:pt>
                <c:pt idx="937">
                  <c:v>3491004.2083919863</c:v>
                </c:pt>
                <c:pt idx="938">
                  <c:v>3491397.2236268558</c:v>
                </c:pt>
                <c:pt idx="939">
                  <c:v>3491789.7136635627</c:v>
                </c:pt>
                <c:pt idx="940">
                  <c:v>3492181.6783685461</c:v>
                </c:pt>
                <c:pt idx="941">
                  <c:v>3492573.1176082562</c:v>
                </c:pt>
                <c:pt idx="942">
                  <c:v>3492964.031249058</c:v>
                </c:pt>
                <c:pt idx="943">
                  <c:v>3493354.4191577039</c:v>
                </c:pt>
                <c:pt idx="944">
                  <c:v>3493744.281200828</c:v>
                </c:pt>
                <c:pt idx="945">
                  <c:v>3494133.6172459736</c:v>
                </c:pt>
                <c:pt idx="946">
                  <c:v>3494522.4271601159</c:v>
                </c:pt>
                <c:pt idx="947">
                  <c:v>3494910.710811011</c:v>
                </c:pt>
                <c:pt idx="948">
                  <c:v>3495298.4680657359</c:v>
                </c:pt>
                <c:pt idx="949">
                  <c:v>3495685.6987925903</c:v>
                </c:pt>
                <c:pt idx="950">
                  <c:v>3496072.4028593232</c:v>
                </c:pt>
                <c:pt idx="951">
                  <c:v>3496458.5801341068</c:v>
                </c:pt>
                <c:pt idx="952">
                  <c:v>3496844.2304851203</c:v>
                </c:pt>
                <c:pt idx="953">
                  <c:v>3497229.3537811018</c:v>
                </c:pt>
                <c:pt idx="954">
                  <c:v>3497613.9498905586</c:v>
                </c:pt>
                <c:pt idx="955">
                  <c:v>3497998.0186823392</c:v>
                </c:pt>
                <c:pt idx="956">
                  <c:v>3498381.5600256869</c:v>
                </c:pt>
                <c:pt idx="957">
                  <c:v>3498764.5737897437</c:v>
                </c:pt>
                <c:pt idx="958">
                  <c:v>3499147.0598436543</c:v>
                </c:pt>
                <c:pt idx="959">
                  <c:v>3499529.0180570148</c:v>
                </c:pt>
                <c:pt idx="960">
                  <c:v>3499910.4482999216</c:v>
                </c:pt>
                <c:pt idx="961">
                  <c:v>3500291.3504419187</c:v>
                </c:pt>
                <c:pt idx="962">
                  <c:v>3500671.7243530531</c:v>
                </c:pt>
                <c:pt idx="963">
                  <c:v>3501051.5699040927</c:v>
                </c:pt>
                <c:pt idx="964">
                  <c:v>3501430.8869651868</c:v>
                </c:pt>
                <c:pt idx="965">
                  <c:v>3501809.6754068327</c:v>
                </c:pt>
                <c:pt idx="966">
                  <c:v>3502187.9350999282</c:v>
                </c:pt>
                <c:pt idx="967">
                  <c:v>3502565.665915465</c:v>
                </c:pt>
                <c:pt idx="968">
                  <c:v>3502942.8677246915</c:v>
                </c:pt>
                <c:pt idx="969">
                  <c:v>3503319.5403987318</c:v>
                </c:pt>
                <c:pt idx="970">
                  <c:v>3503695.6838094979</c:v>
                </c:pt>
                <c:pt idx="971">
                  <c:v>3504071.2978282548</c:v>
                </c:pt>
                <c:pt idx="972">
                  <c:v>3504446.382326859</c:v>
                </c:pt>
                <c:pt idx="973">
                  <c:v>3504820.9371778797</c:v>
                </c:pt>
                <c:pt idx="974">
                  <c:v>3505194.9622529917</c:v>
                </c:pt>
                <c:pt idx="975">
                  <c:v>3505568.4574249596</c:v>
                </c:pt>
                <c:pt idx="976">
                  <c:v>3505941.422565904</c:v>
                </c:pt>
                <c:pt idx="977">
                  <c:v>3506313.8575491691</c:v>
                </c:pt>
                <c:pt idx="978">
                  <c:v>3506685.7622474851</c:v>
                </c:pt>
                <c:pt idx="979">
                  <c:v>3507057.1365339323</c:v>
                </c:pt>
                <c:pt idx="980">
                  <c:v>3507427.9802815467</c:v>
                </c:pt>
                <c:pt idx="981">
                  <c:v>3507798.2933643055</c:v>
                </c:pt>
                <c:pt idx="982">
                  <c:v>3508168.0756556052</c:v>
                </c:pt>
                <c:pt idx="983">
                  <c:v>3508537.3270292971</c:v>
                </c:pt>
                <c:pt idx="984">
                  <c:v>3508906.0473592901</c:v>
                </c:pt>
                <c:pt idx="985">
                  <c:v>3509274.2365199863</c:v>
                </c:pt>
                <c:pt idx="986">
                  <c:v>3509641.8943854282</c:v>
                </c:pt>
                <c:pt idx="987">
                  <c:v>3510009.0208305856</c:v>
                </c:pt>
                <c:pt idx="988">
                  <c:v>3510375.6157300132</c:v>
                </c:pt>
                <c:pt idx="989">
                  <c:v>3510741.6789585124</c:v>
                </c:pt>
                <c:pt idx="990">
                  <c:v>3511107.21039129</c:v>
                </c:pt>
                <c:pt idx="991">
                  <c:v>3511472.209903466</c:v>
                </c:pt>
                <c:pt idx="992">
                  <c:v>3511836.6773707084</c:v>
                </c:pt>
                <c:pt idx="993">
                  <c:v>3512200.6126684649</c:v>
                </c:pt>
                <c:pt idx="994">
                  <c:v>3512564.0156724304</c:v>
                </c:pt>
                <c:pt idx="995">
                  <c:v>3512926.886258787</c:v>
                </c:pt>
                <c:pt idx="996">
                  <c:v>3513289.2243036227</c:v>
                </c:pt>
                <c:pt idx="997">
                  <c:v>3513651.0296833836</c:v>
                </c:pt>
                <c:pt idx="998">
                  <c:v>3514012.3022744823</c:v>
                </c:pt>
                <c:pt idx="999">
                  <c:v>3514373.0419533905</c:v>
                </c:pt>
                <c:pt idx="1000">
                  <c:v>3514733.248597254</c:v>
                </c:pt>
                <c:pt idx="1001">
                  <c:v>3515092.9220831143</c:v>
                </c:pt>
                <c:pt idx="1002">
                  <c:v>3515452.0622883616</c:v>
                </c:pt>
                <c:pt idx="1003">
                  <c:v>3515810.6690899939</c:v>
                </c:pt>
                <c:pt idx="1004">
                  <c:v>3516168.7423658893</c:v>
                </c:pt>
                <c:pt idx="1005">
                  <c:v>3516526.2819937509</c:v>
                </c:pt>
                <c:pt idx="1006">
                  <c:v>3516883.2878514729</c:v>
                </c:pt>
                <c:pt idx="1007">
                  <c:v>3517239.759817475</c:v>
                </c:pt>
                <c:pt idx="1008">
                  <c:v>3517595.6977697718</c:v>
                </c:pt>
                <c:pt idx="1009">
                  <c:v>3517951.1015866236</c:v>
                </c:pt>
                <c:pt idx="1010">
                  <c:v>3518305.9711471316</c:v>
                </c:pt>
                <c:pt idx="1011">
                  <c:v>3518660.3063301849</c:v>
                </c:pt>
                <c:pt idx="1012">
                  <c:v>3519014.1070144814</c:v>
                </c:pt>
                <c:pt idx="1013">
                  <c:v>3519367.3730793381</c:v>
                </c:pt>
                <c:pt idx="1014">
                  <c:v>3519720.1044041873</c:v>
                </c:pt>
                <c:pt idx="1015">
                  <c:v>3520072.3008684828</c:v>
                </c:pt>
                <c:pt idx="1016">
                  <c:v>3520423.9623523033</c:v>
                </c:pt>
                <c:pt idx="1017">
                  <c:v>3520775.0887353313</c:v>
                </c:pt>
                <c:pt idx="1018">
                  <c:v>3521125.6798975049</c:v>
                </c:pt>
                <c:pt idx="1019">
                  <c:v>3521475.7357194289</c:v>
                </c:pt>
                <c:pt idx="1020">
                  <c:v>3521825.2560812584</c:v>
                </c:pt>
                <c:pt idx="1021">
                  <c:v>3522174.2408639658</c:v>
                </c:pt>
                <c:pt idx="1022">
                  <c:v>3522522.6899482142</c:v>
                </c:pt>
                <c:pt idx="1023">
                  <c:v>3522870.6032149964</c:v>
                </c:pt>
                <c:pt idx="1024">
                  <c:v>3523217.9805456037</c:v>
                </c:pt>
                <c:pt idx="1025">
                  <c:v>3523564.821821331</c:v>
                </c:pt>
                <c:pt idx="1026">
                  <c:v>3523911.1269237422</c:v>
                </c:pt>
                <c:pt idx="1027">
                  <c:v>3524256.8957344643</c:v>
                </c:pt>
                <c:pt idx="1028">
                  <c:v>3524602.1281355349</c:v>
                </c:pt>
                <c:pt idx="1029">
                  <c:v>3524946.8240090949</c:v>
                </c:pt>
                <c:pt idx="1030">
                  <c:v>3525290.9832372922</c:v>
                </c:pt>
                <c:pt idx="1031">
                  <c:v>3525634.6057024575</c:v>
                </c:pt>
                <c:pt idx="1032">
                  <c:v>3525977.6912875171</c:v>
                </c:pt>
                <c:pt idx="1033">
                  <c:v>3526320.2398751532</c:v>
                </c:pt>
                <c:pt idx="1034">
                  <c:v>3526662.251348264</c:v>
                </c:pt>
                <c:pt idx="1035">
                  <c:v>3527003.7255900232</c:v>
                </c:pt>
                <c:pt idx="1036">
                  <c:v>3527344.6624838589</c:v>
                </c:pt>
                <c:pt idx="1037">
                  <c:v>3527685.0619135983</c:v>
                </c:pt>
                <c:pt idx="1038">
                  <c:v>3528024.9237623014</c:v>
                </c:pt>
                <c:pt idx="1039">
                  <c:v>3528364.2479142421</c:v>
                </c:pt>
                <c:pt idx="1040">
                  <c:v>3528703.0342536657</c:v>
                </c:pt>
                <c:pt idx="1041">
                  <c:v>3529041.2826646133</c:v>
                </c:pt>
                <c:pt idx="1042">
                  <c:v>3529378.9930314654</c:v>
                </c:pt>
                <c:pt idx="1043">
                  <c:v>3529716.1652389891</c:v>
                </c:pt>
                <c:pt idx="1044">
                  <c:v>3530052.7991717886</c:v>
                </c:pt>
                <c:pt idx="1045">
                  <c:v>3530388.8947151802</c:v>
                </c:pt>
                <c:pt idx="1046">
                  <c:v>3530724.4517539972</c:v>
                </c:pt>
                <c:pt idx="1047">
                  <c:v>3531059.4701735931</c:v>
                </c:pt>
                <c:pt idx="1048">
                  <c:v>3531393.9498597845</c:v>
                </c:pt>
                <c:pt idx="1049">
                  <c:v>3531727.8906981177</c:v>
                </c:pt>
                <c:pt idx="1050">
                  <c:v>3532061.2925742408</c:v>
                </c:pt>
                <c:pt idx="1051">
                  <c:v>3532394.1553744939</c:v>
                </c:pt>
                <c:pt idx="1052">
                  <c:v>3532726.4789851545</c:v>
                </c:pt>
                <c:pt idx="1053">
                  <c:v>3533058.2632925287</c:v>
                </c:pt>
                <c:pt idx="1054">
                  <c:v>3533389.5081832036</c:v>
                </c:pt>
                <c:pt idx="1055">
                  <c:v>3533720.2135441103</c:v>
                </c:pt>
                <c:pt idx="1056">
                  <c:v>3534050.3792621437</c:v>
                </c:pt>
                <c:pt idx="1057">
                  <c:v>3534380.0052245082</c:v>
                </c:pt>
                <c:pt idx="1058">
                  <c:v>3534709.0913185161</c:v>
                </c:pt>
                <c:pt idx="1059">
                  <c:v>3535037.6374315792</c:v>
                </c:pt>
                <c:pt idx="1060">
                  <c:v>3535365.6434515389</c:v>
                </c:pt>
                <c:pt idx="1061">
                  <c:v>3535693.1092661093</c:v>
                </c:pt>
                <c:pt idx="1062">
                  <c:v>3536020.0347636659</c:v>
                </c:pt>
                <c:pt idx="1063">
                  <c:v>3536346.4198323153</c:v>
                </c:pt>
                <c:pt idx="1064">
                  <c:v>3536672.2643602733</c:v>
                </c:pt>
                <c:pt idx="1065">
                  <c:v>3536997.5682363594</c:v>
                </c:pt>
                <c:pt idx="1066">
                  <c:v>3537322.3313492588</c:v>
                </c:pt>
                <c:pt idx="1067">
                  <c:v>3537646.5535880444</c:v>
                </c:pt>
                <c:pt idx="1068">
                  <c:v>3537970.2348418003</c:v>
                </c:pt>
                <c:pt idx="1069">
                  <c:v>3538293.3749997891</c:v>
                </c:pt>
                <c:pt idx="1070">
                  <c:v>3538615.9739519451</c:v>
                </c:pt>
                <c:pt idx="1071">
                  <c:v>3538938.0315873646</c:v>
                </c:pt>
                <c:pt idx="1072">
                  <c:v>3539259.547796255</c:v>
                </c:pt>
                <c:pt idx="1073">
                  <c:v>3539580.5224688086</c:v>
                </c:pt>
                <c:pt idx="1074">
                  <c:v>3539900.9554949482</c:v>
                </c:pt>
                <c:pt idx="1075">
                  <c:v>3540220.8467653706</c:v>
                </c:pt>
                <c:pt idx="1076">
                  <c:v>3540540.1961705433</c:v>
                </c:pt>
                <c:pt idx="1077">
                  <c:v>3540859.0036013974</c:v>
                </c:pt>
                <c:pt idx="1078">
                  <c:v>3541177.2689486099</c:v>
                </c:pt>
                <c:pt idx="1079">
                  <c:v>3541494.9921036414</c:v>
                </c:pt>
                <c:pt idx="1080">
                  <c:v>3541812.172957561</c:v>
                </c:pt>
                <c:pt idx="1081">
                  <c:v>3542128.8114022715</c:v>
                </c:pt>
                <c:pt idx="1082">
                  <c:v>3542444.9073290671</c:v>
                </c:pt>
                <c:pt idx="1083">
                  <c:v>3542760.4606301384</c:v>
                </c:pt>
                <c:pt idx="1084">
                  <c:v>3543075.4711975502</c:v>
                </c:pt>
                <c:pt idx="1085">
                  <c:v>3543389.9389234246</c:v>
                </c:pt>
                <c:pt idx="1086">
                  <c:v>3543703.8637001868</c:v>
                </c:pt>
                <c:pt idx="1087">
                  <c:v>3544017.2454207093</c:v>
                </c:pt>
                <c:pt idx="1088">
                  <c:v>3544330.0839774171</c:v>
                </c:pt>
                <c:pt idx="1089">
                  <c:v>3544642.379263517</c:v>
                </c:pt>
                <c:pt idx="1090">
                  <c:v>3544954.1311719939</c:v>
                </c:pt>
                <c:pt idx="1091">
                  <c:v>3545265.3395965579</c:v>
                </c:pt>
                <c:pt idx="1092">
                  <c:v>3545576.0044302265</c:v>
                </c:pt>
                <c:pt idx="1093">
                  <c:v>3545886.1255670758</c:v>
                </c:pt>
                <c:pt idx="1094">
                  <c:v>3546195.7029010435</c:v>
                </c:pt>
                <c:pt idx="1095">
                  <c:v>3546504.736325941</c:v>
                </c:pt>
                <c:pt idx="1096">
                  <c:v>3546813.2257361421</c:v>
                </c:pt>
                <c:pt idx="1097">
                  <c:v>3547121.1710262713</c:v>
                </c:pt>
                <c:pt idx="1098">
                  <c:v>3547428.5720906802</c:v>
                </c:pt>
                <c:pt idx="1099">
                  <c:v>3547735.4288244764</c:v>
                </c:pt>
                <c:pt idx="1100">
                  <c:v>3548041.7411225322</c:v>
                </c:pt>
                <c:pt idx="1101">
                  <c:v>3548347.5088799247</c:v>
                </c:pt>
                <c:pt idx="1102">
                  <c:v>3548652.7319920794</c:v>
                </c:pt>
                <c:pt idx="1103">
                  <c:v>3548957.4103544927</c:v>
                </c:pt>
                <c:pt idx="1104">
                  <c:v>3549261.5438628034</c:v>
                </c:pt>
                <c:pt idx="1105">
                  <c:v>3549565.1324132821</c:v>
                </c:pt>
                <c:pt idx="1106">
                  <c:v>3549868.1759017683</c:v>
                </c:pt>
                <c:pt idx="1107">
                  <c:v>3550170.6742245448</c:v>
                </c:pt>
                <c:pt idx="1108">
                  <c:v>3550472.6272782139</c:v>
                </c:pt>
                <c:pt idx="1109">
                  <c:v>3550774.0349590816</c:v>
                </c:pt>
                <c:pt idx="1110">
                  <c:v>3551074.8971642689</c:v>
                </c:pt>
                <c:pt idx="1111">
                  <c:v>3551375.2137908861</c:v>
                </c:pt>
                <c:pt idx="1112">
                  <c:v>3551674.9847356975</c:v>
                </c:pt>
                <c:pt idx="1113">
                  <c:v>3551974.2098964048</c:v>
                </c:pt>
                <c:pt idx="1114">
                  <c:v>3552272.8891708087</c:v>
                </c:pt>
                <c:pt idx="1115">
                  <c:v>3552571.0224561347</c:v>
                </c:pt>
                <c:pt idx="1116">
                  <c:v>3552868.6096507455</c:v>
                </c:pt>
                <c:pt idx="1117">
                  <c:v>3553165.6506523793</c:v>
                </c:pt>
                <c:pt idx="1118">
                  <c:v>3553462.1453594444</c:v>
                </c:pt>
                <c:pt idx="1119">
                  <c:v>3553758.0936705498</c:v>
                </c:pt>
                <c:pt idx="1120">
                  <c:v>3554053.4954843153</c:v>
                </c:pt>
                <c:pt idx="1121">
                  <c:v>3554348.3506996166</c:v>
                </c:pt>
                <c:pt idx="1122">
                  <c:v>3554642.6592153194</c:v>
                </c:pt>
                <c:pt idx="1123">
                  <c:v>3554936.4209308522</c:v>
                </c:pt>
                <c:pt idx="1124">
                  <c:v>3555229.6357454965</c:v>
                </c:pt>
                <c:pt idx="1125">
                  <c:v>3555522.3035588111</c:v>
                </c:pt>
                <c:pt idx="1126">
                  <c:v>3555814.4242706867</c:v>
                </c:pt>
                <c:pt idx="1127">
                  <c:v>3556105.9977808241</c:v>
                </c:pt>
                <c:pt idx="1128">
                  <c:v>3556397.023989738</c:v>
                </c:pt>
                <c:pt idx="1129">
                  <c:v>3556687.502797443</c:v>
                </c:pt>
                <c:pt idx="1130">
                  <c:v>3556977.4341045748</c:v>
                </c:pt>
                <c:pt idx="1131">
                  <c:v>3557266.8178116684</c:v>
                </c:pt>
                <c:pt idx="1132">
                  <c:v>3557555.6538198302</c:v>
                </c:pt>
                <c:pt idx="1133">
                  <c:v>3557843.9420301877</c:v>
                </c:pt>
                <c:pt idx="1134">
                  <c:v>3558131.6823435593</c:v>
                </c:pt>
                <c:pt idx="1135">
                  <c:v>3558418.8746616333</c:v>
                </c:pt>
                <c:pt idx="1136">
                  <c:v>3558705.5188860637</c:v>
                </c:pt>
                <c:pt idx="1137">
                  <c:v>3558991.6149184769</c:v>
                </c:pt>
                <c:pt idx="1138">
                  <c:v>3559277.162661124</c:v>
                </c:pt>
                <c:pt idx="1139">
                  <c:v>3559562.1620158455</c:v>
                </c:pt>
                <c:pt idx="1140">
                  <c:v>3559846.6128851683</c:v>
                </c:pt>
                <c:pt idx="1141">
                  <c:v>3560130.5151717537</c:v>
                </c:pt>
                <c:pt idx="1142">
                  <c:v>3560413.868777893</c:v>
                </c:pt>
                <c:pt idx="1143">
                  <c:v>3560696.6736069317</c:v>
                </c:pt>
                <c:pt idx="1144">
                  <c:v>3560978.9295616979</c:v>
                </c:pt>
                <c:pt idx="1145">
                  <c:v>3561260.6365456153</c:v>
                </c:pt>
                <c:pt idx="1146">
                  <c:v>3561541.7944621569</c:v>
                </c:pt>
                <c:pt idx="1147">
                  <c:v>3561822.403214674</c:v>
                </c:pt>
                <c:pt idx="1148">
                  <c:v>3562102.4627073091</c:v>
                </c:pt>
                <c:pt idx="1149">
                  <c:v>3562381.9728438589</c:v>
                </c:pt>
                <c:pt idx="1150">
                  <c:v>3562660.9335287018</c:v>
                </c:pt>
                <c:pt idx="1151">
                  <c:v>3562939.3446660149</c:v>
                </c:pt>
                <c:pt idx="1152">
                  <c:v>3563217.2061606022</c:v>
                </c:pt>
                <c:pt idx="1153">
                  <c:v>3563494.5179169415</c:v>
                </c:pt>
                <c:pt idx="1154">
                  <c:v>3563771.2798400316</c:v>
                </c:pt>
                <c:pt idx="1155">
                  <c:v>3564047.491835339</c:v>
                </c:pt>
                <c:pt idx="1156">
                  <c:v>3564323.1538076182</c:v>
                </c:pt>
                <c:pt idx="1157">
                  <c:v>3564598.265662848</c:v>
                </c:pt>
                <c:pt idx="1158">
                  <c:v>3564872.8273061654</c:v>
                </c:pt>
                <c:pt idx="1159">
                  <c:v>3565146.8386439737</c:v>
                </c:pt>
                <c:pt idx="1160">
                  <c:v>3565420.2995821242</c:v>
                </c:pt>
                <c:pt idx="1161">
                  <c:v>3565693.2100266917</c:v>
                </c:pt>
                <c:pt idx="1162">
                  <c:v>3565965.5698841987</c:v>
                </c:pt>
                <c:pt idx="1163">
                  <c:v>3566237.3790611736</c:v>
                </c:pt>
                <c:pt idx="1164">
                  <c:v>3566508.6374646267</c:v>
                </c:pt>
                <c:pt idx="1165">
                  <c:v>3566779.3450014456</c:v>
                </c:pt>
                <c:pt idx="1166">
                  <c:v>3567049.5015784036</c:v>
                </c:pt>
                <c:pt idx="1167">
                  <c:v>3567319.1071034651</c:v>
                </c:pt>
                <c:pt idx="1168">
                  <c:v>3567588.1614837358</c:v>
                </c:pt>
                <c:pt idx="1169">
                  <c:v>3567856.6646269108</c:v>
                </c:pt>
                <c:pt idx="1170">
                  <c:v>3568124.6164410654</c:v>
                </c:pt>
                <c:pt idx="1171">
                  <c:v>3568392.0168342912</c:v>
                </c:pt>
                <c:pt idx="1172">
                  <c:v>3568658.8657148578</c:v>
                </c:pt>
                <c:pt idx="1173">
                  <c:v>3568925.1629909566</c:v>
                </c:pt>
                <c:pt idx="1174">
                  <c:v>3569190.9085715893</c:v>
                </c:pt>
                <c:pt idx="1175">
                  <c:v>3569456.1023651278</c:v>
                </c:pt>
                <c:pt idx="1176">
                  <c:v>3569720.7442810601</c:v>
                </c:pt>
                <c:pt idx="1177">
                  <c:v>3569984.8342283615</c:v>
                </c:pt>
                <c:pt idx="1178">
                  <c:v>3570248.3721162602</c:v>
                </c:pt>
                <c:pt idx="1179">
                  <c:v>3570511.3578547826</c:v>
                </c:pt>
                <c:pt idx="1180">
                  <c:v>3570773.7913532294</c:v>
                </c:pt>
                <c:pt idx="1181">
                  <c:v>3571035.6725217691</c:v>
                </c:pt>
                <c:pt idx="1182">
                  <c:v>3571297.0012703151</c:v>
                </c:pt>
                <c:pt idx="1183">
                  <c:v>3571557.7775093489</c:v>
                </c:pt>
                <c:pt idx="1184">
                  <c:v>3571818.0011496302</c:v>
                </c:pt>
                <c:pt idx="1185">
                  <c:v>3572077.6721011279</c:v>
                </c:pt>
                <c:pt idx="1186">
                  <c:v>3572336.7902752552</c:v>
                </c:pt>
                <c:pt idx="1187">
                  <c:v>3572595.355583054</c:v>
                </c:pt>
                <c:pt idx="1188">
                  <c:v>3572853.3679355541</c:v>
                </c:pt>
                <c:pt idx="1189">
                  <c:v>3573110.8272442468</c:v>
                </c:pt>
                <c:pt idx="1190">
                  <c:v>3573367.733420888</c:v>
                </c:pt>
                <c:pt idx="1191">
                  <c:v>3573624.0863770703</c:v>
                </c:pt>
                <c:pt idx="1192">
                  <c:v>3573879.8860248812</c:v>
                </c:pt>
                <c:pt idx="1193">
                  <c:v>3574135.1322762957</c:v>
                </c:pt>
                <c:pt idx="1194">
                  <c:v>3574389.8250439828</c:v>
                </c:pt>
                <c:pt idx="1195">
                  <c:v>3574643.9642402097</c:v>
                </c:pt>
                <c:pt idx="1196">
                  <c:v>3574897.5497779902</c:v>
                </c:pt>
                <c:pt idx="1197">
                  <c:v>3575150.5815699031</c:v>
                </c:pt>
                <c:pt idx="1198">
                  <c:v>3575403.0595291662</c:v>
                </c:pt>
                <c:pt idx="1199">
                  <c:v>3575654.9835693385</c:v>
                </c:pt>
                <c:pt idx="1200">
                  <c:v>3575906.3536037328</c:v>
                </c:pt>
                <c:pt idx="1201">
                  <c:v>3576157.1695459154</c:v>
                </c:pt>
                <c:pt idx="1202">
                  <c:v>3576407.4313096828</c:v>
                </c:pt>
                <c:pt idx="1203">
                  <c:v>3576657.138809117</c:v>
                </c:pt>
                <c:pt idx="1204">
                  <c:v>3576906.2919584839</c:v>
                </c:pt>
                <c:pt idx="1205">
                  <c:v>3577154.8906722134</c:v>
                </c:pt>
                <c:pt idx="1206">
                  <c:v>3577402.934864888</c:v>
                </c:pt>
                <c:pt idx="1207">
                  <c:v>3577650.4244510666</c:v>
                </c:pt>
                <c:pt idx="1208">
                  <c:v>3577897.3593460773</c:v>
                </c:pt>
                <c:pt idx="1209">
                  <c:v>3578143.7394649242</c:v>
                </c:pt>
                <c:pt idx="1210">
                  <c:v>3578389.5647227876</c:v>
                </c:pt>
                <c:pt idx="1211">
                  <c:v>3578634.8350355588</c:v>
                </c:pt>
                <c:pt idx="1212">
                  <c:v>3578879.5503185159</c:v>
                </c:pt>
                <c:pt idx="1213">
                  <c:v>3579123.7104877988</c:v>
                </c:pt>
                <c:pt idx="1214">
                  <c:v>3579367.3154596183</c:v>
                </c:pt>
                <c:pt idx="1215">
                  <c:v>3579610.365149782</c:v>
                </c:pt>
                <c:pt idx="1216">
                  <c:v>3579852.8594751405</c:v>
                </c:pt>
                <c:pt idx="1217">
                  <c:v>3580094.7983523221</c:v>
                </c:pt>
                <c:pt idx="1218">
                  <c:v>3580336.18169798</c:v>
                </c:pt>
                <c:pt idx="1219">
                  <c:v>3580577.0094292657</c:v>
                </c:pt>
                <c:pt idx="1220">
                  <c:v>3580817.2814633134</c:v>
                </c:pt>
                <c:pt idx="1221">
                  <c:v>3581056.9977175514</c:v>
                </c:pt>
                <c:pt idx="1222">
                  <c:v>3581296.1581096798</c:v>
                </c:pt>
                <c:pt idx="1223">
                  <c:v>3581534.7625571727</c:v>
                </c:pt>
                <c:pt idx="1224">
                  <c:v>3581772.8109781612</c:v>
                </c:pt>
                <c:pt idx="1225">
                  <c:v>3582010.3032909026</c:v>
                </c:pt>
                <c:pt idx="1226">
                  <c:v>3582247.2394136172</c:v>
                </c:pt>
                <c:pt idx="1227">
                  <c:v>3582483.6192646413</c:v>
                </c:pt>
                <c:pt idx="1228">
                  <c:v>3582719.4427628904</c:v>
                </c:pt>
                <c:pt idx="1229">
                  <c:v>3582954.7098272583</c:v>
                </c:pt>
                <c:pt idx="1230">
                  <c:v>3583189.4203767758</c:v>
                </c:pt>
                <c:pt idx="1231">
                  <c:v>3583423.5743304407</c:v>
                </c:pt>
                <c:pt idx="1232">
                  <c:v>3583657.1716080811</c:v>
                </c:pt>
                <c:pt idx="1233">
                  <c:v>3583890.2121292651</c:v>
                </c:pt>
                <c:pt idx="1234">
                  <c:v>3584122.6958137136</c:v>
                </c:pt>
                <c:pt idx="1235">
                  <c:v>3584354.6225813646</c:v>
                </c:pt>
                <c:pt idx="1236">
                  <c:v>3584585.992352745</c:v>
                </c:pt>
                <c:pt idx="1237">
                  <c:v>3584816.8050478268</c:v>
                </c:pt>
                <c:pt idx="1238">
                  <c:v>3585047.0605875528</c:v>
                </c:pt>
                <c:pt idx="1239">
                  <c:v>3585276.7588924291</c:v>
                </c:pt>
                <c:pt idx="1240">
                  <c:v>3585505.8998835757</c:v>
                </c:pt>
                <c:pt idx="1241">
                  <c:v>3585734.4834819706</c:v>
                </c:pt>
                <c:pt idx="1242">
                  <c:v>3585962.5096091609</c:v>
                </c:pt>
                <c:pt idx="1243">
                  <c:v>3586189.9781862842</c:v>
                </c:pt>
                <c:pt idx="1244">
                  <c:v>3586416.8891353393</c:v>
                </c:pt>
                <c:pt idx="1245">
                  <c:v>3586643.2423781855</c:v>
                </c:pt>
                <c:pt idx="1246">
                  <c:v>3586869.0378369386</c:v>
                </c:pt>
                <c:pt idx="1247">
                  <c:v>3587094.2754334849</c:v>
                </c:pt>
                <c:pt idx="1248">
                  <c:v>3587318.9550908157</c:v>
                </c:pt>
                <c:pt idx="1249">
                  <c:v>3587543.0767313051</c:v>
                </c:pt>
                <c:pt idx="1250">
                  <c:v>3587766.640277694</c:v>
                </c:pt>
                <c:pt idx="1251">
                  <c:v>3587989.6456531319</c:v>
                </c:pt>
                <c:pt idx="1252">
                  <c:v>3588212.0927807568</c:v>
                </c:pt>
                <c:pt idx="1253">
                  <c:v>3588433.9815840018</c:v>
                </c:pt>
                <c:pt idx="1254">
                  <c:v>3588655.3119863416</c:v>
                </c:pt>
                <c:pt idx="1255">
                  <c:v>3588876.0839117472</c:v>
                </c:pt>
                <c:pt idx="1256">
                  <c:v>3589096.2972839498</c:v>
                </c:pt>
                <c:pt idx="1257">
                  <c:v>3589315.9520270787</c:v>
                </c:pt>
                <c:pt idx="1258">
                  <c:v>3589535.0480657783</c:v>
                </c:pt>
                <c:pt idx="1259">
                  <c:v>3589753.5853241305</c:v>
                </c:pt>
                <c:pt idx="1260">
                  <c:v>3589971.5637272983</c:v>
                </c:pt>
                <c:pt idx="1261">
                  <c:v>3590188.9831998465</c:v>
                </c:pt>
                <c:pt idx="1262">
                  <c:v>3590405.8436667691</c:v>
                </c:pt>
                <c:pt idx="1263">
                  <c:v>3590622.1450537336</c:v>
                </c:pt>
                <c:pt idx="1264">
                  <c:v>3590837.8872858612</c:v>
                </c:pt>
                <c:pt idx="1265">
                  <c:v>3591053.070288776</c:v>
                </c:pt>
                <c:pt idx="1266">
                  <c:v>3591267.6939886394</c:v>
                </c:pt>
                <c:pt idx="1267">
                  <c:v>3591481.7583111012</c:v>
                </c:pt>
                <c:pt idx="1268">
                  <c:v>3591695.263182574</c:v>
                </c:pt>
                <c:pt idx="1269">
                  <c:v>3591908.2085293992</c:v>
                </c:pt>
                <c:pt idx="1270">
                  <c:v>3592120.5942782359</c:v>
                </c:pt>
                <c:pt idx="1271">
                  <c:v>3592332.4203558015</c:v>
                </c:pt>
                <c:pt idx="1272">
                  <c:v>3592543.6866890215</c:v>
                </c:pt>
                <c:pt idx="1273">
                  <c:v>3592754.3932051649</c:v>
                </c:pt>
                <c:pt idx="1274">
                  <c:v>3592964.5398315042</c:v>
                </c:pt>
                <c:pt idx="1275">
                  <c:v>3593174.1264954708</c:v>
                </c:pt>
                <c:pt idx="1276">
                  <c:v>3593383.1531248679</c:v>
                </c:pt>
                <c:pt idx="1277">
                  <c:v>3593591.6196475369</c:v>
                </c:pt>
                <c:pt idx="1278">
                  <c:v>3593799.5259915758</c:v>
                </c:pt>
                <c:pt idx="1279">
                  <c:v>3594006.8720854754</c:v>
                </c:pt>
                <c:pt idx="1280">
                  <c:v>3594213.6578574702</c:v>
                </c:pt>
                <c:pt idx="1281">
                  <c:v>3594419.8832362494</c:v>
                </c:pt>
                <c:pt idx="1282">
                  <c:v>3594625.5481506889</c:v>
                </c:pt>
                <c:pt idx="1283">
                  <c:v>3594830.6525298296</c:v>
                </c:pt>
                <c:pt idx="1284">
                  <c:v>3595035.1963027944</c:v>
                </c:pt>
                <c:pt idx="1285">
                  <c:v>3595239.1793992305</c:v>
                </c:pt>
                <c:pt idx="1286">
                  <c:v>3595442.6017485075</c:v>
                </c:pt>
                <c:pt idx="1287">
                  <c:v>3595645.463280499</c:v>
                </c:pt>
                <c:pt idx="1288">
                  <c:v>3595847.7639250844</c:v>
                </c:pt>
                <c:pt idx="1289">
                  <c:v>3596049.5036126757</c:v>
                </c:pt>
                <c:pt idx="1290">
                  <c:v>3596250.6822736464</c:v>
                </c:pt>
                <c:pt idx="1291">
                  <c:v>3596451.2998382538</c:v>
                </c:pt>
                <c:pt idx="1292">
                  <c:v>3596651.356237256</c:v>
                </c:pt>
                <c:pt idx="1293">
                  <c:v>3596850.8514016434</c:v>
                </c:pt>
                <c:pt idx="1294">
                  <c:v>3597049.7852626871</c:v>
                </c:pt>
                <c:pt idx="1295">
                  <c:v>3597248.1577513968</c:v>
                </c:pt>
                <c:pt idx="1296">
                  <c:v>3597445.9687995142</c:v>
                </c:pt>
                <c:pt idx="1297">
                  <c:v>3597643.2183384732</c:v>
                </c:pt>
                <c:pt idx="1298">
                  <c:v>3597839.9063004828</c:v>
                </c:pt>
                <c:pt idx="1299">
                  <c:v>3598036.0326172505</c:v>
                </c:pt>
                <c:pt idx="1300">
                  <c:v>3598231.5972211608</c:v>
                </c:pt>
                <c:pt idx="1301">
                  <c:v>3598426.600044759</c:v>
                </c:pt>
                <c:pt idx="1302">
                  <c:v>3598621.0410204385</c:v>
                </c:pt>
                <c:pt idx="1303">
                  <c:v>3598814.9200811307</c:v>
                </c:pt>
                <c:pt idx="1304">
                  <c:v>3599008.2371598836</c:v>
                </c:pt>
                <c:pt idx="1305">
                  <c:v>3599200.9921896267</c:v>
                </c:pt>
                <c:pt idx="1306">
                  <c:v>3599393.1851041503</c:v>
                </c:pt>
                <c:pt idx="1307">
                  <c:v>3599584.8158367663</c:v>
                </c:pt>
                <c:pt idx="1308">
                  <c:v>3599775.8843210894</c:v>
                </c:pt>
                <c:pt idx="1309">
                  <c:v>3599966.390491317</c:v>
                </c:pt>
                <c:pt idx="1310">
                  <c:v>3600156.3342817253</c:v>
                </c:pt>
                <c:pt idx="1311">
                  <c:v>3600345.7156264423</c:v>
                </c:pt>
                <c:pt idx="1312">
                  <c:v>3600534.5344596044</c:v>
                </c:pt>
                <c:pt idx="1313">
                  <c:v>3600722.7907164828</c:v>
                </c:pt>
                <c:pt idx="1314">
                  <c:v>3600910.4843316614</c:v>
                </c:pt>
                <c:pt idx="1315">
                  <c:v>3601097.6152403681</c:v>
                </c:pt>
                <c:pt idx="1316">
                  <c:v>3601284.1833777516</c:v>
                </c:pt>
                <c:pt idx="1317">
                  <c:v>3601470.1886794018</c:v>
                </c:pt>
                <c:pt idx="1318">
                  <c:v>3601655.6310809464</c:v>
                </c:pt>
                <c:pt idx="1319">
                  <c:v>3601840.5105181905</c:v>
                </c:pt>
                <c:pt idx="1320">
                  <c:v>3602024.8269271064</c:v>
                </c:pt>
                <c:pt idx="1321">
                  <c:v>3602208.580243893</c:v>
                </c:pt>
                <c:pt idx="1322">
                  <c:v>3602391.7704050248</c:v>
                </c:pt>
                <c:pt idx="1323">
                  <c:v>3602574.3973470861</c:v>
                </c:pt>
                <c:pt idx="1324">
                  <c:v>3602756.4610069068</c:v>
                </c:pt>
                <c:pt idx="1325">
                  <c:v>3602937.9613213963</c:v>
                </c:pt>
                <c:pt idx="1326">
                  <c:v>3603118.8982276036</c:v>
                </c:pt>
                <c:pt idx="1327">
                  <c:v>3603299.2716631577</c:v>
                </c:pt>
                <c:pt idx="1328">
                  <c:v>3603479.0815653978</c:v>
                </c:pt>
                <c:pt idx="1329">
                  <c:v>3603658.3278722912</c:v>
                </c:pt>
                <c:pt idx="1330">
                  <c:v>3603837.0105215595</c:v>
                </c:pt>
                <c:pt idx="1331">
                  <c:v>3604015.1294511477</c:v>
                </c:pt>
                <c:pt idx="1332">
                  <c:v>3604192.6845996473</c:v>
                </c:pt>
                <c:pt idx="1333">
                  <c:v>3604369.6759054279</c:v>
                </c:pt>
                <c:pt idx="1334">
                  <c:v>3604546.1033072481</c:v>
                </c:pt>
                <c:pt idx="1335">
                  <c:v>3604721.9667437756</c:v>
                </c:pt>
                <c:pt idx="1336">
                  <c:v>3604897.2661542655</c:v>
                </c:pt>
                <c:pt idx="1337">
                  <c:v>3605072.0014779149</c:v>
                </c:pt>
                <c:pt idx="1338">
                  <c:v>3605246.1726540881</c:v>
                </c:pt>
                <c:pt idx="1339">
                  <c:v>3605419.7796226772</c:v>
                </c:pt>
                <c:pt idx="1340">
                  <c:v>3605592.8223232375</c:v>
                </c:pt>
                <c:pt idx="1341">
                  <c:v>3605765.3006959092</c:v>
                </c:pt>
                <c:pt idx="1342">
                  <c:v>3605937.214680918</c:v>
                </c:pt>
                <c:pt idx="1343">
                  <c:v>3606108.5642183516</c:v>
                </c:pt>
                <c:pt idx="1344">
                  <c:v>3606279.3492489811</c:v>
                </c:pt>
                <c:pt idx="1345">
                  <c:v>3606449.5697136815</c:v>
                </c:pt>
                <c:pt idx="1346">
                  <c:v>3606619.2255533608</c:v>
                </c:pt>
                <c:pt idx="1347">
                  <c:v>3606788.3167090886</c:v>
                </c:pt>
                <c:pt idx="1348">
                  <c:v>3606956.8431223924</c:v>
                </c:pt>
                <c:pt idx="1349">
                  <c:v>3607124.8047344717</c:v>
                </c:pt>
                <c:pt idx="1350">
                  <c:v>3607292.2014872632</c:v>
                </c:pt>
                <c:pt idx="1351">
                  <c:v>3607459.0333228544</c:v>
                </c:pt>
                <c:pt idx="1352">
                  <c:v>3607625.3001827435</c:v>
                </c:pt>
                <c:pt idx="1353">
                  <c:v>3607791.0020099455</c:v>
                </c:pt>
                <c:pt idx="1354">
                  <c:v>3607956.1387465098</c:v>
                </c:pt>
                <c:pt idx="1355">
                  <c:v>3608120.7103352915</c:v>
                </c:pt>
                <c:pt idx="1356">
                  <c:v>3608284.71671886</c:v>
                </c:pt>
                <c:pt idx="1357">
                  <c:v>3608448.1578405416</c:v>
                </c:pt>
                <c:pt idx="1358">
                  <c:v>3608611.0336435568</c:v>
                </c:pt>
                <c:pt idx="1359">
                  <c:v>3608773.3440711726</c:v>
                </c:pt>
                <c:pt idx="1360">
                  <c:v>3608935.089067135</c:v>
                </c:pt>
                <c:pt idx="1361">
                  <c:v>3609096.2685753428</c:v>
                </c:pt>
                <c:pt idx="1362">
                  <c:v>3609256.8825396076</c:v>
                </c:pt>
                <c:pt idx="1363">
                  <c:v>3609416.9309040303</c:v>
                </c:pt>
                <c:pt idx="1364">
                  <c:v>3609576.4136134884</c:v>
                </c:pt>
                <c:pt idx="1365">
                  <c:v>3609735.3306119628</c:v>
                </c:pt>
                <c:pt idx="1366">
                  <c:v>3609893.6818445092</c:v>
                </c:pt>
                <c:pt idx="1367">
                  <c:v>3610051.4672560045</c:v>
                </c:pt>
                <c:pt idx="1368">
                  <c:v>3610208.6867918139</c:v>
                </c:pt>
                <c:pt idx="1369">
                  <c:v>3610365.34039695</c:v>
                </c:pt>
                <c:pt idx="1370">
                  <c:v>3610521.4280170496</c:v>
                </c:pt>
                <c:pt idx="1371">
                  <c:v>3610676.9495978099</c:v>
                </c:pt>
                <c:pt idx="1372">
                  <c:v>3610831.9050852042</c:v>
                </c:pt>
                <c:pt idx="1373">
                  <c:v>3610986.2944254535</c:v>
                </c:pt>
                <c:pt idx="1374">
                  <c:v>3611140.117564504</c:v>
                </c:pt>
                <c:pt idx="1375">
                  <c:v>3611293.3744490617</c:v>
                </c:pt>
                <c:pt idx="1376">
                  <c:v>3611446.0650256565</c:v>
                </c:pt>
                <c:pt idx="1377">
                  <c:v>3611598.1892411727</c:v>
                </c:pt>
                <c:pt idx="1378">
                  <c:v>3611749.747042953</c:v>
                </c:pt>
                <c:pt idx="1379">
                  <c:v>3611900.7383778989</c:v>
                </c:pt>
                <c:pt idx="1380">
                  <c:v>3612051.1631934457</c:v>
                </c:pt>
                <c:pt idx="1381">
                  <c:v>3612201.0214373721</c:v>
                </c:pt>
                <c:pt idx="1382">
                  <c:v>3612350.3130574147</c:v>
                </c:pt>
                <c:pt idx="1383">
                  <c:v>3612499.0380015532</c:v>
                </c:pt>
                <c:pt idx="1384">
                  <c:v>3612647.1962179961</c:v>
                </c:pt>
                <c:pt idx="1385">
                  <c:v>3612794.7876550839</c:v>
                </c:pt>
                <c:pt idx="1386">
                  <c:v>3612941.8122615027</c:v>
                </c:pt>
                <c:pt idx="1387">
                  <c:v>3613088.269985883</c:v>
                </c:pt>
                <c:pt idx="1388">
                  <c:v>3613234.1607771763</c:v>
                </c:pt>
                <c:pt idx="1389">
                  <c:v>3613379.4845847646</c:v>
                </c:pt>
                <c:pt idx="1390">
                  <c:v>3613524.2413577805</c:v>
                </c:pt>
                <c:pt idx="1391">
                  <c:v>3613668.4310456985</c:v>
                </c:pt>
                <c:pt idx="1392">
                  <c:v>3613812.0535983881</c:v>
                </c:pt>
                <c:pt idx="1393">
                  <c:v>3613955.108965565</c:v>
                </c:pt>
                <c:pt idx="1394">
                  <c:v>3614097.5970975328</c:v>
                </c:pt>
                <c:pt idx="1395">
                  <c:v>3614239.5179444836</c:v>
                </c:pt>
                <c:pt idx="1396">
                  <c:v>3614380.871456936</c:v>
                </c:pt>
                <c:pt idx="1397">
                  <c:v>3614521.6575854956</c:v>
                </c:pt>
                <c:pt idx="1398">
                  <c:v>3614661.8762810607</c:v>
                </c:pt>
                <c:pt idx="1399">
                  <c:v>3614801.52749473</c:v>
                </c:pt>
                <c:pt idx="1400">
                  <c:v>3614940.6111776372</c:v>
                </c:pt>
                <c:pt idx="1401">
                  <c:v>3615079.1272813845</c:v>
                </c:pt>
                <c:pt idx="1402">
                  <c:v>3615217.0757574202</c:v>
                </c:pt>
                <c:pt idx="1403">
                  <c:v>3615354.4565576375</c:v>
                </c:pt>
                <c:pt idx="1404">
                  <c:v>3615491.2696339684</c:v>
                </c:pt>
                <c:pt idx="1405">
                  <c:v>3615627.5149388169</c:v>
                </c:pt>
                <c:pt idx="1406">
                  <c:v>3615763.1924243728</c:v>
                </c:pt>
                <c:pt idx="1407">
                  <c:v>3615898.3020432005</c:v>
                </c:pt>
                <c:pt idx="1408">
                  <c:v>3616032.8437482119</c:v>
                </c:pt>
                <c:pt idx="1409">
                  <c:v>3616166.8174924194</c:v>
                </c:pt>
                <c:pt idx="1410">
                  <c:v>3616300.2232287847</c:v>
                </c:pt>
                <c:pt idx="1411">
                  <c:v>3616433.0609105858</c:v>
                </c:pt>
                <c:pt idx="1412">
                  <c:v>3616565.3304916644</c:v>
                </c:pt>
                <c:pt idx="1413">
                  <c:v>3616697.031925607</c:v>
                </c:pt>
                <c:pt idx="1414">
                  <c:v>3616828.1651663315</c:v>
                </c:pt>
                <c:pt idx="1415">
                  <c:v>3616958.7301677004</c:v>
                </c:pt>
                <c:pt idx="1416">
                  <c:v>3617088.7268843837</c:v>
                </c:pt>
                <c:pt idx="1417">
                  <c:v>3617218.155270867</c:v>
                </c:pt>
                <c:pt idx="1418">
                  <c:v>3617347.0152816041</c:v>
                </c:pt>
                <c:pt idx="1419">
                  <c:v>3617475.3068715953</c:v>
                </c:pt>
                <c:pt idx="1420">
                  <c:v>3617603.0299959136</c:v>
                </c:pt>
                <c:pt idx="1421">
                  <c:v>3617730.1846097638</c:v>
                </c:pt>
                <c:pt idx="1422">
                  <c:v>3617856.7706685523</c:v>
                </c:pt>
                <c:pt idx="1423">
                  <c:v>3617982.7881280049</c:v>
                </c:pt>
                <c:pt idx="1424">
                  <c:v>3618108.2369439309</c:v>
                </c:pt>
                <c:pt idx="1425">
                  <c:v>3618233.1170724295</c:v>
                </c:pt>
                <c:pt idx="1426">
                  <c:v>3618357.4284695783</c:v>
                </c:pt>
                <c:pt idx="1427">
                  <c:v>3618481.171091937</c:v>
                </c:pt>
                <c:pt idx="1428">
                  <c:v>3618604.3448959361</c:v>
                </c:pt>
                <c:pt idx="1429">
                  <c:v>3618726.9498384562</c:v>
                </c:pt>
                <c:pt idx="1430">
                  <c:v>3618848.9858764377</c:v>
                </c:pt>
                <c:pt idx="1431">
                  <c:v>3618970.4529670854</c:v>
                </c:pt>
                <c:pt idx="1432">
                  <c:v>3619091.3510676376</c:v>
                </c:pt>
                <c:pt idx="1433">
                  <c:v>3619211.6801357842</c:v>
                </c:pt>
                <c:pt idx="1434">
                  <c:v>3619331.4401292098</c:v>
                </c:pt>
                <c:pt idx="1435">
                  <c:v>3619450.6310060145</c:v>
                </c:pt>
                <c:pt idx="1436">
                  <c:v>3619569.2527241157</c:v>
                </c:pt>
                <c:pt idx="1437">
                  <c:v>3619687.3052419694</c:v>
                </c:pt>
                <c:pt idx="1438">
                  <c:v>3619804.7885179631</c:v>
                </c:pt>
                <c:pt idx="1439">
                  <c:v>3619921.7025109124</c:v>
                </c:pt>
                <c:pt idx="1440">
                  <c:v>3620038.0471795299</c:v>
                </c:pt>
                <c:pt idx="1441">
                  <c:v>3620153.8224830776</c:v>
                </c:pt>
                <c:pt idx="1442">
                  <c:v>3620269.0283809574</c:v>
                </c:pt>
                <c:pt idx="1443">
                  <c:v>3620383.6648322875</c:v>
                </c:pt>
                <c:pt idx="1444">
                  <c:v>3620497.7317970446</c:v>
                </c:pt>
                <c:pt idx="1445">
                  <c:v>3620611.2292348039</c:v>
                </c:pt>
                <c:pt idx="1446">
                  <c:v>3620724.1571060298</c:v>
                </c:pt>
                <c:pt idx="1447">
                  <c:v>3620836.5153703932</c:v>
                </c:pt>
                <c:pt idx="1448">
                  <c:v>3620948.3039887319</c:v>
                </c:pt>
                <c:pt idx="1449">
                  <c:v>3621059.5229216181</c:v>
                </c:pt>
                <c:pt idx="1450">
                  <c:v>3621170.1721296641</c:v>
                </c:pt>
                <c:pt idx="1451">
                  <c:v>3621280.2515740087</c:v>
                </c:pt>
                <c:pt idx="1452">
                  <c:v>3621389.7612159234</c:v>
                </c:pt>
                <c:pt idx="1453">
                  <c:v>3621498.7010168033</c:v>
                </c:pt>
                <c:pt idx="1454">
                  <c:v>3621607.0709379436</c:v>
                </c:pt>
                <c:pt idx="1455">
                  <c:v>3621714.8709413912</c:v>
                </c:pt>
                <c:pt idx="1456">
                  <c:v>3621822.1009889017</c:v>
                </c:pt>
                <c:pt idx="1457">
                  <c:v>3621928.7610429418</c:v>
                </c:pt>
                <c:pt idx="1458">
                  <c:v>3622034.8510653786</c:v>
                </c:pt>
                <c:pt idx="1459">
                  <c:v>3622140.3710191967</c:v>
                </c:pt>
                <c:pt idx="1460">
                  <c:v>3622245.3208668767</c:v>
                </c:pt>
                <c:pt idx="1461">
                  <c:v>3622349.7005716213</c:v>
                </c:pt>
                <c:pt idx="1462">
                  <c:v>3622453.5100961099</c:v>
                </c:pt>
                <c:pt idx="1463">
                  <c:v>3622556.7494040783</c:v>
                </c:pt>
                <c:pt idx="1464">
                  <c:v>3622659.4184587635</c:v>
                </c:pt>
                <c:pt idx="1465">
                  <c:v>3622761.5172237875</c:v>
                </c:pt>
                <c:pt idx="1466">
                  <c:v>3622863.0456632571</c:v>
                </c:pt>
                <c:pt idx="1467">
                  <c:v>3622964.0037411754</c:v>
                </c:pt>
                <c:pt idx="1468">
                  <c:v>3623064.3914217232</c:v>
                </c:pt>
                <c:pt idx="1469">
                  <c:v>3623164.2086693877</c:v>
                </c:pt>
                <c:pt idx="1470">
                  <c:v>3623263.4554489339</c:v>
                </c:pt>
                <c:pt idx="1471">
                  <c:v>3623362.1317249676</c:v>
                </c:pt>
                <c:pt idx="1472">
                  <c:v>3623460.2374627814</c:v>
                </c:pt>
                <c:pt idx="1473">
                  <c:v>3623557.7726273956</c:v>
                </c:pt>
                <c:pt idx="1474">
                  <c:v>3623654.7371843453</c:v>
                </c:pt>
                <c:pt idx="1475">
                  <c:v>3623751.1310991519</c:v>
                </c:pt>
                <c:pt idx="1476">
                  <c:v>3623846.9543377385</c:v>
                </c:pt>
                <c:pt idx="1477">
                  <c:v>3623942.2068659896</c:v>
                </c:pt>
                <c:pt idx="1478">
                  <c:v>3624036.8886500192</c:v>
                </c:pt>
                <c:pt idx="1479">
                  <c:v>3624130.9996563685</c:v>
                </c:pt>
                <c:pt idx="1480">
                  <c:v>3624224.5398515547</c:v>
                </c:pt>
                <c:pt idx="1481">
                  <c:v>3624317.5092022801</c:v>
                </c:pt>
                <c:pt idx="1482">
                  <c:v>3624409.9076756225</c:v>
                </c:pt>
                <c:pt idx="1483">
                  <c:v>3624501.7352385926</c:v>
                </c:pt>
                <c:pt idx="1484">
                  <c:v>3624592.9918585555</c:v>
                </c:pt>
                <c:pt idx="1485">
                  <c:v>3624683.6775031276</c:v>
                </c:pt>
                <c:pt idx="1486">
                  <c:v>3624773.7921399558</c:v>
                </c:pt>
                <c:pt idx="1487">
                  <c:v>3624863.3357368475</c:v>
                </c:pt>
                <c:pt idx="1488">
                  <c:v>3624952.3082621749</c:v>
                </c:pt>
                <c:pt idx="1489">
                  <c:v>3625040.7096840031</c:v>
                </c:pt>
                <c:pt idx="1490">
                  <c:v>3625128.5399710061</c:v>
                </c:pt>
                <c:pt idx="1491">
                  <c:v>3625215.7990917359</c:v>
                </c:pt>
                <c:pt idx="1492">
                  <c:v>3625302.4870150378</c:v>
                </c:pt>
                <c:pt idx="1493">
                  <c:v>3625388.6037100297</c:v>
                </c:pt>
                <c:pt idx="1494">
                  <c:v>3625474.1491460865</c:v>
                </c:pt>
                <c:pt idx="1495">
                  <c:v>3625559.1232923972</c:v>
                </c:pt>
                <c:pt idx="1496">
                  <c:v>3625643.5261187414</c:v>
                </c:pt>
                <c:pt idx="1497">
                  <c:v>3625727.3575949576</c:v>
                </c:pt>
                <c:pt idx="1498">
                  <c:v>3625810.6176912901</c:v>
                </c:pt>
                <c:pt idx="1499">
                  <c:v>3625893.3063775222</c:v>
                </c:pt>
                <c:pt idx="1500">
                  <c:v>3625975.4236243898</c:v>
                </c:pt>
                <c:pt idx="1501">
                  <c:v>3626056.969402343</c:v>
                </c:pt>
                <c:pt idx="1502">
                  <c:v>3626137.9436823851</c:v>
                </c:pt>
                <c:pt idx="1503">
                  <c:v>3626218.346435348</c:v>
                </c:pt>
                <c:pt idx="1504">
                  <c:v>3626298.1776323817</c:v>
                </c:pt>
                <c:pt idx="1505">
                  <c:v>3626377.437244866</c:v>
                </c:pt>
                <c:pt idx="1506">
                  <c:v>3626456.1252443837</c:v>
                </c:pt>
                <c:pt idx="1507">
                  <c:v>3626534.2416027137</c:v>
                </c:pt>
                <c:pt idx="1508">
                  <c:v>3626611.7862917413</c:v>
                </c:pt>
                <c:pt idx="1509">
                  <c:v>3626688.7592838579</c:v>
                </c:pt>
                <c:pt idx="1510">
                  <c:v>3626765.1605511094</c:v>
                </c:pt>
                <c:pt idx="1511">
                  <c:v>3626840.9900661022</c:v>
                </c:pt>
                <c:pt idx="1512">
                  <c:v>3626916.2478016922</c:v>
                </c:pt>
                <c:pt idx="1513">
                  <c:v>3626990.933730619</c:v>
                </c:pt>
                <c:pt idx="1514">
                  <c:v>3627065.0478260648</c:v>
                </c:pt>
                <c:pt idx="1515">
                  <c:v>3627138.5900613428</c:v>
                </c:pt>
                <c:pt idx="1516">
                  <c:v>3627211.56040989</c:v>
                </c:pt>
                <c:pt idx="1517">
                  <c:v>3627283.9588454603</c:v>
                </c:pt>
                <c:pt idx="1518">
                  <c:v>3627355.7853418947</c:v>
                </c:pt>
                <c:pt idx="1519">
                  <c:v>3627427.0398733192</c:v>
                </c:pt>
                <c:pt idx="1520">
                  <c:v>3627497.7224139194</c:v>
                </c:pt>
                <c:pt idx="1521">
                  <c:v>3627567.8329380001</c:v>
                </c:pt>
                <c:pt idx="1522">
                  <c:v>3627637.3714205227</c:v>
                </c:pt>
                <c:pt idx="1523">
                  <c:v>3627706.337836104</c:v>
                </c:pt>
                <c:pt idx="1524">
                  <c:v>3627774.7321599857</c:v>
                </c:pt>
                <c:pt idx="1525">
                  <c:v>3627842.5543671814</c:v>
                </c:pt>
                <c:pt idx="1526">
                  <c:v>3627909.8044330981</c:v>
                </c:pt>
                <c:pt idx="1527">
                  <c:v>3627976.4823334408</c:v>
                </c:pt>
                <c:pt idx="1528">
                  <c:v>3628042.5880441158</c:v>
                </c:pt>
                <c:pt idx="1529">
                  <c:v>3628108.121540884</c:v>
                </c:pt>
                <c:pt idx="1530">
                  <c:v>3628173.0827999762</c:v>
                </c:pt>
                <c:pt idx="1531">
                  <c:v>3628237.4717979217</c:v>
                </c:pt>
                <c:pt idx="1532">
                  <c:v>3628301.2885111202</c:v>
                </c:pt>
                <c:pt idx="1533">
                  <c:v>3628364.5329165957</c:v>
                </c:pt>
                <c:pt idx="1534">
                  <c:v>3628427.2049909984</c:v>
                </c:pt>
                <c:pt idx="1535">
                  <c:v>3628489.3047117181</c:v>
                </c:pt>
                <c:pt idx="1536">
                  <c:v>3628550.8320558816</c:v>
                </c:pt>
                <c:pt idx="1537">
                  <c:v>3628611.7870011088</c:v>
                </c:pt>
                <c:pt idx="1538">
                  <c:v>3628672.1695252145</c:v>
                </c:pt>
                <c:pt idx="1539">
                  <c:v>3628731.9796059844</c:v>
                </c:pt>
                <c:pt idx="1540">
                  <c:v>3628791.2172216461</c:v>
                </c:pt>
                <c:pt idx="1541">
                  <c:v>3628849.8823503722</c:v>
                </c:pt>
                <c:pt idx="1542">
                  <c:v>3628907.9749708804</c:v>
                </c:pt>
                <c:pt idx="1543">
                  <c:v>3628965.4950617952</c:v>
                </c:pt>
                <c:pt idx="1544">
                  <c:v>3629022.4426017813</c:v>
                </c:pt>
                <c:pt idx="1545">
                  <c:v>3629078.8175700824</c:v>
                </c:pt>
                <c:pt idx="1546">
                  <c:v>3629134.6199460709</c:v>
                </c:pt>
                <c:pt idx="1547">
                  <c:v>3629189.849708973</c:v>
                </c:pt>
                <c:pt idx="1548">
                  <c:v>3629244.5068386127</c:v>
                </c:pt>
                <c:pt idx="1549">
                  <c:v>3629298.5913146976</c:v>
                </c:pt>
                <c:pt idx="1550">
                  <c:v>3629352.1031173663</c:v>
                </c:pt>
                <c:pt idx="1551">
                  <c:v>3629405.0422268803</c:v>
                </c:pt>
                <c:pt idx="1552">
                  <c:v>3629457.4086236884</c:v>
                </c:pt>
                <c:pt idx="1553">
                  <c:v>3629509.2022881419</c:v>
                </c:pt>
                <c:pt idx="1554">
                  <c:v>3629560.4232015698</c:v>
                </c:pt>
                <c:pt idx="1555">
                  <c:v>3629611.0713444673</c:v>
                </c:pt>
                <c:pt idx="1556">
                  <c:v>3629661.1466982989</c:v>
                </c:pt>
                <c:pt idx="1557">
                  <c:v>3629710.6492443504</c:v>
                </c:pt>
                <c:pt idx="1558">
                  <c:v>3629759.578964348</c:v>
                </c:pt>
                <c:pt idx="1559">
                  <c:v>3629807.9358397531</c:v>
                </c:pt>
                <c:pt idx="1560">
                  <c:v>3629855.7198528536</c:v>
                </c:pt>
                <c:pt idx="1561">
                  <c:v>3629902.9309858289</c:v>
                </c:pt>
                <c:pt idx="1562">
                  <c:v>3629949.5692206975</c:v>
                </c:pt>
                <c:pt idx="1563">
                  <c:v>3629995.6345403194</c:v>
                </c:pt>
                <c:pt idx="1564">
                  <c:v>3630041.1269272123</c:v>
                </c:pt>
                <c:pt idx="1565">
                  <c:v>3630086.0463644932</c:v>
                </c:pt>
                <c:pt idx="1566">
                  <c:v>3630130.3928352501</c:v>
                </c:pt>
                <c:pt idx="1567">
                  <c:v>3630174.1663225987</c:v>
                </c:pt>
                <c:pt idx="1568">
                  <c:v>3630217.3668103511</c:v>
                </c:pt>
                <c:pt idx="1569">
                  <c:v>3630259.9942820277</c:v>
                </c:pt>
                <c:pt idx="1570">
                  <c:v>3630302.0487216804</c:v>
                </c:pt>
                <c:pt idx="1571">
                  <c:v>3630343.5301131182</c:v>
                </c:pt>
                <c:pt idx="1572">
                  <c:v>3630384.4384407909</c:v>
                </c:pt>
                <c:pt idx="1573">
                  <c:v>3630424.773689209</c:v>
                </c:pt>
                <c:pt idx="1574">
                  <c:v>3630464.5358430692</c:v>
                </c:pt>
                <c:pt idx="1575">
                  <c:v>3630503.7248870437</c:v>
                </c:pt>
                <c:pt idx="1576">
                  <c:v>3630542.3408064423</c:v>
                </c:pt>
                <c:pt idx="1577">
                  <c:v>3630580.3835863704</c:v>
                </c:pt>
                <c:pt idx="1578">
                  <c:v>3630617.8532122751</c:v>
                </c:pt>
                <c:pt idx="1579">
                  <c:v>3630654.7496697828</c:v>
                </c:pt>
                <c:pt idx="1580">
                  <c:v>3630691.07294469</c:v>
                </c:pt>
                <c:pt idx="1581">
                  <c:v>3630726.8230232098</c:v>
                </c:pt>
                <c:pt idx="1582">
                  <c:v>3630761.9998912844</c:v>
                </c:pt>
                <c:pt idx="1583">
                  <c:v>3630796.6035354608</c:v>
                </c:pt>
                <c:pt idx="1584">
                  <c:v>3630830.6339422492</c:v>
                </c:pt>
                <c:pt idx="1585">
                  <c:v>3630864.0910986569</c:v>
                </c:pt>
                <c:pt idx="1586">
                  <c:v>3630896.9749913593</c:v>
                </c:pt>
                <c:pt idx="1587">
                  <c:v>3630929.2856077761</c:v>
                </c:pt>
                <c:pt idx="1588">
                  <c:v>3630961.0229352256</c:v>
                </c:pt>
                <c:pt idx="1589">
                  <c:v>3630992.1869612611</c:v>
                </c:pt>
                <c:pt idx="1590">
                  <c:v>3631022.7776735253</c:v>
                </c:pt>
                <c:pt idx="1591">
                  <c:v>3631052.7950599999</c:v>
                </c:pt>
                <c:pt idx="1592">
                  <c:v>3631082.2391089839</c:v>
                </c:pt>
                <c:pt idx="1593">
                  <c:v>3631111.109808804</c:v>
                </c:pt>
                <c:pt idx="1594">
                  <c:v>3631139.4071478164</c:v>
                </c:pt>
                <c:pt idx="1595">
                  <c:v>3631167.1311147953</c:v>
                </c:pt>
                <c:pt idx="1596">
                  <c:v>3631194.2816987694</c:v>
                </c:pt>
                <c:pt idx="1597">
                  <c:v>3631220.8588887411</c:v>
                </c:pt>
                <c:pt idx="1598">
                  <c:v>3631246.8626740188</c:v>
                </c:pt>
                <c:pt idx="1599">
                  <c:v>3631272.2930440549</c:v>
                </c:pt>
                <c:pt idx="1600">
                  <c:v>3631297.1499886424</c:v>
                </c:pt>
                <c:pt idx="1601">
                  <c:v>3631321.4334974848</c:v>
                </c:pt>
                <c:pt idx="1602">
                  <c:v>3631345.1435608664</c:v>
                </c:pt>
                <c:pt idx="1603">
                  <c:v>3631368.2801690125</c:v>
                </c:pt>
                <c:pt idx="1604">
                  <c:v>3631390.8433123608</c:v>
                </c:pt>
                <c:pt idx="1605">
                  <c:v>3631412.832981477</c:v>
                </c:pt>
                <c:pt idx="1606">
                  <c:v>3631434.2491671732</c:v>
                </c:pt>
                <c:pt idx="1607">
                  <c:v>3631455.0918606943</c:v>
                </c:pt>
                <c:pt idx="1608">
                  <c:v>3631475.3610531497</c:v>
                </c:pt>
                <c:pt idx="1609">
                  <c:v>3631495.0567359263</c:v>
                </c:pt>
                <c:pt idx="1610">
                  <c:v>3631514.1789006647</c:v>
                </c:pt>
                <c:pt idx="1611">
                  <c:v>3631532.7275392977</c:v>
                </c:pt>
                <c:pt idx="1612">
                  <c:v>3631550.7026435835</c:v>
                </c:pt>
                <c:pt idx="1613">
                  <c:v>3631568.1042059553</c:v>
                </c:pt>
                <c:pt idx="1614">
                  <c:v>3631584.9322186988</c:v>
                </c:pt>
                <c:pt idx="1615">
                  <c:v>3631601.1866743434</c:v>
                </c:pt>
                <c:pt idx="1616">
                  <c:v>3631616.867565718</c:v>
                </c:pt>
                <c:pt idx="1617">
                  <c:v>3631631.9748859219</c:v>
                </c:pt>
                <c:pt idx="1618">
                  <c:v>3631646.5086279185</c:v>
                </c:pt>
                <c:pt idx="1619">
                  <c:v>3631660.4687850624</c:v>
                </c:pt>
                <c:pt idx="1620">
                  <c:v>3631673.8553510052</c:v>
                </c:pt>
                <c:pt idx="1621">
                  <c:v>3631686.6683194162</c:v>
                </c:pt>
                <c:pt idx="1622">
                  <c:v>3631698.9076843672</c:v>
                </c:pt>
                <c:pt idx="1623">
                  <c:v>3631710.5734399795</c:v>
                </c:pt>
                <c:pt idx="1624">
                  <c:v>3631721.6655804189</c:v>
                </c:pt>
                <c:pt idx="1625">
                  <c:v>3631732.184100219</c:v>
                </c:pt>
                <c:pt idx="1626">
                  <c:v>3631742.1289941841</c:v>
                </c:pt>
                <c:pt idx="1627">
                  <c:v>3631751.5002571139</c:v>
                </c:pt>
                <c:pt idx="1628">
                  <c:v>3631760.2978841276</c:v>
                </c:pt>
                <c:pt idx="1629">
                  <c:v>3631768.5218706978</c:v>
                </c:pt>
                <c:pt idx="1630">
                  <c:v>3631776.1722119888</c:v>
                </c:pt>
                <c:pt idx="1631">
                  <c:v>3631783.2489039027</c:v>
                </c:pt>
                <c:pt idx="1632">
                  <c:v>3631789.7519421903</c:v>
                </c:pt>
                <c:pt idx="1633">
                  <c:v>3631795.681322915</c:v>
                </c:pt>
                <c:pt idx="1634">
                  <c:v>3631801.0370424227</c:v>
                </c:pt>
                <c:pt idx="1635">
                  <c:v>3631805.8190972013</c:v>
                </c:pt>
                <c:pt idx="1636">
                  <c:v>3631810.0274836044</c:v>
                </c:pt>
                <c:pt idx="1637">
                  <c:v>3631813.6621988299</c:v>
                </c:pt>
                <c:pt idx="1638">
                  <c:v>3631816.7232396337</c:v>
                </c:pt>
                <c:pt idx="1639">
                  <c:v>3631819.2106033955</c:v>
                </c:pt>
                <c:pt idx="1640">
                  <c:v>3631821.1242874237</c:v>
                </c:pt>
                <c:pt idx="1641">
                  <c:v>3631822.4642892187</c:v>
                </c:pt>
                <c:pt idx="1642">
                  <c:v>3631823.2306067846</c:v>
                </c:pt>
                <c:pt idx="1643">
                  <c:v>3631823.4232381335</c:v>
                </c:pt>
                <c:pt idx="1644">
                  <c:v>3631823.0421812963</c:v>
                </c:pt>
                <c:pt idx="1645">
                  <c:v>3631822.0874347598</c:v>
                </c:pt>
                <c:pt idx="1646">
                  <c:v>3631820.5589969251</c:v>
                </c:pt>
                <c:pt idx="1647">
                  <c:v>3631818.45686669</c:v>
                </c:pt>
                <c:pt idx="1648">
                  <c:v>3631815.7810430899</c:v>
                </c:pt>
                <c:pt idx="1649">
                  <c:v>3631812.531525162</c:v>
                </c:pt>
                <c:pt idx="1650">
                  <c:v>3631808.7083122637</c:v>
                </c:pt>
                <c:pt idx="1651">
                  <c:v>3631804.3114038575</c:v>
                </c:pt>
                <c:pt idx="1652">
                  <c:v>3631799.3407998206</c:v>
                </c:pt>
                <c:pt idx="1653">
                  <c:v>3631793.7965000346</c:v>
                </c:pt>
                <c:pt idx="1654">
                  <c:v>3631787.6785045108</c:v>
                </c:pt>
                <c:pt idx="1655">
                  <c:v>3631780.9868136975</c:v>
                </c:pt>
                <c:pt idx="1656">
                  <c:v>3631773.721428006</c:v>
                </c:pt>
                <c:pt idx="1657">
                  <c:v>3631765.8823481901</c:v>
                </c:pt>
                <c:pt idx="1658">
                  <c:v>3631757.4695750717</c:v>
                </c:pt>
                <c:pt idx="1659">
                  <c:v>3631748.4831097196</c:v>
                </c:pt>
                <c:pt idx="1660">
                  <c:v>3631738.9229535684</c:v>
                </c:pt>
                <c:pt idx="1661">
                  <c:v>3631728.7891079988</c:v>
                </c:pt>
                <c:pt idx="1662">
                  <c:v>3631718.0815746058</c:v>
                </c:pt>
                <c:pt idx="1663">
                  <c:v>3631706.8003553627</c:v>
                </c:pt>
                <c:pt idx="1664">
                  <c:v>3631694.9454522249</c:v>
                </c:pt>
                <c:pt idx="1665">
                  <c:v>3631682.5168673717</c:v>
                </c:pt>
                <c:pt idx="1666">
                  <c:v>3631669.5146033927</c:v>
                </c:pt>
                <c:pt idx="1667">
                  <c:v>3631655.9386628047</c:v>
                </c:pt>
                <c:pt idx="1668">
                  <c:v>3631641.789048566</c:v>
                </c:pt>
                <c:pt idx="1669">
                  <c:v>3631627.0657634768</c:v>
                </c:pt>
                <c:pt idx="1670">
                  <c:v>3631611.7688108855</c:v>
                </c:pt>
                <c:pt idx="1671">
                  <c:v>3631595.8981941389</c:v>
                </c:pt>
                <c:pt idx="1672">
                  <c:v>3631579.4539169678</c:v>
                </c:pt>
                <c:pt idx="1673">
                  <c:v>3631562.4359829482</c:v>
                </c:pt>
                <c:pt idx="1674">
                  <c:v>3631544.8443962089</c:v>
                </c:pt>
                <c:pt idx="1675">
                  <c:v>3631526.6791608254</c:v>
                </c:pt>
                <c:pt idx="1676">
                  <c:v>3631507.9402812617</c:v>
                </c:pt>
                <c:pt idx="1677">
                  <c:v>3631488.627761899</c:v>
                </c:pt>
                <c:pt idx="1678">
                  <c:v>3631468.7416078062</c:v>
                </c:pt>
                <c:pt idx="1679">
                  <c:v>3631448.2818236724</c:v>
                </c:pt>
                <c:pt idx="1680">
                  <c:v>3631427.2484147213</c:v>
                </c:pt>
                <c:pt idx="1681">
                  <c:v>3631405.6413862919</c:v>
                </c:pt>
                <c:pt idx="1682">
                  <c:v>3631383.4607438338</c:v>
                </c:pt>
                <c:pt idx="1683">
                  <c:v>3631360.7064931439</c:v>
                </c:pt>
                <c:pt idx="1684">
                  <c:v>3631337.378640099</c:v>
                </c:pt>
                <c:pt idx="1685">
                  <c:v>3631313.4771908293</c:v>
                </c:pt>
                <c:pt idx="1686">
                  <c:v>3631289.0021515153</c:v>
                </c:pt>
                <c:pt idx="1687">
                  <c:v>3631263.9535289514</c:v>
                </c:pt>
                <c:pt idx="1688">
                  <c:v>3631238.3313294938</c:v>
                </c:pt>
                <c:pt idx="1689">
                  <c:v>3631212.1355601586</c:v>
                </c:pt>
                <c:pt idx="1690">
                  <c:v>3631185.3662280743</c:v>
                </c:pt>
                <c:pt idx="1691">
                  <c:v>3631158.0233403472</c:v>
                </c:pt>
                <c:pt idx="1692">
                  <c:v>3631130.1069046892</c:v>
                </c:pt>
                <c:pt idx="1693">
                  <c:v>3631101.6169284959</c:v>
                </c:pt>
                <c:pt idx="1694">
                  <c:v>3631072.553419624</c:v>
                </c:pt>
                <c:pt idx="1695">
                  <c:v>3631042.9163863542</c:v>
                </c:pt>
                <c:pt idx="1696">
                  <c:v>3631012.7058366123</c:v>
                </c:pt>
                <c:pt idx="1697">
                  <c:v>3630981.9217790565</c:v>
                </c:pt>
                <c:pt idx="1698">
                  <c:v>3630950.5642222748</c:v>
                </c:pt>
                <c:pt idx="1699">
                  <c:v>3630918.6331749121</c:v>
                </c:pt>
                <c:pt idx="1700">
                  <c:v>3630886.1286460483</c:v>
                </c:pt>
                <c:pt idx="1701">
                  <c:v>3630853.0506449067</c:v>
                </c:pt>
                <c:pt idx="1702">
                  <c:v>3630819.3991809166</c:v>
                </c:pt>
                <c:pt idx="1703">
                  <c:v>3630785.1742635639</c:v>
                </c:pt>
                <c:pt idx="1704">
                  <c:v>3630750.3759027678</c:v>
                </c:pt>
                <c:pt idx="1705">
                  <c:v>3630715.0041083489</c:v>
                </c:pt>
                <c:pt idx="1706">
                  <c:v>3630679.0588905308</c:v>
                </c:pt>
                <c:pt idx="1707">
                  <c:v>3630642.5402596081</c:v>
                </c:pt>
                <c:pt idx="1708">
                  <c:v>3630605.4482262447</c:v>
                </c:pt>
                <c:pt idx="1709">
                  <c:v>3630567.7828010106</c:v>
                </c:pt>
                <c:pt idx="1710">
                  <c:v>3630529.5439950209</c:v>
                </c:pt>
                <c:pt idx="1711">
                  <c:v>3630490.7318195142</c:v>
                </c:pt>
                <c:pt idx="1712">
                  <c:v>3630451.3462854079</c:v>
                </c:pt>
                <c:pt idx="1713">
                  <c:v>3630411.3874045699</c:v>
                </c:pt>
                <c:pt idx="1714">
                  <c:v>3630370.8551885034</c:v>
                </c:pt>
                <c:pt idx="1715">
                  <c:v>3630329.7496492481</c:v>
                </c:pt>
                <c:pt idx="1716">
                  <c:v>3630288.0707987724</c:v>
                </c:pt>
                <c:pt idx="1717">
                  <c:v>3630245.8186494866</c:v>
                </c:pt>
                <c:pt idx="1718">
                  <c:v>3630202.9932138305</c:v>
                </c:pt>
                <c:pt idx="1719">
                  <c:v>3630159.594504273</c:v>
                </c:pt>
                <c:pt idx="1720">
                  <c:v>3630115.6225339961</c:v>
                </c:pt>
                <c:pt idx="1721">
                  <c:v>3630071.0773159727</c:v>
                </c:pt>
                <c:pt idx="1722">
                  <c:v>3630025.9588633515</c:v>
                </c:pt>
                <c:pt idx="1723">
                  <c:v>3629980.2671896326</c:v>
                </c:pt>
                <c:pt idx="1724">
                  <c:v>3629934.0023083938</c:v>
                </c:pt>
                <c:pt idx="1725">
                  <c:v>3629887.1642335337</c:v>
                </c:pt>
                <c:pt idx="1726">
                  <c:v>3629839.7529789996</c:v>
                </c:pt>
                <c:pt idx="1727">
                  <c:v>3629791.7685591574</c:v>
                </c:pt>
                <c:pt idx="1728">
                  <c:v>3629743.2109883227</c:v>
                </c:pt>
                <c:pt idx="1729">
                  <c:v>3629694.0802811431</c:v>
                </c:pt>
                <c:pt idx="1730">
                  <c:v>3629644.3764523845</c:v>
                </c:pt>
                <c:pt idx="1731">
                  <c:v>3629594.0995169235</c:v>
                </c:pt>
                <c:pt idx="1732">
                  <c:v>3629543.2494901079</c:v>
                </c:pt>
                <c:pt idx="1733">
                  <c:v>3629491.826387296</c:v>
                </c:pt>
                <c:pt idx="1734">
                  <c:v>3629439.8302240954</c:v>
                </c:pt>
                <c:pt idx="1735">
                  <c:v>3629387.2610162278</c:v>
                </c:pt>
                <c:pt idx="1736">
                  <c:v>3629334.11877946</c:v>
                </c:pt>
                <c:pt idx="1737">
                  <c:v>3629280.403530268</c:v>
                </c:pt>
                <c:pt idx="1738">
                  <c:v>3629226.1152846306</c:v>
                </c:pt>
                <c:pt idx="1739">
                  <c:v>3629171.2540594693</c:v>
                </c:pt>
                <c:pt idx="1740">
                  <c:v>3629115.8198711714</c:v>
                </c:pt>
                <c:pt idx="1741">
                  <c:v>3629059.8127367967</c:v>
                </c:pt>
                <c:pt idx="1742">
                  <c:v>3629003.2326734099</c:v>
                </c:pt>
                <c:pt idx="1743">
                  <c:v>3628946.0796985175</c:v>
                </c:pt>
                <c:pt idx="1744">
                  <c:v>3628888.3538292916</c:v>
                </c:pt>
                <c:pt idx="1745">
                  <c:v>3628830.055083767</c:v>
                </c:pt>
                <c:pt idx="1746">
                  <c:v>3628771.1834795484</c:v>
                </c:pt>
                <c:pt idx="1747">
                  <c:v>3628711.7390350075</c:v>
                </c:pt>
                <c:pt idx="1748">
                  <c:v>3628651.7217681236</c:v>
                </c:pt>
                <c:pt idx="1749">
                  <c:v>3628591.1316974936</c:v>
                </c:pt>
                <c:pt idx="1750">
                  <c:v>3628529.9688417362</c:v>
                </c:pt>
                <c:pt idx="1751">
                  <c:v>3628468.2332197968</c:v>
                </c:pt>
                <c:pt idx="1752">
                  <c:v>3628405.9248505561</c:v>
                </c:pt>
                <c:pt idx="1753">
                  <c:v>3628343.0437533855</c:v>
                </c:pt>
                <c:pt idx="1754">
                  <c:v>3628279.5899476246</c:v>
                </c:pt>
                <c:pt idx="1755">
                  <c:v>3628215.5634529479</c:v>
                </c:pt>
                <c:pt idx="1756">
                  <c:v>3628150.9642892187</c:v>
                </c:pt>
                <c:pt idx="1757">
                  <c:v>3628085.792476479</c:v>
                </c:pt>
                <c:pt idx="1758">
                  <c:v>3628020.0480347485</c:v>
                </c:pt>
                <c:pt idx="1759">
                  <c:v>3627953.7309845202</c:v>
                </c:pt>
                <c:pt idx="1760">
                  <c:v>3627886.8413463547</c:v>
                </c:pt>
                <c:pt idx="1761">
                  <c:v>3627819.3791411254</c:v>
                </c:pt>
                <c:pt idx="1762">
                  <c:v>3627751.344389624</c:v>
                </c:pt>
                <c:pt idx="1763">
                  <c:v>3627682.7371131228</c:v>
                </c:pt>
                <c:pt idx="1764">
                  <c:v>3627613.5573330279</c:v>
                </c:pt>
                <c:pt idx="1765">
                  <c:v>3627543.8050708738</c:v>
                </c:pt>
                <c:pt idx="1766">
                  <c:v>3627473.4803483756</c:v>
                </c:pt>
                <c:pt idx="1767">
                  <c:v>3627402.5831875363</c:v>
                </c:pt>
                <c:pt idx="1768">
                  <c:v>3627331.1136103231</c:v>
                </c:pt>
                <c:pt idx="1769">
                  <c:v>3627259.0716392789</c:v>
                </c:pt>
                <c:pt idx="1770">
                  <c:v>3627186.4572966276</c:v>
                </c:pt>
                <c:pt idx="1771">
                  <c:v>3627113.2706053318</c:v>
                </c:pt>
                <c:pt idx="1772">
                  <c:v>3627039.5115882521</c:v>
                </c:pt>
                <c:pt idx="1773">
                  <c:v>3626965.1802684544</c:v>
                </c:pt>
                <c:pt idx="1774">
                  <c:v>3626890.2766690771</c:v>
                </c:pt>
                <c:pt idx="1775">
                  <c:v>3626814.8008138109</c:v>
                </c:pt>
                <c:pt idx="1776">
                  <c:v>3626738.7527262522</c:v>
                </c:pt>
                <c:pt idx="1777">
                  <c:v>3626662.1324303322</c:v>
                </c:pt>
                <c:pt idx="1778">
                  <c:v>3626584.9399499362</c:v>
                </c:pt>
                <c:pt idx="1779">
                  <c:v>3626507.1753095067</c:v>
                </c:pt>
                <c:pt idx="1780">
                  <c:v>3626428.8385333377</c:v>
                </c:pt>
                <c:pt idx="1781">
                  <c:v>3626349.9296462564</c:v>
                </c:pt>
                <c:pt idx="1782">
                  <c:v>3626270.4486729139</c:v>
                </c:pt>
                <c:pt idx="1783">
                  <c:v>3626190.3956384081</c:v>
                </c:pt>
                <c:pt idx="1784">
                  <c:v>3626109.7705680658</c:v>
                </c:pt>
                <c:pt idx="1785">
                  <c:v>3626028.5734870671</c:v>
                </c:pt>
                <c:pt idx="1786">
                  <c:v>3625946.8044210579</c:v>
                </c:pt>
                <c:pt idx="1787">
                  <c:v>3625864.4633959993</c:v>
                </c:pt>
                <c:pt idx="1788">
                  <c:v>3625781.550437599</c:v>
                </c:pt>
                <c:pt idx="1789">
                  <c:v>3625698.0655723568</c:v>
                </c:pt>
                <c:pt idx="1790">
                  <c:v>3625614.0088265408</c:v>
                </c:pt>
                <c:pt idx="1791">
                  <c:v>3625529.380226512</c:v>
                </c:pt>
                <c:pt idx="1792">
                  <c:v>3625444.1797993118</c:v>
                </c:pt>
                <c:pt idx="1793">
                  <c:v>3625358.4075716571</c:v>
                </c:pt>
                <c:pt idx="1794">
                  <c:v>3625272.063570803</c:v>
                </c:pt>
                <c:pt idx="1795">
                  <c:v>3625185.1478242041</c:v>
                </c:pt>
                <c:pt idx="1796">
                  <c:v>3625097.6603591419</c:v>
                </c:pt>
                <c:pt idx="1797">
                  <c:v>3625009.6012036353</c:v>
                </c:pt>
                <c:pt idx="1798">
                  <c:v>3624920.9703852488</c:v>
                </c:pt>
                <c:pt idx="1799">
                  <c:v>3624831.7679323289</c:v>
                </c:pt>
                <c:pt idx="1800">
                  <c:v>3624741.9938731007</c:v>
                </c:pt>
                <c:pt idx="1801">
                  <c:v>3624651.6482361075</c:v>
                </c:pt>
                <c:pt idx="1802">
                  <c:v>3624560.7310499977</c:v>
                </c:pt>
                <c:pt idx="1803">
                  <c:v>3624469.2423436446</c:v>
                </c:pt>
                <c:pt idx="1804">
                  <c:v>3624377.1821460682</c:v>
                </c:pt>
                <c:pt idx="1805">
                  <c:v>3624284.5504867258</c:v>
                </c:pt>
                <c:pt idx="1806">
                  <c:v>3624191.3473948203</c:v>
                </c:pt>
                <c:pt idx="1807">
                  <c:v>3624097.5729000974</c:v>
                </c:pt>
                <c:pt idx="1808">
                  <c:v>3624003.2270323904</c:v>
                </c:pt>
                <c:pt idx="1809">
                  <c:v>3623908.3098217929</c:v>
                </c:pt>
                <c:pt idx="1810">
                  <c:v>3623812.8212984591</c:v>
                </c:pt>
                <c:pt idx="1811">
                  <c:v>3623716.7614928395</c:v>
                </c:pt>
                <c:pt idx="1812">
                  <c:v>3623620.1304354845</c:v>
                </c:pt>
                <c:pt idx="1813">
                  <c:v>3623522.9281573314</c:v>
                </c:pt>
                <c:pt idx="1814">
                  <c:v>3623425.1546892631</c:v>
                </c:pt>
                <c:pt idx="1815">
                  <c:v>3623326.8100625253</c:v>
                </c:pt>
                <c:pt idx="1816">
                  <c:v>3623227.89430835</c:v>
                </c:pt>
                <c:pt idx="1817">
                  <c:v>3623128.4074585452</c:v>
                </c:pt>
                <c:pt idx="1818">
                  <c:v>3623028.3495447449</c:v>
                </c:pt>
                <c:pt idx="1819">
                  <c:v>3622927.7205988984</c:v>
                </c:pt>
                <c:pt idx="1820">
                  <c:v>3622826.5206532432</c:v>
                </c:pt>
                <c:pt idx="1821">
                  <c:v>3622724.7497399612</c:v>
                </c:pt>
                <c:pt idx="1822">
                  <c:v>3622622.4078917187</c:v>
                </c:pt>
                <c:pt idx="1823">
                  <c:v>3622519.4951413046</c:v>
                </c:pt>
                <c:pt idx="1824">
                  <c:v>3622416.0115213837</c:v>
                </c:pt>
                <c:pt idx="1825">
                  <c:v>3622311.9570654263</c:v>
                </c:pt>
                <c:pt idx="1826">
                  <c:v>3622207.3318064371</c:v>
                </c:pt>
                <c:pt idx="1827">
                  <c:v>3622102.1357779619</c:v>
                </c:pt>
                <c:pt idx="1828">
                  <c:v>3621996.3690138198</c:v>
                </c:pt>
                <c:pt idx="1829">
                  <c:v>3621890.0315478728</c:v>
                </c:pt>
                <c:pt idx="1830">
                  <c:v>3621783.1234141095</c:v>
                </c:pt>
                <c:pt idx="1831">
                  <c:v>3621675.6446468779</c:v>
                </c:pt>
                <c:pt idx="1832">
                  <c:v>3621567.595280502</c:v>
                </c:pt>
                <c:pt idx="1833">
                  <c:v>3621458.9753497611</c:v>
                </c:pt>
                <c:pt idx="1834">
                  <c:v>3621349.7848894377</c:v>
                </c:pt>
                <c:pt idx="1835">
                  <c:v>3621240.02393462</c:v>
                </c:pt>
                <c:pt idx="1836">
                  <c:v>3621129.6925205872</c:v>
                </c:pt>
                <c:pt idx="1837">
                  <c:v>3621018.790682503</c:v>
                </c:pt>
                <c:pt idx="1838">
                  <c:v>3620907.3184563695</c:v>
                </c:pt>
                <c:pt idx="1839">
                  <c:v>3620795.2758776383</c:v>
                </c:pt>
                <c:pt idx="1840">
                  <c:v>3620682.6629825202</c:v>
                </c:pt>
                <c:pt idx="1841">
                  <c:v>3620569.4798070742</c:v>
                </c:pt>
                <c:pt idx="1842">
                  <c:v>3620455.7263877522</c:v>
                </c:pt>
                <c:pt idx="1843">
                  <c:v>3620341.4027610193</c:v>
                </c:pt>
                <c:pt idx="1844">
                  <c:v>3620226.5089638457</c:v>
                </c:pt>
                <c:pt idx="1845">
                  <c:v>3620111.0450331527</c:v>
                </c:pt>
                <c:pt idx="1846">
                  <c:v>3619995.0110059245</c:v>
                </c:pt>
                <c:pt idx="1847">
                  <c:v>3619878.4069197131</c:v>
                </c:pt>
                <c:pt idx="1848">
                  <c:v>3619761.232811973</c:v>
                </c:pt>
                <c:pt idx="1849">
                  <c:v>3619643.4887203979</c:v>
                </c:pt>
                <c:pt idx="1850">
                  <c:v>3619525.1746827806</c:v>
                </c:pt>
                <c:pt idx="1851">
                  <c:v>3619406.2907375139</c:v>
                </c:pt>
                <c:pt idx="1852">
                  <c:v>3619286.8369226898</c:v>
                </c:pt>
                <c:pt idx="1853">
                  <c:v>3619166.8132769153</c:v>
                </c:pt>
                <c:pt idx="1854">
                  <c:v>3619046.2198389014</c:v>
                </c:pt>
                <c:pt idx="1855">
                  <c:v>3618925.056647446</c:v>
                </c:pt>
                <c:pt idx="1856">
                  <c:v>3618803.3237415818</c:v>
                </c:pt>
                <c:pt idx="1857">
                  <c:v>3618681.0211606459</c:v>
                </c:pt>
                <c:pt idx="1858">
                  <c:v>3618558.1489440557</c:v>
                </c:pt>
                <c:pt idx="1859">
                  <c:v>3618434.7071315609</c:v>
                </c:pt>
                <c:pt idx="1860">
                  <c:v>3618310.6957629388</c:v>
                </c:pt>
                <c:pt idx="1861">
                  <c:v>3618186.1148780682</c:v>
                </c:pt>
                <c:pt idx="1862">
                  <c:v>3618060.9645175184</c:v>
                </c:pt>
                <c:pt idx="1863">
                  <c:v>3617935.2447213531</c:v>
                </c:pt>
                <c:pt idx="1864">
                  <c:v>3617808.955530426</c:v>
                </c:pt>
                <c:pt idx="1865">
                  <c:v>3617682.0969854244</c:v>
                </c:pt>
                <c:pt idx="1866">
                  <c:v>3617554.6691273376</c:v>
                </c:pt>
                <c:pt idx="1867">
                  <c:v>3617426.6719974787</c:v>
                </c:pt>
                <c:pt idx="1868">
                  <c:v>3617298.1056370405</c:v>
                </c:pt>
                <c:pt idx="1869">
                  <c:v>3617168.9700876437</c:v>
                </c:pt>
                <c:pt idx="1870">
                  <c:v>3617039.2653912059</c:v>
                </c:pt>
                <c:pt idx="1871">
                  <c:v>3616908.9915895499</c:v>
                </c:pt>
                <c:pt idx="1872">
                  <c:v>3616778.1487246747</c:v>
                </c:pt>
                <c:pt idx="1873">
                  <c:v>3616646.7368392032</c:v>
                </c:pt>
                <c:pt idx="1874">
                  <c:v>3616514.7559755873</c:v>
                </c:pt>
                <c:pt idx="1875">
                  <c:v>3616382.2061762633</c:v>
                </c:pt>
                <c:pt idx="1876">
                  <c:v>3616249.0874845255</c:v>
                </c:pt>
                <c:pt idx="1877">
                  <c:v>3616115.3999432214</c:v>
                </c:pt>
                <c:pt idx="1878">
                  <c:v>3615981.1435957919</c:v>
                </c:pt>
                <c:pt idx="1879">
                  <c:v>3615846.3184857732</c:v>
                </c:pt>
                <c:pt idx="1880">
                  <c:v>3615710.9246566119</c:v>
                </c:pt>
                <c:pt idx="1881">
                  <c:v>3615574.9621522557</c:v>
                </c:pt>
                <c:pt idx="1882">
                  <c:v>3615438.4310169406</c:v>
                </c:pt>
                <c:pt idx="1883">
                  <c:v>3615301.3312949729</c:v>
                </c:pt>
                <c:pt idx="1884">
                  <c:v>3615163.6630304591</c:v>
                </c:pt>
                <c:pt idx="1885">
                  <c:v>3615025.4262682516</c:v>
                </c:pt>
                <c:pt idx="1886">
                  <c:v>3614886.621053169</c:v>
                </c:pt>
                <c:pt idx="1887">
                  <c:v>3614747.2474301197</c:v>
                </c:pt>
                <c:pt idx="1888">
                  <c:v>3614607.305444554</c:v>
                </c:pt>
                <c:pt idx="1889">
                  <c:v>3614466.7951416206</c:v>
                </c:pt>
                <c:pt idx="1890">
                  <c:v>3614325.7165669654</c:v>
                </c:pt>
                <c:pt idx="1891">
                  <c:v>3614184.0697665582</c:v>
                </c:pt>
                <c:pt idx="1892">
                  <c:v>3614041.8547861441</c:v>
                </c:pt>
                <c:pt idx="1893">
                  <c:v>3613899.0716721313</c:v>
                </c:pt>
                <c:pt idx="1894">
                  <c:v>3613755.7204706161</c:v>
                </c:pt>
                <c:pt idx="1895">
                  <c:v>3613611.8012283058</c:v>
                </c:pt>
                <c:pt idx="1896">
                  <c:v>3613467.313991983</c:v>
                </c:pt>
                <c:pt idx="1897">
                  <c:v>3613322.2588085001</c:v>
                </c:pt>
                <c:pt idx="1898">
                  <c:v>3613176.6357251233</c:v>
                </c:pt>
                <c:pt idx="1899">
                  <c:v>3613030.4447889836</c:v>
                </c:pt>
                <c:pt idx="1900">
                  <c:v>3612883.6860476332</c:v>
                </c:pt>
                <c:pt idx="1901">
                  <c:v>3612736.3595489622</c:v>
                </c:pt>
                <c:pt idx="1902">
                  <c:v>3612588.4653405976</c:v>
                </c:pt>
                <c:pt idx="1903">
                  <c:v>3612440.0034709903</c:v>
                </c:pt>
                <c:pt idx="1904">
                  <c:v>3612290.9739880557</c:v>
                </c:pt>
                <c:pt idx="1905">
                  <c:v>3612141.3769403119</c:v>
                </c:pt>
                <c:pt idx="1906">
                  <c:v>3611991.2123766071</c:v>
                </c:pt>
                <c:pt idx="1907">
                  <c:v>3611840.4803456925</c:v>
                </c:pt>
                <c:pt idx="1908">
                  <c:v>3611689.180896604</c:v>
                </c:pt>
                <c:pt idx="1909">
                  <c:v>3611537.3140784991</c:v>
                </c:pt>
                <c:pt idx="1910">
                  <c:v>3611384.8799411082</c:v>
                </c:pt>
                <c:pt idx="1911">
                  <c:v>3611231.8785336944</c:v>
                </c:pt>
                <c:pt idx="1912">
                  <c:v>3611078.309906112</c:v>
                </c:pt>
                <c:pt idx="1913">
                  <c:v>3610924.1741084564</c:v>
                </c:pt>
                <c:pt idx="1914">
                  <c:v>3610769.4711910184</c:v>
                </c:pt>
                <c:pt idx="1915">
                  <c:v>3610614.2012040117</c:v>
                </c:pt>
                <c:pt idx="1916">
                  <c:v>3610458.3641981236</c:v>
                </c:pt>
                <c:pt idx="1917">
                  <c:v>3610301.9602240808</c:v>
                </c:pt>
                <c:pt idx="1918">
                  <c:v>3610144.9893327635</c:v>
                </c:pt>
                <c:pt idx="1919">
                  <c:v>3609987.4515754539</c:v>
                </c:pt>
                <c:pt idx="1920">
                  <c:v>3609829.3470032606</c:v>
                </c:pt>
                <c:pt idx="1921">
                  <c:v>3609670.6756680789</c:v>
                </c:pt>
                <c:pt idx="1922">
                  <c:v>3609511.4376215087</c:v>
                </c:pt>
                <c:pt idx="1923">
                  <c:v>3609351.6329152985</c:v>
                </c:pt>
                <c:pt idx="1924">
                  <c:v>3609191.2616016269</c:v>
                </c:pt>
                <c:pt idx="1925">
                  <c:v>3609030.3237327845</c:v>
                </c:pt>
                <c:pt idx="1926">
                  <c:v>3608868.8193613701</c:v>
                </c:pt>
                <c:pt idx="1927">
                  <c:v>3608706.7485398357</c:v>
                </c:pt>
                <c:pt idx="1928">
                  <c:v>3608544.1113212183</c:v>
                </c:pt>
                <c:pt idx="1929">
                  <c:v>3608380.9077584646</c:v>
                </c:pt>
                <c:pt idx="1930">
                  <c:v>3608217.1379049001</c:v>
                </c:pt>
                <c:pt idx="1931">
                  <c:v>3608052.8018141724</c:v>
                </c:pt>
                <c:pt idx="1932">
                  <c:v>3607887.8995395745</c:v>
                </c:pt>
                <c:pt idx="1933">
                  <c:v>3607722.431135152</c:v>
                </c:pt>
                <c:pt idx="1934">
                  <c:v>3607556.3966546254</c:v>
                </c:pt>
                <c:pt idx="1935">
                  <c:v>3607389.7961524967</c:v>
                </c:pt>
                <c:pt idx="1936">
                  <c:v>3607222.6296832007</c:v>
                </c:pt>
                <c:pt idx="1937">
                  <c:v>3607054.8973010201</c:v>
                </c:pt>
                <c:pt idx="1938">
                  <c:v>3606886.5990611226</c:v>
                </c:pt>
                <c:pt idx="1939">
                  <c:v>3606717.7350181397</c:v>
                </c:pt>
                <c:pt idx="1940">
                  <c:v>3606548.3052273057</c:v>
                </c:pt>
                <c:pt idx="1941">
                  <c:v>3606378.3097440787</c:v>
                </c:pt>
                <c:pt idx="1942">
                  <c:v>3606207.7486240156</c:v>
                </c:pt>
                <c:pt idx="1943">
                  <c:v>3606036.6219227314</c:v>
                </c:pt>
                <c:pt idx="1944">
                  <c:v>3605864.9296961278</c:v>
                </c:pt>
                <c:pt idx="1945">
                  <c:v>3605692.6720004277</c:v>
                </c:pt>
                <c:pt idx="1946">
                  <c:v>3605519.8488919558</c:v>
                </c:pt>
                <c:pt idx="1947">
                  <c:v>3605346.4604271338</c:v>
                </c:pt>
                <c:pt idx="1948">
                  <c:v>3605172.5066627837</c:v>
                </c:pt>
                <c:pt idx="1949">
                  <c:v>3604997.9876555637</c:v>
                </c:pt>
                <c:pt idx="1950">
                  <c:v>3604822.9034626586</c:v>
                </c:pt>
                <c:pt idx="1951">
                  <c:v>3604647.2541413512</c:v>
                </c:pt>
                <c:pt idx="1952">
                  <c:v>3604471.0397489541</c:v>
                </c:pt>
                <c:pt idx="1953">
                  <c:v>3604294.2603432932</c:v>
                </c:pt>
                <c:pt idx="1954">
                  <c:v>3604116.915981967</c:v>
                </c:pt>
                <c:pt idx="1955">
                  <c:v>3603939.0067232321</c:v>
                </c:pt>
                <c:pt idx="1956">
                  <c:v>3603760.5326251211</c:v>
                </c:pt>
                <c:pt idx="1957">
                  <c:v>3603581.493746269</c:v>
                </c:pt>
                <c:pt idx="1958">
                  <c:v>3603401.8901449465</c:v>
                </c:pt>
                <c:pt idx="1959">
                  <c:v>3603221.7218801817</c:v>
                </c:pt>
                <c:pt idx="1960">
                  <c:v>3603040.9890108919</c:v>
                </c:pt>
                <c:pt idx="1961">
                  <c:v>3602859.6915962901</c:v>
                </c:pt>
                <c:pt idx="1962">
                  <c:v>3602677.8296957491</c:v>
                </c:pt>
                <c:pt idx="1963">
                  <c:v>3602495.4033686495</c:v>
                </c:pt>
                <c:pt idx="1964">
                  <c:v>3602312.4126748336</c:v>
                </c:pt>
                <c:pt idx="1965">
                  <c:v>3602128.8576742327</c:v>
                </c:pt>
                <c:pt idx="1966">
                  <c:v>3601944.7384270066</c:v>
                </c:pt>
                <c:pt idx="1967">
                  <c:v>3601760.0549933547</c:v>
                </c:pt>
                <c:pt idx="1968">
                  <c:v>3601574.8074337174</c:v>
                </c:pt>
                <c:pt idx="1969">
                  <c:v>3601388.9958089762</c:v>
                </c:pt>
                <c:pt idx="1970">
                  <c:v>3601202.6201798995</c:v>
                </c:pt>
                <c:pt idx="1971">
                  <c:v>3601015.68060765</c:v>
                </c:pt>
                <c:pt idx="1972">
                  <c:v>3600828.1771532269</c:v>
                </c:pt>
                <c:pt idx="1973">
                  <c:v>3600640.1098784055</c:v>
                </c:pt>
                <c:pt idx="1974">
                  <c:v>3600451.4788447004</c:v>
                </c:pt>
                <c:pt idx="1975">
                  <c:v>3600262.2841139175</c:v>
                </c:pt>
                <c:pt idx="1976">
                  <c:v>3600072.5257480801</c:v>
                </c:pt>
                <c:pt idx="1977">
                  <c:v>3599882.2038094401</c:v>
                </c:pt>
                <c:pt idx="1978">
                  <c:v>3599691.3183603515</c:v>
                </c:pt>
                <c:pt idx="1979">
                  <c:v>3599499.8694632952</c:v>
                </c:pt>
                <c:pt idx="1980">
                  <c:v>3599307.8571811458</c:v>
                </c:pt>
                <c:pt idx="1981">
                  <c:v>3599115.2815770092</c:v>
                </c:pt>
                <c:pt idx="1982">
                  <c:v>3598922.1427139277</c:v>
                </c:pt>
                <c:pt idx="1983">
                  <c:v>3598728.4406553023</c:v>
                </c:pt>
                <c:pt idx="1984">
                  <c:v>3598534.1754645612</c:v>
                </c:pt>
                <c:pt idx="1985">
                  <c:v>3598339.3472055527</c:v>
                </c:pt>
                <c:pt idx="1986">
                  <c:v>3598143.9559420678</c:v>
                </c:pt>
                <c:pt idx="1987">
                  <c:v>3597948.0017384603</c:v>
                </c:pt>
                <c:pt idx="1988">
                  <c:v>3597751.4846587409</c:v>
                </c:pt>
                <c:pt idx="1989">
                  <c:v>3597554.4047676381</c:v>
                </c:pt>
                <c:pt idx="1990">
                  <c:v>3597356.7621296258</c:v>
                </c:pt>
                <c:pt idx="1991">
                  <c:v>3597158.5568098095</c:v>
                </c:pt>
                <c:pt idx="1992">
                  <c:v>3596959.7888731258</c:v>
                </c:pt>
                <c:pt idx="1993">
                  <c:v>3596760.4583846657</c:v>
                </c:pt>
                <c:pt idx="1994">
                  <c:v>3596560.5654102201</c:v>
                </c:pt>
                <c:pt idx="1995">
                  <c:v>3596360.1100151464</c:v>
                </c:pt>
                <c:pt idx="1996">
                  <c:v>3596159.0922654024</c:v>
                </c:pt>
                <c:pt idx="1997">
                  <c:v>3595957.5122268084</c:v>
                </c:pt>
                <c:pt idx="1998">
                  <c:v>3595755.369965699</c:v>
                </c:pt>
                <c:pt idx="1999">
                  <c:v>3595552.665548522</c:v>
                </c:pt>
                <c:pt idx="2000">
                  <c:v>3595349.3990417593</c:v>
                </c:pt>
                <c:pt idx="2001">
                  <c:v>3595145.5705122463</c:v>
                </c:pt>
                <c:pt idx="2002">
                  <c:v>3594941.1800269596</c:v>
                </c:pt>
                <c:pt idx="2003">
                  <c:v>3594736.2276529269</c:v>
                </c:pt>
                <c:pt idx="2004">
                  <c:v>3594530.713457637</c:v>
                </c:pt>
                <c:pt idx="2005">
                  <c:v>3594324.6375085097</c:v>
                </c:pt>
                <c:pt idx="2006">
                  <c:v>3594117.9998733741</c:v>
                </c:pt>
                <c:pt idx="2007">
                  <c:v>3593910.80061989</c:v>
                </c:pt>
                <c:pt idx="2008">
                  <c:v>3593703.0398163809</c:v>
                </c:pt>
                <c:pt idx="2009">
                  <c:v>3593494.717531166</c:v>
                </c:pt>
                <c:pt idx="2010">
                  <c:v>3593285.8338325252</c:v>
                </c:pt>
                <c:pt idx="2011">
                  <c:v>3593076.3887893395</c:v>
                </c:pt>
                <c:pt idx="2012">
                  <c:v>3592866.3824703638</c:v>
                </c:pt>
                <c:pt idx="2013">
                  <c:v>3592655.8149445057</c:v>
                </c:pt>
                <c:pt idx="2014">
                  <c:v>3592444.6862811823</c:v>
                </c:pt>
                <c:pt idx="2015">
                  <c:v>3592232.9965497009</c:v>
                </c:pt>
                <c:pt idx="2016">
                  <c:v>3592020.7458199328</c:v>
                </c:pt>
                <c:pt idx="2017">
                  <c:v>3591807.9341613082</c:v>
                </c:pt>
                <c:pt idx="2018">
                  <c:v>3591594.5616440065</c:v>
                </c:pt>
                <c:pt idx="2019">
                  <c:v>3591380.6283382699</c:v>
                </c:pt>
                <c:pt idx="2020">
                  <c:v>3591166.13431424</c:v>
                </c:pt>
                <c:pt idx="2021">
                  <c:v>3590951.0796428393</c:v>
                </c:pt>
                <c:pt idx="2022">
                  <c:v>3590735.4643944846</c:v>
                </c:pt>
                <c:pt idx="2023">
                  <c:v>3590519.2886402514</c:v>
                </c:pt>
                <c:pt idx="2024">
                  <c:v>3590302.5524513028</c:v>
                </c:pt>
                <c:pt idx="2025">
                  <c:v>3590085.2558988612</c:v>
                </c:pt>
                <c:pt idx="2026">
                  <c:v>3589867.3990544477</c:v>
                </c:pt>
                <c:pt idx="2027">
                  <c:v>3589648.9819898694</c:v>
                </c:pt>
                <c:pt idx="2028">
                  <c:v>3589430.0047768378</c:v>
                </c:pt>
                <c:pt idx="2029">
                  <c:v>3589210.4674875536</c:v>
                </c:pt>
                <c:pt idx="2030">
                  <c:v>3588990.3701942656</c:v>
                </c:pt>
                <c:pt idx="2031">
                  <c:v>3588769.7129692929</c:v>
                </c:pt>
                <c:pt idx="2032">
                  <c:v>3588548.4958854583</c:v>
                </c:pt>
                <c:pt idx="2033">
                  <c:v>3588326.7190154027</c:v>
                </c:pt>
                <c:pt idx="2034">
                  <c:v>3588104.3824323332</c:v>
                </c:pt>
                <c:pt idx="2035">
                  <c:v>3587881.4862093558</c:v>
                </c:pt>
                <c:pt idx="2036">
                  <c:v>3587658.0304199778</c:v>
                </c:pt>
                <c:pt idx="2037">
                  <c:v>3587434.0151376165</c:v>
                </c:pt>
                <c:pt idx="2038">
                  <c:v>3587209.440436122</c:v>
                </c:pt>
                <c:pt idx="2039">
                  <c:v>3586984.3063895353</c:v>
                </c:pt>
                <c:pt idx="2040">
                  <c:v>3586758.6130717965</c:v>
                </c:pt>
                <c:pt idx="2041">
                  <c:v>3586532.3605574709</c:v>
                </c:pt>
                <c:pt idx="2042">
                  <c:v>3586305.5489210445</c:v>
                </c:pt>
                <c:pt idx="2043">
                  <c:v>3586078.1782370154</c:v>
                </c:pt>
                <c:pt idx="2044">
                  <c:v>3585850.2485805219</c:v>
                </c:pt>
                <c:pt idx="2045">
                  <c:v>3585621.760026644</c:v>
                </c:pt>
                <c:pt idx="2046">
                  <c:v>3585392.7126506828</c:v>
                </c:pt>
                <c:pt idx="2047">
                  <c:v>3585163.106528007</c:v>
                </c:pt>
                <c:pt idx="2048">
                  <c:v>3584932.9417342688</c:v>
                </c:pt>
                <c:pt idx="2049">
                  <c:v>3584702.2183454139</c:v>
                </c:pt>
                <c:pt idx="2050">
                  <c:v>3584470.9364374168</c:v>
                </c:pt>
                <c:pt idx="2051">
                  <c:v>3584239.0960864946</c:v>
                </c:pt>
                <c:pt idx="2052">
                  <c:v>3584006.6973692048</c:v>
                </c:pt>
                <c:pt idx="2053">
                  <c:v>3583773.7403619583</c:v>
                </c:pt>
                <c:pt idx="2054">
                  <c:v>3583540.2251417357</c:v>
                </c:pt>
                <c:pt idx="2055">
                  <c:v>3583306.1517852941</c:v>
                </c:pt>
                <c:pt idx="2056">
                  <c:v>3583071.5203699893</c:v>
                </c:pt>
                <c:pt idx="2057">
                  <c:v>3582836.3309731199</c:v>
                </c:pt>
                <c:pt idx="2058">
                  <c:v>3582600.5836722259</c:v>
                </c:pt>
                <c:pt idx="2059">
                  <c:v>3582364.278545131</c:v>
                </c:pt>
                <c:pt idx="2060">
                  <c:v>3582127.415669485</c:v>
                </c:pt>
                <c:pt idx="2061">
                  <c:v>3581889.9951237584</c:v>
                </c:pt>
                <c:pt idx="2062">
                  <c:v>3581652.0169859361</c:v>
                </c:pt>
                <c:pt idx="2063">
                  <c:v>3581413.4813346122</c:v>
                </c:pt>
                <c:pt idx="2064">
                  <c:v>3581174.388248676</c:v>
                </c:pt>
                <c:pt idx="2065">
                  <c:v>3580934.7378068068</c:v>
                </c:pt>
                <c:pt idx="2066">
                  <c:v>3580694.5300879464</c:v>
                </c:pt>
                <c:pt idx="2067">
                  <c:v>3580453.7651715036</c:v>
                </c:pt>
                <c:pt idx="2068">
                  <c:v>3580212.4431368602</c:v>
                </c:pt>
                <c:pt idx="2069">
                  <c:v>3579970.5640637255</c:v>
                </c:pt>
                <c:pt idx="2070">
                  <c:v>3579728.1280316841</c:v>
                </c:pt>
                <c:pt idx="2071">
                  <c:v>3579485.1351210154</c:v>
                </c:pt>
                <c:pt idx="2072">
                  <c:v>3579241.585411699</c:v>
                </c:pt>
                <c:pt idx="2073">
                  <c:v>3578997.4789841976</c:v>
                </c:pt>
                <c:pt idx="2074">
                  <c:v>3578752.815919071</c:v>
                </c:pt>
                <c:pt idx="2075">
                  <c:v>3578507.5962969172</c:v>
                </c:pt>
                <c:pt idx="2076">
                  <c:v>3578261.820198772</c:v>
                </c:pt>
                <c:pt idx="2077">
                  <c:v>3578015.4877058445</c:v>
                </c:pt>
                <c:pt idx="2078">
                  <c:v>3577768.5988992848</c:v>
                </c:pt>
                <c:pt idx="2079">
                  <c:v>3577521.153860704</c:v>
                </c:pt>
                <c:pt idx="2080">
                  <c:v>3577273.1526717939</c:v>
                </c:pt>
                <c:pt idx="2081">
                  <c:v>3577024.5954144006</c:v>
                </c:pt>
                <c:pt idx="2082">
                  <c:v>3576775.4821705981</c:v>
                </c:pt>
                <c:pt idx="2083">
                  <c:v>3576525.81302262</c:v>
                </c:pt>
                <c:pt idx="2084">
                  <c:v>3576275.5880528213</c:v>
                </c:pt>
                <c:pt idx="2085">
                  <c:v>3576024.8073440217</c:v>
                </c:pt>
                <c:pt idx="2086">
                  <c:v>3575773.4709788049</c:v>
                </c:pt>
                <c:pt idx="2087">
                  <c:v>3575521.5790403094</c:v>
                </c:pt>
                <c:pt idx="2088">
                  <c:v>3575269.131611824</c:v>
                </c:pt>
                <c:pt idx="2089">
                  <c:v>3575016.1287765019</c:v>
                </c:pt>
                <c:pt idx="2090">
                  <c:v>3574762.5706180208</c:v>
                </c:pt>
                <c:pt idx="2091">
                  <c:v>3574508.4572200626</c:v>
                </c:pt>
                <c:pt idx="2092">
                  <c:v>3574253.7886666646</c:v>
                </c:pt>
                <c:pt idx="2093">
                  <c:v>3573998.565041793</c:v>
                </c:pt>
                <c:pt idx="2094">
                  <c:v>3573742.7864299109</c:v>
                </c:pt>
                <c:pt idx="2095">
                  <c:v>3573486.4529156801</c:v>
                </c:pt>
                <c:pt idx="2096">
                  <c:v>3573229.5645834133</c:v>
                </c:pt>
                <c:pt idx="2097">
                  <c:v>3572972.1215181914</c:v>
                </c:pt>
                <c:pt idx="2098">
                  <c:v>3572714.1238050973</c:v>
                </c:pt>
                <c:pt idx="2099">
                  <c:v>3572455.5715292636</c:v>
                </c:pt>
                <c:pt idx="2100">
                  <c:v>3572196.4647762482</c:v>
                </c:pt>
                <c:pt idx="2101">
                  <c:v>3571936.8036316866</c:v>
                </c:pt>
                <c:pt idx="2102">
                  <c:v>3571676.5881812056</c:v>
                </c:pt>
                <c:pt idx="2103">
                  <c:v>3571415.818511093</c:v>
                </c:pt>
                <c:pt idx="2104">
                  <c:v>3571154.4947073199</c:v>
                </c:pt>
                <c:pt idx="2105">
                  <c:v>3570892.616856283</c:v>
                </c:pt>
                <c:pt idx="2106">
                  <c:v>3570630.1850446188</c:v>
                </c:pt>
                <c:pt idx="2107">
                  <c:v>3570367.1993590011</c:v>
                </c:pt>
                <c:pt idx="2108">
                  <c:v>3570103.6598864552</c:v>
                </c:pt>
                <c:pt idx="2109">
                  <c:v>3569839.5667138891</c:v>
                </c:pt>
                <c:pt idx="2110">
                  <c:v>3569574.9199288432</c:v>
                </c:pt>
                <c:pt idx="2111">
                  <c:v>3569309.7196187605</c:v>
                </c:pt>
                <c:pt idx="2112">
                  <c:v>3569043.9658713378</c:v>
                </c:pt>
                <c:pt idx="2113">
                  <c:v>3568777.6587744276</c:v>
                </c:pt>
                <c:pt idx="2114">
                  <c:v>3568510.7984160325</c:v>
                </c:pt>
                <c:pt idx="2115">
                  <c:v>3568243.3848845363</c:v>
                </c:pt>
                <c:pt idx="2116">
                  <c:v>3567975.4182682228</c:v>
                </c:pt>
                <c:pt idx="2117">
                  <c:v>3567706.8986558174</c:v>
                </c:pt>
                <c:pt idx="2118">
                  <c:v>3567437.8261359548</c:v>
                </c:pt>
                <c:pt idx="2119">
                  <c:v>3567168.2007977166</c:v>
                </c:pt>
                <c:pt idx="2120">
                  <c:v>3566898.0227303617</c:v>
                </c:pt>
                <c:pt idx="2121">
                  <c:v>3566627.2920232667</c:v>
                </c:pt>
                <c:pt idx="2122">
                  <c:v>3566356.0087658335</c:v>
                </c:pt>
                <c:pt idx="2123">
                  <c:v>3566084.1730479184</c:v>
                </c:pt>
                <c:pt idx="2124">
                  <c:v>3565811.784959401</c:v>
                </c:pt>
                <c:pt idx="2125">
                  <c:v>3565538.844590425</c:v>
                </c:pt>
                <c:pt idx="2126">
                  <c:v>3565265.3520314079</c:v>
                </c:pt>
                <c:pt idx="2127">
                  <c:v>3564991.3073727041</c:v>
                </c:pt>
                <c:pt idx="2128">
                  <c:v>3564716.7107049008</c:v>
                </c:pt>
                <c:pt idx="2129">
                  <c:v>3564441.5621189373</c:v>
                </c:pt>
                <c:pt idx="2130">
                  <c:v>3564165.8617059002</c:v>
                </c:pt>
                <c:pt idx="2131">
                  <c:v>3563889.6095570615</c:v>
                </c:pt>
                <c:pt idx="2132">
                  <c:v>3563612.805763633</c:v>
                </c:pt>
                <c:pt idx="2133">
                  <c:v>3563335.4504174311</c:v>
                </c:pt>
                <c:pt idx="2134">
                  <c:v>3563057.543610232</c:v>
                </c:pt>
                <c:pt idx="2135">
                  <c:v>3562779.085433824</c:v>
                </c:pt>
                <c:pt idx="2136">
                  <c:v>3562500.0759804845</c:v>
                </c:pt>
                <c:pt idx="2137">
                  <c:v>3562220.5153425829</c:v>
                </c:pt>
                <c:pt idx="2138">
                  <c:v>3561940.4036127017</c:v>
                </c:pt>
                <c:pt idx="2139">
                  <c:v>3561659.7408834961</c:v>
                </c:pt>
                <c:pt idx="2140">
                  <c:v>3561378.5272478689</c:v>
                </c:pt>
                <c:pt idx="2141">
                  <c:v>3561096.7627990148</c:v>
                </c:pt>
                <c:pt idx="2142">
                  <c:v>3560814.4476301619</c:v>
                </c:pt>
                <c:pt idx="2143">
                  <c:v>3560531.581834618</c:v>
                </c:pt>
                <c:pt idx="2144">
                  <c:v>3560248.1655063042</c:v>
                </c:pt>
                <c:pt idx="2145">
                  <c:v>3559964.198738859</c:v>
                </c:pt>
                <c:pt idx="2146">
                  <c:v>3559679.6816263841</c:v>
                </c:pt>
                <c:pt idx="2147">
                  <c:v>3559394.6142630852</c:v>
                </c:pt>
                <c:pt idx="2148">
                  <c:v>3559108.9967433508</c:v>
                </c:pt>
                <c:pt idx="2149">
                  <c:v>3558822.8291616887</c:v>
                </c:pt>
                <c:pt idx="2150">
                  <c:v>3558536.1116129579</c:v>
                </c:pt>
                <c:pt idx="2151">
                  <c:v>3558248.8441922092</c:v>
                </c:pt>
                <c:pt idx="2152">
                  <c:v>3557961.0269944416</c:v>
                </c:pt>
                <c:pt idx="2153">
                  <c:v>3557672.6601150525</c:v>
                </c:pt>
                <c:pt idx="2154">
                  <c:v>3557383.7436494683</c:v>
                </c:pt>
                <c:pt idx="2155">
                  <c:v>3557094.2776934607</c:v>
                </c:pt>
                <c:pt idx="2156">
                  <c:v>3556804.2623428623</c:v>
                </c:pt>
                <c:pt idx="2157">
                  <c:v>3556513.6976938532</c:v>
                </c:pt>
                <c:pt idx="2158">
                  <c:v>3556222.5838425178</c:v>
                </c:pt>
                <c:pt idx="2159">
                  <c:v>3555930.9208853748</c:v>
                </c:pt>
                <c:pt idx="2160">
                  <c:v>3555638.7089192225</c:v>
                </c:pt>
                <c:pt idx="2161">
                  <c:v>3555345.9480405967</c:v>
                </c:pt>
                <c:pt idx="2162">
                  <c:v>3555052.6383465948</c:v>
                </c:pt>
                <c:pt idx="2163">
                  <c:v>3554758.7799344803</c:v>
                </c:pt>
                <c:pt idx="2164">
                  <c:v>3554464.3729014914</c:v>
                </c:pt>
                <c:pt idx="2165">
                  <c:v>3554169.417345278</c:v>
                </c:pt>
                <c:pt idx="2166">
                  <c:v>3553873.9133635196</c:v>
                </c:pt>
                <c:pt idx="2167">
                  <c:v>3553577.8610542854</c:v>
                </c:pt>
                <c:pt idx="2168">
                  <c:v>3553281.2605154873</c:v>
                </c:pt>
                <c:pt idx="2169">
                  <c:v>3552984.1118455194</c:v>
                </c:pt>
                <c:pt idx="2170">
                  <c:v>3552686.4151429669</c:v>
                </c:pt>
                <c:pt idx="2171">
                  <c:v>3552388.1705063307</c:v>
                </c:pt>
                <c:pt idx="2172">
                  <c:v>3552089.3780344781</c:v>
                </c:pt>
                <c:pt idx="2173">
                  <c:v>3551790.0378265199</c:v>
                </c:pt>
                <c:pt idx="2174">
                  <c:v>3551490.1499815532</c:v>
                </c:pt>
                <c:pt idx="2175">
                  <c:v>3551189.7145991642</c:v>
                </c:pt>
                <c:pt idx="2176">
                  <c:v>3550888.731778875</c:v>
                </c:pt>
                <c:pt idx="2177">
                  <c:v>3550587.2016204083</c:v>
                </c:pt>
                <c:pt idx="2178">
                  <c:v>3550285.1242236984</c:v>
                </c:pt>
                <c:pt idx="2179">
                  <c:v>3549982.499688962</c:v>
                </c:pt>
                <c:pt idx="2180">
                  <c:v>3549679.3281166279</c:v>
                </c:pt>
                <c:pt idx="2181">
                  <c:v>3549375.6096071107</c:v>
                </c:pt>
                <c:pt idx="2182">
                  <c:v>3549071.3442610512</c:v>
                </c:pt>
                <c:pt idx="2183">
                  <c:v>3548766.5321793538</c:v>
                </c:pt>
                <c:pt idx="2184">
                  <c:v>3548461.173463196</c:v>
                </c:pt>
                <c:pt idx="2185">
                  <c:v>3548155.2682138039</c:v>
                </c:pt>
                <c:pt idx="2186">
                  <c:v>3547848.8165325262</c:v>
                </c:pt>
                <c:pt idx="2187">
                  <c:v>3547541.8185210899</c:v>
                </c:pt>
                <c:pt idx="2188">
                  <c:v>3547234.2742811851</c:v>
                </c:pt>
                <c:pt idx="2189">
                  <c:v>3546926.1839149343</c:v>
                </c:pt>
                <c:pt idx="2190">
                  <c:v>3546617.5475245323</c:v>
                </c:pt>
                <c:pt idx="2191">
                  <c:v>3546308.3652122375</c:v>
                </c:pt>
                <c:pt idx="2192">
                  <c:v>3545998.6370807355</c:v>
                </c:pt>
                <c:pt idx="2193">
                  <c:v>3545688.3632326159</c:v>
                </c:pt>
                <c:pt idx="2194">
                  <c:v>3545377.5437708246</c:v>
                </c:pt>
                <c:pt idx="2195">
                  <c:v>3545066.1787984534</c:v>
                </c:pt>
                <c:pt idx="2196">
                  <c:v>3544754.2684188699</c:v>
                </c:pt>
                <c:pt idx="2197">
                  <c:v>3544441.8127354621</c:v>
                </c:pt>
                <c:pt idx="2198">
                  <c:v>3544128.8118519732</c:v>
                </c:pt>
                <c:pt idx="2199">
                  <c:v>3543815.2658721721</c:v>
                </c:pt>
                <c:pt idx="2200">
                  <c:v>3543501.1749001644</c:v>
                </c:pt>
                <c:pt idx="2201">
                  <c:v>3543186.5390401073</c:v>
                </c:pt>
                <c:pt idx="2202">
                  <c:v>3542871.3583963146</c:v>
                </c:pt>
                <c:pt idx="2203">
                  <c:v>3542555.6330734808</c:v>
                </c:pt>
                <c:pt idx="2204">
                  <c:v>3542239.3631763174</c:v>
                </c:pt>
                <c:pt idx="2205">
                  <c:v>3541922.5488097118</c:v>
                </c:pt>
                <c:pt idx="2206">
                  <c:v>3541605.1900788695</c:v>
                </c:pt>
                <c:pt idx="2207">
                  <c:v>3541287.287089115</c:v>
                </c:pt>
                <c:pt idx="2208">
                  <c:v>3540968.8399459636</c:v>
                </c:pt>
                <c:pt idx="2209">
                  <c:v>3540649.8487550262</c:v>
                </c:pt>
                <c:pt idx="2210">
                  <c:v>3540330.313622247</c:v>
                </c:pt>
                <c:pt idx="2211">
                  <c:v>3540010.2346535339</c:v>
                </c:pt>
                <c:pt idx="2212">
                  <c:v>3539689.6119553968</c:v>
                </c:pt>
                <c:pt idx="2213">
                  <c:v>3539368.4456339413</c:v>
                </c:pt>
                <c:pt idx="2214">
                  <c:v>3539046.7357959584</c:v>
                </c:pt>
                <c:pt idx="2215">
                  <c:v>3538724.482548188</c:v>
                </c:pt>
                <c:pt idx="2216">
                  <c:v>3538401.685997576</c:v>
                </c:pt>
                <c:pt idx="2217">
                  <c:v>3538078.3462512135</c:v>
                </c:pt>
                <c:pt idx="2218">
                  <c:v>3537754.4634165568</c:v>
                </c:pt>
                <c:pt idx="2219">
                  <c:v>3537430.0376010495</c:v>
                </c:pt>
                <c:pt idx="2220">
                  <c:v>3537105.0689126085</c:v>
                </c:pt>
                <c:pt idx="2221">
                  <c:v>3536779.5574587225</c:v>
                </c:pt>
                <c:pt idx="2222">
                  <c:v>3536453.5033478932</c:v>
                </c:pt>
                <c:pt idx="2223">
                  <c:v>3536126.9066880299</c:v>
                </c:pt>
                <c:pt idx="2224">
                  <c:v>3535799.7675876687</c:v>
                </c:pt>
                <c:pt idx="2225">
                  <c:v>3535472.086155524</c:v>
                </c:pt>
                <c:pt idx="2226">
                  <c:v>3535143.8625002978</c:v>
                </c:pt>
                <c:pt idx="2227">
                  <c:v>3534815.0967310905</c:v>
                </c:pt>
                <c:pt idx="2228">
                  <c:v>3534485.7889570207</c:v>
                </c:pt>
                <c:pt idx="2229">
                  <c:v>3534155.9392875032</c:v>
                </c:pt>
                <c:pt idx="2230">
                  <c:v>3533825.5478318739</c:v>
                </c:pt>
                <c:pt idx="2231">
                  <c:v>3533494.6147000091</c:v>
                </c:pt>
                <c:pt idx="2232">
                  <c:v>3533163.1400019098</c:v>
                </c:pt>
                <c:pt idx="2233">
                  <c:v>3532831.1238474883</c:v>
                </c:pt>
                <c:pt idx="2234">
                  <c:v>3532498.5663470617</c:v>
                </c:pt>
                <c:pt idx="2235">
                  <c:v>3532165.4676110954</c:v>
                </c:pt>
                <c:pt idx="2236">
                  <c:v>3531831.8277503001</c:v>
                </c:pt>
                <c:pt idx="2237">
                  <c:v>3531497.6468753554</c:v>
                </c:pt>
                <c:pt idx="2238">
                  <c:v>3531162.9250972779</c:v>
                </c:pt>
                <c:pt idx="2239">
                  <c:v>3530827.6625273428</c:v>
                </c:pt>
                <c:pt idx="2240">
                  <c:v>3530491.8592769448</c:v>
                </c:pt>
                <c:pt idx="2241">
                  <c:v>3530155.5154575133</c:v>
                </c:pt>
                <c:pt idx="2242">
                  <c:v>3529818.6311808415</c:v>
                </c:pt>
                <c:pt idx="2243">
                  <c:v>3529481.2065588376</c:v>
                </c:pt>
                <c:pt idx="2244">
                  <c:v>3529143.2417036691</c:v>
                </c:pt>
                <c:pt idx="2245">
                  <c:v>3528804.7367276186</c:v>
                </c:pt>
                <c:pt idx="2246">
                  <c:v>3528465.6917429799</c:v>
                </c:pt>
                <c:pt idx="2247">
                  <c:v>3528126.1068625376</c:v>
                </c:pt>
                <c:pt idx="2248">
                  <c:v>3527785.9821991045</c:v>
                </c:pt>
                <c:pt idx="2249">
                  <c:v>3527445.3178657275</c:v>
                </c:pt>
                <c:pt idx="2250">
                  <c:v>3527104.1139754914</c:v>
                </c:pt>
                <c:pt idx="2251">
                  <c:v>3526762.3706419538</c:v>
                </c:pt>
                <c:pt idx="2252">
                  <c:v>3526420.0879785274</c:v>
                </c:pt>
                <c:pt idx="2253">
                  <c:v>3526077.2660991545</c:v>
                </c:pt>
                <c:pt idx="2254">
                  <c:v>3525733.9051175062</c:v>
                </c:pt>
                <c:pt idx="2255">
                  <c:v>3525390.0051478203</c:v>
                </c:pt>
                <c:pt idx="2256">
                  <c:v>3525045.566304354</c:v>
                </c:pt>
                <c:pt idx="2257">
                  <c:v>3524700.5887016659</c:v>
                </c:pt>
                <c:pt idx="2258">
                  <c:v>3524355.0724542621</c:v>
                </c:pt>
                <c:pt idx="2259">
                  <c:v>3524009.017677139</c:v>
                </c:pt>
                <c:pt idx="2260">
                  <c:v>3523662.4244852462</c:v>
                </c:pt>
                <c:pt idx="2261">
                  <c:v>3523315.2929936866</c:v>
                </c:pt>
                <c:pt idx="2262">
                  <c:v>3522967.6233178908</c:v>
                </c:pt>
                <c:pt idx="2263">
                  <c:v>3522619.4155735965</c:v>
                </c:pt>
                <c:pt idx="2264">
                  <c:v>3522270.6698763212</c:v>
                </c:pt>
                <c:pt idx="2265">
                  <c:v>3521921.3863422661</c:v>
                </c:pt>
                <c:pt idx="2266">
                  <c:v>3521571.5650872313</c:v>
                </c:pt>
                <c:pt idx="2267">
                  <c:v>3521221.2062277617</c:v>
                </c:pt>
                <c:pt idx="2268">
                  <c:v>3520870.3098801589</c:v>
                </c:pt>
                <c:pt idx="2269">
                  <c:v>3520518.876161159</c:v>
                </c:pt>
                <c:pt idx="2270">
                  <c:v>3520166.9051876268</c:v>
                </c:pt>
                <c:pt idx="2271">
                  <c:v>3519814.3970765215</c:v>
                </c:pt>
                <c:pt idx="2272">
                  <c:v>3519461.3519451977</c:v>
                </c:pt>
                <c:pt idx="2273">
                  <c:v>3519107.7699107481</c:v>
                </c:pt>
                <c:pt idx="2274">
                  <c:v>3518753.651091055</c:v>
                </c:pt>
                <c:pt idx="2275">
                  <c:v>3518398.9956036345</c:v>
                </c:pt>
                <c:pt idx="2276">
                  <c:v>3518043.8035666402</c:v>
                </c:pt>
                <c:pt idx="2277">
                  <c:v>3517688.0750978943</c:v>
                </c:pt>
                <c:pt idx="2278">
                  <c:v>3517331.8103159391</c:v>
                </c:pt>
                <c:pt idx="2279">
                  <c:v>3516975.0093392162</c:v>
                </c:pt>
                <c:pt idx="2280">
                  <c:v>3516617.6722861696</c:v>
                </c:pt>
                <c:pt idx="2281">
                  <c:v>3516259.7992758309</c:v>
                </c:pt>
                <c:pt idx="2282">
                  <c:v>3515901.3904273217</c:v>
                </c:pt>
                <c:pt idx="2283">
                  <c:v>3515542.4458596334</c:v>
                </c:pt>
                <c:pt idx="2284">
                  <c:v>3515182.9656922328</c:v>
                </c:pt>
                <c:pt idx="2285">
                  <c:v>3514822.9500445547</c:v>
                </c:pt>
                <c:pt idx="2286">
                  <c:v>3514462.3990364843</c:v>
                </c:pt>
                <c:pt idx="2287">
                  <c:v>3514101.3127879305</c:v>
                </c:pt>
                <c:pt idx="2288">
                  <c:v>3513739.6914190208</c:v>
                </c:pt>
                <c:pt idx="2289">
                  <c:v>3513377.5350499689</c:v>
                </c:pt>
                <c:pt idx="2290">
                  <c:v>3513014.8438012884</c:v>
                </c:pt>
                <c:pt idx="2291">
                  <c:v>3512651.6177936336</c:v>
                </c:pt>
                <c:pt idx="2292">
                  <c:v>3512287.8571479102</c:v>
                </c:pt>
                <c:pt idx="2293">
                  <c:v>3511923.5619848841</c:v>
                </c:pt>
                <c:pt idx="2294">
                  <c:v>3511558.7324259966</c:v>
                </c:pt>
                <c:pt idx="2295">
                  <c:v>3511193.368592598</c:v>
                </c:pt>
                <c:pt idx="2296">
                  <c:v>3510827.4706061976</c:v>
                </c:pt>
                <c:pt idx="2297">
                  <c:v>3510461.0385884861</c:v>
                </c:pt>
                <c:pt idx="2298">
                  <c:v>3510094.0726612201</c:v>
                </c:pt>
                <c:pt idx="2299">
                  <c:v>3509726.5729468227</c:v>
                </c:pt>
                <c:pt idx="2300">
                  <c:v>3509358.5395673937</c:v>
                </c:pt>
                <c:pt idx="2301">
                  <c:v>3508989.9726453749</c:v>
                </c:pt>
                <c:pt idx="2302">
                  <c:v>3508620.8723035096</c:v>
                </c:pt>
                <c:pt idx="2303">
                  <c:v>3508251.2386645745</c:v>
                </c:pt>
                <c:pt idx="2304">
                  <c:v>3507881.0718515757</c:v>
                </c:pt>
                <c:pt idx="2305">
                  <c:v>3507510.3719876879</c:v>
                </c:pt>
                <c:pt idx="2306">
                  <c:v>3507139.1391961165</c:v>
                </c:pt>
                <c:pt idx="2307">
                  <c:v>3506767.3736005989</c:v>
                </c:pt>
                <c:pt idx="2308">
                  <c:v>3506395.0753247733</c:v>
                </c:pt>
                <c:pt idx="2309">
                  <c:v>3506022.2444926077</c:v>
                </c:pt>
                <c:pt idx="2310">
                  <c:v>3505648.8812281825</c:v>
                </c:pt>
                <c:pt idx="2311">
                  <c:v>3505274.9856557343</c:v>
                </c:pt>
                <c:pt idx="2312">
                  <c:v>3504900.5578996199</c:v>
                </c:pt>
                <c:pt idx="2313">
                  <c:v>3504525.5980845359</c:v>
                </c:pt>
                <c:pt idx="2314">
                  <c:v>3504150.106335198</c:v>
                </c:pt>
                <c:pt idx="2315">
                  <c:v>3503774.0827767672</c:v>
                </c:pt>
                <c:pt idx="2316">
                  <c:v>3503397.5275343242</c:v>
                </c:pt>
                <c:pt idx="2317">
                  <c:v>3503020.4407330416</c:v>
                </c:pt>
                <c:pt idx="2318">
                  <c:v>3502642.8224987397</c:v>
                </c:pt>
                <c:pt idx="2319">
                  <c:v>3502264.672956917</c:v>
                </c:pt>
                <c:pt idx="2320">
                  <c:v>3501885.9922334966</c:v>
                </c:pt>
                <c:pt idx="2321">
                  <c:v>3501506.7804545742</c:v>
                </c:pt>
                <c:pt idx="2322">
                  <c:v>3501127.037746361</c:v>
                </c:pt>
                <c:pt idx="2323">
                  <c:v>3500746.7642352502</c:v>
                </c:pt>
                <c:pt idx="2324">
                  <c:v>3500365.960047856</c:v>
                </c:pt>
                <c:pt idx="2325">
                  <c:v>3499984.6253110534</c:v>
                </c:pt>
                <c:pt idx="2326">
                  <c:v>3499602.7601517118</c:v>
                </c:pt>
                <c:pt idx="2327">
                  <c:v>3499220.3646970433</c:v>
                </c:pt>
                <c:pt idx="2328">
                  <c:v>3498837.439074262</c:v>
                </c:pt>
                <c:pt idx="2329">
                  <c:v>3498453.9834109568</c:v>
                </c:pt>
                <c:pt idx="2330">
                  <c:v>3498069.9978347905</c:v>
                </c:pt>
                <c:pt idx="2331">
                  <c:v>3497685.4824734824</c:v>
                </c:pt>
                <c:pt idx="2332">
                  <c:v>3497300.4374552146</c:v>
                </c:pt>
                <c:pt idx="2333">
                  <c:v>3496914.8629080676</c:v>
                </c:pt>
                <c:pt idx="2334">
                  <c:v>3496528.758960695</c:v>
                </c:pt>
                <c:pt idx="2335">
                  <c:v>3496142.1257414189</c:v>
                </c:pt>
                <c:pt idx="2336">
                  <c:v>3495754.9633791684</c:v>
                </c:pt>
                <c:pt idx="2337">
                  <c:v>3495367.272002778</c:v>
                </c:pt>
                <c:pt idx="2338">
                  <c:v>3494979.0517414357</c:v>
                </c:pt>
                <c:pt idx="2339">
                  <c:v>3494590.3027243176</c:v>
                </c:pt>
                <c:pt idx="2340">
                  <c:v>3494201.0250809342</c:v>
                </c:pt>
                <c:pt idx="2341">
                  <c:v>3493811.2189409151</c:v>
                </c:pt>
                <c:pt idx="2342">
                  <c:v>3493420.8844341966</c:v>
                </c:pt>
                <c:pt idx="2343">
                  <c:v>3493030.0216907142</c:v>
                </c:pt>
                <c:pt idx="2344">
                  <c:v>3492638.6308406163</c:v>
                </c:pt>
                <c:pt idx="2345">
                  <c:v>3492246.7120142835</c:v>
                </c:pt>
                <c:pt idx="2346">
                  <c:v>3491854.2653423133</c:v>
                </c:pt>
                <c:pt idx="2347">
                  <c:v>3491461.2909554327</c:v>
                </c:pt>
                <c:pt idx="2348">
                  <c:v>3491067.7889845418</c:v>
                </c:pt>
                <c:pt idx="2349">
                  <c:v>3490673.7595605296</c:v>
                </c:pt>
                <c:pt idx="2350">
                  <c:v>3490279.2028149175</c:v>
                </c:pt>
                <c:pt idx="2351">
                  <c:v>3489884.1188790323</c:v>
                </c:pt>
                <c:pt idx="2352">
                  <c:v>3489488.5078844409</c:v>
                </c:pt>
                <c:pt idx="2353">
                  <c:v>3489092.3699629786</c:v>
                </c:pt>
                <c:pt idx="2354">
                  <c:v>3488695.7052466664</c:v>
                </c:pt>
                <c:pt idx="2355">
                  <c:v>3488298.5138675766</c:v>
                </c:pt>
                <c:pt idx="2356">
                  <c:v>3487900.7959580212</c:v>
                </c:pt>
                <c:pt idx="2357">
                  <c:v>3487502.5516506177</c:v>
                </c:pt>
                <c:pt idx="2358">
                  <c:v>3487103.7810780504</c:v>
                </c:pt>
                <c:pt idx="2359">
                  <c:v>3486704.4843731141</c:v>
                </c:pt>
                <c:pt idx="2360">
                  <c:v>3486304.6616688762</c:v>
                </c:pt>
                <c:pt idx="2361">
                  <c:v>3485904.3130984735</c:v>
                </c:pt>
                <c:pt idx="2362">
                  <c:v>3485503.4387953952</c:v>
                </c:pt>
                <c:pt idx="2363">
                  <c:v>3485102.0388931972</c:v>
                </c:pt>
                <c:pt idx="2364">
                  <c:v>3484700.1135255941</c:v>
                </c:pt>
                <c:pt idx="2365">
                  <c:v>3484297.6628265488</c:v>
                </c:pt>
                <c:pt idx="2366">
                  <c:v>3483894.6869301633</c:v>
                </c:pt>
                <c:pt idx="2367">
                  <c:v>3483491.1859706892</c:v>
                </c:pt>
                <c:pt idx="2368">
                  <c:v>3483087.1600826727</c:v>
                </c:pt>
                <c:pt idx="2369">
                  <c:v>3482682.6094007157</c:v>
                </c:pt>
                <c:pt idx="2370">
                  <c:v>3482277.5340596153</c:v>
                </c:pt>
                <c:pt idx="2371">
                  <c:v>3481871.9341945313</c:v>
                </c:pt>
                <c:pt idx="2372">
                  <c:v>3481465.809940421</c:v>
                </c:pt>
                <c:pt idx="2373">
                  <c:v>3481059.1614327403</c:v>
                </c:pt>
                <c:pt idx="2374">
                  <c:v>3480651.9888068726</c:v>
                </c:pt>
                <c:pt idx="2375">
                  <c:v>3480244.2921987264</c:v>
                </c:pt>
                <c:pt idx="2376">
                  <c:v>3479836.0717441374</c:v>
                </c:pt>
                <c:pt idx="2377">
                  <c:v>3479427.3275791197</c:v>
                </c:pt>
                <c:pt idx="2378">
                  <c:v>3479018.0598399532</c:v>
                </c:pt>
                <c:pt idx="2379">
                  <c:v>3478608.2686630711</c:v>
                </c:pt>
                <c:pt idx="2380">
                  <c:v>3478197.9541851003</c:v>
                </c:pt>
                <c:pt idx="2381">
                  <c:v>3477787.116542629</c:v>
                </c:pt>
                <c:pt idx="2382">
                  <c:v>3477375.7558727972</c:v>
                </c:pt>
                <c:pt idx="2383">
                  <c:v>3476963.8723127521</c:v>
                </c:pt>
                <c:pt idx="2384">
                  <c:v>3476551.4659995497</c:v>
                </c:pt>
                <c:pt idx="2385">
                  <c:v>3476138.537070916</c:v>
                </c:pt>
                <c:pt idx="2386">
                  <c:v>3475725.0856644064</c:v>
                </c:pt>
                <c:pt idx="2387">
                  <c:v>3475311.111917852</c:v>
                </c:pt>
                <c:pt idx="2388">
                  <c:v>3474896.6159694185</c:v>
                </c:pt>
                <c:pt idx="2389">
                  <c:v>3474481.5979570514</c:v>
                </c:pt>
                <c:pt idx="2390">
                  <c:v>3474066.0580192902</c:v>
                </c:pt>
                <c:pt idx="2391">
                  <c:v>3473649.9962946046</c:v>
                </c:pt>
                <c:pt idx="2392">
                  <c:v>3473233.4129217379</c:v>
                </c:pt>
                <c:pt idx="2393">
                  <c:v>3472816.3080395465</c:v>
                </c:pt>
                <c:pt idx="2394">
                  <c:v>3472398.6817871388</c:v>
                </c:pt>
                <c:pt idx="2395">
                  <c:v>3471980.5343036889</c:v>
                </c:pt>
                <c:pt idx="2396">
                  <c:v>3471561.8657288165</c:v>
                </c:pt>
                <c:pt idx="2397">
                  <c:v>3471142.6762019075</c:v>
                </c:pt>
                <c:pt idx="2398">
                  <c:v>3470722.9658628791</c:v>
                </c:pt>
                <c:pt idx="2399">
                  <c:v>3470302.7348516807</c:v>
                </c:pt>
                <c:pt idx="2400">
                  <c:v>3469881.9833083437</c:v>
                </c:pt>
                <c:pt idx="2401">
                  <c:v>3469460.7113733417</c:v>
                </c:pt>
                <c:pt idx="2402">
                  <c:v>3469038.9191870051</c:v>
                </c:pt>
                <c:pt idx="2403">
                  <c:v>3468616.6068900409</c:v>
                </c:pt>
                <c:pt idx="2404">
                  <c:v>3468193.7746232697</c:v>
                </c:pt>
                <c:pt idx="2405">
                  <c:v>3467770.422527676</c:v>
                </c:pt>
                <c:pt idx="2406">
                  <c:v>3467346.5507444656</c:v>
                </c:pt>
                <c:pt idx="2407">
                  <c:v>3466922.1594151184</c:v>
                </c:pt>
                <c:pt idx="2408">
                  <c:v>3466497.2486811038</c:v>
                </c:pt>
                <c:pt idx="2409">
                  <c:v>3466071.8186841267</c:v>
                </c:pt>
                <c:pt idx="2410">
                  <c:v>3465645.8695659889</c:v>
                </c:pt>
                <c:pt idx="2411">
                  <c:v>3465219.4014688777</c:v>
                </c:pt>
                <c:pt idx="2412">
                  <c:v>3464792.4145349534</c:v>
                </c:pt>
                <c:pt idx="2413">
                  <c:v>3464364.9089068184</c:v>
                </c:pt>
                <c:pt idx="2414">
                  <c:v>3463936.884726889</c:v>
                </c:pt>
                <c:pt idx="2415">
                  <c:v>3463508.3421378518</c:v>
                </c:pt>
                <c:pt idx="2416">
                  <c:v>3463079.2812828803</c:v>
                </c:pt>
                <c:pt idx="2417">
                  <c:v>3462649.7023050748</c:v>
                </c:pt>
                <c:pt idx="2418">
                  <c:v>3462219.605347563</c:v>
                </c:pt>
                <c:pt idx="2419">
                  <c:v>3461788.9905539588</c:v>
                </c:pt>
                <c:pt idx="2420">
                  <c:v>3461357.858067838</c:v>
                </c:pt>
                <c:pt idx="2421">
                  <c:v>3460926.2080331775</c:v>
                </c:pt>
                <c:pt idx="2422">
                  <c:v>3460494.0405938369</c:v>
                </c:pt>
                <c:pt idx="2423">
                  <c:v>3460061.3558940114</c:v>
                </c:pt>
                <c:pt idx="2424">
                  <c:v>3459628.154078057</c:v>
                </c:pt>
                <c:pt idx="2425">
                  <c:v>3459194.4352903967</c:v>
                </c:pt>
                <c:pt idx="2426">
                  <c:v>3458760.1996758408</c:v>
                </c:pt>
                <c:pt idx="2427">
                  <c:v>3458325.4473792911</c:v>
                </c:pt>
                <c:pt idx="2428">
                  <c:v>3457890.1785457949</c:v>
                </c:pt>
                <c:pt idx="2429">
                  <c:v>3457454.39332056</c:v>
                </c:pt>
                <c:pt idx="2430">
                  <c:v>3457018.0918488884</c:v>
                </c:pt>
                <c:pt idx="2431">
                  <c:v>3456581.2742764559</c:v>
                </c:pt>
                <c:pt idx="2432">
                  <c:v>3456143.94074897</c:v>
                </c:pt>
                <c:pt idx="2433">
                  <c:v>3455706.091412467</c:v>
                </c:pt>
                <c:pt idx="2434">
                  <c:v>3455267.7264128723</c:v>
                </c:pt>
                <c:pt idx="2435">
                  <c:v>3454828.8458965407</c:v>
                </c:pt>
                <c:pt idx="2436">
                  <c:v>3454389.4500100673</c:v>
                </c:pt>
                <c:pt idx="2437">
                  <c:v>3453949.5388999106</c:v>
                </c:pt>
                <c:pt idx="2438">
                  <c:v>3453509.1127129123</c:v>
                </c:pt>
                <c:pt idx="2439">
                  <c:v>3453068.1715960354</c:v>
                </c:pt>
                <c:pt idx="2440">
                  <c:v>3452626.7156963353</c:v>
                </c:pt>
                <c:pt idx="2441">
                  <c:v>3452184.7451613373</c:v>
                </c:pt>
                <c:pt idx="2442">
                  <c:v>3451742.2601383296</c:v>
                </c:pt>
                <c:pt idx="2443">
                  <c:v>3451299.2607751992</c:v>
                </c:pt>
                <c:pt idx="2444">
                  <c:v>3450855.7472196375</c:v>
                </c:pt>
                <c:pt idx="2445">
                  <c:v>3450411.719619601</c:v>
                </c:pt>
                <c:pt idx="2446">
                  <c:v>3449967.1781233829</c:v>
                </c:pt>
                <c:pt idx="2447">
                  <c:v>3449522.1228794414</c:v>
                </c:pt>
                <c:pt idx="2448">
                  <c:v>3449076.5540362056</c:v>
                </c:pt>
                <c:pt idx="2449">
                  <c:v>3448630.4717424046</c:v>
                </c:pt>
                <c:pt idx="2450">
                  <c:v>3448183.8761470015</c:v>
                </c:pt>
                <c:pt idx="2451">
                  <c:v>3447736.767398918</c:v>
                </c:pt>
                <c:pt idx="2452">
                  <c:v>3447289.1456474671</c:v>
                </c:pt>
                <c:pt idx="2453">
                  <c:v>3446841.0110421618</c:v>
                </c:pt>
                <c:pt idx="2454">
                  <c:v>3446392.363732398</c:v>
                </c:pt>
                <c:pt idx="2455">
                  <c:v>3445943.203868127</c:v>
                </c:pt>
                <c:pt idx="2456">
                  <c:v>3445493.5315991323</c:v>
                </c:pt>
                <c:pt idx="2457">
                  <c:v>3445043.347075481</c:v>
                </c:pt>
                <c:pt idx="2458">
                  <c:v>3444592.6504476531</c:v>
                </c:pt>
                <c:pt idx="2459">
                  <c:v>3444141.4418659173</c:v>
                </c:pt>
                <c:pt idx="2460">
                  <c:v>3443689.721481008</c:v>
                </c:pt>
                <c:pt idx="2461">
                  <c:v>3443237.4894437403</c:v>
                </c:pt>
                <c:pt idx="2462">
                  <c:v>3442784.74590495</c:v>
                </c:pt>
                <c:pt idx="2463">
                  <c:v>3442331.4910159307</c:v>
                </c:pt>
                <c:pt idx="2464">
                  <c:v>3441877.7249278822</c:v>
                </c:pt>
                <c:pt idx="2465">
                  <c:v>3441423.4477924127</c:v>
                </c:pt>
                <c:pt idx="2466">
                  <c:v>3440968.6597611359</c:v>
                </c:pt>
                <c:pt idx="2467">
                  <c:v>3440513.360985917</c:v>
                </c:pt>
                <c:pt idx="2468">
                  <c:v>3440057.5516187963</c:v>
                </c:pt>
                <c:pt idx="2469">
                  <c:v>3439601.2318118028</c:v>
                </c:pt>
                <c:pt idx="2470">
                  <c:v>3439144.401717498</c:v>
                </c:pt>
                <c:pt idx="2471">
                  <c:v>3438687.061488288</c:v>
                </c:pt>
                <c:pt idx="2472">
                  <c:v>3438229.2112770048</c:v>
                </c:pt>
                <c:pt idx="2473">
                  <c:v>3437770.8512363485</c:v>
                </c:pt>
                <c:pt idx="2474">
                  <c:v>3437311.981519558</c:v>
                </c:pt>
                <c:pt idx="2475">
                  <c:v>3436852.6022797185</c:v>
                </c:pt>
                <c:pt idx="2476">
                  <c:v>3436392.7136701364</c:v>
                </c:pt>
                <c:pt idx="2477">
                  <c:v>3435932.3158445782</c:v>
                </c:pt>
                <c:pt idx="2478">
                  <c:v>3435471.4089566609</c:v>
                </c:pt>
                <c:pt idx="2479">
                  <c:v>3435009.9931603996</c:v>
                </c:pt>
                <c:pt idx="2480">
                  <c:v>3434548.0686098468</c:v>
                </c:pt>
                <c:pt idx="2481">
                  <c:v>3434085.6354592261</c:v>
                </c:pt>
                <c:pt idx="2482">
                  <c:v>3433622.6938630277</c:v>
                </c:pt>
                <c:pt idx="2483">
                  <c:v>3433159.2439758149</c:v>
                </c:pt>
                <c:pt idx="2484">
                  <c:v>3432695.2859524349</c:v>
                </c:pt>
                <c:pt idx="2485">
                  <c:v>3432230.8199476846</c:v>
                </c:pt>
                <c:pt idx="2486">
                  <c:v>3431765.8461168441</c:v>
                </c:pt>
                <c:pt idx="2487">
                  <c:v>3431300.3646150832</c:v>
                </c:pt>
                <c:pt idx="2488">
                  <c:v>3430834.3755979761</c:v>
                </c:pt>
                <c:pt idx="2489">
                  <c:v>3430367.8792210286</c:v>
                </c:pt>
                <c:pt idx="2490">
                  <c:v>3429900.8756401818</c:v>
                </c:pt>
                <c:pt idx="2491">
                  <c:v>3429433.3650113498</c:v>
                </c:pt>
                <c:pt idx="2492">
                  <c:v>3428965.3474906171</c:v>
                </c:pt>
                <c:pt idx="2493">
                  <c:v>3428496.8232344151</c:v>
                </c:pt>
                <c:pt idx="2494">
                  <c:v>3428027.7923992728</c:v>
                </c:pt>
                <c:pt idx="2495">
                  <c:v>3427558.2551417085</c:v>
                </c:pt>
                <c:pt idx="2496">
                  <c:v>3427088.2116187578</c:v>
                </c:pt>
                <c:pt idx="2497">
                  <c:v>3426617.6619872539</c:v>
                </c:pt>
                <c:pt idx="2498">
                  <c:v>3426146.6064044959</c:v>
                </c:pt>
                <c:pt idx="2499">
                  <c:v>3425675.0450277189</c:v>
                </c:pt>
                <c:pt idx="2500">
                  <c:v>3425202.9780146014</c:v>
                </c:pt>
                <c:pt idx="2501">
                  <c:v>3424730.4055226427</c:v>
                </c:pt>
                <c:pt idx="2502">
                  <c:v>3424257.3277099025</c:v>
                </c:pt>
                <c:pt idx="2503">
                  <c:v>3423783.7447344167</c:v>
                </c:pt>
                <c:pt idx="2504">
                  <c:v>3423309.6567541771</c:v>
                </c:pt>
                <c:pt idx="2505">
                  <c:v>3422835.0639278358</c:v>
                </c:pt>
                <c:pt idx="2506">
                  <c:v>3422359.9664136856</c:v>
                </c:pt>
                <c:pt idx="2507">
                  <c:v>3421884.3643706623</c:v>
                </c:pt>
                <c:pt idx="2508">
                  <c:v>3421408.2579576471</c:v>
                </c:pt>
                <c:pt idx="2509">
                  <c:v>3420931.6473336285</c:v>
                </c:pt>
                <c:pt idx="2510">
                  <c:v>3420454.5326577905</c:v>
                </c:pt>
                <c:pt idx="2511">
                  <c:v>3419976.9140896234</c:v>
                </c:pt>
                <c:pt idx="2512">
                  <c:v>3419498.7917887513</c:v>
                </c:pt>
                <c:pt idx="2513">
                  <c:v>3419020.1659148433</c:v>
                </c:pt>
                <c:pt idx="2514">
                  <c:v>3418541.0366278468</c:v>
                </c:pt>
                <c:pt idx="2515">
                  <c:v>3418061.4040878895</c:v>
                </c:pt>
                <c:pt idx="2516">
                  <c:v>3417581.2684551794</c:v>
                </c:pt>
                <c:pt idx="2517">
                  <c:v>3417100.6298900964</c:v>
                </c:pt>
                <c:pt idx="2518">
                  <c:v>3416619.4885533708</c:v>
                </c:pt>
                <c:pt idx="2519">
                  <c:v>3416137.8446057523</c:v>
                </c:pt>
                <c:pt idx="2520">
                  <c:v>3415655.6982081053</c:v>
                </c:pt>
                <c:pt idx="2521">
                  <c:v>3415173.0495215897</c:v>
                </c:pt>
                <c:pt idx="2522">
                  <c:v>3414689.8987074224</c:v>
                </c:pt>
                <c:pt idx="2523">
                  <c:v>3414206.2459272826</c:v>
                </c:pt>
                <c:pt idx="2524">
                  <c:v>3413722.0913425433</c:v>
                </c:pt>
                <c:pt idx="2525">
                  <c:v>3413237.4351151111</c:v>
                </c:pt>
                <c:pt idx="2526">
                  <c:v>3412752.2774069328</c:v>
                </c:pt>
                <c:pt idx="2527">
                  <c:v>3412266.6183801959</c:v>
                </c:pt>
                <c:pt idx="2528">
                  <c:v>3411780.4581971806</c:v>
                </c:pt>
                <c:pt idx="2529">
                  <c:v>3411293.7970202947</c:v>
                </c:pt>
                <c:pt idx="2530">
                  <c:v>3410806.6350121675</c:v>
                </c:pt>
                <c:pt idx="2531">
                  <c:v>3410318.9723356925</c:v>
                </c:pt>
                <c:pt idx="2532">
                  <c:v>3409830.8091538982</c:v>
                </c:pt>
                <c:pt idx="2533">
                  <c:v>3409342.1456299014</c:v>
                </c:pt>
                <c:pt idx="2534">
                  <c:v>3408852.9819268878</c:v>
                </c:pt>
                <c:pt idx="2535">
                  <c:v>3408363.3182084947</c:v>
                </c:pt>
                <c:pt idx="2536">
                  <c:v>3407873.1546383882</c:v>
                </c:pt>
                <c:pt idx="2537">
                  <c:v>3407382.4913803218</c:v>
                </c:pt>
                <c:pt idx="2538">
                  <c:v>3406891.3285984015</c:v>
                </c:pt>
                <c:pt idx="2539">
                  <c:v>3406399.6664566193</c:v>
                </c:pt>
                <c:pt idx="2540">
                  <c:v>3405907.5051195165</c:v>
                </c:pt>
                <c:pt idx="2541">
                  <c:v>3405414.844751569</c:v>
                </c:pt>
                <c:pt idx="2542">
                  <c:v>3404921.6855173316</c:v>
                </c:pt>
                <c:pt idx="2543">
                  <c:v>3404428.0275817602</c:v>
                </c:pt>
                <c:pt idx="2544">
                  <c:v>3403933.8711097813</c:v>
                </c:pt>
                <c:pt idx="2545">
                  <c:v>3403439.216266681</c:v>
                </c:pt>
                <c:pt idx="2546">
                  <c:v>3402944.0632177684</c:v>
                </c:pt>
                <c:pt idx="2547">
                  <c:v>3402448.4121285384</c:v>
                </c:pt>
                <c:pt idx="2548">
                  <c:v>3401952.2631646958</c:v>
                </c:pt>
                <c:pt idx="2549">
                  <c:v>3401455.6164921476</c:v>
                </c:pt>
                <c:pt idx="2550">
                  <c:v>3400958.4722768837</c:v>
                </c:pt>
                <c:pt idx="2551">
                  <c:v>3400460.8306851937</c:v>
                </c:pt>
                <c:pt idx="2552">
                  <c:v>3399962.6918833856</c:v>
                </c:pt>
                <c:pt idx="2553">
                  <c:v>3399464.0560380169</c:v>
                </c:pt>
                <c:pt idx="2554">
                  <c:v>3398964.9233156592</c:v>
                </c:pt>
                <c:pt idx="2555">
                  <c:v>3398465.2938832585</c:v>
                </c:pt>
                <c:pt idx="2556">
                  <c:v>3397965.1679079994</c:v>
                </c:pt>
                <c:pt idx="2557">
                  <c:v>3397464.5455569425</c:v>
                </c:pt>
                <c:pt idx="2558">
                  <c:v>3396963.4269975442</c:v>
                </c:pt>
                <c:pt idx="2559">
                  <c:v>3396461.8123972751</c:v>
                </c:pt>
                <c:pt idx="2560">
                  <c:v>3395959.7019238737</c:v>
                </c:pt>
                <c:pt idx="2561">
                  <c:v>3395457.0957451686</c:v>
                </c:pt>
                <c:pt idx="2562">
                  <c:v>3394953.9940293548</c:v>
                </c:pt>
                <c:pt idx="2563">
                  <c:v>3394450.3969445573</c:v>
                </c:pt>
                <c:pt idx="2564">
                  <c:v>3393946.3046591431</c:v>
                </c:pt>
                <c:pt idx="2565">
                  <c:v>3393441.717341783</c:v>
                </c:pt>
                <c:pt idx="2566">
                  <c:v>3392936.6351611088</c:v>
                </c:pt>
                <c:pt idx="2567">
                  <c:v>3392431.0582860517</c:v>
                </c:pt>
                <c:pt idx="2568">
                  <c:v>3391924.9868856184</c:v>
                </c:pt>
                <c:pt idx="2569">
                  <c:v>3391418.4211290004</c:v>
                </c:pt>
                <c:pt idx="2570">
                  <c:v>3390911.3611857309</c:v>
                </c:pt>
                <c:pt idx="2571">
                  <c:v>3390403.8072253256</c:v>
                </c:pt>
                <c:pt idx="2572">
                  <c:v>3389895.7594173928</c:v>
                </c:pt>
                <c:pt idx="2573">
                  <c:v>3389387.2179319854</c:v>
                </c:pt>
                <c:pt idx="2574">
                  <c:v>3388878.1829389962</c:v>
                </c:pt>
                <c:pt idx="2575">
                  <c:v>3388368.6546088178</c:v>
                </c:pt>
                <c:pt idx="2576">
                  <c:v>3387858.6331117954</c:v>
                </c:pt>
                <c:pt idx="2577">
                  <c:v>3387348.1186185149</c:v>
                </c:pt>
                <c:pt idx="2578">
                  <c:v>3386837.1112997597</c:v>
                </c:pt>
                <c:pt idx="2579">
                  <c:v>3386325.6113263257</c:v>
                </c:pt>
                <c:pt idx="2580">
                  <c:v>3385813.6188693196</c:v>
                </c:pt>
                <c:pt idx="2581">
                  <c:v>3385301.1340998677</c:v>
                </c:pt>
                <c:pt idx="2582">
                  <c:v>3384788.1571895257</c:v>
                </c:pt>
                <c:pt idx="2583">
                  <c:v>3384274.6883098702</c:v>
                </c:pt>
                <c:pt idx="2584">
                  <c:v>3383760.7276325864</c:v>
                </c:pt>
                <c:pt idx="2585">
                  <c:v>3383246.2753294618</c:v>
                </c:pt>
                <c:pt idx="2586">
                  <c:v>3382731.331572819</c:v>
                </c:pt>
                <c:pt idx="2587">
                  <c:v>3382215.8965346608</c:v>
                </c:pt>
                <c:pt idx="2588">
                  <c:v>3381699.9703874551</c:v>
                </c:pt>
                <c:pt idx="2589">
                  <c:v>3381183.553303767</c:v>
                </c:pt>
                <c:pt idx="2590">
                  <c:v>3380666.6454564705</c:v>
                </c:pt>
                <c:pt idx="2591">
                  <c:v>3380149.2470183568</c:v>
                </c:pt>
                <c:pt idx="2592">
                  <c:v>3379631.3581623766</c:v>
                </c:pt>
                <c:pt idx="2593">
                  <c:v>3379112.9790619509</c:v>
                </c:pt>
                <c:pt idx="2594">
                  <c:v>3378594.1098904028</c:v>
                </c:pt>
                <c:pt idx="2595">
                  <c:v>3378074.750821312</c:v>
                </c:pt>
                <c:pt idx="2596">
                  <c:v>3377554.9020283315</c:v>
                </c:pt>
                <c:pt idx="2597">
                  <c:v>3377034.5636855611</c:v>
                </c:pt>
                <c:pt idx="2598">
                  <c:v>3376513.7359667933</c:v>
                </c:pt>
                <c:pt idx="2599">
                  <c:v>3375992.4190464085</c:v>
                </c:pt>
                <c:pt idx="2600">
                  <c:v>3375470.6130988761</c:v>
                </c:pt>
                <c:pt idx="2601">
                  <c:v>3374948.3182986919</c:v>
                </c:pt>
                <c:pt idx="2602">
                  <c:v>3374425.5348205385</c:v>
                </c:pt>
                <c:pt idx="2603">
                  <c:v>3373902.2628393294</c:v>
                </c:pt>
                <c:pt idx="2604">
                  <c:v>3373378.502530179</c:v>
                </c:pt>
                <c:pt idx="2605">
                  <c:v>3372854.2540683188</c:v>
                </c:pt>
                <c:pt idx="2606">
                  <c:v>3372329.5176290376</c:v>
                </c:pt>
                <c:pt idx="2607">
                  <c:v>3371804.2933879378</c:v>
                </c:pt>
                <c:pt idx="2608">
                  <c:v>3371278.5815208224</c:v>
                </c:pt>
                <c:pt idx="2609">
                  <c:v>3370752.3822034239</c:v>
                </c:pt>
                <c:pt idx="2610">
                  <c:v>3370225.6956119882</c:v>
                </c:pt>
                <c:pt idx="2611">
                  <c:v>3369698.5219225581</c:v>
                </c:pt>
                <c:pt idx="2612">
                  <c:v>3369170.8613116443</c:v>
                </c:pt>
                <c:pt idx="2613">
                  <c:v>3368642.7139557274</c:v>
                </c:pt>
                <c:pt idx="2614">
                  <c:v>3368114.0800315058</c:v>
                </c:pt>
                <c:pt idx="2615">
                  <c:v>3367584.9597158725</c:v>
                </c:pt>
                <c:pt idx="2616">
                  <c:v>3367055.3531859685</c:v>
                </c:pt>
                <c:pt idx="2617">
                  <c:v>3366525.2606188529</c:v>
                </c:pt>
                <c:pt idx="2618">
                  <c:v>3365994.6821919475</c:v>
                </c:pt>
                <c:pt idx="2619">
                  <c:v>3365463.6180828759</c:v>
                </c:pt>
                <c:pt idx="2620">
                  <c:v>3364932.0684691858</c:v>
                </c:pt>
                <c:pt idx="2621">
                  <c:v>3364400.0335289156</c:v>
                </c:pt>
                <c:pt idx="2622">
                  <c:v>3363867.5134399594</c:v>
                </c:pt>
                <c:pt idx="2623">
                  <c:v>3363334.5083805947</c:v>
                </c:pt>
                <c:pt idx="2624">
                  <c:v>3362801.0185292251</c:v>
                </c:pt>
                <c:pt idx="2625">
                  <c:v>3362267.0440642382</c:v>
                </c:pt>
                <c:pt idx="2626">
                  <c:v>3361732.5851643677</c:v>
                </c:pt>
                <c:pt idx="2627">
                  <c:v>3361197.642008598</c:v>
                </c:pt>
                <c:pt idx="2628">
                  <c:v>3360662.2147757178</c:v>
                </c:pt>
                <c:pt idx="2629">
                  <c:v>3360126.3036450697</c:v>
                </c:pt>
                <c:pt idx="2630">
                  <c:v>3359589.9087959891</c:v>
                </c:pt>
                <c:pt idx="2631">
                  <c:v>3359053.030407961</c:v>
                </c:pt>
                <c:pt idx="2632">
                  <c:v>3358515.6686606701</c:v>
                </c:pt>
                <c:pt idx="2633">
                  <c:v>3357977.8237339663</c:v>
                </c:pt>
                <c:pt idx="2634">
                  <c:v>3357439.4958078819</c:v>
                </c:pt>
                <c:pt idx="2635">
                  <c:v>3356900.6850625533</c:v>
                </c:pt>
                <c:pt idx="2636">
                  <c:v>3356361.391678337</c:v>
                </c:pt>
                <c:pt idx="2637">
                  <c:v>3355821.6158356448</c:v>
                </c:pt>
                <c:pt idx="2638">
                  <c:v>3355281.357715162</c:v>
                </c:pt>
                <c:pt idx="2639">
                  <c:v>3354740.6174977813</c:v>
                </c:pt>
                <c:pt idx="2640">
                  <c:v>3354199.3953644536</c:v>
                </c:pt>
                <c:pt idx="2641">
                  <c:v>3353657.6914962213</c:v>
                </c:pt>
                <c:pt idx="2642">
                  <c:v>3353115.5060745375</c:v>
                </c:pt>
                <c:pt idx="2643">
                  <c:v>3352572.8392807404</c:v>
                </c:pt>
                <c:pt idx="2644">
                  <c:v>3352029.6912965882</c:v>
                </c:pt>
                <c:pt idx="2645">
                  <c:v>3351486.06230391</c:v>
                </c:pt>
                <c:pt idx="2646">
                  <c:v>3350941.9524846147</c:v>
                </c:pt>
                <c:pt idx="2647">
                  <c:v>3350397.3620207296</c:v>
                </c:pt>
                <c:pt idx="2648">
                  <c:v>3349852.2910947138</c:v>
                </c:pt>
                <c:pt idx="2649">
                  <c:v>3349306.7398889908</c:v>
                </c:pt>
                <c:pt idx="2650">
                  <c:v>3348760.7085861042</c:v>
                </c:pt>
                <c:pt idx="2651">
                  <c:v>3348214.1973689063</c:v>
                </c:pt>
                <c:pt idx="2652">
                  <c:v>3347667.2064202912</c:v>
                </c:pt>
                <c:pt idx="2653">
                  <c:v>3347119.7359232637</c:v>
                </c:pt>
                <c:pt idx="2654">
                  <c:v>3346571.7860613009</c:v>
                </c:pt>
                <c:pt idx="2655">
                  <c:v>3346023.3570176577</c:v>
                </c:pt>
                <c:pt idx="2656">
                  <c:v>3345474.4489760492</c:v>
                </c:pt>
                <c:pt idx="2657">
                  <c:v>3344925.0621201913</c:v>
                </c:pt>
                <c:pt idx="2658">
                  <c:v>3344375.1966339764</c:v>
                </c:pt>
                <c:pt idx="2659">
                  <c:v>3343824.8527015159</c:v>
                </c:pt>
                <c:pt idx="2660">
                  <c:v>3343274.0305069871</c:v>
                </c:pt>
                <c:pt idx="2661">
                  <c:v>3342722.7302348595</c:v>
                </c:pt>
                <c:pt idx="2662">
                  <c:v>3342170.9520697761</c:v>
                </c:pt>
                <c:pt idx="2663">
                  <c:v>3341618.6961963573</c:v>
                </c:pt>
                <c:pt idx="2664">
                  <c:v>3341065.9627995309</c:v>
                </c:pt>
                <c:pt idx="2665">
                  <c:v>3340512.7520642714</c:v>
                </c:pt>
                <c:pt idx="2666">
                  <c:v>3339959.0641759397</c:v>
                </c:pt>
                <c:pt idx="2667">
                  <c:v>3339404.8993198094</c:v>
                </c:pt>
                <c:pt idx="2668">
                  <c:v>3338850.2576814494</c:v>
                </c:pt>
                <c:pt idx="2669">
                  <c:v>3338295.1394465193</c:v>
                </c:pt>
                <c:pt idx="2670">
                  <c:v>3337739.5448009986</c:v>
                </c:pt>
                <c:pt idx="2671">
                  <c:v>3337183.4739307361</c:v>
                </c:pt>
                <c:pt idx="2672">
                  <c:v>3336626.9270220371</c:v>
                </c:pt>
                <c:pt idx="2673">
                  <c:v>3336069.9042612473</c:v>
                </c:pt>
                <c:pt idx="2674">
                  <c:v>3335512.4058348103</c:v>
                </c:pt>
                <c:pt idx="2675">
                  <c:v>3334954.4319295161</c:v>
                </c:pt>
                <c:pt idx="2676">
                  <c:v>3334395.982732127</c:v>
                </c:pt>
                <c:pt idx="2677">
                  <c:v>3333837.0584295481</c:v>
                </c:pt>
                <c:pt idx="2678">
                  <c:v>3333277.659209053</c:v>
                </c:pt>
                <c:pt idx="2679">
                  <c:v>3332717.7852579537</c:v>
                </c:pt>
                <c:pt idx="2680">
                  <c:v>3332157.4367637187</c:v>
                </c:pt>
                <c:pt idx="2681">
                  <c:v>3331596.6139138457</c:v>
                </c:pt>
                <c:pt idx="2682">
                  <c:v>3331035.316896237</c:v>
                </c:pt>
                <c:pt idx="2683">
                  <c:v>3330473.5458989581</c:v>
                </c:pt>
                <c:pt idx="2684">
                  <c:v>3329911.3011099915</c:v>
                </c:pt>
                <c:pt idx="2685">
                  <c:v>3329348.5827176492</c:v>
                </c:pt>
                <c:pt idx="2686">
                  <c:v>3328785.3909103009</c:v>
                </c:pt>
                <c:pt idx="2687">
                  <c:v>3328221.7258766936</c:v>
                </c:pt>
                <c:pt idx="2688">
                  <c:v>3327657.5878055333</c:v>
                </c:pt>
                <c:pt idx="2689">
                  <c:v>3327092.9768856503</c:v>
                </c:pt>
                <c:pt idx="2690">
                  <c:v>3326527.8933063219</c:v>
                </c:pt>
                <c:pt idx="2691">
                  <c:v>3325962.3372565745</c:v>
                </c:pt>
                <c:pt idx="2692">
                  <c:v>3325396.3089259947</c:v>
                </c:pt>
                <c:pt idx="2693">
                  <c:v>3324829.8085039882</c:v>
                </c:pt>
                <c:pt idx="2694">
                  <c:v>3324262.8361803391</c:v>
                </c:pt>
                <c:pt idx="2695">
                  <c:v>3323695.392144931</c:v>
                </c:pt>
                <c:pt idx="2696">
                  <c:v>3323127.4765878343</c:v>
                </c:pt>
                <c:pt idx="2697">
                  <c:v>3322559.0896992423</c:v>
                </c:pt>
                <c:pt idx="2698">
                  <c:v>3321990.2316695857</c:v>
                </c:pt>
                <c:pt idx="2699">
                  <c:v>3321420.9026892432</c:v>
                </c:pt>
                <c:pt idx="2700">
                  <c:v>3320851.1029489283</c:v>
                </c:pt>
                <c:pt idx="2701">
                  <c:v>3320280.8326395643</c:v>
                </c:pt>
                <c:pt idx="2702">
                  <c:v>3319710.0919521456</c:v>
                </c:pt>
                <c:pt idx="2703">
                  <c:v>3319138.881077827</c:v>
                </c:pt>
                <c:pt idx="2704">
                  <c:v>3318567.200207876</c:v>
                </c:pt>
                <c:pt idx="2705">
                  <c:v>3317995.0495338067</c:v>
                </c:pt>
                <c:pt idx="2706">
                  <c:v>3317422.4292472079</c:v>
                </c:pt>
                <c:pt idx="2707">
                  <c:v>3316849.3395399586</c:v>
                </c:pt>
                <c:pt idx="2708">
                  <c:v>3316275.7806039802</c:v>
                </c:pt>
                <c:pt idx="2709">
                  <c:v>3315701.7526314924</c:v>
                </c:pt>
                <c:pt idx="2710">
                  <c:v>3315127.2558146333</c:v>
                </c:pt>
                <c:pt idx="2711">
                  <c:v>3314552.2903458248</c:v>
                </c:pt>
                <c:pt idx="2712">
                  <c:v>3313976.8564177128</c:v>
                </c:pt>
                <c:pt idx="2713">
                  <c:v>3313400.9542231043</c:v>
                </c:pt>
                <c:pt idx="2714">
                  <c:v>3312824.5839548707</c:v>
                </c:pt>
                <c:pt idx="2715">
                  <c:v>3312247.7458060901</c:v>
                </c:pt>
                <c:pt idx="2716">
                  <c:v>3311670.4399700221</c:v>
                </c:pt>
                <c:pt idx="2717">
                  <c:v>3311092.6666400149</c:v>
                </c:pt>
                <c:pt idx="2718">
                  <c:v>3310514.4260095903</c:v>
                </c:pt>
                <c:pt idx="2719">
                  <c:v>3309935.7182723833</c:v>
                </c:pt>
                <c:pt idx="2720">
                  <c:v>3309356.5436224393</c:v>
                </c:pt>
                <c:pt idx="2721">
                  <c:v>3308776.9022537326</c:v>
                </c:pt>
                <c:pt idx="2722">
                  <c:v>3308196.7943603303</c:v>
                </c:pt>
                <c:pt idx="2723">
                  <c:v>3307616.2201367505</c:v>
                </c:pt>
                <c:pt idx="2724">
                  <c:v>3307035.1797773484</c:v>
                </c:pt>
                <c:pt idx="2725">
                  <c:v>3306453.6734768525</c:v>
                </c:pt>
                <c:pt idx="2726">
                  <c:v>3305871.7014300274</c:v>
                </c:pt>
                <c:pt idx="2727">
                  <c:v>3305289.263831812</c:v>
                </c:pt>
                <c:pt idx="2728">
                  <c:v>3304706.3608775092</c:v>
                </c:pt>
                <c:pt idx="2729">
                  <c:v>3304122.9927622206</c:v>
                </c:pt>
                <c:pt idx="2730">
                  <c:v>3303539.1596814585</c:v>
                </c:pt>
                <c:pt idx="2731">
                  <c:v>3302954.8618307686</c:v>
                </c:pt>
                <c:pt idx="2732">
                  <c:v>3302370.0994060757</c:v>
                </c:pt>
                <c:pt idx="2733">
                  <c:v>3301784.8726031822</c:v>
                </c:pt>
                <c:pt idx="2734">
                  <c:v>3301199.1816181415</c:v>
                </c:pt>
                <c:pt idx="2735">
                  <c:v>3300613.026647184</c:v>
                </c:pt>
                <c:pt idx="2736">
                  <c:v>3300026.4078867612</c:v>
                </c:pt>
                <c:pt idx="2737">
                  <c:v>3299439.3255334534</c:v>
                </c:pt>
                <c:pt idx="2738">
                  <c:v>3298851.7797838505</c:v>
                </c:pt>
                <c:pt idx="2739">
                  <c:v>3298263.7708348711</c:v>
                </c:pt>
                <c:pt idx="2740">
                  <c:v>3297675.2988836053</c:v>
                </c:pt>
                <c:pt idx="2741">
                  <c:v>3297086.3641271559</c:v>
                </c:pt>
                <c:pt idx="2742">
                  <c:v>3296496.966762838</c:v>
                </c:pt>
                <c:pt idx="2743">
                  <c:v>3295907.1069881818</c:v>
                </c:pt>
                <c:pt idx="2744">
                  <c:v>3295316.7850008616</c:v>
                </c:pt>
                <c:pt idx="2745">
                  <c:v>3294726.0009986088</c:v>
                </c:pt>
                <c:pt idx="2746">
                  <c:v>3294134.7551793382</c:v>
                </c:pt>
                <c:pt idx="2747">
                  <c:v>3293543.0477413638</c:v>
                </c:pt>
                <c:pt idx="2748">
                  <c:v>3292950.8788827555</c:v>
                </c:pt>
                <c:pt idx="2749">
                  <c:v>3292358.2488021087</c:v>
                </c:pt>
                <c:pt idx="2750">
                  <c:v>3291765.157697882</c:v>
                </c:pt>
                <c:pt idx="2751">
                  <c:v>3291171.6057688561</c:v>
                </c:pt>
                <c:pt idx="2752">
                  <c:v>3290577.5932139475</c:v>
                </c:pt>
                <c:pt idx="2753">
                  <c:v>3289983.1202322072</c:v>
                </c:pt>
                <c:pt idx="2754">
                  <c:v>3289388.1870229621</c:v>
                </c:pt>
                <c:pt idx="2755">
                  <c:v>3288792.7937853802</c:v>
                </c:pt>
                <c:pt idx="2756">
                  <c:v>3288196.9407191337</c:v>
                </c:pt>
                <c:pt idx="2757">
                  <c:v>3287600.6280238004</c:v>
                </c:pt>
                <c:pt idx="2758">
                  <c:v>3287003.8558992897</c:v>
                </c:pt>
                <c:pt idx="2759">
                  <c:v>3286406.6245455095</c:v>
                </c:pt>
                <c:pt idx="2760">
                  <c:v>3285808.9341627322</c:v>
                </c:pt>
                <c:pt idx="2761">
                  <c:v>3285210.7849511388</c:v>
                </c:pt>
                <c:pt idx="2762">
                  <c:v>3284612.1771112983</c:v>
                </c:pt>
                <c:pt idx="2763">
                  <c:v>3284013.1108437348</c:v>
                </c:pt>
                <c:pt idx="2764">
                  <c:v>3283413.5863491921</c:v>
                </c:pt>
                <c:pt idx="2765">
                  <c:v>3282813.6038288064</c:v>
                </c:pt>
                <c:pt idx="2766">
                  <c:v>3282213.163483406</c:v>
                </c:pt>
                <c:pt idx="2767">
                  <c:v>3281612.2655144124</c:v>
                </c:pt>
                <c:pt idx="2768">
                  <c:v>3281010.9101230479</c:v>
                </c:pt>
                <c:pt idx="2769">
                  <c:v>3280409.0975109884</c:v>
                </c:pt>
                <c:pt idx="2770">
                  <c:v>3279806.8278799397</c:v>
                </c:pt>
                <c:pt idx="2771">
                  <c:v>3279204.1014317088</c:v>
                </c:pt>
                <c:pt idx="2772">
                  <c:v>3278600.9183682133</c:v>
                </c:pt>
                <c:pt idx="2773">
                  <c:v>3277997.2788917846</c:v>
                </c:pt>
                <c:pt idx="2774">
                  <c:v>3277393.1832046919</c:v>
                </c:pt>
                <c:pt idx="2775">
                  <c:v>3276788.6315093688</c:v>
                </c:pt>
                <c:pt idx="2776">
                  <c:v>3276183.6240085098</c:v>
                </c:pt>
                <c:pt idx="2777">
                  <c:v>3275578.1609048522</c:v>
                </c:pt>
                <c:pt idx="2778">
                  <c:v>3274972.2424013838</c:v>
                </c:pt>
                <c:pt idx="2779">
                  <c:v>3274365.8687011329</c:v>
                </c:pt>
                <c:pt idx="2780">
                  <c:v>3273759.0400073091</c:v>
                </c:pt>
                <c:pt idx="2781">
                  <c:v>3273151.7565234769</c:v>
                </c:pt>
                <c:pt idx="2782">
                  <c:v>3272544.0184531058</c:v>
                </c:pt>
                <c:pt idx="2783">
                  <c:v>3271935.8259999016</c:v>
                </c:pt>
                <c:pt idx="2784">
                  <c:v>3271327.1793676713</c:v>
                </c:pt>
                <c:pt idx="2785">
                  <c:v>3270718.0787605783</c:v>
                </c:pt>
                <c:pt idx="2786">
                  <c:v>3270108.5243826271</c:v>
                </c:pt>
                <c:pt idx="2787">
                  <c:v>3269498.5164383068</c:v>
                </c:pt>
                <c:pt idx="2788">
                  <c:v>3268888.0551319635</c:v>
                </c:pt>
                <c:pt idx="2789">
                  <c:v>3268277.1406683163</c:v>
                </c:pt>
                <c:pt idx="2790">
                  <c:v>3267665.7732520993</c:v>
                </c:pt>
                <c:pt idx="2791">
                  <c:v>3267053.9530884163</c:v>
                </c:pt>
                <c:pt idx="2792">
                  <c:v>3266441.6803820939</c:v>
                </c:pt>
                <c:pt idx="2793">
                  <c:v>3265828.9553386471</c:v>
                </c:pt>
                <c:pt idx="2794">
                  <c:v>3265215.7781632533</c:v>
                </c:pt>
                <c:pt idx="2795">
                  <c:v>3264602.1490615862</c:v>
                </c:pt>
                <c:pt idx="2796">
                  <c:v>3263988.0682393657</c:v>
                </c:pt>
                <c:pt idx="2797">
                  <c:v>3263373.5359024694</c:v>
                </c:pt>
                <c:pt idx="2798">
                  <c:v>3262758.552256804</c:v>
                </c:pt>
                <c:pt idx="2799">
                  <c:v>3262143.1175086992</c:v>
                </c:pt>
                <c:pt idx="2800">
                  <c:v>3261527.2318642582</c:v>
                </c:pt>
                <c:pt idx="2801">
                  <c:v>3260910.8955300581</c:v>
                </c:pt>
                <c:pt idx="2802">
                  <c:v>3260294.1087128585</c:v>
                </c:pt>
                <c:pt idx="2803">
                  <c:v>3259676.8716192641</c:v>
                </c:pt>
                <c:pt idx="2804">
                  <c:v>3259059.184456239</c:v>
                </c:pt>
                <c:pt idx="2805">
                  <c:v>3258441.0474310447</c:v>
                </c:pt>
                <c:pt idx="2806">
                  <c:v>3257822.4607507312</c:v>
                </c:pt>
                <c:pt idx="2807">
                  <c:v>3257203.4246227411</c:v>
                </c:pt>
                <c:pt idx="2808">
                  <c:v>3256583.9392546383</c:v>
                </c:pt>
                <c:pt idx="2809">
                  <c:v>3255964.0048539555</c:v>
                </c:pt>
                <c:pt idx="2810">
                  <c:v>3255343.6216288223</c:v>
                </c:pt>
                <c:pt idx="2811">
                  <c:v>3254722.789787001</c:v>
                </c:pt>
                <c:pt idx="2812">
                  <c:v>3254101.5095366579</c:v>
                </c:pt>
                <c:pt idx="2813">
                  <c:v>3253479.781086273</c:v>
                </c:pt>
                <c:pt idx="2814">
                  <c:v>3252857.6046442222</c:v>
                </c:pt>
                <c:pt idx="2815">
                  <c:v>3252234.9804190076</c:v>
                </c:pt>
                <c:pt idx="2816">
                  <c:v>3251611.9086196236</c:v>
                </c:pt>
                <c:pt idx="2817">
                  <c:v>3250988.3894548044</c:v>
                </c:pt>
                <c:pt idx="2818">
                  <c:v>3250364.4231335442</c:v>
                </c:pt>
                <c:pt idx="2819">
                  <c:v>3249740.0098652798</c:v>
                </c:pt>
                <c:pt idx="2820">
                  <c:v>3249115.1498592189</c:v>
                </c:pt>
                <c:pt idx="2821">
                  <c:v>3248489.8433248554</c:v>
                </c:pt>
                <c:pt idx="2822">
                  <c:v>3247864.0904719504</c:v>
                </c:pt>
                <c:pt idx="2823">
                  <c:v>3247237.8915103595</c:v>
                </c:pt>
                <c:pt idx="2824">
                  <c:v>3246611.2466498977</c:v>
                </c:pt>
                <c:pt idx="2825">
                  <c:v>3245984.1561007849</c:v>
                </c:pt>
                <c:pt idx="2826">
                  <c:v>3245356.6200732789</c:v>
                </c:pt>
                <c:pt idx="2827">
                  <c:v>3244728.6387779047</c:v>
                </c:pt>
                <c:pt idx="2828">
                  <c:v>3244100.2124251691</c:v>
                </c:pt>
                <c:pt idx="2829">
                  <c:v>3243471.3412256413</c:v>
                </c:pt>
                <c:pt idx="2830">
                  <c:v>3242842.0253903675</c:v>
                </c:pt>
                <c:pt idx="2831">
                  <c:v>3242212.265130396</c:v>
                </c:pt>
                <c:pt idx="2832">
                  <c:v>3241582.0606568204</c:v>
                </c:pt>
                <c:pt idx="2833">
                  <c:v>3240951.4121809546</c:v>
                </c:pt>
                <c:pt idx="2834">
                  <c:v>3240320.319914381</c:v>
                </c:pt>
                <c:pt idx="2835">
                  <c:v>3239688.784068685</c:v>
                </c:pt>
                <c:pt idx="2836">
                  <c:v>3239056.8048556224</c:v>
                </c:pt>
                <c:pt idx="2837">
                  <c:v>3238424.3824872547</c:v>
                </c:pt>
                <c:pt idx="2838">
                  <c:v>3237791.5171754579</c:v>
                </c:pt>
                <c:pt idx="2839">
                  <c:v>3237158.2091326225</c:v>
                </c:pt>
                <c:pt idx="2840">
                  <c:v>3236524.4585710061</c:v>
                </c:pt>
                <c:pt idx="2841">
                  <c:v>3235890.2657032576</c:v>
                </c:pt>
                <c:pt idx="2842">
                  <c:v>3235255.6307419441</c:v>
                </c:pt>
                <c:pt idx="2843">
                  <c:v>3234620.5539000491</c:v>
                </c:pt>
                <c:pt idx="2844">
                  <c:v>3233985.0353903584</c:v>
                </c:pt>
                <c:pt idx="2845">
                  <c:v>3233349.0754262484</c:v>
                </c:pt>
                <c:pt idx="2846">
                  <c:v>3232712.6742208111</c:v>
                </c:pt>
                <c:pt idx="2847">
                  <c:v>3232075.8319874257</c:v>
                </c:pt>
                <c:pt idx="2848">
                  <c:v>3231438.5489398837</c:v>
                </c:pt>
                <c:pt idx="2849">
                  <c:v>3230800.8252917579</c:v>
                </c:pt>
                <c:pt idx="2850">
                  <c:v>3230162.6612569992</c:v>
                </c:pt>
                <c:pt idx="2851">
                  <c:v>3229524.0570495548</c:v>
                </c:pt>
                <c:pt idx="2852">
                  <c:v>3228885.0128836632</c:v>
                </c:pt>
                <c:pt idx="2853">
                  <c:v>3228245.528973714</c:v>
                </c:pt>
                <c:pt idx="2854">
                  <c:v>3227605.6055340748</c:v>
                </c:pt>
                <c:pt idx="2855">
                  <c:v>3226965.242779423</c:v>
                </c:pt>
                <c:pt idx="2856">
                  <c:v>3226324.4409244773</c:v>
                </c:pt>
                <c:pt idx="2857">
                  <c:v>3225683.2001842782</c:v>
                </c:pt>
                <c:pt idx="2858">
                  <c:v>3225041.5207738155</c:v>
                </c:pt>
                <c:pt idx="2859">
                  <c:v>3224399.4029082418</c:v>
                </c:pt>
                <c:pt idx="2860">
                  <c:v>3223756.846802983</c:v>
                </c:pt>
                <c:pt idx="2861">
                  <c:v>3223113.8526736721</c:v>
                </c:pt>
                <c:pt idx="2862">
                  <c:v>3222470.4207358579</c:v>
                </c:pt>
                <c:pt idx="2863">
                  <c:v>3221826.5512052802</c:v>
                </c:pt>
                <c:pt idx="2864">
                  <c:v>3221182.2442980465</c:v>
                </c:pt>
                <c:pt idx="2865">
                  <c:v>3220537.5002303105</c:v>
                </c:pt>
                <c:pt idx="2866">
                  <c:v>3219892.319218121</c:v>
                </c:pt>
                <c:pt idx="2867">
                  <c:v>3219246.7014781102</c:v>
                </c:pt>
                <c:pt idx="2868">
                  <c:v>3218600.6472266526</c:v>
                </c:pt>
                <c:pt idx="2869">
                  <c:v>3217954.1566804727</c:v>
                </c:pt>
                <c:pt idx="2870">
                  <c:v>3217307.230056576</c:v>
                </c:pt>
                <c:pt idx="2871">
                  <c:v>3216659.8675718354</c:v>
                </c:pt>
                <c:pt idx="2872">
                  <c:v>3216012.0694432636</c:v>
                </c:pt>
                <c:pt idx="2873">
                  <c:v>3215363.835888369</c:v>
                </c:pt>
                <c:pt idx="2874">
                  <c:v>3214715.1671245368</c:v>
                </c:pt>
                <c:pt idx="2875">
                  <c:v>3214066.0633693407</c:v>
                </c:pt>
                <c:pt idx="2876">
                  <c:v>3213416.52484055</c:v>
                </c:pt>
                <c:pt idx="2877">
                  <c:v>3212766.5517561086</c:v>
                </c:pt>
                <c:pt idx="2878">
                  <c:v>3212116.1443337821</c:v>
                </c:pt>
                <c:pt idx="2879">
                  <c:v>3211465.302792035</c:v>
                </c:pt>
                <c:pt idx="2880">
                  <c:v>3210814.0273491456</c:v>
                </c:pt>
                <c:pt idx="2881">
                  <c:v>3210162.3182234145</c:v>
                </c:pt>
                <c:pt idx="2882">
                  <c:v>3209510.1756335557</c:v>
                </c:pt>
                <c:pt idx="2883">
                  <c:v>3208857.5997984591</c:v>
                </c:pt>
                <c:pt idx="2884">
                  <c:v>3208204.5909368778</c:v>
                </c:pt>
                <c:pt idx="2885">
                  <c:v>3207551.149267979</c:v>
                </c:pt>
                <c:pt idx="2886">
                  <c:v>3206897.2750107259</c:v>
                </c:pt>
                <c:pt idx="2887">
                  <c:v>3206242.9683847837</c:v>
                </c:pt>
                <c:pt idx="2888">
                  <c:v>3205588.2296095234</c:v>
                </c:pt>
                <c:pt idx="2889">
                  <c:v>3204933.0589046455</c:v>
                </c:pt>
                <c:pt idx="2890">
                  <c:v>3204277.4564897879</c:v>
                </c:pt>
                <c:pt idx="2891">
                  <c:v>3203621.4225850664</c:v>
                </c:pt>
                <c:pt idx="2892">
                  <c:v>3202964.9574105195</c:v>
                </c:pt>
                <c:pt idx="2893">
                  <c:v>3202308.0611862144</c:v>
                </c:pt>
                <c:pt idx="2894">
                  <c:v>3201650.7341327481</c:v>
                </c:pt>
                <c:pt idx="2895">
                  <c:v>3200992.9764705063</c:v>
                </c:pt>
                <c:pt idx="2896">
                  <c:v>3200334.7884202618</c:v>
                </c:pt>
                <c:pt idx="2897">
                  <c:v>3199676.1702027833</c:v>
                </c:pt>
                <c:pt idx="2898">
                  <c:v>3199017.1220390061</c:v>
                </c:pt>
                <c:pt idx="2899">
                  <c:v>3198357.6441501011</c:v>
                </c:pt>
                <c:pt idx="2900">
                  <c:v>3197697.7367571574</c:v>
                </c:pt>
                <c:pt idx="2901">
                  <c:v>3197037.400081791</c:v>
                </c:pt>
                <c:pt idx="2902">
                  <c:v>3196376.6343454039</c:v>
                </c:pt>
                <c:pt idx="2903">
                  <c:v>3195715.4397697626</c:v>
                </c:pt>
                <c:pt idx="2904">
                  <c:v>3195053.8165765614</c:v>
                </c:pt>
                <c:pt idx="2905">
                  <c:v>3194391.7649880182</c:v>
                </c:pt>
                <c:pt idx="2906">
                  <c:v>3193729.2852259665</c:v>
                </c:pt>
                <c:pt idx="2907">
                  <c:v>3193066.3775129179</c:v>
                </c:pt>
                <c:pt idx="2908">
                  <c:v>3192403.0420712088</c:v>
                </c:pt>
                <c:pt idx="2909">
                  <c:v>3191739.2791233375</c:v>
                </c:pt>
                <c:pt idx="2910">
                  <c:v>3191075.0888920017</c:v>
                </c:pt>
                <c:pt idx="2911">
                  <c:v>3190410.4716001255</c:v>
                </c:pt>
                <c:pt idx="2912">
                  <c:v>3189745.427470678</c:v>
                </c:pt>
                <c:pt idx="2913">
                  <c:v>3189079.9567267075</c:v>
                </c:pt>
                <c:pt idx="2914">
                  <c:v>3188414.0595916854</c:v>
                </c:pt>
                <c:pt idx="2915">
                  <c:v>3187747.7362889121</c:v>
                </c:pt>
                <c:pt idx="2916">
                  <c:v>3187080.9870419027</c:v>
                </c:pt>
                <c:pt idx="2917">
                  <c:v>3186413.8120745262</c:v>
                </c:pt>
                <c:pt idx="2918">
                  <c:v>3185746.2116104732</c:v>
                </c:pt>
                <c:pt idx="2919">
                  <c:v>3185078.1858739424</c:v>
                </c:pt>
                <c:pt idx="2920">
                  <c:v>3184409.7350888075</c:v>
                </c:pt>
                <c:pt idx="2921">
                  <c:v>3183740.8594796644</c:v>
                </c:pt>
                <c:pt idx="2922">
                  <c:v>3183071.5592707088</c:v>
                </c:pt>
                <c:pt idx="2923">
                  <c:v>3182401.8346867017</c:v>
                </c:pt>
                <c:pt idx="2924">
                  <c:v>3181731.685952228</c:v>
                </c:pt>
                <c:pt idx="2925">
                  <c:v>3181061.1132921465</c:v>
                </c:pt>
                <c:pt idx="2926">
                  <c:v>3180390.1169316485</c:v>
                </c:pt>
                <c:pt idx="2927">
                  <c:v>3179718.6970957429</c:v>
                </c:pt>
                <c:pt idx="2928">
                  <c:v>3179046.8540096292</c:v>
                </c:pt>
                <c:pt idx="2929">
                  <c:v>3178374.5878990004</c:v>
                </c:pt>
                <c:pt idx="2930">
                  <c:v>3177701.898989269</c:v>
                </c:pt>
                <c:pt idx="2931">
                  <c:v>3177028.7875061305</c:v>
                </c:pt>
                <c:pt idx="2932">
                  <c:v>3176355.2536755903</c:v>
                </c:pt>
                <c:pt idx="2933">
                  <c:v>3175681.297723555</c:v>
                </c:pt>
                <c:pt idx="2934">
                  <c:v>3175006.9198761699</c:v>
                </c:pt>
                <c:pt idx="2935">
                  <c:v>3174332.1203597742</c:v>
                </c:pt>
                <c:pt idx="2936">
                  <c:v>3173656.899400875</c:v>
                </c:pt>
                <c:pt idx="2937">
                  <c:v>3172981.2572259344</c:v>
                </c:pt>
                <c:pt idx="2938">
                  <c:v>3172305.1940618064</c:v>
                </c:pt>
                <c:pt idx="2939">
                  <c:v>3171628.7101352327</c:v>
                </c:pt>
                <c:pt idx="2940">
                  <c:v>3170951.8056732663</c:v>
                </c:pt>
                <c:pt idx="2941">
                  <c:v>3170274.4809030523</c:v>
                </c:pt>
                <c:pt idx="2942">
                  <c:v>3169596.7360520633</c:v>
                </c:pt>
                <c:pt idx="2943">
                  <c:v>3168918.5713474853</c:v>
                </c:pt>
                <c:pt idx="2944">
                  <c:v>3168239.9870169666</c:v>
                </c:pt>
                <c:pt idx="2945">
                  <c:v>3167560.9832882569</c:v>
                </c:pt>
                <c:pt idx="2946">
                  <c:v>3166881.5603892566</c:v>
                </c:pt>
                <c:pt idx="2947">
                  <c:v>3166201.7185479533</c:v>
                </c:pt>
                <c:pt idx="2948">
                  <c:v>3165521.4579925006</c:v>
                </c:pt>
                <c:pt idx="2949">
                  <c:v>3164840.7789510568</c:v>
                </c:pt>
                <c:pt idx="2950">
                  <c:v>3164159.6816521706</c:v>
                </c:pt>
                <c:pt idx="2951">
                  <c:v>3163478.1663244595</c:v>
                </c:pt>
                <c:pt idx="2952">
                  <c:v>3162796.2331965514</c:v>
                </c:pt>
                <c:pt idx="2953">
                  <c:v>3162113.8824974447</c:v>
                </c:pt>
                <c:pt idx="2954">
                  <c:v>3161431.1144558531</c:v>
                </c:pt>
                <c:pt idx="2955">
                  <c:v>3160747.9293011539</c:v>
                </c:pt>
                <c:pt idx="2956">
                  <c:v>3160064.3272625743</c:v>
                </c:pt>
                <c:pt idx="2957">
                  <c:v>3159380.3085695668</c:v>
                </c:pt>
                <c:pt idx="2958">
                  <c:v>3158695.8734516473</c:v>
                </c:pt>
                <c:pt idx="2959">
                  <c:v>3158011.0221385569</c:v>
                </c:pt>
                <c:pt idx="2960">
                  <c:v>3157325.7548600291</c:v>
                </c:pt>
                <c:pt idx="2961">
                  <c:v>3156640.0718461615</c:v>
                </c:pt>
                <c:pt idx="2962">
                  <c:v>3155953.9733269699</c:v>
                </c:pt>
                <c:pt idx="2963">
                  <c:v>3155267.4595328267</c:v>
                </c:pt>
                <c:pt idx="2964">
                  <c:v>3154580.530694169</c:v>
                </c:pt>
                <c:pt idx="2965">
                  <c:v>3153893.1870413483</c:v>
                </c:pt>
                <c:pt idx="2966">
                  <c:v>3153205.4288052171</c:v>
                </c:pt>
                <c:pt idx="2967">
                  <c:v>3152517.2562166122</c:v>
                </c:pt>
                <c:pt idx="2968">
                  <c:v>3151828.6695063571</c:v>
                </c:pt>
                <c:pt idx="2969">
                  <c:v>3151139.6689056973</c:v>
                </c:pt>
                <c:pt idx="2970">
                  <c:v>3150450.2546459278</c:v>
                </c:pt>
                <c:pt idx="2971">
                  <c:v>3149760.4269582555</c:v>
                </c:pt>
                <c:pt idx="2972">
                  <c:v>3149070.1860743072</c:v>
                </c:pt>
                <c:pt idx="2973">
                  <c:v>3148379.5322256838</c:v>
                </c:pt>
                <c:pt idx="2974">
                  <c:v>3147688.4656443265</c:v>
                </c:pt>
                <c:pt idx="2975">
                  <c:v>3146996.9865620811</c:v>
                </c:pt>
                <c:pt idx="2976">
                  <c:v>3146305.0952110561</c:v>
                </c:pt>
                <c:pt idx="2977">
                  <c:v>3145612.7918234784</c:v>
                </c:pt>
                <c:pt idx="2978">
                  <c:v>3144920.0766316932</c:v>
                </c:pt>
                <c:pt idx="2979">
                  <c:v>3144226.9498683033</c:v>
                </c:pt>
                <c:pt idx="2980">
                  <c:v>3143533.4117658078</c:v>
                </c:pt>
                <c:pt idx="2981">
                  <c:v>3142839.4625570406</c:v>
                </c:pt>
                <c:pt idx="2982">
                  <c:v>3142145.1024749395</c:v>
                </c:pt>
                <c:pt idx="2983">
                  <c:v>3141450.3317525564</c:v>
                </c:pt>
                <c:pt idx="2984">
                  <c:v>3140755.1506230514</c:v>
                </c:pt>
                <c:pt idx="2985">
                  <c:v>3140059.5593199036</c:v>
                </c:pt>
                <c:pt idx="2986">
                  <c:v>3139363.5580764813</c:v>
                </c:pt>
                <c:pt idx="2987">
                  <c:v>3138667.1471263324</c:v>
                </c:pt>
                <c:pt idx="2988">
                  <c:v>3137970.3267033934</c:v>
                </c:pt>
                <c:pt idx="2989">
                  <c:v>3137273.0970414826</c:v>
                </c:pt>
                <c:pt idx="2990">
                  <c:v>3136575.4583745194</c:v>
                </c:pt>
                <c:pt idx="2991">
                  <c:v>3135877.4109367435</c:v>
                </c:pt>
                <c:pt idx="2992">
                  <c:v>3135178.9549624845</c:v>
                </c:pt>
                <c:pt idx="2993">
                  <c:v>3134480.0906862402</c:v>
                </c:pt>
                <c:pt idx="2994">
                  <c:v>3133780.8183425283</c:v>
                </c:pt>
                <c:pt idx="2995">
                  <c:v>3133081.1381660327</c:v>
                </c:pt>
                <c:pt idx="2996">
                  <c:v>3132381.050391675</c:v>
                </c:pt>
                <c:pt idx="2997">
                  <c:v>3131680.5552545325</c:v>
                </c:pt>
                <c:pt idx="2998">
                  <c:v>3130979.6529896259</c:v>
                </c:pt>
                <c:pt idx="2999">
                  <c:v>3130278.3438321403</c:v>
                </c:pt>
                <c:pt idx="3000">
                  <c:v>3129576.6280176332</c:v>
                </c:pt>
                <c:pt idx="3001">
                  <c:v>3128874.5057815984</c:v>
                </c:pt>
                <c:pt idx="3002">
                  <c:v>3128171.9773597554</c:v>
                </c:pt>
                <c:pt idx="3003">
                  <c:v>3127469.0429879753</c:v>
                </c:pt>
                <c:pt idx="3004">
                  <c:v>3126765.7029021378</c:v>
                </c:pt>
                <c:pt idx="3005">
                  <c:v>3126061.9573383448</c:v>
                </c:pt>
                <c:pt idx="3006">
                  <c:v>3125357.8065328449</c:v>
                </c:pt>
                <c:pt idx="3007">
                  <c:v>3124653.2507220344</c:v>
                </c:pt>
                <c:pt idx="3008">
                  <c:v>3123948.2901423122</c:v>
                </c:pt>
                <c:pt idx="3009">
                  <c:v>3123242.9250304378</c:v>
                </c:pt>
                <c:pt idx="3010">
                  <c:v>3122537.1556232334</c:v>
                </c:pt>
                <c:pt idx="3011">
                  <c:v>3121830.9821574558</c:v>
                </c:pt>
                <c:pt idx="3012">
                  <c:v>3121124.4048702829</c:v>
                </c:pt>
                <c:pt idx="3013">
                  <c:v>3120417.4239988886</c:v>
                </c:pt>
                <c:pt idx="3014">
                  <c:v>3119710.0397805818</c:v>
                </c:pt>
                <c:pt idx="3015">
                  <c:v>3114623.665831734</c:v>
                </c:pt>
                <c:pt idx="3016">
                  <c:v>2973843.0620709951</c:v>
                </c:pt>
                <c:pt idx="3017">
                  <c:v>2839425.7241560332</c:v>
                </c:pt>
                <c:pt idx="3018">
                  <c:v>2711084.033259097</c:v>
                </c:pt>
                <c:pt idx="3019">
                  <c:v>2588543.3708878066</c:v>
                </c:pt>
                <c:pt idx="3020">
                  <c:v>2471541.5312716137</c:v>
                </c:pt>
                <c:pt idx="3021">
                  <c:v>2359828.1603083052</c:v>
                </c:pt>
                <c:pt idx="3022">
                  <c:v>2253164.2198700686</c:v>
                </c:pt>
                <c:pt idx="3023">
                  <c:v>2151321.4763228488</c:v>
                </c:pt>
                <c:pt idx="3024">
                  <c:v>2054082.0121645688</c:v>
                </c:pt>
                <c:pt idx="3025">
                  <c:v>1961237.7597372439</c:v>
                </c:pt>
                <c:pt idx="3026">
                  <c:v>1872590.0560152475</c:v>
                </c:pt>
                <c:pt idx="3027">
                  <c:v>1787949.2175170965</c:v>
                </c:pt>
                <c:pt idx="3028">
                  <c:v>1707134.1344311656</c:v>
                </c:pt>
                <c:pt idx="3029">
                  <c:v>1629971.8830868744</c:v>
                </c:pt>
                <c:pt idx="3030">
                  <c:v>1556297.3559421247</c:v>
                </c:pt>
                <c:pt idx="3031">
                  <c:v>1485952.9082952638</c:v>
                </c:pt>
                <c:pt idx="3032">
                  <c:v>1418788.020965619</c:v>
                </c:pt>
                <c:pt idx="3033">
                  <c:v>1354658.9782208332</c:v>
                </c:pt>
                <c:pt idx="3034">
                  <c:v>1293428.5602618447</c:v>
                </c:pt>
                <c:pt idx="3035">
                  <c:v>1234965.7496075048</c:v>
                </c:pt>
                <c:pt idx="3036">
                  <c:v>1179145.4507505798</c:v>
                </c:pt>
                <c:pt idx="3037">
                  <c:v>1125848.222485262</c:v>
                </c:pt>
                <c:pt idx="3038">
                  <c:v>1074960.022333445</c:v>
                </c:pt>
                <c:pt idx="3039">
                  <c:v>1026371.9625229036</c:v>
                </c:pt>
                <c:pt idx="3040">
                  <c:v>979980.07699522353</c:v>
                </c:pt>
                <c:pt idx="3041">
                  <c:v>935685.09894494875</c:v>
                </c:pt>
                <c:pt idx="3042">
                  <c:v>893392.24841392937</c:v>
                </c:pt>
                <c:pt idx="3043">
                  <c:v>853011.02948638017</c:v>
                </c:pt>
                <c:pt idx="3044">
                  <c:v>814455.03665069537</c:v>
                </c:pt>
                <c:pt idx="3045">
                  <c:v>777641.76991368795</c:v>
                </c:pt>
                <c:pt idx="3046">
                  <c:v>742492.45827163954</c:v>
                </c:pt>
                <c:pt idx="3047">
                  <c:v>708931.89116043982</c:v>
                </c:pt>
                <c:pt idx="3048">
                  <c:v>676888.25752415659</c:v>
                </c:pt>
                <c:pt idx="3049">
                  <c:v>646292.99215768778</c:v>
                </c:pt>
                <c:pt idx="3050">
                  <c:v>617080.6289947062</c:v>
                </c:pt>
                <c:pt idx="3051">
                  <c:v>589188.66102697002</c:v>
                </c:pt>
                <c:pt idx="3052">
                  <c:v>562557.40655526542</c:v>
                </c:pt>
                <c:pt idx="3053">
                  <c:v>537129.88148578745</c:v>
                </c:pt>
                <c:pt idx="3054">
                  <c:v>512851.67739871016</c:v>
                </c:pt>
                <c:pt idx="3055">
                  <c:v>489670.84512804222</c:v>
                </c:pt>
                <c:pt idx="3056">
                  <c:v>467537.78360365797</c:v>
                </c:pt>
                <c:pt idx="3057">
                  <c:v>446405.13371765509</c:v>
                </c:pt>
                <c:pt idx="3058">
                  <c:v>426227.67698794039</c:v>
                </c:pt>
                <c:pt idx="3059">
                  <c:v>406962.23880220827</c:v>
                </c:pt>
                <c:pt idx="3060">
                  <c:v>388567.59603527945</c:v>
                </c:pt>
                <c:pt idx="3061">
                  <c:v>371004.38884212484</c:v>
                </c:pt>
                <c:pt idx="3062">
                  <c:v>354235.03643783339</c:v>
                </c:pt>
                <c:pt idx="3063">
                  <c:v>338223.65668431559</c:v>
                </c:pt>
                <c:pt idx="3064">
                  <c:v>322935.98931167729</c:v>
                </c:pt>
                <c:pt idx="3065">
                  <c:v>308339.32260997838</c:v>
                </c:pt>
                <c:pt idx="3066">
                  <c:v>294402.42343451461</c:v>
                </c:pt>
                <c:pt idx="3067">
                  <c:v>281095.47037485242</c:v>
                </c:pt>
                <c:pt idx="3068">
                  <c:v>268389.98994461459</c:v>
                </c:pt>
                <c:pt idx="3069">
                  <c:v>256258.79565547995</c:v>
                </c:pt>
                <c:pt idx="3070">
                  <c:v>244675.92984503074</c:v>
                </c:pt>
                <c:pt idx="3071">
                  <c:v>233616.60813397411</c:v>
                </c:pt>
                <c:pt idx="3072">
                  <c:v>223057.16639389013</c:v>
                </c:pt>
                <c:pt idx="3073">
                  <c:v>212975.01011203133</c:v>
                </c:pt>
                <c:pt idx="3074">
                  <c:v>203348.56604482661</c:v>
                </c:pt>
                <c:pt idx="3075">
                  <c:v>194157.23605664121</c:v>
                </c:pt>
                <c:pt idx="3076">
                  <c:v>185381.35304501865</c:v>
                </c:pt>
                <c:pt idx="3077">
                  <c:v>177002.13885809659</c:v>
                </c:pt>
                <c:pt idx="3078">
                  <c:v>169001.66411415001</c:v>
                </c:pt>
                <c:pt idx="3079">
                  <c:v>161362.8098372863</c:v>
                </c:pt>
                <c:pt idx="3080">
                  <c:v>154069.23082720186</c:v>
                </c:pt>
                <c:pt idx="3081">
                  <c:v>147105.32068462161</c:v>
                </c:pt>
                <c:pt idx="3082">
                  <c:v>140456.17841758372</c:v>
                </c:pt>
                <c:pt idx="3083">
                  <c:v>134107.57655711682</c:v>
                </c:pt>
                <c:pt idx="3084">
                  <c:v>128045.93071408404</c:v>
                </c:pt>
                <c:pt idx="3085">
                  <c:v>122258.27051205421</c:v>
                </c:pt>
                <c:pt idx="3086">
                  <c:v>116732.21183400376</c:v>
                </c:pt>
                <c:pt idx="3087">
                  <c:v>111455.930323464</c:v>
                </c:pt>
                <c:pt idx="3088">
                  <c:v>106418.13608341348</c:v>
                </c:pt>
                <c:pt idx="3089">
                  <c:v>101608.04951877717</c:v>
                </c:pt>
                <c:pt idx="3090">
                  <c:v>97015.378270841786</c:v>
                </c:pt>
                <c:pt idx="3091">
                  <c:v>97015.378270841786</c:v>
                </c:pt>
                <c:pt idx="3092">
                  <c:v>97015.378270841786</c:v>
                </c:pt>
                <c:pt idx="3093">
                  <c:v>97015.378270841786</c:v>
                </c:pt>
                <c:pt idx="3094">
                  <c:v>97015.378270841786</c:v>
                </c:pt>
                <c:pt idx="3095">
                  <c:v>97015.378270841786</c:v>
                </c:pt>
                <c:pt idx="3096">
                  <c:v>97015.378270841786</c:v>
                </c:pt>
                <c:pt idx="3097">
                  <c:v>97015.378270841786</c:v>
                </c:pt>
                <c:pt idx="3098">
                  <c:v>97015.378270841786</c:v>
                </c:pt>
                <c:pt idx="3099">
                  <c:v>97015.378270841786</c:v>
                </c:pt>
                <c:pt idx="3100">
                  <c:v>97015.378270841786</c:v>
                </c:pt>
                <c:pt idx="3101">
                  <c:v>97015.378270841786</c:v>
                </c:pt>
                <c:pt idx="3102">
                  <c:v>97015.378270841786</c:v>
                </c:pt>
                <c:pt idx="3103">
                  <c:v>97015.378270841786</c:v>
                </c:pt>
                <c:pt idx="3104">
                  <c:v>97015.378270841786</c:v>
                </c:pt>
                <c:pt idx="3105">
                  <c:v>97015.378270841786</c:v>
                </c:pt>
                <c:pt idx="3106">
                  <c:v>97015.378270841786</c:v>
                </c:pt>
                <c:pt idx="3107">
                  <c:v>97015.378270841786</c:v>
                </c:pt>
                <c:pt idx="3108">
                  <c:v>97015.378270841786</c:v>
                </c:pt>
                <c:pt idx="3109">
                  <c:v>97015.378270841786</c:v>
                </c:pt>
                <c:pt idx="3110">
                  <c:v>97015.378270841786</c:v>
                </c:pt>
                <c:pt idx="3111">
                  <c:v>97015.378270841786</c:v>
                </c:pt>
                <c:pt idx="3112">
                  <c:v>97015.378270841786</c:v>
                </c:pt>
                <c:pt idx="3113">
                  <c:v>97015.378270841786</c:v>
                </c:pt>
                <c:pt idx="3114">
                  <c:v>97015.378270841786</c:v>
                </c:pt>
                <c:pt idx="3115">
                  <c:v>97015.378270841786</c:v>
                </c:pt>
                <c:pt idx="3116">
                  <c:v>97015.378270841786</c:v>
                </c:pt>
                <c:pt idx="3117">
                  <c:v>97015.378270841786</c:v>
                </c:pt>
                <c:pt idx="3118">
                  <c:v>97015.378270841786</c:v>
                </c:pt>
                <c:pt idx="3119">
                  <c:v>97015.378270841786</c:v>
                </c:pt>
                <c:pt idx="3120">
                  <c:v>97015.378270841786</c:v>
                </c:pt>
                <c:pt idx="3121">
                  <c:v>97015.378270841786</c:v>
                </c:pt>
                <c:pt idx="3122">
                  <c:v>97015.378270841786</c:v>
                </c:pt>
                <c:pt idx="3123">
                  <c:v>97015.378270841786</c:v>
                </c:pt>
                <c:pt idx="3124">
                  <c:v>97015.378270841786</c:v>
                </c:pt>
                <c:pt idx="3125">
                  <c:v>97015.378270841786</c:v>
                </c:pt>
                <c:pt idx="3126">
                  <c:v>97015.378270841786</c:v>
                </c:pt>
                <c:pt idx="3127">
                  <c:v>97015.378270841786</c:v>
                </c:pt>
                <c:pt idx="3128">
                  <c:v>97015.378270841786</c:v>
                </c:pt>
                <c:pt idx="3129">
                  <c:v>97015.378270841786</c:v>
                </c:pt>
                <c:pt idx="3130">
                  <c:v>97015.378270841786</c:v>
                </c:pt>
                <c:pt idx="3131">
                  <c:v>97015.378270841786</c:v>
                </c:pt>
                <c:pt idx="3132">
                  <c:v>97015.378270841786</c:v>
                </c:pt>
                <c:pt idx="3133">
                  <c:v>97015.378270841786</c:v>
                </c:pt>
                <c:pt idx="3134">
                  <c:v>97015.378270841786</c:v>
                </c:pt>
                <c:pt idx="3135">
                  <c:v>97015.378270841786</c:v>
                </c:pt>
                <c:pt idx="3136">
                  <c:v>97015.378270841786</c:v>
                </c:pt>
                <c:pt idx="3137">
                  <c:v>97015.378270841786</c:v>
                </c:pt>
                <c:pt idx="3138">
                  <c:v>97015.378270841786</c:v>
                </c:pt>
                <c:pt idx="3139">
                  <c:v>97015.378270841786</c:v>
                </c:pt>
                <c:pt idx="3140">
                  <c:v>97015.378270841786</c:v>
                </c:pt>
                <c:pt idx="3141">
                  <c:v>97015.378270841786</c:v>
                </c:pt>
                <c:pt idx="3142">
                  <c:v>97015.378270841786</c:v>
                </c:pt>
                <c:pt idx="3143">
                  <c:v>97015.378270841786</c:v>
                </c:pt>
                <c:pt idx="3144">
                  <c:v>97015.378270841786</c:v>
                </c:pt>
                <c:pt idx="3145">
                  <c:v>97015.378270841786</c:v>
                </c:pt>
                <c:pt idx="3146">
                  <c:v>97015.378270841786</c:v>
                </c:pt>
                <c:pt idx="3147">
                  <c:v>97015.378270841786</c:v>
                </c:pt>
                <c:pt idx="3148">
                  <c:v>97015.378270841786</c:v>
                </c:pt>
                <c:pt idx="3149">
                  <c:v>97015.378270841786</c:v>
                </c:pt>
                <c:pt idx="3150">
                  <c:v>97015.378270841786</c:v>
                </c:pt>
                <c:pt idx="3151">
                  <c:v>97015.378270841786</c:v>
                </c:pt>
                <c:pt idx="3152">
                  <c:v>97015.378270841786</c:v>
                </c:pt>
                <c:pt idx="3153">
                  <c:v>97015.378270841786</c:v>
                </c:pt>
                <c:pt idx="3154">
                  <c:v>97015.378270841786</c:v>
                </c:pt>
                <c:pt idx="3155">
                  <c:v>97015.378270841786</c:v>
                </c:pt>
                <c:pt idx="3156">
                  <c:v>97015.378270841786</c:v>
                </c:pt>
                <c:pt idx="3157">
                  <c:v>97015.378270841786</c:v>
                </c:pt>
                <c:pt idx="3158">
                  <c:v>97015.378270841786</c:v>
                </c:pt>
                <c:pt idx="3159">
                  <c:v>97015.378270841786</c:v>
                </c:pt>
                <c:pt idx="3160">
                  <c:v>97015.378270841786</c:v>
                </c:pt>
                <c:pt idx="3161">
                  <c:v>97015.378270841786</c:v>
                </c:pt>
                <c:pt idx="3162">
                  <c:v>97015.378270841786</c:v>
                </c:pt>
                <c:pt idx="3163">
                  <c:v>97015.378270841786</c:v>
                </c:pt>
                <c:pt idx="3164">
                  <c:v>97015.378270841786</c:v>
                </c:pt>
                <c:pt idx="3165">
                  <c:v>97015.378270841786</c:v>
                </c:pt>
                <c:pt idx="3166">
                  <c:v>97015.378270841786</c:v>
                </c:pt>
                <c:pt idx="3167">
                  <c:v>97015.378270841786</c:v>
                </c:pt>
                <c:pt idx="3168">
                  <c:v>97015.378270841786</c:v>
                </c:pt>
                <c:pt idx="3169">
                  <c:v>97015.378270841786</c:v>
                </c:pt>
                <c:pt idx="3170">
                  <c:v>97015.378270841786</c:v>
                </c:pt>
                <c:pt idx="3171">
                  <c:v>97015.378270841786</c:v>
                </c:pt>
                <c:pt idx="3172">
                  <c:v>97015.378270841786</c:v>
                </c:pt>
                <c:pt idx="3173">
                  <c:v>97015.378270841786</c:v>
                </c:pt>
                <c:pt idx="3174">
                  <c:v>97015.378270841786</c:v>
                </c:pt>
                <c:pt idx="3175">
                  <c:v>97015.378270841786</c:v>
                </c:pt>
                <c:pt idx="3176">
                  <c:v>97015.378270841786</c:v>
                </c:pt>
                <c:pt idx="3177">
                  <c:v>97015.378270841786</c:v>
                </c:pt>
                <c:pt idx="3178">
                  <c:v>97015.378270841786</c:v>
                </c:pt>
                <c:pt idx="3179">
                  <c:v>97015.378270841786</c:v>
                </c:pt>
                <c:pt idx="3180">
                  <c:v>97015.378270841786</c:v>
                </c:pt>
                <c:pt idx="3181">
                  <c:v>97015.378270841786</c:v>
                </c:pt>
                <c:pt idx="3182">
                  <c:v>97015.378270841786</c:v>
                </c:pt>
                <c:pt idx="3183">
                  <c:v>97015.378270841786</c:v>
                </c:pt>
                <c:pt idx="3184">
                  <c:v>97015.378270841786</c:v>
                </c:pt>
                <c:pt idx="3185">
                  <c:v>97015.378270841786</c:v>
                </c:pt>
                <c:pt idx="3186">
                  <c:v>97015.378270841786</c:v>
                </c:pt>
                <c:pt idx="3187">
                  <c:v>97015.378270841786</c:v>
                </c:pt>
                <c:pt idx="3188">
                  <c:v>97015.378270841786</c:v>
                </c:pt>
                <c:pt idx="3189">
                  <c:v>97015.378270841786</c:v>
                </c:pt>
                <c:pt idx="3190">
                  <c:v>97015.378270841786</c:v>
                </c:pt>
                <c:pt idx="3191">
                  <c:v>97015.378270841786</c:v>
                </c:pt>
                <c:pt idx="3192">
                  <c:v>97015.378270841786</c:v>
                </c:pt>
                <c:pt idx="3193">
                  <c:v>97015.378270841786</c:v>
                </c:pt>
                <c:pt idx="3194">
                  <c:v>97015.378270841786</c:v>
                </c:pt>
                <c:pt idx="3195">
                  <c:v>97015.378270841786</c:v>
                </c:pt>
                <c:pt idx="3196">
                  <c:v>97015.378270841786</c:v>
                </c:pt>
                <c:pt idx="3197">
                  <c:v>97015.378270841786</c:v>
                </c:pt>
                <c:pt idx="3198">
                  <c:v>97015.378270841786</c:v>
                </c:pt>
                <c:pt idx="3199">
                  <c:v>97015.378270841786</c:v>
                </c:pt>
                <c:pt idx="3200">
                  <c:v>97015.378270841786</c:v>
                </c:pt>
                <c:pt idx="3201">
                  <c:v>97015.378270841786</c:v>
                </c:pt>
                <c:pt idx="3202">
                  <c:v>97015.378270841786</c:v>
                </c:pt>
                <c:pt idx="3203">
                  <c:v>97015.378270841786</c:v>
                </c:pt>
                <c:pt idx="3204">
                  <c:v>97015.378270841786</c:v>
                </c:pt>
                <c:pt idx="3205">
                  <c:v>97015.378270841786</c:v>
                </c:pt>
                <c:pt idx="3206">
                  <c:v>97015.378270841786</c:v>
                </c:pt>
                <c:pt idx="3207">
                  <c:v>97015.378270841786</c:v>
                </c:pt>
                <c:pt idx="3208">
                  <c:v>97015.378270841786</c:v>
                </c:pt>
                <c:pt idx="3209">
                  <c:v>97015.378270841786</c:v>
                </c:pt>
                <c:pt idx="3210">
                  <c:v>97015.378270841786</c:v>
                </c:pt>
                <c:pt idx="3211">
                  <c:v>97015.378270841786</c:v>
                </c:pt>
                <c:pt idx="3212">
                  <c:v>97015.378270841786</c:v>
                </c:pt>
                <c:pt idx="3213">
                  <c:v>97015.378270841786</c:v>
                </c:pt>
                <c:pt idx="3214">
                  <c:v>97015.378270841786</c:v>
                </c:pt>
                <c:pt idx="3215">
                  <c:v>97015.378270841786</c:v>
                </c:pt>
                <c:pt idx="3216">
                  <c:v>97015.378270841786</c:v>
                </c:pt>
                <c:pt idx="3217">
                  <c:v>97015.378270841786</c:v>
                </c:pt>
                <c:pt idx="3218">
                  <c:v>97015.378270841786</c:v>
                </c:pt>
                <c:pt idx="3219">
                  <c:v>97015.378270841786</c:v>
                </c:pt>
                <c:pt idx="3220">
                  <c:v>97015.378270841786</c:v>
                </c:pt>
                <c:pt idx="3221">
                  <c:v>97015.378270841786</c:v>
                </c:pt>
                <c:pt idx="3222">
                  <c:v>97015.378270841786</c:v>
                </c:pt>
                <c:pt idx="3223">
                  <c:v>97015.378270841786</c:v>
                </c:pt>
                <c:pt idx="3224">
                  <c:v>97015.378270841786</c:v>
                </c:pt>
                <c:pt idx="3225">
                  <c:v>97015.378270841786</c:v>
                </c:pt>
                <c:pt idx="3226">
                  <c:v>97015.378270841786</c:v>
                </c:pt>
                <c:pt idx="3227">
                  <c:v>97015.378270841786</c:v>
                </c:pt>
                <c:pt idx="3228">
                  <c:v>97015.378270841786</c:v>
                </c:pt>
                <c:pt idx="3229">
                  <c:v>97015.378270841786</c:v>
                </c:pt>
                <c:pt idx="3230">
                  <c:v>97015.378270841786</c:v>
                </c:pt>
                <c:pt idx="3231">
                  <c:v>97015.378270841786</c:v>
                </c:pt>
                <c:pt idx="3232">
                  <c:v>97015.378270841786</c:v>
                </c:pt>
                <c:pt idx="3233">
                  <c:v>97015.378270841786</c:v>
                </c:pt>
                <c:pt idx="3234">
                  <c:v>97015.378270841786</c:v>
                </c:pt>
                <c:pt idx="3235">
                  <c:v>97015.378270841786</c:v>
                </c:pt>
                <c:pt idx="3236">
                  <c:v>97015.378270841786</c:v>
                </c:pt>
                <c:pt idx="3237">
                  <c:v>97015.378270841786</c:v>
                </c:pt>
                <c:pt idx="3238">
                  <c:v>97015.378270841786</c:v>
                </c:pt>
                <c:pt idx="3239">
                  <c:v>97015.378270841786</c:v>
                </c:pt>
                <c:pt idx="3240">
                  <c:v>97015.378270841786</c:v>
                </c:pt>
                <c:pt idx="3241">
                  <c:v>97015.378270841786</c:v>
                </c:pt>
                <c:pt idx="3242">
                  <c:v>97015.378270841786</c:v>
                </c:pt>
                <c:pt idx="3243">
                  <c:v>97015.378270841786</c:v>
                </c:pt>
                <c:pt idx="3244">
                  <c:v>97015.378270841786</c:v>
                </c:pt>
                <c:pt idx="3245">
                  <c:v>97015.378270841786</c:v>
                </c:pt>
                <c:pt idx="3246">
                  <c:v>97015.378270841786</c:v>
                </c:pt>
                <c:pt idx="3247">
                  <c:v>97015.378270841786</c:v>
                </c:pt>
                <c:pt idx="3248">
                  <c:v>97015.378270841786</c:v>
                </c:pt>
                <c:pt idx="3249">
                  <c:v>97015.378270841786</c:v>
                </c:pt>
                <c:pt idx="3250">
                  <c:v>97015.378270841786</c:v>
                </c:pt>
                <c:pt idx="3251">
                  <c:v>97015.378270841786</c:v>
                </c:pt>
                <c:pt idx="3252">
                  <c:v>97015.378270841786</c:v>
                </c:pt>
                <c:pt idx="3253">
                  <c:v>97015.378270841786</c:v>
                </c:pt>
                <c:pt idx="3254">
                  <c:v>97015.378270841786</c:v>
                </c:pt>
                <c:pt idx="3255">
                  <c:v>97015.378270841786</c:v>
                </c:pt>
                <c:pt idx="3256">
                  <c:v>97015.378270841786</c:v>
                </c:pt>
                <c:pt idx="3257">
                  <c:v>97015.378270841786</c:v>
                </c:pt>
                <c:pt idx="3258">
                  <c:v>97015.378270841786</c:v>
                </c:pt>
                <c:pt idx="3259">
                  <c:v>97015.378270841786</c:v>
                </c:pt>
                <c:pt idx="3260">
                  <c:v>97015.378270841786</c:v>
                </c:pt>
                <c:pt idx="3261">
                  <c:v>97015.378270841786</c:v>
                </c:pt>
                <c:pt idx="3262">
                  <c:v>97015.378270841786</c:v>
                </c:pt>
                <c:pt idx="3263">
                  <c:v>97015.378270841786</c:v>
                </c:pt>
                <c:pt idx="3264">
                  <c:v>97015.378270841786</c:v>
                </c:pt>
                <c:pt idx="3265">
                  <c:v>97015.378270841786</c:v>
                </c:pt>
                <c:pt idx="3266">
                  <c:v>97015.378270841786</c:v>
                </c:pt>
                <c:pt idx="3267">
                  <c:v>97015.378270841786</c:v>
                </c:pt>
                <c:pt idx="3268">
                  <c:v>97015.378270841786</c:v>
                </c:pt>
                <c:pt idx="3269">
                  <c:v>97015.378270841786</c:v>
                </c:pt>
                <c:pt idx="3270">
                  <c:v>97015.378270841786</c:v>
                </c:pt>
                <c:pt idx="3271">
                  <c:v>97015.378270841786</c:v>
                </c:pt>
                <c:pt idx="3272">
                  <c:v>97015.378270841786</c:v>
                </c:pt>
                <c:pt idx="3273">
                  <c:v>97015.378270841786</c:v>
                </c:pt>
                <c:pt idx="3274">
                  <c:v>97015.378270841786</c:v>
                </c:pt>
                <c:pt idx="3275">
                  <c:v>97015.378270841786</c:v>
                </c:pt>
                <c:pt idx="3276">
                  <c:v>97015.378270841786</c:v>
                </c:pt>
                <c:pt idx="3277">
                  <c:v>97015.378270841786</c:v>
                </c:pt>
                <c:pt idx="3278">
                  <c:v>97015.378270841786</c:v>
                </c:pt>
                <c:pt idx="3279">
                  <c:v>97015.378270841786</c:v>
                </c:pt>
                <c:pt idx="3280">
                  <c:v>97015.378270841786</c:v>
                </c:pt>
                <c:pt idx="3281">
                  <c:v>97015.378270841786</c:v>
                </c:pt>
                <c:pt idx="3282">
                  <c:v>97015.378270841786</c:v>
                </c:pt>
                <c:pt idx="3283">
                  <c:v>97015.378270841786</c:v>
                </c:pt>
                <c:pt idx="3284">
                  <c:v>97015.378270841786</c:v>
                </c:pt>
                <c:pt idx="3285">
                  <c:v>97015.378270841786</c:v>
                </c:pt>
                <c:pt idx="3286">
                  <c:v>97015.378270841786</c:v>
                </c:pt>
                <c:pt idx="3287">
                  <c:v>97015.378270841786</c:v>
                </c:pt>
                <c:pt idx="3288">
                  <c:v>97015.378270841786</c:v>
                </c:pt>
                <c:pt idx="3289">
                  <c:v>97015.378270841786</c:v>
                </c:pt>
                <c:pt idx="3290">
                  <c:v>97015.378270841786</c:v>
                </c:pt>
                <c:pt idx="3291">
                  <c:v>97015.378270841786</c:v>
                </c:pt>
                <c:pt idx="3292">
                  <c:v>97015.378270841786</c:v>
                </c:pt>
                <c:pt idx="3293">
                  <c:v>97015.378270841786</c:v>
                </c:pt>
                <c:pt idx="3294">
                  <c:v>97015.378270841786</c:v>
                </c:pt>
                <c:pt idx="3295">
                  <c:v>97015.378270841786</c:v>
                </c:pt>
                <c:pt idx="3296">
                  <c:v>97015.378270841786</c:v>
                </c:pt>
                <c:pt idx="3297">
                  <c:v>97015.378270841786</c:v>
                </c:pt>
                <c:pt idx="3298">
                  <c:v>97015.378270841786</c:v>
                </c:pt>
                <c:pt idx="3299">
                  <c:v>97015.378270841786</c:v>
                </c:pt>
                <c:pt idx="3300">
                  <c:v>97015.378270841786</c:v>
                </c:pt>
                <c:pt idx="3301">
                  <c:v>97015.378270841786</c:v>
                </c:pt>
                <c:pt idx="3302">
                  <c:v>97015.378270841786</c:v>
                </c:pt>
                <c:pt idx="3303">
                  <c:v>97015.378270841786</c:v>
                </c:pt>
                <c:pt idx="3304">
                  <c:v>97015.378270841786</c:v>
                </c:pt>
                <c:pt idx="3305">
                  <c:v>97015.378270841786</c:v>
                </c:pt>
                <c:pt idx="3306">
                  <c:v>97015.378270841786</c:v>
                </c:pt>
                <c:pt idx="3307">
                  <c:v>97015.378270841786</c:v>
                </c:pt>
                <c:pt idx="3308">
                  <c:v>97015.378270841786</c:v>
                </c:pt>
                <c:pt idx="3309">
                  <c:v>97015.378270841786</c:v>
                </c:pt>
                <c:pt idx="3310">
                  <c:v>97015.378270841786</c:v>
                </c:pt>
                <c:pt idx="3311">
                  <c:v>97015.378270841786</c:v>
                </c:pt>
                <c:pt idx="3312">
                  <c:v>97015.378270841786</c:v>
                </c:pt>
                <c:pt idx="3313">
                  <c:v>97015.378270841786</c:v>
                </c:pt>
                <c:pt idx="3314">
                  <c:v>97015.378270841786</c:v>
                </c:pt>
                <c:pt idx="3315">
                  <c:v>97015.378270841786</c:v>
                </c:pt>
                <c:pt idx="3316">
                  <c:v>97015.378270841786</c:v>
                </c:pt>
                <c:pt idx="3317">
                  <c:v>97015.378270841786</c:v>
                </c:pt>
                <c:pt idx="3318">
                  <c:v>97015.378270841786</c:v>
                </c:pt>
                <c:pt idx="3319">
                  <c:v>97015.378270841786</c:v>
                </c:pt>
                <c:pt idx="3320">
                  <c:v>97015.378270841786</c:v>
                </c:pt>
                <c:pt idx="3321">
                  <c:v>97015.378270841786</c:v>
                </c:pt>
                <c:pt idx="3322">
                  <c:v>97015.378270841786</c:v>
                </c:pt>
                <c:pt idx="3323">
                  <c:v>97015.378270841786</c:v>
                </c:pt>
                <c:pt idx="3324">
                  <c:v>97015.378270841786</c:v>
                </c:pt>
                <c:pt idx="3325">
                  <c:v>97015.378270841786</c:v>
                </c:pt>
                <c:pt idx="3326">
                  <c:v>97015.378270841786</c:v>
                </c:pt>
                <c:pt idx="3327">
                  <c:v>97015.378270841786</c:v>
                </c:pt>
                <c:pt idx="3328">
                  <c:v>97015.378270841786</c:v>
                </c:pt>
                <c:pt idx="3329">
                  <c:v>97015.378270841786</c:v>
                </c:pt>
                <c:pt idx="3330">
                  <c:v>97015.378270841786</c:v>
                </c:pt>
                <c:pt idx="3331">
                  <c:v>97015.378270841786</c:v>
                </c:pt>
                <c:pt idx="3332">
                  <c:v>97015.378270841786</c:v>
                </c:pt>
                <c:pt idx="3333">
                  <c:v>97015.378270841786</c:v>
                </c:pt>
                <c:pt idx="3334">
                  <c:v>97015.378270841786</c:v>
                </c:pt>
                <c:pt idx="3335">
                  <c:v>97015.378270841786</c:v>
                </c:pt>
                <c:pt idx="3336">
                  <c:v>97015.378270841786</c:v>
                </c:pt>
                <c:pt idx="3337">
                  <c:v>97015.378270841786</c:v>
                </c:pt>
                <c:pt idx="3338">
                  <c:v>97015.378270841786</c:v>
                </c:pt>
                <c:pt idx="3339">
                  <c:v>97015.378270841786</c:v>
                </c:pt>
                <c:pt idx="3340">
                  <c:v>97015.378270841786</c:v>
                </c:pt>
                <c:pt idx="3341">
                  <c:v>97015.378270841786</c:v>
                </c:pt>
                <c:pt idx="3342">
                  <c:v>97015.378270841786</c:v>
                </c:pt>
                <c:pt idx="3343">
                  <c:v>97015.378270841786</c:v>
                </c:pt>
                <c:pt idx="3344">
                  <c:v>97015.378270841786</c:v>
                </c:pt>
                <c:pt idx="3345">
                  <c:v>97015.378270841786</c:v>
                </c:pt>
                <c:pt idx="3346">
                  <c:v>97015.378270841786</c:v>
                </c:pt>
                <c:pt idx="3347">
                  <c:v>97015.378270841786</c:v>
                </c:pt>
                <c:pt idx="3348">
                  <c:v>97015.378270841786</c:v>
                </c:pt>
                <c:pt idx="3349">
                  <c:v>97015.378270841786</c:v>
                </c:pt>
                <c:pt idx="3350">
                  <c:v>97015.378270841786</c:v>
                </c:pt>
                <c:pt idx="3351">
                  <c:v>97015.378270841786</c:v>
                </c:pt>
                <c:pt idx="3352">
                  <c:v>97015.378270841786</c:v>
                </c:pt>
                <c:pt idx="3353">
                  <c:v>97015.378270841786</c:v>
                </c:pt>
                <c:pt idx="3354">
                  <c:v>97015.378270841786</c:v>
                </c:pt>
                <c:pt idx="3355">
                  <c:v>97015.378270841786</c:v>
                </c:pt>
                <c:pt idx="3356">
                  <c:v>97015.378270841786</c:v>
                </c:pt>
                <c:pt idx="3357">
                  <c:v>97015.378270841786</c:v>
                </c:pt>
                <c:pt idx="3358">
                  <c:v>97015.378270841786</c:v>
                </c:pt>
                <c:pt idx="3359">
                  <c:v>97015.378270841786</c:v>
                </c:pt>
                <c:pt idx="3360">
                  <c:v>97015.378270841786</c:v>
                </c:pt>
                <c:pt idx="3361">
                  <c:v>97015.378270841786</c:v>
                </c:pt>
                <c:pt idx="3362">
                  <c:v>97015.378270841786</c:v>
                </c:pt>
                <c:pt idx="3363">
                  <c:v>97015.378270841786</c:v>
                </c:pt>
                <c:pt idx="3364">
                  <c:v>97015.378270841786</c:v>
                </c:pt>
                <c:pt idx="3365">
                  <c:v>97015.378270841786</c:v>
                </c:pt>
                <c:pt idx="3366">
                  <c:v>97015.378270841786</c:v>
                </c:pt>
                <c:pt idx="3367">
                  <c:v>97015.378270841786</c:v>
                </c:pt>
                <c:pt idx="3368">
                  <c:v>97015.378270841786</c:v>
                </c:pt>
                <c:pt idx="3369">
                  <c:v>97015.378270841786</c:v>
                </c:pt>
                <c:pt idx="3370">
                  <c:v>97015.378270841786</c:v>
                </c:pt>
                <c:pt idx="3371">
                  <c:v>97015.378270841786</c:v>
                </c:pt>
                <c:pt idx="3372">
                  <c:v>97015.378270841786</c:v>
                </c:pt>
                <c:pt idx="3373">
                  <c:v>97015.378270841786</c:v>
                </c:pt>
                <c:pt idx="3374">
                  <c:v>97015.378270841786</c:v>
                </c:pt>
                <c:pt idx="3375">
                  <c:v>97015.378270841786</c:v>
                </c:pt>
                <c:pt idx="3376">
                  <c:v>97015.378270841786</c:v>
                </c:pt>
                <c:pt idx="3377">
                  <c:v>97015.378270841786</c:v>
                </c:pt>
                <c:pt idx="3378">
                  <c:v>97015.378270841786</c:v>
                </c:pt>
                <c:pt idx="3379">
                  <c:v>97015.378270841786</c:v>
                </c:pt>
                <c:pt idx="3380">
                  <c:v>97015.378270841786</c:v>
                </c:pt>
                <c:pt idx="3381">
                  <c:v>97015.378270841786</c:v>
                </c:pt>
                <c:pt idx="3382">
                  <c:v>97015.378270841786</c:v>
                </c:pt>
                <c:pt idx="3383">
                  <c:v>97015.378270841786</c:v>
                </c:pt>
                <c:pt idx="3384">
                  <c:v>97015.378270841786</c:v>
                </c:pt>
                <c:pt idx="3385">
                  <c:v>97015.378270841786</c:v>
                </c:pt>
                <c:pt idx="3386">
                  <c:v>97015.378270841786</c:v>
                </c:pt>
                <c:pt idx="3387">
                  <c:v>97015.378270841786</c:v>
                </c:pt>
                <c:pt idx="3388">
                  <c:v>97015.378270841786</c:v>
                </c:pt>
                <c:pt idx="3389">
                  <c:v>97015.378270841786</c:v>
                </c:pt>
                <c:pt idx="3390">
                  <c:v>97015.378270841786</c:v>
                </c:pt>
                <c:pt idx="3391">
                  <c:v>97015.378270841786</c:v>
                </c:pt>
                <c:pt idx="3392">
                  <c:v>97015.378270841786</c:v>
                </c:pt>
                <c:pt idx="3393">
                  <c:v>97015.378270841786</c:v>
                </c:pt>
                <c:pt idx="3394">
                  <c:v>97015.378270841786</c:v>
                </c:pt>
                <c:pt idx="3395">
                  <c:v>97015.378270841786</c:v>
                </c:pt>
                <c:pt idx="3396">
                  <c:v>97015.378270841786</c:v>
                </c:pt>
                <c:pt idx="3397">
                  <c:v>97015.378270841786</c:v>
                </c:pt>
                <c:pt idx="3398">
                  <c:v>97015.378270841786</c:v>
                </c:pt>
                <c:pt idx="3399">
                  <c:v>97015.378270841786</c:v>
                </c:pt>
                <c:pt idx="3400">
                  <c:v>97015.378270841786</c:v>
                </c:pt>
                <c:pt idx="3401">
                  <c:v>97015.378270841786</c:v>
                </c:pt>
                <c:pt idx="3402">
                  <c:v>97015.378270841786</c:v>
                </c:pt>
                <c:pt idx="3403">
                  <c:v>97015.378270841786</c:v>
                </c:pt>
                <c:pt idx="3404">
                  <c:v>97015.378270841786</c:v>
                </c:pt>
                <c:pt idx="3405">
                  <c:v>97015.378270841786</c:v>
                </c:pt>
                <c:pt idx="3406">
                  <c:v>97015.378270841786</c:v>
                </c:pt>
                <c:pt idx="3407">
                  <c:v>97015.378270841786</c:v>
                </c:pt>
                <c:pt idx="3408">
                  <c:v>97015.378270841786</c:v>
                </c:pt>
                <c:pt idx="3409">
                  <c:v>97015.378270841786</c:v>
                </c:pt>
                <c:pt idx="3410">
                  <c:v>97015.378270841786</c:v>
                </c:pt>
                <c:pt idx="3411">
                  <c:v>97015.378270841786</c:v>
                </c:pt>
                <c:pt idx="3412">
                  <c:v>97015.378270841786</c:v>
                </c:pt>
                <c:pt idx="3413">
                  <c:v>97015.378270841786</c:v>
                </c:pt>
                <c:pt idx="3414">
                  <c:v>97015.378270841786</c:v>
                </c:pt>
                <c:pt idx="3415">
                  <c:v>97015.378270841786</c:v>
                </c:pt>
                <c:pt idx="3416">
                  <c:v>97015.378270841786</c:v>
                </c:pt>
                <c:pt idx="3417">
                  <c:v>97015.378270841786</c:v>
                </c:pt>
                <c:pt idx="3418">
                  <c:v>97015.378270841786</c:v>
                </c:pt>
                <c:pt idx="3419">
                  <c:v>97015.378270841786</c:v>
                </c:pt>
                <c:pt idx="3420">
                  <c:v>97015.378270841786</c:v>
                </c:pt>
                <c:pt idx="3421">
                  <c:v>97015.378270841786</c:v>
                </c:pt>
                <c:pt idx="3422">
                  <c:v>97015.378270841786</c:v>
                </c:pt>
                <c:pt idx="3423">
                  <c:v>97015.378270841786</c:v>
                </c:pt>
                <c:pt idx="3424">
                  <c:v>97015.378270841786</c:v>
                </c:pt>
                <c:pt idx="3425">
                  <c:v>97015.378270841786</c:v>
                </c:pt>
                <c:pt idx="3426">
                  <c:v>97015.378270841786</c:v>
                </c:pt>
                <c:pt idx="3427">
                  <c:v>97015.378270841786</c:v>
                </c:pt>
                <c:pt idx="3428">
                  <c:v>97015.378270841786</c:v>
                </c:pt>
                <c:pt idx="3429">
                  <c:v>97015.378270841786</c:v>
                </c:pt>
                <c:pt idx="3430">
                  <c:v>97015.378270841786</c:v>
                </c:pt>
                <c:pt idx="3431">
                  <c:v>97015.378270841786</c:v>
                </c:pt>
                <c:pt idx="3432">
                  <c:v>97015.378270841786</c:v>
                </c:pt>
                <c:pt idx="3433">
                  <c:v>97015.378270841786</c:v>
                </c:pt>
                <c:pt idx="3434">
                  <c:v>97015.378270841786</c:v>
                </c:pt>
                <c:pt idx="3435">
                  <c:v>97015.378270841786</c:v>
                </c:pt>
                <c:pt idx="3436">
                  <c:v>97015.378270841786</c:v>
                </c:pt>
                <c:pt idx="3437">
                  <c:v>97015.378270841786</c:v>
                </c:pt>
                <c:pt idx="3438">
                  <c:v>97015.378270841786</c:v>
                </c:pt>
                <c:pt idx="3439">
                  <c:v>97015.378270841786</c:v>
                </c:pt>
                <c:pt idx="3440">
                  <c:v>97015.378270841786</c:v>
                </c:pt>
                <c:pt idx="3441">
                  <c:v>97015.378270841786</c:v>
                </c:pt>
                <c:pt idx="3442">
                  <c:v>97015.378270841786</c:v>
                </c:pt>
                <c:pt idx="3443">
                  <c:v>97015.378270841786</c:v>
                </c:pt>
                <c:pt idx="3444">
                  <c:v>97015.378270841786</c:v>
                </c:pt>
                <c:pt idx="3445">
                  <c:v>97015.378270841786</c:v>
                </c:pt>
                <c:pt idx="3446">
                  <c:v>97015.378270841786</c:v>
                </c:pt>
                <c:pt idx="3447">
                  <c:v>97015.378270841786</c:v>
                </c:pt>
                <c:pt idx="3448">
                  <c:v>97015.378270841786</c:v>
                </c:pt>
                <c:pt idx="3449">
                  <c:v>97015.378270841786</c:v>
                </c:pt>
                <c:pt idx="3450">
                  <c:v>97015.378270841786</c:v>
                </c:pt>
                <c:pt idx="3451">
                  <c:v>97015.378270841786</c:v>
                </c:pt>
                <c:pt idx="3452">
                  <c:v>97015.378270841786</c:v>
                </c:pt>
                <c:pt idx="3453">
                  <c:v>97015.378270841786</c:v>
                </c:pt>
                <c:pt idx="3454">
                  <c:v>97015.378270841786</c:v>
                </c:pt>
                <c:pt idx="3455">
                  <c:v>97015.378270841786</c:v>
                </c:pt>
                <c:pt idx="3456">
                  <c:v>97015.378270841786</c:v>
                </c:pt>
                <c:pt idx="3457">
                  <c:v>97015.378270841786</c:v>
                </c:pt>
                <c:pt idx="3458">
                  <c:v>97015.378270841786</c:v>
                </c:pt>
                <c:pt idx="3459">
                  <c:v>97015.378270841786</c:v>
                </c:pt>
                <c:pt idx="3460">
                  <c:v>97015.378270841786</c:v>
                </c:pt>
                <c:pt idx="3461">
                  <c:v>97015.378270841786</c:v>
                </c:pt>
                <c:pt idx="3462">
                  <c:v>97015.378270841786</c:v>
                </c:pt>
                <c:pt idx="3463">
                  <c:v>97015.378270841786</c:v>
                </c:pt>
                <c:pt idx="3464">
                  <c:v>97015.378270841786</c:v>
                </c:pt>
                <c:pt idx="3465">
                  <c:v>97015.378270841786</c:v>
                </c:pt>
                <c:pt idx="3466">
                  <c:v>97015.378270841786</c:v>
                </c:pt>
                <c:pt idx="3467">
                  <c:v>97015.378270841786</c:v>
                </c:pt>
                <c:pt idx="3468">
                  <c:v>97015.378270841786</c:v>
                </c:pt>
                <c:pt idx="3469">
                  <c:v>97015.378270841786</c:v>
                </c:pt>
                <c:pt idx="3470">
                  <c:v>97015.378270841786</c:v>
                </c:pt>
                <c:pt idx="3471">
                  <c:v>97015.378270841786</c:v>
                </c:pt>
                <c:pt idx="3472">
                  <c:v>97015.378270841786</c:v>
                </c:pt>
                <c:pt idx="3473">
                  <c:v>97015.378270841786</c:v>
                </c:pt>
                <c:pt idx="3474">
                  <c:v>97015.378270841786</c:v>
                </c:pt>
                <c:pt idx="3475">
                  <c:v>97015.378270841786</c:v>
                </c:pt>
                <c:pt idx="3476">
                  <c:v>97015.378270841786</c:v>
                </c:pt>
                <c:pt idx="3477">
                  <c:v>97015.378270841786</c:v>
                </c:pt>
                <c:pt idx="3478">
                  <c:v>97015.378270841786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E8-453B-B019-E950CA311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1782688"/>
        <c:axId val="-1361806624"/>
      </c:scatterChart>
      <c:scatterChart>
        <c:scatterStyle val="smoothMarker"/>
        <c:varyColors val="0"/>
        <c:ser>
          <c:idx val="1"/>
          <c:order val="1"/>
          <c:tx>
            <c:strRef>
              <c:f>'Comportamiento en el Tiempo'!$E$31</c:f>
              <c:strCache>
                <c:ptCount val="1"/>
                <c:pt idx="0">
                  <c:v>psi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Tiempo'!$E$32:$E$3510</c:f>
              <c:numCache>
                <c:formatCode>General</c:formatCode>
                <c:ptCount val="3479"/>
                <c:pt idx="0">
                  <c:v>14.695949400392212</c:v>
                </c:pt>
                <c:pt idx="1">
                  <c:v>14.695949400392212</c:v>
                </c:pt>
                <c:pt idx="2">
                  <c:v>44.910013125098374</c:v>
                </c:pt>
                <c:pt idx="3">
                  <c:v>65.805138810850451</c:v>
                </c:pt>
                <c:pt idx="4">
                  <c:v>95.27842503090227</c:v>
                </c:pt>
                <c:pt idx="5">
                  <c:v>124.20866048208102</c:v>
                </c:pt>
                <c:pt idx="6">
                  <c:v>153.21916212209277</c:v>
                </c:pt>
                <c:pt idx="7">
                  <c:v>181.02771538428485</c:v>
                </c:pt>
                <c:pt idx="8">
                  <c:v>207.1780451919293</c:v>
                </c:pt>
                <c:pt idx="9">
                  <c:v>231.37146146981706</c:v>
                </c:pt>
                <c:pt idx="10">
                  <c:v>253.49090011657211</c:v>
                </c:pt>
                <c:pt idx="11">
                  <c:v>273.53041405224587</c:v>
                </c:pt>
                <c:pt idx="12">
                  <c:v>291.55708695414972</c:v>
                </c:pt>
                <c:pt idx="13">
                  <c:v>307.68242457753132</c:v>
                </c:pt>
                <c:pt idx="14">
                  <c:v>322.04265407658204</c:v>
                </c:pt>
                <c:pt idx="15">
                  <c:v>334.78522896361886</c:v>
                </c:pt>
                <c:pt idx="16">
                  <c:v>346.05979946384406</c:v>
                </c:pt>
                <c:pt idx="17">
                  <c:v>356.01234774011459</c:v>
                </c:pt>
                <c:pt idx="18">
                  <c:v>364.78154932771105</c:v>
                </c:pt>
                <c:pt idx="19">
                  <c:v>372.49668432003637</c:v>
                </c:pt>
                <c:pt idx="20">
                  <c:v>379.27661308525558</c:v>
                </c:pt>
                <c:pt idx="21">
                  <c:v>385.22946991101674</c:v>
                </c:pt>
                <c:pt idx="22">
                  <c:v>390.45282824625741</c:v>
                </c:pt>
                <c:pt idx="23">
                  <c:v>395.03416362301067</c:v>
                </c:pt>
                <c:pt idx="24">
                  <c:v>399.0514925437667</c:v>
                </c:pt>
                <c:pt idx="25">
                  <c:v>402.57410317072106</c:v>
                </c:pt>
                <c:pt idx="26">
                  <c:v>405.66332057107468</c:v>
                </c:pt>
                <c:pt idx="27">
                  <c:v>408.37326849293379</c:v>
                </c:pt>
                <c:pt idx="28">
                  <c:v>410.75160328043921</c:v>
                </c:pt>
                <c:pt idx="29">
                  <c:v>412.84020513293359</c:v>
                </c:pt>
                <c:pt idx="30">
                  <c:v>414.67581859604854</c:v>
                </c:pt>
                <c:pt idx="31">
                  <c:v>416.29063874597983</c:v>
                </c:pt>
                <c:pt idx="32">
                  <c:v>417.71284260877576</c:v>
                </c:pt>
                <c:pt idx="33">
                  <c:v>418.96706735092602</c:v>
                </c:pt>
                <c:pt idx="34">
                  <c:v>420.07483802266631</c:v>
                </c:pt>
                <c:pt idx="35">
                  <c:v>421.05494834040638</c:v>
                </c:pt>
                <c:pt idx="36">
                  <c:v>421.92379833868006</c:v>
                </c:pt>
                <c:pt idx="37">
                  <c:v>422.69569281438982</c:v>
                </c:pt>
                <c:pt idx="38">
                  <c:v>423.3831044133039</c:v>
                </c:pt>
                <c:pt idx="39">
                  <c:v>423.99690503624294</c:v>
                </c:pt>
                <c:pt idx="40">
                  <c:v>424.54656900306225</c:v>
                </c:pt>
                <c:pt idx="41">
                  <c:v>425.04035114798563</c:v>
                </c:pt>
                <c:pt idx="42">
                  <c:v>425.48544273624123</c:v>
                </c:pt>
                <c:pt idx="43">
                  <c:v>425.88810781842801</c:v>
                </c:pt>
                <c:pt idx="44">
                  <c:v>426.25380236701312</c:v>
                </c:pt>
                <c:pt idx="45">
                  <c:v>426.58727829156828</c:v>
                </c:pt>
                <c:pt idx="46">
                  <c:v>426.89267419446679</c:v>
                </c:pt>
                <c:pt idx="47">
                  <c:v>427.17359451528711</c:v>
                </c:pt>
                <c:pt idx="48">
                  <c:v>427.4331785202138</c:v>
                </c:pt>
                <c:pt idx="49">
                  <c:v>427.67416041737187</c:v>
                </c:pt>
                <c:pt idx="50">
                  <c:v>427.89892172475339</c:v>
                </c:pt>
                <c:pt idx="51">
                  <c:v>428.1095368781277</c:v>
                </c:pt>
                <c:pt idx="52">
                  <c:v>428.30781294528322</c:v>
                </c:pt>
                <c:pt idx="53">
                  <c:v>428.49532420169226</c:v>
                </c:pt>
                <c:pt idx="54">
                  <c:v>428.67344223143505</c:v>
                </c:pt>
                <c:pt idx="55">
                  <c:v>428.84336212824707</c:v>
                </c:pt>
                <c:pt idx="56">
                  <c:v>429.00612530279079</c:v>
                </c:pt>
                <c:pt idx="57">
                  <c:v>429.16263933430309</c:v>
                </c:pt>
                <c:pt idx="58">
                  <c:v>429.31369525003771</c:v>
                </c:pt>
                <c:pt idx="59">
                  <c:v>429.45998256541935</c:v>
                </c:pt>
                <c:pt idx="60">
                  <c:v>429.60210237615206</c:v>
                </c:pt>
                <c:pt idx="61">
                  <c:v>429.74057875532486</c:v>
                </c:pt>
                <c:pt idx="62">
                  <c:v>429.87586867390496</c:v>
                </c:pt>
                <c:pt idx="63">
                  <c:v>430.00837063878299</c:v>
                </c:pt>
                <c:pt idx="64">
                  <c:v>430.13843221256758</c:v>
                </c:pt>
                <c:pt idx="65">
                  <c:v>430.26635656280479</c:v>
                </c:pt>
                <c:pt idx="66">
                  <c:v>430.39240816250071</c:v>
                </c:pt>
                <c:pt idx="67">
                  <c:v>430.51681775788182</c:v>
                </c:pt>
                <c:pt idx="68">
                  <c:v>430.63978669274491</c:v>
                </c:pt>
                <c:pt idx="69">
                  <c:v>430.76149067604922</c:v>
                </c:pt>
                <c:pt idx="70">
                  <c:v>430.882083064607</c:v>
                </c:pt>
                <c:pt idx="71">
                  <c:v>431.00169772232226</c:v>
                </c:pt>
                <c:pt idx="72">
                  <c:v>431.12045151189278</c:v>
                </c:pt>
                <c:pt idx="73">
                  <c:v>431.2384464663441</c:v>
                </c:pt>
                <c:pt idx="74">
                  <c:v>431.35577168164394</c:v>
                </c:pt>
                <c:pt idx="75">
                  <c:v>431.47250496569757</c:v>
                </c:pt>
                <c:pt idx="76">
                  <c:v>431.58871427709812</c:v>
                </c:pt>
                <c:pt idx="77">
                  <c:v>431.704458978297</c:v>
                </c:pt>
                <c:pt idx="78">
                  <c:v>431.81979092950235</c:v>
                </c:pt>
                <c:pt idx="79">
                  <c:v>431.93475544101932</c:v>
                </c:pt>
                <c:pt idx="80">
                  <c:v>432.04939210583797</c:v>
                </c:pt>
                <c:pt idx="81">
                  <c:v>432.16373552425955</c:v>
                </c:pt>
                <c:pt idx="82">
                  <c:v>432.27781593697188</c:v>
                </c:pt>
                <c:pt idx="83">
                  <c:v>432.39165977683933</c:v>
                </c:pt>
                <c:pt idx="84">
                  <c:v>432.50529015094293</c:v>
                </c:pt>
                <c:pt idx="85">
                  <c:v>432.61872726103502</c:v>
                </c:pt>
                <c:pt idx="86">
                  <c:v>432.73198877010515</c:v>
                </c:pt>
                <c:pt idx="87">
                  <c:v>432.84509012315402</c:v>
                </c:pt>
                <c:pt idx="88">
                  <c:v>432.95804482658463</c:v>
                </c:pt>
                <c:pt idx="89">
                  <c:v>433.07086469272588</c:v>
                </c:pt>
                <c:pt idx="90">
                  <c:v>433.18356005263894</c:v>
                </c:pt>
                <c:pt idx="91">
                  <c:v>433.29613994261138</c:v>
                </c:pt>
                <c:pt idx="92">
                  <c:v>433.40861226685456</c:v>
                </c:pt>
                <c:pt idx="93">
                  <c:v>433.52098393963149</c:v>
                </c:pt>
                <c:pt idx="94">
                  <c:v>433.63326100930738</c:v>
                </c:pt>
                <c:pt idx="95">
                  <c:v>433.74544876686696</c:v>
                </c:pt>
                <c:pt idx="96">
                  <c:v>433.85755184105102</c:v>
                </c:pt>
                <c:pt idx="97">
                  <c:v>433.96957428048023</c:v>
                </c:pt>
                <c:pt idx="98">
                  <c:v>434.08151962711673</c:v>
                </c:pt>
                <c:pt idx="99">
                  <c:v>434.19339097886399</c:v>
                </c:pt>
                <c:pt idx="100">
                  <c:v>434.30519104517282</c:v>
                </c:pt>
                <c:pt idx="101">
                  <c:v>434.41692219517734</c:v>
                </c:pt>
                <c:pt idx="102">
                  <c:v>434.52858650086563</c:v>
                </c:pt>
                <c:pt idx="103">
                  <c:v>434.64018577311452</c:v>
                </c:pt>
                <c:pt idx="104">
                  <c:v>434.75172159501602</c:v>
                </c:pt>
                <c:pt idx="105">
                  <c:v>434.86319534929265</c:v>
                </c:pt>
                <c:pt idx="106">
                  <c:v>434.97460824393357</c:v>
                </c:pt>
                <c:pt idx="107">
                  <c:v>435.08596133356514</c:v>
                </c:pt>
                <c:pt idx="108">
                  <c:v>435.1972555382327</c:v>
                </c:pt>
                <c:pt idx="109">
                  <c:v>435.30849166048563</c:v>
                </c:pt>
                <c:pt idx="110">
                  <c:v>435.41967039976191</c:v>
                </c:pt>
                <c:pt idx="111">
                  <c:v>435.53079236484342</c:v>
                </c:pt>
                <c:pt idx="112">
                  <c:v>435.64185808544107</c:v>
                </c:pt>
                <c:pt idx="113">
                  <c:v>435.75286802180364</c:v>
                </c:pt>
                <c:pt idx="114">
                  <c:v>435.86382257326426</c:v>
                </c:pt>
                <c:pt idx="115">
                  <c:v>435.97472208569161</c:v>
                </c:pt>
                <c:pt idx="116">
                  <c:v>436.0855668582484</c:v>
                </c:pt>
                <c:pt idx="117">
                  <c:v>436.19635714895463</c:v>
                </c:pt>
                <c:pt idx="118">
                  <c:v>436.30709317967558</c:v>
                </c:pt>
                <c:pt idx="119">
                  <c:v>436.41777514108861</c:v>
                </c:pt>
                <c:pt idx="120">
                  <c:v>436.52840319572215</c:v>
                </c:pt>
                <c:pt idx="121">
                  <c:v>436.63897748197951</c:v>
                </c:pt>
                <c:pt idx="122">
                  <c:v>436.74949811695603</c:v>
                </c:pt>
                <c:pt idx="123">
                  <c:v>436.85996519886658</c:v>
                </c:pt>
                <c:pt idx="124">
                  <c:v>436.97037880964444</c:v>
                </c:pt>
                <c:pt idx="125">
                  <c:v>437.08073901670662</c:v>
                </c:pt>
                <c:pt idx="126">
                  <c:v>437.19104587477068</c:v>
                </c:pt>
                <c:pt idx="127">
                  <c:v>437.30129942762284</c:v>
                </c:pt>
                <c:pt idx="128">
                  <c:v>437.41149970901085</c:v>
                </c:pt>
                <c:pt idx="129">
                  <c:v>437.52164674414996</c:v>
                </c:pt>
                <c:pt idx="130">
                  <c:v>437.63174055113501</c:v>
                </c:pt>
                <c:pt idx="131">
                  <c:v>437.74178114077682</c:v>
                </c:pt>
                <c:pt idx="132">
                  <c:v>437.85176851879561</c:v>
                </c:pt>
                <c:pt idx="133">
                  <c:v>437.96170268508251</c:v>
                </c:pt>
                <c:pt idx="134">
                  <c:v>438.07158363566509</c:v>
                </c:pt>
                <c:pt idx="135">
                  <c:v>438.18141136217372</c:v>
                </c:pt>
                <c:pt idx="136">
                  <c:v>438.29118585314995</c:v>
                </c:pt>
                <c:pt idx="137">
                  <c:v>438.40090709385146</c:v>
                </c:pt>
                <c:pt idx="138">
                  <c:v>438.51057506701079</c:v>
                </c:pt>
                <c:pt idx="139">
                  <c:v>438.62018975282695</c:v>
                </c:pt>
                <c:pt idx="140">
                  <c:v>438.72975112972546</c:v>
                </c:pt>
                <c:pt idx="141">
                  <c:v>438.83925917396857</c:v>
                </c:pt>
                <c:pt idx="142">
                  <c:v>438.94871386049124</c:v>
                </c:pt>
                <c:pt idx="143">
                  <c:v>439.05811516285928</c:v>
                </c:pt>
                <c:pt idx="144">
                  <c:v>439.16746305318941</c:v>
                </c:pt>
                <c:pt idx="145">
                  <c:v>439.27675750265684</c:v>
                </c:pt>
                <c:pt idx="146">
                  <c:v>439.38599848152847</c:v>
                </c:pt>
                <c:pt idx="147">
                  <c:v>439.49518595909007</c:v>
                </c:pt>
                <c:pt idx="148">
                  <c:v>439.60431990411672</c:v>
                </c:pt>
                <c:pt idx="149">
                  <c:v>439.71340028448918</c:v>
                </c:pt>
                <c:pt idx="150">
                  <c:v>439.82242706774042</c:v>
                </c:pt>
                <c:pt idx="151">
                  <c:v>439.93140022078745</c:v>
                </c:pt>
                <c:pt idx="152">
                  <c:v>440.04031971023522</c:v>
                </c:pt>
                <c:pt idx="153">
                  <c:v>440.14918550205351</c:v>
                </c:pt>
                <c:pt idx="154">
                  <c:v>440.2579975622163</c:v>
                </c:pt>
                <c:pt idx="155">
                  <c:v>440.36675585627523</c:v>
                </c:pt>
                <c:pt idx="156">
                  <c:v>440.47546034943565</c:v>
                </c:pt>
                <c:pt idx="157">
                  <c:v>440.58411100662175</c:v>
                </c:pt>
                <c:pt idx="158">
                  <c:v>440.69270779300064</c:v>
                </c:pt>
                <c:pt idx="159">
                  <c:v>440.80125067299258</c:v>
                </c:pt>
                <c:pt idx="160">
                  <c:v>440.90973961125837</c:v>
                </c:pt>
                <c:pt idx="161">
                  <c:v>441.01817457227691</c:v>
                </c:pt>
                <c:pt idx="162">
                  <c:v>441.12655552023841</c:v>
                </c:pt>
                <c:pt idx="163">
                  <c:v>441.23488241947302</c:v>
                </c:pt>
                <c:pt idx="164">
                  <c:v>441.34315523414318</c:v>
                </c:pt>
                <c:pt idx="165">
                  <c:v>441.45137392808698</c:v>
                </c:pt>
                <c:pt idx="166">
                  <c:v>441.55953846553354</c:v>
                </c:pt>
                <c:pt idx="167">
                  <c:v>441.66764881042343</c:v>
                </c:pt>
                <c:pt idx="168">
                  <c:v>441.77570492669383</c:v>
                </c:pt>
                <c:pt idx="169">
                  <c:v>441.88370677818762</c:v>
                </c:pt>
                <c:pt idx="170">
                  <c:v>441.9916543286684</c:v>
                </c:pt>
                <c:pt idx="171">
                  <c:v>442.09954754211719</c:v>
                </c:pt>
                <c:pt idx="172">
                  <c:v>442.20738638227215</c:v>
                </c:pt>
                <c:pt idx="173">
                  <c:v>442.31517081295129</c:v>
                </c:pt>
                <c:pt idx="174">
                  <c:v>442.42290079794759</c:v>
                </c:pt>
                <c:pt idx="175">
                  <c:v>442.53057630107736</c:v>
                </c:pt>
                <c:pt idx="176">
                  <c:v>442.63819728608502</c:v>
                </c:pt>
                <c:pt idx="177">
                  <c:v>442.74576371670139</c:v>
                </c:pt>
                <c:pt idx="178">
                  <c:v>442.85327555678606</c:v>
                </c:pt>
                <c:pt idx="179">
                  <c:v>442.96073277016535</c:v>
                </c:pt>
                <c:pt idx="180">
                  <c:v>443.06813532049858</c:v>
                </c:pt>
                <c:pt idx="181">
                  <c:v>443.17548317167876</c:v>
                </c:pt>
                <c:pt idx="182">
                  <c:v>443.2827762874212</c:v>
                </c:pt>
                <c:pt idx="183">
                  <c:v>443.39001463152596</c:v>
                </c:pt>
                <c:pt idx="184">
                  <c:v>443.49719816790935</c:v>
                </c:pt>
                <c:pt idx="185">
                  <c:v>443.6043268603978</c:v>
                </c:pt>
                <c:pt idx="186">
                  <c:v>443.71140067269874</c:v>
                </c:pt>
                <c:pt idx="187">
                  <c:v>443.81841956888218</c:v>
                </c:pt>
                <c:pt idx="188">
                  <c:v>443.92538351267166</c:v>
                </c:pt>
                <c:pt idx="189">
                  <c:v>444.03229246792023</c:v>
                </c:pt>
                <c:pt idx="190">
                  <c:v>444.139146398587</c:v>
                </c:pt>
                <c:pt idx="191">
                  <c:v>444.24594526858101</c:v>
                </c:pt>
                <c:pt idx="192">
                  <c:v>444.35268904181567</c:v>
                </c:pt>
                <c:pt idx="193">
                  <c:v>444.45937768230033</c:v>
                </c:pt>
                <c:pt idx="194">
                  <c:v>444.56601115384791</c:v>
                </c:pt>
                <c:pt idx="195">
                  <c:v>444.67258942056708</c:v>
                </c:pt>
                <c:pt idx="196">
                  <c:v>444.77911244635391</c:v>
                </c:pt>
                <c:pt idx="197">
                  <c:v>444.88558019520246</c:v>
                </c:pt>
                <c:pt idx="198">
                  <c:v>444.99199263132499</c:v>
                </c:pt>
                <c:pt idx="199">
                  <c:v>445.09834971847499</c:v>
                </c:pt>
                <c:pt idx="200">
                  <c:v>445.20465142093957</c:v>
                </c:pt>
                <c:pt idx="201">
                  <c:v>445.31089770271592</c:v>
                </c:pt>
                <c:pt idx="202">
                  <c:v>445.41708852783762</c:v>
                </c:pt>
                <c:pt idx="203">
                  <c:v>445.5232238605476</c:v>
                </c:pt>
                <c:pt idx="204">
                  <c:v>445.62930366480913</c:v>
                </c:pt>
                <c:pt idx="205">
                  <c:v>445.73532790489816</c:v>
                </c:pt>
                <c:pt idx="206">
                  <c:v>445.84129654489595</c:v>
                </c:pt>
                <c:pt idx="207">
                  <c:v>445.94720954904005</c:v>
                </c:pt>
                <c:pt idx="208">
                  <c:v>446.05306688156134</c:v>
                </c:pt>
                <c:pt idx="209">
                  <c:v>446.15886850650384</c:v>
                </c:pt>
                <c:pt idx="210">
                  <c:v>446.26461438825527</c:v>
                </c:pt>
                <c:pt idx="211">
                  <c:v>446.37030449103469</c:v>
                </c:pt>
                <c:pt idx="212">
                  <c:v>446.47593877910327</c:v>
                </c:pt>
                <c:pt idx="213">
                  <c:v>446.58151721675597</c:v>
                </c:pt>
                <c:pt idx="214">
                  <c:v>446.68703976827237</c:v>
                </c:pt>
                <c:pt idx="215">
                  <c:v>446.79250639805184</c:v>
                </c:pt>
                <c:pt idx="216">
                  <c:v>446.89791707037068</c:v>
                </c:pt>
                <c:pt idx="217">
                  <c:v>447.0032717496706</c:v>
                </c:pt>
                <c:pt idx="218">
                  <c:v>447.10857040035256</c:v>
                </c:pt>
                <c:pt idx="219">
                  <c:v>447.21381298651357</c:v>
                </c:pt>
                <c:pt idx="220">
                  <c:v>447.3189994729409</c:v>
                </c:pt>
                <c:pt idx="221">
                  <c:v>447.42412982378306</c:v>
                </c:pt>
                <c:pt idx="222">
                  <c:v>447.52920400377945</c:v>
                </c:pt>
                <c:pt idx="223">
                  <c:v>447.63422197721997</c:v>
                </c:pt>
                <c:pt idx="224">
                  <c:v>447.73918370860196</c:v>
                </c:pt>
                <c:pt idx="225">
                  <c:v>447.84408916255052</c:v>
                </c:pt>
                <c:pt idx="226">
                  <c:v>447.94893830344057</c:v>
                </c:pt>
                <c:pt idx="227">
                  <c:v>448.05373109592887</c:v>
                </c:pt>
                <c:pt idx="228">
                  <c:v>448.15846750454926</c:v>
                </c:pt>
                <c:pt idx="229">
                  <c:v>448.26314749386904</c:v>
                </c:pt>
                <c:pt idx="230">
                  <c:v>448.36777102852551</c:v>
                </c:pt>
                <c:pt idx="231">
                  <c:v>448.47233807308231</c:v>
                </c:pt>
                <c:pt idx="232">
                  <c:v>448.57684859221916</c:v>
                </c:pt>
                <c:pt idx="233">
                  <c:v>448.68130255062272</c:v>
                </c:pt>
                <c:pt idx="234">
                  <c:v>448.7856999128976</c:v>
                </c:pt>
                <c:pt idx="235">
                  <c:v>448.89004064380151</c:v>
                </c:pt>
                <c:pt idx="236">
                  <c:v>448.99432470799775</c:v>
                </c:pt>
                <c:pt idx="237">
                  <c:v>449.09855207029238</c:v>
                </c:pt>
                <c:pt idx="238">
                  <c:v>449.20272269543369</c:v>
                </c:pt>
                <c:pt idx="239">
                  <c:v>449.30683654816602</c:v>
                </c:pt>
                <c:pt idx="240">
                  <c:v>449.41089359318596</c:v>
                </c:pt>
                <c:pt idx="241">
                  <c:v>449.51489379550287</c:v>
                </c:pt>
                <c:pt idx="242">
                  <c:v>449.61883711981449</c:v>
                </c:pt>
                <c:pt idx="243">
                  <c:v>449.72272353091086</c:v>
                </c:pt>
                <c:pt idx="244">
                  <c:v>449.82655299383447</c:v>
                </c:pt>
                <c:pt idx="245">
                  <c:v>449.9303254733112</c:v>
                </c:pt>
                <c:pt idx="246">
                  <c:v>450.03404093428588</c:v>
                </c:pt>
                <c:pt idx="247">
                  <c:v>450.13769934179777</c:v>
                </c:pt>
                <c:pt idx="248">
                  <c:v>450.24130066065845</c:v>
                </c:pt>
                <c:pt idx="249">
                  <c:v>450.34484485583999</c:v>
                </c:pt>
                <c:pt idx="250">
                  <c:v>450.44833189236044</c:v>
                </c:pt>
                <c:pt idx="251">
                  <c:v>450.55176173514553</c:v>
                </c:pt>
                <c:pt idx="252">
                  <c:v>450.65513434934849</c:v>
                </c:pt>
                <c:pt idx="253">
                  <c:v>450.75844969992096</c:v>
                </c:pt>
                <c:pt idx="254">
                  <c:v>450.86170775186366</c:v>
                </c:pt>
                <c:pt idx="255">
                  <c:v>450.96490847034937</c:v>
                </c:pt>
                <c:pt idx="256">
                  <c:v>451.06805182038892</c:v>
                </c:pt>
                <c:pt idx="257">
                  <c:v>451.17113776716332</c:v>
                </c:pt>
                <c:pt idx="258">
                  <c:v>451.27416627577736</c:v>
                </c:pt>
                <c:pt idx="259">
                  <c:v>451.37713731140343</c:v>
                </c:pt>
                <c:pt idx="260">
                  <c:v>451.48005083918287</c:v>
                </c:pt>
                <c:pt idx="261">
                  <c:v>451.58290682431812</c:v>
                </c:pt>
                <c:pt idx="262">
                  <c:v>451.68570523197599</c:v>
                </c:pt>
                <c:pt idx="263">
                  <c:v>451.78844602750922</c:v>
                </c:pt>
                <c:pt idx="264">
                  <c:v>451.89112917599482</c:v>
                </c:pt>
                <c:pt idx="265">
                  <c:v>451.99375464275334</c:v>
                </c:pt>
                <c:pt idx="266">
                  <c:v>452.09632239317938</c:v>
                </c:pt>
                <c:pt idx="267">
                  <c:v>452.19883239242881</c:v>
                </c:pt>
                <c:pt idx="268">
                  <c:v>452.30128460584416</c:v>
                </c:pt>
                <c:pt idx="269">
                  <c:v>452.40367899888184</c:v>
                </c:pt>
                <c:pt idx="270">
                  <c:v>452.50601553683521</c:v>
                </c:pt>
                <c:pt idx="271">
                  <c:v>452.60829418503289</c:v>
                </c:pt>
                <c:pt idx="272">
                  <c:v>452.71051490891921</c:v>
                </c:pt>
                <c:pt idx="273">
                  <c:v>452.81267767390642</c:v>
                </c:pt>
                <c:pt idx="274">
                  <c:v>452.91478244542259</c:v>
                </c:pt>
                <c:pt idx="275">
                  <c:v>453.01682918903742</c:v>
                </c:pt>
                <c:pt idx="276">
                  <c:v>453.11881787005478</c:v>
                </c:pt>
                <c:pt idx="277">
                  <c:v>453.22074845402557</c:v>
                </c:pt>
                <c:pt idx="278">
                  <c:v>453.32262090645111</c:v>
                </c:pt>
                <c:pt idx="279">
                  <c:v>453.42443519304715</c:v>
                </c:pt>
                <c:pt idx="280">
                  <c:v>453.52619127911305</c:v>
                </c:pt>
                <c:pt idx="281">
                  <c:v>453.62788913032296</c:v>
                </c:pt>
                <c:pt idx="282">
                  <c:v>453.72952871228119</c:v>
                </c:pt>
                <c:pt idx="283">
                  <c:v>453.83110999061955</c:v>
                </c:pt>
                <c:pt idx="284">
                  <c:v>453.93263293095032</c:v>
                </c:pt>
                <c:pt idx="285">
                  <c:v>454.03409749886862</c:v>
                </c:pt>
                <c:pt idx="286">
                  <c:v>454.13550366012572</c:v>
                </c:pt>
                <c:pt idx="287">
                  <c:v>454.23685138034932</c:v>
                </c:pt>
                <c:pt idx="288">
                  <c:v>454.33814062527387</c:v>
                </c:pt>
                <c:pt idx="289">
                  <c:v>454.4393713606413</c:v>
                </c:pt>
                <c:pt idx="290">
                  <c:v>454.5405435521551</c:v>
                </c:pt>
                <c:pt idx="291">
                  <c:v>454.64165716565634</c:v>
                </c:pt>
                <c:pt idx="292">
                  <c:v>454.74271216689112</c:v>
                </c:pt>
                <c:pt idx="293">
                  <c:v>454.84370852160902</c:v>
                </c:pt>
                <c:pt idx="294">
                  <c:v>454.94464619568953</c:v>
                </c:pt>
                <c:pt idx="295">
                  <c:v>455.04552515495322</c:v>
                </c:pt>
                <c:pt idx="296">
                  <c:v>455.14634536537989</c:v>
                </c:pt>
                <c:pt idx="297">
                  <c:v>455.24710679270646</c:v>
                </c:pt>
                <c:pt idx="298">
                  <c:v>455.34780940288528</c:v>
                </c:pt>
                <c:pt idx="299">
                  <c:v>455.44845316183944</c:v>
                </c:pt>
                <c:pt idx="300">
                  <c:v>455.54903803550974</c:v>
                </c:pt>
                <c:pt idx="301">
                  <c:v>455.64956398989318</c:v>
                </c:pt>
                <c:pt idx="302">
                  <c:v>455.75003099086751</c:v>
                </c:pt>
                <c:pt idx="303">
                  <c:v>455.85043900458544</c:v>
                </c:pt>
                <c:pt idx="304">
                  <c:v>455.95078799693033</c:v>
                </c:pt>
                <c:pt idx="305">
                  <c:v>456.05107793405955</c:v>
                </c:pt>
                <c:pt idx="306">
                  <c:v>456.151308781902</c:v>
                </c:pt>
                <c:pt idx="307">
                  <c:v>456.25148050673664</c:v>
                </c:pt>
                <c:pt idx="308">
                  <c:v>456.35159307442825</c:v>
                </c:pt>
                <c:pt idx="309">
                  <c:v>456.45164645124288</c:v>
                </c:pt>
                <c:pt idx="310">
                  <c:v>456.55164060328451</c:v>
                </c:pt>
                <c:pt idx="311">
                  <c:v>456.65157549664605</c:v>
                </c:pt>
                <c:pt idx="312">
                  <c:v>456.75145109761786</c:v>
                </c:pt>
                <c:pt idx="313">
                  <c:v>456.85126737232508</c:v>
                </c:pt>
                <c:pt idx="314">
                  <c:v>456.95102428704411</c:v>
                </c:pt>
                <c:pt idx="315">
                  <c:v>457.05072180792945</c:v>
                </c:pt>
                <c:pt idx="316">
                  <c:v>457.15035990128229</c:v>
                </c:pt>
                <c:pt idx="317">
                  <c:v>457.24993853340175</c:v>
                </c:pt>
                <c:pt idx="318">
                  <c:v>457.34945767054563</c:v>
                </c:pt>
                <c:pt idx="319">
                  <c:v>457.44891727910056</c:v>
                </c:pt>
                <c:pt idx="320">
                  <c:v>457.5483173252739</c:v>
                </c:pt>
                <c:pt idx="321">
                  <c:v>457.64765777561536</c:v>
                </c:pt>
                <c:pt idx="322">
                  <c:v>457.74693859630645</c:v>
                </c:pt>
                <c:pt idx="323">
                  <c:v>457.84615975383241</c:v>
                </c:pt>
                <c:pt idx="324">
                  <c:v>457.94532121456746</c:v>
                </c:pt>
                <c:pt idx="325">
                  <c:v>458.04442294499569</c:v>
                </c:pt>
                <c:pt idx="326">
                  <c:v>458.14346491152997</c:v>
                </c:pt>
                <c:pt idx="327">
                  <c:v>458.24244708072877</c:v>
                </c:pt>
                <c:pt idx="328">
                  <c:v>458.34136941898572</c:v>
                </c:pt>
                <c:pt idx="329">
                  <c:v>458.44023189284275</c:v>
                </c:pt>
                <c:pt idx="330">
                  <c:v>458.53903446892508</c:v>
                </c:pt>
                <c:pt idx="331">
                  <c:v>458.63777711364293</c:v>
                </c:pt>
                <c:pt idx="332">
                  <c:v>458.73645979363295</c:v>
                </c:pt>
                <c:pt idx="333">
                  <c:v>458.83508247555949</c:v>
                </c:pt>
                <c:pt idx="334">
                  <c:v>458.93364512586629</c:v>
                </c:pt>
                <c:pt idx="335">
                  <c:v>459.03214771138033</c:v>
                </c:pt>
                <c:pt idx="336">
                  <c:v>459.1305901986828</c:v>
                </c:pt>
                <c:pt idx="337">
                  <c:v>459.22897255443206</c:v>
                </c:pt>
                <c:pt idx="338">
                  <c:v>459.32729474531089</c:v>
                </c:pt>
                <c:pt idx="339">
                  <c:v>459.42555673802241</c:v>
                </c:pt>
                <c:pt idx="340">
                  <c:v>459.52375849936806</c:v>
                </c:pt>
                <c:pt idx="341">
                  <c:v>459.62189999603038</c:v>
                </c:pt>
                <c:pt idx="342">
                  <c:v>459.719981194833</c:v>
                </c:pt>
                <c:pt idx="343">
                  <c:v>459.81800206255838</c:v>
                </c:pt>
                <c:pt idx="344">
                  <c:v>459.91596256599377</c:v>
                </c:pt>
                <c:pt idx="345">
                  <c:v>460.0138626720518</c:v>
                </c:pt>
                <c:pt idx="346">
                  <c:v>460.11170234746857</c:v>
                </c:pt>
                <c:pt idx="347">
                  <c:v>460.20948155923412</c:v>
                </c:pt>
                <c:pt idx="348">
                  <c:v>460.30720027427077</c:v>
                </c:pt>
                <c:pt idx="349">
                  <c:v>460.40485845928396</c:v>
                </c:pt>
                <c:pt idx="350">
                  <c:v>460.50245608143717</c:v>
                </c:pt>
                <c:pt idx="351">
                  <c:v>460.59999310759957</c:v>
                </c:pt>
                <c:pt idx="352">
                  <c:v>460.69746950467197</c:v>
                </c:pt>
                <c:pt idx="353">
                  <c:v>460.79488523982246</c:v>
                </c:pt>
                <c:pt idx="354">
                  <c:v>460.89224027992469</c:v>
                </c:pt>
                <c:pt idx="355">
                  <c:v>460.98953459200317</c:v>
                </c:pt>
                <c:pt idx="356">
                  <c:v>461.08676814320989</c:v>
                </c:pt>
                <c:pt idx="357">
                  <c:v>461.18394090056563</c:v>
                </c:pt>
                <c:pt idx="358">
                  <c:v>461.28105283121897</c:v>
                </c:pt>
                <c:pt idx="359">
                  <c:v>461.37810390222711</c:v>
                </c:pt>
                <c:pt idx="360">
                  <c:v>461.47509408084949</c:v>
                </c:pt>
                <c:pt idx="361">
                  <c:v>461.57202333403922</c:v>
                </c:pt>
                <c:pt idx="362">
                  <c:v>461.66889162908552</c:v>
                </c:pt>
                <c:pt idx="363">
                  <c:v>461.76569893324472</c:v>
                </c:pt>
                <c:pt idx="364">
                  <c:v>461.86244521370645</c:v>
                </c:pt>
                <c:pt idx="365">
                  <c:v>461.95913043760294</c:v>
                </c:pt>
                <c:pt idx="366">
                  <c:v>462.05575457233488</c:v>
                </c:pt>
                <c:pt idx="367">
                  <c:v>462.1523175850952</c:v>
                </c:pt>
                <c:pt idx="368">
                  <c:v>462.24881944325699</c:v>
                </c:pt>
                <c:pt idx="369">
                  <c:v>462.3452601140288</c:v>
                </c:pt>
                <c:pt idx="370">
                  <c:v>462.44163956483629</c:v>
                </c:pt>
                <c:pt idx="371">
                  <c:v>462.53795776305196</c:v>
                </c:pt>
                <c:pt idx="372">
                  <c:v>462.63421467608208</c:v>
                </c:pt>
                <c:pt idx="373">
                  <c:v>462.73041027116426</c:v>
                </c:pt>
                <c:pt idx="374">
                  <c:v>462.82654451594476</c:v>
                </c:pt>
                <c:pt idx="375">
                  <c:v>462.92261737770815</c:v>
                </c:pt>
                <c:pt idx="376">
                  <c:v>463.018628823982</c:v>
                </c:pt>
                <c:pt idx="377">
                  <c:v>463.11457882222618</c:v>
                </c:pt>
                <c:pt idx="378">
                  <c:v>463.21046733995968</c:v>
                </c:pt>
                <c:pt idx="379">
                  <c:v>463.30629434471336</c:v>
                </c:pt>
                <c:pt idx="380">
                  <c:v>463.40205980402749</c:v>
                </c:pt>
                <c:pt idx="381">
                  <c:v>463.49776368552881</c:v>
                </c:pt>
                <c:pt idx="382">
                  <c:v>463.593405956683</c:v>
                </c:pt>
                <c:pt idx="383">
                  <c:v>463.68898658513149</c:v>
                </c:pt>
                <c:pt idx="384">
                  <c:v>463.78450553858681</c:v>
                </c:pt>
                <c:pt idx="385">
                  <c:v>463.87996278462651</c:v>
                </c:pt>
                <c:pt idx="386">
                  <c:v>463.97535829094807</c:v>
                </c:pt>
                <c:pt idx="387">
                  <c:v>464.07069202519438</c:v>
                </c:pt>
                <c:pt idx="388">
                  <c:v>464.1659639551961</c:v>
                </c:pt>
                <c:pt idx="389">
                  <c:v>464.2611740485147</c:v>
                </c:pt>
                <c:pt idx="390">
                  <c:v>464.35632227306689</c:v>
                </c:pt>
                <c:pt idx="391">
                  <c:v>464.45140859648814</c:v>
                </c:pt>
                <c:pt idx="392">
                  <c:v>464.5464329866407</c:v>
                </c:pt>
                <c:pt idx="393">
                  <c:v>464.64139541134648</c:v>
                </c:pt>
                <c:pt idx="394">
                  <c:v>464.73629583839403</c:v>
                </c:pt>
                <c:pt idx="395">
                  <c:v>464.83113423569756</c:v>
                </c:pt>
                <c:pt idx="396">
                  <c:v>464.92591057112412</c:v>
                </c:pt>
                <c:pt idx="397">
                  <c:v>465.02062481246128</c:v>
                </c:pt>
                <c:pt idx="398">
                  <c:v>465.11527692777668</c:v>
                </c:pt>
                <c:pt idx="399">
                  <c:v>465.20986688495242</c:v>
                </c:pt>
                <c:pt idx="400">
                  <c:v>465.30439465194303</c:v>
                </c:pt>
                <c:pt idx="401">
                  <c:v>465.39886019672758</c:v>
                </c:pt>
                <c:pt idx="402">
                  <c:v>465.49326348730432</c:v>
                </c:pt>
                <c:pt idx="403">
                  <c:v>465.58760449168892</c:v>
                </c:pt>
                <c:pt idx="404">
                  <c:v>465.6818831779118</c:v>
                </c:pt>
                <c:pt idx="405">
                  <c:v>465.77609951409244</c:v>
                </c:pt>
                <c:pt idx="406">
                  <c:v>465.87025346823435</c:v>
                </c:pt>
                <c:pt idx="407">
                  <c:v>465.96434500851058</c:v>
                </c:pt>
                <c:pt idx="408">
                  <c:v>466.05837410300893</c:v>
                </c:pt>
                <c:pt idx="409">
                  <c:v>466.15234071989818</c:v>
                </c:pt>
                <c:pt idx="410">
                  <c:v>466.24624482733793</c:v>
                </c:pt>
                <c:pt idx="411">
                  <c:v>466.3400863934819</c:v>
                </c:pt>
                <c:pt idx="412">
                  <c:v>466.4338653866302</c:v>
                </c:pt>
                <c:pt idx="413">
                  <c:v>466.52758177494172</c:v>
                </c:pt>
                <c:pt idx="414">
                  <c:v>466.62123552664411</c:v>
                </c:pt>
                <c:pt idx="415">
                  <c:v>466.71482661010145</c:v>
                </c:pt>
                <c:pt idx="416">
                  <c:v>466.80835499345039</c:v>
                </c:pt>
                <c:pt idx="417">
                  <c:v>466.90182064512857</c:v>
                </c:pt>
                <c:pt idx="418">
                  <c:v>466.99522353348823</c:v>
                </c:pt>
                <c:pt idx="419">
                  <c:v>467.08856362680854</c:v>
                </c:pt>
                <c:pt idx="420">
                  <c:v>467.18184089349677</c:v>
                </c:pt>
                <c:pt idx="421">
                  <c:v>467.27505530195452</c:v>
                </c:pt>
                <c:pt idx="422">
                  <c:v>467.36820682057993</c:v>
                </c:pt>
                <c:pt idx="423">
                  <c:v>467.46129541788008</c:v>
                </c:pt>
                <c:pt idx="424">
                  <c:v>467.55432106223003</c:v>
                </c:pt>
                <c:pt idx="425">
                  <c:v>467.64728372211738</c:v>
                </c:pt>
                <c:pt idx="426">
                  <c:v>467.7401833660133</c:v>
                </c:pt>
                <c:pt idx="427">
                  <c:v>467.83301996263879</c:v>
                </c:pt>
                <c:pt idx="428">
                  <c:v>467.92579348032456</c:v>
                </c:pt>
                <c:pt idx="429">
                  <c:v>468.01850388770919</c:v>
                </c:pt>
                <c:pt idx="430">
                  <c:v>468.11115115339311</c:v>
                </c:pt>
                <c:pt idx="431">
                  <c:v>468.20373524594254</c:v>
                </c:pt>
                <c:pt idx="432">
                  <c:v>468.29625613404733</c:v>
                </c:pt>
                <c:pt idx="433">
                  <c:v>468.38871378631291</c:v>
                </c:pt>
                <c:pt idx="434">
                  <c:v>468.48110817138678</c:v>
                </c:pt>
                <c:pt idx="435">
                  <c:v>468.57343925806373</c:v>
                </c:pt>
                <c:pt idx="436">
                  <c:v>468.66570701496511</c:v>
                </c:pt>
                <c:pt idx="437">
                  <c:v>468.75791141086404</c:v>
                </c:pt>
                <c:pt idx="438">
                  <c:v>468.85005241443821</c:v>
                </c:pt>
                <c:pt idx="439">
                  <c:v>468.9421299945829</c:v>
                </c:pt>
                <c:pt idx="440">
                  <c:v>469.03414412004349</c:v>
                </c:pt>
                <c:pt idx="441">
                  <c:v>469.12609475962381</c:v>
                </c:pt>
                <c:pt idx="442">
                  <c:v>469.21798188213984</c:v>
                </c:pt>
                <c:pt idx="443">
                  <c:v>469.30980545653063</c:v>
                </c:pt>
                <c:pt idx="444">
                  <c:v>469.40156545161625</c:v>
                </c:pt>
                <c:pt idx="445">
                  <c:v>469.49326183633895</c:v>
                </c:pt>
                <c:pt idx="446">
                  <c:v>469.58489457959593</c:v>
                </c:pt>
                <c:pt idx="447">
                  <c:v>469.67646365032095</c:v>
                </c:pt>
                <c:pt idx="448">
                  <c:v>469.76796901755301</c:v>
                </c:pt>
                <c:pt idx="449">
                  <c:v>469.85941065023587</c:v>
                </c:pt>
                <c:pt idx="450">
                  <c:v>469.95078851737929</c:v>
                </c:pt>
                <c:pt idx="451">
                  <c:v>470.04210258805068</c:v>
                </c:pt>
                <c:pt idx="452">
                  <c:v>470.13335283118073</c:v>
                </c:pt>
                <c:pt idx="453">
                  <c:v>470.2245392159536</c:v>
                </c:pt>
                <c:pt idx="454">
                  <c:v>470.31566171143749</c:v>
                </c:pt>
                <c:pt idx="455">
                  <c:v>470.40672028674948</c:v>
                </c:pt>
                <c:pt idx="456">
                  <c:v>470.49771491108453</c:v>
                </c:pt>
                <c:pt idx="457">
                  <c:v>470.58864555352091</c:v>
                </c:pt>
                <c:pt idx="458">
                  <c:v>470.67951218329438</c:v>
                </c:pt>
                <c:pt idx="459">
                  <c:v>470.77031476951788</c:v>
                </c:pt>
                <c:pt idx="460">
                  <c:v>470.86105328153002</c:v>
                </c:pt>
                <c:pt idx="461">
                  <c:v>470.95172768853291</c:v>
                </c:pt>
                <c:pt idx="462">
                  <c:v>471.04233795979428</c:v>
                </c:pt>
                <c:pt idx="463">
                  <c:v>471.13288406460146</c:v>
                </c:pt>
                <c:pt idx="464">
                  <c:v>471.22336597222278</c:v>
                </c:pt>
                <c:pt idx="465">
                  <c:v>471.31378365205609</c:v>
                </c:pt>
                <c:pt idx="466">
                  <c:v>471.40413707342731</c:v>
                </c:pt>
                <c:pt idx="467">
                  <c:v>471.49442620571085</c:v>
                </c:pt>
                <c:pt idx="468">
                  <c:v>471.58465101828551</c:v>
                </c:pt>
                <c:pt idx="469">
                  <c:v>471.67481148053463</c:v>
                </c:pt>
                <c:pt idx="470">
                  <c:v>471.76490756199092</c:v>
                </c:pt>
                <c:pt idx="471">
                  <c:v>471.85493923209623</c:v>
                </c:pt>
                <c:pt idx="472">
                  <c:v>471.94490646025127</c:v>
                </c:pt>
                <c:pt idx="473">
                  <c:v>472.03480921604046</c:v>
                </c:pt>
                <c:pt idx="474">
                  <c:v>472.12464746898621</c:v>
                </c:pt>
                <c:pt idx="475">
                  <c:v>472.2144211885589</c:v>
                </c:pt>
                <c:pt idx="476">
                  <c:v>472.30413034443785</c:v>
                </c:pt>
                <c:pt idx="477">
                  <c:v>472.39377490608314</c:v>
                </c:pt>
                <c:pt idx="478">
                  <c:v>472.48335484320103</c:v>
                </c:pt>
                <c:pt idx="479">
                  <c:v>472.5728701254198</c:v>
                </c:pt>
                <c:pt idx="480">
                  <c:v>472.66232072233714</c:v>
                </c:pt>
                <c:pt idx="481">
                  <c:v>472.75170660370463</c:v>
                </c:pt>
                <c:pt idx="482">
                  <c:v>472.8410277391539</c:v>
                </c:pt>
                <c:pt idx="483">
                  <c:v>472.93028409846551</c:v>
                </c:pt>
                <c:pt idx="484">
                  <c:v>473.01947565133219</c:v>
                </c:pt>
                <c:pt idx="485">
                  <c:v>473.10860236751489</c:v>
                </c:pt>
                <c:pt idx="486">
                  <c:v>473.19766421683369</c:v>
                </c:pt>
                <c:pt idx="487">
                  <c:v>473.2866611690867</c:v>
                </c:pt>
                <c:pt idx="488">
                  <c:v>473.37559319405437</c:v>
                </c:pt>
                <c:pt idx="489">
                  <c:v>473.46446026175261</c:v>
                </c:pt>
                <c:pt idx="490">
                  <c:v>473.55326234175317</c:v>
                </c:pt>
                <c:pt idx="491">
                  <c:v>473.64199940417978</c:v>
                </c:pt>
                <c:pt idx="492">
                  <c:v>473.73067141891346</c:v>
                </c:pt>
                <c:pt idx="493">
                  <c:v>473.81927835587663</c:v>
                </c:pt>
                <c:pt idx="494">
                  <c:v>473.90782018502802</c:v>
                </c:pt>
                <c:pt idx="495">
                  <c:v>473.99629687625014</c:v>
                </c:pt>
                <c:pt idx="496">
                  <c:v>474.0847083996814</c:v>
                </c:pt>
                <c:pt idx="497">
                  <c:v>474.1730547252879</c:v>
                </c:pt>
                <c:pt idx="498">
                  <c:v>474.26133582317254</c:v>
                </c:pt>
                <c:pt idx="499">
                  <c:v>474.34955166330678</c:v>
                </c:pt>
                <c:pt idx="500">
                  <c:v>474.4377022158335</c:v>
                </c:pt>
                <c:pt idx="501">
                  <c:v>474.52578745086572</c:v>
                </c:pt>
                <c:pt idx="502">
                  <c:v>474.61380733849018</c:v>
                </c:pt>
                <c:pt idx="503">
                  <c:v>474.70176184898514</c:v>
                </c:pt>
                <c:pt idx="504">
                  <c:v>474.78965095233048</c:v>
                </c:pt>
                <c:pt idx="505">
                  <c:v>474.87747461889001</c:v>
                </c:pt>
                <c:pt idx="506">
                  <c:v>474.96523281889563</c:v>
                </c:pt>
                <c:pt idx="507">
                  <c:v>475.05292552243043</c:v>
                </c:pt>
                <c:pt idx="508">
                  <c:v>475.14055269991042</c:v>
                </c:pt>
                <c:pt idx="509">
                  <c:v>475.22811432154242</c:v>
                </c:pt>
                <c:pt idx="510">
                  <c:v>475.31561035770676</c:v>
                </c:pt>
                <c:pt idx="511">
                  <c:v>475.40304077861498</c:v>
                </c:pt>
                <c:pt idx="512">
                  <c:v>475.49040555475767</c:v>
                </c:pt>
                <c:pt idx="513">
                  <c:v>475.577704656371</c:v>
                </c:pt>
                <c:pt idx="514">
                  <c:v>475.66493805396624</c:v>
                </c:pt>
                <c:pt idx="515">
                  <c:v>475.75210571790376</c:v>
                </c:pt>
                <c:pt idx="516">
                  <c:v>475.83920761866091</c:v>
                </c:pt>
                <c:pt idx="517">
                  <c:v>475.92624372663869</c:v>
                </c:pt>
                <c:pt idx="518">
                  <c:v>476.01321401238505</c:v>
                </c:pt>
                <c:pt idx="519">
                  <c:v>476.10011844632749</c:v>
                </c:pt>
                <c:pt idx="520">
                  <c:v>476.18695699910569</c:v>
                </c:pt>
                <c:pt idx="521">
                  <c:v>476.27372964119218</c:v>
                </c:pt>
                <c:pt idx="522">
                  <c:v>476.36043634319475</c:v>
                </c:pt>
                <c:pt idx="523">
                  <c:v>476.44707707566403</c:v>
                </c:pt>
                <c:pt idx="524">
                  <c:v>476.53365180924044</c:v>
                </c:pt>
                <c:pt idx="525">
                  <c:v>476.62016051460682</c:v>
                </c:pt>
                <c:pt idx="526">
                  <c:v>476.70660316234347</c:v>
                </c:pt>
                <c:pt idx="527">
                  <c:v>476.79297972318665</c:v>
                </c:pt>
                <c:pt idx="528">
                  <c:v>476.8792901677968</c:v>
                </c:pt>
                <c:pt idx="529">
                  <c:v>476.96553446701455</c:v>
                </c:pt>
                <c:pt idx="530">
                  <c:v>477.05171259141667</c:v>
                </c:pt>
                <c:pt idx="531">
                  <c:v>477.1378245119102</c:v>
                </c:pt>
                <c:pt idx="532">
                  <c:v>477.2238701992344</c:v>
                </c:pt>
                <c:pt idx="533">
                  <c:v>477.30984962426214</c:v>
                </c:pt>
                <c:pt idx="534">
                  <c:v>477.39576275770332</c:v>
                </c:pt>
                <c:pt idx="535">
                  <c:v>477.48160957057939</c:v>
                </c:pt>
                <c:pt idx="536">
                  <c:v>477.56739003365936</c:v>
                </c:pt>
                <c:pt idx="537">
                  <c:v>477.65310411784134</c:v>
                </c:pt>
                <c:pt idx="538">
                  <c:v>477.73875179417053</c:v>
                </c:pt>
                <c:pt idx="539">
                  <c:v>477.82433303343663</c:v>
                </c:pt>
                <c:pt idx="540">
                  <c:v>477.90984780672858</c:v>
                </c:pt>
                <c:pt idx="541">
                  <c:v>477.99529608501416</c:v>
                </c:pt>
                <c:pt idx="542">
                  <c:v>478.08067783932842</c:v>
                </c:pt>
                <c:pt idx="543">
                  <c:v>478.16599304062578</c:v>
                </c:pt>
                <c:pt idx="544">
                  <c:v>478.2512416600344</c:v>
                </c:pt>
                <c:pt idx="545">
                  <c:v>478.33642366865888</c:v>
                </c:pt>
                <c:pt idx="546">
                  <c:v>478.42153903758339</c:v>
                </c:pt>
                <c:pt idx="547">
                  <c:v>478.50658773790957</c:v>
                </c:pt>
                <c:pt idx="548">
                  <c:v>478.59156974071931</c:v>
                </c:pt>
                <c:pt idx="549">
                  <c:v>478.67648501735295</c:v>
                </c:pt>
                <c:pt idx="550">
                  <c:v>478.76133353885871</c:v>
                </c:pt>
                <c:pt idx="551">
                  <c:v>478.84611527658143</c:v>
                </c:pt>
                <c:pt idx="552">
                  <c:v>478.93083020164181</c:v>
                </c:pt>
                <c:pt idx="553">
                  <c:v>479.01547828537963</c:v>
                </c:pt>
                <c:pt idx="554">
                  <c:v>479.10005949901381</c:v>
                </c:pt>
                <c:pt idx="555">
                  <c:v>479.18457381390016</c:v>
                </c:pt>
                <c:pt idx="556">
                  <c:v>479.26902120140875</c:v>
                </c:pt>
                <c:pt idx="557">
                  <c:v>479.35340163275288</c:v>
                </c:pt>
                <c:pt idx="558">
                  <c:v>479.43771507945229</c:v>
                </c:pt>
                <c:pt idx="559">
                  <c:v>479.52196151281606</c:v>
                </c:pt>
                <c:pt idx="560">
                  <c:v>479.60614090434461</c:v>
                </c:pt>
                <c:pt idx="561">
                  <c:v>479.69025322536362</c:v>
                </c:pt>
                <c:pt idx="562">
                  <c:v>479.77429844742272</c:v>
                </c:pt>
                <c:pt idx="563">
                  <c:v>479.85827654192434</c:v>
                </c:pt>
                <c:pt idx="564">
                  <c:v>479.94218748051821</c:v>
                </c:pt>
                <c:pt idx="565">
                  <c:v>480.02603123462609</c:v>
                </c:pt>
                <c:pt idx="566">
                  <c:v>480.10980777581187</c:v>
                </c:pt>
                <c:pt idx="567">
                  <c:v>480.19351707566079</c:v>
                </c:pt>
                <c:pt idx="568">
                  <c:v>480.27715910577712</c:v>
                </c:pt>
                <c:pt idx="569">
                  <c:v>480.36073383778086</c:v>
                </c:pt>
                <c:pt idx="570">
                  <c:v>480.44424124330618</c:v>
                </c:pt>
                <c:pt idx="571">
                  <c:v>480.52768129406701</c:v>
                </c:pt>
                <c:pt idx="572">
                  <c:v>480.61105396171155</c:v>
                </c:pt>
                <c:pt idx="573">
                  <c:v>480.69435921796526</c:v>
                </c:pt>
                <c:pt idx="574">
                  <c:v>480.77759703452057</c:v>
                </c:pt>
                <c:pt idx="575">
                  <c:v>480.86076738317547</c:v>
                </c:pt>
                <c:pt idx="576">
                  <c:v>480.94387023568441</c:v>
                </c:pt>
                <c:pt idx="577">
                  <c:v>481.02690556393367</c:v>
                </c:pt>
                <c:pt idx="578">
                  <c:v>481.10987333955183</c:v>
                </c:pt>
                <c:pt idx="579">
                  <c:v>481.19277353465259</c:v>
                </c:pt>
                <c:pt idx="580">
                  <c:v>481.27560612089462</c:v>
                </c:pt>
                <c:pt idx="581">
                  <c:v>481.35837107028152</c:v>
                </c:pt>
                <c:pt idx="582">
                  <c:v>481.44106835464652</c:v>
                </c:pt>
                <c:pt idx="583">
                  <c:v>481.52369794601026</c:v>
                </c:pt>
                <c:pt idx="584">
                  <c:v>481.60625981622036</c:v>
                </c:pt>
                <c:pt idx="585">
                  <c:v>481.68875393741092</c:v>
                </c:pt>
                <c:pt idx="586">
                  <c:v>481.77118028149511</c:v>
                </c:pt>
                <c:pt idx="587">
                  <c:v>481.85353882046178</c:v>
                </c:pt>
                <c:pt idx="588">
                  <c:v>481.9358295264667</c:v>
                </c:pt>
                <c:pt idx="589">
                  <c:v>482.01805237157623</c:v>
                </c:pt>
                <c:pt idx="590">
                  <c:v>482.10020732777906</c:v>
                </c:pt>
                <c:pt idx="591">
                  <c:v>482.18229436729655</c:v>
                </c:pt>
                <c:pt idx="592">
                  <c:v>482.26431346218612</c:v>
                </c:pt>
                <c:pt idx="593">
                  <c:v>482.34626458469523</c:v>
                </c:pt>
                <c:pt idx="594">
                  <c:v>482.42814770697032</c:v>
                </c:pt>
                <c:pt idx="595">
                  <c:v>482.50996280123678</c:v>
                </c:pt>
                <c:pt idx="596">
                  <c:v>482.59170983972166</c:v>
                </c:pt>
                <c:pt idx="597">
                  <c:v>482.67338879472032</c:v>
                </c:pt>
                <c:pt idx="598">
                  <c:v>482.75499963845436</c:v>
                </c:pt>
                <c:pt idx="599">
                  <c:v>482.83654234324695</c:v>
                </c:pt>
                <c:pt idx="600">
                  <c:v>482.91801688141123</c:v>
                </c:pt>
                <c:pt idx="601">
                  <c:v>482.99942322531649</c:v>
                </c:pt>
                <c:pt idx="602">
                  <c:v>483.08076134728219</c:v>
                </c:pt>
                <c:pt idx="603">
                  <c:v>483.16203121978361</c:v>
                </c:pt>
                <c:pt idx="604">
                  <c:v>483.24323281519878</c:v>
                </c:pt>
                <c:pt idx="605">
                  <c:v>483.32436610592129</c:v>
                </c:pt>
                <c:pt idx="606">
                  <c:v>483.4054310645563</c:v>
                </c:pt>
                <c:pt idx="607">
                  <c:v>483.48642766339736</c:v>
                </c:pt>
                <c:pt idx="608">
                  <c:v>483.56735587506142</c:v>
                </c:pt>
                <c:pt idx="609">
                  <c:v>483.64821567208384</c:v>
                </c:pt>
                <c:pt idx="610">
                  <c:v>483.72900702699474</c:v>
                </c:pt>
                <c:pt idx="611">
                  <c:v>483.80972991238593</c:v>
                </c:pt>
                <c:pt idx="612">
                  <c:v>483.89038430080427</c:v>
                </c:pt>
                <c:pt idx="613">
                  <c:v>483.97097016492103</c:v>
                </c:pt>
                <c:pt idx="614">
                  <c:v>484.05148747735234</c:v>
                </c:pt>
                <c:pt idx="615">
                  <c:v>484.1319362108639</c:v>
                </c:pt>
                <c:pt idx="616">
                  <c:v>484.21231633805462</c:v>
                </c:pt>
                <c:pt idx="617">
                  <c:v>484.2926278315764</c:v>
                </c:pt>
                <c:pt idx="618">
                  <c:v>484.37287066432333</c:v>
                </c:pt>
                <c:pt idx="619">
                  <c:v>484.45304480897443</c:v>
                </c:pt>
                <c:pt idx="620">
                  <c:v>484.53315023828441</c:v>
                </c:pt>
                <c:pt idx="621">
                  <c:v>484.61318692510508</c:v>
                </c:pt>
                <c:pt idx="622">
                  <c:v>484.69315484227593</c:v>
                </c:pt>
                <c:pt idx="623">
                  <c:v>484.77305396269071</c:v>
                </c:pt>
                <c:pt idx="624">
                  <c:v>484.85288425906168</c:v>
                </c:pt>
                <c:pt idx="625">
                  <c:v>484.9326457044325</c:v>
                </c:pt>
                <c:pt idx="626">
                  <c:v>485.01233827171217</c:v>
                </c:pt>
                <c:pt idx="627">
                  <c:v>485.09196193378972</c:v>
                </c:pt>
                <c:pt idx="628">
                  <c:v>485.17151666363429</c:v>
                </c:pt>
                <c:pt idx="629">
                  <c:v>485.25100243435008</c:v>
                </c:pt>
                <c:pt idx="630">
                  <c:v>485.33041921883461</c:v>
                </c:pt>
                <c:pt idx="631">
                  <c:v>485.40976699016159</c:v>
                </c:pt>
                <c:pt idx="632">
                  <c:v>485.48904572129885</c:v>
                </c:pt>
                <c:pt idx="633">
                  <c:v>485.56825538554426</c:v>
                </c:pt>
                <c:pt idx="634">
                  <c:v>485.64739595586678</c:v>
                </c:pt>
                <c:pt idx="635">
                  <c:v>485.7264674053709</c:v>
                </c:pt>
                <c:pt idx="636">
                  <c:v>485.80546970727721</c:v>
                </c:pt>
                <c:pt idx="637">
                  <c:v>485.88440283471596</c:v>
                </c:pt>
                <c:pt idx="638">
                  <c:v>485.96326676093059</c:v>
                </c:pt>
                <c:pt idx="639">
                  <c:v>486.04206145913503</c:v>
                </c:pt>
                <c:pt idx="640">
                  <c:v>486.12078690255032</c:v>
                </c:pt>
                <c:pt idx="641">
                  <c:v>486.19944306446649</c:v>
                </c:pt>
                <c:pt idx="642">
                  <c:v>486.2780299182034</c:v>
                </c:pt>
                <c:pt idx="643">
                  <c:v>486.35654743700906</c:v>
                </c:pt>
                <c:pt idx="644">
                  <c:v>486.43499559426266</c:v>
                </c:pt>
                <c:pt idx="645">
                  <c:v>486.51337436336081</c:v>
                </c:pt>
                <c:pt idx="646">
                  <c:v>486.59168371755544</c:v>
                </c:pt>
                <c:pt idx="647">
                  <c:v>486.66992363042095</c:v>
                </c:pt>
                <c:pt idx="648">
                  <c:v>486.74809407536475</c:v>
                </c:pt>
                <c:pt idx="649">
                  <c:v>486.8261950257438</c:v>
                </c:pt>
                <c:pt idx="650">
                  <c:v>486.90422645509665</c:v>
                </c:pt>
                <c:pt idx="651">
                  <c:v>486.98218833695898</c:v>
                </c:pt>
                <c:pt idx="652">
                  <c:v>487.06008064480079</c:v>
                </c:pt>
                <c:pt idx="653">
                  <c:v>487.13790335216231</c:v>
                </c:pt>
                <c:pt idx="654">
                  <c:v>487.21565643264518</c:v>
                </c:pt>
                <c:pt idx="655">
                  <c:v>487.29333985984147</c:v>
                </c:pt>
                <c:pt idx="656">
                  <c:v>487.37095360742927</c:v>
                </c:pt>
                <c:pt idx="657">
                  <c:v>487.4484976490038</c:v>
                </c:pt>
                <c:pt idx="658">
                  <c:v>487.52597195818282</c:v>
                </c:pt>
                <c:pt idx="659">
                  <c:v>487.60337650873112</c:v>
                </c:pt>
                <c:pt idx="660">
                  <c:v>487.68071127428777</c:v>
                </c:pt>
                <c:pt idx="661">
                  <c:v>487.75797622866804</c:v>
                </c:pt>
                <c:pt idx="662">
                  <c:v>487.83517134558662</c:v>
                </c:pt>
                <c:pt idx="663">
                  <c:v>487.91229659879804</c:v>
                </c:pt>
                <c:pt idx="664">
                  <c:v>487.98935196221811</c:v>
                </c:pt>
                <c:pt idx="665">
                  <c:v>488.06633740958694</c:v>
                </c:pt>
                <c:pt idx="666">
                  <c:v>488.1432529147441</c:v>
                </c:pt>
                <c:pt idx="667">
                  <c:v>488.22009845164791</c:v>
                </c:pt>
                <c:pt idx="668">
                  <c:v>488.29687399410801</c:v>
                </c:pt>
                <c:pt idx="669">
                  <c:v>488.37357951610329</c:v>
                </c:pt>
                <c:pt idx="670">
                  <c:v>488.45021499155678</c:v>
                </c:pt>
                <c:pt idx="671">
                  <c:v>488.52678039449893</c:v>
                </c:pt>
                <c:pt idx="672">
                  <c:v>488.60327569883498</c:v>
                </c:pt>
                <c:pt idx="673">
                  <c:v>488.67970087865882</c:v>
                </c:pt>
                <c:pt idx="674">
                  <c:v>488.7560559079464</c:v>
                </c:pt>
                <c:pt idx="675">
                  <c:v>488.83234076082255</c:v>
                </c:pt>
                <c:pt idx="676">
                  <c:v>488.90855541135357</c:v>
                </c:pt>
                <c:pt idx="677">
                  <c:v>488.98469983366414</c:v>
                </c:pt>
                <c:pt idx="678">
                  <c:v>489.06077400183642</c:v>
                </c:pt>
                <c:pt idx="679">
                  <c:v>489.13677789008779</c:v>
                </c:pt>
                <c:pt idx="680">
                  <c:v>489.2127114725655</c:v>
                </c:pt>
                <c:pt idx="681">
                  <c:v>489.28857472351291</c:v>
                </c:pt>
                <c:pt idx="682">
                  <c:v>489.36436761711593</c:v>
                </c:pt>
                <c:pt idx="683">
                  <c:v>489.44009012768254</c:v>
                </c:pt>
                <c:pt idx="684">
                  <c:v>489.51574222945584</c:v>
                </c:pt>
                <c:pt idx="685">
                  <c:v>489.59132389669986</c:v>
                </c:pt>
                <c:pt idx="686">
                  <c:v>489.66683510386918</c:v>
                </c:pt>
                <c:pt idx="687">
                  <c:v>489.7422758251638</c:v>
                </c:pt>
                <c:pt idx="688">
                  <c:v>489.8176460350283</c:v>
                </c:pt>
                <c:pt idx="689">
                  <c:v>489.89294570787308</c:v>
                </c:pt>
                <c:pt idx="690">
                  <c:v>489.96817481807727</c:v>
                </c:pt>
                <c:pt idx="691">
                  <c:v>490.04333334008749</c:v>
                </c:pt>
                <c:pt idx="692">
                  <c:v>490.11842124837699</c:v>
                </c:pt>
                <c:pt idx="693">
                  <c:v>490.19343851745941</c:v>
                </c:pt>
                <c:pt idx="694">
                  <c:v>490.26838512183576</c:v>
                </c:pt>
                <c:pt idx="695">
                  <c:v>490.34326103602837</c:v>
                </c:pt>
                <c:pt idx="696">
                  <c:v>490.41806623457705</c:v>
                </c:pt>
                <c:pt idx="697">
                  <c:v>490.49280069216189</c:v>
                </c:pt>
                <c:pt idx="698">
                  <c:v>490.56746438332289</c:v>
                </c:pt>
                <c:pt idx="699">
                  <c:v>490.64205728269229</c:v>
                </c:pt>
                <c:pt idx="700">
                  <c:v>490.71657936492369</c:v>
                </c:pt>
                <c:pt idx="701">
                  <c:v>490.79103060473369</c:v>
                </c:pt>
                <c:pt idx="702">
                  <c:v>490.86541097678781</c:v>
                </c:pt>
                <c:pt idx="703">
                  <c:v>490.93972045584451</c:v>
                </c:pt>
                <c:pt idx="704">
                  <c:v>491.01395901662067</c:v>
                </c:pt>
                <c:pt idx="705">
                  <c:v>491.08812663395133</c:v>
                </c:pt>
                <c:pt idx="706">
                  <c:v>491.16222328257453</c:v>
                </c:pt>
                <c:pt idx="707">
                  <c:v>491.23624893732796</c:v>
                </c:pt>
                <c:pt idx="708">
                  <c:v>491.31020357310655</c:v>
                </c:pt>
                <c:pt idx="709">
                  <c:v>491.38408716471645</c:v>
                </c:pt>
                <c:pt idx="710">
                  <c:v>491.45789968707027</c:v>
                </c:pt>
                <c:pt idx="711">
                  <c:v>491.53164111511376</c:v>
                </c:pt>
                <c:pt idx="712">
                  <c:v>491.60531142377403</c:v>
                </c:pt>
                <c:pt idx="713">
                  <c:v>491.67891058800967</c:v>
                </c:pt>
                <c:pt idx="714">
                  <c:v>491.75243858282079</c:v>
                </c:pt>
                <c:pt idx="715">
                  <c:v>491.82589538322929</c:v>
                </c:pt>
                <c:pt idx="716">
                  <c:v>491.89928096424603</c:v>
                </c:pt>
                <c:pt idx="717">
                  <c:v>491.97259530097881</c:v>
                </c:pt>
                <c:pt idx="718">
                  <c:v>492.04583836843665</c:v>
                </c:pt>
                <c:pt idx="719">
                  <c:v>492.11901014183297</c:v>
                </c:pt>
                <c:pt idx="720">
                  <c:v>492.19211059619448</c:v>
                </c:pt>
                <c:pt idx="721">
                  <c:v>492.26513970679474</c:v>
                </c:pt>
                <c:pt idx="722">
                  <c:v>492.33809744871377</c:v>
                </c:pt>
                <c:pt idx="723">
                  <c:v>492.41098379718039</c:v>
                </c:pt>
                <c:pt idx="724">
                  <c:v>492.48379872746364</c:v>
                </c:pt>
                <c:pt idx="725">
                  <c:v>492.55654221479205</c:v>
                </c:pt>
                <c:pt idx="726">
                  <c:v>492.62921423443368</c:v>
                </c:pt>
                <c:pt idx="727">
                  <c:v>492.7018147617074</c:v>
                </c:pt>
                <c:pt idx="728">
                  <c:v>492.7743437719306</c:v>
                </c:pt>
                <c:pt idx="729">
                  <c:v>492.84680124045042</c:v>
                </c:pt>
                <c:pt idx="730">
                  <c:v>492.91918714265449</c:v>
                </c:pt>
                <c:pt idx="731">
                  <c:v>492.99150145395186</c:v>
                </c:pt>
                <c:pt idx="732">
                  <c:v>493.06374414975483</c:v>
                </c:pt>
                <c:pt idx="733">
                  <c:v>493.13591520547834</c:v>
                </c:pt>
                <c:pt idx="734">
                  <c:v>493.20801459663056</c:v>
                </c:pt>
                <c:pt idx="735">
                  <c:v>493.28004229866627</c:v>
                </c:pt>
                <c:pt idx="736">
                  <c:v>493.35199828717379</c:v>
                </c:pt>
                <c:pt idx="737">
                  <c:v>493.42388253761771</c:v>
                </c:pt>
                <c:pt idx="738">
                  <c:v>493.49569502558029</c:v>
                </c:pt>
                <c:pt idx="739">
                  <c:v>493.56743572670149</c:v>
                </c:pt>
                <c:pt idx="740">
                  <c:v>493.63910461652227</c:v>
                </c:pt>
                <c:pt idx="741">
                  <c:v>493.7107016707821</c:v>
                </c:pt>
                <c:pt idx="742">
                  <c:v>493.78222686501897</c:v>
                </c:pt>
                <c:pt idx="743">
                  <c:v>493.85368017505965</c:v>
                </c:pt>
                <c:pt idx="744">
                  <c:v>493.92506157647472</c:v>
                </c:pt>
                <c:pt idx="745">
                  <c:v>493.99637104508918</c:v>
                </c:pt>
                <c:pt idx="746">
                  <c:v>494.06760855665203</c:v>
                </c:pt>
                <c:pt idx="747">
                  <c:v>494.13877408692088</c:v>
                </c:pt>
                <c:pt idx="748">
                  <c:v>494.20986761175044</c:v>
                </c:pt>
                <c:pt idx="749">
                  <c:v>494.28088910688638</c:v>
                </c:pt>
                <c:pt idx="750">
                  <c:v>494.3518385482771</c:v>
                </c:pt>
                <c:pt idx="751">
                  <c:v>494.4227159117367</c:v>
                </c:pt>
                <c:pt idx="752">
                  <c:v>494.49352117324412</c:v>
                </c:pt>
                <c:pt idx="753">
                  <c:v>494.56425430859485</c:v>
                </c:pt>
                <c:pt idx="754">
                  <c:v>494.63491529387153</c:v>
                </c:pt>
                <c:pt idx="755">
                  <c:v>494.70550410502091</c:v>
                </c:pt>
                <c:pt idx="756">
                  <c:v>494.7760207180047</c:v>
                </c:pt>
                <c:pt idx="757">
                  <c:v>494.84646510888706</c:v>
                </c:pt>
                <c:pt idx="758">
                  <c:v>494.91683725373349</c:v>
                </c:pt>
                <c:pt idx="759">
                  <c:v>494.98713712855073</c:v>
                </c:pt>
                <c:pt idx="760">
                  <c:v>495.057364709517</c:v>
                </c:pt>
                <c:pt idx="761">
                  <c:v>495.1275199726943</c:v>
                </c:pt>
                <c:pt idx="762">
                  <c:v>495.19760289422032</c:v>
                </c:pt>
                <c:pt idx="763">
                  <c:v>495.2676134503439</c:v>
                </c:pt>
                <c:pt idx="764">
                  <c:v>495.33755161721922</c:v>
                </c:pt>
                <c:pt idx="765">
                  <c:v>495.40741737105071</c:v>
                </c:pt>
                <c:pt idx="766">
                  <c:v>495.47721068807175</c:v>
                </c:pt>
                <c:pt idx="767">
                  <c:v>495.5469315446008</c:v>
                </c:pt>
                <c:pt idx="768">
                  <c:v>495.61657991689856</c:v>
                </c:pt>
                <c:pt idx="769">
                  <c:v>495.68615578127771</c:v>
                </c:pt>
                <c:pt idx="770">
                  <c:v>495.75565911411178</c:v>
                </c:pt>
                <c:pt idx="771">
                  <c:v>495.82508989173976</c:v>
                </c:pt>
                <c:pt idx="772">
                  <c:v>495.89444809054356</c:v>
                </c:pt>
                <c:pt idx="773">
                  <c:v>495.96373368692821</c:v>
                </c:pt>
                <c:pt idx="774">
                  <c:v>496.03294665740805</c:v>
                </c:pt>
                <c:pt idx="775">
                  <c:v>496.10208697837282</c:v>
                </c:pt>
                <c:pt idx="776">
                  <c:v>496.17115462632256</c:v>
                </c:pt>
                <c:pt idx="777">
                  <c:v>496.24014957781122</c:v>
                </c:pt>
                <c:pt idx="778">
                  <c:v>496.30907180930797</c:v>
                </c:pt>
                <c:pt idx="779">
                  <c:v>496.37792129744196</c:v>
                </c:pt>
                <c:pt idx="780">
                  <c:v>496.44669801873414</c:v>
                </c:pt>
                <c:pt idx="781">
                  <c:v>496.51540194988888</c:v>
                </c:pt>
                <c:pt idx="782">
                  <c:v>496.58403306743492</c:v>
                </c:pt>
                <c:pt idx="783">
                  <c:v>496.65259134811271</c:v>
                </c:pt>
                <c:pt idx="784">
                  <c:v>496.72107676857127</c:v>
                </c:pt>
                <c:pt idx="785">
                  <c:v>496.78948930548108</c:v>
                </c:pt>
                <c:pt idx="786">
                  <c:v>496.85782893564897</c:v>
                </c:pt>
                <c:pt idx="787">
                  <c:v>496.92609563576849</c:v>
                </c:pt>
                <c:pt idx="788">
                  <c:v>496.99428938266612</c:v>
                </c:pt>
                <c:pt idx="789">
                  <c:v>497.06241015312611</c:v>
                </c:pt>
                <c:pt idx="790">
                  <c:v>497.13045792401198</c:v>
                </c:pt>
                <c:pt idx="791">
                  <c:v>497.19843267212542</c:v>
                </c:pt>
                <c:pt idx="792">
                  <c:v>497.26633437435976</c:v>
                </c:pt>
                <c:pt idx="793">
                  <c:v>497.33416300766038</c:v>
                </c:pt>
                <c:pt idx="794">
                  <c:v>497.40191854888718</c:v>
                </c:pt>
                <c:pt idx="795">
                  <c:v>497.46960097507235</c:v>
                </c:pt>
                <c:pt idx="796">
                  <c:v>497.53721026313843</c:v>
                </c:pt>
                <c:pt idx="797">
                  <c:v>497.60474639012904</c:v>
                </c:pt>
                <c:pt idx="798">
                  <c:v>497.6722093330207</c:v>
                </c:pt>
                <c:pt idx="799">
                  <c:v>497.73959906887524</c:v>
                </c:pt>
                <c:pt idx="800">
                  <c:v>497.80691557481617</c:v>
                </c:pt>
                <c:pt idx="801">
                  <c:v>497.8741588279201</c:v>
                </c:pt>
                <c:pt idx="802">
                  <c:v>497.94132880527951</c:v>
                </c:pt>
                <c:pt idx="803">
                  <c:v>498.00842548413169</c:v>
                </c:pt>
                <c:pt idx="804">
                  <c:v>498.07544884153805</c:v>
                </c:pt>
                <c:pt idx="805">
                  <c:v>498.14239885478042</c:v>
                </c:pt>
                <c:pt idx="806">
                  <c:v>498.20927550104682</c:v>
                </c:pt>
                <c:pt idx="807">
                  <c:v>498.27607875758628</c:v>
                </c:pt>
                <c:pt idx="808">
                  <c:v>498.34280860167337</c:v>
                </c:pt>
                <c:pt idx="809">
                  <c:v>498.40946501061973</c:v>
                </c:pt>
                <c:pt idx="810">
                  <c:v>498.47604796172624</c:v>
                </c:pt>
                <c:pt idx="811">
                  <c:v>498.54255743235632</c:v>
                </c:pt>
                <c:pt idx="812">
                  <c:v>498.60899339992955</c:v>
                </c:pt>
                <c:pt idx="813">
                  <c:v>498.67535584169838</c:v>
                </c:pt>
                <c:pt idx="814">
                  <c:v>498.74164473525667</c:v>
                </c:pt>
                <c:pt idx="815">
                  <c:v>498.80786005795466</c:v>
                </c:pt>
                <c:pt idx="816">
                  <c:v>498.87400178728564</c:v>
                </c:pt>
                <c:pt idx="817">
                  <c:v>498.94006990072654</c:v>
                </c:pt>
                <c:pt idx="818">
                  <c:v>499.00606437581069</c:v>
                </c:pt>
                <c:pt idx="819">
                  <c:v>499.0719851900937</c:v>
                </c:pt>
                <c:pt idx="820">
                  <c:v>499.13783232112166</c:v>
                </c:pt>
                <c:pt idx="821">
                  <c:v>499.20360574653233</c:v>
                </c:pt>
                <c:pt idx="822">
                  <c:v>499.26930544393127</c:v>
                </c:pt>
                <c:pt idx="823">
                  <c:v>499.33493139090865</c:v>
                </c:pt>
                <c:pt idx="824">
                  <c:v>499.40048356519844</c:v>
                </c:pt>
                <c:pt idx="825">
                  <c:v>499.46596194446283</c:v>
                </c:pt>
                <c:pt idx="826">
                  <c:v>499.5313665064138</c:v>
                </c:pt>
                <c:pt idx="827">
                  <c:v>499.59669722883638</c:v>
                </c:pt>
                <c:pt idx="828">
                  <c:v>499.66195408946646</c:v>
                </c:pt>
                <c:pt idx="829">
                  <c:v>499.72713706609579</c:v>
                </c:pt>
                <c:pt idx="830">
                  <c:v>499.79224613652298</c:v>
                </c:pt>
                <c:pt idx="831">
                  <c:v>499.85728127863842</c:v>
                </c:pt>
                <c:pt idx="832">
                  <c:v>499.92224247031379</c:v>
                </c:pt>
                <c:pt idx="833">
                  <c:v>499.98712968939094</c:v>
                </c:pt>
                <c:pt idx="834">
                  <c:v>500.05194291381201</c:v>
                </c:pt>
                <c:pt idx="835">
                  <c:v>500.11668212155206</c:v>
                </c:pt>
                <c:pt idx="836">
                  <c:v>500.18134729051587</c:v>
                </c:pt>
                <c:pt idx="837">
                  <c:v>500.24593839871591</c:v>
                </c:pt>
                <c:pt idx="838">
                  <c:v>500.310455424189</c:v>
                </c:pt>
                <c:pt idx="839">
                  <c:v>500.37489834493852</c:v>
                </c:pt>
                <c:pt idx="840">
                  <c:v>500.4392671390915</c:v>
                </c:pt>
                <c:pt idx="841">
                  <c:v>500.50356178468849</c:v>
                </c:pt>
                <c:pt idx="842">
                  <c:v>500.56778225989069</c:v>
                </c:pt>
                <c:pt idx="843">
                  <c:v>500.63192854276843</c:v>
                </c:pt>
                <c:pt idx="844">
                  <c:v>500.69600061157979</c:v>
                </c:pt>
                <c:pt idx="845">
                  <c:v>500.75999844443913</c:v>
                </c:pt>
                <c:pt idx="846">
                  <c:v>500.82392201960124</c:v>
                </c:pt>
                <c:pt idx="847">
                  <c:v>500.88777131529014</c:v>
                </c:pt>
                <c:pt idx="848">
                  <c:v>500.95154630981574</c:v>
                </c:pt>
                <c:pt idx="849">
                  <c:v>501.01524698139536</c:v>
                </c:pt>
                <c:pt idx="850">
                  <c:v>501.07887330837434</c:v>
                </c:pt>
                <c:pt idx="851">
                  <c:v>501.14242526912824</c:v>
                </c:pt>
                <c:pt idx="852">
                  <c:v>501.20590284201711</c:v>
                </c:pt>
                <c:pt idx="853">
                  <c:v>501.26930600537293</c:v>
                </c:pt>
                <c:pt idx="854">
                  <c:v>501.33263473765732</c:v>
                </c:pt>
                <c:pt idx="855">
                  <c:v>501.39588901733475</c:v>
                </c:pt>
                <c:pt idx="856">
                  <c:v>501.45906882278831</c:v>
                </c:pt>
                <c:pt idx="857">
                  <c:v>501.52217413260877</c:v>
                </c:pt>
                <c:pt idx="858">
                  <c:v>501.58520492527788</c:v>
                </c:pt>
                <c:pt idx="859">
                  <c:v>501.64816117929178</c:v>
                </c:pt>
                <c:pt idx="860">
                  <c:v>501.71104287325761</c:v>
                </c:pt>
                <c:pt idx="861">
                  <c:v>501.77384998576969</c:v>
                </c:pt>
                <c:pt idx="862">
                  <c:v>501.83658249542447</c:v>
                </c:pt>
                <c:pt idx="863">
                  <c:v>501.89924038089038</c:v>
                </c:pt>
                <c:pt idx="864">
                  <c:v>501.96182362080197</c:v>
                </c:pt>
                <c:pt idx="865">
                  <c:v>502.02433219386143</c:v>
                </c:pt>
                <c:pt idx="866">
                  <c:v>502.0867660787892</c:v>
                </c:pt>
                <c:pt idx="867">
                  <c:v>502.14912525435011</c:v>
                </c:pt>
                <c:pt idx="868">
                  <c:v>502.21140969925045</c:v>
                </c:pt>
                <c:pt idx="869">
                  <c:v>502.27361939238159</c:v>
                </c:pt>
                <c:pt idx="870">
                  <c:v>502.33575431245146</c:v>
                </c:pt>
                <c:pt idx="871">
                  <c:v>502.39781443838018</c:v>
                </c:pt>
                <c:pt idx="872">
                  <c:v>502.45979974899922</c:v>
                </c:pt>
                <c:pt idx="873">
                  <c:v>502.52171022321329</c:v>
                </c:pt>
                <c:pt idx="874">
                  <c:v>502.58354583990922</c:v>
                </c:pt>
                <c:pt idx="875">
                  <c:v>502.64530657806898</c:v>
                </c:pt>
                <c:pt idx="876">
                  <c:v>502.70699241667614</c:v>
                </c:pt>
                <c:pt idx="877">
                  <c:v>502.76860333467403</c:v>
                </c:pt>
                <c:pt idx="878">
                  <c:v>502.83013931110838</c:v>
                </c:pt>
                <c:pt idx="879">
                  <c:v>502.891600324992</c:v>
                </c:pt>
                <c:pt idx="880">
                  <c:v>502.95298635545987</c:v>
                </c:pt>
                <c:pt idx="881">
                  <c:v>503.01429738152177</c:v>
                </c:pt>
                <c:pt idx="882">
                  <c:v>503.07553338237875</c:v>
                </c:pt>
                <c:pt idx="883">
                  <c:v>503.13669433712698</c:v>
                </c:pt>
                <c:pt idx="884">
                  <c:v>503.19778022494819</c:v>
                </c:pt>
                <c:pt idx="885">
                  <c:v>503.25879102503154</c:v>
                </c:pt>
                <c:pt idx="886">
                  <c:v>503.31972671659952</c:v>
                </c:pt>
                <c:pt idx="887">
                  <c:v>503.38058727892002</c:v>
                </c:pt>
                <c:pt idx="888">
                  <c:v>503.44137269124423</c:v>
                </c:pt>
                <c:pt idx="889">
                  <c:v>503.5020829328509</c:v>
                </c:pt>
                <c:pt idx="890">
                  <c:v>503.56271798308427</c:v>
                </c:pt>
                <c:pt idx="891">
                  <c:v>503.62327782129182</c:v>
                </c:pt>
                <c:pt idx="892">
                  <c:v>503.68376242682444</c:v>
                </c:pt>
                <c:pt idx="893">
                  <c:v>503.74417177910379</c:v>
                </c:pt>
                <c:pt idx="894">
                  <c:v>503.80450585754687</c:v>
                </c:pt>
                <c:pt idx="895">
                  <c:v>503.86476464158045</c:v>
                </c:pt>
                <c:pt idx="896">
                  <c:v>503.92494811072032</c:v>
                </c:pt>
                <c:pt idx="897">
                  <c:v>503.98505624442765</c:v>
                </c:pt>
                <c:pt idx="898">
                  <c:v>504.04508902227604</c:v>
                </c:pt>
                <c:pt idx="899">
                  <c:v>504.10504642370967</c:v>
                </c:pt>
                <c:pt idx="900">
                  <c:v>504.16492842839659</c:v>
                </c:pt>
                <c:pt idx="901">
                  <c:v>504.22473501589201</c:v>
                </c:pt>
                <c:pt idx="902">
                  <c:v>504.28446616584057</c:v>
                </c:pt>
                <c:pt idx="903">
                  <c:v>504.34412185792638</c:v>
                </c:pt>
                <c:pt idx="904">
                  <c:v>504.40370207175971</c:v>
                </c:pt>
                <c:pt idx="905">
                  <c:v>504.46320678707497</c:v>
                </c:pt>
                <c:pt idx="906">
                  <c:v>504.52263598356836</c:v>
                </c:pt>
                <c:pt idx="907">
                  <c:v>504.58198964105117</c:v>
                </c:pt>
                <c:pt idx="908">
                  <c:v>504.6412677392745</c:v>
                </c:pt>
                <c:pt idx="909">
                  <c:v>504.70047025801694</c:v>
                </c:pt>
                <c:pt idx="910">
                  <c:v>504.75959717713624</c:v>
                </c:pt>
                <c:pt idx="911">
                  <c:v>504.81864847646557</c:v>
                </c:pt>
                <c:pt idx="912">
                  <c:v>504.87762413588399</c:v>
                </c:pt>
                <c:pt idx="913">
                  <c:v>504.93652413532556</c:v>
                </c:pt>
                <c:pt idx="914">
                  <c:v>504.99534845470492</c:v>
                </c:pt>
                <c:pt idx="915">
                  <c:v>505.05409707398729</c:v>
                </c:pt>
                <c:pt idx="916">
                  <c:v>505.11276997311592</c:v>
                </c:pt>
                <c:pt idx="917">
                  <c:v>505.1713671320951</c:v>
                </c:pt>
                <c:pt idx="918">
                  <c:v>505.22988853101026</c:v>
                </c:pt>
                <c:pt idx="919">
                  <c:v>505.28833414988503</c:v>
                </c:pt>
                <c:pt idx="920">
                  <c:v>505.34670396878215</c:v>
                </c:pt>
                <c:pt idx="921">
                  <c:v>505.40499796785269</c:v>
                </c:pt>
                <c:pt idx="922">
                  <c:v>505.46321612721943</c:v>
                </c:pt>
                <c:pt idx="923">
                  <c:v>505.52135842701978</c:v>
                </c:pt>
                <c:pt idx="924">
                  <c:v>505.5794248474719</c:v>
                </c:pt>
                <c:pt idx="925">
                  <c:v>505.63741536874477</c:v>
                </c:pt>
                <c:pt idx="926">
                  <c:v>505.69532997109792</c:v>
                </c:pt>
                <c:pt idx="927">
                  <c:v>505.75316863479122</c:v>
                </c:pt>
                <c:pt idx="928">
                  <c:v>505.81093134012508</c:v>
                </c:pt>
                <c:pt idx="929">
                  <c:v>505.86861806734248</c:v>
                </c:pt>
                <c:pt idx="930">
                  <c:v>505.9262287969425</c:v>
                </c:pt>
                <c:pt idx="931">
                  <c:v>505.98376350907847</c:v>
                </c:pt>
                <c:pt idx="932">
                  <c:v>506.04122218428961</c:v>
                </c:pt>
                <c:pt idx="933">
                  <c:v>506.09860480292548</c:v>
                </c:pt>
                <c:pt idx="934">
                  <c:v>506.15591134544695</c:v>
                </c:pt>
                <c:pt idx="935">
                  <c:v>506.21314179232024</c:v>
                </c:pt>
                <c:pt idx="936">
                  <c:v>506.27029612401725</c:v>
                </c:pt>
                <c:pt idx="937">
                  <c:v>506.32737432109451</c:v>
                </c:pt>
                <c:pt idx="938">
                  <c:v>506.38437636407724</c:v>
                </c:pt>
                <c:pt idx="939">
                  <c:v>506.44130223350334</c:v>
                </c:pt>
                <c:pt idx="940">
                  <c:v>506.49815191000152</c:v>
                </c:pt>
                <c:pt idx="941">
                  <c:v>506.55492537420196</c:v>
                </c:pt>
                <c:pt idx="942">
                  <c:v>506.61162260672251</c:v>
                </c:pt>
                <c:pt idx="943">
                  <c:v>506.66824358823726</c:v>
                </c:pt>
                <c:pt idx="944">
                  <c:v>506.7247882994032</c:v>
                </c:pt>
                <c:pt idx="945">
                  <c:v>506.78125672100896</c:v>
                </c:pt>
                <c:pt idx="946">
                  <c:v>506.83764883376108</c:v>
                </c:pt>
                <c:pt idx="947">
                  <c:v>506.89396461847912</c:v>
                </c:pt>
                <c:pt idx="948">
                  <c:v>506.95020405588423</c:v>
                </c:pt>
                <c:pt idx="949">
                  <c:v>507.00636712687486</c:v>
                </c:pt>
                <c:pt idx="950">
                  <c:v>507.06245381226972</c:v>
                </c:pt>
                <c:pt idx="951">
                  <c:v>507.11846409294873</c:v>
                </c:pt>
                <c:pt idx="952">
                  <c:v>507.17439794979293</c:v>
                </c:pt>
                <c:pt idx="953">
                  <c:v>507.2302553637644</c:v>
                </c:pt>
                <c:pt idx="954">
                  <c:v>507.28603631579165</c:v>
                </c:pt>
                <c:pt idx="955">
                  <c:v>507.34174078685288</c:v>
                </c:pt>
                <c:pt idx="956">
                  <c:v>507.39736875798337</c:v>
                </c:pt>
                <c:pt idx="957">
                  <c:v>507.45292021020379</c:v>
                </c:pt>
                <c:pt idx="958">
                  <c:v>507.50839512453513</c:v>
                </c:pt>
                <c:pt idx="959">
                  <c:v>507.563793482064</c:v>
                </c:pt>
                <c:pt idx="960">
                  <c:v>507.61911526394937</c:v>
                </c:pt>
                <c:pt idx="961">
                  <c:v>507.67436045127027</c:v>
                </c:pt>
                <c:pt idx="962">
                  <c:v>507.72952902517858</c:v>
                </c:pt>
                <c:pt idx="963">
                  <c:v>507.78462096693079</c:v>
                </c:pt>
                <c:pt idx="964">
                  <c:v>507.83963625769366</c:v>
                </c:pt>
                <c:pt idx="965">
                  <c:v>507.89457487868435</c:v>
                </c:pt>
                <c:pt idx="966">
                  <c:v>507.94943681117815</c:v>
                </c:pt>
                <c:pt idx="967">
                  <c:v>508.00422203646411</c:v>
                </c:pt>
                <c:pt idx="968">
                  <c:v>508.05893053586829</c:v>
                </c:pt>
                <c:pt idx="969">
                  <c:v>508.11356229069884</c:v>
                </c:pt>
                <c:pt idx="970">
                  <c:v>508.1681172823782</c:v>
                </c:pt>
                <c:pt idx="971">
                  <c:v>508.22259549223492</c:v>
                </c:pt>
                <c:pt idx="972">
                  <c:v>508.27699690168328</c:v>
                </c:pt>
                <c:pt idx="973">
                  <c:v>508.3313214922411</c:v>
                </c:pt>
                <c:pt idx="974">
                  <c:v>508.38556924529638</c:v>
                </c:pt>
                <c:pt idx="975">
                  <c:v>508.43974014239512</c:v>
                </c:pt>
                <c:pt idx="976">
                  <c:v>508.49383416499001</c:v>
                </c:pt>
                <c:pt idx="977">
                  <c:v>508.54785129471122</c:v>
                </c:pt>
                <c:pt idx="978">
                  <c:v>508.60179151309978</c:v>
                </c:pt>
                <c:pt idx="979">
                  <c:v>508.65565480174752</c:v>
                </c:pt>
                <c:pt idx="980">
                  <c:v>508.70944114223994</c:v>
                </c:pt>
                <c:pt idx="981">
                  <c:v>508.76315051629894</c:v>
                </c:pt>
                <c:pt idx="982">
                  <c:v>508.81678290556221</c:v>
                </c:pt>
                <c:pt idx="983">
                  <c:v>508.87033829173345</c:v>
                </c:pt>
                <c:pt idx="984">
                  <c:v>508.92381665652471</c:v>
                </c:pt>
                <c:pt idx="985">
                  <c:v>508.97721798171949</c:v>
                </c:pt>
                <c:pt idx="986">
                  <c:v>509.03054224904929</c:v>
                </c:pt>
                <c:pt idx="987">
                  <c:v>509.08378944037997</c:v>
                </c:pt>
                <c:pt idx="988">
                  <c:v>509.13695953751721</c:v>
                </c:pt>
                <c:pt idx="989">
                  <c:v>509.19005252230244</c:v>
                </c:pt>
                <c:pt idx="990">
                  <c:v>509.24306837663607</c:v>
                </c:pt>
                <c:pt idx="991">
                  <c:v>509.29600708240571</c:v>
                </c:pt>
                <c:pt idx="992">
                  <c:v>509.3488686215785</c:v>
                </c:pt>
                <c:pt idx="993">
                  <c:v>509.40165297608968</c:v>
                </c:pt>
                <c:pt idx="994">
                  <c:v>509.45436012791032</c:v>
                </c:pt>
                <c:pt idx="995">
                  <c:v>509.50699005908217</c:v>
                </c:pt>
                <c:pt idx="996">
                  <c:v>509.55954275163327</c:v>
                </c:pt>
                <c:pt idx="997">
                  <c:v>509.61201818764374</c:v>
                </c:pt>
                <c:pt idx="998">
                  <c:v>509.66441634918857</c:v>
                </c:pt>
                <c:pt idx="999">
                  <c:v>509.71673721835168</c:v>
                </c:pt>
                <c:pt idx="1000">
                  <c:v>509.76898077731443</c:v>
                </c:pt>
                <c:pt idx="1001">
                  <c:v>509.82114700824332</c:v>
                </c:pt>
                <c:pt idx="1002">
                  <c:v>509.87323589335517</c:v>
                </c:pt>
                <c:pt idx="1003">
                  <c:v>509.92524741481014</c:v>
                </c:pt>
                <c:pt idx="1004">
                  <c:v>509.97718155489594</c:v>
                </c:pt>
                <c:pt idx="1005">
                  <c:v>510.02903829587484</c:v>
                </c:pt>
                <c:pt idx="1006">
                  <c:v>510.08081762003695</c:v>
                </c:pt>
                <c:pt idx="1007">
                  <c:v>510.13251950974853</c:v>
                </c:pt>
                <c:pt idx="1008">
                  <c:v>510.18414394731707</c:v>
                </c:pt>
                <c:pt idx="1009">
                  <c:v>510.23569091508574</c:v>
                </c:pt>
                <c:pt idx="1010">
                  <c:v>510.28716039551966</c:v>
                </c:pt>
                <c:pt idx="1011">
                  <c:v>510.33855237105314</c:v>
                </c:pt>
                <c:pt idx="1012">
                  <c:v>510.38986682409279</c:v>
                </c:pt>
                <c:pt idx="1013">
                  <c:v>510.44110373713511</c:v>
                </c:pt>
                <c:pt idx="1014">
                  <c:v>510.49226309269312</c:v>
                </c:pt>
                <c:pt idx="1015">
                  <c:v>510.54334487328316</c:v>
                </c:pt>
                <c:pt idx="1016">
                  <c:v>510.59434906151205</c:v>
                </c:pt>
                <c:pt idx="1017">
                  <c:v>510.64527563992925</c:v>
                </c:pt>
                <c:pt idx="1018">
                  <c:v>510.69612459112119</c:v>
                </c:pt>
                <c:pt idx="1019">
                  <c:v>510.7468958977712</c:v>
                </c:pt>
                <c:pt idx="1020">
                  <c:v>510.79758954249706</c:v>
                </c:pt>
                <c:pt idx="1021">
                  <c:v>510.84820550803545</c:v>
                </c:pt>
                <c:pt idx="1022">
                  <c:v>510.89874377707793</c:v>
                </c:pt>
                <c:pt idx="1023">
                  <c:v>510.94920433236393</c:v>
                </c:pt>
                <c:pt idx="1024">
                  <c:v>510.99958715667628</c:v>
                </c:pt>
                <c:pt idx="1025">
                  <c:v>511.04989223279824</c:v>
                </c:pt>
                <c:pt idx="1026">
                  <c:v>511.10011954355207</c:v>
                </c:pt>
                <c:pt idx="1027">
                  <c:v>511.15026907176923</c:v>
                </c:pt>
                <c:pt idx="1028">
                  <c:v>511.20034080034077</c:v>
                </c:pt>
                <c:pt idx="1029">
                  <c:v>511.25033471217262</c:v>
                </c:pt>
                <c:pt idx="1030">
                  <c:v>511.30025079017179</c:v>
                </c:pt>
                <c:pt idx="1031">
                  <c:v>511.35008901727178</c:v>
                </c:pt>
                <c:pt idx="1032">
                  <c:v>511.39984937649251</c:v>
                </c:pt>
                <c:pt idx="1033">
                  <c:v>511.44953185081846</c:v>
                </c:pt>
                <c:pt idx="1034">
                  <c:v>511.49913642326544</c:v>
                </c:pt>
                <c:pt idx="1035">
                  <c:v>511.54866307688923</c:v>
                </c:pt>
                <c:pt idx="1036">
                  <c:v>511.59811179478248</c:v>
                </c:pt>
                <c:pt idx="1037">
                  <c:v>511.6474825600958</c:v>
                </c:pt>
                <c:pt idx="1038">
                  <c:v>511.69677535586845</c:v>
                </c:pt>
                <c:pt idx="1039">
                  <c:v>511.74599016531579</c:v>
                </c:pt>
                <c:pt idx="1040">
                  <c:v>511.79512697164904</c:v>
                </c:pt>
                <c:pt idx="1041">
                  <c:v>511.84418575804972</c:v>
                </c:pt>
                <c:pt idx="1042">
                  <c:v>511.89316650774867</c:v>
                </c:pt>
                <c:pt idx="1043">
                  <c:v>511.94206920403275</c:v>
                </c:pt>
                <c:pt idx="1044">
                  <c:v>511.99089383016525</c:v>
                </c:pt>
                <c:pt idx="1045">
                  <c:v>512.03964036951277</c:v>
                </c:pt>
                <c:pt idx="1046">
                  <c:v>512.08830880537164</c:v>
                </c:pt>
                <c:pt idx="1047">
                  <c:v>512.13689912111386</c:v>
                </c:pt>
                <c:pt idx="1048">
                  <c:v>512.18541130017843</c:v>
                </c:pt>
                <c:pt idx="1049">
                  <c:v>512.23384532596549</c:v>
                </c:pt>
                <c:pt idx="1050">
                  <c:v>512.28220118188949</c:v>
                </c:pt>
                <c:pt idx="1051">
                  <c:v>512.33047885146561</c:v>
                </c:pt>
                <c:pt idx="1052">
                  <c:v>512.3786783181996</c:v>
                </c:pt>
                <c:pt idx="1053">
                  <c:v>512.42679956560164</c:v>
                </c:pt>
                <c:pt idx="1054">
                  <c:v>512.4748425772226</c:v>
                </c:pt>
                <c:pt idx="1055">
                  <c:v>512.52280733666328</c:v>
                </c:pt>
                <c:pt idx="1056">
                  <c:v>512.57069382751911</c:v>
                </c:pt>
                <c:pt idx="1057">
                  <c:v>512.61850203343045</c:v>
                </c:pt>
                <c:pt idx="1058">
                  <c:v>512.66623193805322</c:v>
                </c:pt>
                <c:pt idx="1059">
                  <c:v>512.71388352505812</c:v>
                </c:pt>
                <c:pt idx="1060">
                  <c:v>512.76145677817783</c:v>
                </c:pt>
                <c:pt idx="1061">
                  <c:v>512.80895168112659</c:v>
                </c:pt>
                <c:pt idx="1062">
                  <c:v>512.8563682177147</c:v>
                </c:pt>
                <c:pt idx="1063">
                  <c:v>512.90370637171338</c:v>
                </c:pt>
                <c:pt idx="1064">
                  <c:v>512.95096612690963</c:v>
                </c:pt>
                <c:pt idx="1065">
                  <c:v>512.99814746717823</c:v>
                </c:pt>
                <c:pt idx="1066">
                  <c:v>513.04525037637427</c:v>
                </c:pt>
                <c:pt idx="1067">
                  <c:v>513.09227483840903</c:v>
                </c:pt>
                <c:pt idx="1068">
                  <c:v>513.13922083719569</c:v>
                </c:pt>
                <c:pt idx="1069">
                  <c:v>513.18608835667294</c:v>
                </c:pt>
                <c:pt idx="1070">
                  <c:v>513.23287738087731</c:v>
                </c:pt>
                <c:pt idx="1071">
                  <c:v>513.27958789372337</c:v>
                </c:pt>
                <c:pt idx="1072">
                  <c:v>513.32621987928724</c:v>
                </c:pt>
                <c:pt idx="1073">
                  <c:v>513.37277332164263</c:v>
                </c:pt>
                <c:pt idx="1074">
                  <c:v>513.41924820482404</c:v>
                </c:pt>
                <c:pt idx="1075">
                  <c:v>513.46564451297854</c:v>
                </c:pt>
                <c:pt idx="1076">
                  <c:v>513.51196223021975</c:v>
                </c:pt>
                <c:pt idx="1077">
                  <c:v>513.5582013407286</c:v>
                </c:pt>
                <c:pt idx="1078">
                  <c:v>513.60436182864896</c:v>
                </c:pt>
                <c:pt idx="1079">
                  <c:v>513.65044367823862</c:v>
                </c:pt>
                <c:pt idx="1080">
                  <c:v>513.69644687369851</c:v>
                </c:pt>
                <c:pt idx="1081">
                  <c:v>513.74237139935053</c:v>
                </c:pt>
                <c:pt idx="1082">
                  <c:v>513.78821723942804</c:v>
                </c:pt>
                <c:pt idx="1083">
                  <c:v>513.83398437829476</c:v>
                </c:pt>
                <c:pt idx="1084">
                  <c:v>513.87967280029602</c:v>
                </c:pt>
                <c:pt idx="1085">
                  <c:v>513.92528248978533</c:v>
                </c:pt>
                <c:pt idx="1086">
                  <c:v>513.97081343116042</c:v>
                </c:pt>
                <c:pt idx="1087">
                  <c:v>514.0162656088836</c:v>
                </c:pt>
                <c:pt idx="1088">
                  <c:v>514.0616390073526</c:v>
                </c:pt>
                <c:pt idx="1089">
                  <c:v>514.10693361107826</c:v>
                </c:pt>
                <c:pt idx="1090">
                  <c:v>514.15214940453939</c:v>
                </c:pt>
                <c:pt idx="1091">
                  <c:v>514.19728637232004</c:v>
                </c:pt>
                <c:pt idx="1092">
                  <c:v>514.24234449890355</c:v>
                </c:pt>
                <c:pt idx="1093">
                  <c:v>514.28732376892708</c:v>
                </c:pt>
                <c:pt idx="1094">
                  <c:v>514.33222416700744</c:v>
                </c:pt>
                <c:pt idx="1095">
                  <c:v>514.37704567774347</c:v>
                </c:pt>
                <c:pt idx="1096">
                  <c:v>514.42178828581518</c:v>
                </c:pt>
                <c:pt idx="1097">
                  <c:v>514.46645197593932</c:v>
                </c:pt>
                <c:pt idx="1098">
                  <c:v>514.51103673279283</c:v>
                </c:pt>
                <c:pt idx="1099">
                  <c:v>514.55554254116237</c:v>
                </c:pt>
                <c:pt idx="1100">
                  <c:v>514.59996938580036</c:v>
                </c:pt>
                <c:pt idx="1101">
                  <c:v>514.64431725148904</c:v>
                </c:pt>
                <c:pt idx="1102">
                  <c:v>514.68858612306133</c:v>
                </c:pt>
                <c:pt idx="1103">
                  <c:v>514.73277598536004</c:v>
                </c:pt>
                <c:pt idx="1104">
                  <c:v>514.77688682324901</c:v>
                </c:pt>
                <c:pt idx="1105">
                  <c:v>514.8209186216834</c:v>
                </c:pt>
                <c:pt idx="1106">
                  <c:v>514.86487136555627</c:v>
                </c:pt>
                <c:pt idx="1107">
                  <c:v>514.90874503982445</c:v>
                </c:pt>
                <c:pt idx="1108">
                  <c:v>514.95253962949153</c:v>
                </c:pt>
                <c:pt idx="1109">
                  <c:v>514.99625511951785</c:v>
                </c:pt>
                <c:pt idx="1110">
                  <c:v>515.03989149498227</c:v>
                </c:pt>
                <c:pt idx="1111">
                  <c:v>515.08344874096167</c:v>
                </c:pt>
                <c:pt idx="1112">
                  <c:v>515.12692684248304</c:v>
                </c:pt>
                <c:pt idx="1113">
                  <c:v>515.17032578470935</c:v>
                </c:pt>
                <c:pt idx="1114">
                  <c:v>515.21364555281775</c:v>
                </c:pt>
                <c:pt idx="1115">
                  <c:v>515.25688613190209</c:v>
                </c:pt>
                <c:pt idx="1116">
                  <c:v>515.30004750722117</c:v>
                </c:pt>
                <c:pt idx="1117">
                  <c:v>515.34312966394316</c:v>
                </c:pt>
                <c:pt idx="1118">
                  <c:v>515.38613258733335</c:v>
                </c:pt>
                <c:pt idx="1119">
                  <c:v>515.42905626268623</c:v>
                </c:pt>
                <c:pt idx="1120">
                  <c:v>515.471900675298</c:v>
                </c:pt>
                <c:pt idx="1121">
                  <c:v>515.51466581050158</c:v>
                </c:pt>
                <c:pt idx="1122">
                  <c:v>515.55735165362898</c:v>
                </c:pt>
                <c:pt idx="1123">
                  <c:v>515.59995819009316</c:v>
                </c:pt>
                <c:pt idx="1124">
                  <c:v>515.64248540528649</c:v>
                </c:pt>
                <c:pt idx="1125">
                  <c:v>515.68493328464092</c:v>
                </c:pt>
                <c:pt idx="1126">
                  <c:v>515.72730181363704</c:v>
                </c:pt>
                <c:pt idx="1127">
                  <c:v>515.7695909777276</c:v>
                </c:pt>
                <c:pt idx="1128">
                  <c:v>515.81180076248347</c:v>
                </c:pt>
                <c:pt idx="1129">
                  <c:v>515.85393115340298</c:v>
                </c:pt>
                <c:pt idx="1130">
                  <c:v>515.89598213607451</c:v>
                </c:pt>
                <c:pt idx="1131">
                  <c:v>515.93795369607199</c:v>
                </c:pt>
                <c:pt idx="1132">
                  <c:v>515.97984581905212</c:v>
                </c:pt>
                <c:pt idx="1133">
                  <c:v>516.02165849067455</c:v>
                </c:pt>
                <c:pt idx="1134">
                  <c:v>516.06339169655428</c:v>
                </c:pt>
                <c:pt idx="1135">
                  <c:v>516.10504542243234</c:v>
                </c:pt>
                <c:pt idx="1136">
                  <c:v>516.14661965404491</c:v>
                </c:pt>
                <c:pt idx="1137">
                  <c:v>516.18811437712407</c:v>
                </c:pt>
                <c:pt idx="1138">
                  <c:v>516.2295295774926</c:v>
                </c:pt>
                <c:pt idx="1139">
                  <c:v>516.27086524091362</c:v>
                </c:pt>
                <c:pt idx="1140">
                  <c:v>516.31212135324984</c:v>
                </c:pt>
                <c:pt idx="1141">
                  <c:v>516.35329790038338</c:v>
                </c:pt>
                <c:pt idx="1142">
                  <c:v>516.39439486814308</c:v>
                </c:pt>
                <c:pt idx="1143">
                  <c:v>516.4354122425101</c:v>
                </c:pt>
                <c:pt idx="1144">
                  <c:v>516.4763500093909</c:v>
                </c:pt>
                <c:pt idx="1145">
                  <c:v>516.51720815477836</c:v>
                </c:pt>
                <c:pt idx="1146">
                  <c:v>516.55798666467251</c:v>
                </c:pt>
                <c:pt idx="1147">
                  <c:v>516.59868552505532</c:v>
                </c:pt>
                <c:pt idx="1148">
                  <c:v>516.63930472202412</c:v>
                </c:pt>
                <c:pt idx="1149">
                  <c:v>516.6798442416258</c:v>
                </c:pt>
                <c:pt idx="1150">
                  <c:v>516.72030406999147</c:v>
                </c:pt>
                <c:pt idx="1151">
                  <c:v>516.76068419322326</c:v>
                </c:pt>
                <c:pt idx="1152">
                  <c:v>516.80098459751412</c:v>
                </c:pt>
                <c:pt idx="1153">
                  <c:v>516.84120526900972</c:v>
                </c:pt>
                <c:pt idx="1154">
                  <c:v>516.88134619393145</c:v>
                </c:pt>
                <c:pt idx="1155">
                  <c:v>516.9214073585681</c:v>
                </c:pt>
                <c:pt idx="1156">
                  <c:v>516.96138874910582</c:v>
                </c:pt>
                <c:pt idx="1157">
                  <c:v>517.00129035190776</c:v>
                </c:pt>
                <c:pt idx="1158">
                  <c:v>517.04111215321518</c:v>
                </c:pt>
                <c:pt idx="1159">
                  <c:v>517.08085413945321</c:v>
                </c:pt>
                <c:pt idx="1160">
                  <c:v>517.12051629696657</c:v>
                </c:pt>
                <c:pt idx="1161">
                  <c:v>517.16009861213263</c:v>
                </c:pt>
                <c:pt idx="1162">
                  <c:v>517.19960107139366</c:v>
                </c:pt>
                <c:pt idx="1163">
                  <c:v>517.23902366119273</c:v>
                </c:pt>
                <c:pt idx="1164">
                  <c:v>517.27836636804273</c:v>
                </c:pt>
                <c:pt idx="1165">
                  <c:v>517.31762917843889</c:v>
                </c:pt>
                <c:pt idx="1166">
                  <c:v>517.35681207885989</c:v>
                </c:pt>
                <c:pt idx="1167">
                  <c:v>517.39591505595706</c:v>
                </c:pt>
                <c:pt idx="1168">
                  <c:v>517.43493809625716</c:v>
                </c:pt>
                <c:pt idx="1169">
                  <c:v>517.47388118637264</c:v>
                </c:pt>
                <c:pt idx="1170">
                  <c:v>517.51274431297077</c:v>
                </c:pt>
                <c:pt idx="1171">
                  <c:v>517.55152746272154</c:v>
                </c:pt>
                <c:pt idx="1172">
                  <c:v>517.59023062232041</c:v>
                </c:pt>
                <c:pt idx="1173">
                  <c:v>517.6288537784518</c:v>
                </c:pt>
                <c:pt idx="1174">
                  <c:v>517.66739691791736</c:v>
                </c:pt>
                <c:pt idx="1175">
                  <c:v>517.70586002742778</c:v>
                </c:pt>
                <c:pt idx="1176">
                  <c:v>517.74424309385529</c:v>
                </c:pt>
                <c:pt idx="1177">
                  <c:v>517.78254610399779</c:v>
                </c:pt>
                <c:pt idx="1178">
                  <c:v>517.82076904469011</c:v>
                </c:pt>
                <c:pt idx="1179">
                  <c:v>517.8589119028826</c:v>
                </c:pt>
                <c:pt idx="1180">
                  <c:v>517.89697466542032</c:v>
                </c:pt>
                <c:pt idx="1181">
                  <c:v>517.93495731927453</c:v>
                </c:pt>
                <c:pt idx="1182">
                  <c:v>517.9728598513791</c:v>
                </c:pt>
                <c:pt idx="1183">
                  <c:v>518.01068224875064</c:v>
                </c:pt>
                <c:pt idx="1184">
                  <c:v>518.0484244984458</c:v>
                </c:pt>
                <c:pt idx="1185">
                  <c:v>518.08608658740661</c:v>
                </c:pt>
                <c:pt idx="1186">
                  <c:v>518.12366850278488</c:v>
                </c:pt>
                <c:pt idx="1187">
                  <c:v>518.16117023167806</c:v>
                </c:pt>
                <c:pt idx="1188">
                  <c:v>518.19859176118234</c:v>
                </c:pt>
                <c:pt idx="1189">
                  <c:v>518.23593307846045</c:v>
                </c:pt>
                <c:pt idx="1190">
                  <c:v>518.27319417071385</c:v>
                </c:pt>
                <c:pt idx="1191">
                  <c:v>518.31037502511992</c:v>
                </c:pt>
                <c:pt idx="1192">
                  <c:v>518.34747562892812</c:v>
                </c:pt>
                <c:pt idx="1193">
                  <c:v>518.38449596937153</c:v>
                </c:pt>
                <c:pt idx="1194">
                  <c:v>518.42143603378383</c:v>
                </c:pt>
                <c:pt idx="1195">
                  <c:v>518.45829580944041</c:v>
                </c:pt>
                <c:pt idx="1196">
                  <c:v>518.4950752837251</c:v>
                </c:pt>
                <c:pt idx="1197">
                  <c:v>518.5317744439584</c:v>
                </c:pt>
                <c:pt idx="1198">
                  <c:v>518.5683932775537</c:v>
                </c:pt>
                <c:pt idx="1199">
                  <c:v>518.60493177197384</c:v>
                </c:pt>
                <c:pt idx="1200">
                  <c:v>518.64138991464574</c:v>
                </c:pt>
                <c:pt idx="1201">
                  <c:v>518.67776769303339</c:v>
                </c:pt>
                <c:pt idx="1202">
                  <c:v>518.71406509463395</c:v>
                </c:pt>
                <c:pt idx="1203">
                  <c:v>518.75028210698611</c:v>
                </c:pt>
                <c:pt idx="1204">
                  <c:v>518.78641871765512</c:v>
                </c:pt>
                <c:pt idx="1205">
                  <c:v>518.82247491423027</c:v>
                </c:pt>
                <c:pt idx="1206">
                  <c:v>518.85845068432263</c:v>
                </c:pt>
                <c:pt idx="1207">
                  <c:v>518.89434601554001</c:v>
                </c:pt>
                <c:pt idx="1208">
                  <c:v>518.93016089560194</c:v>
                </c:pt>
                <c:pt idx="1209">
                  <c:v>518.96589531218058</c:v>
                </c:pt>
                <c:pt idx="1210">
                  <c:v>519.00154925297409</c:v>
                </c:pt>
                <c:pt idx="1211">
                  <c:v>519.03712270578342</c:v>
                </c:pt>
                <c:pt idx="1212">
                  <c:v>519.07261565832073</c:v>
                </c:pt>
                <c:pt idx="1213">
                  <c:v>519.10802809842301</c:v>
                </c:pt>
                <c:pt idx="1214">
                  <c:v>519.14336001393792</c:v>
                </c:pt>
                <c:pt idx="1215">
                  <c:v>519.17861139265415</c:v>
                </c:pt>
                <c:pt idx="1216">
                  <c:v>519.21378222251212</c:v>
                </c:pt>
                <c:pt idx="1217">
                  <c:v>519.24887249141955</c:v>
                </c:pt>
                <c:pt idx="1218">
                  <c:v>519.2838821872881</c:v>
                </c:pt>
                <c:pt idx="1219">
                  <c:v>519.31881129810176</c:v>
                </c:pt>
                <c:pt idx="1220">
                  <c:v>519.35365981184157</c:v>
                </c:pt>
                <c:pt idx="1221">
                  <c:v>519.38842771653185</c:v>
                </c:pt>
                <c:pt idx="1222">
                  <c:v>519.42311500023573</c:v>
                </c:pt>
                <c:pt idx="1223">
                  <c:v>519.4577216509839</c:v>
                </c:pt>
                <c:pt idx="1224">
                  <c:v>519.49224765690235</c:v>
                </c:pt>
                <c:pt idx="1225">
                  <c:v>519.52669300613536</c:v>
                </c:pt>
                <c:pt idx="1226">
                  <c:v>519.56105768682164</c:v>
                </c:pt>
                <c:pt idx="1227">
                  <c:v>519.59534168711696</c:v>
                </c:pt>
                <c:pt idx="1228">
                  <c:v>519.62954499526097</c:v>
                </c:pt>
                <c:pt idx="1229">
                  <c:v>519.66366759949028</c:v>
                </c:pt>
                <c:pt idx="1230">
                  <c:v>519.69770948806115</c:v>
                </c:pt>
                <c:pt idx="1231">
                  <c:v>519.73167064922529</c:v>
                </c:pt>
                <c:pt idx="1232">
                  <c:v>519.76555107135482</c:v>
                </c:pt>
                <c:pt idx="1233">
                  <c:v>519.79935074278399</c:v>
                </c:pt>
                <c:pt idx="1234">
                  <c:v>519.83306965186932</c:v>
                </c:pt>
                <c:pt idx="1235">
                  <c:v>519.86670778699886</c:v>
                </c:pt>
                <c:pt idx="1236">
                  <c:v>519.90026513664588</c:v>
                </c:pt>
                <c:pt idx="1237">
                  <c:v>519.93374168920343</c:v>
                </c:pt>
                <c:pt idx="1238">
                  <c:v>519.96713743320515</c:v>
                </c:pt>
                <c:pt idx="1239">
                  <c:v>520.00045235712139</c:v>
                </c:pt>
                <c:pt idx="1240">
                  <c:v>520.03368644951172</c:v>
                </c:pt>
                <c:pt idx="1241">
                  <c:v>520.06683969891481</c:v>
                </c:pt>
                <c:pt idx="1242">
                  <c:v>520.09991209395218</c:v>
                </c:pt>
                <c:pt idx="1243">
                  <c:v>520.1329036231856</c:v>
                </c:pt>
                <c:pt idx="1244">
                  <c:v>520.16581427530218</c:v>
                </c:pt>
                <c:pt idx="1245">
                  <c:v>520.19864403896838</c:v>
                </c:pt>
                <c:pt idx="1246">
                  <c:v>520.23139290288816</c:v>
                </c:pt>
                <c:pt idx="1247">
                  <c:v>520.26406085573217</c:v>
                </c:pt>
                <c:pt idx="1248">
                  <c:v>520.29664788633102</c:v>
                </c:pt>
                <c:pt idx="1249">
                  <c:v>520.32915398342618</c:v>
                </c:pt>
                <c:pt idx="1250">
                  <c:v>520.36157913581212</c:v>
                </c:pt>
                <c:pt idx="1251">
                  <c:v>520.39392333234252</c:v>
                </c:pt>
                <c:pt idx="1252">
                  <c:v>520.42618656186971</c:v>
                </c:pt>
                <c:pt idx="1253">
                  <c:v>520.45836881328842</c:v>
                </c:pt>
                <c:pt idx="1254">
                  <c:v>520.49047007549962</c:v>
                </c:pt>
                <c:pt idx="1255">
                  <c:v>520.52249033747637</c:v>
                </c:pt>
                <c:pt idx="1256">
                  <c:v>520.55442958815661</c:v>
                </c:pt>
                <c:pt idx="1257">
                  <c:v>520.58628781653636</c:v>
                </c:pt>
                <c:pt idx="1258">
                  <c:v>520.61806501168621</c:v>
                </c:pt>
                <c:pt idx="1259">
                  <c:v>520.64976116259515</c:v>
                </c:pt>
                <c:pt idx="1260">
                  <c:v>520.68137625840893</c:v>
                </c:pt>
                <c:pt idx="1261">
                  <c:v>520.71291028818666</c:v>
                </c:pt>
                <c:pt idx="1262">
                  <c:v>520.74436324104954</c:v>
                </c:pt>
                <c:pt idx="1263">
                  <c:v>520.77573510621676</c:v>
                </c:pt>
                <c:pt idx="1264">
                  <c:v>520.80702587282792</c:v>
                </c:pt>
                <c:pt idx="1265">
                  <c:v>520.83823553009574</c:v>
                </c:pt>
                <c:pt idx="1266">
                  <c:v>520.86936406731081</c:v>
                </c:pt>
                <c:pt idx="1267">
                  <c:v>520.90041147368959</c:v>
                </c:pt>
                <c:pt idx="1268">
                  <c:v>520.93137773855904</c:v>
                </c:pt>
                <c:pt idx="1269">
                  <c:v>520.96226285123601</c:v>
                </c:pt>
                <c:pt idx="1270">
                  <c:v>520.99306680108327</c:v>
                </c:pt>
                <c:pt idx="1271">
                  <c:v>521.02378957747192</c:v>
                </c:pt>
                <c:pt idx="1272">
                  <c:v>521.05443116980359</c:v>
                </c:pt>
                <c:pt idx="1273">
                  <c:v>521.08499156752953</c:v>
                </c:pt>
                <c:pt idx="1274">
                  <c:v>521.1154707601014</c:v>
                </c:pt>
                <c:pt idx="1275">
                  <c:v>521.14586873699409</c:v>
                </c:pt>
                <c:pt idx="1276">
                  <c:v>521.17618548773623</c:v>
                </c:pt>
                <c:pt idx="1277">
                  <c:v>521.20642100186228</c:v>
                </c:pt>
                <c:pt idx="1278">
                  <c:v>521.23657526894362</c:v>
                </c:pt>
                <c:pt idx="1279">
                  <c:v>521.26664827860873</c:v>
                </c:pt>
                <c:pt idx="1280">
                  <c:v>521.29664002044888</c:v>
                </c:pt>
                <c:pt idx="1281">
                  <c:v>521.32655048412141</c:v>
                </c:pt>
                <c:pt idx="1282">
                  <c:v>521.35637965931051</c:v>
                </c:pt>
                <c:pt idx="1283">
                  <c:v>521.38612753572454</c:v>
                </c:pt>
                <c:pt idx="1284">
                  <c:v>521.41579410308361</c:v>
                </c:pt>
                <c:pt idx="1285">
                  <c:v>521.44537935118387</c:v>
                </c:pt>
                <c:pt idx="1286">
                  <c:v>521.47488326978134</c:v>
                </c:pt>
                <c:pt idx="1287">
                  <c:v>521.50430584870492</c:v>
                </c:pt>
                <c:pt idx="1288">
                  <c:v>521.53364707778451</c:v>
                </c:pt>
                <c:pt idx="1289">
                  <c:v>521.56290694692734</c:v>
                </c:pt>
                <c:pt idx="1290">
                  <c:v>521.59208544603484</c:v>
                </c:pt>
                <c:pt idx="1291">
                  <c:v>521.62118256499161</c:v>
                </c:pt>
                <c:pt idx="1292">
                  <c:v>521.65019829375512</c:v>
                </c:pt>
                <c:pt idx="1293">
                  <c:v>521.67913262231627</c:v>
                </c:pt>
                <c:pt idx="1294">
                  <c:v>521.70798554070689</c:v>
                </c:pt>
                <c:pt idx="1295">
                  <c:v>521.73675703892059</c:v>
                </c:pt>
                <c:pt idx="1296">
                  <c:v>521.76544710705753</c:v>
                </c:pt>
                <c:pt idx="1297">
                  <c:v>521.79405573517295</c:v>
                </c:pt>
                <c:pt idx="1298">
                  <c:v>521.82258291343453</c:v>
                </c:pt>
                <c:pt idx="1299">
                  <c:v>521.85102863193742</c:v>
                </c:pt>
                <c:pt idx="1300">
                  <c:v>521.87939288087466</c:v>
                </c:pt>
                <c:pt idx="1301">
                  <c:v>521.90767565046303</c:v>
                </c:pt>
                <c:pt idx="1302">
                  <c:v>521.93587693089671</c:v>
                </c:pt>
                <c:pt idx="1303">
                  <c:v>521.96399671244842</c:v>
                </c:pt>
                <c:pt idx="1304">
                  <c:v>521.9920349854076</c:v>
                </c:pt>
                <c:pt idx="1305">
                  <c:v>522.01999174004641</c:v>
                </c:pt>
                <c:pt idx="1306">
                  <c:v>522.04786696676194</c:v>
                </c:pt>
                <c:pt idx="1307">
                  <c:v>522.07566065588196</c:v>
                </c:pt>
                <c:pt idx="1308">
                  <c:v>522.10337279777798</c:v>
                </c:pt>
                <c:pt idx="1309">
                  <c:v>522.13100338290633</c:v>
                </c:pt>
                <c:pt idx="1310">
                  <c:v>522.15855240173448</c:v>
                </c:pt>
                <c:pt idx="1311">
                  <c:v>522.18601984470843</c:v>
                </c:pt>
                <c:pt idx="1312">
                  <c:v>522.21340570227562</c:v>
                </c:pt>
                <c:pt idx="1313">
                  <c:v>522.24070996504781</c:v>
                </c:pt>
                <c:pt idx="1314">
                  <c:v>522.26793262353726</c:v>
                </c:pt>
                <c:pt idx="1315">
                  <c:v>522.29507366834946</c:v>
                </c:pt>
                <c:pt idx="1316">
                  <c:v>522.32213309007875</c:v>
                </c:pt>
                <c:pt idx="1317">
                  <c:v>522.34911087938303</c:v>
                </c:pt>
                <c:pt idx="1318">
                  <c:v>522.37600702692589</c:v>
                </c:pt>
                <c:pt idx="1319">
                  <c:v>522.40282152339682</c:v>
                </c:pt>
                <c:pt idx="1320">
                  <c:v>522.42955435950921</c:v>
                </c:pt>
                <c:pt idx="1321">
                  <c:v>522.45620552600963</c:v>
                </c:pt>
                <c:pt idx="1322">
                  <c:v>522.48277501368432</c:v>
                </c:pt>
                <c:pt idx="1323">
                  <c:v>522.50926281333579</c:v>
                </c:pt>
                <c:pt idx="1324">
                  <c:v>522.53566891580181</c:v>
                </c:pt>
                <c:pt idx="1325">
                  <c:v>522.56199331193204</c:v>
                </c:pt>
                <c:pt idx="1326">
                  <c:v>522.58823599259608</c:v>
                </c:pt>
                <c:pt idx="1327">
                  <c:v>522.61439694874787</c:v>
                </c:pt>
                <c:pt idx="1328">
                  <c:v>522.64047617129916</c:v>
                </c:pt>
                <c:pt idx="1329">
                  <c:v>522.66647365125289</c:v>
                </c:pt>
                <c:pt idx="1330">
                  <c:v>522.6923893795763</c:v>
                </c:pt>
                <c:pt idx="1331">
                  <c:v>522.71822334726926</c:v>
                </c:pt>
                <c:pt idx="1332">
                  <c:v>522.74397554542497</c:v>
                </c:pt>
                <c:pt idx="1333">
                  <c:v>522.76964596510481</c:v>
                </c:pt>
                <c:pt idx="1334">
                  <c:v>522.79523459742643</c:v>
                </c:pt>
                <c:pt idx="1335">
                  <c:v>522.82074143349439</c:v>
                </c:pt>
                <c:pt idx="1336">
                  <c:v>522.84616646449842</c:v>
                </c:pt>
                <c:pt idx="1337">
                  <c:v>522.87150968161973</c:v>
                </c:pt>
                <c:pt idx="1338">
                  <c:v>522.89677107606383</c:v>
                </c:pt>
                <c:pt idx="1339">
                  <c:v>522.92195063911277</c:v>
                </c:pt>
                <c:pt idx="1340">
                  <c:v>522.94704836199992</c:v>
                </c:pt>
                <c:pt idx="1341">
                  <c:v>522.97206423604337</c:v>
                </c:pt>
                <c:pt idx="1342">
                  <c:v>522.99699825257335</c:v>
                </c:pt>
                <c:pt idx="1343">
                  <c:v>523.02185040290067</c:v>
                </c:pt>
                <c:pt idx="1344">
                  <c:v>523.04662067843458</c:v>
                </c:pt>
                <c:pt idx="1345">
                  <c:v>523.0713090705998</c:v>
                </c:pt>
                <c:pt idx="1346">
                  <c:v>523.09591557082592</c:v>
                </c:pt>
                <c:pt idx="1347">
                  <c:v>523.12044017056564</c:v>
                </c:pt>
                <c:pt idx="1348">
                  <c:v>523.14488286133837</c:v>
                </c:pt>
                <c:pt idx="1349">
                  <c:v>523.16924363461567</c:v>
                </c:pt>
                <c:pt idx="1350">
                  <c:v>523.19352248197629</c:v>
                </c:pt>
                <c:pt idx="1351">
                  <c:v>523.21771939502071</c:v>
                </c:pt>
                <c:pt idx="1352">
                  <c:v>523.24183436526391</c:v>
                </c:pt>
                <c:pt idx="1353">
                  <c:v>523.26586738444087</c:v>
                </c:pt>
                <c:pt idx="1354">
                  <c:v>523.28981844414682</c:v>
                </c:pt>
                <c:pt idx="1355">
                  <c:v>523.3136875360932</c:v>
                </c:pt>
                <c:pt idx="1356">
                  <c:v>523.33747465195074</c:v>
                </c:pt>
                <c:pt idx="1357">
                  <c:v>523.36117978349955</c:v>
                </c:pt>
                <c:pt idx="1358">
                  <c:v>523.38480292250426</c:v>
                </c:pt>
                <c:pt idx="1359">
                  <c:v>523.40834406073668</c:v>
                </c:pt>
                <c:pt idx="1360">
                  <c:v>523.43180319003773</c:v>
                </c:pt>
                <c:pt idx="1361">
                  <c:v>523.45518030227072</c:v>
                </c:pt>
                <c:pt idx="1362">
                  <c:v>523.47847538928602</c:v>
                </c:pt>
                <c:pt idx="1363">
                  <c:v>523.50168844297639</c:v>
                </c:pt>
                <c:pt idx="1364">
                  <c:v>523.5248194553468</c:v>
                </c:pt>
                <c:pt idx="1365">
                  <c:v>523.54786841827251</c:v>
                </c:pt>
                <c:pt idx="1366">
                  <c:v>523.57083532378431</c:v>
                </c:pt>
                <c:pt idx="1367">
                  <c:v>523.5937201638875</c:v>
                </c:pt>
                <c:pt idx="1368">
                  <c:v>523.61652293065788</c:v>
                </c:pt>
                <c:pt idx="1369">
                  <c:v>523.63924361612021</c:v>
                </c:pt>
                <c:pt idx="1370">
                  <c:v>523.66188221238974</c:v>
                </c:pt>
                <c:pt idx="1371">
                  <c:v>523.68443871159059</c:v>
                </c:pt>
                <c:pt idx="1372">
                  <c:v>523.70691310588677</c:v>
                </c:pt>
                <c:pt idx="1373">
                  <c:v>523.72930538747835</c:v>
                </c:pt>
                <c:pt idx="1374">
                  <c:v>523.75161554852536</c:v>
                </c:pt>
                <c:pt idx="1375">
                  <c:v>523.77384358129837</c:v>
                </c:pt>
                <c:pt idx="1376">
                  <c:v>523.79598947804209</c:v>
                </c:pt>
                <c:pt idx="1377">
                  <c:v>523.81805323105266</c:v>
                </c:pt>
                <c:pt idx="1378">
                  <c:v>523.84003483269294</c:v>
                </c:pt>
                <c:pt idx="1379">
                  <c:v>523.86193427526155</c:v>
                </c:pt>
                <c:pt idx="1380">
                  <c:v>523.88375155113454</c:v>
                </c:pt>
                <c:pt idx="1381">
                  <c:v>523.90548665273809</c:v>
                </c:pt>
                <c:pt idx="1382">
                  <c:v>523.9271395724918</c:v>
                </c:pt>
                <c:pt idx="1383">
                  <c:v>523.94871030285094</c:v>
                </c:pt>
                <c:pt idx="1384">
                  <c:v>523.97019883630367</c:v>
                </c:pt>
                <c:pt idx="1385">
                  <c:v>523.99160516535744</c:v>
                </c:pt>
                <c:pt idx="1386">
                  <c:v>524.01292928256976</c:v>
                </c:pt>
                <c:pt idx="1387">
                  <c:v>524.03417118049026</c:v>
                </c:pt>
                <c:pt idx="1388">
                  <c:v>524.05533085171476</c:v>
                </c:pt>
                <c:pt idx="1389">
                  <c:v>524.07640828890192</c:v>
                </c:pt>
                <c:pt idx="1390">
                  <c:v>524.09740348467403</c:v>
                </c:pt>
                <c:pt idx="1391">
                  <c:v>524.11831643170297</c:v>
                </c:pt>
                <c:pt idx="1392">
                  <c:v>524.13914712271776</c:v>
                </c:pt>
                <c:pt idx="1393">
                  <c:v>524.15989555042552</c:v>
                </c:pt>
                <c:pt idx="1394">
                  <c:v>524.18056170761827</c:v>
                </c:pt>
                <c:pt idx="1395">
                  <c:v>524.20114558707201</c:v>
                </c:pt>
                <c:pt idx="1396">
                  <c:v>524.22164718161002</c:v>
                </c:pt>
                <c:pt idx="1397">
                  <c:v>524.24206648406835</c:v>
                </c:pt>
                <c:pt idx="1398">
                  <c:v>524.2624034873254</c:v>
                </c:pt>
                <c:pt idx="1399">
                  <c:v>524.28265818428849</c:v>
                </c:pt>
                <c:pt idx="1400">
                  <c:v>524.30283056787027</c:v>
                </c:pt>
                <c:pt idx="1401">
                  <c:v>524.32292063105126</c:v>
                </c:pt>
                <c:pt idx="1402">
                  <c:v>524.34292836678947</c:v>
                </c:pt>
                <c:pt idx="1403">
                  <c:v>524.36285376810781</c:v>
                </c:pt>
                <c:pt idx="1404">
                  <c:v>524.38269682803445</c:v>
                </c:pt>
                <c:pt idx="1405">
                  <c:v>524.40245753966633</c:v>
                </c:pt>
                <c:pt idx="1406">
                  <c:v>524.42213589606899</c:v>
                </c:pt>
                <c:pt idx="1407">
                  <c:v>524.44173189036258</c:v>
                </c:pt>
                <c:pt idx="1408">
                  <c:v>524.46124551571756</c:v>
                </c:pt>
                <c:pt idx="1409">
                  <c:v>524.48067676531889</c:v>
                </c:pt>
                <c:pt idx="1410">
                  <c:v>524.5000256323442</c:v>
                </c:pt>
                <c:pt idx="1411">
                  <c:v>524.5192921100172</c:v>
                </c:pt>
                <c:pt idx="1412">
                  <c:v>524.5384761916431</c:v>
                </c:pt>
                <c:pt idx="1413">
                  <c:v>524.55757787049015</c:v>
                </c:pt>
                <c:pt idx="1414">
                  <c:v>524.57659713987482</c:v>
                </c:pt>
                <c:pt idx="1415">
                  <c:v>524.59553399310528</c:v>
                </c:pt>
                <c:pt idx="1416">
                  <c:v>524.61438842360712</c:v>
                </c:pt>
                <c:pt idx="1417">
                  <c:v>524.63316042477891</c:v>
                </c:pt>
                <c:pt idx="1418">
                  <c:v>524.65184999001474</c:v>
                </c:pt>
                <c:pt idx="1419">
                  <c:v>524.67045711278809</c:v>
                </c:pt>
                <c:pt idx="1420">
                  <c:v>524.68898178658276</c:v>
                </c:pt>
                <c:pt idx="1421">
                  <c:v>524.70742400490167</c:v>
                </c:pt>
                <c:pt idx="1422">
                  <c:v>524.72578376127717</c:v>
                </c:pt>
                <c:pt idx="1423">
                  <c:v>524.74406104928789</c:v>
                </c:pt>
                <c:pt idx="1424">
                  <c:v>524.7622558625244</c:v>
                </c:pt>
                <c:pt idx="1425">
                  <c:v>524.78036819461943</c:v>
                </c:pt>
                <c:pt idx="1426">
                  <c:v>524.79839803920265</c:v>
                </c:pt>
                <c:pt idx="1427">
                  <c:v>524.81634538997343</c:v>
                </c:pt>
                <c:pt idx="1428">
                  <c:v>524.83421024061272</c:v>
                </c:pt>
                <c:pt idx="1429">
                  <c:v>524.85199258486648</c:v>
                </c:pt>
                <c:pt idx="1430">
                  <c:v>524.86969241648956</c:v>
                </c:pt>
                <c:pt idx="1431">
                  <c:v>524.88730972927476</c:v>
                </c:pt>
                <c:pt idx="1432">
                  <c:v>524.90484451702036</c:v>
                </c:pt>
                <c:pt idx="1433">
                  <c:v>524.92229677358966</c:v>
                </c:pt>
                <c:pt idx="1434">
                  <c:v>524.93966649284516</c:v>
                </c:pt>
                <c:pt idx="1435">
                  <c:v>524.95695366871007</c:v>
                </c:pt>
                <c:pt idx="1436">
                  <c:v>524.97415829508077</c:v>
                </c:pt>
                <c:pt idx="1437">
                  <c:v>524.99128036593163</c:v>
                </c:pt>
                <c:pt idx="1438">
                  <c:v>525.00831987522747</c:v>
                </c:pt>
                <c:pt idx="1439">
                  <c:v>525.02527681699485</c:v>
                </c:pt>
                <c:pt idx="1440">
                  <c:v>525.04215118524553</c:v>
                </c:pt>
                <c:pt idx="1441">
                  <c:v>525.0589429740711</c:v>
                </c:pt>
                <c:pt idx="1442">
                  <c:v>525.07565217758327</c:v>
                </c:pt>
                <c:pt idx="1443">
                  <c:v>525.09227878985257</c:v>
                </c:pt>
                <c:pt idx="1444">
                  <c:v>525.10882280507417</c:v>
                </c:pt>
                <c:pt idx="1445">
                  <c:v>525.12528421738489</c:v>
                </c:pt>
                <c:pt idx="1446">
                  <c:v>525.14166302105059</c:v>
                </c:pt>
                <c:pt idx="1447">
                  <c:v>525.15795921022209</c:v>
                </c:pt>
                <c:pt idx="1448">
                  <c:v>525.17417277921936</c:v>
                </c:pt>
                <c:pt idx="1449">
                  <c:v>525.19030372232385</c:v>
                </c:pt>
                <c:pt idx="1450">
                  <c:v>525.2063520338229</c:v>
                </c:pt>
                <c:pt idx="1451">
                  <c:v>525.22231770808003</c:v>
                </c:pt>
                <c:pt idx="1452">
                  <c:v>525.23820073947832</c:v>
                </c:pt>
                <c:pt idx="1453">
                  <c:v>525.25400112241857</c:v>
                </c:pt>
                <c:pt idx="1454">
                  <c:v>525.26971885128717</c:v>
                </c:pt>
                <c:pt idx="1455">
                  <c:v>525.28535392057927</c:v>
                </c:pt>
                <c:pt idx="1456">
                  <c:v>525.30090632474821</c:v>
                </c:pt>
                <c:pt idx="1457">
                  <c:v>525.3163760583501</c:v>
                </c:pt>
                <c:pt idx="1458">
                  <c:v>525.33176311585441</c:v>
                </c:pt>
                <c:pt idx="1459">
                  <c:v>525.34706749189229</c:v>
                </c:pt>
                <c:pt idx="1460">
                  <c:v>525.36228918102222</c:v>
                </c:pt>
                <c:pt idx="1461">
                  <c:v>525.37742817790695</c:v>
                </c:pt>
                <c:pt idx="1462">
                  <c:v>525.39248447713385</c:v>
                </c:pt>
                <c:pt idx="1463">
                  <c:v>525.40745807344308</c:v>
                </c:pt>
                <c:pt idx="1464">
                  <c:v>525.42234896150273</c:v>
                </c:pt>
                <c:pt idx="1465">
                  <c:v>525.43715713603649</c:v>
                </c:pt>
                <c:pt idx="1466">
                  <c:v>525.45188259183863</c:v>
                </c:pt>
                <c:pt idx="1467">
                  <c:v>525.46652532368807</c:v>
                </c:pt>
                <c:pt idx="1468">
                  <c:v>525.4810853263898</c:v>
                </c:pt>
                <c:pt idx="1469">
                  <c:v>525.49556259479311</c:v>
                </c:pt>
                <c:pt idx="1470">
                  <c:v>525.50995712378756</c:v>
                </c:pt>
                <c:pt idx="1471">
                  <c:v>525.52426890823972</c:v>
                </c:pt>
                <c:pt idx="1472">
                  <c:v>525.53849794311554</c:v>
                </c:pt>
                <c:pt idx="1473">
                  <c:v>525.55264422334187</c:v>
                </c:pt>
                <c:pt idx="1474">
                  <c:v>525.56670774391978</c:v>
                </c:pt>
                <c:pt idx="1475">
                  <c:v>525.58068849984886</c:v>
                </c:pt>
                <c:pt idx="1476">
                  <c:v>525.59458648618636</c:v>
                </c:pt>
                <c:pt idx="1477">
                  <c:v>525.60840169798439</c:v>
                </c:pt>
                <c:pt idx="1478">
                  <c:v>525.62213413032816</c:v>
                </c:pt>
                <c:pt idx="1479">
                  <c:v>525.63578377836507</c:v>
                </c:pt>
                <c:pt idx="1480">
                  <c:v>525.64935063723851</c:v>
                </c:pt>
                <c:pt idx="1481">
                  <c:v>525.66283470211931</c:v>
                </c:pt>
                <c:pt idx="1482">
                  <c:v>525.6762359682325</c:v>
                </c:pt>
                <c:pt idx="1483">
                  <c:v>525.68955443079324</c:v>
                </c:pt>
                <c:pt idx="1484">
                  <c:v>525.70279008506839</c:v>
                </c:pt>
                <c:pt idx="1485">
                  <c:v>525.71594292636098</c:v>
                </c:pt>
                <c:pt idx="1486">
                  <c:v>525.72901294997871</c:v>
                </c:pt>
                <c:pt idx="1487">
                  <c:v>525.74200015125223</c:v>
                </c:pt>
                <c:pt idx="1488">
                  <c:v>525.75490452559461</c:v>
                </c:pt>
                <c:pt idx="1489">
                  <c:v>525.76772606837392</c:v>
                </c:pt>
                <c:pt idx="1490">
                  <c:v>525.78046477504665</c:v>
                </c:pt>
                <c:pt idx="1491">
                  <c:v>525.7931206410517</c:v>
                </c:pt>
                <c:pt idx="1492">
                  <c:v>525.80569366187058</c:v>
                </c:pt>
                <c:pt idx="1493">
                  <c:v>525.81818383302414</c:v>
                </c:pt>
                <c:pt idx="1494">
                  <c:v>525.83059115007052</c:v>
                </c:pt>
                <c:pt idx="1495">
                  <c:v>525.84291560854103</c:v>
                </c:pt>
                <c:pt idx="1496">
                  <c:v>525.85515720405249</c:v>
                </c:pt>
                <c:pt idx="1497">
                  <c:v>525.86731593223055</c:v>
                </c:pt>
                <c:pt idx="1498">
                  <c:v>525.87939178875922</c:v>
                </c:pt>
                <c:pt idx="1499">
                  <c:v>525.89138476925621</c:v>
                </c:pt>
                <c:pt idx="1500">
                  <c:v>525.90329486947689</c:v>
                </c:pt>
                <c:pt idx="1501">
                  <c:v>525.91512208513564</c:v>
                </c:pt>
                <c:pt idx="1502">
                  <c:v>525.92686641202658</c:v>
                </c:pt>
                <c:pt idx="1503">
                  <c:v>525.93852784591945</c:v>
                </c:pt>
                <c:pt idx="1504">
                  <c:v>525.95010638262988</c:v>
                </c:pt>
                <c:pt idx="1505">
                  <c:v>525.96160201800672</c:v>
                </c:pt>
                <c:pt idx="1506">
                  <c:v>525.97301474792857</c:v>
                </c:pt>
                <c:pt idx="1507">
                  <c:v>525.98434456830228</c:v>
                </c:pt>
                <c:pt idx="1508">
                  <c:v>525.99559147504999</c:v>
                </c:pt>
                <c:pt idx="1509">
                  <c:v>526.00675546416767</c:v>
                </c:pt>
                <c:pt idx="1510">
                  <c:v>526.01783653160066</c:v>
                </c:pt>
                <c:pt idx="1511">
                  <c:v>526.02883467337608</c:v>
                </c:pt>
                <c:pt idx="1512">
                  <c:v>526.03974988555683</c:v>
                </c:pt>
                <c:pt idx="1513">
                  <c:v>526.05058216418934</c:v>
                </c:pt>
                <c:pt idx="1514">
                  <c:v>526.06133150538369</c:v>
                </c:pt>
                <c:pt idx="1515">
                  <c:v>526.07199790526965</c:v>
                </c:pt>
                <c:pt idx="1516">
                  <c:v>526.08258135999426</c:v>
                </c:pt>
                <c:pt idx="1517">
                  <c:v>526.09308186575106</c:v>
                </c:pt>
                <c:pt idx="1518">
                  <c:v>526.10349941874597</c:v>
                </c:pt>
                <c:pt idx="1519">
                  <c:v>526.1138340152263</c:v>
                </c:pt>
                <c:pt idx="1520">
                  <c:v>526.1240856514479</c:v>
                </c:pt>
                <c:pt idx="1521">
                  <c:v>526.13425432368399</c:v>
                </c:pt>
                <c:pt idx="1522">
                  <c:v>526.14434002830308</c:v>
                </c:pt>
                <c:pt idx="1523">
                  <c:v>526.15434276162364</c:v>
                </c:pt>
                <c:pt idx="1524">
                  <c:v>526.16426252005488</c:v>
                </c:pt>
                <c:pt idx="1525">
                  <c:v>526.17409929997268</c:v>
                </c:pt>
                <c:pt idx="1526">
                  <c:v>526.18385309781013</c:v>
                </c:pt>
                <c:pt idx="1527">
                  <c:v>526.19352391004372</c:v>
                </c:pt>
                <c:pt idx="1528">
                  <c:v>526.20311173317873</c:v>
                </c:pt>
                <c:pt idx="1529">
                  <c:v>526.21261656369961</c:v>
                </c:pt>
                <c:pt idx="1530">
                  <c:v>526.22203839815916</c:v>
                </c:pt>
                <c:pt idx="1531">
                  <c:v>526.2313772331529</c:v>
                </c:pt>
                <c:pt idx="1532">
                  <c:v>526.24063306525818</c:v>
                </c:pt>
                <c:pt idx="1533">
                  <c:v>526.2498058911425</c:v>
                </c:pt>
                <c:pt idx="1534">
                  <c:v>526.25889570741924</c:v>
                </c:pt>
                <c:pt idx="1535">
                  <c:v>526.26790251080911</c:v>
                </c:pt>
                <c:pt idx="1536">
                  <c:v>526.27682629799449</c:v>
                </c:pt>
                <c:pt idx="1537">
                  <c:v>526.28566706572963</c:v>
                </c:pt>
                <c:pt idx="1538">
                  <c:v>526.29442481079673</c:v>
                </c:pt>
                <c:pt idx="1539">
                  <c:v>526.30309952997391</c:v>
                </c:pt>
                <c:pt idx="1540">
                  <c:v>526.3116912201034</c:v>
                </c:pt>
                <c:pt idx="1541">
                  <c:v>526.32019987801925</c:v>
                </c:pt>
                <c:pt idx="1542">
                  <c:v>526.32862550063487</c:v>
                </c:pt>
                <c:pt idx="1543">
                  <c:v>526.3369680848499</c:v>
                </c:pt>
                <c:pt idx="1544">
                  <c:v>526.34522762757001</c:v>
                </c:pt>
                <c:pt idx="1545">
                  <c:v>526.35340412578466</c:v>
                </c:pt>
                <c:pt idx="1546">
                  <c:v>526.36149757650219</c:v>
                </c:pt>
                <c:pt idx="1547">
                  <c:v>526.36950797670943</c:v>
                </c:pt>
                <c:pt idx="1548">
                  <c:v>526.37743532348031</c:v>
                </c:pt>
                <c:pt idx="1549">
                  <c:v>526.38527961387149</c:v>
                </c:pt>
                <c:pt idx="1550">
                  <c:v>526.39304084500247</c:v>
                </c:pt>
                <c:pt idx="1551">
                  <c:v>526.40071901401029</c:v>
                </c:pt>
                <c:pt idx="1552">
                  <c:v>526.40831411805937</c:v>
                </c:pt>
                <c:pt idx="1553">
                  <c:v>526.41582615429991</c:v>
                </c:pt>
                <c:pt idx="1554">
                  <c:v>526.42325512002378</c:v>
                </c:pt>
                <c:pt idx="1555">
                  <c:v>526.43060101240224</c:v>
                </c:pt>
                <c:pt idx="1556">
                  <c:v>526.4378638287468</c:v>
                </c:pt>
                <c:pt idx="1557">
                  <c:v>526.44504356634332</c:v>
                </c:pt>
                <c:pt idx="1558">
                  <c:v>526.45214022254129</c:v>
                </c:pt>
                <c:pt idx="1559">
                  <c:v>526.45915379465202</c:v>
                </c:pt>
                <c:pt idx="1560">
                  <c:v>526.46608428010643</c:v>
                </c:pt>
                <c:pt idx="1561">
                  <c:v>526.47293167632006</c:v>
                </c:pt>
                <c:pt idx="1562">
                  <c:v>526.47969598068471</c:v>
                </c:pt>
                <c:pt idx="1563">
                  <c:v>526.48637719071462</c:v>
                </c:pt>
                <c:pt idx="1564">
                  <c:v>526.492975303874</c:v>
                </c:pt>
                <c:pt idx="1565">
                  <c:v>526.49949031771439</c:v>
                </c:pt>
                <c:pt idx="1566">
                  <c:v>526.50592222978275</c:v>
                </c:pt>
                <c:pt idx="1567">
                  <c:v>526.51227103763028</c:v>
                </c:pt>
                <c:pt idx="1568">
                  <c:v>526.51853673890923</c:v>
                </c:pt>
                <c:pt idx="1569">
                  <c:v>526.52471933122922</c:v>
                </c:pt>
                <c:pt idx="1570">
                  <c:v>526.53081881227729</c:v>
                </c:pt>
                <c:pt idx="1571">
                  <c:v>526.53683517970512</c:v>
                </c:pt>
                <c:pt idx="1572">
                  <c:v>526.5427684312574</c:v>
                </c:pt>
                <c:pt idx="1573">
                  <c:v>526.54861856468756</c:v>
                </c:pt>
                <c:pt idx="1574">
                  <c:v>526.55438557777586</c:v>
                </c:pt>
                <c:pt idx="1575">
                  <c:v>526.5600694682995</c:v>
                </c:pt>
                <c:pt idx="1576">
                  <c:v>526.56567023412754</c:v>
                </c:pt>
                <c:pt idx="1577">
                  <c:v>526.57118787309992</c:v>
                </c:pt>
                <c:pt idx="1578">
                  <c:v>526.57662238310581</c:v>
                </c:pt>
                <c:pt idx="1579">
                  <c:v>526.58197376206056</c:v>
                </c:pt>
                <c:pt idx="1580">
                  <c:v>526.58724200790402</c:v>
                </c:pt>
                <c:pt idx="1581">
                  <c:v>526.59242711863669</c:v>
                </c:pt>
                <c:pt idx="1582">
                  <c:v>526.59752909221959</c:v>
                </c:pt>
                <c:pt idx="1583">
                  <c:v>526.6025479267015</c:v>
                </c:pt>
                <c:pt idx="1584">
                  <c:v>526.607483620126</c:v>
                </c:pt>
                <c:pt idx="1585">
                  <c:v>526.61233617060861</c:v>
                </c:pt>
                <c:pt idx="1586">
                  <c:v>526.61710557621677</c:v>
                </c:pt>
                <c:pt idx="1587">
                  <c:v>526.6217918351258</c:v>
                </c:pt>
                <c:pt idx="1588">
                  <c:v>526.62639494549637</c:v>
                </c:pt>
                <c:pt idx="1589">
                  <c:v>526.63091490552335</c:v>
                </c:pt>
                <c:pt idx="1590">
                  <c:v>526.63535171341437</c:v>
                </c:pt>
                <c:pt idx="1591">
                  <c:v>526.63970536742636</c:v>
                </c:pt>
                <c:pt idx="1592">
                  <c:v>526.6439758658621</c:v>
                </c:pt>
                <c:pt idx="1593">
                  <c:v>526.6481632070288</c:v>
                </c:pt>
                <c:pt idx="1594">
                  <c:v>526.65226738923741</c:v>
                </c:pt>
                <c:pt idx="1595">
                  <c:v>526.65628841085993</c:v>
                </c:pt>
                <c:pt idx="1596">
                  <c:v>526.66022627030509</c:v>
                </c:pt>
                <c:pt idx="1597">
                  <c:v>526.66408096597763</c:v>
                </c:pt>
                <c:pt idx="1598">
                  <c:v>526.6678524963271</c:v>
                </c:pt>
                <c:pt idx="1599">
                  <c:v>526.67154085982361</c:v>
                </c:pt>
                <c:pt idx="1600">
                  <c:v>526.67514605498684</c:v>
                </c:pt>
                <c:pt idx="1601">
                  <c:v>526.67866808032318</c:v>
                </c:pt>
                <c:pt idx="1602">
                  <c:v>526.6821069344237</c:v>
                </c:pt>
                <c:pt idx="1603">
                  <c:v>526.68546261587073</c:v>
                </c:pt>
                <c:pt idx="1604">
                  <c:v>526.68873512327718</c:v>
                </c:pt>
                <c:pt idx="1605">
                  <c:v>526.69192445527483</c:v>
                </c:pt>
                <c:pt idx="1606">
                  <c:v>526.69503061053103</c:v>
                </c:pt>
                <c:pt idx="1607">
                  <c:v>526.69805358777614</c:v>
                </c:pt>
                <c:pt idx="1608">
                  <c:v>526.70099338572049</c:v>
                </c:pt>
                <c:pt idx="1609">
                  <c:v>526.70385000311489</c:v>
                </c:pt>
                <c:pt idx="1610">
                  <c:v>526.70662343874699</c:v>
                </c:pt>
                <c:pt idx="1611">
                  <c:v>526.70931369144671</c:v>
                </c:pt>
                <c:pt idx="1612">
                  <c:v>526.71192076001864</c:v>
                </c:pt>
                <c:pt idx="1613">
                  <c:v>526.71444464336537</c:v>
                </c:pt>
                <c:pt idx="1614">
                  <c:v>526.71688534036787</c:v>
                </c:pt>
                <c:pt idx="1615">
                  <c:v>526.71924284994293</c:v>
                </c:pt>
                <c:pt idx="1616">
                  <c:v>526.7215171710501</c:v>
                </c:pt>
                <c:pt idx="1617">
                  <c:v>526.72370830268881</c:v>
                </c:pt>
                <c:pt idx="1618">
                  <c:v>526.72581624383838</c:v>
                </c:pt>
                <c:pt idx="1619">
                  <c:v>526.72784099353498</c:v>
                </c:pt>
                <c:pt idx="1620">
                  <c:v>526.72978255085786</c:v>
                </c:pt>
                <c:pt idx="1621">
                  <c:v>526.73164091488889</c:v>
                </c:pt>
                <c:pt idx="1622">
                  <c:v>526.73341608476812</c:v>
                </c:pt>
                <c:pt idx="1623">
                  <c:v>526.73510805964293</c:v>
                </c:pt>
                <c:pt idx="1624">
                  <c:v>526.73671683866723</c:v>
                </c:pt>
                <c:pt idx="1625">
                  <c:v>526.7382424210482</c:v>
                </c:pt>
                <c:pt idx="1626">
                  <c:v>526.73968480603219</c:v>
                </c:pt>
                <c:pt idx="1627">
                  <c:v>526.741043992865</c:v>
                </c:pt>
                <c:pt idx="1628">
                  <c:v>526.74231998083872</c:v>
                </c:pt>
                <c:pt idx="1629">
                  <c:v>526.74351276929679</c:v>
                </c:pt>
                <c:pt idx="1630">
                  <c:v>526.74462235753765</c:v>
                </c:pt>
                <c:pt idx="1631">
                  <c:v>526.74564874496707</c:v>
                </c:pt>
                <c:pt idx="1632">
                  <c:v>526.74659193096875</c:v>
                </c:pt>
                <c:pt idx="1633">
                  <c:v>526.74745191497175</c:v>
                </c:pt>
                <c:pt idx="1634">
                  <c:v>526.74822869644618</c:v>
                </c:pt>
                <c:pt idx="1635">
                  <c:v>526.74892227488237</c:v>
                </c:pt>
                <c:pt idx="1636">
                  <c:v>526.74953264975181</c:v>
                </c:pt>
                <c:pt idx="1637">
                  <c:v>526.75005982064783</c:v>
                </c:pt>
                <c:pt idx="1638">
                  <c:v>526.7505037871</c:v>
                </c:pt>
                <c:pt idx="1639">
                  <c:v>526.75086454872826</c:v>
                </c:pt>
                <c:pt idx="1640">
                  <c:v>526.75114210514221</c:v>
                </c:pt>
                <c:pt idx="1641">
                  <c:v>526.75133645597941</c:v>
                </c:pt>
                <c:pt idx="1642">
                  <c:v>526.7514476009502</c:v>
                </c:pt>
                <c:pt idx="1643">
                  <c:v>526.75147553976649</c:v>
                </c:pt>
                <c:pt idx="1644">
                  <c:v>526.75142027214247</c:v>
                </c:pt>
                <c:pt idx="1645">
                  <c:v>526.75128179785884</c:v>
                </c:pt>
                <c:pt idx="1646">
                  <c:v>526.75106011668368</c:v>
                </c:pt>
                <c:pt idx="1647">
                  <c:v>526.75075522845691</c:v>
                </c:pt>
                <c:pt idx="1648">
                  <c:v>526.75036713303894</c:v>
                </c:pt>
                <c:pt idx="1649">
                  <c:v>526.74989583028992</c:v>
                </c:pt>
                <c:pt idx="1650">
                  <c:v>526.74934132011674</c:v>
                </c:pt>
                <c:pt idx="1651">
                  <c:v>526.74870360244131</c:v>
                </c:pt>
                <c:pt idx="1652">
                  <c:v>526.747982677246</c:v>
                </c:pt>
                <c:pt idx="1653">
                  <c:v>526.74717854451353</c:v>
                </c:pt>
                <c:pt idx="1654">
                  <c:v>526.74629120424561</c:v>
                </c:pt>
                <c:pt idx="1655">
                  <c:v>526.74532065650726</c:v>
                </c:pt>
                <c:pt idx="1656">
                  <c:v>526.74426690135795</c:v>
                </c:pt>
                <c:pt idx="1657">
                  <c:v>526.74312993890726</c:v>
                </c:pt>
                <c:pt idx="1658">
                  <c:v>526.74190976927423</c:v>
                </c:pt>
                <c:pt idx="1659">
                  <c:v>526.74060639261393</c:v>
                </c:pt>
                <c:pt idx="1660">
                  <c:v>526.73921980913451</c:v>
                </c:pt>
                <c:pt idx="1661">
                  <c:v>526.73775001903607</c:v>
                </c:pt>
                <c:pt idx="1662">
                  <c:v>526.73619702255007</c:v>
                </c:pt>
                <c:pt idx="1663">
                  <c:v>526.73456081996255</c:v>
                </c:pt>
                <c:pt idx="1664">
                  <c:v>526.73284141155739</c:v>
                </c:pt>
                <c:pt idx="1665">
                  <c:v>526.7310387976504</c:v>
                </c:pt>
                <c:pt idx="1666">
                  <c:v>526.72915297861732</c:v>
                </c:pt>
                <c:pt idx="1667">
                  <c:v>526.7271839548232</c:v>
                </c:pt>
                <c:pt idx="1668">
                  <c:v>526.72513172669699</c:v>
                </c:pt>
                <c:pt idx="1669">
                  <c:v>526.72299629464487</c:v>
                </c:pt>
                <c:pt idx="1670">
                  <c:v>526.72077765915253</c:v>
                </c:pt>
                <c:pt idx="1671">
                  <c:v>526.71847582070541</c:v>
                </c:pt>
                <c:pt idx="1672">
                  <c:v>526.71609077984442</c:v>
                </c:pt>
                <c:pt idx="1673">
                  <c:v>526.71362253708844</c:v>
                </c:pt>
                <c:pt idx="1674">
                  <c:v>526.71107109303625</c:v>
                </c:pt>
                <c:pt idx="1675">
                  <c:v>526.7084364482788</c:v>
                </c:pt>
                <c:pt idx="1676">
                  <c:v>526.70571860346377</c:v>
                </c:pt>
                <c:pt idx="1677">
                  <c:v>526.70291755922642</c:v>
                </c:pt>
                <c:pt idx="1678">
                  <c:v>526.70003331630198</c:v>
                </c:pt>
                <c:pt idx="1679">
                  <c:v>526.69706587537064</c:v>
                </c:pt>
                <c:pt idx="1680">
                  <c:v>526.69401523718989</c:v>
                </c:pt>
                <c:pt idx="1681">
                  <c:v>526.69088140253416</c:v>
                </c:pt>
                <c:pt idx="1682">
                  <c:v>526.68766437219381</c:v>
                </c:pt>
                <c:pt idx="1683">
                  <c:v>526.68436414700966</c:v>
                </c:pt>
                <c:pt idx="1684">
                  <c:v>526.68098072783414</c:v>
                </c:pt>
                <c:pt idx="1685">
                  <c:v>526.67751411555616</c:v>
                </c:pt>
                <c:pt idx="1686">
                  <c:v>526.67396431107227</c:v>
                </c:pt>
                <c:pt idx="1687">
                  <c:v>526.67033131536789</c:v>
                </c:pt>
                <c:pt idx="1688">
                  <c:v>526.6666151293648</c:v>
                </c:pt>
                <c:pt idx="1689">
                  <c:v>526.66281575408084</c:v>
                </c:pt>
                <c:pt idx="1690">
                  <c:v>526.65893319054965</c:v>
                </c:pt>
                <c:pt idx="1691">
                  <c:v>526.65496743980202</c:v>
                </c:pt>
                <c:pt idx="1692">
                  <c:v>526.65091850295653</c:v>
                </c:pt>
                <c:pt idx="1693">
                  <c:v>526.6467863810858</c:v>
                </c:pt>
                <c:pt idx="1694">
                  <c:v>526.64257107532933</c:v>
                </c:pt>
                <c:pt idx="1695">
                  <c:v>526.63827258688809</c:v>
                </c:pt>
                <c:pt idx="1696">
                  <c:v>526.63389091691158</c:v>
                </c:pt>
                <c:pt idx="1697">
                  <c:v>526.6294260666557</c:v>
                </c:pt>
                <c:pt idx="1698">
                  <c:v>526.62487803736599</c:v>
                </c:pt>
                <c:pt idx="1699">
                  <c:v>526.6202468302962</c:v>
                </c:pt>
                <c:pt idx="1700">
                  <c:v>526.61553244676327</c:v>
                </c:pt>
                <c:pt idx="1701">
                  <c:v>526.61073488810507</c:v>
                </c:pt>
                <c:pt idx="1702">
                  <c:v>526.60585415568914</c:v>
                </c:pt>
                <c:pt idx="1703">
                  <c:v>526.60089025089121</c:v>
                </c:pt>
                <c:pt idx="1704">
                  <c:v>526.59584317515009</c:v>
                </c:pt>
                <c:pt idx="1705">
                  <c:v>526.59071292988995</c:v>
                </c:pt>
                <c:pt idx="1706">
                  <c:v>526.5854995165937</c:v>
                </c:pt>
                <c:pt idx="1707">
                  <c:v>526.5802029367544</c:v>
                </c:pt>
                <c:pt idx="1708">
                  <c:v>526.57482319191888</c:v>
                </c:pt>
                <c:pt idx="1709">
                  <c:v>526.56936028361997</c:v>
                </c:pt>
                <c:pt idx="1710">
                  <c:v>526.56381421346987</c:v>
                </c:pt>
                <c:pt idx="1711">
                  <c:v>526.55818498309861</c:v>
                </c:pt>
                <c:pt idx="1712">
                  <c:v>526.55247259408975</c:v>
                </c:pt>
                <c:pt idx="1713">
                  <c:v>526.54667704816427</c:v>
                </c:pt>
                <c:pt idx="1714">
                  <c:v>526.54079834699087</c:v>
                </c:pt>
                <c:pt idx="1715">
                  <c:v>526.53483649231555</c:v>
                </c:pt>
                <c:pt idx="1716">
                  <c:v>526.52879148587431</c:v>
                </c:pt>
                <c:pt idx="1717">
                  <c:v>526.52266332946715</c:v>
                </c:pt>
                <c:pt idx="1718">
                  <c:v>526.51645202489817</c:v>
                </c:pt>
                <c:pt idx="1719">
                  <c:v>526.5101575739759</c:v>
                </c:pt>
                <c:pt idx="1720">
                  <c:v>526.50377997861222</c:v>
                </c:pt>
                <c:pt idx="1721">
                  <c:v>526.49731924068863</c:v>
                </c:pt>
                <c:pt idx="1722">
                  <c:v>526.49077536211234</c:v>
                </c:pt>
                <c:pt idx="1723">
                  <c:v>526.48414834484129</c:v>
                </c:pt>
                <c:pt idx="1724">
                  <c:v>526.47743819084474</c:v>
                </c:pt>
                <c:pt idx="1725">
                  <c:v>526.47064490213847</c:v>
                </c:pt>
                <c:pt idx="1726">
                  <c:v>526.46376848074556</c:v>
                </c:pt>
                <c:pt idx="1727">
                  <c:v>526.45680892874941</c:v>
                </c:pt>
                <c:pt idx="1728">
                  <c:v>526.44976624822641</c:v>
                </c:pt>
                <c:pt idx="1729">
                  <c:v>526.44264044130102</c:v>
                </c:pt>
                <c:pt idx="1730">
                  <c:v>526.43543151011477</c:v>
                </c:pt>
                <c:pt idx="1731">
                  <c:v>526.42813945682553</c:v>
                </c:pt>
                <c:pt idx="1732">
                  <c:v>526.42076428365908</c:v>
                </c:pt>
                <c:pt idx="1733">
                  <c:v>526.41330599284299</c:v>
                </c:pt>
                <c:pt idx="1734">
                  <c:v>526.40576458664111</c:v>
                </c:pt>
                <c:pt idx="1735">
                  <c:v>526.39814006733343</c:v>
                </c:pt>
                <c:pt idx="1736">
                  <c:v>526.39043243720698</c:v>
                </c:pt>
                <c:pt idx="1737">
                  <c:v>526.38264169865136</c:v>
                </c:pt>
                <c:pt idx="1738">
                  <c:v>526.37476785398394</c:v>
                </c:pt>
                <c:pt idx="1739">
                  <c:v>526.36681090565912</c:v>
                </c:pt>
                <c:pt idx="1740">
                  <c:v>526.35877085605364</c:v>
                </c:pt>
                <c:pt idx="1741">
                  <c:v>526.35064770764177</c:v>
                </c:pt>
                <c:pt idx="1742">
                  <c:v>526.34244146289859</c:v>
                </c:pt>
                <c:pt idx="1743">
                  <c:v>526.33415212436319</c:v>
                </c:pt>
                <c:pt idx="1744">
                  <c:v>526.32577969452609</c:v>
                </c:pt>
                <c:pt idx="1745">
                  <c:v>526.31732417600324</c:v>
                </c:pt>
                <c:pt idx="1746">
                  <c:v>526.3087855713477</c:v>
                </c:pt>
                <c:pt idx="1747">
                  <c:v>526.30016388322429</c:v>
                </c:pt>
                <c:pt idx="1748">
                  <c:v>526.29145911424052</c:v>
                </c:pt>
                <c:pt idx="1749">
                  <c:v>526.28267126709375</c:v>
                </c:pt>
                <c:pt idx="1750">
                  <c:v>526.27380034448447</c:v>
                </c:pt>
                <c:pt idx="1751">
                  <c:v>526.26484634916028</c:v>
                </c:pt>
                <c:pt idx="1752">
                  <c:v>526.25580928385966</c:v>
                </c:pt>
                <c:pt idx="1753">
                  <c:v>526.24668915139227</c:v>
                </c:pt>
                <c:pt idx="1754">
                  <c:v>526.237485954563</c:v>
                </c:pt>
                <c:pt idx="1755">
                  <c:v>526.22819969622537</c:v>
                </c:pt>
                <c:pt idx="1756">
                  <c:v>526.21883037926045</c:v>
                </c:pt>
                <c:pt idx="1757">
                  <c:v>526.20937800657498</c:v>
                </c:pt>
                <c:pt idx="1758">
                  <c:v>526.19984258107263</c:v>
                </c:pt>
                <c:pt idx="1759">
                  <c:v>526.19022410572563</c:v>
                </c:pt>
                <c:pt idx="1760">
                  <c:v>526.18052258351599</c:v>
                </c:pt>
                <c:pt idx="1761">
                  <c:v>526.17073801747119</c:v>
                </c:pt>
                <c:pt idx="1762">
                  <c:v>526.16087041060678</c:v>
                </c:pt>
                <c:pt idx="1763">
                  <c:v>526.1509197660082</c:v>
                </c:pt>
                <c:pt idx="1764">
                  <c:v>526.14088608677991</c:v>
                </c:pt>
                <c:pt idx="1765">
                  <c:v>526.13076937604535</c:v>
                </c:pt>
                <c:pt idx="1766">
                  <c:v>526.12056963695397</c:v>
                </c:pt>
                <c:pt idx="1767">
                  <c:v>526.11028687269709</c:v>
                </c:pt>
                <c:pt idx="1768">
                  <c:v>526.09992108646077</c:v>
                </c:pt>
                <c:pt idx="1769">
                  <c:v>526.08947228151465</c:v>
                </c:pt>
                <c:pt idx="1770">
                  <c:v>526.07894046108197</c:v>
                </c:pt>
                <c:pt idx="1771">
                  <c:v>526.06832562849308</c:v>
                </c:pt>
                <c:pt idx="1772">
                  <c:v>526.05762778706378</c:v>
                </c:pt>
                <c:pt idx="1773">
                  <c:v>526.0468469401394</c:v>
                </c:pt>
                <c:pt idx="1774">
                  <c:v>526.03598309107588</c:v>
                </c:pt>
                <c:pt idx="1775">
                  <c:v>526.02503624330939</c:v>
                </c:pt>
                <c:pt idx="1776">
                  <c:v>526.01400640026213</c:v>
                </c:pt>
                <c:pt idx="1777">
                  <c:v>526.0028935654052</c:v>
                </c:pt>
                <c:pt idx="1778">
                  <c:v>525.99169774220275</c:v>
                </c:pt>
                <c:pt idx="1779">
                  <c:v>525.98041893419986</c:v>
                </c:pt>
                <c:pt idx="1780">
                  <c:v>525.96905714492016</c:v>
                </c:pt>
                <c:pt idx="1781">
                  <c:v>525.95761237796444</c:v>
                </c:pt>
                <c:pt idx="1782">
                  <c:v>525.94608463690804</c:v>
                </c:pt>
                <c:pt idx="1783">
                  <c:v>525.93447392539122</c:v>
                </c:pt>
                <c:pt idx="1784">
                  <c:v>525.92278024708719</c:v>
                </c:pt>
                <c:pt idx="1785">
                  <c:v>525.91100360564803</c:v>
                </c:pt>
                <c:pt idx="1786">
                  <c:v>525.89914400479347</c:v>
                </c:pt>
                <c:pt idx="1787">
                  <c:v>525.88720144828881</c:v>
                </c:pt>
                <c:pt idx="1788">
                  <c:v>525.87517593986263</c:v>
                </c:pt>
                <c:pt idx="1789">
                  <c:v>525.86306748335835</c:v>
                </c:pt>
                <c:pt idx="1790">
                  <c:v>525.85087608258584</c:v>
                </c:pt>
                <c:pt idx="1791">
                  <c:v>525.83860174136839</c:v>
                </c:pt>
                <c:pt idx="1792">
                  <c:v>525.8262444636282</c:v>
                </c:pt>
                <c:pt idx="1793">
                  <c:v>525.81380425324016</c:v>
                </c:pt>
                <c:pt idx="1794">
                  <c:v>525.80128111415718</c:v>
                </c:pt>
                <c:pt idx="1795">
                  <c:v>525.78867505036135</c:v>
                </c:pt>
                <c:pt idx="1796">
                  <c:v>525.77598606580943</c:v>
                </c:pt>
                <c:pt idx="1797">
                  <c:v>525.76321416456528</c:v>
                </c:pt>
                <c:pt idx="1798">
                  <c:v>525.7503593506267</c:v>
                </c:pt>
                <c:pt idx="1799">
                  <c:v>525.73742162810515</c:v>
                </c:pt>
                <c:pt idx="1800">
                  <c:v>525.72440100109418</c:v>
                </c:pt>
                <c:pt idx="1801">
                  <c:v>525.71129747373368</c:v>
                </c:pt>
                <c:pt idx="1802">
                  <c:v>525.6981110501788</c:v>
                </c:pt>
                <c:pt idx="1803">
                  <c:v>525.68484173461729</c:v>
                </c:pt>
                <c:pt idx="1804">
                  <c:v>525.67148953125809</c:v>
                </c:pt>
                <c:pt idx="1805">
                  <c:v>525.65805444437365</c:v>
                </c:pt>
                <c:pt idx="1806">
                  <c:v>525.64453647819937</c:v>
                </c:pt>
                <c:pt idx="1807">
                  <c:v>525.63093563704967</c:v>
                </c:pt>
                <c:pt idx="1808">
                  <c:v>525.61725192525137</c:v>
                </c:pt>
                <c:pt idx="1809">
                  <c:v>525.60348534716934</c:v>
                </c:pt>
                <c:pt idx="1810">
                  <c:v>525.5896359071769</c:v>
                </c:pt>
                <c:pt idx="1811">
                  <c:v>525.57570360969066</c:v>
                </c:pt>
                <c:pt idx="1812">
                  <c:v>525.56168845914146</c:v>
                </c:pt>
                <c:pt idx="1813">
                  <c:v>525.54759046001641</c:v>
                </c:pt>
                <c:pt idx="1814">
                  <c:v>525.53340961679476</c:v>
                </c:pt>
                <c:pt idx="1815">
                  <c:v>525.51914593400829</c:v>
                </c:pt>
                <c:pt idx="1816">
                  <c:v>525.50479941618687</c:v>
                </c:pt>
                <c:pt idx="1817">
                  <c:v>525.49037006794367</c:v>
                </c:pt>
                <c:pt idx="1818">
                  <c:v>525.4758578938671</c:v>
                </c:pt>
                <c:pt idx="1819">
                  <c:v>525.46126289859069</c:v>
                </c:pt>
                <c:pt idx="1820">
                  <c:v>525.44658508679038</c:v>
                </c:pt>
                <c:pt idx="1821">
                  <c:v>525.43182446313358</c:v>
                </c:pt>
                <c:pt idx="1822">
                  <c:v>525.41698103235819</c:v>
                </c:pt>
                <c:pt idx="1823">
                  <c:v>525.40205479921985</c:v>
                </c:pt>
                <c:pt idx="1824">
                  <c:v>525.38704576845623</c:v>
                </c:pt>
                <c:pt idx="1825">
                  <c:v>525.37195394492164</c:v>
                </c:pt>
                <c:pt idx="1826">
                  <c:v>525.35677933340321</c:v>
                </c:pt>
                <c:pt idx="1827">
                  <c:v>525.34152193876628</c:v>
                </c:pt>
                <c:pt idx="1828">
                  <c:v>525.32618176591575</c:v>
                </c:pt>
                <c:pt idx="1829">
                  <c:v>525.31075881976301</c:v>
                </c:pt>
                <c:pt idx="1830">
                  <c:v>525.29525310523775</c:v>
                </c:pt>
                <c:pt idx="1831">
                  <c:v>525.27966462732161</c:v>
                </c:pt>
                <c:pt idx="1832">
                  <c:v>525.26399339099294</c:v>
                </c:pt>
                <c:pt idx="1833">
                  <c:v>525.24823940129602</c:v>
                </c:pt>
                <c:pt idx="1834">
                  <c:v>525.23240266327559</c:v>
                </c:pt>
                <c:pt idx="1835">
                  <c:v>525.21648318202085</c:v>
                </c:pt>
                <c:pt idx="1836">
                  <c:v>525.2004809626485</c:v>
                </c:pt>
                <c:pt idx="1837">
                  <c:v>525.18439601025875</c:v>
                </c:pt>
                <c:pt idx="1838">
                  <c:v>525.16822833007302</c:v>
                </c:pt>
                <c:pt idx="1839">
                  <c:v>525.15197792723347</c:v>
                </c:pt>
                <c:pt idx="1840">
                  <c:v>525.13564480699176</c:v>
                </c:pt>
                <c:pt idx="1841">
                  <c:v>525.11922897457794</c:v>
                </c:pt>
                <c:pt idx="1842">
                  <c:v>525.10273043527889</c:v>
                </c:pt>
                <c:pt idx="1843">
                  <c:v>525.08614919438344</c:v>
                </c:pt>
                <c:pt idx="1844">
                  <c:v>525.06948525725352</c:v>
                </c:pt>
                <c:pt idx="1845">
                  <c:v>525.05273862924435</c:v>
                </c:pt>
                <c:pt idx="1846">
                  <c:v>525.03590931571989</c:v>
                </c:pt>
                <c:pt idx="1847">
                  <c:v>525.01899732212655</c:v>
                </c:pt>
                <c:pt idx="1848">
                  <c:v>525.00200265389674</c:v>
                </c:pt>
                <c:pt idx="1849">
                  <c:v>524.98492531649742</c:v>
                </c:pt>
                <c:pt idx="1850">
                  <c:v>524.96776531541013</c:v>
                </c:pt>
                <c:pt idx="1851">
                  <c:v>524.95052265620302</c:v>
                </c:pt>
                <c:pt idx="1852">
                  <c:v>524.93319734440092</c:v>
                </c:pt>
                <c:pt idx="1853">
                  <c:v>524.91578938560349</c:v>
                </c:pt>
                <c:pt idx="1854">
                  <c:v>524.89829878542514</c:v>
                </c:pt>
                <c:pt idx="1855">
                  <c:v>524.88072554949304</c:v>
                </c:pt>
                <c:pt idx="1856">
                  <c:v>524.86306968346844</c:v>
                </c:pt>
                <c:pt idx="1857">
                  <c:v>524.84533119305672</c:v>
                </c:pt>
                <c:pt idx="1858">
                  <c:v>524.82751008397486</c:v>
                </c:pt>
                <c:pt idx="1859">
                  <c:v>524.80960636198802</c:v>
                </c:pt>
                <c:pt idx="1860">
                  <c:v>524.79162003286547</c:v>
                </c:pt>
                <c:pt idx="1861">
                  <c:v>524.77355110239102</c:v>
                </c:pt>
                <c:pt idx="1862">
                  <c:v>524.75539957644901</c:v>
                </c:pt>
                <c:pt idx="1863">
                  <c:v>524.73716546084995</c:v>
                </c:pt>
                <c:pt idx="1864">
                  <c:v>524.71884876151921</c:v>
                </c:pt>
                <c:pt idx="1865">
                  <c:v>524.70044948435816</c:v>
                </c:pt>
                <c:pt idx="1866">
                  <c:v>524.68196763531159</c:v>
                </c:pt>
                <c:pt idx="1867">
                  <c:v>524.66340322037149</c:v>
                </c:pt>
                <c:pt idx="1868">
                  <c:v>524.64475624551244</c:v>
                </c:pt>
                <c:pt idx="1869">
                  <c:v>524.62602671677098</c:v>
                </c:pt>
                <c:pt idx="1870">
                  <c:v>524.60721464022674</c:v>
                </c:pt>
                <c:pt idx="1871">
                  <c:v>524.58832002194572</c:v>
                </c:pt>
                <c:pt idx="1872">
                  <c:v>524.56934286801913</c:v>
                </c:pt>
                <c:pt idx="1873">
                  <c:v>524.55028318462905</c:v>
                </c:pt>
                <c:pt idx="1874">
                  <c:v>524.53114097793252</c:v>
                </c:pt>
                <c:pt idx="1875">
                  <c:v>524.51191625408455</c:v>
                </c:pt>
                <c:pt idx="1876">
                  <c:v>524.49260901936441</c:v>
                </c:pt>
                <c:pt idx="1877">
                  <c:v>524.47321927998644</c:v>
                </c:pt>
                <c:pt idx="1878">
                  <c:v>524.45374704225139</c:v>
                </c:pt>
                <c:pt idx="1879">
                  <c:v>524.43419231247356</c:v>
                </c:pt>
                <c:pt idx="1880">
                  <c:v>524.41455509695436</c:v>
                </c:pt>
                <c:pt idx="1881">
                  <c:v>524.394835402068</c:v>
                </c:pt>
                <c:pt idx="1882">
                  <c:v>524.37503323423016</c:v>
                </c:pt>
                <c:pt idx="1883">
                  <c:v>524.35514859986699</c:v>
                </c:pt>
                <c:pt idx="1884">
                  <c:v>524.33518150537566</c:v>
                </c:pt>
                <c:pt idx="1885">
                  <c:v>524.31513195726143</c:v>
                </c:pt>
                <c:pt idx="1886">
                  <c:v>524.29499996202469</c:v>
                </c:pt>
                <c:pt idx="1887">
                  <c:v>524.27478552617879</c:v>
                </c:pt>
                <c:pt idx="1888">
                  <c:v>524.25448865631586</c:v>
                </c:pt>
                <c:pt idx="1889">
                  <c:v>524.23410935898403</c:v>
                </c:pt>
                <c:pt idx="1890">
                  <c:v>524.21364764080386</c:v>
                </c:pt>
                <c:pt idx="1891">
                  <c:v>524.1931035084425</c:v>
                </c:pt>
                <c:pt idx="1892">
                  <c:v>524.17247696853485</c:v>
                </c:pt>
                <c:pt idx="1893">
                  <c:v>524.15176802781184</c:v>
                </c:pt>
                <c:pt idx="1894">
                  <c:v>524.13097669295905</c:v>
                </c:pt>
                <c:pt idx="1895">
                  <c:v>524.11010297075097</c:v>
                </c:pt>
                <c:pt idx="1896">
                  <c:v>524.08914686797277</c:v>
                </c:pt>
                <c:pt idx="1897">
                  <c:v>524.06810839141974</c:v>
                </c:pt>
                <c:pt idx="1898">
                  <c:v>524.04698754794742</c:v>
                </c:pt>
                <c:pt idx="1899">
                  <c:v>524.02578434439147</c:v>
                </c:pt>
                <c:pt idx="1900">
                  <c:v>524.0044987876488</c:v>
                </c:pt>
                <c:pt idx="1901">
                  <c:v>523.98313088466534</c:v>
                </c:pt>
                <c:pt idx="1902">
                  <c:v>523.9616806423486</c:v>
                </c:pt>
                <c:pt idx="1903">
                  <c:v>523.940148067726</c:v>
                </c:pt>
                <c:pt idx="1904">
                  <c:v>523.918533167747</c:v>
                </c:pt>
                <c:pt idx="1905">
                  <c:v>523.89683594944859</c:v>
                </c:pt>
                <c:pt idx="1906">
                  <c:v>523.8750564199155</c:v>
                </c:pt>
                <c:pt idx="1907">
                  <c:v>523.85319458621859</c:v>
                </c:pt>
                <c:pt idx="1908">
                  <c:v>523.8312504554699</c:v>
                </c:pt>
                <c:pt idx="1909">
                  <c:v>523.80922403479906</c:v>
                </c:pt>
                <c:pt idx="1910">
                  <c:v>523.78711533141893</c:v>
                </c:pt>
                <c:pt idx="1911">
                  <c:v>523.76492435247462</c:v>
                </c:pt>
                <c:pt idx="1912">
                  <c:v>523.74265110519661</c:v>
                </c:pt>
                <c:pt idx="1913">
                  <c:v>523.72029559685086</c:v>
                </c:pt>
                <c:pt idx="1914">
                  <c:v>523.69785783473128</c:v>
                </c:pt>
                <c:pt idx="1915">
                  <c:v>523.67533782612088</c:v>
                </c:pt>
                <c:pt idx="1916">
                  <c:v>523.65273557837122</c:v>
                </c:pt>
                <c:pt idx="1917">
                  <c:v>523.63005109883943</c:v>
                </c:pt>
                <c:pt idx="1918">
                  <c:v>523.60728439490526</c:v>
                </c:pt>
                <c:pt idx="1919">
                  <c:v>523.58443547400645</c:v>
                </c:pt>
                <c:pt idx="1920">
                  <c:v>523.56150434355561</c:v>
                </c:pt>
                <c:pt idx="1921">
                  <c:v>523.53849101107971</c:v>
                </c:pt>
                <c:pt idx="1922">
                  <c:v>523.51539548406254</c:v>
                </c:pt>
                <c:pt idx="1923">
                  <c:v>523.49221777000969</c:v>
                </c:pt>
                <c:pt idx="1924">
                  <c:v>523.46895787648896</c:v>
                </c:pt>
                <c:pt idx="1925">
                  <c:v>523.44561581108439</c:v>
                </c:pt>
                <c:pt idx="1926">
                  <c:v>523.42219158142484</c:v>
                </c:pt>
                <c:pt idx="1927">
                  <c:v>523.39868519511799</c:v>
                </c:pt>
                <c:pt idx="1928">
                  <c:v>523.37509665985601</c:v>
                </c:pt>
                <c:pt idx="1929">
                  <c:v>523.35142598331811</c:v>
                </c:pt>
                <c:pt idx="1930">
                  <c:v>523.32767317323874</c:v>
                </c:pt>
                <c:pt idx="1931">
                  <c:v>523.30383823739874</c:v>
                </c:pt>
                <c:pt idx="1932">
                  <c:v>523.27992118352756</c:v>
                </c:pt>
                <c:pt idx="1933">
                  <c:v>523.25592201946381</c:v>
                </c:pt>
                <c:pt idx="1934">
                  <c:v>523.23184075299912</c:v>
                </c:pt>
                <c:pt idx="1935">
                  <c:v>523.20767739203814</c:v>
                </c:pt>
                <c:pt idx="1936">
                  <c:v>523.18343194447618</c:v>
                </c:pt>
                <c:pt idx="1937">
                  <c:v>523.15910441818619</c:v>
                </c:pt>
                <c:pt idx="1938">
                  <c:v>523.13469482116955</c:v>
                </c:pt>
                <c:pt idx="1939">
                  <c:v>523.11020316135</c:v>
                </c:pt>
                <c:pt idx="1940">
                  <c:v>523.08562944673838</c:v>
                </c:pt>
                <c:pt idx="1941">
                  <c:v>523.06097368537849</c:v>
                </c:pt>
                <c:pt idx="1942">
                  <c:v>523.03623588532787</c:v>
                </c:pt>
                <c:pt idx="1943">
                  <c:v>523.01141605465307</c:v>
                </c:pt>
                <c:pt idx="1944">
                  <c:v>522.98651420146177</c:v>
                </c:pt>
                <c:pt idx="1945">
                  <c:v>522.96153033390851</c:v>
                </c:pt>
                <c:pt idx="1946">
                  <c:v>522.93646446016237</c:v>
                </c:pt>
                <c:pt idx="1947">
                  <c:v>522.91131658840686</c:v>
                </c:pt>
                <c:pt idx="1948">
                  <c:v>522.88608672688304</c:v>
                </c:pt>
                <c:pt idx="1949">
                  <c:v>522.86077488380863</c:v>
                </c:pt>
                <c:pt idx="1950">
                  <c:v>522.83538106747767</c:v>
                </c:pt>
                <c:pt idx="1951">
                  <c:v>522.80990528619816</c:v>
                </c:pt>
                <c:pt idx="1952">
                  <c:v>522.78434754828265</c:v>
                </c:pt>
                <c:pt idx="1953">
                  <c:v>522.75870786211806</c:v>
                </c:pt>
                <c:pt idx="1954">
                  <c:v>522.73298623605842</c:v>
                </c:pt>
                <c:pt idx="1955">
                  <c:v>522.70718267855307</c:v>
                </c:pt>
                <c:pt idx="1956">
                  <c:v>522.68129719801891</c:v>
                </c:pt>
                <c:pt idx="1957">
                  <c:v>522.6553298029603</c:v>
                </c:pt>
                <c:pt idx="1958">
                  <c:v>522.6292805018287</c:v>
                </c:pt>
                <c:pt idx="1959">
                  <c:v>522.60314930318532</c:v>
                </c:pt>
                <c:pt idx="1960">
                  <c:v>522.57693621557542</c:v>
                </c:pt>
                <c:pt idx="1961">
                  <c:v>522.55064124758712</c:v>
                </c:pt>
                <c:pt idx="1962">
                  <c:v>522.52426440783177</c:v>
                </c:pt>
                <c:pt idx="1963">
                  <c:v>522.4978057049218</c:v>
                </c:pt>
                <c:pt idx="1964">
                  <c:v>522.47126514753654</c:v>
                </c:pt>
                <c:pt idx="1965">
                  <c:v>522.44464274436837</c:v>
                </c:pt>
                <c:pt idx="1966">
                  <c:v>522.41793850414263</c:v>
                </c:pt>
                <c:pt idx="1967">
                  <c:v>522.39115243559058</c:v>
                </c:pt>
                <c:pt idx="1968">
                  <c:v>522.36428454747829</c:v>
                </c:pt>
                <c:pt idx="1969">
                  <c:v>522.33733484863592</c:v>
                </c:pt>
                <c:pt idx="1970">
                  <c:v>522.31030334787715</c:v>
                </c:pt>
                <c:pt idx="1971">
                  <c:v>522.28319005407297</c:v>
                </c:pt>
                <c:pt idx="1972">
                  <c:v>522.2559949760705</c:v>
                </c:pt>
                <c:pt idx="1973">
                  <c:v>522.22871812282949</c:v>
                </c:pt>
                <c:pt idx="1974">
                  <c:v>522.20135950327187</c:v>
                </c:pt>
                <c:pt idx="1975">
                  <c:v>522.17391912636197</c:v>
                </c:pt>
                <c:pt idx="1976">
                  <c:v>522.14639700109524</c:v>
                </c:pt>
                <c:pt idx="1977">
                  <c:v>522.1187931365007</c:v>
                </c:pt>
                <c:pt idx="1978">
                  <c:v>522.09110754162214</c:v>
                </c:pt>
                <c:pt idx="1979">
                  <c:v>522.06334022552142</c:v>
                </c:pt>
                <c:pt idx="1980">
                  <c:v>522.03549119731792</c:v>
                </c:pt>
                <c:pt idx="1981">
                  <c:v>522.00756046616425</c:v>
                </c:pt>
                <c:pt idx="1982">
                  <c:v>521.979548041204</c:v>
                </c:pt>
                <c:pt idx="1983">
                  <c:v>521.95145393163273</c:v>
                </c:pt>
                <c:pt idx="1984">
                  <c:v>521.92327814664986</c:v>
                </c:pt>
                <c:pt idx="1985">
                  <c:v>521.89502069551588</c:v>
                </c:pt>
                <c:pt idx="1986">
                  <c:v>521.86668158748273</c:v>
                </c:pt>
                <c:pt idx="1987">
                  <c:v>521.83826083188433</c:v>
                </c:pt>
                <c:pt idx="1988">
                  <c:v>521.80975843800456</c:v>
                </c:pt>
                <c:pt idx="1989">
                  <c:v>521.78117441523148</c:v>
                </c:pt>
                <c:pt idx="1990">
                  <c:v>521.75250877291626</c:v>
                </c:pt>
                <c:pt idx="1991">
                  <c:v>521.72376152050174</c:v>
                </c:pt>
                <c:pt idx="1992">
                  <c:v>521.69493266740596</c:v>
                </c:pt>
                <c:pt idx="1993">
                  <c:v>521.66602222306972</c:v>
                </c:pt>
                <c:pt idx="1994">
                  <c:v>521.6370301970353</c:v>
                </c:pt>
                <c:pt idx="1995">
                  <c:v>521.6079565987817</c:v>
                </c:pt>
                <c:pt idx="1996">
                  <c:v>521.57880143787554</c:v>
                </c:pt>
                <c:pt idx="1997">
                  <c:v>521.54956472386311</c:v>
                </c:pt>
                <c:pt idx="1998">
                  <c:v>521.52024646636562</c:v>
                </c:pt>
                <c:pt idx="1999">
                  <c:v>521.49084667502018</c:v>
                </c:pt>
                <c:pt idx="2000">
                  <c:v>521.46136535946948</c:v>
                </c:pt>
                <c:pt idx="2001">
                  <c:v>521.43180252940704</c:v>
                </c:pt>
                <c:pt idx="2002">
                  <c:v>521.40215819454693</c:v>
                </c:pt>
                <c:pt idx="2003">
                  <c:v>521.37243236461086</c:v>
                </c:pt>
                <c:pt idx="2004">
                  <c:v>521.34262504938715</c:v>
                </c:pt>
                <c:pt idx="2005">
                  <c:v>521.31273625865424</c:v>
                </c:pt>
                <c:pt idx="2006">
                  <c:v>521.2827660022499</c:v>
                </c:pt>
                <c:pt idx="2007">
                  <c:v>521.25271428998735</c:v>
                </c:pt>
                <c:pt idx="2008">
                  <c:v>521.22258113177611</c:v>
                </c:pt>
                <c:pt idx="2009">
                  <c:v>521.192366537525</c:v>
                </c:pt>
                <c:pt idx="2010">
                  <c:v>521.16207051713718</c:v>
                </c:pt>
                <c:pt idx="2011">
                  <c:v>521.1316930806031</c:v>
                </c:pt>
                <c:pt idx="2012">
                  <c:v>521.10123423789469</c:v>
                </c:pt>
                <c:pt idx="2013">
                  <c:v>521.07069399900615</c:v>
                </c:pt>
                <c:pt idx="2014">
                  <c:v>521.04007237400572</c:v>
                </c:pt>
                <c:pt idx="2015">
                  <c:v>521.00936937294546</c:v>
                </c:pt>
                <c:pt idx="2016">
                  <c:v>520.9785850059593</c:v>
                </c:pt>
                <c:pt idx="2017">
                  <c:v>520.94771928311741</c:v>
                </c:pt>
                <c:pt idx="2018">
                  <c:v>520.91677221459827</c:v>
                </c:pt>
                <c:pt idx="2019">
                  <c:v>520.8857438105897</c:v>
                </c:pt>
                <c:pt idx="2020">
                  <c:v>520.85463408126498</c:v>
                </c:pt>
                <c:pt idx="2021">
                  <c:v>520.82344303691048</c:v>
                </c:pt>
                <c:pt idx="2022">
                  <c:v>520.79217068773926</c:v>
                </c:pt>
                <c:pt idx="2023">
                  <c:v>520.76081704405999</c:v>
                </c:pt>
                <c:pt idx="2024">
                  <c:v>520.72938211619396</c:v>
                </c:pt>
                <c:pt idx="2025">
                  <c:v>520.69786591447121</c:v>
                </c:pt>
                <c:pt idx="2026">
                  <c:v>520.66626844926486</c:v>
                </c:pt>
                <c:pt idx="2027">
                  <c:v>520.63458973098977</c:v>
                </c:pt>
                <c:pt idx="2028">
                  <c:v>520.6028297700467</c:v>
                </c:pt>
                <c:pt idx="2029">
                  <c:v>520.57098857690767</c:v>
                </c:pt>
                <c:pt idx="2030">
                  <c:v>520.5390661620512</c:v>
                </c:pt>
                <c:pt idx="2031">
                  <c:v>520.5070625359665</c:v>
                </c:pt>
                <c:pt idx="2032">
                  <c:v>520.47497770921564</c:v>
                </c:pt>
                <c:pt idx="2033">
                  <c:v>520.4428116923342</c:v>
                </c:pt>
                <c:pt idx="2034">
                  <c:v>520.41056449593998</c:v>
                </c:pt>
                <c:pt idx="2035">
                  <c:v>520.37823613063608</c:v>
                </c:pt>
                <c:pt idx="2036">
                  <c:v>520.34582660708395</c:v>
                </c:pt>
                <c:pt idx="2037">
                  <c:v>520.31333593593172</c:v>
                </c:pt>
                <c:pt idx="2038">
                  <c:v>520.28076412789051</c:v>
                </c:pt>
                <c:pt idx="2039">
                  <c:v>520.24811119369917</c:v>
                </c:pt>
                <c:pt idx="2040">
                  <c:v>520.21537714408157</c:v>
                </c:pt>
                <c:pt idx="2041">
                  <c:v>520.18256198985273</c:v>
                </c:pt>
                <c:pt idx="2042">
                  <c:v>520.14966574181585</c:v>
                </c:pt>
                <c:pt idx="2043">
                  <c:v>520.11668841077585</c:v>
                </c:pt>
                <c:pt idx="2044">
                  <c:v>520.08363000763075</c:v>
                </c:pt>
                <c:pt idx="2045">
                  <c:v>520.05049054326992</c:v>
                </c:pt>
                <c:pt idx="2046">
                  <c:v>520.01727002861492</c:v>
                </c:pt>
                <c:pt idx="2047">
                  <c:v>519.98396847459708</c:v>
                </c:pt>
                <c:pt idx="2048">
                  <c:v>519.95058589218866</c:v>
                </c:pt>
                <c:pt idx="2049">
                  <c:v>519.91712229240477</c:v>
                </c:pt>
                <c:pt idx="2050">
                  <c:v>519.88357768626463</c:v>
                </c:pt>
                <c:pt idx="2051">
                  <c:v>519.84995208482258</c:v>
                </c:pt>
                <c:pt idx="2052">
                  <c:v>519.81624549918217</c:v>
                </c:pt>
                <c:pt idx="2053">
                  <c:v>519.78245794042607</c:v>
                </c:pt>
                <c:pt idx="2054">
                  <c:v>519.74858941971934</c:v>
                </c:pt>
                <c:pt idx="2055">
                  <c:v>519.71463994819453</c:v>
                </c:pt>
                <c:pt idx="2056">
                  <c:v>519.6806095370714</c:v>
                </c:pt>
                <c:pt idx="2057">
                  <c:v>519.64649819756085</c:v>
                </c:pt>
                <c:pt idx="2058">
                  <c:v>519.61230594090932</c:v>
                </c:pt>
                <c:pt idx="2059">
                  <c:v>519.57803277840412</c:v>
                </c:pt>
                <c:pt idx="2060">
                  <c:v>519.5436787213074</c:v>
                </c:pt>
                <c:pt idx="2061">
                  <c:v>519.50924378100035</c:v>
                </c:pt>
                <c:pt idx="2062">
                  <c:v>519.47472796879367</c:v>
                </c:pt>
                <c:pt idx="2063">
                  <c:v>519.44013129608663</c:v>
                </c:pt>
                <c:pt idx="2064">
                  <c:v>519.40545377432102</c:v>
                </c:pt>
                <c:pt idx="2065">
                  <c:v>519.37069541490837</c:v>
                </c:pt>
                <c:pt idx="2066">
                  <c:v>519.33585622929809</c:v>
                </c:pt>
                <c:pt idx="2067">
                  <c:v>519.30093622900756</c:v>
                </c:pt>
                <c:pt idx="2068">
                  <c:v>519.2659354255502</c:v>
                </c:pt>
                <c:pt idx="2069">
                  <c:v>519.23085383048681</c:v>
                </c:pt>
                <c:pt idx="2070">
                  <c:v>519.19569145536013</c:v>
                </c:pt>
                <c:pt idx="2071">
                  <c:v>519.16044831181364</c:v>
                </c:pt>
                <c:pt idx="2072">
                  <c:v>519.12512441144759</c:v>
                </c:pt>
                <c:pt idx="2073">
                  <c:v>519.08971976593193</c:v>
                </c:pt>
                <c:pt idx="2074">
                  <c:v>519.05423438695095</c:v>
                </c:pt>
                <c:pt idx="2075">
                  <c:v>519.0186682861945</c:v>
                </c:pt>
                <c:pt idx="2076">
                  <c:v>518.98302147541563</c:v>
                </c:pt>
                <c:pt idx="2077">
                  <c:v>518.94729396639286</c:v>
                </c:pt>
                <c:pt idx="2078">
                  <c:v>518.91148577089587</c:v>
                </c:pt>
                <c:pt idx="2079">
                  <c:v>518.87559690076159</c:v>
                </c:pt>
                <c:pt idx="2080">
                  <c:v>518.83962736783826</c:v>
                </c:pt>
                <c:pt idx="2081">
                  <c:v>518.80357718399659</c:v>
                </c:pt>
                <c:pt idx="2082">
                  <c:v>518.76744636114051</c:v>
                </c:pt>
                <c:pt idx="2083">
                  <c:v>518.73123491119702</c:v>
                </c:pt>
                <c:pt idx="2084">
                  <c:v>518.69494284611073</c:v>
                </c:pt>
                <c:pt idx="2085">
                  <c:v>518.65857017789347</c:v>
                </c:pt>
                <c:pt idx="2086">
                  <c:v>518.62211691852303</c:v>
                </c:pt>
                <c:pt idx="2087">
                  <c:v>518.58558308005775</c:v>
                </c:pt>
                <c:pt idx="2088">
                  <c:v>518.54896867457751</c:v>
                </c:pt>
                <c:pt idx="2089">
                  <c:v>518.51227371414279</c:v>
                </c:pt>
                <c:pt idx="2090">
                  <c:v>518.47549821089001</c:v>
                </c:pt>
                <c:pt idx="2091">
                  <c:v>518.43864217695602</c:v>
                </c:pt>
                <c:pt idx="2092">
                  <c:v>518.40170562452965</c:v>
                </c:pt>
                <c:pt idx="2093">
                  <c:v>518.36468856578892</c:v>
                </c:pt>
                <c:pt idx="2094">
                  <c:v>518.32759101298439</c:v>
                </c:pt>
                <c:pt idx="2095">
                  <c:v>518.29041297839512</c:v>
                </c:pt>
                <c:pt idx="2096">
                  <c:v>518.25315447424953</c:v>
                </c:pt>
                <c:pt idx="2097">
                  <c:v>518.21581551288773</c:v>
                </c:pt>
                <c:pt idx="2098">
                  <c:v>518.17839610664998</c:v>
                </c:pt>
                <c:pt idx="2099">
                  <c:v>518.14089626788348</c:v>
                </c:pt>
                <c:pt idx="2100">
                  <c:v>518.10331600899758</c:v>
                </c:pt>
                <c:pt idx="2101">
                  <c:v>518.06565534241258</c:v>
                </c:pt>
                <c:pt idx="2102">
                  <c:v>518.02791428054763</c:v>
                </c:pt>
                <c:pt idx="2103">
                  <c:v>517.99009283591772</c:v>
                </c:pt>
                <c:pt idx="2104">
                  <c:v>517.95219102099179</c:v>
                </c:pt>
                <c:pt idx="2105">
                  <c:v>517.91420884830075</c:v>
                </c:pt>
                <c:pt idx="2106">
                  <c:v>517.87614633041005</c:v>
                </c:pt>
                <c:pt idx="2107">
                  <c:v>517.83800347989074</c:v>
                </c:pt>
                <c:pt idx="2108">
                  <c:v>517.79978030936479</c:v>
                </c:pt>
                <c:pt idx="2109">
                  <c:v>517.76147683143722</c:v>
                </c:pt>
                <c:pt idx="2110">
                  <c:v>517.72309305880447</c:v>
                </c:pt>
                <c:pt idx="2111">
                  <c:v>517.6846290041492</c:v>
                </c:pt>
                <c:pt idx="2112">
                  <c:v>517.64608468019071</c:v>
                </c:pt>
                <c:pt idx="2113">
                  <c:v>517.60746009967102</c:v>
                </c:pt>
                <c:pt idx="2114">
                  <c:v>517.56875527535385</c:v>
                </c:pt>
                <c:pt idx="2115">
                  <c:v>517.52997022005798</c:v>
                </c:pt>
                <c:pt idx="2116">
                  <c:v>517.49110494658817</c:v>
                </c:pt>
                <c:pt idx="2117">
                  <c:v>517.45215946781263</c:v>
                </c:pt>
                <c:pt idx="2118">
                  <c:v>517.41313379658709</c:v>
                </c:pt>
                <c:pt idx="2119">
                  <c:v>517.37402794583147</c:v>
                </c:pt>
                <c:pt idx="2120">
                  <c:v>517.33484192849176</c:v>
                </c:pt>
                <c:pt idx="2121">
                  <c:v>517.29557575753097</c:v>
                </c:pt>
                <c:pt idx="2122">
                  <c:v>517.25622944591578</c:v>
                </c:pt>
                <c:pt idx="2123">
                  <c:v>517.21680300667867</c:v>
                </c:pt>
                <c:pt idx="2124">
                  <c:v>517.17729645285556</c:v>
                </c:pt>
                <c:pt idx="2125">
                  <c:v>517.13770979752087</c:v>
                </c:pt>
                <c:pt idx="2126">
                  <c:v>517.09804305378827</c:v>
                </c:pt>
                <c:pt idx="2127">
                  <c:v>517.05829623476279</c:v>
                </c:pt>
                <c:pt idx="2128">
                  <c:v>517.01846935358287</c:v>
                </c:pt>
                <c:pt idx="2129">
                  <c:v>516.97856242343823</c:v>
                </c:pt>
                <c:pt idx="2130">
                  <c:v>516.93857545753974</c:v>
                </c:pt>
                <c:pt idx="2131">
                  <c:v>516.89850846912543</c:v>
                </c:pt>
                <c:pt idx="2132">
                  <c:v>516.85836147142436</c:v>
                </c:pt>
                <c:pt idx="2133">
                  <c:v>516.81813447775335</c:v>
                </c:pt>
                <c:pt idx="2134">
                  <c:v>516.77782750142353</c:v>
                </c:pt>
                <c:pt idx="2135">
                  <c:v>516.73744055574753</c:v>
                </c:pt>
                <c:pt idx="2136">
                  <c:v>516.69697365410912</c:v>
                </c:pt>
                <c:pt idx="2137">
                  <c:v>516.65642680990538</c:v>
                </c:pt>
                <c:pt idx="2138">
                  <c:v>516.61580003656434</c:v>
                </c:pt>
                <c:pt idx="2139">
                  <c:v>516.57509334752422</c:v>
                </c:pt>
                <c:pt idx="2140">
                  <c:v>516.53430675625975</c:v>
                </c:pt>
                <c:pt idx="2141">
                  <c:v>516.49344027628752</c:v>
                </c:pt>
                <c:pt idx="2142">
                  <c:v>516.45249392112908</c:v>
                </c:pt>
                <c:pt idx="2143">
                  <c:v>516.41146770431772</c:v>
                </c:pt>
                <c:pt idx="2144">
                  <c:v>516.37036163947539</c:v>
                </c:pt>
                <c:pt idx="2145">
                  <c:v>516.32917574018336</c:v>
                </c:pt>
                <c:pt idx="2146">
                  <c:v>516.28791002008984</c:v>
                </c:pt>
                <c:pt idx="2147">
                  <c:v>516.24656449285817</c:v>
                </c:pt>
                <c:pt idx="2148">
                  <c:v>516.20513917217841</c:v>
                </c:pt>
                <c:pt idx="2149">
                  <c:v>516.16363407175754</c:v>
                </c:pt>
                <c:pt idx="2150">
                  <c:v>516.12204920535385</c:v>
                </c:pt>
                <c:pt idx="2151">
                  <c:v>516.08038458675333</c:v>
                </c:pt>
                <c:pt idx="2152">
                  <c:v>516.03864022973426</c:v>
                </c:pt>
                <c:pt idx="2153">
                  <c:v>515.99681614813289</c:v>
                </c:pt>
                <c:pt idx="2154">
                  <c:v>515.95491235578982</c:v>
                </c:pt>
                <c:pt idx="2155">
                  <c:v>515.91292886659539</c:v>
                </c:pt>
                <c:pt idx="2156">
                  <c:v>515.87086569444909</c:v>
                </c:pt>
                <c:pt idx="2157">
                  <c:v>515.82872285330052</c:v>
                </c:pt>
                <c:pt idx="2158">
                  <c:v>515.78650035708552</c:v>
                </c:pt>
                <c:pt idx="2159">
                  <c:v>515.74419821980314</c:v>
                </c:pt>
                <c:pt idx="2160">
                  <c:v>515.70181645549258</c:v>
                </c:pt>
                <c:pt idx="2161">
                  <c:v>515.65935507815527</c:v>
                </c:pt>
                <c:pt idx="2162">
                  <c:v>515.61681410187407</c:v>
                </c:pt>
                <c:pt idx="2163">
                  <c:v>515.5741935407558</c:v>
                </c:pt>
                <c:pt idx="2164">
                  <c:v>515.53149340890354</c:v>
                </c:pt>
                <c:pt idx="2165">
                  <c:v>515.4887137204804</c:v>
                </c:pt>
                <c:pt idx="2166">
                  <c:v>515.44585448965347</c:v>
                </c:pt>
                <c:pt idx="2167">
                  <c:v>515.40291573064655</c:v>
                </c:pt>
                <c:pt idx="2168">
                  <c:v>515.35989745766062</c:v>
                </c:pt>
                <c:pt idx="2169">
                  <c:v>515.31679968496633</c:v>
                </c:pt>
                <c:pt idx="2170">
                  <c:v>515.27362242686252</c:v>
                </c:pt>
                <c:pt idx="2171">
                  <c:v>515.23036569763531</c:v>
                </c:pt>
                <c:pt idx="2172">
                  <c:v>515.18702951162436</c:v>
                </c:pt>
                <c:pt idx="2173">
                  <c:v>515.14361388320435</c:v>
                </c:pt>
                <c:pt idx="2174">
                  <c:v>515.10011882674814</c:v>
                </c:pt>
                <c:pt idx="2175">
                  <c:v>515.05654435669953</c:v>
                </c:pt>
                <c:pt idx="2176">
                  <c:v>515.01289048749288</c:v>
                </c:pt>
                <c:pt idx="2177">
                  <c:v>514.96915723359189</c:v>
                </c:pt>
                <c:pt idx="2178">
                  <c:v>514.92534460949071</c:v>
                </c:pt>
                <c:pt idx="2179">
                  <c:v>514.88145262972466</c:v>
                </c:pt>
                <c:pt idx="2180">
                  <c:v>514.83748130885954</c:v>
                </c:pt>
                <c:pt idx="2181">
                  <c:v>514.7934306614593</c:v>
                </c:pt>
                <c:pt idx="2182">
                  <c:v>514.74930070212065</c:v>
                </c:pt>
                <c:pt idx="2183">
                  <c:v>514.70509144547862</c:v>
                </c:pt>
                <c:pt idx="2184">
                  <c:v>514.66080290620778</c:v>
                </c:pt>
                <c:pt idx="2185">
                  <c:v>514.61643509898954</c:v>
                </c:pt>
                <c:pt idx="2186">
                  <c:v>514.5719880385235</c:v>
                </c:pt>
                <c:pt idx="2187">
                  <c:v>514.52746173956382</c:v>
                </c:pt>
                <c:pt idx="2188">
                  <c:v>514.48285621685943</c:v>
                </c:pt>
                <c:pt idx="2189">
                  <c:v>514.43817148522191</c:v>
                </c:pt>
                <c:pt idx="2190">
                  <c:v>514.39340755947342</c:v>
                </c:pt>
                <c:pt idx="2191">
                  <c:v>514.3485644544453</c:v>
                </c:pt>
                <c:pt idx="2192">
                  <c:v>514.30364218503075</c:v>
                </c:pt>
                <c:pt idx="2193">
                  <c:v>514.25864076610912</c:v>
                </c:pt>
                <c:pt idx="2194">
                  <c:v>514.21356021261147</c:v>
                </c:pt>
                <c:pt idx="2195">
                  <c:v>514.16840053949022</c:v>
                </c:pt>
                <c:pt idx="2196">
                  <c:v>514.12316176173726</c:v>
                </c:pt>
                <c:pt idx="2197">
                  <c:v>514.07784389434789</c:v>
                </c:pt>
                <c:pt idx="2198">
                  <c:v>514.03244695236879</c:v>
                </c:pt>
                <c:pt idx="2199">
                  <c:v>513.98697095085038</c:v>
                </c:pt>
                <c:pt idx="2200">
                  <c:v>513.94141590489187</c:v>
                </c:pt>
                <c:pt idx="2201">
                  <c:v>513.89578182959997</c:v>
                </c:pt>
                <c:pt idx="2202">
                  <c:v>513.85006874010423</c:v>
                </c:pt>
                <c:pt idx="2203">
                  <c:v>513.80427665158913</c:v>
                </c:pt>
                <c:pt idx="2204">
                  <c:v>513.75840557924198</c:v>
                </c:pt>
                <c:pt idx="2205">
                  <c:v>513.71245553827521</c:v>
                </c:pt>
                <c:pt idx="2206">
                  <c:v>513.66642654394775</c:v>
                </c:pt>
                <c:pt idx="2207">
                  <c:v>513.62031861153559</c:v>
                </c:pt>
                <c:pt idx="2208">
                  <c:v>513.57413175634235</c:v>
                </c:pt>
                <c:pt idx="2209">
                  <c:v>513.52786599368574</c:v>
                </c:pt>
                <c:pt idx="2210">
                  <c:v>513.48152133893143</c:v>
                </c:pt>
                <c:pt idx="2211">
                  <c:v>513.43509780744034</c:v>
                </c:pt>
                <c:pt idx="2212">
                  <c:v>513.38859541466036</c:v>
                </c:pt>
                <c:pt idx="2213">
                  <c:v>513.34201417598058</c:v>
                </c:pt>
                <c:pt idx="2214">
                  <c:v>513.29535410689004</c:v>
                </c:pt>
                <c:pt idx="2215">
                  <c:v>513.24861522286983</c:v>
                </c:pt>
                <c:pt idx="2216">
                  <c:v>513.20179753943125</c:v>
                </c:pt>
                <c:pt idx="2217">
                  <c:v>513.15490107210644</c:v>
                </c:pt>
                <c:pt idx="2218">
                  <c:v>513.10792583648083</c:v>
                </c:pt>
                <c:pt idx="2219">
                  <c:v>513.06087184813759</c:v>
                </c:pt>
                <c:pt idx="2220">
                  <c:v>513.01373912272891</c:v>
                </c:pt>
                <c:pt idx="2221">
                  <c:v>512.96652767584453</c:v>
                </c:pt>
                <c:pt idx="2222">
                  <c:v>512.91923752322145</c:v>
                </c:pt>
                <c:pt idx="2223">
                  <c:v>512.87186868051049</c:v>
                </c:pt>
                <c:pt idx="2224">
                  <c:v>512.82442116345351</c:v>
                </c:pt>
                <c:pt idx="2225">
                  <c:v>512.7768949878182</c:v>
                </c:pt>
                <c:pt idx="2226">
                  <c:v>512.72929016937042</c:v>
                </c:pt>
                <c:pt idx="2227">
                  <c:v>512.6816067239339</c:v>
                </c:pt>
                <c:pt idx="2228">
                  <c:v>512.63384466733498</c:v>
                </c:pt>
                <c:pt idx="2229">
                  <c:v>512.586004015443</c:v>
                </c:pt>
                <c:pt idx="2230">
                  <c:v>512.53808478411554</c:v>
                </c:pt>
                <c:pt idx="2231">
                  <c:v>512.49008698928901</c:v>
                </c:pt>
                <c:pt idx="2232">
                  <c:v>512.44201064691765</c:v>
                </c:pt>
                <c:pt idx="2233">
                  <c:v>512.39385577294286</c:v>
                </c:pt>
                <c:pt idx="2234">
                  <c:v>512.34562238336491</c:v>
                </c:pt>
                <c:pt idx="2235">
                  <c:v>512.29731049420536</c:v>
                </c:pt>
                <c:pt idx="2236">
                  <c:v>512.24892012152134</c:v>
                </c:pt>
                <c:pt idx="2237">
                  <c:v>512.20045128136576</c:v>
                </c:pt>
                <c:pt idx="2238">
                  <c:v>512.15190398984009</c:v>
                </c:pt>
                <c:pt idx="2239">
                  <c:v>512.10327826308355</c:v>
                </c:pt>
                <c:pt idx="2240">
                  <c:v>512.0545741172524</c:v>
                </c:pt>
                <c:pt idx="2241">
                  <c:v>512.00579156850824</c:v>
                </c:pt>
                <c:pt idx="2242">
                  <c:v>511.95693063306533</c:v>
                </c:pt>
                <c:pt idx="2243">
                  <c:v>511.90799132715449</c:v>
                </c:pt>
                <c:pt idx="2244">
                  <c:v>511.85897366704427</c:v>
                </c:pt>
                <c:pt idx="2245">
                  <c:v>511.8098776690199</c:v>
                </c:pt>
                <c:pt idx="2246">
                  <c:v>511.76070334936821</c:v>
                </c:pt>
                <c:pt idx="2247">
                  <c:v>511.71145072444727</c:v>
                </c:pt>
                <c:pt idx="2248">
                  <c:v>511.66211981061912</c:v>
                </c:pt>
                <c:pt idx="2249">
                  <c:v>511.61271062427983</c:v>
                </c:pt>
                <c:pt idx="2250">
                  <c:v>511.56322318183101</c:v>
                </c:pt>
                <c:pt idx="2251">
                  <c:v>511.51365749974275</c:v>
                </c:pt>
                <c:pt idx="2252">
                  <c:v>511.46401359446423</c:v>
                </c:pt>
                <c:pt idx="2253">
                  <c:v>511.41429148252138</c:v>
                </c:pt>
                <c:pt idx="2254">
                  <c:v>511.36449118040076</c:v>
                </c:pt>
                <c:pt idx="2255">
                  <c:v>511.31461270467116</c:v>
                </c:pt>
                <c:pt idx="2256">
                  <c:v>511.26465607190426</c:v>
                </c:pt>
                <c:pt idx="2257">
                  <c:v>511.21462129871526</c:v>
                </c:pt>
                <c:pt idx="2258">
                  <c:v>511.16450840171194</c:v>
                </c:pt>
                <c:pt idx="2259">
                  <c:v>511.11431739757313</c:v>
                </c:pt>
                <c:pt idx="2260">
                  <c:v>511.06404830297083</c:v>
                </c:pt>
                <c:pt idx="2261">
                  <c:v>511.01370113459933</c:v>
                </c:pt>
                <c:pt idx="2262">
                  <c:v>510.96327590920043</c:v>
                </c:pt>
                <c:pt idx="2263">
                  <c:v>510.9127726435604</c:v>
                </c:pt>
                <c:pt idx="2264">
                  <c:v>510.86219135443372</c:v>
                </c:pt>
                <c:pt idx="2265">
                  <c:v>510.81153205867389</c:v>
                </c:pt>
                <c:pt idx="2266">
                  <c:v>510.76079477307633</c:v>
                </c:pt>
                <c:pt idx="2267">
                  <c:v>510.70997951454444</c:v>
                </c:pt>
                <c:pt idx="2268">
                  <c:v>510.65908629994635</c:v>
                </c:pt>
                <c:pt idx="2269">
                  <c:v>510.60811514621315</c:v>
                </c:pt>
                <c:pt idx="2270">
                  <c:v>510.5570660702947</c:v>
                </c:pt>
                <c:pt idx="2271">
                  <c:v>510.50593908915454</c:v>
                </c:pt>
                <c:pt idx="2272">
                  <c:v>510.45473421981336</c:v>
                </c:pt>
                <c:pt idx="2273">
                  <c:v>510.40345147925422</c:v>
                </c:pt>
                <c:pt idx="2274">
                  <c:v>510.35209088457435</c:v>
                </c:pt>
                <c:pt idx="2275">
                  <c:v>510.3006524528181</c:v>
                </c:pt>
                <c:pt idx="2276">
                  <c:v>510.24913620112216</c:v>
                </c:pt>
                <c:pt idx="2277">
                  <c:v>510.19754214657519</c:v>
                </c:pt>
                <c:pt idx="2278">
                  <c:v>510.1458703063704</c:v>
                </c:pt>
                <c:pt idx="2279">
                  <c:v>510.09412069768615</c:v>
                </c:pt>
                <c:pt idx="2280">
                  <c:v>510.04229333770138</c:v>
                </c:pt>
                <c:pt idx="2281">
                  <c:v>509.99038824368012</c:v>
                </c:pt>
                <c:pt idx="2282">
                  <c:v>509.93840543289951</c:v>
                </c:pt>
                <c:pt idx="2283">
                  <c:v>509.88634492261781</c:v>
                </c:pt>
                <c:pt idx="2284">
                  <c:v>509.83420673016224</c:v>
                </c:pt>
                <c:pt idx="2285">
                  <c:v>509.78199087285526</c:v>
                </c:pt>
                <c:pt idx="2286">
                  <c:v>509.72969736808483</c:v>
                </c:pt>
                <c:pt idx="2287">
                  <c:v>509.67732623324224</c:v>
                </c:pt>
                <c:pt idx="2288">
                  <c:v>509.62487748575052</c:v>
                </c:pt>
                <c:pt idx="2289">
                  <c:v>509.57235114304524</c:v>
                </c:pt>
                <c:pt idx="2290">
                  <c:v>509.5197472226053</c:v>
                </c:pt>
                <c:pt idx="2291">
                  <c:v>509.46706574193024</c:v>
                </c:pt>
                <c:pt idx="2292">
                  <c:v>509.41430671855591</c:v>
                </c:pt>
                <c:pt idx="2293">
                  <c:v>509.36147016999792</c:v>
                </c:pt>
                <c:pt idx="2294">
                  <c:v>509.30855611386983</c:v>
                </c:pt>
                <c:pt idx="2295">
                  <c:v>509.25556456777201</c:v>
                </c:pt>
                <c:pt idx="2296">
                  <c:v>509.20249554932798</c:v>
                </c:pt>
                <c:pt idx="2297">
                  <c:v>509.14934907618738</c:v>
                </c:pt>
                <c:pt idx="2298">
                  <c:v>509.09612516600953</c:v>
                </c:pt>
                <c:pt idx="2299">
                  <c:v>509.04282383655044</c:v>
                </c:pt>
                <c:pt idx="2300">
                  <c:v>508.98944510551917</c:v>
                </c:pt>
                <c:pt idx="2301">
                  <c:v>508.93598899067439</c:v>
                </c:pt>
                <c:pt idx="2302">
                  <c:v>508.8824555098185</c:v>
                </c:pt>
                <c:pt idx="2303">
                  <c:v>508.82884468075883</c:v>
                </c:pt>
                <c:pt idx="2304">
                  <c:v>508.77515652133582</c:v>
                </c:pt>
                <c:pt idx="2305">
                  <c:v>508.72139104941454</c:v>
                </c:pt>
                <c:pt idx="2306">
                  <c:v>508.66754828286429</c:v>
                </c:pt>
                <c:pt idx="2307">
                  <c:v>508.61362823963179</c:v>
                </c:pt>
                <c:pt idx="2308">
                  <c:v>508.55963093764922</c:v>
                </c:pt>
                <c:pt idx="2309">
                  <c:v>508.50555639489659</c:v>
                </c:pt>
                <c:pt idx="2310">
                  <c:v>508.45140462937019</c:v>
                </c:pt>
                <c:pt idx="2311">
                  <c:v>508.39717565908916</c:v>
                </c:pt>
                <c:pt idx="2312">
                  <c:v>508.3428695020898</c:v>
                </c:pt>
                <c:pt idx="2313">
                  <c:v>508.28848617645787</c:v>
                </c:pt>
                <c:pt idx="2314">
                  <c:v>508.23402570028185</c:v>
                </c:pt>
                <c:pt idx="2315">
                  <c:v>508.1794880917148</c:v>
                </c:pt>
                <c:pt idx="2316">
                  <c:v>508.12487336889819</c:v>
                </c:pt>
                <c:pt idx="2317">
                  <c:v>508.07018154998673</c:v>
                </c:pt>
                <c:pt idx="2318">
                  <c:v>508.01541265322908</c:v>
                </c:pt>
                <c:pt idx="2319">
                  <c:v>507.96056669682736</c:v>
                </c:pt>
                <c:pt idx="2320">
                  <c:v>507.90564369904507</c:v>
                </c:pt>
                <c:pt idx="2321">
                  <c:v>507.85064367817085</c:v>
                </c:pt>
                <c:pt idx="2322">
                  <c:v>507.79556665251016</c:v>
                </c:pt>
                <c:pt idx="2323">
                  <c:v>507.74041264039477</c:v>
                </c:pt>
                <c:pt idx="2324">
                  <c:v>507.6851816601885</c:v>
                </c:pt>
                <c:pt idx="2325">
                  <c:v>507.62987373029296</c:v>
                </c:pt>
                <c:pt idx="2326">
                  <c:v>507.57448886910908</c:v>
                </c:pt>
                <c:pt idx="2327">
                  <c:v>507.51902709508738</c:v>
                </c:pt>
                <c:pt idx="2328">
                  <c:v>507.46348842667874</c:v>
                </c:pt>
                <c:pt idx="2329">
                  <c:v>507.40787288238829</c:v>
                </c:pt>
                <c:pt idx="2330">
                  <c:v>507.35218048073204</c:v>
                </c:pt>
                <c:pt idx="2331">
                  <c:v>507.29641124023408</c:v>
                </c:pt>
                <c:pt idx="2332">
                  <c:v>507.2405651794856</c:v>
                </c:pt>
                <c:pt idx="2333">
                  <c:v>507.18464231706321</c:v>
                </c:pt>
                <c:pt idx="2334">
                  <c:v>507.12864267162644</c:v>
                </c:pt>
                <c:pt idx="2335">
                  <c:v>507.0725662617869</c:v>
                </c:pt>
                <c:pt idx="2336">
                  <c:v>507.01641310624416</c:v>
                </c:pt>
                <c:pt idx="2337">
                  <c:v>506.96018322368406</c:v>
                </c:pt>
                <c:pt idx="2338">
                  <c:v>506.90387663284372</c:v>
                </c:pt>
                <c:pt idx="2339">
                  <c:v>506.84749335245868</c:v>
                </c:pt>
                <c:pt idx="2340">
                  <c:v>506.79103340131269</c:v>
                </c:pt>
                <c:pt idx="2341">
                  <c:v>506.73449679820698</c:v>
                </c:pt>
                <c:pt idx="2342">
                  <c:v>506.6778835619873</c:v>
                </c:pt>
                <c:pt idx="2343">
                  <c:v>506.62119371149907</c:v>
                </c:pt>
                <c:pt idx="2344">
                  <c:v>506.56442726561886</c:v>
                </c:pt>
                <c:pt idx="2345">
                  <c:v>506.5075842432567</c:v>
                </c:pt>
                <c:pt idx="2346">
                  <c:v>506.45066466335413</c:v>
                </c:pt>
                <c:pt idx="2347">
                  <c:v>506.39366854487156</c:v>
                </c:pt>
                <c:pt idx="2348">
                  <c:v>506.3365959067944</c:v>
                </c:pt>
                <c:pt idx="2349">
                  <c:v>506.27944676810654</c:v>
                </c:pt>
                <c:pt idx="2350">
                  <c:v>506.22222114788349</c:v>
                </c:pt>
                <c:pt idx="2351">
                  <c:v>506.16491906517263</c:v>
                </c:pt>
                <c:pt idx="2352">
                  <c:v>506.10754053905617</c:v>
                </c:pt>
                <c:pt idx="2353">
                  <c:v>506.05008558865512</c:v>
                </c:pt>
                <c:pt idx="2354">
                  <c:v>505.99255423311752</c:v>
                </c:pt>
                <c:pt idx="2355">
                  <c:v>505.93494649159885</c:v>
                </c:pt>
                <c:pt idx="2356">
                  <c:v>505.87726238328941</c:v>
                </c:pt>
                <c:pt idx="2357">
                  <c:v>505.81950192742369</c:v>
                </c:pt>
                <c:pt idx="2358">
                  <c:v>505.76166514324586</c:v>
                </c:pt>
                <c:pt idx="2359">
                  <c:v>505.70375205001631</c:v>
                </c:pt>
                <c:pt idx="2360">
                  <c:v>505.64576266703472</c:v>
                </c:pt>
                <c:pt idx="2361">
                  <c:v>505.58769701361103</c:v>
                </c:pt>
                <c:pt idx="2362">
                  <c:v>505.52955510910613</c:v>
                </c:pt>
                <c:pt idx="2363">
                  <c:v>505.47133697289075</c:v>
                </c:pt>
                <c:pt idx="2364">
                  <c:v>505.41304262435852</c:v>
                </c:pt>
                <c:pt idx="2365">
                  <c:v>505.35467208293909</c:v>
                </c:pt>
                <c:pt idx="2366">
                  <c:v>505.29622536808239</c:v>
                </c:pt>
                <c:pt idx="2367">
                  <c:v>505.23770249925985</c:v>
                </c:pt>
                <c:pt idx="2368">
                  <c:v>505.17910349598583</c:v>
                </c:pt>
                <c:pt idx="2369">
                  <c:v>505.12042837778267</c:v>
                </c:pt>
                <c:pt idx="2370">
                  <c:v>505.06167716420106</c:v>
                </c:pt>
                <c:pt idx="2371">
                  <c:v>505.00284987484423</c:v>
                </c:pt>
                <c:pt idx="2372">
                  <c:v>504.94394652928611</c:v>
                </c:pt>
                <c:pt idx="2373">
                  <c:v>504.88496714717292</c:v>
                </c:pt>
                <c:pt idx="2374">
                  <c:v>504.82591174814036</c:v>
                </c:pt>
                <c:pt idx="2375">
                  <c:v>504.76678035190025</c:v>
                </c:pt>
                <c:pt idx="2376">
                  <c:v>504.70757297815391</c:v>
                </c:pt>
                <c:pt idx="2377">
                  <c:v>504.6482896466286</c:v>
                </c:pt>
                <c:pt idx="2378">
                  <c:v>504.58893037708992</c:v>
                </c:pt>
                <c:pt idx="2379">
                  <c:v>504.52949518932593</c:v>
                </c:pt>
                <c:pt idx="2380">
                  <c:v>504.46998410315263</c:v>
                </c:pt>
                <c:pt idx="2381">
                  <c:v>504.41039713838052</c:v>
                </c:pt>
                <c:pt idx="2382">
                  <c:v>504.35073431490008</c:v>
                </c:pt>
                <c:pt idx="2383">
                  <c:v>504.29099565260276</c:v>
                </c:pt>
                <c:pt idx="2384">
                  <c:v>504.23118117136687</c:v>
                </c:pt>
                <c:pt idx="2385">
                  <c:v>504.17129089116793</c:v>
                </c:pt>
                <c:pt idx="2386">
                  <c:v>504.11132483195661</c:v>
                </c:pt>
                <c:pt idx="2387">
                  <c:v>504.05128301372366</c:v>
                </c:pt>
                <c:pt idx="2388">
                  <c:v>503.99116545650827</c:v>
                </c:pt>
                <c:pt idx="2389">
                  <c:v>503.93097218031784</c:v>
                </c:pt>
                <c:pt idx="2390">
                  <c:v>503.87070320524572</c:v>
                </c:pt>
                <c:pt idx="2391">
                  <c:v>503.81035855137532</c:v>
                </c:pt>
                <c:pt idx="2392">
                  <c:v>503.7499382388296</c:v>
                </c:pt>
                <c:pt idx="2393">
                  <c:v>503.68944228774802</c:v>
                </c:pt>
                <c:pt idx="2394">
                  <c:v>503.62887071830653</c:v>
                </c:pt>
                <c:pt idx="2395">
                  <c:v>503.56822355069062</c:v>
                </c:pt>
                <c:pt idx="2396">
                  <c:v>503.50750080515047</c:v>
                </c:pt>
                <c:pt idx="2397">
                  <c:v>503.44670250190217</c:v>
                </c:pt>
                <c:pt idx="2398">
                  <c:v>503.38582866123915</c:v>
                </c:pt>
                <c:pt idx="2399">
                  <c:v>503.32487930345928</c:v>
                </c:pt>
                <c:pt idx="2400">
                  <c:v>503.26385444887234</c:v>
                </c:pt>
                <c:pt idx="2401">
                  <c:v>503.20275411785246</c:v>
                </c:pt>
                <c:pt idx="2402">
                  <c:v>503.14157833075268</c:v>
                </c:pt>
                <c:pt idx="2403">
                  <c:v>503.08032710798091</c:v>
                </c:pt>
                <c:pt idx="2404">
                  <c:v>503.01900046996144</c:v>
                </c:pt>
                <c:pt idx="2405">
                  <c:v>502.95759843714234</c:v>
                </c:pt>
                <c:pt idx="2406">
                  <c:v>502.89612103000377</c:v>
                </c:pt>
                <c:pt idx="2407">
                  <c:v>502.8345682690657</c:v>
                </c:pt>
                <c:pt idx="2408">
                  <c:v>502.7729401748465</c:v>
                </c:pt>
                <c:pt idx="2409">
                  <c:v>502.7112367678987</c:v>
                </c:pt>
                <c:pt idx="2410">
                  <c:v>502.64945806878893</c:v>
                </c:pt>
                <c:pt idx="2411">
                  <c:v>502.58760409813976</c:v>
                </c:pt>
                <c:pt idx="2412">
                  <c:v>502.52567487656978</c:v>
                </c:pt>
                <c:pt idx="2413">
                  <c:v>502.46367042476169</c:v>
                </c:pt>
                <c:pt idx="2414">
                  <c:v>502.40159076337125</c:v>
                </c:pt>
                <c:pt idx="2415">
                  <c:v>502.33943591309338</c:v>
                </c:pt>
                <c:pt idx="2416">
                  <c:v>502.27720589469368</c:v>
                </c:pt>
                <c:pt idx="2417">
                  <c:v>502.21490072892709</c:v>
                </c:pt>
                <c:pt idx="2418">
                  <c:v>502.15252043655249</c:v>
                </c:pt>
                <c:pt idx="2419">
                  <c:v>502.0900650383993</c:v>
                </c:pt>
                <c:pt idx="2420">
                  <c:v>502.02753455529154</c:v>
                </c:pt>
                <c:pt idx="2421">
                  <c:v>501.9649290081112</c:v>
                </c:pt>
                <c:pt idx="2422">
                  <c:v>501.90224841772334</c:v>
                </c:pt>
                <c:pt idx="2423">
                  <c:v>501.8394928050418</c:v>
                </c:pt>
                <c:pt idx="2424">
                  <c:v>501.7766621910036</c:v>
                </c:pt>
                <c:pt idx="2425">
                  <c:v>501.71375659655547</c:v>
                </c:pt>
                <c:pt idx="2426">
                  <c:v>501.65077604270044</c:v>
                </c:pt>
                <c:pt idx="2427">
                  <c:v>501.58772055045466</c:v>
                </c:pt>
                <c:pt idx="2428">
                  <c:v>501.52459014085559</c:v>
                </c:pt>
                <c:pt idx="2429">
                  <c:v>501.46138483496378</c:v>
                </c:pt>
                <c:pt idx="2430">
                  <c:v>501.39810465385347</c:v>
                </c:pt>
                <c:pt idx="2431">
                  <c:v>501.33474961865312</c:v>
                </c:pt>
                <c:pt idx="2432">
                  <c:v>501.27131975049593</c:v>
                </c:pt>
                <c:pt idx="2433">
                  <c:v>501.20781507056262</c:v>
                </c:pt>
                <c:pt idx="2434">
                  <c:v>501.14423560001791</c:v>
                </c:pt>
                <c:pt idx="2435">
                  <c:v>501.08058136008867</c:v>
                </c:pt>
                <c:pt idx="2436">
                  <c:v>501.01685237203685</c:v>
                </c:pt>
                <c:pt idx="2437">
                  <c:v>500.95304865710438</c:v>
                </c:pt>
                <c:pt idx="2438">
                  <c:v>500.88917023658882</c:v>
                </c:pt>
                <c:pt idx="2439">
                  <c:v>500.82521713180546</c:v>
                </c:pt>
                <c:pt idx="2440">
                  <c:v>500.76118936408278</c:v>
                </c:pt>
                <c:pt idx="2441">
                  <c:v>500.69708695481762</c:v>
                </c:pt>
                <c:pt idx="2442">
                  <c:v>500.63290992537225</c:v>
                </c:pt>
                <c:pt idx="2443">
                  <c:v>500.5686582971959</c:v>
                </c:pt>
                <c:pt idx="2444">
                  <c:v>500.50433209170933</c:v>
                </c:pt>
                <c:pt idx="2445">
                  <c:v>500.43993133037196</c:v>
                </c:pt>
                <c:pt idx="2446">
                  <c:v>500.37545603469175</c:v>
                </c:pt>
                <c:pt idx="2447">
                  <c:v>500.31090622620081</c:v>
                </c:pt>
                <c:pt idx="2448">
                  <c:v>500.24628192642695</c:v>
                </c:pt>
                <c:pt idx="2449">
                  <c:v>500.18158315694154</c:v>
                </c:pt>
                <c:pt idx="2450">
                  <c:v>500.11680993934982</c:v>
                </c:pt>
                <c:pt idx="2451">
                  <c:v>500.05196229525103</c:v>
                </c:pt>
                <c:pt idx="2452">
                  <c:v>499.98704024630126</c:v>
                </c:pt>
                <c:pt idx="2453">
                  <c:v>499.92204381418549</c:v>
                </c:pt>
                <c:pt idx="2454">
                  <c:v>499.85697302057173</c:v>
                </c:pt>
                <c:pt idx="2455">
                  <c:v>499.79182788720868</c:v>
                </c:pt>
                <c:pt idx="2456">
                  <c:v>499.72660843582054</c:v>
                </c:pt>
                <c:pt idx="2457">
                  <c:v>499.66131468817264</c:v>
                </c:pt>
                <c:pt idx="2458">
                  <c:v>499.59594666609036</c:v>
                </c:pt>
                <c:pt idx="2459">
                  <c:v>499.53050439136831</c:v>
                </c:pt>
                <c:pt idx="2460">
                  <c:v>499.46498788586865</c:v>
                </c:pt>
                <c:pt idx="2461">
                  <c:v>499.3993971714653</c:v>
                </c:pt>
                <c:pt idx="2462">
                  <c:v>499.33373227003506</c:v>
                </c:pt>
                <c:pt idx="2463">
                  <c:v>499.26799320352131</c:v>
                </c:pt>
                <c:pt idx="2464">
                  <c:v>499.20217999385363</c:v>
                </c:pt>
                <c:pt idx="2465">
                  <c:v>499.13629266302104</c:v>
                </c:pt>
                <c:pt idx="2466">
                  <c:v>499.07033123301318</c:v>
                </c:pt>
                <c:pt idx="2467">
                  <c:v>499.0042957258562</c:v>
                </c:pt>
                <c:pt idx="2468">
                  <c:v>498.93818616360176</c:v>
                </c:pt>
                <c:pt idx="2469">
                  <c:v>498.87200256829982</c:v>
                </c:pt>
                <c:pt idx="2470">
                  <c:v>498.80574496207743</c:v>
                </c:pt>
                <c:pt idx="2471">
                  <c:v>498.73941336703933</c:v>
                </c:pt>
                <c:pt idx="2472">
                  <c:v>498.67300780535197</c:v>
                </c:pt>
                <c:pt idx="2473">
                  <c:v>498.60652829916251</c:v>
                </c:pt>
                <c:pt idx="2474">
                  <c:v>498.53997487069643</c:v>
                </c:pt>
                <c:pt idx="2475">
                  <c:v>498.47334754215683</c:v>
                </c:pt>
                <c:pt idx="2476">
                  <c:v>498.40664633577899</c:v>
                </c:pt>
                <c:pt idx="2477">
                  <c:v>498.33987127386484</c:v>
                </c:pt>
                <c:pt idx="2478">
                  <c:v>498.27302237869458</c:v>
                </c:pt>
                <c:pt idx="2479">
                  <c:v>498.20609967260629</c:v>
                </c:pt>
                <c:pt idx="2480">
                  <c:v>498.1391031779433</c:v>
                </c:pt>
                <c:pt idx="2481">
                  <c:v>498.07203291707401</c:v>
                </c:pt>
                <c:pt idx="2482">
                  <c:v>498.00488891240519</c:v>
                </c:pt>
                <c:pt idx="2483">
                  <c:v>497.93767118635435</c:v>
                </c:pt>
                <c:pt idx="2484">
                  <c:v>497.87037976138026</c:v>
                </c:pt>
                <c:pt idx="2485">
                  <c:v>497.80301465993432</c:v>
                </c:pt>
                <c:pt idx="2486">
                  <c:v>497.73557590453794</c:v>
                </c:pt>
                <c:pt idx="2487">
                  <c:v>497.66806351769662</c:v>
                </c:pt>
                <c:pt idx="2488">
                  <c:v>497.60047752197448</c:v>
                </c:pt>
                <c:pt idx="2489">
                  <c:v>497.53281793992579</c:v>
                </c:pt>
                <c:pt idx="2490">
                  <c:v>497.46508479416781</c:v>
                </c:pt>
                <c:pt idx="2491">
                  <c:v>497.39727810731398</c:v>
                </c:pt>
                <c:pt idx="2492">
                  <c:v>497.32939790200254</c:v>
                </c:pt>
                <c:pt idx="2493">
                  <c:v>497.26144420092186</c:v>
                </c:pt>
                <c:pt idx="2494">
                  <c:v>497.19341702677457</c:v>
                </c:pt>
                <c:pt idx="2495">
                  <c:v>497.12531640226172</c:v>
                </c:pt>
                <c:pt idx="2496">
                  <c:v>497.05714235015938</c:v>
                </c:pt>
                <c:pt idx="2497">
                  <c:v>496.98889489321436</c:v>
                </c:pt>
                <c:pt idx="2498">
                  <c:v>496.92057405424094</c:v>
                </c:pt>
                <c:pt idx="2499">
                  <c:v>496.85217985604413</c:v>
                </c:pt>
                <c:pt idx="2500">
                  <c:v>496.78371232149323</c:v>
                </c:pt>
                <c:pt idx="2501">
                  <c:v>496.71517147343161</c:v>
                </c:pt>
                <c:pt idx="2502">
                  <c:v>496.64655733478389</c:v>
                </c:pt>
                <c:pt idx="2503">
                  <c:v>496.57786992847127</c:v>
                </c:pt>
                <c:pt idx="2504">
                  <c:v>496.50910927740853</c:v>
                </c:pt>
                <c:pt idx="2505">
                  <c:v>496.44027540460615</c:v>
                </c:pt>
                <c:pt idx="2506">
                  <c:v>496.37136833302259</c:v>
                </c:pt>
                <c:pt idx="2507">
                  <c:v>496.30238808570954</c:v>
                </c:pt>
                <c:pt idx="2508">
                  <c:v>496.23333468571082</c:v>
                </c:pt>
                <c:pt idx="2509">
                  <c:v>496.16420815608564</c:v>
                </c:pt>
                <c:pt idx="2510">
                  <c:v>496.09500851992181</c:v>
                </c:pt>
                <c:pt idx="2511">
                  <c:v>496.02573580035141</c:v>
                </c:pt>
                <c:pt idx="2512">
                  <c:v>495.95639002052593</c:v>
                </c:pt>
                <c:pt idx="2513">
                  <c:v>495.88697120360348</c:v>
                </c:pt>
                <c:pt idx="2514">
                  <c:v>495.81747937278237</c:v>
                </c:pt>
                <c:pt idx="2515">
                  <c:v>495.74791455128724</c:v>
                </c:pt>
                <c:pt idx="2516">
                  <c:v>495.6782767623543</c:v>
                </c:pt>
                <c:pt idx="2517">
                  <c:v>495.60856602924463</c:v>
                </c:pt>
                <c:pt idx="2518">
                  <c:v>495.53878237527022</c:v>
                </c:pt>
                <c:pt idx="2519">
                  <c:v>495.46892582374585</c:v>
                </c:pt>
                <c:pt idx="2520">
                  <c:v>495.39899639800291</c:v>
                </c:pt>
                <c:pt idx="2521">
                  <c:v>495.32899412141569</c:v>
                </c:pt>
                <c:pt idx="2522">
                  <c:v>495.25891901736679</c:v>
                </c:pt>
                <c:pt idx="2523">
                  <c:v>495.18877110930566</c:v>
                </c:pt>
                <c:pt idx="2524">
                  <c:v>495.11855042063752</c:v>
                </c:pt>
                <c:pt idx="2525">
                  <c:v>495.048256974845</c:v>
                </c:pt>
                <c:pt idx="2526">
                  <c:v>494.97789079541644</c:v>
                </c:pt>
                <c:pt idx="2527">
                  <c:v>494.90745190587518</c:v>
                </c:pt>
                <c:pt idx="2528">
                  <c:v>494.83694032975791</c:v>
                </c:pt>
                <c:pt idx="2529">
                  <c:v>494.76635609061998</c:v>
                </c:pt>
                <c:pt idx="2530">
                  <c:v>494.69569921204874</c:v>
                </c:pt>
                <c:pt idx="2531">
                  <c:v>494.6249697176699</c:v>
                </c:pt>
                <c:pt idx="2532">
                  <c:v>494.55416763112873</c:v>
                </c:pt>
                <c:pt idx="2533">
                  <c:v>494.48329297608336</c:v>
                </c:pt>
                <c:pt idx="2534">
                  <c:v>494.41234577620185</c:v>
                </c:pt>
                <c:pt idx="2535">
                  <c:v>494.34132605521773</c:v>
                </c:pt>
                <c:pt idx="2536">
                  <c:v>494.27023383686884</c:v>
                </c:pt>
                <c:pt idx="2537">
                  <c:v>494.19906914490559</c:v>
                </c:pt>
                <c:pt idx="2538">
                  <c:v>494.12783200312958</c:v>
                </c:pt>
                <c:pt idx="2539">
                  <c:v>494.0565224353258</c:v>
                </c:pt>
                <c:pt idx="2540">
                  <c:v>493.98514046535894</c:v>
                </c:pt>
                <c:pt idx="2541">
                  <c:v>493.91368611708418</c:v>
                </c:pt>
                <c:pt idx="2542">
                  <c:v>493.84215941436833</c:v>
                </c:pt>
                <c:pt idx="2543">
                  <c:v>493.77056038113602</c:v>
                </c:pt>
                <c:pt idx="2544">
                  <c:v>493.69888904130801</c:v>
                </c:pt>
                <c:pt idx="2545">
                  <c:v>493.62714541885686</c:v>
                </c:pt>
                <c:pt idx="2546">
                  <c:v>493.55532953775872</c:v>
                </c:pt>
                <c:pt idx="2547">
                  <c:v>493.48344142201654</c:v>
                </c:pt>
                <c:pt idx="2548">
                  <c:v>493.41148109566387</c:v>
                </c:pt>
                <c:pt idx="2549">
                  <c:v>493.33944858276334</c:v>
                </c:pt>
                <c:pt idx="2550">
                  <c:v>493.26734390738989</c:v>
                </c:pt>
                <c:pt idx="2551">
                  <c:v>493.19516709366172</c:v>
                </c:pt>
                <c:pt idx="2552">
                  <c:v>493.12291816569979</c:v>
                </c:pt>
                <c:pt idx="2553">
                  <c:v>493.05059714766122</c:v>
                </c:pt>
                <c:pt idx="2554">
                  <c:v>492.97820406370511</c:v>
                </c:pt>
                <c:pt idx="2555">
                  <c:v>492.90573893804503</c:v>
                </c:pt>
                <c:pt idx="2556">
                  <c:v>492.83320179492904</c:v>
                </c:pt>
                <c:pt idx="2557">
                  <c:v>492.7605926585872</c:v>
                </c:pt>
                <c:pt idx="2558">
                  <c:v>492.687911553307</c:v>
                </c:pt>
                <c:pt idx="2559">
                  <c:v>492.61515850337804</c:v>
                </c:pt>
                <c:pt idx="2560">
                  <c:v>492.54233353312873</c:v>
                </c:pt>
                <c:pt idx="2561">
                  <c:v>492.46943666690049</c:v>
                </c:pt>
                <c:pt idx="2562">
                  <c:v>492.39646792908798</c:v>
                </c:pt>
                <c:pt idx="2563">
                  <c:v>492.3234273440757</c:v>
                </c:pt>
                <c:pt idx="2564">
                  <c:v>492.25031493628325</c:v>
                </c:pt>
                <c:pt idx="2565">
                  <c:v>492.17713073017416</c:v>
                </c:pt>
                <c:pt idx="2566">
                  <c:v>492.10387475020644</c:v>
                </c:pt>
                <c:pt idx="2567">
                  <c:v>492.0305470208815</c:v>
                </c:pt>
                <c:pt idx="2568">
                  <c:v>491.95714756671174</c:v>
                </c:pt>
                <c:pt idx="2569">
                  <c:v>491.88367641223624</c:v>
                </c:pt>
                <c:pt idx="2570">
                  <c:v>491.8101335820437</c:v>
                </c:pt>
                <c:pt idx="2571">
                  <c:v>491.73651910072044</c:v>
                </c:pt>
                <c:pt idx="2572">
                  <c:v>491.6628329928659</c:v>
                </c:pt>
                <c:pt idx="2573">
                  <c:v>491.58907528314421</c:v>
                </c:pt>
                <c:pt idx="2574">
                  <c:v>491.51524599619631</c:v>
                </c:pt>
                <c:pt idx="2575">
                  <c:v>491.44134515673545</c:v>
                </c:pt>
                <c:pt idx="2576">
                  <c:v>491.36737278946822</c:v>
                </c:pt>
                <c:pt idx="2577">
                  <c:v>491.29332891913594</c:v>
                </c:pt>
                <c:pt idx="2578">
                  <c:v>491.21921357050871</c:v>
                </c:pt>
                <c:pt idx="2579">
                  <c:v>491.14502676835832</c:v>
                </c:pt>
                <c:pt idx="2580">
                  <c:v>491.07076853750175</c:v>
                </c:pt>
                <c:pt idx="2581">
                  <c:v>490.99643890275871</c:v>
                </c:pt>
                <c:pt idx="2582">
                  <c:v>490.92203788901128</c:v>
                </c:pt>
                <c:pt idx="2583">
                  <c:v>490.84756552114459</c:v>
                </c:pt>
                <c:pt idx="2584">
                  <c:v>490.77302182405941</c:v>
                </c:pt>
                <c:pt idx="2585">
                  <c:v>490.69840682267147</c:v>
                </c:pt>
                <c:pt idx="2586">
                  <c:v>490.62372054197402</c:v>
                </c:pt>
                <c:pt idx="2587">
                  <c:v>490.54896300691394</c:v>
                </c:pt>
                <c:pt idx="2588">
                  <c:v>490.47413424250561</c:v>
                </c:pt>
                <c:pt idx="2589">
                  <c:v>490.39923427377749</c:v>
                </c:pt>
                <c:pt idx="2590">
                  <c:v>490.32426312580282</c:v>
                </c:pt>
                <c:pt idx="2591">
                  <c:v>490.24922082364282</c:v>
                </c:pt>
                <c:pt idx="2592">
                  <c:v>490.17410739238187</c:v>
                </c:pt>
                <c:pt idx="2593">
                  <c:v>490.09892285717262</c:v>
                </c:pt>
                <c:pt idx="2594">
                  <c:v>490.02366724315345</c:v>
                </c:pt>
                <c:pt idx="2595">
                  <c:v>489.94834057549991</c:v>
                </c:pt>
                <c:pt idx="2596">
                  <c:v>489.87294287939829</c:v>
                </c:pt>
                <c:pt idx="2597">
                  <c:v>489.79747418009964</c:v>
                </c:pt>
                <c:pt idx="2598">
                  <c:v>489.72193450281037</c:v>
                </c:pt>
                <c:pt idx="2599">
                  <c:v>489.64632387282228</c:v>
                </c:pt>
                <c:pt idx="2600">
                  <c:v>489.57064231544001</c:v>
                </c:pt>
                <c:pt idx="2601">
                  <c:v>489.49488985597202</c:v>
                </c:pt>
                <c:pt idx="2602">
                  <c:v>489.41906651975387</c:v>
                </c:pt>
                <c:pt idx="2603">
                  <c:v>489.34317233215467</c:v>
                </c:pt>
                <c:pt idx="2604">
                  <c:v>489.2672073185725</c:v>
                </c:pt>
                <c:pt idx="2605">
                  <c:v>489.1911715044227</c:v>
                </c:pt>
                <c:pt idx="2606">
                  <c:v>489.11506491512864</c:v>
                </c:pt>
                <c:pt idx="2607">
                  <c:v>489.03888757615937</c:v>
                </c:pt>
                <c:pt idx="2608">
                  <c:v>488.96263951301296</c:v>
                </c:pt>
                <c:pt idx="2609">
                  <c:v>488.88632075117715</c:v>
                </c:pt>
                <c:pt idx="2610">
                  <c:v>488.80993131621437</c:v>
                </c:pt>
                <c:pt idx="2611">
                  <c:v>488.73347123365744</c:v>
                </c:pt>
                <c:pt idx="2612">
                  <c:v>488.65694052910703</c:v>
                </c:pt>
                <c:pt idx="2613">
                  <c:v>488.58033922815952</c:v>
                </c:pt>
                <c:pt idx="2614">
                  <c:v>488.50366735644286</c:v>
                </c:pt>
                <c:pt idx="2615">
                  <c:v>488.42692493961323</c:v>
                </c:pt>
                <c:pt idx="2616">
                  <c:v>488.35011200336265</c:v>
                </c:pt>
                <c:pt idx="2617">
                  <c:v>488.27322857337151</c:v>
                </c:pt>
                <c:pt idx="2618">
                  <c:v>488.19627467537254</c:v>
                </c:pt>
                <c:pt idx="2619">
                  <c:v>488.11925033512802</c:v>
                </c:pt>
                <c:pt idx="2620">
                  <c:v>488.04215557838893</c:v>
                </c:pt>
                <c:pt idx="2621">
                  <c:v>487.96499043097759</c:v>
                </c:pt>
                <c:pt idx="2622">
                  <c:v>487.88775491869541</c:v>
                </c:pt>
                <c:pt idx="2623">
                  <c:v>487.8104490673993</c:v>
                </c:pt>
                <c:pt idx="2624">
                  <c:v>487.73307290296458</c:v>
                </c:pt>
                <c:pt idx="2625">
                  <c:v>487.65562645126408</c:v>
                </c:pt>
                <c:pt idx="2626">
                  <c:v>487.57810973822109</c:v>
                </c:pt>
                <c:pt idx="2627">
                  <c:v>487.50052278979496</c:v>
                </c:pt>
                <c:pt idx="2628">
                  <c:v>487.42286563191681</c:v>
                </c:pt>
                <c:pt idx="2629">
                  <c:v>487.34513829059819</c:v>
                </c:pt>
                <c:pt idx="2630">
                  <c:v>487.26734079184939</c:v>
                </c:pt>
                <c:pt idx="2631">
                  <c:v>487.18947316170261</c:v>
                </c:pt>
                <c:pt idx="2632">
                  <c:v>487.11153542621884</c:v>
                </c:pt>
                <c:pt idx="2633">
                  <c:v>487.03352761148312</c:v>
                </c:pt>
                <c:pt idx="2634">
                  <c:v>486.95544974360695</c:v>
                </c:pt>
                <c:pt idx="2635">
                  <c:v>486.87730184871685</c:v>
                </c:pt>
                <c:pt idx="2636">
                  <c:v>486.79908395297139</c:v>
                </c:pt>
                <c:pt idx="2637">
                  <c:v>486.72079608253705</c:v>
                </c:pt>
                <c:pt idx="2638">
                  <c:v>486.64243826362002</c:v>
                </c:pt>
                <c:pt idx="2639">
                  <c:v>486.56401052245661</c:v>
                </c:pt>
                <c:pt idx="2640">
                  <c:v>486.48551288529148</c:v>
                </c:pt>
                <c:pt idx="2641">
                  <c:v>486.40694537838266</c:v>
                </c:pt>
                <c:pt idx="2642">
                  <c:v>486.32830802804767</c:v>
                </c:pt>
                <c:pt idx="2643">
                  <c:v>486.24960086058735</c:v>
                </c:pt>
                <c:pt idx="2644">
                  <c:v>486.17082390236357</c:v>
                </c:pt>
                <c:pt idx="2645">
                  <c:v>486.09197717974837</c:v>
                </c:pt>
                <c:pt idx="2646">
                  <c:v>486.01306071912541</c:v>
                </c:pt>
                <c:pt idx="2647">
                  <c:v>485.93407454689554</c:v>
                </c:pt>
                <c:pt idx="2648">
                  <c:v>485.85501868952218</c:v>
                </c:pt>
                <c:pt idx="2649">
                  <c:v>485.77589317346366</c:v>
                </c:pt>
                <c:pt idx="2650">
                  <c:v>485.6966980251957</c:v>
                </c:pt>
                <c:pt idx="2651">
                  <c:v>485.61743327123878</c:v>
                </c:pt>
                <c:pt idx="2652">
                  <c:v>485.53809893811939</c:v>
                </c:pt>
                <c:pt idx="2653">
                  <c:v>485.45869505238022</c:v>
                </c:pt>
                <c:pt idx="2654">
                  <c:v>485.3792216406323</c:v>
                </c:pt>
                <c:pt idx="2655">
                  <c:v>485.29967872945457</c:v>
                </c:pt>
                <c:pt idx="2656">
                  <c:v>485.22006634549257</c:v>
                </c:pt>
                <c:pt idx="2657">
                  <c:v>485.1403845153921</c:v>
                </c:pt>
                <c:pt idx="2658">
                  <c:v>485.06063326582455</c:v>
                </c:pt>
                <c:pt idx="2659">
                  <c:v>484.98081262349291</c:v>
                </c:pt>
                <c:pt idx="2660">
                  <c:v>484.90092261510989</c:v>
                </c:pt>
                <c:pt idx="2661">
                  <c:v>484.82096326743056</c:v>
                </c:pt>
                <c:pt idx="2662">
                  <c:v>484.74093460723509</c:v>
                </c:pt>
                <c:pt idx="2663">
                  <c:v>484.66083666130038</c:v>
                </c:pt>
                <c:pt idx="2664">
                  <c:v>484.58066945644799</c:v>
                </c:pt>
                <c:pt idx="2665">
                  <c:v>484.5004330195062</c:v>
                </c:pt>
                <c:pt idx="2666">
                  <c:v>484.42012737735934</c:v>
                </c:pt>
                <c:pt idx="2667">
                  <c:v>484.33975255687903</c:v>
                </c:pt>
                <c:pt idx="2668">
                  <c:v>484.25930858497981</c:v>
                </c:pt>
                <c:pt idx="2669">
                  <c:v>484.17879548858929</c:v>
                </c:pt>
                <c:pt idx="2670">
                  <c:v>484.09821329468156</c:v>
                </c:pt>
                <c:pt idx="2671">
                  <c:v>484.01756203021171</c:v>
                </c:pt>
                <c:pt idx="2672">
                  <c:v>483.936841722201</c:v>
                </c:pt>
                <c:pt idx="2673">
                  <c:v>483.85605239767659</c:v>
                </c:pt>
                <c:pt idx="2674">
                  <c:v>483.77519408367988</c:v>
                </c:pt>
                <c:pt idx="2675">
                  <c:v>483.69426680730248</c:v>
                </c:pt>
                <c:pt idx="2676">
                  <c:v>483.61327059563189</c:v>
                </c:pt>
                <c:pt idx="2677">
                  <c:v>483.53220547577649</c:v>
                </c:pt>
                <c:pt idx="2678">
                  <c:v>483.45107147489801</c:v>
                </c:pt>
                <c:pt idx="2679">
                  <c:v>483.36986862016369</c:v>
                </c:pt>
                <c:pt idx="2680">
                  <c:v>483.28859693876359</c:v>
                </c:pt>
                <c:pt idx="2681">
                  <c:v>483.20725645789196</c:v>
                </c:pt>
                <c:pt idx="2682">
                  <c:v>483.12584720480174</c:v>
                </c:pt>
                <c:pt idx="2683">
                  <c:v>483.04436920676949</c:v>
                </c:pt>
                <c:pt idx="2684">
                  <c:v>482.96282249105974</c:v>
                </c:pt>
                <c:pt idx="2685">
                  <c:v>482.88120708498491</c:v>
                </c:pt>
                <c:pt idx="2686">
                  <c:v>482.7995230158657</c:v>
                </c:pt>
                <c:pt idx="2687">
                  <c:v>482.71777031107752</c:v>
                </c:pt>
                <c:pt idx="2688">
                  <c:v>482.63594899798983</c:v>
                </c:pt>
                <c:pt idx="2689">
                  <c:v>482.55405910399026</c:v>
                </c:pt>
                <c:pt idx="2690">
                  <c:v>482.47210065653104</c:v>
                </c:pt>
                <c:pt idx="2691">
                  <c:v>482.39007368302822</c:v>
                </c:pt>
                <c:pt idx="2692">
                  <c:v>482.307978210979</c:v>
                </c:pt>
                <c:pt idx="2693">
                  <c:v>482.22581426785433</c:v>
                </c:pt>
                <c:pt idx="2694">
                  <c:v>482.14358188118007</c:v>
                </c:pt>
                <c:pt idx="2695">
                  <c:v>482.06128107849651</c:v>
                </c:pt>
                <c:pt idx="2696">
                  <c:v>481.978911887371</c:v>
                </c:pt>
                <c:pt idx="2697">
                  <c:v>481.8964743353888</c:v>
                </c:pt>
                <c:pt idx="2698">
                  <c:v>481.81396845016957</c:v>
                </c:pt>
                <c:pt idx="2699">
                  <c:v>481.73139425932538</c:v>
                </c:pt>
                <c:pt idx="2700">
                  <c:v>481.64875179051683</c:v>
                </c:pt>
                <c:pt idx="2701">
                  <c:v>481.56604107143505</c:v>
                </c:pt>
                <c:pt idx="2702">
                  <c:v>481.48326212978145</c:v>
                </c:pt>
                <c:pt idx="2703">
                  <c:v>481.40041499328072</c:v>
                </c:pt>
                <c:pt idx="2704">
                  <c:v>481.31749968967381</c:v>
                </c:pt>
                <c:pt idx="2705">
                  <c:v>481.23451624673748</c:v>
                </c:pt>
                <c:pt idx="2706">
                  <c:v>481.15146469225937</c:v>
                </c:pt>
                <c:pt idx="2707">
                  <c:v>481.0683450540692</c:v>
                </c:pt>
                <c:pt idx="2708">
                  <c:v>480.98515736000275</c:v>
                </c:pt>
                <c:pt idx="2709">
                  <c:v>480.9019016379392</c:v>
                </c:pt>
                <c:pt idx="2710">
                  <c:v>480.81857791574578</c:v>
                </c:pt>
                <c:pt idx="2711">
                  <c:v>480.73518622133093</c:v>
                </c:pt>
                <c:pt idx="2712">
                  <c:v>480.6517265826356</c:v>
                </c:pt>
                <c:pt idx="2713">
                  <c:v>480.56819902762408</c:v>
                </c:pt>
                <c:pt idx="2714">
                  <c:v>480.48460358427002</c:v>
                </c:pt>
                <c:pt idx="2715">
                  <c:v>480.400940280577</c:v>
                </c:pt>
                <c:pt idx="2716">
                  <c:v>480.31720914457497</c:v>
                </c:pt>
                <c:pt idx="2717">
                  <c:v>480.23341020430672</c:v>
                </c:pt>
                <c:pt idx="2718">
                  <c:v>480.14954348784016</c:v>
                </c:pt>
                <c:pt idx="2719">
                  <c:v>480.06560902325975</c:v>
                </c:pt>
                <c:pt idx="2720">
                  <c:v>479.98160683870941</c:v>
                </c:pt>
                <c:pt idx="2721">
                  <c:v>479.89753696232265</c:v>
                </c:pt>
                <c:pt idx="2722">
                  <c:v>479.81339942224656</c:v>
                </c:pt>
                <c:pt idx="2723">
                  <c:v>479.72919424669362</c:v>
                </c:pt>
                <c:pt idx="2724">
                  <c:v>479.64492146385271</c:v>
                </c:pt>
                <c:pt idx="2725">
                  <c:v>479.5605811019667</c:v>
                </c:pt>
                <c:pt idx="2726">
                  <c:v>479.47617318928388</c:v>
                </c:pt>
                <c:pt idx="2727">
                  <c:v>479.39169775407777</c:v>
                </c:pt>
                <c:pt idx="2728">
                  <c:v>479.30715482467468</c:v>
                </c:pt>
                <c:pt idx="2729">
                  <c:v>479.22254442937157</c:v>
                </c:pt>
                <c:pt idx="2730">
                  <c:v>479.13786659652527</c:v>
                </c:pt>
                <c:pt idx="2731">
                  <c:v>479.05312135449719</c:v>
                </c:pt>
                <c:pt idx="2732">
                  <c:v>478.96830873170381</c:v>
                </c:pt>
                <c:pt idx="2733">
                  <c:v>478.88342875654394</c:v>
                </c:pt>
                <c:pt idx="2734">
                  <c:v>478.79848145745262</c:v>
                </c:pt>
                <c:pt idx="2735">
                  <c:v>478.71346686289075</c:v>
                </c:pt>
                <c:pt idx="2736">
                  <c:v>478.62838500135126</c:v>
                </c:pt>
                <c:pt idx="2737">
                  <c:v>478.54323590134555</c:v>
                </c:pt>
                <c:pt idx="2738">
                  <c:v>478.45801959138674</c:v>
                </c:pt>
                <c:pt idx="2739">
                  <c:v>478.37273610003535</c:v>
                </c:pt>
                <c:pt idx="2740">
                  <c:v>478.28738545587692</c:v>
                </c:pt>
                <c:pt idx="2741">
                  <c:v>478.20196768749878</c:v>
                </c:pt>
                <c:pt idx="2742">
                  <c:v>478.11648282351911</c:v>
                </c:pt>
                <c:pt idx="2743">
                  <c:v>478.03093089258721</c:v>
                </c:pt>
                <c:pt idx="2744">
                  <c:v>477.94531192337337</c:v>
                </c:pt>
                <c:pt idx="2745">
                  <c:v>477.859625944556</c:v>
                </c:pt>
                <c:pt idx="2746">
                  <c:v>477.7738729848403</c:v>
                </c:pt>
                <c:pt idx="2747">
                  <c:v>477.68805307298925</c:v>
                </c:pt>
                <c:pt idx="2748">
                  <c:v>477.60216623773044</c:v>
                </c:pt>
                <c:pt idx="2749">
                  <c:v>477.51621250786775</c:v>
                </c:pt>
                <c:pt idx="2750">
                  <c:v>477.43019191218519</c:v>
                </c:pt>
                <c:pt idx="2751">
                  <c:v>477.34410447951342</c:v>
                </c:pt>
                <c:pt idx="2752">
                  <c:v>477.25795023870279</c:v>
                </c:pt>
                <c:pt idx="2753">
                  <c:v>477.17172921862328</c:v>
                </c:pt>
                <c:pt idx="2754">
                  <c:v>477.08544144818478</c:v>
                </c:pt>
                <c:pt idx="2755">
                  <c:v>476.9990869562742</c:v>
                </c:pt>
                <c:pt idx="2756">
                  <c:v>476.91266577185155</c:v>
                </c:pt>
                <c:pt idx="2757">
                  <c:v>476.8261779238631</c:v>
                </c:pt>
                <c:pt idx="2758">
                  <c:v>476.73962344130331</c:v>
                </c:pt>
                <c:pt idx="2759">
                  <c:v>476.6530023531663</c:v>
                </c:pt>
                <c:pt idx="2760">
                  <c:v>476.56631468849918</c:v>
                </c:pt>
                <c:pt idx="2761">
                  <c:v>476.47956047633573</c:v>
                </c:pt>
                <c:pt idx="2762">
                  <c:v>476.39273974576599</c:v>
                </c:pt>
                <c:pt idx="2763">
                  <c:v>476.30585252587366</c:v>
                </c:pt>
                <c:pt idx="2764">
                  <c:v>476.21889884577399</c:v>
                </c:pt>
                <c:pt idx="2765">
                  <c:v>476.13187873463949</c:v>
                </c:pt>
                <c:pt idx="2766">
                  <c:v>476.04479222159767</c:v>
                </c:pt>
                <c:pt idx="2767">
                  <c:v>475.95763933586238</c:v>
                </c:pt>
                <c:pt idx="2768">
                  <c:v>475.87042010661844</c:v>
                </c:pt>
                <c:pt idx="2769">
                  <c:v>475.78313456311639</c:v>
                </c:pt>
                <c:pt idx="2770">
                  <c:v>475.69578273461121</c:v>
                </c:pt>
                <c:pt idx="2771">
                  <c:v>475.60836465037261</c:v>
                </c:pt>
                <c:pt idx="2772">
                  <c:v>475.52088033968619</c:v>
                </c:pt>
                <c:pt idx="2773">
                  <c:v>475.43332983189759</c:v>
                </c:pt>
                <c:pt idx="2774">
                  <c:v>475.34571315634361</c:v>
                </c:pt>
                <c:pt idx="2775">
                  <c:v>475.25803034238464</c:v>
                </c:pt>
                <c:pt idx="2776">
                  <c:v>475.17028141941915</c:v>
                </c:pt>
                <c:pt idx="2777">
                  <c:v>475.08246641685156</c:v>
                </c:pt>
                <c:pt idx="2778">
                  <c:v>474.99458536412294</c:v>
                </c:pt>
                <c:pt idx="2779">
                  <c:v>474.90663829067989</c:v>
                </c:pt>
                <c:pt idx="2780">
                  <c:v>474.8186252259955</c:v>
                </c:pt>
                <c:pt idx="2781">
                  <c:v>474.73054619959441</c:v>
                </c:pt>
                <c:pt idx="2782">
                  <c:v>474.64240124098734</c:v>
                </c:pt>
                <c:pt idx="2783">
                  <c:v>474.55419037971922</c:v>
                </c:pt>
                <c:pt idx="2784">
                  <c:v>474.46591364534987</c:v>
                </c:pt>
                <c:pt idx="2785">
                  <c:v>474.37757106749063</c:v>
                </c:pt>
                <c:pt idx="2786">
                  <c:v>474.28916267572987</c:v>
                </c:pt>
                <c:pt idx="2787">
                  <c:v>474.20068849972625</c:v>
                </c:pt>
                <c:pt idx="2788">
                  <c:v>474.11214856911761</c:v>
                </c:pt>
                <c:pt idx="2789">
                  <c:v>474.02354291359603</c:v>
                </c:pt>
                <c:pt idx="2790">
                  <c:v>473.93487156285556</c:v>
                </c:pt>
                <c:pt idx="2791">
                  <c:v>473.84613454664412</c:v>
                </c:pt>
                <c:pt idx="2792">
                  <c:v>473.75733189466922</c:v>
                </c:pt>
                <c:pt idx="2793">
                  <c:v>473.66846363673835</c:v>
                </c:pt>
                <c:pt idx="2794">
                  <c:v>473.57952980260995</c:v>
                </c:pt>
                <c:pt idx="2795">
                  <c:v>473.49053042211443</c:v>
                </c:pt>
                <c:pt idx="2796">
                  <c:v>473.40146552508895</c:v>
                </c:pt>
                <c:pt idx="2797">
                  <c:v>473.31233514139359</c:v>
                </c:pt>
                <c:pt idx="2798">
                  <c:v>473.22313930089257</c:v>
                </c:pt>
                <c:pt idx="2799">
                  <c:v>473.13387803351145</c:v>
                </c:pt>
                <c:pt idx="2800">
                  <c:v>473.04455136914299</c:v>
                </c:pt>
                <c:pt idx="2801">
                  <c:v>472.95515933774868</c:v>
                </c:pt>
                <c:pt idx="2802">
                  <c:v>472.86570196931649</c:v>
                </c:pt>
                <c:pt idx="2803">
                  <c:v>472.77617929381188</c:v>
                </c:pt>
                <c:pt idx="2804">
                  <c:v>472.68659134125238</c:v>
                </c:pt>
                <c:pt idx="2805">
                  <c:v>472.59693814169884</c:v>
                </c:pt>
                <c:pt idx="2806">
                  <c:v>472.50721972518124</c:v>
                </c:pt>
                <c:pt idx="2807">
                  <c:v>472.41743612178664</c:v>
                </c:pt>
                <c:pt idx="2808">
                  <c:v>472.32758736161963</c:v>
                </c:pt>
                <c:pt idx="2809">
                  <c:v>472.23767347478025</c:v>
                </c:pt>
                <c:pt idx="2810">
                  <c:v>472.14769449145524</c:v>
                </c:pt>
                <c:pt idx="2811">
                  <c:v>472.05765044177787</c:v>
                </c:pt>
                <c:pt idx="2812">
                  <c:v>471.96754135594017</c:v>
                </c:pt>
                <c:pt idx="2813">
                  <c:v>471.87736726417961</c:v>
                </c:pt>
                <c:pt idx="2814">
                  <c:v>471.78712819671853</c:v>
                </c:pt>
                <c:pt idx="2815">
                  <c:v>471.69682418379762</c:v>
                </c:pt>
                <c:pt idx="2816">
                  <c:v>471.60645525572892</c:v>
                </c:pt>
                <c:pt idx="2817">
                  <c:v>471.51602144278684</c:v>
                </c:pt>
                <c:pt idx="2818">
                  <c:v>471.42552277528335</c:v>
                </c:pt>
                <c:pt idx="2819">
                  <c:v>471.33495928359474</c:v>
                </c:pt>
                <c:pt idx="2820">
                  <c:v>471.24433099806402</c:v>
                </c:pt>
                <c:pt idx="2821">
                  <c:v>471.15363794907574</c:v>
                </c:pt>
                <c:pt idx="2822">
                  <c:v>471.06288016705309</c:v>
                </c:pt>
                <c:pt idx="2823">
                  <c:v>470.97205768243316</c:v>
                </c:pt>
                <c:pt idx="2824">
                  <c:v>470.88117052564695</c:v>
                </c:pt>
                <c:pt idx="2825">
                  <c:v>470.79021872718431</c:v>
                </c:pt>
                <c:pt idx="2826">
                  <c:v>470.6992023175406</c:v>
                </c:pt>
                <c:pt idx="2827">
                  <c:v>470.60812132724982</c:v>
                </c:pt>
                <c:pt idx="2828">
                  <c:v>470.51697578684343</c:v>
                </c:pt>
                <c:pt idx="2829">
                  <c:v>470.42576572686193</c:v>
                </c:pt>
                <c:pt idx="2830">
                  <c:v>470.33449117791497</c:v>
                </c:pt>
                <c:pt idx="2831">
                  <c:v>470.24315217061257</c:v>
                </c:pt>
                <c:pt idx="2832">
                  <c:v>470.15174873557118</c:v>
                </c:pt>
                <c:pt idx="2833">
                  <c:v>470.06028090343938</c:v>
                </c:pt>
                <c:pt idx="2834">
                  <c:v>469.9687487049045</c:v>
                </c:pt>
                <c:pt idx="2835">
                  <c:v>469.87715217065448</c:v>
                </c:pt>
                <c:pt idx="2836">
                  <c:v>469.78549133140189</c:v>
                </c:pt>
                <c:pt idx="2837">
                  <c:v>469.69376621790366</c:v>
                </c:pt>
                <c:pt idx="2838">
                  <c:v>469.60197686088981</c:v>
                </c:pt>
                <c:pt idx="2839">
                  <c:v>469.51012329116497</c:v>
                </c:pt>
                <c:pt idx="2840">
                  <c:v>469.41820553951447</c:v>
                </c:pt>
                <c:pt idx="2841">
                  <c:v>469.32622363678053</c:v>
                </c:pt>
                <c:pt idx="2842">
                  <c:v>469.23417761379324</c:v>
                </c:pt>
                <c:pt idx="2843">
                  <c:v>469.14206750144336</c:v>
                </c:pt>
                <c:pt idx="2844">
                  <c:v>469.04989333059291</c:v>
                </c:pt>
                <c:pt idx="2845">
                  <c:v>468.95765513218936</c:v>
                </c:pt>
                <c:pt idx="2846">
                  <c:v>468.86535293713922</c:v>
                </c:pt>
                <c:pt idx="2847">
                  <c:v>468.7729867763905</c:v>
                </c:pt>
                <c:pt idx="2848">
                  <c:v>468.68055668095104</c:v>
                </c:pt>
                <c:pt idx="2849">
                  <c:v>468.58806268179694</c:v>
                </c:pt>
                <c:pt idx="2850">
                  <c:v>468.49550480995913</c:v>
                </c:pt>
                <c:pt idx="2851">
                  <c:v>468.40288309646809</c:v>
                </c:pt>
                <c:pt idx="2852">
                  <c:v>468.31019757239642</c:v>
                </c:pt>
                <c:pt idx="2853">
                  <c:v>468.21744826883878</c:v>
                </c:pt>
                <c:pt idx="2854">
                  <c:v>468.12463521688653</c:v>
                </c:pt>
                <c:pt idx="2855">
                  <c:v>468.031758447676</c:v>
                </c:pt>
                <c:pt idx="2856">
                  <c:v>467.93881799234947</c:v>
                </c:pt>
                <c:pt idx="2857">
                  <c:v>467.84581388209597</c:v>
                </c:pt>
                <c:pt idx="2858">
                  <c:v>467.75274614809712</c:v>
                </c:pt>
                <c:pt idx="2859">
                  <c:v>467.65961482155819</c:v>
                </c:pt>
                <c:pt idx="2860">
                  <c:v>467.56641993372403</c:v>
                </c:pt>
                <c:pt idx="2861">
                  <c:v>467.47316151586955</c:v>
                </c:pt>
                <c:pt idx="2862">
                  <c:v>467.37983959925754</c:v>
                </c:pt>
                <c:pt idx="2863">
                  <c:v>467.28645421517837</c:v>
                </c:pt>
                <c:pt idx="2864">
                  <c:v>467.19300539497573</c:v>
                </c:pt>
                <c:pt idx="2865">
                  <c:v>467.09949317000013</c:v>
                </c:pt>
                <c:pt idx="2866">
                  <c:v>467.00591757158679</c:v>
                </c:pt>
                <c:pt idx="2867">
                  <c:v>466.91227863115557</c:v>
                </c:pt>
                <c:pt idx="2868">
                  <c:v>466.81857638008893</c:v>
                </c:pt>
                <c:pt idx="2869">
                  <c:v>466.72481084982007</c:v>
                </c:pt>
                <c:pt idx="2870">
                  <c:v>466.63098207182298</c:v>
                </c:pt>
                <c:pt idx="2871">
                  <c:v>466.53709007755248</c:v>
                </c:pt>
                <c:pt idx="2872">
                  <c:v>466.44313489848355</c:v>
                </c:pt>
                <c:pt idx="2873">
                  <c:v>466.3491165661631</c:v>
                </c:pt>
                <c:pt idx="2874">
                  <c:v>466.25503511212025</c:v>
                </c:pt>
                <c:pt idx="2875">
                  <c:v>466.16089056791139</c:v>
                </c:pt>
                <c:pt idx="2876">
                  <c:v>466.06668296512123</c:v>
                </c:pt>
                <c:pt idx="2877">
                  <c:v>465.97241233535988</c:v>
                </c:pt>
                <c:pt idx="2878">
                  <c:v>465.87807871021158</c:v>
                </c:pt>
                <c:pt idx="2879">
                  <c:v>465.78368212136195</c:v>
                </c:pt>
                <c:pt idx="2880">
                  <c:v>465.68922260046958</c:v>
                </c:pt>
                <c:pt idx="2881">
                  <c:v>465.59470017919625</c:v>
                </c:pt>
                <c:pt idx="2882">
                  <c:v>465.50011488926384</c:v>
                </c:pt>
                <c:pt idx="2883">
                  <c:v>465.40546676241951</c:v>
                </c:pt>
                <c:pt idx="2884">
                  <c:v>465.3107558303908</c:v>
                </c:pt>
                <c:pt idx="2885">
                  <c:v>465.21598212496525</c:v>
                </c:pt>
                <c:pt idx="2886">
                  <c:v>465.12114567790076</c:v>
                </c:pt>
                <c:pt idx="2887">
                  <c:v>465.02624652105709</c:v>
                </c:pt>
                <c:pt idx="2888">
                  <c:v>464.93128468625127</c:v>
                </c:pt>
                <c:pt idx="2889">
                  <c:v>464.83626020534814</c:v>
                </c:pt>
                <c:pt idx="2890">
                  <c:v>464.74117311020359</c:v>
                </c:pt>
                <c:pt idx="2891">
                  <c:v>464.64602343274265</c:v>
                </c:pt>
                <c:pt idx="2892">
                  <c:v>464.55081120487927</c:v>
                </c:pt>
                <c:pt idx="2893">
                  <c:v>464.45553645853141</c:v>
                </c:pt>
                <c:pt idx="2894">
                  <c:v>464.36019922569398</c:v>
                </c:pt>
                <c:pt idx="2895">
                  <c:v>464.26479953833132</c:v>
                </c:pt>
                <c:pt idx="2896">
                  <c:v>464.16933742846368</c:v>
                </c:pt>
                <c:pt idx="2897">
                  <c:v>464.07381292811095</c:v>
                </c:pt>
                <c:pt idx="2898">
                  <c:v>463.97822606931703</c:v>
                </c:pt>
                <c:pt idx="2899">
                  <c:v>463.88257688416013</c:v>
                </c:pt>
                <c:pt idx="2900">
                  <c:v>463.78686540470642</c:v>
                </c:pt>
                <c:pt idx="2901">
                  <c:v>463.69109166309869</c:v>
                </c:pt>
                <c:pt idx="2902">
                  <c:v>463.59525569144847</c:v>
                </c:pt>
                <c:pt idx="2903">
                  <c:v>463.49935752192033</c:v>
                </c:pt>
                <c:pt idx="2904">
                  <c:v>463.40339718666831</c:v>
                </c:pt>
                <c:pt idx="2905">
                  <c:v>463.30737471792236</c:v>
                </c:pt>
                <c:pt idx="2906">
                  <c:v>463.2112901478568</c:v>
                </c:pt>
                <c:pt idx="2907">
                  <c:v>463.1151435087441</c:v>
                </c:pt>
                <c:pt idx="2908">
                  <c:v>463.01893483283152</c:v>
                </c:pt>
                <c:pt idx="2909">
                  <c:v>462.92266415238964</c:v>
                </c:pt>
                <c:pt idx="2910">
                  <c:v>462.82633149971809</c:v>
                </c:pt>
                <c:pt idx="2911">
                  <c:v>462.72993690714924</c:v>
                </c:pt>
                <c:pt idx="2912">
                  <c:v>462.63348040702203</c:v>
                </c:pt>
                <c:pt idx="2913">
                  <c:v>462.53696203168693</c:v>
                </c:pt>
                <c:pt idx="2914">
                  <c:v>462.44038181355569</c:v>
                </c:pt>
                <c:pt idx="2915">
                  <c:v>462.34373978501526</c:v>
                </c:pt>
                <c:pt idx="2916">
                  <c:v>462.24703597848378</c:v>
                </c:pt>
                <c:pt idx="2917">
                  <c:v>462.15027042643072</c:v>
                </c:pt>
                <c:pt idx="2918">
                  <c:v>462.0534431612997</c:v>
                </c:pt>
                <c:pt idx="2919">
                  <c:v>461.95655421560798</c:v>
                </c:pt>
                <c:pt idx="2920">
                  <c:v>461.85960362182567</c:v>
                </c:pt>
                <c:pt idx="2921">
                  <c:v>461.76259141252757</c:v>
                </c:pt>
                <c:pt idx="2922">
                  <c:v>461.66551762023073</c:v>
                </c:pt>
                <c:pt idx="2923">
                  <c:v>461.56838227753377</c:v>
                </c:pt>
                <c:pt idx="2924">
                  <c:v>461.47118541701008</c:v>
                </c:pt>
                <c:pt idx="2925">
                  <c:v>461.37392707127265</c:v>
                </c:pt>
                <c:pt idx="2926">
                  <c:v>461.27660727298274</c:v>
                </c:pt>
                <c:pt idx="2927">
                  <c:v>461.17922605477509</c:v>
                </c:pt>
                <c:pt idx="2928">
                  <c:v>461.08178344931218</c:v>
                </c:pt>
                <c:pt idx="2929">
                  <c:v>460.984279489328</c:v>
                </c:pt>
                <c:pt idx="2930">
                  <c:v>460.88671420751581</c:v>
                </c:pt>
                <c:pt idx="2931">
                  <c:v>460.78908763661008</c:v>
                </c:pt>
                <c:pt idx="2932">
                  <c:v>460.69139980939002</c:v>
                </c:pt>
                <c:pt idx="2933">
                  <c:v>460.5936507586207</c:v>
                </c:pt>
                <c:pt idx="2934">
                  <c:v>460.49584051710161</c:v>
                </c:pt>
                <c:pt idx="2935">
                  <c:v>460.39796911766064</c:v>
                </c:pt>
                <c:pt idx="2936">
                  <c:v>460.30003659314974</c:v>
                </c:pt>
                <c:pt idx="2937">
                  <c:v>460.20204297641448</c:v>
                </c:pt>
                <c:pt idx="2938">
                  <c:v>460.10398830035729</c:v>
                </c:pt>
                <c:pt idx="2939">
                  <c:v>460.00587259786425</c:v>
                </c:pt>
                <c:pt idx="2940">
                  <c:v>459.90769590186665</c:v>
                </c:pt>
                <c:pt idx="2941">
                  <c:v>459.80945824530909</c:v>
                </c:pt>
                <c:pt idx="2942">
                  <c:v>459.71115966118361</c:v>
                </c:pt>
                <c:pt idx="2943">
                  <c:v>459.61280018244088</c:v>
                </c:pt>
                <c:pt idx="2944">
                  <c:v>459.51437984209838</c:v>
                </c:pt>
                <c:pt idx="2945">
                  <c:v>459.41589867318851</c:v>
                </c:pt>
                <c:pt idx="2946">
                  <c:v>459.31735670876532</c:v>
                </c:pt>
                <c:pt idx="2947">
                  <c:v>459.21875398189576</c:v>
                </c:pt>
                <c:pt idx="2948">
                  <c:v>459.12009052567055</c:v>
                </c:pt>
                <c:pt idx="2949">
                  <c:v>459.02136637318137</c:v>
                </c:pt>
                <c:pt idx="2950">
                  <c:v>458.92258155757639</c:v>
                </c:pt>
                <c:pt idx="2951">
                  <c:v>458.82373611201376</c:v>
                </c:pt>
                <c:pt idx="2952">
                  <c:v>458.72483006965314</c:v>
                </c:pt>
                <c:pt idx="2953">
                  <c:v>458.62586346370801</c:v>
                </c:pt>
                <c:pt idx="2954">
                  <c:v>458.5268363273504</c:v>
                </c:pt>
                <c:pt idx="2955">
                  <c:v>458.42774869384868</c:v>
                </c:pt>
                <c:pt idx="2956">
                  <c:v>458.32860059644952</c:v>
                </c:pt>
                <c:pt idx="2957">
                  <c:v>458.22939206843216</c:v>
                </c:pt>
                <c:pt idx="2958">
                  <c:v>458.13012314308503</c:v>
                </c:pt>
                <c:pt idx="2959">
                  <c:v>458.03079385372928</c:v>
                </c:pt>
                <c:pt idx="2960">
                  <c:v>457.93140423368499</c:v>
                </c:pt>
                <c:pt idx="2961">
                  <c:v>457.83195431632493</c:v>
                </c:pt>
                <c:pt idx="2962">
                  <c:v>457.73244413501016</c:v>
                </c:pt>
                <c:pt idx="2963">
                  <c:v>457.63287372315324</c:v>
                </c:pt>
                <c:pt idx="2964">
                  <c:v>457.53324311417634</c:v>
                </c:pt>
                <c:pt idx="2965">
                  <c:v>457.43355234148913</c:v>
                </c:pt>
                <c:pt idx="2966">
                  <c:v>457.33380143857386</c:v>
                </c:pt>
                <c:pt idx="2967">
                  <c:v>457.23399043891067</c:v>
                </c:pt>
                <c:pt idx="2968">
                  <c:v>457.1341193759776</c:v>
                </c:pt>
                <c:pt idx="2969">
                  <c:v>457.03418828331405</c:v>
                </c:pt>
                <c:pt idx="2970">
                  <c:v>456.93419719446644</c:v>
                </c:pt>
                <c:pt idx="2971">
                  <c:v>456.83414614296856</c:v>
                </c:pt>
                <c:pt idx="2972">
                  <c:v>456.73403516241507</c:v>
                </c:pt>
                <c:pt idx="2973">
                  <c:v>456.63386428639677</c:v>
                </c:pt>
                <c:pt idx="2974">
                  <c:v>456.53363354855389</c:v>
                </c:pt>
                <c:pt idx="2975">
                  <c:v>456.43334298251284</c:v>
                </c:pt>
                <c:pt idx="2976">
                  <c:v>456.3329926219381</c:v>
                </c:pt>
                <c:pt idx="2977">
                  <c:v>456.2325825005114</c:v>
                </c:pt>
                <c:pt idx="2978">
                  <c:v>456.13211265193149</c:v>
                </c:pt>
                <c:pt idx="2979">
                  <c:v>456.03158310993462</c:v>
                </c:pt>
                <c:pt idx="2980">
                  <c:v>455.93099390824187</c:v>
                </c:pt>
                <c:pt idx="2981">
                  <c:v>455.83034508062298</c:v>
                </c:pt>
                <c:pt idx="2982">
                  <c:v>455.7296366608627</c:v>
                </c:pt>
                <c:pt idx="2983">
                  <c:v>455.62886868276235</c:v>
                </c:pt>
                <c:pt idx="2984">
                  <c:v>455.52804118013898</c:v>
                </c:pt>
                <c:pt idx="2985">
                  <c:v>455.42715418685589</c:v>
                </c:pt>
                <c:pt idx="2986">
                  <c:v>455.32620773676018</c:v>
                </c:pt>
                <c:pt idx="2987">
                  <c:v>455.2252018637252</c:v>
                </c:pt>
                <c:pt idx="2988">
                  <c:v>455.12413660168062</c:v>
                </c:pt>
                <c:pt idx="2989">
                  <c:v>455.02301198453881</c:v>
                </c:pt>
                <c:pt idx="2990">
                  <c:v>454.92182804622695</c:v>
                </c:pt>
                <c:pt idx="2991">
                  <c:v>454.82058482071864</c:v>
                </c:pt>
                <c:pt idx="2992">
                  <c:v>454.71928234200055</c:v>
                </c:pt>
                <c:pt idx="2993">
                  <c:v>454.61792064408365</c:v>
                </c:pt>
                <c:pt idx="2994">
                  <c:v>454.5164997609819</c:v>
                </c:pt>
                <c:pt idx="2995">
                  <c:v>454.41501972673336</c:v>
                </c:pt>
                <c:pt idx="2996">
                  <c:v>454.31348057541044</c:v>
                </c:pt>
                <c:pt idx="2997">
                  <c:v>454.21188234110826</c:v>
                </c:pt>
                <c:pt idx="2998">
                  <c:v>454.11022505791374</c:v>
                </c:pt>
                <c:pt idx="2999">
                  <c:v>454.00850875993751</c:v>
                </c:pt>
                <c:pt idx="3000">
                  <c:v>453.90673348134436</c:v>
                </c:pt>
                <c:pt idx="3001">
                  <c:v>453.80489925628973</c:v>
                </c:pt>
                <c:pt idx="3002">
                  <c:v>453.70300611896192</c:v>
                </c:pt>
                <c:pt idx="3003">
                  <c:v>453.60105410357107</c:v>
                </c:pt>
                <c:pt idx="3004">
                  <c:v>453.49904324432867</c:v>
                </c:pt>
                <c:pt idx="3005">
                  <c:v>453.39697357547846</c:v>
                </c:pt>
                <c:pt idx="3006">
                  <c:v>453.29484513128529</c:v>
                </c:pt>
                <c:pt idx="3007">
                  <c:v>453.19265794603558</c:v>
                </c:pt>
                <c:pt idx="3008">
                  <c:v>453.09041205401616</c:v>
                </c:pt>
                <c:pt idx="3009">
                  <c:v>452.98810748956606</c:v>
                </c:pt>
                <c:pt idx="3010">
                  <c:v>452.88574428703339</c:v>
                </c:pt>
                <c:pt idx="3011">
                  <c:v>452.78332248075691</c:v>
                </c:pt>
                <c:pt idx="3012">
                  <c:v>452.68084210513626</c:v>
                </c:pt>
                <c:pt idx="3013">
                  <c:v>452.57830319457071</c:v>
                </c:pt>
                <c:pt idx="3014">
                  <c:v>452.47570578347893</c:v>
                </c:pt>
                <c:pt idx="3015">
                  <c:v>451.73798958132016</c:v>
                </c:pt>
                <c:pt idx="3016">
                  <c:v>431.31948842736523</c:v>
                </c:pt>
                <c:pt idx="3017">
                  <c:v>411.82390099550042</c:v>
                </c:pt>
                <c:pt idx="3018">
                  <c:v>393.2095116998463</c:v>
                </c:pt>
                <c:pt idx="3019">
                  <c:v>375.43649049383566</c:v>
                </c:pt>
                <c:pt idx="3020">
                  <c:v>358.46680764407125</c:v>
                </c:pt>
                <c:pt idx="3021">
                  <c:v>342.26415235639274</c:v>
                </c:pt>
                <c:pt idx="3022">
                  <c:v>326.79385508003674</c:v>
                </c:pt>
                <c:pt idx="3023">
                  <c:v>312.02281332363839</c:v>
                </c:pt>
                <c:pt idx="3024">
                  <c:v>297.9194208243407</c:v>
                </c:pt>
                <c:pt idx="3025">
                  <c:v>284.45349991845166</c:v>
                </c:pt>
                <c:pt idx="3026">
                  <c:v>271.59623696893851</c:v>
                </c:pt>
                <c:pt idx="3027">
                  <c:v>259.32012071159238</c:v>
                </c:pt>
                <c:pt idx="3028">
                  <c:v>247.59888338793749</c:v>
                </c:pt>
                <c:pt idx="3029">
                  <c:v>236.4074445389264</c:v>
                </c:pt>
                <c:pt idx="3030">
                  <c:v>225.72185733915276</c:v>
                </c:pt>
                <c:pt idx="3031">
                  <c:v>215.5192573567515</c:v>
                </c:pt>
                <c:pt idx="3032">
                  <c:v>205.77781362934459</c:v>
                </c:pt>
                <c:pt idx="3033">
                  <c:v>196.47668195134844</c:v>
                </c:pt>
                <c:pt idx="3034">
                  <c:v>187.59596027268904</c:v>
                </c:pt>
                <c:pt idx="3035">
                  <c:v>179.11664611348957</c:v>
                </c:pt>
                <c:pt idx="3036">
                  <c:v>171.02059590360906</c:v>
                </c:pt>
                <c:pt idx="3037">
                  <c:v>163.29048616002885</c:v>
                </c:pt>
                <c:pt idx="3038">
                  <c:v>155.90977641901594</c:v>
                </c:pt>
                <c:pt idx="3039">
                  <c:v>148.86267384374875</c:v>
                </c:pt>
                <c:pt idx="3040">
                  <c:v>142.13409943167301</c:v>
                </c:pt>
                <c:pt idx="3041">
                  <c:v>135.7096557492815</c:v>
                </c:pt>
                <c:pt idx="3042">
                  <c:v>129.57559612527743</c:v>
                </c:pt>
                <c:pt idx="3043">
                  <c:v>123.71879523620342</c:v>
                </c:pt>
                <c:pt idx="3044">
                  <c:v>118.12672102159588</c:v>
                </c:pt>
                <c:pt idx="3045">
                  <c:v>112.78740786857144</c:v>
                </c:pt>
                <c:pt idx="3046">
                  <c:v>107.68943100846623</c:v>
                </c:pt>
                <c:pt idx="3047">
                  <c:v>102.82188207074446</c:v>
                </c:pt>
                <c:pt idx="3048">
                  <c:v>98.174345741866844</c:v>
                </c:pt>
                <c:pt idx="3049">
                  <c:v>93.736877479175533</c:v>
                </c:pt>
                <c:pt idx="3050">
                  <c:v>89.499982232108579</c:v>
                </c:pt>
                <c:pt idx="3051">
                  <c:v>85.454594125212836</c:v>
                </c:pt>
                <c:pt idx="3052">
                  <c:v>81.592057059482372</c:v>
                </c:pt>
                <c:pt idx="3053">
                  <c:v>77.904106190513673</c:v>
                </c:pt>
                <c:pt idx="3054">
                  <c:v>74.382850243846178</c:v>
                </c:pt>
                <c:pt idx="3055">
                  <c:v>71.020754629647172</c:v>
                </c:pt>
                <c:pt idx="3056">
                  <c:v>67.810625320610725</c:v>
                </c:pt>
                <c:pt idx="3057">
                  <c:v>64.74559345857368</c:v>
                </c:pt>
                <c:pt idx="3058">
                  <c:v>61.819100656910813</c:v>
                </c:pt>
                <c:pt idx="3059">
                  <c:v>59.024884967259659</c:v>
                </c:pt>
                <c:pt idx="3060">
                  <c:v>56.356967480547823</c:v>
                </c:pt>
                <c:pt idx="3061">
                  <c:v>53.809639533652145</c:v>
                </c:pt>
                <c:pt idx="3062">
                  <c:v>51.377450494315234</c:v>
                </c:pt>
                <c:pt idx="3063">
                  <c:v>49.055196098182371</c:v>
                </c:pt>
                <c:pt idx="3064">
                  <c:v>46.837907313002809</c:v>
                </c:pt>
                <c:pt idx="3065">
                  <c:v>44.720839706167801</c:v>
                </c:pt>
                <c:pt idx="3066">
                  <c:v>42.699463292834629</c:v>
                </c:pt>
                <c:pt idx="3067">
                  <c:v>40.769452842914177</c:v>
                </c:pt>
                <c:pt idx="3068">
                  <c:v>38.926678626181399</c:v>
                </c:pt>
                <c:pt idx="3069">
                  <c:v>37.167197575705707</c:v>
                </c:pt>
                <c:pt idx="3070">
                  <c:v>35.48724485069318</c:v>
                </c:pt>
                <c:pt idx="3071">
                  <c:v>33.883225780687283</c:v>
                </c:pt>
                <c:pt idx="3072">
                  <c:v>32.351708173890707</c:v>
                </c:pt>
                <c:pt idx="3073">
                  <c:v>30.889414973150082</c:v>
                </c:pt>
                <c:pt idx="3074">
                  <c:v>29.493217243889323</c:v>
                </c:pt>
                <c:pt idx="3075">
                  <c:v>28.160127478987473</c:v>
                </c:pt>
                <c:pt idx="3076">
                  <c:v>26.887293206275242</c:v>
                </c:pt>
                <c:pt idx="3077">
                  <c:v>25.671990884971958</c:v>
                </c:pt>
                <c:pt idx="3078">
                  <c:v>24.511620078002753</c:v>
                </c:pt>
                <c:pt idx="3079">
                  <c:v>23.403697887726327</c:v>
                </c:pt>
                <c:pt idx="3080">
                  <c:v>22.3458536431671</c:v>
                </c:pt>
                <c:pt idx="3081">
                  <c:v>21.335823827383852</c:v>
                </c:pt>
                <c:pt idx="3082">
                  <c:v>20.371447234120613</c:v>
                </c:pt>
                <c:pt idx="3083">
                  <c:v>19.450660343376398</c:v>
                </c:pt>
                <c:pt idx="3084">
                  <c:v>18.571492905998578</c:v>
                </c:pt>
                <c:pt idx="3085">
                  <c:v>17.732063727852079</c:v>
                </c:pt>
                <c:pt idx="3086">
                  <c:v>16.930576644543638</c:v>
                </c:pt>
                <c:pt idx="3087">
                  <c:v>16.165316678088004</c:v>
                </c:pt>
                <c:pt idx="3088">
                  <c:v>15.434646367292348</c:v>
                </c:pt>
                <c:pt idx="3089">
                  <c:v>14.737002264006865</c:v>
                </c:pt>
                <c:pt idx="3090">
                  <c:v>14.070891587744397</c:v>
                </c:pt>
                <c:pt idx="3091">
                  <c:v>14.070891587744397</c:v>
                </c:pt>
                <c:pt idx="3092">
                  <c:v>14.070891587744397</c:v>
                </c:pt>
                <c:pt idx="3093">
                  <c:v>14.070891587744397</c:v>
                </c:pt>
                <c:pt idx="3094">
                  <c:v>14.070891587744397</c:v>
                </c:pt>
                <c:pt idx="3095">
                  <c:v>14.070891587744397</c:v>
                </c:pt>
                <c:pt idx="3096">
                  <c:v>14.070891587744397</c:v>
                </c:pt>
                <c:pt idx="3097">
                  <c:v>14.070891587744397</c:v>
                </c:pt>
                <c:pt idx="3098">
                  <c:v>14.070891587744397</c:v>
                </c:pt>
                <c:pt idx="3099">
                  <c:v>14.070891587744397</c:v>
                </c:pt>
                <c:pt idx="3100">
                  <c:v>14.070891587744397</c:v>
                </c:pt>
                <c:pt idx="3101">
                  <c:v>14.070891587744397</c:v>
                </c:pt>
                <c:pt idx="3102">
                  <c:v>14.070891587744397</c:v>
                </c:pt>
                <c:pt idx="3103">
                  <c:v>14.070891587744397</c:v>
                </c:pt>
                <c:pt idx="3104">
                  <c:v>14.070891587744397</c:v>
                </c:pt>
                <c:pt idx="3105">
                  <c:v>14.070891587744397</c:v>
                </c:pt>
                <c:pt idx="3106">
                  <c:v>14.070891587744397</c:v>
                </c:pt>
                <c:pt idx="3107">
                  <c:v>14.070891587744397</c:v>
                </c:pt>
                <c:pt idx="3108">
                  <c:v>14.070891587744397</c:v>
                </c:pt>
                <c:pt idx="3109">
                  <c:v>14.070891587744397</c:v>
                </c:pt>
                <c:pt idx="3110">
                  <c:v>14.070891587744397</c:v>
                </c:pt>
                <c:pt idx="3111">
                  <c:v>14.070891587744397</c:v>
                </c:pt>
                <c:pt idx="3112">
                  <c:v>14.070891587744397</c:v>
                </c:pt>
                <c:pt idx="3113">
                  <c:v>14.070891587744397</c:v>
                </c:pt>
                <c:pt idx="3114">
                  <c:v>14.070891587744397</c:v>
                </c:pt>
                <c:pt idx="3115">
                  <c:v>14.070891587744397</c:v>
                </c:pt>
                <c:pt idx="3116">
                  <c:v>14.070891587744397</c:v>
                </c:pt>
                <c:pt idx="3117">
                  <c:v>14.070891587744397</c:v>
                </c:pt>
                <c:pt idx="3118">
                  <c:v>14.070891587744397</c:v>
                </c:pt>
                <c:pt idx="3119">
                  <c:v>14.070891587744397</c:v>
                </c:pt>
                <c:pt idx="3120">
                  <c:v>14.070891587744397</c:v>
                </c:pt>
                <c:pt idx="3121">
                  <c:v>14.070891587744397</c:v>
                </c:pt>
                <c:pt idx="3122">
                  <c:v>14.070891587744397</c:v>
                </c:pt>
                <c:pt idx="3123">
                  <c:v>14.070891587744397</c:v>
                </c:pt>
                <c:pt idx="3124">
                  <c:v>14.070891587744397</c:v>
                </c:pt>
                <c:pt idx="3125">
                  <c:v>14.070891587744397</c:v>
                </c:pt>
                <c:pt idx="3126">
                  <c:v>14.070891587744397</c:v>
                </c:pt>
                <c:pt idx="3127">
                  <c:v>14.070891587744397</c:v>
                </c:pt>
                <c:pt idx="3128">
                  <c:v>14.070891587744397</c:v>
                </c:pt>
                <c:pt idx="3129">
                  <c:v>14.070891587744397</c:v>
                </c:pt>
                <c:pt idx="3130">
                  <c:v>14.070891587744397</c:v>
                </c:pt>
                <c:pt idx="3131">
                  <c:v>14.070891587744397</c:v>
                </c:pt>
                <c:pt idx="3132">
                  <c:v>14.070891587744397</c:v>
                </c:pt>
                <c:pt idx="3133">
                  <c:v>14.070891587744397</c:v>
                </c:pt>
                <c:pt idx="3134">
                  <c:v>14.070891587744397</c:v>
                </c:pt>
                <c:pt idx="3135">
                  <c:v>14.070891587744397</c:v>
                </c:pt>
                <c:pt idx="3136">
                  <c:v>14.070891587744397</c:v>
                </c:pt>
                <c:pt idx="3137">
                  <c:v>14.070891587744397</c:v>
                </c:pt>
                <c:pt idx="3138">
                  <c:v>14.070891587744397</c:v>
                </c:pt>
                <c:pt idx="3139">
                  <c:v>14.070891587744397</c:v>
                </c:pt>
                <c:pt idx="3140">
                  <c:v>14.070891587744397</c:v>
                </c:pt>
                <c:pt idx="3141">
                  <c:v>14.070891587744397</c:v>
                </c:pt>
                <c:pt idx="3142">
                  <c:v>14.070891587744397</c:v>
                </c:pt>
                <c:pt idx="3143">
                  <c:v>14.070891587744397</c:v>
                </c:pt>
                <c:pt idx="3144">
                  <c:v>14.070891587744397</c:v>
                </c:pt>
                <c:pt idx="3145">
                  <c:v>14.070891587744397</c:v>
                </c:pt>
                <c:pt idx="3146">
                  <c:v>14.070891587744397</c:v>
                </c:pt>
                <c:pt idx="3147">
                  <c:v>14.070891587744397</c:v>
                </c:pt>
                <c:pt idx="3148">
                  <c:v>14.070891587744397</c:v>
                </c:pt>
                <c:pt idx="3149">
                  <c:v>14.070891587744397</c:v>
                </c:pt>
                <c:pt idx="3150">
                  <c:v>14.070891587744397</c:v>
                </c:pt>
                <c:pt idx="3151">
                  <c:v>14.070891587744397</c:v>
                </c:pt>
                <c:pt idx="3152">
                  <c:v>14.070891587744397</c:v>
                </c:pt>
                <c:pt idx="3153">
                  <c:v>14.070891587744397</c:v>
                </c:pt>
                <c:pt idx="3154">
                  <c:v>14.070891587744397</c:v>
                </c:pt>
                <c:pt idx="3155">
                  <c:v>14.070891587744397</c:v>
                </c:pt>
                <c:pt idx="3156">
                  <c:v>14.070891587744397</c:v>
                </c:pt>
                <c:pt idx="3157">
                  <c:v>14.070891587744397</c:v>
                </c:pt>
                <c:pt idx="3158">
                  <c:v>14.070891587744397</c:v>
                </c:pt>
                <c:pt idx="3159">
                  <c:v>14.070891587744397</c:v>
                </c:pt>
                <c:pt idx="3160">
                  <c:v>14.070891587744397</c:v>
                </c:pt>
                <c:pt idx="3161">
                  <c:v>14.070891587744397</c:v>
                </c:pt>
                <c:pt idx="3162">
                  <c:v>14.070891587744397</c:v>
                </c:pt>
                <c:pt idx="3163">
                  <c:v>14.070891587744397</c:v>
                </c:pt>
                <c:pt idx="3164">
                  <c:v>14.070891587744397</c:v>
                </c:pt>
                <c:pt idx="3165">
                  <c:v>14.070891587744397</c:v>
                </c:pt>
                <c:pt idx="3166">
                  <c:v>14.070891587744397</c:v>
                </c:pt>
                <c:pt idx="3167">
                  <c:v>14.070891587744397</c:v>
                </c:pt>
                <c:pt idx="3168">
                  <c:v>14.070891587744397</c:v>
                </c:pt>
                <c:pt idx="3169">
                  <c:v>14.070891587744397</c:v>
                </c:pt>
                <c:pt idx="3170">
                  <c:v>14.070891587744397</c:v>
                </c:pt>
                <c:pt idx="3171">
                  <c:v>14.070891587744397</c:v>
                </c:pt>
                <c:pt idx="3172">
                  <c:v>14.070891587744397</c:v>
                </c:pt>
                <c:pt idx="3173">
                  <c:v>14.070891587744397</c:v>
                </c:pt>
                <c:pt idx="3174">
                  <c:v>14.070891587744397</c:v>
                </c:pt>
                <c:pt idx="3175">
                  <c:v>14.070891587744397</c:v>
                </c:pt>
                <c:pt idx="3176">
                  <c:v>14.070891587744397</c:v>
                </c:pt>
                <c:pt idx="3177">
                  <c:v>14.070891587744397</c:v>
                </c:pt>
                <c:pt idx="3178">
                  <c:v>14.070891587744397</c:v>
                </c:pt>
                <c:pt idx="3179">
                  <c:v>14.070891587744397</c:v>
                </c:pt>
                <c:pt idx="3180">
                  <c:v>14.070891587744397</c:v>
                </c:pt>
                <c:pt idx="3181">
                  <c:v>14.070891587744397</c:v>
                </c:pt>
                <c:pt idx="3182">
                  <c:v>14.070891587744397</c:v>
                </c:pt>
                <c:pt idx="3183">
                  <c:v>14.070891587744397</c:v>
                </c:pt>
                <c:pt idx="3184">
                  <c:v>14.070891587744397</c:v>
                </c:pt>
                <c:pt idx="3185">
                  <c:v>14.070891587744397</c:v>
                </c:pt>
                <c:pt idx="3186">
                  <c:v>14.070891587744397</c:v>
                </c:pt>
                <c:pt idx="3187">
                  <c:v>14.070891587744397</c:v>
                </c:pt>
                <c:pt idx="3188">
                  <c:v>14.070891587744397</c:v>
                </c:pt>
                <c:pt idx="3189">
                  <c:v>14.070891587744397</c:v>
                </c:pt>
                <c:pt idx="3190">
                  <c:v>14.070891587744397</c:v>
                </c:pt>
                <c:pt idx="3191">
                  <c:v>14.070891587744397</c:v>
                </c:pt>
                <c:pt idx="3192">
                  <c:v>14.070891587744397</c:v>
                </c:pt>
                <c:pt idx="3193">
                  <c:v>14.070891587744397</c:v>
                </c:pt>
                <c:pt idx="3194">
                  <c:v>14.070891587744397</c:v>
                </c:pt>
                <c:pt idx="3195">
                  <c:v>14.070891587744397</c:v>
                </c:pt>
                <c:pt idx="3196">
                  <c:v>14.070891587744397</c:v>
                </c:pt>
                <c:pt idx="3197">
                  <c:v>14.070891587744397</c:v>
                </c:pt>
                <c:pt idx="3198">
                  <c:v>14.070891587744397</c:v>
                </c:pt>
                <c:pt idx="3199">
                  <c:v>14.070891587744397</c:v>
                </c:pt>
                <c:pt idx="3200">
                  <c:v>14.070891587744397</c:v>
                </c:pt>
                <c:pt idx="3201">
                  <c:v>14.070891587744397</c:v>
                </c:pt>
                <c:pt idx="3202">
                  <c:v>14.070891587744397</c:v>
                </c:pt>
                <c:pt idx="3203">
                  <c:v>14.070891587744397</c:v>
                </c:pt>
                <c:pt idx="3204">
                  <c:v>14.070891587744397</c:v>
                </c:pt>
                <c:pt idx="3205">
                  <c:v>14.070891587744397</c:v>
                </c:pt>
                <c:pt idx="3206">
                  <c:v>14.070891587744397</c:v>
                </c:pt>
                <c:pt idx="3207">
                  <c:v>14.070891587744397</c:v>
                </c:pt>
                <c:pt idx="3208">
                  <c:v>14.070891587744397</c:v>
                </c:pt>
                <c:pt idx="3209">
                  <c:v>14.070891587744397</c:v>
                </c:pt>
                <c:pt idx="3210">
                  <c:v>14.070891587744397</c:v>
                </c:pt>
                <c:pt idx="3211">
                  <c:v>14.070891587744397</c:v>
                </c:pt>
                <c:pt idx="3212">
                  <c:v>14.070891587744397</c:v>
                </c:pt>
                <c:pt idx="3213">
                  <c:v>14.070891587744397</c:v>
                </c:pt>
                <c:pt idx="3214">
                  <c:v>14.070891587744397</c:v>
                </c:pt>
                <c:pt idx="3215">
                  <c:v>14.070891587744397</c:v>
                </c:pt>
                <c:pt idx="3216">
                  <c:v>14.070891587744397</c:v>
                </c:pt>
                <c:pt idx="3217">
                  <c:v>14.070891587744397</c:v>
                </c:pt>
                <c:pt idx="3218">
                  <c:v>14.070891587744397</c:v>
                </c:pt>
                <c:pt idx="3219">
                  <c:v>14.070891587744397</c:v>
                </c:pt>
                <c:pt idx="3220">
                  <c:v>14.070891587744397</c:v>
                </c:pt>
                <c:pt idx="3221">
                  <c:v>14.070891587744397</c:v>
                </c:pt>
                <c:pt idx="3222">
                  <c:v>14.070891587744397</c:v>
                </c:pt>
                <c:pt idx="3223">
                  <c:v>14.070891587744397</c:v>
                </c:pt>
                <c:pt idx="3224">
                  <c:v>14.070891587744397</c:v>
                </c:pt>
                <c:pt idx="3225">
                  <c:v>14.070891587744397</c:v>
                </c:pt>
                <c:pt idx="3226">
                  <c:v>14.070891587744397</c:v>
                </c:pt>
                <c:pt idx="3227">
                  <c:v>14.070891587744397</c:v>
                </c:pt>
                <c:pt idx="3228">
                  <c:v>14.070891587744397</c:v>
                </c:pt>
                <c:pt idx="3229">
                  <c:v>14.070891587744397</c:v>
                </c:pt>
                <c:pt idx="3230">
                  <c:v>14.070891587744397</c:v>
                </c:pt>
                <c:pt idx="3231">
                  <c:v>14.070891587744397</c:v>
                </c:pt>
                <c:pt idx="3232">
                  <c:v>14.070891587744397</c:v>
                </c:pt>
                <c:pt idx="3233">
                  <c:v>14.070891587744397</c:v>
                </c:pt>
                <c:pt idx="3234">
                  <c:v>14.070891587744397</c:v>
                </c:pt>
                <c:pt idx="3235">
                  <c:v>14.070891587744397</c:v>
                </c:pt>
                <c:pt idx="3236">
                  <c:v>14.070891587744397</c:v>
                </c:pt>
                <c:pt idx="3237">
                  <c:v>14.070891587744397</c:v>
                </c:pt>
                <c:pt idx="3238">
                  <c:v>14.070891587744397</c:v>
                </c:pt>
                <c:pt idx="3239">
                  <c:v>14.070891587744397</c:v>
                </c:pt>
                <c:pt idx="3240">
                  <c:v>14.070891587744397</c:v>
                </c:pt>
                <c:pt idx="3241">
                  <c:v>14.070891587744397</c:v>
                </c:pt>
                <c:pt idx="3242">
                  <c:v>14.070891587744397</c:v>
                </c:pt>
                <c:pt idx="3243">
                  <c:v>14.070891587744397</c:v>
                </c:pt>
                <c:pt idx="3244">
                  <c:v>14.070891587744397</c:v>
                </c:pt>
                <c:pt idx="3245">
                  <c:v>14.070891587744397</c:v>
                </c:pt>
                <c:pt idx="3246">
                  <c:v>14.070891587744397</c:v>
                </c:pt>
                <c:pt idx="3247">
                  <c:v>14.070891587744397</c:v>
                </c:pt>
                <c:pt idx="3248">
                  <c:v>14.070891587744397</c:v>
                </c:pt>
                <c:pt idx="3249">
                  <c:v>14.070891587744397</c:v>
                </c:pt>
                <c:pt idx="3250">
                  <c:v>14.070891587744397</c:v>
                </c:pt>
                <c:pt idx="3251">
                  <c:v>14.070891587744397</c:v>
                </c:pt>
                <c:pt idx="3252">
                  <c:v>14.070891587744397</c:v>
                </c:pt>
                <c:pt idx="3253">
                  <c:v>14.070891587744397</c:v>
                </c:pt>
                <c:pt idx="3254">
                  <c:v>14.070891587744397</c:v>
                </c:pt>
                <c:pt idx="3255">
                  <c:v>14.070891587744397</c:v>
                </c:pt>
                <c:pt idx="3256">
                  <c:v>14.070891587744397</c:v>
                </c:pt>
                <c:pt idx="3257">
                  <c:v>14.070891587744397</c:v>
                </c:pt>
                <c:pt idx="3258">
                  <c:v>14.070891587744397</c:v>
                </c:pt>
                <c:pt idx="3259">
                  <c:v>14.070891587744397</c:v>
                </c:pt>
                <c:pt idx="3260">
                  <c:v>14.070891587744397</c:v>
                </c:pt>
                <c:pt idx="3261">
                  <c:v>14.070891587744397</c:v>
                </c:pt>
                <c:pt idx="3262">
                  <c:v>14.070891587744397</c:v>
                </c:pt>
                <c:pt idx="3263">
                  <c:v>14.070891587744397</c:v>
                </c:pt>
                <c:pt idx="3264">
                  <c:v>14.070891587744397</c:v>
                </c:pt>
                <c:pt idx="3265">
                  <c:v>14.070891587744397</c:v>
                </c:pt>
                <c:pt idx="3266">
                  <c:v>14.070891587744397</c:v>
                </c:pt>
                <c:pt idx="3267">
                  <c:v>14.070891587744397</c:v>
                </c:pt>
                <c:pt idx="3268">
                  <c:v>14.070891587744397</c:v>
                </c:pt>
                <c:pt idx="3269">
                  <c:v>14.070891587744397</c:v>
                </c:pt>
                <c:pt idx="3270">
                  <c:v>14.070891587744397</c:v>
                </c:pt>
                <c:pt idx="3271">
                  <c:v>14.070891587744397</c:v>
                </c:pt>
                <c:pt idx="3272">
                  <c:v>14.070891587744397</c:v>
                </c:pt>
                <c:pt idx="3273">
                  <c:v>14.070891587744397</c:v>
                </c:pt>
                <c:pt idx="3274">
                  <c:v>14.070891587744397</c:v>
                </c:pt>
                <c:pt idx="3275">
                  <c:v>14.070891587744397</c:v>
                </c:pt>
                <c:pt idx="3276">
                  <c:v>14.070891587744397</c:v>
                </c:pt>
                <c:pt idx="3277">
                  <c:v>14.070891587744397</c:v>
                </c:pt>
                <c:pt idx="3278">
                  <c:v>14.070891587744397</c:v>
                </c:pt>
                <c:pt idx="3279">
                  <c:v>14.070891587744397</c:v>
                </c:pt>
                <c:pt idx="3280">
                  <c:v>14.070891587744397</c:v>
                </c:pt>
                <c:pt idx="3281">
                  <c:v>14.070891587744397</c:v>
                </c:pt>
                <c:pt idx="3282">
                  <c:v>14.070891587744397</c:v>
                </c:pt>
                <c:pt idx="3283">
                  <c:v>14.070891587744397</c:v>
                </c:pt>
                <c:pt idx="3284">
                  <c:v>14.070891587744397</c:v>
                </c:pt>
                <c:pt idx="3285">
                  <c:v>14.070891587744397</c:v>
                </c:pt>
                <c:pt idx="3286">
                  <c:v>14.070891587744397</c:v>
                </c:pt>
                <c:pt idx="3287">
                  <c:v>14.070891587744397</c:v>
                </c:pt>
                <c:pt idx="3288">
                  <c:v>14.070891587744397</c:v>
                </c:pt>
                <c:pt idx="3289">
                  <c:v>14.070891587744397</c:v>
                </c:pt>
                <c:pt idx="3290">
                  <c:v>14.070891587744397</c:v>
                </c:pt>
                <c:pt idx="3291">
                  <c:v>14.070891587744397</c:v>
                </c:pt>
                <c:pt idx="3292">
                  <c:v>14.070891587744397</c:v>
                </c:pt>
                <c:pt idx="3293">
                  <c:v>14.070891587744397</c:v>
                </c:pt>
                <c:pt idx="3294">
                  <c:v>14.070891587744397</c:v>
                </c:pt>
                <c:pt idx="3295">
                  <c:v>14.070891587744397</c:v>
                </c:pt>
                <c:pt idx="3296">
                  <c:v>14.070891587744397</c:v>
                </c:pt>
                <c:pt idx="3297">
                  <c:v>14.070891587744397</c:v>
                </c:pt>
                <c:pt idx="3298">
                  <c:v>14.070891587744397</c:v>
                </c:pt>
                <c:pt idx="3299">
                  <c:v>14.070891587744397</c:v>
                </c:pt>
                <c:pt idx="3300">
                  <c:v>14.070891587744397</c:v>
                </c:pt>
                <c:pt idx="3301">
                  <c:v>14.070891587744397</c:v>
                </c:pt>
                <c:pt idx="3302">
                  <c:v>14.070891587744397</c:v>
                </c:pt>
                <c:pt idx="3303">
                  <c:v>14.070891587744397</c:v>
                </c:pt>
                <c:pt idx="3304">
                  <c:v>14.070891587744397</c:v>
                </c:pt>
                <c:pt idx="3305">
                  <c:v>14.070891587744397</c:v>
                </c:pt>
                <c:pt idx="3306">
                  <c:v>14.070891587744397</c:v>
                </c:pt>
                <c:pt idx="3307">
                  <c:v>14.070891587744397</c:v>
                </c:pt>
                <c:pt idx="3308">
                  <c:v>14.070891587744397</c:v>
                </c:pt>
                <c:pt idx="3309">
                  <c:v>14.070891587744397</c:v>
                </c:pt>
                <c:pt idx="3310">
                  <c:v>14.070891587744397</c:v>
                </c:pt>
                <c:pt idx="3311">
                  <c:v>14.070891587744397</c:v>
                </c:pt>
                <c:pt idx="3312">
                  <c:v>14.070891587744397</c:v>
                </c:pt>
                <c:pt idx="3313">
                  <c:v>14.070891587744397</c:v>
                </c:pt>
                <c:pt idx="3314">
                  <c:v>14.070891587744397</c:v>
                </c:pt>
                <c:pt idx="3315">
                  <c:v>14.070891587744397</c:v>
                </c:pt>
                <c:pt idx="3316">
                  <c:v>14.070891587744397</c:v>
                </c:pt>
                <c:pt idx="3317">
                  <c:v>14.070891587744397</c:v>
                </c:pt>
                <c:pt idx="3318">
                  <c:v>14.070891587744397</c:v>
                </c:pt>
                <c:pt idx="3319">
                  <c:v>14.070891587744397</c:v>
                </c:pt>
                <c:pt idx="3320">
                  <c:v>14.070891587744397</c:v>
                </c:pt>
                <c:pt idx="3321">
                  <c:v>14.070891587744397</c:v>
                </c:pt>
                <c:pt idx="3322">
                  <c:v>14.070891587744397</c:v>
                </c:pt>
                <c:pt idx="3323">
                  <c:v>14.070891587744397</c:v>
                </c:pt>
                <c:pt idx="3324">
                  <c:v>14.070891587744397</c:v>
                </c:pt>
                <c:pt idx="3325">
                  <c:v>14.070891587744397</c:v>
                </c:pt>
                <c:pt idx="3326">
                  <c:v>14.070891587744397</c:v>
                </c:pt>
                <c:pt idx="3327">
                  <c:v>14.070891587744397</c:v>
                </c:pt>
                <c:pt idx="3328">
                  <c:v>14.070891587744397</c:v>
                </c:pt>
                <c:pt idx="3329">
                  <c:v>14.070891587744397</c:v>
                </c:pt>
                <c:pt idx="3330">
                  <c:v>14.070891587744397</c:v>
                </c:pt>
                <c:pt idx="3331">
                  <c:v>14.070891587744397</c:v>
                </c:pt>
                <c:pt idx="3332">
                  <c:v>14.070891587744397</c:v>
                </c:pt>
                <c:pt idx="3333">
                  <c:v>14.070891587744397</c:v>
                </c:pt>
                <c:pt idx="3334">
                  <c:v>14.070891587744397</c:v>
                </c:pt>
                <c:pt idx="3335">
                  <c:v>14.070891587744397</c:v>
                </c:pt>
                <c:pt idx="3336">
                  <c:v>14.070891587744397</c:v>
                </c:pt>
                <c:pt idx="3337">
                  <c:v>14.070891587744397</c:v>
                </c:pt>
                <c:pt idx="3338">
                  <c:v>14.070891587744397</c:v>
                </c:pt>
                <c:pt idx="3339">
                  <c:v>14.070891587744397</c:v>
                </c:pt>
                <c:pt idx="3340">
                  <c:v>14.070891587744397</c:v>
                </c:pt>
                <c:pt idx="3341">
                  <c:v>14.070891587744397</c:v>
                </c:pt>
                <c:pt idx="3342">
                  <c:v>14.070891587744397</c:v>
                </c:pt>
                <c:pt idx="3343">
                  <c:v>14.070891587744397</c:v>
                </c:pt>
                <c:pt idx="3344">
                  <c:v>14.070891587744397</c:v>
                </c:pt>
                <c:pt idx="3345">
                  <c:v>14.070891587744397</c:v>
                </c:pt>
                <c:pt idx="3346">
                  <c:v>14.070891587744397</c:v>
                </c:pt>
                <c:pt idx="3347">
                  <c:v>14.070891587744397</c:v>
                </c:pt>
                <c:pt idx="3348">
                  <c:v>14.070891587744397</c:v>
                </c:pt>
                <c:pt idx="3349">
                  <c:v>14.070891587744397</c:v>
                </c:pt>
                <c:pt idx="3350">
                  <c:v>14.070891587744397</c:v>
                </c:pt>
                <c:pt idx="3351">
                  <c:v>14.070891587744397</c:v>
                </c:pt>
                <c:pt idx="3352">
                  <c:v>14.070891587744397</c:v>
                </c:pt>
                <c:pt idx="3353">
                  <c:v>14.070891587744397</c:v>
                </c:pt>
                <c:pt idx="3354">
                  <c:v>14.070891587744397</c:v>
                </c:pt>
                <c:pt idx="3355">
                  <c:v>14.070891587744397</c:v>
                </c:pt>
                <c:pt idx="3356">
                  <c:v>14.070891587744397</c:v>
                </c:pt>
                <c:pt idx="3357">
                  <c:v>14.070891587744397</c:v>
                </c:pt>
                <c:pt idx="3358">
                  <c:v>14.070891587744397</c:v>
                </c:pt>
                <c:pt idx="3359">
                  <c:v>14.070891587744397</c:v>
                </c:pt>
                <c:pt idx="3360">
                  <c:v>14.070891587744397</c:v>
                </c:pt>
                <c:pt idx="3361">
                  <c:v>14.070891587744397</c:v>
                </c:pt>
                <c:pt idx="3362">
                  <c:v>14.070891587744397</c:v>
                </c:pt>
                <c:pt idx="3363">
                  <c:v>14.070891587744397</c:v>
                </c:pt>
                <c:pt idx="3364">
                  <c:v>14.070891587744397</c:v>
                </c:pt>
                <c:pt idx="3365">
                  <c:v>14.070891587744397</c:v>
                </c:pt>
                <c:pt idx="3366">
                  <c:v>14.070891587744397</c:v>
                </c:pt>
                <c:pt idx="3367">
                  <c:v>14.070891587744397</c:v>
                </c:pt>
                <c:pt idx="3368">
                  <c:v>14.070891587744397</c:v>
                </c:pt>
                <c:pt idx="3369">
                  <c:v>14.070891587744397</c:v>
                </c:pt>
                <c:pt idx="3370">
                  <c:v>14.070891587744397</c:v>
                </c:pt>
                <c:pt idx="3371">
                  <c:v>14.070891587744397</c:v>
                </c:pt>
                <c:pt idx="3372">
                  <c:v>14.070891587744397</c:v>
                </c:pt>
                <c:pt idx="3373">
                  <c:v>14.070891587744397</c:v>
                </c:pt>
                <c:pt idx="3374">
                  <c:v>14.070891587744397</c:v>
                </c:pt>
                <c:pt idx="3375">
                  <c:v>14.070891587744397</c:v>
                </c:pt>
                <c:pt idx="3376">
                  <c:v>14.070891587744397</c:v>
                </c:pt>
                <c:pt idx="3377">
                  <c:v>14.070891587744397</c:v>
                </c:pt>
                <c:pt idx="3378">
                  <c:v>14.070891587744397</c:v>
                </c:pt>
                <c:pt idx="3379">
                  <c:v>14.070891587744397</c:v>
                </c:pt>
                <c:pt idx="3380">
                  <c:v>14.070891587744397</c:v>
                </c:pt>
                <c:pt idx="3381">
                  <c:v>14.070891587744397</c:v>
                </c:pt>
                <c:pt idx="3382">
                  <c:v>14.070891587744397</c:v>
                </c:pt>
                <c:pt idx="3383">
                  <c:v>14.070891587744397</c:v>
                </c:pt>
                <c:pt idx="3384">
                  <c:v>14.070891587744397</c:v>
                </c:pt>
                <c:pt idx="3385">
                  <c:v>14.070891587744397</c:v>
                </c:pt>
                <c:pt idx="3386">
                  <c:v>14.070891587744397</c:v>
                </c:pt>
                <c:pt idx="3387">
                  <c:v>14.070891587744397</c:v>
                </c:pt>
                <c:pt idx="3388">
                  <c:v>14.070891587744397</c:v>
                </c:pt>
                <c:pt idx="3389">
                  <c:v>14.070891587744397</c:v>
                </c:pt>
                <c:pt idx="3390">
                  <c:v>14.070891587744397</c:v>
                </c:pt>
                <c:pt idx="3391">
                  <c:v>14.070891587744397</c:v>
                </c:pt>
                <c:pt idx="3392">
                  <c:v>14.070891587744397</c:v>
                </c:pt>
                <c:pt idx="3393">
                  <c:v>14.070891587744397</c:v>
                </c:pt>
                <c:pt idx="3394">
                  <c:v>14.070891587744397</c:v>
                </c:pt>
                <c:pt idx="3395">
                  <c:v>14.070891587744397</c:v>
                </c:pt>
                <c:pt idx="3396">
                  <c:v>14.070891587744397</c:v>
                </c:pt>
                <c:pt idx="3397">
                  <c:v>14.070891587744397</c:v>
                </c:pt>
                <c:pt idx="3398">
                  <c:v>14.070891587744397</c:v>
                </c:pt>
                <c:pt idx="3399">
                  <c:v>14.070891587744397</c:v>
                </c:pt>
                <c:pt idx="3400">
                  <c:v>14.070891587744397</c:v>
                </c:pt>
                <c:pt idx="3401">
                  <c:v>14.070891587744397</c:v>
                </c:pt>
                <c:pt idx="3402">
                  <c:v>14.070891587744397</c:v>
                </c:pt>
                <c:pt idx="3403">
                  <c:v>14.070891587744397</c:v>
                </c:pt>
                <c:pt idx="3404">
                  <c:v>14.070891587744397</c:v>
                </c:pt>
                <c:pt idx="3405">
                  <c:v>14.070891587744397</c:v>
                </c:pt>
                <c:pt idx="3406">
                  <c:v>14.070891587744397</c:v>
                </c:pt>
                <c:pt idx="3407">
                  <c:v>14.070891587744397</c:v>
                </c:pt>
                <c:pt idx="3408">
                  <c:v>14.070891587744397</c:v>
                </c:pt>
                <c:pt idx="3409">
                  <c:v>14.070891587744397</c:v>
                </c:pt>
                <c:pt idx="3410">
                  <c:v>14.070891587744397</c:v>
                </c:pt>
                <c:pt idx="3411">
                  <c:v>14.070891587744397</c:v>
                </c:pt>
                <c:pt idx="3412">
                  <c:v>14.070891587744397</c:v>
                </c:pt>
                <c:pt idx="3413">
                  <c:v>14.070891587744397</c:v>
                </c:pt>
                <c:pt idx="3414">
                  <c:v>14.070891587744397</c:v>
                </c:pt>
                <c:pt idx="3415">
                  <c:v>14.070891587744397</c:v>
                </c:pt>
                <c:pt idx="3416">
                  <c:v>14.070891587744397</c:v>
                </c:pt>
                <c:pt idx="3417">
                  <c:v>14.070891587744397</c:v>
                </c:pt>
                <c:pt idx="3418">
                  <c:v>14.070891587744397</c:v>
                </c:pt>
                <c:pt idx="3419">
                  <c:v>14.070891587744397</c:v>
                </c:pt>
                <c:pt idx="3420">
                  <c:v>14.070891587744397</c:v>
                </c:pt>
                <c:pt idx="3421">
                  <c:v>14.070891587744397</c:v>
                </c:pt>
                <c:pt idx="3422">
                  <c:v>14.070891587744397</c:v>
                </c:pt>
                <c:pt idx="3423">
                  <c:v>14.070891587744397</c:v>
                </c:pt>
                <c:pt idx="3424">
                  <c:v>14.070891587744397</c:v>
                </c:pt>
                <c:pt idx="3425">
                  <c:v>14.070891587744397</c:v>
                </c:pt>
                <c:pt idx="3426">
                  <c:v>14.070891587744397</c:v>
                </c:pt>
                <c:pt idx="3427">
                  <c:v>14.070891587744397</c:v>
                </c:pt>
                <c:pt idx="3428">
                  <c:v>14.070891587744397</c:v>
                </c:pt>
                <c:pt idx="3429">
                  <c:v>14.070891587744397</c:v>
                </c:pt>
                <c:pt idx="3430">
                  <c:v>14.070891587744397</c:v>
                </c:pt>
                <c:pt idx="3431">
                  <c:v>14.070891587744397</c:v>
                </c:pt>
                <c:pt idx="3432">
                  <c:v>14.070891587744397</c:v>
                </c:pt>
                <c:pt idx="3433">
                  <c:v>14.070891587744397</c:v>
                </c:pt>
                <c:pt idx="3434">
                  <c:v>14.070891587744397</c:v>
                </c:pt>
                <c:pt idx="3435">
                  <c:v>14.070891587744397</c:v>
                </c:pt>
                <c:pt idx="3436">
                  <c:v>14.070891587744397</c:v>
                </c:pt>
                <c:pt idx="3437">
                  <c:v>14.070891587744397</c:v>
                </c:pt>
                <c:pt idx="3438">
                  <c:v>14.070891587744397</c:v>
                </c:pt>
                <c:pt idx="3439">
                  <c:v>14.070891587744397</c:v>
                </c:pt>
                <c:pt idx="3440">
                  <c:v>14.070891587744397</c:v>
                </c:pt>
                <c:pt idx="3441">
                  <c:v>14.070891587744397</c:v>
                </c:pt>
                <c:pt idx="3442">
                  <c:v>14.070891587744397</c:v>
                </c:pt>
                <c:pt idx="3443">
                  <c:v>14.070891587744397</c:v>
                </c:pt>
                <c:pt idx="3444">
                  <c:v>14.070891587744397</c:v>
                </c:pt>
                <c:pt idx="3445">
                  <c:v>14.070891587744397</c:v>
                </c:pt>
                <c:pt idx="3446">
                  <c:v>14.070891587744397</c:v>
                </c:pt>
                <c:pt idx="3447">
                  <c:v>14.070891587744397</c:v>
                </c:pt>
                <c:pt idx="3448">
                  <c:v>14.070891587744397</c:v>
                </c:pt>
                <c:pt idx="3449">
                  <c:v>14.070891587744397</c:v>
                </c:pt>
                <c:pt idx="3450">
                  <c:v>14.070891587744397</c:v>
                </c:pt>
                <c:pt idx="3451">
                  <c:v>14.070891587744397</c:v>
                </c:pt>
                <c:pt idx="3452">
                  <c:v>14.070891587744397</c:v>
                </c:pt>
                <c:pt idx="3453">
                  <c:v>14.070891587744397</c:v>
                </c:pt>
                <c:pt idx="3454">
                  <c:v>14.070891587744397</c:v>
                </c:pt>
                <c:pt idx="3455">
                  <c:v>14.070891587744397</c:v>
                </c:pt>
                <c:pt idx="3456">
                  <c:v>14.070891587744397</c:v>
                </c:pt>
                <c:pt idx="3457">
                  <c:v>14.070891587744397</c:v>
                </c:pt>
                <c:pt idx="3458">
                  <c:v>14.070891587744397</c:v>
                </c:pt>
                <c:pt idx="3459">
                  <c:v>14.070891587744397</c:v>
                </c:pt>
                <c:pt idx="3460">
                  <c:v>14.070891587744397</c:v>
                </c:pt>
                <c:pt idx="3461">
                  <c:v>14.070891587744397</c:v>
                </c:pt>
                <c:pt idx="3462">
                  <c:v>14.070891587744397</c:v>
                </c:pt>
                <c:pt idx="3463">
                  <c:v>14.070891587744397</c:v>
                </c:pt>
                <c:pt idx="3464">
                  <c:v>14.070891587744397</c:v>
                </c:pt>
                <c:pt idx="3465">
                  <c:v>14.070891587744397</c:v>
                </c:pt>
                <c:pt idx="3466">
                  <c:v>14.070891587744397</c:v>
                </c:pt>
                <c:pt idx="3467">
                  <c:v>14.070891587744397</c:v>
                </c:pt>
                <c:pt idx="3468">
                  <c:v>14.070891587744397</c:v>
                </c:pt>
                <c:pt idx="3469">
                  <c:v>14.070891587744397</c:v>
                </c:pt>
                <c:pt idx="3470">
                  <c:v>14.070891587744397</c:v>
                </c:pt>
                <c:pt idx="3471">
                  <c:v>14.070891587744397</c:v>
                </c:pt>
                <c:pt idx="3472">
                  <c:v>14.070891587744397</c:v>
                </c:pt>
                <c:pt idx="3473">
                  <c:v>14.070891587744397</c:v>
                </c:pt>
                <c:pt idx="3474">
                  <c:v>14.070891587744397</c:v>
                </c:pt>
                <c:pt idx="3475">
                  <c:v>14.070891587744397</c:v>
                </c:pt>
                <c:pt idx="3476">
                  <c:v>14.070891587744397</c:v>
                </c:pt>
                <c:pt idx="3477">
                  <c:v>14.070891587744397</c:v>
                </c:pt>
                <c:pt idx="3478">
                  <c:v>14.070891587744397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7E8-453B-B019-E950CA311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1797376"/>
        <c:axId val="-1361803904"/>
      </c:scatterChart>
      <c:valAx>
        <c:axId val="-1361782688"/>
        <c:scaling>
          <c:orientation val="minMax"/>
          <c:max val="1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806624"/>
        <c:crosses val="autoZero"/>
        <c:crossBetween val="midCat"/>
      </c:valAx>
      <c:valAx>
        <c:axId val="-1361806624"/>
        <c:scaling>
          <c:orientation val="minMax"/>
          <c:max val="450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Presión (Pa)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782688"/>
        <c:crosses val="autoZero"/>
        <c:crossBetween val="midCat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</c:dispUnitsLbl>
        </c:dispUnits>
      </c:valAx>
      <c:valAx>
        <c:axId val="-1361803904"/>
        <c:scaling>
          <c:orientation val="minMax"/>
          <c:max val="650"/>
          <c:min val="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Presión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797376"/>
        <c:crosses val="max"/>
        <c:crossBetween val="midCat"/>
      </c:valAx>
      <c:valAx>
        <c:axId val="-1361797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361803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'Comportamiento en el Tiempo'!$H$29</c:f>
              <c:strCache>
                <c:ptCount val="1"/>
                <c:pt idx="0">
                  <c:v>Radio Instantaneo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Tiempo'!$H$32:$H$3510</c:f>
              <c:numCache>
                <c:formatCode>0.00000</c:formatCode>
                <c:ptCount val="3479"/>
                <c:pt idx="0" formatCode="General">
                  <c:v>8.5000000000000006E-3</c:v>
                </c:pt>
                <c:pt idx="1">
                  <c:v>8.5015830246945277E-3</c:v>
                </c:pt>
                <c:pt idx="2">
                  <c:v>8.5031660493890548E-3</c:v>
                </c:pt>
                <c:pt idx="3">
                  <c:v>8.505426781562981E-3</c:v>
                </c:pt>
                <c:pt idx="4">
                  <c:v>8.5079805206236397E-3</c:v>
                </c:pt>
                <c:pt idx="5">
                  <c:v>8.5108542833511602E-3</c:v>
                </c:pt>
                <c:pt idx="6">
                  <c:v>8.5139817024869856E-3</c:v>
                </c:pt>
                <c:pt idx="7">
                  <c:v>8.517325704371569E-3</c:v>
                </c:pt>
                <c:pt idx="8">
                  <c:v>8.5208524352272923E-3</c:v>
                </c:pt>
                <c:pt idx="9">
                  <c:v>8.5245342784367045E-3</c:v>
                </c:pt>
                <c:pt idx="10">
                  <c:v>8.5283481535075381E-3</c:v>
                </c:pt>
                <c:pt idx="11">
                  <c:v>8.5322747442395583E-3</c:v>
                </c:pt>
                <c:pt idx="12">
                  <c:v>8.5362978035357778E-3</c:v>
                </c:pt>
                <c:pt idx="13">
                  <c:v>8.5404036099531871E-3</c:v>
                </c:pt>
                <c:pt idx="14">
                  <c:v>8.5445805322664319E-3</c:v>
                </c:pt>
                <c:pt idx="15">
                  <c:v>8.5488186792429463E-3</c:v>
                </c:pt>
                <c:pt idx="16">
                  <c:v>8.553109615726787E-3</c:v>
                </c:pt>
                <c:pt idx="17">
                  <c:v>8.5574461307715895E-3</c:v>
                </c:pt>
                <c:pt idx="18">
                  <c:v>8.5618220469510092E-3</c:v>
                </c:pt>
                <c:pt idx="19">
                  <c:v>8.5662320625282309E-3</c:v>
                </c:pt>
                <c:pt idx="20">
                  <c:v>8.5706716200692323E-3</c:v>
                </c:pt>
                <c:pt idx="21">
                  <c:v>8.5751367965082401E-3</c:v>
                </c:pt>
                <c:pt idx="22">
                  <c:v>8.5796242107455904E-3</c:v>
                </c:pt>
                <c:pt idx="23">
                  <c:v>8.5841309456717429E-3</c:v>
                </c:pt>
                <c:pt idx="24">
                  <c:v>8.5886544821342989E-3</c:v>
                </c:pt>
                <c:pt idx="25">
                  <c:v>8.5931926428466279E-3</c:v>
                </c:pt>
                <c:pt idx="26">
                  <c:v>8.597743544612714E-3</c:v>
                </c:pt>
                <c:pt idx="27">
                  <c:v>8.6023055575388703E-3</c:v>
                </c:pt>
                <c:pt idx="28">
                  <c:v>8.6068772701381711E-3</c:v>
                </c:pt>
                <c:pt idx="29">
                  <c:v>8.6114574594217952E-3</c:v>
                </c:pt>
                <c:pt idx="30">
                  <c:v>8.6160450652234561E-3</c:v>
                </c:pt>
                <c:pt idx="31">
                  <c:v>8.6206391681266786E-3</c:v>
                </c:pt>
                <c:pt idx="32">
                  <c:v>8.6252389704656734E-3</c:v>
                </c:pt>
                <c:pt idx="33">
                  <c:v>8.6298437799538393E-3</c:v>
                </c:pt>
                <c:pt idx="34">
                  <c:v>8.6344529955626956E-3</c:v>
                </c:pt>
                <c:pt idx="35">
                  <c:v>8.6390660953313651E-3</c:v>
                </c:pt>
                <c:pt idx="36">
                  <c:v>8.6436826258345523E-3</c:v>
                </c:pt>
                <c:pt idx="37">
                  <c:v>8.6483021930771169E-3</c:v>
                </c:pt>
                <c:pt idx="38">
                  <c:v>8.6529244546171523E-3</c:v>
                </c:pt>
                <c:pt idx="39">
                  <c:v>8.657549112748044E-3</c:v>
                </c:pt>
                <c:pt idx="40">
                  <c:v>8.6621759085941802E-3</c:v>
                </c:pt>
                <c:pt idx="41">
                  <c:v>8.6668046169955763E-3</c:v>
                </c:pt>
                <c:pt idx="42">
                  <c:v>8.6714350420741618E-3</c:v>
                </c:pt>
                <c:pt idx="43">
                  <c:v>8.6760670133894553E-3</c:v>
                </c:pt>
                <c:pt idx="44">
                  <c:v>8.6807003826041354E-3</c:v>
                </c:pt>
                <c:pt idx="45">
                  <c:v>8.6853350205909462E-3</c:v>
                </c:pt>
                <c:pt idx="46">
                  <c:v>8.6899708149217915E-3</c:v>
                </c:pt>
                <c:pt idx="47">
                  <c:v>8.694607667687931E-3</c:v>
                </c:pt>
                <c:pt idx="48">
                  <c:v>8.6992454936071374E-3</c:v>
                </c:pt>
                <c:pt idx="49">
                  <c:v>8.7038842183796393E-3</c:v>
                </c:pt>
                <c:pt idx="50">
                  <c:v>8.7085237772598304E-3</c:v>
                </c:pt>
                <c:pt idx="51">
                  <c:v>8.7131641138151542E-3</c:v>
                </c:pt>
                <c:pt idx="52">
                  <c:v>8.7178051788474251E-3</c:v>
                </c:pt>
                <c:pt idx="53">
                  <c:v>8.7224469294551413E-3</c:v>
                </c:pt>
                <c:pt idx="54">
                  <c:v>8.7270893282181995E-3</c:v>
                </c:pt>
                <c:pt idx="55">
                  <c:v>8.7317323424889147E-3</c:v>
                </c:pt>
                <c:pt idx="56">
                  <c:v>8.7363759437753766E-3</c:v>
                </c:pt>
                <c:pt idx="57">
                  <c:v>8.7410201072050213E-3</c:v>
                </c:pt>
                <c:pt idx="58">
                  <c:v>8.7456648110579103E-3</c:v>
                </c:pt>
                <c:pt idx="59">
                  <c:v>8.7503100363605923E-3</c:v>
                </c:pt>
                <c:pt idx="60">
                  <c:v>8.7549557665326308E-3</c:v>
                </c:pt>
                <c:pt idx="61">
                  <c:v>8.7596019870789157E-3</c:v>
                </c:pt>
                <c:pt idx="62">
                  <c:v>8.7642486853217946E-3</c:v>
                </c:pt>
                <c:pt idx="63">
                  <c:v>8.7688958501678325E-3</c:v>
                </c:pt>
                <c:pt idx="64">
                  <c:v>8.7735434719046976E-3</c:v>
                </c:pt>
                <c:pt idx="65">
                  <c:v>8.7781915420242444E-3</c:v>
                </c:pt>
                <c:pt idx="66">
                  <c:v>8.7828400530684143E-3</c:v>
                </c:pt>
                <c:pt idx="67">
                  <c:v>8.7874889984949685E-3</c:v>
                </c:pt>
                <c:pt idx="68">
                  <c:v>8.7921383725605064E-3</c:v>
                </c:pt>
                <c:pt idx="69">
                  <c:v>8.796788170218511E-3</c:v>
                </c:pt>
                <c:pt idx="70">
                  <c:v>8.8014383870304927E-3</c:v>
                </c:pt>
                <c:pt idx="71">
                  <c:v>8.8060890190885307E-3</c:v>
                </c:pt>
                <c:pt idx="72">
                  <c:v>8.8107400629477452E-3</c:v>
                </c:pt>
                <c:pt idx="73">
                  <c:v>8.8153915155674157E-3</c:v>
                </c:pt>
                <c:pt idx="74">
                  <c:v>8.8200433742596316E-3</c:v>
                </c:pt>
                <c:pt idx="75">
                  <c:v>8.8246956366445101E-3</c:v>
                </c:pt>
                <c:pt idx="76">
                  <c:v>8.8293483006111305E-3</c:v>
                </c:pt>
                <c:pt idx="77">
                  <c:v>8.8340013642834569E-3</c:v>
                </c:pt>
                <c:pt idx="78">
                  <c:v>8.8386548259906002E-3</c:v>
                </c:pt>
                <c:pt idx="79">
                  <c:v>8.8433086842408734E-3</c:v>
                </c:pt>
                <c:pt idx="80">
                  <c:v>8.8479629376991449E-3</c:v>
                </c:pt>
                <c:pt idx="81">
                  <c:v>8.8526175851670694E-3</c:v>
                </c:pt>
                <c:pt idx="82">
                  <c:v>8.8572726255658346E-3</c:v>
                </c:pt>
                <c:pt idx="83">
                  <c:v>8.8619280579210983E-3</c:v>
                </c:pt>
                <c:pt idx="84">
                  <c:v>8.8665838813498273E-3</c:v>
                </c:pt>
                <c:pt idx="85">
                  <c:v>8.8712400950488133E-3</c:v>
                </c:pt>
                <c:pt idx="86">
                  <c:v>8.8758966982846396E-3</c:v>
                </c:pt>
                <c:pt idx="87">
                  <c:v>8.8805536903849101E-3</c:v>
                </c:pt>
                <c:pt idx="88">
                  <c:v>8.885211070730599E-3</c:v>
                </c:pt>
                <c:pt idx="89">
                  <c:v>8.8898688387493516E-3</c:v>
                </c:pt>
                <c:pt idx="90">
                  <c:v>8.8945269939096454E-3</c:v>
                </c:pt>
                <c:pt idx="91">
                  <c:v>8.8991855357156736E-3</c:v>
                </c:pt>
                <c:pt idx="92">
                  <c:v>8.9038444637028827E-3</c:v>
                </c:pt>
                <c:pt idx="93">
                  <c:v>8.9085037774340649E-3</c:v>
                </c:pt>
                <c:pt idx="94">
                  <c:v>8.9131634764959451E-3</c:v>
                </c:pt>
                <c:pt idx="95">
                  <c:v>8.9178235604961964E-3</c:v>
                </c:pt>
                <c:pt idx="96">
                  <c:v>8.9224840290608263E-3</c:v>
                </c:pt>
                <c:pt idx="97">
                  <c:v>8.9271448818318989E-3</c:v>
                </c:pt>
                <c:pt idx="98">
                  <c:v>8.9318061184655295E-3</c:v>
                </c:pt>
                <c:pt idx="99">
                  <c:v>8.9364677386301449E-3</c:v>
                </c:pt>
                <c:pt idx="100">
                  <c:v>8.9411297420049496E-3</c:v>
                </c:pt>
                <c:pt idx="101">
                  <c:v>8.9457921282785902E-3</c:v>
                </c:pt>
                <c:pt idx="102">
                  <c:v>8.9504548971479827E-3</c:v>
                </c:pt>
                <c:pt idx="103">
                  <c:v>8.9551180483172892E-3</c:v>
                </c:pt>
                <c:pt idx="104">
                  <c:v>8.9597815814970189E-3</c:v>
                </c:pt>
                <c:pt idx="105">
                  <c:v>8.9644454964032429E-3</c:v>
                </c:pt>
                <c:pt idx="106">
                  <c:v>8.9691097927569081E-3</c:v>
                </c:pt>
                <c:pt idx="107">
                  <c:v>8.9737744702832311E-3</c:v>
                </c:pt>
                <c:pt idx="108">
                  <c:v>8.9784395287111768E-3</c:v>
                </c:pt>
                <c:pt idx="109">
                  <c:v>8.9831049677729889E-3</c:v>
                </c:pt>
                <c:pt idx="110">
                  <c:v>8.9877707872037926E-3</c:v>
                </c:pt>
                <c:pt idx="111">
                  <c:v>8.9924369867412316E-3</c:v>
                </c:pt>
                <c:pt idx="112">
                  <c:v>8.9971035661251652E-3</c:v>
                </c:pt>
                <c:pt idx="113">
                  <c:v>9.0017705250973901E-3</c:v>
                </c:pt>
                <c:pt idx="114">
                  <c:v>9.0064378634014033E-3</c:v>
                </c:pt>
                <c:pt idx="115">
                  <c:v>9.0111055807821968E-3</c:v>
                </c:pt>
                <c:pt idx="116">
                  <c:v>9.0157736769860674E-3</c:v>
                </c:pt>
                <c:pt idx="117">
                  <c:v>9.0204421517604601E-3</c:v>
                </c:pt>
                <c:pt idx="118">
                  <c:v>9.0251110048538263E-3</c:v>
                </c:pt>
                <c:pt idx="119">
                  <c:v>9.0297802360155E-3</c:v>
                </c:pt>
                <c:pt idx="120">
                  <c:v>9.0344498449955891E-3</c:v>
                </c:pt>
                <c:pt idx="121">
                  <c:v>9.0391198315448798E-3</c:v>
                </c:pt>
                <c:pt idx="122">
                  <c:v>9.0437901954147533E-3</c:v>
                </c:pt>
                <c:pt idx="123">
                  <c:v>9.0484609363571129E-3</c:v>
                </c:pt>
                <c:pt idx="124">
                  <c:v>9.0531320541243198E-3</c:v>
                </c:pt>
                <c:pt idx="125">
                  <c:v>9.0578035484691361E-3</c:v>
                </c:pt>
                <c:pt idx="126">
                  <c:v>9.062475419144676E-3</c:v>
                </c:pt>
                <c:pt idx="127">
                  <c:v>9.0671476659043605E-3</c:v>
                </c:pt>
                <c:pt idx="128">
                  <c:v>9.0718202885018816E-3</c:v>
                </c:pt>
                <c:pt idx="129">
                  <c:v>9.0764932866911688E-3</c:v>
                </c:pt>
                <c:pt idx="130">
                  <c:v>9.0811666602263561E-3</c:v>
                </c:pt>
                <c:pt idx="131">
                  <c:v>9.08584040886176E-3</c:v>
                </c:pt>
                <c:pt idx="132">
                  <c:v>9.0905145323518562E-3</c:v>
                </c:pt>
                <c:pt idx="133">
                  <c:v>9.0951890304512579E-3</c:v>
                </c:pt>
                <c:pt idx="134">
                  <c:v>9.0998639029146993E-3</c:v>
                </c:pt>
                <c:pt idx="135">
                  <c:v>9.1045391494970207E-3</c:v>
                </c:pt>
                <c:pt idx="136">
                  <c:v>9.1092147699531525E-3</c:v>
                </c:pt>
                <c:pt idx="137">
                  <c:v>9.1138907640381083E-3</c:v>
                </c:pt>
                <c:pt idx="138">
                  <c:v>9.1185671315069678E-3</c:v>
                </c:pt>
                <c:pt idx="139">
                  <c:v>9.1232438721148747E-3</c:v>
                </c:pt>
                <c:pt idx="140">
                  <c:v>9.1279209856170232E-3</c:v>
                </c:pt>
                <c:pt idx="141">
                  <c:v>9.1325984717686541E-3</c:v>
                </c:pt>
                <c:pt idx="142">
                  <c:v>9.1372763303250448E-3</c:v>
                </c:pt>
                <c:pt idx="143">
                  <c:v>9.1419545610415074E-3</c:v>
                </c:pt>
                <c:pt idx="144">
                  <c:v>9.1466331636733834E-3</c:v>
                </c:pt>
                <c:pt idx="145">
                  <c:v>9.1513121379760386E-3</c:v>
                </c:pt>
                <c:pt idx="146">
                  <c:v>9.1559914837048596E-3</c:v>
                </c:pt>
                <c:pt idx="147">
                  <c:v>9.1606712006152505E-3</c:v>
                </c:pt>
                <c:pt idx="148">
                  <c:v>9.1653512884626292E-3</c:v>
                </c:pt>
                <c:pt idx="149">
                  <c:v>9.1700317470024256E-3</c:v>
                </c:pt>
                <c:pt idx="150">
                  <c:v>9.1747125759900801E-3</c:v>
                </c:pt>
                <c:pt idx="151">
                  <c:v>9.1793937751810419E-3</c:v>
                </c:pt>
                <c:pt idx="152">
                  <c:v>9.1840753443307634E-3</c:v>
                </c:pt>
                <c:pt idx="153">
                  <c:v>9.1887572831947026E-3</c:v>
                </c:pt>
                <c:pt idx="154">
                  <c:v>9.1934395915283223E-3</c:v>
                </c:pt>
                <c:pt idx="155">
                  <c:v>9.1981222690870855E-3</c:v>
                </c:pt>
                <c:pt idx="156">
                  <c:v>9.2028053156264569E-3</c:v>
                </c:pt>
                <c:pt idx="157">
                  <c:v>9.207488730901903E-3</c:v>
                </c:pt>
                <c:pt idx="158">
                  <c:v>9.212172514668885E-3</c:v>
                </c:pt>
                <c:pt idx="159">
                  <c:v>9.2168566666828676E-3</c:v>
                </c:pt>
                <c:pt idx="160">
                  <c:v>9.2215411866993086E-3</c:v>
                </c:pt>
                <c:pt idx="161">
                  <c:v>9.2262260744736674E-3</c:v>
                </c:pt>
                <c:pt idx="162">
                  <c:v>9.2309113297613984E-3</c:v>
                </c:pt>
                <c:pt idx="163">
                  <c:v>9.2355969523179524E-3</c:v>
                </c:pt>
                <c:pt idx="164">
                  <c:v>9.240282941898775E-3</c:v>
                </c:pt>
                <c:pt idx="165">
                  <c:v>9.2449692982593118E-3</c:v>
                </c:pt>
                <c:pt idx="166">
                  <c:v>9.2496560211549981E-3</c:v>
                </c:pt>
                <c:pt idx="167">
                  <c:v>9.2543431103412691E-3</c:v>
                </c:pt>
                <c:pt idx="168">
                  <c:v>9.259030565573553E-3</c:v>
                </c:pt>
                <c:pt idx="169">
                  <c:v>9.2637183866072711E-3</c:v>
                </c:pt>
                <c:pt idx="170">
                  <c:v>9.2684065731978432E-3</c:v>
                </c:pt>
                <c:pt idx="171">
                  <c:v>9.2730951251006801E-3</c:v>
                </c:pt>
                <c:pt idx="172">
                  <c:v>9.2777840420711875E-3</c:v>
                </c:pt>
                <c:pt idx="173">
                  <c:v>9.2824733238647678E-3</c:v>
                </c:pt>
                <c:pt idx="174">
                  <c:v>9.2871629702368143E-3</c:v>
                </c:pt>
                <c:pt idx="175">
                  <c:v>9.2918529809427157E-3</c:v>
                </c:pt>
                <c:pt idx="176">
                  <c:v>9.296543355737855E-3</c:v>
                </c:pt>
                <c:pt idx="177">
                  <c:v>9.3012340943776084E-3</c:v>
                </c:pt>
                <c:pt idx="178">
                  <c:v>9.3059251966173453E-3</c:v>
                </c:pt>
                <c:pt idx="179">
                  <c:v>9.3106166622124297E-3</c:v>
                </c:pt>
                <c:pt idx="180">
                  <c:v>9.3153084909182188E-3</c:v>
                </c:pt>
                <c:pt idx="181">
                  <c:v>9.3200006824900646E-3</c:v>
                </c:pt>
                <c:pt idx="182">
                  <c:v>9.3246932366833121E-3</c:v>
                </c:pt>
                <c:pt idx="183">
                  <c:v>9.3293861532532975E-3</c:v>
                </c:pt>
                <c:pt idx="184">
                  <c:v>9.3340794319553538E-3</c:v>
                </c:pt>
                <c:pt idx="185">
                  <c:v>9.3387730725448051E-3</c:v>
                </c:pt>
                <c:pt idx="186">
                  <c:v>9.3434670747769722E-3</c:v>
                </c:pt>
                <c:pt idx="187">
                  <c:v>9.3481614384071654E-3</c:v>
                </c:pt>
                <c:pt idx="188">
                  <c:v>9.3528561631906915E-3</c:v>
                </c:pt>
                <c:pt idx="189">
                  <c:v>9.3575512488828505E-3</c:v>
                </c:pt>
                <c:pt idx="190">
                  <c:v>9.3622466952389335E-3</c:v>
                </c:pt>
                <c:pt idx="191">
                  <c:v>9.3669425020142267E-3</c:v>
                </c:pt>
                <c:pt idx="192">
                  <c:v>9.371638668964009E-3</c:v>
                </c:pt>
                <c:pt idx="193">
                  <c:v>9.3763351958435544E-3</c:v>
                </c:pt>
                <c:pt idx="194">
                  <c:v>9.3810320824081282E-3</c:v>
                </c:pt>
                <c:pt idx="195">
                  <c:v>9.3857293284129902E-3</c:v>
                </c:pt>
                <c:pt idx="196">
                  <c:v>9.3904269336133953E-3</c:v>
                </c:pt>
                <c:pt idx="197">
                  <c:v>9.3951248977645879E-3</c:v>
                </c:pt>
                <c:pt idx="198">
                  <c:v>9.3998232206218071E-3</c:v>
                </c:pt>
                <c:pt idx="199">
                  <c:v>9.4045219019402888E-3</c:v>
                </c:pt>
                <c:pt idx="200">
                  <c:v>9.4092209414752583E-3</c:v>
                </c:pt>
                <c:pt idx="201">
                  <c:v>9.4139203389819355E-3</c:v>
                </c:pt>
                <c:pt idx="202">
                  <c:v>9.4186200942155355E-3</c:v>
                </c:pt>
                <c:pt idx="203">
                  <c:v>9.4233202069312627E-3</c:v>
                </c:pt>
                <c:pt idx="204">
                  <c:v>9.4280206768843199E-3</c:v>
                </c:pt>
                <c:pt idx="205">
                  <c:v>9.4327215038298995E-3</c:v>
                </c:pt>
                <c:pt idx="206">
                  <c:v>9.4374226875231886E-3</c:v>
                </c:pt>
                <c:pt idx="207">
                  <c:v>9.4421242277193673E-3</c:v>
                </c:pt>
                <c:pt idx="208">
                  <c:v>9.4468261241736108E-3</c:v>
                </c:pt>
                <c:pt idx="209">
                  <c:v>9.4515283766410871E-3</c:v>
                </c:pt>
                <c:pt idx="210">
                  <c:v>9.4562309848769555E-3</c:v>
                </c:pt>
                <c:pt idx="211">
                  <c:v>9.4609339486363703E-3</c:v>
                </c:pt>
                <c:pt idx="212">
                  <c:v>9.4656372676744805E-3</c:v>
                </c:pt>
                <c:pt idx="213">
                  <c:v>9.4703409417464263E-3</c:v>
                </c:pt>
                <c:pt idx="214">
                  <c:v>9.4750449706073429E-3</c:v>
                </c:pt>
                <c:pt idx="215">
                  <c:v>9.4797493540123585E-3</c:v>
                </c:pt>
                <c:pt idx="216">
                  <c:v>9.4844540917165942E-3</c:v>
                </c:pt>
                <c:pt idx="217">
                  <c:v>9.4891591834751661E-3</c:v>
                </c:pt>
                <c:pt idx="218">
                  <c:v>9.4938646290431816E-3</c:v>
                </c:pt>
                <c:pt idx="219">
                  <c:v>9.4985704281757427E-3</c:v>
                </c:pt>
                <c:pt idx="220">
                  <c:v>9.5032765806279448E-3</c:v>
                </c:pt>
                <c:pt idx="221">
                  <c:v>9.5079830861548777E-3</c:v>
                </c:pt>
                <c:pt idx="222">
                  <c:v>9.5126899445116229E-3</c:v>
                </c:pt>
                <c:pt idx="223">
                  <c:v>9.5173971554532565E-3</c:v>
                </c:pt>
                <c:pt idx="224">
                  <c:v>9.5221047187348477E-3</c:v>
                </c:pt>
                <c:pt idx="225">
                  <c:v>9.5268126341114603E-3</c:v>
                </c:pt>
                <c:pt idx="226">
                  <c:v>9.5315209013381499E-3</c:v>
                </c:pt>
                <c:pt idx="227">
                  <c:v>9.5362295201699664E-3</c:v>
                </c:pt>
                <c:pt idx="228">
                  <c:v>9.540938490361953E-3</c:v>
                </c:pt>
                <c:pt idx="229">
                  <c:v>9.5456478116691477E-3</c:v>
                </c:pt>
                <c:pt idx="230">
                  <c:v>9.5503574838465798E-3</c:v>
                </c:pt>
                <c:pt idx="231">
                  <c:v>9.5550675066492733E-3</c:v>
                </c:pt>
                <c:pt idx="232">
                  <c:v>9.5597778798322455E-3</c:v>
                </c:pt>
                <c:pt idx="233">
                  <c:v>9.5644886031505082E-3</c:v>
                </c:pt>
                <c:pt idx="234">
                  <c:v>9.5691996763590647E-3</c:v>
                </c:pt>
                <c:pt idx="235">
                  <c:v>9.5739110992129148E-3</c:v>
                </c:pt>
                <c:pt idx="236">
                  <c:v>9.5786228714670497E-3</c:v>
                </c:pt>
                <c:pt idx="237">
                  <c:v>9.5833349928764536E-3</c:v>
                </c:pt>
                <c:pt idx="238">
                  <c:v>9.5880474631961053E-3</c:v>
                </c:pt>
                <c:pt idx="239">
                  <c:v>9.5927602821809788E-3</c:v>
                </c:pt>
                <c:pt idx="240">
                  <c:v>9.597473449586039E-3</c:v>
                </c:pt>
                <c:pt idx="241">
                  <c:v>9.6021869651662442E-3</c:v>
                </c:pt>
                <c:pt idx="242">
                  <c:v>9.6069008286765491E-3</c:v>
                </c:pt>
                <c:pt idx="243">
                  <c:v>9.6116150398718996E-3</c:v>
                </c:pt>
                <c:pt idx="244">
                  <c:v>9.6163295985072349E-3</c:v>
                </c:pt>
                <c:pt idx="245">
                  <c:v>9.6210445043374906E-3</c:v>
                </c:pt>
                <c:pt idx="246">
                  <c:v>9.6257597571175937E-3</c:v>
                </c:pt>
                <c:pt idx="247">
                  <c:v>9.630475356602464E-3</c:v>
                </c:pt>
                <c:pt idx="248">
                  <c:v>9.6351913025470182E-3</c:v>
                </c:pt>
                <c:pt idx="249">
                  <c:v>9.6399075947061624E-3</c:v>
                </c:pt>
                <c:pt idx="250">
                  <c:v>9.644624232834801E-3</c:v>
                </c:pt>
                <c:pt idx="251">
                  <c:v>9.6493412166878279E-3</c:v>
                </c:pt>
                <c:pt idx="252">
                  <c:v>9.654058546020132E-3</c:v>
                </c:pt>
                <c:pt idx="253">
                  <c:v>9.658776220586595E-3</c:v>
                </c:pt>
                <c:pt idx="254">
                  <c:v>9.6634942401420953E-3</c:v>
                </c:pt>
                <c:pt idx="255">
                  <c:v>9.6682126044415027E-3</c:v>
                </c:pt>
                <c:pt idx="256">
                  <c:v>9.6729313132396799E-3</c:v>
                </c:pt>
                <c:pt idx="257">
                  <c:v>9.6776503662914844E-3</c:v>
                </c:pt>
                <c:pt idx="258">
                  <c:v>9.6823697633517669E-3</c:v>
                </c:pt>
                <c:pt idx="259">
                  <c:v>9.6870895041753727E-3</c:v>
                </c:pt>
                <c:pt idx="260">
                  <c:v>9.6918095885171387E-3</c:v>
                </c:pt>
                <c:pt idx="261">
                  <c:v>9.696530016131898E-3</c:v>
                </c:pt>
                <c:pt idx="262">
                  <c:v>9.701250786774477E-3</c:v>
                </c:pt>
                <c:pt idx="263">
                  <c:v>9.7059719001996933E-3</c:v>
                </c:pt>
                <c:pt idx="264">
                  <c:v>9.7106933561623612E-3</c:v>
                </c:pt>
                <c:pt idx="265">
                  <c:v>9.7154151544172878E-3</c:v>
                </c:pt>
                <c:pt idx="266">
                  <c:v>9.7201372947192718E-3</c:v>
                </c:pt>
                <c:pt idx="267">
                  <c:v>9.7248597768231082E-3</c:v>
                </c:pt>
                <c:pt idx="268">
                  <c:v>9.7295826004835852E-3</c:v>
                </c:pt>
                <c:pt idx="269">
                  <c:v>9.7343057654554841E-3</c:v>
                </c:pt>
                <c:pt idx="270">
                  <c:v>9.7390292714935791E-3</c:v>
                </c:pt>
                <c:pt idx="271">
                  <c:v>9.7437531183526393E-3</c:v>
                </c:pt>
                <c:pt idx="272">
                  <c:v>9.7484773057874285E-3</c:v>
                </c:pt>
                <c:pt idx="273">
                  <c:v>9.7532018335527021E-3</c:v>
                </c:pt>
                <c:pt idx="274">
                  <c:v>9.7579267014032099E-3</c:v>
                </c:pt>
                <c:pt idx="275">
                  <c:v>9.7626519090936968E-3</c:v>
                </c:pt>
                <c:pt idx="276">
                  <c:v>9.7673774563789006E-3</c:v>
                </c:pt>
                <c:pt idx="277">
                  <c:v>9.7721033430135523E-3</c:v>
                </c:pt>
                <c:pt idx="278">
                  <c:v>9.7768295687523758E-3</c:v>
                </c:pt>
                <c:pt idx="279">
                  <c:v>9.7815561333500917E-3</c:v>
                </c:pt>
                <c:pt idx="280">
                  <c:v>9.7862830365614117E-3</c:v>
                </c:pt>
                <c:pt idx="281">
                  <c:v>9.7910102781410407E-3</c:v>
                </c:pt>
                <c:pt idx="282">
                  <c:v>9.7957378578436803E-3</c:v>
                </c:pt>
                <c:pt idx="283">
                  <c:v>9.8004657754240249E-3</c:v>
                </c:pt>
                <c:pt idx="284">
                  <c:v>9.8051940306367619E-3</c:v>
                </c:pt>
                <c:pt idx="285">
                  <c:v>9.8099226232365722E-3</c:v>
                </c:pt>
                <c:pt idx="286">
                  <c:v>9.8146515529781327E-3</c:v>
                </c:pt>
                <c:pt idx="287">
                  <c:v>9.8193808196161102E-3</c:v>
                </c:pt>
                <c:pt idx="288">
                  <c:v>9.8241104229051697E-3</c:v>
                </c:pt>
                <c:pt idx="289">
                  <c:v>9.8288403625999658E-3</c:v>
                </c:pt>
                <c:pt idx="290">
                  <c:v>9.8335706384551497E-3</c:v>
                </c:pt>
                <c:pt idx="291">
                  <c:v>9.8383012502253672E-3</c:v>
                </c:pt>
                <c:pt idx="292">
                  <c:v>9.8430321976652555E-3</c:v>
                </c:pt>
                <c:pt idx="293">
                  <c:v>9.8477634805294451E-3</c:v>
                </c:pt>
                <c:pt idx="294">
                  <c:v>9.8524950985725626E-3</c:v>
                </c:pt>
                <c:pt idx="295">
                  <c:v>9.8572270515492281E-3</c:v>
                </c:pt>
                <c:pt idx="296">
                  <c:v>9.8619593392140562E-3</c:v>
                </c:pt>
                <c:pt idx="297">
                  <c:v>9.8666919613216528E-3</c:v>
                </c:pt>
                <c:pt idx="298">
                  <c:v>9.871424917626619E-3</c:v>
                </c:pt>
                <c:pt idx="299">
                  <c:v>9.8761582078835501E-3</c:v>
                </c:pt>
                <c:pt idx="300">
                  <c:v>9.880891831847035E-3</c:v>
                </c:pt>
                <c:pt idx="301">
                  <c:v>9.8856257892716553E-3</c:v>
                </c:pt>
                <c:pt idx="302">
                  <c:v>9.8903600799119893E-3</c:v>
                </c:pt>
                <c:pt idx="303">
                  <c:v>9.8950947035226066E-3</c:v>
                </c:pt>
                <c:pt idx="304">
                  <c:v>9.8998296598580716E-3</c:v>
                </c:pt>
                <c:pt idx="305">
                  <c:v>9.9045649486729417E-3</c:v>
                </c:pt>
                <c:pt idx="306">
                  <c:v>9.9093005697217691E-3</c:v>
                </c:pt>
                <c:pt idx="307">
                  <c:v>9.914036522759101E-3</c:v>
                </c:pt>
                <c:pt idx="308">
                  <c:v>9.9187728075394773E-3</c:v>
                </c:pt>
                <c:pt idx="309">
                  <c:v>9.9235094238174313E-3</c:v>
                </c:pt>
                <c:pt idx="310">
                  <c:v>9.9282463713474909E-3</c:v>
                </c:pt>
                <c:pt idx="311">
                  <c:v>9.9329836498841771E-3</c:v>
                </c:pt>
                <c:pt idx="312">
                  <c:v>9.9377212591820058E-3</c:v>
                </c:pt>
                <c:pt idx="313">
                  <c:v>9.9424591989954857E-3</c:v>
                </c:pt>
                <c:pt idx="314">
                  <c:v>9.9471974690791207E-3</c:v>
                </c:pt>
                <c:pt idx="315">
                  <c:v>9.951936069187409E-3</c:v>
                </c:pt>
                <c:pt idx="316">
                  <c:v>9.9566749990748406E-3</c:v>
                </c:pt>
                <c:pt idx="317">
                  <c:v>9.9614142584959018E-3</c:v>
                </c:pt>
                <c:pt idx="318">
                  <c:v>9.9661538472050702E-3</c:v>
                </c:pt>
                <c:pt idx="319">
                  <c:v>9.9708937649568199E-3</c:v>
                </c:pt>
                <c:pt idx="320">
                  <c:v>9.9756340115056165E-3</c:v>
                </c:pt>
                <c:pt idx="321">
                  <c:v>9.980374586605922E-3</c:v>
                </c:pt>
                <c:pt idx="322">
                  <c:v>9.9851154900121933E-3</c:v>
                </c:pt>
                <c:pt idx="323">
                  <c:v>9.9898567214788767E-3</c:v>
                </c:pt>
                <c:pt idx="324">
                  <c:v>9.9945982807604153E-3</c:v>
                </c:pt>
                <c:pt idx="325">
                  <c:v>9.9993401676112467E-3</c:v>
                </c:pt>
                <c:pt idx="326">
                  <c:v>1.0004082381785802E-2</c:v>
                </c:pt>
                <c:pt idx="327">
                  <c:v>1.0008824923038505E-2</c:v>
                </c:pt>
                <c:pt idx="328">
                  <c:v>1.0013567791123775E-2</c:v>
                </c:pt>
                <c:pt idx="329">
                  <c:v>1.0018310985796025E-2</c:v>
                </c:pt>
                <c:pt idx="330">
                  <c:v>1.0023054506809662E-2</c:v>
                </c:pt>
                <c:pt idx="331">
                  <c:v>1.0027798353919086E-2</c:v>
                </c:pt>
                <c:pt idx="332">
                  <c:v>1.0032542526878692E-2</c:v>
                </c:pt>
                <c:pt idx="333">
                  <c:v>1.0037287025442869E-2</c:v>
                </c:pt>
                <c:pt idx="334">
                  <c:v>1.0042031849366001E-2</c:v>
                </c:pt>
                <c:pt idx="335">
                  <c:v>1.0046776998402463E-2</c:v>
                </c:pt>
                <c:pt idx="336">
                  <c:v>1.0051522472306628E-2</c:v>
                </c:pt>
                <c:pt idx="337">
                  <c:v>1.0056268270832858E-2</c:v>
                </c:pt>
                <c:pt idx="338">
                  <c:v>1.0061014393735515E-2</c:v>
                </c:pt>
                <c:pt idx="339">
                  <c:v>1.0065760840768949E-2</c:v>
                </c:pt>
                <c:pt idx="340">
                  <c:v>1.0070507611687509E-2</c:v>
                </c:pt>
                <c:pt idx="341">
                  <c:v>1.0075254706245537E-2</c:v>
                </c:pt>
                <c:pt idx="342">
                  <c:v>1.0080002124197365E-2</c:v>
                </c:pt>
                <c:pt idx="343">
                  <c:v>1.0084749865297326E-2</c:v>
                </c:pt>
                <c:pt idx="344">
                  <c:v>1.0089497929299741E-2</c:v>
                </c:pt>
                <c:pt idx="345">
                  <c:v>1.0094246315958927E-2</c:v>
                </c:pt>
                <c:pt idx="346">
                  <c:v>1.0098995025029197E-2</c:v>
                </c:pt>
                <c:pt idx="347">
                  <c:v>1.0103744056264857E-2</c:v>
                </c:pt>
                <c:pt idx="348">
                  <c:v>1.0108493409420204E-2</c:v>
                </c:pt>
                <c:pt idx="349">
                  <c:v>1.0113243084249534E-2</c:v>
                </c:pt>
                <c:pt idx="350">
                  <c:v>1.0117993080507134E-2</c:v>
                </c:pt>
                <c:pt idx="351">
                  <c:v>1.0122743397947286E-2</c:v>
                </c:pt>
                <c:pt idx="352">
                  <c:v>1.0127494036324267E-2</c:v>
                </c:pt>
                <c:pt idx="353">
                  <c:v>1.0132244995392345E-2</c:v>
                </c:pt>
                <c:pt idx="354">
                  <c:v>1.0136996274905786E-2</c:v>
                </c:pt>
                <c:pt idx="355">
                  <c:v>1.0141747874618847E-2</c:v>
                </c:pt>
                <c:pt idx="356">
                  <c:v>1.0146499794285781E-2</c:v>
                </c:pt>
                <c:pt idx="357">
                  <c:v>1.0151252033660836E-2</c:v>
                </c:pt>
                <c:pt idx="358">
                  <c:v>1.015600459249825E-2</c:v>
                </c:pt>
                <c:pt idx="359">
                  <c:v>1.016075747055226E-2</c:v>
                </c:pt>
                <c:pt idx="360">
                  <c:v>1.0165510667577093E-2</c:v>
                </c:pt>
                <c:pt idx="361">
                  <c:v>1.0170264183326975E-2</c:v>
                </c:pt>
                <c:pt idx="362">
                  <c:v>1.0175018017556122E-2</c:v>
                </c:pt>
                <c:pt idx="363">
                  <c:v>1.0179772170018746E-2</c:v>
                </c:pt>
                <c:pt idx="364">
                  <c:v>1.018452664046905E-2</c:v>
                </c:pt>
                <c:pt idx="365">
                  <c:v>1.0189281428661238E-2</c:v>
                </c:pt>
                <c:pt idx="366">
                  <c:v>1.01940365343495E-2</c:v>
                </c:pt>
                <c:pt idx="367">
                  <c:v>1.0198791957288027E-2</c:v>
                </c:pt>
                <c:pt idx="368">
                  <c:v>1.0203547697231001E-2</c:v>
                </c:pt>
                <c:pt idx="369">
                  <c:v>1.0208303753932597E-2</c:v>
                </c:pt>
                <c:pt idx="370">
                  <c:v>1.0213060127146987E-2</c:v>
                </c:pt>
                <c:pt idx="371">
                  <c:v>1.0217816816628334E-2</c:v>
                </c:pt>
                <c:pt idx="372">
                  <c:v>1.0222573822130798E-2</c:v>
                </c:pt>
                <c:pt idx="373">
                  <c:v>1.0227331143408534E-2</c:v>
                </c:pt>
                <c:pt idx="374">
                  <c:v>1.0232088780215687E-2</c:v>
                </c:pt>
                <c:pt idx="375">
                  <c:v>1.02368467323064E-2</c:v>
                </c:pt>
                <c:pt idx="376">
                  <c:v>1.0241604999434811E-2</c:v>
                </c:pt>
                <c:pt idx="377">
                  <c:v>1.0246363581355045E-2</c:v>
                </c:pt>
                <c:pt idx="378">
                  <c:v>1.0251122477821232E-2</c:v>
                </c:pt>
                <c:pt idx="379">
                  <c:v>1.0255881688587487E-2</c:v>
                </c:pt>
                <c:pt idx="380">
                  <c:v>1.0260641213407924E-2</c:v>
                </c:pt>
                <c:pt idx="381">
                  <c:v>1.026540105203665E-2</c:v>
                </c:pt>
                <c:pt idx="382">
                  <c:v>1.0270161204227765E-2</c:v>
                </c:pt>
                <c:pt idx="383">
                  <c:v>1.0274921669735365E-2</c:v>
                </c:pt>
                <c:pt idx="384">
                  <c:v>1.0279682448313543E-2</c:v>
                </c:pt>
                <c:pt idx="385">
                  <c:v>1.028444353971638E-2</c:v>
                </c:pt>
                <c:pt idx="386">
                  <c:v>1.0289204943697955E-2</c:v>
                </c:pt>
                <c:pt idx="387">
                  <c:v>1.029396666001234E-2</c:v>
                </c:pt>
                <c:pt idx="388">
                  <c:v>1.0298728688413602E-2</c:v>
                </c:pt>
                <c:pt idx="389">
                  <c:v>1.0303491028655805E-2</c:v>
                </c:pt>
                <c:pt idx="390">
                  <c:v>1.0308253680493E-2</c:v>
                </c:pt>
                <c:pt idx="391">
                  <c:v>1.0313016643679241E-2</c:v>
                </c:pt>
                <c:pt idx="392">
                  <c:v>1.031777991796857E-2</c:v>
                </c:pt>
                <c:pt idx="393">
                  <c:v>1.0322543503115025E-2</c:v>
                </c:pt>
                <c:pt idx="394">
                  <c:v>1.0327307398872639E-2</c:v>
                </c:pt>
                <c:pt idx="395">
                  <c:v>1.0332071604995439E-2</c:v>
                </c:pt>
                <c:pt idx="396">
                  <c:v>1.0336836121237446E-2</c:v>
                </c:pt>
                <c:pt idx="397">
                  <c:v>1.0341600947352675E-2</c:v>
                </c:pt>
                <c:pt idx="398">
                  <c:v>1.0346366083095138E-2</c:v>
                </c:pt>
                <c:pt idx="399">
                  <c:v>1.0351131528218836E-2</c:v>
                </c:pt>
                <c:pt idx="400">
                  <c:v>1.0355897282477771E-2</c:v>
                </c:pt>
                <c:pt idx="401">
                  <c:v>1.0360663345625935E-2</c:v>
                </c:pt>
                <c:pt idx="402">
                  <c:v>1.0365429717417314E-2</c:v>
                </c:pt>
                <c:pt idx="403">
                  <c:v>1.0370196397605889E-2</c:v>
                </c:pt>
                <c:pt idx="404">
                  <c:v>1.0374963385945637E-2</c:v>
                </c:pt>
                <c:pt idx="405">
                  <c:v>1.037973068219053E-2</c:v>
                </c:pt>
                <c:pt idx="406">
                  <c:v>1.0384498286094531E-2</c:v>
                </c:pt>
                <c:pt idx="407">
                  <c:v>1.0389266197411597E-2</c:v>
                </c:pt>
                <c:pt idx="408">
                  <c:v>1.0394034415895684E-2</c:v>
                </c:pt>
                <c:pt idx="409">
                  <c:v>1.0398802941300739E-2</c:v>
                </c:pt>
                <c:pt idx="410">
                  <c:v>1.0403571773380704E-2</c:v>
                </c:pt>
                <c:pt idx="411">
                  <c:v>1.0408340911889516E-2</c:v>
                </c:pt>
                <c:pt idx="412">
                  <c:v>1.0413110356581105E-2</c:v>
                </c:pt>
                <c:pt idx="413">
                  <c:v>1.0417880107209397E-2</c:v>
                </c:pt>
                <c:pt idx="414">
                  <c:v>1.0422650163528311E-2</c:v>
                </c:pt>
                <c:pt idx="415">
                  <c:v>1.0427420525291761E-2</c:v>
                </c:pt>
                <c:pt idx="416">
                  <c:v>1.0432191192253656E-2</c:v>
                </c:pt>
                <c:pt idx="417">
                  <c:v>1.0436962164167897E-2</c:v>
                </c:pt>
                <c:pt idx="418">
                  <c:v>1.0441733440788385E-2</c:v>
                </c:pt>
                <c:pt idx="419">
                  <c:v>1.0446505021869008E-2</c:v>
                </c:pt>
                <c:pt idx="420">
                  <c:v>1.0451276907163654E-2</c:v>
                </c:pt>
                <c:pt idx="421">
                  <c:v>1.0456049096426202E-2</c:v>
                </c:pt>
                <c:pt idx="422">
                  <c:v>1.0460821589410529E-2</c:v>
                </c:pt>
                <c:pt idx="423">
                  <c:v>1.0465594385870504E-2</c:v>
                </c:pt>
                <c:pt idx="424">
                  <c:v>1.0470367485559989E-2</c:v>
                </c:pt>
                <c:pt idx="425">
                  <c:v>1.0475140888232844E-2</c:v>
                </c:pt>
                <c:pt idx="426">
                  <c:v>1.0479914593642921E-2</c:v>
                </c:pt>
                <c:pt idx="427">
                  <c:v>1.0484688601544067E-2</c:v>
                </c:pt>
                <c:pt idx="428">
                  <c:v>1.0489462911690124E-2</c:v>
                </c:pt>
                <c:pt idx="429">
                  <c:v>1.0494237523834929E-2</c:v>
                </c:pt>
                <c:pt idx="430">
                  <c:v>1.0499012437732311E-2</c:v>
                </c:pt>
                <c:pt idx="431">
                  <c:v>1.0503787653136096E-2</c:v>
                </c:pt>
                <c:pt idx="432">
                  <c:v>1.0508563169800103E-2</c:v>
                </c:pt>
                <c:pt idx="433">
                  <c:v>1.0513338987478147E-2</c:v>
                </c:pt>
                <c:pt idx="434">
                  <c:v>1.0518115105924035E-2</c:v>
                </c:pt>
                <c:pt idx="435">
                  <c:v>1.0522891524891571E-2</c:v>
                </c:pt>
                <c:pt idx="436">
                  <c:v>1.0527668244134552E-2</c:v>
                </c:pt>
                <c:pt idx="437">
                  <c:v>1.053244526340677E-2</c:v>
                </c:pt>
                <c:pt idx="438">
                  <c:v>1.0537222582462012E-2</c:v>
                </c:pt>
                <c:pt idx="439">
                  <c:v>1.0542000201054058E-2</c:v>
                </c:pt>
                <c:pt idx="440">
                  <c:v>1.0546778118936685E-2</c:v>
                </c:pt>
                <c:pt idx="441">
                  <c:v>1.0551556335863662E-2</c:v>
                </c:pt>
                <c:pt idx="442">
                  <c:v>1.0556334851588753E-2</c:v>
                </c:pt>
                <c:pt idx="443">
                  <c:v>1.0561113665865719E-2</c:v>
                </c:pt>
                <c:pt idx="444">
                  <c:v>1.0565892778448311E-2</c:v>
                </c:pt>
                <c:pt idx="445">
                  <c:v>1.057067218909028E-2</c:v>
                </c:pt>
                <c:pt idx="446">
                  <c:v>1.0575451897545366E-2</c:v>
                </c:pt>
                <c:pt idx="447">
                  <c:v>1.0580231903567307E-2</c:v>
                </c:pt>
                <c:pt idx="448">
                  <c:v>1.0585012206909834E-2</c:v>
                </c:pt>
                <c:pt idx="449">
                  <c:v>1.0589792807326677E-2</c:v>
                </c:pt>
                <c:pt idx="450">
                  <c:v>1.0594573704571553E-2</c:v>
                </c:pt>
                <c:pt idx="451">
                  <c:v>1.0599354898398179E-2</c:v>
                </c:pt>
                <c:pt idx="452">
                  <c:v>1.0604136388560264E-2</c:v>
                </c:pt>
                <c:pt idx="453">
                  <c:v>1.0608918174811514E-2</c:v>
                </c:pt>
                <c:pt idx="454">
                  <c:v>1.0613700256905627E-2</c:v>
                </c:pt>
                <c:pt idx="455">
                  <c:v>1.0618482634596298E-2</c:v>
                </c:pt>
                <c:pt idx="456">
                  <c:v>1.0623265307637214E-2</c:v>
                </c:pt>
                <c:pt idx="457">
                  <c:v>1.0628048275782058E-2</c:v>
                </c:pt>
                <c:pt idx="458">
                  <c:v>1.0632831538784509E-2</c:v>
                </c:pt>
                <c:pt idx="459">
                  <c:v>1.0637615096398238E-2</c:v>
                </c:pt>
                <c:pt idx="460">
                  <c:v>1.0642398948376911E-2</c:v>
                </c:pt>
                <c:pt idx="461">
                  <c:v>1.064718309447419E-2</c:v>
                </c:pt>
                <c:pt idx="462">
                  <c:v>1.0651967534443732E-2</c:v>
                </c:pt>
                <c:pt idx="463">
                  <c:v>1.0656752268039187E-2</c:v>
                </c:pt>
                <c:pt idx="464">
                  <c:v>1.0661537295014199E-2</c:v>
                </c:pt>
                <c:pt idx="465">
                  <c:v>1.066632261512241E-2</c:v>
                </c:pt>
                <c:pt idx="466">
                  <c:v>1.0671108228117452E-2</c:v>
                </c:pt>
                <c:pt idx="467">
                  <c:v>1.0675894133752957E-2</c:v>
                </c:pt>
                <c:pt idx="468">
                  <c:v>1.0680680331782546E-2</c:v>
                </c:pt>
                <c:pt idx="469">
                  <c:v>1.0685466821959838E-2</c:v>
                </c:pt>
                <c:pt idx="470">
                  <c:v>1.0690253604038446E-2</c:v>
                </c:pt>
                <c:pt idx="471">
                  <c:v>1.0695040677771979E-2</c:v>
                </c:pt>
                <c:pt idx="472">
                  <c:v>1.0699828042914038E-2</c:v>
                </c:pt>
                <c:pt idx="473">
                  <c:v>1.070461569921822E-2</c:v>
                </c:pt>
                <c:pt idx="474">
                  <c:v>1.0709403646438118E-2</c:v>
                </c:pt>
                <c:pt idx="475">
                  <c:v>1.0714191884327316E-2</c:v>
                </c:pt>
                <c:pt idx="476">
                  <c:v>1.0718980412639398E-2</c:v>
                </c:pt>
                <c:pt idx="477">
                  <c:v>1.0723769231127937E-2</c:v>
                </c:pt>
                <c:pt idx="478">
                  <c:v>1.0728558339546506E-2</c:v>
                </c:pt>
                <c:pt idx="479">
                  <c:v>1.0733347737648669E-2</c:v>
                </c:pt>
                <c:pt idx="480">
                  <c:v>1.0738137425187984E-2</c:v>
                </c:pt>
                <c:pt idx="481">
                  <c:v>1.0742927401918007E-2</c:v>
                </c:pt>
                <c:pt idx="482">
                  <c:v>1.0747717667592287E-2</c:v>
                </c:pt>
                <c:pt idx="483">
                  <c:v>1.075250822196437E-2</c:v>
                </c:pt>
                <c:pt idx="484">
                  <c:v>1.0757299064787791E-2</c:v>
                </c:pt>
                <c:pt idx="485">
                  <c:v>1.0762090195816086E-2</c:v>
                </c:pt>
                <c:pt idx="486">
                  <c:v>1.0766881614802781E-2</c:v>
                </c:pt>
                <c:pt idx="487">
                  <c:v>1.0771673321501399E-2</c:v>
                </c:pt>
                <c:pt idx="488">
                  <c:v>1.077646531566546E-2</c:v>
                </c:pt>
                <c:pt idx="489">
                  <c:v>1.0781257597048474E-2</c:v>
                </c:pt>
                <c:pt idx="490">
                  <c:v>1.0786050165403949E-2</c:v>
                </c:pt>
                <c:pt idx="491">
                  <c:v>1.0790843020485386E-2</c:v>
                </c:pt>
                <c:pt idx="492">
                  <c:v>1.0795636162046282E-2</c:v>
                </c:pt>
                <c:pt idx="493">
                  <c:v>1.0800429589840127E-2</c:v>
                </c:pt>
                <c:pt idx="494">
                  <c:v>1.0805223303620408E-2</c:v>
                </c:pt>
                <c:pt idx="495">
                  <c:v>1.0810017303140606E-2</c:v>
                </c:pt>
                <c:pt idx="496">
                  <c:v>1.0814811588154198E-2</c:v>
                </c:pt>
                <c:pt idx="497">
                  <c:v>1.0819606158414652E-2</c:v>
                </c:pt>
                <c:pt idx="498">
                  <c:v>1.0824401013675433E-2</c:v>
                </c:pt>
                <c:pt idx="499">
                  <c:v>1.0829196153690003E-2</c:v>
                </c:pt>
                <c:pt idx="500">
                  <c:v>1.0833991578211813E-2</c:v>
                </c:pt>
                <c:pt idx="501">
                  <c:v>1.0838787286994316E-2</c:v>
                </c:pt>
                <c:pt idx="502">
                  <c:v>1.0843583279790955E-2</c:v>
                </c:pt>
                <c:pt idx="503">
                  <c:v>1.0848379556355169E-2</c:v>
                </c:pt>
                <c:pt idx="504">
                  <c:v>1.0853176116440391E-2</c:v>
                </c:pt>
                <c:pt idx="505">
                  <c:v>1.0857972959800051E-2</c:v>
                </c:pt>
                <c:pt idx="506">
                  <c:v>1.0862770086187572E-2</c:v>
                </c:pt>
                <c:pt idx="507">
                  <c:v>1.0867567495356372E-2</c:v>
                </c:pt>
                <c:pt idx="508">
                  <c:v>1.0872365187059864E-2</c:v>
                </c:pt>
                <c:pt idx="509">
                  <c:v>1.0877163161051457E-2</c:v>
                </c:pt>
                <c:pt idx="510">
                  <c:v>1.0881961417084553E-2</c:v>
                </c:pt>
                <c:pt idx="511">
                  <c:v>1.0886759954912549E-2</c:v>
                </c:pt>
                <c:pt idx="512">
                  <c:v>1.0891558774288839E-2</c:v>
                </c:pt>
                <c:pt idx="513">
                  <c:v>1.0896357874966808E-2</c:v>
                </c:pt>
                <c:pt idx="514">
                  <c:v>1.090115725669984E-2</c:v>
                </c:pt>
                <c:pt idx="515">
                  <c:v>1.0905956919241311E-2</c:v>
                </c:pt>
                <c:pt idx="516">
                  <c:v>1.0910756862344594E-2</c:v>
                </c:pt>
                <c:pt idx="517">
                  <c:v>1.0915557085763054E-2</c:v>
                </c:pt>
                <c:pt idx="518">
                  <c:v>1.0920357589250054E-2</c:v>
                </c:pt>
                <c:pt idx="519">
                  <c:v>1.092515837255895E-2</c:v>
                </c:pt>
                <c:pt idx="520">
                  <c:v>1.0929959435443093E-2</c:v>
                </c:pt>
                <c:pt idx="521">
                  <c:v>1.093476077765583E-2</c:v>
                </c:pt>
                <c:pt idx="522">
                  <c:v>1.0939562398950503E-2</c:v>
                </c:pt>
                <c:pt idx="523">
                  <c:v>1.0944364299080444E-2</c:v>
                </c:pt>
                <c:pt idx="524">
                  <c:v>1.0949166477798988E-2</c:v>
                </c:pt>
                <c:pt idx="525">
                  <c:v>1.0953968934859459E-2</c:v>
                </c:pt>
                <c:pt idx="526">
                  <c:v>1.0958771670015178E-2</c:v>
                </c:pt>
                <c:pt idx="527">
                  <c:v>1.0963574683019461E-2</c:v>
                </c:pt>
                <c:pt idx="528">
                  <c:v>1.0968377973625617E-2</c:v>
                </c:pt>
                <c:pt idx="529">
                  <c:v>1.0973181541586953E-2</c:v>
                </c:pt>
                <c:pt idx="530">
                  <c:v>1.0977985386656768E-2</c:v>
                </c:pt>
                <c:pt idx="531">
                  <c:v>1.0982789508588359E-2</c:v>
                </c:pt>
                <c:pt idx="532">
                  <c:v>1.0987593907135013E-2</c:v>
                </c:pt>
                <c:pt idx="533">
                  <c:v>1.099239858205002E-2</c:v>
                </c:pt>
                <c:pt idx="534">
                  <c:v>1.0997203533086655E-2</c:v>
                </c:pt>
                <c:pt idx="535">
                  <c:v>1.1002008759998197E-2</c:v>
                </c:pt>
                <c:pt idx="536">
                  <c:v>1.1006814262537913E-2</c:v>
                </c:pt>
                <c:pt idx="537">
                  <c:v>1.101162004045907E-2</c:v>
                </c:pt>
                <c:pt idx="538">
                  <c:v>1.1016426093514926E-2</c:v>
                </c:pt>
                <c:pt idx="539">
                  <c:v>1.1021232421458738E-2</c:v>
                </c:pt>
                <c:pt idx="540">
                  <c:v>1.1026039024043754E-2</c:v>
                </c:pt>
                <c:pt idx="541">
                  <c:v>1.1030845901023221E-2</c:v>
                </c:pt>
                <c:pt idx="542">
                  <c:v>1.1035653052150375E-2</c:v>
                </c:pt>
                <c:pt idx="543">
                  <c:v>1.1040460477178453E-2</c:v>
                </c:pt>
                <c:pt idx="544">
                  <c:v>1.1045268175860686E-2</c:v>
                </c:pt>
                <c:pt idx="545">
                  <c:v>1.1050076147950295E-2</c:v>
                </c:pt>
                <c:pt idx="546">
                  <c:v>1.1054884393200503E-2</c:v>
                </c:pt>
                <c:pt idx="547">
                  <c:v>1.1059692911364523E-2</c:v>
                </c:pt>
                <c:pt idx="548">
                  <c:v>1.1064501702195566E-2</c:v>
                </c:pt>
                <c:pt idx="549">
                  <c:v>1.1069310765446835E-2</c:v>
                </c:pt>
                <c:pt idx="550">
                  <c:v>1.1074120100871531E-2</c:v>
                </c:pt>
                <c:pt idx="551">
                  <c:v>1.1078929708222848E-2</c:v>
                </c:pt>
                <c:pt idx="552">
                  <c:v>1.1083739587253975E-2</c:v>
                </c:pt>
                <c:pt idx="553">
                  <c:v>1.1088549737718098E-2</c:v>
                </c:pt>
                <c:pt idx="554">
                  <c:v>1.1093360159368397E-2</c:v>
                </c:pt>
                <c:pt idx="555">
                  <c:v>1.1098170851958047E-2</c:v>
                </c:pt>
                <c:pt idx="556">
                  <c:v>1.1102981815240215E-2</c:v>
                </c:pt>
                <c:pt idx="557">
                  <c:v>1.1107793048968069E-2</c:v>
                </c:pt>
                <c:pt idx="558">
                  <c:v>1.1112604552894768E-2</c:v>
                </c:pt>
                <c:pt idx="559">
                  <c:v>1.1117416326773467E-2</c:v>
                </c:pt>
                <c:pt idx="560">
                  <c:v>1.1122228370357316E-2</c:v>
                </c:pt>
                <c:pt idx="561">
                  <c:v>1.112704068339946E-2</c:v>
                </c:pt>
                <c:pt idx="562">
                  <c:v>1.1131853265653038E-2</c:v>
                </c:pt>
                <c:pt idx="563">
                  <c:v>1.1136666116871186E-2</c:v>
                </c:pt>
                <c:pt idx="564">
                  <c:v>1.1141479236807035E-2</c:v>
                </c:pt>
                <c:pt idx="565">
                  <c:v>1.1146292625213709E-2</c:v>
                </c:pt>
                <c:pt idx="566">
                  <c:v>1.115110628184433E-2</c:v>
                </c:pt>
                <c:pt idx="567">
                  <c:v>1.1155920206452013E-2</c:v>
                </c:pt>
                <c:pt idx="568">
                  <c:v>1.1160734398789869E-2</c:v>
                </c:pt>
                <c:pt idx="569">
                  <c:v>1.1165548858611003E-2</c:v>
                </c:pt>
                <c:pt idx="570">
                  <c:v>1.1170363585668515E-2</c:v>
                </c:pt>
                <c:pt idx="571">
                  <c:v>1.1175178579715502E-2</c:v>
                </c:pt>
                <c:pt idx="572">
                  <c:v>1.1179993840505055E-2</c:v>
                </c:pt>
                <c:pt idx="573">
                  <c:v>1.118480936779026E-2</c:v>
                </c:pt>
                <c:pt idx="574">
                  <c:v>1.1189625161324199E-2</c:v>
                </c:pt>
                <c:pt idx="575">
                  <c:v>1.1194441220859946E-2</c:v>
                </c:pt>
                <c:pt idx="576">
                  <c:v>1.1199257546150575E-2</c:v>
                </c:pt>
                <c:pt idx="577">
                  <c:v>1.1204074136949151E-2</c:v>
                </c:pt>
                <c:pt idx="578">
                  <c:v>1.1208890993008739E-2</c:v>
                </c:pt>
                <c:pt idx="579">
                  <c:v>1.121370811408239E-2</c:v>
                </c:pt>
                <c:pt idx="580">
                  <c:v>1.1218525499923162E-2</c:v>
                </c:pt>
                <c:pt idx="581">
                  <c:v>1.1223343150284098E-2</c:v>
                </c:pt>
                <c:pt idx="582">
                  <c:v>1.1228161064918243E-2</c:v>
                </c:pt>
                <c:pt idx="583">
                  <c:v>1.1232979243578634E-2</c:v>
                </c:pt>
                <c:pt idx="584">
                  <c:v>1.1237797686018302E-2</c:v>
                </c:pt>
                <c:pt idx="585">
                  <c:v>1.1242616391990276E-2</c:v>
                </c:pt>
                <c:pt idx="586">
                  <c:v>1.1247435361247579E-2</c:v>
                </c:pt>
                <c:pt idx="587">
                  <c:v>1.1252254593543228E-2</c:v>
                </c:pt>
                <c:pt idx="588">
                  <c:v>1.1257074088630237E-2</c:v>
                </c:pt>
                <c:pt idx="589">
                  <c:v>1.1261893846261617E-2</c:v>
                </c:pt>
                <c:pt idx="590">
                  <c:v>1.1266713866190367E-2</c:v>
                </c:pt>
                <c:pt idx="591">
                  <c:v>1.1271534148169489E-2</c:v>
                </c:pt>
                <c:pt idx="592">
                  <c:v>1.1276354691951975E-2</c:v>
                </c:pt>
                <c:pt idx="593">
                  <c:v>1.1281175497290817E-2</c:v>
                </c:pt>
                <c:pt idx="594">
                  <c:v>1.1285996563938999E-2</c:v>
                </c:pt>
                <c:pt idx="595">
                  <c:v>1.1290817891649499E-2</c:v>
                </c:pt>
                <c:pt idx="596">
                  <c:v>1.1295639480175293E-2</c:v>
                </c:pt>
                <c:pt idx="597">
                  <c:v>1.1300461329269351E-2</c:v>
                </c:pt>
                <c:pt idx="598">
                  <c:v>1.1305283438684638E-2</c:v>
                </c:pt>
                <c:pt idx="599">
                  <c:v>1.1310105808174115E-2</c:v>
                </c:pt>
                <c:pt idx="600">
                  <c:v>1.1314928437490738E-2</c:v>
                </c:pt>
                <c:pt idx="601">
                  <c:v>1.1319751326387456E-2</c:v>
                </c:pt>
                <c:pt idx="602">
                  <c:v>1.1324574474617218E-2</c:v>
                </c:pt>
                <c:pt idx="603">
                  <c:v>1.1329397881932964E-2</c:v>
                </c:pt>
                <c:pt idx="604">
                  <c:v>1.1334221548087631E-2</c:v>
                </c:pt>
                <c:pt idx="605">
                  <c:v>1.1339045472834151E-2</c:v>
                </c:pt>
                <c:pt idx="606">
                  <c:v>1.1343869655925452E-2</c:v>
                </c:pt>
                <c:pt idx="607">
                  <c:v>1.1348694097114457E-2</c:v>
                </c:pt>
                <c:pt idx="608">
                  <c:v>1.1353518796154082E-2</c:v>
                </c:pt>
                <c:pt idx="609">
                  <c:v>1.1358343752797239E-2</c:v>
                </c:pt>
                <c:pt idx="610">
                  <c:v>1.136316896679684E-2</c:v>
                </c:pt>
                <c:pt idx="611">
                  <c:v>1.1367994437905787E-2</c:v>
                </c:pt>
                <c:pt idx="612">
                  <c:v>1.1372820165876978E-2</c:v>
                </c:pt>
                <c:pt idx="613">
                  <c:v>1.1377646150463307E-2</c:v>
                </c:pt>
                <c:pt idx="614">
                  <c:v>1.1382472391417665E-2</c:v>
                </c:pt>
                <c:pt idx="615">
                  <c:v>1.1387298888492936E-2</c:v>
                </c:pt>
                <c:pt idx="616">
                  <c:v>1.1392125641442E-2</c:v>
                </c:pt>
                <c:pt idx="617">
                  <c:v>1.1396952650017732E-2</c:v>
                </c:pt>
                <c:pt idx="618">
                  <c:v>1.1401779913973004E-2</c:v>
                </c:pt>
                <c:pt idx="619">
                  <c:v>1.140660743306068E-2</c:v>
                </c:pt>
                <c:pt idx="620">
                  <c:v>1.1411435207033624E-2</c:v>
                </c:pt>
                <c:pt idx="621">
                  <c:v>1.1416263235644691E-2</c:v>
                </c:pt>
                <c:pt idx="622">
                  <c:v>1.1421091518646733E-2</c:v>
                </c:pt>
                <c:pt idx="623">
                  <c:v>1.1425920055792597E-2</c:v>
                </c:pt>
                <c:pt idx="624">
                  <c:v>1.1430748846835126E-2</c:v>
                </c:pt>
                <c:pt idx="625">
                  <c:v>1.1435577891527157E-2</c:v>
                </c:pt>
                <c:pt idx="626">
                  <c:v>1.1440407189621525E-2</c:v>
                </c:pt>
                <c:pt idx="627">
                  <c:v>1.1445236740871056E-2</c:v>
                </c:pt>
                <c:pt idx="628">
                  <c:v>1.1450066545028578E-2</c:v>
                </c:pt>
                <c:pt idx="629">
                  <c:v>1.1454896601846907E-2</c:v>
                </c:pt>
                <c:pt idx="630">
                  <c:v>1.145972691107886E-2</c:v>
                </c:pt>
                <c:pt idx="631">
                  <c:v>1.1464557472477245E-2</c:v>
                </c:pt>
                <c:pt idx="632">
                  <c:v>1.1469388285794869E-2</c:v>
                </c:pt>
                <c:pt idx="633">
                  <c:v>1.1474219350784532E-2</c:v>
                </c:pt>
                <c:pt idx="634">
                  <c:v>1.1479050667199031E-2</c:v>
                </c:pt>
                <c:pt idx="635">
                  <c:v>1.1483882234791158E-2</c:v>
                </c:pt>
                <c:pt idx="636">
                  <c:v>1.1488714053313698E-2</c:v>
                </c:pt>
                <c:pt idx="637">
                  <c:v>1.1493546122519434E-2</c:v>
                </c:pt>
                <c:pt idx="638">
                  <c:v>1.1498378442161145E-2</c:v>
                </c:pt>
                <c:pt idx="639">
                  <c:v>1.1503211011991601E-2</c:v>
                </c:pt>
                <c:pt idx="640">
                  <c:v>1.1508043831763575E-2</c:v>
                </c:pt>
                <c:pt idx="641">
                  <c:v>1.1512876901229829E-2</c:v>
                </c:pt>
                <c:pt idx="642">
                  <c:v>1.1517710220143121E-2</c:v>
                </c:pt>
                <c:pt idx="643">
                  <c:v>1.1522543788256208E-2</c:v>
                </c:pt>
                <c:pt idx="644">
                  <c:v>1.152737760532184E-2</c:v>
                </c:pt>
                <c:pt idx="645">
                  <c:v>1.153221167109276E-2</c:v>
                </c:pt>
                <c:pt idx="646">
                  <c:v>1.1537045985321712E-2</c:v>
                </c:pt>
                <c:pt idx="647">
                  <c:v>1.1541880547761431E-2</c:v>
                </c:pt>
                <c:pt idx="648">
                  <c:v>1.154671535816465E-2</c:v>
                </c:pt>
                <c:pt idx="649">
                  <c:v>1.1551550416284095E-2</c:v>
                </c:pt>
                <c:pt idx="650">
                  <c:v>1.1556385721872489E-2</c:v>
                </c:pt>
                <c:pt idx="651">
                  <c:v>1.1561221274682551E-2</c:v>
                </c:pt>
                <c:pt idx="652">
                  <c:v>1.1566057074466994E-2</c:v>
                </c:pt>
                <c:pt idx="653">
                  <c:v>1.157089312097853E-2</c:v>
                </c:pt>
                <c:pt idx="654">
                  <c:v>1.157572941396986E-2</c:v>
                </c:pt>
                <c:pt idx="655">
                  <c:v>1.1580565953193686E-2</c:v>
                </c:pt>
                <c:pt idx="656">
                  <c:v>1.1585402738402703E-2</c:v>
                </c:pt>
                <c:pt idx="657">
                  <c:v>1.1590239769349602E-2</c:v>
                </c:pt>
                <c:pt idx="658">
                  <c:v>1.1595077045787069E-2</c:v>
                </c:pt>
                <c:pt idx="659">
                  <c:v>1.1599914567467787E-2</c:v>
                </c:pt>
                <c:pt idx="660">
                  <c:v>1.1604752334144434E-2</c:v>
                </c:pt>
                <c:pt idx="661">
                  <c:v>1.1609590345569682E-2</c:v>
                </c:pt>
                <c:pt idx="662">
                  <c:v>1.16144286014962E-2</c:v>
                </c:pt>
                <c:pt idx="663">
                  <c:v>1.1619267101676652E-2</c:v>
                </c:pt>
                <c:pt idx="664">
                  <c:v>1.1624105845863698E-2</c:v>
                </c:pt>
                <c:pt idx="665">
                  <c:v>1.1628944833809992E-2</c:v>
                </c:pt>
                <c:pt idx="666">
                  <c:v>1.1633784065268186E-2</c:v>
                </c:pt>
                <c:pt idx="667">
                  <c:v>1.1638623539990924E-2</c:v>
                </c:pt>
                <c:pt idx="668">
                  <c:v>1.164346325773085E-2</c:v>
                </c:pt>
                <c:pt idx="669">
                  <c:v>1.16483032182406E-2</c:v>
                </c:pt>
                <c:pt idx="670">
                  <c:v>1.1653143421272806E-2</c:v>
                </c:pt>
                <c:pt idx="671">
                  <c:v>1.1657983866580096E-2</c:v>
                </c:pt>
                <c:pt idx="672">
                  <c:v>1.1662824553915095E-2</c:v>
                </c:pt>
                <c:pt idx="673">
                  <c:v>1.1667665483030422E-2</c:v>
                </c:pt>
                <c:pt idx="674">
                  <c:v>1.1672506653678692E-2</c:v>
                </c:pt>
                <c:pt idx="675">
                  <c:v>1.1677348065612514E-2</c:v>
                </c:pt>
                <c:pt idx="676">
                  <c:v>1.1682189718584497E-2</c:v>
                </c:pt>
                <c:pt idx="677">
                  <c:v>1.1687031612347239E-2</c:v>
                </c:pt>
                <c:pt idx="678">
                  <c:v>1.1691873746653338E-2</c:v>
                </c:pt>
                <c:pt idx="679">
                  <c:v>1.1696716121255389E-2</c:v>
                </c:pt>
                <c:pt idx="680">
                  <c:v>1.1701558735905978E-2</c:v>
                </c:pt>
                <c:pt idx="681">
                  <c:v>1.1706401590357688E-2</c:v>
                </c:pt>
                <c:pt idx="682">
                  <c:v>1.17112446843631E-2</c:v>
                </c:pt>
                <c:pt idx="683">
                  <c:v>1.1716088017674788E-2</c:v>
                </c:pt>
                <c:pt idx="684">
                  <c:v>1.1720931590045324E-2</c:v>
                </c:pt>
                <c:pt idx="685">
                  <c:v>1.1725775401227273E-2</c:v>
                </c:pt>
                <c:pt idx="686">
                  <c:v>1.1730619450973197E-2</c:v>
                </c:pt>
                <c:pt idx="687">
                  <c:v>1.1735463739035654E-2</c:v>
                </c:pt>
                <c:pt idx="688">
                  <c:v>1.1740308265167197E-2</c:v>
                </c:pt>
                <c:pt idx="689">
                  <c:v>1.1745153029120374E-2</c:v>
                </c:pt>
                <c:pt idx="690">
                  <c:v>1.1749998030647728E-2</c:v>
                </c:pt>
                <c:pt idx="691">
                  <c:v>1.1754843269501802E-2</c:v>
                </c:pt>
                <c:pt idx="692">
                  <c:v>1.1759688745435129E-2</c:v>
                </c:pt>
                <c:pt idx="693">
                  <c:v>1.176453445820024E-2</c:v>
                </c:pt>
                <c:pt idx="694">
                  <c:v>1.1769380407549662E-2</c:v>
                </c:pt>
                <c:pt idx="695">
                  <c:v>1.1774226593235917E-2</c:v>
                </c:pt>
                <c:pt idx="696">
                  <c:v>1.1779073015011526E-2</c:v>
                </c:pt>
                <c:pt idx="697">
                  <c:v>1.1783919672629E-2</c:v>
                </c:pt>
                <c:pt idx="698">
                  <c:v>1.1788766565840847E-2</c:v>
                </c:pt>
                <c:pt idx="699">
                  <c:v>1.1793613694399576E-2</c:v>
                </c:pt>
                <c:pt idx="700">
                  <c:v>1.1798461058057683E-2</c:v>
                </c:pt>
                <c:pt idx="701">
                  <c:v>1.1803308656567668E-2</c:v>
                </c:pt>
                <c:pt idx="702">
                  <c:v>1.1808156489682021E-2</c:v>
                </c:pt>
                <c:pt idx="703">
                  <c:v>1.181300455715323E-2</c:v>
                </c:pt>
                <c:pt idx="704">
                  <c:v>1.1817852858733779E-2</c:v>
                </c:pt>
                <c:pt idx="705">
                  <c:v>1.1822701394176146E-2</c:v>
                </c:pt>
                <c:pt idx="706">
                  <c:v>1.1827550163232807E-2</c:v>
                </c:pt>
                <c:pt idx="707">
                  <c:v>1.183239916565623E-2</c:v>
                </c:pt>
                <c:pt idx="708">
                  <c:v>1.1837248401198883E-2</c:v>
                </c:pt>
                <c:pt idx="709">
                  <c:v>1.1842097869613228E-2</c:v>
                </c:pt>
                <c:pt idx="710">
                  <c:v>1.1846947570651722E-2</c:v>
                </c:pt>
                <c:pt idx="711">
                  <c:v>1.1851797504066817E-2</c:v>
                </c:pt>
                <c:pt idx="712">
                  <c:v>1.1856647669610964E-2</c:v>
                </c:pt>
                <c:pt idx="713">
                  <c:v>1.1861498067036605E-2</c:v>
                </c:pt>
                <c:pt idx="714">
                  <c:v>1.1866348696096183E-2</c:v>
                </c:pt>
                <c:pt idx="715">
                  <c:v>1.1871199556542133E-2</c:v>
                </c:pt>
                <c:pt idx="716">
                  <c:v>1.1876050648126885E-2</c:v>
                </c:pt>
                <c:pt idx="717">
                  <c:v>1.1880901970602868E-2</c:v>
                </c:pt>
                <c:pt idx="718">
                  <c:v>1.1885753523722505E-2</c:v>
                </c:pt>
                <c:pt idx="719">
                  <c:v>1.1890605307238216E-2</c:v>
                </c:pt>
                <c:pt idx="720">
                  <c:v>1.1895457320902414E-2</c:v>
                </c:pt>
                <c:pt idx="721">
                  <c:v>1.190030956446751E-2</c:v>
                </c:pt>
                <c:pt idx="722">
                  <c:v>1.1905162037685912E-2</c:v>
                </c:pt>
                <c:pt idx="723">
                  <c:v>1.191001474031002E-2</c:v>
                </c:pt>
                <c:pt idx="724">
                  <c:v>1.1914867672092232E-2</c:v>
                </c:pt>
                <c:pt idx="725">
                  <c:v>1.1919720832784942E-2</c:v>
                </c:pt>
                <c:pt idx="726">
                  <c:v>1.1924574222140539E-2</c:v>
                </c:pt>
                <c:pt idx="727">
                  <c:v>1.1929427839911407E-2</c:v>
                </c:pt>
                <c:pt idx="728">
                  <c:v>1.1934281685849929E-2</c:v>
                </c:pt>
                <c:pt idx="729">
                  <c:v>1.193913575970848E-2</c:v>
                </c:pt>
                <c:pt idx="730">
                  <c:v>1.1943990061239433E-2</c:v>
                </c:pt>
                <c:pt idx="731">
                  <c:v>1.1948844590195157E-2</c:v>
                </c:pt>
                <c:pt idx="732">
                  <c:v>1.1953699346328015E-2</c:v>
                </c:pt>
                <c:pt idx="733">
                  <c:v>1.1958554329390365E-2</c:v>
                </c:pt>
                <c:pt idx="734">
                  <c:v>1.1963409539134566E-2</c:v>
                </c:pt>
                <c:pt idx="735">
                  <c:v>1.1968264975312969E-2</c:v>
                </c:pt>
                <c:pt idx="736">
                  <c:v>1.1973120637677918E-2</c:v>
                </c:pt>
                <c:pt idx="737">
                  <c:v>1.1977976525981758E-2</c:v>
                </c:pt>
                <c:pt idx="738">
                  <c:v>1.1982832639976827E-2</c:v>
                </c:pt>
                <c:pt idx="739">
                  <c:v>1.1987688979415462E-2</c:v>
                </c:pt>
                <c:pt idx="740">
                  <c:v>1.1992545544049991E-2</c:v>
                </c:pt>
                <c:pt idx="741">
                  <c:v>1.1997402333632742E-2</c:v>
                </c:pt>
                <c:pt idx="742">
                  <c:v>1.2002259347916037E-2</c:v>
                </c:pt>
                <c:pt idx="743">
                  <c:v>1.2007116586652194E-2</c:v>
                </c:pt>
                <c:pt idx="744">
                  <c:v>1.2011974049593525E-2</c:v>
                </c:pt>
                <c:pt idx="745">
                  <c:v>1.2016831736492341E-2</c:v>
                </c:pt>
                <c:pt idx="746">
                  <c:v>1.202168964710095E-2</c:v>
                </c:pt>
                <c:pt idx="747">
                  <c:v>1.2026547781171648E-2</c:v>
                </c:pt>
                <c:pt idx="748">
                  <c:v>1.2031406138456737E-2</c:v>
                </c:pt>
                <c:pt idx="749">
                  <c:v>1.2036264718708509E-2</c:v>
                </c:pt>
                <c:pt idx="750">
                  <c:v>1.2041123521679251E-2</c:v>
                </c:pt>
                <c:pt idx="751">
                  <c:v>1.204598254712125E-2</c:v>
                </c:pt>
                <c:pt idx="752">
                  <c:v>1.2050841794786785E-2</c:v>
                </c:pt>
                <c:pt idx="753">
                  <c:v>1.2055701264428134E-2</c:v>
                </c:pt>
                <c:pt idx="754">
                  <c:v>1.2060560955797569E-2</c:v>
                </c:pt>
                <c:pt idx="755">
                  <c:v>1.2065420868647359E-2</c:v>
                </c:pt>
                <c:pt idx="756">
                  <c:v>1.2070281002729768E-2</c:v>
                </c:pt>
                <c:pt idx="757">
                  <c:v>1.2075141357797057E-2</c:v>
                </c:pt>
                <c:pt idx="758">
                  <c:v>1.2080001933601481E-2</c:v>
                </c:pt>
                <c:pt idx="759">
                  <c:v>1.2084862729895292E-2</c:v>
                </c:pt>
                <c:pt idx="760">
                  <c:v>1.2089723746430739E-2</c:v>
                </c:pt>
                <c:pt idx="761">
                  <c:v>1.2094584982960064E-2</c:v>
                </c:pt>
                <c:pt idx="762">
                  <c:v>1.2099446439235509E-2</c:v>
                </c:pt>
                <c:pt idx="763">
                  <c:v>1.2104308115009309E-2</c:v>
                </c:pt>
                <c:pt idx="764">
                  <c:v>1.2109170010033695E-2</c:v>
                </c:pt>
                <c:pt idx="765">
                  <c:v>1.2114032124060896E-2</c:v>
                </c:pt>
                <c:pt idx="766">
                  <c:v>1.2118894456843133E-2</c:v>
                </c:pt>
                <c:pt idx="767">
                  <c:v>1.2123757008132627E-2</c:v>
                </c:pt>
                <c:pt idx="768">
                  <c:v>1.2128619777681593E-2</c:v>
                </c:pt>
                <c:pt idx="769">
                  <c:v>1.2133482765242242E-2</c:v>
                </c:pt>
                <c:pt idx="770">
                  <c:v>1.2138345970566783E-2</c:v>
                </c:pt>
                <c:pt idx="771">
                  <c:v>1.2143209393407418E-2</c:v>
                </c:pt>
                <c:pt idx="772">
                  <c:v>1.2148073033516347E-2</c:v>
                </c:pt>
                <c:pt idx="773">
                  <c:v>1.2152936890645763E-2</c:v>
                </c:pt>
                <c:pt idx="774">
                  <c:v>1.215780096454786E-2</c:v>
                </c:pt>
                <c:pt idx="775">
                  <c:v>1.2162665254974822E-2</c:v>
                </c:pt>
                <c:pt idx="776">
                  <c:v>1.2167529761678834E-2</c:v>
                </c:pt>
                <c:pt idx="777">
                  <c:v>1.2172394484412076E-2</c:v>
                </c:pt>
                <c:pt idx="778">
                  <c:v>1.2177259422926722E-2</c:v>
                </c:pt>
                <c:pt idx="779">
                  <c:v>1.2182124576974943E-2</c:v>
                </c:pt>
                <c:pt idx="780">
                  <c:v>1.2186989946308905E-2</c:v>
                </c:pt>
                <c:pt idx="781">
                  <c:v>1.2191855530680773E-2</c:v>
                </c:pt>
                <c:pt idx="782">
                  <c:v>1.2196721329842706E-2</c:v>
                </c:pt>
                <c:pt idx="783">
                  <c:v>1.2201587343546857E-2</c:v>
                </c:pt>
                <c:pt idx="784">
                  <c:v>1.220645357154538E-2</c:v>
                </c:pt>
                <c:pt idx="785">
                  <c:v>1.221132001359042E-2</c:v>
                </c:pt>
                <c:pt idx="786">
                  <c:v>1.2216186669434121E-2</c:v>
                </c:pt>
                <c:pt idx="787">
                  <c:v>1.2221053538828621E-2</c:v>
                </c:pt>
                <c:pt idx="788">
                  <c:v>1.2225920621526058E-2</c:v>
                </c:pt>
                <c:pt idx="789">
                  <c:v>1.2230787917278559E-2</c:v>
                </c:pt>
                <c:pt idx="790">
                  <c:v>1.2235655425838253E-2</c:v>
                </c:pt>
                <c:pt idx="791">
                  <c:v>1.2240523146957265E-2</c:v>
                </c:pt>
                <c:pt idx="792">
                  <c:v>1.2245391080387713E-2</c:v>
                </c:pt>
                <c:pt idx="793">
                  <c:v>1.2250259225881712E-2</c:v>
                </c:pt>
                <c:pt idx="794">
                  <c:v>1.2255127583191375E-2</c:v>
                </c:pt>
                <c:pt idx="795">
                  <c:v>1.2259996152068808E-2</c:v>
                </c:pt>
                <c:pt idx="796">
                  <c:v>1.2264864932266114E-2</c:v>
                </c:pt>
                <c:pt idx="797">
                  <c:v>1.2269733923535394E-2</c:v>
                </c:pt>
                <c:pt idx="798">
                  <c:v>1.2274603125628742E-2</c:v>
                </c:pt>
                <c:pt idx="799">
                  <c:v>1.2279472538298253E-2</c:v>
                </c:pt>
                <c:pt idx="800">
                  <c:v>1.2284342161296011E-2</c:v>
                </c:pt>
                <c:pt idx="801">
                  <c:v>1.2289211994374103E-2</c:v>
                </c:pt>
                <c:pt idx="802">
                  <c:v>1.2294082037284607E-2</c:v>
                </c:pt>
                <c:pt idx="803">
                  <c:v>1.22989522897796E-2</c:v>
                </c:pt>
                <c:pt idx="804">
                  <c:v>1.2303822751611154E-2</c:v>
                </c:pt>
                <c:pt idx="805">
                  <c:v>1.2308693422531337E-2</c:v>
                </c:pt>
                <c:pt idx="806">
                  <c:v>1.2313564302292215E-2</c:v>
                </c:pt>
                <c:pt idx="807">
                  <c:v>1.2318435390645846E-2</c:v>
                </c:pt>
                <c:pt idx="808">
                  <c:v>1.2323306687344288E-2</c:v>
                </c:pt>
                <c:pt idx="809">
                  <c:v>1.2328178192139595E-2</c:v>
                </c:pt>
                <c:pt idx="810">
                  <c:v>1.2333049904783813E-2</c:v>
                </c:pt>
                <c:pt idx="811">
                  <c:v>1.2337921825028988E-2</c:v>
                </c:pt>
                <c:pt idx="812">
                  <c:v>1.2342793952627161E-2</c:v>
                </c:pt>
                <c:pt idx="813">
                  <c:v>1.234766628733037E-2</c:v>
                </c:pt>
                <c:pt idx="814">
                  <c:v>1.2352538828890649E-2</c:v>
                </c:pt>
                <c:pt idx="815">
                  <c:v>1.2357411577060025E-2</c:v>
                </c:pt>
                <c:pt idx="816">
                  <c:v>1.2362284531590526E-2</c:v>
                </c:pt>
                <c:pt idx="817">
                  <c:v>1.2367157692234173E-2</c:v>
                </c:pt>
                <c:pt idx="818">
                  <c:v>1.2372031058742983E-2</c:v>
                </c:pt>
                <c:pt idx="819">
                  <c:v>1.2376904630868971E-2</c:v>
                </c:pt>
                <c:pt idx="820">
                  <c:v>1.2381778408364148E-2</c:v>
                </c:pt>
                <c:pt idx="821">
                  <c:v>1.2386652390980519E-2</c:v>
                </c:pt>
                <c:pt idx="822">
                  <c:v>1.2391526578470086E-2</c:v>
                </c:pt>
                <c:pt idx="823">
                  <c:v>1.239640097058485E-2</c:v>
                </c:pt>
                <c:pt idx="824">
                  <c:v>1.2401275567076805E-2</c:v>
                </c:pt>
                <c:pt idx="825">
                  <c:v>1.2406150367697943E-2</c:v>
                </c:pt>
                <c:pt idx="826">
                  <c:v>1.2411025372200249E-2</c:v>
                </c:pt>
                <c:pt idx="827">
                  <c:v>1.2415900580335707E-2</c:v>
                </c:pt>
                <c:pt idx="828">
                  <c:v>1.2420775991856299E-2</c:v>
                </c:pt>
                <c:pt idx="829">
                  <c:v>1.2425651606513998E-2</c:v>
                </c:pt>
                <c:pt idx="830">
                  <c:v>1.2430527424060778E-2</c:v>
                </c:pt>
                <c:pt idx="831">
                  <c:v>1.2435403444248606E-2</c:v>
                </c:pt>
                <c:pt idx="832">
                  <c:v>1.2440279666829448E-2</c:v>
                </c:pt>
                <c:pt idx="833">
                  <c:v>1.2445156091555264E-2</c:v>
                </c:pt>
                <c:pt idx="834">
                  <c:v>1.245003271817801E-2</c:v>
                </c:pt>
                <c:pt idx="835">
                  <c:v>1.2454909546449641E-2</c:v>
                </c:pt>
                <c:pt idx="836">
                  <c:v>1.2459786576122105E-2</c:v>
                </c:pt>
                <c:pt idx="837">
                  <c:v>1.2464663806947348E-2</c:v>
                </c:pt>
                <c:pt idx="838">
                  <c:v>1.2469541238677311E-2</c:v>
                </c:pt>
                <c:pt idx="839">
                  <c:v>1.2474418871063934E-2</c:v>
                </c:pt>
                <c:pt idx="840">
                  <c:v>1.2479296703859149E-2</c:v>
                </c:pt>
                <c:pt idx="841">
                  <c:v>1.2484174736814888E-2</c:v>
                </c:pt>
                <c:pt idx="842">
                  <c:v>1.2489052969683077E-2</c:v>
                </c:pt>
                <c:pt idx="843">
                  <c:v>1.2493931402215641E-2</c:v>
                </c:pt>
                <c:pt idx="844">
                  <c:v>1.2498810034164497E-2</c:v>
                </c:pt>
                <c:pt idx="845">
                  <c:v>1.2503688865281562E-2</c:v>
                </c:pt>
                <c:pt idx="846">
                  <c:v>1.2508567895318748E-2</c:v>
                </c:pt>
                <c:pt idx="847">
                  <c:v>1.2513447124027962E-2</c:v>
                </c:pt>
                <c:pt idx="848">
                  <c:v>1.2518326551161108E-2</c:v>
                </c:pt>
                <c:pt idx="849">
                  <c:v>1.2523206176470087E-2</c:v>
                </c:pt>
                <c:pt idx="850">
                  <c:v>1.2528085999706798E-2</c:v>
                </c:pt>
                <c:pt idx="851">
                  <c:v>1.2532966020623131E-2</c:v>
                </c:pt>
                <c:pt idx="852">
                  <c:v>1.2537846238970978E-2</c:v>
                </c:pt>
                <c:pt idx="853">
                  <c:v>1.2542726654502224E-2</c:v>
                </c:pt>
                <c:pt idx="854">
                  <c:v>1.2547607266968751E-2</c:v>
                </c:pt>
                <c:pt idx="855">
                  <c:v>1.2552488076122439E-2</c:v>
                </c:pt>
                <c:pt idx="856">
                  <c:v>1.2557369081715159E-2</c:v>
                </c:pt>
                <c:pt idx="857">
                  <c:v>1.2562250283498786E-2</c:v>
                </c:pt>
                <c:pt idx="858">
                  <c:v>1.2567131681225184E-2</c:v>
                </c:pt>
                <c:pt idx="859">
                  <c:v>1.2572013274646221E-2</c:v>
                </c:pt>
                <c:pt idx="860">
                  <c:v>1.2576895063513753E-2</c:v>
                </c:pt>
                <c:pt idx="861">
                  <c:v>1.2581777047579637E-2</c:v>
                </c:pt>
                <c:pt idx="862">
                  <c:v>1.2586659226595727E-2</c:v>
                </c:pt>
                <c:pt idx="863">
                  <c:v>1.2591541600313871E-2</c:v>
                </c:pt>
                <c:pt idx="864">
                  <c:v>1.2596424168485915E-2</c:v>
                </c:pt>
                <c:pt idx="865">
                  <c:v>1.26013069308637E-2</c:v>
                </c:pt>
                <c:pt idx="866">
                  <c:v>1.2606189887199064E-2</c:v>
                </c:pt>
                <c:pt idx="867">
                  <c:v>1.2611073037243842E-2</c:v>
                </c:pt>
                <c:pt idx="868">
                  <c:v>1.2615956380749865E-2</c:v>
                </c:pt>
                <c:pt idx="869">
                  <c:v>1.2620839917468958E-2</c:v>
                </c:pt>
                <c:pt idx="870">
                  <c:v>1.2625723647152948E-2</c:v>
                </c:pt>
                <c:pt idx="871">
                  <c:v>1.2630607569553651E-2</c:v>
                </c:pt>
                <c:pt idx="872">
                  <c:v>1.2635491684422885E-2</c:v>
                </c:pt>
                <c:pt idx="873">
                  <c:v>1.2640375991512463E-2</c:v>
                </c:pt>
                <c:pt idx="874">
                  <c:v>1.2645260490574193E-2</c:v>
                </c:pt>
                <c:pt idx="875">
                  <c:v>1.265014518135988E-2</c:v>
                </c:pt>
                <c:pt idx="876">
                  <c:v>1.2655030063621328E-2</c:v>
                </c:pt>
                <c:pt idx="877">
                  <c:v>1.2659915137110333E-2</c:v>
                </c:pt>
                <c:pt idx="878">
                  <c:v>1.2664800401578689E-2</c:v>
                </c:pt>
                <c:pt idx="879">
                  <c:v>1.2669685856778188E-2</c:v>
                </c:pt>
                <c:pt idx="880">
                  <c:v>1.2674571502460619E-2</c:v>
                </c:pt>
                <c:pt idx="881">
                  <c:v>1.2679457338377763E-2</c:v>
                </c:pt>
                <c:pt idx="882">
                  <c:v>1.2684343364281401E-2</c:v>
                </c:pt>
                <c:pt idx="883">
                  <c:v>1.2689229579923309E-2</c:v>
                </c:pt>
                <c:pt idx="884">
                  <c:v>1.269411598505526E-2</c:v>
                </c:pt>
                <c:pt idx="885">
                  <c:v>1.2699002579429025E-2</c:v>
                </c:pt>
                <c:pt idx="886">
                  <c:v>1.2703889362796369E-2</c:v>
                </c:pt>
                <c:pt idx="887">
                  <c:v>1.2708776334909053E-2</c:v>
                </c:pt>
                <c:pt idx="888">
                  <c:v>1.2713663495518838E-2</c:v>
                </c:pt>
                <c:pt idx="889">
                  <c:v>1.2718550844377476E-2</c:v>
                </c:pt>
                <c:pt idx="890">
                  <c:v>1.2723438381236721E-2</c:v>
                </c:pt>
                <c:pt idx="891">
                  <c:v>1.272832610584832E-2</c:v>
                </c:pt>
                <c:pt idx="892">
                  <c:v>1.2733214017964017E-2</c:v>
                </c:pt>
                <c:pt idx="893">
                  <c:v>1.2738102117335554E-2</c:v>
                </c:pt>
                <c:pt idx="894">
                  <c:v>1.2742990403714669E-2</c:v>
                </c:pt>
                <c:pt idx="895">
                  <c:v>1.2747878876853094E-2</c:v>
                </c:pt>
                <c:pt idx="896">
                  <c:v>1.2752767536502561E-2</c:v>
                </c:pt>
                <c:pt idx="897">
                  <c:v>1.2757656382414795E-2</c:v>
                </c:pt>
                <c:pt idx="898">
                  <c:v>1.2762545414341521E-2</c:v>
                </c:pt>
                <c:pt idx="899">
                  <c:v>1.2767434632034457E-2</c:v>
                </c:pt>
                <c:pt idx="900">
                  <c:v>1.277232403524532E-2</c:v>
                </c:pt>
                <c:pt idx="901">
                  <c:v>1.2777213623725824E-2</c:v>
                </c:pt>
                <c:pt idx="902">
                  <c:v>1.2782103397227676E-2</c:v>
                </c:pt>
                <c:pt idx="903">
                  <c:v>1.2786993355502582E-2</c:v>
                </c:pt>
                <c:pt idx="904">
                  <c:v>1.2791883498302245E-2</c:v>
                </c:pt>
                <c:pt idx="905">
                  <c:v>1.2796773825378364E-2</c:v>
                </c:pt>
                <c:pt idx="906">
                  <c:v>1.2801664336482632E-2</c:v>
                </c:pt>
                <c:pt idx="907">
                  <c:v>1.2806555031366743E-2</c:v>
                </c:pt>
                <c:pt idx="908">
                  <c:v>1.2811445909782386E-2</c:v>
                </c:pt>
                <c:pt idx="909">
                  <c:v>1.2816336971481244E-2</c:v>
                </c:pt>
                <c:pt idx="910">
                  <c:v>1.2821228216214998E-2</c:v>
                </c:pt>
                <c:pt idx="911">
                  <c:v>1.2826119643735326E-2</c:v>
                </c:pt>
                <c:pt idx="912">
                  <c:v>1.2831011253793902E-2</c:v>
                </c:pt>
                <c:pt idx="913">
                  <c:v>1.2835903046142398E-2</c:v>
                </c:pt>
                <c:pt idx="914">
                  <c:v>1.2840795020532482E-2</c:v>
                </c:pt>
                <c:pt idx="915">
                  <c:v>1.2845687176715817E-2</c:v>
                </c:pt>
                <c:pt idx="916">
                  <c:v>1.2850579514444063E-2</c:v>
                </c:pt>
                <c:pt idx="917">
                  <c:v>1.2855472033468877E-2</c:v>
                </c:pt>
                <c:pt idx="918">
                  <c:v>1.2860364733541912E-2</c:v>
                </c:pt>
                <c:pt idx="919">
                  <c:v>1.2865257614414821E-2</c:v>
                </c:pt>
                <c:pt idx="920">
                  <c:v>1.2870150675839248E-2</c:v>
                </c:pt>
                <c:pt idx="921">
                  <c:v>1.2875043917566838E-2</c:v>
                </c:pt>
                <c:pt idx="922">
                  <c:v>1.2879937339349229E-2</c:v>
                </c:pt>
                <c:pt idx="923">
                  <c:v>1.2884830940938058E-2</c:v>
                </c:pt>
                <c:pt idx="924">
                  <c:v>1.288972472208496E-2</c:v>
                </c:pt>
                <c:pt idx="925">
                  <c:v>1.2894618682541562E-2</c:v>
                </c:pt>
                <c:pt idx="926">
                  <c:v>1.289951282205949E-2</c:v>
                </c:pt>
                <c:pt idx="927">
                  <c:v>1.2904407140390369E-2</c:v>
                </c:pt>
                <c:pt idx="928">
                  <c:v>1.2909301637285818E-2</c:v>
                </c:pt>
                <c:pt idx="929">
                  <c:v>1.2914196312497453E-2</c:v>
                </c:pt>
                <c:pt idx="930">
                  <c:v>1.2919091165776884E-2</c:v>
                </c:pt>
                <c:pt idx="931">
                  <c:v>1.2923986196875722E-2</c:v>
                </c:pt>
                <c:pt idx="932">
                  <c:v>1.2928881405545574E-2</c:v>
                </c:pt>
                <c:pt idx="933">
                  <c:v>1.2933776791538041E-2</c:v>
                </c:pt>
                <c:pt idx="934">
                  <c:v>1.2938672354604722E-2</c:v>
                </c:pt>
                <c:pt idx="935">
                  <c:v>1.2943568094497213E-2</c:v>
                </c:pt>
                <c:pt idx="936">
                  <c:v>1.2948464010967107E-2</c:v>
                </c:pt>
                <c:pt idx="937">
                  <c:v>1.2953360103765991E-2</c:v>
                </c:pt>
                <c:pt idx="938">
                  <c:v>1.2958256372645452E-2</c:v>
                </c:pt>
                <c:pt idx="939">
                  <c:v>1.2963152817357073E-2</c:v>
                </c:pt>
                <c:pt idx="940">
                  <c:v>1.2968049437652431E-2</c:v>
                </c:pt>
                <c:pt idx="941">
                  <c:v>1.2972946233283102E-2</c:v>
                </c:pt>
                <c:pt idx="942">
                  <c:v>1.2977843204000658E-2</c:v>
                </c:pt>
                <c:pt idx="943">
                  <c:v>1.2982740349556668E-2</c:v>
                </c:pt>
                <c:pt idx="944">
                  <c:v>1.2987637669702698E-2</c:v>
                </c:pt>
                <c:pt idx="945">
                  <c:v>1.2992535164190308E-2</c:v>
                </c:pt>
                <c:pt idx="946">
                  <c:v>1.299743283277106E-2</c:v>
                </c:pt>
                <c:pt idx="947">
                  <c:v>1.3002330675196508E-2</c:v>
                </c:pt>
                <c:pt idx="948">
                  <c:v>1.3007228691218202E-2</c:v>
                </c:pt>
                <c:pt idx="949">
                  <c:v>1.3012126880587694E-2</c:v>
                </c:pt>
                <c:pt idx="950">
                  <c:v>1.3017025243056528E-2</c:v>
                </c:pt>
                <c:pt idx="951">
                  <c:v>1.3021923778376245E-2</c:v>
                </c:pt>
                <c:pt idx="952">
                  <c:v>1.3026822486298386E-2</c:v>
                </c:pt>
                <c:pt idx="953">
                  <c:v>1.3031721366574486E-2</c:v>
                </c:pt>
                <c:pt idx="954">
                  <c:v>1.3036620418956075E-2</c:v>
                </c:pt>
                <c:pt idx="955">
                  <c:v>1.3041519643194685E-2</c:v>
                </c:pt>
                <c:pt idx="956">
                  <c:v>1.3046419039041839E-2</c:v>
                </c:pt>
                <c:pt idx="957">
                  <c:v>1.3051318606249062E-2</c:v>
                </c:pt>
                <c:pt idx="958">
                  <c:v>1.3056218344567872E-2</c:v>
                </c:pt>
                <c:pt idx="959">
                  <c:v>1.3061118253749785E-2</c:v>
                </c:pt>
                <c:pt idx="960">
                  <c:v>1.3066018333546313E-2</c:v>
                </c:pt>
                <c:pt idx="961">
                  <c:v>1.3070918583708964E-2</c:v>
                </c:pt>
                <c:pt idx="962">
                  <c:v>1.3075819003989245E-2</c:v>
                </c:pt>
                <c:pt idx="963">
                  <c:v>1.3080719594138659E-2</c:v>
                </c:pt>
                <c:pt idx="964">
                  <c:v>1.3085620353908707E-2</c:v>
                </c:pt>
                <c:pt idx="965">
                  <c:v>1.3090521283050884E-2</c:v>
                </c:pt>
                <c:pt idx="966">
                  <c:v>1.3095422381316682E-2</c:v>
                </c:pt>
                <c:pt idx="967">
                  <c:v>1.310032364845759E-2</c:v>
                </c:pt>
                <c:pt idx="968">
                  <c:v>1.3105225084225097E-2</c:v>
                </c:pt>
                <c:pt idx="969">
                  <c:v>1.3110126688370685E-2</c:v>
                </c:pt>
                <c:pt idx="970">
                  <c:v>1.3115028460645833E-2</c:v>
                </c:pt>
                <c:pt idx="971">
                  <c:v>1.3119930400802018E-2</c:v>
                </c:pt>
                <c:pt idx="972">
                  <c:v>1.3124832508590714E-2</c:v>
                </c:pt>
                <c:pt idx="973">
                  <c:v>1.3129734783763392E-2</c:v>
                </c:pt>
                <c:pt idx="974">
                  <c:v>1.3134637226071517E-2</c:v>
                </c:pt>
                <c:pt idx="975">
                  <c:v>1.3139539835266554E-2</c:v>
                </c:pt>
                <c:pt idx="976">
                  <c:v>1.3144442611099963E-2</c:v>
                </c:pt>
                <c:pt idx="977">
                  <c:v>1.3149345553323203E-2</c:v>
                </c:pt>
                <c:pt idx="978">
                  <c:v>1.3154248661687726E-2</c:v>
                </c:pt>
                <c:pt idx="979">
                  <c:v>1.3159151935944984E-2</c:v>
                </c:pt>
                <c:pt idx="980">
                  <c:v>1.3164055375846424E-2</c:v>
                </c:pt>
                <c:pt idx="981">
                  <c:v>1.3168958981143493E-2</c:v>
                </c:pt>
                <c:pt idx="982">
                  <c:v>1.317386275158763E-2</c:v>
                </c:pt>
                <c:pt idx="983">
                  <c:v>1.3178766686930275E-2</c:v>
                </c:pt>
                <c:pt idx="984">
                  <c:v>1.318367078692286E-2</c:v>
                </c:pt>
                <c:pt idx="985">
                  <c:v>1.318857505131682E-2</c:v>
                </c:pt>
                <c:pt idx="986">
                  <c:v>1.3193479479863582E-2</c:v>
                </c:pt>
                <c:pt idx="987">
                  <c:v>1.3198384072314572E-2</c:v>
                </c:pt>
                <c:pt idx="988">
                  <c:v>1.3203288828421212E-2</c:v>
                </c:pt>
                <c:pt idx="989">
                  <c:v>1.3208193747934922E-2</c:v>
                </c:pt>
                <c:pt idx="990">
                  <c:v>1.3213098830607117E-2</c:v>
                </c:pt>
                <c:pt idx="991">
                  <c:v>1.321800407618921E-2</c:v>
                </c:pt>
                <c:pt idx="992">
                  <c:v>1.322290948443261E-2</c:v>
                </c:pt>
                <c:pt idx="993">
                  <c:v>1.3227815055088726E-2</c:v>
                </c:pt>
                <c:pt idx="994">
                  <c:v>1.3232720787908958E-2</c:v>
                </c:pt>
                <c:pt idx="995">
                  <c:v>1.3237626682644709E-2</c:v>
                </c:pt>
                <c:pt idx="996">
                  <c:v>1.3242532739047375E-2</c:v>
                </c:pt>
                <c:pt idx="997">
                  <c:v>1.324743895686835E-2</c:v>
                </c:pt>
                <c:pt idx="998">
                  <c:v>1.3252345335859025E-2</c:v>
                </c:pt>
                <c:pt idx="999">
                  <c:v>1.3257251875770787E-2</c:v>
                </c:pt>
                <c:pt idx="1000">
                  <c:v>1.3262158576355021E-2</c:v>
                </c:pt>
                <c:pt idx="1001">
                  <c:v>1.3267065437363109E-2</c:v>
                </c:pt>
                <c:pt idx="1002">
                  <c:v>1.3271972458546428E-2</c:v>
                </c:pt>
                <c:pt idx="1003">
                  <c:v>1.3276879639656356E-2</c:v>
                </c:pt>
                <c:pt idx="1004">
                  <c:v>1.3281786980444263E-2</c:v>
                </c:pt>
                <c:pt idx="1005">
                  <c:v>1.3286694480661517E-2</c:v>
                </c:pt>
                <c:pt idx="1006">
                  <c:v>1.3291602140059486E-2</c:v>
                </c:pt>
                <c:pt idx="1007">
                  <c:v>1.3296509958389532E-2</c:v>
                </c:pt>
                <c:pt idx="1008">
                  <c:v>1.3301417935403015E-2</c:v>
                </c:pt>
                <c:pt idx="1009">
                  <c:v>1.3306326070851292E-2</c:v>
                </c:pt>
                <c:pt idx="1010">
                  <c:v>1.3311234364485716E-2</c:v>
                </c:pt>
                <c:pt idx="1011">
                  <c:v>1.3316142816057638E-2</c:v>
                </c:pt>
                <c:pt idx="1012">
                  <c:v>1.3321051425318404E-2</c:v>
                </c:pt>
                <c:pt idx="1013">
                  <c:v>1.332596019201936E-2</c:v>
                </c:pt>
                <c:pt idx="1014">
                  <c:v>1.3330869115911846E-2</c:v>
                </c:pt>
                <c:pt idx="1015">
                  <c:v>1.3335778196747203E-2</c:v>
                </c:pt>
                <c:pt idx="1016">
                  <c:v>1.3340687434276762E-2</c:v>
                </c:pt>
                <c:pt idx="1017">
                  <c:v>1.3345596828251859E-2</c:v>
                </c:pt>
                <c:pt idx="1018">
                  <c:v>1.335050637842382E-2</c:v>
                </c:pt>
                <c:pt idx="1019">
                  <c:v>1.3355416084543973E-2</c:v>
                </c:pt>
                <c:pt idx="1020">
                  <c:v>1.336032594636364E-2</c:v>
                </c:pt>
                <c:pt idx="1021">
                  <c:v>1.3365235963634141E-2</c:v>
                </c:pt>
                <c:pt idx="1022">
                  <c:v>1.3370146136106794E-2</c:v>
                </c:pt>
                <c:pt idx="1023">
                  <c:v>1.3375056463532911E-2</c:v>
                </c:pt>
                <c:pt idx="1024">
                  <c:v>1.3379966945663806E-2</c:v>
                </c:pt>
                <c:pt idx="1025">
                  <c:v>1.3384877582250784E-2</c:v>
                </c:pt>
                <c:pt idx="1026">
                  <c:v>1.338978837304515E-2</c:v>
                </c:pt>
                <c:pt idx="1027">
                  <c:v>1.3394699317798206E-2</c:v>
                </c:pt>
                <c:pt idx="1028">
                  <c:v>1.339961041626125E-2</c:v>
                </c:pt>
                <c:pt idx="1029">
                  <c:v>1.3404521668185581E-2</c:v>
                </c:pt>
                <c:pt idx="1030">
                  <c:v>1.3409433073322489E-2</c:v>
                </c:pt>
                <c:pt idx="1031">
                  <c:v>1.3414344631423264E-2</c:v>
                </c:pt>
                <c:pt idx="1032">
                  <c:v>1.3419256342239193E-2</c:v>
                </c:pt>
                <c:pt idx="1033">
                  <c:v>1.342416820552156E-2</c:v>
                </c:pt>
                <c:pt idx="1034">
                  <c:v>1.3429080221021645E-2</c:v>
                </c:pt>
                <c:pt idx="1035">
                  <c:v>1.3433992388490726E-2</c:v>
                </c:pt>
                <c:pt idx="1036">
                  <c:v>1.3438904707680079E-2</c:v>
                </c:pt>
                <c:pt idx="1037">
                  <c:v>1.3443817178340974E-2</c:v>
                </c:pt>
                <c:pt idx="1038">
                  <c:v>1.3448729800224681E-2</c:v>
                </c:pt>
                <c:pt idx="1039">
                  <c:v>1.3453642573082465E-2</c:v>
                </c:pt>
                <c:pt idx="1040">
                  <c:v>1.3458555496665591E-2</c:v>
                </c:pt>
                <c:pt idx="1041">
                  <c:v>1.3463468570725317E-2</c:v>
                </c:pt>
                <c:pt idx="1042">
                  <c:v>1.3468381795012901E-2</c:v>
                </c:pt>
                <c:pt idx="1043">
                  <c:v>1.3473295169279595E-2</c:v>
                </c:pt>
                <c:pt idx="1044">
                  <c:v>1.3478208693276653E-2</c:v>
                </c:pt>
                <c:pt idx="1045">
                  <c:v>1.3483122366755321E-2</c:v>
                </c:pt>
                <c:pt idx="1046">
                  <c:v>1.3488036189466845E-2</c:v>
                </c:pt>
                <c:pt idx="1047">
                  <c:v>1.3492950161162467E-2</c:v>
                </c:pt>
                <c:pt idx="1048">
                  <c:v>1.3497864281593426E-2</c:v>
                </c:pt>
                <c:pt idx="1049">
                  <c:v>1.3502778550510958E-2</c:v>
                </c:pt>
                <c:pt idx="1050">
                  <c:v>1.3507692967666298E-2</c:v>
                </c:pt>
                <c:pt idx="1051">
                  <c:v>1.3512607532810675E-2</c:v>
                </c:pt>
                <c:pt idx="1052">
                  <c:v>1.3517522245695319E-2</c:v>
                </c:pt>
                <c:pt idx="1053">
                  <c:v>1.3522437106071452E-2</c:v>
                </c:pt>
                <c:pt idx="1054">
                  <c:v>1.3527352113690298E-2</c:v>
                </c:pt>
                <c:pt idx="1055">
                  <c:v>1.3532267268303075E-2</c:v>
                </c:pt>
                <c:pt idx="1056">
                  <c:v>1.3537182569660997E-2</c:v>
                </c:pt>
                <c:pt idx="1057">
                  <c:v>1.354209801751528E-2</c:v>
                </c:pt>
                <c:pt idx="1058">
                  <c:v>1.3547013611617132E-2</c:v>
                </c:pt>
                <c:pt idx="1059">
                  <c:v>1.3551929351717762E-2</c:v>
                </c:pt>
                <c:pt idx="1060">
                  <c:v>1.3556845237568373E-2</c:v>
                </c:pt>
                <c:pt idx="1061">
                  <c:v>1.3561761268920168E-2</c:v>
                </c:pt>
                <c:pt idx="1062">
                  <c:v>1.3566677445524344E-2</c:v>
                </c:pt>
                <c:pt idx="1063">
                  <c:v>1.3571593767132097E-2</c:v>
                </c:pt>
                <c:pt idx="1064">
                  <c:v>1.3576510233494621E-2</c:v>
                </c:pt>
                <c:pt idx="1065">
                  <c:v>1.3581426844363106E-2</c:v>
                </c:pt>
                <c:pt idx="1066">
                  <c:v>1.3586343599488737E-2</c:v>
                </c:pt>
                <c:pt idx="1067">
                  <c:v>1.3591260498622701E-2</c:v>
                </c:pt>
                <c:pt idx="1068">
                  <c:v>1.3596177541516178E-2</c:v>
                </c:pt>
                <c:pt idx="1069">
                  <c:v>1.3601094727920347E-2</c:v>
                </c:pt>
                <c:pt idx="1070">
                  <c:v>1.3606012057586383E-2</c:v>
                </c:pt>
                <c:pt idx="1071">
                  <c:v>1.3610929530265457E-2</c:v>
                </c:pt>
                <c:pt idx="1072">
                  <c:v>1.3615847145708742E-2</c:v>
                </c:pt>
                <c:pt idx="1073">
                  <c:v>1.3620764903667405E-2</c:v>
                </c:pt>
                <c:pt idx="1074">
                  <c:v>1.3625682803892611E-2</c:v>
                </c:pt>
                <c:pt idx="1075">
                  <c:v>1.3630600846135519E-2</c:v>
                </c:pt>
                <c:pt idx="1076">
                  <c:v>1.363551903014729E-2</c:v>
                </c:pt>
                <c:pt idx="1077">
                  <c:v>1.3640437355679077E-2</c:v>
                </c:pt>
                <c:pt idx="1078">
                  <c:v>1.3645355822482035E-2</c:v>
                </c:pt>
                <c:pt idx="1079">
                  <c:v>1.3650274430307315E-2</c:v>
                </c:pt>
                <c:pt idx="1080">
                  <c:v>1.3655193178906061E-2</c:v>
                </c:pt>
                <c:pt idx="1081">
                  <c:v>1.3660112068029421E-2</c:v>
                </c:pt>
                <c:pt idx="1082">
                  <c:v>1.3665031097428537E-2</c:v>
                </c:pt>
                <c:pt idx="1083">
                  <c:v>1.3669950266854546E-2</c:v>
                </c:pt>
                <c:pt idx="1084">
                  <c:v>1.3674869576058584E-2</c:v>
                </c:pt>
                <c:pt idx="1085">
                  <c:v>1.3679789024791786E-2</c:v>
                </c:pt>
                <c:pt idx="1086">
                  <c:v>1.3684708612805283E-2</c:v>
                </c:pt>
                <c:pt idx="1087">
                  <c:v>1.3689628339850199E-2</c:v>
                </c:pt>
                <c:pt idx="1088">
                  <c:v>1.3694548205677663E-2</c:v>
                </c:pt>
                <c:pt idx="1089">
                  <c:v>1.3699468210038796E-2</c:v>
                </c:pt>
                <c:pt idx="1090">
                  <c:v>1.3704388352684718E-2</c:v>
                </c:pt>
                <c:pt idx="1091">
                  <c:v>1.3709308633366545E-2</c:v>
                </c:pt>
                <c:pt idx="1092">
                  <c:v>1.371422905183539E-2</c:v>
                </c:pt>
                <c:pt idx="1093">
                  <c:v>1.3719149607842365E-2</c:v>
                </c:pt>
                <c:pt idx="1094">
                  <c:v>1.3724070301138579E-2</c:v>
                </c:pt>
                <c:pt idx="1095">
                  <c:v>1.3728991131475137E-2</c:v>
                </c:pt>
                <c:pt idx="1096">
                  <c:v>1.3733912098603142E-2</c:v>
                </c:pt>
                <c:pt idx="1097">
                  <c:v>1.3738833202273695E-2</c:v>
                </c:pt>
                <c:pt idx="1098">
                  <c:v>1.3743754442237893E-2</c:v>
                </c:pt>
                <c:pt idx="1099">
                  <c:v>1.374867581824683E-2</c:v>
                </c:pt>
                <c:pt idx="1100">
                  <c:v>1.3753597330051598E-2</c:v>
                </c:pt>
                <c:pt idx="1101">
                  <c:v>1.3758518977403288E-2</c:v>
                </c:pt>
                <c:pt idx="1102">
                  <c:v>1.3763440760052982E-2</c:v>
                </c:pt>
                <c:pt idx="1103">
                  <c:v>1.3768362677751769E-2</c:v>
                </c:pt>
                <c:pt idx="1104">
                  <c:v>1.3773284730250726E-2</c:v>
                </c:pt>
                <c:pt idx="1105">
                  <c:v>1.3778206917300934E-2</c:v>
                </c:pt>
                <c:pt idx="1106">
                  <c:v>1.3783129238653468E-2</c:v>
                </c:pt>
                <c:pt idx="1107">
                  <c:v>1.3788051694059401E-2</c:v>
                </c:pt>
                <c:pt idx="1108">
                  <c:v>1.3792974283269801E-2</c:v>
                </c:pt>
                <c:pt idx="1109">
                  <c:v>1.3797897006035738E-2</c:v>
                </c:pt>
                <c:pt idx="1110">
                  <c:v>1.3802819862108276E-2</c:v>
                </c:pt>
                <c:pt idx="1111">
                  <c:v>1.3807742851238477E-2</c:v>
                </c:pt>
                <c:pt idx="1112">
                  <c:v>1.38126659731774E-2</c:v>
                </c:pt>
                <c:pt idx="1113">
                  <c:v>1.3817589227676102E-2</c:v>
                </c:pt>
                <c:pt idx="1114">
                  <c:v>1.3822512614485636E-2</c:v>
                </c:pt>
                <c:pt idx="1115">
                  <c:v>1.3827436133357057E-2</c:v>
                </c:pt>
                <c:pt idx="1116">
                  <c:v>1.3832359784041409E-2</c:v>
                </c:pt>
                <c:pt idx="1117">
                  <c:v>1.3837283566289741E-2</c:v>
                </c:pt>
                <c:pt idx="1118">
                  <c:v>1.3842207479853095E-2</c:v>
                </c:pt>
                <c:pt idx="1119">
                  <c:v>1.3847131524482513E-2</c:v>
                </c:pt>
                <c:pt idx="1120">
                  <c:v>1.3852055699929032E-2</c:v>
                </c:pt>
                <c:pt idx="1121">
                  <c:v>1.3856980005943686E-2</c:v>
                </c:pt>
                <c:pt idx="1122">
                  <c:v>1.3861904442277509E-2</c:v>
                </c:pt>
                <c:pt idx="1123">
                  <c:v>1.3866829008681532E-2</c:v>
                </c:pt>
                <c:pt idx="1124">
                  <c:v>1.3871753704906781E-2</c:v>
                </c:pt>
                <c:pt idx="1125">
                  <c:v>1.3876678530704281E-2</c:v>
                </c:pt>
                <c:pt idx="1126">
                  <c:v>1.3881603485825055E-2</c:v>
                </c:pt>
                <c:pt idx="1127">
                  <c:v>1.3886528570020122E-2</c:v>
                </c:pt>
                <c:pt idx="1128">
                  <c:v>1.3891453783040499E-2</c:v>
                </c:pt>
                <c:pt idx="1129">
                  <c:v>1.3896379124637199E-2</c:v>
                </c:pt>
                <c:pt idx="1130">
                  <c:v>1.3901304594561233E-2</c:v>
                </c:pt>
                <c:pt idx="1131">
                  <c:v>1.3906230192563613E-2</c:v>
                </c:pt>
                <c:pt idx="1132">
                  <c:v>1.3911155918395344E-2</c:v>
                </c:pt>
                <c:pt idx="1133">
                  <c:v>1.3916081771807429E-2</c:v>
                </c:pt>
                <c:pt idx="1134">
                  <c:v>1.392100775255087E-2</c:v>
                </c:pt>
                <c:pt idx="1135">
                  <c:v>1.3925933860376664E-2</c:v>
                </c:pt>
                <c:pt idx="1136">
                  <c:v>1.3930860095035809E-2</c:v>
                </c:pt>
                <c:pt idx="1137">
                  <c:v>1.3935786456279298E-2</c:v>
                </c:pt>
                <c:pt idx="1138">
                  <c:v>1.3940712943858119E-2</c:v>
                </c:pt>
                <c:pt idx="1139">
                  <c:v>1.3945639557523265E-2</c:v>
                </c:pt>
                <c:pt idx="1140">
                  <c:v>1.3950566297025718E-2</c:v>
                </c:pt>
                <c:pt idx="1141">
                  <c:v>1.395549316211646E-2</c:v>
                </c:pt>
                <c:pt idx="1142">
                  <c:v>1.3960420152546475E-2</c:v>
                </c:pt>
                <c:pt idx="1143">
                  <c:v>1.3965347268066738E-2</c:v>
                </c:pt>
                <c:pt idx="1144">
                  <c:v>1.3970274508428226E-2</c:v>
                </c:pt>
                <c:pt idx="1145">
                  <c:v>1.3975201873381912E-2</c:v>
                </c:pt>
                <c:pt idx="1146">
                  <c:v>1.3980129362678763E-2</c:v>
                </c:pt>
                <c:pt idx="1147">
                  <c:v>1.398505697606975E-2</c:v>
                </c:pt>
                <c:pt idx="1148">
                  <c:v>1.3989984713305837E-2</c:v>
                </c:pt>
                <c:pt idx="1149">
                  <c:v>1.3994912574137985E-2</c:v>
                </c:pt>
                <c:pt idx="1150">
                  <c:v>1.3999840558317156E-2</c:v>
                </c:pt>
                <c:pt idx="1151">
                  <c:v>1.4004768665594306E-2</c:v>
                </c:pt>
                <c:pt idx="1152">
                  <c:v>1.4009696895720391E-2</c:v>
                </c:pt>
                <c:pt idx="1153">
                  <c:v>1.4014625248446362E-2</c:v>
                </c:pt>
                <c:pt idx="1154">
                  <c:v>1.4019553723523169E-2</c:v>
                </c:pt>
                <c:pt idx="1155">
                  <c:v>1.402448232070176E-2</c:v>
                </c:pt>
                <c:pt idx="1156">
                  <c:v>1.402941103973308E-2</c:v>
                </c:pt>
                <c:pt idx="1157">
                  <c:v>1.403433988036807E-2</c:v>
                </c:pt>
                <c:pt idx="1158">
                  <c:v>1.403926884235767E-2</c:v>
                </c:pt>
                <c:pt idx="1159">
                  <c:v>1.4044197925452818E-2</c:v>
                </c:pt>
                <c:pt idx="1160">
                  <c:v>1.4049127129404447E-2</c:v>
                </c:pt>
                <c:pt idx="1161">
                  <c:v>1.4054056453963491E-2</c:v>
                </c:pt>
                <c:pt idx="1162">
                  <c:v>1.4058985898880877E-2</c:v>
                </c:pt>
                <c:pt idx="1163">
                  <c:v>1.4063915463907535E-2</c:v>
                </c:pt>
                <c:pt idx="1164">
                  <c:v>1.4068845148794388E-2</c:v>
                </c:pt>
                <c:pt idx="1165">
                  <c:v>1.4073774953292359E-2</c:v>
                </c:pt>
                <c:pt idx="1166">
                  <c:v>1.4078704877152367E-2</c:v>
                </c:pt>
                <c:pt idx="1167">
                  <c:v>1.4083634920125329E-2</c:v>
                </c:pt>
                <c:pt idx="1168">
                  <c:v>1.4088565081962162E-2</c:v>
                </c:pt>
                <c:pt idx="1169">
                  <c:v>1.4093495362413775E-2</c:v>
                </c:pt>
                <c:pt idx="1170">
                  <c:v>1.4098425761231079E-2</c:v>
                </c:pt>
                <c:pt idx="1171">
                  <c:v>1.4103356278164982E-2</c:v>
                </c:pt>
                <c:pt idx="1172">
                  <c:v>1.4108286912966388E-2</c:v>
                </c:pt>
                <c:pt idx="1173">
                  <c:v>1.4113217665386198E-2</c:v>
                </c:pt>
                <c:pt idx="1174">
                  <c:v>1.4118148535175314E-2</c:v>
                </c:pt>
                <c:pt idx="1175">
                  <c:v>1.4123079522084634E-2</c:v>
                </c:pt>
                <c:pt idx="1176">
                  <c:v>1.4128010625865052E-2</c:v>
                </c:pt>
                <c:pt idx="1177">
                  <c:v>1.413294184626746E-2</c:v>
                </c:pt>
                <c:pt idx="1178">
                  <c:v>1.4137873183042748E-2</c:v>
                </c:pt>
                <c:pt idx="1179">
                  <c:v>1.4142804635941805E-2</c:v>
                </c:pt>
                <c:pt idx="1180">
                  <c:v>1.4147736204715515E-2</c:v>
                </c:pt>
                <c:pt idx="1181">
                  <c:v>1.415266788911476E-2</c:v>
                </c:pt>
                <c:pt idx="1182">
                  <c:v>1.4157599688890422E-2</c:v>
                </c:pt>
                <c:pt idx="1183">
                  <c:v>1.4162531603793379E-2</c:v>
                </c:pt>
                <c:pt idx="1184">
                  <c:v>1.4167463633574505E-2</c:v>
                </c:pt>
                <c:pt idx="1185">
                  <c:v>1.4172395777984674E-2</c:v>
                </c:pt>
                <c:pt idx="1186">
                  <c:v>1.4177328036774758E-2</c:v>
                </c:pt>
                <c:pt idx="1187">
                  <c:v>1.4182260409695623E-2</c:v>
                </c:pt>
                <c:pt idx="1188">
                  <c:v>1.4187192896498136E-2</c:v>
                </c:pt>
                <c:pt idx="1189">
                  <c:v>1.4192125496933159E-2</c:v>
                </c:pt>
                <c:pt idx="1190">
                  <c:v>1.4197058210751557E-2</c:v>
                </c:pt>
                <c:pt idx="1191">
                  <c:v>1.4201991037704186E-2</c:v>
                </c:pt>
                <c:pt idx="1192">
                  <c:v>1.4206923977541901E-2</c:v>
                </c:pt>
                <c:pt idx="1193">
                  <c:v>1.4211857030015557E-2</c:v>
                </c:pt>
                <c:pt idx="1194">
                  <c:v>1.4216790194876006E-2</c:v>
                </c:pt>
                <c:pt idx="1195">
                  <c:v>1.4221723471874097E-2</c:v>
                </c:pt>
                <c:pt idx="1196">
                  <c:v>1.4226656860760677E-2</c:v>
                </c:pt>
                <c:pt idx="1197">
                  <c:v>1.423159036128659E-2</c:v>
                </c:pt>
                <c:pt idx="1198">
                  <c:v>1.4236523973202677E-2</c:v>
                </c:pt>
                <c:pt idx="1199">
                  <c:v>1.424145769625978E-2</c:v>
                </c:pt>
                <c:pt idx="1200">
                  <c:v>1.4246391530208735E-2</c:v>
                </c:pt>
                <c:pt idx="1201">
                  <c:v>1.4251325474800377E-2</c:v>
                </c:pt>
                <c:pt idx="1202">
                  <c:v>1.4256259529785537E-2</c:v>
                </c:pt>
                <c:pt idx="1203">
                  <c:v>1.4261193694915048E-2</c:v>
                </c:pt>
                <c:pt idx="1204">
                  <c:v>1.4266127969939736E-2</c:v>
                </c:pt>
                <c:pt idx="1205">
                  <c:v>1.4271062354610427E-2</c:v>
                </c:pt>
                <c:pt idx="1206">
                  <c:v>1.4275996848677945E-2</c:v>
                </c:pt>
                <c:pt idx="1207">
                  <c:v>1.428093145189311E-2</c:v>
                </c:pt>
                <c:pt idx="1208">
                  <c:v>1.428586616400674E-2</c:v>
                </c:pt>
                <c:pt idx="1209">
                  <c:v>1.4290800984769652E-2</c:v>
                </c:pt>
                <c:pt idx="1210">
                  <c:v>1.4295735913932661E-2</c:v>
                </c:pt>
                <c:pt idx="1211">
                  <c:v>1.4300670951246578E-2</c:v>
                </c:pt>
                <c:pt idx="1212">
                  <c:v>1.430560609646221E-2</c:v>
                </c:pt>
                <c:pt idx="1213">
                  <c:v>1.4310541349330366E-2</c:v>
                </c:pt>
                <c:pt idx="1214">
                  <c:v>1.431547670960185E-2</c:v>
                </c:pt>
                <c:pt idx="1215">
                  <c:v>1.4320412177027465E-2</c:v>
                </c:pt>
                <c:pt idx="1216">
                  <c:v>1.4325347751358011E-2</c:v>
                </c:pt>
                <c:pt idx="1217">
                  <c:v>1.4330283432344285E-2</c:v>
                </c:pt>
                <c:pt idx="1218">
                  <c:v>1.4335219219737082E-2</c:v>
                </c:pt>
                <c:pt idx="1219">
                  <c:v>1.4340155113287198E-2</c:v>
                </c:pt>
                <c:pt idx="1220">
                  <c:v>1.434509111274542E-2</c:v>
                </c:pt>
                <c:pt idx="1221">
                  <c:v>1.4350027217862538E-2</c:v>
                </c:pt>
                <c:pt idx="1222">
                  <c:v>1.435496342838934E-2</c:v>
                </c:pt>
                <c:pt idx="1223">
                  <c:v>1.4359899744076608E-2</c:v>
                </c:pt>
                <c:pt idx="1224">
                  <c:v>1.4364836164675125E-2</c:v>
                </c:pt>
                <c:pt idx="1225">
                  <c:v>1.4369772689935669E-2</c:v>
                </c:pt>
                <c:pt idx="1226">
                  <c:v>1.4374709319609017E-2</c:v>
                </c:pt>
                <c:pt idx="1227">
                  <c:v>1.4379646053445947E-2</c:v>
                </c:pt>
                <c:pt idx="1228">
                  <c:v>1.4384582891197229E-2</c:v>
                </c:pt>
                <c:pt idx="1229">
                  <c:v>1.4389519832613634E-2</c:v>
                </c:pt>
                <c:pt idx="1230">
                  <c:v>1.439445687744593E-2</c:v>
                </c:pt>
                <c:pt idx="1231">
                  <c:v>1.4399394025444883E-2</c:v>
                </c:pt>
                <c:pt idx="1232">
                  <c:v>1.4404331276361258E-2</c:v>
                </c:pt>
                <c:pt idx="1233">
                  <c:v>1.4409268629945814E-2</c:v>
                </c:pt>
                <c:pt idx="1234">
                  <c:v>1.4414206085949311E-2</c:v>
                </c:pt>
                <c:pt idx="1235">
                  <c:v>1.4419143644122508E-2</c:v>
                </c:pt>
                <c:pt idx="1236">
                  <c:v>1.4424081304216158E-2</c:v>
                </c:pt>
                <c:pt idx="1237">
                  <c:v>1.4429019065981014E-2</c:v>
                </c:pt>
                <c:pt idx="1238">
                  <c:v>1.4433956929167826E-2</c:v>
                </c:pt>
                <c:pt idx="1239">
                  <c:v>1.4438894893527341E-2</c:v>
                </c:pt>
                <c:pt idx="1240">
                  <c:v>1.4443832958810307E-2</c:v>
                </c:pt>
                <c:pt idx="1241">
                  <c:v>1.4448771124767468E-2</c:v>
                </c:pt>
                <c:pt idx="1242">
                  <c:v>1.4453709391149563E-2</c:v>
                </c:pt>
                <c:pt idx="1243">
                  <c:v>1.4458647757707332E-2</c:v>
                </c:pt>
                <c:pt idx="1244">
                  <c:v>1.4463586224191515E-2</c:v>
                </c:pt>
                <c:pt idx="1245">
                  <c:v>1.4468524790352844E-2</c:v>
                </c:pt>
                <c:pt idx="1246">
                  <c:v>1.4473463455942052E-2</c:v>
                </c:pt>
                <c:pt idx="1247">
                  <c:v>1.447840222070987E-2</c:v>
                </c:pt>
                <c:pt idx="1248">
                  <c:v>1.4483341084407025E-2</c:v>
                </c:pt>
                <c:pt idx="1249">
                  <c:v>1.4488280046784244E-2</c:v>
                </c:pt>
                <c:pt idx="1250">
                  <c:v>1.4493219107592253E-2</c:v>
                </c:pt>
                <c:pt idx="1251">
                  <c:v>1.4498158266581771E-2</c:v>
                </c:pt>
                <c:pt idx="1252">
                  <c:v>1.4503097523503518E-2</c:v>
                </c:pt>
                <c:pt idx="1253">
                  <c:v>1.4508036878108211E-2</c:v>
                </c:pt>
                <c:pt idx="1254">
                  <c:v>1.4512976330146568E-2</c:v>
                </c:pt>
                <c:pt idx="1255">
                  <c:v>1.4517915879369301E-2</c:v>
                </c:pt>
                <c:pt idx="1256">
                  <c:v>1.452285552552712E-2</c:v>
                </c:pt>
                <c:pt idx="1257">
                  <c:v>1.4527795268370733E-2</c:v>
                </c:pt>
                <c:pt idx="1258">
                  <c:v>1.4532735107650848E-2</c:v>
                </c:pt>
                <c:pt idx="1259">
                  <c:v>1.453767504311817E-2</c:v>
                </c:pt>
                <c:pt idx="1260">
                  <c:v>1.4542615074523401E-2</c:v>
                </c:pt>
                <c:pt idx="1261">
                  <c:v>1.4547555201617242E-2</c:v>
                </c:pt>
                <c:pt idx="1262">
                  <c:v>1.4552495424150391E-2</c:v>
                </c:pt>
                <c:pt idx="1263">
                  <c:v>1.4557435741873542E-2</c:v>
                </c:pt>
                <c:pt idx="1264">
                  <c:v>1.456237615453739E-2</c:v>
                </c:pt>
                <c:pt idx="1265">
                  <c:v>1.4567316661892628E-2</c:v>
                </c:pt>
                <c:pt idx="1266">
                  <c:v>1.4572257263689943E-2</c:v>
                </c:pt>
                <c:pt idx="1267">
                  <c:v>1.4577197959680025E-2</c:v>
                </c:pt>
                <c:pt idx="1268">
                  <c:v>1.4582138749613558E-2</c:v>
                </c:pt>
                <c:pt idx="1269">
                  <c:v>1.4587079633241226E-2</c:v>
                </c:pt>
                <c:pt idx="1270">
                  <c:v>1.459202061031371E-2</c:v>
                </c:pt>
                <c:pt idx="1271">
                  <c:v>1.459696168058169E-2</c:v>
                </c:pt>
                <c:pt idx="1272">
                  <c:v>1.4601902843795842E-2</c:v>
                </c:pt>
                <c:pt idx="1273">
                  <c:v>1.4606844099706841E-2</c:v>
                </c:pt>
                <c:pt idx="1274">
                  <c:v>1.461178544806536E-2</c:v>
                </c:pt>
                <c:pt idx="1275">
                  <c:v>1.461672688862207E-2</c:v>
                </c:pt>
                <c:pt idx="1276">
                  <c:v>1.4621668421127639E-2</c:v>
                </c:pt>
                <c:pt idx="1277">
                  <c:v>1.4626610045332734E-2</c:v>
                </c:pt>
                <c:pt idx="1278">
                  <c:v>1.463155176098802E-2</c:v>
                </c:pt>
                <c:pt idx="1279">
                  <c:v>1.4636493567844159E-2</c:v>
                </c:pt>
                <c:pt idx="1280">
                  <c:v>1.4641435465651812E-2</c:v>
                </c:pt>
                <c:pt idx="1281">
                  <c:v>1.4646377454161636E-2</c:v>
                </c:pt>
                <c:pt idx="1282">
                  <c:v>1.4651319533124287E-2</c:v>
                </c:pt>
                <c:pt idx="1283">
                  <c:v>1.4656261702290422E-2</c:v>
                </c:pt>
                <c:pt idx="1284">
                  <c:v>1.4661203961410692E-2</c:v>
                </c:pt>
                <c:pt idx="1285">
                  <c:v>1.4666146310235745E-2</c:v>
                </c:pt>
                <c:pt idx="1286">
                  <c:v>1.467108874851623E-2</c:v>
                </c:pt>
                <c:pt idx="1287">
                  <c:v>1.4676031276002794E-2</c:v>
                </c:pt>
                <c:pt idx="1288">
                  <c:v>1.4680973892446082E-2</c:v>
                </c:pt>
                <c:pt idx="1289">
                  <c:v>1.4685916597596734E-2</c:v>
                </c:pt>
                <c:pt idx="1290">
                  <c:v>1.469085939120539E-2</c:v>
                </c:pt>
                <c:pt idx="1291">
                  <c:v>1.4695802273022689E-2</c:v>
                </c:pt>
                <c:pt idx="1292">
                  <c:v>1.4700745242799266E-2</c:v>
                </c:pt>
                <c:pt idx="1293">
                  <c:v>1.4705688300285756E-2</c:v>
                </c:pt>
                <c:pt idx="1294">
                  <c:v>1.4710631445232788E-2</c:v>
                </c:pt>
                <c:pt idx="1295">
                  <c:v>1.4715574677390994E-2</c:v>
                </c:pt>
                <c:pt idx="1296">
                  <c:v>1.4720517996511003E-2</c:v>
                </c:pt>
                <c:pt idx="1297">
                  <c:v>1.4725461402343439E-2</c:v>
                </c:pt>
                <c:pt idx="1298">
                  <c:v>1.4730404894638926E-2</c:v>
                </c:pt>
                <c:pt idx="1299">
                  <c:v>1.4735348473148087E-2</c:v>
                </c:pt>
                <c:pt idx="1300">
                  <c:v>1.4740292137621541E-2</c:v>
                </c:pt>
                <c:pt idx="1301">
                  <c:v>1.4745235887809906E-2</c:v>
                </c:pt>
                <c:pt idx="1302">
                  <c:v>1.4750179723463796E-2</c:v>
                </c:pt>
                <c:pt idx="1303">
                  <c:v>1.4755123644333828E-2</c:v>
                </c:pt>
                <c:pt idx="1304">
                  <c:v>1.4760067650170612E-2</c:v>
                </c:pt>
                <c:pt idx="1305">
                  <c:v>1.4765011740724757E-2</c:v>
                </c:pt>
                <c:pt idx="1306">
                  <c:v>1.4769955915746874E-2</c:v>
                </c:pt>
                <c:pt idx="1307">
                  <c:v>1.4774900174987567E-2</c:v>
                </c:pt>
                <c:pt idx="1308">
                  <c:v>1.477984451819744E-2</c:v>
                </c:pt>
                <c:pt idx="1309">
                  <c:v>1.4784788945127096E-2</c:v>
                </c:pt>
                <c:pt idx="1310">
                  <c:v>1.4789733455527134E-2</c:v>
                </c:pt>
                <c:pt idx="1311">
                  <c:v>1.4794678049148153E-2</c:v>
                </c:pt>
                <c:pt idx="1312">
                  <c:v>1.4799622725740749E-2</c:v>
                </c:pt>
                <c:pt idx="1313">
                  <c:v>1.4804567485055516E-2</c:v>
                </c:pt>
                <c:pt idx="1314">
                  <c:v>1.4809512326843046E-2</c:v>
                </c:pt>
                <c:pt idx="1315">
                  <c:v>1.4814457250853931E-2</c:v>
                </c:pt>
                <c:pt idx="1316">
                  <c:v>1.4819402256838757E-2</c:v>
                </c:pt>
                <c:pt idx="1317">
                  <c:v>1.4824347344548112E-2</c:v>
                </c:pt>
                <c:pt idx="1318">
                  <c:v>1.4829292513732582E-2</c:v>
                </c:pt>
                <c:pt idx="1319">
                  <c:v>1.4834237764142746E-2</c:v>
                </c:pt>
                <c:pt idx="1320">
                  <c:v>1.4839183095529188E-2</c:v>
                </c:pt>
                <c:pt idx="1321">
                  <c:v>1.4844128507642485E-2</c:v>
                </c:pt>
                <c:pt idx="1322">
                  <c:v>1.4849074000233215E-2</c:v>
                </c:pt>
                <c:pt idx="1323">
                  <c:v>1.4854019573051953E-2</c:v>
                </c:pt>
                <c:pt idx="1324">
                  <c:v>1.4858965225849272E-2</c:v>
                </c:pt>
                <c:pt idx="1325">
                  <c:v>1.4863910958375741E-2</c:v>
                </c:pt>
                <c:pt idx="1326">
                  <c:v>1.4868856770381932E-2</c:v>
                </c:pt>
                <c:pt idx="1327">
                  <c:v>1.4873802661618411E-2</c:v>
                </c:pt>
                <c:pt idx="1328">
                  <c:v>1.4878748631835746E-2</c:v>
                </c:pt>
                <c:pt idx="1329">
                  <c:v>1.4883694680784498E-2</c:v>
                </c:pt>
                <c:pt idx="1330">
                  <c:v>1.4888640808215229E-2</c:v>
                </c:pt>
                <c:pt idx="1331">
                  <c:v>1.4893587013878499E-2</c:v>
                </c:pt>
                <c:pt idx="1332">
                  <c:v>1.4898533297524866E-2</c:v>
                </c:pt>
                <c:pt idx="1333">
                  <c:v>1.4903479658904888E-2</c:v>
                </c:pt>
                <c:pt idx="1334">
                  <c:v>1.4908426097769116E-2</c:v>
                </c:pt>
                <c:pt idx="1335">
                  <c:v>1.4913372613868105E-2</c:v>
                </c:pt>
                <c:pt idx="1336">
                  <c:v>1.4918319206952404E-2</c:v>
                </c:pt>
                <c:pt idx="1337">
                  <c:v>1.4923265876772562E-2</c:v>
                </c:pt>
                <c:pt idx="1338">
                  <c:v>1.4928212623079128E-2</c:v>
                </c:pt>
                <c:pt idx="1339">
                  <c:v>1.4933159445622644E-2</c:v>
                </c:pt>
                <c:pt idx="1340">
                  <c:v>1.4938106344153655E-2</c:v>
                </c:pt>
                <c:pt idx="1341">
                  <c:v>1.4943053318422701E-2</c:v>
                </c:pt>
                <c:pt idx="1342">
                  <c:v>1.4948000368180321E-2</c:v>
                </c:pt>
                <c:pt idx="1343">
                  <c:v>1.4952947493177052E-2</c:v>
                </c:pt>
                <c:pt idx="1344">
                  <c:v>1.4957894693163432E-2</c:v>
                </c:pt>
                <c:pt idx="1345">
                  <c:v>1.4962841967889995E-2</c:v>
                </c:pt>
                <c:pt idx="1346">
                  <c:v>1.4967789317107271E-2</c:v>
                </c:pt>
                <c:pt idx="1347">
                  <c:v>1.4972736740565793E-2</c:v>
                </c:pt>
                <c:pt idx="1348">
                  <c:v>1.4977684238016088E-2</c:v>
                </c:pt>
                <c:pt idx="1349">
                  <c:v>1.4982631809208681E-2</c:v>
                </c:pt>
                <c:pt idx="1350">
                  <c:v>1.4987579453894099E-2</c:v>
                </c:pt>
                <c:pt idx="1351">
                  <c:v>1.4992527171822864E-2</c:v>
                </c:pt>
                <c:pt idx="1352">
                  <c:v>1.4997474962745498E-2</c:v>
                </c:pt>
                <c:pt idx="1353">
                  <c:v>1.500242282641252E-2</c:v>
                </c:pt>
                <c:pt idx="1354">
                  <c:v>1.5007370762574447E-2</c:v>
                </c:pt>
                <c:pt idx="1355">
                  <c:v>1.5012318770981796E-2</c:v>
                </c:pt>
                <c:pt idx="1356">
                  <c:v>1.501726685138508E-2</c:v>
                </c:pt>
                <c:pt idx="1357">
                  <c:v>1.5022215003534812E-2</c:v>
                </c:pt>
                <c:pt idx="1358">
                  <c:v>1.5027163227181502E-2</c:v>
                </c:pt>
                <c:pt idx="1359">
                  <c:v>1.503211152207566E-2</c:v>
                </c:pt>
                <c:pt idx="1360">
                  <c:v>1.5037059887967791E-2</c:v>
                </c:pt>
                <c:pt idx="1361">
                  <c:v>1.5042008324608402E-2</c:v>
                </c:pt>
                <c:pt idx="1362">
                  <c:v>1.5046956831747994E-2</c:v>
                </c:pt>
                <c:pt idx="1363">
                  <c:v>1.5051905409137071E-2</c:v>
                </c:pt>
                <c:pt idx="1364">
                  <c:v>1.5056854056526131E-2</c:v>
                </c:pt>
                <c:pt idx="1365">
                  <c:v>1.5061802773665672E-2</c:v>
                </c:pt>
                <c:pt idx="1366">
                  <c:v>1.5066751560306194E-2</c:v>
                </c:pt>
                <c:pt idx="1367">
                  <c:v>1.5071700416198187E-2</c:v>
                </c:pt>
                <c:pt idx="1368">
                  <c:v>1.5076649341092147E-2</c:v>
                </c:pt>
                <c:pt idx="1369">
                  <c:v>1.5081598334738563E-2</c:v>
                </c:pt>
                <c:pt idx="1370">
                  <c:v>1.5086547396887926E-2</c:v>
                </c:pt>
                <c:pt idx="1371">
                  <c:v>1.5091496527290721E-2</c:v>
                </c:pt>
                <c:pt idx="1372">
                  <c:v>1.5096445725697436E-2</c:v>
                </c:pt>
                <c:pt idx="1373">
                  <c:v>1.5101394991858556E-2</c:v>
                </c:pt>
                <c:pt idx="1374">
                  <c:v>1.5106344325524561E-2</c:v>
                </c:pt>
                <c:pt idx="1375">
                  <c:v>1.5111293726445934E-2</c:v>
                </c:pt>
                <c:pt idx="1376">
                  <c:v>1.5116243194373153E-2</c:v>
                </c:pt>
                <c:pt idx="1377">
                  <c:v>1.5121192729056694E-2</c:v>
                </c:pt>
                <c:pt idx="1378">
                  <c:v>1.5126142330247035E-2</c:v>
                </c:pt>
                <c:pt idx="1379">
                  <c:v>1.5131091997694648E-2</c:v>
                </c:pt>
                <c:pt idx="1380">
                  <c:v>1.5136041731150006E-2</c:v>
                </c:pt>
                <c:pt idx="1381">
                  <c:v>1.5140991530363581E-2</c:v>
                </c:pt>
                <c:pt idx="1382">
                  <c:v>1.5145941395085839E-2</c:v>
                </c:pt>
                <c:pt idx="1383">
                  <c:v>1.5150891325067247E-2</c:v>
                </c:pt>
                <c:pt idx="1384">
                  <c:v>1.5155841320058273E-2</c:v>
                </c:pt>
                <c:pt idx="1385">
                  <c:v>1.5160791379809378E-2</c:v>
                </c:pt>
                <c:pt idx="1386">
                  <c:v>1.5165741504071026E-2</c:v>
                </c:pt>
                <c:pt idx="1387">
                  <c:v>1.5170691692593677E-2</c:v>
                </c:pt>
                <c:pt idx="1388">
                  <c:v>1.5175641945127789E-2</c:v>
                </c:pt>
                <c:pt idx="1389">
                  <c:v>1.518059226142382E-2</c:v>
                </c:pt>
                <c:pt idx="1390">
                  <c:v>1.5185542641232225E-2</c:v>
                </c:pt>
                <c:pt idx="1391">
                  <c:v>1.5190493084303458E-2</c:v>
                </c:pt>
                <c:pt idx="1392">
                  <c:v>1.5195443590387969E-2</c:v>
                </c:pt>
                <c:pt idx="1393">
                  <c:v>1.520039415923621E-2</c:v>
                </c:pt>
                <c:pt idx="1394">
                  <c:v>1.5205344790598629E-2</c:v>
                </c:pt>
                <c:pt idx="1395">
                  <c:v>1.5210295484225674E-2</c:v>
                </c:pt>
                <c:pt idx="1396">
                  <c:v>1.5215246239867791E-2</c:v>
                </c:pt>
                <c:pt idx="1397">
                  <c:v>1.5220197057275422E-2</c:v>
                </c:pt>
                <c:pt idx="1398">
                  <c:v>1.522514793619901E-2</c:v>
                </c:pt>
                <c:pt idx="1399">
                  <c:v>1.5230098876388995E-2</c:v>
                </c:pt>
                <c:pt idx="1400">
                  <c:v>1.5235049877595818E-2</c:v>
                </c:pt>
                <c:pt idx="1401">
                  <c:v>1.5240000939569913E-2</c:v>
                </c:pt>
                <c:pt idx="1402">
                  <c:v>1.5244952062061718E-2</c:v>
                </c:pt>
                <c:pt idx="1403">
                  <c:v>1.5249903244821665E-2</c:v>
                </c:pt>
                <c:pt idx="1404">
                  <c:v>1.5254854487600188E-2</c:v>
                </c:pt>
                <c:pt idx="1405">
                  <c:v>1.5259805790147716E-2</c:v>
                </c:pt>
                <c:pt idx="1406">
                  <c:v>1.526475715221468E-2</c:v>
                </c:pt>
                <c:pt idx="1407">
                  <c:v>1.5269708573551508E-2</c:v>
                </c:pt>
                <c:pt idx="1408">
                  <c:v>1.5274660053908625E-2</c:v>
                </c:pt>
                <c:pt idx="1409">
                  <c:v>1.5279611593036454E-2</c:v>
                </c:pt>
                <c:pt idx="1410">
                  <c:v>1.5284563190685418E-2</c:v>
                </c:pt>
                <c:pt idx="1411">
                  <c:v>1.528951484660594E-2</c:v>
                </c:pt>
                <c:pt idx="1412">
                  <c:v>1.5294466560548439E-2</c:v>
                </c:pt>
                <c:pt idx="1413">
                  <c:v>1.5299418332263332E-2</c:v>
                </c:pt>
                <c:pt idx="1414">
                  <c:v>1.5304370161501036E-2</c:v>
                </c:pt>
                <c:pt idx="1415">
                  <c:v>1.5309322048011966E-2</c:v>
                </c:pt>
                <c:pt idx="1416">
                  <c:v>1.5314273991546536E-2</c:v>
                </c:pt>
                <c:pt idx="1417">
                  <c:v>1.5319225991855156E-2</c:v>
                </c:pt>
                <c:pt idx="1418">
                  <c:v>1.5324178048688238E-2</c:v>
                </c:pt>
                <c:pt idx="1419">
                  <c:v>1.5329130161796189E-2</c:v>
                </c:pt>
                <c:pt idx="1420">
                  <c:v>1.5334082330929416E-2</c:v>
                </c:pt>
                <c:pt idx="1421">
                  <c:v>1.5339034555838326E-2</c:v>
                </c:pt>
                <c:pt idx="1422">
                  <c:v>1.5343986836273322E-2</c:v>
                </c:pt>
                <c:pt idx="1423">
                  <c:v>1.5348939171984806E-2</c:v>
                </c:pt>
                <c:pt idx="1424">
                  <c:v>1.5353891562723179E-2</c:v>
                </c:pt>
                <c:pt idx="1425">
                  <c:v>1.535884400823884E-2</c:v>
                </c:pt>
                <c:pt idx="1426">
                  <c:v>1.5363796508282188E-2</c:v>
                </c:pt>
                <c:pt idx="1427">
                  <c:v>1.5368749062603618E-2</c:v>
                </c:pt>
                <c:pt idx="1428">
                  <c:v>1.5373701670953524E-2</c:v>
                </c:pt>
                <c:pt idx="1429">
                  <c:v>1.53786543330823E-2</c:v>
                </c:pt>
                <c:pt idx="1430">
                  <c:v>1.5383607048740337E-2</c:v>
                </c:pt>
                <c:pt idx="1431">
                  <c:v>1.5388559817678026E-2</c:v>
                </c:pt>
                <c:pt idx="1432">
                  <c:v>1.5393512639645755E-2</c:v>
                </c:pt>
                <c:pt idx="1433">
                  <c:v>1.5398465514393911E-2</c:v>
                </c:pt>
                <c:pt idx="1434">
                  <c:v>1.5403418441672881E-2</c:v>
                </c:pt>
                <c:pt idx="1435">
                  <c:v>1.5408371421233047E-2</c:v>
                </c:pt>
                <c:pt idx="1436">
                  <c:v>1.5413324452824792E-2</c:v>
                </c:pt>
                <c:pt idx="1437">
                  <c:v>1.5418277536198498E-2</c:v>
                </c:pt>
                <c:pt idx="1438">
                  <c:v>1.5423230671104543E-2</c:v>
                </c:pt>
                <c:pt idx="1439">
                  <c:v>1.5428183857293306E-2</c:v>
                </c:pt>
                <c:pt idx="1440">
                  <c:v>1.5433137094515163E-2</c:v>
                </c:pt>
                <c:pt idx="1441">
                  <c:v>1.5438090382520489E-2</c:v>
                </c:pt>
                <c:pt idx="1442">
                  <c:v>1.5443043721059658E-2</c:v>
                </c:pt>
                <c:pt idx="1443">
                  <c:v>1.5447997109883043E-2</c:v>
                </c:pt>
                <c:pt idx="1444">
                  <c:v>1.5452950548741014E-2</c:v>
                </c:pt>
                <c:pt idx="1445">
                  <c:v>1.5457904037383941E-2</c:v>
                </c:pt>
                <c:pt idx="1446">
                  <c:v>1.546285757556219E-2</c:v>
                </c:pt>
                <c:pt idx="1447">
                  <c:v>1.5467811163026127E-2</c:v>
                </c:pt>
                <c:pt idx="1448">
                  <c:v>1.5472764799526119E-2</c:v>
                </c:pt>
                <c:pt idx="1449">
                  <c:v>1.5477718484812528E-2</c:v>
                </c:pt>
                <c:pt idx="1450">
                  <c:v>1.5482672218635717E-2</c:v>
                </c:pt>
                <c:pt idx="1451">
                  <c:v>1.5487626000746043E-2</c:v>
                </c:pt>
                <c:pt idx="1452">
                  <c:v>1.5492579830893869E-2</c:v>
                </c:pt>
                <c:pt idx="1453">
                  <c:v>1.549753370882955E-2</c:v>
                </c:pt>
                <c:pt idx="1454">
                  <c:v>1.5502487634303444E-2</c:v>
                </c:pt>
                <c:pt idx="1455">
                  <c:v>1.5507441607065903E-2</c:v>
                </c:pt>
                <c:pt idx="1456">
                  <c:v>1.5512395626867284E-2</c:v>
                </c:pt>
                <c:pt idx="1457">
                  <c:v>1.5517349693457935E-2</c:v>
                </c:pt>
                <c:pt idx="1458">
                  <c:v>1.5522303806588209E-2</c:v>
                </c:pt>
                <c:pt idx="1459">
                  <c:v>1.5527257966008453E-2</c:v>
                </c:pt>
                <c:pt idx="1460">
                  <c:v>1.5532212171469016E-2</c:v>
                </c:pt>
                <c:pt idx="1461">
                  <c:v>1.5537166422720244E-2</c:v>
                </c:pt>
                <c:pt idx="1462">
                  <c:v>1.5542120719512482E-2</c:v>
                </c:pt>
                <c:pt idx="1463">
                  <c:v>1.5547075061596072E-2</c:v>
                </c:pt>
                <c:pt idx="1464">
                  <c:v>1.5552029448721357E-2</c:v>
                </c:pt>
                <c:pt idx="1465">
                  <c:v>1.5556983880638678E-2</c:v>
                </c:pt>
                <c:pt idx="1466">
                  <c:v>1.5561938357098373E-2</c:v>
                </c:pt>
                <c:pt idx="1467">
                  <c:v>1.5566892877850779E-2</c:v>
                </c:pt>
                <c:pt idx="1468">
                  <c:v>1.5571847442646234E-2</c:v>
                </c:pt>
                <c:pt idx="1469">
                  <c:v>1.5576802051235072E-2</c:v>
                </c:pt>
                <c:pt idx="1470">
                  <c:v>1.5581756703367628E-2</c:v>
                </c:pt>
                <c:pt idx="1471">
                  <c:v>1.5586711398794233E-2</c:v>
                </c:pt>
                <c:pt idx="1472">
                  <c:v>1.5591666137265217E-2</c:v>
                </c:pt>
                <c:pt idx="1473">
                  <c:v>1.5596620918530911E-2</c:v>
                </c:pt>
                <c:pt idx="1474">
                  <c:v>1.5601575742341642E-2</c:v>
                </c:pt>
                <c:pt idx="1475">
                  <c:v>1.5606530608447739E-2</c:v>
                </c:pt>
                <c:pt idx="1476">
                  <c:v>1.5611485516599525E-2</c:v>
                </c:pt>
                <c:pt idx="1477">
                  <c:v>1.5616440466547324E-2</c:v>
                </c:pt>
                <c:pt idx="1478">
                  <c:v>1.5621395458041459E-2</c:v>
                </c:pt>
                <c:pt idx="1479">
                  <c:v>1.5626350490832251E-2</c:v>
                </c:pt>
                <c:pt idx="1480">
                  <c:v>1.5631305564670021E-2</c:v>
                </c:pt>
                <c:pt idx="1481">
                  <c:v>1.5636260679305087E-2</c:v>
                </c:pt>
                <c:pt idx="1482">
                  <c:v>1.5641215834487767E-2</c:v>
                </c:pt>
                <c:pt idx="1483">
                  <c:v>1.5646171029968375E-2</c:v>
                </c:pt>
                <c:pt idx="1484">
                  <c:v>1.565112626549723E-2</c:v>
                </c:pt>
                <c:pt idx="1485">
                  <c:v>1.5656081540824641E-2</c:v>
                </c:pt>
                <c:pt idx="1486">
                  <c:v>1.566103685570092E-2</c:v>
                </c:pt>
                <c:pt idx="1487">
                  <c:v>1.566599220987638E-2</c:v>
                </c:pt>
                <c:pt idx="1488">
                  <c:v>1.567094760310133E-2</c:v>
                </c:pt>
                <c:pt idx="1489">
                  <c:v>1.5675903035126077E-2</c:v>
                </c:pt>
                <c:pt idx="1490">
                  <c:v>1.5680858505700928E-2</c:v>
                </c:pt>
                <c:pt idx="1491">
                  <c:v>1.5685814014576187E-2</c:v>
                </c:pt>
                <c:pt idx="1492">
                  <c:v>1.5690769561502161E-2</c:v>
                </c:pt>
                <c:pt idx="1493">
                  <c:v>1.5695725146229151E-2</c:v>
                </c:pt>
                <c:pt idx="1494">
                  <c:v>1.5700680768507457E-2</c:v>
                </c:pt>
                <c:pt idx="1495">
                  <c:v>1.570563642808738E-2</c:v>
                </c:pt>
                <c:pt idx="1496">
                  <c:v>1.571059212471922E-2</c:v>
                </c:pt>
                <c:pt idx="1497">
                  <c:v>1.5715547858153277E-2</c:v>
                </c:pt>
                <c:pt idx="1498">
                  <c:v>1.5720503628139842E-2</c:v>
                </c:pt>
                <c:pt idx="1499">
                  <c:v>1.5725459434429215E-2</c:v>
                </c:pt>
                <c:pt idx="1500">
                  <c:v>1.5730415276771686E-2</c:v>
                </c:pt>
                <c:pt idx="1501">
                  <c:v>1.5735371154917552E-2</c:v>
                </c:pt>
                <c:pt idx="1502">
                  <c:v>1.57403270686171E-2</c:v>
                </c:pt>
                <c:pt idx="1503">
                  <c:v>1.5745283017620623E-2</c:v>
                </c:pt>
                <c:pt idx="1504">
                  <c:v>1.5750239001678407E-2</c:v>
                </c:pt>
                <c:pt idx="1505">
                  <c:v>1.5755195020540739E-2</c:v>
                </c:pt>
                <c:pt idx="1506">
                  <c:v>1.5760151073957909E-2</c:v>
                </c:pt>
                <c:pt idx="1507">
                  <c:v>1.5765107161680197E-2</c:v>
                </c:pt>
                <c:pt idx="1508">
                  <c:v>1.5770063283457893E-2</c:v>
                </c:pt>
                <c:pt idx="1509">
                  <c:v>1.5775019439041273E-2</c:v>
                </c:pt>
                <c:pt idx="1510">
                  <c:v>1.5779975628180624E-2</c:v>
                </c:pt>
                <c:pt idx="1511">
                  <c:v>1.5784931850626221E-2</c:v>
                </c:pt>
                <c:pt idx="1512">
                  <c:v>1.5789888106128344E-2</c:v>
                </c:pt>
                <c:pt idx="1513">
                  <c:v>1.5794844394437273E-2</c:v>
                </c:pt>
                <c:pt idx="1514">
                  <c:v>1.5799800715303285E-2</c:v>
                </c:pt>
                <c:pt idx="1515">
                  <c:v>1.5804757068476651E-2</c:v>
                </c:pt>
                <c:pt idx="1516">
                  <c:v>1.5809713453707647E-2</c:v>
                </c:pt>
                <c:pt idx="1517">
                  <c:v>1.5814669870746548E-2</c:v>
                </c:pt>
                <c:pt idx="1518">
                  <c:v>1.5819626319343621E-2</c:v>
                </c:pt>
                <c:pt idx="1519">
                  <c:v>1.5824582799249139E-2</c:v>
                </c:pt>
                <c:pt idx="1520">
                  <c:v>1.5829539310213369E-2</c:v>
                </c:pt>
                <c:pt idx="1521">
                  <c:v>1.5834495851986582E-2</c:v>
                </c:pt>
                <c:pt idx="1522">
                  <c:v>1.5839452424319042E-2</c:v>
                </c:pt>
                <c:pt idx="1523">
                  <c:v>1.5844409026961017E-2</c:v>
                </c:pt>
                <c:pt idx="1524">
                  <c:v>1.584936565966277E-2</c:v>
                </c:pt>
                <c:pt idx="1525">
                  <c:v>1.5854322322174562E-2</c:v>
                </c:pt>
                <c:pt idx="1526">
                  <c:v>1.5859279014246656E-2</c:v>
                </c:pt>
                <c:pt idx="1527">
                  <c:v>1.5864235735629315E-2</c:v>
                </c:pt>
                <c:pt idx="1528">
                  <c:v>1.5869192486072797E-2</c:v>
                </c:pt>
                <c:pt idx="1529">
                  <c:v>1.5874149265327358E-2</c:v>
                </c:pt>
                <c:pt idx="1530">
                  <c:v>1.5879106073143259E-2</c:v>
                </c:pt>
                <c:pt idx="1531">
                  <c:v>1.5884062909270753E-2</c:v>
                </c:pt>
                <c:pt idx="1532">
                  <c:v>1.5889019773460099E-2</c:v>
                </c:pt>
                <c:pt idx="1533">
                  <c:v>1.5893976665461548E-2</c:v>
                </c:pt>
                <c:pt idx="1534">
                  <c:v>1.5898933585025352E-2</c:v>
                </c:pt>
                <c:pt idx="1535">
                  <c:v>1.5903890531901763E-2</c:v>
                </c:pt>
                <c:pt idx="1536">
                  <c:v>1.5908847505841029E-2</c:v>
                </c:pt>
                <c:pt idx="1537">
                  <c:v>1.5913804506593403E-2</c:v>
                </c:pt>
                <c:pt idx="1538">
                  <c:v>1.5918761533909132E-2</c:v>
                </c:pt>
                <c:pt idx="1539">
                  <c:v>1.5923718587538462E-2</c:v>
                </c:pt>
                <c:pt idx="1540">
                  <c:v>1.5928675667231638E-2</c:v>
                </c:pt>
                <c:pt idx="1541">
                  <c:v>1.5933632772738907E-2</c:v>
                </c:pt>
                <c:pt idx="1542">
                  <c:v>1.5938589903810512E-2</c:v>
                </c:pt>
                <c:pt idx="1543">
                  <c:v>1.5943547060196694E-2</c:v>
                </c:pt>
                <c:pt idx="1544">
                  <c:v>1.5948504241647694E-2</c:v>
                </c:pt>
                <c:pt idx="1545">
                  <c:v>1.5953461447913753E-2</c:v>
                </c:pt>
                <c:pt idx="1546">
                  <c:v>1.5958418678745111E-2</c:v>
                </c:pt>
                <c:pt idx="1547">
                  <c:v>1.5963375933892004E-2</c:v>
                </c:pt>
                <c:pt idx="1548">
                  <c:v>1.5968333213104667E-2</c:v>
                </c:pt>
                <c:pt idx="1549">
                  <c:v>1.5973290516133339E-2</c:v>
                </c:pt>
                <c:pt idx="1550">
                  <c:v>1.5978247842728253E-2</c:v>
                </c:pt>
                <c:pt idx="1551">
                  <c:v>1.5983205192639644E-2</c:v>
                </c:pt>
                <c:pt idx="1552">
                  <c:v>1.5988162565617744E-2</c:v>
                </c:pt>
                <c:pt idx="1553">
                  <c:v>1.5993119961412783E-2</c:v>
                </c:pt>
                <c:pt idx="1554">
                  <c:v>1.5998077379774992E-2</c:v>
                </c:pt>
                <c:pt idx="1555">
                  <c:v>1.6003034820454603E-2</c:v>
                </c:pt>
                <c:pt idx="1556">
                  <c:v>1.6007992283201839E-2</c:v>
                </c:pt>
                <c:pt idx="1557">
                  <c:v>1.6012949767766932E-2</c:v>
                </c:pt>
                <c:pt idx="1558">
                  <c:v>1.6017907273900102E-2</c:v>
                </c:pt>
                <c:pt idx="1559">
                  <c:v>1.602286480135158E-2</c:v>
                </c:pt>
                <c:pt idx="1560">
                  <c:v>1.6027822349871587E-2</c:v>
                </c:pt>
                <c:pt idx="1561">
                  <c:v>1.6032779919210344E-2</c:v>
                </c:pt>
                <c:pt idx="1562">
                  <c:v>1.6037737509118074E-2</c:v>
                </c:pt>
                <c:pt idx="1563">
                  <c:v>1.6042695119344998E-2</c:v>
                </c:pt>
                <c:pt idx="1564">
                  <c:v>1.6047652749641338E-2</c:v>
                </c:pt>
                <c:pt idx="1565">
                  <c:v>1.6052610399757309E-2</c:v>
                </c:pt>
                <c:pt idx="1566">
                  <c:v>1.605756806944313E-2</c:v>
                </c:pt>
                <c:pt idx="1567">
                  <c:v>1.6062525758449017E-2</c:v>
                </c:pt>
                <c:pt idx="1568">
                  <c:v>1.6067483466525184E-2</c:v>
                </c:pt>
                <c:pt idx="1569">
                  <c:v>1.6072441193421848E-2</c:v>
                </c:pt>
                <c:pt idx="1570">
                  <c:v>1.607739893888922E-2</c:v>
                </c:pt>
                <c:pt idx="1571">
                  <c:v>1.6082356702677512E-2</c:v>
                </c:pt>
                <c:pt idx="1572">
                  <c:v>1.608731448453694E-2</c:v>
                </c:pt>
                <c:pt idx="1573">
                  <c:v>1.609227228421771E-2</c:v>
                </c:pt>
                <c:pt idx="1574">
                  <c:v>1.6097230101470031E-2</c:v>
                </c:pt>
                <c:pt idx="1575">
                  <c:v>1.6102187936044114E-2</c:v>
                </c:pt>
                <c:pt idx="1576">
                  <c:v>1.6107145787690166E-2</c:v>
                </c:pt>
                <c:pt idx="1577">
                  <c:v>1.6112103656158391E-2</c:v>
                </c:pt>
                <c:pt idx="1578">
                  <c:v>1.6117061541198997E-2</c:v>
                </c:pt>
                <c:pt idx="1579">
                  <c:v>1.6122019442562186E-2</c:v>
                </c:pt>
                <c:pt idx="1580">
                  <c:v>1.6126977359998164E-2</c:v>
                </c:pt>
                <c:pt idx="1581">
                  <c:v>1.613193529325713E-2</c:v>
                </c:pt>
                <c:pt idx="1582">
                  <c:v>1.6136893242089285E-2</c:v>
                </c:pt>
                <c:pt idx="1583">
                  <c:v>1.6141851206244832E-2</c:v>
                </c:pt>
                <c:pt idx="1584">
                  <c:v>1.6146809185473971E-2</c:v>
                </c:pt>
                <c:pt idx="1585">
                  <c:v>1.6151767179526898E-2</c:v>
                </c:pt>
                <c:pt idx="1586">
                  <c:v>1.6156725188153812E-2</c:v>
                </c:pt>
                <c:pt idx="1587">
                  <c:v>1.6161683211104907E-2</c:v>
                </c:pt>
                <c:pt idx="1588">
                  <c:v>1.6166641248130383E-2</c:v>
                </c:pt>
                <c:pt idx="1589">
                  <c:v>1.6171599298980429E-2</c:v>
                </c:pt>
                <c:pt idx="1590">
                  <c:v>1.6176557363405241E-2</c:v>
                </c:pt>
                <c:pt idx="1591">
                  <c:v>1.6181515441155012E-2</c:v>
                </c:pt>
                <c:pt idx="1592">
                  <c:v>1.6186473531979936E-2</c:v>
                </c:pt>
                <c:pt idx="1593">
                  <c:v>1.61914316356302E-2</c:v>
                </c:pt>
                <c:pt idx="1594">
                  <c:v>1.6196389751855996E-2</c:v>
                </c:pt>
                <c:pt idx="1595">
                  <c:v>1.6201347880407512E-2</c:v>
                </c:pt>
                <c:pt idx="1596">
                  <c:v>1.6206306021034934E-2</c:v>
                </c:pt>
                <c:pt idx="1597">
                  <c:v>1.6211264173488452E-2</c:v>
                </c:pt>
                <c:pt idx="1598">
                  <c:v>1.6216222337518252E-2</c:v>
                </c:pt>
                <c:pt idx="1599">
                  <c:v>1.6221180512874515E-2</c:v>
                </c:pt>
                <c:pt idx="1600">
                  <c:v>1.6226138699307429E-2</c:v>
                </c:pt>
                <c:pt idx="1601">
                  <c:v>1.6231096896567175E-2</c:v>
                </c:pt>
                <c:pt idx="1602">
                  <c:v>1.623605510440394E-2</c:v>
                </c:pt>
                <c:pt idx="1603">
                  <c:v>1.6241013322567902E-2</c:v>
                </c:pt>
                <c:pt idx="1604">
                  <c:v>1.624597155080924E-2</c:v>
                </c:pt>
                <c:pt idx="1605">
                  <c:v>1.6250929788878134E-2</c:v>
                </c:pt>
                <c:pt idx="1606">
                  <c:v>1.6255888036524765E-2</c:v>
                </c:pt>
                <c:pt idx="1607">
                  <c:v>1.6260846293499311E-2</c:v>
                </c:pt>
                <c:pt idx="1608">
                  <c:v>1.6265804559551948E-2</c:v>
                </c:pt>
                <c:pt idx="1609">
                  <c:v>1.627076283443285E-2</c:v>
                </c:pt>
                <c:pt idx="1610">
                  <c:v>1.6275721117892196E-2</c:v>
                </c:pt>
                <c:pt idx="1611">
                  <c:v>1.6280679409680157E-2</c:v>
                </c:pt>
                <c:pt idx="1612">
                  <c:v>1.6285637709546909E-2</c:v>
                </c:pt>
                <c:pt idx="1613">
                  <c:v>1.6290596017242621E-2</c:v>
                </c:pt>
                <c:pt idx="1614">
                  <c:v>1.6295554332517469E-2</c:v>
                </c:pt>
                <c:pt idx="1615">
                  <c:v>1.630051265512162E-2</c:v>
                </c:pt>
                <c:pt idx="1616">
                  <c:v>1.6305470984805247E-2</c:v>
                </c:pt>
                <c:pt idx="1617">
                  <c:v>1.6310429321318518E-2</c:v>
                </c:pt>
                <c:pt idx="1618">
                  <c:v>1.6315387664411599E-2</c:v>
                </c:pt>
                <c:pt idx="1619">
                  <c:v>1.6320346013834659E-2</c:v>
                </c:pt>
                <c:pt idx="1620">
                  <c:v>1.6325304369337865E-2</c:v>
                </c:pt>
                <c:pt idx="1621">
                  <c:v>1.6330262730671383E-2</c:v>
                </c:pt>
                <c:pt idx="1622">
                  <c:v>1.6335221097585378E-2</c:v>
                </c:pt>
                <c:pt idx="1623">
                  <c:v>1.6340179469830012E-2</c:v>
                </c:pt>
                <c:pt idx="1624">
                  <c:v>1.6345137847155449E-2</c:v>
                </c:pt>
                <c:pt idx="1625">
                  <c:v>1.6350096229311852E-2</c:v>
                </c:pt>
                <c:pt idx="1626">
                  <c:v>1.6355054616049382E-2</c:v>
                </c:pt>
                <c:pt idx="1627">
                  <c:v>1.6360013007118198E-2</c:v>
                </c:pt>
                <c:pt idx="1628">
                  <c:v>1.6364971402268464E-2</c:v>
                </c:pt>
                <c:pt idx="1629">
                  <c:v>1.6369929801250335E-2</c:v>
                </c:pt>
                <c:pt idx="1630">
                  <c:v>1.637488820381397E-2</c:v>
                </c:pt>
                <c:pt idx="1631">
                  <c:v>1.6379846609709526E-2</c:v>
                </c:pt>
                <c:pt idx="1632">
                  <c:v>1.6384805018687162E-2</c:v>
                </c:pt>
                <c:pt idx="1633">
                  <c:v>1.6389763430497032E-2</c:v>
                </c:pt>
                <c:pt idx="1634">
                  <c:v>1.6394721844889291E-2</c:v>
                </c:pt>
                <c:pt idx="1635">
                  <c:v>1.6399680261614095E-2</c:v>
                </c:pt>
                <c:pt idx="1636">
                  <c:v>1.6404638680421593E-2</c:v>
                </c:pt>
                <c:pt idx="1637">
                  <c:v>1.6409597101061942E-2</c:v>
                </c:pt>
                <c:pt idx="1638">
                  <c:v>1.6414555523285291E-2</c:v>
                </c:pt>
                <c:pt idx="1639">
                  <c:v>1.6419513946841793E-2</c:v>
                </c:pt>
                <c:pt idx="1640">
                  <c:v>1.6424472371481594E-2</c:v>
                </c:pt>
                <c:pt idx="1641">
                  <c:v>1.6429430796954848E-2</c:v>
                </c:pt>
                <c:pt idx="1642">
                  <c:v>1.6434389223011703E-2</c:v>
                </c:pt>
                <c:pt idx="1643">
                  <c:v>1.6439347649402306E-2</c:v>
                </c:pt>
                <c:pt idx="1644">
                  <c:v>1.6444306075876804E-2</c:v>
                </c:pt>
                <c:pt idx="1645">
                  <c:v>1.6449264502185344E-2</c:v>
                </c:pt>
                <c:pt idx="1646">
                  <c:v>1.645422292807807E-2</c:v>
                </c:pt>
                <c:pt idx="1647">
                  <c:v>1.6459181353305128E-2</c:v>
                </c:pt>
                <c:pt idx="1648">
                  <c:v>1.6464139777616661E-2</c:v>
                </c:pt>
                <c:pt idx="1649">
                  <c:v>1.6469098200762814E-2</c:v>
                </c:pt>
                <c:pt idx="1650">
                  <c:v>1.6474056622493728E-2</c:v>
                </c:pt>
                <c:pt idx="1651">
                  <c:v>1.6479015042559546E-2</c:v>
                </c:pt>
                <c:pt idx="1652">
                  <c:v>1.648397346071041E-2</c:v>
                </c:pt>
                <c:pt idx="1653">
                  <c:v>1.6488931876696457E-2</c:v>
                </c:pt>
                <c:pt idx="1654">
                  <c:v>1.6493890290267831E-2</c:v>
                </c:pt>
                <c:pt idx="1655">
                  <c:v>1.6498848701174667E-2</c:v>
                </c:pt>
                <c:pt idx="1656">
                  <c:v>1.6503807109167105E-2</c:v>
                </c:pt>
                <c:pt idx="1657">
                  <c:v>1.6508765513995282E-2</c:v>
                </c:pt>
                <c:pt idx="1658">
                  <c:v>1.6513723915409336E-2</c:v>
                </c:pt>
                <c:pt idx="1659">
                  <c:v>1.6518682313159401E-2</c:v>
                </c:pt>
                <c:pt idx="1660">
                  <c:v>1.6523640706995614E-2</c:v>
                </c:pt>
                <c:pt idx="1661">
                  <c:v>1.6528599096668109E-2</c:v>
                </c:pt>
                <c:pt idx="1662">
                  <c:v>1.653355748192702E-2</c:v>
                </c:pt>
                <c:pt idx="1663">
                  <c:v>1.6538515862522481E-2</c:v>
                </c:pt>
                <c:pt idx="1664">
                  <c:v>1.6543474238204622E-2</c:v>
                </c:pt>
                <c:pt idx="1665">
                  <c:v>1.6548432608723577E-2</c:v>
                </c:pt>
                <c:pt idx="1666">
                  <c:v>1.6553390973829477E-2</c:v>
                </c:pt>
                <c:pt idx="1667">
                  <c:v>1.6558349333272451E-2</c:v>
                </c:pt>
                <c:pt idx="1668">
                  <c:v>1.6563307686802631E-2</c:v>
                </c:pt>
                <c:pt idx="1669">
                  <c:v>1.6568266034170144E-2</c:v>
                </c:pt>
                <c:pt idx="1670">
                  <c:v>1.6573224375125119E-2</c:v>
                </c:pt>
                <c:pt idx="1671">
                  <c:v>1.6578182709417685E-2</c:v>
                </c:pt>
                <c:pt idx="1672">
                  <c:v>1.6583141036797967E-2</c:v>
                </c:pt>
                <c:pt idx="1673">
                  <c:v>1.6588099357016092E-2</c:v>
                </c:pt>
                <c:pt idx="1674">
                  <c:v>1.6593057669822185E-2</c:v>
                </c:pt>
                <c:pt idx="1675">
                  <c:v>1.6598015974966372E-2</c:v>
                </c:pt>
                <c:pt idx="1676">
                  <c:v>1.6602974272198777E-2</c:v>
                </c:pt>
                <c:pt idx="1677">
                  <c:v>1.6607932561269526E-2</c:v>
                </c:pt>
                <c:pt idx="1678">
                  <c:v>1.661289084192874E-2</c:v>
                </c:pt>
                <c:pt idx="1679">
                  <c:v>1.6617849113926542E-2</c:v>
                </c:pt>
                <c:pt idx="1680">
                  <c:v>1.6622807377013053E-2</c:v>
                </c:pt>
                <c:pt idx="1681">
                  <c:v>1.6627765630938394E-2</c:v>
                </c:pt>
                <c:pt idx="1682">
                  <c:v>1.6632723875452688E-2</c:v>
                </c:pt>
                <c:pt idx="1683">
                  <c:v>1.663768211030605E-2</c:v>
                </c:pt>
                <c:pt idx="1684">
                  <c:v>1.6642640335248603E-2</c:v>
                </c:pt>
                <c:pt idx="1685">
                  <c:v>1.6647598550030465E-2</c:v>
                </c:pt>
                <c:pt idx="1686">
                  <c:v>1.6652556754401755E-2</c:v>
                </c:pt>
                <c:pt idx="1687">
                  <c:v>1.665751494811259E-2</c:v>
                </c:pt>
                <c:pt idx="1688">
                  <c:v>1.6662473130913086E-2</c:v>
                </c:pt>
                <c:pt idx="1689">
                  <c:v>1.6667431302553361E-2</c:v>
                </c:pt>
                <c:pt idx="1690">
                  <c:v>1.6672389462783526E-2</c:v>
                </c:pt>
                <c:pt idx="1691">
                  <c:v>1.6677347611353702E-2</c:v>
                </c:pt>
                <c:pt idx="1692">
                  <c:v>1.6682305748013999E-2</c:v>
                </c:pt>
                <c:pt idx="1693">
                  <c:v>1.6687263872514534E-2</c:v>
                </c:pt>
                <c:pt idx="1694">
                  <c:v>1.6692221984605418E-2</c:v>
                </c:pt>
                <c:pt idx="1695">
                  <c:v>1.6697180084036763E-2</c:v>
                </c:pt>
                <c:pt idx="1696">
                  <c:v>1.6702138170558684E-2</c:v>
                </c:pt>
                <c:pt idx="1697">
                  <c:v>1.6707096243921291E-2</c:v>
                </c:pt>
                <c:pt idx="1698">
                  <c:v>1.6712054303874693E-2</c:v>
                </c:pt>
                <c:pt idx="1699">
                  <c:v>1.6717012350169001E-2</c:v>
                </c:pt>
                <c:pt idx="1700">
                  <c:v>1.6721970382554328E-2</c:v>
                </c:pt>
                <c:pt idx="1701">
                  <c:v>1.6726928400780779E-2</c:v>
                </c:pt>
                <c:pt idx="1702">
                  <c:v>1.6731886404598464E-2</c:v>
                </c:pt>
                <c:pt idx="1703">
                  <c:v>1.6736844393757493E-2</c:v>
                </c:pt>
                <c:pt idx="1704">
                  <c:v>1.6741802368007971E-2</c:v>
                </c:pt>
                <c:pt idx="1705">
                  <c:v>1.6746760327100006E-2</c:v>
                </c:pt>
                <c:pt idx="1706">
                  <c:v>1.6751718270783703E-2</c:v>
                </c:pt>
                <c:pt idx="1707">
                  <c:v>1.6756676198809169E-2</c:v>
                </c:pt>
                <c:pt idx="1708">
                  <c:v>1.6761634110926509E-2</c:v>
                </c:pt>
                <c:pt idx="1709">
                  <c:v>1.6766592006885829E-2</c:v>
                </c:pt>
                <c:pt idx="1710">
                  <c:v>1.6771549886437233E-2</c:v>
                </c:pt>
                <c:pt idx="1711">
                  <c:v>1.6776507749330823E-2</c:v>
                </c:pt>
                <c:pt idx="1712">
                  <c:v>1.6781465595316705E-2</c:v>
                </c:pt>
                <c:pt idx="1713">
                  <c:v>1.6786423424144978E-2</c:v>
                </c:pt>
                <c:pt idx="1714">
                  <c:v>1.6791381235565745E-2</c:v>
                </c:pt>
                <c:pt idx="1715">
                  <c:v>1.6796339029329109E-2</c:v>
                </c:pt>
                <c:pt idx="1716">
                  <c:v>1.6801296805185172E-2</c:v>
                </c:pt>
                <c:pt idx="1717">
                  <c:v>1.6806254562884031E-2</c:v>
                </c:pt>
                <c:pt idx="1718">
                  <c:v>1.6811212302175787E-2</c:v>
                </c:pt>
                <c:pt idx="1719">
                  <c:v>1.6816170022810543E-2</c:v>
                </c:pt>
                <c:pt idx="1720">
                  <c:v>1.6821127724538396E-2</c:v>
                </c:pt>
                <c:pt idx="1721">
                  <c:v>1.6826085407109444E-2</c:v>
                </c:pt>
                <c:pt idx="1722">
                  <c:v>1.6831043070273784E-2</c:v>
                </c:pt>
                <c:pt idx="1723">
                  <c:v>1.6836000713781513E-2</c:v>
                </c:pt>
                <c:pt idx="1724">
                  <c:v>1.6840958337382732E-2</c:v>
                </c:pt>
                <c:pt idx="1725">
                  <c:v>1.6845915940827533E-2</c:v>
                </c:pt>
                <c:pt idx="1726">
                  <c:v>1.6850873523866015E-2</c:v>
                </c:pt>
                <c:pt idx="1727">
                  <c:v>1.6855831086248274E-2</c:v>
                </c:pt>
                <c:pt idx="1728">
                  <c:v>1.6860788627724405E-2</c:v>
                </c:pt>
                <c:pt idx="1729">
                  <c:v>1.6865746148044501E-2</c:v>
                </c:pt>
                <c:pt idx="1730">
                  <c:v>1.6870703646958658E-2</c:v>
                </c:pt>
                <c:pt idx="1731">
                  <c:v>1.6875661124216967E-2</c:v>
                </c:pt>
                <c:pt idx="1732">
                  <c:v>1.6880618579569524E-2</c:v>
                </c:pt>
                <c:pt idx="1733">
                  <c:v>1.6885576012766423E-2</c:v>
                </c:pt>
                <c:pt idx="1734">
                  <c:v>1.6890533423557754E-2</c:v>
                </c:pt>
                <c:pt idx="1735">
                  <c:v>1.6895490811693607E-2</c:v>
                </c:pt>
                <c:pt idx="1736">
                  <c:v>1.6900448176924078E-2</c:v>
                </c:pt>
                <c:pt idx="1737">
                  <c:v>1.6905405518999255E-2</c:v>
                </c:pt>
                <c:pt idx="1738">
                  <c:v>1.6910362837669231E-2</c:v>
                </c:pt>
                <c:pt idx="1739">
                  <c:v>1.6915320132684094E-2</c:v>
                </c:pt>
                <c:pt idx="1740">
                  <c:v>1.6920277403793933E-2</c:v>
                </c:pt>
                <c:pt idx="1741">
                  <c:v>1.6925234650748838E-2</c:v>
                </c:pt>
                <c:pt idx="1742">
                  <c:v>1.6930191873298899E-2</c:v>
                </c:pt>
                <c:pt idx="1743">
                  <c:v>1.6935149071194203E-2</c:v>
                </c:pt>
                <c:pt idx="1744">
                  <c:v>1.6940106244184842E-2</c:v>
                </c:pt>
                <c:pt idx="1745">
                  <c:v>1.6945063392020898E-2</c:v>
                </c:pt>
                <c:pt idx="1746">
                  <c:v>1.6950020514452463E-2</c:v>
                </c:pt>
                <c:pt idx="1747">
                  <c:v>1.6954977611229622E-2</c:v>
                </c:pt>
                <c:pt idx="1748">
                  <c:v>1.6959934682102461E-2</c:v>
                </c:pt>
                <c:pt idx="1749">
                  <c:v>1.6964891726821064E-2</c:v>
                </c:pt>
                <c:pt idx="1750">
                  <c:v>1.6969848745135522E-2</c:v>
                </c:pt>
                <c:pt idx="1751">
                  <c:v>1.6974805736795915E-2</c:v>
                </c:pt>
                <c:pt idx="1752">
                  <c:v>1.6979762701552329E-2</c:v>
                </c:pt>
                <c:pt idx="1753">
                  <c:v>1.6984719639154849E-2</c:v>
                </c:pt>
                <c:pt idx="1754">
                  <c:v>1.6989676549353561E-2</c:v>
                </c:pt>
                <c:pt idx="1755">
                  <c:v>1.6994633431898547E-2</c:v>
                </c:pt>
                <c:pt idx="1756">
                  <c:v>1.6999590286539891E-2</c:v>
                </c:pt>
                <c:pt idx="1757">
                  <c:v>1.7004547113027676E-2</c:v>
                </c:pt>
                <c:pt idx="1758">
                  <c:v>1.7009503911111983E-2</c:v>
                </c:pt>
                <c:pt idx="1759">
                  <c:v>1.7014460680542895E-2</c:v>
                </c:pt>
                <c:pt idx="1760">
                  <c:v>1.7019417421070493E-2</c:v>
                </c:pt>
                <c:pt idx="1761">
                  <c:v>1.7024374132444859E-2</c:v>
                </c:pt>
                <c:pt idx="1762">
                  <c:v>1.7029330814416075E-2</c:v>
                </c:pt>
                <c:pt idx="1763">
                  <c:v>1.7034287466734223E-2</c:v>
                </c:pt>
                <c:pt idx="1764">
                  <c:v>1.7039244089149381E-2</c:v>
                </c:pt>
                <c:pt idx="1765">
                  <c:v>1.7044200681411631E-2</c:v>
                </c:pt>
                <c:pt idx="1766">
                  <c:v>1.7049157243271051E-2</c:v>
                </c:pt>
                <c:pt idx="1767">
                  <c:v>1.7054113774477721E-2</c:v>
                </c:pt>
                <c:pt idx="1768">
                  <c:v>1.7059070274781721E-2</c:v>
                </c:pt>
                <c:pt idx="1769">
                  <c:v>1.7064026743933126E-2</c:v>
                </c:pt>
                <c:pt idx="1770">
                  <c:v>1.706898318168202E-2</c:v>
                </c:pt>
                <c:pt idx="1771">
                  <c:v>1.7073939587778478E-2</c:v>
                </c:pt>
                <c:pt idx="1772">
                  <c:v>1.7078895961972578E-2</c:v>
                </c:pt>
                <c:pt idx="1773">
                  <c:v>1.7083852304014397E-2</c:v>
                </c:pt>
                <c:pt idx="1774">
                  <c:v>1.7088808613654013E-2</c:v>
                </c:pt>
                <c:pt idx="1775">
                  <c:v>1.7093764890641502E-2</c:v>
                </c:pt>
                <c:pt idx="1776">
                  <c:v>1.7098721134726942E-2</c:v>
                </c:pt>
                <c:pt idx="1777">
                  <c:v>1.7103677345660408E-2</c:v>
                </c:pt>
                <c:pt idx="1778">
                  <c:v>1.7108633523191977E-2</c:v>
                </c:pt>
                <c:pt idx="1779">
                  <c:v>1.7113589667071723E-2</c:v>
                </c:pt>
                <c:pt idx="1780">
                  <c:v>1.7118545777049722E-2</c:v>
                </c:pt>
                <c:pt idx="1781">
                  <c:v>1.712350185287605E-2</c:v>
                </c:pt>
                <c:pt idx="1782">
                  <c:v>1.7128457894300782E-2</c:v>
                </c:pt>
                <c:pt idx="1783">
                  <c:v>1.7133413901073993E-2</c:v>
                </c:pt>
                <c:pt idx="1784">
                  <c:v>1.7138369872945754E-2</c:v>
                </c:pt>
                <c:pt idx="1785">
                  <c:v>1.7143325809666141E-2</c:v>
                </c:pt>
                <c:pt idx="1786">
                  <c:v>1.7148281710985227E-2</c:v>
                </c:pt>
                <c:pt idx="1787">
                  <c:v>1.7153237576653085E-2</c:v>
                </c:pt>
                <c:pt idx="1788">
                  <c:v>1.7158193406419789E-2</c:v>
                </c:pt>
                <c:pt idx="1789">
                  <c:v>1.7163149200035414E-2</c:v>
                </c:pt>
                <c:pt idx="1790">
                  <c:v>1.7168104957250029E-2</c:v>
                </c:pt>
                <c:pt idx="1791">
                  <c:v>1.7173060677813708E-2</c:v>
                </c:pt>
                <c:pt idx="1792">
                  <c:v>1.7178016361476523E-2</c:v>
                </c:pt>
                <c:pt idx="1793">
                  <c:v>1.7182972007988545E-2</c:v>
                </c:pt>
                <c:pt idx="1794">
                  <c:v>1.7187927617099849E-2</c:v>
                </c:pt>
                <c:pt idx="1795">
                  <c:v>1.7192883188560503E-2</c:v>
                </c:pt>
                <c:pt idx="1796">
                  <c:v>1.7197838722120579E-2</c:v>
                </c:pt>
                <c:pt idx="1797">
                  <c:v>1.7202794217530147E-2</c:v>
                </c:pt>
                <c:pt idx="1798">
                  <c:v>1.720774967453928E-2</c:v>
                </c:pt>
                <c:pt idx="1799">
                  <c:v>1.7212705092898045E-2</c:v>
                </c:pt>
                <c:pt idx="1800">
                  <c:v>1.7217660472356518E-2</c:v>
                </c:pt>
                <c:pt idx="1801">
                  <c:v>1.7222615812664762E-2</c:v>
                </c:pt>
                <c:pt idx="1802">
                  <c:v>1.7227571113572853E-2</c:v>
                </c:pt>
                <c:pt idx="1803">
                  <c:v>1.7232526374830855E-2</c:v>
                </c:pt>
                <c:pt idx="1804">
                  <c:v>1.7237481596188844E-2</c:v>
                </c:pt>
                <c:pt idx="1805">
                  <c:v>1.7242436777396883E-2</c:v>
                </c:pt>
                <c:pt idx="1806">
                  <c:v>1.7247391918205044E-2</c:v>
                </c:pt>
                <c:pt idx="1807">
                  <c:v>1.7252347018363395E-2</c:v>
                </c:pt>
                <c:pt idx="1808">
                  <c:v>1.7257302077622005E-2</c:v>
                </c:pt>
                <c:pt idx="1809">
                  <c:v>1.726225709573094E-2</c:v>
                </c:pt>
                <c:pt idx="1810">
                  <c:v>1.7267212072440273E-2</c:v>
                </c:pt>
                <c:pt idx="1811">
                  <c:v>1.7272167007500068E-2</c:v>
                </c:pt>
                <c:pt idx="1812">
                  <c:v>1.7277121900660396E-2</c:v>
                </c:pt>
                <c:pt idx="1813">
                  <c:v>1.7282076751671323E-2</c:v>
                </c:pt>
                <c:pt idx="1814">
                  <c:v>1.7287031560282915E-2</c:v>
                </c:pt>
                <c:pt idx="1815">
                  <c:v>1.7291986326245241E-2</c:v>
                </c:pt>
                <c:pt idx="1816">
                  <c:v>1.729694104930837E-2</c:v>
                </c:pt>
                <c:pt idx="1817">
                  <c:v>1.7301895729222364E-2</c:v>
                </c:pt>
                <c:pt idx="1818">
                  <c:v>1.7306850365737293E-2</c:v>
                </c:pt>
                <c:pt idx="1819">
                  <c:v>1.7311804958603225E-2</c:v>
                </c:pt>
                <c:pt idx="1820">
                  <c:v>1.7316759507570223E-2</c:v>
                </c:pt>
                <c:pt idx="1821">
                  <c:v>1.7321714012388356E-2</c:v>
                </c:pt>
                <c:pt idx="1822">
                  <c:v>1.7326668472807692E-2</c:v>
                </c:pt>
                <c:pt idx="1823">
                  <c:v>1.7331622888578292E-2</c:v>
                </c:pt>
                <c:pt idx="1824">
                  <c:v>1.7336577259450228E-2</c:v>
                </c:pt>
                <c:pt idx="1825">
                  <c:v>1.7341531585173559E-2</c:v>
                </c:pt>
                <c:pt idx="1826">
                  <c:v>1.7346485865498355E-2</c:v>
                </c:pt>
                <c:pt idx="1827">
                  <c:v>1.735144010017468E-2</c:v>
                </c:pt>
                <c:pt idx="1828">
                  <c:v>1.7356394288952602E-2</c:v>
                </c:pt>
                <c:pt idx="1829">
                  <c:v>1.7361348431582185E-2</c:v>
                </c:pt>
                <c:pt idx="1830">
                  <c:v>1.7366302527813494E-2</c:v>
                </c:pt>
                <c:pt idx="1831">
                  <c:v>1.7371256577396594E-2</c:v>
                </c:pt>
                <c:pt idx="1832">
                  <c:v>1.7376210580081548E-2</c:v>
                </c:pt>
                <c:pt idx="1833">
                  <c:v>1.7381164535618426E-2</c:v>
                </c:pt>
                <c:pt idx="1834">
                  <c:v>1.7386118443757287E-2</c:v>
                </c:pt>
                <c:pt idx="1835">
                  <c:v>1.73910723042482E-2</c:v>
                </c:pt>
                <c:pt idx="1836">
                  <c:v>1.7396026116841226E-2</c:v>
                </c:pt>
                <c:pt idx="1837">
                  <c:v>1.7400979881286433E-2</c:v>
                </c:pt>
                <c:pt idx="1838">
                  <c:v>1.7405933597333882E-2</c:v>
                </c:pt>
                <c:pt idx="1839">
                  <c:v>1.7410887264733641E-2</c:v>
                </c:pt>
                <c:pt idx="1840">
                  <c:v>1.7415840883235771E-2</c:v>
                </c:pt>
                <c:pt idx="1841">
                  <c:v>1.7420794452590337E-2</c:v>
                </c:pt>
                <c:pt idx="1842">
                  <c:v>1.7425747972547402E-2</c:v>
                </c:pt>
                <c:pt idx="1843">
                  <c:v>1.7430701442857032E-2</c:v>
                </c:pt>
                <c:pt idx="1844">
                  <c:v>1.7435654863269291E-2</c:v>
                </c:pt>
                <c:pt idx="1845">
                  <c:v>1.7440608233534244E-2</c:v>
                </c:pt>
                <c:pt idx="1846">
                  <c:v>1.7445561553401951E-2</c:v>
                </c:pt>
                <c:pt idx="1847">
                  <c:v>1.7450514822622481E-2</c:v>
                </c:pt>
                <c:pt idx="1848">
                  <c:v>1.7455468040945894E-2</c:v>
                </c:pt>
                <c:pt idx="1849">
                  <c:v>1.7460421208122252E-2</c:v>
                </c:pt>
                <c:pt idx="1850">
                  <c:v>1.7465374323901623E-2</c:v>
                </c:pt>
                <c:pt idx="1851">
                  <c:v>1.7470327388034067E-2</c:v>
                </c:pt>
                <c:pt idx="1852">
                  <c:v>1.747528040026965E-2</c:v>
                </c:pt>
                <c:pt idx="1853">
                  <c:v>1.7480233360358435E-2</c:v>
                </c:pt>
                <c:pt idx="1854">
                  <c:v>1.7485186268050484E-2</c:v>
                </c:pt>
                <c:pt idx="1855">
                  <c:v>1.7490139123095862E-2</c:v>
                </c:pt>
                <c:pt idx="1856">
                  <c:v>1.7495091925244632E-2</c:v>
                </c:pt>
                <c:pt idx="1857">
                  <c:v>1.7500044674246856E-2</c:v>
                </c:pt>
                <c:pt idx="1858">
                  <c:v>1.7504997369852598E-2</c:v>
                </c:pt>
                <c:pt idx="1859">
                  <c:v>1.7509950011811923E-2</c:v>
                </c:pt>
                <c:pt idx="1860">
                  <c:v>1.7514902599874892E-2</c:v>
                </c:pt>
                <c:pt idx="1861">
                  <c:v>1.7519855133791569E-2</c:v>
                </c:pt>
                <c:pt idx="1862">
                  <c:v>1.7524807613312019E-2</c:v>
                </c:pt>
                <c:pt idx="1863">
                  <c:v>1.7529760038186303E-2</c:v>
                </c:pt>
                <c:pt idx="1864">
                  <c:v>1.7534712408164486E-2</c:v>
                </c:pt>
                <c:pt idx="1865">
                  <c:v>1.7539664722996631E-2</c:v>
                </c:pt>
                <c:pt idx="1866">
                  <c:v>1.7544616982432801E-2</c:v>
                </c:pt>
                <c:pt idx="1867">
                  <c:v>1.7549569186223059E-2</c:v>
                </c:pt>
                <c:pt idx="1868">
                  <c:v>1.7554521334117466E-2</c:v>
                </c:pt>
                <c:pt idx="1869">
                  <c:v>1.7559473425866091E-2</c:v>
                </c:pt>
                <c:pt idx="1870">
                  <c:v>1.7564425461218995E-2</c:v>
                </c:pt>
                <c:pt idx="1871">
                  <c:v>1.7569377439926238E-2</c:v>
                </c:pt>
                <c:pt idx="1872">
                  <c:v>1.7574329361737889E-2</c:v>
                </c:pt>
                <c:pt idx="1873">
                  <c:v>1.7579281226404009E-2</c:v>
                </c:pt>
                <c:pt idx="1874">
                  <c:v>1.7584233033674658E-2</c:v>
                </c:pt>
                <c:pt idx="1875">
                  <c:v>1.7589184783299905E-2</c:v>
                </c:pt>
                <c:pt idx="1876">
                  <c:v>1.759413647502981E-2</c:v>
                </c:pt>
                <c:pt idx="1877">
                  <c:v>1.7599088108614439E-2</c:v>
                </c:pt>
                <c:pt idx="1878">
                  <c:v>1.7604039683803856E-2</c:v>
                </c:pt>
                <c:pt idx="1879">
                  <c:v>1.7608991200348121E-2</c:v>
                </c:pt>
                <c:pt idx="1880">
                  <c:v>1.7613942657997299E-2</c:v>
                </c:pt>
                <c:pt idx="1881">
                  <c:v>1.7618894056501459E-2</c:v>
                </c:pt>
                <c:pt idx="1882">
                  <c:v>1.7623845395610661E-2</c:v>
                </c:pt>
                <c:pt idx="1883">
                  <c:v>1.7628796675074967E-2</c:v>
                </c:pt>
                <c:pt idx="1884">
                  <c:v>1.7633747894644444E-2</c:v>
                </c:pt>
                <c:pt idx="1885">
                  <c:v>1.7638699054069156E-2</c:v>
                </c:pt>
                <c:pt idx="1886">
                  <c:v>1.7643650153099166E-2</c:v>
                </c:pt>
                <c:pt idx="1887">
                  <c:v>1.764860119148454E-2</c:v>
                </c:pt>
                <c:pt idx="1888">
                  <c:v>1.765355216897534E-2</c:v>
                </c:pt>
                <c:pt idx="1889">
                  <c:v>1.7658503085321631E-2</c:v>
                </c:pt>
                <c:pt idx="1890">
                  <c:v>1.766345394027348E-2</c:v>
                </c:pt>
                <c:pt idx="1891">
                  <c:v>1.7668404733580948E-2</c:v>
                </c:pt>
                <c:pt idx="1892">
                  <c:v>1.7673355464994104E-2</c:v>
                </c:pt>
                <c:pt idx="1893">
                  <c:v>1.7678306134263008E-2</c:v>
                </c:pt>
                <c:pt idx="1894">
                  <c:v>1.7683256741137729E-2</c:v>
                </c:pt>
                <c:pt idx="1895">
                  <c:v>1.7688207285368331E-2</c:v>
                </c:pt>
                <c:pt idx="1896">
                  <c:v>1.7693157766704878E-2</c:v>
                </c:pt>
                <c:pt idx="1897">
                  <c:v>1.7698108184897438E-2</c:v>
                </c:pt>
                <c:pt idx="1898">
                  <c:v>1.7703058539696073E-2</c:v>
                </c:pt>
                <c:pt idx="1899">
                  <c:v>1.7708008830850851E-2</c:v>
                </c:pt>
                <c:pt idx="1900">
                  <c:v>1.7712959058111839E-2</c:v>
                </c:pt>
                <c:pt idx="1901">
                  <c:v>1.7717909221229098E-2</c:v>
                </c:pt>
                <c:pt idx="1902">
                  <c:v>1.77228593199527E-2</c:v>
                </c:pt>
                <c:pt idx="1903">
                  <c:v>1.7727809354032707E-2</c:v>
                </c:pt>
                <c:pt idx="1904">
                  <c:v>1.7732759323219185E-2</c:v>
                </c:pt>
                <c:pt idx="1905">
                  <c:v>1.7737709227262203E-2</c:v>
                </c:pt>
                <c:pt idx="1906">
                  <c:v>1.7742659065911826E-2</c:v>
                </c:pt>
                <c:pt idx="1907">
                  <c:v>1.7747608838918121E-2</c:v>
                </c:pt>
                <c:pt idx="1908">
                  <c:v>1.7752558546031152E-2</c:v>
                </c:pt>
                <c:pt idx="1909">
                  <c:v>1.7757508187000993E-2</c:v>
                </c:pt>
                <c:pt idx="1910">
                  <c:v>1.7762457761577706E-2</c:v>
                </c:pt>
                <c:pt idx="1911">
                  <c:v>1.7767407269511357E-2</c:v>
                </c:pt>
                <c:pt idx="1912">
                  <c:v>1.7772356710552016E-2</c:v>
                </c:pt>
                <c:pt idx="1913">
                  <c:v>1.7777306084449752E-2</c:v>
                </c:pt>
                <c:pt idx="1914">
                  <c:v>1.778225539095463E-2</c:v>
                </c:pt>
                <c:pt idx="1915">
                  <c:v>1.7787204629816721E-2</c:v>
                </c:pt>
                <c:pt idx="1916">
                  <c:v>1.7792153800786088E-2</c:v>
                </c:pt>
                <c:pt idx="1917">
                  <c:v>1.7797102903612805E-2</c:v>
                </c:pt>
                <c:pt idx="1918">
                  <c:v>1.7802051938046938E-2</c:v>
                </c:pt>
                <c:pt idx="1919">
                  <c:v>1.7807000903838556E-2</c:v>
                </c:pt>
                <c:pt idx="1920">
                  <c:v>1.781194980073773E-2</c:v>
                </c:pt>
                <c:pt idx="1921">
                  <c:v>1.7816898628494528E-2</c:v>
                </c:pt>
                <c:pt idx="1922">
                  <c:v>1.7821847386859019E-2</c:v>
                </c:pt>
                <c:pt idx="1923">
                  <c:v>1.7826796075581273E-2</c:v>
                </c:pt>
                <c:pt idx="1924">
                  <c:v>1.7831744694411358E-2</c:v>
                </c:pt>
                <c:pt idx="1925">
                  <c:v>1.7836693243099347E-2</c:v>
                </c:pt>
                <c:pt idx="1926">
                  <c:v>1.7841641721395306E-2</c:v>
                </c:pt>
                <c:pt idx="1927">
                  <c:v>1.7846590129049308E-2</c:v>
                </c:pt>
                <c:pt idx="1928">
                  <c:v>1.7851538465811424E-2</c:v>
                </c:pt>
                <c:pt idx="1929">
                  <c:v>1.7856486731431725E-2</c:v>
                </c:pt>
                <c:pt idx="1930">
                  <c:v>1.7861434925660283E-2</c:v>
                </c:pt>
                <c:pt idx="1931">
                  <c:v>1.786638304824717E-2</c:v>
                </c:pt>
                <c:pt idx="1932">
                  <c:v>1.7871331098942452E-2</c:v>
                </c:pt>
                <c:pt idx="1933">
                  <c:v>1.7876279077496206E-2</c:v>
                </c:pt>
                <c:pt idx="1934">
                  <c:v>1.7881226983658502E-2</c:v>
                </c:pt>
                <c:pt idx="1935">
                  <c:v>1.7886174817179416E-2</c:v>
                </c:pt>
                <c:pt idx="1936">
                  <c:v>1.7891122577809015E-2</c:v>
                </c:pt>
                <c:pt idx="1937">
                  <c:v>1.7896070265297378E-2</c:v>
                </c:pt>
                <c:pt idx="1938">
                  <c:v>1.7901017879394573E-2</c:v>
                </c:pt>
                <c:pt idx="1939">
                  <c:v>1.7905965419850674E-2</c:v>
                </c:pt>
                <c:pt idx="1940">
                  <c:v>1.7910912886415758E-2</c:v>
                </c:pt>
                <c:pt idx="1941">
                  <c:v>1.7915860278839898E-2</c:v>
                </c:pt>
                <c:pt idx="1942">
                  <c:v>1.7920807596873166E-2</c:v>
                </c:pt>
                <c:pt idx="1943">
                  <c:v>1.7925754840265637E-2</c:v>
                </c:pt>
                <c:pt idx="1944">
                  <c:v>1.7930702008767386E-2</c:v>
                </c:pt>
                <c:pt idx="1945">
                  <c:v>1.7935649102128491E-2</c:v>
                </c:pt>
                <c:pt idx="1946">
                  <c:v>1.7940596120099024E-2</c:v>
                </c:pt>
                <c:pt idx="1947">
                  <c:v>1.7945543062429063E-2</c:v>
                </c:pt>
                <c:pt idx="1948">
                  <c:v>1.7950489928868683E-2</c:v>
                </c:pt>
                <c:pt idx="1949">
                  <c:v>1.795543671916796E-2</c:v>
                </c:pt>
                <c:pt idx="1950">
                  <c:v>1.796038343307697E-2</c:v>
                </c:pt>
                <c:pt idx="1951">
                  <c:v>1.796533007034579E-2</c:v>
                </c:pt>
                <c:pt idx="1952">
                  <c:v>1.7970276630724497E-2</c:v>
                </c:pt>
                <c:pt idx="1953">
                  <c:v>1.7975223113963167E-2</c:v>
                </c:pt>
                <c:pt idx="1954">
                  <c:v>1.7980169519811882E-2</c:v>
                </c:pt>
                <c:pt idx="1955">
                  <c:v>1.7985115848020716E-2</c:v>
                </c:pt>
                <c:pt idx="1956">
                  <c:v>1.7990062098339751E-2</c:v>
                </c:pt>
                <c:pt idx="1957">
                  <c:v>1.7995008270519062E-2</c:v>
                </c:pt>
                <c:pt idx="1958">
                  <c:v>1.7999954364308731E-2</c:v>
                </c:pt>
                <c:pt idx="1959">
                  <c:v>1.8004900379458837E-2</c:v>
                </c:pt>
                <c:pt idx="1960">
                  <c:v>1.800984631571946E-2</c:v>
                </c:pt>
                <c:pt idx="1961">
                  <c:v>1.8014792172840681E-2</c:v>
                </c:pt>
                <c:pt idx="1962">
                  <c:v>1.8019737950572576E-2</c:v>
                </c:pt>
                <c:pt idx="1963">
                  <c:v>1.8024683648665232E-2</c:v>
                </c:pt>
                <c:pt idx="1964">
                  <c:v>1.8029629266868727E-2</c:v>
                </c:pt>
                <c:pt idx="1965">
                  <c:v>1.8034574804933142E-2</c:v>
                </c:pt>
                <c:pt idx="1966">
                  <c:v>1.803952026260856E-2</c:v>
                </c:pt>
                <c:pt idx="1967">
                  <c:v>1.8044465639645062E-2</c:v>
                </c:pt>
                <c:pt idx="1968">
                  <c:v>1.804941093579273E-2</c:v>
                </c:pt>
                <c:pt idx="1969">
                  <c:v>1.805435615080165E-2</c:v>
                </c:pt>
                <c:pt idx="1970">
                  <c:v>1.8059301284421903E-2</c:v>
                </c:pt>
                <c:pt idx="1971">
                  <c:v>1.8064246336403571E-2</c:v>
                </c:pt>
                <c:pt idx="1972">
                  <c:v>1.8069191306496743E-2</c:v>
                </c:pt>
                <c:pt idx="1973">
                  <c:v>1.8074136194451501E-2</c:v>
                </c:pt>
                <c:pt idx="1974">
                  <c:v>1.807908100001793E-2</c:v>
                </c:pt>
                <c:pt idx="1975">
                  <c:v>1.8084025722946116E-2</c:v>
                </c:pt>
                <c:pt idx="1976">
                  <c:v>1.8088970362986144E-2</c:v>
                </c:pt>
                <c:pt idx="1977">
                  <c:v>1.8093914919888099E-2</c:v>
                </c:pt>
                <c:pt idx="1978">
                  <c:v>1.8098859393402066E-2</c:v>
                </c:pt>
                <c:pt idx="1979">
                  <c:v>1.8103803783278135E-2</c:v>
                </c:pt>
                <c:pt idx="1980">
                  <c:v>1.8108748089266394E-2</c:v>
                </c:pt>
                <c:pt idx="1981">
                  <c:v>1.8113692311116928E-2</c:v>
                </c:pt>
                <c:pt idx="1982">
                  <c:v>1.8118636448579827E-2</c:v>
                </c:pt>
                <c:pt idx="1983">
                  <c:v>1.8123580501405178E-2</c:v>
                </c:pt>
                <c:pt idx="1984">
                  <c:v>1.8128524469343071E-2</c:v>
                </c:pt>
                <c:pt idx="1985">
                  <c:v>1.8133468352143595E-2</c:v>
                </c:pt>
                <c:pt idx="1986">
                  <c:v>1.8138412149556842E-2</c:v>
                </c:pt>
                <c:pt idx="1987">
                  <c:v>1.8143355861332897E-2</c:v>
                </c:pt>
                <c:pt idx="1988">
                  <c:v>1.8148299487221856E-2</c:v>
                </c:pt>
                <c:pt idx="1989">
                  <c:v>1.8153243026973808E-2</c:v>
                </c:pt>
                <c:pt idx="1990">
                  <c:v>1.8158186480338845E-2</c:v>
                </c:pt>
                <c:pt idx="1991">
                  <c:v>1.8163129847067059E-2</c:v>
                </c:pt>
                <c:pt idx="1992">
                  <c:v>1.8168073126908539E-2</c:v>
                </c:pt>
                <c:pt idx="1993">
                  <c:v>1.8173016319613385E-2</c:v>
                </c:pt>
                <c:pt idx="1994">
                  <c:v>1.8177959424931684E-2</c:v>
                </c:pt>
                <c:pt idx="1995">
                  <c:v>1.8182902442613533E-2</c:v>
                </c:pt>
                <c:pt idx="1996">
                  <c:v>1.8187845372409025E-2</c:v>
                </c:pt>
                <c:pt idx="1997">
                  <c:v>1.8192788214068254E-2</c:v>
                </c:pt>
                <c:pt idx="1998">
                  <c:v>1.8197730967341317E-2</c:v>
                </c:pt>
                <c:pt idx="1999">
                  <c:v>1.8202673631978309E-2</c:v>
                </c:pt>
                <c:pt idx="2000">
                  <c:v>1.8207616207729326E-2</c:v>
                </c:pt>
                <c:pt idx="2001">
                  <c:v>1.8212558694344468E-2</c:v>
                </c:pt>
                <c:pt idx="2002">
                  <c:v>1.8217501091573825E-2</c:v>
                </c:pt>
                <c:pt idx="2003">
                  <c:v>1.8222443399167502E-2</c:v>
                </c:pt>
                <c:pt idx="2004">
                  <c:v>1.8227385616875594E-2</c:v>
                </c:pt>
                <c:pt idx="2005">
                  <c:v>1.8232327744448201E-2</c:v>
                </c:pt>
                <c:pt idx="2006">
                  <c:v>1.8237269781635417E-2</c:v>
                </c:pt>
                <c:pt idx="2007">
                  <c:v>1.8242211728187345E-2</c:v>
                </c:pt>
                <c:pt idx="2008">
                  <c:v>1.8247153583854089E-2</c:v>
                </c:pt>
                <c:pt idx="2009">
                  <c:v>1.8252095348385743E-2</c:v>
                </c:pt>
                <c:pt idx="2010">
                  <c:v>1.8257037021532415E-2</c:v>
                </c:pt>
                <c:pt idx="2011">
                  <c:v>1.8261978603044203E-2</c:v>
                </c:pt>
                <c:pt idx="2012">
                  <c:v>1.8266920092671207E-2</c:v>
                </c:pt>
                <c:pt idx="2013">
                  <c:v>1.8271861490163532E-2</c:v>
                </c:pt>
                <c:pt idx="2014">
                  <c:v>1.8276802795271281E-2</c:v>
                </c:pt>
                <c:pt idx="2015">
                  <c:v>1.8281744007744561E-2</c:v>
                </c:pt>
                <c:pt idx="2016">
                  <c:v>1.8286685127333471E-2</c:v>
                </c:pt>
                <c:pt idx="2017">
                  <c:v>1.8291626153788119E-2</c:v>
                </c:pt>
                <c:pt idx="2018">
                  <c:v>1.829656708685861E-2</c:v>
                </c:pt>
                <c:pt idx="2019">
                  <c:v>1.8301507926295049E-2</c:v>
                </c:pt>
                <c:pt idx="2020">
                  <c:v>1.8306448671847546E-2</c:v>
                </c:pt>
                <c:pt idx="2021">
                  <c:v>1.8311389323266203E-2</c:v>
                </c:pt>
                <c:pt idx="2022">
                  <c:v>1.831632988030113E-2</c:v>
                </c:pt>
                <c:pt idx="2023">
                  <c:v>1.8321270342702436E-2</c:v>
                </c:pt>
                <c:pt idx="2024">
                  <c:v>1.8326210710220229E-2</c:v>
                </c:pt>
                <c:pt idx="2025">
                  <c:v>1.8331150982604617E-2</c:v>
                </c:pt>
                <c:pt idx="2026">
                  <c:v>1.8336091159605713E-2</c:v>
                </c:pt>
                <c:pt idx="2027">
                  <c:v>1.8341031240973624E-2</c:v>
                </c:pt>
                <c:pt idx="2028">
                  <c:v>1.8345971226458462E-2</c:v>
                </c:pt>
                <c:pt idx="2029">
                  <c:v>1.8350911115810341E-2</c:v>
                </c:pt>
                <c:pt idx="2030">
                  <c:v>1.8355850908779371E-2</c:v>
                </c:pt>
                <c:pt idx="2031">
                  <c:v>1.8360790605115664E-2</c:v>
                </c:pt>
                <c:pt idx="2032">
                  <c:v>1.8365730204569334E-2</c:v>
                </c:pt>
                <c:pt idx="2033">
                  <c:v>1.8370669706890497E-2</c:v>
                </c:pt>
                <c:pt idx="2034">
                  <c:v>1.8375609111829266E-2</c:v>
                </c:pt>
                <c:pt idx="2035">
                  <c:v>1.8380548419135757E-2</c:v>
                </c:pt>
                <c:pt idx="2036">
                  <c:v>1.8385487628560085E-2</c:v>
                </c:pt>
                <c:pt idx="2037">
                  <c:v>1.8390426739852365E-2</c:v>
                </c:pt>
                <c:pt idx="2038">
                  <c:v>1.8395365752762717E-2</c:v>
                </c:pt>
                <c:pt idx="2039">
                  <c:v>1.8400304667041255E-2</c:v>
                </c:pt>
                <c:pt idx="2040">
                  <c:v>1.8405243482438102E-2</c:v>
                </c:pt>
                <c:pt idx="2041">
                  <c:v>1.8410182198703374E-2</c:v>
                </c:pt>
                <c:pt idx="2042">
                  <c:v>1.8415120815587188E-2</c:v>
                </c:pt>
                <c:pt idx="2043">
                  <c:v>1.8420059332839668E-2</c:v>
                </c:pt>
                <c:pt idx="2044">
                  <c:v>1.8424997750210934E-2</c:v>
                </c:pt>
                <c:pt idx="2045">
                  <c:v>1.8429936067451108E-2</c:v>
                </c:pt>
                <c:pt idx="2046">
                  <c:v>1.8434874284310312E-2</c:v>
                </c:pt>
                <c:pt idx="2047">
                  <c:v>1.8439812400538665E-2</c:v>
                </c:pt>
                <c:pt idx="2048">
                  <c:v>1.8444750415886293E-2</c:v>
                </c:pt>
                <c:pt idx="2049">
                  <c:v>1.8449688330103322E-2</c:v>
                </c:pt>
                <c:pt idx="2050">
                  <c:v>1.8454626142939873E-2</c:v>
                </c:pt>
                <c:pt idx="2051">
                  <c:v>1.8459563854146075E-2</c:v>
                </c:pt>
                <c:pt idx="2052">
                  <c:v>1.846450146347205E-2</c:v>
                </c:pt>
                <c:pt idx="2053">
                  <c:v>1.8469438970667929E-2</c:v>
                </c:pt>
                <c:pt idx="2054">
                  <c:v>1.8474376375483836E-2</c:v>
                </c:pt>
                <c:pt idx="2055">
                  <c:v>1.84793136776699E-2</c:v>
                </c:pt>
                <c:pt idx="2056">
                  <c:v>1.8484250876976249E-2</c:v>
                </c:pt>
                <c:pt idx="2057">
                  <c:v>1.8489187973153014E-2</c:v>
                </c:pt>
                <c:pt idx="2058">
                  <c:v>1.8494124965950324E-2</c:v>
                </c:pt>
                <c:pt idx="2059">
                  <c:v>1.8499061855118307E-2</c:v>
                </c:pt>
                <c:pt idx="2060">
                  <c:v>1.85039986404071E-2</c:v>
                </c:pt>
                <c:pt idx="2061">
                  <c:v>1.8508935321566829E-2</c:v>
                </c:pt>
                <c:pt idx="2062">
                  <c:v>1.851387189834763E-2</c:v>
                </c:pt>
                <c:pt idx="2063">
                  <c:v>1.8518808370499639E-2</c:v>
                </c:pt>
                <c:pt idx="2064">
                  <c:v>1.8523744737772987E-2</c:v>
                </c:pt>
                <c:pt idx="2065">
                  <c:v>1.8528680999917807E-2</c:v>
                </c:pt>
                <c:pt idx="2066">
                  <c:v>1.8533617156684237E-2</c:v>
                </c:pt>
                <c:pt idx="2067">
                  <c:v>1.8538553207822415E-2</c:v>
                </c:pt>
                <c:pt idx="2068">
                  <c:v>1.8543489153082477E-2</c:v>
                </c:pt>
                <c:pt idx="2069">
                  <c:v>1.8548424992214558E-2</c:v>
                </c:pt>
                <c:pt idx="2070">
                  <c:v>1.8553360724968802E-2</c:v>
                </c:pt>
                <c:pt idx="2071">
                  <c:v>1.8558296351095342E-2</c:v>
                </c:pt>
                <c:pt idx="2072">
                  <c:v>1.8563231870344324E-2</c:v>
                </c:pt>
                <c:pt idx="2073">
                  <c:v>1.8568167282465884E-2</c:v>
                </c:pt>
                <c:pt idx="2074">
                  <c:v>1.8573102587210163E-2</c:v>
                </c:pt>
                <c:pt idx="2075">
                  <c:v>1.8578037784327307E-2</c:v>
                </c:pt>
                <c:pt idx="2076">
                  <c:v>1.8582972873567458E-2</c:v>
                </c:pt>
                <c:pt idx="2077">
                  <c:v>1.8587907854680757E-2</c:v>
                </c:pt>
                <c:pt idx="2078">
                  <c:v>1.859284272741735E-2</c:v>
                </c:pt>
                <c:pt idx="2079">
                  <c:v>1.8597777491527384E-2</c:v>
                </c:pt>
                <c:pt idx="2080">
                  <c:v>1.8602712146761003E-2</c:v>
                </c:pt>
                <c:pt idx="2081">
                  <c:v>1.8607646692868355E-2</c:v>
                </c:pt>
                <c:pt idx="2082">
                  <c:v>1.8612581129599588E-2</c:v>
                </c:pt>
                <c:pt idx="2083">
                  <c:v>1.8617515456704845E-2</c:v>
                </c:pt>
                <c:pt idx="2084">
                  <c:v>1.8622449673934283E-2</c:v>
                </c:pt>
                <c:pt idx="2085">
                  <c:v>1.8627383781038044E-2</c:v>
                </c:pt>
                <c:pt idx="2086">
                  <c:v>1.8632317777766284E-2</c:v>
                </c:pt>
                <c:pt idx="2087">
                  <c:v>1.8637251663869155E-2</c:v>
                </c:pt>
                <c:pt idx="2088">
                  <c:v>1.8642185439096806E-2</c:v>
                </c:pt>
                <c:pt idx="2089">
                  <c:v>1.864711910319939E-2</c:v>
                </c:pt>
                <c:pt idx="2090">
                  <c:v>1.8652052655927061E-2</c:v>
                </c:pt>
                <c:pt idx="2091">
                  <c:v>1.8656986097029975E-2</c:v>
                </c:pt>
                <c:pt idx="2092">
                  <c:v>1.8661919426258285E-2</c:v>
                </c:pt>
                <c:pt idx="2093">
                  <c:v>1.8666852643362149E-2</c:v>
                </c:pt>
                <c:pt idx="2094">
                  <c:v>1.8671785748091727E-2</c:v>
                </c:pt>
                <c:pt idx="2095">
                  <c:v>1.8676718740197173E-2</c:v>
                </c:pt>
                <c:pt idx="2096">
                  <c:v>1.8681651619428644E-2</c:v>
                </c:pt>
                <c:pt idx="2097">
                  <c:v>1.8686584385536303E-2</c:v>
                </c:pt>
                <c:pt idx="2098">
                  <c:v>1.8691517038270308E-2</c:v>
                </c:pt>
                <c:pt idx="2099">
                  <c:v>1.8696449577380824E-2</c:v>
                </c:pt>
                <c:pt idx="2100">
                  <c:v>1.8701382002618009E-2</c:v>
                </c:pt>
                <c:pt idx="2101">
                  <c:v>1.8706314313732025E-2</c:v>
                </c:pt>
                <c:pt idx="2102">
                  <c:v>1.871124651047304E-2</c:v>
                </c:pt>
                <c:pt idx="2103">
                  <c:v>1.8716178592591216E-2</c:v>
                </c:pt>
                <c:pt idx="2104">
                  <c:v>1.8721110559836718E-2</c:v>
                </c:pt>
                <c:pt idx="2105">
                  <c:v>1.8726042411959711E-2</c:v>
                </c:pt>
                <c:pt idx="2106">
                  <c:v>1.8730974148710364E-2</c:v>
                </c:pt>
                <c:pt idx="2107">
                  <c:v>1.8735905769838846E-2</c:v>
                </c:pt>
                <c:pt idx="2108">
                  <c:v>1.8740837275095321E-2</c:v>
                </c:pt>
                <c:pt idx="2109">
                  <c:v>1.8745768664229962E-2</c:v>
                </c:pt>
                <c:pt idx="2110">
                  <c:v>1.8750699936992941E-2</c:v>
                </c:pt>
                <c:pt idx="2111">
                  <c:v>1.8755631093134426E-2</c:v>
                </c:pt>
                <c:pt idx="2112">
                  <c:v>1.8760562132404592E-2</c:v>
                </c:pt>
                <c:pt idx="2113">
                  <c:v>1.8765493054553609E-2</c:v>
                </c:pt>
                <c:pt idx="2114">
                  <c:v>1.8770423859331656E-2</c:v>
                </c:pt>
                <c:pt idx="2115">
                  <c:v>1.8775354546488904E-2</c:v>
                </c:pt>
                <c:pt idx="2116">
                  <c:v>1.8780285115775529E-2</c:v>
                </c:pt>
                <c:pt idx="2117">
                  <c:v>1.8785215566941706E-2</c:v>
                </c:pt>
                <c:pt idx="2118">
                  <c:v>1.8790145899737615E-2</c:v>
                </c:pt>
                <c:pt idx="2119">
                  <c:v>1.8795076113913435E-2</c:v>
                </c:pt>
                <c:pt idx="2120">
                  <c:v>1.8800006209219344E-2</c:v>
                </c:pt>
                <c:pt idx="2121">
                  <c:v>1.8804936185405522E-2</c:v>
                </c:pt>
                <c:pt idx="2122">
                  <c:v>1.8809866042222151E-2</c:v>
                </c:pt>
                <c:pt idx="2123">
                  <c:v>1.8814795779419413E-2</c:v>
                </c:pt>
                <c:pt idx="2124">
                  <c:v>1.8819725396747491E-2</c:v>
                </c:pt>
                <c:pt idx="2125">
                  <c:v>1.8824654893956572E-2</c:v>
                </c:pt>
                <c:pt idx="2126">
                  <c:v>1.8829584270796836E-2</c:v>
                </c:pt>
                <c:pt idx="2127">
                  <c:v>1.8834513527018471E-2</c:v>
                </c:pt>
                <c:pt idx="2128">
                  <c:v>1.8839442662371662E-2</c:v>
                </c:pt>
                <c:pt idx="2129">
                  <c:v>1.8844371676606599E-2</c:v>
                </c:pt>
                <c:pt idx="2130">
                  <c:v>1.8849300569473471E-2</c:v>
                </c:pt>
                <c:pt idx="2131">
                  <c:v>1.8854229340722464E-2</c:v>
                </c:pt>
                <c:pt idx="2132">
                  <c:v>1.8859157990103771E-2</c:v>
                </c:pt>
                <c:pt idx="2133">
                  <c:v>1.8864086517367585E-2</c:v>
                </c:pt>
                <c:pt idx="2134">
                  <c:v>1.8869014922264095E-2</c:v>
                </c:pt>
                <c:pt idx="2135">
                  <c:v>1.8873943204543494E-2</c:v>
                </c:pt>
                <c:pt idx="2136">
                  <c:v>1.8878871363955978E-2</c:v>
                </c:pt>
                <c:pt idx="2137">
                  <c:v>1.8883799400251745E-2</c:v>
                </c:pt>
                <c:pt idx="2138">
                  <c:v>1.8888727313180986E-2</c:v>
                </c:pt>
                <c:pt idx="2139">
                  <c:v>1.8893655102493901E-2</c:v>
                </c:pt>
                <c:pt idx="2140">
                  <c:v>1.8898582767940691E-2</c:v>
                </c:pt>
                <c:pt idx="2141">
                  <c:v>1.8903510309271551E-2</c:v>
                </c:pt>
                <c:pt idx="2142">
                  <c:v>1.8908437726236682E-2</c:v>
                </c:pt>
                <c:pt idx="2143">
                  <c:v>1.8913365018586287E-2</c:v>
                </c:pt>
                <c:pt idx="2144">
                  <c:v>1.8918292186070565E-2</c:v>
                </c:pt>
                <c:pt idx="2145">
                  <c:v>1.892321922843972E-2</c:v>
                </c:pt>
                <c:pt idx="2146">
                  <c:v>1.8928146145443959E-2</c:v>
                </c:pt>
                <c:pt idx="2147">
                  <c:v>1.8933072936833484E-2</c:v>
                </c:pt>
                <c:pt idx="2148">
                  <c:v>1.89379996023585E-2</c:v>
                </c:pt>
                <c:pt idx="2149">
                  <c:v>1.8942926141769217E-2</c:v>
                </c:pt>
                <c:pt idx="2150">
                  <c:v>1.8947852554815844E-2</c:v>
                </c:pt>
                <c:pt idx="2151">
                  <c:v>1.8952778841248588E-2</c:v>
                </c:pt>
                <c:pt idx="2152">
                  <c:v>1.895770500081766E-2</c:v>
                </c:pt>
                <c:pt idx="2153">
                  <c:v>1.896263103327327E-2</c:v>
                </c:pt>
                <c:pt idx="2154">
                  <c:v>1.8967556938365632E-2</c:v>
                </c:pt>
                <c:pt idx="2155">
                  <c:v>1.8972482715844959E-2</c:v>
                </c:pt>
                <c:pt idx="2156">
                  <c:v>1.8977408365461464E-2</c:v>
                </c:pt>
                <c:pt idx="2157">
                  <c:v>1.8982333886965363E-2</c:v>
                </c:pt>
                <c:pt idx="2158">
                  <c:v>1.8987259280106871E-2</c:v>
                </c:pt>
                <c:pt idx="2159">
                  <c:v>1.899218454463621E-2</c:v>
                </c:pt>
                <c:pt idx="2160">
                  <c:v>1.8997109680303593E-2</c:v>
                </c:pt>
                <c:pt idx="2161">
                  <c:v>1.9002034686859241E-2</c:v>
                </c:pt>
                <c:pt idx="2162">
                  <c:v>1.9006959564053377E-2</c:v>
                </c:pt>
                <c:pt idx="2163">
                  <c:v>1.901188431163622E-2</c:v>
                </c:pt>
                <c:pt idx="2164">
                  <c:v>1.9016808929357993E-2</c:v>
                </c:pt>
                <c:pt idx="2165">
                  <c:v>1.902173341696892E-2</c:v>
                </c:pt>
                <c:pt idx="2166">
                  <c:v>1.9026657774219229E-2</c:v>
                </c:pt>
                <c:pt idx="2167">
                  <c:v>1.9031582000859141E-2</c:v>
                </c:pt>
                <c:pt idx="2168">
                  <c:v>1.9036506096638886E-2</c:v>
                </c:pt>
                <c:pt idx="2169">
                  <c:v>1.9041430061308692E-2</c:v>
                </c:pt>
                <c:pt idx="2170">
                  <c:v>1.9046353894618787E-2</c:v>
                </c:pt>
                <c:pt idx="2171">
                  <c:v>1.9051277596319402E-2</c:v>
                </c:pt>
                <c:pt idx="2172">
                  <c:v>1.9056201166160767E-2</c:v>
                </c:pt>
                <c:pt idx="2173">
                  <c:v>1.9061124603893115E-2</c:v>
                </c:pt>
                <c:pt idx="2174">
                  <c:v>1.9066047909266678E-2</c:v>
                </c:pt>
                <c:pt idx="2175">
                  <c:v>1.9070971082031696E-2</c:v>
                </c:pt>
                <c:pt idx="2176">
                  <c:v>1.90758941219384E-2</c:v>
                </c:pt>
                <c:pt idx="2177">
                  <c:v>1.9080817028737027E-2</c:v>
                </c:pt>
                <c:pt idx="2178">
                  <c:v>1.9085739802177815E-2</c:v>
                </c:pt>
                <c:pt idx="2179">
                  <c:v>1.9090662442011005E-2</c:v>
                </c:pt>
                <c:pt idx="2180">
                  <c:v>1.9095584947986837E-2</c:v>
                </c:pt>
                <c:pt idx="2181">
                  <c:v>1.9100507319855551E-2</c:v>
                </c:pt>
                <c:pt idx="2182">
                  <c:v>1.9105429557367389E-2</c:v>
                </c:pt>
                <c:pt idx="2183">
                  <c:v>1.9110351660272595E-2</c:v>
                </c:pt>
                <c:pt idx="2184">
                  <c:v>1.9115273628321414E-2</c:v>
                </c:pt>
                <c:pt idx="2185">
                  <c:v>1.9120195461264092E-2</c:v>
                </c:pt>
                <c:pt idx="2186">
                  <c:v>1.9125117158850877E-2</c:v>
                </c:pt>
                <c:pt idx="2187">
                  <c:v>1.9130038720832014E-2</c:v>
                </c:pt>
                <c:pt idx="2188">
                  <c:v>1.9134960146957754E-2</c:v>
                </c:pt>
                <c:pt idx="2189">
                  <c:v>1.913988143697835E-2</c:v>
                </c:pt>
                <c:pt idx="2190">
                  <c:v>1.914480259064405E-2</c:v>
                </c:pt>
                <c:pt idx="2191">
                  <c:v>1.9149723607705109E-2</c:v>
                </c:pt>
                <c:pt idx="2192">
                  <c:v>1.9154644487911779E-2</c:v>
                </c:pt>
                <c:pt idx="2193">
                  <c:v>1.9159565231014315E-2</c:v>
                </c:pt>
                <c:pt idx="2194">
                  <c:v>1.9164485836762973E-2</c:v>
                </c:pt>
                <c:pt idx="2195">
                  <c:v>1.9169406304908012E-2</c:v>
                </c:pt>
                <c:pt idx="2196">
                  <c:v>1.917432663519969E-2</c:v>
                </c:pt>
                <c:pt idx="2197">
                  <c:v>1.9179246827388266E-2</c:v>
                </c:pt>
                <c:pt idx="2198">
                  <c:v>1.9184166881224003E-2</c:v>
                </c:pt>
                <c:pt idx="2199">
                  <c:v>1.9189086796457162E-2</c:v>
                </c:pt>
                <c:pt idx="2200">
                  <c:v>1.9194006572838006E-2</c:v>
                </c:pt>
                <c:pt idx="2201">
                  <c:v>1.9198926210116797E-2</c:v>
                </c:pt>
                <c:pt idx="2202">
                  <c:v>1.9203845708043805E-2</c:v>
                </c:pt>
                <c:pt idx="2203">
                  <c:v>1.9208765066369295E-2</c:v>
                </c:pt>
                <c:pt idx="2204">
                  <c:v>1.9213684284843532E-2</c:v>
                </c:pt>
                <c:pt idx="2205">
                  <c:v>1.9218603363216791E-2</c:v>
                </c:pt>
                <c:pt idx="2206">
                  <c:v>1.9223522301239339E-2</c:v>
                </c:pt>
                <c:pt idx="2207">
                  <c:v>1.9228441098661449E-2</c:v>
                </c:pt>
                <c:pt idx="2208">
                  <c:v>1.9233359755233395E-2</c:v>
                </c:pt>
                <c:pt idx="2209">
                  <c:v>1.9238278270705449E-2</c:v>
                </c:pt>
                <c:pt idx="2210">
                  <c:v>1.9243196644827886E-2</c:v>
                </c:pt>
                <c:pt idx="2211">
                  <c:v>1.9248114877350987E-2</c:v>
                </c:pt>
                <c:pt idx="2212">
                  <c:v>1.9253032968025025E-2</c:v>
                </c:pt>
                <c:pt idx="2213">
                  <c:v>1.9257950916600281E-2</c:v>
                </c:pt>
                <c:pt idx="2214">
                  <c:v>1.9262868722827037E-2</c:v>
                </c:pt>
                <c:pt idx="2215">
                  <c:v>1.9267786386455571E-2</c:v>
                </c:pt>
                <c:pt idx="2216">
                  <c:v>1.9272703907236167E-2</c:v>
                </c:pt>
                <c:pt idx="2217">
                  <c:v>1.9277621284919111E-2</c:v>
                </c:pt>
                <c:pt idx="2218">
                  <c:v>1.9282538519254686E-2</c:v>
                </c:pt>
                <c:pt idx="2219">
                  <c:v>1.9287455609993183E-2</c:v>
                </c:pt>
                <c:pt idx="2220">
                  <c:v>1.9292372556884884E-2</c:v>
                </c:pt>
                <c:pt idx="2221">
                  <c:v>1.9297289359680083E-2</c:v>
                </c:pt>
                <c:pt idx="2222">
                  <c:v>1.9302206018129067E-2</c:v>
                </c:pt>
                <c:pt idx="2223">
                  <c:v>1.9307122531982128E-2</c:v>
                </c:pt>
                <c:pt idx="2224">
                  <c:v>1.9312038900989561E-2</c:v>
                </c:pt>
                <c:pt idx="2225">
                  <c:v>1.9316955124901659E-2</c:v>
                </c:pt>
                <c:pt idx="2226">
                  <c:v>1.9321871203468718E-2</c:v>
                </c:pt>
                <c:pt idx="2227">
                  <c:v>1.9326787136441037E-2</c:v>
                </c:pt>
                <c:pt idx="2228">
                  <c:v>1.9331702923568912E-2</c:v>
                </c:pt>
                <c:pt idx="2229">
                  <c:v>1.9336618564602639E-2</c:v>
                </c:pt>
                <c:pt idx="2230">
                  <c:v>1.9341534059292523E-2</c:v>
                </c:pt>
                <c:pt idx="2231">
                  <c:v>1.9346449407388867E-2</c:v>
                </c:pt>
                <c:pt idx="2232">
                  <c:v>1.9351364608641973E-2</c:v>
                </c:pt>
                <c:pt idx="2233">
                  <c:v>1.9356279662802144E-2</c:v>
                </c:pt>
                <c:pt idx="2234">
                  <c:v>1.9361194569619686E-2</c:v>
                </c:pt>
                <c:pt idx="2235">
                  <c:v>1.9366109328844909E-2</c:v>
                </c:pt>
                <c:pt idx="2236">
                  <c:v>1.9371023940228119E-2</c:v>
                </c:pt>
                <c:pt idx="2237">
                  <c:v>1.9375938403519626E-2</c:v>
                </c:pt>
                <c:pt idx="2238">
                  <c:v>1.9380852718469743E-2</c:v>
                </c:pt>
                <c:pt idx="2239">
                  <c:v>1.9385766884828782E-2</c:v>
                </c:pt>
                <c:pt idx="2240">
                  <c:v>1.9390680902347055E-2</c:v>
                </c:pt>
                <c:pt idx="2241">
                  <c:v>1.939559477077488E-2</c:v>
                </c:pt>
                <c:pt idx="2242">
                  <c:v>1.9400508489862571E-2</c:v>
                </c:pt>
                <c:pt idx="2243">
                  <c:v>1.9405422059360449E-2</c:v>
                </c:pt>
                <c:pt idx="2244">
                  <c:v>1.9410335479018832E-2</c:v>
                </c:pt>
                <c:pt idx="2245">
                  <c:v>1.9415248748588038E-2</c:v>
                </c:pt>
                <c:pt idx="2246">
                  <c:v>1.9420161867818392E-2</c:v>
                </c:pt>
                <c:pt idx="2247">
                  <c:v>1.9425074836460218E-2</c:v>
                </c:pt>
                <c:pt idx="2248">
                  <c:v>1.9429987654263837E-2</c:v>
                </c:pt>
                <c:pt idx="2249">
                  <c:v>1.9434900320979578E-2</c:v>
                </c:pt>
                <c:pt idx="2250">
                  <c:v>1.9439812836357769E-2</c:v>
                </c:pt>
                <c:pt idx="2251">
                  <c:v>1.9444725200148737E-2</c:v>
                </c:pt>
                <c:pt idx="2252">
                  <c:v>1.9449637412102816E-2</c:v>
                </c:pt>
                <c:pt idx="2253">
                  <c:v>1.9454549471970332E-2</c:v>
                </c:pt>
                <c:pt idx="2254">
                  <c:v>1.9459461379501622E-2</c:v>
                </c:pt>
                <c:pt idx="2255">
                  <c:v>1.946437313444702E-2</c:v>
                </c:pt>
                <c:pt idx="2256">
                  <c:v>1.9469284736556861E-2</c:v>
                </c:pt>
                <c:pt idx="2257">
                  <c:v>1.947419618558148E-2</c:v>
                </c:pt>
                <c:pt idx="2258">
                  <c:v>1.947910748127122E-2</c:v>
                </c:pt>
                <c:pt idx="2259">
                  <c:v>1.9484018623376419E-2</c:v>
                </c:pt>
                <c:pt idx="2260">
                  <c:v>1.9488929611647415E-2</c:v>
                </c:pt>
                <c:pt idx="2261">
                  <c:v>1.9493840445834555E-2</c:v>
                </c:pt>
                <c:pt idx="2262">
                  <c:v>1.9498751125688184E-2</c:v>
                </c:pt>
                <c:pt idx="2263">
                  <c:v>1.9503661650958643E-2</c:v>
                </c:pt>
                <c:pt idx="2264">
                  <c:v>1.9508572021396286E-2</c:v>
                </c:pt>
                <c:pt idx="2265">
                  <c:v>1.9513482236751454E-2</c:v>
                </c:pt>
                <c:pt idx="2266">
                  <c:v>1.9518392296774503E-2</c:v>
                </c:pt>
                <c:pt idx="2267">
                  <c:v>1.9523302201215779E-2</c:v>
                </c:pt>
                <c:pt idx="2268">
                  <c:v>1.9528211949825638E-2</c:v>
                </c:pt>
                <c:pt idx="2269">
                  <c:v>1.9533121542354436E-2</c:v>
                </c:pt>
                <c:pt idx="2270">
                  <c:v>1.9538030978552525E-2</c:v>
                </c:pt>
                <c:pt idx="2271">
                  <c:v>1.9542940258170265E-2</c:v>
                </c:pt>
                <c:pt idx="2272">
                  <c:v>1.9547849380958011E-2</c:v>
                </c:pt>
                <c:pt idx="2273">
                  <c:v>1.9552758346666126E-2</c:v>
                </c:pt>
                <c:pt idx="2274">
                  <c:v>1.9557667155044971E-2</c:v>
                </c:pt>
                <c:pt idx="2275">
                  <c:v>1.956257580584491E-2</c:v>
                </c:pt>
                <c:pt idx="2276">
                  <c:v>1.9567484298816305E-2</c:v>
                </c:pt>
                <c:pt idx="2277">
                  <c:v>1.9572392633709523E-2</c:v>
                </c:pt>
                <c:pt idx="2278">
                  <c:v>1.9577300810274933E-2</c:v>
                </c:pt>
                <c:pt idx="2279">
                  <c:v>1.9582208828262899E-2</c:v>
                </c:pt>
                <c:pt idx="2280">
                  <c:v>1.9587116687423797E-2</c:v>
                </c:pt>
                <c:pt idx="2281">
                  <c:v>1.9592024387507997E-2</c:v>
                </c:pt>
                <c:pt idx="2282">
                  <c:v>1.9596931928265872E-2</c:v>
                </c:pt>
                <c:pt idx="2283">
                  <c:v>1.9601839309447797E-2</c:v>
                </c:pt>
                <c:pt idx="2284">
                  <c:v>1.9606746530804145E-2</c:v>
                </c:pt>
                <c:pt idx="2285">
                  <c:v>1.9611653592085297E-2</c:v>
                </c:pt>
                <c:pt idx="2286">
                  <c:v>1.9616560493041633E-2</c:v>
                </c:pt>
                <c:pt idx="2287">
                  <c:v>1.9621467233423534E-2</c:v>
                </c:pt>
                <c:pt idx="2288">
                  <c:v>1.9626373812981379E-2</c:v>
                </c:pt>
                <c:pt idx="2289">
                  <c:v>1.9631280231465556E-2</c:v>
                </c:pt>
                <c:pt idx="2290">
                  <c:v>1.9636186488626448E-2</c:v>
                </c:pt>
                <c:pt idx="2291">
                  <c:v>1.9641092584214443E-2</c:v>
                </c:pt>
                <c:pt idx="2292">
                  <c:v>1.9645998517979928E-2</c:v>
                </c:pt>
                <c:pt idx="2293">
                  <c:v>1.9650904289673293E-2</c:v>
                </c:pt>
                <c:pt idx="2294">
                  <c:v>1.9655809899044932E-2</c:v>
                </c:pt>
                <c:pt idx="2295">
                  <c:v>1.9660715345845237E-2</c:v>
                </c:pt>
                <c:pt idx="2296">
                  <c:v>1.96656206298246E-2</c:v>
                </c:pt>
                <c:pt idx="2297">
                  <c:v>1.9670525750733418E-2</c:v>
                </c:pt>
                <c:pt idx="2298">
                  <c:v>1.9675430708322089E-2</c:v>
                </c:pt>
                <c:pt idx="2299">
                  <c:v>1.9680335502341013E-2</c:v>
                </c:pt>
                <c:pt idx="2300">
                  <c:v>1.9685240132540589E-2</c:v>
                </c:pt>
                <c:pt idx="2301">
                  <c:v>1.9690144598671223E-2</c:v>
                </c:pt>
                <c:pt idx="2302">
                  <c:v>1.9695048900483316E-2</c:v>
                </c:pt>
                <c:pt idx="2303">
                  <c:v>1.9699953037727275E-2</c:v>
                </c:pt>
                <c:pt idx="2304">
                  <c:v>1.9704857010153506E-2</c:v>
                </c:pt>
                <c:pt idx="2305">
                  <c:v>1.9709760817512415E-2</c:v>
                </c:pt>
                <c:pt idx="2306">
                  <c:v>1.9714664459554415E-2</c:v>
                </c:pt>
                <c:pt idx="2307">
                  <c:v>1.9719567936029917E-2</c:v>
                </c:pt>
                <c:pt idx="2308">
                  <c:v>1.9724471246689336E-2</c:v>
                </c:pt>
                <c:pt idx="2309">
                  <c:v>1.9729374391283087E-2</c:v>
                </c:pt>
                <c:pt idx="2310">
                  <c:v>1.9734277369561584E-2</c:v>
                </c:pt>
                <c:pt idx="2311">
                  <c:v>1.9739180181275247E-2</c:v>
                </c:pt>
                <c:pt idx="2312">
                  <c:v>1.9744082826174493E-2</c:v>
                </c:pt>
                <c:pt idx="2313">
                  <c:v>1.9748985304009745E-2</c:v>
                </c:pt>
                <c:pt idx="2314">
                  <c:v>1.9753887614531427E-2</c:v>
                </c:pt>
                <c:pt idx="2315">
                  <c:v>1.9758789757489962E-2</c:v>
                </c:pt>
                <c:pt idx="2316">
                  <c:v>1.9763691732635775E-2</c:v>
                </c:pt>
                <c:pt idx="2317">
                  <c:v>1.9768593539719298E-2</c:v>
                </c:pt>
                <c:pt idx="2318">
                  <c:v>1.9773495178490957E-2</c:v>
                </c:pt>
                <c:pt idx="2319">
                  <c:v>1.9778396648701183E-2</c:v>
                </c:pt>
                <c:pt idx="2320">
                  <c:v>1.978329795010041E-2</c:v>
                </c:pt>
                <c:pt idx="2321">
                  <c:v>1.9788199082439072E-2</c:v>
                </c:pt>
                <c:pt idx="2322">
                  <c:v>1.9793100045467603E-2</c:v>
                </c:pt>
                <c:pt idx="2323">
                  <c:v>1.9798000838936441E-2</c:v>
                </c:pt>
                <c:pt idx="2324">
                  <c:v>1.9802901462596029E-2</c:v>
                </c:pt>
                <c:pt idx="2325">
                  <c:v>1.9807801916196802E-2</c:v>
                </c:pt>
                <c:pt idx="2326">
                  <c:v>1.9812702199489208E-2</c:v>
                </c:pt>
                <c:pt idx="2327">
                  <c:v>1.9817602312223688E-2</c:v>
                </c:pt>
                <c:pt idx="2328">
                  <c:v>1.9822502254150689E-2</c:v>
                </c:pt>
                <c:pt idx="2329">
                  <c:v>1.9827402025020657E-2</c:v>
                </c:pt>
                <c:pt idx="2330">
                  <c:v>1.9832301624584041E-2</c:v>
                </c:pt>
                <c:pt idx="2331">
                  <c:v>1.9837201052591291E-2</c:v>
                </c:pt>
                <c:pt idx="2332">
                  <c:v>1.9842100308792861E-2</c:v>
                </c:pt>
                <c:pt idx="2333">
                  <c:v>1.9846999392939206E-2</c:v>
                </c:pt>
                <c:pt idx="2334">
                  <c:v>1.985189830478078E-2</c:v>
                </c:pt>
                <c:pt idx="2335">
                  <c:v>1.9856797044068043E-2</c:v>
                </c:pt>
                <c:pt idx="2336">
                  <c:v>1.9861695610551452E-2</c:v>
                </c:pt>
                <c:pt idx="2337">
                  <c:v>1.9866594003981469E-2</c:v>
                </c:pt>
                <c:pt idx="2338">
                  <c:v>1.9871492224108556E-2</c:v>
                </c:pt>
                <c:pt idx="2339">
                  <c:v>1.9876390270683175E-2</c:v>
                </c:pt>
                <c:pt idx="2340">
                  <c:v>1.9881288143455793E-2</c:v>
                </c:pt>
                <c:pt idx="2341">
                  <c:v>1.9886185842176881E-2</c:v>
                </c:pt>
                <c:pt idx="2342">
                  <c:v>1.9891083366596906E-2</c:v>
                </c:pt>
                <c:pt idx="2343">
                  <c:v>1.9895980716466338E-2</c:v>
                </c:pt>
                <c:pt idx="2344">
                  <c:v>1.9900877891535652E-2</c:v>
                </c:pt>
                <c:pt idx="2345">
                  <c:v>1.990577489155532E-2</c:v>
                </c:pt>
                <c:pt idx="2346">
                  <c:v>1.9910671716275821E-2</c:v>
                </c:pt>
                <c:pt idx="2347">
                  <c:v>1.9915568365447632E-2</c:v>
                </c:pt>
                <c:pt idx="2348">
                  <c:v>1.992046483882123E-2</c:v>
                </c:pt>
                <c:pt idx="2349">
                  <c:v>1.99253611361471E-2</c:v>
                </c:pt>
                <c:pt idx="2350">
                  <c:v>1.9930257257175725E-2</c:v>
                </c:pt>
                <c:pt idx="2351">
                  <c:v>1.9935153201657587E-2</c:v>
                </c:pt>
                <c:pt idx="2352">
                  <c:v>1.9940048969343174E-2</c:v>
                </c:pt>
                <c:pt idx="2353">
                  <c:v>1.9944944559982976E-2</c:v>
                </c:pt>
                <c:pt idx="2354">
                  <c:v>1.9949839973327482E-2</c:v>
                </c:pt>
                <c:pt idx="2355">
                  <c:v>1.9954735209127182E-2</c:v>
                </c:pt>
                <c:pt idx="2356">
                  <c:v>1.9959630267132572E-2</c:v>
                </c:pt>
                <c:pt idx="2357">
                  <c:v>1.996452514709415E-2</c:v>
                </c:pt>
                <c:pt idx="2358">
                  <c:v>1.996941984876241E-2</c:v>
                </c:pt>
                <c:pt idx="2359">
                  <c:v>1.997431437188785E-2</c:v>
                </c:pt>
                <c:pt idx="2360">
                  <c:v>1.9979208716220973E-2</c:v>
                </c:pt>
                <c:pt idx="2361">
                  <c:v>1.998410288151228E-2</c:v>
                </c:pt>
                <c:pt idx="2362">
                  <c:v>1.9988996867512276E-2</c:v>
                </c:pt>
                <c:pt idx="2363">
                  <c:v>1.9993890673971466E-2</c:v>
                </c:pt>
                <c:pt idx="2364">
                  <c:v>1.9998784300640358E-2</c:v>
                </c:pt>
                <c:pt idx="2365">
                  <c:v>2.0003677747269463E-2</c:v>
                </c:pt>
                <c:pt idx="2366">
                  <c:v>2.000857101360929E-2</c:v>
                </c:pt>
                <c:pt idx="2367">
                  <c:v>2.0013464099410357E-2</c:v>
                </c:pt>
                <c:pt idx="2368">
                  <c:v>2.0018357004423174E-2</c:v>
                </c:pt>
                <c:pt idx="2369">
                  <c:v>2.0023249728398262E-2</c:v>
                </c:pt>
                <c:pt idx="2370">
                  <c:v>2.0028142271086138E-2</c:v>
                </c:pt>
                <c:pt idx="2371">
                  <c:v>2.0033034632237323E-2</c:v>
                </c:pt>
                <c:pt idx="2372">
                  <c:v>2.0037926811602338E-2</c:v>
                </c:pt>
                <c:pt idx="2373">
                  <c:v>2.0042818808931707E-2</c:v>
                </c:pt>
                <c:pt idx="2374">
                  <c:v>2.0047710623975958E-2</c:v>
                </c:pt>
                <c:pt idx="2375">
                  <c:v>2.0052602256485617E-2</c:v>
                </c:pt>
                <c:pt idx="2376">
                  <c:v>2.0057493706211214E-2</c:v>
                </c:pt>
                <c:pt idx="2377">
                  <c:v>2.0062384972903281E-2</c:v>
                </c:pt>
                <c:pt idx="2378">
                  <c:v>2.0067276056312353E-2</c:v>
                </c:pt>
                <c:pt idx="2379">
                  <c:v>2.0072166956188964E-2</c:v>
                </c:pt>
                <c:pt idx="2380">
                  <c:v>2.0077057672283648E-2</c:v>
                </c:pt>
                <c:pt idx="2381">
                  <c:v>2.0081948204346948E-2</c:v>
                </c:pt>
                <c:pt idx="2382">
                  <c:v>2.0086838552129404E-2</c:v>
                </c:pt>
                <c:pt idx="2383">
                  <c:v>2.0091728715381556E-2</c:v>
                </c:pt>
                <c:pt idx="2384">
                  <c:v>2.009661869385395E-2</c:v>
                </c:pt>
                <c:pt idx="2385">
                  <c:v>2.0101508487297134E-2</c:v>
                </c:pt>
                <c:pt idx="2386">
                  <c:v>2.0106398095461653E-2</c:v>
                </c:pt>
                <c:pt idx="2387">
                  <c:v>2.0111287518098063E-2</c:v>
                </c:pt>
                <c:pt idx="2388">
                  <c:v>2.0116176754956909E-2</c:v>
                </c:pt>
                <c:pt idx="2389">
                  <c:v>2.0121065805788749E-2</c:v>
                </c:pt>
                <c:pt idx="2390">
                  <c:v>2.0125954670344136E-2</c:v>
                </c:pt>
                <c:pt idx="2391">
                  <c:v>2.0130843348373631E-2</c:v>
                </c:pt>
                <c:pt idx="2392">
                  <c:v>2.0135731839627791E-2</c:v>
                </c:pt>
                <c:pt idx="2393">
                  <c:v>2.0140620143857178E-2</c:v>
                </c:pt>
                <c:pt idx="2394">
                  <c:v>2.0145508260812354E-2</c:v>
                </c:pt>
                <c:pt idx="2395">
                  <c:v>2.0150396190243888E-2</c:v>
                </c:pt>
                <c:pt idx="2396">
                  <c:v>2.0155283931902343E-2</c:v>
                </c:pt>
                <c:pt idx="2397">
                  <c:v>2.0160171485538291E-2</c:v>
                </c:pt>
                <c:pt idx="2398">
                  <c:v>2.0165058850902303E-2</c:v>
                </c:pt>
                <c:pt idx="2399">
                  <c:v>2.016994602774495E-2</c:v>
                </c:pt>
                <c:pt idx="2400">
                  <c:v>2.0174833015816809E-2</c:v>
                </c:pt>
                <c:pt idx="2401">
                  <c:v>2.0179719814868456E-2</c:v>
                </c:pt>
                <c:pt idx="2402">
                  <c:v>2.0184606424650468E-2</c:v>
                </c:pt>
                <c:pt idx="2403">
                  <c:v>2.0189492844913427E-2</c:v>
                </c:pt>
                <c:pt idx="2404">
                  <c:v>2.0194379075407914E-2</c:v>
                </c:pt>
                <c:pt idx="2405">
                  <c:v>2.0199265115884515E-2</c:v>
                </c:pt>
                <c:pt idx="2406">
                  <c:v>2.0204150966093817E-2</c:v>
                </c:pt>
                <c:pt idx="2407">
                  <c:v>2.0209036625786408E-2</c:v>
                </c:pt>
                <c:pt idx="2408">
                  <c:v>2.0213922094712879E-2</c:v>
                </c:pt>
                <c:pt idx="2409">
                  <c:v>2.0218807372623819E-2</c:v>
                </c:pt>
                <c:pt idx="2410">
                  <c:v>2.0223692459269825E-2</c:v>
                </c:pt>
                <c:pt idx="2411">
                  <c:v>2.0228577354401492E-2</c:v>
                </c:pt>
                <c:pt idx="2412">
                  <c:v>2.0233462057769422E-2</c:v>
                </c:pt>
                <c:pt idx="2413">
                  <c:v>2.023834656912421E-2</c:v>
                </c:pt>
                <c:pt idx="2414">
                  <c:v>2.024323088821646E-2</c:v>
                </c:pt>
                <c:pt idx="2415">
                  <c:v>2.0248115014796775E-2</c:v>
                </c:pt>
                <c:pt idx="2416">
                  <c:v>2.0252998948615767E-2</c:v>
                </c:pt>
                <c:pt idx="2417">
                  <c:v>2.0257882689424037E-2</c:v>
                </c:pt>
                <c:pt idx="2418">
                  <c:v>2.0262766236972197E-2</c:v>
                </c:pt>
                <c:pt idx="2419">
                  <c:v>2.026764959101086E-2</c:v>
                </c:pt>
                <c:pt idx="2420">
                  <c:v>2.0272532751290644E-2</c:v>
                </c:pt>
                <c:pt idx="2421">
                  <c:v>2.0277415717562159E-2</c:v>
                </c:pt>
                <c:pt idx="2422">
                  <c:v>2.0282298489576026E-2</c:v>
                </c:pt>
                <c:pt idx="2423">
                  <c:v>2.0287181067082865E-2</c:v>
                </c:pt>
                <c:pt idx="2424">
                  <c:v>2.0292063449833295E-2</c:v>
                </c:pt>
                <c:pt idx="2425">
                  <c:v>2.0296945637577942E-2</c:v>
                </c:pt>
                <c:pt idx="2426">
                  <c:v>2.0301827630067434E-2</c:v>
                </c:pt>
                <c:pt idx="2427">
                  <c:v>2.03067094270524E-2</c:v>
                </c:pt>
                <c:pt idx="2428">
                  <c:v>2.0311591028283466E-2</c:v>
                </c:pt>
                <c:pt idx="2429">
                  <c:v>2.0316472433511267E-2</c:v>
                </c:pt>
                <c:pt idx="2430">
                  <c:v>2.0321353642486436E-2</c:v>
                </c:pt>
                <c:pt idx="2431">
                  <c:v>2.0326234654959609E-2</c:v>
                </c:pt>
                <c:pt idx="2432">
                  <c:v>2.0331115470681428E-2</c:v>
                </c:pt>
                <c:pt idx="2433">
                  <c:v>2.0335996089402529E-2</c:v>
                </c:pt>
                <c:pt idx="2434">
                  <c:v>2.0340876510873556E-2</c:v>
                </c:pt>
                <c:pt idx="2435">
                  <c:v>2.0345756734845157E-2</c:v>
                </c:pt>
                <c:pt idx="2436">
                  <c:v>2.0350636761067974E-2</c:v>
                </c:pt>
                <c:pt idx="2437">
                  <c:v>2.0355516589292657E-2</c:v>
                </c:pt>
                <c:pt idx="2438">
                  <c:v>2.0360396219269859E-2</c:v>
                </c:pt>
                <c:pt idx="2439">
                  <c:v>2.0365275650750227E-2</c:v>
                </c:pt>
                <c:pt idx="2440">
                  <c:v>2.0370154883484422E-2</c:v>
                </c:pt>
                <c:pt idx="2441">
                  <c:v>2.0375033917223097E-2</c:v>
                </c:pt>
                <c:pt idx="2442">
                  <c:v>2.0379912751716914E-2</c:v>
                </c:pt>
                <c:pt idx="2443">
                  <c:v>2.0384791386716533E-2</c:v>
                </c:pt>
                <c:pt idx="2444">
                  <c:v>2.0389669821972614E-2</c:v>
                </c:pt>
                <c:pt idx="2445">
                  <c:v>2.0394548057235826E-2</c:v>
                </c:pt>
                <c:pt idx="2446">
                  <c:v>2.0399426092256836E-2</c:v>
                </c:pt>
                <c:pt idx="2447">
                  <c:v>2.0404303926786313E-2</c:v>
                </c:pt>
                <c:pt idx="2448">
                  <c:v>2.0409181560574929E-2</c:v>
                </c:pt>
                <c:pt idx="2449">
                  <c:v>2.0414058993373358E-2</c:v>
                </c:pt>
                <c:pt idx="2450">
                  <c:v>2.0418936224932273E-2</c:v>
                </c:pt>
                <c:pt idx="2451">
                  <c:v>2.0423813255002355E-2</c:v>
                </c:pt>
                <c:pt idx="2452">
                  <c:v>2.0428690083334283E-2</c:v>
                </c:pt>
                <c:pt idx="2453">
                  <c:v>2.043356670967874E-2</c:v>
                </c:pt>
                <c:pt idx="2454">
                  <c:v>2.043844313378641E-2</c:v>
                </c:pt>
                <c:pt idx="2455">
                  <c:v>2.0443319355407979E-2</c:v>
                </c:pt>
                <c:pt idx="2456">
                  <c:v>2.0448195374294133E-2</c:v>
                </c:pt>
                <c:pt idx="2457">
                  <c:v>2.0453071190195567E-2</c:v>
                </c:pt>
                <c:pt idx="2458">
                  <c:v>2.0457946802862972E-2</c:v>
                </c:pt>
                <c:pt idx="2459">
                  <c:v>2.0462822212047042E-2</c:v>
                </c:pt>
                <c:pt idx="2460">
                  <c:v>2.0467697417498477E-2</c:v>
                </c:pt>
                <c:pt idx="2461">
                  <c:v>2.0472572418967973E-2</c:v>
                </c:pt>
                <c:pt idx="2462">
                  <c:v>2.0477447216206233E-2</c:v>
                </c:pt>
                <c:pt idx="2463">
                  <c:v>2.048232180896396E-2</c:v>
                </c:pt>
                <c:pt idx="2464">
                  <c:v>2.048719619699186E-2</c:v>
                </c:pt>
                <c:pt idx="2465">
                  <c:v>2.0492070380040642E-2</c:v>
                </c:pt>
                <c:pt idx="2466">
                  <c:v>2.0496944357861015E-2</c:v>
                </c:pt>
                <c:pt idx="2467">
                  <c:v>2.0501818130203693E-2</c:v>
                </c:pt>
                <c:pt idx="2468">
                  <c:v>2.0506691696819387E-2</c:v>
                </c:pt>
                <c:pt idx="2469">
                  <c:v>2.0511565057458818E-2</c:v>
                </c:pt>
                <c:pt idx="2470">
                  <c:v>2.0516438211872701E-2</c:v>
                </c:pt>
                <c:pt idx="2471">
                  <c:v>2.0521311159811761E-2</c:v>
                </c:pt>
                <c:pt idx="2472">
                  <c:v>2.0526183901026718E-2</c:v>
                </c:pt>
                <c:pt idx="2473">
                  <c:v>2.0531056435268299E-2</c:v>
                </c:pt>
                <c:pt idx="2474">
                  <c:v>2.0535928762287232E-2</c:v>
                </c:pt>
                <c:pt idx="2475">
                  <c:v>2.0540800881834242E-2</c:v>
                </c:pt>
                <c:pt idx="2476">
                  <c:v>2.0545672793660066E-2</c:v>
                </c:pt>
                <c:pt idx="2477">
                  <c:v>2.0550544497515436E-2</c:v>
                </c:pt>
                <c:pt idx="2478">
                  <c:v>2.055541599315109E-2</c:v>
                </c:pt>
                <c:pt idx="2479">
                  <c:v>2.0560287280317766E-2</c:v>
                </c:pt>
                <c:pt idx="2480">
                  <c:v>2.0565158358766204E-2</c:v>
                </c:pt>
                <c:pt idx="2481">
                  <c:v>2.057002922824715E-2</c:v>
                </c:pt>
                <c:pt idx="2482">
                  <c:v>2.0574899888511348E-2</c:v>
                </c:pt>
                <c:pt idx="2483">
                  <c:v>2.0579770339309546E-2</c:v>
                </c:pt>
                <c:pt idx="2484">
                  <c:v>2.0584640580392492E-2</c:v>
                </c:pt>
                <c:pt idx="2485">
                  <c:v>2.0589510611510941E-2</c:v>
                </c:pt>
                <c:pt idx="2486">
                  <c:v>2.0594380432415644E-2</c:v>
                </c:pt>
                <c:pt idx="2487">
                  <c:v>2.059925004285736E-2</c:v>
                </c:pt>
                <c:pt idx="2488">
                  <c:v>2.0604119442586846E-2</c:v>
                </c:pt>
                <c:pt idx="2489">
                  <c:v>2.0608988631354866E-2</c:v>
                </c:pt>
                <c:pt idx="2490">
                  <c:v>2.061385760891218E-2</c:v>
                </c:pt>
                <c:pt idx="2491">
                  <c:v>2.0618726375009555E-2</c:v>
                </c:pt>
                <c:pt idx="2492">
                  <c:v>2.0623594929397759E-2</c:v>
                </c:pt>
                <c:pt idx="2493">
                  <c:v>2.0628463271827564E-2</c:v>
                </c:pt>
                <c:pt idx="2494">
                  <c:v>2.0633331402049739E-2</c:v>
                </c:pt>
                <c:pt idx="2495">
                  <c:v>2.0638199319815063E-2</c:v>
                </c:pt>
                <c:pt idx="2496">
                  <c:v>2.0643067024874309E-2</c:v>
                </c:pt>
                <c:pt idx="2497">
                  <c:v>2.0647934516978259E-2</c:v>
                </c:pt>
                <c:pt idx="2498">
                  <c:v>2.0652801795877692E-2</c:v>
                </c:pt>
                <c:pt idx="2499">
                  <c:v>2.0657668861323395E-2</c:v>
                </c:pt>
                <c:pt idx="2500">
                  <c:v>2.0662535713066151E-2</c:v>
                </c:pt>
                <c:pt idx="2501">
                  <c:v>2.0667402350856751E-2</c:v>
                </c:pt>
                <c:pt idx="2502">
                  <c:v>2.0672268774445987E-2</c:v>
                </c:pt>
                <c:pt idx="2503">
                  <c:v>2.0677134983584648E-2</c:v>
                </c:pt>
                <c:pt idx="2504">
                  <c:v>2.0682000978023533E-2</c:v>
                </c:pt>
                <c:pt idx="2505">
                  <c:v>2.0686866757513436E-2</c:v>
                </c:pt>
                <c:pt idx="2506">
                  <c:v>2.069173232180516E-2</c:v>
                </c:pt>
                <c:pt idx="2507">
                  <c:v>2.0696597670649509E-2</c:v>
                </c:pt>
                <c:pt idx="2508">
                  <c:v>2.0701462803797286E-2</c:v>
                </c:pt>
                <c:pt idx="2509">
                  <c:v>2.0706327720999295E-2</c:v>
                </c:pt>
                <c:pt idx="2510">
                  <c:v>2.071119242200635E-2</c:v>
                </c:pt>
                <c:pt idx="2511">
                  <c:v>2.0716056906569261E-2</c:v>
                </c:pt>
                <c:pt idx="2512">
                  <c:v>2.0720921174438842E-2</c:v>
                </c:pt>
                <c:pt idx="2513">
                  <c:v>2.072578522536591E-2</c:v>
                </c:pt>
                <c:pt idx="2514">
                  <c:v>2.0730649059101283E-2</c:v>
                </c:pt>
                <c:pt idx="2515">
                  <c:v>2.0735512675395782E-2</c:v>
                </c:pt>
                <c:pt idx="2516">
                  <c:v>2.0740376074000231E-2</c:v>
                </c:pt>
                <c:pt idx="2517">
                  <c:v>2.0745239254665458E-2</c:v>
                </c:pt>
                <c:pt idx="2518">
                  <c:v>2.075010221714229E-2</c:v>
                </c:pt>
                <c:pt idx="2519">
                  <c:v>2.0754964961181555E-2</c:v>
                </c:pt>
                <c:pt idx="2520">
                  <c:v>2.0759827486534089E-2</c:v>
                </c:pt>
                <c:pt idx="2521">
                  <c:v>2.0764689792950725E-2</c:v>
                </c:pt>
                <c:pt idx="2522">
                  <c:v>2.0769551880182306E-2</c:v>
                </c:pt>
                <c:pt idx="2523">
                  <c:v>2.0774413747979666E-2</c:v>
                </c:pt>
                <c:pt idx="2524">
                  <c:v>2.0779275396093651E-2</c:v>
                </c:pt>
                <c:pt idx="2525">
                  <c:v>2.0784136824275105E-2</c:v>
                </c:pt>
                <c:pt idx="2526">
                  <c:v>2.0788998032274877E-2</c:v>
                </c:pt>
                <c:pt idx="2527">
                  <c:v>2.0793859019843815E-2</c:v>
                </c:pt>
                <c:pt idx="2528">
                  <c:v>2.0798719786732773E-2</c:v>
                </c:pt>
                <c:pt idx="2529">
                  <c:v>2.0803580332692601E-2</c:v>
                </c:pt>
                <c:pt idx="2530">
                  <c:v>2.0808440657474159E-2</c:v>
                </c:pt>
                <c:pt idx="2531">
                  <c:v>2.081330076082831E-2</c:v>
                </c:pt>
                <c:pt idx="2532">
                  <c:v>2.0818160642505912E-2</c:v>
                </c:pt>
                <c:pt idx="2533">
                  <c:v>2.0823020302257828E-2</c:v>
                </c:pt>
                <c:pt idx="2534">
                  <c:v>2.0827879739834926E-2</c:v>
                </c:pt>
                <c:pt idx="2535">
                  <c:v>2.0832738954988078E-2</c:v>
                </c:pt>
                <c:pt idx="2536">
                  <c:v>2.0837597947468152E-2</c:v>
                </c:pt>
                <c:pt idx="2537">
                  <c:v>2.0842456717026024E-2</c:v>
                </c:pt>
                <c:pt idx="2538">
                  <c:v>2.0847315263412568E-2</c:v>
                </c:pt>
                <c:pt idx="2539">
                  <c:v>2.0852173586378666E-2</c:v>
                </c:pt>
                <c:pt idx="2540">
                  <c:v>2.0857031685675199E-2</c:v>
                </c:pt>
                <c:pt idx="2541">
                  <c:v>2.0861889561053049E-2</c:v>
                </c:pt>
                <c:pt idx="2542">
                  <c:v>2.0866747212263104E-2</c:v>
                </c:pt>
                <c:pt idx="2543">
                  <c:v>2.0871604639056251E-2</c:v>
                </c:pt>
                <c:pt idx="2544">
                  <c:v>2.0876461841183382E-2</c:v>
                </c:pt>
                <c:pt idx="2545">
                  <c:v>2.0881318818395393E-2</c:v>
                </c:pt>
                <c:pt idx="2546">
                  <c:v>2.0886175570443175E-2</c:v>
                </c:pt>
                <c:pt idx="2547">
                  <c:v>2.0891032097077631E-2</c:v>
                </c:pt>
                <c:pt idx="2548">
                  <c:v>2.0895888398049661E-2</c:v>
                </c:pt>
                <c:pt idx="2549">
                  <c:v>2.0900744473110168E-2</c:v>
                </c:pt>
                <c:pt idx="2550">
                  <c:v>2.0905600322010061E-2</c:v>
                </c:pt>
                <c:pt idx="2551">
                  <c:v>2.0910455944500247E-2</c:v>
                </c:pt>
                <c:pt idx="2552">
                  <c:v>2.0915311340331637E-2</c:v>
                </c:pt>
                <c:pt idx="2553">
                  <c:v>2.0920166509255142E-2</c:v>
                </c:pt>
                <c:pt idx="2554">
                  <c:v>2.092502145102168E-2</c:v>
                </c:pt>
                <c:pt idx="2555">
                  <c:v>2.0929876165382173E-2</c:v>
                </c:pt>
                <c:pt idx="2556">
                  <c:v>2.0934730652087539E-2</c:v>
                </c:pt>
                <c:pt idx="2557">
                  <c:v>2.0939584910888702E-2</c:v>
                </c:pt>
                <c:pt idx="2558">
                  <c:v>2.0944438941536588E-2</c:v>
                </c:pt>
                <c:pt idx="2559">
                  <c:v>2.0949292743782124E-2</c:v>
                </c:pt>
                <c:pt idx="2560">
                  <c:v>2.0954146317376243E-2</c:v>
                </c:pt>
                <c:pt idx="2561">
                  <c:v>2.0958999662069881E-2</c:v>
                </c:pt>
                <c:pt idx="2562">
                  <c:v>2.0963852777613971E-2</c:v>
                </c:pt>
                <c:pt idx="2563">
                  <c:v>2.0968705663759454E-2</c:v>
                </c:pt>
                <c:pt idx="2564">
                  <c:v>2.0973558320257272E-2</c:v>
                </c:pt>
                <c:pt idx="2565">
                  <c:v>2.0978410746858366E-2</c:v>
                </c:pt>
                <c:pt idx="2566">
                  <c:v>2.0983262943313687E-2</c:v>
                </c:pt>
                <c:pt idx="2567">
                  <c:v>2.0988114909374179E-2</c:v>
                </c:pt>
                <c:pt idx="2568">
                  <c:v>2.0992966644790795E-2</c:v>
                </c:pt>
                <c:pt idx="2569">
                  <c:v>2.0997818149314493E-2</c:v>
                </c:pt>
                <c:pt idx="2570">
                  <c:v>2.1002669422696227E-2</c:v>
                </c:pt>
                <c:pt idx="2571">
                  <c:v>2.1007520464686954E-2</c:v>
                </c:pt>
                <c:pt idx="2572">
                  <c:v>2.101237127503764E-2</c:v>
                </c:pt>
                <c:pt idx="2573">
                  <c:v>2.1017221853499246E-2</c:v>
                </c:pt>
                <c:pt idx="2574">
                  <c:v>2.1022072199822741E-2</c:v>
                </c:pt>
                <c:pt idx="2575">
                  <c:v>2.1026922313759095E-2</c:v>
                </c:pt>
                <c:pt idx="2576">
                  <c:v>2.1031772195059282E-2</c:v>
                </c:pt>
                <c:pt idx="2577">
                  <c:v>2.1036621843474275E-2</c:v>
                </c:pt>
                <c:pt idx="2578">
                  <c:v>2.1041471258755051E-2</c:v>
                </c:pt>
                <c:pt idx="2579">
                  <c:v>2.1046320440652591E-2</c:v>
                </c:pt>
                <c:pt idx="2580">
                  <c:v>2.1051169388917875E-2</c:v>
                </c:pt>
                <c:pt idx="2581">
                  <c:v>2.1056018103301891E-2</c:v>
                </c:pt>
                <c:pt idx="2582">
                  <c:v>2.1060866583555628E-2</c:v>
                </c:pt>
                <c:pt idx="2583">
                  <c:v>2.1065714829430076E-2</c:v>
                </c:pt>
                <c:pt idx="2584">
                  <c:v>2.1070562840676224E-2</c:v>
                </c:pt>
                <c:pt idx="2585">
                  <c:v>2.1075410617045074E-2</c:v>
                </c:pt>
                <c:pt idx="2586">
                  <c:v>2.108025815828762E-2</c:v>
                </c:pt>
                <c:pt idx="2587">
                  <c:v>2.1085105464154864E-2</c:v>
                </c:pt>
                <c:pt idx="2588">
                  <c:v>2.1089952534397809E-2</c:v>
                </c:pt>
                <c:pt idx="2589">
                  <c:v>2.1094799368767465E-2</c:v>
                </c:pt>
                <c:pt idx="2590">
                  <c:v>2.109964596701484E-2</c:v>
                </c:pt>
                <c:pt idx="2591">
                  <c:v>2.1104492328890941E-2</c:v>
                </c:pt>
                <c:pt idx="2592">
                  <c:v>2.1109338454146788E-2</c:v>
                </c:pt>
                <c:pt idx="2593">
                  <c:v>2.1114184342533395E-2</c:v>
                </c:pt>
                <c:pt idx="2594">
                  <c:v>2.1119029993801781E-2</c:v>
                </c:pt>
                <c:pt idx="2595">
                  <c:v>2.1123875407702969E-2</c:v>
                </c:pt>
                <c:pt idx="2596">
                  <c:v>2.1128720583987987E-2</c:v>
                </c:pt>
                <c:pt idx="2597">
                  <c:v>2.1133565522407857E-2</c:v>
                </c:pt>
                <c:pt idx="2598">
                  <c:v>2.1138410222713611E-2</c:v>
                </c:pt>
                <c:pt idx="2599">
                  <c:v>2.1143254684656287E-2</c:v>
                </c:pt>
                <c:pt idx="2600">
                  <c:v>2.1148098907986915E-2</c:v>
                </c:pt>
                <c:pt idx="2601">
                  <c:v>2.1152942892456537E-2</c:v>
                </c:pt>
                <c:pt idx="2602">
                  <c:v>2.115778663781619E-2</c:v>
                </c:pt>
                <c:pt idx="2603">
                  <c:v>2.1162630143816922E-2</c:v>
                </c:pt>
                <c:pt idx="2604">
                  <c:v>2.1167473410209778E-2</c:v>
                </c:pt>
                <c:pt idx="2605">
                  <c:v>2.1172316436745806E-2</c:v>
                </c:pt>
                <c:pt idx="2606">
                  <c:v>2.1177159223176058E-2</c:v>
                </c:pt>
                <c:pt idx="2607">
                  <c:v>2.1182001769251592E-2</c:v>
                </c:pt>
                <c:pt idx="2608">
                  <c:v>2.118684407472346E-2</c:v>
                </c:pt>
                <c:pt idx="2609">
                  <c:v>2.1191686139342726E-2</c:v>
                </c:pt>
                <c:pt idx="2610">
                  <c:v>2.1196527962860451E-2</c:v>
                </c:pt>
                <c:pt idx="2611">
                  <c:v>2.1201369545027701E-2</c:v>
                </c:pt>
                <c:pt idx="2612">
                  <c:v>2.1206210885595544E-2</c:v>
                </c:pt>
                <c:pt idx="2613">
                  <c:v>2.1211051984315051E-2</c:v>
                </c:pt>
                <c:pt idx="2614">
                  <c:v>2.1215892840937296E-2</c:v>
                </c:pt>
                <c:pt idx="2615">
                  <c:v>2.1220733455213355E-2</c:v>
                </c:pt>
                <c:pt idx="2616">
                  <c:v>2.1225573826894308E-2</c:v>
                </c:pt>
                <c:pt idx="2617">
                  <c:v>2.1230413955731234E-2</c:v>
                </c:pt>
                <c:pt idx="2618">
                  <c:v>2.1235253841475222E-2</c:v>
                </c:pt>
                <c:pt idx="2619">
                  <c:v>2.1240093483877356E-2</c:v>
                </c:pt>
                <c:pt idx="2620">
                  <c:v>2.1244932882688729E-2</c:v>
                </c:pt>
                <c:pt idx="2621">
                  <c:v>2.124977203766043E-2</c:v>
                </c:pt>
                <c:pt idx="2622">
                  <c:v>2.125461094854356E-2</c:v>
                </c:pt>
                <c:pt idx="2623">
                  <c:v>2.1259449615089215E-2</c:v>
                </c:pt>
                <c:pt idx="2624">
                  <c:v>2.1264288037048495E-2</c:v>
                </c:pt>
                <c:pt idx="2625">
                  <c:v>2.1269126214172505E-2</c:v>
                </c:pt>
                <c:pt idx="2626">
                  <c:v>2.1273964146212354E-2</c:v>
                </c:pt>
                <c:pt idx="2627">
                  <c:v>2.1278801832919147E-2</c:v>
                </c:pt>
                <c:pt idx="2628">
                  <c:v>2.1283639274043999E-2</c:v>
                </c:pt>
                <c:pt idx="2629">
                  <c:v>2.1288476469338027E-2</c:v>
                </c:pt>
                <c:pt idx="2630">
                  <c:v>2.1293313418552347E-2</c:v>
                </c:pt>
                <c:pt idx="2631">
                  <c:v>2.129815012143808E-2</c:v>
                </c:pt>
                <c:pt idx="2632">
                  <c:v>2.130298657774635E-2</c:v>
                </c:pt>
                <c:pt idx="2633">
                  <c:v>2.1307822787228287E-2</c:v>
                </c:pt>
                <c:pt idx="2634">
                  <c:v>2.1312658749635015E-2</c:v>
                </c:pt>
                <c:pt idx="2635">
                  <c:v>2.131749446471767E-2</c:v>
                </c:pt>
                <c:pt idx="2636">
                  <c:v>2.1322329932227383E-2</c:v>
                </c:pt>
                <c:pt idx="2637">
                  <c:v>2.1327165151915295E-2</c:v>
                </c:pt>
                <c:pt idx="2638">
                  <c:v>2.1332000123532546E-2</c:v>
                </c:pt>
                <c:pt idx="2639">
                  <c:v>2.1336834846830278E-2</c:v>
                </c:pt>
                <c:pt idx="2640">
                  <c:v>2.1341669321559637E-2</c:v>
                </c:pt>
                <c:pt idx="2641">
                  <c:v>2.1346503547471776E-2</c:v>
                </c:pt>
                <c:pt idx="2642">
                  <c:v>2.1351337524317841E-2</c:v>
                </c:pt>
                <c:pt idx="2643">
                  <c:v>2.135617125184899E-2</c:v>
                </c:pt>
                <c:pt idx="2644">
                  <c:v>2.1361004729816384E-2</c:v>
                </c:pt>
                <c:pt idx="2645">
                  <c:v>2.136583795797118E-2</c:v>
                </c:pt>
                <c:pt idx="2646">
                  <c:v>2.137067093606454E-2</c:v>
                </c:pt>
                <c:pt idx="2647">
                  <c:v>2.1375503663847634E-2</c:v>
                </c:pt>
                <c:pt idx="2648">
                  <c:v>2.138033614107163E-2</c:v>
                </c:pt>
                <c:pt idx="2649">
                  <c:v>2.13851683674877E-2</c:v>
                </c:pt>
                <c:pt idx="2650">
                  <c:v>2.1390000342847017E-2</c:v>
                </c:pt>
                <c:pt idx="2651">
                  <c:v>2.1394832066900762E-2</c:v>
                </c:pt>
                <c:pt idx="2652">
                  <c:v>2.1399663539400111E-2</c:v>
                </c:pt>
                <c:pt idx="2653">
                  <c:v>2.1404494760096253E-2</c:v>
                </c:pt>
                <c:pt idx="2654">
                  <c:v>2.140932572874037E-2</c:v>
                </c:pt>
                <c:pt idx="2655">
                  <c:v>2.1414156445083654E-2</c:v>
                </c:pt>
                <c:pt idx="2656">
                  <c:v>2.1418986908877297E-2</c:v>
                </c:pt>
                <c:pt idx="2657">
                  <c:v>2.1423817119872495E-2</c:v>
                </c:pt>
                <c:pt idx="2658">
                  <c:v>2.1428647077820443E-2</c:v>
                </c:pt>
                <c:pt idx="2659">
                  <c:v>2.1433476782472344E-2</c:v>
                </c:pt>
                <c:pt idx="2660">
                  <c:v>2.1438306233579403E-2</c:v>
                </c:pt>
                <c:pt idx="2661">
                  <c:v>2.1443135430892827E-2</c:v>
                </c:pt>
                <c:pt idx="2662">
                  <c:v>2.1447964374163825E-2</c:v>
                </c:pt>
                <c:pt idx="2663">
                  <c:v>2.145279306314361E-2</c:v>
                </c:pt>
                <c:pt idx="2664">
                  <c:v>2.1457621497583394E-2</c:v>
                </c:pt>
                <c:pt idx="2665">
                  <c:v>2.1462449677234402E-2</c:v>
                </c:pt>
                <c:pt idx="2666">
                  <c:v>2.1467277601847853E-2</c:v>
                </c:pt>
                <c:pt idx="2667">
                  <c:v>2.147210527117497E-2</c:v>
                </c:pt>
                <c:pt idx="2668">
                  <c:v>2.147693268496698E-2</c:v>
                </c:pt>
                <c:pt idx="2669">
                  <c:v>2.1481759842975116E-2</c:v>
                </c:pt>
                <c:pt idx="2670">
                  <c:v>2.148658674495061E-2</c:v>
                </c:pt>
                <c:pt idx="2671">
                  <c:v>2.1491413390644698E-2</c:v>
                </c:pt>
                <c:pt idx="2672">
                  <c:v>2.1496239779808621E-2</c:v>
                </c:pt>
                <c:pt idx="2673">
                  <c:v>2.1501065912193619E-2</c:v>
                </c:pt>
                <c:pt idx="2674">
                  <c:v>2.150589178755094E-2</c:v>
                </c:pt>
                <c:pt idx="2675">
                  <c:v>2.1510717405631832E-2</c:v>
                </c:pt>
                <c:pt idx="2676">
                  <c:v>2.1515542766187543E-2</c:v>
                </c:pt>
                <c:pt idx="2677">
                  <c:v>2.1520367868969329E-2</c:v>
                </c:pt>
                <c:pt idx="2678">
                  <c:v>2.152519271372845E-2</c:v>
                </c:pt>
                <c:pt idx="2679">
                  <c:v>2.1530017300216163E-2</c:v>
                </c:pt>
                <c:pt idx="2680">
                  <c:v>2.153484162818373E-2</c:v>
                </c:pt>
                <c:pt idx="2681">
                  <c:v>2.1539665697382419E-2</c:v>
                </c:pt>
                <c:pt idx="2682">
                  <c:v>2.1544489507563502E-2</c:v>
                </c:pt>
                <c:pt idx="2683">
                  <c:v>2.1549313058478247E-2</c:v>
                </c:pt>
                <c:pt idx="2684">
                  <c:v>2.155413634987793E-2</c:v>
                </c:pt>
                <c:pt idx="2685">
                  <c:v>2.155895938151383E-2</c:v>
                </c:pt>
                <c:pt idx="2686">
                  <c:v>2.1563782153137229E-2</c:v>
                </c:pt>
                <c:pt idx="2687">
                  <c:v>2.1568604664499412E-2</c:v>
                </c:pt>
                <c:pt idx="2688">
                  <c:v>2.1573426915351662E-2</c:v>
                </c:pt>
                <c:pt idx="2689">
                  <c:v>2.1578248905445276E-2</c:v>
                </c:pt>
                <c:pt idx="2690">
                  <c:v>2.1583070634531541E-2</c:v>
                </c:pt>
                <c:pt idx="2691">
                  <c:v>2.1587892102361759E-2</c:v>
                </c:pt>
                <c:pt idx="2692">
                  <c:v>2.1592713308687225E-2</c:v>
                </c:pt>
                <c:pt idx="2693">
                  <c:v>2.1597534253259242E-2</c:v>
                </c:pt>
                <c:pt idx="2694">
                  <c:v>2.1602354935829116E-2</c:v>
                </c:pt>
                <c:pt idx="2695">
                  <c:v>2.1607175356148159E-2</c:v>
                </c:pt>
                <c:pt idx="2696">
                  <c:v>2.1611995513967679E-2</c:v>
                </c:pt>
                <c:pt idx="2697">
                  <c:v>2.1616815409038995E-2</c:v>
                </c:pt>
                <c:pt idx="2698">
                  <c:v>2.1621635041113418E-2</c:v>
                </c:pt>
                <c:pt idx="2699">
                  <c:v>2.1626454409942274E-2</c:v>
                </c:pt>
                <c:pt idx="2700">
                  <c:v>2.1631273515276887E-2</c:v>
                </c:pt>
                <c:pt idx="2701">
                  <c:v>2.1636092356868582E-2</c:v>
                </c:pt>
                <c:pt idx="2702">
                  <c:v>2.1640910934468693E-2</c:v>
                </c:pt>
                <c:pt idx="2703">
                  <c:v>2.1645729247828548E-2</c:v>
                </c:pt>
                <c:pt idx="2704">
                  <c:v>2.1650547296699487E-2</c:v>
                </c:pt>
                <c:pt idx="2705">
                  <c:v>2.1655365080832847E-2</c:v>
                </c:pt>
                <c:pt idx="2706">
                  <c:v>2.1660182599979972E-2</c:v>
                </c:pt>
                <c:pt idx="2707">
                  <c:v>2.1664999853892208E-2</c:v>
                </c:pt>
                <c:pt idx="2708">
                  <c:v>2.1669816842320905E-2</c:v>
                </c:pt>
                <c:pt idx="2709">
                  <c:v>2.1674633565017414E-2</c:v>
                </c:pt>
                <c:pt idx="2710">
                  <c:v>2.1679450021733087E-2</c:v>
                </c:pt>
                <c:pt idx="2711">
                  <c:v>2.1684266212219284E-2</c:v>
                </c:pt>
                <c:pt idx="2712">
                  <c:v>2.1689082136227368E-2</c:v>
                </c:pt>
                <c:pt idx="2713">
                  <c:v>2.1693897793508703E-2</c:v>
                </c:pt>
                <c:pt idx="2714">
                  <c:v>2.1698713183814656E-2</c:v>
                </c:pt>
                <c:pt idx="2715">
                  <c:v>2.1703528306896598E-2</c:v>
                </c:pt>
                <c:pt idx="2716">
                  <c:v>2.1708343162505903E-2</c:v>
                </c:pt>
                <c:pt idx="2717">
                  <c:v>2.1713157750393945E-2</c:v>
                </c:pt>
                <c:pt idx="2718">
                  <c:v>2.1717972070312105E-2</c:v>
                </c:pt>
                <c:pt idx="2719">
                  <c:v>2.172278612201177E-2</c:v>
                </c:pt>
                <c:pt idx="2720">
                  <c:v>2.1727599905244324E-2</c:v>
                </c:pt>
                <c:pt idx="2721">
                  <c:v>2.1732413419761155E-2</c:v>
                </c:pt>
                <c:pt idx="2722">
                  <c:v>2.173722666531366E-2</c:v>
                </c:pt>
                <c:pt idx="2723">
                  <c:v>2.1742039641653232E-2</c:v>
                </c:pt>
                <c:pt idx="2724">
                  <c:v>2.174685234853127E-2</c:v>
                </c:pt>
                <c:pt idx="2725">
                  <c:v>2.1751664785699176E-2</c:v>
                </c:pt>
                <c:pt idx="2726">
                  <c:v>2.1756476952908357E-2</c:v>
                </c:pt>
                <c:pt idx="2727">
                  <c:v>2.1761288849910222E-2</c:v>
                </c:pt>
                <c:pt idx="2728">
                  <c:v>2.176610047645618E-2</c:v>
                </c:pt>
                <c:pt idx="2729">
                  <c:v>2.1770911832297648E-2</c:v>
                </c:pt>
                <c:pt idx="2730">
                  <c:v>2.1775722917186043E-2</c:v>
                </c:pt>
                <c:pt idx="2731">
                  <c:v>2.1780533730872791E-2</c:v>
                </c:pt>
                <c:pt idx="2732">
                  <c:v>2.1785344273109311E-2</c:v>
                </c:pt>
                <c:pt idx="2733">
                  <c:v>2.1790154543647033E-2</c:v>
                </c:pt>
                <c:pt idx="2734">
                  <c:v>2.1794964542237387E-2</c:v>
                </c:pt>
                <c:pt idx="2735">
                  <c:v>2.1799774268631809E-2</c:v>
                </c:pt>
                <c:pt idx="2736">
                  <c:v>2.1804583722581736E-2</c:v>
                </c:pt>
                <c:pt idx="2737">
                  <c:v>2.1809392903838608E-2</c:v>
                </c:pt>
                <c:pt idx="2738">
                  <c:v>2.181420181215387E-2</c:v>
                </c:pt>
                <c:pt idx="2739">
                  <c:v>2.1819010447278971E-2</c:v>
                </c:pt>
                <c:pt idx="2740">
                  <c:v>2.1823818808965358E-2</c:v>
                </c:pt>
                <c:pt idx="2741">
                  <c:v>2.1828626896964486E-2</c:v>
                </c:pt>
                <c:pt idx="2742">
                  <c:v>2.1833434711027812E-2</c:v>
                </c:pt>
                <c:pt idx="2743">
                  <c:v>2.1838242250906796E-2</c:v>
                </c:pt>
                <c:pt idx="2744">
                  <c:v>2.1843049516352901E-2</c:v>
                </c:pt>
                <c:pt idx="2745">
                  <c:v>2.1847856507117593E-2</c:v>
                </c:pt>
                <c:pt idx="2746">
                  <c:v>2.1852663222952345E-2</c:v>
                </c:pt>
                <c:pt idx="2747">
                  <c:v>2.1857469663608627E-2</c:v>
                </c:pt>
                <c:pt idx="2748">
                  <c:v>2.1862275828837919E-2</c:v>
                </c:pt>
                <c:pt idx="2749">
                  <c:v>2.1867081718391697E-2</c:v>
                </c:pt>
                <c:pt idx="2750">
                  <c:v>2.1871887332021445E-2</c:v>
                </c:pt>
                <c:pt idx="2751">
                  <c:v>2.1876692669478649E-2</c:v>
                </c:pt>
                <c:pt idx="2752">
                  <c:v>2.1881497730514801E-2</c:v>
                </c:pt>
                <c:pt idx="2753">
                  <c:v>2.1886302514881394E-2</c:v>
                </c:pt>
                <c:pt idx="2754">
                  <c:v>2.1891107022329923E-2</c:v>
                </c:pt>
                <c:pt idx="2755">
                  <c:v>2.1895911252611887E-2</c:v>
                </c:pt>
                <c:pt idx="2756">
                  <c:v>2.1900715205478788E-2</c:v>
                </c:pt>
                <c:pt idx="2757">
                  <c:v>2.1905518880682134E-2</c:v>
                </c:pt>
                <c:pt idx="2758">
                  <c:v>2.1910322277973432E-2</c:v>
                </c:pt>
                <c:pt idx="2759">
                  <c:v>2.1915125397104197E-2</c:v>
                </c:pt>
                <c:pt idx="2760">
                  <c:v>2.1919928237825945E-2</c:v>
                </c:pt>
                <c:pt idx="2761">
                  <c:v>2.1924730799890196E-2</c:v>
                </c:pt>
                <c:pt idx="2762">
                  <c:v>2.1929533083048468E-2</c:v>
                </c:pt>
                <c:pt idx="2763">
                  <c:v>2.1934335087052292E-2</c:v>
                </c:pt>
                <c:pt idx="2764">
                  <c:v>2.1939136811653197E-2</c:v>
                </c:pt>
                <c:pt idx="2765">
                  <c:v>2.1943938256602714E-2</c:v>
                </c:pt>
                <c:pt idx="2766">
                  <c:v>2.1948739421652382E-2</c:v>
                </c:pt>
                <c:pt idx="2767">
                  <c:v>2.1953540306553734E-2</c:v>
                </c:pt>
                <c:pt idx="2768">
                  <c:v>2.1958340911058319E-2</c:v>
                </c:pt>
                <c:pt idx="2769">
                  <c:v>2.1963141234917681E-2</c:v>
                </c:pt>
                <c:pt idx="2770">
                  <c:v>2.196794127788337E-2</c:v>
                </c:pt>
                <c:pt idx="2771">
                  <c:v>2.1972741039706936E-2</c:v>
                </c:pt>
                <c:pt idx="2772">
                  <c:v>2.1977540520139938E-2</c:v>
                </c:pt>
                <c:pt idx="2773">
                  <c:v>2.1982339718933937E-2</c:v>
                </c:pt>
                <c:pt idx="2774">
                  <c:v>2.1987138635840491E-2</c:v>
                </c:pt>
                <c:pt idx="2775">
                  <c:v>2.1991937270611172E-2</c:v>
                </c:pt>
                <c:pt idx="2776">
                  <c:v>2.1996735622997546E-2</c:v>
                </c:pt>
                <c:pt idx="2777">
                  <c:v>2.2001533692751186E-2</c:v>
                </c:pt>
                <c:pt idx="2778">
                  <c:v>2.2006331479623671E-2</c:v>
                </c:pt>
                <c:pt idx="2779">
                  <c:v>2.2011128983366577E-2</c:v>
                </c:pt>
                <c:pt idx="2780">
                  <c:v>2.2015926203731492E-2</c:v>
                </c:pt>
                <c:pt idx="2781">
                  <c:v>2.2020723140469999E-2</c:v>
                </c:pt>
                <c:pt idx="2782">
                  <c:v>2.2025519793333691E-2</c:v>
                </c:pt>
                <c:pt idx="2783">
                  <c:v>2.2030316162074157E-2</c:v>
                </c:pt>
                <c:pt idx="2784">
                  <c:v>2.2035112246443E-2</c:v>
                </c:pt>
                <c:pt idx="2785">
                  <c:v>2.2039908046191815E-2</c:v>
                </c:pt>
                <c:pt idx="2786">
                  <c:v>2.2044703561072208E-2</c:v>
                </c:pt>
                <c:pt idx="2787">
                  <c:v>2.2049498790835786E-2</c:v>
                </c:pt>
                <c:pt idx="2788">
                  <c:v>2.2054293735234161E-2</c:v>
                </c:pt>
                <c:pt idx="2789">
                  <c:v>2.2059088394018943E-2</c:v>
                </c:pt>
                <c:pt idx="2790">
                  <c:v>2.2063882766941757E-2</c:v>
                </c:pt>
                <c:pt idx="2791">
                  <c:v>2.2068676853754216E-2</c:v>
                </c:pt>
                <c:pt idx="2792">
                  <c:v>2.207347065420795E-2</c:v>
                </c:pt>
                <c:pt idx="2793">
                  <c:v>2.2078264168054581E-2</c:v>
                </c:pt>
                <c:pt idx="2794">
                  <c:v>2.2083057395045746E-2</c:v>
                </c:pt>
                <c:pt idx="2795">
                  <c:v>2.2087850334933077E-2</c:v>
                </c:pt>
                <c:pt idx="2796">
                  <c:v>2.2092642987468214E-2</c:v>
                </c:pt>
                <c:pt idx="2797">
                  <c:v>2.2097435352402797E-2</c:v>
                </c:pt>
                <c:pt idx="2798">
                  <c:v>2.2102227429488471E-2</c:v>
                </c:pt>
                <c:pt idx="2799">
                  <c:v>2.2107019218476884E-2</c:v>
                </c:pt>
                <c:pt idx="2800">
                  <c:v>2.211181071911969E-2</c:v>
                </c:pt>
                <c:pt idx="2801">
                  <c:v>2.2116601931168545E-2</c:v>
                </c:pt>
                <c:pt idx="2802">
                  <c:v>2.2121392854375106E-2</c:v>
                </c:pt>
                <c:pt idx="2803">
                  <c:v>2.2126183488491036E-2</c:v>
                </c:pt>
                <c:pt idx="2804">
                  <c:v>2.2130973833268005E-2</c:v>
                </c:pt>
                <c:pt idx="2805">
                  <c:v>2.2135763888457678E-2</c:v>
                </c:pt>
                <c:pt idx="2806">
                  <c:v>2.2140553653811731E-2</c:v>
                </c:pt>
                <c:pt idx="2807">
                  <c:v>2.2145343129081837E-2</c:v>
                </c:pt>
                <c:pt idx="2808">
                  <c:v>2.2150132314019678E-2</c:v>
                </c:pt>
                <c:pt idx="2809">
                  <c:v>2.2154921208376938E-2</c:v>
                </c:pt>
                <c:pt idx="2810">
                  <c:v>2.2159709811905303E-2</c:v>
                </c:pt>
                <c:pt idx="2811">
                  <c:v>2.2164498124356464E-2</c:v>
                </c:pt>
                <c:pt idx="2812">
                  <c:v>2.2169286145482116E-2</c:v>
                </c:pt>
                <c:pt idx="2813">
                  <c:v>2.2174073875033957E-2</c:v>
                </c:pt>
                <c:pt idx="2814">
                  <c:v>2.2178861312763688E-2</c:v>
                </c:pt>
                <c:pt idx="2815">
                  <c:v>2.2183648458423015E-2</c:v>
                </c:pt>
                <c:pt idx="2816">
                  <c:v>2.2188435311763646E-2</c:v>
                </c:pt>
                <c:pt idx="2817">
                  <c:v>2.2193221872537288E-2</c:v>
                </c:pt>
                <c:pt idx="2818">
                  <c:v>2.2198008140495662E-2</c:v>
                </c:pt>
                <c:pt idx="2819">
                  <c:v>2.2202794115390487E-2</c:v>
                </c:pt>
                <c:pt idx="2820">
                  <c:v>2.2207579796973482E-2</c:v>
                </c:pt>
                <c:pt idx="2821">
                  <c:v>2.2212365184996377E-2</c:v>
                </c:pt>
                <c:pt idx="2822">
                  <c:v>2.2217150279210899E-2</c:v>
                </c:pt>
                <c:pt idx="2823">
                  <c:v>2.2221935079368781E-2</c:v>
                </c:pt>
                <c:pt idx="2824">
                  <c:v>2.2226719585221762E-2</c:v>
                </c:pt>
                <c:pt idx="2825">
                  <c:v>2.2231503796521581E-2</c:v>
                </c:pt>
                <c:pt idx="2826">
                  <c:v>2.2236287713019984E-2</c:v>
                </c:pt>
                <c:pt idx="2827">
                  <c:v>2.2241071334468718E-2</c:v>
                </c:pt>
                <c:pt idx="2828">
                  <c:v>2.224585466061953E-2</c:v>
                </c:pt>
                <c:pt idx="2829">
                  <c:v>2.2250637691224179E-2</c:v>
                </c:pt>
                <c:pt idx="2830">
                  <c:v>2.2255420426034424E-2</c:v>
                </c:pt>
                <c:pt idx="2831">
                  <c:v>2.2260202864802025E-2</c:v>
                </c:pt>
                <c:pt idx="2832">
                  <c:v>2.2264985007278748E-2</c:v>
                </c:pt>
                <c:pt idx="2833">
                  <c:v>2.2269766853216362E-2</c:v>
                </c:pt>
                <c:pt idx="2834">
                  <c:v>2.2274548402366642E-2</c:v>
                </c:pt>
                <c:pt idx="2835">
                  <c:v>2.2279329654481362E-2</c:v>
                </c:pt>
                <c:pt idx="2836">
                  <c:v>2.2284110609312305E-2</c:v>
                </c:pt>
                <c:pt idx="2837">
                  <c:v>2.2288891266611252E-2</c:v>
                </c:pt>
                <c:pt idx="2838">
                  <c:v>2.2293671626129993E-2</c:v>
                </c:pt>
                <c:pt idx="2839">
                  <c:v>2.2298451687620315E-2</c:v>
                </c:pt>
                <c:pt idx="2840">
                  <c:v>2.2303231450834016E-2</c:v>
                </c:pt>
                <c:pt idx="2841">
                  <c:v>2.2308010915522893E-2</c:v>
                </c:pt>
                <c:pt idx="2842">
                  <c:v>2.2312790081438751E-2</c:v>
                </c:pt>
                <c:pt idx="2843">
                  <c:v>2.231756894833339E-2</c:v>
                </c:pt>
                <c:pt idx="2844">
                  <c:v>2.2322347515958626E-2</c:v>
                </c:pt>
                <c:pt idx="2845">
                  <c:v>2.2327125784066267E-2</c:v>
                </c:pt>
                <c:pt idx="2846">
                  <c:v>2.2331903752408129E-2</c:v>
                </c:pt>
                <c:pt idx="2847">
                  <c:v>2.2336681420736037E-2</c:v>
                </c:pt>
                <c:pt idx="2848">
                  <c:v>2.234145878880181E-2</c:v>
                </c:pt>
                <c:pt idx="2849">
                  <c:v>2.2346235856357279E-2</c:v>
                </c:pt>
                <c:pt idx="2850">
                  <c:v>2.2351012623154275E-2</c:v>
                </c:pt>
                <c:pt idx="2851">
                  <c:v>2.235578908894463E-2</c:v>
                </c:pt>
                <c:pt idx="2852">
                  <c:v>2.2360565253480187E-2</c:v>
                </c:pt>
                <c:pt idx="2853">
                  <c:v>2.2365341116512786E-2</c:v>
                </c:pt>
                <c:pt idx="2854">
                  <c:v>2.2370116677794274E-2</c:v>
                </c:pt>
                <c:pt idx="2855">
                  <c:v>2.2374891937076501E-2</c:v>
                </c:pt>
                <c:pt idx="2856">
                  <c:v>2.2379666894111319E-2</c:v>
                </c:pt>
                <c:pt idx="2857">
                  <c:v>2.2384441548650588E-2</c:v>
                </c:pt>
                <c:pt idx="2858">
                  <c:v>2.2389215900446166E-2</c:v>
                </c:pt>
                <c:pt idx="2859">
                  <c:v>2.2393989949249918E-2</c:v>
                </c:pt>
                <c:pt idx="2860">
                  <c:v>2.2398763694813716E-2</c:v>
                </c:pt>
                <c:pt idx="2861">
                  <c:v>2.2403537136889428E-2</c:v>
                </c:pt>
                <c:pt idx="2862">
                  <c:v>2.2408310275228931E-2</c:v>
                </c:pt>
                <c:pt idx="2863">
                  <c:v>2.2413083109584106E-2</c:v>
                </c:pt>
                <c:pt idx="2864">
                  <c:v>2.2417855639706837E-2</c:v>
                </c:pt>
                <c:pt idx="2865">
                  <c:v>2.2422627865349008E-2</c:v>
                </c:pt>
                <c:pt idx="2866">
                  <c:v>2.2427399786262514E-2</c:v>
                </c:pt>
                <c:pt idx="2867">
                  <c:v>2.2432171402199247E-2</c:v>
                </c:pt>
                <c:pt idx="2868">
                  <c:v>2.2436942712911103E-2</c:v>
                </c:pt>
                <c:pt idx="2869">
                  <c:v>2.2441713718149989E-2</c:v>
                </c:pt>
                <c:pt idx="2870">
                  <c:v>2.2446484417667809E-2</c:v>
                </c:pt>
                <c:pt idx="2871">
                  <c:v>2.2451254811216469E-2</c:v>
                </c:pt>
                <c:pt idx="2872">
                  <c:v>2.2456024898547887E-2</c:v>
                </c:pt>
                <c:pt idx="2873">
                  <c:v>2.2460794679413979E-2</c:v>
                </c:pt>
                <c:pt idx="2874">
                  <c:v>2.2465564153566667E-2</c:v>
                </c:pt>
                <c:pt idx="2875">
                  <c:v>2.2470333320757874E-2</c:v>
                </c:pt>
                <c:pt idx="2876">
                  <c:v>2.2475102180739531E-2</c:v>
                </c:pt>
                <c:pt idx="2877">
                  <c:v>2.2479870733263567E-2</c:v>
                </c:pt>
                <c:pt idx="2878">
                  <c:v>2.2484638978081922E-2</c:v>
                </c:pt>
                <c:pt idx="2879">
                  <c:v>2.2489406914946535E-2</c:v>
                </c:pt>
                <c:pt idx="2880">
                  <c:v>2.2494174543609347E-2</c:v>
                </c:pt>
                <c:pt idx="2881">
                  <c:v>2.2498941863822307E-2</c:v>
                </c:pt>
                <c:pt idx="2882">
                  <c:v>2.2503708875337369E-2</c:v>
                </c:pt>
                <c:pt idx="2883">
                  <c:v>2.2508475577906487E-2</c:v>
                </c:pt>
                <c:pt idx="2884">
                  <c:v>2.2513241971281617E-2</c:v>
                </c:pt>
                <c:pt idx="2885">
                  <c:v>2.2518008055214724E-2</c:v>
                </c:pt>
                <c:pt idx="2886">
                  <c:v>2.2522773829457776E-2</c:v>
                </c:pt>
                <c:pt idx="2887">
                  <c:v>2.2527539293762743E-2</c:v>
                </c:pt>
                <c:pt idx="2888">
                  <c:v>2.2532304447881599E-2</c:v>
                </c:pt>
                <c:pt idx="2889">
                  <c:v>2.2537069291566323E-2</c:v>
                </c:pt>
                <c:pt idx="2890">
                  <c:v>2.2541833824568897E-2</c:v>
                </c:pt>
                <c:pt idx="2891">
                  <c:v>2.2546598046641306E-2</c:v>
                </c:pt>
                <c:pt idx="2892">
                  <c:v>2.2551361957535539E-2</c:v>
                </c:pt>
                <c:pt idx="2893">
                  <c:v>2.2556125557003592E-2</c:v>
                </c:pt>
                <c:pt idx="2894">
                  <c:v>2.2560888844797462E-2</c:v>
                </c:pt>
                <c:pt idx="2895">
                  <c:v>2.256565182066915E-2</c:v>
                </c:pt>
                <c:pt idx="2896">
                  <c:v>2.2570414484370662E-2</c:v>
                </c:pt>
                <c:pt idx="2897">
                  <c:v>2.2575176835654007E-2</c:v>
                </c:pt>
                <c:pt idx="2898">
                  <c:v>2.2579938874271198E-2</c:v>
                </c:pt>
                <c:pt idx="2899">
                  <c:v>2.258470059997425E-2</c:v>
                </c:pt>
                <c:pt idx="2900">
                  <c:v>2.2589462012515188E-2</c:v>
                </c:pt>
                <c:pt idx="2901">
                  <c:v>2.2594223111646033E-2</c:v>
                </c:pt>
                <c:pt idx="2902">
                  <c:v>2.2598983897118816E-2</c:v>
                </c:pt>
                <c:pt idx="2903">
                  <c:v>2.2603744368685567E-2</c:v>
                </c:pt>
                <c:pt idx="2904">
                  <c:v>2.2608504526098326E-2</c:v>
                </c:pt>
                <c:pt idx="2905">
                  <c:v>2.261326436910913E-2</c:v>
                </c:pt>
                <c:pt idx="2906">
                  <c:v>2.2618023897470026E-2</c:v>
                </c:pt>
                <c:pt idx="2907">
                  <c:v>2.2622783110933062E-2</c:v>
                </c:pt>
                <c:pt idx="2908">
                  <c:v>2.2627542009250289E-2</c:v>
                </c:pt>
                <c:pt idx="2909">
                  <c:v>2.2632300592173762E-2</c:v>
                </c:pt>
                <c:pt idx="2910">
                  <c:v>2.2637058859455543E-2</c:v>
                </c:pt>
                <c:pt idx="2911">
                  <c:v>2.2641816810847693E-2</c:v>
                </c:pt>
                <c:pt idx="2912">
                  <c:v>2.2646574446102283E-2</c:v>
                </c:pt>
                <c:pt idx="2913">
                  <c:v>2.2651331764971385E-2</c:v>
                </c:pt>
                <c:pt idx="2914">
                  <c:v>2.2656088767207073E-2</c:v>
                </c:pt>
                <c:pt idx="2915">
                  <c:v>2.2660845452561428E-2</c:v>
                </c:pt>
                <c:pt idx="2916">
                  <c:v>2.2665601820786533E-2</c:v>
                </c:pt>
                <c:pt idx="2917">
                  <c:v>2.2670357871634475E-2</c:v>
                </c:pt>
                <c:pt idx="2918">
                  <c:v>2.2675113604857348E-2</c:v>
                </c:pt>
                <c:pt idx="2919">
                  <c:v>2.2679869020207244E-2</c:v>
                </c:pt>
                <c:pt idx="2920">
                  <c:v>2.2684624117436266E-2</c:v>
                </c:pt>
                <c:pt idx="2921">
                  <c:v>2.2689378896296516E-2</c:v>
                </c:pt>
                <c:pt idx="2922">
                  <c:v>2.2694133356540101E-2</c:v>
                </c:pt>
                <c:pt idx="2923">
                  <c:v>2.2698887497919134E-2</c:v>
                </c:pt>
                <c:pt idx="2924">
                  <c:v>2.2703641320185729E-2</c:v>
                </c:pt>
                <c:pt idx="2925">
                  <c:v>2.2708394823092008E-2</c:v>
                </c:pt>
                <c:pt idx="2926">
                  <c:v>2.2713148006390092E-2</c:v>
                </c:pt>
                <c:pt idx="2927">
                  <c:v>2.2717900869832108E-2</c:v>
                </c:pt>
                <c:pt idx="2928">
                  <c:v>2.2722653413170191E-2</c:v>
                </c:pt>
                <c:pt idx="2929">
                  <c:v>2.2727405636156474E-2</c:v>
                </c:pt>
                <c:pt idx="2930">
                  <c:v>2.2732157538543095E-2</c:v>
                </c:pt>
                <c:pt idx="2931">
                  <c:v>2.2736909120082201E-2</c:v>
                </c:pt>
                <c:pt idx="2932">
                  <c:v>2.2741660380525937E-2</c:v>
                </c:pt>
                <c:pt idx="2933">
                  <c:v>2.2746411319626455E-2</c:v>
                </c:pt>
                <c:pt idx="2934">
                  <c:v>2.2751161937135913E-2</c:v>
                </c:pt>
                <c:pt idx="2935">
                  <c:v>2.2755912232806468E-2</c:v>
                </c:pt>
                <c:pt idx="2936">
                  <c:v>2.2760662206390284E-2</c:v>
                </c:pt>
                <c:pt idx="2937">
                  <c:v>2.2765411857639532E-2</c:v>
                </c:pt>
                <c:pt idx="2938">
                  <c:v>2.2770161186306381E-2</c:v>
                </c:pt>
                <c:pt idx="2939">
                  <c:v>2.2774910192143005E-2</c:v>
                </c:pt>
                <c:pt idx="2940">
                  <c:v>2.2779658874901586E-2</c:v>
                </c:pt>
                <c:pt idx="2941">
                  <c:v>2.2784407234334312E-2</c:v>
                </c:pt>
                <c:pt idx="2942">
                  <c:v>2.2789155270193366E-2</c:v>
                </c:pt>
                <c:pt idx="2943">
                  <c:v>2.279390298223094E-2</c:v>
                </c:pt>
                <c:pt idx="2944">
                  <c:v>2.2798650370199233E-2</c:v>
                </c:pt>
                <c:pt idx="2945">
                  <c:v>2.2803397433850445E-2</c:v>
                </c:pt>
                <c:pt idx="2946">
                  <c:v>2.2808144172936778E-2</c:v>
                </c:pt>
                <c:pt idx="2947">
                  <c:v>2.2812890587210442E-2</c:v>
                </c:pt>
                <c:pt idx="2948">
                  <c:v>2.2817636676423649E-2</c:v>
                </c:pt>
                <c:pt idx="2949">
                  <c:v>2.2822382440328616E-2</c:v>
                </c:pt>
                <c:pt idx="2950">
                  <c:v>2.2827127878677564E-2</c:v>
                </c:pt>
                <c:pt idx="2951">
                  <c:v>2.2831872991222718E-2</c:v>
                </c:pt>
                <c:pt idx="2952">
                  <c:v>2.2836617777716308E-2</c:v>
                </c:pt>
                <c:pt idx="2953">
                  <c:v>2.2841362237910563E-2</c:v>
                </c:pt>
                <c:pt idx="2954">
                  <c:v>2.2846106371557724E-2</c:v>
                </c:pt>
                <c:pt idx="2955">
                  <c:v>2.2850850178410032E-2</c:v>
                </c:pt>
                <c:pt idx="2956">
                  <c:v>2.2855593658219733E-2</c:v>
                </c:pt>
                <c:pt idx="2957">
                  <c:v>2.2860336810739075E-2</c:v>
                </c:pt>
                <c:pt idx="2958">
                  <c:v>2.2865079635720313E-2</c:v>
                </c:pt>
                <c:pt idx="2959">
                  <c:v>2.2869822132915704E-2</c:v>
                </c:pt>
                <c:pt idx="2960">
                  <c:v>2.2874564302077509E-2</c:v>
                </c:pt>
                <c:pt idx="2961">
                  <c:v>2.2879306142957995E-2</c:v>
                </c:pt>
                <c:pt idx="2962">
                  <c:v>2.2884047655309433E-2</c:v>
                </c:pt>
                <c:pt idx="2963">
                  <c:v>2.2888788838884098E-2</c:v>
                </c:pt>
                <c:pt idx="2964">
                  <c:v>2.2893529693434264E-2</c:v>
                </c:pt>
                <c:pt idx="2965">
                  <c:v>2.289827021871222E-2</c:v>
                </c:pt>
                <c:pt idx="2966">
                  <c:v>2.2903010414470251E-2</c:v>
                </c:pt>
                <c:pt idx="2967">
                  <c:v>2.2907750280460645E-2</c:v>
                </c:pt>
                <c:pt idx="2968">
                  <c:v>2.2912489816435701E-2</c:v>
                </c:pt>
                <c:pt idx="2969">
                  <c:v>2.2917229022147718E-2</c:v>
                </c:pt>
                <c:pt idx="2970">
                  <c:v>2.2921967897348999E-2</c:v>
                </c:pt>
                <c:pt idx="2971">
                  <c:v>2.2926706441791851E-2</c:v>
                </c:pt>
                <c:pt idx="2972">
                  <c:v>2.2931444655228585E-2</c:v>
                </c:pt>
                <c:pt idx="2973">
                  <c:v>2.2936182537411521E-2</c:v>
                </c:pt>
                <c:pt idx="2974">
                  <c:v>2.2940920088092977E-2</c:v>
                </c:pt>
                <c:pt idx="2975">
                  <c:v>2.2945657307025278E-2</c:v>
                </c:pt>
                <c:pt idx="2976">
                  <c:v>2.2950394193960753E-2</c:v>
                </c:pt>
                <c:pt idx="2977">
                  <c:v>2.2955130748651735E-2</c:v>
                </c:pt>
                <c:pt idx="2978">
                  <c:v>2.2959866970850562E-2</c:v>
                </c:pt>
                <c:pt idx="2979">
                  <c:v>2.2964602860309574E-2</c:v>
                </c:pt>
                <c:pt idx="2980">
                  <c:v>2.2969338416781119E-2</c:v>
                </c:pt>
                <c:pt idx="2981">
                  <c:v>2.2974073640017544E-2</c:v>
                </c:pt>
                <c:pt idx="2982">
                  <c:v>2.2978808529771202E-2</c:v>
                </c:pt>
                <c:pt idx="2983">
                  <c:v>2.2983543085794457E-2</c:v>
                </c:pt>
                <c:pt idx="2984">
                  <c:v>2.2988277307839668E-2</c:v>
                </c:pt>
                <c:pt idx="2985">
                  <c:v>2.2993011195659205E-2</c:v>
                </c:pt>
                <c:pt idx="2986">
                  <c:v>2.2997744749005435E-2</c:v>
                </c:pt>
                <c:pt idx="2987">
                  <c:v>2.3002477967630736E-2</c:v>
                </c:pt>
                <c:pt idx="2988">
                  <c:v>2.3007210851287489E-2</c:v>
                </c:pt>
                <c:pt idx="2989">
                  <c:v>2.3011943399728074E-2</c:v>
                </c:pt>
                <c:pt idx="2990">
                  <c:v>2.301667561270488E-2</c:v>
                </c:pt>
                <c:pt idx="2991">
                  <c:v>2.3021407489970301E-2</c:v>
                </c:pt>
                <c:pt idx="2992">
                  <c:v>2.3026139031276736E-2</c:v>
                </c:pt>
                <c:pt idx="2993">
                  <c:v>2.3030870236376583E-2</c:v>
                </c:pt>
                <c:pt idx="2994">
                  <c:v>2.3035601105022247E-2</c:v>
                </c:pt>
                <c:pt idx="2995">
                  <c:v>2.304033163696614E-2</c:v>
                </c:pt>
                <c:pt idx="2996">
                  <c:v>2.3045061831960676E-2</c:v>
                </c:pt>
                <c:pt idx="2997">
                  <c:v>2.3049791689758271E-2</c:v>
                </c:pt>
                <c:pt idx="2998">
                  <c:v>2.3054521210111346E-2</c:v>
                </c:pt>
                <c:pt idx="2999">
                  <c:v>2.3059250392772332E-2</c:v>
                </c:pt>
                <c:pt idx="3000">
                  <c:v>2.3063979237493658E-2</c:v>
                </c:pt>
                <c:pt idx="3001">
                  <c:v>2.306870774402776E-2</c:v>
                </c:pt>
                <c:pt idx="3002">
                  <c:v>2.3073435912127079E-2</c:v>
                </c:pt>
                <c:pt idx="3003">
                  <c:v>2.3078163741544058E-2</c:v>
                </c:pt>
                <c:pt idx="3004">
                  <c:v>2.3082891232031146E-2</c:v>
                </c:pt>
                <c:pt idx="3005">
                  <c:v>2.3087618383340794E-2</c:v>
                </c:pt>
                <c:pt idx="3006">
                  <c:v>2.3092345195225461E-2</c:v>
                </c:pt>
                <c:pt idx="3007">
                  <c:v>2.3097071667437605E-2</c:v>
                </c:pt>
                <c:pt idx="3008">
                  <c:v>2.3101797799729696E-2</c:v>
                </c:pt>
                <c:pt idx="3009">
                  <c:v>2.3106523591854205E-2</c:v>
                </c:pt>
                <c:pt idx="3010">
                  <c:v>2.3111249043563601E-2</c:v>
                </c:pt>
                <c:pt idx="3011">
                  <c:v>2.3115974154610367E-2</c:v>
                </c:pt>
                <c:pt idx="3012">
                  <c:v>2.3120698924746986E-2</c:v>
                </c:pt>
                <c:pt idx="3013">
                  <c:v>2.3125423353725943E-2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1B5-46AB-BB2F-67B58C941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1806080"/>
        <c:axId val="-1361805536"/>
      </c:scatterChart>
      <c:valAx>
        <c:axId val="-1361806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805536"/>
        <c:crosses val="autoZero"/>
        <c:crossBetween val="midCat"/>
      </c:valAx>
      <c:valAx>
        <c:axId val="-136180553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Radio Instantaneo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1806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'Comportamiento en el Tiempo'!$O$29</c:f>
              <c:strCache>
                <c:ptCount val="1"/>
                <c:pt idx="0">
                  <c:v>Masa Combustible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Tiempo'!$O$32:$O$3510</c:f>
              <c:numCache>
                <c:formatCode>0.0000E+00</c:formatCode>
                <c:ptCount val="3479"/>
                <c:pt idx="0">
                  <c:v>0.62748558773336049</c:v>
                </c:pt>
                <c:pt idx="1">
                  <c:v>0.62742456728280471</c:v>
                </c:pt>
                <c:pt idx="2">
                  <c:v>0.62736354288957674</c:v>
                </c:pt>
                <c:pt idx="3">
                  <c:v>0.62727638655625662</c:v>
                </c:pt>
                <c:pt idx="4">
                  <c:v>0.62717792447841647</c:v>
                </c:pt>
                <c:pt idx="5">
                  <c:v>0.62706711129414006</c:v>
                </c:pt>
                <c:pt idx="6">
                  <c:v>0.62694650229338944</c:v>
                </c:pt>
                <c:pt idx="7">
                  <c:v>0.62681752377677469</c:v>
                </c:pt>
                <c:pt idx="8">
                  <c:v>0.62668147836066279</c:v>
                </c:pt>
                <c:pt idx="9">
                  <c:v>0.62653942858048817</c:v>
                </c:pt>
                <c:pt idx="10">
                  <c:v>0.62639226243530266</c:v>
                </c:pt>
                <c:pt idx="11">
                  <c:v>0.62624072309899059</c:v>
                </c:pt>
                <c:pt idx="12">
                  <c:v>0.62608543568096509</c:v>
                </c:pt>
                <c:pt idx="13">
                  <c:v>0.62592692814036299</c:v>
                </c:pt>
                <c:pt idx="14">
                  <c:v>0.62576564804020973</c:v>
                </c:pt>
                <c:pt idx="15">
                  <c:v>0.62560197602052459</c:v>
                </c:pt>
                <c:pt idx="16">
                  <c:v>0.62543623671887483</c:v>
                </c:pt>
                <c:pt idx="17">
                  <c:v>0.62526870768778142</c:v>
                </c:pt>
                <c:pt idx="18">
                  <c:v>0.62509962672773844</c:v>
                </c:pt>
                <c:pt idx="19">
                  <c:v>0.62492919795617652</c:v>
                </c:pt>
                <c:pt idx="20">
                  <c:v>0.62475759685934873</c:v>
                </c:pt>
                <c:pt idx="21">
                  <c:v>0.62458497451925921</c:v>
                </c:pt>
                <c:pt idx="22">
                  <c:v>0.62441146116646518</c:v>
                </c:pt>
                <c:pt idx="23">
                  <c:v>0.62423716917825389</c:v>
                </c:pt>
                <c:pt idx="24">
                  <c:v>0.62406219561769882</c:v>
                </c:pt>
                <c:pt idx="25">
                  <c:v>0.62388662439056108</c:v>
                </c:pt>
                <c:pt idx="26">
                  <c:v>0.62371052808252792</c:v>
                </c:pt>
                <c:pt idx="27">
                  <c:v>0.62353396952789153</c:v>
                </c:pt>
                <c:pt idx="28">
                  <c:v>0.62335700315172649</c:v>
                </c:pt>
                <c:pt idx="29">
                  <c:v>0.62317967612037395</c:v>
                </c:pt>
                <c:pt idx="30">
                  <c:v>0.62300202932920878</c:v>
                </c:pt>
                <c:pt idx="31">
                  <c:v>0.62282409825190366</c:v>
                </c:pt>
                <c:pt idx="32">
                  <c:v>0.6226459136715301</c:v>
                </c:pt>
                <c:pt idx="33">
                  <c:v>0.6224675023106313</c:v>
                </c:pt>
                <c:pt idx="34">
                  <c:v>0.62228888737476284</c:v>
                </c:pt>
                <c:pt idx="35">
                  <c:v>0.6221100890217931</c:v>
                </c:pt>
                <c:pt idx="36">
                  <c:v>0.62193112476741685</c:v>
                </c:pt>
                <c:pt idx="37">
                  <c:v>0.62175200983579648</c:v>
                </c:pt>
                <c:pt idx="38">
                  <c:v>0.62157275746294149</c:v>
                </c:pt>
                <c:pt idx="39">
                  <c:v>0.62139337915934567</c:v>
                </c:pt>
                <c:pt idx="40">
                  <c:v>0.62121388493746443</c:v>
                </c:pt>
                <c:pt idx="41">
                  <c:v>0.62103428350883239</c:v>
                </c:pt>
                <c:pt idx="42">
                  <c:v>0.62085458245493974</c:v>
                </c:pt>
                <c:pt idx="43">
                  <c:v>0.62067478837542067</c:v>
                </c:pt>
                <c:pt idx="44">
                  <c:v>0.62049490701660825</c:v>
                </c:pt>
                <c:pt idx="45">
                  <c:v>0.62031494338309301</c:v>
                </c:pt>
                <c:pt idx="46">
                  <c:v>0.62013490183456166</c:v>
                </c:pt>
                <c:pt idx="47">
                  <c:v>0.61995478616988009</c:v>
                </c:pt>
                <c:pt idx="48">
                  <c:v>0.61977459970012061</c:v>
                </c:pt>
                <c:pt idx="49">
                  <c:v>0.61959434531200175</c:v>
                </c:pt>
                <c:pt idx="50">
                  <c:v>0.61941402552301272</c:v>
                </c:pt>
                <c:pt idx="51">
                  <c:v>0.61923364252932078</c:v>
                </c:pt>
                <c:pt idx="52">
                  <c:v>0.619053198247418</c:v>
                </c:pt>
                <c:pt idx="53">
                  <c:v>0.61887269435032866</c:v>
                </c:pt>
                <c:pt idx="54">
                  <c:v>0.61869213229909792</c:v>
                </c:pt>
                <c:pt idx="55">
                  <c:v>0.61851151337017829</c:v>
                </c:pt>
                <c:pt idx="56">
                  <c:v>0.61833083867925409</c:v>
                </c:pt>
                <c:pt idx="57">
                  <c:v>0.61815010920197</c:v>
                </c:pt>
                <c:pt idx="58">
                  <c:v>0.61796932579197006</c:v>
                </c:pt>
                <c:pt idx="59">
                  <c:v>0.61778848919659746</c:v>
                </c:pt>
                <c:pt idx="60">
                  <c:v>0.61760760007055993</c:v>
                </c:pt>
                <c:pt idx="61">
                  <c:v>0.61742665898782945</c:v>
                </c:pt>
                <c:pt idx="62">
                  <c:v>0.61724566645200152</c:v>
                </c:pt>
                <c:pt idx="63">
                  <c:v>0.61706462290531883</c:v>
                </c:pt>
                <c:pt idx="64">
                  <c:v>0.61688352873652796</c:v>
                </c:pt>
                <c:pt idx="65">
                  <c:v>0.61670238428772883</c:v>
                </c:pt>
                <c:pt idx="66">
                  <c:v>0.61652118986033599</c:v>
                </c:pt>
                <c:pt idx="67">
                  <c:v>0.61633994572027784</c:v>
                </c:pt>
                <c:pt idx="68">
                  <c:v>0.61615865210252629</c:v>
                </c:pt>
                <c:pt idx="69">
                  <c:v>0.6159773092150439</c:v>
                </c:pt>
                <c:pt idx="70">
                  <c:v>0.61579591724222615</c:v>
                </c:pt>
                <c:pt idx="71">
                  <c:v>0.61561447634790223</c:v>
                </c:pt>
                <c:pt idx="72">
                  <c:v>0.61543298667795121</c:v>
                </c:pt>
                <c:pt idx="73">
                  <c:v>0.61525144836258361</c:v>
                </c:pt>
                <c:pt idx="74">
                  <c:v>0.61506986151833276</c:v>
                </c:pt>
                <c:pt idx="75">
                  <c:v>0.61488822624978956</c:v>
                </c:pt>
                <c:pt idx="76">
                  <c:v>0.61470654265111824</c:v>
                </c:pt>
                <c:pt idx="77">
                  <c:v>0.61452481080737664</c:v>
                </c:pt>
                <c:pt idx="78">
                  <c:v>0.61434303079567165</c:v>
                </c:pt>
                <c:pt idx="79">
                  <c:v>0.6141612026861637</c:v>
                </c:pt>
                <c:pt idx="80">
                  <c:v>0.61397932654294674</c:v>
                </c:pt>
                <c:pt idx="81">
                  <c:v>0.61379740242481473</c:v>
                </c:pt>
                <c:pt idx="82">
                  <c:v>0.61361543038593203</c:v>
                </c:pt>
                <c:pt idx="83">
                  <c:v>0.61343341047641764</c:v>
                </c:pt>
                <c:pt idx="84">
                  <c:v>0.61325134274285598</c:v>
                </c:pt>
                <c:pt idx="85">
                  <c:v>0.6130692272287438</c:v>
                </c:pt>
                <c:pt idx="86">
                  <c:v>0.61288706397487913</c:v>
                </c:pt>
                <c:pt idx="87">
                  <c:v>0.61270485301970234</c:v>
                </c:pt>
                <c:pt idx="88">
                  <c:v>0.612522594399593</c:v>
                </c:pt>
                <c:pt idx="89">
                  <c:v>0.61234028814913077</c:v>
                </c:pt>
                <c:pt idx="90">
                  <c:v>0.61215793430132226</c:v>
                </c:pt>
                <c:pt idx="91">
                  <c:v>0.6119755328877996</c:v>
                </c:pt>
                <c:pt idx="92">
                  <c:v>0.61179308393899412</c:v>
                </c:pt>
                <c:pt idx="93">
                  <c:v>0.61161058748428843</c:v>
                </c:pt>
                <c:pt idx="94">
                  <c:v>0.61142804355214919</c:v>
                </c:pt>
                <c:pt idx="95">
                  <c:v>0.61124545217024262</c:v>
                </c:pt>
                <c:pt idx="96">
                  <c:v>0.61106281336553758</c:v>
                </c:pt>
                <c:pt idx="97">
                  <c:v>0.61088012716439244</c:v>
                </c:pt>
                <c:pt idx="98">
                  <c:v>0.6106973935926342</c:v>
                </c:pt>
                <c:pt idx="99">
                  <c:v>0.61051461267562612</c:v>
                </c:pt>
                <c:pt idx="100">
                  <c:v>0.61033178443832792</c:v>
                </c:pt>
                <c:pt idx="101">
                  <c:v>0.61014890890534612</c:v>
                </c:pt>
                <c:pt idx="102">
                  <c:v>0.60996598610098174</c:v>
                </c:pt>
                <c:pt idx="103">
                  <c:v>0.60978301604926832</c:v>
                </c:pt>
                <c:pt idx="104">
                  <c:v>0.60959999877400883</c:v>
                </c:pt>
                <c:pt idx="105">
                  <c:v>0.60941693429880461</c:v>
                </c:pt>
                <c:pt idx="106">
                  <c:v>0.60923382264708281</c:v>
                </c:pt>
                <c:pt idx="107">
                  <c:v>0.60905066384212037</c:v>
                </c:pt>
                <c:pt idx="108">
                  <c:v>0.60886745790706365</c:v>
                </c:pt>
                <c:pt idx="109">
                  <c:v>0.60868420486494679</c:v>
                </c:pt>
                <c:pt idx="110">
                  <c:v>0.6085009047387081</c:v>
                </c:pt>
                <c:pt idx="111">
                  <c:v>0.60831755755120309</c:v>
                </c:pt>
                <c:pt idx="112">
                  <c:v>0.60813416332521686</c:v>
                </c:pt>
                <c:pt idx="113">
                  <c:v>0.60795072208347478</c:v>
                </c:pt>
                <c:pt idx="114">
                  <c:v>0.60776723384865194</c:v>
                </c:pt>
                <c:pt idx="115">
                  <c:v>0.60758369864338091</c:v>
                </c:pt>
                <c:pt idx="116">
                  <c:v>0.60740011649025927</c:v>
                </c:pt>
                <c:pt idx="117">
                  <c:v>0.60721648741185608</c:v>
                </c:pt>
                <c:pt idx="118">
                  <c:v>0.60703281143071619</c:v>
                </c:pt>
                <c:pt idx="119">
                  <c:v>0.60684908856936681</c:v>
                </c:pt>
                <c:pt idx="120">
                  <c:v>0.60666531885032049</c:v>
                </c:pt>
                <c:pt idx="121">
                  <c:v>0.60648150229607911</c:v>
                </c:pt>
                <c:pt idx="122">
                  <c:v>0.60629763892913757</c:v>
                </c:pt>
                <c:pt idx="123">
                  <c:v>0.60611372877198599</c:v>
                </c:pt>
                <c:pt idx="124">
                  <c:v>0.60592977184711272</c:v>
                </c:pt>
                <c:pt idx="125">
                  <c:v>0.60574576817700643</c:v>
                </c:pt>
                <c:pt idx="126">
                  <c:v>0.60556171778415757</c:v>
                </c:pt>
                <c:pt idx="127">
                  <c:v>0.60537762069106105</c:v>
                </c:pt>
                <c:pt idx="128">
                  <c:v>0.60519347692021708</c:v>
                </c:pt>
                <c:pt idx="129">
                  <c:v>0.60500928649413166</c:v>
                </c:pt>
                <c:pt idx="130">
                  <c:v>0.60482504943532001</c:v>
                </c:pt>
                <c:pt idx="131">
                  <c:v>0.60464076576630466</c:v>
                </c:pt>
                <c:pt idx="132">
                  <c:v>0.60445643550961936</c:v>
                </c:pt>
                <c:pt idx="133">
                  <c:v>0.60427205868780709</c:v>
                </c:pt>
                <c:pt idx="134">
                  <c:v>0.60408763532342291</c:v>
                </c:pt>
                <c:pt idx="135">
                  <c:v>0.60390316543903289</c:v>
                </c:pt>
                <c:pt idx="136">
                  <c:v>0.60371864905721584</c:v>
                </c:pt>
                <c:pt idx="137">
                  <c:v>0.60353408620056304</c:v>
                </c:pt>
                <c:pt idx="138">
                  <c:v>0.60334947689167928</c:v>
                </c:pt>
                <c:pt idx="139">
                  <c:v>0.60316482115318226</c:v>
                </c:pt>
                <c:pt idx="140">
                  <c:v>0.60298011900770421</c:v>
                </c:pt>
                <c:pt idx="141">
                  <c:v>0.60279537047789089</c:v>
                </c:pt>
                <c:pt idx="142">
                  <c:v>0.6026105755864023</c:v>
                </c:pt>
                <c:pt idx="143">
                  <c:v>0.6024257343559134</c:v>
                </c:pt>
                <c:pt idx="144">
                  <c:v>0.60224084680911361</c:v>
                </c:pt>
                <c:pt idx="145">
                  <c:v>0.60205591296870709</c:v>
                </c:pt>
                <c:pt idx="146">
                  <c:v>0.60187093285741333</c:v>
                </c:pt>
                <c:pt idx="147">
                  <c:v>0.60168590649796649</c:v>
                </c:pt>
                <c:pt idx="148">
                  <c:v>0.60150083391311648</c:v>
                </c:pt>
                <c:pt idx="149">
                  <c:v>0.60131571512562809</c:v>
                </c:pt>
                <c:pt idx="150">
                  <c:v>0.60113055015828176</c:v>
                </c:pt>
                <c:pt idx="151">
                  <c:v>0.60094533903387315</c:v>
                </c:pt>
                <c:pt idx="152">
                  <c:v>0.60076008177521401</c:v>
                </c:pt>
                <c:pt idx="153">
                  <c:v>0.60057477840513096</c:v>
                </c:pt>
                <c:pt idx="154">
                  <c:v>0.60038942894646652</c:v>
                </c:pt>
                <c:pt idx="155">
                  <c:v>0.60020403342207906</c:v>
                </c:pt>
                <c:pt idx="156">
                  <c:v>0.60001859185484285</c:v>
                </c:pt>
                <c:pt idx="157">
                  <c:v>0.59983310426764691</c:v>
                </c:pt>
                <c:pt idx="158">
                  <c:v>0.59964757068339725</c:v>
                </c:pt>
                <c:pt idx="159">
                  <c:v>0.59946199112501486</c:v>
                </c:pt>
                <c:pt idx="160">
                  <c:v>0.59927636561543662</c:v>
                </c:pt>
                <c:pt idx="161">
                  <c:v>0.59909069417761562</c:v>
                </c:pt>
                <c:pt idx="162">
                  <c:v>0.59890497683452026</c:v>
                </c:pt>
                <c:pt idx="163">
                  <c:v>0.59871921360913494</c:v>
                </c:pt>
                <c:pt idx="164">
                  <c:v>0.59853340452446047</c:v>
                </c:pt>
                <c:pt idx="165">
                  <c:v>0.59834754960351255</c:v>
                </c:pt>
                <c:pt idx="166">
                  <c:v>0.59816164886932321</c:v>
                </c:pt>
                <c:pt idx="167">
                  <c:v>0.59797570234494024</c:v>
                </c:pt>
                <c:pt idx="168">
                  <c:v>0.5977897100534274</c:v>
                </c:pt>
                <c:pt idx="169">
                  <c:v>0.59760367201786446</c:v>
                </c:pt>
                <c:pt idx="170">
                  <c:v>0.5974175882613465</c:v>
                </c:pt>
                <c:pt idx="171">
                  <c:v>0.59723145880698492</c:v>
                </c:pt>
                <c:pt idx="172">
                  <c:v>0.59704528367790677</c:v>
                </c:pt>
                <c:pt idx="173">
                  <c:v>0.59685906289725499</c:v>
                </c:pt>
                <c:pt idx="174">
                  <c:v>0.59667279648818827</c:v>
                </c:pt>
                <c:pt idx="175">
                  <c:v>0.59648648447388131</c:v>
                </c:pt>
                <c:pt idx="176">
                  <c:v>0.59630012687752465</c:v>
                </c:pt>
                <c:pt idx="177">
                  <c:v>0.59611372372232441</c:v>
                </c:pt>
                <c:pt idx="178">
                  <c:v>0.59592727503150256</c:v>
                </c:pt>
                <c:pt idx="179">
                  <c:v>0.59574078082829729</c:v>
                </c:pt>
                <c:pt idx="180">
                  <c:v>0.59555424113596211</c:v>
                </c:pt>
                <c:pt idx="181">
                  <c:v>0.59536765597776675</c:v>
                </c:pt>
                <c:pt idx="182">
                  <c:v>0.59518102537699658</c:v>
                </c:pt>
                <c:pt idx="183">
                  <c:v>0.5949943493569525</c:v>
                </c:pt>
                <c:pt idx="184">
                  <c:v>0.59480762794095143</c:v>
                </c:pt>
                <c:pt idx="185">
                  <c:v>0.59462086115232637</c:v>
                </c:pt>
                <c:pt idx="186">
                  <c:v>0.59443404901442531</c:v>
                </c:pt>
                <c:pt idx="187">
                  <c:v>0.59424719155061279</c:v>
                </c:pt>
                <c:pt idx="188">
                  <c:v>0.59406028878426886</c:v>
                </c:pt>
                <c:pt idx="189">
                  <c:v>0.59387334073878917</c:v>
                </c:pt>
                <c:pt idx="190">
                  <c:v>0.59368634743758519</c:v>
                </c:pt>
                <c:pt idx="191">
                  <c:v>0.5934993089040842</c:v>
                </c:pt>
                <c:pt idx="192">
                  <c:v>0.59331222516172899</c:v>
                </c:pt>
                <c:pt idx="193">
                  <c:v>0.59312509623397858</c:v>
                </c:pt>
                <c:pt idx="194">
                  <c:v>0.59293792214430707</c:v>
                </c:pt>
                <c:pt idx="195">
                  <c:v>0.5927507029162048</c:v>
                </c:pt>
                <c:pt idx="196">
                  <c:v>0.59256343857317761</c:v>
                </c:pt>
                <c:pt idx="197">
                  <c:v>0.5923761291387466</c:v>
                </c:pt>
                <c:pt idx="198">
                  <c:v>0.59218877463644959</c:v>
                </c:pt>
                <c:pt idx="199">
                  <c:v>0.59200137508983897</c:v>
                </c:pt>
                <c:pt idx="200">
                  <c:v>0.59181393052248343</c:v>
                </c:pt>
                <c:pt idx="201">
                  <c:v>0.59162644095796735</c:v>
                </c:pt>
                <c:pt idx="202">
                  <c:v>0.59143890641989028</c:v>
                </c:pt>
                <c:pt idx="203">
                  <c:v>0.5912513269318681</c:v>
                </c:pt>
                <c:pt idx="204">
                  <c:v>0.59106370251753171</c:v>
                </c:pt>
                <c:pt idx="205">
                  <c:v>0.59087603320052806</c:v>
                </c:pt>
                <c:pt idx="206">
                  <c:v>0.59068831900451946</c:v>
                </c:pt>
                <c:pt idx="207">
                  <c:v>0.59050055995318385</c:v>
                </c:pt>
                <c:pt idx="208">
                  <c:v>0.59031275607021527</c:v>
                </c:pt>
                <c:pt idx="209">
                  <c:v>0.59012490737932266</c:v>
                </c:pt>
                <c:pt idx="210">
                  <c:v>0.58993701390423092</c:v>
                </c:pt>
                <c:pt idx="211">
                  <c:v>0.58974907566868051</c:v>
                </c:pt>
                <c:pt idx="212">
                  <c:v>0.58956109269642742</c:v>
                </c:pt>
                <c:pt idx="213">
                  <c:v>0.58937306501124331</c:v>
                </c:pt>
                <c:pt idx="214">
                  <c:v>0.58918499263691515</c:v>
                </c:pt>
                <c:pt idx="215">
                  <c:v>0.58899687559724578</c:v>
                </c:pt>
                <c:pt idx="216">
                  <c:v>0.58880871391605327</c:v>
                </c:pt>
                <c:pt idx="217">
                  <c:v>0.58862050761717133</c:v>
                </c:pt>
                <c:pt idx="218">
                  <c:v>0.58843225672444999</c:v>
                </c:pt>
                <c:pt idx="219">
                  <c:v>0.58824396126175327</c:v>
                </c:pt>
                <c:pt idx="220">
                  <c:v>0.58805562125296218</c:v>
                </c:pt>
                <c:pt idx="221">
                  <c:v>0.58786723672197194</c:v>
                </c:pt>
                <c:pt idx="222">
                  <c:v>0.58767880769269432</c:v>
                </c:pt>
                <c:pt idx="223">
                  <c:v>0.58749033418905616</c:v>
                </c:pt>
                <c:pt idx="224">
                  <c:v>0.58730181623499955</c:v>
                </c:pt>
                <c:pt idx="225">
                  <c:v>0.58711325385448265</c:v>
                </c:pt>
                <c:pt idx="226">
                  <c:v>0.58692464707147851</c:v>
                </c:pt>
                <c:pt idx="227">
                  <c:v>0.58673599590997594</c:v>
                </c:pt>
                <c:pt idx="228">
                  <c:v>0.58654730039397918</c:v>
                </c:pt>
                <c:pt idx="229">
                  <c:v>0.58635856054750779</c:v>
                </c:pt>
                <c:pt idx="230">
                  <c:v>0.586169776394597</c:v>
                </c:pt>
                <c:pt idx="231">
                  <c:v>0.58598094795929723</c:v>
                </c:pt>
                <c:pt idx="232">
                  <c:v>0.58579207526567434</c:v>
                </c:pt>
                <c:pt idx="233">
                  <c:v>0.58560315833780985</c:v>
                </c:pt>
                <c:pt idx="234">
                  <c:v>0.58541419719980037</c:v>
                </c:pt>
                <c:pt idx="235">
                  <c:v>0.58522519187575817</c:v>
                </c:pt>
                <c:pt idx="236">
                  <c:v>0.58503614238981061</c:v>
                </c:pt>
                <c:pt idx="237">
                  <c:v>0.58484704876610061</c:v>
                </c:pt>
                <c:pt idx="238">
                  <c:v>0.5846579110287865</c:v>
                </c:pt>
                <c:pt idx="239">
                  <c:v>0.58446872920204218</c:v>
                </c:pt>
                <c:pt idx="240">
                  <c:v>0.58427950331005618</c:v>
                </c:pt>
                <c:pt idx="241">
                  <c:v>0.58409023337703314</c:v>
                </c:pt>
                <c:pt idx="242">
                  <c:v>0.58390091942719291</c:v>
                </c:pt>
                <c:pt idx="243">
                  <c:v>0.5837115614847701</c:v>
                </c:pt>
                <c:pt idx="244">
                  <c:v>0.58352215957401543</c:v>
                </c:pt>
                <c:pt idx="245">
                  <c:v>0.58333271371919448</c:v>
                </c:pt>
                <c:pt idx="246">
                  <c:v>0.58314322394458795</c:v>
                </c:pt>
                <c:pt idx="247">
                  <c:v>0.5829536902744924</c:v>
                </c:pt>
                <c:pt idx="248">
                  <c:v>0.58276411273321937</c:v>
                </c:pt>
                <c:pt idx="249">
                  <c:v>0.58257449134509565</c:v>
                </c:pt>
                <c:pt idx="250">
                  <c:v>0.58238482613446352</c:v>
                </c:pt>
                <c:pt idx="251">
                  <c:v>0.58219511712568006</c:v>
                </c:pt>
                <c:pt idx="252">
                  <c:v>0.58200536434311811</c:v>
                </c:pt>
                <c:pt idx="253">
                  <c:v>0.58181556781116572</c:v>
                </c:pt>
                <c:pt idx="254">
                  <c:v>0.58162572755422581</c:v>
                </c:pt>
                <c:pt idx="255">
                  <c:v>0.58143584359671696</c:v>
                </c:pt>
                <c:pt idx="256">
                  <c:v>0.58124591596307262</c:v>
                </c:pt>
                <c:pt idx="257">
                  <c:v>0.58105594467774169</c:v>
                </c:pt>
                <c:pt idx="258">
                  <c:v>0.58086592976518814</c:v>
                </c:pt>
                <c:pt idx="259">
                  <c:v>0.58067587124989128</c:v>
                </c:pt>
                <c:pt idx="260">
                  <c:v>0.58048576915634553</c:v>
                </c:pt>
                <c:pt idx="261">
                  <c:v>0.58029562350906061</c:v>
                </c:pt>
                <c:pt idx="262">
                  <c:v>0.58010543433256101</c:v>
                </c:pt>
                <c:pt idx="263">
                  <c:v>0.5799152016513871</c:v>
                </c:pt>
                <c:pt idx="264">
                  <c:v>0.57972492549009391</c:v>
                </c:pt>
                <c:pt idx="265">
                  <c:v>0.57953460587325145</c:v>
                </c:pt>
                <c:pt idx="266">
                  <c:v>0.5793442428254455</c:v>
                </c:pt>
                <c:pt idx="267">
                  <c:v>0.5791538363712766</c:v>
                </c:pt>
                <c:pt idx="268">
                  <c:v>0.57896338653536017</c:v>
                </c:pt>
                <c:pt idx="269">
                  <c:v>0.57877289334232718</c:v>
                </c:pt>
                <c:pt idx="270">
                  <c:v>0.57858235681682368</c:v>
                </c:pt>
                <c:pt idx="271">
                  <c:v>0.57839177698351063</c:v>
                </c:pt>
                <c:pt idx="272">
                  <c:v>0.57820115386706417</c:v>
                </c:pt>
                <c:pt idx="273">
                  <c:v>0.57801048749217554</c:v>
                </c:pt>
                <c:pt idx="274">
                  <c:v>0.57781977788355077</c:v>
                </c:pt>
                <c:pt idx="275">
                  <c:v>0.57762902506591163</c:v>
                </c:pt>
                <c:pt idx="276">
                  <c:v>0.57743822906399445</c:v>
                </c:pt>
                <c:pt idx="277">
                  <c:v>0.57724738990255076</c:v>
                </c:pt>
                <c:pt idx="278">
                  <c:v>0.57705650760634664</c:v>
                </c:pt>
                <c:pt idx="279">
                  <c:v>0.57686558220016426</c:v>
                </c:pt>
                <c:pt idx="280">
                  <c:v>0.57667461370880002</c:v>
                </c:pt>
                <c:pt idx="281">
                  <c:v>0.57648360215706551</c:v>
                </c:pt>
                <c:pt idx="282">
                  <c:v>0.57629254756978732</c:v>
                </c:pt>
                <c:pt idx="283">
                  <c:v>0.57610144997180712</c:v>
                </c:pt>
                <c:pt idx="284">
                  <c:v>0.57591030938798171</c:v>
                </c:pt>
                <c:pt idx="285">
                  <c:v>0.57571912584318252</c:v>
                </c:pt>
                <c:pt idx="286">
                  <c:v>0.57552789936229631</c:v>
                </c:pt>
                <c:pt idx="287">
                  <c:v>0.57533662997022461</c:v>
                </c:pt>
                <c:pt idx="288">
                  <c:v>0.57514531769188393</c:v>
                </c:pt>
                <c:pt idx="289">
                  <c:v>0.57495396255220588</c:v>
                </c:pt>
                <c:pt idx="290">
                  <c:v>0.57476256457613673</c:v>
                </c:pt>
                <c:pt idx="291">
                  <c:v>0.57457112378863795</c:v>
                </c:pt>
                <c:pt idx="292">
                  <c:v>0.57437964021468602</c:v>
                </c:pt>
                <c:pt idx="293">
                  <c:v>0.57418811387927204</c:v>
                </c:pt>
                <c:pt idx="294">
                  <c:v>0.57399654480740225</c:v>
                </c:pt>
                <c:pt idx="295">
                  <c:v>0.57380493302409741</c:v>
                </c:pt>
                <c:pt idx="296">
                  <c:v>0.57361327855439381</c:v>
                </c:pt>
                <c:pt idx="297">
                  <c:v>0.57342158142334221</c:v>
                </c:pt>
                <c:pt idx="298">
                  <c:v>0.57322984165600832</c:v>
                </c:pt>
                <c:pt idx="299">
                  <c:v>0.57303805927747276</c:v>
                </c:pt>
                <c:pt idx="300">
                  <c:v>0.57284623431283088</c:v>
                </c:pt>
                <c:pt idx="301">
                  <c:v>0.57265436678719328</c:v>
                </c:pt>
                <c:pt idx="302">
                  <c:v>0.57246245672568474</c:v>
                </c:pt>
                <c:pt idx="303">
                  <c:v>0.5722705041534456</c:v>
                </c:pt>
                <c:pt idx="304">
                  <c:v>0.57207850909563041</c:v>
                </c:pt>
                <c:pt idx="305">
                  <c:v>0.57188647157740913</c:v>
                </c:pt>
                <c:pt idx="306">
                  <c:v>0.57169439162396574</c:v>
                </c:pt>
                <c:pt idx="307">
                  <c:v>0.57150226926050007</c:v>
                </c:pt>
                <c:pt idx="308">
                  <c:v>0.57131010451222586</c:v>
                </c:pt>
                <c:pt idx="309">
                  <c:v>0.57111789740437202</c:v>
                </c:pt>
                <c:pt idx="310">
                  <c:v>0.57092564796218237</c:v>
                </c:pt>
                <c:pt idx="311">
                  <c:v>0.57073335621091503</c:v>
                </c:pt>
                <c:pt idx="312">
                  <c:v>0.57054102217584335</c:v>
                </c:pt>
                <c:pt idx="313">
                  <c:v>0.57034864588225509</c:v>
                </c:pt>
                <c:pt idx="314">
                  <c:v>0.57015622735545313</c:v>
                </c:pt>
                <c:pt idx="315">
                  <c:v>0.56996376662075476</c:v>
                </c:pt>
                <c:pt idx="316">
                  <c:v>0.56977126370349207</c:v>
                </c:pt>
                <c:pt idx="317">
                  <c:v>0.56957871862901199</c:v>
                </c:pt>
                <c:pt idx="318">
                  <c:v>0.56938613142267591</c:v>
                </c:pt>
                <c:pt idx="319">
                  <c:v>0.56919350210986042</c:v>
                </c:pt>
                <c:pt idx="320">
                  <c:v>0.56900083071595597</c:v>
                </c:pt>
                <c:pt idx="321">
                  <c:v>0.56880811726636871</c:v>
                </c:pt>
                <c:pt idx="322">
                  <c:v>0.56861536178651872</c:v>
                </c:pt>
                <c:pt idx="323">
                  <c:v>0.56842256430184113</c:v>
                </c:pt>
                <c:pt idx="324">
                  <c:v>0.56822972483778544</c:v>
                </c:pt>
                <c:pt idx="325">
                  <c:v>0.56803684341981608</c:v>
                </c:pt>
                <c:pt idx="326">
                  <c:v>0.56784392007341178</c:v>
                </c:pt>
                <c:pt idx="327">
                  <c:v>0.56765095482406636</c:v>
                </c:pt>
                <c:pt idx="328">
                  <c:v>0.56745794769728797</c:v>
                </c:pt>
                <c:pt idx="329">
                  <c:v>0.5672648987185992</c:v>
                </c:pt>
                <c:pt idx="330">
                  <c:v>0.56707180791353784</c:v>
                </c:pt>
                <c:pt idx="331">
                  <c:v>0.56687867530765579</c:v>
                </c:pt>
                <c:pt idx="332">
                  <c:v>0.56668550092651948</c:v>
                </c:pt>
                <c:pt idx="333">
                  <c:v>0.56649228479571057</c:v>
                </c:pt>
                <c:pt idx="334">
                  <c:v>0.56629902694082435</c:v>
                </c:pt>
                <c:pt idx="335">
                  <c:v>0.56610572738747134</c:v>
                </c:pt>
                <c:pt idx="336">
                  <c:v>0.56591238616127648</c:v>
                </c:pt>
                <c:pt idx="337">
                  <c:v>0.56571900328787927</c:v>
                </c:pt>
                <c:pt idx="338">
                  <c:v>0.56552557879293375</c:v>
                </c:pt>
                <c:pt idx="339">
                  <c:v>0.56533211270210826</c:v>
                </c:pt>
                <c:pt idx="340">
                  <c:v>0.56513860504108604</c:v>
                </c:pt>
                <c:pt idx="341">
                  <c:v>0.56494505583556454</c:v>
                </c:pt>
                <c:pt idx="342">
                  <c:v>0.56475146511125585</c:v>
                </c:pt>
                <c:pt idx="343">
                  <c:v>0.56455783289388661</c:v>
                </c:pt>
                <c:pt idx="344">
                  <c:v>0.56436415920919769</c:v>
                </c:pt>
                <c:pt idx="345">
                  <c:v>0.56417044408294492</c:v>
                </c:pt>
                <c:pt idx="346">
                  <c:v>0.56397668754089803</c:v>
                </c:pt>
                <c:pt idx="347">
                  <c:v>0.56378288960884138</c:v>
                </c:pt>
                <c:pt idx="348">
                  <c:v>0.56358905031257445</c:v>
                </c:pt>
                <c:pt idx="349">
                  <c:v>0.56339516967791003</c:v>
                </c:pt>
                <c:pt idx="350">
                  <c:v>0.56320124773067615</c:v>
                </c:pt>
                <c:pt idx="351">
                  <c:v>0.56300728449671522</c:v>
                </c:pt>
                <c:pt idx="352">
                  <c:v>0.56281328000188346</c:v>
                </c:pt>
                <c:pt idx="353">
                  <c:v>0.56261923427205229</c:v>
                </c:pt>
                <c:pt idx="354">
                  <c:v>0.56242514733310722</c:v>
                </c:pt>
                <c:pt idx="355">
                  <c:v>0.56223101921094787</c:v>
                </c:pt>
                <c:pt idx="356">
                  <c:v>0.56203684993148861</c:v>
                </c:pt>
                <c:pt idx="357">
                  <c:v>0.56184263952065794</c:v>
                </c:pt>
                <c:pt idx="358">
                  <c:v>0.56164838800439898</c:v>
                </c:pt>
                <c:pt idx="359">
                  <c:v>0.56145409540866875</c:v>
                </c:pt>
                <c:pt idx="360">
                  <c:v>0.56125976175943948</c:v>
                </c:pt>
                <c:pt idx="361">
                  <c:v>0.56106538708269693</c:v>
                </c:pt>
                <c:pt idx="362">
                  <c:v>0.56087097140444131</c:v>
                </c:pt>
                <c:pt idx="363">
                  <c:v>0.56067651475068736</c:v>
                </c:pt>
                <c:pt idx="364">
                  <c:v>0.56048201714746437</c:v>
                </c:pt>
                <c:pt idx="365">
                  <c:v>0.56028747862081529</c:v>
                </c:pt>
                <c:pt idx="366">
                  <c:v>0.56009289919679794</c:v>
                </c:pt>
                <c:pt idx="367">
                  <c:v>0.55989827890148403</c:v>
                </c:pt>
                <c:pt idx="368">
                  <c:v>0.55970361776096</c:v>
                </c:pt>
                <c:pt idx="369">
                  <c:v>0.55950891580132611</c:v>
                </c:pt>
                <c:pt idx="370">
                  <c:v>0.55931417304869702</c:v>
                </c:pt>
                <c:pt idx="371">
                  <c:v>0.55911938952920159</c:v>
                </c:pt>
                <c:pt idx="372">
                  <c:v>0.55892456526898349</c:v>
                </c:pt>
                <c:pt idx="373">
                  <c:v>0.55872970029419955</c:v>
                </c:pt>
                <c:pt idx="374">
                  <c:v>0.55853479463102185</c:v>
                </c:pt>
                <c:pt idx="375">
                  <c:v>0.5583398483056361</c:v>
                </c:pt>
                <c:pt idx="376">
                  <c:v>0.55814486134424246</c:v>
                </c:pt>
                <c:pt idx="377">
                  <c:v>0.55794983377305518</c:v>
                </c:pt>
                <c:pt idx="378">
                  <c:v>0.55775476561830273</c:v>
                </c:pt>
                <c:pt idx="379">
                  <c:v>0.55755965690622777</c:v>
                </c:pt>
                <c:pt idx="380">
                  <c:v>0.55736450766308698</c:v>
                </c:pt>
                <c:pt idx="381">
                  <c:v>0.55716931791515167</c:v>
                </c:pt>
                <c:pt idx="382">
                  <c:v>0.55697408768870693</c:v>
                </c:pt>
                <c:pt idx="383">
                  <c:v>0.55677881701005183</c:v>
                </c:pt>
                <c:pt idx="384">
                  <c:v>0.55658350590549999</c:v>
                </c:pt>
                <c:pt idx="385">
                  <c:v>0.5563881544013789</c:v>
                </c:pt>
                <c:pt idx="386">
                  <c:v>0.55619276252403038</c:v>
                </c:pt>
                <c:pt idx="387">
                  <c:v>0.55599733029980991</c:v>
                </c:pt>
                <c:pt idx="388">
                  <c:v>0.55580185775508784</c:v>
                </c:pt>
                <c:pt idx="389">
                  <c:v>0.55560634491624772</c:v>
                </c:pt>
                <c:pt idx="390">
                  <c:v>0.555410791809688</c:v>
                </c:pt>
                <c:pt idx="391">
                  <c:v>0.55521519846182066</c:v>
                </c:pt>
                <c:pt idx="392">
                  <c:v>0.55501956489907189</c:v>
                </c:pt>
                <c:pt idx="393">
                  <c:v>0.55482389114788211</c:v>
                </c:pt>
                <c:pt idx="394">
                  <c:v>0.55462817723470548</c:v>
                </c:pt>
                <c:pt idx="395">
                  <c:v>0.55443242318601038</c:v>
                </c:pt>
                <c:pt idx="396">
                  <c:v>0.55423662902827953</c:v>
                </c:pt>
                <c:pt idx="397">
                  <c:v>0.55404079478800894</c:v>
                </c:pt>
                <c:pt idx="398">
                  <c:v>0.55384492049170919</c:v>
                </c:pt>
                <c:pt idx="399">
                  <c:v>0.55364900616590473</c:v>
                </c:pt>
                <c:pt idx="400">
                  <c:v>0.553453051837134</c:v>
                </c:pt>
                <c:pt idx="401">
                  <c:v>0.55325705753194943</c:v>
                </c:pt>
                <c:pt idx="402">
                  <c:v>0.55306102327691742</c:v>
                </c:pt>
                <c:pt idx="403">
                  <c:v>0.55286494909861839</c:v>
                </c:pt>
                <c:pt idx="404">
                  <c:v>0.5526688350236465</c:v>
                </c:pt>
                <c:pt idx="405">
                  <c:v>0.55247268107861025</c:v>
                </c:pt>
                <c:pt idx="406">
                  <c:v>0.55227648729013168</c:v>
                </c:pt>
                <c:pt idx="407">
                  <c:v>0.55208025368484703</c:v>
                </c:pt>
                <c:pt idx="408">
                  <c:v>0.55188398028940633</c:v>
                </c:pt>
                <c:pt idx="409">
                  <c:v>0.55168766713047357</c:v>
                </c:pt>
                <c:pt idx="410">
                  <c:v>0.55149131423472675</c:v>
                </c:pt>
                <c:pt idx="411">
                  <c:v>0.5512949216288574</c:v>
                </c:pt>
                <c:pt idx="412">
                  <c:v>0.5510984893395714</c:v>
                </c:pt>
                <c:pt idx="413">
                  <c:v>0.55090201739358835</c:v>
                </c:pt>
                <c:pt idx="414">
                  <c:v>0.55070550581764144</c:v>
                </c:pt>
                <c:pt idx="415">
                  <c:v>0.55050895463847838</c:v>
                </c:pt>
                <c:pt idx="416">
                  <c:v>0.55031236388285998</c:v>
                </c:pt>
                <c:pt idx="417">
                  <c:v>0.55011573357756116</c:v>
                </c:pt>
                <c:pt idx="418">
                  <c:v>0.54991906374937094</c:v>
                </c:pt>
                <c:pt idx="419">
                  <c:v>0.54972235442509187</c:v>
                </c:pt>
                <c:pt idx="420">
                  <c:v>0.5495256056315404</c:v>
                </c:pt>
                <c:pt idx="421">
                  <c:v>0.54932881739554684</c:v>
                </c:pt>
                <c:pt idx="422">
                  <c:v>0.54913198974395505</c:v>
                </c:pt>
                <c:pt idx="423">
                  <c:v>0.5489351227036231</c:v>
                </c:pt>
                <c:pt idx="424">
                  <c:v>0.54873821630142261</c:v>
                </c:pt>
                <c:pt idx="425">
                  <c:v>0.54854127056423907</c:v>
                </c:pt>
                <c:pt idx="426">
                  <c:v>0.54834428551897108</c:v>
                </c:pt>
                <c:pt idx="427">
                  <c:v>0.5481472611925321</c:v>
                </c:pt>
                <c:pt idx="428">
                  <c:v>0.5479501976118486</c:v>
                </c:pt>
                <c:pt idx="429">
                  <c:v>0.54775309480386092</c:v>
                </c:pt>
                <c:pt idx="430">
                  <c:v>0.54755595279552327</c:v>
                </c:pt>
                <c:pt idx="431">
                  <c:v>0.54735877161380331</c:v>
                </c:pt>
                <c:pt idx="432">
                  <c:v>0.54716155128568267</c:v>
                </c:pt>
                <c:pt idx="433">
                  <c:v>0.54696429183815665</c:v>
                </c:pt>
                <c:pt idx="434">
                  <c:v>0.54676699329823386</c:v>
                </c:pt>
                <c:pt idx="435">
                  <c:v>0.54656965569293714</c:v>
                </c:pt>
                <c:pt idx="436">
                  <c:v>0.54637227904930263</c:v>
                </c:pt>
                <c:pt idx="437">
                  <c:v>0.54617486339438048</c:v>
                </c:pt>
                <c:pt idx="438">
                  <c:v>0.54597740875523393</c:v>
                </c:pt>
                <c:pt idx="439">
                  <c:v>0.54577991515894031</c:v>
                </c:pt>
                <c:pt idx="440">
                  <c:v>0.54558238263259051</c:v>
                </c:pt>
                <c:pt idx="441">
                  <c:v>0.54538481120328908</c:v>
                </c:pt>
                <c:pt idx="442">
                  <c:v>0.54518720089815387</c:v>
                </c:pt>
                <c:pt idx="443">
                  <c:v>0.54498955174431674</c:v>
                </c:pt>
                <c:pt idx="444">
                  <c:v>0.54479186376892286</c:v>
                </c:pt>
                <c:pt idx="445">
                  <c:v>0.54459413699913117</c:v>
                </c:pt>
                <c:pt idx="446">
                  <c:v>0.54439637146211417</c:v>
                </c:pt>
                <c:pt idx="447">
                  <c:v>0.54419856718505766</c:v>
                </c:pt>
                <c:pt idx="448">
                  <c:v>0.54400072419516132</c:v>
                </c:pt>
                <c:pt idx="449">
                  <c:v>0.54380284251963829</c:v>
                </c:pt>
                <c:pt idx="450">
                  <c:v>0.5436049221857151</c:v>
                </c:pt>
                <c:pt idx="451">
                  <c:v>0.54340696322063231</c:v>
                </c:pt>
                <c:pt idx="452">
                  <c:v>0.54320896565164334</c:v>
                </c:pt>
                <c:pt idx="453">
                  <c:v>0.54301092950601548</c:v>
                </c:pt>
                <c:pt idx="454">
                  <c:v>0.54281285481102948</c:v>
                </c:pt>
                <c:pt idx="455">
                  <c:v>0.54261474159397938</c:v>
                </c:pt>
                <c:pt idx="456">
                  <c:v>0.54241658988217312</c:v>
                </c:pt>
                <c:pt idx="457">
                  <c:v>0.54221839970293173</c:v>
                </c:pt>
                <c:pt idx="458">
                  <c:v>0.54202017108359013</c:v>
                </c:pt>
                <c:pt idx="459">
                  <c:v>0.54182190405149611</c:v>
                </c:pt>
                <c:pt idx="460">
                  <c:v>0.54162359863401133</c:v>
                </c:pt>
                <c:pt idx="461">
                  <c:v>0.54142525485851078</c:v>
                </c:pt>
                <c:pt idx="462">
                  <c:v>0.5412268727523829</c:v>
                </c:pt>
                <c:pt idx="463">
                  <c:v>0.54102845234302965</c:v>
                </c:pt>
                <c:pt idx="464">
                  <c:v>0.5408299936578661</c:v>
                </c:pt>
                <c:pt idx="465">
                  <c:v>0.54063149672432098</c:v>
                </c:pt>
                <c:pt idx="466">
                  <c:v>0.54043296156983633</c:v>
                </c:pt>
                <c:pt idx="467">
                  <c:v>0.54023438822186765</c:v>
                </c:pt>
                <c:pt idx="468">
                  <c:v>0.54003577670788383</c:v>
                </c:pt>
                <c:pt idx="469">
                  <c:v>0.53983712705536679</c:v>
                </c:pt>
                <c:pt idx="470">
                  <c:v>0.5396384392918121</c:v>
                </c:pt>
                <c:pt idx="471">
                  <c:v>0.53943971344472885</c:v>
                </c:pt>
                <c:pt idx="472">
                  <c:v>0.53924094954163904</c:v>
                </c:pt>
                <c:pt idx="473">
                  <c:v>0.53904214761007818</c:v>
                </c:pt>
                <c:pt idx="474">
                  <c:v>0.53884330767759536</c:v>
                </c:pt>
                <c:pt idx="475">
                  <c:v>0.53864442977175242</c:v>
                </c:pt>
                <c:pt idx="476">
                  <c:v>0.53844551392012518</c:v>
                </c:pt>
                <c:pt idx="477">
                  <c:v>0.53824656015030214</c:v>
                </c:pt>
                <c:pt idx="478">
                  <c:v>0.53804756848988533</c:v>
                </c:pt>
                <c:pt idx="479">
                  <c:v>0.53784853896649021</c:v>
                </c:pt>
                <c:pt idx="480">
                  <c:v>0.53764947160774512</c:v>
                </c:pt>
                <c:pt idx="481">
                  <c:v>0.53745036644129207</c:v>
                </c:pt>
                <c:pt idx="482">
                  <c:v>0.53725122349478593</c:v>
                </c:pt>
                <c:pt idx="483">
                  <c:v>0.53705204279589513</c:v>
                </c:pt>
                <c:pt idx="484">
                  <c:v>0.5368528243723012</c:v>
                </c:pt>
                <c:pt idx="485">
                  <c:v>0.53665356825169874</c:v>
                </c:pt>
                <c:pt idx="486">
                  <c:v>0.53645427446179572</c:v>
                </c:pt>
                <c:pt idx="487">
                  <c:v>0.5362549430303134</c:v>
                </c:pt>
                <c:pt idx="488">
                  <c:v>0.5360555739849856</c:v>
                </c:pt>
                <c:pt idx="489">
                  <c:v>0.53585616735356068</c:v>
                </c:pt>
                <c:pt idx="490">
                  <c:v>0.53565672316379864</c:v>
                </c:pt>
                <c:pt idx="491">
                  <c:v>0.5354572414434734</c:v>
                </c:pt>
                <c:pt idx="492">
                  <c:v>0.53525772222037193</c:v>
                </c:pt>
                <c:pt idx="493">
                  <c:v>0.53505816552229435</c:v>
                </c:pt>
                <c:pt idx="494">
                  <c:v>0.53485857137705417</c:v>
                </c:pt>
                <c:pt idx="495">
                  <c:v>0.53465893981247736</c:v>
                </c:pt>
                <c:pt idx="496">
                  <c:v>0.53445927085640355</c:v>
                </c:pt>
                <c:pt idx="497">
                  <c:v>0.53425956453668511</c:v>
                </c:pt>
                <c:pt idx="498">
                  <c:v>0.53405982088118797</c:v>
                </c:pt>
                <c:pt idx="499">
                  <c:v>0.53386003991779074</c:v>
                </c:pt>
                <c:pt idx="500">
                  <c:v>0.5336602216743852</c:v>
                </c:pt>
                <c:pt idx="501">
                  <c:v>0.53346036617887638</c:v>
                </c:pt>
                <c:pt idx="502">
                  <c:v>0.53326047345918182</c:v>
                </c:pt>
                <c:pt idx="503">
                  <c:v>0.53306054354323307</c:v>
                </c:pt>
                <c:pt idx="504">
                  <c:v>0.53286057645897367</c:v>
                </c:pt>
                <c:pt idx="505">
                  <c:v>0.53266057223436059</c:v>
                </c:pt>
                <c:pt idx="506">
                  <c:v>0.53246053089736434</c:v>
                </c:pt>
                <c:pt idx="507">
                  <c:v>0.53226045247596754</c:v>
                </c:pt>
                <c:pt idx="508">
                  <c:v>0.53206033699816646</c:v>
                </c:pt>
                <c:pt idx="509">
                  <c:v>0.53186018449196992</c:v>
                </c:pt>
                <c:pt idx="510">
                  <c:v>0.53165999498540029</c:v>
                </c:pt>
                <c:pt idx="511">
                  <c:v>0.53145976850649213</c:v>
                </c:pt>
                <c:pt idx="512">
                  <c:v>0.53125950508329378</c:v>
                </c:pt>
                <c:pt idx="513">
                  <c:v>0.53105920474386581</c:v>
                </c:pt>
                <c:pt idx="514">
                  <c:v>0.5308588675162822</c:v>
                </c:pt>
                <c:pt idx="515">
                  <c:v>0.53065849342862959</c:v>
                </c:pt>
                <c:pt idx="516">
                  <c:v>0.53045808250900783</c:v>
                </c:pt>
                <c:pt idx="517">
                  <c:v>0.53025763478552934</c:v>
                </c:pt>
                <c:pt idx="518">
                  <c:v>0.53005715028631983</c:v>
                </c:pt>
                <c:pt idx="519">
                  <c:v>0.52985662903951736</c:v>
                </c:pt>
                <c:pt idx="520">
                  <c:v>0.52965607107327339</c:v>
                </c:pt>
                <c:pt idx="521">
                  <c:v>0.52945547641575197</c:v>
                </c:pt>
                <c:pt idx="522">
                  <c:v>0.52925484509513021</c:v>
                </c:pt>
                <c:pt idx="523">
                  <c:v>0.5290541771395979</c:v>
                </c:pt>
                <c:pt idx="524">
                  <c:v>0.5288534725773576</c:v>
                </c:pt>
                <c:pt idx="525">
                  <c:v>0.52865273143662506</c:v>
                </c:pt>
                <c:pt idx="526">
                  <c:v>0.52845195374562848</c:v>
                </c:pt>
                <c:pt idx="527">
                  <c:v>0.52825113953260916</c:v>
                </c:pt>
                <c:pt idx="528">
                  <c:v>0.52805028882582072</c:v>
                </c:pt>
                <c:pt idx="529">
                  <c:v>0.52784940165353045</c:v>
                </c:pt>
                <c:pt idx="530">
                  <c:v>0.52764847804401749</c:v>
                </c:pt>
                <c:pt idx="531">
                  <c:v>0.52744751802557432</c:v>
                </c:pt>
                <c:pt idx="532">
                  <c:v>0.52724652162650587</c:v>
                </c:pt>
                <c:pt idx="533">
                  <c:v>0.52704548887513036</c:v>
                </c:pt>
                <c:pt idx="534">
                  <c:v>0.52684441979977792</c:v>
                </c:pt>
                <c:pt idx="535">
                  <c:v>0.5266433144287922</c:v>
                </c:pt>
                <c:pt idx="536">
                  <c:v>0.52644217279052929</c:v>
                </c:pt>
                <c:pt idx="537">
                  <c:v>0.52624099491335763</c:v>
                </c:pt>
                <c:pt idx="538">
                  <c:v>0.52603978082565916</c:v>
                </c:pt>
                <c:pt idx="539">
                  <c:v>0.52583853055582774</c:v>
                </c:pt>
                <c:pt idx="540">
                  <c:v>0.52563724413227031</c:v>
                </c:pt>
                <c:pt idx="541">
                  <c:v>0.52543592158340635</c:v>
                </c:pt>
                <c:pt idx="542">
                  <c:v>0.52523456293766835</c:v>
                </c:pt>
                <c:pt idx="543">
                  <c:v>0.52503316822350099</c:v>
                </c:pt>
                <c:pt idx="544">
                  <c:v>0.52483173746936174</c:v>
                </c:pt>
                <c:pt idx="545">
                  <c:v>0.52463027070372081</c:v>
                </c:pt>
                <c:pt idx="546">
                  <c:v>0.5244287679550611</c:v>
                </c:pt>
                <c:pt idx="547">
                  <c:v>0.52422722925187826</c:v>
                </c:pt>
                <c:pt idx="548">
                  <c:v>0.5240256546226798</c:v>
                </c:pt>
                <c:pt idx="549">
                  <c:v>0.52382404409598682</c:v>
                </c:pt>
                <c:pt idx="550">
                  <c:v>0.52362239770033214</c:v>
                </c:pt>
                <c:pt idx="551">
                  <c:v>0.52342071546426194</c:v>
                </c:pt>
                <c:pt idx="552">
                  <c:v>0.52321899741633437</c:v>
                </c:pt>
                <c:pt idx="553">
                  <c:v>0.52301724358512058</c:v>
                </c:pt>
                <c:pt idx="554">
                  <c:v>0.52281545399920393</c:v>
                </c:pt>
                <c:pt idx="555">
                  <c:v>0.52261362868718031</c:v>
                </c:pt>
                <c:pt idx="556">
                  <c:v>0.52241176767765873</c:v>
                </c:pt>
                <c:pt idx="557">
                  <c:v>0.52220987099925986</c:v>
                </c:pt>
                <c:pt idx="558">
                  <c:v>0.52200793868061757</c:v>
                </c:pt>
                <c:pt idx="559">
                  <c:v>0.52180597075037771</c:v>
                </c:pt>
                <c:pt idx="560">
                  <c:v>0.52160396723719926</c:v>
                </c:pt>
                <c:pt idx="561">
                  <c:v>0.52140192816975306</c:v>
                </c:pt>
                <c:pt idx="562">
                  <c:v>0.52119985357672294</c:v>
                </c:pt>
                <c:pt idx="563">
                  <c:v>0.5209977434868045</c:v>
                </c:pt>
                <c:pt idx="564">
                  <c:v>0.52079559792870656</c:v>
                </c:pt>
                <c:pt idx="565">
                  <c:v>0.52059341693115002</c:v>
                </c:pt>
                <c:pt idx="566">
                  <c:v>0.52039120052286825</c:v>
                </c:pt>
                <c:pt idx="567">
                  <c:v>0.52018894873260701</c:v>
                </c:pt>
                <c:pt idx="568">
                  <c:v>0.51998666158912454</c:v>
                </c:pt>
                <c:pt idx="569">
                  <c:v>0.51978433912119149</c:v>
                </c:pt>
                <c:pt idx="570">
                  <c:v>0.51958198135759071</c:v>
                </c:pt>
                <c:pt idx="571">
                  <c:v>0.51937958832711772</c:v>
                </c:pt>
                <c:pt idx="572">
                  <c:v>0.51917716005858028</c:v>
                </c:pt>
                <c:pt idx="573">
                  <c:v>0.51897469658079864</c:v>
                </c:pt>
                <c:pt idx="574">
                  <c:v>0.5187721979226052</c:v>
                </c:pt>
                <c:pt idx="575">
                  <c:v>0.51856966411284489</c:v>
                </c:pt>
                <c:pt idx="576">
                  <c:v>0.5183670951803746</c:v>
                </c:pt>
                <c:pt idx="577">
                  <c:v>0.51816449115406449</c:v>
                </c:pt>
                <c:pt idx="578">
                  <c:v>0.51796185206279555</c:v>
                </c:pt>
                <c:pt idx="579">
                  <c:v>0.51775917793546256</c:v>
                </c:pt>
                <c:pt idx="580">
                  <c:v>0.51755646880097161</c:v>
                </c:pt>
                <c:pt idx="581">
                  <c:v>0.5173537246882417</c:v>
                </c:pt>
                <c:pt idx="582">
                  <c:v>0.51715094562620356</c:v>
                </c:pt>
                <c:pt idx="583">
                  <c:v>0.51694813164380082</c:v>
                </c:pt>
                <c:pt idx="584">
                  <c:v>0.51674528276998855</c:v>
                </c:pt>
                <c:pt idx="585">
                  <c:v>0.51654239903373478</c:v>
                </c:pt>
                <c:pt idx="586">
                  <c:v>0.51633948046401967</c:v>
                </c:pt>
                <c:pt idx="587">
                  <c:v>0.51613652708983515</c:v>
                </c:pt>
                <c:pt idx="588">
                  <c:v>0.51593353894018568</c:v>
                </c:pt>
                <c:pt idx="589">
                  <c:v>0.51573051604408826</c:v>
                </c:pt>
                <c:pt idx="590">
                  <c:v>0.51552745843057146</c:v>
                </c:pt>
                <c:pt idx="591">
                  <c:v>0.5153243661286766</c:v>
                </c:pt>
                <c:pt idx="592">
                  <c:v>0.51512123916745667</c:v>
                </c:pt>
                <c:pt idx="593">
                  <c:v>0.51491807757597718</c:v>
                </c:pt>
                <c:pt idx="594">
                  <c:v>0.51471488138331567</c:v>
                </c:pt>
                <c:pt idx="595">
                  <c:v>0.51451165061856186</c:v>
                </c:pt>
                <c:pt idx="596">
                  <c:v>0.51430838531081746</c:v>
                </c:pt>
                <c:pt idx="597">
                  <c:v>0.51410508548919664</c:v>
                </c:pt>
                <c:pt idx="598">
                  <c:v>0.51390175118282544</c:v>
                </c:pt>
                <c:pt idx="599">
                  <c:v>0.51369838242084209</c:v>
                </c:pt>
                <c:pt idx="600">
                  <c:v>0.51349497923239684</c:v>
                </c:pt>
                <c:pt idx="601">
                  <c:v>0.51329154164665225</c:v>
                </c:pt>
                <c:pt idx="602">
                  <c:v>0.51308806969278253</c:v>
                </c:pt>
                <c:pt idx="603">
                  <c:v>0.51288456339997435</c:v>
                </c:pt>
                <c:pt idx="604">
                  <c:v>0.51268102279742644</c:v>
                </c:pt>
                <c:pt idx="605">
                  <c:v>0.51247744791434902</c:v>
                </c:pt>
                <c:pt idx="606">
                  <c:v>0.51227383877996535</c:v>
                </c:pt>
                <c:pt idx="607">
                  <c:v>0.51207019542350984</c:v>
                </c:pt>
                <c:pt idx="608">
                  <c:v>0.51186651787422921</c:v>
                </c:pt>
                <c:pt idx="609">
                  <c:v>0.51166280616138227</c:v>
                </c:pt>
                <c:pt idx="610">
                  <c:v>0.51145906031423971</c:v>
                </c:pt>
                <c:pt idx="611">
                  <c:v>0.51125528036208445</c:v>
                </c:pt>
                <c:pt idx="612">
                  <c:v>0.51105146633421106</c:v>
                </c:pt>
                <c:pt idx="613">
                  <c:v>0.51084761825992631</c:v>
                </c:pt>
                <c:pt idx="614">
                  <c:v>0.51064373616854852</c:v>
                </c:pt>
                <c:pt idx="615">
                  <c:v>0.51043982008940858</c:v>
                </c:pt>
                <c:pt idx="616">
                  <c:v>0.51023587005184923</c:v>
                </c:pt>
                <c:pt idx="617">
                  <c:v>0.51003188608522443</c:v>
                </c:pt>
                <c:pt idx="618">
                  <c:v>0.5098278682189008</c:v>
                </c:pt>
                <c:pt idx="619">
                  <c:v>0.50962381648225674</c:v>
                </c:pt>
                <c:pt idx="620">
                  <c:v>0.50941973090468229</c:v>
                </c:pt>
                <c:pt idx="621">
                  <c:v>0.50921561151557948</c:v>
                </c:pt>
                <c:pt idx="622">
                  <c:v>0.50901145834436212</c:v>
                </c:pt>
                <c:pt idx="623">
                  <c:v>0.50880727142045656</c:v>
                </c:pt>
                <c:pt idx="624">
                  <c:v>0.50860305077330004</c:v>
                </c:pt>
                <c:pt idx="625">
                  <c:v>0.50839879643234209</c:v>
                </c:pt>
                <c:pt idx="626">
                  <c:v>0.50819450842704428</c:v>
                </c:pt>
                <c:pt idx="627">
                  <c:v>0.50799018678687979</c:v>
                </c:pt>
                <c:pt idx="628">
                  <c:v>0.50778583154133328</c:v>
                </c:pt>
                <c:pt idx="629">
                  <c:v>0.50758144271990191</c:v>
                </c:pt>
                <c:pt idx="630">
                  <c:v>0.5073770203520942</c:v>
                </c:pt>
                <c:pt idx="631">
                  <c:v>0.50717256446743086</c:v>
                </c:pt>
                <c:pt idx="632">
                  <c:v>0.50696807509544339</c:v>
                </c:pt>
                <c:pt idx="633">
                  <c:v>0.50676355226567615</c:v>
                </c:pt>
                <c:pt idx="634">
                  <c:v>0.50655899600768495</c:v>
                </c:pt>
                <c:pt idx="635">
                  <c:v>0.50635440635103701</c:v>
                </c:pt>
                <c:pt idx="636">
                  <c:v>0.50614978332531169</c:v>
                </c:pt>
                <c:pt idx="637">
                  <c:v>0.50594512696009974</c:v>
                </c:pt>
                <c:pt idx="638">
                  <c:v>0.50574043728500384</c:v>
                </c:pt>
                <c:pt idx="639">
                  <c:v>0.5055357143296384</c:v>
                </c:pt>
                <c:pt idx="640">
                  <c:v>0.50533095812362938</c:v>
                </c:pt>
                <c:pt idx="641">
                  <c:v>0.50512616869661442</c:v>
                </c:pt>
                <c:pt idx="642">
                  <c:v>0.50492134607824313</c:v>
                </c:pt>
                <c:pt idx="643">
                  <c:v>0.50471649029817645</c:v>
                </c:pt>
                <c:pt idx="644">
                  <c:v>0.50451160138608697</c:v>
                </c:pt>
                <c:pt idx="645">
                  <c:v>0.50430667937165952</c:v>
                </c:pt>
                <c:pt idx="646">
                  <c:v>0.50410172428458955</c:v>
                </c:pt>
                <c:pt idx="647">
                  <c:v>0.50389673615458475</c:v>
                </c:pt>
                <c:pt idx="648">
                  <c:v>0.50369171501136467</c:v>
                </c:pt>
                <c:pt idx="649">
                  <c:v>0.50348666088465999</c:v>
                </c:pt>
                <c:pt idx="650">
                  <c:v>0.50328157380421301</c:v>
                </c:pt>
                <c:pt idx="651">
                  <c:v>0.50307645379977795</c:v>
                </c:pt>
                <c:pt idx="652">
                  <c:v>0.50287130090112042</c:v>
                </c:pt>
                <c:pt idx="653">
                  <c:v>0.50266611513801751</c:v>
                </c:pt>
                <c:pt idx="654">
                  <c:v>0.50246089654025794</c:v>
                </c:pt>
                <c:pt idx="655">
                  <c:v>0.50225564513764176</c:v>
                </c:pt>
                <c:pt idx="656">
                  <c:v>0.5020503609599809</c:v>
                </c:pt>
                <c:pt idx="657">
                  <c:v>0.50184504403709884</c:v>
                </c:pt>
                <c:pt idx="658">
                  <c:v>0.50163969439883016</c:v>
                </c:pt>
                <c:pt idx="659">
                  <c:v>0.50143431207502143</c:v>
                </c:pt>
                <c:pt idx="660">
                  <c:v>0.5012288970955302</c:v>
                </c:pt>
                <c:pt idx="661">
                  <c:v>0.50102344949022593</c:v>
                </c:pt>
                <c:pt idx="662">
                  <c:v>0.50081796928898947</c:v>
                </c:pt>
                <c:pt idx="663">
                  <c:v>0.50061245652171271</c:v>
                </c:pt>
                <c:pt idx="664">
                  <c:v>0.50040691121829961</c:v>
                </c:pt>
                <c:pt idx="665">
                  <c:v>0.50020133340866535</c:v>
                </c:pt>
                <c:pt idx="666">
                  <c:v>0.49999572312273621</c:v>
                </c:pt>
                <c:pt idx="667">
                  <c:v>0.49979008039045048</c:v>
                </c:pt>
                <c:pt idx="668">
                  <c:v>0.49958440524175735</c:v>
                </c:pt>
                <c:pt idx="669">
                  <c:v>0.49937869770661769</c:v>
                </c:pt>
                <c:pt idx="670">
                  <c:v>0.49917295781500348</c:v>
                </c:pt>
                <c:pt idx="671">
                  <c:v>0.49896718559689857</c:v>
                </c:pt>
                <c:pt idx="672">
                  <c:v>0.49876138108229762</c:v>
                </c:pt>
                <c:pt idx="673">
                  <c:v>0.49855554430120713</c:v>
                </c:pt>
                <c:pt idx="674">
                  <c:v>0.49834967528364454</c:v>
                </c:pt>
                <c:pt idx="675">
                  <c:v>0.49814377405963889</c:v>
                </c:pt>
                <c:pt idx="676">
                  <c:v>0.49793784065923041</c:v>
                </c:pt>
                <c:pt idx="677">
                  <c:v>0.49773187511247091</c:v>
                </c:pt>
                <c:pt idx="678">
                  <c:v>0.49752587744942312</c:v>
                </c:pt>
                <c:pt idx="679">
                  <c:v>0.49731984770016135</c:v>
                </c:pt>
                <c:pt idx="680">
                  <c:v>0.49711378589477101</c:v>
                </c:pt>
                <c:pt idx="681">
                  <c:v>0.496907692063349</c:v>
                </c:pt>
                <c:pt idx="682">
                  <c:v>0.4967015662360032</c:v>
                </c:pt>
                <c:pt idx="683">
                  <c:v>0.496495408442853</c:v>
                </c:pt>
                <c:pt idx="684">
                  <c:v>0.49628921871402909</c:v>
                </c:pt>
                <c:pt idx="685">
                  <c:v>0.49608299707967279</c:v>
                </c:pt>
                <c:pt idx="686">
                  <c:v>0.49587674356993761</c:v>
                </c:pt>
                <c:pt idx="687">
                  <c:v>0.49567045821498751</c:v>
                </c:pt>
                <c:pt idx="688">
                  <c:v>0.49546414104499786</c:v>
                </c:pt>
                <c:pt idx="689">
                  <c:v>0.49525779209015541</c:v>
                </c:pt>
                <c:pt idx="690">
                  <c:v>0.49505141138065795</c:v>
                </c:pt>
                <c:pt idx="691">
                  <c:v>0.49484499894671441</c:v>
                </c:pt>
                <c:pt idx="692">
                  <c:v>0.49463855481854485</c:v>
                </c:pt>
                <c:pt idx="693">
                  <c:v>0.49443207902638059</c:v>
                </c:pt>
                <c:pt idx="694">
                  <c:v>0.4942255716004641</c:v>
                </c:pt>
                <c:pt idx="695">
                  <c:v>0.49401903257104901</c:v>
                </c:pt>
                <c:pt idx="696">
                  <c:v>0.49381246196839967</c:v>
                </c:pt>
                <c:pt idx="697">
                  <c:v>0.49360585982279209</c:v>
                </c:pt>
                <c:pt idx="698">
                  <c:v>0.49339922616451315</c:v>
                </c:pt>
                <c:pt idx="699">
                  <c:v>0.49319256102386083</c:v>
                </c:pt>
                <c:pt idx="700">
                  <c:v>0.49298586443114406</c:v>
                </c:pt>
                <c:pt idx="701">
                  <c:v>0.49277913641668308</c:v>
                </c:pt>
                <c:pt idx="702">
                  <c:v>0.49257237701080897</c:v>
                </c:pt>
                <c:pt idx="703">
                  <c:v>0.49236558624386406</c:v>
                </c:pt>
                <c:pt idx="704">
                  <c:v>0.49215876414620141</c:v>
                </c:pt>
                <c:pt idx="705">
                  <c:v>0.49195191074818551</c:v>
                </c:pt>
                <c:pt idx="706">
                  <c:v>0.49174502608019161</c:v>
                </c:pt>
                <c:pt idx="707">
                  <c:v>0.49153811017260585</c:v>
                </c:pt>
                <c:pt idx="708">
                  <c:v>0.49133116305582575</c:v>
                </c:pt>
                <c:pt idx="709">
                  <c:v>0.49112418476025954</c:v>
                </c:pt>
                <c:pt idx="710">
                  <c:v>0.49091717531632639</c:v>
                </c:pt>
                <c:pt idx="711">
                  <c:v>0.49071013475445657</c:v>
                </c:pt>
                <c:pt idx="712">
                  <c:v>0.49050306310509129</c:v>
                </c:pt>
                <c:pt idx="713">
                  <c:v>0.49029596039868262</c:v>
                </c:pt>
                <c:pt idx="714">
                  <c:v>0.49008882666569359</c:v>
                </c:pt>
                <c:pt idx="715">
                  <c:v>0.48988166193659827</c:v>
                </c:pt>
                <c:pt idx="716">
                  <c:v>0.48967446624188138</c:v>
                </c:pt>
                <c:pt idx="717">
                  <c:v>0.48946723961203897</c:v>
                </c:pt>
                <c:pt idx="718">
                  <c:v>0.48925998207757737</c:v>
                </c:pt>
                <c:pt idx="719">
                  <c:v>0.48905269366901449</c:v>
                </c:pt>
                <c:pt idx="720">
                  <c:v>0.48884537441687836</c:v>
                </c:pt>
                <c:pt idx="721">
                  <c:v>0.48863802435170861</c:v>
                </c:pt>
                <c:pt idx="722">
                  <c:v>0.4884306435040553</c:v>
                </c:pt>
                <c:pt idx="723">
                  <c:v>0.48822323190447925</c:v>
                </c:pt>
                <c:pt idx="724">
                  <c:v>0.48801578958355235</c:v>
                </c:pt>
                <c:pt idx="725">
                  <c:v>0.48780831657185725</c:v>
                </c:pt>
                <c:pt idx="726">
                  <c:v>0.4876008128999873</c:v>
                </c:pt>
                <c:pt idx="727">
                  <c:v>0.48739327859854675</c:v>
                </c:pt>
                <c:pt idx="728">
                  <c:v>0.48718571369815061</c:v>
                </c:pt>
                <c:pt idx="729">
                  <c:v>0.48697811822942461</c:v>
                </c:pt>
                <c:pt idx="730">
                  <c:v>0.48677049222300522</c:v>
                </c:pt>
                <c:pt idx="731">
                  <c:v>0.48656283570953979</c:v>
                </c:pt>
                <c:pt idx="732">
                  <c:v>0.48635514871968644</c:v>
                </c:pt>
                <c:pt idx="733">
                  <c:v>0.48614743128411381</c:v>
                </c:pt>
                <c:pt idx="734">
                  <c:v>0.48593968343350152</c:v>
                </c:pt>
                <c:pt idx="735">
                  <c:v>0.48573190519853954</c:v>
                </c:pt>
                <c:pt idx="736">
                  <c:v>0.48552409660992901</c:v>
                </c:pt>
                <c:pt idx="737">
                  <c:v>0.48531625769838149</c:v>
                </c:pt>
                <c:pt idx="738">
                  <c:v>0.48510838849461907</c:v>
                </c:pt>
                <c:pt idx="739">
                  <c:v>0.48490048902937494</c:v>
                </c:pt>
                <c:pt idx="740">
                  <c:v>0.48469255933339234</c:v>
                </c:pt>
                <c:pt idx="741">
                  <c:v>0.48448459943742594</c:v>
                </c:pt>
                <c:pt idx="742">
                  <c:v>0.48427660937224015</c:v>
                </c:pt>
                <c:pt idx="743">
                  <c:v>0.48406858916861095</c:v>
                </c:pt>
                <c:pt idx="744">
                  <c:v>0.48386053885732416</c:v>
                </c:pt>
                <c:pt idx="745">
                  <c:v>0.48365245846917654</c:v>
                </c:pt>
                <c:pt idx="746">
                  <c:v>0.48344434803497549</c:v>
                </c:pt>
                <c:pt idx="747">
                  <c:v>0.48323620758553876</c:v>
                </c:pt>
                <c:pt idx="748">
                  <c:v>0.48302803715169512</c:v>
                </c:pt>
                <c:pt idx="749">
                  <c:v>0.48281983676428331</c:v>
                </c:pt>
                <c:pt idx="750">
                  <c:v>0.48261160645415313</c:v>
                </c:pt>
                <c:pt idx="751">
                  <c:v>0.48240334625216447</c:v>
                </c:pt>
                <c:pt idx="752">
                  <c:v>0.48219505618918845</c:v>
                </c:pt>
                <c:pt idx="753">
                  <c:v>0.48198673629610583</c:v>
                </c:pt>
                <c:pt idx="754">
                  <c:v>0.4817783866038084</c:v>
                </c:pt>
                <c:pt idx="755">
                  <c:v>0.48157000714319848</c:v>
                </c:pt>
                <c:pt idx="756">
                  <c:v>0.48136159794518862</c:v>
                </c:pt>
                <c:pt idx="757">
                  <c:v>0.48115315904070194</c:v>
                </c:pt>
                <c:pt idx="758">
                  <c:v>0.48094469046067229</c:v>
                </c:pt>
                <c:pt idx="759">
                  <c:v>0.48073619223604347</c:v>
                </c:pt>
                <c:pt idx="760">
                  <c:v>0.48052766439777023</c:v>
                </c:pt>
                <c:pt idx="761">
                  <c:v>0.48031910697681757</c:v>
                </c:pt>
                <c:pt idx="762">
                  <c:v>0.4801105200041606</c:v>
                </c:pt>
                <c:pt idx="763">
                  <c:v>0.47990190351078527</c:v>
                </c:pt>
                <c:pt idx="764">
                  <c:v>0.47969325752768782</c:v>
                </c:pt>
                <c:pt idx="765">
                  <c:v>0.47948458208587491</c:v>
                </c:pt>
                <c:pt idx="766">
                  <c:v>0.47927587721636333</c:v>
                </c:pt>
                <c:pt idx="767">
                  <c:v>0.47906714295018055</c:v>
                </c:pt>
                <c:pt idx="768">
                  <c:v>0.47885837931836428</c:v>
                </c:pt>
                <c:pt idx="769">
                  <c:v>0.47864958635196247</c:v>
                </c:pt>
                <c:pt idx="770">
                  <c:v>0.47844076408203362</c:v>
                </c:pt>
                <c:pt idx="771">
                  <c:v>0.47823191253964648</c:v>
                </c:pt>
                <c:pt idx="772">
                  <c:v>0.47802303175588012</c:v>
                </c:pt>
                <c:pt idx="773">
                  <c:v>0.47781412176182364</c:v>
                </c:pt>
                <c:pt idx="774">
                  <c:v>0.47760518258857693</c:v>
                </c:pt>
                <c:pt idx="775">
                  <c:v>0.47739621426724987</c:v>
                </c:pt>
                <c:pt idx="776">
                  <c:v>0.47718721682896253</c:v>
                </c:pt>
                <c:pt idx="777">
                  <c:v>0.47697819030484562</c:v>
                </c:pt>
                <c:pt idx="778">
                  <c:v>0.4767691347260396</c:v>
                </c:pt>
                <c:pt idx="779">
                  <c:v>0.47656005012369568</c:v>
                </c:pt>
                <c:pt idx="780">
                  <c:v>0.4763509365289747</c:v>
                </c:pt>
                <c:pt idx="781">
                  <c:v>0.47614179397304845</c:v>
                </c:pt>
                <c:pt idx="782">
                  <c:v>0.47593262248709828</c:v>
                </c:pt>
                <c:pt idx="783">
                  <c:v>0.47572342210231611</c:v>
                </c:pt>
                <c:pt idx="784">
                  <c:v>0.47551419284990409</c:v>
                </c:pt>
                <c:pt idx="785">
                  <c:v>0.47530493476107416</c:v>
                </c:pt>
                <c:pt idx="786">
                  <c:v>0.47509564786704889</c:v>
                </c:pt>
                <c:pt idx="787">
                  <c:v>0.47488633219906062</c:v>
                </c:pt>
                <c:pt idx="788">
                  <c:v>0.4746769877883521</c:v>
                </c:pt>
                <c:pt idx="789">
                  <c:v>0.47446761466617599</c:v>
                </c:pt>
                <c:pt idx="790">
                  <c:v>0.47425821286379538</c:v>
                </c:pt>
                <c:pt idx="791">
                  <c:v>0.47404878241248327</c:v>
                </c:pt>
                <c:pt idx="792">
                  <c:v>0.47383932334352263</c:v>
                </c:pt>
                <c:pt idx="793">
                  <c:v>0.47362983568820693</c:v>
                </c:pt>
                <c:pt idx="794">
                  <c:v>0.47342031947783919</c:v>
                </c:pt>
                <c:pt idx="795">
                  <c:v>0.47321077474373296</c:v>
                </c:pt>
                <c:pt idx="796">
                  <c:v>0.47300120151721153</c:v>
                </c:pt>
                <c:pt idx="797">
                  <c:v>0.47279159982960856</c:v>
                </c:pt>
                <c:pt idx="798">
                  <c:v>0.47258196971226751</c:v>
                </c:pt>
                <c:pt idx="799">
                  <c:v>0.47237231119654177</c:v>
                </c:pt>
                <c:pt idx="800">
                  <c:v>0.47216262431379497</c:v>
                </c:pt>
                <c:pt idx="801">
                  <c:v>0.47195290909540077</c:v>
                </c:pt>
                <c:pt idx="802">
                  <c:v>0.47174316557274243</c:v>
                </c:pt>
                <c:pt idx="803">
                  <c:v>0.47153339377721387</c:v>
                </c:pt>
                <c:pt idx="804">
                  <c:v>0.47132359374021832</c:v>
                </c:pt>
                <c:pt idx="805">
                  <c:v>0.47111376549316936</c:v>
                </c:pt>
                <c:pt idx="806">
                  <c:v>0.47090390906749041</c:v>
                </c:pt>
                <c:pt idx="807">
                  <c:v>0.47069402449461484</c:v>
                </c:pt>
                <c:pt idx="808">
                  <c:v>0.47048411180598587</c:v>
                </c:pt>
                <c:pt idx="809">
                  <c:v>0.4702741710330568</c:v>
                </c:pt>
                <c:pt idx="810">
                  <c:v>0.47006420220729067</c:v>
                </c:pt>
                <c:pt idx="811">
                  <c:v>0.46985420536016032</c:v>
                </c:pt>
                <c:pt idx="812">
                  <c:v>0.46964418052314916</c:v>
                </c:pt>
                <c:pt idx="813">
                  <c:v>0.46943412772774934</c:v>
                </c:pt>
                <c:pt idx="814">
                  <c:v>0.46922404700546383</c:v>
                </c:pt>
                <c:pt idx="815">
                  <c:v>0.46901393838780503</c:v>
                </c:pt>
                <c:pt idx="816">
                  <c:v>0.46880380190629534</c:v>
                </c:pt>
                <c:pt idx="817">
                  <c:v>0.46859363759246686</c:v>
                </c:pt>
                <c:pt idx="818">
                  <c:v>0.46838344547786154</c:v>
                </c:pt>
                <c:pt idx="819">
                  <c:v>0.46817322559403124</c:v>
                </c:pt>
                <c:pt idx="820">
                  <c:v>0.46796297797253739</c:v>
                </c:pt>
                <c:pt idx="821">
                  <c:v>0.46775270264495139</c:v>
                </c:pt>
                <c:pt idx="822">
                  <c:v>0.4675423996428546</c:v>
                </c:pt>
                <c:pt idx="823">
                  <c:v>0.46733206899783769</c:v>
                </c:pt>
                <c:pt idx="824">
                  <c:v>0.46712171074150144</c:v>
                </c:pt>
                <c:pt idx="825">
                  <c:v>0.46691132490545628</c:v>
                </c:pt>
                <c:pt idx="826">
                  <c:v>0.4667009115213222</c:v>
                </c:pt>
                <c:pt idx="827">
                  <c:v>0.46649047062072918</c:v>
                </c:pt>
                <c:pt idx="828">
                  <c:v>0.46628000223531679</c:v>
                </c:pt>
                <c:pt idx="829">
                  <c:v>0.46606950639673439</c:v>
                </c:pt>
                <c:pt idx="830">
                  <c:v>0.46585898313664076</c:v>
                </c:pt>
                <c:pt idx="831">
                  <c:v>0.46564843248670451</c:v>
                </c:pt>
                <c:pt idx="832">
                  <c:v>0.46543785447860414</c:v>
                </c:pt>
                <c:pt idx="833">
                  <c:v>0.46522724914402752</c:v>
                </c:pt>
                <c:pt idx="834">
                  <c:v>0.46501661651467213</c:v>
                </c:pt>
                <c:pt idx="835">
                  <c:v>0.46480595662224544</c:v>
                </c:pt>
                <c:pt idx="836">
                  <c:v>0.46459526949846425</c:v>
                </c:pt>
                <c:pt idx="837">
                  <c:v>0.46438455517505495</c:v>
                </c:pt>
                <c:pt idx="838">
                  <c:v>0.46417381368375377</c:v>
                </c:pt>
                <c:pt idx="839">
                  <c:v>0.46396304505630614</c:v>
                </c:pt>
                <c:pt idx="840">
                  <c:v>0.46375224932446751</c:v>
                </c:pt>
                <c:pt idx="841">
                  <c:v>0.46354142652000252</c:v>
                </c:pt>
                <c:pt idx="842">
                  <c:v>0.4633305766746858</c:v>
                </c:pt>
                <c:pt idx="843">
                  <c:v>0.46311969982030093</c:v>
                </c:pt>
                <c:pt idx="844">
                  <c:v>0.46290879598864165</c:v>
                </c:pt>
                <c:pt idx="845">
                  <c:v>0.46269786521151079</c:v>
                </c:pt>
                <c:pt idx="846">
                  <c:v>0.46248690752072091</c:v>
                </c:pt>
                <c:pt idx="847">
                  <c:v>0.46227592294809383</c:v>
                </c:pt>
                <c:pt idx="848">
                  <c:v>0.46206491152546131</c:v>
                </c:pt>
                <c:pt idx="849">
                  <c:v>0.46185387328466421</c:v>
                </c:pt>
                <c:pt idx="850">
                  <c:v>0.46164280825755283</c:v>
                </c:pt>
                <c:pt idx="851">
                  <c:v>0.46143171647598707</c:v>
                </c:pt>
                <c:pt idx="852">
                  <c:v>0.46122059797183651</c:v>
                </c:pt>
                <c:pt idx="853">
                  <c:v>0.46100945277697974</c:v>
                </c:pt>
                <c:pt idx="854">
                  <c:v>0.46079828092330488</c:v>
                </c:pt>
                <c:pt idx="855">
                  <c:v>0.46058708244270985</c:v>
                </c:pt>
                <c:pt idx="856">
                  <c:v>0.46037585736710129</c:v>
                </c:pt>
                <c:pt idx="857">
                  <c:v>0.46016460572839574</c:v>
                </c:pt>
                <c:pt idx="858">
                  <c:v>0.45995332755851914</c:v>
                </c:pt>
                <c:pt idx="859">
                  <c:v>0.45974202288940652</c:v>
                </c:pt>
                <c:pt idx="860">
                  <c:v>0.45953069175300237</c:v>
                </c:pt>
                <c:pt idx="861">
                  <c:v>0.45931933418126064</c:v>
                </c:pt>
                <c:pt idx="862">
                  <c:v>0.45910795020614442</c:v>
                </c:pt>
                <c:pt idx="863">
                  <c:v>0.45889653985962636</c:v>
                </c:pt>
                <c:pt idx="864">
                  <c:v>0.45868510317368827</c:v>
                </c:pt>
                <c:pt idx="865">
                  <c:v>0.45847364018032127</c:v>
                </c:pt>
                <c:pt idx="866">
                  <c:v>0.45826215091152572</c:v>
                </c:pt>
                <c:pt idx="867">
                  <c:v>0.45805063539931157</c:v>
                </c:pt>
                <c:pt idx="868">
                  <c:v>0.45783909367569742</c:v>
                </c:pt>
                <c:pt idx="869">
                  <c:v>0.45762752577271193</c:v>
                </c:pt>
                <c:pt idx="870">
                  <c:v>0.45741593172239231</c:v>
                </c:pt>
                <c:pt idx="871">
                  <c:v>0.45720431155678543</c:v>
                </c:pt>
                <c:pt idx="872">
                  <c:v>0.45699266530794719</c:v>
                </c:pt>
                <c:pt idx="873">
                  <c:v>0.45678099300794289</c:v>
                </c:pt>
                <c:pt idx="874">
                  <c:v>0.45656929468884677</c:v>
                </c:pt>
                <c:pt idx="875">
                  <c:v>0.45635757038274233</c:v>
                </c:pt>
                <c:pt idx="876">
                  <c:v>0.4561458201217225</c:v>
                </c:pt>
                <c:pt idx="877">
                  <c:v>0.45593404393788911</c:v>
                </c:pt>
                <c:pt idx="878">
                  <c:v>0.45572224186335336</c:v>
                </c:pt>
                <c:pt idx="879">
                  <c:v>0.45551041393023523</c:v>
                </c:pt>
                <c:pt idx="880">
                  <c:v>0.45529856017066439</c:v>
                </c:pt>
                <c:pt idx="881">
                  <c:v>0.45508668061677904</c:v>
                </c:pt>
                <c:pt idx="882">
                  <c:v>0.45487477530072695</c:v>
                </c:pt>
                <c:pt idx="883">
                  <c:v>0.4546628442546648</c:v>
                </c:pt>
                <c:pt idx="884">
                  <c:v>0.45445088751075841</c:v>
                </c:pt>
                <c:pt idx="885">
                  <c:v>0.45423890510118264</c:v>
                </c:pt>
                <c:pt idx="886">
                  <c:v>0.45402689705812138</c:v>
                </c:pt>
                <c:pt idx="887">
                  <c:v>0.4538148634137677</c:v>
                </c:pt>
                <c:pt idx="888">
                  <c:v>0.45360280420032373</c:v>
                </c:pt>
                <c:pt idx="889">
                  <c:v>0.45339071945000048</c:v>
                </c:pt>
                <c:pt idx="890">
                  <c:v>0.45317860919501807</c:v>
                </c:pt>
                <c:pt idx="891">
                  <c:v>0.45296647346760571</c:v>
                </c:pt>
                <c:pt idx="892">
                  <c:v>0.45275431230000146</c:v>
                </c:pt>
                <c:pt idx="893">
                  <c:v>0.45254212572445246</c:v>
                </c:pt>
                <c:pt idx="894">
                  <c:v>0.45232991377321491</c:v>
                </c:pt>
                <c:pt idx="895">
                  <c:v>0.45211767647855372</c:v>
                </c:pt>
                <c:pt idx="896">
                  <c:v>0.45190541387274308</c:v>
                </c:pt>
                <c:pt idx="897">
                  <c:v>0.45169312598806577</c:v>
                </c:pt>
                <c:pt idx="898">
                  <c:v>0.45148081285681413</c:v>
                </c:pt>
                <c:pt idx="899">
                  <c:v>0.45126847451128865</c:v>
                </c:pt>
                <c:pt idx="900">
                  <c:v>0.45105611098379927</c:v>
                </c:pt>
                <c:pt idx="901">
                  <c:v>0.45084372230666458</c:v>
                </c:pt>
                <c:pt idx="902">
                  <c:v>0.450631308512212</c:v>
                </c:pt>
                <c:pt idx="903">
                  <c:v>0.45041886963277822</c:v>
                </c:pt>
                <c:pt idx="904">
                  <c:v>0.45020640570070841</c:v>
                </c:pt>
                <c:pt idx="905">
                  <c:v>0.44999391674835687</c:v>
                </c:pt>
                <c:pt idx="906">
                  <c:v>0.44978140280808637</c:v>
                </c:pt>
                <c:pt idx="907">
                  <c:v>0.44956886391226886</c:v>
                </c:pt>
                <c:pt idx="908">
                  <c:v>0.44935630009328509</c:v>
                </c:pt>
                <c:pt idx="909">
                  <c:v>0.44914371138352444</c:v>
                </c:pt>
                <c:pt idx="910">
                  <c:v>0.44893109781538526</c:v>
                </c:pt>
                <c:pt idx="911">
                  <c:v>0.44871845942127464</c:v>
                </c:pt>
                <c:pt idx="912">
                  <c:v>0.44850579623360831</c:v>
                </c:pt>
                <c:pt idx="913">
                  <c:v>0.44829310828481095</c:v>
                </c:pt>
                <c:pt idx="914">
                  <c:v>0.44808039560731588</c:v>
                </c:pt>
                <c:pt idx="915">
                  <c:v>0.44786765823356539</c:v>
                </c:pt>
                <c:pt idx="916">
                  <c:v>0.44765489619601034</c:v>
                </c:pt>
                <c:pt idx="917">
                  <c:v>0.44744210952711011</c:v>
                </c:pt>
                <c:pt idx="918">
                  <c:v>0.44722929825933311</c:v>
                </c:pt>
                <c:pt idx="919">
                  <c:v>0.44701646242515641</c:v>
                </c:pt>
                <c:pt idx="920">
                  <c:v>0.44680360205706554</c:v>
                </c:pt>
                <c:pt idx="921">
                  <c:v>0.44659071718755489</c:v>
                </c:pt>
                <c:pt idx="922">
                  <c:v>0.44637780784912756</c:v>
                </c:pt>
                <c:pt idx="923">
                  <c:v>0.44616487407429511</c:v>
                </c:pt>
                <c:pt idx="924">
                  <c:v>0.44595191589557803</c:v>
                </c:pt>
                <c:pt idx="925">
                  <c:v>0.44573893334550518</c:v>
                </c:pt>
                <c:pt idx="926">
                  <c:v>0.44552592645661415</c:v>
                </c:pt>
                <c:pt idx="927">
                  <c:v>0.44531289526145107</c:v>
                </c:pt>
                <c:pt idx="928">
                  <c:v>0.44509983979257101</c:v>
                </c:pt>
                <c:pt idx="929">
                  <c:v>0.44488676008253669</c:v>
                </c:pt>
                <c:pt idx="930">
                  <c:v>0.44467365616392091</c:v>
                </c:pt>
                <c:pt idx="931">
                  <c:v>0.44446052806930358</c:v>
                </c:pt>
                <c:pt idx="932">
                  <c:v>0.44424737583127405</c:v>
                </c:pt>
                <c:pt idx="933">
                  <c:v>0.44403419948242984</c:v>
                </c:pt>
                <c:pt idx="934">
                  <c:v>0.44382099905537709</c:v>
                </c:pt>
                <c:pt idx="935">
                  <c:v>0.44360777458273054</c:v>
                </c:pt>
                <c:pt idx="936">
                  <c:v>0.44339452609711322</c:v>
                </c:pt>
                <c:pt idx="937">
                  <c:v>0.44318125363115685</c:v>
                </c:pt>
                <c:pt idx="938">
                  <c:v>0.44296795721750171</c:v>
                </c:pt>
                <c:pt idx="939">
                  <c:v>0.44275463688879629</c:v>
                </c:pt>
                <c:pt idx="940">
                  <c:v>0.44254129267769765</c:v>
                </c:pt>
                <c:pt idx="941">
                  <c:v>0.44232792461687143</c:v>
                </c:pt>
                <c:pt idx="942">
                  <c:v>0.44211453273899159</c:v>
                </c:pt>
                <c:pt idx="943">
                  <c:v>0.44190111707674073</c:v>
                </c:pt>
                <c:pt idx="944">
                  <c:v>0.44168767766280942</c:v>
                </c:pt>
                <c:pt idx="945">
                  <c:v>0.44147421452989705</c:v>
                </c:pt>
                <c:pt idx="946">
                  <c:v>0.44126072771071106</c:v>
                </c:pt>
                <c:pt idx="947">
                  <c:v>0.4410472172379678</c:v>
                </c:pt>
                <c:pt idx="948">
                  <c:v>0.44083368314439136</c:v>
                </c:pt>
                <c:pt idx="949">
                  <c:v>0.44062012546271462</c:v>
                </c:pt>
                <c:pt idx="950">
                  <c:v>0.44040654422567865</c:v>
                </c:pt>
                <c:pt idx="951">
                  <c:v>0.440192939466033</c:v>
                </c:pt>
                <c:pt idx="952">
                  <c:v>0.43997931121653527</c:v>
                </c:pt>
                <c:pt idx="953">
                  <c:v>0.43976565950995167</c:v>
                </c:pt>
                <c:pt idx="954">
                  <c:v>0.43955198437905657</c:v>
                </c:pt>
                <c:pt idx="955">
                  <c:v>0.43933828585663254</c:v>
                </c:pt>
                <c:pt idx="956">
                  <c:v>0.43912456397547056</c:v>
                </c:pt>
                <c:pt idx="957">
                  <c:v>0.43891081876837001</c:v>
                </c:pt>
                <c:pt idx="958">
                  <c:v>0.43869705026813838</c:v>
                </c:pt>
                <c:pt idx="959">
                  <c:v>0.43848325850759118</c:v>
                </c:pt>
                <c:pt idx="960">
                  <c:v>0.4382694435195526</c:v>
                </c:pt>
                <c:pt idx="961">
                  <c:v>0.43805560533685489</c:v>
                </c:pt>
                <c:pt idx="962">
                  <c:v>0.43784174399233816</c:v>
                </c:pt>
                <c:pt idx="963">
                  <c:v>0.43762785951885119</c:v>
                </c:pt>
                <c:pt idx="964">
                  <c:v>0.43741395194925087</c:v>
                </c:pt>
                <c:pt idx="965">
                  <c:v>0.43720002131640212</c:v>
                </c:pt>
                <c:pt idx="966">
                  <c:v>0.4369860676531781</c:v>
                </c:pt>
                <c:pt idx="967">
                  <c:v>0.43677209099246006</c:v>
                </c:pt>
                <c:pt idx="968">
                  <c:v>0.43655809136713758</c:v>
                </c:pt>
                <c:pt idx="969">
                  <c:v>0.43634406881010801</c:v>
                </c:pt>
                <c:pt idx="970">
                  <c:v>0.43613002335427731</c:v>
                </c:pt>
                <c:pt idx="971">
                  <c:v>0.43591595503255931</c:v>
                </c:pt>
                <c:pt idx="972">
                  <c:v>0.43570186387787563</c:v>
                </c:pt>
                <c:pt idx="973">
                  <c:v>0.43548774992315659</c:v>
                </c:pt>
                <c:pt idx="974">
                  <c:v>0.43527361320134006</c:v>
                </c:pt>
                <c:pt idx="975">
                  <c:v>0.43505945374537247</c:v>
                </c:pt>
                <c:pt idx="976">
                  <c:v>0.43484527158820768</c:v>
                </c:pt>
                <c:pt idx="977">
                  <c:v>0.43463106676280805</c:v>
                </c:pt>
                <c:pt idx="978">
                  <c:v>0.43441683930214386</c:v>
                </c:pt>
                <c:pt idx="979">
                  <c:v>0.43420258923919358</c:v>
                </c:pt>
                <c:pt idx="980">
                  <c:v>0.4339883166069432</c:v>
                </c:pt>
                <c:pt idx="981">
                  <c:v>0.43377402143838717</c:v>
                </c:pt>
                <c:pt idx="982">
                  <c:v>0.43355970376652775</c:v>
                </c:pt>
                <c:pt idx="983">
                  <c:v>0.43334536362437526</c:v>
                </c:pt>
                <c:pt idx="984">
                  <c:v>0.43313100104494778</c:v>
                </c:pt>
                <c:pt idx="985">
                  <c:v>0.43291661606127169</c:v>
                </c:pt>
                <c:pt idx="986">
                  <c:v>0.43270220870638082</c:v>
                </c:pt>
                <c:pt idx="987">
                  <c:v>0.43248777901331731</c:v>
                </c:pt>
                <c:pt idx="988">
                  <c:v>0.43227332701513116</c:v>
                </c:pt>
                <c:pt idx="989">
                  <c:v>0.43205885274488015</c:v>
                </c:pt>
                <c:pt idx="990">
                  <c:v>0.43184435623563011</c:v>
                </c:pt>
                <c:pt idx="991">
                  <c:v>0.43162983752045453</c:v>
                </c:pt>
                <c:pt idx="992">
                  <c:v>0.431415296632435</c:v>
                </c:pt>
                <c:pt idx="993">
                  <c:v>0.43120073360466094</c:v>
                </c:pt>
                <c:pt idx="994">
                  <c:v>0.43098614847022942</c:v>
                </c:pt>
                <c:pt idx="995">
                  <c:v>0.43077154126224554</c:v>
                </c:pt>
                <c:pt idx="996">
                  <c:v>0.43055691201382207</c:v>
                </c:pt>
                <c:pt idx="997">
                  <c:v>0.43034226075807974</c:v>
                </c:pt>
                <c:pt idx="998">
                  <c:v>0.43012758752814717</c:v>
                </c:pt>
                <c:pt idx="999">
                  <c:v>0.42991289235716046</c:v>
                </c:pt>
                <c:pt idx="1000">
                  <c:v>0.42969817527826365</c:v>
                </c:pt>
                <c:pt idx="1001">
                  <c:v>0.42948343632460845</c:v>
                </c:pt>
                <c:pt idx="1002">
                  <c:v>0.42926867552935466</c:v>
                </c:pt>
                <c:pt idx="1003">
                  <c:v>0.42905389292566942</c:v>
                </c:pt>
                <c:pt idx="1004">
                  <c:v>0.42883908854672781</c:v>
                </c:pt>
                <c:pt idx="1005">
                  <c:v>0.42862426242571261</c:v>
                </c:pt>
                <c:pt idx="1006">
                  <c:v>0.42840941459581411</c:v>
                </c:pt>
                <c:pt idx="1007">
                  <c:v>0.42819454509023064</c:v>
                </c:pt>
                <c:pt idx="1008">
                  <c:v>0.42797965394216819</c:v>
                </c:pt>
                <c:pt idx="1009">
                  <c:v>0.42776474118484004</c:v>
                </c:pt>
                <c:pt idx="1010">
                  <c:v>0.42754980685146732</c:v>
                </c:pt>
                <c:pt idx="1011">
                  <c:v>0.42733485097527907</c:v>
                </c:pt>
                <c:pt idx="1012">
                  <c:v>0.4271198735895117</c:v>
                </c:pt>
                <c:pt idx="1013">
                  <c:v>0.42690487472740929</c:v>
                </c:pt>
                <c:pt idx="1014">
                  <c:v>0.42668985442222362</c:v>
                </c:pt>
                <c:pt idx="1015">
                  <c:v>0.42647481270721382</c:v>
                </c:pt>
                <c:pt idx="1016">
                  <c:v>0.42625974961564694</c:v>
                </c:pt>
                <c:pt idx="1017">
                  <c:v>0.42604466518079759</c:v>
                </c:pt>
                <c:pt idx="1018">
                  <c:v>0.42582955943594764</c:v>
                </c:pt>
                <c:pt idx="1019">
                  <c:v>0.4256144324143869</c:v>
                </c:pt>
                <c:pt idx="1020">
                  <c:v>0.42539928414941236</c:v>
                </c:pt>
                <c:pt idx="1021">
                  <c:v>0.42518411467432882</c:v>
                </c:pt>
                <c:pt idx="1022">
                  <c:v>0.42496892402244851</c:v>
                </c:pt>
                <c:pt idx="1023">
                  <c:v>0.42475371222709113</c:v>
                </c:pt>
                <c:pt idx="1024">
                  <c:v>0.42453847932158395</c:v>
                </c:pt>
                <c:pt idx="1025">
                  <c:v>0.4243232253392617</c:v>
                </c:pt>
                <c:pt idx="1026">
                  <c:v>0.42410795031346665</c:v>
                </c:pt>
                <c:pt idx="1027">
                  <c:v>0.42389265427754841</c:v>
                </c:pt>
                <c:pt idx="1028">
                  <c:v>0.42367733726486406</c:v>
                </c:pt>
                <c:pt idx="1029">
                  <c:v>0.42346199930877826</c:v>
                </c:pt>
                <c:pt idx="1030">
                  <c:v>0.42324664044266308</c:v>
                </c:pt>
                <c:pt idx="1031">
                  <c:v>0.42303126069989777</c:v>
                </c:pt>
                <c:pt idx="1032">
                  <c:v>0.42281586011386924</c:v>
                </c:pt>
                <c:pt idx="1033">
                  <c:v>0.42260043871797176</c:v>
                </c:pt>
                <c:pt idx="1034">
                  <c:v>0.42238499654560696</c:v>
                </c:pt>
                <c:pt idx="1035">
                  <c:v>0.42216953363018378</c:v>
                </c:pt>
                <c:pt idx="1036">
                  <c:v>0.42195405000511838</c:v>
                </c:pt>
                <c:pt idx="1037">
                  <c:v>0.42173854570383484</c:v>
                </c:pt>
                <c:pt idx="1038">
                  <c:v>0.421523020759764</c:v>
                </c:pt>
                <c:pt idx="1039">
                  <c:v>0.4213074752063441</c:v>
                </c:pt>
                <c:pt idx="1040">
                  <c:v>0.42109190907702093</c:v>
                </c:pt>
                <c:pt idx="1041">
                  <c:v>0.42087632240524753</c:v>
                </c:pt>
                <c:pt idx="1042">
                  <c:v>0.42066071522448406</c:v>
                </c:pt>
                <c:pt idx="1043">
                  <c:v>0.42044508756819821</c:v>
                </c:pt>
                <c:pt idx="1044">
                  <c:v>0.42022943946986457</c:v>
                </c:pt>
                <c:pt idx="1045">
                  <c:v>0.42001377096296544</c:v>
                </c:pt>
                <c:pt idx="1046">
                  <c:v>0.41979808208099012</c:v>
                </c:pt>
                <c:pt idx="1047">
                  <c:v>0.41958237285743499</c:v>
                </c:pt>
                <c:pt idx="1048">
                  <c:v>0.41936664332580392</c:v>
                </c:pt>
                <c:pt idx="1049">
                  <c:v>0.41915089351960805</c:v>
                </c:pt>
                <c:pt idx="1050">
                  <c:v>0.41893512347236539</c:v>
                </c:pt>
                <c:pt idx="1051">
                  <c:v>0.4187193332176013</c:v>
                </c:pt>
                <c:pt idx="1052">
                  <c:v>0.41850352278884839</c:v>
                </c:pt>
                <c:pt idx="1053">
                  <c:v>0.4182876922196464</c:v>
                </c:pt>
                <c:pt idx="1054">
                  <c:v>0.4180718415435421</c:v>
                </c:pt>
                <c:pt idx="1055">
                  <c:v>0.41785597079408954</c:v>
                </c:pt>
                <c:pt idx="1056">
                  <c:v>0.41764008000484981</c:v>
                </c:pt>
                <c:pt idx="1057">
                  <c:v>0.41742416920939118</c:v>
                </c:pt>
                <c:pt idx="1058">
                  <c:v>0.41720823844128907</c:v>
                </c:pt>
                <c:pt idx="1059">
                  <c:v>0.41699228773412583</c:v>
                </c:pt>
                <c:pt idx="1060">
                  <c:v>0.4167763171214911</c:v>
                </c:pt>
                <c:pt idx="1061">
                  <c:v>0.41656032663698128</c:v>
                </c:pt>
                <c:pt idx="1062">
                  <c:v>0.4163443163142001</c:v>
                </c:pt>
                <c:pt idx="1063">
                  <c:v>0.4161282861867584</c:v>
                </c:pt>
                <c:pt idx="1064">
                  <c:v>0.41591223628827378</c:v>
                </c:pt>
                <c:pt idx="1065">
                  <c:v>0.41569616665237108</c:v>
                </c:pt>
                <c:pt idx="1066">
                  <c:v>0.41548007731268199</c:v>
                </c:pt>
                <c:pt idx="1067">
                  <c:v>0.41526396830284534</c:v>
                </c:pt>
                <c:pt idx="1068">
                  <c:v>0.41504783965650693</c:v>
                </c:pt>
                <c:pt idx="1069">
                  <c:v>0.41483169140731924</c:v>
                </c:pt>
                <c:pt idx="1070">
                  <c:v>0.41461552358894233</c:v>
                </c:pt>
                <c:pt idx="1071">
                  <c:v>0.41439933623504266</c:v>
                </c:pt>
                <c:pt idx="1072">
                  <c:v>0.41418312937929375</c:v>
                </c:pt>
                <c:pt idx="1073">
                  <c:v>0.41396690305537631</c:v>
                </c:pt>
                <c:pt idx="1074">
                  <c:v>0.41375065729697763</c:v>
                </c:pt>
                <c:pt idx="1075">
                  <c:v>0.41353439213779214</c:v>
                </c:pt>
                <c:pt idx="1076">
                  <c:v>0.41331810761152099</c:v>
                </c:pt>
                <c:pt idx="1077">
                  <c:v>0.4131018037518725</c:v>
                </c:pt>
                <c:pt idx="1078">
                  <c:v>0.41288548059256147</c:v>
                </c:pt>
                <c:pt idx="1079">
                  <c:v>0.41266913816730993</c:v>
                </c:pt>
                <c:pt idx="1080">
                  <c:v>0.41245277650984635</c:v>
                </c:pt>
                <c:pt idx="1081">
                  <c:v>0.41223639565390652</c:v>
                </c:pt>
                <c:pt idx="1082">
                  <c:v>0.41201999563323261</c:v>
                </c:pt>
                <c:pt idx="1083">
                  <c:v>0.41180357648157379</c:v>
                </c:pt>
                <c:pt idx="1084">
                  <c:v>0.41158713823268611</c:v>
                </c:pt>
                <c:pt idx="1085">
                  <c:v>0.41137068092033235</c:v>
                </c:pt>
                <c:pt idx="1086">
                  <c:v>0.41115420457828189</c:v>
                </c:pt>
                <c:pt idx="1087">
                  <c:v>0.41093770924031126</c:v>
                </c:pt>
                <c:pt idx="1088">
                  <c:v>0.41072119494020337</c:v>
                </c:pt>
                <c:pt idx="1089">
                  <c:v>0.41050466171174815</c:v>
                </c:pt>
                <c:pt idx="1090">
                  <c:v>0.4102881095887419</c:v>
                </c:pt>
                <c:pt idx="1091">
                  <c:v>0.41007153860498818</c:v>
                </c:pt>
                <c:pt idx="1092">
                  <c:v>0.40985494879429674</c:v>
                </c:pt>
                <c:pt idx="1093">
                  <c:v>0.40963834019048417</c:v>
                </c:pt>
                <c:pt idx="1094">
                  <c:v>0.409421712827374</c:v>
                </c:pt>
                <c:pt idx="1095">
                  <c:v>0.40920506673879614</c:v>
                </c:pt>
                <c:pt idx="1096">
                  <c:v>0.40898840195858716</c:v>
                </c:pt>
                <c:pt idx="1097">
                  <c:v>0.40877171852059052</c:v>
                </c:pt>
                <c:pt idx="1098">
                  <c:v>0.408555016458656</c:v>
                </c:pt>
                <c:pt idx="1099">
                  <c:v>0.40833829580664022</c:v>
                </c:pt>
                <c:pt idx="1100">
                  <c:v>0.40812155659840643</c:v>
                </c:pt>
                <c:pt idx="1101">
                  <c:v>0.40790479886782438</c:v>
                </c:pt>
                <c:pt idx="1102">
                  <c:v>0.40768802264877047</c:v>
                </c:pt>
                <c:pt idx="1103">
                  <c:v>0.40747122797512769</c:v>
                </c:pt>
                <c:pt idx="1104">
                  <c:v>0.40725441488078534</c:v>
                </c:pt>
                <c:pt idx="1105">
                  <c:v>0.40703758339963964</c:v>
                </c:pt>
                <c:pt idx="1106">
                  <c:v>0.40682073356559317</c:v>
                </c:pt>
                <c:pt idx="1107">
                  <c:v>0.406603865412555</c:v>
                </c:pt>
                <c:pt idx="1108">
                  <c:v>0.40638697897444098</c:v>
                </c:pt>
                <c:pt idx="1109">
                  <c:v>0.4061700742851731</c:v>
                </c:pt>
                <c:pt idx="1110">
                  <c:v>0.40595315137867993</c:v>
                </c:pt>
                <c:pt idx="1111">
                  <c:v>0.40573621028889689</c:v>
                </c:pt>
                <c:pt idx="1112">
                  <c:v>0.40551925104976538</c:v>
                </c:pt>
                <c:pt idx="1113">
                  <c:v>0.40530227369523331</c:v>
                </c:pt>
                <c:pt idx="1114">
                  <c:v>0.4050852782592555</c:v>
                </c:pt>
                <c:pt idx="1115">
                  <c:v>0.40486826477579263</c:v>
                </c:pt>
                <c:pt idx="1116">
                  <c:v>0.40465123327881231</c:v>
                </c:pt>
                <c:pt idx="1117">
                  <c:v>0.40443418380228824</c:v>
                </c:pt>
                <c:pt idx="1118">
                  <c:v>0.40421711638020053</c:v>
                </c:pt>
                <c:pt idx="1119">
                  <c:v>0.40400003104653576</c:v>
                </c:pt>
                <c:pt idx="1120">
                  <c:v>0.40378292783528685</c:v>
                </c:pt>
                <c:pt idx="1121">
                  <c:v>0.40356580678045323</c:v>
                </c:pt>
                <c:pt idx="1122">
                  <c:v>0.4033486679160404</c:v>
                </c:pt>
                <c:pt idx="1123">
                  <c:v>0.40313151127606045</c:v>
                </c:pt>
                <c:pt idx="1124">
                  <c:v>0.40291433689453171</c:v>
                </c:pt>
                <c:pt idx="1125">
                  <c:v>0.40269714480547875</c:v>
                </c:pt>
                <c:pt idx="1126">
                  <c:v>0.40247993504293267</c:v>
                </c:pt>
                <c:pt idx="1127">
                  <c:v>0.40226270764093047</c:v>
                </c:pt>
                <c:pt idx="1128">
                  <c:v>0.40204546263351587</c:v>
                </c:pt>
                <c:pt idx="1129">
                  <c:v>0.40182820005473857</c:v>
                </c:pt>
                <c:pt idx="1130">
                  <c:v>0.40161091993865472</c:v>
                </c:pt>
                <c:pt idx="1131">
                  <c:v>0.40139362231932646</c:v>
                </c:pt>
                <c:pt idx="1132">
                  <c:v>0.40117630723082226</c:v>
                </c:pt>
                <c:pt idx="1133">
                  <c:v>0.40095897470721714</c:v>
                </c:pt>
                <c:pt idx="1134">
                  <c:v>0.4007416247825919</c:v>
                </c:pt>
                <c:pt idx="1135">
                  <c:v>0.40052425749103365</c:v>
                </c:pt>
                <c:pt idx="1136">
                  <c:v>0.40030687286663585</c:v>
                </c:pt>
                <c:pt idx="1137">
                  <c:v>0.40008947094349784</c:v>
                </c:pt>
                <c:pt idx="1138">
                  <c:v>0.39987205175572549</c:v>
                </c:pt>
                <c:pt idx="1139">
                  <c:v>0.39965461533743052</c:v>
                </c:pt>
                <c:pt idx="1140">
                  <c:v>0.3994371617227308</c:v>
                </c:pt>
                <c:pt idx="1141">
                  <c:v>0.39921969094575072</c:v>
                </c:pt>
                <c:pt idx="1142">
                  <c:v>0.39900220304062017</c:v>
                </c:pt>
                <c:pt idx="1143">
                  <c:v>0.39878469804147565</c:v>
                </c:pt>
                <c:pt idx="1144">
                  <c:v>0.39856717598245944</c:v>
                </c:pt>
                <c:pt idx="1145">
                  <c:v>0.39834963689772002</c:v>
                </c:pt>
                <c:pt idx="1146">
                  <c:v>0.3981320808214121</c:v>
                </c:pt>
                <c:pt idx="1147">
                  <c:v>0.3979145077876961</c:v>
                </c:pt>
                <c:pt idx="1148">
                  <c:v>0.39769691783073879</c:v>
                </c:pt>
                <c:pt idx="1149">
                  <c:v>0.39747931098471273</c:v>
                </c:pt>
                <c:pt idx="1150">
                  <c:v>0.39726168728379674</c:v>
                </c:pt>
                <c:pt idx="1151">
                  <c:v>0.39704404676217536</c:v>
                </c:pt>
                <c:pt idx="1152">
                  <c:v>0.39682638945403947</c:v>
                </c:pt>
                <c:pt idx="1153">
                  <c:v>0.39660871539358572</c:v>
                </c:pt>
                <c:pt idx="1154">
                  <c:v>0.39639102461501652</c:v>
                </c:pt>
                <c:pt idx="1155">
                  <c:v>0.39617331715254084</c:v>
                </c:pt>
                <c:pt idx="1156">
                  <c:v>0.39595559304037292</c:v>
                </c:pt>
                <c:pt idx="1157">
                  <c:v>0.39573785231273362</c:v>
                </c:pt>
                <c:pt idx="1158">
                  <c:v>0.39552009500384899</c:v>
                </c:pt>
                <c:pt idx="1159">
                  <c:v>0.3953023211479515</c:v>
                </c:pt>
                <c:pt idx="1160">
                  <c:v>0.39508453077927946</c:v>
                </c:pt>
                <c:pt idx="1161">
                  <c:v>0.39486672393207695</c:v>
                </c:pt>
                <c:pt idx="1162">
                  <c:v>0.39464890064059399</c:v>
                </c:pt>
                <c:pt idx="1163">
                  <c:v>0.39443106093908631</c:v>
                </c:pt>
                <c:pt idx="1164">
                  <c:v>0.39421320486181566</c:v>
                </c:pt>
                <c:pt idx="1165">
                  <c:v>0.39399533244304985</c:v>
                </c:pt>
                <c:pt idx="1166">
                  <c:v>0.39377744371706186</c:v>
                </c:pt>
                <c:pt idx="1167">
                  <c:v>0.39355953871813115</c:v>
                </c:pt>
                <c:pt idx="1168">
                  <c:v>0.39334161748054275</c:v>
                </c:pt>
                <c:pt idx="1169">
                  <c:v>0.39312368003858733</c:v>
                </c:pt>
                <c:pt idx="1170">
                  <c:v>0.39290572642656146</c:v>
                </c:pt>
                <c:pt idx="1171">
                  <c:v>0.39268775667876749</c:v>
                </c:pt>
                <c:pt idx="1172">
                  <c:v>0.39246977082951368</c:v>
                </c:pt>
                <c:pt idx="1173">
                  <c:v>0.39225176891311364</c:v>
                </c:pt>
                <c:pt idx="1174">
                  <c:v>0.39203375096388726</c:v>
                </c:pt>
                <c:pt idx="1175">
                  <c:v>0.39181571701615953</c:v>
                </c:pt>
                <c:pt idx="1176">
                  <c:v>0.39159766710426158</c:v>
                </c:pt>
                <c:pt idx="1177">
                  <c:v>0.39137960126253024</c:v>
                </c:pt>
                <c:pt idx="1178">
                  <c:v>0.39116151952530759</c:v>
                </c:pt>
                <c:pt idx="1179">
                  <c:v>0.39094342192694198</c:v>
                </c:pt>
                <c:pt idx="1180">
                  <c:v>0.39072530850178699</c:v>
                </c:pt>
                <c:pt idx="1181">
                  <c:v>0.39050717928420214</c:v>
                </c:pt>
                <c:pt idx="1182">
                  <c:v>0.39028903430855233</c:v>
                </c:pt>
                <c:pt idx="1183">
                  <c:v>0.390070873609208</c:v>
                </c:pt>
                <c:pt idx="1184">
                  <c:v>0.38985269722054589</c:v>
                </c:pt>
                <c:pt idx="1185">
                  <c:v>0.38963450517694748</c:v>
                </c:pt>
                <c:pt idx="1186">
                  <c:v>0.38941629751280021</c:v>
                </c:pt>
                <c:pt idx="1187">
                  <c:v>0.38919807426249725</c:v>
                </c:pt>
                <c:pt idx="1188">
                  <c:v>0.38897983546043713</c:v>
                </c:pt>
                <c:pt idx="1189">
                  <c:v>0.38876158114102388</c:v>
                </c:pt>
                <c:pt idx="1190">
                  <c:v>0.38854331133866732</c:v>
                </c:pt>
                <c:pt idx="1191">
                  <c:v>0.38832502608778258</c:v>
                </c:pt>
                <c:pt idx="1192">
                  <c:v>0.38810672542279051</c:v>
                </c:pt>
                <c:pt idx="1193">
                  <c:v>0.38788840937811714</c:v>
                </c:pt>
                <c:pt idx="1194">
                  <c:v>0.38767007798819436</c:v>
                </c:pt>
                <c:pt idx="1195">
                  <c:v>0.38745173128745919</c:v>
                </c:pt>
                <c:pt idx="1196">
                  <c:v>0.38723336931035451</c:v>
                </c:pt>
                <c:pt idx="1197">
                  <c:v>0.38701499209132839</c:v>
                </c:pt>
                <c:pt idx="1198">
                  <c:v>0.38679659966483421</c:v>
                </c:pt>
                <c:pt idx="1199">
                  <c:v>0.38657819206533106</c:v>
                </c:pt>
                <c:pt idx="1200">
                  <c:v>0.38635976932728344</c:v>
                </c:pt>
                <c:pt idx="1201">
                  <c:v>0.38614133148516122</c:v>
                </c:pt>
                <c:pt idx="1202">
                  <c:v>0.3859228785734396</c:v>
                </c:pt>
                <c:pt idx="1203">
                  <c:v>0.38570441062659916</c:v>
                </c:pt>
                <c:pt idx="1204">
                  <c:v>0.38548592767912587</c:v>
                </c:pt>
                <c:pt idx="1205">
                  <c:v>0.38526742976551109</c:v>
                </c:pt>
                <c:pt idx="1206">
                  <c:v>0.38504891692025167</c:v>
                </c:pt>
                <c:pt idx="1207">
                  <c:v>0.3848303891778494</c:v>
                </c:pt>
                <c:pt idx="1208">
                  <c:v>0.38461184657281172</c:v>
                </c:pt>
                <c:pt idx="1209">
                  <c:v>0.38439328913965143</c:v>
                </c:pt>
                <c:pt idx="1210">
                  <c:v>0.38417471691288624</c:v>
                </c:pt>
                <c:pt idx="1211">
                  <c:v>0.3839561299270397</c:v>
                </c:pt>
                <c:pt idx="1212">
                  <c:v>0.3837375282166402</c:v>
                </c:pt>
                <c:pt idx="1213">
                  <c:v>0.38351891181622144</c:v>
                </c:pt>
                <c:pt idx="1214">
                  <c:v>0.3833002807603228</c:v>
                </c:pt>
                <c:pt idx="1215">
                  <c:v>0.3830816350834883</c:v>
                </c:pt>
                <c:pt idx="1216">
                  <c:v>0.38286297482026749</c:v>
                </c:pt>
                <c:pt idx="1217">
                  <c:v>0.38264430000521521</c:v>
                </c:pt>
                <c:pt idx="1218">
                  <c:v>0.38242561067289133</c:v>
                </c:pt>
                <c:pt idx="1219">
                  <c:v>0.38220690685786102</c:v>
                </c:pt>
                <c:pt idx="1220">
                  <c:v>0.38198818859469458</c:v>
                </c:pt>
                <c:pt idx="1221">
                  <c:v>0.3817694559179674</c:v>
                </c:pt>
                <c:pt idx="1222">
                  <c:v>0.38155070886226033</c:v>
                </c:pt>
                <c:pt idx="1223">
                  <c:v>0.38133194746215904</c:v>
                </c:pt>
                <c:pt idx="1224">
                  <c:v>0.38111317175225434</c:v>
                </c:pt>
                <c:pt idx="1225">
                  <c:v>0.38089438176714235</c:v>
                </c:pt>
                <c:pt idx="1226">
                  <c:v>0.38067557754142434</c:v>
                </c:pt>
                <c:pt idx="1227">
                  <c:v>0.38045675910970639</c:v>
                </c:pt>
                <c:pt idx="1228">
                  <c:v>0.38023792650659982</c:v>
                </c:pt>
                <c:pt idx="1229">
                  <c:v>0.38001907976672106</c:v>
                </c:pt>
                <c:pt idx="1230">
                  <c:v>0.37980021892469173</c:v>
                </c:pt>
                <c:pt idx="1231">
                  <c:v>0.3795813440151381</c:v>
                </c:pt>
                <c:pt idx="1232">
                  <c:v>0.37936245507269173</c:v>
                </c:pt>
                <c:pt idx="1233">
                  <c:v>0.37914355213198925</c:v>
                </c:pt>
                <c:pt idx="1234">
                  <c:v>0.37892463522767228</c:v>
                </c:pt>
                <c:pt idx="1235">
                  <c:v>0.37870570439438717</c:v>
                </c:pt>
                <c:pt idx="1236">
                  <c:v>0.37848675966678574</c:v>
                </c:pt>
                <c:pt idx="1237">
                  <c:v>0.37826780107952429</c:v>
                </c:pt>
                <c:pt idx="1238">
                  <c:v>0.37804882866726447</c:v>
                </c:pt>
                <c:pt idx="1239">
                  <c:v>0.37782984246467261</c:v>
                </c:pt>
                <c:pt idx="1240">
                  <c:v>0.37761084250642019</c:v>
                </c:pt>
                <c:pt idx="1241">
                  <c:v>0.37739182882718336</c:v>
                </c:pt>
                <c:pt idx="1242">
                  <c:v>0.37717280146164361</c:v>
                </c:pt>
                <c:pt idx="1243">
                  <c:v>0.37695376044448686</c:v>
                </c:pt>
                <c:pt idx="1244">
                  <c:v>0.37673470581040414</c:v>
                </c:pt>
                <c:pt idx="1245">
                  <c:v>0.37651563759409129</c:v>
                </c:pt>
                <c:pt idx="1246">
                  <c:v>0.37629655583024935</c:v>
                </c:pt>
                <c:pt idx="1247">
                  <c:v>0.37607746055358354</c:v>
                </c:pt>
                <c:pt idx="1248">
                  <c:v>0.3758583517988045</c:v>
                </c:pt>
                <c:pt idx="1249">
                  <c:v>0.37563922960062757</c:v>
                </c:pt>
                <c:pt idx="1250">
                  <c:v>0.37542009399377274</c:v>
                </c:pt>
                <c:pt idx="1251">
                  <c:v>0.37520094501296497</c:v>
                </c:pt>
                <c:pt idx="1252">
                  <c:v>0.37498178269293392</c:v>
                </c:pt>
                <c:pt idx="1253">
                  <c:v>0.37476260706841413</c:v>
                </c:pt>
                <c:pt idx="1254">
                  <c:v>0.37454341817414472</c:v>
                </c:pt>
                <c:pt idx="1255">
                  <c:v>0.37432421604486982</c:v>
                </c:pt>
                <c:pt idx="1256">
                  <c:v>0.3741050007153382</c:v>
                </c:pt>
                <c:pt idx="1257">
                  <c:v>0.37388577222030311</c:v>
                </c:pt>
                <c:pt idx="1258">
                  <c:v>0.37366653059452309</c:v>
                </c:pt>
                <c:pt idx="1259">
                  <c:v>0.37344727587276066</c:v>
                </c:pt>
                <c:pt idx="1260">
                  <c:v>0.37322800808978368</c:v>
                </c:pt>
                <c:pt idx="1261">
                  <c:v>0.37300872728036449</c:v>
                </c:pt>
                <c:pt idx="1262">
                  <c:v>0.37278943347927979</c:v>
                </c:pt>
                <c:pt idx="1263">
                  <c:v>0.3725701267213114</c:v>
                </c:pt>
                <c:pt idx="1264">
                  <c:v>0.37235080704124562</c:v>
                </c:pt>
                <c:pt idx="1265">
                  <c:v>0.37213147447387313</c:v>
                </c:pt>
                <c:pt idx="1266">
                  <c:v>0.37191212905398968</c:v>
                </c:pt>
                <c:pt idx="1267">
                  <c:v>0.37169277081639529</c:v>
                </c:pt>
                <c:pt idx="1268">
                  <c:v>0.37147339979589472</c:v>
                </c:pt>
                <c:pt idx="1269">
                  <c:v>0.37125401602729724</c:v>
                </c:pt>
                <c:pt idx="1270">
                  <c:v>0.37103461954541678</c:v>
                </c:pt>
                <c:pt idx="1271">
                  <c:v>0.37081521038507181</c:v>
                </c:pt>
                <c:pt idx="1272">
                  <c:v>0.37059578858108527</c:v>
                </c:pt>
                <c:pt idx="1273">
                  <c:v>0.37037635416828474</c:v>
                </c:pt>
                <c:pt idx="1274">
                  <c:v>0.37015690718150235</c:v>
                </c:pt>
                <c:pt idx="1275">
                  <c:v>0.36993744765557462</c:v>
                </c:pt>
                <c:pt idx="1276">
                  <c:v>0.3697179756253427</c:v>
                </c:pt>
                <c:pt idx="1277">
                  <c:v>0.36949849112565214</c:v>
                </c:pt>
                <c:pt idx="1278">
                  <c:v>0.36927899419135285</c:v>
                </c:pt>
                <c:pt idx="1279">
                  <c:v>0.3690594848572995</c:v>
                </c:pt>
                <c:pt idx="1280">
                  <c:v>0.36883996315835105</c:v>
                </c:pt>
                <c:pt idx="1281">
                  <c:v>0.36862042912937087</c:v>
                </c:pt>
                <c:pt idx="1282">
                  <c:v>0.36840088280522681</c:v>
                </c:pt>
                <c:pt idx="1283">
                  <c:v>0.3681813242207912</c:v>
                </c:pt>
                <c:pt idx="1284">
                  <c:v>0.36796175341094051</c:v>
                </c:pt>
                <c:pt idx="1285">
                  <c:v>0.36774217041055596</c:v>
                </c:pt>
                <c:pt idx="1286">
                  <c:v>0.36752257525452292</c:v>
                </c:pt>
                <c:pt idx="1287">
                  <c:v>0.36730296797773127</c:v>
                </c:pt>
                <c:pt idx="1288">
                  <c:v>0.36708334861507497</c:v>
                </c:pt>
                <c:pt idx="1289">
                  <c:v>0.3668637172014525</c:v>
                </c:pt>
                <c:pt idx="1290">
                  <c:v>0.36664407377176689</c:v>
                </c:pt>
                <c:pt idx="1291">
                  <c:v>0.36642441836092526</c:v>
                </c:pt>
                <c:pt idx="1292">
                  <c:v>0.36620475100383904</c:v>
                </c:pt>
                <c:pt idx="1293">
                  <c:v>0.36598507173542383</c:v>
                </c:pt>
                <c:pt idx="1294">
                  <c:v>0.36576538059059988</c:v>
                </c:pt>
                <c:pt idx="1295">
                  <c:v>0.3655456776042913</c:v>
                </c:pt>
                <c:pt idx="1296">
                  <c:v>0.36532596281142682</c:v>
                </c:pt>
                <c:pt idx="1297">
                  <c:v>0.365106236246939</c:v>
                </c:pt>
                <c:pt idx="1298">
                  <c:v>0.36488649794576511</c:v>
                </c:pt>
                <c:pt idx="1299">
                  <c:v>0.36466674794284631</c:v>
                </c:pt>
                <c:pt idx="1300">
                  <c:v>0.36444698627312799</c:v>
                </c:pt>
                <c:pt idx="1301">
                  <c:v>0.36422721297155997</c:v>
                </c:pt>
                <c:pt idx="1302">
                  <c:v>0.364007428073096</c:v>
                </c:pt>
                <c:pt idx="1303">
                  <c:v>0.36378763161269406</c:v>
                </c:pt>
                <c:pt idx="1304">
                  <c:v>0.36356782362531653</c:v>
                </c:pt>
                <c:pt idx="1305">
                  <c:v>0.36334800414592944</c:v>
                </c:pt>
                <c:pt idx="1306">
                  <c:v>0.36312817320950341</c:v>
                </c:pt>
                <c:pt idx="1307">
                  <c:v>0.36290833085101315</c:v>
                </c:pt>
                <c:pt idx="1308">
                  <c:v>0.36268847710543717</c:v>
                </c:pt>
                <c:pt idx="1309">
                  <c:v>0.36246861200775815</c:v>
                </c:pt>
                <c:pt idx="1310">
                  <c:v>0.36224873559296311</c:v>
                </c:pt>
                <c:pt idx="1311">
                  <c:v>0.36202884789604328</c:v>
                </c:pt>
                <c:pt idx="1312">
                  <c:v>0.36180894895199328</c:v>
                </c:pt>
                <c:pt idx="1313">
                  <c:v>0.36158903879581239</c:v>
                </c:pt>
                <c:pt idx="1314">
                  <c:v>0.36136911746250361</c:v>
                </c:pt>
                <c:pt idx="1315">
                  <c:v>0.36114918498707416</c:v>
                </c:pt>
                <c:pt idx="1316">
                  <c:v>0.36092924140453508</c:v>
                </c:pt>
                <c:pt idx="1317">
                  <c:v>0.36070928674990155</c:v>
                </c:pt>
                <c:pt idx="1318">
                  <c:v>0.3604893210581927</c:v>
                </c:pt>
                <c:pt idx="1319">
                  <c:v>0.3602693443644317</c:v>
                </c:pt>
                <c:pt idx="1320">
                  <c:v>0.36004935670364563</c:v>
                </c:pt>
                <c:pt idx="1321">
                  <c:v>0.35982935811086547</c:v>
                </c:pt>
                <c:pt idx="1322">
                  <c:v>0.3596093486211262</c:v>
                </c:pt>
                <c:pt idx="1323">
                  <c:v>0.35938932826946668</c:v>
                </c:pt>
                <c:pt idx="1324">
                  <c:v>0.35916929709092976</c:v>
                </c:pt>
                <c:pt idx="1325">
                  <c:v>0.35894925512056225</c:v>
                </c:pt>
                <c:pt idx="1326">
                  <c:v>0.35872920239341455</c:v>
                </c:pt>
                <c:pt idx="1327">
                  <c:v>0.35850913894454128</c:v>
                </c:pt>
                <c:pt idx="1328">
                  <c:v>0.35828906480900063</c:v>
                </c:pt>
                <c:pt idx="1329">
                  <c:v>0.35806898002185494</c:v>
                </c:pt>
                <c:pt idx="1330">
                  <c:v>0.35784888461817038</c:v>
                </c:pt>
                <c:pt idx="1331">
                  <c:v>0.35762877863301662</c:v>
                </c:pt>
                <c:pt idx="1332">
                  <c:v>0.35740866210146743</c:v>
                </c:pt>
                <c:pt idx="1333">
                  <c:v>0.35718853505860026</c:v>
                </c:pt>
                <c:pt idx="1334">
                  <c:v>0.35696839753949655</c:v>
                </c:pt>
                <c:pt idx="1335">
                  <c:v>0.35674824957924123</c:v>
                </c:pt>
                <c:pt idx="1336">
                  <c:v>0.35652809121292317</c:v>
                </c:pt>
                <c:pt idx="1337">
                  <c:v>0.35630792247563503</c:v>
                </c:pt>
                <c:pt idx="1338">
                  <c:v>0.35608774340247296</c:v>
                </c:pt>
                <c:pt idx="1339">
                  <c:v>0.3558675540285372</c:v>
                </c:pt>
                <c:pt idx="1340">
                  <c:v>0.35564735438893147</c:v>
                </c:pt>
                <c:pt idx="1341">
                  <c:v>0.35542714451876323</c:v>
                </c:pt>
                <c:pt idx="1342">
                  <c:v>0.35520692445314389</c:v>
                </c:pt>
                <c:pt idx="1343">
                  <c:v>0.3549866942271882</c:v>
                </c:pt>
                <c:pt idx="1344">
                  <c:v>0.35476645387601463</c:v>
                </c:pt>
                <c:pt idx="1345">
                  <c:v>0.35454620343474541</c:v>
                </c:pt>
                <c:pt idx="1346">
                  <c:v>0.35432594293850644</c:v>
                </c:pt>
                <c:pt idx="1347">
                  <c:v>0.35410567242242708</c:v>
                </c:pt>
                <c:pt idx="1348">
                  <c:v>0.35388539192164065</c:v>
                </c:pt>
                <c:pt idx="1349">
                  <c:v>0.35366510147128372</c:v>
                </c:pt>
                <c:pt idx="1350">
                  <c:v>0.35344480110649645</c:v>
                </c:pt>
                <c:pt idx="1351">
                  <c:v>0.35322449086242319</c:v>
                </c:pt>
                <c:pt idx="1352">
                  <c:v>0.35300417077421087</c:v>
                </c:pt>
                <c:pt idx="1353">
                  <c:v>0.35278384087701081</c:v>
                </c:pt>
                <c:pt idx="1354">
                  <c:v>0.35256350120597746</c:v>
                </c:pt>
                <c:pt idx="1355">
                  <c:v>0.35234315179626913</c:v>
                </c:pt>
                <c:pt idx="1356">
                  <c:v>0.35212279268304725</c:v>
                </c:pt>
                <c:pt idx="1357">
                  <c:v>0.35190242390147697</c:v>
                </c:pt>
                <c:pt idx="1358">
                  <c:v>0.35168204548672705</c:v>
                </c:pt>
                <c:pt idx="1359">
                  <c:v>0.35146165747396951</c:v>
                </c:pt>
                <c:pt idx="1360">
                  <c:v>0.3512412598983799</c:v>
                </c:pt>
                <c:pt idx="1361">
                  <c:v>0.35102085279513739</c:v>
                </c:pt>
                <c:pt idx="1362">
                  <c:v>0.35080043619942458</c:v>
                </c:pt>
                <c:pt idx="1363">
                  <c:v>0.35058001014642703</c:v>
                </c:pt>
                <c:pt idx="1364">
                  <c:v>0.35035957467133455</c:v>
                </c:pt>
                <c:pt idx="1365">
                  <c:v>0.3501391298093397</c:v>
                </c:pt>
                <c:pt idx="1366">
                  <c:v>0.34991867559563872</c:v>
                </c:pt>
                <c:pt idx="1367">
                  <c:v>0.349698212065431</c:v>
                </c:pt>
                <c:pt idx="1368">
                  <c:v>0.34947773925391973</c:v>
                </c:pt>
                <c:pt idx="1369">
                  <c:v>0.34925725719631112</c:v>
                </c:pt>
                <c:pt idx="1370">
                  <c:v>0.34903676592781485</c:v>
                </c:pt>
                <c:pt idx="1371">
                  <c:v>0.34881626548364386</c:v>
                </c:pt>
                <c:pt idx="1372">
                  <c:v>0.34859575589901437</c:v>
                </c:pt>
                <c:pt idx="1373">
                  <c:v>0.34837523720914626</c:v>
                </c:pt>
                <c:pt idx="1374">
                  <c:v>0.3481547094492623</c:v>
                </c:pt>
                <c:pt idx="1375">
                  <c:v>0.34793417265458881</c:v>
                </c:pt>
                <c:pt idx="1376">
                  <c:v>0.34771362686035528</c:v>
                </c:pt>
                <c:pt idx="1377">
                  <c:v>0.34749307210179425</c:v>
                </c:pt>
                <c:pt idx="1378">
                  <c:v>0.34727250841414198</c:v>
                </c:pt>
                <c:pt idx="1379">
                  <c:v>0.34705193583263771</c:v>
                </c:pt>
                <c:pt idx="1380">
                  <c:v>0.34683135439252383</c:v>
                </c:pt>
                <c:pt idx="1381">
                  <c:v>0.34661076412904607</c:v>
                </c:pt>
                <c:pt idx="1382">
                  <c:v>0.34639016507745335</c:v>
                </c:pt>
                <c:pt idx="1383">
                  <c:v>0.34616955727299775</c:v>
                </c:pt>
                <c:pt idx="1384">
                  <c:v>0.34594894075093457</c:v>
                </c:pt>
                <c:pt idx="1385">
                  <c:v>0.34572831554652217</c:v>
                </c:pt>
                <c:pt idx="1386">
                  <c:v>0.34550768169502222</c:v>
                </c:pt>
                <c:pt idx="1387">
                  <c:v>0.34528703923169946</c:v>
                </c:pt>
                <c:pt idx="1388">
                  <c:v>0.34506638819182156</c:v>
                </c:pt>
                <c:pt idx="1389">
                  <c:v>0.34484572861065965</c:v>
                </c:pt>
                <c:pt idx="1390">
                  <c:v>0.34462506052348785</c:v>
                </c:pt>
                <c:pt idx="1391">
                  <c:v>0.34440438396558321</c:v>
                </c:pt>
                <c:pt idx="1392">
                  <c:v>0.34418369897222612</c:v>
                </c:pt>
                <c:pt idx="1393">
                  <c:v>0.34396300557869974</c:v>
                </c:pt>
                <c:pt idx="1394">
                  <c:v>0.34374230382029053</c:v>
                </c:pt>
                <c:pt idx="1395">
                  <c:v>0.34352159373228786</c:v>
                </c:pt>
                <c:pt idx="1396">
                  <c:v>0.34330087534998421</c:v>
                </c:pt>
                <c:pt idx="1397">
                  <c:v>0.34308014870867504</c:v>
                </c:pt>
                <c:pt idx="1398">
                  <c:v>0.34285941384365876</c:v>
                </c:pt>
                <c:pt idx="1399">
                  <c:v>0.34263867079023691</c:v>
                </c:pt>
                <c:pt idx="1400">
                  <c:v>0.34241791958371381</c:v>
                </c:pt>
                <c:pt idx="1401">
                  <c:v>0.342197160259397</c:v>
                </c:pt>
                <c:pt idx="1402">
                  <c:v>0.34197639285259679</c:v>
                </c:pt>
                <c:pt idx="1403">
                  <c:v>0.34175561739862653</c:v>
                </c:pt>
                <c:pt idx="1404">
                  <c:v>0.34153483393280232</c:v>
                </c:pt>
                <c:pt idx="1405">
                  <c:v>0.34131404249044345</c:v>
                </c:pt>
                <c:pt idx="1406">
                  <c:v>0.341093243106872</c:v>
                </c:pt>
                <c:pt idx="1407">
                  <c:v>0.34087243581741283</c:v>
                </c:pt>
                <c:pt idx="1408">
                  <c:v>0.34065162065739374</c:v>
                </c:pt>
                <c:pt idx="1409">
                  <c:v>0.34043079766214557</c:v>
                </c:pt>
                <c:pt idx="1410">
                  <c:v>0.34020996686700195</c:v>
                </c:pt>
                <c:pt idx="1411">
                  <c:v>0.33998912830729905</c:v>
                </c:pt>
                <c:pt idx="1412">
                  <c:v>0.33976828201837622</c:v>
                </c:pt>
                <c:pt idx="1413">
                  <c:v>0.33954742803557553</c:v>
                </c:pt>
                <c:pt idx="1414">
                  <c:v>0.33932656639424202</c:v>
                </c:pt>
                <c:pt idx="1415">
                  <c:v>0.3391056971297231</c:v>
                </c:pt>
                <c:pt idx="1416">
                  <c:v>0.33888482027736921</c:v>
                </c:pt>
                <c:pt idx="1417">
                  <c:v>0.33866393587253374</c:v>
                </c:pt>
                <c:pt idx="1418">
                  <c:v>0.33844304395057256</c:v>
                </c:pt>
                <c:pt idx="1419">
                  <c:v>0.33822214454684441</c:v>
                </c:pt>
                <c:pt idx="1420">
                  <c:v>0.33800123769671075</c:v>
                </c:pt>
                <c:pt idx="1421">
                  <c:v>0.33778032343553582</c:v>
                </c:pt>
                <c:pt idx="1422">
                  <c:v>0.33755940179868643</c:v>
                </c:pt>
                <c:pt idx="1423">
                  <c:v>0.33733847282153218</c:v>
                </c:pt>
                <c:pt idx="1424">
                  <c:v>0.33711753653944526</c:v>
                </c:pt>
                <c:pt idx="1425">
                  <c:v>0.33689659298780072</c:v>
                </c:pt>
                <c:pt idx="1426">
                  <c:v>0.33667564220197604</c:v>
                </c:pt>
                <c:pt idx="1427">
                  <c:v>0.33645468421735159</c:v>
                </c:pt>
                <c:pt idx="1428">
                  <c:v>0.33623371906931016</c:v>
                </c:pt>
                <c:pt idx="1429">
                  <c:v>0.33601274679323728</c:v>
                </c:pt>
                <c:pt idx="1430">
                  <c:v>0.33579176742452105</c:v>
                </c:pt>
                <c:pt idx="1431">
                  <c:v>0.33557078099855225</c:v>
                </c:pt>
                <c:pt idx="1432">
                  <c:v>0.33534978755072409</c:v>
                </c:pt>
                <c:pt idx="1433">
                  <c:v>0.33512878711643246</c:v>
                </c:pt>
                <c:pt idx="1434">
                  <c:v>0.33490777973107566</c:v>
                </c:pt>
                <c:pt idx="1435">
                  <c:v>0.33468676543005482</c:v>
                </c:pt>
                <c:pt idx="1436">
                  <c:v>0.33446574424877334</c:v>
                </c:pt>
                <c:pt idx="1437">
                  <c:v>0.33424471622263735</c:v>
                </c:pt>
                <c:pt idx="1438">
                  <c:v>0.33402368138705529</c:v>
                </c:pt>
                <c:pt idx="1439">
                  <c:v>0.33380263977743835</c:v>
                </c:pt>
                <c:pt idx="1440">
                  <c:v>0.33358159142919991</c:v>
                </c:pt>
                <c:pt idx="1441">
                  <c:v>0.33336053637775587</c:v>
                </c:pt>
                <c:pt idx="1442">
                  <c:v>0.33313947465852495</c:v>
                </c:pt>
                <c:pt idx="1443">
                  <c:v>0.33291840630692782</c:v>
                </c:pt>
                <c:pt idx="1444">
                  <c:v>0.33269733135838803</c:v>
                </c:pt>
                <c:pt idx="1445">
                  <c:v>0.33247624984833102</c:v>
                </c:pt>
                <c:pt idx="1446">
                  <c:v>0.3322551618121854</c:v>
                </c:pt>
                <c:pt idx="1447">
                  <c:v>0.33203406728538143</c:v>
                </c:pt>
                <c:pt idx="1448">
                  <c:v>0.33181296630335211</c:v>
                </c:pt>
                <c:pt idx="1449">
                  <c:v>0.33159185890153292</c:v>
                </c:pt>
                <c:pt idx="1450">
                  <c:v>0.33137074511536146</c:v>
                </c:pt>
                <c:pt idx="1451">
                  <c:v>0.33114962498027772</c:v>
                </c:pt>
                <c:pt idx="1452">
                  <c:v>0.33092849853172407</c:v>
                </c:pt>
                <c:pt idx="1453">
                  <c:v>0.33070736580514543</c:v>
                </c:pt>
                <c:pt idx="1454">
                  <c:v>0.33048622683598861</c:v>
                </c:pt>
                <c:pt idx="1455">
                  <c:v>0.33026508165970309</c:v>
                </c:pt>
                <c:pt idx="1456">
                  <c:v>0.33004393031174023</c:v>
                </c:pt>
                <c:pt idx="1457">
                  <c:v>0.32982277282755429</c:v>
                </c:pt>
                <c:pt idx="1458">
                  <c:v>0.32960160924260107</c:v>
                </c:pt>
                <c:pt idx="1459">
                  <c:v>0.32938043959233915</c:v>
                </c:pt>
                <c:pt idx="1460">
                  <c:v>0.32915926391222894</c:v>
                </c:pt>
                <c:pt idx="1461">
                  <c:v>0.32893808223773363</c:v>
                </c:pt>
                <c:pt idx="1462">
                  <c:v>0.32871689460431797</c:v>
                </c:pt>
                <c:pt idx="1463">
                  <c:v>0.32849570104744941</c:v>
                </c:pt>
                <c:pt idx="1464">
                  <c:v>0.32827450160259747</c:v>
                </c:pt>
                <c:pt idx="1465">
                  <c:v>0.32805329630523361</c:v>
                </c:pt>
                <c:pt idx="1466">
                  <c:v>0.32783208519083168</c:v>
                </c:pt>
                <c:pt idx="1467">
                  <c:v>0.32761086829486769</c:v>
                </c:pt>
                <c:pt idx="1468">
                  <c:v>0.32738964565281969</c:v>
                </c:pt>
                <c:pt idx="1469">
                  <c:v>0.32716841730016782</c:v>
                </c:pt>
                <c:pt idx="1470">
                  <c:v>0.32694718327239458</c:v>
                </c:pt>
                <c:pt idx="1471">
                  <c:v>0.32672594360498419</c:v>
                </c:pt>
                <c:pt idx="1472">
                  <c:v>0.32650469833342333</c:v>
                </c:pt>
                <c:pt idx="1473">
                  <c:v>0.32628344749320048</c:v>
                </c:pt>
                <c:pt idx="1474">
                  <c:v>0.32606219111980639</c:v>
                </c:pt>
                <c:pt idx="1475">
                  <c:v>0.32584092924873365</c:v>
                </c:pt>
                <c:pt idx="1476">
                  <c:v>0.32561966191547709</c:v>
                </c:pt>
                <c:pt idx="1477">
                  <c:v>0.32539838915553354</c:v>
                </c:pt>
                <c:pt idx="1478">
                  <c:v>0.32517711100440166</c:v>
                </c:pt>
                <c:pt idx="1479">
                  <c:v>0.32495582749758228</c:v>
                </c:pt>
                <c:pt idx="1480">
                  <c:v>0.32473453867057822</c:v>
                </c:pt>
                <c:pt idx="1481">
                  <c:v>0.32451324455889413</c:v>
                </c:pt>
                <c:pt idx="1482">
                  <c:v>0.32429194519803684</c:v>
                </c:pt>
                <c:pt idx="1483">
                  <c:v>0.32407064062351498</c:v>
                </c:pt>
                <c:pt idx="1484">
                  <c:v>0.32384933087083911</c:v>
                </c:pt>
                <c:pt idx="1485">
                  <c:v>0.32362801597552182</c:v>
                </c:pt>
                <c:pt idx="1486">
                  <c:v>0.32340669597307764</c:v>
                </c:pt>
                <c:pt idx="1487">
                  <c:v>0.32318537089902272</c:v>
                </c:pt>
                <c:pt idx="1488">
                  <c:v>0.32296404078887547</c:v>
                </c:pt>
                <c:pt idx="1489">
                  <c:v>0.32274270567815588</c:v>
                </c:pt>
                <c:pt idx="1490">
                  <c:v>0.32252136560238603</c:v>
                </c:pt>
                <c:pt idx="1491">
                  <c:v>0.32230002059708979</c:v>
                </c:pt>
                <c:pt idx="1492">
                  <c:v>0.32207867069779278</c:v>
                </c:pt>
                <c:pt idx="1493">
                  <c:v>0.32185731594002243</c:v>
                </c:pt>
                <c:pt idx="1494">
                  <c:v>0.32163595635930825</c:v>
                </c:pt>
                <c:pt idx="1495">
                  <c:v>0.32141459199118128</c:v>
                </c:pt>
                <c:pt idx="1496">
                  <c:v>0.32119322287117441</c:v>
                </c:pt>
                <c:pt idx="1497">
                  <c:v>0.32097184903482218</c:v>
                </c:pt>
                <c:pt idx="1498">
                  <c:v>0.32075047051766137</c:v>
                </c:pt>
                <c:pt idx="1499">
                  <c:v>0.32052908735522995</c:v>
                </c:pt>
                <c:pt idx="1500">
                  <c:v>0.32030769958306798</c:v>
                </c:pt>
                <c:pt idx="1501">
                  <c:v>0.32008630723671699</c:v>
                </c:pt>
                <c:pt idx="1502">
                  <c:v>0.31986491035172049</c:v>
                </c:pt>
                <c:pt idx="1503">
                  <c:v>0.31964350896362359</c:v>
                </c:pt>
                <c:pt idx="1504">
                  <c:v>0.31942210310797309</c:v>
                </c:pt>
                <c:pt idx="1505">
                  <c:v>0.31920069282031743</c:v>
                </c:pt>
                <c:pt idx="1506">
                  <c:v>0.31897927813620675</c:v>
                </c:pt>
                <c:pt idx="1507">
                  <c:v>0.31875785909119286</c:v>
                </c:pt>
                <c:pt idx="1508">
                  <c:v>0.31853643572082901</c:v>
                </c:pt>
                <c:pt idx="1509">
                  <c:v>0.31831500806067048</c:v>
                </c:pt>
                <c:pt idx="1510">
                  <c:v>0.31809357614627387</c:v>
                </c:pt>
                <c:pt idx="1511">
                  <c:v>0.31787214001319736</c:v>
                </c:pt>
                <c:pt idx="1512">
                  <c:v>0.31765069969700094</c:v>
                </c:pt>
                <c:pt idx="1513">
                  <c:v>0.317429255233246</c:v>
                </c:pt>
                <c:pt idx="1514">
                  <c:v>0.31720780665749554</c:v>
                </c:pt>
                <c:pt idx="1515">
                  <c:v>0.31698635400531416</c:v>
                </c:pt>
                <c:pt idx="1516">
                  <c:v>0.31676489731226792</c:v>
                </c:pt>
                <c:pt idx="1517">
                  <c:v>0.31654343661392448</c:v>
                </c:pt>
                <c:pt idx="1518">
                  <c:v>0.31632197194585293</c:v>
                </c:pt>
                <c:pt idx="1519">
                  <c:v>0.316100503343624</c:v>
                </c:pt>
                <c:pt idx="1520">
                  <c:v>0.31587903084280994</c:v>
                </c:pt>
                <c:pt idx="1521">
                  <c:v>0.31565755447898414</c:v>
                </c:pt>
                <c:pt idx="1522">
                  <c:v>0.31543607428772186</c:v>
                </c:pt>
                <c:pt idx="1523">
                  <c:v>0.31521459030459947</c:v>
                </c:pt>
                <c:pt idx="1524">
                  <c:v>0.31499310256519514</c:v>
                </c:pt>
                <c:pt idx="1525">
                  <c:v>0.31477161110508828</c:v>
                </c:pt>
                <c:pt idx="1526">
                  <c:v>0.31455011595985966</c:v>
                </c:pt>
                <c:pt idx="1527">
                  <c:v>0.31432861716509142</c:v>
                </c:pt>
                <c:pt idx="1528">
                  <c:v>0.31410711475636738</c:v>
                </c:pt>
                <c:pt idx="1529">
                  <c:v>0.31388560876927252</c:v>
                </c:pt>
                <c:pt idx="1530">
                  <c:v>0.31366409923939309</c:v>
                </c:pt>
                <c:pt idx="1531">
                  <c:v>0.31344258620231696</c:v>
                </c:pt>
                <c:pt idx="1532">
                  <c:v>0.313221069693633</c:v>
                </c:pt>
                <c:pt idx="1533">
                  <c:v>0.31299954974893185</c:v>
                </c:pt>
                <c:pt idx="1534">
                  <c:v>0.31277802640380503</c:v>
                </c:pt>
                <c:pt idx="1535">
                  <c:v>0.31255649969384575</c:v>
                </c:pt>
                <c:pt idx="1536">
                  <c:v>0.31233496965464824</c:v>
                </c:pt>
                <c:pt idx="1537">
                  <c:v>0.31211343632180805</c:v>
                </c:pt>
                <c:pt idx="1538">
                  <c:v>0.31189189973092213</c:v>
                </c:pt>
                <c:pt idx="1539">
                  <c:v>0.31167035991758851</c:v>
                </c:pt>
                <c:pt idx="1540">
                  <c:v>0.31144881691740667</c:v>
                </c:pt>
                <c:pt idx="1541">
                  <c:v>0.311227270765977</c:v>
                </c:pt>
                <c:pt idx="1542">
                  <c:v>0.31100572149890138</c:v>
                </c:pt>
                <c:pt idx="1543">
                  <c:v>0.31078416915178297</c:v>
                </c:pt>
                <c:pt idx="1544">
                  <c:v>0.31056261376022587</c:v>
                </c:pt>
                <c:pt idx="1545">
                  <c:v>0.31034105535983536</c:v>
                </c:pt>
                <c:pt idx="1546">
                  <c:v>0.31011949398621819</c:v>
                </c:pt>
                <c:pt idx="1547">
                  <c:v>0.30989792967498192</c:v>
                </c:pt>
                <c:pt idx="1548">
                  <c:v>0.30967636246173552</c:v>
                </c:pt>
                <c:pt idx="1549">
                  <c:v>0.30945479238208889</c:v>
                </c:pt>
                <c:pt idx="1550">
                  <c:v>0.30923321947165311</c:v>
                </c:pt>
                <c:pt idx="1551">
                  <c:v>0.30901164376604034</c:v>
                </c:pt>
                <c:pt idx="1552">
                  <c:v>0.30879006530086411</c:v>
                </c:pt>
                <c:pt idx="1553">
                  <c:v>0.30856848411173837</c:v>
                </c:pt>
                <c:pt idx="1554">
                  <c:v>0.30834690023427896</c:v>
                </c:pt>
                <c:pt idx="1555">
                  <c:v>0.30812531370410218</c:v>
                </c:pt>
                <c:pt idx="1556">
                  <c:v>0.30790372455682563</c:v>
                </c:pt>
                <c:pt idx="1557">
                  <c:v>0.30768213282806778</c:v>
                </c:pt>
                <c:pt idx="1558">
                  <c:v>0.30746053855344846</c:v>
                </c:pt>
                <c:pt idx="1559">
                  <c:v>0.30723894176858801</c:v>
                </c:pt>
                <c:pt idx="1560">
                  <c:v>0.307017342509108</c:v>
                </c:pt>
                <c:pt idx="1561">
                  <c:v>0.30679574081063127</c:v>
                </c:pt>
                <c:pt idx="1562">
                  <c:v>0.30657413670878109</c:v>
                </c:pt>
                <c:pt idx="1563">
                  <c:v>0.30635253023918213</c:v>
                </c:pt>
                <c:pt idx="1564">
                  <c:v>0.30613092143745968</c:v>
                </c:pt>
                <c:pt idx="1565">
                  <c:v>0.30590931033924013</c:v>
                </c:pt>
                <c:pt idx="1566">
                  <c:v>0.30568769698015091</c:v>
                </c:pt>
                <c:pt idx="1567">
                  <c:v>0.30546608139581999</c:v>
                </c:pt>
                <c:pt idx="1568">
                  <c:v>0.30524446362187657</c:v>
                </c:pt>
                <c:pt idx="1569">
                  <c:v>0.3050228436939505</c:v>
                </c:pt>
                <c:pt idx="1570">
                  <c:v>0.30480122164767282</c:v>
                </c:pt>
                <c:pt idx="1571">
                  <c:v>0.30457959751867508</c:v>
                </c:pt>
                <c:pt idx="1572">
                  <c:v>0.30435797134258979</c:v>
                </c:pt>
                <c:pt idx="1573">
                  <c:v>0.30413634315505028</c:v>
                </c:pt>
                <c:pt idx="1574">
                  <c:v>0.30391471299169087</c:v>
                </c:pt>
                <c:pt idx="1575">
                  <c:v>0.30369308088814634</c:v>
                </c:pt>
                <c:pt idx="1576">
                  <c:v>0.30347144688005256</c:v>
                </c:pt>
                <c:pt idx="1577">
                  <c:v>0.3032498110030461</c:v>
                </c:pt>
                <c:pt idx="1578">
                  <c:v>0.30302817329276427</c:v>
                </c:pt>
                <c:pt idx="1579">
                  <c:v>0.30280653378484518</c:v>
                </c:pt>
                <c:pt idx="1580">
                  <c:v>0.30258489251492748</c:v>
                </c:pt>
                <c:pt idx="1581">
                  <c:v>0.30236324951865096</c:v>
                </c:pt>
                <c:pt idx="1582">
                  <c:v>0.30214160483165575</c:v>
                </c:pt>
                <c:pt idx="1583">
                  <c:v>0.30191995848958292</c:v>
                </c:pt>
                <c:pt idx="1584">
                  <c:v>0.30169831052807394</c:v>
                </c:pt>
                <c:pt idx="1585">
                  <c:v>0.30147666098277143</c:v>
                </c:pt>
                <c:pt idx="1586">
                  <c:v>0.30125500988931819</c:v>
                </c:pt>
                <c:pt idx="1587">
                  <c:v>0.30103335728335795</c:v>
                </c:pt>
                <c:pt idx="1588">
                  <c:v>0.30081170320053502</c:v>
                </c:pt>
                <c:pt idx="1589">
                  <c:v>0.30059004767649444</c:v>
                </c:pt>
                <c:pt idx="1590">
                  <c:v>0.30036839074688176</c:v>
                </c:pt>
                <c:pt idx="1591">
                  <c:v>0.30014673244734302</c:v>
                </c:pt>
                <c:pt idx="1592">
                  <c:v>0.29992507281352498</c:v>
                </c:pt>
                <c:pt idx="1593">
                  <c:v>0.29970341188107513</c:v>
                </c:pt>
                <c:pt idx="1594">
                  <c:v>0.29948174968564134</c:v>
                </c:pt>
                <c:pt idx="1595">
                  <c:v>0.29926008626287198</c:v>
                </c:pt>
                <c:pt idx="1596">
                  <c:v>0.29903842164841615</c:v>
                </c:pt>
                <c:pt idx="1597">
                  <c:v>0.29881675587792339</c:v>
                </c:pt>
                <c:pt idx="1598">
                  <c:v>0.29859508898704379</c:v>
                </c:pt>
                <c:pt idx="1599">
                  <c:v>0.29837342101142783</c:v>
                </c:pt>
                <c:pt idx="1600">
                  <c:v>0.29815175198672672</c:v>
                </c:pt>
                <c:pt idx="1601">
                  <c:v>0.29793008194859183</c:v>
                </c:pt>
                <c:pt idx="1602">
                  <c:v>0.29770841093267519</c:v>
                </c:pt>
                <c:pt idx="1603">
                  <c:v>0.29748673897462929</c:v>
                </c:pt>
                <c:pt idx="1604">
                  <c:v>0.29726506611010711</c:v>
                </c:pt>
                <c:pt idx="1605">
                  <c:v>0.29704339237476202</c:v>
                </c:pt>
                <c:pt idx="1606">
                  <c:v>0.2968217178042476</c:v>
                </c:pt>
                <c:pt idx="1607">
                  <c:v>0.29660004243421811</c:v>
                </c:pt>
                <c:pt idx="1608">
                  <c:v>0.29637836630032816</c:v>
                </c:pt>
                <c:pt idx="1609">
                  <c:v>0.29615668943823265</c:v>
                </c:pt>
                <c:pt idx="1610">
                  <c:v>0.29593501188358678</c:v>
                </c:pt>
                <c:pt idx="1611">
                  <c:v>0.29571333367204644</c:v>
                </c:pt>
                <c:pt idx="1612">
                  <c:v>0.29549165483926743</c:v>
                </c:pt>
                <c:pt idx="1613">
                  <c:v>0.29526997542090616</c:v>
                </c:pt>
                <c:pt idx="1614">
                  <c:v>0.29504829545261935</c:v>
                </c:pt>
                <c:pt idx="1615">
                  <c:v>0.2948266149700639</c:v>
                </c:pt>
                <c:pt idx="1616">
                  <c:v>0.29460493400889698</c:v>
                </c:pt>
                <c:pt idx="1617">
                  <c:v>0.29438325260477627</c:v>
                </c:pt>
                <c:pt idx="1618">
                  <c:v>0.29416157079335958</c:v>
                </c:pt>
                <c:pt idx="1619">
                  <c:v>0.2939398886103049</c:v>
                </c:pt>
                <c:pt idx="1620">
                  <c:v>0.29371820609127058</c:v>
                </c:pt>
                <c:pt idx="1621">
                  <c:v>0.29349652327191506</c:v>
                </c:pt>
                <c:pt idx="1622">
                  <c:v>0.29327484018789707</c:v>
                </c:pt>
                <c:pt idx="1623">
                  <c:v>0.29305315687487571</c:v>
                </c:pt>
                <c:pt idx="1624">
                  <c:v>0.29283147336851012</c:v>
                </c:pt>
                <c:pt idx="1625">
                  <c:v>0.29260978970445956</c:v>
                </c:pt>
                <c:pt idx="1626">
                  <c:v>0.2923881059183836</c:v>
                </c:pt>
                <c:pt idx="1627">
                  <c:v>0.2921664220459419</c:v>
                </c:pt>
                <c:pt idx="1628">
                  <c:v>0.29194473812279409</c:v>
                </c:pt>
                <c:pt idx="1629">
                  <c:v>0.29172305418460037</c:v>
                </c:pt>
                <c:pt idx="1630">
                  <c:v>0.29150137026702061</c:v>
                </c:pt>
                <c:pt idx="1631">
                  <c:v>0.29127968640571505</c:v>
                </c:pt>
                <c:pt idx="1632">
                  <c:v>0.29105800263634396</c:v>
                </c:pt>
                <c:pt idx="1633">
                  <c:v>0.29083631899456758</c:v>
                </c:pt>
                <c:pt idx="1634">
                  <c:v>0.29061463551604627</c:v>
                </c:pt>
                <c:pt idx="1635">
                  <c:v>0.29039295223644074</c:v>
                </c:pt>
                <c:pt idx="1636">
                  <c:v>0.29017126919141117</c:v>
                </c:pt>
                <c:pt idx="1637">
                  <c:v>0.28994958641661833</c:v>
                </c:pt>
                <c:pt idx="1638">
                  <c:v>0.28972790394772263</c:v>
                </c:pt>
                <c:pt idx="1639">
                  <c:v>0.28950622182038471</c:v>
                </c:pt>
                <c:pt idx="1640">
                  <c:v>0.28928454007026522</c:v>
                </c:pt>
                <c:pt idx="1641">
                  <c:v>0.28906285873302451</c:v>
                </c:pt>
                <c:pt idx="1642">
                  <c:v>0.28884117784432306</c:v>
                </c:pt>
                <c:pt idx="1643">
                  <c:v>0.28861949743982146</c:v>
                </c:pt>
                <c:pt idx="1644">
                  <c:v>0.28839781755518001</c:v>
                </c:pt>
                <c:pt idx="1645">
                  <c:v>0.2881761382260592</c:v>
                </c:pt>
                <c:pt idx="1646">
                  <c:v>0.28795445948811915</c:v>
                </c:pt>
                <c:pt idx="1647">
                  <c:v>0.28773278137701996</c:v>
                </c:pt>
                <c:pt idx="1648">
                  <c:v>0.28751110392842177</c:v>
                </c:pt>
                <c:pt idx="1649">
                  <c:v>0.2872894271779845</c:v>
                </c:pt>
                <c:pt idx="1650">
                  <c:v>0.28706775116136801</c:v>
                </c:pt>
                <c:pt idx="1651">
                  <c:v>0.28684607591423184</c:v>
                </c:pt>
                <c:pt idx="1652">
                  <c:v>0.2866244014722355</c:v>
                </c:pt>
                <c:pt idx="1653">
                  <c:v>0.28640272787103843</c:v>
                </c:pt>
                <c:pt idx="1654">
                  <c:v>0.28618105514629966</c:v>
                </c:pt>
                <c:pt idx="1655">
                  <c:v>0.28595938333367821</c:v>
                </c:pt>
                <c:pt idx="1656">
                  <c:v>0.28573771246883278</c:v>
                </c:pt>
                <c:pt idx="1657">
                  <c:v>0.28551604258742197</c:v>
                </c:pt>
                <c:pt idx="1658">
                  <c:v>0.28529437372510408</c:v>
                </c:pt>
                <c:pt idx="1659">
                  <c:v>0.28507270591753703</c:v>
                </c:pt>
                <c:pt idx="1660">
                  <c:v>0.28485103920037869</c:v>
                </c:pt>
                <c:pt idx="1661">
                  <c:v>0.28462937360928664</c:v>
                </c:pt>
                <c:pt idx="1662">
                  <c:v>0.28440770917991803</c:v>
                </c:pt>
                <c:pt idx="1663">
                  <c:v>0.2841860459479299</c:v>
                </c:pt>
                <c:pt idx="1664">
                  <c:v>0.28396438394897894</c:v>
                </c:pt>
                <c:pt idx="1665">
                  <c:v>0.28374272321872135</c:v>
                </c:pt>
                <c:pt idx="1666">
                  <c:v>0.28352106379281322</c:v>
                </c:pt>
                <c:pt idx="1667">
                  <c:v>0.28329940570691009</c:v>
                </c:pt>
                <c:pt idx="1668">
                  <c:v>0.28307774899666743</c:v>
                </c:pt>
                <c:pt idx="1669">
                  <c:v>0.28285609369774006</c:v>
                </c:pt>
                <c:pt idx="1670">
                  <c:v>0.28263443984578257</c:v>
                </c:pt>
                <c:pt idx="1671">
                  <c:v>0.28241278747644899</c:v>
                </c:pt>
                <c:pt idx="1672">
                  <c:v>0.28219113662539325</c:v>
                </c:pt>
                <c:pt idx="1673">
                  <c:v>0.28196948732826854</c:v>
                </c:pt>
                <c:pt idx="1674">
                  <c:v>0.28174783962072786</c:v>
                </c:pt>
                <c:pt idx="1675">
                  <c:v>0.28152619353842356</c:v>
                </c:pt>
                <c:pt idx="1676">
                  <c:v>0.28130454911700781</c:v>
                </c:pt>
                <c:pt idx="1677">
                  <c:v>0.28108290639213185</c:v>
                </c:pt>
                <c:pt idx="1678">
                  <c:v>0.28086126539944695</c:v>
                </c:pt>
                <c:pt idx="1679">
                  <c:v>0.28063962617460358</c:v>
                </c:pt>
                <c:pt idx="1680">
                  <c:v>0.2804179887532518</c:v>
                </c:pt>
                <c:pt idx="1681">
                  <c:v>0.28019635317104119</c:v>
                </c:pt>
                <c:pt idx="1682">
                  <c:v>0.27997471946362068</c:v>
                </c:pt>
                <c:pt idx="1683">
                  <c:v>0.27975308766663876</c:v>
                </c:pt>
                <c:pt idx="1684">
                  <c:v>0.27953145781574329</c:v>
                </c:pt>
                <c:pt idx="1685">
                  <c:v>0.27930982994658171</c:v>
                </c:pt>
                <c:pt idx="1686">
                  <c:v>0.27908820409480051</c:v>
                </c:pt>
                <c:pt idx="1687">
                  <c:v>0.27886658029604611</c:v>
                </c:pt>
                <c:pt idx="1688">
                  <c:v>0.27864495858596394</c:v>
                </c:pt>
                <c:pt idx="1689">
                  <c:v>0.27842333900019889</c:v>
                </c:pt>
                <c:pt idx="1690">
                  <c:v>0.27820172157439538</c:v>
                </c:pt>
                <c:pt idx="1691">
                  <c:v>0.27798010634419684</c:v>
                </c:pt>
                <c:pt idx="1692">
                  <c:v>0.27775849334524649</c:v>
                </c:pt>
                <c:pt idx="1693">
                  <c:v>0.27753688261318665</c:v>
                </c:pt>
                <c:pt idx="1694">
                  <c:v>0.27731527418365876</c:v>
                </c:pt>
                <c:pt idx="1695">
                  <c:v>0.27709366809230401</c:v>
                </c:pt>
                <c:pt idx="1696">
                  <c:v>0.27687206437476247</c:v>
                </c:pt>
                <c:pt idx="1697">
                  <c:v>0.27665046306667368</c:v>
                </c:pt>
                <c:pt idx="1698">
                  <c:v>0.27642886420367657</c:v>
                </c:pt>
                <c:pt idx="1699">
                  <c:v>0.27620726782140914</c:v>
                </c:pt>
                <c:pt idx="1700">
                  <c:v>0.27598567395550866</c:v>
                </c:pt>
                <c:pt idx="1701">
                  <c:v>0.27576408264161162</c:v>
                </c:pt>
                <c:pt idx="1702">
                  <c:v>0.27554249391535385</c:v>
                </c:pt>
                <c:pt idx="1703">
                  <c:v>0.27532090781237017</c:v>
                </c:pt>
                <c:pt idx="1704">
                  <c:v>0.27509932436829487</c:v>
                </c:pt>
                <c:pt idx="1705">
                  <c:v>0.27487774361876122</c:v>
                </c:pt>
                <c:pt idx="1706">
                  <c:v>0.27465616559940176</c:v>
                </c:pt>
                <c:pt idx="1707">
                  <c:v>0.27443459034584805</c:v>
                </c:pt>
                <c:pt idx="1708">
                  <c:v>0.27421301789373104</c:v>
                </c:pt>
                <c:pt idx="1709">
                  <c:v>0.27399144827868049</c:v>
                </c:pt>
                <c:pt idx="1710">
                  <c:v>0.27376988153632537</c:v>
                </c:pt>
                <c:pt idx="1711">
                  <c:v>0.27354831770229415</c:v>
                </c:pt>
                <c:pt idx="1712">
                  <c:v>0.2733267568122138</c:v>
                </c:pt>
                <c:pt idx="1713">
                  <c:v>0.27310519890171081</c:v>
                </c:pt>
                <c:pt idx="1714">
                  <c:v>0.27288364400641046</c:v>
                </c:pt>
                <c:pt idx="1715">
                  <c:v>0.27266209216193732</c:v>
                </c:pt>
                <c:pt idx="1716">
                  <c:v>0.27244054340391477</c:v>
                </c:pt>
                <c:pt idx="1717">
                  <c:v>0.27221899776796538</c:v>
                </c:pt>
                <c:pt idx="1718">
                  <c:v>0.27199745528971087</c:v>
                </c:pt>
                <c:pt idx="1719">
                  <c:v>0.27177591600477152</c:v>
                </c:pt>
                <c:pt idx="1720">
                  <c:v>0.27155437994876697</c:v>
                </c:pt>
                <c:pt idx="1721">
                  <c:v>0.27133284715731582</c:v>
                </c:pt>
                <c:pt idx="1722">
                  <c:v>0.27111131766603552</c:v>
                </c:pt>
                <c:pt idx="1723">
                  <c:v>0.2708897915105426</c:v>
                </c:pt>
                <c:pt idx="1724">
                  <c:v>0.27066826872645239</c:v>
                </c:pt>
                <c:pt idx="1725">
                  <c:v>0.27044674934937929</c:v>
                </c:pt>
                <c:pt idx="1726">
                  <c:v>0.27022523341493643</c:v>
                </c:pt>
                <c:pt idx="1727">
                  <c:v>0.27000372095873604</c:v>
                </c:pt>
                <c:pt idx="1728">
                  <c:v>0.26978221201638913</c:v>
                </c:pt>
                <c:pt idx="1729">
                  <c:v>0.26956070662350567</c:v>
                </c:pt>
                <c:pt idx="1730">
                  <c:v>0.26933920481569457</c:v>
                </c:pt>
                <c:pt idx="1731">
                  <c:v>0.26911770662856332</c:v>
                </c:pt>
                <c:pt idx="1732">
                  <c:v>0.26889621209771847</c:v>
                </c:pt>
                <c:pt idx="1733">
                  <c:v>0.26867472125876529</c:v>
                </c:pt>
                <c:pt idx="1734">
                  <c:v>0.26845323414730798</c:v>
                </c:pt>
                <c:pt idx="1735">
                  <c:v>0.26823175079894968</c:v>
                </c:pt>
                <c:pt idx="1736">
                  <c:v>0.26801027124929183</c:v>
                </c:pt>
                <c:pt idx="1737">
                  <c:v>0.26778879553393531</c:v>
                </c:pt>
                <c:pt idx="1738">
                  <c:v>0.26756732368847908</c:v>
                </c:pt>
                <c:pt idx="1739">
                  <c:v>0.26734585574852149</c:v>
                </c:pt>
                <c:pt idx="1740">
                  <c:v>0.26712439174965924</c:v>
                </c:pt>
                <c:pt idx="1741">
                  <c:v>0.26690293172748791</c:v>
                </c:pt>
                <c:pt idx="1742">
                  <c:v>0.26668147571760159</c:v>
                </c:pt>
                <c:pt idx="1743">
                  <c:v>0.26646002375559352</c:v>
                </c:pt>
                <c:pt idx="1744">
                  <c:v>0.26623857587705507</c:v>
                </c:pt>
                <c:pt idx="1745">
                  <c:v>0.26601713211757683</c:v>
                </c:pt>
                <c:pt idx="1746">
                  <c:v>0.26579569251274754</c:v>
                </c:pt>
                <c:pt idx="1747">
                  <c:v>0.26557425709815513</c:v>
                </c:pt>
                <c:pt idx="1748">
                  <c:v>0.2653528259093858</c:v>
                </c:pt>
                <c:pt idx="1749">
                  <c:v>0.26513139898202454</c:v>
                </c:pt>
                <c:pt idx="1750">
                  <c:v>0.26490997635165481</c:v>
                </c:pt>
                <c:pt idx="1751">
                  <c:v>0.26468855805385894</c:v>
                </c:pt>
                <c:pt idx="1752">
                  <c:v>0.26446714412421757</c:v>
                </c:pt>
                <c:pt idx="1753">
                  <c:v>0.26424573459831013</c:v>
                </c:pt>
                <c:pt idx="1754">
                  <c:v>0.26402432951171451</c:v>
                </c:pt>
                <c:pt idx="1755">
                  <c:v>0.26380292890000712</c:v>
                </c:pt>
                <c:pt idx="1756">
                  <c:v>0.26358153279876295</c:v>
                </c:pt>
                <c:pt idx="1757">
                  <c:v>0.26336014124355572</c:v>
                </c:pt>
                <c:pt idx="1758">
                  <c:v>0.26313875426995742</c:v>
                </c:pt>
                <c:pt idx="1759">
                  <c:v>0.26291737191353864</c:v>
                </c:pt>
                <c:pt idx="1760">
                  <c:v>0.26269599420986839</c:v>
                </c:pt>
                <c:pt idx="1761">
                  <c:v>0.26247462119451437</c:v>
                </c:pt>
                <c:pt idx="1762">
                  <c:v>0.26225325290304252</c:v>
                </c:pt>
                <c:pt idx="1763">
                  <c:v>0.26203188937101729</c:v>
                </c:pt>
                <c:pt idx="1764">
                  <c:v>0.26181053063400161</c:v>
                </c:pt>
                <c:pt idx="1765">
                  <c:v>0.26158917672755688</c:v>
                </c:pt>
                <c:pt idx="1766">
                  <c:v>0.26136782768724282</c:v>
                </c:pt>
                <c:pt idx="1767">
                  <c:v>0.26114648354861775</c:v>
                </c:pt>
                <c:pt idx="1768">
                  <c:v>0.26092514434723807</c:v>
                </c:pt>
                <c:pt idx="1769">
                  <c:v>0.26070381011865901</c:v>
                </c:pt>
                <c:pt idx="1770">
                  <c:v>0.26048248089843368</c:v>
                </c:pt>
                <c:pt idx="1771">
                  <c:v>0.26026115672211381</c:v>
                </c:pt>
                <c:pt idx="1772">
                  <c:v>0.26003983762524946</c:v>
                </c:pt>
                <c:pt idx="1773">
                  <c:v>0.25981852364338914</c:v>
                </c:pt>
                <c:pt idx="1774">
                  <c:v>0.25959721481207937</c:v>
                </c:pt>
                <c:pt idx="1775">
                  <c:v>0.2593759111668652</c:v>
                </c:pt>
                <c:pt idx="1776">
                  <c:v>0.25915461274328988</c:v>
                </c:pt>
                <c:pt idx="1777">
                  <c:v>0.25893331957689514</c:v>
                </c:pt>
                <c:pt idx="1778">
                  <c:v>0.25871203170322066</c:v>
                </c:pt>
                <c:pt idx="1779">
                  <c:v>0.25849074915780468</c:v>
                </c:pt>
                <c:pt idx="1780">
                  <c:v>0.25826947197618338</c:v>
                </c:pt>
                <c:pt idx="1781">
                  <c:v>0.25804820019389152</c:v>
                </c:pt>
                <c:pt idx="1782">
                  <c:v>0.25782693384646183</c:v>
                </c:pt>
                <c:pt idx="1783">
                  <c:v>0.25760567296942521</c:v>
                </c:pt>
                <c:pt idx="1784">
                  <c:v>0.2573844175983111</c:v>
                </c:pt>
                <c:pt idx="1785">
                  <c:v>0.25716316776864684</c:v>
                </c:pt>
                <c:pt idx="1786">
                  <c:v>0.25694192351595785</c:v>
                </c:pt>
                <c:pt idx="1787">
                  <c:v>0.2567206848757681</c:v>
                </c:pt>
                <c:pt idx="1788">
                  <c:v>0.25649945188359918</c:v>
                </c:pt>
                <c:pt idx="1789">
                  <c:v>0.25627822457497118</c:v>
                </c:pt>
                <c:pt idx="1790">
                  <c:v>0.2560570029854024</c:v>
                </c:pt>
                <c:pt idx="1791">
                  <c:v>0.25583578715040883</c:v>
                </c:pt>
                <c:pt idx="1792">
                  <c:v>0.255614577105505</c:v>
                </c:pt>
                <c:pt idx="1793">
                  <c:v>0.25539337288620323</c:v>
                </c:pt>
                <c:pt idx="1794">
                  <c:v>0.25517217452801388</c:v>
                </c:pt>
                <c:pt idx="1795">
                  <c:v>0.25495098206644573</c:v>
                </c:pt>
                <c:pt idx="1796">
                  <c:v>0.25472979553700509</c:v>
                </c:pt>
                <c:pt idx="1797">
                  <c:v>0.25450861497519689</c:v>
                </c:pt>
                <c:pt idx="1798">
                  <c:v>0.25428744041652357</c:v>
                </c:pt>
                <c:pt idx="1799">
                  <c:v>0.25406627189648584</c:v>
                </c:pt>
                <c:pt idx="1800">
                  <c:v>0.25384510945058231</c:v>
                </c:pt>
                <c:pt idx="1801">
                  <c:v>0.25362395311430963</c:v>
                </c:pt>
                <c:pt idx="1802">
                  <c:v>0.25340280292316242</c:v>
                </c:pt>
                <c:pt idx="1803">
                  <c:v>0.25318165891263328</c:v>
                </c:pt>
                <c:pt idx="1804">
                  <c:v>0.25296052111821254</c:v>
                </c:pt>
                <c:pt idx="1805">
                  <c:v>0.25273938957538888</c:v>
                </c:pt>
                <c:pt idx="1806">
                  <c:v>0.25251826431964858</c:v>
                </c:pt>
                <c:pt idx="1807">
                  <c:v>0.25229714538647591</c:v>
                </c:pt>
                <c:pt idx="1808">
                  <c:v>0.25207603281135299</c:v>
                </c:pt>
                <c:pt idx="1809">
                  <c:v>0.25185492662975995</c:v>
                </c:pt>
                <c:pt idx="1810">
                  <c:v>0.25163382687717467</c:v>
                </c:pt>
                <c:pt idx="1811">
                  <c:v>0.25141273358907301</c:v>
                </c:pt>
                <c:pt idx="1812">
                  <c:v>0.25119164680092848</c:v>
                </c:pt>
                <c:pt idx="1813">
                  <c:v>0.25097056654821265</c:v>
                </c:pt>
                <c:pt idx="1814">
                  <c:v>0.25074949286639475</c:v>
                </c:pt>
                <c:pt idx="1815">
                  <c:v>0.25052842579094203</c:v>
                </c:pt>
                <c:pt idx="1816">
                  <c:v>0.25030736535731918</c:v>
                </c:pt>
                <c:pt idx="1817">
                  <c:v>0.25008631160098899</c:v>
                </c:pt>
                <c:pt idx="1818">
                  <c:v>0.24986526455741193</c:v>
                </c:pt>
                <c:pt idx="1819">
                  <c:v>0.24964422426204613</c:v>
                </c:pt>
                <c:pt idx="1820">
                  <c:v>0.24942319075034772</c:v>
                </c:pt>
                <c:pt idx="1821">
                  <c:v>0.24920216405777026</c:v>
                </c:pt>
                <c:pt idx="1822">
                  <c:v>0.24898114421976514</c:v>
                </c:pt>
                <c:pt idx="1823">
                  <c:v>0.2487601312717817</c:v>
                </c:pt>
                <c:pt idx="1824">
                  <c:v>0.24853912524926647</c:v>
                </c:pt>
                <c:pt idx="1825">
                  <c:v>0.24831812618766422</c:v>
                </c:pt>
                <c:pt idx="1826">
                  <c:v>0.2480971341224171</c:v>
                </c:pt>
                <c:pt idx="1827">
                  <c:v>0.24787614908896485</c:v>
                </c:pt>
                <c:pt idx="1828">
                  <c:v>0.24765517112274499</c:v>
                </c:pt>
                <c:pt idx="1829">
                  <c:v>0.24743420025919272</c:v>
                </c:pt>
                <c:pt idx="1830">
                  <c:v>0.24721323653374072</c:v>
                </c:pt>
                <c:pt idx="1831">
                  <c:v>0.2469922799818195</c:v>
                </c:pt>
                <c:pt idx="1832">
                  <c:v>0.2467713306388569</c:v>
                </c:pt>
                <c:pt idx="1833">
                  <c:v>0.24655038854027853</c:v>
                </c:pt>
                <c:pt idx="1834">
                  <c:v>0.24632945372150747</c:v>
                </c:pt>
                <c:pt idx="1835">
                  <c:v>0.24610852621796436</c:v>
                </c:pt>
                <c:pt idx="1836">
                  <c:v>0.24588760606506768</c:v>
                </c:pt>
                <c:pt idx="1837">
                  <c:v>0.24566669329823285</c:v>
                </c:pt>
                <c:pt idx="1838">
                  <c:v>0.24544578795287347</c:v>
                </c:pt>
                <c:pt idx="1839">
                  <c:v>0.24522489006440018</c:v>
                </c:pt>
                <c:pt idx="1840">
                  <c:v>0.24500399966822139</c:v>
                </c:pt>
                <c:pt idx="1841">
                  <c:v>0.24478311679974285</c:v>
                </c:pt>
                <c:pt idx="1842">
                  <c:v>0.24456224149436792</c:v>
                </c:pt>
                <c:pt idx="1843">
                  <c:v>0.24434137378749715</c:v>
                </c:pt>
                <c:pt idx="1844">
                  <c:v>0.24412051371452875</c:v>
                </c:pt>
                <c:pt idx="1845">
                  <c:v>0.2438996613108585</c:v>
                </c:pt>
                <c:pt idx="1846">
                  <c:v>0.24367881661187923</c:v>
                </c:pt>
                <c:pt idx="1847">
                  <c:v>0.24345797965298149</c:v>
                </c:pt>
                <c:pt idx="1848">
                  <c:v>0.24323715046955316</c:v>
                </c:pt>
                <c:pt idx="1849">
                  <c:v>0.24301632909697959</c:v>
                </c:pt>
                <c:pt idx="1850">
                  <c:v>0.24279551557064316</c:v>
                </c:pt>
                <c:pt idx="1851">
                  <c:v>0.24257470992592403</c:v>
                </c:pt>
                <c:pt idx="1852">
                  <c:v>0.24235391219819943</c:v>
                </c:pt>
                <c:pt idx="1853">
                  <c:v>0.24213312242284402</c:v>
                </c:pt>
                <c:pt idx="1854">
                  <c:v>0.24191234063522984</c:v>
                </c:pt>
                <c:pt idx="1855">
                  <c:v>0.24169156687072627</c:v>
                </c:pt>
                <c:pt idx="1856">
                  <c:v>0.24147080116469982</c:v>
                </c:pt>
                <c:pt idx="1857">
                  <c:v>0.24125004355251445</c:v>
                </c:pt>
                <c:pt idx="1858">
                  <c:v>0.24102929406953122</c:v>
                </c:pt>
                <c:pt idx="1859">
                  <c:v>0.24080855275110863</c:v>
                </c:pt>
                <c:pt idx="1860">
                  <c:v>0.24058781963260251</c:v>
                </c:pt>
                <c:pt idx="1861">
                  <c:v>0.24036709474936546</c:v>
                </c:pt>
                <c:pt idx="1862">
                  <c:v>0.24014637813674797</c:v>
                </c:pt>
                <c:pt idx="1863">
                  <c:v>0.23992566983009717</c:v>
                </c:pt>
                <c:pt idx="1864">
                  <c:v>0.23970496986475773</c:v>
                </c:pt>
                <c:pt idx="1865">
                  <c:v>0.23948427827607141</c:v>
                </c:pt>
                <c:pt idx="1866">
                  <c:v>0.23926359509937703</c:v>
                </c:pt>
                <c:pt idx="1867">
                  <c:v>0.23904292037001085</c:v>
                </c:pt>
                <c:pt idx="1868">
                  <c:v>0.23882225412330607</c:v>
                </c:pt>
                <c:pt idx="1869">
                  <c:v>0.23860159639459294</c:v>
                </c:pt>
                <c:pt idx="1870">
                  <c:v>0.23838094721919909</c:v>
                </c:pt>
                <c:pt idx="1871">
                  <c:v>0.23816030663244928</c:v>
                </c:pt>
                <c:pt idx="1872">
                  <c:v>0.23793967466966498</c:v>
                </c:pt>
                <c:pt idx="1873">
                  <c:v>0.23771905136616509</c:v>
                </c:pt>
                <c:pt idx="1874">
                  <c:v>0.23749843675726576</c:v>
                </c:pt>
                <c:pt idx="1875">
                  <c:v>0.23727783087827961</c:v>
                </c:pt>
                <c:pt idx="1876">
                  <c:v>0.2370572337645169</c:v>
                </c:pt>
                <c:pt idx="1877">
                  <c:v>0.23683664545128455</c:v>
                </c:pt>
                <c:pt idx="1878">
                  <c:v>0.2366160659738866</c:v>
                </c:pt>
                <c:pt idx="1879">
                  <c:v>0.23639549536762436</c:v>
                </c:pt>
                <c:pt idx="1880">
                  <c:v>0.23617493366779588</c:v>
                </c:pt>
                <c:pt idx="1881">
                  <c:v>0.23595438090969609</c:v>
                </c:pt>
                <c:pt idx="1882">
                  <c:v>0.23573383712861701</c:v>
                </c:pt>
                <c:pt idx="1883">
                  <c:v>0.23551330235984799</c:v>
                </c:pt>
                <c:pt idx="1884">
                  <c:v>0.23529277663867484</c:v>
                </c:pt>
                <c:pt idx="1885">
                  <c:v>0.23507226000038051</c:v>
                </c:pt>
                <c:pt idx="1886">
                  <c:v>0.23485175248024495</c:v>
                </c:pt>
                <c:pt idx="1887">
                  <c:v>0.23463125411354474</c:v>
                </c:pt>
                <c:pt idx="1888">
                  <c:v>0.23441076493555379</c:v>
                </c:pt>
                <c:pt idx="1889">
                  <c:v>0.23419028498154265</c:v>
                </c:pt>
                <c:pt idx="1890">
                  <c:v>0.2339698142867786</c:v>
                </c:pt>
                <c:pt idx="1891">
                  <c:v>0.23374935288652618</c:v>
                </c:pt>
                <c:pt idx="1892">
                  <c:v>0.23352890081604635</c:v>
                </c:pt>
                <c:pt idx="1893">
                  <c:v>0.23330845811059739</c:v>
                </c:pt>
                <c:pt idx="1894">
                  <c:v>0.233088024805434</c:v>
                </c:pt>
                <c:pt idx="1895">
                  <c:v>0.23286760093580783</c:v>
                </c:pt>
                <c:pt idx="1896">
                  <c:v>0.23264718653696742</c:v>
                </c:pt>
                <c:pt idx="1897">
                  <c:v>0.23242678164415792</c:v>
                </c:pt>
                <c:pt idx="1898">
                  <c:v>0.23220638629262155</c:v>
                </c:pt>
                <c:pt idx="1899">
                  <c:v>0.2319860005175971</c:v>
                </c:pt>
                <c:pt idx="1900">
                  <c:v>0.23176562435431997</c:v>
                </c:pt>
                <c:pt idx="1901">
                  <c:v>0.23154525783802271</c:v>
                </c:pt>
                <c:pt idx="1902">
                  <c:v>0.23132490100393405</c:v>
                </c:pt>
                <c:pt idx="1903">
                  <c:v>0.23110455388728007</c:v>
                </c:pt>
                <c:pt idx="1904">
                  <c:v>0.23088421652328323</c:v>
                </c:pt>
                <c:pt idx="1905">
                  <c:v>0.2306638889471625</c:v>
                </c:pt>
                <c:pt idx="1906">
                  <c:v>0.23044357119413383</c:v>
                </c:pt>
                <c:pt idx="1907">
                  <c:v>0.23022326329940976</c:v>
                </c:pt>
                <c:pt idx="1908">
                  <c:v>0.23000296529819952</c:v>
                </c:pt>
                <c:pt idx="1909">
                  <c:v>0.22978267722570866</c:v>
                </c:pt>
                <c:pt idx="1910">
                  <c:v>0.22956239911713996</c:v>
                </c:pt>
                <c:pt idx="1911">
                  <c:v>0.22934213100769246</c:v>
                </c:pt>
                <c:pt idx="1912">
                  <c:v>0.22912187293256175</c:v>
                </c:pt>
                <c:pt idx="1913">
                  <c:v>0.22890162492694002</c:v>
                </c:pt>
                <c:pt idx="1914">
                  <c:v>0.22868138702601629</c:v>
                </c:pt>
                <c:pt idx="1915">
                  <c:v>0.22846115926497587</c:v>
                </c:pt>
                <c:pt idx="1916">
                  <c:v>0.2282409416790008</c:v>
                </c:pt>
                <c:pt idx="1917">
                  <c:v>0.22802073430326969</c:v>
                </c:pt>
                <c:pt idx="1918">
                  <c:v>0.22780053717295748</c:v>
                </c:pt>
                <c:pt idx="1919">
                  <c:v>0.22758035032323598</c:v>
                </c:pt>
                <c:pt idx="1920">
                  <c:v>0.22736017378927295</c:v>
                </c:pt>
                <c:pt idx="1921">
                  <c:v>0.2271400076062331</c:v>
                </c:pt>
                <c:pt idx="1922">
                  <c:v>0.22691985180927765</c:v>
                </c:pt>
                <c:pt idx="1923">
                  <c:v>0.2266997064335641</c:v>
                </c:pt>
                <c:pt idx="1924">
                  <c:v>0.22647957151424647</c:v>
                </c:pt>
                <c:pt idx="1925">
                  <c:v>0.22625944708647511</c:v>
                </c:pt>
                <c:pt idx="1926">
                  <c:v>0.22603933318539712</c:v>
                </c:pt>
                <c:pt idx="1927">
                  <c:v>0.22581922984615568</c:v>
                </c:pt>
                <c:pt idx="1928">
                  <c:v>0.22559913710389062</c:v>
                </c:pt>
                <c:pt idx="1929">
                  <c:v>0.225379054993738</c:v>
                </c:pt>
                <c:pt idx="1930">
                  <c:v>0.22515898355083014</c:v>
                </c:pt>
                <c:pt idx="1931">
                  <c:v>0.22493892281029623</c:v>
                </c:pt>
                <c:pt idx="1932">
                  <c:v>0.22471887280726133</c:v>
                </c:pt>
                <c:pt idx="1933">
                  <c:v>0.2244988335768473</c:v>
                </c:pt>
                <c:pt idx="1934">
                  <c:v>0.22427880515417181</c:v>
                </c:pt>
                <c:pt idx="1935">
                  <c:v>0.22405878757434908</c:v>
                </c:pt>
                <c:pt idx="1936">
                  <c:v>0.22383878087248996</c:v>
                </c:pt>
                <c:pt idx="1937">
                  <c:v>0.22361878508370095</c:v>
                </c:pt>
                <c:pt idx="1938">
                  <c:v>0.22339880024308553</c:v>
                </c:pt>
                <c:pt idx="1939">
                  <c:v>0.22317882638574307</c:v>
                </c:pt>
                <c:pt idx="1940">
                  <c:v>0.22295886354676916</c:v>
                </c:pt>
                <c:pt idx="1941">
                  <c:v>0.22273891176125574</c:v>
                </c:pt>
                <c:pt idx="1942">
                  <c:v>0.22251897106429108</c:v>
                </c:pt>
                <c:pt idx="1943">
                  <c:v>0.22229904149095964</c:v>
                </c:pt>
                <c:pt idx="1944">
                  <c:v>0.22207912307634192</c:v>
                </c:pt>
                <c:pt idx="1945">
                  <c:v>0.22185921585551474</c:v>
                </c:pt>
                <c:pt idx="1946">
                  <c:v>0.22163931986355118</c:v>
                </c:pt>
                <c:pt idx="1947">
                  <c:v>0.22141943513552029</c:v>
                </c:pt>
                <c:pt idx="1948">
                  <c:v>0.22119956170648764</c:v>
                </c:pt>
                <c:pt idx="1949">
                  <c:v>0.22097969961151462</c:v>
                </c:pt>
                <c:pt idx="1950">
                  <c:v>0.22075984888565886</c:v>
                </c:pt>
                <c:pt idx="1951">
                  <c:v>0.22054000956397427</c:v>
                </c:pt>
                <c:pt idx="1952">
                  <c:v>0.22032018168151055</c:v>
                </c:pt>
                <c:pt idx="1953">
                  <c:v>0.22010036527331392</c:v>
                </c:pt>
                <c:pt idx="1954">
                  <c:v>0.21988056037442624</c:v>
                </c:pt>
                <c:pt idx="1955">
                  <c:v>0.21966076701988585</c:v>
                </c:pt>
                <c:pt idx="1956">
                  <c:v>0.21944098524472674</c:v>
                </c:pt>
                <c:pt idx="1957">
                  <c:v>0.21922121508397951</c:v>
                </c:pt>
                <c:pt idx="1958">
                  <c:v>0.21900145657267026</c:v>
                </c:pt>
                <c:pt idx="1959">
                  <c:v>0.21878170974582137</c:v>
                </c:pt>
                <c:pt idx="1960">
                  <c:v>0.21856197463845117</c:v>
                </c:pt>
                <c:pt idx="1961">
                  <c:v>0.21834225128557402</c:v>
                </c:pt>
                <c:pt idx="1962">
                  <c:v>0.21812253972220044</c:v>
                </c:pt>
                <c:pt idx="1963">
                  <c:v>0.21790283998333668</c:v>
                </c:pt>
                <c:pt idx="1964">
                  <c:v>0.21768315210398503</c:v>
                </c:pt>
                <c:pt idx="1965">
                  <c:v>0.21746347611914374</c:v>
                </c:pt>
                <c:pt idx="1966">
                  <c:v>0.21724381206380711</c:v>
                </c:pt>
                <c:pt idx="1967">
                  <c:v>0.21702415997296534</c:v>
                </c:pt>
                <c:pt idx="1968">
                  <c:v>0.21680451988160432</c:v>
                </c:pt>
                <c:pt idx="1969">
                  <c:v>0.21658489182470611</c:v>
                </c:pt>
                <c:pt idx="1970">
                  <c:v>0.21636527583724849</c:v>
                </c:pt>
                <c:pt idx="1971">
                  <c:v>0.21614567195420545</c:v>
                </c:pt>
                <c:pt idx="1972">
                  <c:v>0.2159260802105463</c:v>
                </c:pt>
                <c:pt idx="1973">
                  <c:v>0.21570650064123661</c:v>
                </c:pt>
                <c:pt idx="1974">
                  <c:v>0.21548693328123775</c:v>
                </c:pt>
                <c:pt idx="1975">
                  <c:v>0.21526737816550684</c:v>
                </c:pt>
                <c:pt idx="1976">
                  <c:v>0.21504783532899682</c:v>
                </c:pt>
                <c:pt idx="1977">
                  <c:v>0.21482830480665652</c:v>
                </c:pt>
                <c:pt idx="1978">
                  <c:v>0.21460878663343061</c:v>
                </c:pt>
                <c:pt idx="1979">
                  <c:v>0.21438928084425937</c:v>
                </c:pt>
                <c:pt idx="1980">
                  <c:v>0.2141697874740788</c:v>
                </c:pt>
                <c:pt idx="1981">
                  <c:v>0.21395030655782091</c:v>
                </c:pt>
                <c:pt idx="1982">
                  <c:v>0.21373083813041327</c:v>
                </c:pt>
                <c:pt idx="1983">
                  <c:v>0.21351138222677937</c:v>
                </c:pt>
                <c:pt idx="1984">
                  <c:v>0.2132919388818382</c:v>
                </c:pt>
                <c:pt idx="1985">
                  <c:v>0.21307250813050468</c:v>
                </c:pt>
                <c:pt idx="1986">
                  <c:v>0.21285309000768909</c:v>
                </c:pt>
                <c:pt idx="1987">
                  <c:v>0.2126336845482979</c:v>
                </c:pt>
                <c:pt idx="1988">
                  <c:v>0.21241429178723273</c:v>
                </c:pt>
                <c:pt idx="1989">
                  <c:v>0.21219491175939131</c:v>
                </c:pt>
                <c:pt idx="1990">
                  <c:v>0.2119755444996666</c:v>
                </c:pt>
                <c:pt idx="1991">
                  <c:v>0.21175619004294752</c:v>
                </c:pt>
                <c:pt idx="1992">
                  <c:v>0.21153684842411866</c:v>
                </c:pt>
                <c:pt idx="1993">
                  <c:v>0.21131751967805973</c:v>
                </c:pt>
                <c:pt idx="1994">
                  <c:v>0.21109820383964664</c:v>
                </c:pt>
                <c:pt idx="1995">
                  <c:v>0.2108789009437505</c:v>
                </c:pt>
                <c:pt idx="1996">
                  <c:v>0.21065961102523831</c:v>
                </c:pt>
                <c:pt idx="1997">
                  <c:v>0.21044033411897231</c:v>
                </c:pt>
                <c:pt idx="1998">
                  <c:v>0.21022107025981038</c:v>
                </c:pt>
                <c:pt idx="1999">
                  <c:v>0.21000181948260607</c:v>
                </c:pt>
                <c:pt idx="2000">
                  <c:v>0.20978258182220832</c:v>
                </c:pt>
                <c:pt idx="2001">
                  <c:v>0.20956335731346162</c:v>
                </c:pt>
                <c:pt idx="2002">
                  <c:v>0.2093441459912061</c:v>
                </c:pt>
                <c:pt idx="2003">
                  <c:v>0.20912494789027711</c:v>
                </c:pt>
                <c:pt idx="2004">
                  <c:v>0.20890576304550573</c:v>
                </c:pt>
                <c:pt idx="2005">
                  <c:v>0.20868659149171831</c:v>
                </c:pt>
                <c:pt idx="2006">
                  <c:v>0.20846743326373698</c:v>
                </c:pt>
                <c:pt idx="2007">
                  <c:v>0.20824828839637888</c:v>
                </c:pt>
                <c:pt idx="2008">
                  <c:v>0.20802915692445673</c:v>
                </c:pt>
                <c:pt idx="2009">
                  <c:v>0.20781003888277891</c:v>
                </c:pt>
                <c:pt idx="2010">
                  <c:v>0.20759093430614881</c:v>
                </c:pt>
                <c:pt idx="2011">
                  <c:v>0.2073718432293655</c:v>
                </c:pt>
                <c:pt idx="2012">
                  <c:v>0.20715276568722349</c:v>
                </c:pt>
                <c:pt idx="2013">
                  <c:v>0.20693370171451234</c:v>
                </c:pt>
                <c:pt idx="2014">
                  <c:v>0.20671465134601724</c:v>
                </c:pt>
                <c:pt idx="2015">
                  <c:v>0.20649561461651839</c:v>
                </c:pt>
                <c:pt idx="2016">
                  <c:v>0.20627659156079189</c:v>
                </c:pt>
                <c:pt idx="2017">
                  <c:v>0.20605758221360868</c:v>
                </c:pt>
                <c:pt idx="2018">
                  <c:v>0.20583858660973506</c:v>
                </c:pt>
                <c:pt idx="2019">
                  <c:v>0.20561960478393296</c:v>
                </c:pt>
                <c:pt idx="2020">
                  <c:v>0.20540063677095899</c:v>
                </c:pt>
                <c:pt idx="2021">
                  <c:v>0.20518168260556571</c:v>
                </c:pt>
                <c:pt idx="2022">
                  <c:v>0.2049627423225005</c:v>
                </c:pt>
                <c:pt idx="2023">
                  <c:v>0.20474381595650606</c:v>
                </c:pt>
                <c:pt idx="2024">
                  <c:v>0.20452490354232047</c:v>
                </c:pt>
                <c:pt idx="2025">
                  <c:v>0.20430600511467692</c:v>
                </c:pt>
                <c:pt idx="2026">
                  <c:v>0.2040871207083037</c:v>
                </c:pt>
                <c:pt idx="2027">
                  <c:v>0.20386825035792461</c:v>
                </c:pt>
                <c:pt idx="2028">
                  <c:v>0.2036493940982583</c:v>
                </c:pt>
                <c:pt idx="2029">
                  <c:v>0.20343055196401877</c:v>
                </c:pt>
                <c:pt idx="2030">
                  <c:v>0.20321172398991527</c:v>
                </c:pt>
                <c:pt idx="2031">
                  <c:v>0.20299291021065191</c:v>
                </c:pt>
                <c:pt idx="2032">
                  <c:v>0.20277411066092829</c:v>
                </c:pt>
                <c:pt idx="2033">
                  <c:v>0.20255532537543877</c:v>
                </c:pt>
                <c:pt idx="2034">
                  <c:v>0.2023365543888731</c:v>
                </c:pt>
                <c:pt idx="2035">
                  <c:v>0.20211779773591593</c:v>
                </c:pt>
                <c:pt idx="2036">
                  <c:v>0.20189905545124726</c:v>
                </c:pt>
                <c:pt idx="2037">
                  <c:v>0.20168032756954193</c:v>
                </c:pt>
                <c:pt idx="2038">
                  <c:v>0.20146161412546987</c:v>
                </c:pt>
                <c:pt idx="2039">
                  <c:v>0.2012429151536963</c:v>
                </c:pt>
                <c:pt idx="2040">
                  <c:v>0.20102423068888109</c:v>
                </c:pt>
                <c:pt idx="2041">
                  <c:v>0.20080556076567938</c:v>
                </c:pt>
                <c:pt idx="2042">
                  <c:v>0.2005869054187415</c:v>
                </c:pt>
                <c:pt idx="2043">
                  <c:v>0.20036826468271235</c:v>
                </c:pt>
                <c:pt idx="2044">
                  <c:v>0.20014963859223206</c:v>
                </c:pt>
                <c:pt idx="2045">
                  <c:v>0.1999310271819357</c:v>
                </c:pt>
                <c:pt idx="2046">
                  <c:v>0.19971243048645343</c:v>
                </c:pt>
                <c:pt idx="2047">
                  <c:v>0.19949384854041027</c:v>
                </c:pt>
                <c:pt idx="2048">
                  <c:v>0.19927528137842609</c:v>
                </c:pt>
                <c:pt idx="2049">
                  <c:v>0.19905672903511584</c:v>
                </c:pt>
                <c:pt idx="2050">
                  <c:v>0.19883819154508933</c:v>
                </c:pt>
                <c:pt idx="2051">
                  <c:v>0.19861966894295113</c:v>
                </c:pt>
                <c:pt idx="2052">
                  <c:v>0.19840116126330104</c:v>
                </c:pt>
                <c:pt idx="2053">
                  <c:v>0.19818266854073335</c:v>
                </c:pt>
                <c:pt idx="2054">
                  <c:v>0.19796419080983765</c:v>
                </c:pt>
                <c:pt idx="2055">
                  <c:v>0.19774572810519797</c:v>
                </c:pt>
                <c:pt idx="2056">
                  <c:v>0.19752728046139342</c:v>
                </c:pt>
                <c:pt idx="2057">
                  <c:v>0.19730884791299791</c:v>
                </c:pt>
                <c:pt idx="2058">
                  <c:v>0.19709043049458005</c:v>
                </c:pt>
                <c:pt idx="2059">
                  <c:v>0.19687202824070366</c:v>
                </c:pt>
                <c:pt idx="2060">
                  <c:v>0.19665364118592668</c:v>
                </c:pt>
                <c:pt idx="2061">
                  <c:v>0.19643526936480254</c:v>
                </c:pt>
                <c:pt idx="2062">
                  <c:v>0.19621691281187903</c:v>
                </c:pt>
                <c:pt idx="2063">
                  <c:v>0.19599857156169856</c:v>
                </c:pt>
                <c:pt idx="2064">
                  <c:v>0.1957802456487987</c:v>
                </c:pt>
                <c:pt idx="2065">
                  <c:v>0.19556193510771169</c:v>
                </c:pt>
                <c:pt idx="2066">
                  <c:v>0.19534363997296422</c:v>
                </c:pt>
                <c:pt idx="2067">
                  <c:v>0.1951253602790779</c:v>
                </c:pt>
                <c:pt idx="2068">
                  <c:v>0.19490709606056889</c:v>
                </c:pt>
                <c:pt idx="2069">
                  <c:v>0.19468884735194836</c:v>
                </c:pt>
                <c:pt idx="2070">
                  <c:v>0.19447061418772166</c:v>
                </c:pt>
                <c:pt idx="2071">
                  <c:v>0.19425239660238927</c:v>
                </c:pt>
                <c:pt idx="2072">
                  <c:v>0.19403419463044605</c:v>
                </c:pt>
                <c:pt idx="2073">
                  <c:v>0.19381600830638157</c:v>
                </c:pt>
                <c:pt idx="2074">
                  <c:v>0.19359783766468019</c:v>
                </c:pt>
                <c:pt idx="2075">
                  <c:v>0.19337968273982065</c:v>
                </c:pt>
                <c:pt idx="2076">
                  <c:v>0.19316154356627627</c:v>
                </c:pt>
                <c:pt idx="2077">
                  <c:v>0.19294342017851523</c:v>
                </c:pt>
                <c:pt idx="2078">
                  <c:v>0.19272531261100004</c:v>
                </c:pt>
                <c:pt idx="2079">
                  <c:v>0.19250722089818784</c:v>
                </c:pt>
                <c:pt idx="2080">
                  <c:v>0.19228914507453038</c:v>
                </c:pt>
                <c:pt idx="2081">
                  <c:v>0.19207108517447391</c:v>
                </c:pt>
                <c:pt idx="2082">
                  <c:v>0.19185304123245925</c:v>
                </c:pt>
                <c:pt idx="2083">
                  <c:v>0.19163501328292179</c:v>
                </c:pt>
                <c:pt idx="2084">
                  <c:v>0.19141700136029116</c:v>
                </c:pt>
                <c:pt idx="2085">
                  <c:v>0.19119900549899191</c:v>
                </c:pt>
                <c:pt idx="2086">
                  <c:v>0.19098102573344269</c:v>
                </c:pt>
                <c:pt idx="2087">
                  <c:v>0.19076306209805668</c:v>
                </c:pt>
                <c:pt idx="2088">
                  <c:v>0.19054511462724183</c:v>
                </c:pt>
                <c:pt idx="2089">
                  <c:v>0.19032718335540019</c:v>
                </c:pt>
                <c:pt idx="2090">
                  <c:v>0.19010926831692845</c:v>
                </c:pt>
                <c:pt idx="2091">
                  <c:v>0.18989136954621755</c:v>
                </c:pt>
                <c:pt idx="2092">
                  <c:v>0.18967348707765308</c:v>
                </c:pt>
                <c:pt idx="2093">
                  <c:v>0.18945562094561474</c:v>
                </c:pt>
                <c:pt idx="2094">
                  <c:v>0.1892377711844766</c:v>
                </c:pt>
                <c:pt idx="2095">
                  <c:v>0.18901993782860763</c:v>
                </c:pt>
                <c:pt idx="2096">
                  <c:v>0.18880212091237059</c:v>
                </c:pt>
                <c:pt idx="2097">
                  <c:v>0.18858432047012277</c:v>
                </c:pt>
                <c:pt idx="2098">
                  <c:v>0.18836653653621596</c:v>
                </c:pt>
                <c:pt idx="2099">
                  <c:v>0.18814876914499601</c:v>
                </c:pt>
                <c:pt idx="2100">
                  <c:v>0.1879310183308032</c:v>
                </c:pt>
                <c:pt idx="2101">
                  <c:v>0.18771328412797231</c:v>
                </c:pt>
                <c:pt idx="2102">
                  <c:v>0.18749556657083194</c:v>
                </c:pt>
                <c:pt idx="2103">
                  <c:v>0.18727786569370547</c:v>
                </c:pt>
                <c:pt idx="2104">
                  <c:v>0.18706018153091031</c:v>
                </c:pt>
                <c:pt idx="2105">
                  <c:v>0.18684251411675806</c:v>
                </c:pt>
                <c:pt idx="2106">
                  <c:v>0.18662486348555474</c:v>
                </c:pt>
                <c:pt idx="2107">
                  <c:v>0.18640722967160039</c:v>
                </c:pt>
                <c:pt idx="2108">
                  <c:v>0.18618961270918963</c:v>
                </c:pt>
                <c:pt idx="2109">
                  <c:v>0.18597201263261079</c:v>
                </c:pt>
                <c:pt idx="2110">
                  <c:v>0.1857544294761467</c:v>
                </c:pt>
                <c:pt idx="2111">
                  <c:v>0.18553686327407432</c:v>
                </c:pt>
                <c:pt idx="2112">
                  <c:v>0.18531931406066476</c:v>
                </c:pt>
                <c:pt idx="2113">
                  <c:v>0.18510178187018339</c:v>
                </c:pt>
                <c:pt idx="2114">
                  <c:v>0.18488426673688949</c:v>
                </c:pt>
                <c:pt idx="2115">
                  <c:v>0.18466676869503676</c:v>
                </c:pt>
                <c:pt idx="2116">
                  <c:v>0.18444928777887279</c:v>
                </c:pt>
                <c:pt idx="2117">
                  <c:v>0.18423182402263955</c:v>
                </c:pt>
                <c:pt idx="2118">
                  <c:v>0.18401437746057284</c:v>
                </c:pt>
                <c:pt idx="2119">
                  <c:v>0.18379694812690256</c:v>
                </c:pt>
                <c:pt idx="2120">
                  <c:v>0.18357953605585275</c:v>
                </c:pt>
                <c:pt idx="2121">
                  <c:v>0.18336214128164169</c:v>
                </c:pt>
                <c:pt idx="2122">
                  <c:v>0.18314476383848141</c:v>
                </c:pt>
                <c:pt idx="2123">
                  <c:v>0.18292740376057817</c:v>
                </c:pt>
                <c:pt idx="2124">
                  <c:v>0.18271006108213217</c:v>
                </c:pt>
                <c:pt idx="2125">
                  <c:v>0.18249273583733752</c:v>
                </c:pt>
                <c:pt idx="2126">
                  <c:v>0.1822754280603826</c:v>
                </c:pt>
                <c:pt idx="2127">
                  <c:v>0.18205813778544974</c:v>
                </c:pt>
                <c:pt idx="2128">
                  <c:v>0.18184086504671507</c:v>
                </c:pt>
                <c:pt idx="2129">
                  <c:v>0.18162360987834872</c:v>
                </c:pt>
                <c:pt idx="2130">
                  <c:v>0.18140637231451479</c:v>
                </c:pt>
                <c:pt idx="2131">
                  <c:v>0.18118915238937155</c:v>
                </c:pt>
                <c:pt idx="2132">
                  <c:v>0.18097195013707082</c:v>
                </c:pt>
                <c:pt idx="2133">
                  <c:v>0.18075476559175851</c:v>
                </c:pt>
                <c:pt idx="2134">
                  <c:v>0.18053759878757467</c:v>
                </c:pt>
                <c:pt idx="2135">
                  <c:v>0.18032044975865288</c:v>
                </c:pt>
                <c:pt idx="2136">
                  <c:v>0.18010331853912076</c:v>
                </c:pt>
                <c:pt idx="2137">
                  <c:v>0.17988620516309972</c:v>
                </c:pt>
                <c:pt idx="2138">
                  <c:v>0.17966910966470517</c:v>
                </c:pt>
                <c:pt idx="2139">
                  <c:v>0.1794520320780463</c:v>
                </c:pt>
                <c:pt idx="2140">
                  <c:v>0.17923497243722603</c:v>
                </c:pt>
                <c:pt idx="2141">
                  <c:v>0.17901793077634123</c:v>
                </c:pt>
                <c:pt idx="2142">
                  <c:v>0.17880090712948274</c:v>
                </c:pt>
                <c:pt idx="2143">
                  <c:v>0.17858390153073472</c:v>
                </c:pt>
                <c:pt idx="2144">
                  <c:v>0.17836691401417562</c:v>
                </c:pt>
                <c:pt idx="2145">
                  <c:v>0.17814994461387737</c:v>
                </c:pt>
                <c:pt idx="2146">
                  <c:v>0.17793299336390575</c:v>
                </c:pt>
                <c:pt idx="2147">
                  <c:v>0.17771606029832029</c:v>
                </c:pt>
                <c:pt idx="2148">
                  <c:v>0.17749914545117434</c:v>
                </c:pt>
                <c:pt idx="2149">
                  <c:v>0.17728224885651481</c:v>
                </c:pt>
                <c:pt idx="2150">
                  <c:v>0.17706537054838228</c:v>
                </c:pt>
                <c:pt idx="2151">
                  <c:v>0.17684851056081133</c:v>
                </c:pt>
                <c:pt idx="2152">
                  <c:v>0.17663166892782997</c:v>
                </c:pt>
                <c:pt idx="2153">
                  <c:v>0.17641484568346008</c:v>
                </c:pt>
                <c:pt idx="2154">
                  <c:v>0.17619804086171703</c:v>
                </c:pt>
                <c:pt idx="2155">
                  <c:v>0.17598125449660998</c:v>
                </c:pt>
                <c:pt idx="2156">
                  <c:v>0.17576448662214156</c:v>
                </c:pt>
                <c:pt idx="2157">
                  <c:v>0.17554773727230832</c:v>
                </c:pt>
                <c:pt idx="2158">
                  <c:v>0.1753310064811002</c:v>
                </c:pt>
                <c:pt idx="2159">
                  <c:v>0.17511429428250061</c:v>
                </c:pt>
                <c:pt idx="2160">
                  <c:v>0.17489760071048704</c:v>
                </c:pt>
                <c:pt idx="2161">
                  <c:v>0.17468092579903019</c:v>
                </c:pt>
                <c:pt idx="2162">
                  <c:v>0.17446426958209432</c:v>
                </c:pt>
                <c:pt idx="2163">
                  <c:v>0.1742476320936375</c:v>
                </c:pt>
                <c:pt idx="2164">
                  <c:v>0.17403101336761109</c:v>
                </c:pt>
                <c:pt idx="2165">
                  <c:v>0.17381441343796017</c:v>
                </c:pt>
                <c:pt idx="2166">
                  <c:v>0.17359783233862311</c:v>
                </c:pt>
                <c:pt idx="2167">
                  <c:v>0.17338127010353216</c:v>
                </c:pt>
                <c:pt idx="2168">
                  <c:v>0.17316472676661276</c:v>
                </c:pt>
                <c:pt idx="2169">
                  <c:v>0.17294820236178385</c:v>
                </c:pt>
                <c:pt idx="2170">
                  <c:v>0.17273169692295809</c:v>
                </c:pt>
                <c:pt idx="2171">
                  <c:v>0.17251521048404145</c:v>
                </c:pt>
                <c:pt idx="2172">
                  <c:v>0.17229874307893328</c:v>
                </c:pt>
                <c:pt idx="2173">
                  <c:v>0.17208229474152659</c:v>
                </c:pt>
                <c:pt idx="2174">
                  <c:v>0.17186586550570748</c:v>
                </c:pt>
                <c:pt idx="2175">
                  <c:v>0.17164945540535576</c:v>
                </c:pt>
                <c:pt idx="2176">
                  <c:v>0.17143306447434459</c:v>
                </c:pt>
                <c:pt idx="2177">
                  <c:v>0.17121669274654053</c:v>
                </c:pt>
                <c:pt idx="2178">
                  <c:v>0.17100034025580341</c:v>
                </c:pt>
                <c:pt idx="2179">
                  <c:v>0.1707840070359864</c:v>
                </c:pt>
                <c:pt idx="2180">
                  <c:v>0.17056769312093623</c:v>
                </c:pt>
                <c:pt idx="2181">
                  <c:v>0.17035139854449294</c:v>
                </c:pt>
                <c:pt idx="2182">
                  <c:v>0.17013512334048983</c:v>
                </c:pt>
                <c:pt idx="2183">
                  <c:v>0.16991886754275343</c:v>
                </c:pt>
                <c:pt idx="2184">
                  <c:v>0.1697026311851037</c:v>
                </c:pt>
                <c:pt idx="2185">
                  <c:v>0.169486414301354</c:v>
                </c:pt>
                <c:pt idx="2186">
                  <c:v>0.16927021692531075</c:v>
                </c:pt>
                <c:pt idx="2187">
                  <c:v>0.16905403909077388</c:v>
                </c:pt>
                <c:pt idx="2188">
                  <c:v>0.16883788083153634</c:v>
                </c:pt>
                <c:pt idx="2189">
                  <c:v>0.16862174218138443</c:v>
                </c:pt>
                <c:pt idx="2190">
                  <c:v>0.16840562317409782</c:v>
                </c:pt>
                <c:pt idx="2191">
                  <c:v>0.16818952384344918</c:v>
                </c:pt>
                <c:pt idx="2192">
                  <c:v>0.16797344422320465</c:v>
                </c:pt>
                <c:pt idx="2193">
                  <c:v>0.16775738434712342</c:v>
                </c:pt>
                <c:pt idx="2194">
                  <c:v>0.16754134424895792</c:v>
                </c:pt>
                <c:pt idx="2195">
                  <c:v>0.16732532396245364</c:v>
                </c:pt>
                <c:pt idx="2196">
                  <c:v>0.16710932352134944</c:v>
                </c:pt>
                <c:pt idx="2197">
                  <c:v>0.16689334295937713</c:v>
                </c:pt>
                <c:pt idx="2198">
                  <c:v>0.16667738231026186</c:v>
                </c:pt>
                <c:pt idx="2199">
                  <c:v>0.16646144160772172</c:v>
                </c:pt>
                <c:pt idx="2200">
                  <c:v>0.1662455208854681</c:v>
                </c:pt>
                <c:pt idx="2201">
                  <c:v>0.16602962017720549</c:v>
                </c:pt>
                <c:pt idx="2202">
                  <c:v>0.16581373951663131</c:v>
                </c:pt>
                <c:pt idx="2203">
                  <c:v>0.16559787893743622</c:v>
                </c:pt>
                <c:pt idx="2204">
                  <c:v>0.16538203847330396</c:v>
                </c:pt>
                <c:pt idx="2205">
                  <c:v>0.16516621815791122</c:v>
                </c:pt>
                <c:pt idx="2206">
                  <c:v>0.16495041802492777</c:v>
                </c:pt>
                <c:pt idx="2207">
                  <c:v>0.16473463810801645</c:v>
                </c:pt>
                <c:pt idx="2208">
                  <c:v>0.16451887844083318</c:v>
                </c:pt>
                <c:pt idx="2209">
                  <c:v>0.16430313905702679</c:v>
                </c:pt>
                <c:pt idx="2210">
                  <c:v>0.16408741999023929</c:v>
                </c:pt>
                <c:pt idx="2211">
                  <c:v>0.16387172127410529</c:v>
                </c:pt>
                <c:pt idx="2212">
                  <c:v>0.16365604294225297</c:v>
                </c:pt>
                <c:pt idx="2213">
                  <c:v>0.16344038502830296</c:v>
                </c:pt>
                <c:pt idx="2214">
                  <c:v>0.1632247475658691</c:v>
                </c:pt>
                <c:pt idx="2215">
                  <c:v>0.16300913058855815</c:v>
                </c:pt>
                <c:pt idx="2216">
                  <c:v>0.16279353412996983</c:v>
                </c:pt>
                <c:pt idx="2217">
                  <c:v>0.16257795822369661</c:v>
                </c:pt>
                <c:pt idx="2218">
                  <c:v>0.16236240290332407</c:v>
                </c:pt>
                <c:pt idx="2219">
                  <c:v>0.16214686820243038</c:v>
                </c:pt>
                <c:pt idx="2220">
                  <c:v>0.16193135415458723</c:v>
                </c:pt>
                <c:pt idx="2221">
                  <c:v>0.16171586079335834</c:v>
                </c:pt>
                <c:pt idx="2222">
                  <c:v>0.16150038815230108</c:v>
                </c:pt>
                <c:pt idx="2223">
                  <c:v>0.16128493626496523</c:v>
                </c:pt>
                <c:pt idx="2224">
                  <c:v>0.16106950516489341</c:v>
                </c:pt>
                <c:pt idx="2225">
                  <c:v>0.16085409488562125</c:v>
                </c:pt>
                <c:pt idx="2226">
                  <c:v>0.16063870546067699</c:v>
                </c:pt>
                <c:pt idx="2227">
                  <c:v>0.16042333692358185</c:v>
                </c:pt>
                <c:pt idx="2228">
                  <c:v>0.16020798930784971</c:v>
                </c:pt>
                <c:pt idx="2229">
                  <c:v>0.15999266264698753</c:v>
                </c:pt>
                <c:pt idx="2230">
                  <c:v>0.15977735697449463</c:v>
                </c:pt>
                <c:pt idx="2231">
                  <c:v>0.15956207232386319</c:v>
                </c:pt>
                <c:pt idx="2232">
                  <c:v>0.15934680872857837</c:v>
                </c:pt>
                <c:pt idx="2233">
                  <c:v>0.15913156622211788</c:v>
                </c:pt>
                <c:pt idx="2234">
                  <c:v>0.15891634483795217</c:v>
                </c:pt>
                <c:pt idx="2235">
                  <c:v>0.15870114460954432</c:v>
                </c:pt>
                <c:pt idx="2236">
                  <c:v>0.15848596557035036</c:v>
                </c:pt>
                <c:pt idx="2237">
                  <c:v>0.15827080775381883</c:v>
                </c:pt>
                <c:pt idx="2238">
                  <c:v>0.15805567119339087</c:v>
                </c:pt>
                <c:pt idx="2239">
                  <c:v>0.15784055592250035</c:v>
                </c:pt>
                <c:pt idx="2240">
                  <c:v>0.15762546197457394</c:v>
                </c:pt>
                <c:pt idx="2241">
                  <c:v>0.15741038938303079</c:v>
                </c:pt>
                <c:pt idx="2242">
                  <c:v>0.1571953381812827</c:v>
                </c:pt>
                <c:pt idx="2243">
                  <c:v>0.15698030840273405</c:v>
                </c:pt>
                <c:pt idx="2244">
                  <c:v>0.15676530008078188</c:v>
                </c:pt>
                <c:pt idx="2245">
                  <c:v>0.15655031324881599</c:v>
                </c:pt>
                <c:pt idx="2246">
                  <c:v>0.15633534794021847</c:v>
                </c:pt>
                <c:pt idx="2247">
                  <c:v>0.15612040418836412</c:v>
                </c:pt>
                <c:pt idx="2248">
                  <c:v>0.15590548202662025</c:v>
                </c:pt>
                <c:pt idx="2249">
                  <c:v>0.15569058148834686</c:v>
                </c:pt>
                <c:pt idx="2250">
                  <c:v>0.15547570260689619</c:v>
                </c:pt>
                <c:pt idx="2251">
                  <c:v>0.15526084541561336</c:v>
                </c:pt>
                <c:pt idx="2252">
                  <c:v>0.1550460099478356</c:v>
                </c:pt>
                <c:pt idx="2253">
                  <c:v>0.15483119623689315</c:v>
                </c:pt>
                <c:pt idx="2254">
                  <c:v>0.15461640431610832</c:v>
                </c:pt>
                <c:pt idx="2255">
                  <c:v>0.15440163421879607</c:v>
                </c:pt>
                <c:pt idx="2256">
                  <c:v>0.15418688597826372</c:v>
                </c:pt>
                <c:pt idx="2257">
                  <c:v>0.15397215962781124</c:v>
                </c:pt>
                <c:pt idx="2258">
                  <c:v>0.15375745520073078</c:v>
                </c:pt>
                <c:pt idx="2259">
                  <c:v>0.15354277273030711</c:v>
                </c:pt>
                <c:pt idx="2260">
                  <c:v>0.15332811224981749</c:v>
                </c:pt>
                <c:pt idx="2261">
                  <c:v>0.1531134737925314</c:v>
                </c:pt>
                <c:pt idx="2262">
                  <c:v>0.15289885739171061</c:v>
                </c:pt>
                <c:pt idx="2263">
                  <c:v>0.15268426308060967</c:v>
                </c:pt>
                <c:pt idx="2264">
                  <c:v>0.152469690892475</c:v>
                </c:pt>
                <c:pt idx="2265">
                  <c:v>0.15225514086054598</c:v>
                </c:pt>
                <c:pt idx="2266">
                  <c:v>0.15204061301805374</c:v>
                </c:pt>
                <c:pt idx="2267">
                  <c:v>0.15182610739822222</c:v>
                </c:pt>
                <c:pt idx="2268">
                  <c:v>0.15161162403426739</c:v>
                </c:pt>
                <c:pt idx="2269">
                  <c:v>0.15139716295939762</c:v>
                </c:pt>
                <c:pt idx="2270">
                  <c:v>0.15118272420681364</c:v>
                </c:pt>
                <c:pt idx="2271">
                  <c:v>0.15096830780970827</c:v>
                </c:pt>
                <c:pt idx="2272">
                  <c:v>0.15075391380126707</c:v>
                </c:pt>
                <c:pt idx="2273">
                  <c:v>0.15053954221466723</c:v>
                </c:pt>
                <c:pt idx="2274">
                  <c:v>0.15032519308307876</c:v>
                </c:pt>
                <c:pt idx="2275">
                  <c:v>0.15011086643966345</c:v>
                </c:pt>
                <c:pt idx="2276">
                  <c:v>0.14989656231757587</c:v>
                </c:pt>
                <c:pt idx="2277">
                  <c:v>0.1496822807499622</c:v>
                </c:pt>
                <c:pt idx="2278">
                  <c:v>0.14946802176996118</c:v>
                </c:pt>
                <c:pt idx="2279">
                  <c:v>0.14925378541070392</c:v>
                </c:pt>
                <c:pt idx="2280">
                  <c:v>0.14903957170531326</c:v>
                </c:pt>
                <c:pt idx="2281">
                  <c:v>0.14882538068690435</c:v>
                </c:pt>
                <c:pt idx="2282">
                  <c:v>0.1486112123885848</c:v>
                </c:pt>
                <c:pt idx="2283">
                  <c:v>0.14839706684345408</c:v>
                </c:pt>
                <c:pt idx="2284">
                  <c:v>0.14818294408460403</c:v>
                </c:pt>
                <c:pt idx="2285">
                  <c:v>0.14796884414511832</c:v>
                </c:pt>
                <c:pt idx="2286">
                  <c:v>0.14775476705807292</c:v>
                </c:pt>
                <c:pt idx="2287">
                  <c:v>0.14754071285653583</c:v>
                </c:pt>
                <c:pt idx="2288">
                  <c:v>0.14732668157356729</c:v>
                </c:pt>
                <c:pt idx="2289">
                  <c:v>0.14711267324221947</c:v>
                </c:pt>
                <c:pt idx="2290">
                  <c:v>0.14689868789553664</c:v>
                </c:pt>
                <c:pt idx="2291">
                  <c:v>0.1466847255665551</c:v>
                </c:pt>
                <c:pt idx="2292">
                  <c:v>0.14647078628830348</c:v>
                </c:pt>
                <c:pt idx="2293">
                  <c:v>0.14625687009380198</c:v>
                </c:pt>
                <c:pt idx="2294">
                  <c:v>0.14604297701606306</c:v>
                </c:pt>
                <c:pt idx="2295">
                  <c:v>0.14582910708809124</c:v>
                </c:pt>
                <c:pt idx="2296">
                  <c:v>0.14561526034288305</c:v>
                </c:pt>
                <c:pt idx="2297">
                  <c:v>0.14540143681342713</c:v>
                </c:pt>
                <c:pt idx="2298">
                  <c:v>0.14518763653270356</c:v>
                </c:pt>
                <c:pt idx="2299">
                  <c:v>0.14497385953368494</c:v>
                </c:pt>
                <c:pt idx="2300">
                  <c:v>0.14476010584933566</c:v>
                </c:pt>
                <c:pt idx="2301">
                  <c:v>0.1445463755126119</c:v>
                </c:pt>
                <c:pt idx="2302">
                  <c:v>0.14433266855646196</c:v>
                </c:pt>
                <c:pt idx="2303">
                  <c:v>0.14411898501382597</c:v>
                </c:pt>
                <c:pt idx="2304">
                  <c:v>0.14390532491763602</c:v>
                </c:pt>
                <c:pt idx="2305">
                  <c:v>0.14369168830081624</c:v>
                </c:pt>
                <c:pt idx="2306">
                  <c:v>0.14347807519628228</c:v>
                </c:pt>
                <c:pt idx="2307">
                  <c:v>0.14326448563694194</c:v>
                </c:pt>
                <c:pt idx="2308">
                  <c:v>0.14305091965569475</c:v>
                </c:pt>
                <c:pt idx="2309">
                  <c:v>0.14283737728543214</c:v>
                </c:pt>
                <c:pt idx="2310">
                  <c:v>0.14262385855903742</c:v>
                </c:pt>
                <c:pt idx="2311">
                  <c:v>0.1424103635093858</c:v>
                </c:pt>
                <c:pt idx="2312">
                  <c:v>0.14219689216934411</c:v>
                </c:pt>
                <c:pt idx="2313">
                  <c:v>0.1419834445717712</c:v>
                </c:pt>
                <c:pt idx="2314">
                  <c:v>0.14177002074951739</c:v>
                </c:pt>
                <c:pt idx="2315">
                  <c:v>0.14155662073542508</c:v>
                </c:pt>
                <c:pt idx="2316">
                  <c:v>0.14134324456232852</c:v>
                </c:pt>
                <c:pt idx="2317">
                  <c:v>0.14112989226305325</c:v>
                </c:pt>
                <c:pt idx="2318">
                  <c:v>0.14091656387041707</c:v>
                </c:pt>
                <c:pt idx="2319">
                  <c:v>0.14070325941722925</c:v>
                </c:pt>
                <c:pt idx="2320">
                  <c:v>0.14048997893629081</c:v>
                </c:pt>
                <c:pt idx="2321">
                  <c:v>0.14027672246039455</c:v>
                </c:pt>
                <c:pt idx="2322">
                  <c:v>0.14006349002232496</c:v>
                </c:pt>
                <c:pt idx="2323">
                  <c:v>0.13985028165485819</c:v>
                </c:pt>
                <c:pt idx="2324">
                  <c:v>0.13963709739076197</c:v>
                </c:pt>
                <c:pt idx="2325">
                  <c:v>0.13942393726279589</c:v>
                </c:pt>
                <c:pt idx="2326">
                  <c:v>0.13921080130371105</c:v>
                </c:pt>
                <c:pt idx="2327">
                  <c:v>0.13899768954625036</c:v>
                </c:pt>
                <c:pt idx="2328">
                  <c:v>0.13878460202314816</c:v>
                </c:pt>
                <c:pt idx="2329">
                  <c:v>0.13857153876713052</c:v>
                </c:pt>
                <c:pt idx="2330">
                  <c:v>0.13835849981091528</c:v>
                </c:pt>
                <c:pt idx="2331">
                  <c:v>0.13814548518721154</c:v>
                </c:pt>
                <c:pt idx="2332">
                  <c:v>0.13793249492872031</c:v>
                </c:pt>
                <c:pt idx="2333">
                  <c:v>0.13771952906813376</c:v>
                </c:pt>
                <c:pt idx="2334">
                  <c:v>0.13750658763813614</c:v>
                </c:pt>
                <c:pt idx="2335">
                  <c:v>0.13729367067140283</c:v>
                </c:pt>
                <c:pt idx="2336">
                  <c:v>0.13708077820060102</c:v>
                </c:pt>
                <c:pt idx="2337">
                  <c:v>0.13686791025838926</c:v>
                </c:pt>
                <c:pt idx="2338">
                  <c:v>0.13665506687741782</c:v>
                </c:pt>
                <c:pt idx="2339">
                  <c:v>0.13644224809032832</c:v>
                </c:pt>
                <c:pt idx="2340">
                  <c:v>0.13622945392975391</c:v>
                </c:pt>
                <c:pt idx="2341">
                  <c:v>0.13601668442831913</c:v>
                </c:pt>
                <c:pt idx="2342">
                  <c:v>0.13580393961864015</c:v>
                </c:pt>
                <c:pt idx="2343">
                  <c:v>0.13559121953332459</c:v>
                </c:pt>
                <c:pt idx="2344">
                  <c:v>0.13537852420497146</c:v>
                </c:pt>
                <c:pt idx="2345">
                  <c:v>0.13516585366617115</c:v>
                </c:pt>
                <c:pt idx="2346">
                  <c:v>0.13495320794950555</c:v>
                </c:pt>
                <c:pt idx="2347">
                  <c:v>0.13474058708754796</c:v>
                </c:pt>
                <c:pt idx="2348">
                  <c:v>0.13452799111286332</c:v>
                </c:pt>
                <c:pt idx="2349">
                  <c:v>0.13431542005800742</c:v>
                </c:pt>
                <c:pt idx="2350">
                  <c:v>0.13410287395552789</c:v>
                </c:pt>
                <c:pt idx="2351">
                  <c:v>0.13389035283796363</c:v>
                </c:pt>
                <c:pt idx="2352">
                  <c:v>0.13367785673784482</c:v>
                </c:pt>
                <c:pt idx="2353">
                  <c:v>0.13346538568769298</c:v>
                </c:pt>
                <c:pt idx="2354">
                  <c:v>0.13325293972002109</c:v>
                </c:pt>
                <c:pt idx="2355">
                  <c:v>0.1330405188673334</c:v>
                </c:pt>
                <c:pt idx="2356">
                  <c:v>0.13282812316212533</c:v>
                </c:pt>
                <c:pt idx="2357">
                  <c:v>0.13261575263688374</c:v>
                </c:pt>
                <c:pt idx="2358">
                  <c:v>0.13240340732408684</c:v>
                </c:pt>
                <c:pt idx="2359">
                  <c:v>0.13219108725620402</c:v>
                </c:pt>
                <c:pt idx="2360">
                  <c:v>0.13197879246569605</c:v>
                </c:pt>
                <c:pt idx="2361">
                  <c:v>0.13176652298501479</c:v>
                </c:pt>
                <c:pt idx="2362">
                  <c:v>0.13155427884660345</c:v>
                </c:pt>
                <c:pt idx="2363">
                  <c:v>0.13134206008289651</c:v>
                </c:pt>
                <c:pt idx="2364">
                  <c:v>0.13112986672631957</c:v>
                </c:pt>
                <c:pt idx="2365">
                  <c:v>0.13091769880928952</c:v>
                </c:pt>
                <c:pt idx="2366">
                  <c:v>0.13070555636421446</c:v>
                </c:pt>
                <c:pt idx="2367">
                  <c:v>0.13049343942349356</c:v>
                </c:pt>
                <c:pt idx="2368">
                  <c:v>0.1302813480195173</c:v>
                </c:pt>
                <c:pt idx="2369">
                  <c:v>0.13006928218466729</c:v>
                </c:pt>
                <c:pt idx="2370">
                  <c:v>0.12985724195131612</c:v>
                </c:pt>
                <c:pt idx="2371">
                  <c:v>0.12964522735182793</c:v>
                </c:pt>
                <c:pt idx="2372">
                  <c:v>0.12943323841855764</c:v>
                </c:pt>
                <c:pt idx="2373">
                  <c:v>0.12922127518385157</c:v>
                </c:pt>
                <c:pt idx="2374">
                  <c:v>0.12900933768004677</c:v>
                </c:pt>
                <c:pt idx="2375">
                  <c:v>0.12879742593947166</c:v>
                </c:pt>
                <c:pt idx="2376">
                  <c:v>0.12858553999444575</c:v>
                </c:pt>
                <c:pt idx="2377">
                  <c:v>0.12837367987727952</c:v>
                </c:pt>
                <c:pt idx="2378">
                  <c:v>0.12816184562027455</c:v>
                </c:pt>
                <c:pt idx="2379">
                  <c:v>0.12795003725572346</c:v>
                </c:pt>
                <c:pt idx="2380">
                  <c:v>0.12773825481591014</c:v>
                </c:pt>
                <c:pt idx="2381">
                  <c:v>0.12752649833310911</c:v>
                </c:pt>
                <c:pt idx="2382">
                  <c:v>0.12731476783958609</c:v>
                </c:pt>
                <c:pt idx="2383">
                  <c:v>0.12710306336759811</c:v>
                </c:pt>
                <c:pt idx="2384">
                  <c:v>0.12689138494939264</c:v>
                </c:pt>
                <c:pt idx="2385">
                  <c:v>0.12667973261720855</c:v>
                </c:pt>
                <c:pt idx="2386">
                  <c:v>0.12646810640327555</c:v>
                </c:pt>
                <c:pt idx="2387">
                  <c:v>0.12625650633981414</c:v>
                </c:pt>
                <c:pt idx="2388">
                  <c:v>0.12604493245903622</c:v>
                </c:pt>
                <c:pt idx="2389">
                  <c:v>0.12583338479314418</c:v>
                </c:pt>
                <c:pt idx="2390">
                  <c:v>0.12562186337433159</c:v>
                </c:pt>
                <c:pt idx="2391">
                  <c:v>0.12541036823478285</c:v>
                </c:pt>
                <c:pt idx="2392">
                  <c:v>0.12519889940667334</c:v>
                </c:pt>
                <c:pt idx="2393">
                  <c:v>0.12498745692216923</c:v>
                </c:pt>
                <c:pt idx="2394">
                  <c:v>0.12477604081342772</c:v>
                </c:pt>
                <c:pt idx="2395">
                  <c:v>0.12456465111259658</c:v>
                </c:pt>
                <c:pt idx="2396">
                  <c:v>0.1243532878518149</c:v>
                </c:pt>
                <c:pt idx="2397">
                  <c:v>0.12414195106321223</c:v>
                </c:pt>
                <c:pt idx="2398">
                  <c:v>0.1239306407789091</c:v>
                </c:pt>
                <c:pt idx="2399">
                  <c:v>0.123719357031017</c:v>
                </c:pt>
                <c:pt idx="2400">
                  <c:v>0.12350809985163792</c:v>
                </c:pt>
                <c:pt idx="2401">
                  <c:v>0.12329686927286504</c:v>
                </c:pt>
                <c:pt idx="2402">
                  <c:v>0.12308566532678208</c:v>
                </c:pt>
                <c:pt idx="2403">
                  <c:v>0.12287448804546365</c:v>
                </c:pt>
                <c:pt idx="2404">
                  <c:v>0.12266333746097512</c:v>
                </c:pt>
                <c:pt idx="2405">
                  <c:v>0.12245221360537258</c:v>
                </c:pt>
                <c:pt idx="2406">
                  <c:v>0.12224111651070275</c:v>
                </c:pt>
                <c:pt idx="2407">
                  <c:v>0.12203004620900333</c:v>
                </c:pt>
                <c:pt idx="2408">
                  <c:v>0.12181900273230264</c:v>
                </c:pt>
                <c:pt idx="2409">
                  <c:v>0.12160798611261985</c:v>
                </c:pt>
                <c:pt idx="2410">
                  <c:v>0.12139699638196455</c:v>
                </c:pt>
                <c:pt idx="2411">
                  <c:v>0.1211860335723373</c:v>
                </c:pt>
                <c:pt idx="2412">
                  <c:v>0.12097509771572902</c:v>
                </c:pt>
                <c:pt idx="2413">
                  <c:v>0.12076418884412171</c:v>
                </c:pt>
                <c:pt idx="2414">
                  <c:v>0.12055330698948793</c:v>
                </c:pt>
                <c:pt idx="2415">
                  <c:v>0.12034245218379055</c:v>
                </c:pt>
                <c:pt idx="2416">
                  <c:v>0.12013162445898334</c:v>
                </c:pt>
                <c:pt idx="2417">
                  <c:v>0.11992082384701087</c:v>
                </c:pt>
                <c:pt idx="2418">
                  <c:v>0.11971005037980799</c:v>
                </c:pt>
                <c:pt idx="2419">
                  <c:v>0.11949930408930037</c:v>
                </c:pt>
                <c:pt idx="2420">
                  <c:v>0.11928858500740405</c:v>
                </c:pt>
                <c:pt idx="2421">
                  <c:v>0.11907789316602596</c:v>
                </c:pt>
                <c:pt idx="2422">
                  <c:v>0.11886722859706343</c:v>
                </c:pt>
                <c:pt idx="2423">
                  <c:v>0.11865659133240437</c:v>
                </c:pt>
                <c:pt idx="2424">
                  <c:v>0.11844598140392737</c:v>
                </c:pt>
                <c:pt idx="2425">
                  <c:v>0.1182353988435013</c:v>
                </c:pt>
                <c:pt idx="2426">
                  <c:v>0.11802484368298567</c:v>
                </c:pt>
                <c:pt idx="2427">
                  <c:v>0.11781431595423053</c:v>
                </c:pt>
                <c:pt idx="2428">
                  <c:v>0.11760381568907645</c:v>
                </c:pt>
                <c:pt idx="2429">
                  <c:v>0.11739334291935459</c:v>
                </c:pt>
                <c:pt idx="2430">
                  <c:v>0.11718289767688637</c:v>
                </c:pt>
                <c:pt idx="2431">
                  <c:v>0.11697247999348385</c:v>
                </c:pt>
                <c:pt idx="2432">
                  <c:v>0.11676208990094937</c:v>
                </c:pt>
                <c:pt idx="2433">
                  <c:v>0.11655172743107603</c:v>
                </c:pt>
                <c:pt idx="2434">
                  <c:v>0.1163413926156471</c:v>
                </c:pt>
                <c:pt idx="2435">
                  <c:v>0.11613108548643621</c:v>
                </c:pt>
                <c:pt idx="2436">
                  <c:v>0.11592080607520772</c:v>
                </c:pt>
                <c:pt idx="2437">
                  <c:v>0.11571055441371619</c:v>
                </c:pt>
                <c:pt idx="2438">
                  <c:v>0.11550033053370665</c:v>
                </c:pt>
                <c:pt idx="2439">
                  <c:v>0.11529013446691457</c:v>
                </c:pt>
                <c:pt idx="2440">
                  <c:v>0.11507996624506547</c:v>
                </c:pt>
                <c:pt idx="2441">
                  <c:v>0.11486982589987572</c:v>
                </c:pt>
                <c:pt idx="2442">
                  <c:v>0.11465971346305154</c:v>
                </c:pt>
                <c:pt idx="2443">
                  <c:v>0.11444962896628989</c:v>
                </c:pt>
                <c:pt idx="2444">
                  <c:v>0.114239572441278</c:v>
                </c:pt>
                <c:pt idx="2445">
                  <c:v>0.11402954391969319</c:v>
                </c:pt>
                <c:pt idx="2446">
                  <c:v>0.11381954343320314</c:v>
                </c:pt>
                <c:pt idx="2447">
                  <c:v>0.113609571013466</c:v>
                </c:pt>
                <c:pt idx="2448">
                  <c:v>0.11339962669213011</c:v>
                </c:pt>
                <c:pt idx="2449">
                  <c:v>0.11318971050083398</c:v>
                </c:pt>
                <c:pt idx="2450">
                  <c:v>0.11297982247120666</c:v>
                </c:pt>
                <c:pt idx="2451">
                  <c:v>0.11276996263486719</c:v>
                </c:pt>
                <c:pt idx="2452">
                  <c:v>0.1125601310234248</c:v>
                </c:pt>
                <c:pt idx="2453">
                  <c:v>0.1123503276684793</c:v>
                </c:pt>
                <c:pt idx="2454">
                  <c:v>0.11214055260162029</c:v>
                </c:pt>
                <c:pt idx="2455">
                  <c:v>0.11193080585442794</c:v>
                </c:pt>
                <c:pt idx="2456">
                  <c:v>0.11172108745847252</c:v>
                </c:pt>
                <c:pt idx="2457">
                  <c:v>0.1115113974453142</c:v>
                </c:pt>
                <c:pt idx="2458">
                  <c:v>0.11130173584650375</c:v>
                </c:pt>
                <c:pt idx="2459">
                  <c:v>0.1110921026935818</c:v>
                </c:pt>
                <c:pt idx="2460">
                  <c:v>0.1108824980180792</c:v>
                </c:pt>
                <c:pt idx="2461">
                  <c:v>0.11067292185151714</c:v>
                </c:pt>
                <c:pt idx="2462">
                  <c:v>0.11046337422540661</c:v>
                </c:pt>
                <c:pt idx="2463">
                  <c:v>0.11025385517124903</c:v>
                </c:pt>
                <c:pt idx="2464">
                  <c:v>0.11004436472053564</c:v>
                </c:pt>
                <c:pt idx="2465">
                  <c:v>0.10983490290474798</c:v>
                </c:pt>
                <c:pt idx="2466">
                  <c:v>0.1096254697553576</c:v>
                </c:pt>
                <c:pt idx="2467">
                  <c:v>0.1094160653038261</c:v>
                </c:pt>
                <c:pt idx="2468">
                  <c:v>0.10920668958160536</c:v>
                </c:pt>
                <c:pt idx="2469">
                  <c:v>0.10899734262013691</c:v>
                </c:pt>
                <c:pt idx="2470">
                  <c:v>0.1087880244508527</c:v>
                </c:pt>
                <c:pt idx="2471">
                  <c:v>0.10857873510517441</c:v>
                </c:pt>
                <c:pt idx="2472">
                  <c:v>0.10836947461451409</c:v>
                </c:pt>
                <c:pt idx="2473">
                  <c:v>0.10816024301027338</c:v>
                </c:pt>
                <c:pt idx="2474">
                  <c:v>0.10795104032384431</c:v>
                </c:pt>
                <c:pt idx="2475">
                  <c:v>0.10774186658660882</c:v>
                </c:pt>
                <c:pt idx="2476">
                  <c:v>0.10753272182993852</c:v>
                </c:pt>
                <c:pt idx="2477">
                  <c:v>0.10732360608519532</c:v>
                </c:pt>
                <c:pt idx="2478">
                  <c:v>0.10711451938373087</c:v>
                </c:pt>
                <c:pt idx="2479">
                  <c:v>0.10690546175688688</c:v>
                </c:pt>
                <c:pt idx="2480">
                  <c:v>0.10669643323599501</c:v>
                </c:pt>
                <c:pt idx="2481">
                  <c:v>0.10648743385237673</c:v>
                </c:pt>
                <c:pt idx="2482">
                  <c:v>0.10627846363734354</c:v>
                </c:pt>
                <c:pt idx="2483">
                  <c:v>0.10606952262219671</c:v>
                </c:pt>
                <c:pt idx="2484">
                  <c:v>0.10586061083822765</c:v>
                </c:pt>
                <c:pt idx="2485">
                  <c:v>0.10565172831671729</c:v>
                </c:pt>
                <c:pt idx="2486">
                  <c:v>0.10544287508893677</c:v>
                </c:pt>
                <c:pt idx="2487">
                  <c:v>0.10523405118614679</c:v>
                </c:pt>
                <c:pt idx="2488">
                  <c:v>0.10502525663959819</c:v>
                </c:pt>
                <c:pt idx="2489">
                  <c:v>0.10481649148053135</c:v>
                </c:pt>
                <c:pt idx="2490">
                  <c:v>0.10460775574017668</c:v>
                </c:pt>
                <c:pt idx="2491">
                  <c:v>0.10439904944975442</c:v>
                </c:pt>
                <c:pt idx="2492">
                  <c:v>0.10419037264047441</c:v>
                </c:pt>
                <c:pt idx="2493">
                  <c:v>0.10398172534353636</c:v>
                </c:pt>
                <c:pt idx="2494">
                  <c:v>0.10377310759012998</c:v>
                </c:pt>
                <c:pt idx="2495">
                  <c:v>0.10356451941143432</c:v>
                </c:pt>
                <c:pt idx="2496">
                  <c:v>0.10335596083861867</c:v>
                </c:pt>
                <c:pt idx="2497">
                  <c:v>0.10314743190284169</c:v>
                </c:pt>
                <c:pt idx="2498">
                  <c:v>0.10293893263525206</c:v>
                </c:pt>
                <c:pt idx="2499">
                  <c:v>0.10273046306698787</c:v>
                </c:pt>
                <c:pt idx="2500">
                  <c:v>0.10252202322917733</c:v>
                </c:pt>
                <c:pt idx="2501">
                  <c:v>0.10231361315293792</c:v>
                </c:pt>
                <c:pt idx="2502">
                  <c:v>0.10210523286937702</c:v>
                </c:pt>
                <c:pt idx="2503">
                  <c:v>0.10189688240959194</c:v>
                </c:pt>
                <c:pt idx="2504">
                  <c:v>0.10168856180466911</c:v>
                </c:pt>
                <c:pt idx="2505">
                  <c:v>0.10148027108568522</c:v>
                </c:pt>
                <c:pt idx="2506">
                  <c:v>0.10127201028370608</c:v>
                </c:pt>
                <c:pt idx="2507">
                  <c:v>0.10106377942978739</c:v>
                </c:pt>
                <c:pt idx="2508">
                  <c:v>0.10085557855497455</c:v>
                </c:pt>
                <c:pt idx="2509">
                  <c:v>0.10064740769030256</c:v>
                </c:pt>
                <c:pt idx="2510">
                  <c:v>0.10043926686679586</c:v>
                </c:pt>
                <c:pt idx="2511">
                  <c:v>0.10023115611546853</c:v>
                </c:pt>
                <c:pt idx="2512">
                  <c:v>0.10002307546732438</c:v>
                </c:pt>
                <c:pt idx="2513">
                  <c:v>9.9815024953356674E-2</c:v>
                </c:pt>
                <c:pt idx="2514">
                  <c:v>9.960700460454823E-2</c:v>
                </c:pt>
                <c:pt idx="2515">
                  <c:v>9.9399014451871576E-2</c:v>
                </c:pt>
                <c:pt idx="2516">
                  <c:v>9.9191054526288611E-2</c:v>
                </c:pt>
                <c:pt idx="2517">
                  <c:v>9.8983124858750729E-2</c:v>
                </c:pt>
                <c:pt idx="2518">
                  <c:v>9.8775225480198958E-2</c:v>
                </c:pt>
                <c:pt idx="2519">
                  <c:v>9.8567356421563904E-2</c:v>
                </c:pt>
                <c:pt idx="2520">
                  <c:v>9.8359517713765526E-2</c:v>
                </c:pt>
                <c:pt idx="2521">
                  <c:v>9.8151709387713407E-2</c:v>
                </c:pt>
                <c:pt idx="2522">
                  <c:v>9.7943931474306259E-2</c:v>
                </c:pt>
                <c:pt idx="2523">
                  <c:v>9.7736184004432819E-2</c:v>
                </c:pt>
                <c:pt idx="2524">
                  <c:v>9.7528467008970859E-2</c:v>
                </c:pt>
                <c:pt idx="2525">
                  <c:v>9.7320780518787744E-2</c:v>
                </c:pt>
                <c:pt idx="2526">
                  <c:v>9.7113124564740194E-2</c:v>
                </c:pt>
                <c:pt idx="2527">
                  <c:v>9.6905499177674437E-2</c:v>
                </c:pt>
                <c:pt idx="2528">
                  <c:v>9.6697904388426167E-2</c:v>
                </c:pt>
                <c:pt idx="2529">
                  <c:v>9.6490340227820423E-2</c:v>
                </c:pt>
                <c:pt idx="2530">
                  <c:v>9.6282806726671527E-2</c:v>
                </c:pt>
                <c:pt idx="2531">
                  <c:v>9.6075303915783214E-2</c:v>
                </c:pt>
                <c:pt idx="2532">
                  <c:v>9.5867831825948685E-2</c:v>
                </c:pt>
                <c:pt idx="2533">
                  <c:v>9.5660390487950622E-2</c:v>
                </c:pt>
                <c:pt idx="2534">
                  <c:v>9.545297993256073E-2</c:v>
                </c:pt>
                <c:pt idx="2535">
                  <c:v>9.5245600190540208E-2</c:v>
                </c:pt>
                <c:pt idx="2536">
                  <c:v>9.5038251292639681E-2</c:v>
                </c:pt>
                <c:pt idx="2537">
                  <c:v>9.4830933269598877E-2</c:v>
                </c:pt>
                <c:pt idx="2538">
                  <c:v>9.4623646152147162E-2</c:v>
                </c:pt>
                <c:pt idx="2539">
                  <c:v>9.4416389971002754E-2</c:v>
                </c:pt>
                <c:pt idx="2540">
                  <c:v>9.4209164756873423E-2</c:v>
                </c:pt>
                <c:pt idx="2541">
                  <c:v>9.4001970540456323E-2</c:v>
                </c:pt>
                <c:pt idx="2542">
                  <c:v>9.3794807352437601E-2</c:v>
                </c:pt>
                <c:pt idx="2543">
                  <c:v>9.3587675223492886E-2</c:v>
                </c:pt>
                <c:pt idx="2544">
                  <c:v>9.338057418428683E-2</c:v>
                </c:pt>
                <c:pt idx="2545">
                  <c:v>9.3173504265473481E-2</c:v>
                </c:pt>
                <c:pt idx="2546">
                  <c:v>9.2966465497696091E-2</c:v>
                </c:pt>
                <c:pt idx="2547">
                  <c:v>9.2759457911587073E-2</c:v>
                </c:pt>
                <c:pt idx="2548">
                  <c:v>9.2552481537768003E-2</c:v>
                </c:pt>
                <c:pt idx="2549">
                  <c:v>9.234553640684974E-2</c:v>
                </c:pt>
                <c:pt idx="2550">
                  <c:v>9.213862254943217E-2</c:v>
                </c:pt>
                <c:pt idx="2551">
                  <c:v>9.1931739996104517E-2</c:v>
                </c:pt>
                <c:pt idx="2552">
                  <c:v>9.1724888777445071E-2</c:v>
                </c:pt>
                <c:pt idx="2553">
                  <c:v>9.1518068924021451E-2</c:v>
                </c:pt>
                <c:pt idx="2554">
                  <c:v>9.1311280466390171E-2</c:v>
                </c:pt>
                <c:pt idx="2555">
                  <c:v>9.1104523435096785E-2</c:v>
                </c:pt>
                <c:pt idx="2556">
                  <c:v>9.0897797860676297E-2</c:v>
                </c:pt>
                <c:pt idx="2557">
                  <c:v>9.0691103773652554E-2</c:v>
                </c:pt>
                <c:pt idx="2558">
                  <c:v>9.0484441204538676E-2</c:v>
                </c:pt>
                <c:pt idx="2559">
                  <c:v>9.0277810183836751E-2</c:v>
                </c:pt>
                <c:pt idx="2560">
                  <c:v>9.0071210742038027E-2</c:v>
                </c:pt>
                <c:pt idx="2561">
                  <c:v>8.986464290962258E-2</c:v>
                </c:pt>
                <c:pt idx="2562">
                  <c:v>8.9658106717059816E-2</c:v>
                </c:pt>
                <c:pt idx="2563">
                  <c:v>8.9451602194808091E-2</c:v>
                </c:pt>
                <c:pt idx="2564">
                  <c:v>8.9245129373314636E-2</c:v>
                </c:pt>
                <c:pt idx="2565">
                  <c:v>8.9038688283015935E-2</c:v>
                </c:pt>
                <c:pt idx="2566">
                  <c:v>8.8832278954337332E-2</c:v>
                </c:pt>
                <c:pt idx="2567">
                  <c:v>8.8625901417693276E-2</c:v>
                </c:pt>
                <c:pt idx="2568">
                  <c:v>8.8419555703487182E-2</c:v>
                </c:pt>
                <c:pt idx="2569">
                  <c:v>8.821324184211124E-2</c:v>
                </c:pt>
                <c:pt idx="2570">
                  <c:v>8.8006959863946813E-2</c:v>
                </c:pt>
                <c:pt idx="2571">
                  <c:v>8.7800709799364315E-2</c:v>
                </c:pt>
                <c:pt idx="2572">
                  <c:v>8.7594491678722783E-2</c:v>
                </c:pt>
                <c:pt idx="2573">
                  <c:v>8.7388305532370564E-2</c:v>
                </c:pt>
                <c:pt idx="2574">
                  <c:v>8.7182151390644544E-2</c:v>
                </c:pt>
                <c:pt idx="2575">
                  <c:v>8.697602928387077E-2</c:v>
                </c:pt>
                <c:pt idx="2576">
                  <c:v>8.6769939242364105E-2</c:v>
                </c:pt>
                <c:pt idx="2577">
                  <c:v>8.6563881296428266E-2</c:v>
                </c:pt>
                <c:pt idx="2578">
                  <c:v>8.6357855476356035E-2</c:v>
                </c:pt>
                <c:pt idx="2579">
                  <c:v>8.6151861812428898E-2</c:v>
                </c:pt>
                <c:pt idx="2580">
                  <c:v>8.5945900334917377E-2</c:v>
                </c:pt>
                <c:pt idx="2581">
                  <c:v>8.5739971074080532E-2</c:v>
                </c:pt>
                <c:pt idx="2582">
                  <c:v>8.5534074060166429E-2</c:v>
                </c:pt>
                <c:pt idx="2583">
                  <c:v>8.5328209323412035E-2</c:v>
                </c:pt>
                <c:pt idx="2584">
                  <c:v>8.5122376894043214E-2</c:v>
                </c:pt>
                <c:pt idx="2585">
                  <c:v>8.4916576802274199E-2</c:v>
                </c:pt>
                <c:pt idx="2586">
                  <c:v>8.4710809078308594E-2</c:v>
                </c:pt>
                <c:pt idx="2587">
                  <c:v>8.4505073752338442E-2</c:v>
                </c:pt>
                <c:pt idx="2588">
                  <c:v>8.4299370854544642E-2</c:v>
                </c:pt>
                <c:pt idx="2589">
                  <c:v>8.4093700415096687E-2</c:v>
                </c:pt>
                <c:pt idx="2590">
                  <c:v>8.3888062464153118E-2</c:v>
                </c:pt>
                <c:pt idx="2591">
                  <c:v>8.3682457031861238E-2</c:v>
                </c:pt>
                <c:pt idx="2592">
                  <c:v>8.3476884148356717E-2</c:v>
                </c:pt>
                <c:pt idx="2593">
                  <c:v>8.3271343843764264E-2</c:v>
                </c:pt>
                <c:pt idx="2594">
                  <c:v>8.3065836148197195E-2</c:v>
                </c:pt>
                <c:pt idx="2595">
                  <c:v>8.2860361091757637E-2</c:v>
                </c:pt>
                <c:pt idx="2596">
                  <c:v>8.2654918704536076E-2</c:v>
                </c:pt>
                <c:pt idx="2597">
                  <c:v>8.2449509016612244E-2</c:v>
                </c:pt>
                <c:pt idx="2598">
                  <c:v>8.2244132058054045E-2</c:v>
                </c:pt>
                <c:pt idx="2599">
                  <c:v>8.2038787858918133E-2</c:v>
                </c:pt>
                <c:pt idx="2600">
                  <c:v>8.1833476449249973E-2</c:v>
                </c:pt>
                <c:pt idx="2601">
                  <c:v>8.1628197859083651E-2</c:v>
                </c:pt>
                <c:pt idx="2602">
                  <c:v>8.1422952118441805E-2</c:v>
                </c:pt>
                <c:pt idx="2603">
                  <c:v>8.121773925733565E-2</c:v>
                </c:pt>
                <c:pt idx="2604">
                  <c:v>8.1012559305765064E-2</c:v>
                </c:pt>
                <c:pt idx="2605">
                  <c:v>8.0807412293718656E-2</c:v>
                </c:pt>
                <c:pt idx="2606">
                  <c:v>8.0602298251173446E-2</c:v>
                </c:pt>
                <c:pt idx="2607">
                  <c:v>8.0397217208094993E-2</c:v>
                </c:pt>
                <c:pt idx="2608">
                  <c:v>8.0192169194437696E-2</c:v>
                </c:pt>
                <c:pt idx="2609">
                  <c:v>7.9987154240144104E-2</c:v>
                </c:pt>
                <c:pt idx="2610">
                  <c:v>7.9782172375145746E-2</c:v>
                </c:pt>
                <c:pt idx="2611">
                  <c:v>7.9577223629362329E-2</c:v>
                </c:pt>
                <c:pt idx="2612">
                  <c:v>7.9372308032702316E-2</c:v>
                </c:pt>
                <c:pt idx="2613">
                  <c:v>7.9167425615062625E-2</c:v>
                </c:pt>
                <c:pt idx="2614">
                  <c:v>7.8962576406328644E-2</c:v>
                </c:pt>
                <c:pt idx="2615">
                  <c:v>7.8757760436374155E-2</c:v>
                </c:pt>
                <c:pt idx="2616">
                  <c:v>7.8552977735061716E-2</c:v>
                </c:pt>
                <c:pt idx="2617">
                  <c:v>7.8348228332242129E-2</c:v>
                </c:pt>
                <c:pt idx="2618">
                  <c:v>7.8143512257754608E-2</c:v>
                </c:pt>
                <c:pt idx="2619">
                  <c:v>7.7938829541427113E-2</c:v>
                </c:pt>
                <c:pt idx="2620">
                  <c:v>7.7734180213075654E-2</c:v>
                </c:pt>
                <c:pt idx="2621">
                  <c:v>7.7529564302505044E-2</c:v>
                </c:pt>
                <c:pt idx="2622">
                  <c:v>7.7324981839508256E-2</c:v>
                </c:pt>
                <c:pt idx="2623">
                  <c:v>7.7120432853866716E-2</c:v>
                </c:pt>
                <c:pt idx="2624">
                  <c:v>7.6915917375350473E-2</c:v>
                </c:pt>
                <c:pt idx="2625">
                  <c:v>7.6711435433717751E-2</c:v>
                </c:pt>
                <c:pt idx="2626">
                  <c:v>7.6506987058715045E-2</c:v>
                </c:pt>
                <c:pt idx="2627">
                  <c:v>7.6302572280077655E-2</c:v>
                </c:pt>
                <c:pt idx="2628">
                  <c:v>7.6098191127528775E-2</c:v>
                </c:pt>
                <c:pt idx="2629">
                  <c:v>7.5893843630780153E-2</c:v>
                </c:pt>
                <c:pt idx="2630">
                  <c:v>7.5689529819531892E-2</c:v>
                </c:pt>
                <c:pt idx="2631">
                  <c:v>7.5485249723472383E-2</c:v>
                </c:pt>
                <c:pt idx="2632">
                  <c:v>7.5281003372278332E-2</c:v>
                </c:pt>
                <c:pt idx="2633">
                  <c:v>7.5076790795614731E-2</c:v>
                </c:pt>
                <c:pt idx="2634">
                  <c:v>7.4872612023134943E-2</c:v>
                </c:pt>
                <c:pt idx="2635">
                  <c:v>7.466846708448055E-2</c:v>
                </c:pt>
                <c:pt idx="2636">
                  <c:v>7.4464356009281543E-2</c:v>
                </c:pt>
                <c:pt idx="2637">
                  <c:v>7.4260278827156051E-2</c:v>
                </c:pt>
                <c:pt idx="2638">
                  <c:v>7.4056235567710404E-2</c:v>
                </c:pt>
                <c:pt idx="2639">
                  <c:v>7.3852226260539305E-2</c:v>
                </c:pt>
                <c:pt idx="2640">
                  <c:v>7.3648250935225784E-2</c:v>
                </c:pt>
                <c:pt idx="2641">
                  <c:v>7.3444309621340798E-2</c:v>
                </c:pt>
                <c:pt idx="2642">
                  <c:v>7.3240402348443853E-2</c:v>
                </c:pt>
                <c:pt idx="2643">
                  <c:v>7.3036529146082357E-2</c:v>
                </c:pt>
                <c:pt idx="2644">
                  <c:v>7.2832690043792017E-2</c:v>
                </c:pt>
                <c:pt idx="2645">
                  <c:v>7.2628885071096827E-2</c:v>
                </c:pt>
                <c:pt idx="2646">
                  <c:v>7.2425114257509013E-2</c:v>
                </c:pt>
                <c:pt idx="2647">
                  <c:v>7.2221377632528644E-2</c:v>
                </c:pt>
                <c:pt idx="2648">
                  <c:v>7.2017675225644173E-2</c:v>
                </c:pt>
                <c:pt idx="2649">
                  <c:v>7.1814007066332258E-2</c:v>
                </c:pt>
                <c:pt idx="2650">
                  <c:v>7.161037318405751E-2</c:v>
                </c:pt>
                <c:pt idx="2651">
                  <c:v>7.1406773608272814E-2</c:v>
                </c:pt>
                <c:pt idx="2652">
                  <c:v>7.120320836841923E-2</c:v>
                </c:pt>
                <c:pt idx="2653">
                  <c:v>7.099967749392555E-2</c:v>
                </c:pt>
                <c:pt idx="2654">
                  <c:v>7.079618101420912E-2</c:v>
                </c:pt>
                <c:pt idx="2655">
                  <c:v>7.0592718958675013E-2</c:v>
                </c:pt>
                <c:pt idx="2656">
                  <c:v>7.0389291356716566E-2</c:v>
                </c:pt>
                <c:pt idx="2657">
                  <c:v>7.0185898237715164E-2</c:v>
                </c:pt>
                <c:pt idx="2658">
                  <c:v>6.9982539631040175E-2</c:v>
                </c:pt>
                <c:pt idx="2659">
                  <c:v>6.977921556604913E-2</c:v>
                </c:pt>
                <c:pt idx="2660">
                  <c:v>6.957592607208743E-2</c:v>
                </c:pt>
                <c:pt idx="2661">
                  <c:v>6.9372671178488485E-2</c:v>
                </c:pt>
                <c:pt idx="2662">
                  <c:v>6.9169450914573938E-2</c:v>
                </c:pt>
                <c:pt idx="2663">
                  <c:v>6.896626530965326E-2</c:v>
                </c:pt>
                <c:pt idx="2664">
                  <c:v>6.8763114393024058E-2</c:v>
                </c:pt>
                <c:pt idx="2665">
                  <c:v>6.8559998193971641E-2</c:v>
                </c:pt>
                <c:pt idx="2666">
                  <c:v>6.8356916741769594E-2</c:v>
                </c:pt>
                <c:pt idx="2667">
                  <c:v>6.8153870065679301E-2</c:v>
                </c:pt>
                <c:pt idx="2668">
                  <c:v>6.7950858194950184E-2</c:v>
                </c:pt>
                <c:pt idx="2669">
                  <c:v>6.7747881158819412E-2</c:v>
                </c:pt>
                <c:pt idx="2670">
                  <c:v>6.754493898651244E-2</c:v>
                </c:pt>
                <c:pt idx="2671">
                  <c:v>6.7342031707242289E-2</c:v>
                </c:pt>
                <c:pt idx="2672">
                  <c:v>6.7139159350210031E-2</c:v>
                </c:pt>
                <c:pt idx="2673">
                  <c:v>6.6936321944604721E-2</c:v>
                </c:pt>
                <c:pt idx="2674">
                  <c:v>6.6733519519603074E-2</c:v>
                </c:pt>
                <c:pt idx="2675">
                  <c:v>6.6530752104369914E-2</c:v>
                </c:pt>
                <c:pt idx="2676">
                  <c:v>6.6328019728057963E-2</c:v>
                </c:pt>
                <c:pt idx="2677">
                  <c:v>6.612532241980755E-2</c:v>
                </c:pt>
                <c:pt idx="2678">
                  <c:v>6.5922660208747E-2</c:v>
                </c:pt>
                <c:pt idx="2679">
                  <c:v>6.572003312399248E-2</c:v>
                </c:pt>
                <c:pt idx="2680">
                  <c:v>6.5517441194648154E-2</c:v>
                </c:pt>
                <c:pt idx="2681">
                  <c:v>6.531488444980571E-2</c:v>
                </c:pt>
                <c:pt idx="2682">
                  <c:v>6.5112362918544636E-2</c:v>
                </c:pt>
                <c:pt idx="2683">
                  <c:v>6.4909876629932514E-2</c:v>
                </c:pt>
                <c:pt idx="2684">
                  <c:v>6.4707425613024519E-2</c:v>
                </c:pt>
                <c:pt idx="2685">
                  <c:v>6.4505009896863724E-2</c:v>
                </c:pt>
                <c:pt idx="2686">
                  <c:v>6.4302629510480713E-2</c:v>
                </c:pt>
                <c:pt idx="2687">
                  <c:v>6.4100284482894065E-2</c:v>
                </c:pt>
                <c:pt idx="2688">
                  <c:v>6.3897974843110161E-2</c:v>
                </c:pt>
                <c:pt idx="2689">
                  <c:v>6.3695700620122767E-2</c:v>
                </c:pt>
                <c:pt idx="2690">
                  <c:v>6.3493461842913879E-2</c:v>
                </c:pt>
                <c:pt idx="2691">
                  <c:v>6.3291258540452727E-2</c:v>
                </c:pt>
                <c:pt idx="2692">
                  <c:v>6.3089090741696663E-2</c:v>
                </c:pt>
                <c:pt idx="2693">
                  <c:v>6.2886958475590476E-2</c:v>
                </c:pt>
                <c:pt idx="2694">
                  <c:v>6.2684861771066719E-2</c:v>
                </c:pt>
                <c:pt idx="2695">
                  <c:v>6.2482800657045583E-2</c:v>
                </c:pt>
                <c:pt idx="2696">
                  <c:v>6.2280775162434979E-2</c:v>
                </c:pt>
                <c:pt idx="2697">
                  <c:v>6.2078785316130376E-2</c:v>
                </c:pt>
                <c:pt idx="2698">
                  <c:v>6.1876831147015157E-2</c:v>
                </c:pt>
                <c:pt idx="2699">
                  <c:v>6.167491268396013E-2</c:v>
                </c:pt>
                <c:pt idx="2700">
                  <c:v>6.1473029955823669E-2</c:v>
                </c:pt>
                <c:pt idx="2701">
                  <c:v>6.1271182991451872E-2</c:v>
                </c:pt>
                <c:pt idx="2702">
                  <c:v>6.1069371819678447E-2</c:v>
                </c:pt>
                <c:pt idx="2703">
                  <c:v>6.0867596469324756E-2</c:v>
                </c:pt>
                <c:pt idx="2704">
                  <c:v>6.0665856969199648E-2</c:v>
                </c:pt>
                <c:pt idx="2705">
                  <c:v>6.0464153348099653E-2</c:v>
                </c:pt>
                <c:pt idx="2706">
                  <c:v>6.026248563480871E-2</c:v>
                </c:pt>
                <c:pt idx="2707">
                  <c:v>6.0060853858098458E-2</c:v>
                </c:pt>
                <c:pt idx="2708">
                  <c:v>5.9859258046727912E-2</c:v>
                </c:pt>
                <c:pt idx="2709">
                  <c:v>5.9657698229443924E-2</c:v>
                </c:pt>
                <c:pt idx="2710">
                  <c:v>5.9456174434980726E-2</c:v>
                </c:pt>
                <c:pt idx="2711">
                  <c:v>5.9254686692059987E-2</c:v>
                </c:pt>
                <c:pt idx="2712">
                  <c:v>5.9053235029390881E-2</c:v>
                </c:pt>
                <c:pt idx="2713">
                  <c:v>5.8851819475670197E-2</c:v>
                </c:pt>
                <c:pt idx="2714">
                  <c:v>5.8650440059582157E-2</c:v>
                </c:pt>
                <c:pt idx="2715">
                  <c:v>5.8449096809798429E-2</c:v>
                </c:pt>
                <c:pt idx="2716">
                  <c:v>5.8247789754978241E-2</c:v>
                </c:pt>
                <c:pt idx="2717">
                  <c:v>5.8046518923768262E-2</c:v>
                </c:pt>
                <c:pt idx="2718">
                  <c:v>5.7845284344802669E-2</c:v>
                </c:pt>
                <c:pt idx="2719">
                  <c:v>5.7644086046702771E-2</c:v>
                </c:pt>
                <c:pt idx="2720">
                  <c:v>5.7442924058077577E-2</c:v>
                </c:pt>
                <c:pt idx="2721">
                  <c:v>5.7241798407523609E-2</c:v>
                </c:pt>
                <c:pt idx="2722">
                  <c:v>5.7040709123624432E-2</c:v>
                </c:pt>
                <c:pt idx="2723">
                  <c:v>5.6839656234951408E-2</c:v>
                </c:pt>
                <c:pt idx="2724">
                  <c:v>5.6638639770063025E-2</c:v>
                </c:pt>
                <c:pt idx="2725">
                  <c:v>5.6437659757505303E-2</c:v>
                </c:pt>
                <c:pt idx="2726">
                  <c:v>5.6236716225811612E-2</c:v>
                </c:pt>
                <c:pt idx="2727">
                  <c:v>5.6035809203502429E-2</c:v>
                </c:pt>
                <c:pt idx="2728">
                  <c:v>5.5834938719086021E-2</c:v>
                </c:pt>
                <c:pt idx="2729">
                  <c:v>5.5634104801057689E-2</c:v>
                </c:pt>
                <c:pt idx="2730">
                  <c:v>5.5433307477900221E-2</c:v>
                </c:pt>
                <c:pt idx="2731">
                  <c:v>5.5232546778083445E-2</c:v>
                </c:pt>
                <c:pt idx="2732">
                  <c:v>5.503182273006485E-2</c:v>
                </c:pt>
                <c:pt idx="2733">
                  <c:v>5.4831135362289112E-2</c:v>
                </c:pt>
                <c:pt idx="2734">
                  <c:v>5.4630484703188174E-2</c:v>
                </c:pt>
                <c:pt idx="2735">
                  <c:v>5.4429870781181187E-2</c:v>
                </c:pt>
                <c:pt idx="2736">
                  <c:v>5.4229293624674602E-2</c:v>
                </c:pt>
                <c:pt idx="2737">
                  <c:v>5.4028753262062315E-2</c:v>
                </c:pt>
                <c:pt idx="2738">
                  <c:v>5.3828249721725271E-2</c:v>
                </c:pt>
                <c:pt idx="2739">
                  <c:v>5.3627783032031633E-2</c:v>
                </c:pt>
                <c:pt idx="2740">
                  <c:v>5.3427353221336973E-2</c:v>
                </c:pt>
                <c:pt idx="2741">
                  <c:v>5.3226960317984025E-2</c:v>
                </c:pt>
                <c:pt idx="2742">
                  <c:v>5.302660435030266E-2</c:v>
                </c:pt>
                <c:pt idx="2743">
                  <c:v>5.282628534660997E-2</c:v>
                </c:pt>
                <c:pt idx="2744">
                  <c:v>5.2626003335210364E-2</c:v>
                </c:pt>
                <c:pt idx="2745">
                  <c:v>5.2425758344395404E-2</c:v>
                </c:pt>
                <c:pt idx="2746">
                  <c:v>5.2225550402443525E-2</c:v>
                </c:pt>
                <c:pt idx="2747">
                  <c:v>5.2025379537620819E-2</c:v>
                </c:pt>
                <c:pt idx="2748">
                  <c:v>5.1825245778180082E-2</c:v>
                </c:pt>
                <c:pt idx="2749">
                  <c:v>5.1625149152361612E-2</c:v>
                </c:pt>
                <c:pt idx="2750">
                  <c:v>5.1425089688392642E-2</c:v>
                </c:pt>
                <c:pt idx="2751">
                  <c:v>5.1225067414487555E-2</c:v>
                </c:pt>
                <c:pt idx="2752">
                  <c:v>5.1025082358847874E-2</c:v>
                </c:pt>
                <c:pt idx="2753">
                  <c:v>5.0825134549662081E-2</c:v>
                </c:pt>
                <c:pt idx="2754">
                  <c:v>5.0625224015106142E-2</c:v>
                </c:pt>
                <c:pt idx="2755">
                  <c:v>5.0425350783342683E-2</c:v>
                </c:pt>
                <c:pt idx="2756">
                  <c:v>5.0225514882521714E-2</c:v>
                </c:pt>
                <c:pt idx="2757">
                  <c:v>5.0025716340780096E-2</c:v>
                </c:pt>
                <c:pt idx="2758">
                  <c:v>4.9825955186241944E-2</c:v>
                </c:pt>
                <c:pt idx="2759">
                  <c:v>4.9626231447018158E-2</c:v>
                </c:pt>
                <c:pt idx="2760">
                  <c:v>4.9426545151206987E-2</c:v>
                </c:pt>
                <c:pt idx="2761">
                  <c:v>4.9226896326893414E-2</c:v>
                </c:pt>
                <c:pt idx="2762">
                  <c:v>4.9027285002149694E-2</c:v>
                </c:pt>
                <c:pt idx="2763">
                  <c:v>4.8827711205035013E-2</c:v>
                </c:pt>
                <c:pt idx="2764">
                  <c:v>4.8628174963595255E-2</c:v>
                </c:pt>
                <c:pt idx="2765">
                  <c:v>4.8428676305863873E-2</c:v>
                </c:pt>
                <c:pt idx="2766">
                  <c:v>4.8229215259860757E-2</c:v>
                </c:pt>
                <c:pt idx="2767">
                  <c:v>4.8029791853593205E-2</c:v>
                </c:pt>
                <c:pt idx="2768">
                  <c:v>4.783040611505511E-2</c:v>
                </c:pt>
                <c:pt idx="2769">
                  <c:v>4.7631058072227464E-2</c:v>
                </c:pt>
                <c:pt idx="2770">
                  <c:v>4.743174775307827E-2</c:v>
                </c:pt>
                <c:pt idx="2771">
                  <c:v>4.723247518556252E-2</c:v>
                </c:pt>
                <c:pt idx="2772">
                  <c:v>4.7033240397621807E-2</c:v>
                </c:pt>
                <c:pt idx="2773">
                  <c:v>4.6834043417184903E-2</c:v>
                </c:pt>
                <c:pt idx="2774">
                  <c:v>4.6634884272167471E-2</c:v>
                </c:pt>
                <c:pt idx="2775">
                  <c:v>4.6435762990471932E-2</c:v>
                </c:pt>
                <c:pt idx="2776">
                  <c:v>4.6236679599987736E-2</c:v>
                </c:pt>
                <c:pt idx="2777">
                  <c:v>4.6037634128591083E-2</c:v>
                </c:pt>
                <c:pt idx="2778">
                  <c:v>4.5838626604145179E-2</c:v>
                </c:pt>
                <c:pt idx="2779">
                  <c:v>4.5639657054500057E-2</c:v>
                </c:pt>
                <c:pt idx="2780">
                  <c:v>4.5440725507492341E-2</c:v>
                </c:pt>
                <c:pt idx="2781">
                  <c:v>4.5241831990945794E-2</c:v>
                </c:pt>
                <c:pt idx="2782">
                  <c:v>4.5042976532670913E-2</c:v>
                </c:pt>
                <c:pt idx="2783">
                  <c:v>4.4844159160465073E-2</c:v>
                </c:pt>
                <c:pt idx="2784">
                  <c:v>4.4645379902112203E-2</c:v>
                </c:pt>
                <c:pt idx="2785">
                  <c:v>4.4446638785383422E-2</c:v>
                </c:pt>
                <c:pt idx="2786">
                  <c:v>4.4247935838036219E-2</c:v>
                </c:pt>
                <c:pt idx="2787">
                  <c:v>4.4049271087815235E-2</c:v>
                </c:pt>
                <c:pt idx="2788">
                  <c:v>4.3850644562451607E-2</c:v>
                </c:pt>
                <c:pt idx="2789">
                  <c:v>4.3652056289663399E-2</c:v>
                </c:pt>
                <c:pt idx="2790">
                  <c:v>4.3453506297155158E-2</c:v>
                </c:pt>
                <c:pt idx="2791">
                  <c:v>4.3254994612618704E-2</c:v>
                </c:pt>
                <c:pt idx="2792">
                  <c:v>4.3056521263731926E-2</c:v>
                </c:pt>
                <c:pt idx="2793">
                  <c:v>4.285808627816004E-2</c:v>
                </c:pt>
                <c:pt idx="2794">
                  <c:v>4.2659689683554554E-2</c:v>
                </c:pt>
                <c:pt idx="2795">
                  <c:v>4.2461331507553803E-2</c:v>
                </c:pt>
                <c:pt idx="2796">
                  <c:v>4.2263011777782807E-2</c:v>
                </c:pt>
                <c:pt idx="2797">
                  <c:v>4.206473052185343E-2</c:v>
                </c:pt>
                <c:pt idx="2798">
                  <c:v>4.1866487767363868E-2</c:v>
                </c:pt>
                <c:pt idx="2799">
                  <c:v>4.1668283541899456E-2</c:v>
                </c:pt>
                <c:pt idx="2800">
                  <c:v>4.1470117873031787E-2</c:v>
                </c:pt>
                <c:pt idx="2801">
                  <c:v>4.127199078831905E-2</c:v>
                </c:pt>
                <c:pt idx="2802">
                  <c:v>4.1073902315306464E-2</c:v>
                </c:pt>
                <c:pt idx="2803">
                  <c:v>4.0875852481525608E-2</c:v>
                </c:pt>
                <c:pt idx="2804">
                  <c:v>4.0677841314494499E-2</c:v>
                </c:pt>
                <c:pt idx="2805">
                  <c:v>4.0479868841718211E-2</c:v>
                </c:pt>
                <c:pt idx="2806">
                  <c:v>4.0281935090688122E-2</c:v>
                </c:pt>
                <c:pt idx="2807">
                  <c:v>4.0084040088882229E-2</c:v>
                </c:pt>
                <c:pt idx="2808">
                  <c:v>3.988618386376535E-2</c:v>
                </c:pt>
                <c:pt idx="2809">
                  <c:v>3.9688366442788302E-2</c:v>
                </c:pt>
                <c:pt idx="2810">
                  <c:v>3.9490587853389117E-2</c:v>
                </c:pt>
                <c:pt idx="2811">
                  <c:v>3.9292848122992066E-2</c:v>
                </c:pt>
                <c:pt idx="2812">
                  <c:v>3.9095147279007751E-2</c:v>
                </c:pt>
                <c:pt idx="2813">
                  <c:v>3.8897485348833624E-2</c:v>
                </c:pt>
                <c:pt idx="2814">
                  <c:v>3.8699862359853697E-2</c:v>
                </c:pt>
                <c:pt idx="2815">
                  <c:v>3.8502278339438062E-2</c:v>
                </c:pt>
                <c:pt idx="2816">
                  <c:v>3.8304733314943828E-2</c:v>
                </c:pt>
                <c:pt idx="2817">
                  <c:v>3.8107227313714472E-2</c:v>
                </c:pt>
                <c:pt idx="2818">
                  <c:v>3.7909760363079581E-2</c:v>
                </c:pt>
                <c:pt idx="2819">
                  <c:v>3.7712332490355695E-2</c:v>
                </c:pt>
                <c:pt idx="2820">
                  <c:v>3.7514943722845653E-2</c:v>
                </c:pt>
                <c:pt idx="2821">
                  <c:v>3.7317594087838607E-2</c:v>
                </c:pt>
                <c:pt idx="2822">
                  <c:v>3.7120283612610216E-2</c:v>
                </c:pt>
                <c:pt idx="2823">
                  <c:v>3.6923012324422827E-2</c:v>
                </c:pt>
                <c:pt idx="2824">
                  <c:v>3.6725780250524892E-2</c:v>
                </c:pt>
                <c:pt idx="2825">
                  <c:v>3.6528587418151424E-2</c:v>
                </c:pt>
                <c:pt idx="2826">
                  <c:v>3.6331433854523698E-2</c:v>
                </c:pt>
                <c:pt idx="2827">
                  <c:v>3.6134319586849595E-2</c:v>
                </c:pt>
                <c:pt idx="2828">
                  <c:v>3.5937244642323507E-2</c:v>
                </c:pt>
                <c:pt idx="2829">
                  <c:v>3.5740209048125797E-2</c:v>
                </c:pt>
                <c:pt idx="2830">
                  <c:v>3.5543212831423379E-2</c:v>
                </c:pt>
                <c:pt idx="2831">
                  <c:v>3.5346256019369665E-2</c:v>
                </c:pt>
                <c:pt idx="2832">
                  <c:v>3.5149338639104334E-2</c:v>
                </c:pt>
                <c:pt idx="2833">
                  <c:v>3.4952460717753257E-2</c:v>
                </c:pt>
                <c:pt idx="2834">
                  <c:v>3.4755622282428823E-2</c:v>
                </c:pt>
                <c:pt idx="2835">
                  <c:v>3.4558823360229723E-2</c:v>
                </c:pt>
                <c:pt idx="2836">
                  <c:v>3.4362063978240764E-2</c:v>
                </c:pt>
                <c:pt idx="2837">
                  <c:v>3.4165344163533486E-2</c:v>
                </c:pt>
                <c:pt idx="2838">
                  <c:v>3.3968663943165264E-2</c:v>
                </c:pt>
                <c:pt idx="2839">
                  <c:v>3.377202334418012E-2</c:v>
                </c:pt>
                <c:pt idx="2840">
                  <c:v>3.357542239360805E-2</c:v>
                </c:pt>
                <c:pt idx="2841">
                  <c:v>3.3378861118465608E-2</c:v>
                </c:pt>
                <c:pt idx="2842">
                  <c:v>3.3182339545755273E-2</c:v>
                </c:pt>
                <c:pt idx="2843">
                  <c:v>3.2985857702466211E-2</c:v>
                </c:pt>
                <c:pt idx="2844">
                  <c:v>3.2789415615573275E-2</c:v>
                </c:pt>
                <c:pt idx="2845">
                  <c:v>3.2593013312038094E-2</c:v>
                </c:pt>
                <c:pt idx="2846">
                  <c:v>3.2396650818808354E-2</c:v>
                </c:pt>
                <c:pt idx="2847">
                  <c:v>3.2200328162817614E-2</c:v>
                </c:pt>
                <c:pt idx="2848">
                  <c:v>3.2004045370986105E-2</c:v>
                </c:pt>
                <c:pt idx="2849">
                  <c:v>3.1807802470219963E-2</c:v>
                </c:pt>
                <c:pt idx="2850">
                  <c:v>3.1611599487411705E-2</c:v>
                </c:pt>
                <c:pt idx="2851">
                  <c:v>3.1415436449439844E-2</c:v>
                </c:pt>
                <c:pt idx="2852">
                  <c:v>3.1219313383169054E-2</c:v>
                </c:pt>
                <c:pt idx="2853">
                  <c:v>3.1023230315450383E-2</c:v>
                </c:pt>
                <c:pt idx="2854">
                  <c:v>3.082718727312083E-2</c:v>
                </c:pt>
                <c:pt idx="2855">
                  <c:v>3.0631184283003664E-2</c:v>
                </c:pt>
                <c:pt idx="2856">
                  <c:v>3.0435221371908069E-2</c:v>
                </c:pt>
                <c:pt idx="2857">
                  <c:v>3.0239298566629595E-2</c:v>
                </c:pt>
                <c:pt idx="2858">
                  <c:v>3.0043415893949897E-2</c:v>
                </c:pt>
                <c:pt idx="2859">
                  <c:v>2.984757338063657E-2</c:v>
                </c:pt>
                <c:pt idx="2860">
                  <c:v>2.9651771053443222E-2</c:v>
                </c:pt>
                <c:pt idx="2861">
                  <c:v>2.9456008939109848E-2</c:v>
                </c:pt>
                <c:pt idx="2862">
                  <c:v>2.9260287064362459E-2</c:v>
                </c:pt>
                <c:pt idx="2863">
                  <c:v>2.906460545591286E-2</c:v>
                </c:pt>
                <c:pt idx="2864">
                  <c:v>2.886896414045903E-2</c:v>
                </c:pt>
                <c:pt idx="2865">
                  <c:v>2.8673363144685327E-2</c:v>
                </c:pt>
                <c:pt idx="2866">
                  <c:v>2.8477802495261589E-2</c:v>
                </c:pt>
                <c:pt idx="2867">
                  <c:v>2.8282282218844202E-2</c:v>
                </c:pt>
                <c:pt idx="2868">
                  <c:v>2.8086802342075317E-2</c:v>
                </c:pt>
                <c:pt idx="2869">
                  <c:v>2.7891362891582921E-2</c:v>
                </c:pt>
                <c:pt idx="2870">
                  <c:v>2.7695963893981362E-2</c:v>
                </c:pt>
                <c:pt idx="2871">
                  <c:v>2.7500605375870991E-2</c:v>
                </c:pt>
                <c:pt idx="2872">
                  <c:v>2.7305287363837707E-2</c:v>
                </c:pt>
                <c:pt idx="2873">
                  <c:v>2.7110009884453716E-2</c:v>
                </c:pt>
                <c:pt idx="2874">
                  <c:v>2.6914772964277141E-2</c:v>
                </c:pt>
                <c:pt idx="2875">
                  <c:v>2.6719576629851999E-2</c:v>
                </c:pt>
                <c:pt idx="2876">
                  <c:v>2.6524420907708218E-2</c:v>
                </c:pt>
                <c:pt idx="2877">
                  <c:v>2.6329305824362083E-2</c:v>
                </c:pt>
                <c:pt idx="2878">
                  <c:v>2.6134231406315104E-2</c:v>
                </c:pt>
                <c:pt idx="2879">
                  <c:v>2.5939197680055131E-2</c:v>
                </c:pt>
                <c:pt idx="2880">
                  <c:v>2.5744204672056088E-2</c:v>
                </c:pt>
                <c:pt idx="2881">
                  <c:v>2.5549252408777461E-2</c:v>
                </c:pt>
                <c:pt idx="2882">
                  <c:v>2.5354340916664591E-2</c:v>
                </c:pt>
                <c:pt idx="2883">
                  <c:v>2.5159470222149059E-2</c:v>
                </c:pt>
                <c:pt idx="2884">
                  <c:v>2.4964640351647985E-2</c:v>
                </c:pt>
                <c:pt idx="2885">
                  <c:v>2.4769851331564802E-2</c:v>
                </c:pt>
                <c:pt idx="2886">
                  <c:v>2.4575103188288094E-2</c:v>
                </c:pt>
                <c:pt idx="2887">
                  <c:v>2.4380395948192843E-2</c:v>
                </c:pt>
                <c:pt idx="2888">
                  <c:v>2.4185729637639642E-2</c:v>
                </c:pt>
                <c:pt idx="2889">
                  <c:v>2.3991104282975181E-2</c:v>
                </c:pt>
                <c:pt idx="2890">
                  <c:v>2.3796519910531545E-2</c:v>
                </c:pt>
                <c:pt idx="2891">
                  <c:v>2.3601976546626914E-2</c:v>
                </c:pt>
                <c:pt idx="2892">
                  <c:v>2.3407474217565425E-2</c:v>
                </c:pt>
                <c:pt idx="2893">
                  <c:v>2.3213012949636517E-2</c:v>
                </c:pt>
                <c:pt idx="2894">
                  <c:v>2.3018592769115866E-2</c:v>
                </c:pt>
                <c:pt idx="2895">
                  <c:v>2.2824213702264614E-2</c:v>
                </c:pt>
                <c:pt idx="2896">
                  <c:v>2.2629875775329863E-2</c:v>
                </c:pt>
                <c:pt idx="2897">
                  <c:v>2.2435579014544446E-2</c:v>
                </c:pt>
                <c:pt idx="2898">
                  <c:v>2.2241323446126827E-2</c:v>
                </c:pt>
                <c:pt idx="2899">
                  <c:v>2.2047109096281502E-2</c:v>
                </c:pt>
                <c:pt idx="2900">
                  <c:v>2.1852935991198211E-2</c:v>
                </c:pt>
                <c:pt idx="2901">
                  <c:v>2.1658804157052867E-2</c:v>
                </c:pt>
                <c:pt idx="2902">
                  <c:v>2.1464713620006824E-2</c:v>
                </c:pt>
                <c:pt idx="2903">
                  <c:v>2.1270664406207413E-2</c:v>
                </c:pt>
                <c:pt idx="2904">
                  <c:v>2.1076656541787173E-2</c:v>
                </c:pt>
                <c:pt idx="2905">
                  <c:v>2.0882690052865013E-2</c:v>
                </c:pt>
                <c:pt idx="2906">
                  <c:v>2.068876496554483E-2</c:v>
                </c:pt>
                <c:pt idx="2907">
                  <c:v>2.0494881305916597E-2</c:v>
                </c:pt>
                <c:pt idx="2908">
                  <c:v>2.0301039100055929E-2</c:v>
                </c:pt>
                <c:pt idx="2909">
                  <c:v>2.010723837402402E-2</c:v>
                </c:pt>
                <c:pt idx="2910">
                  <c:v>1.9913479153867601E-2</c:v>
                </c:pt>
                <c:pt idx="2911">
                  <c:v>1.9719761465619157E-2</c:v>
                </c:pt>
                <c:pt idx="2912">
                  <c:v>1.9526085335296886E-2</c:v>
                </c:pt>
                <c:pt idx="2913">
                  <c:v>1.9332450788904238E-2</c:v>
                </c:pt>
                <c:pt idx="2914">
                  <c:v>1.9138857852430673E-2</c:v>
                </c:pt>
                <c:pt idx="2915">
                  <c:v>1.8945306551851161E-2</c:v>
                </c:pt>
                <c:pt idx="2916">
                  <c:v>1.8751796913125986E-2</c:v>
                </c:pt>
                <c:pt idx="2917">
                  <c:v>1.8558328962201425E-2</c:v>
                </c:pt>
                <c:pt idx="2918">
                  <c:v>1.8364902725008861E-2</c:v>
                </c:pt>
                <c:pt idx="2919">
                  <c:v>1.8171518227465835E-2</c:v>
                </c:pt>
                <c:pt idx="2920">
                  <c:v>1.7978175495474702E-2</c:v>
                </c:pt>
                <c:pt idx="2921">
                  <c:v>1.7784874554924054E-2</c:v>
                </c:pt>
                <c:pt idx="2922">
                  <c:v>1.7591615431687479E-2</c:v>
                </c:pt>
                <c:pt idx="2923">
                  <c:v>1.7398398151624497E-2</c:v>
                </c:pt>
                <c:pt idx="2924">
                  <c:v>1.7205222740579985E-2</c:v>
                </c:pt>
                <c:pt idx="2925">
                  <c:v>1.7012089224384078E-2</c:v>
                </c:pt>
                <c:pt idx="2926">
                  <c:v>1.6818997628852826E-2</c:v>
                </c:pt>
                <c:pt idx="2927">
                  <c:v>1.6625947979787718E-2</c:v>
                </c:pt>
                <c:pt idx="2928">
                  <c:v>1.6432940302975266E-2</c:v>
                </c:pt>
                <c:pt idx="2929">
                  <c:v>1.6239974624188001E-2</c:v>
                </c:pt>
                <c:pt idx="2930">
                  <c:v>1.604705096918374E-2</c:v>
                </c:pt>
                <c:pt idx="2931">
                  <c:v>1.5854169363705539E-2</c:v>
                </c:pt>
                <c:pt idx="2932">
                  <c:v>1.5661329833482208E-2</c:v>
                </c:pt>
                <c:pt idx="2933">
                  <c:v>1.5468532404227879E-2</c:v>
                </c:pt>
                <c:pt idx="2934">
                  <c:v>1.5275777101642038E-2</c:v>
                </c:pt>
                <c:pt idx="2935">
                  <c:v>1.5083063951409561E-2</c:v>
                </c:pt>
                <c:pt idx="2936">
                  <c:v>1.4890392979200978E-2</c:v>
                </c:pt>
                <c:pt idx="2937">
                  <c:v>1.4697764210671895E-2</c:v>
                </c:pt>
                <c:pt idx="2938">
                  <c:v>1.4505177671463646E-2</c:v>
                </c:pt>
                <c:pt idx="2939">
                  <c:v>1.431263338720273E-2</c:v>
                </c:pt>
                <c:pt idx="2940">
                  <c:v>1.4120131383501086E-2</c:v>
                </c:pt>
                <c:pt idx="2941">
                  <c:v>1.3927671685955776E-2</c:v>
                </c:pt>
                <c:pt idx="2942">
                  <c:v>1.3735254320149777E-2</c:v>
                </c:pt>
                <c:pt idx="2943">
                  <c:v>1.3542879311651008E-2</c:v>
                </c:pt>
                <c:pt idx="2944">
                  <c:v>1.3350546686012777E-2</c:v>
                </c:pt>
                <c:pt idx="2945">
                  <c:v>1.3158256468773713E-2</c:v>
                </c:pt>
                <c:pt idx="2946">
                  <c:v>1.2966008685457834E-2</c:v>
                </c:pt>
                <c:pt idx="2947">
                  <c:v>1.2773803361574448E-2</c:v>
                </c:pt>
                <c:pt idx="2948">
                  <c:v>1.2581640522618344E-2</c:v>
                </c:pt>
                <c:pt idx="2949">
                  <c:v>1.2389520194069291E-2</c:v>
                </c:pt>
                <c:pt idx="2950">
                  <c:v>1.2197442401392434E-2</c:v>
                </c:pt>
                <c:pt idx="2951">
                  <c:v>1.200540717003837E-2</c:v>
                </c:pt>
                <c:pt idx="2952">
                  <c:v>1.1813414525442666E-2</c:v>
                </c:pt>
                <c:pt idx="2953">
                  <c:v>1.1621464493026711E-2</c:v>
                </c:pt>
                <c:pt idx="2954">
                  <c:v>1.1429557098196472E-2</c:v>
                </c:pt>
                <c:pt idx="2955">
                  <c:v>1.1237692366343529E-2</c:v>
                </c:pt>
                <c:pt idx="2956">
                  <c:v>1.1045870322844596E-2</c:v>
                </c:pt>
                <c:pt idx="2957">
                  <c:v>1.085409099306171E-2</c:v>
                </c:pt>
                <c:pt idx="2958">
                  <c:v>1.0662354402342023E-2</c:v>
                </c:pt>
                <c:pt idx="2959">
                  <c:v>1.0470660576018089E-2</c:v>
                </c:pt>
                <c:pt idx="2960">
                  <c:v>1.0279009539407375E-2</c:v>
                </c:pt>
                <c:pt idx="2961">
                  <c:v>1.0087401317812831E-2</c:v>
                </c:pt>
                <c:pt idx="2962">
                  <c:v>9.8958359365223098E-3</c:v>
                </c:pt>
                <c:pt idx="2963">
                  <c:v>9.7043134208089354E-3</c:v>
                </c:pt>
                <c:pt idx="2964">
                  <c:v>9.5128337959312984E-3</c:v>
                </c:pt>
                <c:pt idx="2965">
                  <c:v>9.3213970871326782E-3</c:v>
                </c:pt>
                <c:pt idx="2966">
                  <c:v>9.1300033196417031E-3</c:v>
                </c:pt>
                <c:pt idx="2967">
                  <c:v>8.9386525186723482E-3</c:v>
                </c:pt>
                <c:pt idx="2968">
                  <c:v>8.7473447094233523E-3</c:v>
                </c:pt>
                <c:pt idx="2969">
                  <c:v>8.5560799170786937E-3</c:v>
                </c:pt>
                <c:pt idx="2970">
                  <c:v>8.3648581668077666E-3</c:v>
                </c:pt>
                <c:pt idx="2971">
                  <c:v>8.1736794837647068E-3</c:v>
                </c:pt>
                <c:pt idx="2972">
                  <c:v>7.982543893088969E-3</c:v>
                </c:pt>
                <c:pt idx="2973">
                  <c:v>7.791451419904831E-3</c:v>
                </c:pt>
                <c:pt idx="2974">
                  <c:v>7.6004020893219613E-3</c:v>
                </c:pt>
                <c:pt idx="2975">
                  <c:v>7.4093959264349375E-3</c:v>
                </c:pt>
                <c:pt idx="2976">
                  <c:v>7.2184329563234331E-3</c:v>
                </c:pt>
                <c:pt idx="2977">
                  <c:v>7.0275132040522048E-3</c:v>
                </c:pt>
                <c:pt idx="2978">
                  <c:v>6.8366366946708982E-3</c:v>
                </c:pt>
                <c:pt idx="2979">
                  <c:v>6.6458034532145167E-3</c:v>
                </c:pt>
                <c:pt idx="2980">
                  <c:v>6.4550135047028445E-3</c:v>
                </c:pt>
                <c:pt idx="2981">
                  <c:v>6.2642668741407278E-3</c:v>
                </c:pt>
                <c:pt idx="2982">
                  <c:v>6.0735635865180604E-3</c:v>
                </c:pt>
                <c:pt idx="2983">
                  <c:v>5.8829036668097811E-3</c:v>
                </c:pt>
                <c:pt idx="2984">
                  <c:v>5.6922871399755874E-3</c:v>
                </c:pt>
                <c:pt idx="2985">
                  <c:v>5.5017140309604898E-3</c:v>
                </c:pt>
                <c:pt idx="2986">
                  <c:v>5.3111843646944318E-3</c:v>
                </c:pt>
                <c:pt idx="2987">
                  <c:v>5.1206981660919942E-3</c:v>
                </c:pt>
                <c:pt idx="2988">
                  <c:v>4.9302554600530535E-3</c:v>
                </c:pt>
                <c:pt idx="2989">
                  <c:v>4.7398562714624946E-3</c:v>
                </c:pt>
                <c:pt idx="2990">
                  <c:v>4.5495006251899126E-3</c:v>
                </c:pt>
                <c:pt idx="2991">
                  <c:v>4.3591885460898998E-3</c:v>
                </c:pt>
                <c:pt idx="2992">
                  <c:v>4.1689200590019331E-3</c:v>
                </c:pt>
                <c:pt idx="2993">
                  <c:v>3.9786951887505664E-3</c:v>
                </c:pt>
                <c:pt idx="2994">
                  <c:v>3.7885139601452318E-3</c:v>
                </c:pt>
                <c:pt idx="2995">
                  <c:v>3.5983763979801327E-3</c:v>
                </c:pt>
                <c:pt idx="2996">
                  <c:v>3.4082825270343414E-3</c:v>
                </c:pt>
                <c:pt idx="2997">
                  <c:v>3.2182323720720677E-3</c:v>
                </c:pt>
                <c:pt idx="2998">
                  <c:v>3.0282259578423751E-3</c:v>
                </c:pt>
                <c:pt idx="2999">
                  <c:v>2.8382633090788855E-3</c:v>
                </c:pt>
                <c:pt idx="3000">
                  <c:v>2.6483444505003427E-3</c:v>
                </c:pt>
                <c:pt idx="3001">
                  <c:v>2.4584694068102275E-3</c:v>
                </c:pt>
                <c:pt idx="3002">
                  <c:v>2.2686382026968458E-3</c:v>
                </c:pt>
                <c:pt idx="3003">
                  <c:v>2.078850862833507E-3</c:v>
                </c:pt>
                <c:pt idx="3004">
                  <c:v>1.889107411878241E-3</c:v>
                </c:pt>
                <c:pt idx="3005">
                  <c:v>1.6994078744738805E-3</c:v>
                </c:pt>
                <c:pt idx="3006">
                  <c:v>1.5097522752480568E-3</c:v>
                </c:pt>
                <c:pt idx="3007">
                  <c:v>1.3201406388133813E-3</c:v>
                </c:pt>
                <c:pt idx="3008">
                  <c:v>1.1305729897669681E-3</c:v>
                </c:pt>
                <c:pt idx="3009">
                  <c:v>9.4104935269080376E-4</c:v>
                </c:pt>
                <c:pt idx="3010">
                  <c:v>7.5156975215192896E-4</c:v>
                </c:pt>
                <c:pt idx="3011">
                  <c:v>5.6213421270177389E-4</c:v>
                </c:pt>
                <c:pt idx="3012">
                  <c:v>3.7274275887671588E-4</c:v>
                </c:pt>
                <c:pt idx="3013">
                  <c:v>1.8339541519788442E-4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287-435A-9DF2-9E26DBB39A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86062368"/>
        <c:axId val="-1886057472"/>
      </c:scatterChart>
      <c:valAx>
        <c:axId val="-18860623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57472"/>
        <c:crosses val="autoZero"/>
        <c:crossBetween val="midCat"/>
      </c:valAx>
      <c:valAx>
        <c:axId val="-18860574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Masa de Combustible (kg)</a:t>
                </a:r>
              </a:p>
            </c:rich>
          </c:tx>
          <c:layout>
            <c:manualLayout>
              <c:xMode val="edge"/>
              <c:yMode val="edge"/>
              <c:x val="3.0721943910439004E-2"/>
              <c:y val="0.161249848847160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623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03897647122467"/>
          <c:y val="3.6965165716002162E-2"/>
          <c:w val="0.77658520296903188"/>
          <c:h val="0.8341183822529948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'Comportamiento en el Tiempo'!$Q$29</c:f>
              <c:strCache>
                <c:ptCount val="1"/>
                <c:pt idx="0">
                  <c:v>Flujo Másico Producido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Tiempo'!$B$32:$B$1032</c:f>
              <c:numCache>
                <c:formatCode>General</c:formatCode>
                <c:ptCount val="1001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</c:numCache>
            </c:numRef>
          </c:xVal>
          <c:yVal>
            <c:numRef>
              <c:f>'Comportamiento en el Tiempo'!$Q$32:$Q$1149</c:f>
              <c:numCache>
                <c:formatCode>0.00E+00</c:formatCode>
                <c:ptCount val="1118"/>
                <c:pt idx="0" formatCode="General">
                  <c:v>0</c:v>
                </c:pt>
                <c:pt idx="1">
                  <c:v>0.15345441097609011</c:v>
                </c:pt>
                <c:pt idx="2">
                  <c:v>0.15346432601986451</c:v>
                </c:pt>
                <c:pt idx="3">
                  <c:v>0.21918100686997385</c:v>
                </c:pt>
                <c:pt idx="4">
                  <c:v>0.24761272689438715</c:v>
                </c:pt>
                <c:pt idx="5">
                  <c:v>0.27867332618229657</c:v>
                </c:pt>
                <c:pt idx="6">
                  <c:v>0.30330787465558551</c:v>
                </c:pt>
                <c:pt idx="7">
                  <c:v>0.32435555810250044</c:v>
                </c:pt>
                <c:pt idx="8">
                  <c:v>0.34212741802624885</c:v>
                </c:pt>
                <c:pt idx="9">
                  <c:v>0.35722721067182556</c:v>
                </c:pt>
                <c:pt idx="10">
                  <c:v>0.37009386065445488</c:v>
                </c:pt>
                <c:pt idx="11">
                  <c:v>0.3810915747371918</c:v>
                </c:pt>
                <c:pt idx="12">
                  <c:v>0.39051726180419105</c:v>
                </c:pt>
                <c:pt idx="13">
                  <c:v>0.3986152356598428</c:v>
                </c:pt>
                <c:pt idx="14">
                  <c:v>0.40558767668486584</c:v>
                </c:pt>
                <c:pt idx="15">
                  <c:v>0.41160288305460846</c:v>
                </c:pt>
                <c:pt idx="16">
                  <c:v>0.41680168990234145</c:v>
                </c:pt>
                <c:pt idx="17">
                  <c:v>0.42130250684288928</c:v>
                </c:pt>
                <c:pt idx="18">
                  <c:v>0.42520530239199256</c:v>
                </c:pt>
                <c:pt idx="19">
                  <c:v>0.42859478281803248</c:v>
                </c:pt>
                <c:pt idx="20">
                  <c:v>0.4315429498916446</c:v>
                </c:pt>
                <c:pt idx="21">
                  <c:v>0.43411117549085476</c:v>
                </c:pt>
                <c:pt idx="22">
                  <c:v>0.43635189689649789</c:v>
                </c:pt>
                <c:pt idx="23">
                  <c:v>0.43831001156512883</c:v>
                </c:pt>
                <c:pt idx="24">
                  <c:v>0.44002403172723237</c:v>
                </c:pt>
                <c:pt idx="25">
                  <c:v>0.44152704543113358</c:v>
                </c:pt>
                <c:pt idx="26">
                  <c:v>0.4428475204323698</c:v>
                </c:pt>
                <c:pt idx="27">
                  <c:v>0.44400997956822086</c:v>
                </c:pt>
                <c:pt idx="28">
                  <c:v>0.44503557036431712</c:v>
                </c:pt>
                <c:pt idx="29">
                  <c:v>0.44594254710503328</c:v>
                </c:pt>
                <c:pt idx="30">
                  <c:v>0.44674668003512064</c:v>
                </c:pt>
                <c:pt idx="31">
                  <c:v>0.44746160366743098</c:v>
                </c:pt>
                <c:pt idx="32">
                  <c:v>0.44809911393966934</c:v>
                </c:pt>
                <c:pt idx="33">
                  <c:v>0.44866942228065587</c:v>
                </c:pt>
                <c:pt idx="34">
                  <c:v>0.44918137322126717</c:v>
                </c:pt>
                <c:pt idx="35">
                  <c:v>0.44964263109439423</c:v>
                </c:pt>
                <c:pt idx="36">
                  <c:v>0.45005984044606079</c:v>
                </c:pt>
                <c:pt idx="37">
                  <c:v>0.45043876402879884</c:v>
                </c:pt>
                <c:pt idx="38">
                  <c:v>0.45078440165535943</c:v>
                </c:pt>
                <c:pt idx="39">
                  <c:v>0.45110109265784532</c:v>
                </c:pt>
                <c:pt idx="40">
                  <c:v>0.45139260430758843</c:v>
                </c:pt>
                <c:pt idx="41">
                  <c:v>0.45166220816413788</c:v>
                </c:pt>
                <c:pt idx="42">
                  <c:v>0.45191274606649623</c:v>
                </c:pt>
                <c:pt idx="43">
                  <c:v>0.45214668718916229</c:v>
                </c:pt>
                <c:pt idx="44">
                  <c:v>0.45236617741627738</c:v>
                </c:pt>
                <c:pt idx="45">
                  <c:v>0.4525730820842333</c:v>
                </c:pt>
                <c:pt idx="46">
                  <c:v>0.4527690229990215</c:v>
                </c:pt>
                <c:pt idx="47">
                  <c:v>0.45295541051454774</c:v>
                </c:pt>
                <c:pt idx="48">
                  <c:v>0.45313347133556964</c:v>
                </c:pt>
                <c:pt idx="49">
                  <c:v>0.45330427262822398</c:v>
                </c:pt>
                <c:pt idx="50">
                  <c:v>0.45346874293148987</c:v>
                </c:pt>
                <c:pt idx="51">
                  <c:v>0.45362769030681294</c:v>
                </c:pt>
                <c:pt idx="52">
                  <c:v>0.45378181808214935</c:v>
                </c:pt>
                <c:pt idx="53">
                  <c:v>0.45393173853105212</c:v>
                </c:pt>
                <c:pt idx="54">
                  <c:v>0.45407798473919614</c:v>
                </c:pt>
                <c:pt idx="55">
                  <c:v>0.45422102092078964</c:v>
                </c:pt>
                <c:pt idx="56">
                  <c:v>0.45436125137612221</c:v>
                </c:pt>
                <c:pt idx="57">
                  <c:v>0.45449902827731453</c:v>
                </c:pt>
                <c:pt idx="58">
                  <c:v>0.45463465843191925</c:v>
                </c:pt>
                <c:pt idx="59">
                  <c:v>0.45476840916564837</c:v>
                </c:pt>
                <c:pt idx="60">
                  <c:v>0.45490051343842003</c:v>
                </c:pt>
                <c:pt idx="61">
                  <c:v>0.45503117428474255</c:v>
                </c:pt>
                <c:pt idx="62">
                  <c:v>0.45516056868760374</c:v>
                </c:pt>
                <c:pt idx="63">
                  <c:v>0.45528885093723742</c:v>
                </c:pt>
                <c:pt idx="64">
                  <c:v>0.45541615556578646</c:v>
                </c:pt>
                <c:pt idx="65">
                  <c:v>0.45554259988047713</c:v>
                </c:pt>
                <c:pt idx="66">
                  <c:v>0.45566828619693373</c:v>
                </c:pt>
                <c:pt idx="67">
                  <c:v>0.45579330375588134</c:v>
                </c:pt>
                <c:pt idx="68">
                  <c:v>0.45591773040671679</c:v>
                </c:pt>
                <c:pt idx="69">
                  <c:v>0.45604163407274656</c:v>
                </c:pt>
                <c:pt idx="70">
                  <c:v>0.45616507402042605</c:v>
                </c:pt>
                <c:pt idx="71">
                  <c:v>0.45628810197001424</c:v>
                </c:pt>
                <c:pt idx="72">
                  <c:v>0.45641076306244055</c:v>
                </c:pt>
                <c:pt idx="73">
                  <c:v>0.45653309670109055</c:v>
                </c:pt>
                <c:pt idx="74">
                  <c:v>0.45665513728135337</c:v>
                </c:pt>
                <c:pt idx="75">
                  <c:v>0.45677691483613042</c:v>
                </c:pt>
                <c:pt idx="76">
                  <c:v>0.45689845558641623</c:v>
                </c:pt>
                <c:pt idx="77">
                  <c:v>0.45701978243296809</c:v>
                </c:pt>
                <c:pt idx="78">
                  <c:v>0.45714091537091728</c:v>
                </c:pt>
                <c:pt idx="79">
                  <c:v>0.45726187186920425</c:v>
                </c:pt>
                <c:pt idx="80">
                  <c:v>0.45738266718382081</c:v>
                </c:pt>
                <c:pt idx="81">
                  <c:v>0.45750331464319105</c:v>
                </c:pt>
                <c:pt idx="82">
                  <c:v>0.45762382588991846</c:v>
                </c:pt>
                <c:pt idx="83">
                  <c:v>0.45774421109718477</c:v>
                </c:pt>
                <c:pt idx="84">
                  <c:v>0.45786447915385553</c:v>
                </c:pt>
                <c:pt idx="85">
                  <c:v>0.45798463782474019</c:v>
                </c:pt>
                <c:pt idx="86">
                  <c:v>0.45810469389661335</c:v>
                </c:pt>
                <c:pt idx="87">
                  <c:v>0.45822465329854944</c:v>
                </c:pt>
                <c:pt idx="88">
                  <c:v>0.45834452121304453</c:v>
                </c:pt>
                <c:pt idx="89">
                  <c:v>0.45846430216647616</c:v>
                </c:pt>
                <c:pt idx="90">
                  <c:v>0.45858400011481815</c:v>
                </c:pt>
                <c:pt idx="91">
                  <c:v>0.45870361851455677</c:v>
                </c:pt>
                <c:pt idx="92">
                  <c:v>0.45882316038551069</c:v>
                </c:pt>
                <c:pt idx="93">
                  <c:v>0.45894262836499583</c:v>
                </c:pt>
                <c:pt idx="94">
                  <c:v>0.45906202475640567</c:v>
                </c:pt>
                <c:pt idx="95">
                  <c:v>0.45918135157276657</c:v>
                </c:pt>
                <c:pt idx="96">
                  <c:v>0.45930061056772881</c:v>
                </c:pt>
                <c:pt idx="97">
                  <c:v>0.45941980327660892</c:v>
                </c:pt>
                <c:pt idx="98">
                  <c:v>0.4595389310356543</c:v>
                </c:pt>
                <c:pt idx="99">
                  <c:v>0.45965799501108012</c:v>
                </c:pt>
                <c:pt idx="100">
                  <c:v>0.45977699621777551</c:v>
                </c:pt>
                <c:pt idx="101">
                  <c:v>0.4598959355438732</c:v>
                </c:pt>
                <c:pt idx="102">
                  <c:v>0.4600148137577294</c:v>
                </c:pt>
                <c:pt idx="103">
                  <c:v>0.46013363153193509</c:v>
                </c:pt>
                <c:pt idx="104">
                  <c:v>0.46025238944638702</c:v>
                </c:pt>
                <c:pt idx="105">
                  <c:v>0.46037108800811094</c:v>
                </c:pt>
                <c:pt idx="106">
                  <c:v>0.46048972765517043</c:v>
                </c:pt>
                <c:pt idx="107">
                  <c:v>0.46060830876532205</c:v>
                </c:pt>
                <c:pt idx="108">
                  <c:v>0.46072683166690404</c:v>
                </c:pt>
                <c:pt idx="109">
                  <c:v>0.46084529664218682</c:v>
                </c:pt>
                <c:pt idx="110">
                  <c:v>0.46096370393211938</c:v>
                </c:pt>
                <c:pt idx="111">
                  <c:v>0.46108205374498429</c:v>
                </c:pt>
                <c:pt idx="112">
                  <c:v>0.46120034625779383</c:v>
                </c:pt>
                <c:pt idx="113">
                  <c:v>0.46131858162075717</c:v>
                </c:pt>
                <c:pt idx="114">
                  <c:v>0.46143675996035161</c:v>
                </c:pt>
                <c:pt idx="115">
                  <c:v>0.46155488138351042</c:v>
                </c:pt>
                <c:pt idx="116">
                  <c:v>0.46167294597818137</c:v>
                </c:pt>
                <c:pt idx="117">
                  <c:v>0.46179095381611862</c:v>
                </c:pt>
                <c:pt idx="118">
                  <c:v>0.46190890495818765</c:v>
                </c:pt>
                <c:pt idx="119">
                  <c:v>0.46202679944878111</c:v>
                </c:pt>
                <c:pt idx="120">
                  <c:v>0.4621446373247533</c:v>
                </c:pt>
                <c:pt idx="121">
                  <c:v>0.46226241861290734</c:v>
                </c:pt>
                <c:pt idx="122">
                  <c:v>0.46238014333083277</c:v>
                </c:pt>
                <c:pt idx="123">
                  <c:v>0.4624978114905352</c:v>
                </c:pt>
                <c:pt idx="124">
                  <c:v>0.46261542309648174</c:v>
                </c:pt>
                <c:pt idx="125">
                  <c:v>0.46273297814783487</c:v>
                </c:pt>
                <c:pt idx="126">
                  <c:v>0.46285047664012735</c:v>
                </c:pt>
                <c:pt idx="127">
                  <c:v>0.46296791856219127</c:v>
                </c:pt>
                <c:pt idx="128">
                  <c:v>0.46308530390062502</c:v>
                </c:pt>
                <c:pt idx="129">
                  <c:v>0.46320263264091027</c:v>
                </c:pt>
                <c:pt idx="130">
                  <c:v>0.46331990475987345</c:v>
                </c:pt>
                <c:pt idx="131">
                  <c:v>0.4634371202390874</c:v>
                </c:pt>
                <c:pt idx="132">
                  <c:v>0.46355427905035307</c:v>
                </c:pt>
                <c:pt idx="133">
                  <c:v>0.46367138117049683</c:v>
                </c:pt>
                <c:pt idx="134">
                  <c:v>0.46378842656908609</c:v>
                </c:pt>
                <c:pt idx="135">
                  <c:v>0.46390541521848</c:v>
                </c:pt>
                <c:pt idx="136">
                  <c:v>0.4640223470865707</c:v>
                </c:pt>
                <c:pt idx="137">
                  <c:v>0.46413922214208791</c:v>
                </c:pt>
                <c:pt idx="138">
                  <c:v>0.46425604035096929</c:v>
                </c:pt>
                <c:pt idx="139">
                  <c:v>0.46437280168082773</c:v>
                </c:pt>
                <c:pt idx="140">
                  <c:v>0.46448950609508816</c:v>
                </c:pt>
                <c:pt idx="141">
                  <c:v>0.46460615355968826</c:v>
                </c:pt>
                <c:pt idx="142">
                  <c:v>0.46472274403889052</c:v>
                </c:pt>
                <c:pt idx="143">
                  <c:v>0.46483927749500309</c:v>
                </c:pt>
                <c:pt idx="144">
                  <c:v>0.46495575389172999</c:v>
                </c:pt>
                <c:pt idx="145">
                  <c:v>0.46507217319193778</c:v>
                </c:pt>
                <c:pt idx="146">
                  <c:v>0.46518853535709692</c:v>
                </c:pt>
                <c:pt idx="147">
                  <c:v>0.46530484035035319</c:v>
                </c:pt>
                <c:pt idx="148">
                  <c:v>0.46542108813206029</c:v>
                </c:pt>
                <c:pt idx="149">
                  <c:v>0.46553727866480543</c:v>
                </c:pt>
                <c:pt idx="150">
                  <c:v>0.46565341190922166</c:v>
                </c:pt>
                <c:pt idx="151">
                  <c:v>0.46576948782705857</c:v>
                </c:pt>
                <c:pt idx="152">
                  <c:v>0.46588550637783233</c:v>
                </c:pt>
                <c:pt idx="153">
                  <c:v>0.46600146752413019</c:v>
                </c:pt>
                <c:pt idx="154">
                  <c:v>0.46611737122602676</c:v>
                </c:pt>
                <c:pt idx="155">
                  <c:v>0.46623321744359647</c:v>
                </c:pt>
                <c:pt idx="156">
                  <c:v>0.46634900613691388</c:v>
                </c:pt>
                <c:pt idx="157">
                  <c:v>0.46646473726884546</c:v>
                </c:pt>
                <c:pt idx="158">
                  <c:v>0.46658041079667373</c:v>
                </c:pt>
                <c:pt idx="159">
                  <c:v>0.46669602668270682</c:v>
                </c:pt>
                <c:pt idx="160">
                  <c:v>0.46681158488701924</c:v>
                </c:pt>
                <c:pt idx="161">
                  <c:v>0.46692708536884786</c:v>
                </c:pt>
                <c:pt idx="162">
                  <c:v>0.46704252808966329</c:v>
                </c:pt>
                <c:pt idx="163">
                  <c:v>0.46715791300926068</c:v>
                </c:pt>
                <c:pt idx="164">
                  <c:v>0.46727324008631871</c:v>
                </c:pt>
                <c:pt idx="165">
                  <c:v>0.46738850928342462</c:v>
                </c:pt>
                <c:pt idx="166">
                  <c:v>0.4675037205595361</c:v>
                </c:pt>
                <c:pt idx="167">
                  <c:v>0.46761887387500684</c:v>
                </c:pt>
                <c:pt idx="168">
                  <c:v>0.46773396918963228</c:v>
                </c:pt>
                <c:pt idx="169">
                  <c:v>0.4678490064632076</c:v>
                </c:pt>
                <c:pt idx="170">
                  <c:v>0.46796398565720332</c:v>
                </c:pt>
                <c:pt idx="171">
                  <c:v>0.46807890673057723</c:v>
                </c:pt>
                <c:pt idx="172">
                  <c:v>0.4681937696439622</c:v>
                </c:pt>
                <c:pt idx="173">
                  <c:v>0.46830857435743278</c:v>
                </c:pt>
                <c:pt idx="174">
                  <c:v>0.46842332083134258</c:v>
                </c:pt>
                <c:pt idx="175">
                  <c:v>0.46853800902548698</c:v>
                </c:pt>
                <c:pt idx="176">
                  <c:v>0.46865263889994052</c:v>
                </c:pt>
                <c:pt idx="177">
                  <c:v>0.46876721041561531</c:v>
                </c:pt>
                <c:pt idx="178">
                  <c:v>0.46888172353258578</c:v>
                </c:pt>
                <c:pt idx="179">
                  <c:v>0.46899617821008888</c:v>
                </c:pt>
                <c:pt idx="180">
                  <c:v>0.46911057440959514</c:v>
                </c:pt>
                <c:pt idx="181">
                  <c:v>0.46922491209034151</c:v>
                </c:pt>
                <c:pt idx="182">
                  <c:v>0.4693391912129608</c:v>
                </c:pt>
                <c:pt idx="183">
                  <c:v>0.46945341173836524</c:v>
                </c:pt>
                <c:pt idx="184">
                  <c:v>0.46956757362635004</c:v>
                </c:pt>
                <c:pt idx="185">
                  <c:v>0.46968167683643136</c:v>
                </c:pt>
                <c:pt idx="186">
                  <c:v>0.46979572133091729</c:v>
                </c:pt>
                <c:pt idx="187">
                  <c:v>0.46990970706820717</c:v>
                </c:pt>
                <c:pt idx="188">
                  <c:v>0.4700236340092131</c:v>
                </c:pt>
                <c:pt idx="189">
                  <c:v>0.47013750211484717</c:v>
                </c:pt>
                <c:pt idx="190">
                  <c:v>0.47025131134518389</c:v>
                </c:pt>
                <c:pt idx="191">
                  <c:v>0.47036506166057701</c:v>
                </c:pt>
                <c:pt idx="192">
                  <c:v>0.47047875302193864</c:v>
                </c:pt>
                <c:pt idx="193">
                  <c:v>0.47059238538850562</c:v>
                </c:pt>
                <c:pt idx="194">
                  <c:v>0.47070595872230692</c:v>
                </c:pt>
                <c:pt idx="195">
                  <c:v>0.47081947298257948</c:v>
                </c:pt>
                <c:pt idx="196">
                  <c:v>0.47093292813023535</c:v>
                </c:pt>
                <c:pt idx="197">
                  <c:v>0.47104632412702424</c:v>
                </c:pt>
                <c:pt idx="198">
                  <c:v>0.47115966093078709</c:v>
                </c:pt>
                <c:pt idx="199">
                  <c:v>0.47127293850494884</c:v>
                </c:pt>
                <c:pt idx="200">
                  <c:v>0.47138615680846713</c:v>
                </c:pt>
                <c:pt idx="201">
                  <c:v>0.47149931580197491</c:v>
                </c:pt>
                <c:pt idx="202">
                  <c:v>0.47161241544722188</c:v>
                </c:pt>
                <c:pt idx="203">
                  <c:v>0.47172545570316576</c:v>
                </c:pt>
                <c:pt idx="204">
                  <c:v>0.47183843653211466</c:v>
                </c:pt>
                <c:pt idx="205">
                  <c:v>0.47195135789358467</c:v>
                </c:pt>
                <c:pt idx="206">
                  <c:v>0.47206421974904633</c:v>
                </c:pt>
                <c:pt idx="207">
                  <c:v>0.47217702205913253</c:v>
                </c:pt>
                <c:pt idx="208">
                  <c:v>0.47228976478335938</c:v>
                </c:pt>
                <c:pt idx="209">
                  <c:v>0.47240244788431424</c:v>
                </c:pt>
                <c:pt idx="210">
                  <c:v>0.47251507132179232</c:v>
                </c:pt>
                <c:pt idx="211">
                  <c:v>0.4726276350567058</c:v>
                </c:pt>
                <c:pt idx="212">
                  <c:v>0.47274013904996681</c:v>
                </c:pt>
                <c:pt idx="213">
                  <c:v>0.47285258326220819</c:v>
                </c:pt>
                <c:pt idx="214">
                  <c:v>0.47296496765490048</c:v>
                </c:pt>
                <c:pt idx="215">
                  <c:v>0.47307729218811823</c:v>
                </c:pt>
                <c:pt idx="216">
                  <c:v>0.47318955682361108</c:v>
                </c:pt>
                <c:pt idx="217">
                  <c:v>0.47330176152201198</c:v>
                </c:pt>
                <c:pt idx="218">
                  <c:v>0.47341390624227864</c:v>
                </c:pt>
                <c:pt idx="219">
                  <c:v>0.47352599094923192</c:v>
                </c:pt>
                <c:pt idx="220">
                  <c:v>0.47363801560015445</c:v>
                </c:pt>
                <c:pt idx="221">
                  <c:v>0.47374998015930858</c:v>
                </c:pt>
                <c:pt idx="222">
                  <c:v>0.47386188458509376</c:v>
                </c:pt>
                <c:pt idx="223">
                  <c:v>0.47397372883953881</c:v>
                </c:pt>
                <c:pt idx="224">
                  <c:v>0.47408551288439349</c:v>
                </c:pt>
                <c:pt idx="225">
                  <c:v>0.47419723667917391</c:v>
                </c:pt>
                <c:pt idx="226">
                  <c:v>0.47430890018646732</c:v>
                </c:pt>
                <c:pt idx="227">
                  <c:v>0.47442050336662744</c:v>
                </c:pt>
                <c:pt idx="228">
                  <c:v>0.47453204618084566</c:v>
                </c:pt>
                <c:pt idx="229">
                  <c:v>0.47464352859059245</c:v>
                </c:pt>
                <c:pt idx="230">
                  <c:v>0.47475495055650063</c:v>
                </c:pt>
                <c:pt idx="231">
                  <c:v>0.47486631204032004</c:v>
                </c:pt>
                <c:pt idx="232">
                  <c:v>0.47497761300324193</c:v>
                </c:pt>
                <c:pt idx="233">
                  <c:v>0.47508885340589918</c:v>
                </c:pt>
                <c:pt idx="234">
                  <c:v>0.47520003321032073</c:v>
                </c:pt>
                <c:pt idx="235">
                  <c:v>0.4753111523771395</c:v>
                </c:pt>
                <c:pt idx="236">
                  <c:v>0.47542221086838438</c:v>
                </c:pt>
                <c:pt idx="237">
                  <c:v>0.47553320864496745</c:v>
                </c:pt>
                <c:pt idx="238">
                  <c:v>0.47564414566808011</c:v>
                </c:pt>
                <c:pt idx="239">
                  <c:v>0.47575502189863439</c:v>
                </c:pt>
                <c:pt idx="240">
                  <c:v>0.475865837299776</c:v>
                </c:pt>
                <c:pt idx="241">
                  <c:v>0.47597659183102109</c:v>
                </c:pt>
                <c:pt idx="242">
                  <c:v>0.47608728545411932</c:v>
                </c:pt>
                <c:pt idx="243">
                  <c:v>0.47619791813193724</c:v>
                </c:pt>
                <c:pt idx="244">
                  <c:v>0.47630848982399093</c:v>
                </c:pt>
                <c:pt idx="245">
                  <c:v>0.47641900049286773</c:v>
                </c:pt>
                <c:pt idx="246">
                  <c:v>0.4765294501005965</c:v>
                </c:pt>
                <c:pt idx="247">
                  <c:v>0.47663983860725179</c:v>
                </c:pt>
                <c:pt idx="248">
                  <c:v>0.47675016597514169</c:v>
                </c:pt>
                <c:pt idx="249">
                  <c:v>0.47686043216601587</c:v>
                </c:pt>
                <c:pt idx="250">
                  <c:v>0.47697063714078652</c:v>
                </c:pt>
                <c:pt idx="251">
                  <c:v>0.47708078086232014</c:v>
                </c:pt>
                <c:pt idx="252">
                  <c:v>0.47719086329097038</c:v>
                </c:pt>
                <c:pt idx="253">
                  <c:v>0.47730088438848695</c:v>
                </c:pt>
                <c:pt idx="254">
                  <c:v>0.47741084411745716</c:v>
                </c:pt>
                <c:pt idx="255">
                  <c:v>0.47752074243851395</c:v>
                </c:pt>
                <c:pt idx="256">
                  <c:v>0.47763057931424463</c:v>
                </c:pt>
                <c:pt idx="257">
                  <c:v>0.47774035470584048</c:v>
                </c:pt>
                <c:pt idx="258">
                  <c:v>0.47785006857533041</c:v>
                </c:pt>
                <c:pt idx="259">
                  <c:v>0.47795972088418498</c:v>
                </c:pt>
                <c:pt idx="260">
                  <c:v>0.478069311594433</c:v>
                </c:pt>
                <c:pt idx="261">
                  <c:v>0.47817884066754507</c:v>
                </c:pt>
                <c:pt idx="262">
                  <c:v>0.47828830806638761</c:v>
                </c:pt>
                <c:pt idx="263">
                  <c:v>0.47839771375103518</c:v>
                </c:pt>
                <c:pt idx="264">
                  <c:v>0.47850705768463353</c:v>
                </c:pt>
                <c:pt idx="265">
                  <c:v>0.47861633982949064</c:v>
                </c:pt>
                <c:pt idx="266">
                  <c:v>0.47872556014596035</c:v>
                </c:pt>
                <c:pt idx="267">
                  <c:v>0.47883471859690913</c:v>
                </c:pt>
                <c:pt idx="268">
                  <c:v>0.47894381514492423</c:v>
                </c:pt>
                <c:pt idx="269">
                  <c:v>0.47905284975091778</c:v>
                </c:pt>
                <c:pt idx="270">
                  <c:v>0.47916182237691873</c:v>
                </c:pt>
                <c:pt idx="271">
                  <c:v>0.47927073298551431</c:v>
                </c:pt>
                <c:pt idx="272">
                  <c:v>0.47937958153845434</c:v>
                </c:pt>
                <c:pt idx="273">
                  <c:v>0.47948836799776762</c:v>
                </c:pt>
                <c:pt idx="274">
                  <c:v>0.4795970923263207</c:v>
                </c:pt>
                <c:pt idx="275">
                  <c:v>0.47970575448446728</c:v>
                </c:pt>
                <c:pt idx="276">
                  <c:v>0.47981435443563225</c:v>
                </c:pt>
                <c:pt idx="277">
                  <c:v>0.47992289214156536</c:v>
                </c:pt>
                <c:pt idx="278">
                  <c:v>0.48003136756569148</c:v>
                </c:pt>
                <c:pt idx="279">
                  <c:v>0.48013978066752672</c:v>
                </c:pt>
                <c:pt idx="280">
                  <c:v>0.4802481314113336</c:v>
                </c:pt>
                <c:pt idx="281">
                  <c:v>0.48035641975886184</c:v>
                </c:pt>
                <c:pt idx="282">
                  <c:v>0.48046464567241948</c:v>
                </c:pt>
                <c:pt idx="283">
                  <c:v>0.48057280911403549</c:v>
                </c:pt>
                <c:pt idx="284">
                  <c:v>0.48068091004573876</c:v>
                </c:pt>
                <c:pt idx="285">
                  <c:v>0.48078894843067499</c:v>
                </c:pt>
                <c:pt idx="286">
                  <c:v>0.48089692423031472</c:v>
                </c:pt>
                <c:pt idx="287">
                  <c:v>0.48100483740752437</c:v>
                </c:pt>
                <c:pt idx="288">
                  <c:v>0.48111268792461215</c:v>
                </c:pt>
                <c:pt idx="289">
                  <c:v>0.48122047574360688</c:v>
                </c:pt>
                <c:pt idx="290">
                  <c:v>0.48132820082765426</c:v>
                </c:pt>
                <c:pt idx="291">
                  <c:v>0.48143586313850412</c:v>
                </c:pt>
                <c:pt idx="292">
                  <c:v>0.48154346263846443</c:v>
                </c:pt>
                <c:pt idx="293">
                  <c:v>0.48165099929068095</c:v>
                </c:pt>
                <c:pt idx="294">
                  <c:v>0.48175847305718256</c:v>
                </c:pt>
                <c:pt idx="295">
                  <c:v>0.48186588390139423</c:v>
                </c:pt>
                <c:pt idx="296">
                  <c:v>0.48197323178422796</c:v>
                </c:pt>
                <c:pt idx="297">
                  <c:v>0.48208051666938795</c:v>
                </c:pt>
                <c:pt idx="298">
                  <c:v>0.48218773851918229</c:v>
                </c:pt>
                <c:pt idx="299">
                  <c:v>0.48229489729619823</c:v>
                </c:pt>
                <c:pt idx="300">
                  <c:v>0.48240199296330233</c:v>
                </c:pt>
                <c:pt idx="301">
                  <c:v>0.48250902548224428</c:v>
                </c:pt>
                <c:pt idx="302">
                  <c:v>0.48261599481728656</c:v>
                </c:pt>
                <c:pt idx="303">
                  <c:v>0.48272290092934128</c:v>
                </c:pt>
                <c:pt idx="304">
                  <c:v>0.48282974378267096</c:v>
                </c:pt>
                <c:pt idx="305">
                  <c:v>0.48293652333846693</c:v>
                </c:pt>
                <c:pt idx="306">
                  <c:v>0.48304323956155004</c:v>
                </c:pt>
                <c:pt idx="307">
                  <c:v>0.48314989241199485</c:v>
                </c:pt>
                <c:pt idx="308">
                  <c:v>0.48325648185490144</c:v>
                </c:pt>
                <c:pt idx="309">
                  <c:v>0.48336300785201947</c:v>
                </c:pt>
                <c:pt idx="310">
                  <c:v>0.48346947036593635</c:v>
                </c:pt>
                <c:pt idx="311">
                  <c:v>0.48357586936063524</c:v>
                </c:pt>
                <c:pt idx="312">
                  <c:v>0.483682204797866</c:v>
                </c:pt>
                <c:pt idx="313">
                  <c:v>0.48378847664133257</c:v>
                </c:pt>
                <c:pt idx="314">
                  <c:v>0.48389468485306403</c:v>
                </c:pt>
                <c:pt idx="315">
                  <c:v>0.48400082939676431</c:v>
                </c:pt>
                <c:pt idx="316">
                  <c:v>0.48410691023530006</c:v>
                </c:pt>
                <c:pt idx="317">
                  <c:v>0.48421292733125848</c:v>
                </c:pt>
                <c:pt idx="318">
                  <c:v>0.48431888064834372</c:v>
                </c:pt>
                <c:pt idx="319">
                  <c:v>0.48442477014830554</c:v>
                </c:pt>
                <c:pt idx="320">
                  <c:v>0.48453059579624391</c:v>
                </c:pt>
                <c:pt idx="321">
                  <c:v>0.48463635755279183</c:v>
                </c:pt>
                <c:pt idx="322">
                  <c:v>0.48474205538277021</c:v>
                </c:pt>
                <c:pt idx="323">
                  <c:v>0.48484768924848709</c:v>
                </c:pt>
                <c:pt idx="324">
                  <c:v>0.48495325911364662</c:v>
                </c:pt>
                <c:pt idx="325">
                  <c:v>0.48505876494083605</c:v>
                </c:pt>
                <c:pt idx="326">
                  <c:v>0.48516420669403876</c:v>
                </c:pt>
                <c:pt idx="327">
                  <c:v>0.48526958433528361</c:v>
                </c:pt>
                <c:pt idx="328">
                  <c:v>0.48537489782855392</c:v>
                </c:pt>
                <c:pt idx="329">
                  <c:v>0.48548014713755377</c:v>
                </c:pt>
                <c:pt idx="330">
                  <c:v>0.48558533222403288</c:v>
                </c:pt>
                <c:pt idx="331">
                  <c:v>0.48569045305253294</c:v>
                </c:pt>
                <c:pt idx="332">
                  <c:v>0.48579550958647888</c:v>
                </c:pt>
                <c:pt idx="333">
                  <c:v>0.4859005017876204</c:v>
                </c:pt>
                <c:pt idx="334">
                  <c:v>0.48600542962161597</c:v>
                </c:pt>
                <c:pt idx="335">
                  <c:v>0.4861102930502153</c:v>
                </c:pt>
                <c:pt idx="336">
                  <c:v>0.48621509203712249</c:v>
                </c:pt>
                <c:pt idx="337">
                  <c:v>0.48631982654576245</c:v>
                </c:pt>
                <c:pt idx="338">
                  <c:v>0.4864244965395601</c:v>
                </c:pt>
                <c:pt idx="339">
                  <c:v>0.48652910198249877</c:v>
                </c:pt>
                <c:pt idx="340">
                  <c:v>0.48663364283716565</c:v>
                </c:pt>
                <c:pt idx="341">
                  <c:v>0.48673811906782338</c:v>
                </c:pt>
                <c:pt idx="342">
                  <c:v>0.48684253063761757</c:v>
                </c:pt>
                <c:pt idx="343">
                  <c:v>0.48694687750997312</c:v>
                </c:pt>
                <c:pt idx="344">
                  <c:v>0.48705115964915263</c:v>
                </c:pt>
                <c:pt idx="345">
                  <c:v>0.48715537701746409</c:v>
                </c:pt>
                <c:pt idx="346">
                  <c:v>0.48725952958000762</c:v>
                </c:pt>
                <c:pt idx="347">
                  <c:v>0.487363617299929</c:v>
                </c:pt>
                <c:pt idx="348">
                  <c:v>0.48746764013925703</c:v>
                </c:pt>
                <c:pt idx="349">
                  <c:v>0.48757159806448791</c:v>
                </c:pt>
                <c:pt idx="350">
                  <c:v>0.48767549103737129</c:v>
                </c:pt>
                <c:pt idx="351">
                  <c:v>0.4877793190216112</c:v>
                </c:pt>
                <c:pt idx="352">
                  <c:v>0.48788308198258712</c:v>
                </c:pt>
                <c:pt idx="353">
                  <c:v>0.48798677988204858</c:v>
                </c:pt>
                <c:pt idx="354">
                  <c:v>0.48809041268453734</c:v>
                </c:pt>
                <c:pt idx="355">
                  <c:v>0.48819398035459516</c:v>
                </c:pt>
                <c:pt idx="356">
                  <c:v>0.48829748285508845</c:v>
                </c:pt>
                <c:pt idx="357">
                  <c:v>0.48840092015055903</c:v>
                </c:pt>
                <c:pt idx="358">
                  <c:v>0.48850429220415242</c:v>
                </c:pt>
                <c:pt idx="359">
                  <c:v>0.48860759898096889</c:v>
                </c:pt>
                <c:pt idx="360">
                  <c:v>0.48871084044275809</c:v>
                </c:pt>
                <c:pt idx="361">
                  <c:v>0.48881401655545764</c:v>
                </c:pt>
                <c:pt idx="362">
                  <c:v>0.48891712728277176</c:v>
                </c:pt>
                <c:pt idx="363">
                  <c:v>0.4890201725881253</c:v>
                </c:pt>
                <c:pt idx="364">
                  <c:v>0.48912315243494314</c:v>
                </c:pt>
                <c:pt idx="365">
                  <c:v>0.48922606678888386</c:v>
                </c:pt>
                <c:pt idx="366">
                  <c:v>0.48932891561253461</c:v>
                </c:pt>
                <c:pt idx="367">
                  <c:v>0.48943169887099564</c:v>
                </c:pt>
                <c:pt idx="368">
                  <c:v>0.48953441652713342</c:v>
                </c:pt>
                <c:pt idx="369">
                  <c:v>0.48963706854632716</c:v>
                </c:pt>
                <c:pt idx="370">
                  <c:v>0.48973965489228111</c:v>
                </c:pt>
                <c:pt idx="371">
                  <c:v>0.48984217552925763</c:v>
                </c:pt>
                <c:pt idx="372">
                  <c:v>0.48994463042012326</c:v>
                </c:pt>
                <c:pt idx="373">
                  <c:v>0.49004701953165336</c:v>
                </c:pt>
                <c:pt idx="374">
                  <c:v>0.49014934282559752</c:v>
                </c:pt>
                <c:pt idx="375">
                  <c:v>0.49025160026761438</c:v>
                </c:pt>
                <c:pt idx="376">
                  <c:v>0.49035379182140792</c:v>
                </c:pt>
                <c:pt idx="377">
                  <c:v>0.4904559174515199</c:v>
                </c:pt>
                <c:pt idx="378">
                  <c:v>0.49055797712221283</c:v>
                </c:pt>
                <c:pt idx="379">
                  <c:v>0.4906599707977492</c:v>
                </c:pt>
                <c:pt idx="380">
                  <c:v>0.49076189844294987</c:v>
                </c:pt>
                <c:pt idx="381">
                  <c:v>0.49086376002096055</c:v>
                </c:pt>
                <c:pt idx="382">
                  <c:v>0.49096555549716059</c:v>
                </c:pt>
                <c:pt idx="383">
                  <c:v>0.49106728483637085</c:v>
                </c:pt>
                <c:pt idx="384">
                  <c:v>0.49116894800201621</c:v>
                </c:pt>
                <c:pt idx="385">
                  <c:v>0.49127054495919681</c:v>
                </c:pt>
                <c:pt idx="386">
                  <c:v>0.49137207567189595</c:v>
                </c:pt>
                <c:pt idx="387">
                  <c:v>0.4914735401057721</c:v>
                </c:pt>
                <c:pt idx="388">
                  <c:v>0.49157493822341264</c:v>
                </c:pt>
                <c:pt idx="389">
                  <c:v>0.4916762699915927</c:v>
                </c:pt>
                <c:pt idx="390">
                  <c:v>0.49177753537289975</c:v>
                </c:pt>
                <c:pt idx="391">
                  <c:v>0.49187873433327139</c:v>
                </c:pt>
                <c:pt idx="392">
                  <c:v>0.4919798668369702</c:v>
                </c:pt>
                <c:pt idx="393">
                  <c:v>0.4920809328482586</c:v>
                </c:pt>
                <c:pt idx="394">
                  <c:v>0.49218193233251589</c:v>
                </c:pt>
                <c:pt idx="395">
                  <c:v>0.49228286525400466</c:v>
                </c:pt>
                <c:pt idx="396">
                  <c:v>0.49238373157670812</c:v>
                </c:pt>
                <c:pt idx="397">
                  <c:v>0.49248453126712238</c:v>
                </c:pt>
                <c:pt idx="398">
                  <c:v>0.49258526428867239</c:v>
                </c:pt>
                <c:pt idx="399">
                  <c:v>0.49268593060645816</c:v>
                </c:pt>
                <c:pt idx="400">
                  <c:v>0.49278653018530072</c:v>
                </c:pt>
                <c:pt idx="401">
                  <c:v>0.49288706299002083</c:v>
                </c:pt>
                <c:pt idx="402">
                  <c:v>0.49298752898543946</c:v>
                </c:pt>
                <c:pt idx="403">
                  <c:v>0.49308792813637753</c:v>
                </c:pt>
                <c:pt idx="404">
                  <c:v>0.49318826040821429</c:v>
                </c:pt>
                <c:pt idx="405">
                  <c:v>0.49328852576493304</c:v>
                </c:pt>
                <c:pt idx="406">
                  <c:v>0.49338872417247154</c:v>
                </c:pt>
                <c:pt idx="407">
                  <c:v>0.4934888555950922</c:v>
                </c:pt>
                <c:pt idx="408">
                  <c:v>0.49358891999817434</c:v>
                </c:pt>
                <c:pt idx="409">
                  <c:v>0.49368891734653891</c:v>
                </c:pt>
                <c:pt idx="410">
                  <c:v>0.4937888476050068</c:v>
                </c:pt>
                <c:pt idx="411">
                  <c:v>0.49388871073951562</c:v>
                </c:pt>
                <c:pt idx="412">
                  <c:v>0.49398850671404881</c:v>
                </c:pt>
                <c:pt idx="413">
                  <c:v>0.49408823549398556</c:v>
                </c:pt>
                <c:pt idx="414">
                  <c:v>0.49418789704526356</c:v>
                </c:pt>
                <c:pt idx="415">
                  <c:v>0.49428749133130778</c:v>
                </c:pt>
                <c:pt idx="416">
                  <c:v>0.4943870183191727</c:v>
                </c:pt>
                <c:pt idx="417">
                  <c:v>0.49448647797339995</c:v>
                </c:pt>
                <c:pt idx="418">
                  <c:v>0.49458587025853135</c:v>
                </c:pt>
                <c:pt idx="419">
                  <c:v>0.49468519514050446</c:v>
                </c:pt>
                <c:pt idx="420">
                  <c:v>0.4947844525844195</c:v>
                </c:pt>
                <c:pt idx="421">
                  <c:v>0.49488364255537648</c:v>
                </c:pt>
                <c:pt idx="422">
                  <c:v>0.4949827650193131</c:v>
                </c:pt>
                <c:pt idx="423">
                  <c:v>0.49508181994049194</c:v>
                </c:pt>
                <c:pt idx="424">
                  <c:v>0.49518080728485059</c:v>
                </c:pt>
                <c:pt idx="425">
                  <c:v>0.49527972701748924</c:v>
                </c:pt>
                <c:pt idx="426">
                  <c:v>0.49537857910546235</c:v>
                </c:pt>
                <c:pt idx="427">
                  <c:v>0.49547736351135718</c:v>
                </c:pt>
                <c:pt idx="428">
                  <c:v>0.49557608020250749</c:v>
                </c:pt>
                <c:pt idx="429">
                  <c:v>0.49567472914401334</c:v>
                </c:pt>
                <c:pt idx="430">
                  <c:v>0.49577331030097482</c:v>
                </c:pt>
                <c:pt idx="431">
                  <c:v>0.49587182363960886</c:v>
                </c:pt>
                <c:pt idx="432">
                  <c:v>0.4959702691247363</c:v>
                </c:pt>
                <c:pt idx="433">
                  <c:v>0.49606864672201573</c:v>
                </c:pt>
                <c:pt idx="434">
                  <c:v>0.49616695639794312</c:v>
                </c:pt>
                <c:pt idx="435">
                  <c:v>0.4962651981167811</c:v>
                </c:pt>
                <c:pt idx="436">
                  <c:v>0.49636337184502566</c:v>
                </c:pt>
                <c:pt idx="437">
                  <c:v>0.49646147754749775</c:v>
                </c:pt>
                <c:pt idx="438">
                  <c:v>0.49655951519125191</c:v>
                </c:pt>
                <c:pt idx="439">
                  <c:v>0.49665748474082971</c:v>
                </c:pt>
                <c:pt idx="440">
                  <c:v>0.49675538616216897</c:v>
                </c:pt>
                <c:pt idx="441">
                  <c:v>0.49685321942092808</c:v>
                </c:pt>
                <c:pt idx="442">
                  <c:v>0.49695098448360325</c:v>
                </c:pt>
                <c:pt idx="443">
                  <c:v>0.49704868131501528</c:v>
                </c:pt>
                <c:pt idx="444">
                  <c:v>0.49714630988166031</c:v>
                </c:pt>
                <c:pt idx="445">
                  <c:v>0.49724387014891763</c:v>
                </c:pt>
                <c:pt idx="446">
                  <c:v>0.49734136208272495</c:v>
                </c:pt>
                <c:pt idx="447">
                  <c:v>0.49743878564957827</c:v>
                </c:pt>
                <c:pt idx="448">
                  <c:v>0.49753614081457787</c:v>
                </c:pt>
                <c:pt idx="449">
                  <c:v>0.49763342754394047</c:v>
                </c:pt>
                <c:pt idx="450">
                  <c:v>0.49773064580388304</c:v>
                </c:pt>
                <c:pt idx="451">
                  <c:v>0.49782779555922652</c:v>
                </c:pt>
                <c:pt idx="452">
                  <c:v>0.49792487677758374</c:v>
                </c:pt>
                <c:pt idx="453">
                  <c:v>0.49802188942405479</c:v>
                </c:pt>
                <c:pt idx="454">
                  <c:v>0.49811883346485658</c:v>
                </c:pt>
                <c:pt idx="455">
                  <c:v>0.49821570886648525</c:v>
                </c:pt>
                <c:pt idx="456">
                  <c:v>0.49831251559404083</c:v>
                </c:pt>
                <c:pt idx="457">
                  <c:v>0.49840925361457783</c:v>
                </c:pt>
                <c:pt idx="458">
                  <c:v>0.4985059228931964</c:v>
                </c:pt>
                <c:pt idx="459">
                  <c:v>0.49860252339750938</c:v>
                </c:pt>
                <c:pt idx="460">
                  <c:v>0.49869905509261686</c:v>
                </c:pt>
                <c:pt idx="461">
                  <c:v>0.49879551794501492</c:v>
                </c:pt>
                <c:pt idx="462">
                  <c:v>0.49889191192092053</c:v>
                </c:pt>
                <c:pt idx="463">
                  <c:v>0.49898823698627137</c:v>
                </c:pt>
                <c:pt idx="464">
                  <c:v>0.49908449310812186</c:v>
                </c:pt>
                <c:pt idx="465">
                  <c:v>0.49918068025213053</c:v>
                </c:pt>
                <c:pt idx="466">
                  <c:v>0.4992767983847935</c:v>
                </c:pt>
                <c:pt idx="467">
                  <c:v>0.49937284747232769</c:v>
                </c:pt>
                <c:pt idx="468">
                  <c:v>0.4994688274809499</c:v>
                </c:pt>
                <c:pt idx="469">
                  <c:v>0.49956473837799387</c:v>
                </c:pt>
                <c:pt idx="470">
                  <c:v>0.49966058012911813</c:v>
                </c:pt>
                <c:pt idx="471">
                  <c:v>0.49975635270026036</c:v>
                </c:pt>
                <c:pt idx="472">
                  <c:v>0.49985205605903343</c:v>
                </c:pt>
                <c:pt idx="473">
                  <c:v>0.49994769017137503</c:v>
                </c:pt>
                <c:pt idx="474">
                  <c:v>0.50004325500322289</c:v>
                </c:pt>
                <c:pt idx="475">
                  <c:v>0.50013875052246903</c:v>
                </c:pt>
                <c:pt idx="476">
                  <c:v>0.50023417669393444</c:v>
                </c:pt>
                <c:pt idx="477">
                  <c:v>0.50032953348579035</c:v>
                </c:pt>
                <c:pt idx="478">
                  <c:v>0.50042482086397444</c:v>
                </c:pt>
                <c:pt idx="479">
                  <c:v>0.50052003879470375</c:v>
                </c:pt>
                <c:pt idx="480">
                  <c:v>0.50061518724559095</c:v>
                </c:pt>
                <c:pt idx="481">
                  <c:v>0.50071026618229464</c:v>
                </c:pt>
                <c:pt idx="482">
                  <c:v>0.50080527557242771</c:v>
                </c:pt>
                <c:pt idx="483">
                  <c:v>0.50090021538192797</c:v>
                </c:pt>
                <c:pt idx="484">
                  <c:v>0.50099508557784966</c:v>
                </c:pt>
                <c:pt idx="485">
                  <c:v>0.50108988612724759</c:v>
                </c:pt>
                <c:pt idx="486">
                  <c:v>0.50118461699661754</c:v>
                </c:pt>
                <c:pt idx="487">
                  <c:v>0.50127927815245577</c:v>
                </c:pt>
                <c:pt idx="488">
                  <c:v>0.50137386956321273</c:v>
                </c:pt>
                <c:pt idx="489">
                  <c:v>0.50146839119231335</c:v>
                </c:pt>
                <c:pt idx="490">
                  <c:v>0.50156284301044174</c:v>
                </c:pt>
                <c:pt idx="491">
                  <c:v>0.50165722498269794</c:v>
                </c:pt>
                <c:pt idx="492">
                  <c:v>0.5017515370761364</c:v>
                </c:pt>
                <c:pt idx="493">
                  <c:v>0.50184577925781171</c:v>
                </c:pt>
                <c:pt idx="494">
                  <c:v>0.50193995149394077</c:v>
                </c:pt>
                <c:pt idx="495">
                  <c:v>0.50203405375325316</c:v>
                </c:pt>
                <c:pt idx="496">
                  <c:v>0.50212808600140746</c:v>
                </c:pt>
                <c:pt idx="497">
                  <c:v>0.50222204820629568</c:v>
                </c:pt>
                <c:pt idx="498">
                  <c:v>0.50231594033385563</c:v>
                </c:pt>
                <c:pt idx="499">
                  <c:v>0.50240976235225854</c:v>
                </c:pt>
                <c:pt idx="500">
                  <c:v>0.50250351422827966</c:v>
                </c:pt>
                <c:pt idx="501">
                  <c:v>0.50259719592869434</c:v>
                </c:pt>
                <c:pt idx="502">
                  <c:v>0.50269080742195316</c:v>
                </c:pt>
                <c:pt idx="503">
                  <c:v>0.5027843486728768</c:v>
                </c:pt>
                <c:pt idx="504">
                  <c:v>0.50287781965131184</c:v>
                </c:pt>
                <c:pt idx="505">
                  <c:v>0.5029712203234753</c:v>
                </c:pt>
                <c:pt idx="506">
                  <c:v>0.50306455065530475</c:v>
                </c:pt>
                <c:pt idx="507">
                  <c:v>0.50315781061636744</c:v>
                </c:pt>
                <c:pt idx="508">
                  <c:v>0.50325100017232194</c:v>
                </c:pt>
                <c:pt idx="509">
                  <c:v>0.50334411929161871</c:v>
                </c:pt>
                <c:pt idx="510">
                  <c:v>0.50343716794019544</c:v>
                </c:pt>
                <c:pt idx="511">
                  <c:v>0.50353014608734026</c:v>
                </c:pt>
                <c:pt idx="512">
                  <c:v>0.50362305369843252</c:v>
                </c:pt>
                <c:pt idx="513">
                  <c:v>0.50371589074276013</c:v>
                </c:pt>
                <c:pt idx="514">
                  <c:v>0.50380865718654011</c:v>
                </c:pt>
                <c:pt idx="515">
                  <c:v>0.5039013529979437</c:v>
                </c:pt>
                <c:pt idx="516">
                  <c:v>0.50399397814374625</c:v>
                </c:pt>
                <c:pt idx="517">
                  <c:v>0.50408653259239811</c:v>
                </c:pt>
                <c:pt idx="518">
                  <c:v>0.50417901631039563</c:v>
                </c:pt>
                <c:pt idx="519">
                  <c:v>0.5042714292667474</c:v>
                </c:pt>
                <c:pt idx="520">
                  <c:v>0.50436377142767053</c:v>
                </c:pt>
                <c:pt idx="521">
                  <c:v>0.50445604276161549</c:v>
                </c:pt>
                <c:pt idx="522">
                  <c:v>0.50454824323563663</c:v>
                </c:pt>
                <c:pt idx="523">
                  <c:v>0.5046403728179053</c:v>
                </c:pt>
                <c:pt idx="524">
                  <c:v>0.50473243147631364</c:v>
                </c:pt>
                <c:pt idx="525">
                  <c:v>0.50482441917763698</c:v>
                </c:pt>
                <c:pt idx="526">
                  <c:v>0.50491633589060492</c:v>
                </c:pt>
                <c:pt idx="527">
                  <c:v>0.5050081815822719</c:v>
                </c:pt>
                <c:pt idx="528">
                  <c:v>0.50509995622164705</c:v>
                </c:pt>
                <c:pt idx="529">
                  <c:v>0.50519165977438851</c:v>
                </c:pt>
                <c:pt idx="530">
                  <c:v>0.50528329221062229</c:v>
                </c:pt>
                <c:pt idx="531">
                  <c:v>0.5053748534968443</c:v>
                </c:pt>
                <c:pt idx="532">
                  <c:v>0.50546634360178433</c:v>
                </c:pt>
                <c:pt idx="533">
                  <c:v>0.5055577624919384</c:v>
                </c:pt>
                <c:pt idx="534">
                  <c:v>0.50564911013743219</c:v>
                </c:pt>
                <c:pt idx="535">
                  <c:v>0.50574038650420339</c:v>
                </c:pt>
                <c:pt idx="536">
                  <c:v>0.50583159156098179</c:v>
                </c:pt>
                <c:pt idx="537">
                  <c:v>0.50592272527677618</c:v>
                </c:pt>
                <c:pt idx="538">
                  <c:v>0.50601378761752425</c:v>
                </c:pt>
                <c:pt idx="539">
                  <c:v>0.50610477855335179</c:v>
                </c:pt>
                <c:pt idx="540">
                  <c:v>0.50619569805131315</c:v>
                </c:pt>
                <c:pt idx="541">
                  <c:v>0.5062865460798589</c:v>
                </c:pt>
                <c:pt idx="542">
                  <c:v>0.50637732260632273</c:v>
                </c:pt>
                <c:pt idx="543">
                  <c:v>0.50646802759999265</c:v>
                </c:pt>
                <c:pt idx="544">
                  <c:v>0.5065586610287609</c:v>
                </c:pt>
                <c:pt idx="545">
                  <c:v>0.5066492228605195</c:v>
                </c:pt>
                <c:pt idx="546">
                  <c:v>0.50673971306343968</c:v>
                </c:pt>
                <c:pt idx="547">
                  <c:v>0.50683013160541357</c:v>
                </c:pt>
                <c:pt idx="548">
                  <c:v>0.50692047845656685</c:v>
                </c:pt>
                <c:pt idx="549">
                  <c:v>0.5070107535828372</c:v>
                </c:pt>
                <c:pt idx="550">
                  <c:v>0.50710095695462953</c:v>
                </c:pt>
                <c:pt idx="551">
                  <c:v>0.50719108853843997</c:v>
                </c:pt>
                <c:pt idx="552">
                  <c:v>0.50728114830411497</c:v>
                </c:pt>
                <c:pt idx="553">
                  <c:v>0.50737113621898822</c:v>
                </c:pt>
                <c:pt idx="554">
                  <c:v>0.50746105225234772</c:v>
                </c:pt>
                <c:pt idx="555">
                  <c:v>0.50755089637264417</c:v>
                </c:pt>
                <c:pt idx="556">
                  <c:v>0.50764066854693179</c:v>
                </c:pt>
                <c:pt idx="557">
                  <c:v>0.50773036874589494</c:v>
                </c:pt>
                <c:pt idx="558">
                  <c:v>0.50781999693630864</c:v>
                </c:pt>
                <c:pt idx="559">
                  <c:v>0.50790955308801966</c:v>
                </c:pt>
                <c:pt idx="560">
                  <c:v>0.50799903716808226</c:v>
                </c:pt>
                <c:pt idx="561">
                  <c:v>0.50808844914662221</c:v>
                </c:pt>
                <c:pt idx="562">
                  <c:v>0.50817778899097321</c:v>
                </c:pt>
                <c:pt idx="563">
                  <c:v>0.50826705667154004</c:v>
                </c:pt>
                <c:pt idx="564">
                  <c:v>0.50835625215509816</c:v>
                </c:pt>
                <c:pt idx="565">
                  <c:v>0.50844537541121482</c:v>
                </c:pt>
                <c:pt idx="566">
                  <c:v>0.50853442640861968</c:v>
                </c:pt>
                <c:pt idx="567">
                  <c:v>0.50862340511604232</c:v>
                </c:pt>
                <c:pt idx="568">
                  <c:v>0.50871231150221263</c:v>
                </c:pt>
                <c:pt idx="569">
                  <c:v>0.5088011455358602</c:v>
                </c:pt>
                <c:pt idx="570">
                  <c:v>0.50888990718627303</c:v>
                </c:pt>
                <c:pt idx="571">
                  <c:v>0.50897859642162246</c:v>
                </c:pt>
                <c:pt idx="572">
                  <c:v>0.50906721321119663</c:v>
                </c:pt>
                <c:pt idx="573">
                  <c:v>0.50915575752344611</c:v>
                </c:pt>
                <c:pt idx="574">
                  <c:v>0.509244229327938</c:v>
                </c:pt>
                <c:pt idx="575">
                  <c:v>0.50933262859312278</c:v>
                </c:pt>
                <c:pt idx="576">
                  <c:v>0.50942095528884712</c:v>
                </c:pt>
                <c:pt idx="577">
                  <c:v>0.50950920938188615</c:v>
                </c:pt>
                <c:pt idx="578">
                  <c:v>0.50959739084487854</c:v>
                </c:pt>
                <c:pt idx="579">
                  <c:v>0.50968549964320331</c:v>
                </c:pt>
                <c:pt idx="580">
                  <c:v>0.50977353574838236</c:v>
                </c:pt>
                <c:pt idx="581">
                  <c:v>0.50986149912802847</c:v>
                </c:pt>
                <c:pt idx="582">
                  <c:v>0.50994938975254667</c:v>
                </c:pt>
                <c:pt idx="583">
                  <c:v>0.51003720758954962</c:v>
                </c:pt>
                <c:pt idx="584">
                  <c:v>0.5101249526102799</c:v>
                </c:pt>
                <c:pt idx="585">
                  <c:v>0.5102126247820713</c:v>
                </c:pt>
                <c:pt idx="586">
                  <c:v>0.51030022407449105</c:v>
                </c:pt>
                <c:pt idx="587">
                  <c:v>0.51038775045794393</c:v>
                </c:pt>
                <c:pt idx="588">
                  <c:v>0.51047520390088053</c:v>
                </c:pt>
                <c:pt idx="589">
                  <c:v>0.51056258437175139</c:v>
                </c:pt>
                <c:pt idx="590">
                  <c:v>0.51064989184151965</c:v>
                </c:pt>
                <c:pt idx="591">
                  <c:v>0.51073712627807755</c:v>
                </c:pt>
                <c:pt idx="592">
                  <c:v>0.51082428765210897</c:v>
                </c:pt>
                <c:pt idx="593">
                  <c:v>0.51091137593206459</c:v>
                </c:pt>
                <c:pt idx="594">
                  <c:v>0.51099839108779088</c:v>
                </c:pt>
                <c:pt idx="595">
                  <c:v>0.51108533308857573</c:v>
                </c:pt>
                <c:pt idx="596">
                  <c:v>0.51117220190426593</c:v>
                </c:pt>
                <c:pt idx="597">
                  <c:v>0.51125899750359094</c:v>
                </c:pt>
                <c:pt idx="598">
                  <c:v>0.51134571985667643</c:v>
                </c:pt>
                <c:pt idx="599">
                  <c:v>0.51143236893281063</c:v>
                </c:pt>
                <c:pt idx="600">
                  <c:v>0.51151894470184001</c:v>
                </c:pt>
                <c:pt idx="601">
                  <c:v>0.51160544713277334</c:v>
                </c:pt>
                <c:pt idx="602">
                  <c:v>0.51169187619629475</c:v>
                </c:pt>
                <c:pt idx="603">
                  <c:v>0.51177823186113391</c:v>
                </c:pt>
                <c:pt idx="604">
                  <c:v>0.51186451409685829</c:v>
                </c:pt>
                <c:pt idx="605">
                  <c:v>0.51195072287471011</c:v>
                </c:pt>
                <c:pt idx="606">
                  <c:v>0.51203685816174394</c:v>
                </c:pt>
                <c:pt idx="607">
                  <c:v>0.51212291993004</c:v>
                </c:pt>
                <c:pt idx="608">
                  <c:v>0.51220890814860698</c:v>
                </c:pt>
                <c:pt idx="609">
                  <c:v>0.51229482278701233</c:v>
                </c:pt>
                <c:pt idx="610">
                  <c:v>0.51238066381538161</c:v>
                </c:pt>
                <c:pt idx="611">
                  <c:v>0.51246643120300295</c:v>
                </c:pt>
                <c:pt idx="612">
                  <c:v>0.51255212492056046</c:v>
                </c:pt>
                <c:pt idx="613">
                  <c:v>0.51263774493734215</c:v>
                </c:pt>
                <c:pt idx="614">
                  <c:v>0.51272329122431137</c:v>
                </c:pt>
                <c:pt idx="615">
                  <c:v>0.51280876374991868</c:v>
                </c:pt>
                <c:pt idx="616">
                  <c:v>0.51289416248428954</c:v>
                </c:pt>
                <c:pt idx="617">
                  <c:v>0.51297948739922505</c:v>
                </c:pt>
                <c:pt idx="618">
                  <c:v>0.51306473846289646</c:v>
                </c:pt>
                <c:pt idx="619">
                  <c:v>0.51314991564570844</c:v>
                </c:pt>
                <c:pt idx="620">
                  <c:v>0.51323501891834544</c:v>
                </c:pt>
                <c:pt idx="621">
                  <c:v>0.51332004825065358</c:v>
                </c:pt>
                <c:pt idx="622">
                  <c:v>0.51340500361303798</c:v>
                </c:pt>
                <c:pt idx="623">
                  <c:v>0.5134898849739491</c:v>
                </c:pt>
                <c:pt idx="624">
                  <c:v>0.51357469230602526</c:v>
                </c:pt>
                <c:pt idx="625">
                  <c:v>0.5136594255782756</c:v>
                </c:pt>
                <c:pt idx="626">
                  <c:v>0.51374408476054634</c:v>
                </c:pt>
                <c:pt idx="627">
                  <c:v>0.51382866982352171</c:v>
                </c:pt>
                <c:pt idx="628">
                  <c:v>0.51391318073844416</c:v>
                </c:pt>
                <c:pt idx="629">
                  <c:v>0.51399761747376427</c:v>
                </c:pt>
                <c:pt idx="630">
                  <c:v>0.51408198000100358</c:v>
                </c:pt>
                <c:pt idx="631">
                  <c:v>0.51416626828945022</c:v>
                </c:pt>
                <c:pt idx="632">
                  <c:v>0.51425048231202186</c:v>
                </c:pt>
                <c:pt idx="633">
                  <c:v>0.5143346220363314</c:v>
                </c:pt>
                <c:pt idx="634">
                  <c:v>0.5144186874336214</c:v>
                </c:pt>
                <c:pt idx="635">
                  <c:v>0.5145026784751342</c:v>
                </c:pt>
                <c:pt idx="636">
                  <c:v>0.51458659513043714</c:v>
                </c:pt>
                <c:pt idx="637">
                  <c:v>0.51467043737077278</c:v>
                </c:pt>
                <c:pt idx="638">
                  <c:v>0.51475420516626669</c:v>
                </c:pt>
                <c:pt idx="639">
                  <c:v>0.51483789848732386</c:v>
                </c:pt>
                <c:pt idx="640">
                  <c:v>0.51492151730490743</c:v>
                </c:pt>
                <c:pt idx="641">
                  <c:v>0.51500506158970161</c:v>
                </c:pt>
                <c:pt idx="642">
                  <c:v>0.51508853131155286</c:v>
                </c:pt>
                <c:pt idx="643">
                  <c:v>0.51517192644198273</c:v>
                </c:pt>
                <c:pt idx="644">
                  <c:v>0.51525524695167557</c:v>
                </c:pt>
                <c:pt idx="645">
                  <c:v>0.51533849280991917</c:v>
                </c:pt>
                <c:pt idx="646">
                  <c:v>0.51542166398991063</c:v>
                </c:pt>
                <c:pt idx="647">
                  <c:v>0.51550476046093796</c:v>
                </c:pt>
                <c:pt idx="648">
                  <c:v>0.51558778219312673</c:v>
                </c:pt>
                <c:pt idx="649">
                  <c:v>0.51567072915855727</c:v>
                </c:pt>
                <c:pt idx="650">
                  <c:v>0.51575360132791337</c:v>
                </c:pt>
                <c:pt idx="651">
                  <c:v>0.51583639867132092</c:v>
                </c:pt>
                <c:pt idx="652">
                  <c:v>0.51591912116002236</c:v>
                </c:pt>
                <c:pt idx="653">
                  <c:v>0.51600176876526016</c:v>
                </c:pt>
                <c:pt idx="654">
                  <c:v>0.51608434145771831</c:v>
                </c:pt>
                <c:pt idx="655">
                  <c:v>0.51616683920891859</c:v>
                </c:pt>
                <c:pt idx="656">
                  <c:v>0.51624926198898669</c:v>
                </c:pt>
                <c:pt idx="657">
                  <c:v>0.51633160976888581</c:v>
                </c:pt>
                <c:pt idx="658">
                  <c:v>0.5164138825206962</c:v>
                </c:pt>
                <c:pt idx="659">
                  <c:v>0.51649608021426419</c:v>
                </c:pt>
                <c:pt idx="660">
                  <c:v>0.516578202821949</c:v>
                </c:pt>
                <c:pt idx="661">
                  <c:v>0.51666025031387652</c:v>
                </c:pt>
                <c:pt idx="662">
                  <c:v>0.51674222266128911</c:v>
                </c:pt>
                <c:pt idx="663">
                  <c:v>0.51682411983654597</c:v>
                </c:pt>
                <c:pt idx="664">
                  <c:v>0.51690594180921456</c:v>
                </c:pt>
                <c:pt idx="665">
                  <c:v>0.51698768855109556</c:v>
                </c:pt>
                <c:pt idx="666">
                  <c:v>0.51706936003426929</c:v>
                </c:pt>
                <c:pt idx="667">
                  <c:v>0.51715095622858198</c:v>
                </c:pt>
                <c:pt idx="668">
                  <c:v>0.51723247710653275</c:v>
                </c:pt>
                <c:pt idx="669">
                  <c:v>0.51731392263880549</c:v>
                </c:pt>
                <c:pt idx="670">
                  <c:v>0.51739529279748042</c:v>
                </c:pt>
                <c:pt idx="671">
                  <c:v>0.51747658755268311</c:v>
                </c:pt>
                <c:pt idx="672">
                  <c:v>0.51755780687719166</c:v>
                </c:pt>
                <c:pt idx="673">
                  <c:v>0.51763895074127142</c:v>
                </c:pt>
                <c:pt idx="674">
                  <c:v>0.51772001911742116</c:v>
                </c:pt>
                <c:pt idx="675">
                  <c:v>0.51780101197646466</c:v>
                </c:pt>
                <c:pt idx="676">
                  <c:v>0.51788192929020282</c:v>
                </c:pt>
                <c:pt idx="677">
                  <c:v>0.51796277102959887</c:v>
                </c:pt>
                <c:pt idx="678">
                  <c:v>0.51804353716715157</c:v>
                </c:pt>
                <c:pt idx="679">
                  <c:v>0.51812422767368482</c:v>
                </c:pt>
                <c:pt idx="680">
                  <c:v>0.51820484252141807</c:v>
                </c:pt>
                <c:pt idx="681">
                  <c:v>0.51828538168131488</c:v>
                </c:pt>
                <c:pt idx="682">
                  <c:v>0.5183658451258738</c:v>
                </c:pt>
                <c:pt idx="683">
                  <c:v>0.5184462328260584</c:v>
                </c:pt>
                <c:pt idx="684">
                  <c:v>0.51852654475352977</c:v>
                </c:pt>
                <c:pt idx="685">
                  <c:v>0.51860678088148493</c:v>
                </c:pt>
                <c:pt idx="686">
                  <c:v>0.51868694117935144</c:v>
                </c:pt>
                <c:pt idx="687">
                  <c:v>0.51876702562074506</c:v>
                </c:pt>
                <c:pt idx="688">
                  <c:v>0.51884703417704781</c:v>
                </c:pt>
                <c:pt idx="689">
                  <c:v>0.51892696681964179</c:v>
                </c:pt>
                <c:pt idx="690">
                  <c:v>0.51900682352074679</c:v>
                </c:pt>
                <c:pt idx="691">
                  <c:v>0.51908660425230302</c:v>
                </c:pt>
                <c:pt idx="692">
                  <c:v>0.51916630898639082</c:v>
                </c:pt>
                <c:pt idx="693">
                  <c:v>0.51924593769467131</c:v>
                </c:pt>
                <c:pt idx="694">
                  <c:v>0.51932549034908504</c:v>
                </c:pt>
                <c:pt idx="695">
                  <c:v>0.51940496692157256</c:v>
                </c:pt>
                <c:pt idx="696">
                  <c:v>0.51948436738519099</c:v>
                </c:pt>
                <c:pt idx="697">
                  <c:v>0.51956369171062444</c:v>
                </c:pt>
                <c:pt idx="698">
                  <c:v>0.51964293987051158</c:v>
                </c:pt>
                <c:pt idx="699">
                  <c:v>0.51972211183693218</c:v>
                </c:pt>
                <c:pt idx="700">
                  <c:v>0.51980120758238535</c:v>
                </c:pt>
                <c:pt idx="701">
                  <c:v>0.51988022707839276</c:v>
                </c:pt>
                <c:pt idx="702">
                  <c:v>0.51995917029773231</c:v>
                </c:pt>
                <c:pt idx="703">
                  <c:v>0.52003803721206543</c:v>
                </c:pt>
                <c:pt idx="704">
                  <c:v>0.52011682779444945</c:v>
                </c:pt>
                <c:pt idx="705">
                  <c:v>0.52019554201612661</c:v>
                </c:pt>
                <c:pt idx="706">
                  <c:v>0.5202741798500149</c:v>
                </c:pt>
                <c:pt idx="707">
                  <c:v>0.52035274126875253</c:v>
                </c:pt>
                <c:pt idx="708">
                  <c:v>0.52043122624372162</c:v>
                </c:pt>
                <c:pt idx="709">
                  <c:v>0.52050963474797962</c:v>
                </c:pt>
                <c:pt idx="710">
                  <c:v>0.5205879667540253</c:v>
                </c:pt>
                <c:pt idx="711">
                  <c:v>0.52066622223393866</c:v>
                </c:pt>
                <c:pt idx="712">
                  <c:v>0.5207444011602187</c:v>
                </c:pt>
                <c:pt idx="713">
                  <c:v>0.52082250350550374</c:v>
                </c:pt>
                <c:pt idx="714">
                  <c:v>0.52090052924229291</c:v>
                </c:pt>
                <c:pt idx="715">
                  <c:v>0.52097847834280564</c:v>
                </c:pt>
                <c:pt idx="716">
                  <c:v>0.52105635078023904</c:v>
                </c:pt>
                <c:pt idx="717">
                  <c:v>0.52113414652611456</c:v>
                </c:pt>
                <c:pt idx="718">
                  <c:v>0.5212118655546063</c:v>
                </c:pt>
                <c:pt idx="719">
                  <c:v>0.52128950783653816</c:v>
                </c:pt>
                <c:pt idx="720">
                  <c:v>0.52136707334650279</c:v>
                </c:pt>
                <c:pt idx="721">
                  <c:v>0.52144456205532397</c:v>
                </c:pt>
                <c:pt idx="722">
                  <c:v>0.52152197393675692</c:v>
                </c:pt>
                <c:pt idx="723">
                  <c:v>0.52159930896371931</c:v>
                </c:pt>
                <c:pt idx="724">
                  <c:v>0.52167656710843091</c:v>
                </c:pt>
                <c:pt idx="725">
                  <c:v>0.52175374834380928</c:v>
                </c:pt>
                <c:pt idx="726">
                  <c:v>0.52183085264291185</c:v>
                </c:pt>
                <c:pt idx="727">
                  <c:v>0.52190787997837684</c:v>
                </c:pt>
                <c:pt idx="728">
                  <c:v>0.52198483032312226</c:v>
                </c:pt>
                <c:pt idx="729">
                  <c:v>0.5220617036502051</c:v>
                </c:pt>
                <c:pt idx="730">
                  <c:v>0.52213849993254324</c:v>
                </c:pt>
                <c:pt idx="731">
                  <c:v>0.52221521914291458</c:v>
                </c:pt>
                <c:pt idx="732">
                  <c:v>0.52229186125409732</c:v>
                </c:pt>
                <c:pt idx="733">
                  <c:v>0.52236842623970703</c:v>
                </c:pt>
                <c:pt idx="734">
                  <c:v>0.52244491407210314</c:v>
                </c:pt>
                <c:pt idx="735">
                  <c:v>0.52252132472531998</c:v>
                </c:pt>
                <c:pt idx="736">
                  <c:v>0.52259765817115855</c:v>
                </c:pt>
                <c:pt idx="737">
                  <c:v>0.52267391438351352</c:v>
                </c:pt>
                <c:pt idx="738">
                  <c:v>0.5227500933358612</c:v>
                </c:pt>
                <c:pt idx="739">
                  <c:v>0.5228261950002816</c:v>
                </c:pt>
                <c:pt idx="740">
                  <c:v>0.52290221935150716</c:v>
                </c:pt>
                <c:pt idx="741">
                  <c:v>0.52297816636078032</c:v>
                </c:pt>
                <c:pt idx="742">
                  <c:v>0.52305403600367117</c:v>
                </c:pt>
                <c:pt idx="743">
                  <c:v>0.5231298282510034</c:v>
                </c:pt>
                <c:pt idx="744">
                  <c:v>0.52320554307806788</c:v>
                </c:pt>
                <c:pt idx="745">
                  <c:v>0.5232811804573636</c:v>
                </c:pt>
                <c:pt idx="746">
                  <c:v>0.52335674036208724</c:v>
                </c:pt>
                <c:pt idx="747">
                  <c:v>0.52343222276627344</c:v>
                </c:pt>
                <c:pt idx="748">
                  <c:v>0.52350762764214165</c:v>
                </c:pt>
                <c:pt idx="749">
                  <c:v>0.52358295496470386</c:v>
                </c:pt>
                <c:pt idx="750">
                  <c:v>0.52365820470603996</c:v>
                </c:pt>
                <c:pt idx="751">
                  <c:v>0.52373337684088239</c:v>
                </c:pt>
                <c:pt idx="752">
                  <c:v>0.52380847134089248</c:v>
                </c:pt>
                <c:pt idx="753">
                  <c:v>0.52388348818191954</c:v>
                </c:pt>
                <c:pt idx="754">
                  <c:v>0.52395842733618314</c:v>
                </c:pt>
                <c:pt idx="755">
                  <c:v>0.52403328877715949</c:v>
                </c:pt>
                <c:pt idx="756">
                  <c:v>0.52410807247916213</c:v>
                </c:pt>
                <c:pt idx="757">
                  <c:v>0.52418277841566729</c:v>
                </c:pt>
                <c:pt idx="758">
                  <c:v>0.52425740655959241</c:v>
                </c:pt>
                <c:pt idx="759">
                  <c:v>0.52433195688594947</c:v>
                </c:pt>
                <c:pt idx="760">
                  <c:v>0.52440642936723703</c:v>
                </c:pt>
                <c:pt idx="761">
                  <c:v>0.52448082397762941</c:v>
                </c:pt>
                <c:pt idx="762">
                  <c:v>0.52455514069171938</c:v>
                </c:pt>
                <c:pt idx="763">
                  <c:v>0.52462937948228505</c:v>
                </c:pt>
                <c:pt idx="764">
                  <c:v>0.52470354032336075</c:v>
                </c:pt>
                <c:pt idx="765">
                  <c:v>0.52477762318884158</c:v>
                </c:pt>
                <c:pt idx="766">
                  <c:v>0.52485162805318064</c:v>
                </c:pt>
                <c:pt idx="767">
                  <c:v>0.52492555488957482</c:v>
                </c:pt>
                <c:pt idx="768">
                  <c:v>0.52499940367219833</c:v>
                </c:pt>
                <c:pt idx="769">
                  <c:v>0.52507317437536472</c:v>
                </c:pt>
                <c:pt idx="770">
                  <c:v>0.52514686697255009</c:v>
                </c:pt>
                <c:pt idx="771">
                  <c:v>0.52522048143792854</c:v>
                </c:pt>
                <c:pt idx="772">
                  <c:v>0.52529401774553441</c:v>
                </c:pt>
                <c:pt idx="773">
                  <c:v>0.52536747587024002</c:v>
                </c:pt>
                <c:pt idx="774">
                  <c:v>0.52544085578482325</c:v>
                </c:pt>
                <c:pt idx="775">
                  <c:v>0.5255141574641562</c:v>
                </c:pt>
                <c:pt idx="776">
                  <c:v>0.52558738088269219</c:v>
                </c:pt>
                <c:pt idx="777">
                  <c:v>0.525660526013628</c:v>
                </c:pt>
                <c:pt idx="778">
                  <c:v>0.52573359283239429</c:v>
                </c:pt>
                <c:pt idx="779">
                  <c:v>0.52580658131204816</c:v>
                </c:pt>
                <c:pt idx="780">
                  <c:v>0.52587949142829937</c:v>
                </c:pt>
                <c:pt idx="781">
                  <c:v>0.52595232315364671</c:v>
                </c:pt>
                <c:pt idx="782">
                  <c:v>0.52602507646407914</c:v>
                </c:pt>
                <c:pt idx="783">
                  <c:v>0.52609775133293302</c:v>
                </c:pt>
                <c:pt idx="784">
                  <c:v>0.52617034773452209</c:v>
                </c:pt>
                <c:pt idx="785">
                  <c:v>0.52624286564427691</c:v>
                </c:pt>
                <c:pt idx="786">
                  <c:v>0.52631530503539425</c:v>
                </c:pt>
                <c:pt idx="787">
                  <c:v>0.52638766588330466</c:v>
                </c:pt>
                <c:pt idx="788">
                  <c:v>0.52645994816190278</c:v>
                </c:pt>
                <c:pt idx="789">
                  <c:v>0.52653215184620061</c:v>
                </c:pt>
                <c:pt idx="790">
                  <c:v>0.52660427690995315</c:v>
                </c:pt>
                <c:pt idx="791">
                  <c:v>0.52667632332831193</c:v>
                </c:pt>
                <c:pt idx="792">
                  <c:v>0.52674829107614873</c:v>
                </c:pt>
                <c:pt idx="793">
                  <c:v>0.52682018012707943</c:v>
                </c:pt>
                <c:pt idx="794">
                  <c:v>0.52689199045709278</c:v>
                </c:pt>
                <c:pt idx="795">
                  <c:v>0.52696372203966502</c:v>
                </c:pt>
                <c:pt idx="796">
                  <c:v>0.527035374850366</c:v>
                </c:pt>
                <c:pt idx="797">
                  <c:v>0.52710694886309084</c:v>
                </c:pt>
                <c:pt idx="798">
                  <c:v>0.52717844405313019</c:v>
                </c:pt>
                <c:pt idx="799">
                  <c:v>0.52724986039563537</c:v>
                </c:pt>
                <c:pt idx="800">
                  <c:v>0.52732119786478049</c:v>
                </c:pt>
                <c:pt idx="801">
                  <c:v>0.52739245643529808</c:v>
                </c:pt>
                <c:pt idx="802">
                  <c:v>0.52746363608317692</c:v>
                </c:pt>
                <c:pt idx="803">
                  <c:v>0.52753473678147422</c:v>
                </c:pt>
                <c:pt idx="804">
                  <c:v>0.52760575850687708</c:v>
                </c:pt>
                <c:pt idx="805">
                  <c:v>0.52767670123328014</c:v>
                </c:pt>
                <c:pt idx="806">
                  <c:v>0.5277475649359743</c:v>
                </c:pt>
                <c:pt idx="807">
                  <c:v>0.52781834958997143</c:v>
                </c:pt>
                <c:pt idx="808">
                  <c:v>0.52788905517042251</c:v>
                </c:pt>
                <c:pt idx="809">
                  <c:v>0.5279596816520602</c:v>
                </c:pt>
                <c:pt idx="810">
                  <c:v>0.52803022901031504</c:v>
                </c:pt>
                <c:pt idx="811">
                  <c:v>0.52810069722061725</c:v>
                </c:pt>
                <c:pt idx="812">
                  <c:v>0.52817108625630349</c:v>
                </c:pt>
                <c:pt idx="813">
                  <c:v>0.52824139609545651</c:v>
                </c:pt>
                <c:pt idx="814">
                  <c:v>0.52831162671085452</c:v>
                </c:pt>
                <c:pt idx="815">
                  <c:v>0.52838177807876552</c:v>
                </c:pt>
                <c:pt idx="816">
                  <c:v>0.52845185017406149</c:v>
                </c:pt>
                <c:pt idx="817">
                  <c:v>0.52852184297231264</c:v>
                </c:pt>
                <c:pt idx="818">
                  <c:v>0.52859175644880985</c:v>
                </c:pt>
                <c:pt idx="819">
                  <c:v>0.52866159057856466</c:v>
                </c:pt>
                <c:pt idx="820">
                  <c:v>0.52873134533756594</c:v>
                </c:pt>
                <c:pt idx="821">
                  <c:v>0.52880102070068591</c:v>
                </c:pt>
                <c:pt idx="822">
                  <c:v>0.528870616642936</c:v>
                </c:pt>
                <c:pt idx="823">
                  <c:v>0.52894013314086374</c:v>
                </c:pt>
                <c:pt idx="824">
                  <c:v>0.52900957016906192</c:v>
                </c:pt>
                <c:pt idx="825">
                  <c:v>0.52907892770324016</c:v>
                </c:pt>
                <c:pt idx="826">
                  <c:v>0.52914820571938725</c:v>
                </c:pt>
                <c:pt idx="827">
                  <c:v>0.5292174041923754</c:v>
                </c:pt>
                <c:pt idx="828">
                  <c:v>0.52928652309805391</c:v>
                </c:pt>
                <c:pt idx="829">
                  <c:v>0.52935556241185311</c:v>
                </c:pt>
                <c:pt idx="830">
                  <c:v>0.5294245221100411</c:v>
                </c:pt>
                <c:pt idx="831">
                  <c:v>0.52949340216790874</c:v>
                </c:pt>
                <c:pt idx="832">
                  <c:v>0.52956220256060738</c:v>
                </c:pt>
                <c:pt idx="833">
                  <c:v>0.52963092326454464</c:v>
                </c:pt>
                <c:pt idx="834">
                  <c:v>0.52969956425556985</c:v>
                </c:pt>
                <c:pt idx="835">
                  <c:v>0.52976812550855501</c:v>
                </c:pt>
                <c:pt idx="836">
                  <c:v>0.52983660700004731</c:v>
                </c:pt>
                <c:pt idx="837">
                  <c:v>0.52990500870589607</c:v>
                </c:pt>
                <c:pt idx="838">
                  <c:v>0.52997333060139229</c:v>
                </c:pt>
                <c:pt idx="839">
                  <c:v>0.53004157266336238</c:v>
                </c:pt>
                <c:pt idx="840">
                  <c:v>0.53010973486667823</c:v>
                </c:pt>
                <c:pt idx="841">
                  <c:v>0.53017781718816648</c:v>
                </c:pt>
                <c:pt idx="842">
                  <c:v>0.53024581960269923</c:v>
                </c:pt>
                <c:pt idx="843">
                  <c:v>0.5303137420878008</c:v>
                </c:pt>
                <c:pt idx="844">
                  <c:v>0.53038158461792462</c:v>
                </c:pt>
                <c:pt idx="845">
                  <c:v>0.53044934717017622</c:v>
                </c:pt>
                <c:pt idx="846">
                  <c:v>0.53051702972012571</c:v>
                </c:pt>
                <c:pt idx="847">
                  <c:v>0.53058463224445995</c:v>
                </c:pt>
                <c:pt idx="848">
                  <c:v>0.53065215471819061</c:v>
                </c:pt>
                <c:pt idx="849">
                  <c:v>0.53071959711842343</c:v>
                </c:pt>
                <c:pt idx="850">
                  <c:v>0.5307869594214264</c:v>
                </c:pt>
                <c:pt idx="851">
                  <c:v>0.53085424160304884</c:v>
                </c:pt>
                <c:pt idx="852">
                  <c:v>0.53092144363900029</c:v>
                </c:pt>
                <c:pt idx="853">
                  <c:v>0.53098856550652618</c:v>
                </c:pt>
                <c:pt idx="854">
                  <c:v>0.53105560718175482</c:v>
                </c:pt>
                <c:pt idx="855">
                  <c:v>0.5311225686399772</c:v>
                </c:pt>
                <c:pt idx="856">
                  <c:v>0.53118944985927619</c:v>
                </c:pt>
                <c:pt idx="857">
                  <c:v>0.53125625081480299</c:v>
                </c:pt>
                <c:pt idx="858">
                  <c:v>0.5313229714828257</c:v>
                </c:pt>
                <c:pt idx="859">
                  <c:v>0.53138961184058953</c:v>
                </c:pt>
                <c:pt idx="860">
                  <c:v>0.531456171864223</c:v>
                </c:pt>
                <c:pt idx="861">
                  <c:v>0.53152265152999423</c:v>
                </c:pt>
                <c:pt idx="862">
                  <c:v>0.53158905081486907</c:v>
                </c:pt>
                <c:pt idx="863">
                  <c:v>0.53165536969483673</c:v>
                </c:pt>
                <c:pt idx="864">
                  <c:v>0.53172160814686298</c:v>
                </c:pt>
                <c:pt idx="865">
                  <c:v>0.53178776614749512</c:v>
                </c:pt>
                <c:pt idx="866">
                  <c:v>0.53185384367355981</c:v>
                </c:pt>
                <c:pt idx="867">
                  <c:v>0.53191984070090614</c:v>
                </c:pt>
                <c:pt idx="868">
                  <c:v>0.53198575720775665</c:v>
                </c:pt>
                <c:pt idx="869">
                  <c:v>0.53205159316884376</c:v>
                </c:pt>
                <c:pt idx="870">
                  <c:v>0.53211734856266912</c:v>
                </c:pt>
                <c:pt idx="871">
                  <c:v>0.5321830233649425</c:v>
                </c:pt>
                <c:pt idx="872">
                  <c:v>0.53224861755290898</c:v>
                </c:pt>
                <c:pt idx="873">
                  <c:v>0.53231413110297643</c:v>
                </c:pt>
                <c:pt idx="874">
                  <c:v>0.53237956399266928</c:v>
                </c:pt>
                <c:pt idx="875">
                  <c:v>0.53244491619867418</c:v>
                </c:pt>
                <c:pt idx="876">
                  <c:v>0.53251018769725944</c:v>
                </c:pt>
                <c:pt idx="877">
                  <c:v>0.53257537846608904</c:v>
                </c:pt>
                <c:pt idx="878">
                  <c:v>0.53264048848157075</c:v>
                </c:pt>
                <c:pt idx="879">
                  <c:v>0.53270551772164754</c:v>
                </c:pt>
                <c:pt idx="880">
                  <c:v>0.53277046616188983</c:v>
                </c:pt>
                <c:pt idx="881">
                  <c:v>0.53283533378093861</c:v>
                </c:pt>
                <c:pt idx="882">
                  <c:v>0.53290012055464331</c:v>
                </c:pt>
                <c:pt idx="883">
                  <c:v>0.5329648264606679</c:v>
                </c:pt>
                <c:pt idx="884">
                  <c:v>0.53302945147597847</c:v>
                </c:pt>
                <c:pt idx="885">
                  <c:v>0.53309399557782033</c:v>
                </c:pt>
                <c:pt idx="886">
                  <c:v>0.53315845874357826</c:v>
                </c:pt>
                <c:pt idx="887">
                  <c:v>0.53322284095007877</c:v>
                </c:pt>
                <c:pt idx="888">
                  <c:v>0.53328714217456719</c:v>
                </c:pt>
                <c:pt idx="889">
                  <c:v>0.53335136239470748</c:v>
                </c:pt>
                <c:pt idx="890">
                  <c:v>0.53341550158760531</c:v>
                </c:pt>
                <c:pt idx="891">
                  <c:v>0.53347955973036643</c:v>
                </c:pt>
                <c:pt idx="892">
                  <c:v>0.53354353680079447</c:v>
                </c:pt>
                <c:pt idx="893">
                  <c:v>0.53360743277599498</c:v>
                </c:pt>
                <c:pt idx="894">
                  <c:v>0.53367124763321339</c:v>
                </c:pt>
                <c:pt idx="895">
                  <c:v>0.53373498135053254</c:v>
                </c:pt>
                <c:pt idx="896">
                  <c:v>0.53379863390463911</c:v>
                </c:pt>
                <c:pt idx="897">
                  <c:v>0.53386220527389538</c:v>
                </c:pt>
                <c:pt idx="898">
                  <c:v>0.53392569543429014</c:v>
                </c:pt>
                <c:pt idx="899">
                  <c:v>0.53398910436530223</c:v>
                </c:pt>
                <c:pt idx="900">
                  <c:v>0.53405243204319974</c:v>
                </c:pt>
                <c:pt idx="901">
                  <c:v>0.534115678446205</c:v>
                </c:pt>
                <c:pt idx="902">
                  <c:v>0.53417884355212197</c:v>
                </c:pt>
                <c:pt idx="903">
                  <c:v>0.5342419273376372</c:v>
                </c:pt>
                <c:pt idx="904">
                  <c:v>0.5343049297813921</c:v>
                </c:pt>
                <c:pt idx="905">
                  <c:v>0.53436785086049232</c:v>
                </c:pt>
                <c:pt idx="906">
                  <c:v>0.53443069055357917</c:v>
                </c:pt>
                <c:pt idx="907">
                  <c:v>0.53449344883761862</c:v>
                </c:pt>
                <c:pt idx="908">
                  <c:v>0.53455612569041444</c:v>
                </c:pt>
                <c:pt idx="909">
                  <c:v>0.5346187210903286</c:v>
                </c:pt>
                <c:pt idx="910">
                  <c:v>0.53468123501474596</c:v>
                </c:pt>
                <c:pt idx="911">
                  <c:v>0.53474366744174939</c:v>
                </c:pt>
                <c:pt idx="912">
                  <c:v>0.53480601834956143</c:v>
                </c:pt>
                <c:pt idx="913">
                  <c:v>0.53486828771570649</c:v>
                </c:pt>
                <c:pt idx="914">
                  <c:v>0.534930475518407</c:v>
                </c:pt>
                <c:pt idx="915">
                  <c:v>0.53499258173518738</c:v>
                </c:pt>
                <c:pt idx="916">
                  <c:v>0.53505460634440982</c:v>
                </c:pt>
                <c:pt idx="917">
                  <c:v>0.53511654932471553</c:v>
                </c:pt>
                <c:pt idx="918">
                  <c:v>0.53517841065334981</c:v>
                </c:pt>
                <c:pt idx="919">
                  <c:v>0.53524019030853498</c:v>
                </c:pt>
                <c:pt idx="920">
                  <c:v>0.53530188826905201</c:v>
                </c:pt>
                <c:pt idx="921">
                  <c:v>0.53536350451256498</c:v>
                </c:pt>
                <c:pt idx="922">
                  <c:v>0.53542503901715677</c:v>
                </c:pt>
                <c:pt idx="923">
                  <c:v>0.53548649176160812</c:v>
                </c:pt>
                <c:pt idx="924">
                  <c:v>0.53554786272344357</c:v>
                </c:pt>
                <c:pt idx="925">
                  <c:v>0.53560915188158353</c:v>
                </c:pt>
                <c:pt idx="926">
                  <c:v>0.53567035921411099</c:v>
                </c:pt>
                <c:pt idx="927">
                  <c:v>0.53573148469952747</c:v>
                </c:pt>
                <c:pt idx="928">
                  <c:v>0.5357925283153574</c:v>
                </c:pt>
                <c:pt idx="929">
                  <c:v>0.53585349004233629</c:v>
                </c:pt>
                <c:pt idx="930">
                  <c:v>0.53591436985519636</c:v>
                </c:pt>
                <c:pt idx="931">
                  <c:v>0.53597516773592924</c:v>
                </c:pt>
                <c:pt idx="932">
                  <c:v>0.53603588366094279</c:v>
                </c:pt>
                <c:pt idx="933">
                  <c:v>0.53609651760957622</c:v>
                </c:pt>
                <c:pt idx="934">
                  <c:v>0.53615706956019149</c:v>
                </c:pt>
                <c:pt idx="935">
                  <c:v>0.5362175394911507</c:v>
                </c:pt>
                <c:pt idx="936">
                  <c:v>0.53627792738165359</c:v>
                </c:pt>
                <c:pt idx="937">
                  <c:v>0.53633823320978291</c:v>
                </c:pt>
                <c:pt idx="938">
                  <c:v>0.53639845695404031</c:v>
                </c:pt>
                <c:pt idx="939">
                  <c:v>0.53645859859376521</c:v>
                </c:pt>
                <c:pt idx="940">
                  <c:v>0.53651865810745913</c:v>
                </c:pt>
                <c:pt idx="941">
                  <c:v>0.53657863547348417</c:v>
                </c:pt>
                <c:pt idx="942">
                  <c:v>0.53663853067090028</c:v>
                </c:pt>
                <c:pt idx="943">
                  <c:v>0.53669834367806979</c:v>
                </c:pt>
                <c:pt idx="944">
                  <c:v>0.5367580744748901</c:v>
                </c:pt>
                <c:pt idx="945">
                  <c:v>0.53681772303916497</c:v>
                </c:pt>
                <c:pt idx="946">
                  <c:v>0.53687728935065238</c:v>
                </c:pt>
                <c:pt idx="947">
                  <c:v>0.53693677338701651</c:v>
                </c:pt>
                <c:pt idx="948">
                  <c:v>0.53699617512871345</c:v>
                </c:pt>
                <c:pt idx="949">
                  <c:v>0.53705549455368629</c:v>
                </c:pt>
                <c:pt idx="950">
                  <c:v>0.53711473164127443</c:v>
                </c:pt>
                <c:pt idx="951">
                  <c:v>0.53717388637025865</c:v>
                </c:pt>
                <c:pt idx="952">
                  <c:v>0.53723295872025734</c:v>
                </c:pt>
                <c:pt idx="953">
                  <c:v>0.53729194866977237</c:v>
                </c:pt>
                <c:pt idx="954">
                  <c:v>0.53735085619814282</c:v>
                </c:pt>
                <c:pt idx="955">
                  <c:v>0.53740968128484767</c:v>
                </c:pt>
                <c:pt idx="956">
                  <c:v>0.53746842390866767</c:v>
                </c:pt>
                <c:pt idx="957">
                  <c:v>0.53752708404852334</c:v>
                </c:pt>
                <c:pt idx="958">
                  <c:v>0.53758566168403321</c:v>
                </c:pt>
                <c:pt idx="959">
                  <c:v>0.53764415679495514</c:v>
                </c:pt>
                <c:pt idx="960">
                  <c:v>0.53770256935951166</c:v>
                </c:pt>
                <c:pt idx="961">
                  <c:v>0.53776089935746096</c:v>
                </c:pt>
                <c:pt idx="962">
                  <c:v>0.53781914676897979</c:v>
                </c:pt>
                <c:pt idx="963">
                  <c:v>0.53787731157229068</c:v>
                </c:pt>
                <c:pt idx="964">
                  <c:v>0.53793539374701194</c:v>
                </c:pt>
                <c:pt idx="965">
                  <c:v>0.53799339327290174</c:v>
                </c:pt>
                <c:pt idx="966">
                  <c:v>0.5380513101292993</c:v>
                </c:pt>
                <c:pt idx="967">
                  <c:v>0.53810914429582313</c:v>
                </c:pt>
                <c:pt idx="968">
                  <c:v>0.53816689575153331</c:v>
                </c:pt>
                <c:pt idx="969">
                  <c:v>0.53822456447688571</c:v>
                </c:pt>
                <c:pt idx="970">
                  <c:v>0.53828215045024264</c:v>
                </c:pt>
                <c:pt idx="971">
                  <c:v>0.53833965365178071</c:v>
                </c:pt>
                <c:pt idx="972">
                  <c:v>0.53839707406195625</c:v>
                </c:pt>
                <c:pt idx="973">
                  <c:v>0.53845441165885188</c:v>
                </c:pt>
                <c:pt idx="974">
                  <c:v>0.53851166642348214</c:v>
                </c:pt>
                <c:pt idx="975">
                  <c:v>0.53856883833434865</c:v>
                </c:pt>
                <c:pt idx="976">
                  <c:v>0.53862592737274517</c:v>
                </c:pt>
                <c:pt idx="977">
                  <c:v>0.53868293351731289</c:v>
                </c:pt>
                <c:pt idx="978">
                  <c:v>0.53873985674808911</c:v>
                </c:pt>
                <c:pt idx="979">
                  <c:v>0.53879669704455257</c:v>
                </c:pt>
                <c:pt idx="980">
                  <c:v>0.53885345438771781</c:v>
                </c:pt>
                <c:pt idx="981">
                  <c:v>0.53891012875636579</c:v>
                </c:pt>
                <c:pt idx="982">
                  <c:v>0.5389667201308127</c:v>
                </c:pt>
                <c:pt idx="983">
                  <c:v>0.53902322849081685</c:v>
                </c:pt>
                <c:pt idx="984">
                  <c:v>0.5390796538168342</c:v>
                </c:pt>
                <c:pt idx="985">
                  <c:v>0.5391359960880644</c:v>
                </c:pt>
                <c:pt idx="986">
                  <c:v>0.5391922552856615</c:v>
                </c:pt>
                <c:pt idx="987">
                  <c:v>0.53924843138882517</c:v>
                </c:pt>
                <c:pt idx="988">
                  <c:v>0.53930452437773224</c:v>
                </c:pt>
                <c:pt idx="989">
                  <c:v>0.53936053423283881</c:v>
                </c:pt>
                <c:pt idx="990">
                  <c:v>0.53941646093390294</c:v>
                </c:pt>
                <c:pt idx="991">
                  <c:v>0.53947230446165984</c:v>
                </c:pt>
                <c:pt idx="992">
                  <c:v>0.53952806479572801</c:v>
                </c:pt>
                <c:pt idx="993">
                  <c:v>0.53958374191642389</c:v>
                </c:pt>
                <c:pt idx="994">
                  <c:v>0.53963933580448264</c:v>
                </c:pt>
                <c:pt idx="995">
                  <c:v>0.53969484643980203</c:v>
                </c:pt>
                <c:pt idx="996">
                  <c:v>0.53975027380297769</c:v>
                </c:pt>
                <c:pt idx="997">
                  <c:v>0.53980561787404691</c:v>
                </c:pt>
                <c:pt idx="998">
                  <c:v>0.53986087863318655</c:v>
                </c:pt>
                <c:pt idx="999">
                  <c:v>0.53991605606155058</c:v>
                </c:pt>
                <c:pt idx="1000">
                  <c:v>0.53997115013917629</c:v>
                </c:pt>
                <c:pt idx="1001">
                  <c:v>0.54002616084679889</c:v>
                </c:pt>
                <c:pt idx="1002">
                  <c:v>0.54008108816403688</c:v>
                </c:pt>
                <c:pt idx="1003">
                  <c:v>0.54013593207246324</c:v>
                </c:pt>
                <c:pt idx="1004">
                  <c:v>0.54019069255211505</c:v>
                </c:pt>
                <c:pt idx="1005">
                  <c:v>0.54024536958358793</c:v>
                </c:pt>
                <c:pt idx="1006">
                  <c:v>0.54029996314803619</c:v>
                </c:pt>
                <c:pt idx="1007">
                  <c:v>0.54035447322521757</c:v>
                </c:pt>
                <c:pt idx="1008">
                  <c:v>0.54040889979586759</c:v>
                </c:pt>
                <c:pt idx="1009">
                  <c:v>0.54046324284169844</c:v>
                </c:pt>
                <c:pt idx="1010">
                  <c:v>0.54051750234288731</c:v>
                </c:pt>
                <c:pt idx="1011">
                  <c:v>0.54057167827961072</c:v>
                </c:pt>
                <c:pt idx="1012">
                  <c:v>0.54062577063330208</c:v>
                </c:pt>
                <c:pt idx="1013">
                  <c:v>0.54067977938469669</c:v>
                </c:pt>
                <c:pt idx="1014">
                  <c:v>0.54073370451439018</c:v>
                </c:pt>
                <c:pt idx="1015">
                  <c:v>0.54078754600395529</c:v>
                </c:pt>
                <c:pt idx="1016">
                  <c:v>0.54084130383342932</c:v>
                </c:pt>
                <c:pt idx="1017">
                  <c:v>0.54089497798382691</c:v>
                </c:pt>
                <c:pt idx="1018">
                  <c:v>0.54094856843686023</c:v>
                </c:pt>
                <c:pt idx="1019">
                  <c:v>0.54100207517256671</c:v>
                </c:pt>
                <c:pt idx="1020">
                  <c:v>0.54105549817293797</c:v>
                </c:pt>
                <c:pt idx="1021">
                  <c:v>0.54110883741829041</c:v>
                </c:pt>
                <c:pt idx="1022">
                  <c:v>0.54116209288991768</c:v>
                </c:pt>
                <c:pt idx="1023">
                  <c:v>0.54121526456911362</c:v>
                </c:pt>
                <c:pt idx="1024">
                  <c:v>0.54126835243675275</c:v>
                </c:pt>
                <c:pt idx="1025">
                  <c:v>0.54132135647412905</c:v>
                </c:pt>
                <c:pt idx="1026">
                  <c:v>0.54137427666225679</c:v>
                </c:pt>
                <c:pt idx="1027">
                  <c:v>0.54142711298270896</c:v>
                </c:pt>
                <c:pt idx="1028">
                  <c:v>0.54147986541663939</c:v>
                </c:pt>
                <c:pt idx="1029">
                  <c:v>0.54153253394506273</c:v>
                </c:pt>
                <c:pt idx="1030">
                  <c:v>0.54158511854927249</c:v>
                </c:pt>
                <c:pt idx="1031">
                  <c:v>0.54163761921126052</c:v>
                </c:pt>
                <c:pt idx="1032">
                  <c:v>0.54169003591176179</c:v>
                </c:pt>
                <c:pt idx="1033">
                  <c:v>0.54174236863220981</c:v>
                </c:pt>
                <c:pt idx="1034">
                  <c:v>0.54179461735417733</c:v>
                </c:pt>
                <c:pt idx="1035">
                  <c:v>0.5418467820592372</c:v>
                </c:pt>
                <c:pt idx="1036">
                  <c:v>0.54189886272924148</c:v>
                </c:pt>
                <c:pt idx="1037">
                  <c:v>0.54195085934422749</c:v>
                </c:pt>
                <c:pt idx="1038">
                  <c:v>0.5420027718873035</c:v>
                </c:pt>
                <c:pt idx="1039">
                  <c:v>0.54205460033976327</c:v>
                </c:pt>
                <c:pt idx="1040">
                  <c:v>0.54210634468262131</c:v>
                </c:pt>
                <c:pt idx="1041">
                  <c:v>0.54215800489772958</c:v>
                </c:pt>
                <c:pt idx="1042">
                  <c:v>0.54220958096707983</c:v>
                </c:pt>
                <c:pt idx="1043">
                  <c:v>0.54226107287182601</c:v>
                </c:pt>
                <c:pt idx="1044">
                  <c:v>0.5423124805945182</c:v>
                </c:pt>
                <c:pt idx="1045">
                  <c:v>0.54236380411589158</c:v>
                </c:pt>
                <c:pt idx="1046">
                  <c:v>0.54241504341821722</c:v>
                </c:pt>
                <c:pt idx="1047">
                  <c:v>0.54246619848376576</c:v>
                </c:pt>
                <c:pt idx="1048">
                  <c:v>0.54251726929369137</c:v>
                </c:pt>
                <c:pt idx="1049">
                  <c:v>0.54256825582970636</c:v>
                </c:pt>
                <c:pt idx="1050">
                  <c:v>0.54261915807450056</c:v>
                </c:pt>
                <c:pt idx="1051">
                  <c:v>0.54266997600964673</c:v>
                </c:pt>
                <c:pt idx="1052">
                  <c:v>0.54272070961685737</c:v>
                </c:pt>
                <c:pt idx="1053">
                  <c:v>0.54277135887826355</c:v>
                </c:pt>
                <c:pt idx="1054">
                  <c:v>0.54282192377613636</c:v>
                </c:pt>
                <c:pt idx="1055">
                  <c:v>0.54287240429218808</c:v>
                </c:pt>
                <c:pt idx="1056">
                  <c:v>0.54292280040868968</c:v>
                </c:pt>
                <c:pt idx="1057">
                  <c:v>0.54297311210763277</c:v>
                </c:pt>
                <c:pt idx="1058">
                  <c:v>0.543023339371009</c:v>
                </c:pt>
                <c:pt idx="1059">
                  <c:v>0.54307348218136831</c:v>
                </c:pt>
                <c:pt idx="1060">
                  <c:v>0.54312354052042333</c:v>
                </c:pt>
                <c:pt idx="1061">
                  <c:v>0.54317351437114281</c:v>
                </c:pt>
                <c:pt idx="1062">
                  <c:v>0.5432234037150997</c:v>
                </c:pt>
                <c:pt idx="1063">
                  <c:v>0.54327320853442507</c:v>
                </c:pt>
                <c:pt idx="1064">
                  <c:v>0.54332292881208788</c:v>
                </c:pt>
                <c:pt idx="1065">
                  <c:v>0.54337256452994009</c:v>
                </c:pt>
                <c:pt idx="1066">
                  <c:v>0.54342211567067156</c:v>
                </c:pt>
                <c:pt idx="1067">
                  <c:v>0.54347158221641334</c:v>
                </c:pt>
                <c:pt idx="1068">
                  <c:v>0.54352096414957596</c:v>
                </c:pt>
                <c:pt idx="1069">
                  <c:v>0.54357026145340748</c:v>
                </c:pt>
                <c:pt idx="1070">
                  <c:v>0.54361947410878264</c:v>
                </c:pt>
                <c:pt idx="1071">
                  <c:v>0.54366860209964762</c:v>
                </c:pt>
                <c:pt idx="1072">
                  <c:v>0.54371764540827328</c:v>
                </c:pt>
                <c:pt idx="1073">
                  <c:v>0.54376660401651156</c:v>
                </c:pt>
                <c:pt idx="1074">
                  <c:v>0.54381547790788975</c:v>
                </c:pt>
                <c:pt idx="1075">
                  <c:v>0.5438642670643995</c:v>
                </c:pt>
                <c:pt idx="1076">
                  <c:v>0.5439129714691493</c:v>
                </c:pt>
                <c:pt idx="1077">
                  <c:v>0.54396159110413067</c:v>
                </c:pt>
                <c:pt idx="1078">
                  <c:v>0.54401012595301068</c:v>
                </c:pt>
                <c:pt idx="1079">
                  <c:v>0.54405857599764118</c:v>
                </c:pt>
                <c:pt idx="1080">
                  <c:v>0.54410694122182868</c:v>
                </c:pt>
                <c:pt idx="1081">
                  <c:v>0.54415522160714613</c:v>
                </c:pt>
                <c:pt idx="1082">
                  <c:v>0.54420341713753939</c:v>
                </c:pt>
                <c:pt idx="1083">
                  <c:v>0.54425152779541908</c:v>
                </c:pt>
                <c:pt idx="1084">
                  <c:v>0.5442995535634747</c:v>
                </c:pt>
                <c:pt idx="1085">
                  <c:v>0.54434749442481478</c:v>
                </c:pt>
                <c:pt idx="1086">
                  <c:v>0.54439535036282694</c:v>
                </c:pt>
                <c:pt idx="1087">
                  <c:v>0.5444431213595029</c:v>
                </c:pt>
                <c:pt idx="1088">
                  <c:v>0.54449080739878863</c:v>
                </c:pt>
                <c:pt idx="1089">
                  <c:v>0.54453840846309454</c:v>
                </c:pt>
                <c:pt idx="1090">
                  <c:v>0.54458592453636678</c:v>
                </c:pt>
                <c:pt idx="1091">
                  <c:v>0.54463335560031778</c:v>
                </c:pt>
                <c:pt idx="1092">
                  <c:v>0.54468070163945204</c:v>
                </c:pt>
                <c:pt idx="1093">
                  <c:v>0.54472796263645895</c:v>
                </c:pt>
                <c:pt idx="1094">
                  <c:v>0.54477513857402848</c:v>
                </c:pt>
                <c:pt idx="1095">
                  <c:v>0.54482222943596692</c:v>
                </c:pt>
                <c:pt idx="1096">
                  <c:v>0.54486923520566188</c:v>
                </c:pt>
                <c:pt idx="1097">
                  <c:v>0.54491615586566344</c:v>
                </c:pt>
                <c:pt idx="1098">
                  <c:v>0.54496299140019688</c:v>
                </c:pt>
                <c:pt idx="1099">
                  <c:v>0.54500974179195183</c:v>
                </c:pt>
                <c:pt idx="1100">
                  <c:v>0.54505640702431601</c:v>
                </c:pt>
                <c:pt idx="1101">
                  <c:v>0.54510298708095617</c:v>
                </c:pt>
                <c:pt idx="1102">
                  <c:v>0.54514948194512025</c:v>
                </c:pt>
                <c:pt idx="1103">
                  <c:v>0.54519589160019621</c:v>
                </c:pt>
                <c:pt idx="1104">
                  <c:v>0.54524221603040901</c:v>
                </c:pt>
                <c:pt idx="1105">
                  <c:v>0.54528845521830882</c:v>
                </c:pt>
                <c:pt idx="1106">
                  <c:v>0.5453346091478416</c:v>
                </c:pt>
                <c:pt idx="1107">
                  <c:v>0.54538067780281396</c:v>
                </c:pt>
                <c:pt idx="1108">
                  <c:v>0.54542666116605498</c:v>
                </c:pt>
                <c:pt idx="1109">
                  <c:v>0.54547255922220883</c:v>
                </c:pt>
                <c:pt idx="1110">
                  <c:v>0.54551837195466313</c:v>
                </c:pt>
                <c:pt idx="1111">
                  <c:v>0.54556409934624706</c:v>
                </c:pt>
                <c:pt idx="1112">
                  <c:v>0.54560974138188378</c:v>
                </c:pt>
                <c:pt idx="1113">
                  <c:v>0.54565529804524038</c:v>
                </c:pt>
                <c:pt idx="1114">
                  <c:v>0.5457007693188668</c:v>
                </c:pt>
                <c:pt idx="1115">
                  <c:v>0.54574615518810499</c:v>
                </c:pt>
                <c:pt idx="1116">
                  <c:v>0.54579145563550513</c:v>
                </c:pt>
                <c:pt idx="1117">
                  <c:v>0.54583667064571117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F50-43D7-A553-9C1B27438FF8}"/>
            </c:ext>
          </c:extLst>
        </c:ser>
        <c:ser>
          <c:idx val="1"/>
          <c:order val="1"/>
          <c:tx>
            <c:strRef>
              <c:f>'Comportamiento en el Tiempo'!$R$29</c:f>
              <c:strCache>
                <c:ptCount val="1"/>
                <c:pt idx="0">
                  <c:v>Flujo Másico de escape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Tiempo'!$B$32:$B$1032</c:f>
              <c:numCache>
                <c:formatCode>General</c:formatCode>
                <c:ptCount val="1001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</c:numCache>
            </c:numRef>
          </c:xVal>
          <c:yVal>
            <c:numRef>
              <c:f>'Comportamiento en el Tiempo'!$R$32:$R$1032</c:f>
              <c:numCache>
                <c:formatCode>0.00000E+00</c:formatCode>
                <c:ptCount val="1001"/>
                <c:pt idx="0">
                  <c:v>0</c:v>
                </c:pt>
                <c:pt idx="1">
                  <c:v>0</c:v>
                </c:pt>
                <c:pt idx="2" formatCode="0.00E+00">
                  <c:v>4.7241465663982331E-2</c:v>
                </c:pt>
                <c:pt idx="3" formatCode="0.00E+00">
                  <c:v>6.9221338167657756E-2</c:v>
                </c:pt>
                <c:pt idx="4" formatCode="0.00E+00">
                  <c:v>0.10022469670800893</c:v>
                </c:pt>
                <c:pt idx="5" formatCode="0.00E+00">
                  <c:v>0.13065681261300266</c:v>
                </c:pt>
                <c:pt idx="6" formatCode="0.00E+00">
                  <c:v>0.16117336163524293</c:v>
                </c:pt>
                <c:pt idx="7" formatCode="0.00E+00">
                  <c:v>0.19042556448901338</c:v>
                </c:pt>
                <c:pt idx="8" formatCode="0.00E+00">
                  <c:v>0.21793345909301756</c:v>
                </c:pt>
                <c:pt idx="9" formatCode="0.00E+00">
                  <c:v>0.24338284921460554</c:v>
                </c:pt>
                <c:pt idx="10" formatCode="0.00E+00">
                  <c:v>0.26665059350197606</c:v>
                </c:pt>
                <c:pt idx="11" formatCode="0.00E+00">
                  <c:v>0.28773043613925109</c:v>
                </c:pt>
                <c:pt idx="12" formatCode="0.00E+00">
                  <c:v>0.30669294337697894</c:v>
                </c:pt>
                <c:pt idx="13" formatCode="0.00E+00">
                  <c:v>0.32365540966557982</c:v>
                </c:pt>
                <c:pt idx="14" formatCode="0.00E+00">
                  <c:v>0.33876113423788412</c:v>
                </c:pt>
                <c:pt idx="15" formatCode="0.00E+00">
                  <c:v>0.35216522548853341</c:v>
                </c:pt>
                <c:pt idx="16" formatCode="0.00E+00">
                  <c:v>0.3640251025649191</c:v>
                </c:pt>
                <c:pt idx="17" formatCode="0.00E+00">
                  <c:v>0.37449432612877959</c:v>
                </c:pt>
                <c:pt idx="18" formatCode="0.00E+00">
                  <c:v>0.38371877089896955</c:v>
                </c:pt>
                <c:pt idx="19" formatCode="0.00E+00">
                  <c:v>0.39183442839872729</c:v>
                </c:pt>
                <c:pt idx="20" formatCode="0.00E+00">
                  <c:v>0.39896632949780209</c:v>
                </c:pt>
                <c:pt idx="21" formatCode="0.00E+00">
                  <c:v>0.40522822215308685</c:v>
                </c:pt>
                <c:pt idx="22" formatCode="0.00E+00">
                  <c:v>0.41072274522876695</c:v>
                </c:pt>
                <c:pt idx="23" formatCode="0.00E+00">
                  <c:v>0.41554191545018743</c:v>
                </c:pt>
                <c:pt idx="24" formatCode="0.00E+00">
                  <c:v>0.41976779945832982</c:v>
                </c:pt>
                <c:pt idx="25" formatCode="0.00E+00">
                  <c:v>0.42347328243196636</c:v>
                </c:pt>
                <c:pt idx="26" formatCode="0.00E+00">
                  <c:v>0.42672287305980394</c:v>
                </c:pt>
                <c:pt idx="27" formatCode="0.00E+00">
                  <c:v>0.42957350486311857</c:v>
                </c:pt>
                <c:pt idx="28" formatCode="0.00E+00">
                  <c:v>0.43207530821125889</c:v>
                </c:pt>
                <c:pt idx="29" formatCode="0.00E+00">
                  <c:v>0.4342723374667502</c:v>
                </c:pt>
                <c:pt idx="30" formatCode="0.00E+00">
                  <c:v>0.43620324472675331</c:v>
                </c:pt>
                <c:pt idx="31" formatCode="0.00E+00">
                  <c:v>0.43790189643843264</c:v>
                </c:pt>
                <c:pt idx="32" formatCode="0.00E+00">
                  <c:v>0.43939793240627578</c:v>
                </c:pt>
                <c:pt idx="33" formatCode="0.00E+00">
                  <c:v>0.44071726880740669</c:v>
                </c:pt>
                <c:pt idx="34" formatCode="0.00E+00">
                  <c:v>0.44188254814069949</c:v>
                </c:pt>
                <c:pt idx="35" formatCode="0.00E+00">
                  <c:v>0.44291353977709602</c:v>
                </c:pt>
                <c:pt idx="36" formatCode="0.00E+00">
                  <c:v>0.44382749514037456</c:v>
                </c:pt>
                <c:pt idx="37" formatCode="0.00E+00">
                  <c:v>0.44463946164479051</c:v>
                </c:pt>
                <c:pt idx="38" formatCode="0.00E+00">
                  <c:v>0.44536255943941072</c:v>
                </c:pt>
                <c:pt idx="39" formatCode="0.00E+00">
                  <c:v>0.44600822482749092</c:v>
                </c:pt>
                <c:pt idx="40" formatCode="0.00E+00">
                  <c:v>0.4465864239774866</c:v>
                </c:pt>
                <c:pt idx="41" formatCode="0.00E+00">
                  <c:v>0.44710584026400396</c:v>
                </c:pt>
                <c:pt idx="42" formatCode="0.00E+00">
                  <c:v>0.44757403827867243</c:v>
                </c:pt>
                <c:pt idx="43" formatCode="0.00E+00">
                  <c:v>0.44799760726319321</c:v>
                </c:pt>
                <c:pt idx="44" formatCode="0.00E+00">
                  <c:v>0.4483822864306734</c:v>
                </c:pt>
                <c:pt idx="45" formatCode="0.00E+00">
                  <c:v>0.44873307438069593</c:v>
                </c:pt>
                <c:pt idx="46" formatCode="0.00E+00">
                  <c:v>0.44905432456649552</c:v>
                </c:pt>
                <c:pt idx="47" formatCode="0.00E+00">
                  <c:v>0.44934982854805477</c:v>
                </c:pt>
                <c:pt idx="48" formatCode="0.00E+00">
                  <c:v>0.44962288856301197</c:v>
                </c:pt>
                <c:pt idx="49" formatCode="0.00E+00">
                  <c:v>0.44987638076281433</c:v>
                </c:pt>
                <c:pt idx="50" formatCode="0.00E+00">
                  <c:v>0.45011281029926703</c:v>
                </c:pt>
                <c:pt idx="51" formatCode="0.00E+00">
                  <c:v>0.45033435930012639</c:v>
                </c:pt>
                <c:pt idx="52" formatCode="0.00E+00">
                  <c:v>0.45054292864506129</c:v>
                </c:pt>
                <c:pt idx="53" formatCode="0.00E+00">
                  <c:v>0.45074017433627456</c:v>
                </c:pt>
                <c:pt idx="54" formatCode="0.00E+00">
                  <c:v>0.45092753916208284</c:v>
                </c:pt>
                <c:pt idx="55" formatCode="0.00E+00">
                  <c:v>0.45110628025816119</c:v>
                </c:pt>
                <c:pt idx="56" formatCode="0.00E+00">
                  <c:v>0.45127749309882875</c:v>
                </c:pt>
                <c:pt idx="57" formatCode="0.00E+00">
                  <c:v>0.45144213237927222</c:v>
                </c:pt>
                <c:pt idx="58" formatCode="0.00E+00">
                  <c:v>0.45160103019203046</c:v>
                </c:pt>
                <c:pt idx="59" formatCode="0.00E+00">
                  <c:v>0.45175491184794137</c:v>
                </c:pt>
                <c:pt idx="60" formatCode="0.00E+00">
                  <c:v>0.45190440964791306</c:v>
                </c:pt>
                <c:pt idx="61" formatCode="0.00E+00">
                  <c:v>0.45205007487169602</c:v>
                </c:pt>
                <c:pt idx="62" formatCode="0.00E+00">
                  <c:v>0.45219238821338853</c:v>
                </c:pt>
                <c:pt idx="63" formatCode="0.00E+00">
                  <c:v>0.4523317688679156</c:v>
                </c:pt>
                <c:pt idx="64" formatCode="0.00E+00">
                  <c:v>0.45246858244120564</c:v>
                </c:pt>
                <c:pt idx="65" formatCode="0.00E+00">
                  <c:v>0.45260314783940497</c:v>
                </c:pt>
                <c:pt idx="66" formatCode="0.00E+00">
                  <c:v>0.45273574326533683</c:v>
                </c:pt>
                <c:pt idx="67" formatCode="0.00E+00">
                  <c:v>0.45286661144415691</c:v>
                </c:pt>
                <c:pt idx="68" formatCode="0.00E+00">
                  <c:v>0.45299596417219751</c:v>
                </c:pt>
                <c:pt idx="69" formatCode="0.00E+00">
                  <c:v>0.45312398628014972</c:v>
                </c:pt>
                <c:pt idx="70" formatCode="0.00E+00">
                  <c:v>0.45325083908617153</c:v>
                </c:pt>
                <c:pt idx="71" formatCode="0.00E+00">
                  <c:v>0.45337666340355981</c:v>
                </c:pt>
                <c:pt idx="72" formatCode="0.00E+00">
                  <c:v>0.45350158216180725</c:v>
                </c:pt>
                <c:pt idx="73" formatCode="0.00E+00">
                  <c:v>0.45362570269086849</c:v>
                </c:pt>
                <c:pt idx="74" formatCode="0.00E+00">
                  <c:v>0.45374911871202772</c:v>
                </c:pt>
                <c:pt idx="75" formatCode="0.00E+00">
                  <c:v>0.45387191207249949</c:v>
                </c:pt>
                <c:pt idx="76" formatCode="0.00E+00">
                  <c:v>0.45399415425887057</c:v>
                </c:pt>
                <c:pt idx="77" formatCode="0.00E+00">
                  <c:v>0.45411590771532673</c:v>
                </c:pt>
                <c:pt idx="78" formatCode="0.00E+00">
                  <c:v>0.45423722699434033</c:v>
                </c:pt>
                <c:pt idx="79" formatCode="0.00E+00">
                  <c:v>0.45435815975844973</c:v>
                </c:pt>
                <c:pt idx="80" formatCode="0.00E+00">
                  <c:v>0.4544787476560701</c:v>
                </c:pt>
                <c:pt idx="81" formatCode="0.00E+00">
                  <c:v>0.45459902708373856</c:v>
                </c:pt>
                <c:pt idx="82" formatCode="0.00E+00">
                  <c:v>0.45471902985205365</c:v>
                </c:pt>
                <c:pt idx="83" formatCode="0.00E+00">
                  <c:v>0.45483878376611231</c:v>
                </c:pt>
                <c:pt idx="84" formatCode="0.00E+00">
                  <c:v>0.45495831313257334</c:v>
                </c:pt>
                <c:pt idx="85" formatCode="0.00E+00">
                  <c:v>0.45507763920194033</c:v>
                </c:pt>
                <c:pt idx="86" formatCode="0.00E+00">
                  <c:v>0.45519678055415691</c:v>
                </c:pt>
                <c:pt idx="87" formatCode="0.00E+00">
                  <c:v>0.45531575343603348</c:v>
                </c:pt>
                <c:pt idx="88" formatCode="0.00E+00">
                  <c:v>0.45543457205514265</c:v>
                </c:pt>
                <c:pt idx="89" formatCode="0.00E+00">
                  <c:v>0.45555324883703729</c:v>
                </c:pt>
                <c:pt idx="90" formatCode="0.00E+00">
                  <c:v>0.45567179464910346</c:v>
                </c:pt>
                <c:pt idx="91" formatCode="0.00E+00">
                  <c:v>0.45579021899673783</c:v>
                </c:pt>
                <c:pt idx="92" formatCode="0.00E+00">
                  <c:v>0.45590853019448974</c:v>
                </c:pt>
                <c:pt idx="93" formatCode="0.00E+00">
                  <c:v>0.45602673551556827</c:v>
                </c:pt>
                <c:pt idx="94" formatCode="0.00E+00">
                  <c:v>0.45614484132233285</c:v>
                </c:pt>
                <c:pt idx="95" formatCode="0.00E+00">
                  <c:v>0.45626285318044346</c:v>
                </c:pt>
                <c:pt idx="96" formatCode="0.00E+00">
                  <c:v>0.456380775958937</c:v>
                </c:pt>
                <c:pt idx="97" formatCode="0.00E+00">
                  <c:v>0.45649861391661373</c:v>
                </c:pt>
                <c:pt idx="98" formatCode="0.00E+00">
                  <c:v>0.45661637077931244</c:v>
                </c:pt>
                <c:pt idx="99" formatCode="0.00E+00">
                  <c:v>0.45673404980576099</c:v>
                </c:pt>
                <c:pt idx="100" formatCode="0.00E+00">
                  <c:v>0.45685165384606807</c:v>
                </c:pt>
                <c:pt idx="101" formatCode="0.00E+00">
                  <c:v>0.45696918539235898</c:v>
                </c:pt>
                <c:pt idx="102" formatCode="0.00E+00">
                  <c:v>0.45708664662418658</c:v>
                </c:pt>
                <c:pt idx="103" formatCode="0.00E+00">
                  <c:v>0.45720403944643728</c:v>
                </c:pt>
                <c:pt idx="104" formatCode="0.00E+00">
                  <c:v>0.45732136552438751</c:v>
                </c:pt>
                <c:pt idx="105" formatCode="0.00E+00">
                  <c:v>0.4574386263125424</c:v>
                </c:pt>
                <c:pt idx="106" formatCode="0.00E+00">
                  <c:v>0.45755582308160242</c:v>
                </c:pt>
                <c:pt idx="107" formatCode="0.00E+00">
                  <c:v>0.45767295694094362</c:v>
                </c:pt>
                <c:pt idx="108" formatCode="0.00E+00">
                  <c:v>0.45779002885837444</c:v>
                </c:pt>
                <c:pt idx="109" formatCode="0.00E+00">
                  <c:v>0.45790703967810797</c:v>
                </c:pt>
                <c:pt idx="110" formatCode="0.00E+00">
                  <c:v>0.4580239901358924</c:v>
                </c:pt>
                <c:pt idx="111" formatCode="0.00E+00">
                  <c:v>0.45814088087211396</c:v>
                </c:pt>
                <c:pt idx="112" formatCode="0.00E+00">
                  <c:v>0.45825771244398283</c:v>
                </c:pt>
                <c:pt idx="113" formatCode="0.00E+00">
                  <c:v>0.45837448533564124</c:v>
                </c:pt>
                <c:pt idx="114" formatCode="0.00E+00">
                  <c:v>0.45849119996715321</c:v>
                </c:pt>
                <c:pt idx="115" formatCode="0.00E+00">
                  <c:v>0.45860785670234261</c:v>
                </c:pt>
                <c:pt idx="116" formatCode="0.00E+00">
                  <c:v>0.45872445585590305</c:v>
                </c:pt>
                <c:pt idx="117" formatCode="0.00E+00">
                  <c:v>0.45884099769924919</c:v>
                </c:pt>
                <c:pt idx="118" formatCode="0.00E+00">
                  <c:v>0.45895748246576434</c:v>
                </c:pt>
                <c:pt idx="119" formatCode="0.00E+00">
                  <c:v>0.45907391035602452</c:v>
                </c:pt>
                <c:pt idx="120" formatCode="0.00E+00">
                  <c:v>0.45919028154099584</c:v>
                </c:pt>
                <c:pt idx="121" formatCode="0.00E+00">
                  <c:v>0.45930659616626651</c:v>
                </c:pt>
                <c:pt idx="122" formatCode="0.00E+00">
                  <c:v>0.45942285435501079</c:v>
                </c:pt>
                <c:pt idx="123" formatCode="0.00E+00">
                  <c:v>0.4595390562105422</c:v>
                </c:pt>
                <c:pt idx="124" formatCode="0.00E+00">
                  <c:v>0.45965520181904757</c:v>
                </c:pt>
                <c:pt idx="125" formatCode="0.00E+00">
                  <c:v>0.45977129125144384</c:v>
                </c:pt>
                <c:pt idx="126" formatCode="0.00E+00">
                  <c:v>0.45988732456528891</c:v>
                </c:pt>
                <c:pt idx="127" formatCode="0.00E+00">
                  <c:v>0.4600033018066424</c:v>
                </c:pt>
                <c:pt idx="128" formatCode="0.00E+00">
                  <c:v>0.46011922301100394</c:v>
                </c:pt>
                <c:pt idx="129" formatCode="0.00E+00">
                  <c:v>0.46023508820489772</c:v>
                </c:pt>
                <c:pt idx="130" formatCode="0.00E+00">
                  <c:v>0.46035089740735813</c:v>
                </c:pt>
                <c:pt idx="131" formatCode="0.00E+00">
                  <c:v>0.460466650629757</c:v>
                </c:pt>
                <c:pt idx="132" formatCode="0.00E+00">
                  <c:v>0.46058234787811164</c:v>
                </c:pt>
                <c:pt idx="133" formatCode="0.00E+00">
                  <c:v>0.46069798915230759</c:v>
                </c:pt>
                <c:pt idx="134" formatCode="0.00E+00">
                  <c:v>0.46081357444816606</c:v>
                </c:pt>
                <c:pt idx="135" formatCode="0.00E+00">
                  <c:v>0.46092910375688301</c:v>
                </c:pt>
                <c:pt idx="136" formatCode="0.00E+00">
                  <c:v>0.461044577066405</c:v>
                </c:pt>
                <c:pt idx="137" formatCode="0.00E+00">
                  <c:v>0.46115999436122468</c:v>
                </c:pt>
                <c:pt idx="138" formatCode="0.00E+00">
                  <c:v>0.46127535562317773</c:v>
                </c:pt>
                <c:pt idx="139" formatCode="0.00E+00">
                  <c:v>0.46139066083143571</c:v>
                </c:pt>
                <c:pt idx="140" formatCode="0.00E+00">
                  <c:v>0.46150590996330371</c:v>
                </c:pt>
                <c:pt idx="141" formatCode="0.00E+00">
                  <c:v>0.46162110299381182</c:v>
                </c:pt>
                <c:pt idx="142" formatCode="0.00E+00">
                  <c:v>0.46173623989659385</c:v>
                </c:pt>
                <c:pt idx="143" formatCode="0.00E+00">
                  <c:v>0.46185132064384316</c:v>
                </c:pt>
                <c:pt idx="144" formatCode="0.00E+00">
                  <c:v>0.46196634520622903</c:v>
                </c:pt>
                <c:pt idx="145" formatCode="0.00E+00">
                  <c:v>0.4620813135534303</c:v>
                </c:pt>
                <c:pt idx="146" formatCode="0.00E+00">
                  <c:v>0.46219622565417029</c:v>
                </c:pt>
                <c:pt idx="147" formatCode="0.00E+00">
                  <c:v>0.46231108147614031</c:v>
                </c:pt>
                <c:pt idx="148" formatCode="0.00E+00">
                  <c:v>0.46242588098649418</c:v>
                </c:pt>
                <c:pt idx="149" formatCode="0.00E+00">
                  <c:v>0.46254062415144559</c:v>
                </c:pt>
                <c:pt idx="150" formatCode="0.00E+00">
                  <c:v>0.46265531093684176</c:v>
                </c:pt>
                <c:pt idx="151" formatCode="0.00E+00">
                  <c:v>0.46276994130788229</c:v>
                </c:pt>
                <c:pt idx="152" formatCode="0.00E+00">
                  <c:v>0.46288451522943863</c:v>
                </c:pt>
                <c:pt idx="153" formatCode="0.00E+00">
                  <c:v>0.46299903266571357</c:v>
                </c:pt>
                <c:pt idx="154" formatCode="0.00E+00">
                  <c:v>0.46311349358091508</c:v>
                </c:pt>
                <c:pt idx="155" formatCode="0.00E+00">
                  <c:v>0.46322789793880614</c:v>
                </c:pt>
                <c:pt idx="156" formatCode="0.00E+00">
                  <c:v>0.46334224570278598</c:v>
                </c:pt>
                <c:pt idx="157" formatCode="0.00E+00">
                  <c:v>0.46345653683595772</c:v>
                </c:pt>
                <c:pt idx="158" formatCode="0.00E+00">
                  <c:v>0.46357077130168034</c:v>
                </c:pt>
                <c:pt idx="159" formatCode="0.00E+00">
                  <c:v>0.46368494906252677</c:v>
                </c:pt>
                <c:pt idx="160" formatCode="0.00E+00">
                  <c:v>0.46379907008132337</c:v>
                </c:pt>
                <c:pt idx="161" formatCode="0.00E+00">
                  <c:v>0.46391313432070491</c:v>
                </c:pt>
                <c:pt idx="162" formatCode="0.00E+00">
                  <c:v>0.4640271417430028</c:v>
                </c:pt>
                <c:pt idx="163" formatCode="0.00E+00">
                  <c:v>0.46414109231069517</c:v>
                </c:pt>
                <c:pt idx="164" formatCode="0.00E+00">
                  <c:v>0.46425498598608411</c:v>
                </c:pt>
                <c:pt idx="165" formatCode="0.00E+00">
                  <c:v>0.46436882273113028</c:v>
                </c:pt>
                <c:pt idx="166" formatCode="0.00E+00">
                  <c:v>0.46448260250820617</c:v>
                </c:pt>
                <c:pt idx="167" formatCode="0.00E+00">
                  <c:v>0.46459632527937983</c:v>
                </c:pt>
                <c:pt idx="168" formatCode="0.00E+00">
                  <c:v>0.46470999100671673</c:v>
                </c:pt>
                <c:pt idx="169" formatCode="0.00E+00">
                  <c:v>0.46482359965218245</c:v>
                </c:pt>
                <c:pt idx="170" formatCode="0.00E+00">
                  <c:v>0.46493715117765949</c:v>
                </c:pt>
                <c:pt idx="171" formatCode="0.00E+00">
                  <c:v>0.46505064554525904</c:v>
                </c:pt>
                <c:pt idx="172" formatCode="0.00E+00">
                  <c:v>0.46516408271683662</c:v>
                </c:pt>
                <c:pt idx="173" formatCode="0.00E+00">
                  <c:v>0.46527746265433195</c:v>
                </c:pt>
                <c:pt idx="174" formatCode="0.00E+00">
                  <c:v>0.46539078531965844</c:v>
                </c:pt>
                <c:pt idx="175" formatCode="0.00E+00">
                  <c:v>0.46550405067475387</c:v>
                </c:pt>
                <c:pt idx="176" formatCode="0.00E+00">
                  <c:v>0.46561725868148063</c:v>
                </c:pt>
                <c:pt idx="177" formatCode="0.00E+00">
                  <c:v>0.46573040930168663</c:v>
                </c:pt>
                <c:pt idx="178" formatCode="0.00E+00">
                  <c:v>0.46584350249735512</c:v>
                </c:pt>
                <c:pt idx="179" formatCode="0.00E+00">
                  <c:v>0.46595653823043454</c:v>
                </c:pt>
                <c:pt idx="180" formatCode="0.00E+00">
                  <c:v>0.46606951646269773</c:v>
                </c:pt>
                <c:pt idx="181" formatCode="0.00E+00">
                  <c:v>0.46618243715616325</c:v>
                </c:pt>
                <c:pt idx="182" formatCode="0.00E+00">
                  <c:v>0.46629530027266275</c:v>
                </c:pt>
                <c:pt idx="183" formatCode="0.00E+00">
                  <c:v>0.4664081057741169</c:v>
                </c:pt>
                <c:pt idx="184" formatCode="0.00E+00">
                  <c:v>0.46652085362256868</c:v>
                </c:pt>
                <c:pt idx="185" formatCode="0.00E+00">
                  <c:v>0.46663354377996685</c:v>
                </c:pt>
                <c:pt idx="186" formatCode="0.00E+00">
                  <c:v>0.46674617620813469</c:v>
                </c:pt>
                <c:pt idx="187" formatCode="0.00E+00">
                  <c:v>0.46685875086927675</c:v>
                </c:pt>
                <c:pt idx="188" formatCode="0.00E+00">
                  <c:v>0.46697126772523362</c:v>
                </c:pt>
                <c:pt idx="189" formatCode="0.00E+00">
                  <c:v>0.46708372673798154</c:v>
                </c:pt>
                <c:pt idx="190" formatCode="0.00E+00">
                  <c:v>0.46719612786960873</c:v>
                </c:pt>
                <c:pt idx="191" formatCode="0.00E+00">
                  <c:v>0.46730847108215073</c:v>
                </c:pt>
                <c:pt idx="192" formatCode="0.00E+00">
                  <c:v>0.46742075633764735</c:v>
                </c:pt>
                <c:pt idx="193" formatCode="0.00E+00">
                  <c:v>0.46753298359823964</c:v>
                </c:pt>
                <c:pt idx="194" formatCode="0.00E+00">
                  <c:v>0.46764515282586178</c:v>
                </c:pt>
                <c:pt idx="195" formatCode="0.00E+00">
                  <c:v>0.46775726398275946</c:v>
                </c:pt>
                <c:pt idx="196" formatCode="0.00E+00">
                  <c:v>0.46786931703095413</c:v>
                </c:pt>
                <c:pt idx="197" formatCode="0.00E+00">
                  <c:v>0.46798131193257086</c:v>
                </c:pt>
                <c:pt idx="198" formatCode="0.00E+00">
                  <c:v>0.46809324864996393</c:v>
                </c:pt>
                <c:pt idx="199" formatCode="0.00E+00">
                  <c:v>0.46820512714500517</c:v>
                </c:pt>
                <c:pt idx="200" formatCode="0.00E+00">
                  <c:v>0.46831694738012769</c:v>
                </c:pt>
                <c:pt idx="201" formatCode="0.00E+00">
                  <c:v>0.46842870931745961</c:v>
                </c:pt>
                <c:pt idx="202" formatCode="0.00E+00">
                  <c:v>0.46854041291916737</c:v>
                </c:pt>
                <c:pt idx="203" formatCode="0.00E+00">
                  <c:v>0.46865205814763766</c:v>
                </c:pt>
                <c:pt idx="204" formatCode="0.00E+00">
                  <c:v>0.46876364496496287</c:v>
                </c:pt>
                <c:pt idx="205" formatCode="0.00E+00">
                  <c:v>0.46887517333356438</c:v>
                </c:pt>
                <c:pt idx="206" formatCode="0.00E+00">
                  <c:v>0.46898664321565886</c:v>
                </c:pt>
                <c:pt idx="207" formatCode="0.00E+00">
                  <c:v>0.46909805457362713</c:v>
                </c:pt>
                <c:pt idx="208" formatCode="0.00E+00">
                  <c:v>0.46920940736984335</c:v>
                </c:pt>
                <c:pt idx="209" formatCode="0.00E+00">
                  <c:v>0.46932070156648475</c:v>
                </c:pt>
                <c:pt idx="210" formatCode="0.00E+00">
                  <c:v>0.46943193712609038</c:v>
                </c:pt>
                <c:pt idx="211" formatCode="0.00E+00">
                  <c:v>0.46954311401102178</c:v>
                </c:pt>
                <c:pt idx="212" formatCode="0.00E+00">
                  <c:v>0.46965423218368479</c:v>
                </c:pt>
                <c:pt idx="213" formatCode="0.00E+00">
                  <c:v>0.46976529160652064</c:v>
                </c:pt>
                <c:pt idx="214" formatCode="0.00E+00">
                  <c:v>0.46987629224195476</c:v>
                </c:pt>
                <c:pt idx="215" formatCode="0.00E+00">
                  <c:v>0.46998723405253823</c:v>
                </c:pt>
                <c:pt idx="216" formatCode="0.00E+00">
                  <c:v>0.47009811700069265</c:v>
                </c:pt>
                <c:pt idx="217" formatCode="0.00E+00">
                  <c:v>0.47020894104901406</c:v>
                </c:pt>
                <c:pt idx="218" formatCode="0.00E+00">
                  <c:v>0.47031970616005503</c:v>
                </c:pt>
                <c:pt idx="219" formatCode="0.00E+00">
                  <c:v>0.47043041229604893</c:v>
                </c:pt>
                <c:pt idx="220" formatCode="0.00E+00">
                  <c:v>0.47054105941995478</c:v>
                </c:pt>
                <c:pt idx="221" formatCode="0.00E+00">
                  <c:v>0.47065164749406024</c:v>
                </c:pt>
                <c:pt idx="222" formatCode="0.00E+00">
                  <c:v>0.47076217648127394</c:v>
                </c:pt>
                <c:pt idx="223" formatCode="0.00E+00">
                  <c:v>0.47087264634403198</c:v>
                </c:pt>
                <c:pt idx="224" formatCode="0.00E+00">
                  <c:v>0.47098305704498866</c:v>
                </c:pt>
                <c:pt idx="225" formatCode="0.00E+00">
                  <c:v>0.47109340854693255</c:v>
                </c:pt>
                <c:pt idx="226" formatCode="0.00E+00">
                  <c:v>0.47120370081238921</c:v>
                </c:pt>
                <c:pt idx="227" formatCode="0.00E+00">
                  <c:v>0.47131393380418057</c:v>
                </c:pt>
                <c:pt idx="228" formatCode="0.00E+00">
                  <c:v>0.47142410748499924</c:v>
                </c:pt>
                <c:pt idx="229" formatCode="0.00E+00">
                  <c:v>0.47153422181757315</c:v>
                </c:pt>
                <c:pt idx="230" formatCode="0.00E+00">
                  <c:v>0.47164427676470377</c:v>
                </c:pt>
                <c:pt idx="231" formatCode="0.00E+00">
                  <c:v>0.4717542722891151</c:v>
                </c:pt>
                <c:pt idx="232" formatCode="0.00E+00">
                  <c:v>0.47186420835365328</c:v>
                </c:pt>
                <c:pt idx="233" formatCode="0.00E+00">
                  <c:v>0.47197408492117154</c:v>
                </c:pt>
                <c:pt idx="234" formatCode="0.00E+00">
                  <c:v>0.47208390195443717</c:v>
                </c:pt>
                <c:pt idx="235" formatCode="0.00E+00">
                  <c:v>0.47219365941637836</c:v>
                </c:pt>
                <c:pt idx="236" formatCode="0.00E+00">
                  <c:v>0.4723033572698237</c:v>
                </c:pt>
                <c:pt idx="237" formatCode="0.00E+00">
                  <c:v>0.4724129954777524</c:v>
                </c:pt>
                <c:pt idx="238" formatCode="0.00E+00">
                  <c:v>0.47252257400308256</c:v>
                </c:pt>
                <c:pt idx="239" formatCode="0.00E+00">
                  <c:v>0.47263209280872842</c:v>
                </c:pt>
                <c:pt idx="240" formatCode="0.00E+00">
                  <c:v>0.47274155185755368</c:v>
                </c:pt>
                <c:pt idx="241" formatCode="0.00E+00">
                  <c:v>0.47285095111275133</c:v>
                </c:pt>
                <c:pt idx="242" formatCode="0.00E+00">
                  <c:v>0.47296029053718636</c:v>
                </c:pt>
                <c:pt idx="243" formatCode="0.00E+00">
                  <c:v>0.47306957009382089</c:v>
                </c:pt>
                <c:pt idx="244" formatCode="0.00E+00">
                  <c:v>0.47317878974588284</c:v>
                </c:pt>
                <c:pt idx="245" formatCode="0.00E+00">
                  <c:v>0.47328794945626657</c:v>
                </c:pt>
                <c:pt idx="246" formatCode="0.00E+00">
                  <c:v>0.47339704918809716</c:v>
                </c:pt>
                <c:pt idx="247" formatCode="0.00E+00">
                  <c:v>0.47350608890459905</c:v>
                </c:pt>
                <c:pt idx="248" formatCode="0.00E+00">
                  <c:v>0.47361506856875685</c:v>
                </c:pt>
                <c:pt idx="249" formatCode="0.00E+00">
                  <c:v>0.47372398814372457</c:v>
                </c:pt>
                <c:pt idx="250" formatCode="0.00E+00">
                  <c:v>0.47383284759270378</c:v>
                </c:pt>
                <c:pt idx="251" formatCode="0.00E+00">
                  <c:v>0.47394164687879947</c:v>
                </c:pt>
                <c:pt idx="252" formatCode="0.00E+00">
                  <c:v>0.47405038596535604</c:v>
                </c:pt>
                <c:pt idx="253" formatCode="0.00E+00">
                  <c:v>0.4741590648155054</c:v>
                </c:pt>
                <c:pt idx="254" formatCode="0.00E+00">
                  <c:v>0.47426768339243158</c:v>
                </c:pt>
                <c:pt idx="255" formatCode="0.00E+00">
                  <c:v>0.47437624165949921</c:v>
                </c:pt>
                <c:pt idx="256" formatCode="0.00E+00">
                  <c:v>0.47448473957990256</c:v>
                </c:pt>
                <c:pt idx="257" formatCode="0.00E+00">
                  <c:v>0.47459317711701515</c:v>
                </c:pt>
                <c:pt idx="258" formatCode="0.00E+00">
                  <c:v>0.47470155423413019</c:v>
                </c:pt>
                <c:pt idx="259" formatCode="0.00E+00">
                  <c:v>0.47480987089461224</c:v>
                </c:pt>
                <c:pt idx="260" formatCode="0.00E+00">
                  <c:v>0.47491812706179282</c:v>
                </c:pt>
                <c:pt idx="261" formatCode="0.00E+00">
                  <c:v>0.47502632269906792</c:v>
                </c:pt>
                <c:pt idx="262" formatCode="0.00E+00">
                  <c:v>0.47513445776979596</c:v>
                </c:pt>
                <c:pt idx="263" formatCode="0.00E+00">
                  <c:v>0.47524253223753116</c:v>
                </c:pt>
                <c:pt idx="264" formatCode="0.00E+00">
                  <c:v>0.47535054606553734</c:v>
                </c:pt>
                <c:pt idx="265" formatCode="0.00E+00">
                  <c:v>0.47545849921733485</c:v>
                </c:pt>
                <c:pt idx="266" formatCode="0.00E+00">
                  <c:v>0.47556639165652176</c:v>
                </c:pt>
                <c:pt idx="267" formatCode="0.00E+00">
                  <c:v>0.4756742233464451</c:v>
                </c:pt>
                <c:pt idx="268" formatCode="0.00E+00">
                  <c:v>0.4757819942506481</c:v>
                </c:pt>
                <c:pt idx="269" formatCode="0.00E+00">
                  <c:v>0.47588970433279387</c:v>
                </c:pt>
                <c:pt idx="270" formatCode="0.00E+00">
                  <c:v>0.47599735355637424</c:v>
                </c:pt>
                <c:pt idx="271" formatCode="0.00E+00">
                  <c:v>0.47610494188491748</c:v>
                </c:pt>
                <c:pt idx="272" formatCode="0.00E+00">
                  <c:v>0.47621246928207439</c:v>
                </c:pt>
                <c:pt idx="273" formatCode="0.00E+00">
                  <c:v>0.47631993571146147</c:v>
                </c:pt>
                <c:pt idx="274" formatCode="0.00E+00">
                  <c:v>0.47642734113671203</c:v>
                </c:pt>
                <c:pt idx="275" formatCode="0.00E+00">
                  <c:v>0.47653468552160849</c:v>
                </c:pt>
                <c:pt idx="276" formatCode="0.00E+00">
                  <c:v>0.47664196882965321</c:v>
                </c:pt>
                <c:pt idx="277" formatCode="0.00E+00">
                  <c:v>0.476749191024609</c:v>
                </c:pt>
                <c:pt idx="278" formatCode="0.00E+00">
                  <c:v>0.47685635207018612</c:v>
                </c:pt>
                <c:pt idx="279" formatCode="0.00E+00">
                  <c:v>0.47696345193032041</c:v>
                </c:pt>
                <c:pt idx="280" formatCode="0.00E+00">
                  <c:v>0.47707049056850981</c:v>
                </c:pt>
                <c:pt idx="281" formatCode="0.00E+00">
                  <c:v>0.47717746794864679</c:v>
                </c:pt>
                <c:pt idx="282" formatCode="0.00E+00">
                  <c:v>0.47728438403454959</c:v>
                </c:pt>
                <c:pt idx="283" formatCode="0.00E+00">
                  <c:v>0.47739123879006606</c:v>
                </c:pt>
                <c:pt idx="284" formatCode="0.00E+00">
                  <c:v>0.47749803217902342</c:v>
                </c:pt>
                <c:pt idx="285" formatCode="0.00E+00">
                  <c:v>0.4776047641652304</c:v>
                </c:pt>
                <c:pt idx="286" formatCode="0.00E+00">
                  <c:v>0.47771143471266037</c:v>
                </c:pt>
                <c:pt idx="287" formatCode="0.00E+00">
                  <c:v>0.47781804378515663</c:v>
                </c:pt>
                <c:pt idx="288" formatCode="0.00E+00">
                  <c:v>0.47792459134667509</c:v>
                </c:pt>
                <c:pt idx="289" formatCode="0.00E+00">
                  <c:v>0.47803107736117872</c:v>
                </c:pt>
                <c:pt idx="290" formatCode="0.00E+00">
                  <c:v>0.47813750179259079</c:v>
                </c:pt>
                <c:pt idx="291" formatCode="0.00E+00">
                  <c:v>0.47824386460497897</c:v>
                </c:pt>
                <c:pt idx="292" formatCode="0.00E+00">
                  <c:v>0.47835016576231132</c:v>
                </c:pt>
                <c:pt idx="293" formatCode="0.00E+00">
                  <c:v>0.4784564052285592</c:v>
                </c:pt>
                <c:pt idx="294" formatCode="0.00E+00">
                  <c:v>0.47856258296783061</c:v>
                </c:pt>
                <c:pt idx="295" formatCode="0.00E+00">
                  <c:v>0.47866869894417208</c:v>
                </c:pt>
                <c:pt idx="296" formatCode="0.00E+00">
                  <c:v>0.47877475312179701</c:v>
                </c:pt>
                <c:pt idx="297" formatCode="0.00E+00">
                  <c:v>0.47888074546466358</c:v>
                </c:pt>
                <c:pt idx="298" formatCode="0.00E+00">
                  <c:v>0.47898667593695687</c:v>
                </c:pt>
                <c:pt idx="299" formatCode="0.00E+00">
                  <c:v>0.47909254450283068</c:v>
                </c:pt>
                <c:pt idx="300" formatCode="0.00E+00">
                  <c:v>0.47919835112645759</c:v>
                </c:pt>
                <c:pt idx="301" formatCode="0.00E+00">
                  <c:v>0.47930409577206967</c:v>
                </c:pt>
                <c:pt idx="302" formatCode="0.00E+00">
                  <c:v>0.47940977840377302</c:v>
                </c:pt>
                <c:pt idx="303" formatCode="0.00E+00">
                  <c:v>0.47951539898596318</c:v>
                </c:pt>
                <c:pt idx="304" formatCode="0.00E+00">
                  <c:v>0.47962095748275257</c:v>
                </c:pt>
                <c:pt idx="305" formatCode="0.00E+00">
                  <c:v>0.47972645385854162</c:v>
                </c:pt>
                <c:pt idx="306" formatCode="0.00E+00">
                  <c:v>0.47983188807749033</c:v>
                </c:pt>
                <c:pt idx="307" formatCode="0.00E+00">
                  <c:v>0.47993726010412707</c:v>
                </c:pt>
                <c:pt idx="308" formatCode="0.00E+00">
                  <c:v>0.48004256990254468</c:v>
                </c:pt>
                <c:pt idx="309" formatCode="0.00E+00">
                  <c:v>0.48014781743725804</c:v>
                </c:pt>
                <c:pt idx="310" formatCode="0.00E+00">
                  <c:v>0.48025300267261101</c:v>
                </c:pt>
                <c:pt idx="311" formatCode="0.00E+00">
                  <c:v>0.48035812557293667</c:v>
                </c:pt>
                <c:pt idx="312" formatCode="0.00E+00">
                  <c:v>0.48046318610277522</c:v>
                </c:pt>
                <c:pt idx="313" formatCode="0.00E+00">
                  <c:v>0.48056818422649322</c:v>
                </c:pt>
                <c:pt idx="314" formatCode="0.00E+00">
                  <c:v>0.4806731199086165</c:v>
                </c:pt>
                <c:pt idx="315" formatCode="0.00E+00">
                  <c:v>0.48077799311354219</c:v>
                </c:pt>
                <c:pt idx="316" formatCode="0.00E+00">
                  <c:v>0.48088280380582243</c:v>
                </c:pt>
                <c:pt idx="317" formatCode="0.00E+00">
                  <c:v>0.48098755195000648</c:v>
                </c:pt>
                <c:pt idx="318" formatCode="0.00E+00">
                  <c:v>0.48109223751060065</c:v>
                </c:pt>
                <c:pt idx="319" formatCode="0.00E+00">
                  <c:v>0.48119686045224658</c:v>
                </c:pt>
                <c:pt idx="320" formatCode="0.00E+00">
                  <c:v>0.48130142073939702</c:v>
                </c:pt>
                <c:pt idx="321" formatCode="0.00E+00">
                  <c:v>0.48140591833686558</c:v>
                </c:pt>
                <c:pt idx="322" formatCode="0.00E+00">
                  <c:v>0.48151035320907781</c:v>
                </c:pt>
                <c:pt idx="323" formatCode="0.00E+00">
                  <c:v>0.48161472532077926</c:v>
                </c:pt>
                <c:pt idx="324" formatCode="0.00E+00">
                  <c:v>0.48171903463659821</c:v>
                </c:pt>
                <c:pt idx="325" formatCode="0.00E+00">
                  <c:v>0.4818232811212792</c:v>
                </c:pt>
                <c:pt idx="326" formatCode="0.00E+00">
                  <c:v>0.48192746473949133</c:v>
                </c:pt>
                <c:pt idx="327" formatCode="0.00E+00">
                  <c:v>0.48203158545605673</c:v>
                </c:pt>
                <c:pt idx="328" formatCode="0.00E+00">
                  <c:v>0.48213564323562469</c:v>
                </c:pt>
                <c:pt idx="329" formatCode="0.00E+00">
                  <c:v>0.48223963804300013</c:v>
                </c:pt>
                <c:pt idx="330" formatCode="0.00E+00">
                  <c:v>0.48234356984307569</c:v>
                </c:pt>
                <c:pt idx="331" formatCode="0.00E+00">
                  <c:v>0.4824474386005177</c:v>
                </c:pt>
                <c:pt idx="332" formatCode="0.00E+00">
                  <c:v>0.48255124428023088</c:v>
                </c:pt>
                <c:pt idx="333" formatCode="0.00E+00">
                  <c:v>0.48265498684714897</c:v>
                </c:pt>
                <c:pt idx="334" formatCode="0.00E+00">
                  <c:v>0.48275866626597363</c:v>
                </c:pt>
                <c:pt idx="335" formatCode="0.00E+00">
                  <c:v>0.48286228250180985</c:v>
                </c:pt>
                <c:pt idx="336" formatCode="0.00E+00">
                  <c:v>0.48296583551950367</c:v>
                </c:pt>
                <c:pt idx="337" formatCode="0.00E+00">
                  <c:v>0.48306932528398289</c:v>
                </c:pt>
                <c:pt idx="338" formatCode="0.00E+00">
                  <c:v>0.48317275176020041</c:v>
                </c:pt>
                <c:pt idx="339" formatCode="0.00E+00">
                  <c:v>0.48327611491313072</c:v>
                </c:pt>
                <c:pt idx="340" formatCode="0.00E+00">
                  <c:v>0.48337941470785206</c:v>
                </c:pt>
                <c:pt idx="341" formatCode="0.00E+00">
                  <c:v>0.48348265110931715</c:v>
                </c:pt>
                <c:pt idx="342" formatCode="0.00E+00">
                  <c:v>0.48358582408262729</c:v>
                </c:pt>
                <c:pt idx="343" formatCode="0.00E+00">
                  <c:v>0.4836889335928406</c:v>
                </c:pt>
                <c:pt idx="344" formatCode="0.00E+00">
                  <c:v>0.48379197960502013</c:v>
                </c:pt>
                <c:pt idx="345" formatCode="0.00E+00">
                  <c:v>0.48389496208436072</c:v>
                </c:pt>
                <c:pt idx="346" formatCode="0.00E+00">
                  <c:v>0.4839978809958716</c:v>
                </c:pt>
                <c:pt idx="347" formatCode="0.00E+00">
                  <c:v>0.48410073630482914</c:v>
                </c:pt>
                <c:pt idx="348" formatCode="0.00E+00">
                  <c:v>0.48420352797643873</c:v>
                </c:pt>
                <c:pt idx="349" formatCode="0.00E+00">
                  <c:v>0.484306255975677</c:v>
                </c:pt>
                <c:pt idx="350" formatCode="0.00E+00">
                  <c:v>0.48440892026800297</c:v>
                </c:pt>
                <c:pt idx="351" formatCode="0.00E+00">
                  <c:v>0.48451152081856574</c:v>
                </c:pt>
                <c:pt idx="352" formatCode="0.00E+00">
                  <c:v>0.48461405759254794</c:v>
                </c:pt>
                <c:pt idx="353" formatCode="0.00E+00">
                  <c:v>0.48471653055541319</c:v>
                </c:pt>
                <c:pt idx="354" formatCode="0.00E+00">
                  <c:v>0.48481893967231526</c:v>
                </c:pt>
                <c:pt idx="355" formatCode="0.00E+00">
                  <c:v>0.48492128490856706</c:v>
                </c:pt>
                <c:pt idx="356" formatCode="0.00E+00">
                  <c:v>0.48502356622961496</c:v>
                </c:pt>
                <c:pt idx="357" formatCode="0.00E+00">
                  <c:v>0.48512578360076802</c:v>
                </c:pt>
                <c:pt idx="358" formatCode="0.00E+00">
                  <c:v>0.48522793698746919</c:v>
                </c:pt>
                <c:pt idx="359" formatCode="0.00E+00">
                  <c:v>0.4853300263550655</c:v>
                </c:pt>
                <c:pt idx="360" formatCode="0.00E+00">
                  <c:v>0.48543205166911679</c:v>
                </c:pt>
                <c:pt idx="361" formatCode="0.00E+00">
                  <c:v>0.48553401289486037</c:v>
                </c:pt>
                <c:pt idx="362" formatCode="0.00E+00">
                  <c:v>0.48563590999788753</c:v>
                </c:pt>
                <c:pt idx="363" formatCode="0.00E+00">
                  <c:v>0.48573774294375466</c:v>
                </c:pt>
                <c:pt idx="364" formatCode="0.00E+00">
                  <c:v>0.48583951169794809</c:v>
                </c:pt>
                <c:pt idx="365" formatCode="0.00E+00">
                  <c:v>0.48594121622589365</c:v>
                </c:pt>
                <c:pt idx="366" formatCode="0.00E+00">
                  <c:v>0.48604285649329987</c:v>
                </c:pt>
                <c:pt idx="367" formatCode="0.00E+00">
                  <c:v>0.48614443246565653</c:v>
                </c:pt>
                <c:pt idx="368" formatCode="0.00E+00">
                  <c:v>0.48624594410864258</c:v>
                </c:pt>
                <c:pt idx="369" formatCode="0.00E+00">
                  <c:v>0.48634739138776473</c:v>
                </c:pt>
                <c:pt idx="370" formatCode="0.00E+00">
                  <c:v>0.48644877426875727</c:v>
                </c:pt>
                <c:pt idx="371" formatCode="0.00E+00">
                  <c:v>0.48655009271729899</c:v>
                </c:pt>
                <c:pt idx="372" formatCode="0.00E+00">
                  <c:v>0.48665134669910404</c:v>
                </c:pt>
                <c:pt idx="373" formatCode="0.00E+00">
                  <c:v>0.48675253617970921</c:v>
                </c:pt>
                <c:pt idx="374" formatCode="0.00E+00">
                  <c:v>0.48685366112508116</c:v>
                </c:pt>
                <c:pt idx="375" formatCode="0.00E+00">
                  <c:v>0.48695472150080615</c:v>
                </c:pt>
                <c:pt idx="376" formatCode="0.00E+00">
                  <c:v>0.4870557172727259</c:v>
                </c:pt>
                <c:pt idx="377" formatCode="0.00E+00">
                  <c:v>0.48715664840661099</c:v>
                </c:pt>
                <c:pt idx="378" formatCode="0.00E+00">
                  <c:v>0.48725751486829422</c:v>
                </c:pt>
                <c:pt idx="379" formatCode="0.00E+00">
                  <c:v>0.487358316623621</c:v>
                </c:pt>
                <c:pt idx="380" formatCode="0.00E+00">
                  <c:v>0.48745905363844622</c:v>
                </c:pt>
                <c:pt idx="381" formatCode="0.00E+00">
                  <c:v>0.4875597258787161</c:v>
                </c:pt>
                <c:pt idx="382" formatCode="0.00E+00">
                  <c:v>0.48766033331020736</c:v>
                </c:pt>
                <c:pt idx="383" formatCode="0.00E+00">
                  <c:v>0.48776087589888156</c:v>
                </c:pt>
                <c:pt idx="384" formatCode="0.00E+00">
                  <c:v>0.48786135361077515</c:v>
                </c:pt>
                <c:pt idx="385" formatCode="0.00E+00">
                  <c:v>0.48796176641178235</c:v>
                </c:pt>
                <c:pt idx="386" formatCode="0.00E+00">
                  <c:v>0.4880621142679239</c:v>
                </c:pt>
                <c:pt idx="387" formatCode="0.00E+00">
                  <c:v>0.48816239714516263</c:v>
                </c:pt>
                <c:pt idx="388" formatCode="0.00E+00">
                  <c:v>0.48826261500965934</c:v>
                </c:pt>
                <c:pt idx="389" formatCode="0.00E+00">
                  <c:v>0.48836276782729154</c:v>
                </c:pt>
                <c:pt idx="390" formatCode="0.00E+00">
                  <c:v>0.48846285556431024</c:v>
                </c:pt>
                <c:pt idx="391" formatCode="0.00E+00">
                  <c:v>0.48856287818667077</c:v>
                </c:pt>
                <c:pt idx="392" formatCode="0.00E+00">
                  <c:v>0.48866283566056695</c:v>
                </c:pt>
                <c:pt idx="393" formatCode="0.00E+00">
                  <c:v>0.48876272795215042</c:v>
                </c:pt>
                <c:pt idx="394" formatCode="0.00E+00">
                  <c:v>0.48886255502753734</c:v>
                </c:pt>
                <c:pt idx="395" formatCode="0.00E+00">
                  <c:v>0.48896231685297609</c:v>
                </c:pt>
                <c:pt idx="396" formatCode="0.00E+00">
                  <c:v>0.48906201339466576</c:v>
                </c:pt>
                <c:pt idx="397" formatCode="0.00E+00">
                  <c:v>0.48916164461872169</c:v>
                </c:pt>
                <c:pt idx="398" formatCode="0.00E+00">
                  <c:v>0.48926121049155363</c:v>
                </c:pt>
                <c:pt idx="399" formatCode="0.00E+00">
                  <c:v>0.4893607109793765</c:v>
                </c:pt>
                <c:pt idx="400" formatCode="0.00E+00">
                  <c:v>0.48946014604848104</c:v>
                </c:pt>
                <c:pt idx="401" formatCode="0.00E+00">
                  <c:v>0.48955951566518408</c:v>
                </c:pt>
                <c:pt idx="402" formatCode="0.00E+00">
                  <c:v>0.48965881979582249</c:v>
                </c:pt>
                <c:pt idx="403" formatCode="0.00E+00">
                  <c:v>0.48975805840675157</c:v>
                </c:pt>
                <c:pt idx="404" formatCode="0.00E+00">
                  <c:v>0.48985723146434196</c:v>
                </c:pt>
                <c:pt idx="405" formatCode="0.00E+00">
                  <c:v>0.48995633893505824</c:v>
                </c:pt>
                <c:pt idx="406" formatCode="0.00E+00">
                  <c:v>0.49005538078524291</c:v>
                </c:pt>
                <c:pt idx="407" formatCode="0.00E+00">
                  <c:v>0.49015435698141646</c:v>
                </c:pt>
                <c:pt idx="408" formatCode="0.00E+00">
                  <c:v>0.49025326749001036</c:v>
                </c:pt>
                <c:pt idx="409" formatCode="0.00E+00">
                  <c:v>0.49035211227754072</c:v>
                </c:pt>
                <c:pt idx="410" formatCode="0.00E+00">
                  <c:v>0.49045089131051411</c:v>
                </c:pt>
                <c:pt idx="411" formatCode="0.00E+00">
                  <c:v>0.49054960455543106</c:v>
                </c:pt>
                <c:pt idx="412" formatCode="0.00E+00">
                  <c:v>0.49064825197894613</c:v>
                </c:pt>
                <c:pt idx="413" formatCode="0.00E+00">
                  <c:v>0.4907468335475651</c:v>
                </c:pt>
                <c:pt idx="414" formatCode="0.00E+00">
                  <c:v>0.49084534922786632</c:v>
                </c:pt>
                <c:pt idx="415" formatCode="0.00E+00">
                  <c:v>0.49094379898657126</c:v>
                </c:pt>
                <c:pt idx="416" formatCode="0.00E+00">
                  <c:v>0.4910421827901626</c:v>
                </c:pt>
                <c:pt idx="417" formatCode="0.00E+00">
                  <c:v>0.49114050060543951</c:v>
                </c:pt>
                <c:pt idx="418" formatCode="0.00E+00">
                  <c:v>0.49123875239911124</c:v>
                </c:pt>
                <c:pt idx="419" formatCode="0.00E+00">
                  <c:v>0.4913369381378101</c:v>
                </c:pt>
                <c:pt idx="420" formatCode="0.00E+00">
                  <c:v>0.49143505778830338</c:v>
                </c:pt>
                <c:pt idx="421" formatCode="0.00E+00">
                  <c:v>0.49153311131735222</c:v>
                </c:pt>
                <c:pt idx="422" formatCode="0.00E+00">
                  <c:v>0.49163109869171417</c:v>
                </c:pt>
                <c:pt idx="423" formatCode="0.00E+00">
                  <c:v>0.49172901987826145</c:v>
                </c:pt>
                <c:pt idx="424" formatCode="0.00E+00">
                  <c:v>0.49182687484372739</c:v>
                </c:pt>
                <c:pt idx="425" formatCode="0.00E+00">
                  <c:v>0.49192466355496339</c:v>
                </c:pt>
                <c:pt idx="426" formatCode="0.00E+00">
                  <c:v>0.49202238597880421</c:v>
                </c:pt>
                <c:pt idx="427" formatCode="0.00E+00">
                  <c:v>0.49212004208234689</c:v>
                </c:pt>
                <c:pt idx="428" formatCode="0.00E+00">
                  <c:v>0.4922176318322779</c:v>
                </c:pt>
                <c:pt idx="429" formatCode="0.00E+00">
                  <c:v>0.49231515519560787</c:v>
                </c:pt>
                <c:pt idx="430" formatCode="0.00E+00">
                  <c:v>0.49241261213930726</c:v>
                </c:pt>
                <c:pt idx="431" formatCode="0.00E+00">
                  <c:v>0.49251000263031025</c:v>
                </c:pt>
                <c:pt idx="432" formatCode="0.00E+00">
                  <c:v>0.4926073266356813</c:v>
                </c:pt>
                <c:pt idx="433" formatCode="0.00E+00">
                  <c:v>0.49270458412239621</c:v>
                </c:pt>
                <c:pt idx="434" formatCode="0.00E+00">
                  <c:v>0.49280177505747452</c:v>
                </c:pt>
                <c:pt idx="435" formatCode="0.00E+00">
                  <c:v>0.4928988994080914</c:v>
                </c:pt>
                <c:pt idx="436" formatCode="0.00E+00">
                  <c:v>0.49299595714123895</c:v>
                </c:pt>
                <c:pt idx="437" formatCode="0.00E+00">
                  <c:v>0.49309294822406924</c:v>
                </c:pt>
                <c:pt idx="438" formatCode="0.00E+00">
                  <c:v>0.49318987262363395</c:v>
                </c:pt>
                <c:pt idx="439" formatCode="0.00E+00">
                  <c:v>0.49328673030721359</c:v>
                </c:pt>
                <c:pt idx="440" formatCode="0.00E+00">
                  <c:v>0.49338352124193108</c:v>
                </c:pt>
                <c:pt idx="441" formatCode="0.00E+00">
                  <c:v>0.49348024539497048</c:v>
                </c:pt>
                <c:pt idx="442" formatCode="0.00E+00">
                  <c:v>0.49357690273352905</c:v>
                </c:pt>
                <c:pt idx="443" formatCode="0.00E+00">
                  <c:v>0.49367349322493326</c:v>
                </c:pt>
                <c:pt idx="444" formatCode="0.00E+00">
                  <c:v>0.49377001683638466</c:v>
                </c:pt>
                <c:pt idx="445" formatCode="0.00E+00">
                  <c:v>0.49386647353521318</c:v>
                </c:pt>
                <c:pt idx="446" formatCode="0.00E+00">
                  <c:v>0.49396286328870115</c:v>
                </c:pt>
                <c:pt idx="447" formatCode="0.00E+00">
                  <c:v>0.49405918606416971</c:v>
                </c:pt>
                <c:pt idx="448" formatCode="0.00E+00">
                  <c:v>0.49415544182905052</c:v>
                </c:pt>
                <c:pt idx="449" formatCode="0.00E+00">
                  <c:v>0.494251630550675</c:v>
                </c:pt>
                <c:pt idx="450" formatCode="0.00E+00">
                  <c:v>0.49434775219644433</c:v>
                </c:pt>
                <c:pt idx="451" formatCode="0.00E+00">
                  <c:v>0.49444380673381993</c:v>
                </c:pt>
                <c:pt idx="452" formatCode="0.00E+00">
                  <c:v>0.4945397941301195</c:v>
                </c:pt>
                <c:pt idx="453" formatCode="0.00E+00">
                  <c:v>0.49463571435292752</c:v>
                </c:pt>
                <c:pt idx="454" formatCode="0.00E+00">
                  <c:v>0.49473156736970636</c:v>
                </c:pt>
                <c:pt idx="455" formatCode="0.00E+00">
                  <c:v>0.49482735314796983</c:v>
                </c:pt>
                <c:pt idx="456" formatCode="0.00E+00">
                  <c:v>0.4949230716553138</c:v>
                </c:pt>
                <c:pt idx="457" formatCode="0.00E+00">
                  <c:v>0.49501872285921111</c:v>
                </c:pt>
                <c:pt idx="458" formatCode="0.00E+00">
                  <c:v>0.49511430672730067</c:v>
                </c:pt>
                <c:pt idx="459" formatCode="0.00E+00">
                  <c:v>0.49520982322709173</c:v>
                </c:pt>
                <c:pt idx="460" formatCode="0.00E+00">
                  <c:v>0.49530527232633109</c:v>
                </c:pt>
                <c:pt idx="461" formatCode="0.00E+00">
                  <c:v>0.49540065399262223</c:v>
                </c:pt>
                <c:pt idx="462" formatCode="0.00E+00">
                  <c:v>0.49549596819363745</c:v>
                </c:pt>
                <c:pt idx="463" formatCode="0.00E+00">
                  <c:v>0.49559121489706942</c:v>
                </c:pt>
                <c:pt idx="464" formatCode="0.00E+00">
                  <c:v>0.49568639407059134</c:v>
                </c:pt>
                <c:pt idx="465" formatCode="0.00E+00">
                  <c:v>0.49578150568201229</c:v>
                </c:pt>
                <c:pt idx="466" formatCode="0.00E+00">
                  <c:v>0.49587654969906575</c:v>
                </c:pt>
                <c:pt idx="467" formatCode="0.00E+00">
                  <c:v>0.4959715260895361</c:v>
                </c:pt>
                <c:pt idx="468" formatCode="0.00E+00">
                  <c:v>0.49606643482121282</c:v>
                </c:pt>
                <c:pt idx="469" formatCode="0.00E+00">
                  <c:v>0.49616127586188952</c:v>
                </c:pt>
                <c:pt idx="470" formatCode="0.00E+00">
                  <c:v>0.49625604917951738</c:v>
                </c:pt>
                <c:pt idx="471" formatCode="0.00E+00">
                  <c:v>0.49635075474195178</c:v>
                </c:pt>
                <c:pt idx="472" formatCode="0.00E+00">
                  <c:v>0.49644539251700504</c:v>
                </c:pt>
                <c:pt idx="473" formatCode="0.00E+00">
                  <c:v>0.49653996247268251</c:v>
                </c:pt>
                <c:pt idx="474" formatCode="0.00E+00">
                  <c:v>0.49663446457692428</c:v>
                </c:pt>
                <c:pt idx="475" formatCode="0.00E+00">
                  <c:v>0.49672889879761606</c:v>
                </c:pt>
                <c:pt idx="476" formatCode="0.00E+00">
                  <c:v>0.49682326510286279</c:v>
                </c:pt>
                <c:pt idx="477" formatCode="0.00E+00">
                  <c:v>0.49691756346053928</c:v>
                </c:pt>
                <c:pt idx="478" formatCode="0.00E+00">
                  <c:v>0.49701179383877925</c:v>
                </c:pt>
                <c:pt idx="479" formatCode="0.00E+00">
                  <c:v>0.49710595620563397</c:v>
                </c:pt>
                <c:pt idx="480" formatCode="0.00E+00">
                  <c:v>0.49720005052912314</c:v>
                </c:pt>
                <c:pt idx="481" formatCode="0.00E+00">
                  <c:v>0.49729407677742776</c:v>
                </c:pt>
                <c:pt idx="482" formatCode="0.00E+00">
                  <c:v>0.49738803491860312</c:v>
                </c:pt>
                <c:pt idx="483" formatCode="0.00E+00">
                  <c:v>0.49748192492086085</c:v>
                </c:pt>
                <c:pt idx="484" formatCode="0.00E+00">
                  <c:v>0.49757574675232041</c:v>
                </c:pt>
                <c:pt idx="485" formatCode="0.00E+00">
                  <c:v>0.49766950038117286</c:v>
                </c:pt>
                <c:pt idx="486" formatCode="0.00E+00">
                  <c:v>0.49776318577567147</c:v>
                </c:pt>
                <c:pt idx="487" formatCode="0.00E+00">
                  <c:v>0.49785680290404655</c:v>
                </c:pt>
                <c:pt idx="488" formatCode="0.00E+00">
                  <c:v>0.49795035173450974</c:v>
                </c:pt>
                <c:pt idx="489" formatCode="0.00E+00">
                  <c:v>0.49804383223552035</c:v>
                </c:pt>
                <c:pt idx="490" formatCode="0.00E+00">
                  <c:v>0.4981372443750704</c:v>
                </c:pt>
                <c:pt idx="491" formatCode="0.00E+00">
                  <c:v>0.49823058812173276</c:v>
                </c:pt>
                <c:pt idx="492" formatCode="0.00E+00">
                  <c:v>0.49832386344382468</c:v>
                </c:pt>
                <c:pt idx="493" formatCode="0.00E+00">
                  <c:v>0.49841707030970722</c:v>
                </c:pt>
                <c:pt idx="494" formatCode="0.00E+00">
                  <c:v>0.49851020868777962</c:v>
                </c:pt>
                <c:pt idx="495" formatCode="0.00E+00">
                  <c:v>0.49860327854636083</c:v>
                </c:pt>
                <c:pt idx="496" formatCode="0.00E+00">
                  <c:v>0.49869627985403897</c:v>
                </c:pt>
                <c:pt idx="497" formatCode="0.00E+00">
                  <c:v>0.4987892125792211</c:v>
                </c:pt>
                <c:pt idx="498" formatCode="0.00E+00">
                  <c:v>0.49888207669045787</c:v>
                </c:pt>
                <c:pt idx="499" formatCode="0.00E+00">
                  <c:v>0.49897487215616204</c:v>
                </c:pt>
                <c:pt idx="500" formatCode="0.00E+00">
                  <c:v>0.49906759894492619</c:v>
                </c:pt>
                <c:pt idx="501" formatCode="0.00E+00">
                  <c:v>0.49916025702531219</c:v>
                </c:pt>
                <c:pt idx="502" formatCode="0.00E+00">
                  <c:v>0.4992528463658536</c:v>
                </c:pt>
                <c:pt idx="503" formatCode="0.00E+00">
                  <c:v>0.49934536693528581</c:v>
                </c:pt>
                <c:pt idx="504" formatCode="0.00E+00">
                  <c:v>0.49943781870203008</c:v>
                </c:pt>
                <c:pt idx="505" formatCode="0.00E+00">
                  <c:v>0.49953020163491196</c:v>
                </c:pt>
                <c:pt idx="506" formatCode="0.00E+00">
                  <c:v>0.49962251570261773</c:v>
                </c:pt>
                <c:pt idx="507" formatCode="0.00E+00">
                  <c:v>0.4997147608736775</c:v>
                </c:pt>
                <c:pt idx="508" formatCode="0.00E+00">
                  <c:v>0.49980693711697144</c:v>
                </c:pt>
                <c:pt idx="509" formatCode="0.00E+00">
                  <c:v>0.49989904440115962</c:v>
                </c:pt>
                <c:pt idx="510" formatCode="0.00E+00">
                  <c:v>0.4999910826950848</c:v>
                </c:pt>
                <c:pt idx="511" formatCode="0.00E+00">
                  <c:v>0.5000830519674121</c:v>
                </c:pt>
                <c:pt idx="512" formatCode="0.00E+00">
                  <c:v>0.50017495218710017</c:v>
                </c:pt>
                <c:pt idx="513" formatCode="0.00E+00">
                  <c:v>0.5002667833228398</c:v>
                </c:pt>
                <c:pt idx="514" formatCode="0.00E+00">
                  <c:v>0.50035854534361157</c:v>
                </c:pt>
                <c:pt idx="515" formatCode="0.00E+00">
                  <c:v>0.50045023821823731</c:v>
                </c:pt>
                <c:pt idx="516" formatCode="0.00E+00">
                  <c:v>0.5005418619156613</c:v>
                </c:pt>
                <c:pt idx="517" formatCode="0.00E+00">
                  <c:v>0.50063341640474834</c:v>
                </c:pt>
                <c:pt idx="518" formatCode="0.00E+00">
                  <c:v>0.50072490165451722</c:v>
                </c:pt>
                <c:pt idx="519" formatCode="0.00E+00">
                  <c:v>0.50081631763386025</c:v>
                </c:pt>
                <c:pt idx="520" formatCode="0.00E+00">
                  <c:v>0.50090766431189293</c:v>
                </c:pt>
                <c:pt idx="521" formatCode="0.00E+00">
                  <c:v>0.50099894165755476</c:v>
                </c:pt>
                <c:pt idx="522" formatCode="0.00E+00">
                  <c:v>0.50109014963992804</c:v>
                </c:pt>
                <c:pt idx="523" formatCode="0.00E+00">
                  <c:v>0.50118128822803409</c:v>
                </c:pt>
                <c:pt idx="524" formatCode="0.00E+00">
                  <c:v>0.50127235739098952</c:v>
                </c:pt>
                <c:pt idx="525" formatCode="0.00E+00">
                  <c:v>0.5013633570979551</c:v>
                </c:pt>
                <c:pt idx="526" formatCode="0.00E+00">
                  <c:v>0.5014542873179838</c:v>
                </c:pt>
                <c:pt idx="527" formatCode="0.00E+00">
                  <c:v>0.50154514802029249</c:v>
                </c:pt>
                <c:pt idx="528" formatCode="0.00E+00">
                  <c:v>0.50163593917401894</c:v>
                </c:pt>
                <c:pt idx="529" formatCode="0.00E+00">
                  <c:v>0.50172666074848959</c:v>
                </c:pt>
                <c:pt idx="530" formatCode="0.00E+00">
                  <c:v>0.50181731271275398</c:v>
                </c:pt>
                <c:pt idx="531" formatCode="0.00E+00">
                  <c:v>0.5019078950362087</c:v>
                </c:pt>
                <c:pt idx="532" formatCode="0.00E+00">
                  <c:v>0.50199840768807402</c:v>
                </c:pt>
                <c:pt idx="533" formatCode="0.00E+00">
                  <c:v>0.5020888506377108</c:v>
                </c:pt>
                <c:pt idx="534" formatCode="0.00E+00">
                  <c:v>0.50217922385430813</c:v>
                </c:pt>
                <c:pt idx="535" formatCode="0.00E+00">
                  <c:v>0.50226952730738339</c:v>
                </c:pt>
                <c:pt idx="536" formatCode="0.00E+00">
                  <c:v>0.50235976096618784</c:v>
                </c:pt>
                <c:pt idx="537" formatCode="0.00E+00">
                  <c:v>0.50244992480010875</c:v>
                </c:pt>
                <c:pt idx="538" formatCode="0.00E+00">
                  <c:v>0.50254001877868848</c:v>
                </c:pt>
                <c:pt idx="539" formatCode="0.00E+00">
                  <c:v>0.50263004287120006</c:v>
                </c:pt>
                <c:pt idx="540" formatCode="0.00E+00">
                  <c:v>0.50271999704723158</c:v>
                </c:pt>
                <c:pt idx="541" formatCode="0.00E+00">
                  <c:v>0.50280988127624382</c:v>
                </c:pt>
                <c:pt idx="542" formatCode="0.00E+00">
                  <c:v>0.50289969552776792</c:v>
                </c:pt>
                <c:pt idx="543" formatCode="0.00E+00">
                  <c:v>0.50298943977125044</c:v>
                </c:pt>
                <c:pt idx="544" formatCode="0.00E+00">
                  <c:v>0.50307911397632088</c:v>
                </c:pt>
                <c:pt idx="545" formatCode="0.00E+00">
                  <c:v>0.50316871811258357</c:v>
                </c:pt>
                <c:pt idx="546" formatCode="0.00E+00">
                  <c:v>0.50325825214962172</c:v>
                </c:pt>
                <c:pt idx="547" formatCode="0.00E+00">
                  <c:v>0.50334771605703665</c:v>
                </c:pt>
                <c:pt idx="548" formatCode="0.00E+00">
                  <c:v>0.50343710980440892</c:v>
                </c:pt>
                <c:pt idx="549" formatCode="0.00E+00">
                  <c:v>0.5035264333615912</c:v>
                </c:pt>
                <c:pt idx="550" formatCode="0.00E+00">
                  <c:v>0.50361568669812862</c:v>
                </c:pt>
                <c:pt idx="551" formatCode="0.00E+00">
                  <c:v>0.50370486978387852</c:v>
                </c:pt>
                <c:pt idx="552" formatCode="0.00E+00">
                  <c:v>0.50379398258846197</c:v>
                </c:pt>
                <c:pt idx="553" formatCode="0.00E+00">
                  <c:v>0.50388302508173155</c:v>
                </c:pt>
                <c:pt idx="554" formatCode="0.00E+00">
                  <c:v>0.50397199723341146</c:v>
                </c:pt>
                <c:pt idx="555" formatCode="0.00E+00">
                  <c:v>0.50406089901337081</c:v>
                </c:pt>
                <c:pt idx="556" formatCode="0.00E+00">
                  <c:v>0.50414973039149324</c:v>
                </c:pt>
                <c:pt idx="557" formatCode="0.00E+00">
                  <c:v>0.50423849133749765</c:v>
                </c:pt>
                <c:pt idx="558" formatCode="0.00E+00">
                  <c:v>0.50432718182142544</c:v>
                </c:pt>
                <c:pt idx="559" formatCode="0.00E+00">
                  <c:v>0.50441580181309587</c:v>
                </c:pt>
                <c:pt idx="560" formatCode="0.00E+00">
                  <c:v>0.50450435128253002</c:v>
                </c:pt>
                <c:pt idx="561" formatCode="0.00E+00">
                  <c:v>0.50459283019956513</c:v>
                </c:pt>
                <c:pt idx="562" formatCode="0.00E+00">
                  <c:v>0.5046812385342736</c:v>
                </c:pt>
                <c:pt idx="563" formatCode="0.00E+00">
                  <c:v>0.50476957625657337</c:v>
                </c:pt>
                <c:pt idx="564" formatCode="0.00E+00">
                  <c:v>0.50485784333664241</c:v>
                </c:pt>
                <c:pt idx="565" formatCode="0.00E+00">
                  <c:v>0.50494603974441887</c:v>
                </c:pt>
                <c:pt idx="566" formatCode="0.00E+00">
                  <c:v>0.50503416544999036</c:v>
                </c:pt>
                <c:pt idx="567" formatCode="0.00E+00">
                  <c:v>0.50512222042346711</c:v>
                </c:pt>
                <c:pt idx="568" formatCode="0.00E+00">
                  <c:v>0.50521020463497912</c:v>
                </c:pt>
                <c:pt idx="569" formatCode="0.00E+00">
                  <c:v>0.50529811805467317</c:v>
                </c:pt>
                <c:pt idx="570" formatCode="0.00E+00">
                  <c:v>0.5053859606527108</c:v>
                </c:pt>
                <c:pt idx="571" formatCode="0.00E+00">
                  <c:v>0.50547373239933746</c:v>
                </c:pt>
                <c:pt idx="572" formatCode="0.00E+00">
                  <c:v>0.50556143326472969</c:v>
                </c:pt>
                <c:pt idx="573" formatCode="0.00E+00">
                  <c:v>0.50564906321914493</c:v>
                </c:pt>
                <c:pt idx="574" formatCode="0.00E+00">
                  <c:v>0.50573662223280602</c:v>
                </c:pt>
                <c:pt idx="575" formatCode="0.00E+00">
                  <c:v>0.50582411027604701</c:v>
                </c:pt>
                <c:pt idx="576" formatCode="0.00E+00">
                  <c:v>0.5059115273191559</c:v>
                </c:pt>
                <c:pt idx="577" formatCode="0.00E+00">
                  <c:v>0.50599887333255955</c:v>
                </c:pt>
                <c:pt idx="578" formatCode="0.00E+00">
                  <c:v>0.50608614828641385</c:v>
                </c:pt>
                <c:pt idx="579" formatCode="0.00E+00">
                  <c:v>0.50617335215138448</c:v>
                </c:pt>
                <c:pt idx="580" formatCode="0.00E+00">
                  <c:v>0.50626048489765885</c:v>
                </c:pt>
                <c:pt idx="581" formatCode="0.00E+00">
                  <c:v>0.50634754649578739</c:v>
                </c:pt>
                <c:pt idx="582" formatCode="0.00E+00">
                  <c:v>0.50643453691614082</c:v>
                </c:pt>
                <c:pt idx="583" formatCode="0.00E+00">
                  <c:v>0.50652145612928756</c:v>
                </c:pt>
                <c:pt idx="584" formatCode="0.00E+00">
                  <c:v>0.50660830410561342</c:v>
                </c:pt>
                <c:pt idx="585" formatCode="0.00E+00">
                  <c:v>0.50669508081580605</c:v>
                </c:pt>
                <c:pt idx="586" formatCode="0.00E+00">
                  <c:v>0.50678178623032044</c:v>
                </c:pt>
                <c:pt idx="587" formatCode="0.00E+00">
                  <c:v>0.50686842031969137</c:v>
                </c:pt>
                <c:pt idx="588" formatCode="0.00E+00">
                  <c:v>0.50695498305462916</c:v>
                </c:pt>
                <c:pt idx="589" formatCode="0.00E+00">
                  <c:v>0.50704147440574976</c:v>
                </c:pt>
                <c:pt idx="590" formatCode="0.00E+00">
                  <c:v>0.50712789434358796</c:v>
                </c:pt>
                <c:pt idx="591" formatCode="0.00E+00">
                  <c:v>0.5072142428389228</c:v>
                </c:pt>
                <c:pt idx="592" formatCode="0.00E+00">
                  <c:v>0.50730051986236135</c:v>
                </c:pt>
                <c:pt idx="593" formatCode="0.00E+00">
                  <c:v>0.50738672538471019</c:v>
                </c:pt>
                <c:pt idx="594" formatCode="0.00E+00">
                  <c:v>0.50747285937666964</c:v>
                </c:pt>
                <c:pt idx="595" formatCode="0.00E+00">
                  <c:v>0.5075589218090234</c:v>
                </c:pt>
                <c:pt idx="596" formatCode="0.00E+00">
                  <c:v>0.50764491265255662</c:v>
                </c:pt>
                <c:pt idx="597" formatCode="0.00E+00">
                  <c:v>0.5077308318781264</c:v>
                </c:pt>
                <c:pt idx="598" formatCode="0.00E+00">
                  <c:v>0.50781667945651243</c:v>
                </c:pt>
                <c:pt idx="599" formatCode="0.00E+00">
                  <c:v>0.50790245535860079</c:v>
                </c:pt>
                <c:pt idx="600" formatCode="0.00E+00">
                  <c:v>0.50798815955526733</c:v>
                </c:pt>
                <c:pt idx="601" formatCode="0.00E+00">
                  <c:v>0.50807379201744729</c:v>
                </c:pt>
                <c:pt idx="602" formatCode="0.00E+00">
                  <c:v>0.50815935271602264</c:v>
                </c:pt>
                <c:pt idx="603" formatCode="0.00E+00">
                  <c:v>0.50824484162204009</c:v>
                </c:pt>
                <c:pt idx="604" formatCode="0.00E+00">
                  <c:v>0.50833025870644355</c:v>
                </c:pt>
                <c:pt idx="605" formatCode="0.00E+00">
                  <c:v>0.50841560394019336</c:v>
                </c:pt>
                <c:pt idx="606" formatCode="0.00E+00">
                  <c:v>0.5085008772944728</c:v>
                </c:pt>
                <c:pt idx="607" formatCode="0.00E+00">
                  <c:v>0.50858607874013695</c:v>
                </c:pt>
                <c:pt idx="608" formatCode="0.00E+00">
                  <c:v>0.50867120824838097</c:v>
                </c:pt>
                <c:pt idx="609" formatCode="0.00E+00">
                  <c:v>0.50875626579031474</c:v>
                </c:pt>
                <c:pt idx="610" formatCode="0.00E+00">
                  <c:v>0.50884125133704206</c:v>
                </c:pt>
                <c:pt idx="611" formatCode="0.00E+00">
                  <c:v>0.50892616485973197</c:v>
                </c:pt>
                <c:pt idx="612" formatCode="0.00E+00">
                  <c:v>0.50901100632950624</c:v>
                </c:pt>
                <c:pt idx="613" formatCode="0.00E+00">
                  <c:v>0.50909577571761744</c:v>
                </c:pt>
                <c:pt idx="614" formatCode="0.00E+00">
                  <c:v>0.50918047299525981</c:v>
                </c:pt>
                <c:pt idx="615" formatCode="0.00E+00">
                  <c:v>0.50926509813378529</c:v>
                </c:pt>
                <c:pt idx="616" formatCode="0.00E+00">
                  <c:v>0.50934965110437036</c:v>
                </c:pt>
                <c:pt idx="617" formatCode="0.00E+00">
                  <c:v>0.50943413187824749</c:v>
                </c:pt>
                <c:pt idx="618" formatCode="0.00E+00">
                  <c:v>0.50951854042690303</c:v>
                </c:pt>
                <c:pt idx="619" formatCode="0.00E+00">
                  <c:v>0.5096028767215981</c:v>
                </c:pt>
                <c:pt idx="620" formatCode="0.00E+00">
                  <c:v>0.50968714073367272</c:v>
                </c:pt>
                <c:pt idx="621" formatCode="0.00E+00">
                  <c:v>0.5097713324345694</c:v>
                </c:pt>
                <c:pt idx="622" formatCode="0.00E+00">
                  <c:v>0.50985545179571778</c:v>
                </c:pt>
                <c:pt idx="623" formatCode="0.00E+00">
                  <c:v>0.50993949878860423</c:v>
                </c:pt>
                <c:pt idx="624" formatCode="0.00E+00">
                  <c:v>0.51002347338452458</c:v>
                </c:pt>
                <c:pt idx="625" formatCode="0.00E+00">
                  <c:v>0.51010737555512287</c:v>
                </c:pt>
                <c:pt idx="626" formatCode="0.00E+00">
                  <c:v>0.51019120527190187</c:v>
                </c:pt>
                <c:pt idx="627" formatCode="0.00E+00">
                  <c:v>0.51027496250634308</c:v>
                </c:pt>
                <c:pt idx="628" formatCode="0.00E+00">
                  <c:v>0.51035864723001245</c:v>
                </c:pt>
                <c:pt idx="629" formatCode="0.00E+00">
                  <c:v>0.51044225941461785</c:v>
                </c:pt>
                <c:pt idx="630" formatCode="0.00E+00">
                  <c:v>0.51052579903164974</c:v>
                </c:pt>
                <c:pt idx="631" formatCode="0.00E+00">
                  <c:v>0.51060926605278412</c:v>
                </c:pt>
                <c:pt idx="632" formatCode="0.00E+00">
                  <c:v>0.51069266044958539</c:v>
                </c:pt>
                <c:pt idx="633" formatCode="0.00E+00">
                  <c:v>0.51077598219396514</c:v>
                </c:pt>
                <c:pt idx="634" formatCode="0.00E+00">
                  <c:v>0.51085923125748933</c:v>
                </c:pt>
                <c:pt idx="635" formatCode="0.00E+00">
                  <c:v>0.51094240761186593</c:v>
                </c:pt>
                <c:pt idx="636" formatCode="0.00E+00">
                  <c:v>0.51102551122892537</c:v>
                </c:pt>
                <c:pt idx="637" formatCode="0.00E+00">
                  <c:v>0.51110854208040291</c:v>
                </c:pt>
                <c:pt idx="638" formatCode="0.00E+00">
                  <c:v>0.51119150013815318</c:v>
                </c:pt>
                <c:pt idx="639" formatCode="0.00E+00">
                  <c:v>0.51127438537399938</c:v>
                </c:pt>
                <c:pt idx="640" formatCode="0.00E+00">
                  <c:v>0.5113571977597724</c:v>
                </c:pt>
                <c:pt idx="641" formatCode="0.00E+00">
                  <c:v>0.51143993726737547</c:v>
                </c:pt>
                <c:pt idx="642" formatCode="0.00E+00">
                  <c:v>0.51152260386874371</c:v>
                </c:pt>
                <c:pt idx="643" formatCode="0.00E+00">
                  <c:v>0.51160519753573619</c:v>
                </c:pt>
                <c:pt idx="644" formatCode="0.00E+00">
                  <c:v>0.51168771824034998</c:v>
                </c:pt>
                <c:pt idx="645" formatCode="0.00E+00">
                  <c:v>0.51177016595460068</c:v>
                </c:pt>
                <c:pt idx="646" formatCode="0.00E+00">
                  <c:v>0.51185254065035179</c:v>
                </c:pt>
                <c:pt idx="647" formatCode="0.00E+00">
                  <c:v>0.51193484229980546</c:v>
                </c:pt>
                <c:pt idx="648" formatCode="0.00E+00">
                  <c:v>0.51201707087498904</c:v>
                </c:pt>
                <c:pt idx="649" formatCode="0.00E+00">
                  <c:v>0.51209922634787608</c:v>
                </c:pt>
                <c:pt idx="650" formatCode="0.00E+00">
                  <c:v>0.5121813086906315</c:v>
                </c:pt>
                <c:pt idx="651" formatCode="0.00E+00">
                  <c:v>0.51226331787541712</c:v>
                </c:pt>
                <c:pt idx="652" formatCode="0.00E+00">
                  <c:v>0.51234525387432561</c:v>
                </c:pt>
                <c:pt idx="653" formatCode="0.00E+00">
                  <c:v>0.51242711665952356</c:v>
                </c:pt>
                <c:pt idx="654" formatCode="0.00E+00">
                  <c:v>0.51250890620324219</c:v>
                </c:pt>
                <c:pt idx="655" formatCode="0.00E+00">
                  <c:v>0.51259062247770271</c:v>
                </c:pt>
                <c:pt idx="656" formatCode="0.00E+00">
                  <c:v>0.5126722654552166</c:v>
                </c:pt>
                <c:pt idx="657" formatCode="0.00E+00">
                  <c:v>0.51275383510800832</c:v>
                </c:pt>
                <c:pt idx="658" formatCode="0.00E+00">
                  <c:v>0.51283533140832616</c:v>
                </c:pt>
                <c:pt idx="659" formatCode="0.00E+00">
                  <c:v>0.51291675432857298</c:v>
                </c:pt>
                <c:pt idx="660" formatCode="0.00E+00">
                  <c:v>0.51299810384101907</c:v>
                </c:pt>
                <c:pt idx="661" formatCode="0.00E+00">
                  <c:v>0.51307937991812058</c:v>
                </c:pt>
                <c:pt idx="662" formatCode="0.00E+00">
                  <c:v>0.51316058253222752</c:v>
                </c:pt>
                <c:pt idx="663" formatCode="0.00E+00">
                  <c:v>0.51324171165573207</c:v>
                </c:pt>
                <c:pt idx="664" formatCode="0.00E+00">
                  <c:v>0.51332276726119574</c:v>
                </c:pt>
                <c:pt idx="665" formatCode="0.00E+00">
                  <c:v>0.51340374932099531</c:v>
                </c:pt>
                <c:pt idx="666" formatCode="0.00E+00">
                  <c:v>0.51348465780761243</c:v>
                </c:pt>
                <c:pt idx="667" formatCode="0.00E+00">
                  <c:v>0.51356549269365359</c:v>
                </c:pt>
                <c:pt idx="668" formatCode="0.00E+00">
                  <c:v>0.51364625395156871</c:v>
                </c:pt>
                <c:pt idx="669" formatCode="0.00E+00">
                  <c:v>0.51372694155398568</c:v>
                </c:pt>
                <c:pt idx="670" formatCode="0.00E+00">
                  <c:v>0.51380755547347368</c:v>
                </c:pt>
                <c:pt idx="671" formatCode="0.00E+00">
                  <c:v>0.51388809568271543</c:v>
                </c:pt>
                <c:pt idx="672" formatCode="0.00E+00">
                  <c:v>0.51396856215426112</c:v>
                </c:pt>
                <c:pt idx="673" formatCode="0.00E+00">
                  <c:v>0.51404895486085977</c:v>
                </c:pt>
                <c:pt idx="674" formatCode="0.00E+00">
                  <c:v>0.51412927377513662</c:v>
                </c:pt>
                <c:pt idx="675" formatCode="0.00E+00">
                  <c:v>0.51420951886987287</c:v>
                </c:pt>
                <c:pt idx="676" formatCode="0.00E+00">
                  <c:v>0.51428969011778858</c:v>
                </c:pt>
                <c:pt idx="677" formatCode="0.00E+00">
                  <c:v>0.51436978749166529</c:v>
                </c:pt>
                <c:pt idx="678" formatCode="0.00E+00">
                  <c:v>0.51444981096423958</c:v>
                </c:pt>
                <c:pt idx="679" formatCode="0.00E+00">
                  <c:v>0.51452976050839028</c:v>
                </c:pt>
                <c:pt idx="680" formatCode="0.00E+00">
                  <c:v>0.51460963609692278</c:v>
                </c:pt>
                <c:pt idx="681" formatCode="0.00E+00">
                  <c:v>0.514689437702743</c:v>
                </c:pt>
                <c:pt idx="682" formatCode="0.00E+00">
                  <c:v>0.51476916529869687</c:v>
                </c:pt>
                <c:pt idx="683" formatCode="0.00E+00">
                  <c:v>0.51484881885775846</c:v>
                </c:pt>
                <c:pt idx="684" formatCode="0.00E+00">
                  <c:v>0.5149283983528341</c:v>
                </c:pt>
                <c:pt idx="685" formatCode="0.00E+00">
                  <c:v>0.51500790375685146</c:v>
                </c:pt>
                <c:pt idx="686" formatCode="0.00E+00">
                  <c:v>0.51508733504293891</c:v>
                </c:pt>
                <c:pt idx="687" formatCode="0.00E+00">
                  <c:v>0.51516669218395739</c:v>
                </c:pt>
                <c:pt idx="688" formatCode="0.00E+00">
                  <c:v>0.5152459751530245</c:v>
                </c:pt>
                <c:pt idx="689" formatCode="0.00E+00">
                  <c:v>0.51532518392322224</c:v>
                </c:pt>
                <c:pt idx="690" formatCode="0.00E+00">
                  <c:v>0.51540431846759982</c:v>
                </c:pt>
                <c:pt idx="691" formatCode="0.00E+00">
                  <c:v>0.51548337875927719</c:v>
                </c:pt>
                <c:pt idx="692" formatCode="0.00E+00">
                  <c:v>0.51556236477140227</c:v>
                </c:pt>
                <c:pt idx="693" formatCode="0.00E+00">
                  <c:v>0.51564127647716573</c:v>
                </c:pt>
                <c:pt idx="694" formatCode="0.00E+00">
                  <c:v>0.51572011384974492</c:v>
                </c:pt>
                <c:pt idx="695" formatCode="0.00E+00">
                  <c:v>0.51579887686233927</c:v>
                </c:pt>
                <c:pt idx="696" formatCode="0.00E+00">
                  <c:v>0.5158775654881671</c:v>
                </c:pt>
                <c:pt idx="697" formatCode="0.00E+00">
                  <c:v>0.51595617970059404</c:v>
                </c:pt>
                <c:pt idx="698" formatCode="0.00E+00">
                  <c:v>0.5160347194728383</c:v>
                </c:pt>
                <c:pt idx="699" formatCode="0.00E+00">
                  <c:v>0.51611318477821511</c:v>
                </c:pt>
                <c:pt idx="700" formatCode="0.00E+00">
                  <c:v>0.51619157559006212</c:v>
                </c:pt>
                <c:pt idx="701" formatCode="0.00E+00">
                  <c:v>0.51626989188178374</c:v>
                </c:pt>
                <c:pt idx="702" formatCode="0.00E+00">
                  <c:v>0.51634813362673004</c:v>
                </c:pt>
                <c:pt idx="703" formatCode="0.00E+00">
                  <c:v>0.51642630079834917</c:v>
                </c:pt>
                <c:pt idx="704" formatCode="0.00E+00">
                  <c:v>0.51650439337004539</c:v>
                </c:pt>
                <c:pt idx="705" formatCode="0.00E+00">
                  <c:v>0.51658241131534732</c:v>
                </c:pt>
                <c:pt idx="706" formatCode="0.00E+00">
                  <c:v>0.51666035460768167</c:v>
                </c:pt>
                <c:pt idx="707" formatCode="0.00E+00">
                  <c:v>0.51673822322057983</c:v>
                </c:pt>
                <c:pt idx="708" formatCode="0.00E+00">
                  <c:v>0.51681601712763336</c:v>
                </c:pt>
                <c:pt idx="709" formatCode="0.00E+00">
                  <c:v>0.51689373630234059</c:v>
                </c:pt>
                <c:pt idx="710" formatCode="0.00E+00">
                  <c:v>0.51697138071831161</c:v>
                </c:pt>
                <c:pt idx="711" formatCode="0.00E+00">
                  <c:v>0.51704895034919163</c:v>
                </c:pt>
                <c:pt idx="712" formatCode="0.00E+00">
                  <c:v>0.51712644516860606</c:v>
                </c:pt>
                <c:pt idx="713" formatCode="0.00E+00">
                  <c:v>0.51720386515021344</c:v>
                </c:pt>
                <c:pt idx="714" formatCode="0.00E+00">
                  <c:v>0.51728121026771623</c:v>
                </c:pt>
                <c:pt idx="715" formatCode="0.00E+00">
                  <c:v>0.51735848049483957</c:v>
                </c:pt>
                <c:pt idx="716" formatCode="0.00E+00">
                  <c:v>0.51743567580529681</c:v>
                </c:pt>
                <c:pt idx="717" formatCode="0.00E+00">
                  <c:v>0.51751279617290358</c:v>
                </c:pt>
                <c:pt idx="718" formatCode="0.00E+00">
                  <c:v>0.51758984157137178</c:v>
                </c:pt>
                <c:pt idx="719" formatCode="0.00E+00">
                  <c:v>0.51766681197462805</c:v>
                </c:pt>
                <c:pt idx="720" formatCode="0.00E+00">
                  <c:v>0.51774370735640218</c:v>
                </c:pt>
                <c:pt idx="721" formatCode="0.00E+00">
                  <c:v>0.51782052769068454</c:v>
                </c:pt>
                <c:pt idx="722" formatCode="0.00E+00">
                  <c:v>0.5178972729512612</c:v>
                </c:pt>
                <c:pt idx="723" formatCode="0.00E+00">
                  <c:v>0.51797394311207523</c:v>
                </c:pt>
                <c:pt idx="724" formatCode="0.00E+00">
                  <c:v>0.51805053814711155</c:v>
                </c:pt>
                <c:pt idx="725" formatCode="0.00E+00">
                  <c:v>0.51812705803031289</c:v>
                </c:pt>
                <c:pt idx="726" formatCode="0.00E+00">
                  <c:v>0.51820350273566329</c:v>
                </c:pt>
                <c:pt idx="727" formatCode="0.00E+00">
                  <c:v>0.5182798722372004</c:v>
                </c:pt>
                <c:pt idx="728" formatCode="0.00E+00">
                  <c:v>0.51835616650896033</c:v>
                </c:pt>
                <c:pt idx="729" formatCode="0.00E+00">
                  <c:v>0.51843238552501003</c:v>
                </c:pt>
                <c:pt idx="730" formatCode="0.00E+00">
                  <c:v>0.51850852925945978</c:v>
                </c:pt>
                <c:pt idx="731" formatCode="0.00E+00">
                  <c:v>0.51858459768644183</c:v>
                </c:pt>
                <c:pt idx="732" formatCode="0.00E+00">
                  <c:v>0.51866059078009208</c:v>
                </c:pt>
                <c:pt idx="733" formatCode="0.00E+00">
                  <c:v>0.51873650851454911</c:v>
                </c:pt>
                <c:pt idx="734" formatCode="0.00E+00">
                  <c:v>0.51881235086404975</c:v>
                </c:pt>
                <c:pt idx="735" formatCode="0.00E+00">
                  <c:v>0.51888811780277444</c:v>
                </c:pt>
                <c:pt idx="736" formatCode="0.00E+00">
                  <c:v>0.51896380930504427</c:v>
                </c:pt>
                <c:pt idx="737" formatCode="0.00E+00">
                  <c:v>0.5190394253450501</c:v>
                </c:pt>
                <c:pt idx="738" formatCode="0.00E+00">
                  <c:v>0.51911496589710648</c:v>
                </c:pt>
                <c:pt idx="739" formatCode="0.00E+00">
                  <c:v>0.51919043093558881</c:v>
                </c:pt>
                <c:pt idx="740" formatCode="0.00E+00">
                  <c:v>0.51926582043476821</c:v>
                </c:pt>
                <c:pt idx="741" formatCode="0.00E+00">
                  <c:v>0.51934113436912488</c:v>
                </c:pt>
                <c:pt idx="742" formatCode="0.00E+00">
                  <c:v>0.51941637271292673</c:v>
                </c:pt>
                <c:pt idx="743" formatCode="0.00E+00">
                  <c:v>0.51949153544074556</c:v>
                </c:pt>
                <c:pt idx="744" formatCode="0.00E+00">
                  <c:v>0.5195666225268839</c:v>
                </c:pt>
                <c:pt idx="745" formatCode="0.00E+00">
                  <c:v>0.51964163394591156</c:v>
                </c:pt>
                <c:pt idx="746" formatCode="0.00E+00">
                  <c:v>0.51971656967231883</c:v>
                </c:pt>
                <c:pt idx="747" formatCode="0.00E+00">
                  <c:v>0.51979142968060443</c:v>
                </c:pt>
                <c:pt idx="748" formatCode="0.00E+00">
                  <c:v>0.51986621394536991</c:v>
                </c:pt>
                <c:pt idx="749" formatCode="0.00E+00">
                  <c:v>0.51994092244110168</c:v>
                </c:pt>
                <c:pt idx="750" formatCode="0.00E+00">
                  <c:v>0.52001555514249942</c:v>
                </c:pt>
                <c:pt idx="751" formatCode="0.00E+00">
                  <c:v>0.52009011202412192</c:v>
                </c:pt>
                <c:pt idx="752" formatCode="0.00E+00">
                  <c:v>0.52016459306070084</c:v>
                </c:pt>
                <c:pt idx="753" formatCode="0.00E+00">
                  <c:v>0.52023899822677533</c:v>
                </c:pt>
                <c:pt idx="754" formatCode="0.00E+00">
                  <c:v>0.52031332749718617</c:v>
                </c:pt>
                <c:pt idx="755" formatCode="0.00E+00">
                  <c:v>0.5203875808466315</c:v>
                </c:pt>
                <c:pt idx="756" formatCode="0.00E+00">
                  <c:v>0.52046175824982521</c:v>
                </c:pt>
                <c:pt idx="757" formatCode="0.00E+00">
                  <c:v>0.52053585968158878</c:v>
                </c:pt>
                <c:pt idx="758" formatCode="0.00E+00">
                  <c:v>0.52060988511674522</c:v>
                </c:pt>
                <c:pt idx="759" formatCode="0.00E+00">
                  <c:v>0.52068383453005551</c:v>
                </c:pt>
                <c:pt idx="760" formatCode="0.00E+00">
                  <c:v>0.52075770789646136</c:v>
                </c:pt>
                <c:pt idx="761" formatCode="0.00E+00">
                  <c:v>0.52083150519078203</c:v>
                </c:pt>
                <c:pt idx="762" formatCode="0.00E+00">
                  <c:v>0.52090522638791636</c:v>
                </c:pt>
                <c:pt idx="763" formatCode="0.00E+00">
                  <c:v>0.52097887146288036</c:v>
                </c:pt>
                <c:pt idx="764" formatCode="0.00E+00">
                  <c:v>0.52105244039059007</c:v>
                </c:pt>
                <c:pt idx="765" formatCode="0.00E+00">
                  <c:v>0.52112593314601463</c:v>
                </c:pt>
                <c:pt idx="766" formatCode="0.00E+00">
                  <c:v>0.52119934970415371</c:v>
                </c:pt>
                <c:pt idx="767" formatCode="0.00E+00">
                  <c:v>0.52127269004009624</c:v>
                </c:pt>
                <c:pt idx="768" formatCode="0.00E+00">
                  <c:v>0.52134595412887064</c:v>
                </c:pt>
                <c:pt idx="769" formatCode="0.00E+00">
                  <c:v>0.52141914194555983</c:v>
                </c:pt>
                <c:pt idx="770" formatCode="0.00E+00">
                  <c:v>0.52149225346531081</c:v>
                </c:pt>
                <c:pt idx="771" formatCode="0.00E+00">
                  <c:v>0.52156528866323426</c:v>
                </c:pt>
                <c:pt idx="772" formatCode="0.00E+00">
                  <c:v>0.52163824751448595</c:v>
                </c:pt>
                <c:pt idx="773" formatCode="0.00E+00">
                  <c:v>0.52171112999424607</c:v>
                </c:pt>
                <c:pt idx="774" formatCode="0.00E+00">
                  <c:v>0.5217839360778096</c:v>
                </c:pt>
                <c:pt idx="775" formatCode="0.00E+00">
                  <c:v>0.52185666574034062</c:v>
                </c:pt>
                <c:pt idx="776" formatCode="0.00E+00">
                  <c:v>0.52192931895711936</c:v>
                </c:pt>
                <c:pt idx="777" formatCode="0.00E+00">
                  <c:v>0.52200189570348221</c:v>
                </c:pt>
                <c:pt idx="778" formatCode="0.00E+00">
                  <c:v>0.52207439595467731</c:v>
                </c:pt>
                <c:pt idx="779" formatCode="0.00E+00">
                  <c:v>0.52214681968611998</c:v>
                </c:pt>
                <c:pt idx="780" formatCode="0.00E+00">
                  <c:v>0.52221916687311265</c:v>
                </c:pt>
                <c:pt idx="781" formatCode="0.00E+00">
                  <c:v>0.52229143749115026</c:v>
                </c:pt>
                <c:pt idx="782" formatCode="0.00E+00">
                  <c:v>0.5223636315155431</c:v>
                </c:pt>
                <c:pt idx="783" formatCode="0.00E+00">
                  <c:v>0.52243574892182409</c:v>
                </c:pt>
                <c:pt idx="784" formatCode="0.00E+00">
                  <c:v>0.52250778968542977</c:v>
                </c:pt>
                <c:pt idx="785" formatCode="0.00E+00">
                  <c:v>0.52257975378181976</c:v>
                </c:pt>
                <c:pt idx="786" formatCode="0.00E+00">
                  <c:v>0.52265164118659668</c:v>
                </c:pt>
                <c:pt idx="787" formatCode="0.00E+00">
                  <c:v>0.52272345187524438</c:v>
                </c:pt>
                <c:pt idx="788" formatCode="0.00E+00">
                  <c:v>0.52279518582338624</c:v>
                </c:pt>
                <c:pt idx="789" formatCode="0.00E+00">
                  <c:v>0.52286684300660125</c:v>
                </c:pt>
                <c:pt idx="790" formatCode="0.00E+00">
                  <c:v>0.52293842340055163</c:v>
                </c:pt>
                <c:pt idx="791" formatCode="0.00E+00">
                  <c:v>0.52300992698083515</c:v>
                </c:pt>
                <c:pt idx="792" formatCode="0.00E+00">
                  <c:v>0.52308135372314524</c:v>
                </c:pt>
                <c:pt idx="793" formatCode="0.00E+00">
                  <c:v>0.52315270360323041</c:v>
                </c:pt>
                <c:pt idx="794" formatCode="0.00E+00">
                  <c:v>0.52322397659674957</c:v>
                </c:pt>
                <c:pt idx="795" formatCode="0.00E+00">
                  <c:v>0.5232951726795424</c:v>
                </c:pt>
                <c:pt idx="796" formatCode="0.00E+00">
                  <c:v>0.52336629182733352</c:v>
                </c:pt>
                <c:pt idx="797" formatCode="0.00E+00">
                  <c:v>0.52343733401597448</c:v>
                </c:pt>
                <c:pt idx="798" formatCode="0.00E+00">
                  <c:v>0.52350829922124686</c:v>
                </c:pt>
                <c:pt idx="799" formatCode="0.00E+00">
                  <c:v>0.52357918741902165</c:v>
                </c:pt>
                <c:pt idx="800" formatCode="0.00E+00">
                  <c:v>0.52364999858523453</c:v>
                </c:pt>
                <c:pt idx="801" formatCode="0.00E+00">
                  <c:v>0.52372073269577235</c:v>
                </c:pt>
                <c:pt idx="802" formatCode="0.00E+00">
                  <c:v>0.52379138972653816</c:v>
                </c:pt>
                <c:pt idx="803" formatCode="0.00E+00">
                  <c:v>0.52386196965358767</c:v>
                </c:pt>
                <c:pt idx="804" formatCode="0.00E+00">
                  <c:v>0.52393247245279151</c:v>
                </c:pt>
                <c:pt idx="805" formatCode="0.00E+00">
                  <c:v>0.52400289810025191</c:v>
                </c:pt>
                <c:pt idx="806" formatCode="0.00E+00">
                  <c:v>0.52407324657197274</c:v>
                </c:pt>
                <c:pt idx="807" formatCode="0.00E+00">
                  <c:v>0.52414351784402224</c:v>
                </c:pt>
                <c:pt idx="808" formatCode="0.00E+00">
                  <c:v>0.52421371189249455</c:v>
                </c:pt>
                <c:pt idx="809" formatCode="0.00E+00">
                  <c:v>0.52428382869352408</c:v>
                </c:pt>
                <c:pt idx="810" formatCode="0.00E+00">
                  <c:v>0.52435386822323304</c:v>
                </c:pt>
                <c:pt idx="811" formatCode="0.00E+00">
                  <c:v>0.52442383045780983</c:v>
                </c:pt>
                <c:pt idx="812" formatCode="0.00E+00">
                  <c:v>0.52449371537350153</c:v>
                </c:pt>
                <c:pt idx="813" formatCode="0.00E+00">
                  <c:v>0.52456352294637987</c:v>
                </c:pt>
                <c:pt idx="814" formatCode="0.00E+00">
                  <c:v>0.52463325315287568</c:v>
                </c:pt>
                <c:pt idx="815" formatCode="0.00E+00">
                  <c:v>0.52470290596916291</c:v>
                </c:pt>
                <c:pt idx="816" formatCode="0.00E+00">
                  <c:v>0.52477248137156685</c:v>
                </c:pt>
                <c:pt idx="817" formatCode="0.00E+00">
                  <c:v>0.5248419793363952</c:v>
                </c:pt>
                <c:pt idx="818" formatCode="0.00E+00">
                  <c:v>0.52491139984001456</c:v>
                </c:pt>
                <c:pt idx="819" formatCode="0.00E+00">
                  <c:v>0.52498074285881569</c:v>
                </c:pt>
                <c:pt idx="820" formatCode="0.00E+00">
                  <c:v>0.52505000836917892</c:v>
                </c:pt>
                <c:pt idx="821" formatCode="0.00E+00">
                  <c:v>0.5251191963475812</c:v>
                </c:pt>
                <c:pt idx="822" formatCode="0.00E+00">
                  <c:v>0.52518830677046524</c:v>
                </c:pt>
                <c:pt idx="823" formatCode="0.00E+00">
                  <c:v>0.52525733961425802</c:v>
                </c:pt>
                <c:pt idx="824" formatCode="0.00E+00">
                  <c:v>0.52532629485553761</c:v>
                </c:pt>
                <c:pt idx="825" formatCode="0.00E+00">
                  <c:v>0.52539517247080658</c:v>
                </c:pt>
                <c:pt idx="826" formatCode="0.00E+00">
                  <c:v>0.52546397243661969</c:v>
                </c:pt>
                <c:pt idx="827" formatCode="0.00E+00">
                  <c:v>0.52553269472960884</c:v>
                </c:pt>
                <c:pt idx="828" formatCode="0.00E+00">
                  <c:v>0.525601339326354</c:v>
                </c:pt>
                <c:pt idx="829" formatCode="0.00E+00">
                  <c:v>0.52566990620349419</c:v>
                </c:pt>
                <c:pt idx="830" formatCode="0.00E+00">
                  <c:v>0.52573839533767519</c:v>
                </c:pt>
                <c:pt idx="831" formatCode="0.00E+00">
                  <c:v>0.52580680670563984</c:v>
                </c:pt>
                <c:pt idx="832" formatCode="0.00E+00">
                  <c:v>0.52587514028411109</c:v>
                </c:pt>
                <c:pt idx="833" formatCode="0.00E+00">
                  <c:v>0.52594339604978024</c:v>
                </c:pt>
                <c:pt idx="834" formatCode="0.00E+00">
                  <c:v>0.52601157397944431</c:v>
                </c:pt>
                <c:pt idx="835" formatCode="0.00E+00">
                  <c:v>0.52607967404993528</c:v>
                </c:pt>
                <c:pt idx="836" formatCode="0.00E+00">
                  <c:v>0.5261476962380105</c:v>
                </c:pt>
                <c:pt idx="837" formatCode="0.00E+00">
                  <c:v>0.52621564052054126</c:v>
                </c:pt>
                <c:pt idx="838" formatCode="0.00E+00">
                  <c:v>0.52628350687442416</c:v>
                </c:pt>
                <c:pt idx="839" formatCode="0.00E+00">
                  <c:v>0.52635129527652036</c:v>
                </c:pt>
                <c:pt idx="840" formatCode="0.00E+00">
                  <c:v>0.52641900570382183</c:v>
                </c:pt>
                <c:pt idx="841" formatCode="0.00E+00">
                  <c:v>0.52648663813322871</c:v>
                </c:pt>
                <c:pt idx="842" formatCode="0.00E+00">
                  <c:v>0.52655419254176861</c:v>
                </c:pt>
                <c:pt idx="843" formatCode="0.00E+00">
                  <c:v>0.52662166890637352</c:v>
                </c:pt>
                <c:pt idx="844" formatCode="0.00E+00">
                  <c:v>0.52668906720417286</c:v>
                </c:pt>
                <c:pt idx="845" formatCode="0.00E+00">
                  <c:v>0.52675638741214459</c:v>
                </c:pt>
                <c:pt idx="846" formatCode="0.00E+00">
                  <c:v>0.52682362950741457</c:v>
                </c:pt>
                <c:pt idx="847" formatCode="0.00E+00">
                  <c:v>0.52689079346707668</c:v>
                </c:pt>
                <c:pt idx="848" formatCode="0.00E+00">
                  <c:v>0.52695787926831461</c:v>
                </c:pt>
                <c:pt idx="849" formatCode="0.00E+00">
                  <c:v>0.52702488688821481</c:v>
                </c:pt>
                <c:pt idx="850" formatCode="0.00E+00">
                  <c:v>0.52709181630399848</c:v>
                </c:pt>
                <c:pt idx="851" formatCode="0.00E+00">
                  <c:v>0.52715866749291873</c:v>
                </c:pt>
                <c:pt idx="852" formatCode="0.00E+00">
                  <c:v>0.52722544043221198</c:v>
                </c:pt>
                <c:pt idx="853" formatCode="0.00E+00">
                  <c:v>0.52729213509908546</c:v>
                </c:pt>
                <c:pt idx="854" formatCode="0.00E+00">
                  <c:v>0.52735875147088274</c:v>
                </c:pt>
                <c:pt idx="855" formatCode="0.00E+00">
                  <c:v>0.52742528952494994</c:v>
                </c:pt>
                <c:pt idx="856" formatCode="0.00E+00">
                  <c:v>0.52749174923854836</c:v>
                </c:pt>
                <c:pt idx="857" formatCode="0.00E+00">
                  <c:v>0.52755813058915701</c:v>
                </c:pt>
                <c:pt idx="858" formatCode="0.00E+00">
                  <c:v>0.52762443355414068</c:v>
                </c:pt>
                <c:pt idx="859" formatCode="0.00E+00">
                  <c:v>0.52769065811087934</c:v>
                </c:pt>
                <c:pt idx="860" formatCode="0.00E+00">
                  <c:v>0.5277568042368691</c:v>
                </c:pt>
                <c:pt idx="861" formatCode="0.00E+00">
                  <c:v>0.52782287190959343</c:v>
                </c:pt>
                <c:pt idx="862" formatCode="0.00E+00">
                  <c:v>0.52788886110653743</c:v>
                </c:pt>
                <c:pt idx="863" formatCode="0.00E+00">
                  <c:v>0.52795477180526229</c:v>
                </c:pt>
                <c:pt idx="864" formatCode="0.00E+00">
                  <c:v>0.5280206039832932</c:v>
                </c:pt>
                <c:pt idx="865" formatCode="0.00E+00">
                  <c:v>0.52808635761822686</c:v>
                </c:pt>
                <c:pt idx="866" formatCode="0.00E+00">
                  <c:v>0.52815203268767896</c:v>
                </c:pt>
                <c:pt idx="867" formatCode="0.00E+00">
                  <c:v>0.52821762916931181</c:v>
                </c:pt>
                <c:pt idx="868" formatCode="0.00E+00">
                  <c:v>0.52828314704072665</c:v>
                </c:pt>
                <c:pt idx="869" formatCode="0.00E+00">
                  <c:v>0.52834858627971837</c:v>
                </c:pt>
                <c:pt idx="870" formatCode="0.00E+00">
                  <c:v>0.52841394686389009</c:v>
                </c:pt>
                <c:pt idx="871" formatCode="0.00E+00">
                  <c:v>0.52847922877106734</c:v>
                </c:pt>
                <c:pt idx="872" formatCode="0.00E+00">
                  <c:v>0.52854443197898293</c:v>
                </c:pt>
                <c:pt idx="873" formatCode="0.00E+00">
                  <c:v>0.52860955646544594</c:v>
                </c:pt>
                <c:pt idx="874" formatCode="0.00E+00">
                  <c:v>0.52867460220824758</c:v>
                </c:pt>
                <c:pt idx="875" formatCode="0.00E+00">
                  <c:v>0.52873956918527842</c:v>
                </c:pt>
                <c:pt idx="876" formatCode="0.00E+00">
                  <c:v>0.52880445737443116</c:v>
                </c:pt>
                <c:pt idx="877" formatCode="0.00E+00">
                  <c:v>0.52886926675355606</c:v>
                </c:pt>
                <c:pt idx="878" formatCode="0.00E+00">
                  <c:v>0.52893399730061075</c:v>
                </c:pt>
                <c:pt idx="879" formatCode="0.00E+00">
                  <c:v>0.52899864899351889</c:v>
                </c:pt>
                <c:pt idx="880" formatCode="0.00E+00">
                  <c:v>0.52906322181033172</c:v>
                </c:pt>
                <c:pt idx="881" formatCode="0.00E+00">
                  <c:v>0.52912771572896977</c:v>
                </c:pt>
                <c:pt idx="882" formatCode="0.00E+00">
                  <c:v>0.52919213072755433</c:v>
                </c:pt>
                <c:pt idx="883" formatCode="0.00E+00">
                  <c:v>0.52925646678409621</c:v>
                </c:pt>
                <c:pt idx="884" formatCode="0.00E+00">
                  <c:v>0.5293207238766966</c:v>
                </c:pt>
                <c:pt idx="885" formatCode="0.00E+00">
                  <c:v>0.52938490198346411</c:v>
                </c:pt>
                <c:pt idx="886" formatCode="0.00E+00">
                  <c:v>0.52944900108254245</c:v>
                </c:pt>
                <c:pt idx="887" formatCode="0.00E+00">
                  <c:v>0.52951302115212351</c:v>
                </c:pt>
                <c:pt idx="888" formatCode="0.00E+00">
                  <c:v>0.52957696217038119</c:v>
                </c:pt>
                <c:pt idx="889" formatCode="0.00E+00">
                  <c:v>0.5296408241155186</c:v>
                </c:pt>
                <c:pt idx="890" formatCode="0.00E+00">
                  <c:v>0.52970460696580757</c:v>
                </c:pt>
                <c:pt idx="891" formatCode="0.00E+00">
                  <c:v>0.52976831069952346</c:v>
                </c:pt>
                <c:pt idx="892" formatCode="0.00E+00">
                  <c:v>0.52983193529494521</c:v>
                </c:pt>
                <c:pt idx="893" formatCode="0.00E+00">
                  <c:v>0.52989548073042603</c:v>
                </c:pt>
                <c:pt idx="894" formatCode="0.00E+00">
                  <c:v>0.52995894698431467</c:v>
                </c:pt>
                <c:pt idx="895" formatCode="0.00E+00">
                  <c:v>0.53002233403496968</c:v>
                </c:pt>
                <c:pt idx="896" formatCode="0.00E+00">
                  <c:v>0.53008564186084328</c:v>
                </c:pt>
                <c:pt idx="897" formatCode="0.00E+00">
                  <c:v>0.53014887044033077</c:v>
                </c:pt>
                <c:pt idx="898" formatCode="0.00E+00">
                  <c:v>0.53021201975194499</c:v>
                </c:pt>
                <c:pt idx="899" formatCode="0.00E+00">
                  <c:v>0.53027508977406335</c:v>
                </c:pt>
                <c:pt idx="900" formatCode="0.00E+00">
                  <c:v>0.53033808048529774</c:v>
                </c:pt>
                <c:pt idx="901" formatCode="0.00E+00">
                  <c:v>0.5304009918641428</c:v>
                </c:pt>
                <c:pt idx="902" formatCode="0.00E+00">
                  <c:v>0.530463823889186</c:v>
                </c:pt>
                <c:pt idx="903" formatCode="0.00E+00">
                  <c:v>0.53052657653905677</c:v>
                </c:pt>
                <c:pt idx="904" formatCode="0.00E+00">
                  <c:v>0.53058924979230704</c:v>
                </c:pt>
                <c:pt idx="905" formatCode="0.00E+00">
                  <c:v>0.53065184362761897</c:v>
                </c:pt>
                <c:pt idx="906" formatCode="0.00E+00">
                  <c:v>0.53071435802363498</c:v>
                </c:pt>
                <c:pt idx="907" formatCode="0.00E+00">
                  <c:v>0.53077679295911795</c:v>
                </c:pt>
                <c:pt idx="908" formatCode="0.00E+00">
                  <c:v>0.5308391484127678</c:v>
                </c:pt>
                <c:pt idx="909" formatCode="0.00E+00">
                  <c:v>0.53090142436331378</c:v>
                </c:pt>
                <c:pt idx="910" formatCode="0.00E+00">
                  <c:v>0.5309636207895676</c:v>
                </c:pt>
                <c:pt idx="911" formatCode="0.00E+00">
                  <c:v>0.53102573767031547</c:v>
                </c:pt>
                <c:pt idx="912" formatCode="0.00E+00">
                  <c:v>0.53108777498439197</c:v>
                </c:pt>
                <c:pt idx="913" formatCode="0.00E+00">
                  <c:v>0.53114973271068955</c:v>
                </c:pt>
                <c:pt idx="914" formatCode="0.00E+00">
                  <c:v>0.53121161082808022</c:v>
                </c:pt>
                <c:pt idx="915" formatCode="0.00E+00">
                  <c:v>0.53127340931548883</c:v>
                </c:pt>
                <c:pt idx="916" formatCode="0.00E+00">
                  <c:v>0.53133512815181771</c:v>
                </c:pt>
                <c:pt idx="917" formatCode="0.00E+00">
                  <c:v>0.53139676731603291</c:v>
                </c:pt>
                <c:pt idx="918" formatCode="0.00E+00">
                  <c:v>0.53145832678718596</c:v>
                </c:pt>
                <c:pt idx="919" formatCode="0.00E+00">
                  <c:v>0.53151980654426356</c:v>
                </c:pt>
                <c:pt idx="920" formatCode="0.00E+00">
                  <c:v>0.53158120656629348</c:v>
                </c:pt>
                <c:pt idx="921" formatCode="0.00E+00">
                  <c:v>0.5316425268323961</c:v>
                </c:pt>
                <c:pt idx="922" formatCode="0.00E+00">
                  <c:v>0.53170376732166258</c:v>
                </c:pt>
                <c:pt idx="923" formatCode="0.00E+00">
                  <c:v>0.53176492801319908</c:v>
                </c:pt>
                <c:pt idx="924" formatCode="0.00E+00">
                  <c:v>0.53182600888619669</c:v>
                </c:pt>
                <c:pt idx="925" formatCode="0.00E+00">
                  <c:v>0.5318870099197951</c:v>
                </c:pt>
                <c:pt idx="926" formatCode="0.00E+00">
                  <c:v>0.53194793109322902</c:v>
                </c:pt>
                <c:pt idx="927" formatCode="0.00E+00">
                  <c:v>0.53200877238573319</c:v>
                </c:pt>
                <c:pt idx="928" formatCode="0.00E+00">
                  <c:v>0.53206953377658583</c:v>
                </c:pt>
                <c:pt idx="929" formatCode="0.00E+00">
                  <c:v>0.53213021524500403</c:v>
                </c:pt>
                <c:pt idx="930" formatCode="0.00E+00">
                  <c:v>0.53219081677047442</c:v>
                </c:pt>
                <c:pt idx="931" formatCode="0.00E+00">
                  <c:v>0.53225133833212002</c:v>
                </c:pt>
                <c:pt idx="932" formatCode="0.00E+00">
                  <c:v>0.53231177990946987</c:v>
                </c:pt>
                <c:pt idx="933" formatCode="0.00E+00">
                  <c:v>0.53237214148185352</c:v>
                </c:pt>
                <c:pt idx="934" formatCode="0.00E+00">
                  <c:v>0.53243242302871707</c:v>
                </c:pt>
                <c:pt idx="935" formatCode="0.00E+00">
                  <c:v>0.53249262452951307</c:v>
                </c:pt>
                <c:pt idx="936" formatCode="0.00E+00">
                  <c:v>0.53255274596369961</c:v>
                </c:pt>
                <c:pt idx="937" formatCode="0.00E+00">
                  <c:v>0.53261278731082351</c:v>
                </c:pt>
                <c:pt idx="938" formatCode="0.00E+00">
                  <c:v>0.53267274855039926</c:v>
                </c:pt>
                <c:pt idx="939" formatCode="0.00E+00">
                  <c:v>0.53273262966195445</c:v>
                </c:pt>
                <c:pt idx="940" formatCode="0.00E+00">
                  <c:v>0.53279243062511183</c:v>
                </c:pt>
                <c:pt idx="941" formatCode="0.00E+00">
                  <c:v>0.53285215141949649</c:v>
                </c:pt>
                <c:pt idx="942" formatCode="0.00E+00">
                  <c:v>0.53291179202471961</c:v>
                </c:pt>
                <c:pt idx="943" formatCode="0.00E+00">
                  <c:v>0.53297135242045235</c:v>
                </c:pt>
                <c:pt idx="944" formatCode="0.00E+00">
                  <c:v>0.5330308325863472</c:v>
                </c:pt>
                <c:pt idx="945" formatCode="0.00E+00">
                  <c:v>0.53309023250219589</c:v>
                </c:pt>
                <c:pt idx="946" formatCode="0.00E+00">
                  <c:v>0.53314955214770288</c:v>
                </c:pt>
                <c:pt idx="947" formatCode="0.00E+00">
                  <c:v>0.53320879150269229</c:v>
                </c:pt>
                <c:pt idx="948" formatCode="0.00E+00">
                  <c:v>0.53326795054688436</c:v>
                </c:pt>
                <c:pt idx="949" formatCode="0.00E+00">
                  <c:v>0.53332702926018594</c:v>
                </c:pt>
                <c:pt idx="950" formatCode="0.00E+00">
                  <c:v>0.53338602762242004</c:v>
                </c:pt>
                <c:pt idx="951" formatCode="0.00E+00">
                  <c:v>0.53344494561347366</c:v>
                </c:pt>
                <c:pt idx="952" formatCode="0.00E+00">
                  <c:v>0.53350378321323566</c:v>
                </c:pt>
                <c:pt idx="953" formatCode="0.00E+00">
                  <c:v>0.53356254040167972</c:v>
                </c:pt>
                <c:pt idx="954" formatCode="0.00E+00">
                  <c:v>0.533621217158744</c:v>
                </c:pt>
                <c:pt idx="955" formatCode="0.00E+00">
                  <c:v>0.53367981346441962</c:v>
                </c:pt>
                <c:pt idx="956" formatCode="0.00E+00">
                  <c:v>0.53373832929875697</c:v>
                </c:pt>
                <c:pt idx="957" formatCode="0.00E+00">
                  <c:v>0.5337967646417916</c:v>
                </c:pt>
                <c:pt idx="958" formatCode="0.00E+00">
                  <c:v>0.53385511947355924</c:v>
                </c:pt>
                <c:pt idx="959" formatCode="0.00E+00">
                  <c:v>0.53391339377416447</c:v>
                </c:pt>
                <c:pt idx="960" formatCode="0.00E+00">
                  <c:v>0.53397158752378848</c:v>
                </c:pt>
                <c:pt idx="961" formatCode="0.00E+00">
                  <c:v>0.53402970070252775</c:v>
                </c:pt>
                <c:pt idx="962" formatCode="0.00E+00">
                  <c:v>0.53408773329055559</c:v>
                </c:pt>
                <c:pt idx="963" formatCode="0.00E+00">
                  <c:v>0.53414568526815587</c:v>
                </c:pt>
                <c:pt idx="964" formatCode="0.00E+00">
                  <c:v>0.53420355661551722</c:v>
                </c:pt>
                <c:pt idx="965" formatCode="0.00E+00">
                  <c:v>0.53426134731288188</c:v>
                </c:pt>
                <c:pt idx="966" formatCode="0.00E+00">
                  <c:v>0.53431905734055318</c:v>
                </c:pt>
                <c:pt idx="967" formatCode="0.00E+00">
                  <c:v>0.53437668667884863</c:v>
                </c:pt>
                <c:pt idx="968" formatCode="0.00E+00">
                  <c:v>0.53443423530812495</c:v>
                </c:pt>
                <c:pt idx="969" formatCode="0.00E+00">
                  <c:v>0.53449170320871997</c:v>
                </c:pt>
                <c:pt idx="970" formatCode="0.00E+00">
                  <c:v>0.53454909036109144</c:v>
                </c:pt>
                <c:pt idx="971" formatCode="0.00E+00">
                  <c:v>0.53460639674559884</c:v>
                </c:pt>
                <c:pt idx="972" formatCode="0.00E+00">
                  <c:v>0.5346636223426916</c:v>
                </c:pt>
                <c:pt idx="973" formatCode="0.00E+00">
                  <c:v>0.53472076713292815</c:v>
                </c:pt>
                <c:pt idx="974" formatCode="0.00E+00">
                  <c:v>0.53477783109672983</c:v>
                </c:pt>
                <c:pt idx="975" formatCode="0.00E+00">
                  <c:v>0.53483481421468515</c:v>
                </c:pt>
                <c:pt idx="976" formatCode="0.00E+00">
                  <c:v>0.53489171646728351</c:v>
                </c:pt>
                <c:pt idx="977" formatCode="0.00E+00">
                  <c:v>0.53494853783520169</c:v>
                </c:pt>
                <c:pt idx="978" formatCode="0.00E+00">
                  <c:v>0.53500527829902234</c:v>
                </c:pt>
                <c:pt idx="979" formatCode="0.00E+00">
                  <c:v>0.53506193783938172</c:v>
                </c:pt>
                <c:pt idx="980" formatCode="0.00E+00">
                  <c:v>0.53511851643690933</c:v>
                </c:pt>
                <c:pt idx="981" formatCode="0.00E+00">
                  <c:v>0.53517501407237811</c:v>
                </c:pt>
                <c:pt idx="982" formatCode="0.00E+00">
                  <c:v>0.53523143072647261</c:v>
                </c:pt>
                <c:pt idx="983" formatCode="0.00E+00">
                  <c:v>0.53528776637994679</c:v>
                </c:pt>
                <c:pt idx="984" formatCode="0.00E+00">
                  <c:v>0.53534402101356282</c:v>
                </c:pt>
                <c:pt idx="985" formatCode="0.00E+00">
                  <c:v>0.53540019460815913</c:v>
                </c:pt>
                <c:pt idx="986" formatCode="0.00E+00">
                  <c:v>0.53545628714451854</c:v>
                </c:pt>
                <c:pt idx="987" formatCode="0.00E+00">
                  <c:v>0.53551229860356542</c:v>
                </c:pt>
                <c:pt idx="988" formatCode="0.00E+00">
                  <c:v>0.53556822896616085</c:v>
                </c:pt>
                <c:pt idx="989" formatCode="0.00E+00">
                  <c:v>0.53562407821320401</c:v>
                </c:pt>
                <c:pt idx="990" formatCode="0.00E+00">
                  <c:v>0.53567984632565524</c:v>
                </c:pt>
                <c:pt idx="991" formatCode="0.00E+00">
                  <c:v>0.53573553328446211</c:v>
                </c:pt>
                <c:pt idx="992" formatCode="0.00E+00">
                  <c:v>0.53579113907065556</c:v>
                </c:pt>
                <c:pt idx="993" formatCode="0.00E+00">
                  <c:v>0.53584666366523281</c:v>
                </c:pt>
                <c:pt idx="994" formatCode="0.00E+00">
                  <c:v>0.53590210704922925</c:v>
                </c:pt>
                <c:pt idx="995" formatCode="0.00E+00">
                  <c:v>0.53595746920375431</c:v>
                </c:pt>
                <c:pt idx="996" formatCode="0.00E+00">
                  <c:v>0.53601275010990301</c:v>
                </c:pt>
                <c:pt idx="997" formatCode="0.00E+00">
                  <c:v>0.5360679497488251</c:v>
                </c:pt>
                <c:pt idx="998" formatCode="0.00E+00">
                  <c:v>0.53612306810166499</c:v>
                </c:pt>
                <c:pt idx="999" formatCode="0.00E+00">
                  <c:v>0.53617810514957676</c:v>
                </c:pt>
                <c:pt idx="1000" formatCode="0.00E+00">
                  <c:v>0.53623306087381628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F50-43D7-A553-9C1B27438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86061824"/>
        <c:axId val="-1886061280"/>
      </c:scatterChart>
      <c:valAx>
        <c:axId val="-1886061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61280"/>
        <c:crosses val="autoZero"/>
        <c:crossBetween val="midCat"/>
      </c:valAx>
      <c:valAx>
        <c:axId val="-1886061280"/>
        <c:scaling>
          <c:orientation val="minMax"/>
          <c:min val="0.4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61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Fuerza en función del Tiempo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Tiempo'!$AB$32:$AB$3510</c:f>
              <c:numCache>
                <c:formatCode>0.00</c:formatCode>
                <c:ptCount val="347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11.574010758609271</c:v>
                </c:pt>
                <c:pt idx="4">
                  <c:v>55.866318227249934</c:v>
                </c:pt>
                <c:pt idx="5">
                  <c:v>99.342531710088508</c:v>
                </c:pt>
                <c:pt idx="6">
                  <c:v>142.93936882100115</c:v>
                </c:pt>
                <c:pt idx="7">
                  <c:v>184.72992390708808</c:v>
                </c:pt>
                <c:pt idx="8">
                  <c:v>224.02850905971832</c:v>
                </c:pt>
                <c:pt idx="9">
                  <c:v>260.38625432424129</c:v>
                </c:pt>
                <c:pt idx="10">
                  <c:v>293.62723635322408</c:v>
                </c:pt>
                <c:pt idx="11">
                  <c:v>323.74251790459402</c:v>
                </c:pt>
                <c:pt idx="12">
                  <c:v>350.83291199388714</c:v>
                </c:pt>
                <c:pt idx="13">
                  <c:v>375.06598891370959</c:v>
                </c:pt>
                <c:pt idx="14">
                  <c:v>396.64647015164729</c:v>
                </c:pt>
                <c:pt idx="15">
                  <c:v>415.79594811026175</c:v>
                </c:pt>
                <c:pt idx="16">
                  <c:v>432.73931640127682</c:v>
                </c:pt>
                <c:pt idx="17">
                  <c:v>447.69595629062707</c:v>
                </c:pt>
                <c:pt idx="18">
                  <c:v>460.87426868078285</c:v>
                </c:pt>
                <c:pt idx="19">
                  <c:v>472.46853505104104</c:v>
                </c:pt>
                <c:pt idx="20">
                  <c:v>482.65737816960251</c:v>
                </c:pt>
                <c:pt idx="21">
                  <c:v>491.60330170438732</c:v>
                </c:pt>
                <c:pt idx="22">
                  <c:v>499.45293854759655</c:v>
                </c:pt>
                <c:pt idx="23">
                  <c:v>506.33774649229275</c:v>
                </c:pt>
                <c:pt idx="24">
                  <c:v>512.37496834913907</c:v>
                </c:pt>
                <c:pt idx="25">
                  <c:v>517.66873002255636</c:v>
                </c:pt>
                <c:pt idx="26">
                  <c:v>522.3111905175399</c:v>
                </c:pt>
                <c:pt idx="27">
                  <c:v>526.38368673268292</c:v>
                </c:pt>
                <c:pt idx="28">
                  <c:v>529.95783638416913</c:v>
                </c:pt>
                <c:pt idx="29">
                  <c:v>533.09657682660134</c:v>
                </c:pt>
                <c:pt idx="30">
                  <c:v>535.85512757981019</c:v>
                </c:pt>
                <c:pt idx="31">
                  <c:v>538.281871243659</c:v>
                </c:pt>
                <c:pt idx="32">
                  <c:v>540.41915211229832</c:v>
                </c:pt>
                <c:pt idx="33">
                  <c:v>542.30399479659661</c:v>
                </c:pt>
                <c:pt idx="34">
                  <c:v>543.96874703464459</c:v>
                </c:pt>
                <c:pt idx="35">
                  <c:v>545.44165192968808</c:v>
                </c:pt>
                <c:pt idx="36">
                  <c:v>546.74735537179299</c:v>
                </c:pt>
                <c:pt idx="37">
                  <c:v>547.90735453836783</c:v>
                </c:pt>
                <c:pt idx="38">
                  <c:v>548.94039325923836</c:v>
                </c:pt>
                <c:pt idx="39">
                  <c:v>549.86280977271019</c:v>
                </c:pt>
                <c:pt idx="40">
                  <c:v>550.68884203938808</c:v>
                </c:pt>
                <c:pt idx="41">
                  <c:v>551.4308953829543</c:v>
                </c:pt>
                <c:pt idx="42">
                  <c:v>552.0997768009114</c:v>
                </c:pt>
                <c:pt idx="43">
                  <c:v>552.70489987724375</c:v>
                </c:pt>
                <c:pt idx="44">
                  <c:v>553.25446382015127</c:v>
                </c:pt>
                <c:pt idx="45">
                  <c:v>553.75560977562805</c:v>
                </c:pt>
                <c:pt idx="46">
                  <c:v>554.21455721467009</c:v>
                </c:pt>
                <c:pt idx="47">
                  <c:v>554.63672287109057</c:v>
                </c:pt>
                <c:pt idx="48">
                  <c:v>555.02682441844831</c:v>
                </c:pt>
                <c:pt idx="49">
                  <c:v>555.38897081107007</c:v>
                </c:pt>
                <c:pt idx="50">
                  <c:v>555.72674098231153</c:v>
                </c:pt>
                <c:pt idx="51">
                  <c:v>556.04325238389606</c:v>
                </c:pt>
                <c:pt idx="52">
                  <c:v>556.34122066827922</c:v>
                </c:pt>
                <c:pt idx="53">
                  <c:v>556.62301164878602</c:v>
                </c:pt>
                <c:pt idx="54">
                  <c:v>556.89068653512788</c:v>
                </c:pt>
                <c:pt idx="55">
                  <c:v>557.14604130820771</c:v>
                </c:pt>
                <c:pt idx="56">
                  <c:v>557.39064099477253</c:v>
                </c:pt>
                <c:pt idx="57">
                  <c:v>557.62584950037115</c:v>
                </c:pt>
                <c:pt idx="58">
                  <c:v>557.85285557681357</c:v>
                </c:pt>
                <c:pt idx="59">
                  <c:v>558.0726954244393</c:v>
                </c:pt>
                <c:pt idx="60">
                  <c:v>558.28627236687316</c:v>
                </c:pt>
                <c:pt idx="61">
                  <c:v>558.49437397853842</c:v>
                </c:pt>
                <c:pt idx="62">
                  <c:v>558.69768699312442</c:v>
                </c:pt>
                <c:pt idx="63">
                  <c:v>558.89681028479811</c:v>
                </c:pt>
                <c:pt idx="64">
                  <c:v>559.0922661689134</c:v>
                </c:pt>
                <c:pt idx="65">
                  <c:v>559.28451024414574</c:v>
                </c:pt>
                <c:pt idx="66">
                  <c:v>559.47393995920925</c:v>
                </c:pt>
                <c:pt idx="67">
                  <c:v>559.66090207838135</c:v>
                </c:pt>
                <c:pt idx="68">
                  <c:v>559.8456991801155</c:v>
                </c:pt>
                <c:pt idx="69">
                  <c:v>560.02859531895888</c:v>
                </c:pt>
                <c:pt idx="70">
                  <c:v>560.20982095876377</c:v>
                </c:pt>
                <c:pt idx="71">
                  <c:v>560.38957726953697</c:v>
                </c:pt>
                <c:pt idx="72">
                  <c:v>560.56803987195769</c:v>
                </c:pt>
                <c:pt idx="73">
                  <c:v>560.7453621007478</c:v>
                </c:pt>
                <c:pt idx="74">
                  <c:v>560.92167784888272</c:v>
                </c:pt>
                <c:pt idx="75">
                  <c:v>561.09710404569455</c:v>
                </c:pt>
                <c:pt idx="76">
                  <c:v>561.27174281901773</c:v>
                </c:pt>
                <c:pt idx="77">
                  <c:v>561.44568337844805</c:v>
                </c:pt>
                <c:pt idx="78">
                  <c:v>561.6190036592476</c:v>
                </c:pt>
                <c:pt idx="79">
                  <c:v>561.79177175351685</c:v>
                </c:pt>
                <c:pt idx="80">
                  <c:v>561.96404716140387</c:v>
                </c:pt>
                <c:pt idx="81">
                  <c:v>562.13588188006838</c:v>
                </c:pt>
                <c:pt idx="82">
                  <c:v>562.30732135506537</c:v>
                </c:pt>
                <c:pt idx="83">
                  <c:v>562.47840530957171</c:v>
                </c:pt>
                <c:pt idx="84">
                  <c:v>562.64916846879305</c:v>
                </c:pt>
                <c:pt idx="85">
                  <c:v>562.81964119182226</c:v>
                </c:pt>
                <c:pt idx="86">
                  <c:v>562.98985002251197</c:v>
                </c:pt>
                <c:pt idx="87">
                  <c:v>563.15981817153204</c:v>
                </c:pt>
                <c:pt idx="88">
                  <c:v>563.32956593623749</c:v>
                </c:pt>
                <c:pt idx="89">
                  <c:v>563.49911106813727</c:v>
                </c:pt>
                <c:pt idx="90">
                  <c:v>563.66846909269873</c:v>
                </c:pt>
                <c:pt idx="91">
                  <c:v>563.8376535896092</c:v>
                </c:pt>
                <c:pt idx="92">
                  <c:v>564.00667643727888</c:v>
                </c:pt>
                <c:pt idx="93">
                  <c:v>564.17554802642712</c:v>
                </c:pt>
                <c:pt idx="94">
                  <c:v>564.34427744650714</c:v>
                </c:pt>
                <c:pt idx="95">
                  <c:v>564.51287264878442</c:v>
                </c:pt>
                <c:pt idx="96">
                  <c:v>564.68134058930752</c:v>
                </c:pt>
                <c:pt idx="97">
                  <c:v>564.84968735232349</c:v>
                </c:pt>
                <c:pt idx="98">
                  <c:v>565.01791826067506</c:v>
                </c:pt>
                <c:pt idx="99">
                  <c:v>565.18603796987634</c:v>
                </c:pt>
                <c:pt idx="100">
                  <c:v>565.35405055167644</c:v>
                </c:pt>
                <c:pt idx="101">
                  <c:v>565.52195956639832</c:v>
                </c:pt>
                <c:pt idx="102">
                  <c:v>565.68976812781523</c:v>
                </c:pt>
                <c:pt idx="103">
                  <c:v>565.85747895730424</c:v>
                </c:pt>
                <c:pt idx="104">
                  <c:v>566.02509443392739</c:v>
                </c:pt>
                <c:pt idx="105">
                  <c:v>566.19261663563384</c:v>
                </c:pt>
                <c:pt idx="106">
                  <c:v>566.36004737778319</c:v>
                </c:pt>
                <c:pt idx="107">
                  <c:v>566.52738824526307</c:v>
                </c:pt>
                <c:pt idx="108">
                  <c:v>566.69464062071279</c:v>
                </c:pt>
                <c:pt idx="109">
                  <c:v>566.86180571019963</c:v>
                </c:pt>
                <c:pt idx="110">
                  <c:v>567.02888456483549</c:v>
                </c:pt>
                <c:pt idx="111">
                  <c:v>567.19587809949462</c:v>
                </c:pt>
                <c:pt idx="112">
                  <c:v>567.36278711022419</c:v>
                </c:pt>
                <c:pt idx="113">
                  <c:v>567.52961228868367</c:v>
                </c:pt>
                <c:pt idx="114">
                  <c:v>567.69635423498869</c:v>
                </c:pt>
                <c:pt idx="115">
                  <c:v>567.86301346890934</c:v>
                </c:pt>
                <c:pt idx="116">
                  <c:v>568.02959044002546</c:v>
                </c:pt>
                <c:pt idx="117">
                  <c:v>568.19608553608839</c:v>
                </c:pt>
                <c:pt idx="118">
                  <c:v>568.36249909051628</c:v>
                </c:pt>
                <c:pt idx="119">
                  <c:v>568.52883138985806</c:v>
                </c:pt>
                <c:pt idx="120">
                  <c:v>568.69508267836056</c:v>
                </c:pt>
                <c:pt idx="121">
                  <c:v>568.86125316401569</c:v>
                </c:pt>
                <c:pt idx="122">
                  <c:v>569.02734302279362</c:v>
                </c:pt>
                <c:pt idx="123">
                  <c:v>569.19335240229111</c:v>
                </c:pt>
                <c:pt idx="124">
                  <c:v>569.35928142563739</c:v>
                </c:pt>
                <c:pt idx="125">
                  <c:v>569.52513019414607</c:v>
                </c:pt>
                <c:pt idx="126">
                  <c:v>569.69089879004673</c:v>
                </c:pt>
                <c:pt idx="127">
                  <c:v>569.85658727914074</c:v>
                </c:pt>
                <c:pt idx="128">
                  <c:v>570.02219571214425</c:v>
                </c:pt>
                <c:pt idx="129">
                  <c:v>570.18772412695068</c:v>
                </c:pt>
                <c:pt idx="130">
                  <c:v>570.35317255075267</c:v>
                </c:pt>
                <c:pt idx="131">
                  <c:v>570.51854099979698</c:v>
                </c:pt>
                <c:pt idx="132">
                  <c:v>570.68382948267958</c:v>
                </c:pt>
                <c:pt idx="133">
                  <c:v>570.849037999237</c:v>
                </c:pt>
                <c:pt idx="134">
                  <c:v>571.01416654349953</c:v>
                </c:pt>
                <c:pt idx="135">
                  <c:v>571.17921510288932</c:v>
                </c:pt>
                <c:pt idx="136">
                  <c:v>571.34418366018656</c:v>
                </c:pt>
                <c:pt idx="137">
                  <c:v>571.50907219323676</c:v>
                </c:pt>
                <c:pt idx="138">
                  <c:v>571.67388067609033</c:v>
                </c:pt>
                <c:pt idx="139">
                  <c:v>571.83860907899043</c:v>
                </c:pt>
                <c:pt idx="140">
                  <c:v>572.00325736951515</c:v>
                </c:pt>
                <c:pt idx="141">
                  <c:v>572.1678255119914</c:v>
                </c:pt>
                <c:pt idx="142">
                  <c:v>572.33231346875175</c:v>
                </c:pt>
                <c:pt idx="143">
                  <c:v>572.49672120007074</c:v>
                </c:pt>
                <c:pt idx="144">
                  <c:v>572.66104866404567</c:v>
                </c:pt>
                <c:pt idx="145">
                  <c:v>572.82529581735889</c:v>
                </c:pt>
                <c:pt idx="146">
                  <c:v>572.98946261532751</c:v>
                </c:pt>
                <c:pt idx="147">
                  <c:v>573.15354901179433</c:v>
                </c:pt>
                <c:pt idx="148">
                  <c:v>573.31755495983464</c:v>
                </c:pt>
                <c:pt idx="149">
                  <c:v>573.48148041117997</c:v>
                </c:pt>
                <c:pt idx="150">
                  <c:v>573.64532531703901</c:v>
                </c:pt>
                <c:pt idx="151">
                  <c:v>573.80908962769479</c:v>
                </c:pt>
                <c:pt idx="152">
                  <c:v>573.97277329296139</c:v>
                </c:pt>
                <c:pt idx="153">
                  <c:v>574.13637626169827</c:v>
                </c:pt>
                <c:pt idx="154">
                  <c:v>574.29989848277137</c:v>
                </c:pt>
                <c:pt idx="155">
                  <c:v>574.4633399044119</c:v>
                </c:pt>
                <c:pt idx="156">
                  <c:v>574.62670047433062</c:v>
                </c:pt>
                <c:pt idx="157">
                  <c:v>574.78998013981561</c:v>
                </c:pt>
                <c:pt idx="158">
                  <c:v>574.95317884852045</c:v>
                </c:pt>
                <c:pt idx="159">
                  <c:v>575.11629654697606</c:v>
                </c:pt>
                <c:pt idx="160">
                  <c:v>575.27933318207454</c:v>
                </c:pt>
                <c:pt idx="161">
                  <c:v>575.44228870043526</c:v>
                </c:pt>
                <c:pt idx="162">
                  <c:v>575.60516304824353</c:v>
                </c:pt>
                <c:pt idx="163">
                  <c:v>575.76795617189453</c:v>
                </c:pt>
                <c:pt idx="164">
                  <c:v>575.93066801753196</c:v>
                </c:pt>
                <c:pt idx="165">
                  <c:v>576.09329853081192</c:v>
                </c:pt>
                <c:pt idx="166">
                  <c:v>576.25584765797817</c:v>
                </c:pt>
                <c:pt idx="167">
                  <c:v>576.41831534484027</c:v>
                </c:pt>
                <c:pt idx="168">
                  <c:v>576.58070153720394</c:v>
                </c:pt>
                <c:pt idx="169">
                  <c:v>576.74300618073187</c:v>
                </c:pt>
                <c:pt idx="170">
                  <c:v>576.90522922096864</c:v>
                </c:pt>
                <c:pt idx="171">
                  <c:v>577.06737060378475</c:v>
                </c:pt>
                <c:pt idx="172">
                  <c:v>577.22943027468614</c:v>
                </c:pt>
                <c:pt idx="173">
                  <c:v>577.39140817929888</c:v>
                </c:pt>
                <c:pt idx="174">
                  <c:v>577.55330426321086</c:v>
                </c:pt>
                <c:pt idx="175">
                  <c:v>577.71511847204579</c:v>
                </c:pt>
                <c:pt idx="176">
                  <c:v>577.8768507513189</c:v>
                </c:pt>
                <c:pt idx="177">
                  <c:v>578.03850104652508</c:v>
                </c:pt>
                <c:pt idx="178">
                  <c:v>578.20006930335251</c:v>
                </c:pt>
                <c:pt idx="179">
                  <c:v>578.36155546743953</c:v>
                </c:pt>
                <c:pt idx="180">
                  <c:v>578.52295948417395</c:v>
                </c:pt>
                <c:pt idx="181">
                  <c:v>578.68428129929396</c:v>
                </c:pt>
                <c:pt idx="182">
                  <c:v>578.84552085827124</c:v>
                </c:pt>
                <c:pt idx="183">
                  <c:v>579.00667810670461</c:v>
                </c:pt>
                <c:pt idx="184">
                  <c:v>579.16775299036794</c:v>
                </c:pt>
                <c:pt idx="185">
                  <c:v>579.32874545489949</c:v>
                </c:pt>
                <c:pt idx="186">
                  <c:v>579.48965544575924</c:v>
                </c:pt>
                <c:pt idx="187">
                  <c:v>579.65048290895152</c:v>
                </c:pt>
                <c:pt idx="188">
                  <c:v>579.81122778996041</c:v>
                </c:pt>
                <c:pt idx="189">
                  <c:v>579.97189003446431</c:v>
                </c:pt>
                <c:pt idx="190">
                  <c:v>580.13246958830132</c:v>
                </c:pt>
                <c:pt idx="191">
                  <c:v>580.29296639723395</c:v>
                </c:pt>
                <c:pt idx="192">
                  <c:v>580.45338040703166</c:v>
                </c:pt>
                <c:pt idx="193">
                  <c:v>580.61371156360769</c:v>
                </c:pt>
                <c:pt idx="194">
                  <c:v>580.77395981258042</c:v>
                </c:pt>
                <c:pt idx="195">
                  <c:v>580.93412510001235</c:v>
                </c:pt>
                <c:pt idx="196">
                  <c:v>581.09420737164692</c:v>
                </c:pt>
                <c:pt idx="197">
                  <c:v>581.2542065733744</c:v>
                </c:pt>
                <c:pt idx="198">
                  <c:v>581.41412265141321</c:v>
                </c:pt>
                <c:pt idx="199">
                  <c:v>581.57395555129233</c:v>
                </c:pt>
                <c:pt idx="200">
                  <c:v>581.73370521934237</c:v>
                </c:pt>
                <c:pt idx="201">
                  <c:v>581.89337160145885</c:v>
                </c:pt>
                <c:pt idx="202">
                  <c:v>582.05295464359142</c:v>
                </c:pt>
                <c:pt idx="203">
                  <c:v>582.21245429200451</c:v>
                </c:pt>
                <c:pt idx="204">
                  <c:v>582.37187049254237</c:v>
                </c:pt>
                <c:pt idx="205">
                  <c:v>582.53120319151901</c:v>
                </c:pt>
                <c:pt idx="206">
                  <c:v>582.69045233495592</c:v>
                </c:pt>
                <c:pt idx="207">
                  <c:v>582.84961786910958</c:v>
                </c:pt>
                <c:pt idx="208">
                  <c:v>583.00869974022635</c:v>
                </c:pt>
                <c:pt idx="209">
                  <c:v>583.16769789427156</c:v>
                </c:pt>
                <c:pt idx="210">
                  <c:v>583.32661227772746</c:v>
                </c:pt>
                <c:pt idx="211">
                  <c:v>583.48544283682236</c:v>
                </c:pt>
                <c:pt idx="212">
                  <c:v>583.64418951784853</c:v>
                </c:pt>
                <c:pt idx="213">
                  <c:v>583.80285226714818</c:v>
                </c:pt>
                <c:pt idx="214">
                  <c:v>583.96143103104123</c:v>
                </c:pt>
                <c:pt idx="215">
                  <c:v>584.11992575602699</c:v>
                </c:pt>
                <c:pt idx="216">
                  <c:v>584.27833638842014</c:v>
                </c:pt>
                <c:pt idx="217">
                  <c:v>584.43666287478379</c:v>
                </c:pt>
                <c:pt idx="218">
                  <c:v>584.59490516161998</c:v>
                </c:pt>
                <c:pt idx="219">
                  <c:v>584.75306319497383</c:v>
                </c:pt>
                <c:pt idx="220">
                  <c:v>584.91113692192789</c:v>
                </c:pt>
                <c:pt idx="221">
                  <c:v>585.06912628860448</c:v>
                </c:pt>
                <c:pt idx="222">
                  <c:v>585.22703124201439</c:v>
                </c:pt>
                <c:pt idx="223">
                  <c:v>585.38485172849266</c:v>
                </c:pt>
                <c:pt idx="224">
                  <c:v>585.54258769468595</c:v>
                </c:pt>
                <c:pt idx="225">
                  <c:v>585.70023908743315</c:v>
                </c:pt>
                <c:pt idx="226">
                  <c:v>585.85780585319708</c:v>
                </c:pt>
                <c:pt idx="227">
                  <c:v>586.01528793886382</c:v>
                </c:pt>
                <c:pt idx="228">
                  <c:v>586.17268529113528</c:v>
                </c:pt>
                <c:pt idx="229">
                  <c:v>586.32999785676338</c:v>
                </c:pt>
                <c:pt idx="230">
                  <c:v>586.48722558260499</c:v>
                </c:pt>
                <c:pt idx="231">
                  <c:v>586.6443684154068</c:v>
                </c:pt>
                <c:pt idx="232">
                  <c:v>586.80142630208957</c:v>
                </c:pt>
                <c:pt idx="233">
                  <c:v>586.9583991895845</c:v>
                </c:pt>
                <c:pt idx="234">
                  <c:v>587.11528702469968</c:v>
                </c:pt>
                <c:pt idx="235">
                  <c:v>587.2720897544732</c:v>
                </c:pt>
                <c:pt idx="236">
                  <c:v>587.42880732580113</c:v>
                </c:pt>
                <c:pt idx="237">
                  <c:v>587.5854396857942</c:v>
                </c:pt>
                <c:pt idx="238">
                  <c:v>587.74198678147638</c:v>
                </c:pt>
                <c:pt idx="239">
                  <c:v>587.89844855986564</c:v>
                </c:pt>
                <c:pt idx="240">
                  <c:v>588.05482496790819</c:v>
                </c:pt>
                <c:pt idx="241">
                  <c:v>588.21111595302023</c:v>
                </c:pt>
                <c:pt idx="242">
                  <c:v>588.36732146214979</c:v>
                </c:pt>
                <c:pt idx="243">
                  <c:v>588.52344144238327</c:v>
                </c:pt>
                <c:pt idx="244">
                  <c:v>588.67947584118713</c:v>
                </c:pt>
                <c:pt idx="245">
                  <c:v>588.83542460555122</c:v>
                </c:pt>
                <c:pt idx="246">
                  <c:v>588.9912876827949</c:v>
                </c:pt>
                <c:pt idx="247">
                  <c:v>589.14706502037939</c:v>
                </c:pt>
                <c:pt idx="248">
                  <c:v>589.30275656542369</c:v>
                </c:pt>
                <c:pt idx="249">
                  <c:v>589.4583622652882</c:v>
                </c:pt>
                <c:pt idx="250">
                  <c:v>589.61388206740196</c:v>
                </c:pt>
                <c:pt idx="251">
                  <c:v>589.76931591905543</c:v>
                </c:pt>
                <c:pt idx="252">
                  <c:v>589.92466376788127</c:v>
                </c:pt>
                <c:pt idx="253">
                  <c:v>590.07992556120894</c:v>
                </c:pt>
                <c:pt idx="254">
                  <c:v>590.23510124644179</c:v>
                </c:pt>
                <c:pt idx="255">
                  <c:v>590.39019077124146</c:v>
                </c:pt>
                <c:pt idx="256">
                  <c:v>590.54519408302656</c:v>
                </c:pt>
                <c:pt idx="257">
                  <c:v>590.70011112947111</c:v>
                </c:pt>
                <c:pt idx="258">
                  <c:v>590.85494185813502</c:v>
                </c:pt>
                <c:pt idx="259">
                  <c:v>591.00968621667926</c:v>
                </c:pt>
                <c:pt idx="260">
                  <c:v>591.16434415271874</c:v>
                </c:pt>
                <c:pt idx="261">
                  <c:v>591.31891561395935</c:v>
                </c:pt>
                <c:pt idx="262">
                  <c:v>591.47340054805443</c:v>
                </c:pt>
                <c:pt idx="263">
                  <c:v>591.62779890293609</c:v>
                </c:pt>
                <c:pt idx="264">
                  <c:v>591.78211062612206</c:v>
                </c:pt>
                <c:pt idx="265">
                  <c:v>591.93633566549647</c:v>
                </c:pt>
                <c:pt idx="266">
                  <c:v>592.09047396905453</c:v>
                </c:pt>
                <c:pt idx="267">
                  <c:v>592.24452548443242</c:v>
                </c:pt>
                <c:pt idx="268">
                  <c:v>592.39849015954735</c:v>
                </c:pt>
                <c:pt idx="269">
                  <c:v>592.55236794248697</c:v>
                </c:pt>
                <c:pt idx="270">
                  <c:v>592.7061587810947</c:v>
                </c:pt>
                <c:pt idx="271">
                  <c:v>592.85986262326639</c:v>
                </c:pt>
                <c:pt idx="272">
                  <c:v>593.01347941707206</c:v>
                </c:pt>
                <c:pt idx="273">
                  <c:v>593.16700911053317</c:v>
                </c:pt>
                <c:pt idx="274">
                  <c:v>593.32045165169552</c:v>
                </c:pt>
                <c:pt idx="275">
                  <c:v>593.47380698881727</c:v>
                </c:pt>
                <c:pt idx="276">
                  <c:v>593.62707506975732</c:v>
                </c:pt>
                <c:pt idx="277">
                  <c:v>593.78025584274553</c:v>
                </c:pt>
                <c:pt idx="278">
                  <c:v>593.93334925593774</c:v>
                </c:pt>
                <c:pt idx="279">
                  <c:v>594.08635525781142</c:v>
                </c:pt>
                <c:pt idx="280">
                  <c:v>594.23927379621898</c:v>
                </c:pt>
                <c:pt idx="281">
                  <c:v>594.39210481957548</c:v>
                </c:pt>
                <c:pt idx="282">
                  <c:v>594.54484827619137</c:v>
                </c:pt>
                <c:pt idx="283">
                  <c:v>594.69750411441817</c:v>
                </c:pt>
                <c:pt idx="284">
                  <c:v>594.85007228257814</c:v>
                </c:pt>
                <c:pt idx="285">
                  <c:v>595.00255272896811</c:v>
                </c:pt>
                <c:pt idx="286">
                  <c:v>595.15494540211887</c:v>
                </c:pt>
                <c:pt idx="287">
                  <c:v>595.30725025037623</c:v>
                </c:pt>
                <c:pt idx="288">
                  <c:v>595.45946722224596</c:v>
                </c:pt>
                <c:pt idx="289">
                  <c:v>595.6115962662451</c:v>
                </c:pt>
                <c:pt idx="290">
                  <c:v>595.76363733083315</c:v>
                </c:pt>
                <c:pt idx="291">
                  <c:v>595.91559036467618</c:v>
                </c:pt>
                <c:pt idx="292">
                  <c:v>596.0674553162977</c:v>
                </c:pt>
                <c:pt idx="293">
                  <c:v>596.21923213422633</c:v>
                </c:pt>
                <c:pt idx="294">
                  <c:v>596.37092076718568</c:v>
                </c:pt>
                <c:pt idx="295">
                  <c:v>596.52252116381158</c:v>
                </c:pt>
                <c:pt idx="296">
                  <c:v>596.67403327297814</c:v>
                </c:pt>
                <c:pt idx="297">
                  <c:v>596.82545704319523</c:v>
                </c:pt>
                <c:pt idx="298">
                  <c:v>596.97679242329616</c:v>
                </c:pt>
                <c:pt idx="299">
                  <c:v>597.12803936207035</c:v>
                </c:pt>
                <c:pt idx="300">
                  <c:v>597.27919780833372</c:v>
                </c:pt>
                <c:pt idx="301">
                  <c:v>597.43026771098675</c:v>
                </c:pt>
                <c:pt idx="302">
                  <c:v>597.58124901875078</c:v>
                </c:pt>
                <c:pt idx="303">
                  <c:v>597.73214168076026</c:v>
                </c:pt>
                <c:pt idx="304">
                  <c:v>597.88294564574483</c:v>
                </c:pt>
                <c:pt idx="305">
                  <c:v>598.03366086284586</c:v>
                </c:pt>
                <c:pt idx="306">
                  <c:v>598.18428728086167</c:v>
                </c:pt>
                <c:pt idx="307">
                  <c:v>598.33482484911644</c:v>
                </c:pt>
                <c:pt idx="308">
                  <c:v>598.48527351631162</c:v>
                </c:pt>
                <c:pt idx="309">
                  <c:v>598.63563323175231</c:v>
                </c:pt>
                <c:pt idx="310">
                  <c:v>598.78590394449975</c:v>
                </c:pt>
                <c:pt idx="311">
                  <c:v>598.93608560359826</c:v>
                </c:pt>
                <c:pt idx="312">
                  <c:v>599.08617815838943</c:v>
                </c:pt>
                <c:pt idx="313">
                  <c:v>599.23618155796623</c:v>
                </c:pt>
                <c:pt idx="314">
                  <c:v>599.38609575164878</c:v>
                </c:pt>
                <c:pt idx="315">
                  <c:v>599.53592068857461</c:v>
                </c:pt>
                <c:pt idx="316">
                  <c:v>599.68565631810122</c:v>
                </c:pt>
                <c:pt idx="317">
                  <c:v>599.83530258958274</c:v>
                </c:pt>
                <c:pt idx="318">
                  <c:v>599.98485945231198</c:v>
                </c:pt>
                <c:pt idx="319">
                  <c:v>600.1343268557747</c:v>
                </c:pt>
                <c:pt idx="320">
                  <c:v>600.28370474918768</c:v>
                </c:pt>
                <c:pt idx="321">
                  <c:v>600.43299308228166</c:v>
                </c:pt>
                <c:pt idx="322">
                  <c:v>600.58219180423475</c:v>
                </c:pt>
                <c:pt idx="323">
                  <c:v>600.73130086468097</c:v>
                </c:pt>
                <c:pt idx="324">
                  <c:v>600.88032021308777</c:v>
                </c:pt>
                <c:pt idx="325">
                  <c:v>601.02924979908732</c:v>
                </c:pt>
                <c:pt idx="326">
                  <c:v>601.17808957220552</c:v>
                </c:pt>
                <c:pt idx="327">
                  <c:v>601.32683948218596</c:v>
                </c:pt>
                <c:pt idx="328">
                  <c:v>601.47549947852576</c:v>
                </c:pt>
                <c:pt idx="329">
                  <c:v>601.62406951094408</c:v>
                </c:pt>
                <c:pt idx="330">
                  <c:v>601.77254952928536</c:v>
                </c:pt>
                <c:pt idx="331">
                  <c:v>601.92093948307115</c:v>
                </c:pt>
                <c:pt idx="332">
                  <c:v>602.06923932216318</c:v>
                </c:pt>
                <c:pt idx="333">
                  <c:v>602.2174489964649</c:v>
                </c:pt>
                <c:pt idx="334">
                  <c:v>602.36556845554776</c:v>
                </c:pt>
                <c:pt idx="335">
                  <c:v>602.51359764955998</c:v>
                </c:pt>
                <c:pt idx="336">
                  <c:v>602.66153652827973</c:v>
                </c:pt>
                <c:pt idx="337">
                  <c:v>602.80938504160122</c:v>
                </c:pt>
                <c:pt idx="338">
                  <c:v>602.95714313945575</c:v>
                </c:pt>
                <c:pt idx="339">
                  <c:v>603.10481077180486</c:v>
                </c:pt>
                <c:pt idx="340">
                  <c:v>603.25238788875765</c:v>
                </c:pt>
                <c:pt idx="341">
                  <c:v>603.39987444024518</c:v>
                </c:pt>
                <c:pt idx="342">
                  <c:v>603.54727037640998</c:v>
                </c:pt>
                <c:pt idx="343">
                  <c:v>603.69457564733307</c:v>
                </c:pt>
                <c:pt idx="344">
                  <c:v>603.84179020310216</c:v>
                </c:pt>
                <c:pt idx="345">
                  <c:v>603.98891399399406</c:v>
                </c:pt>
                <c:pt idx="346">
                  <c:v>604.13594697001975</c:v>
                </c:pt>
                <c:pt idx="347">
                  <c:v>604.28288908157208</c:v>
                </c:pt>
                <c:pt idx="348">
                  <c:v>604.42974027894218</c:v>
                </c:pt>
                <c:pt idx="349">
                  <c:v>604.57650051209498</c:v>
                </c:pt>
                <c:pt idx="350">
                  <c:v>604.72316973168392</c:v>
                </c:pt>
                <c:pt idx="351">
                  <c:v>604.86974788792031</c:v>
                </c:pt>
                <c:pt idx="352">
                  <c:v>605.01623493106263</c:v>
                </c:pt>
                <c:pt idx="353">
                  <c:v>605.16263081177158</c:v>
                </c:pt>
                <c:pt idx="354">
                  <c:v>605.30893548026484</c:v>
                </c:pt>
                <c:pt idx="355">
                  <c:v>605.4551488869871</c:v>
                </c:pt>
                <c:pt idx="356">
                  <c:v>605.60127098257408</c:v>
                </c:pt>
                <c:pt idx="357">
                  <c:v>605.74730171746546</c:v>
                </c:pt>
                <c:pt idx="358">
                  <c:v>605.89324104229195</c:v>
                </c:pt>
                <c:pt idx="359">
                  <c:v>606.03908890754724</c:v>
                </c:pt>
                <c:pt idx="360">
                  <c:v>606.18484526402892</c:v>
                </c:pt>
                <c:pt idx="361">
                  <c:v>606.33051006207472</c:v>
                </c:pt>
                <c:pt idx="362">
                  <c:v>606.47608325252656</c:v>
                </c:pt>
                <c:pt idx="363">
                  <c:v>606.62156478617749</c:v>
                </c:pt>
                <c:pt idx="364">
                  <c:v>606.7669546137206</c:v>
                </c:pt>
                <c:pt idx="365">
                  <c:v>606.91225268576204</c:v>
                </c:pt>
                <c:pt idx="366">
                  <c:v>607.05745895331177</c:v>
                </c:pt>
                <c:pt idx="367">
                  <c:v>607.20257336706743</c:v>
                </c:pt>
                <c:pt idx="368">
                  <c:v>607.34759587799772</c:v>
                </c:pt>
                <c:pt idx="369">
                  <c:v>607.49252643682337</c:v>
                </c:pt>
                <c:pt idx="370">
                  <c:v>607.63736499459253</c:v>
                </c:pt>
                <c:pt idx="371">
                  <c:v>607.78211150227207</c:v>
                </c:pt>
                <c:pt idx="372">
                  <c:v>607.9267659108807</c:v>
                </c:pt>
                <c:pt idx="373">
                  <c:v>608.07132817118293</c:v>
                </c:pt>
                <c:pt idx="374">
                  <c:v>608.21579823455806</c:v>
                </c:pt>
                <c:pt idx="375">
                  <c:v>608.36017605184145</c:v>
                </c:pt>
                <c:pt idx="376">
                  <c:v>608.50446157423335</c:v>
                </c:pt>
                <c:pt idx="377">
                  <c:v>608.64865475283307</c:v>
                </c:pt>
                <c:pt idx="378">
                  <c:v>608.79275553882803</c:v>
                </c:pt>
                <c:pt idx="379">
                  <c:v>608.93676388342396</c:v>
                </c:pt>
                <c:pt idx="380">
                  <c:v>609.08067973784034</c:v>
                </c:pt>
                <c:pt idx="381">
                  <c:v>609.22450305342682</c:v>
                </c:pt>
                <c:pt idx="382">
                  <c:v>609.36823378129111</c:v>
                </c:pt>
                <c:pt idx="383">
                  <c:v>609.51187187280482</c:v>
                </c:pt>
                <c:pt idx="384">
                  <c:v>609.65541727944662</c:v>
                </c:pt>
                <c:pt idx="385">
                  <c:v>609.79886995249205</c:v>
                </c:pt>
                <c:pt idx="386">
                  <c:v>609.94222984339706</c:v>
                </c:pt>
                <c:pt idx="387">
                  <c:v>610.08549690353573</c:v>
                </c:pt>
                <c:pt idx="388">
                  <c:v>610.22867108456387</c:v>
                </c:pt>
                <c:pt idx="389">
                  <c:v>610.37175233773337</c:v>
                </c:pt>
                <c:pt idx="390">
                  <c:v>610.51474061482941</c:v>
                </c:pt>
                <c:pt idx="391">
                  <c:v>610.65763586721459</c:v>
                </c:pt>
                <c:pt idx="392">
                  <c:v>610.8004380465926</c:v>
                </c:pt>
                <c:pt idx="393">
                  <c:v>610.94314710460662</c:v>
                </c:pt>
                <c:pt idx="394">
                  <c:v>611.08576299284891</c:v>
                </c:pt>
                <c:pt idx="395">
                  <c:v>611.22828566310147</c:v>
                </c:pt>
                <c:pt idx="396">
                  <c:v>611.37071506707514</c:v>
                </c:pt>
                <c:pt idx="397">
                  <c:v>611.5130511563608</c:v>
                </c:pt>
                <c:pt idx="398">
                  <c:v>611.65529388297125</c:v>
                </c:pt>
                <c:pt idx="399">
                  <c:v>611.79744319863937</c:v>
                </c:pt>
                <c:pt idx="400">
                  <c:v>611.93949905520776</c:v>
                </c:pt>
                <c:pt idx="401">
                  <c:v>612.08146140455528</c:v>
                </c:pt>
                <c:pt idx="402">
                  <c:v>612.22333019858991</c:v>
                </c:pt>
                <c:pt idx="403">
                  <c:v>612.36510538924574</c:v>
                </c:pt>
                <c:pt idx="404">
                  <c:v>612.50678692847919</c:v>
                </c:pt>
                <c:pt idx="405">
                  <c:v>612.64837476838022</c:v>
                </c:pt>
                <c:pt idx="406">
                  <c:v>612.78986886086477</c:v>
                </c:pt>
                <c:pt idx="407">
                  <c:v>612.93126915810319</c:v>
                </c:pt>
                <c:pt idx="408">
                  <c:v>613.07257561213851</c:v>
                </c:pt>
                <c:pt idx="409">
                  <c:v>613.21378817513437</c:v>
                </c:pt>
                <c:pt idx="410">
                  <c:v>613.35490679924146</c:v>
                </c:pt>
                <c:pt idx="411">
                  <c:v>613.49593143660138</c:v>
                </c:pt>
                <c:pt idx="412">
                  <c:v>613.6368620395757</c:v>
                </c:pt>
                <c:pt idx="413">
                  <c:v>613.77769856031352</c:v>
                </c:pt>
                <c:pt idx="414">
                  <c:v>613.91844095106762</c:v>
                </c:pt>
                <c:pt idx="415">
                  <c:v>614.05908916429598</c:v>
                </c:pt>
                <c:pt idx="416">
                  <c:v>614.19964315211416</c:v>
                </c:pt>
                <c:pt idx="417">
                  <c:v>614.34010286709065</c:v>
                </c:pt>
                <c:pt idx="418">
                  <c:v>614.48046826166535</c:v>
                </c:pt>
                <c:pt idx="419">
                  <c:v>614.6207392881679</c:v>
                </c:pt>
                <c:pt idx="420">
                  <c:v>614.7609158991213</c:v>
                </c:pt>
                <c:pt idx="421">
                  <c:v>614.90099804703971</c:v>
                </c:pt>
                <c:pt idx="422">
                  <c:v>615.0409856844318</c:v>
                </c:pt>
                <c:pt idx="423">
                  <c:v>615.18087876397033</c:v>
                </c:pt>
                <c:pt idx="424">
                  <c:v>615.32067723812952</c:v>
                </c:pt>
                <c:pt idx="425">
                  <c:v>615.46038105955233</c:v>
                </c:pt>
                <c:pt idx="426">
                  <c:v>615.59999018085784</c:v>
                </c:pt>
                <c:pt idx="427">
                  <c:v>615.73950455503996</c:v>
                </c:pt>
                <c:pt idx="428">
                  <c:v>615.87892413450606</c:v>
                </c:pt>
                <c:pt idx="429">
                  <c:v>616.01824887212661</c:v>
                </c:pt>
                <c:pt idx="430">
                  <c:v>616.15747872071427</c:v>
                </c:pt>
                <c:pt idx="431">
                  <c:v>616.2966136330308</c:v>
                </c:pt>
                <c:pt idx="432">
                  <c:v>616.43565356202316</c:v>
                </c:pt>
                <c:pt idx="433">
                  <c:v>616.57459846051188</c:v>
                </c:pt>
                <c:pt idx="434">
                  <c:v>616.71344828138069</c:v>
                </c:pt>
                <c:pt idx="435">
                  <c:v>616.85220297773435</c:v>
                </c:pt>
                <c:pt idx="436">
                  <c:v>616.99086250241737</c:v>
                </c:pt>
                <c:pt idx="437">
                  <c:v>617.12942680850199</c:v>
                </c:pt>
                <c:pt idx="438">
                  <c:v>617.26789584891731</c:v>
                </c:pt>
                <c:pt idx="439">
                  <c:v>617.40626957691927</c:v>
                </c:pt>
                <c:pt idx="440">
                  <c:v>617.54454794553862</c:v>
                </c:pt>
                <c:pt idx="441">
                  <c:v>617.68273090789376</c:v>
                </c:pt>
                <c:pt idx="442">
                  <c:v>617.82081841712181</c:v>
                </c:pt>
                <c:pt idx="443">
                  <c:v>617.95881042654412</c:v>
                </c:pt>
                <c:pt idx="444">
                  <c:v>618.09670688930396</c:v>
                </c:pt>
                <c:pt idx="445">
                  <c:v>618.23450775872777</c:v>
                </c:pt>
                <c:pt idx="446">
                  <c:v>618.37221298807447</c:v>
                </c:pt>
                <c:pt idx="447">
                  <c:v>618.50982253065786</c:v>
                </c:pt>
                <c:pt idx="448">
                  <c:v>618.64733633994979</c:v>
                </c:pt>
                <c:pt idx="449">
                  <c:v>618.78475436927931</c:v>
                </c:pt>
                <c:pt idx="450">
                  <c:v>618.9220765720745</c:v>
                </c:pt>
                <c:pt idx="451">
                  <c:v>619.05930290184949</c:v>
                </c:pt>
                <c:pt idx="452">
                  <c:v>619.19643331191401</c:v>
                </c:pt>
                <c:pt idx="453">
                  <c:v>619.33346775595805</c:v>
                </c:pt>
                <c:pt idx="454">
                  <c:v>619.47040618749736</c:v>
                </c:pt>
                <c:pt idx="455">
                  <c:v>619.60724856012121</c:v>
                </c:pt>
                <c:pt idx="456">
                  <c:v>619.74399482753608</c:v>
                </c:pt>
                <c:pt idx="457">
                  <c:v>619.88064494327273</c:v>
                </c:pt>
                <c:pt idx="458">
                  <c:v>620.01719886109913</c:v>
                </c:pt>
                <c:pt idx="459">
                  <c:v>620.15365653459821</c:v>
                </c:pt>
                <c:pt idx="460">
                  <c:v>620.29001791769213</c:v>
                </c:pt>
                <c:pt idx="461">
                  <c:v>620.42628296409794</c:v>
                </c:pt>
                <c:pt idx="462">
                  <c:v>620.56245162763139</c:v>
                </c:pt>
                <c:pt idx="463">
                  <c:v>620.69852386213779</c:v>
                </c:pt>
                <c:pt idx="464">
                  <c:v>620.83449962143345</c:v>
                </c:pt>
                <c:pt idx="465">
                  <c:v>620.97037885953</c:v>
                </c:pt>
                <c:pt idx="466">
                  <c:v>621.10616153033027</c:v>
                </c:pt>
                <c:pt idx="467">
                  <c:v>621.24184758781018</c:v>
                </c:pt>
                <c:pt idx="468">
                  <c:v>621.37743698595261</c:v>
                </c:pt>
                <c:pt idx="469">
                  <c:v>621.51292967874701</c:v>
                </c:pt>
                <c:pt idx="470">
                  <c:v>621.64832562040726</c:v>
                </c:pt>
                <c:pt idx="471">
                  <c:v>621.78362476501025</c:v>
                </c:pt>
                <c:pt idx="472">
                  <c:v>621.91882706657225</c:v>
                </c:pt>
                <c:pt idx="473">
                  <c:v>622.05393247938457</c:v>
                </c:pt>
                <c:pt idx="474">
                  <c:v>622.1889409576454</c:v>
                </c:pt>
                <c:pt idx="475">
                  <c:v>622.32385245547539</c:v>
                </c:pt>
                <c:pt idx="476">
                  <c:v>622.45866692730851</c:v>
                </c:pt>
                <c:pt idx="477">
                  <c:v>622.59338432724962</c:v>
                </c:pt>
                <c:pt idx="478">
                  <c:v>622.72800460977339</c:v>
                </c:pt>
                <c:pt idx="479">
                  <c:v>622.86252772923729</c:v>
                </c:pt>
                <c:pt idx="480">
                  <c:v>622.99695363995295</c:v>
                </c:pt>
                <c:pt idx="481">
                  <c:v>623.13128229646338</c:v>
                </c:pt>
                <c:pt idx="482">
                  <c:v>623.26551365313094</c:v>
                </c:pt>
                <c:pt idx="483">
                  <c:v>623.39964766454193</c:v>
                </c:pt>
                <c:pt idx="484">
                  <c:v>623.53368428515091</c:v>
                </c:pt>
                <c:pt idx="485">
                  <c:v>623.66762346951475</c:v>
                </c:pt>
                <c:pt idx="486">
                  <c:v>623.80146517227911</c:v>
                </c:pt>
                <c:pt idx="487">
                  <c:v>623.93520934805679</c:v>
                </c:pt>
                <c:pt idx="488">
                  <c:v>624.06885595143422</c:v>
                </c:pt>
                <c:pt idx="489">
                  <c:v>624.20240493735105</c:v>
                </c:pt>
                <c:pt idx="490">
                  <c:v>624.33585626008016</c:v>
                </c:pt>
                <c:pt idx="491">
                  <c:v>624.46920987472345</c:v>
                </c:pt>
                <c:pt idx="492">
                  <c:v>624.60246573601864</c:v>
                </c:pt>
                <c:pt idx="493">
                  <c:v>624.73562379876478</c:v>
                </c:pt>
                <c:pt idx="494">
                  <c:v>624.86868401781646</c:v>
                </c:pt>
                <c:pt idx="495">
                  <c:v>625.0016463479127</c:v>
                </c:pt>
                <c:pt idx="496">
                  <c:v>625.13451074417833</c:v>
                </c:pt>
                <c:pt idx="497">
                  <c:v>625.26727716147821</c:v>
                </c:pt>
                <c:pt idx="498">
                  <c:v>625.39994555488283</c:v>
                </c:pt>
                <c:pt idx="499">
                  <c:v>625.53251587926616</c:v>
                </c:pt>
                <c:pt idx="500">
                  <c:v>625.66498808975848</c:v>
                </c:pt>
                <c:pt idx="501">
                  <c:v>625.797362141446</c:v>
                </c:pt>
                <c:pt idx="502">
                  <c:v>625.92963798937535</c:v>
                </c:pt>
                <c:pt idx="503">
                  <c:v>626.06181558888045</c:v>
                </c:pt>
                <c:pt idx="504">
                  <c:v>626.19389489484752</c:v>
                </c:pt>
                <c:pt idx="505">
                  <c:v>626.32587586273962</c:v>
                </c:pt>
                <c:pt idx="506">
                  <c:v>626.45775844782088</c:v>
                </c:pt>
                <c:pt idx="507">
                  <c:v>626.58954260513281</c:v>
                </c:pt>
                <c:pt idx="508">
                  <c:v>626.72122829021646</c:v>
                </c:pt>
                <c:pt idx="509">
                  <c:v>626.85281545829866</c:v>
                </c:pt>
                <c:pt idx="510">
                  <c:v>626.9843040648675</c:v>
                </c:pt>
                <c:pt idx="511">
                  <c:v>627.11569406515684</c:v>
                </c:pt>
                <c:pt idx="512">
                  <c:v>627.24698541482007</c:v>
                </c:pt>
                <c:pt idx="513">
                  <c:v>627.37817806912824</c:v>
                </c:pt>
                <c:pt idx="514">
                  <c:v>627.50927198376576</c:v>
                </c:pt>
                <c:pt idx="515">
                  <c:v>627.64026711419069</c:v>
                </c:pt>
                <c:pt idx="516">
                  <c:v>627.77116341603607</c:v>
                </c:pt>
                <c:pt idx="517">
                  <c:v>627.90196084482125</c:v>
                </c:pt>
                <c:pt idx="518">
                  <c:v>628.03265935628519</c:v>
                </c:pt>
                <c:pt idx="519">
                  <c:v>628.16325890598671</c:v>
                </c:pt>
                <c:pt idx="520">
                  <c:v>628.29375944980359</c:v>
                </c:pt>
                <c:pt idx="521">
                  <c:v>628.4241609433617</c:v>
                </c:pt>
                <c:pt idx="522">
                  <c:v>628.55446334249075</c:v>
                </c:pt>
                <c:pt idx="523">
                  <c:v>628.68466660293427</c:v>
                </c:pt>
                <c:pt idx="524">
                  <c:v>628.81477068057109</c:v>
                </c:pt>
                <c:pt idx="525">
                  <c:v>628.944775531343</c:v>
                </c:pt>
                <c:pt idx="526">
                  <c:v>629.0746811110389</c:v>
                </c:pt>
                <c:pt idx="527">
                  <c:v>629.20448737568086</c:v>
                </c:pt>
                <c:pt idx="528">
                  <c:v>629.33419428117793</c:v>
                </c:pt>
                <c:pt idx="529">
                  <c:v>629.46380178370896</c:v>
                </c:pt>
                <c:pt idx="530">
                  <c:v>629.5933098390575</c:v>
                </c:pt>
                <c:pt idx="531">
                  <c:v>629.72271840350265</c:v>
                </c:pt>
                <c:pt idx="532">
                  <c:v>629.85202743307127</c:v>
                </c:pt>
                <c:pt idx="533">
                  <c:v>629.98123688399141</c:v>
                </c:pt>
                <c:pt idx="534">
                  <c:v>630.11034671224616</c:v>
                </c:pt>
                <c:pt idx="535">
                  <c:v>630.23935687428639</c:v>
                </c:pt>
                <c:pt idx="536">
                  <c:v>630.36826732618431</c:v>
                </c:pt>
                <c:pt idx="537">
                  <c:v>630.49707802420539</c:v>
                </c:pt>
                <c:pt idx="538">
                  <c:v>630.62578892483668</c:v>
                </c:pt>
                <c:pt idx="539">
                  <c:v>630.75439998418108</c:v>
                </c:pt>
                <c:pt idx="540">
                  <c:v>630.88291115879122</c:v>
                </c:pt>
                <c:pt idx="541">
                  <c:v>631.0113224050375</c:v>
                </c:pt>
                <c:pt idx="542">
                  <c:v>631.13963367939152</c:v>
                </c:pt>
                <c:pt idx="543">
                  <c:v>631.26784493820401</c:v>
                </c:pt>
                <c:pt idx="544">
                  <c:v>631.39595613808615</c:v>
                </c:pt>
                <c:pt idx="545">
                  <c:v>631.52396723561446</c:v>
                </c:pt>
                <c:pt idx="546">
                  <c:v>631.65187818733409</c:v>
                </c:pt>
                <c:pt idx="547">
                  <c:v>631.77968894981677</c:v>
                </c:pt>
                <c:pt idx="548">
                  <c:v>631.90739947960458</c:v>
                </c:pt>
                <c:pt idx="549">
                  <c:v>632.03500973362782</c:v>
                </c:pt>
                <c:pt idx="550">
                  <c:v>632.16251966837808</c:v>
                </c:pt>
                <c:pt idx="551">
                  <c:v>632.28992924079228</c:v>
                </c:pt>
                <c:pt idx="552">
                  <c:v>632.41723840747113</c:v>
                </c:pt>
                <c:pt idx="553">
                  <c:v>632.54444712534371</c:v>
                </c:pt>
                <c:pt idx="554">
                  <c:v>632.6715553511583</c:v>
                </c:pt>
                <c:pt idx="555">
                  <c:v>632.79856304186831</c:v>
                </c:pt>
                <c:pt idx="556">
                  <c:v>632.92547015444916</c:v>
                </c:pt>
                <c:pt idx="557">
                  <c:v>633.05227664564006</c:v>
                </c:pt>
                <c:pt idx="558">
                  <c:v>633.17898247264111</c:v>
                </c:pt>
                <c:pt idx="559">
                  <c:v>633.30558759233588</c:v>
                </c:pt>
                <c:pt idx="560">
                  <c:v>633.43209196189514</c:v>
                </c:pt>
                <c:pt idx="561">
                  <c:v>633.55849553822725</c:v>
                </c:pt>
                <c:pt idx="562">
                  <c:v>633.6847982785772</c:v>
                </c:pt>
                <c:pt idx="563">
                  <c:v>633.81100013996866</c:v>
                </c:pt>
                <c:pt idx="564">
                  <c:v>633.93710107979712</c:v>
                </c:pt>
                <c:pt idx="565">
                  <c:v>634.06310105511523</c:v>
                </c:pt>
                <c:pt idx="566">
                  <c:v>634.18900002318946</c:v>
                </c:pt>
                <c:pt idx="567">
                  <c:v>634.31479794131815</c:v>
                </c:pt>
                <c:pt idx="568">
                  <c:v>634.44049476682824</c:v>
                </c:pt>
                <c:pt idx="569">
                  <c:v>634.56609045707069</c:v>
                </c:pt>
                <c:pt idx="570">
                  <c:v>634.69158496941736</c:v>
                </c:pt>
                <c:pt idx="571">
                  <c:v>634.81697826135985</c:v>
                </c:pt>
                <c:pt idx="572">
                  <c:v>634.94227029029139</c:v>
                </c:pt>
                <c:pt idx="573">
                  <c:v>635.06746101372141</c:v>
                </c:pt>
                <c:pt idx="574">
                  <c:v>635.19255038910876</c:v>
                </c:pt>
                <c:pt idx="575">
                  <c:v>635.31753837407246</c:v>
                </c:pt>
                <c:pt idx="576">
                  <c:v>635.44242492616468</c:v>
                </c:pt>
                <c:pt idx="577">
                  <c:v>635.5672100031361</c:v>
                </c:pt>
                <c:pt idx="578">
                  <c:v>635.69189356235086</c:v>
                </c:pt>
                <c:pt idx="579">
                  <c:v>635.81647556190126</c:v>
                </c:pt>
                <c:pt idx="580">
                  <c:v>635.94095595919589</c:v>
                </c:pt>
                <c:pt idx="581">
                  <c:v>636.06533471216233</c:v>
                </c:pt>
                <c:pt idx="582">
                  <c:v>636.18961177847143</c:v>
                </c:pt>
                <c:pt idx="583">
                  <c:v>636.31378711607601</c:v>
                </c:pt>
                <c:pt idx="584">
                  <c:v>636.43786068266877</c:v>
                </c:pt>
                <c:pt idx="585">
                  <c:v>636.56183243637304</c:v>
                </c:pt>
                <c:pt idx="586">
                  <c:v>636.68570233497996</c:v>
                </c:pt>
                <c:pt idx="587">
                  <c:v>636.80947033639461</c:v>
                </c:pt>
                <c:pt idx="588">
                  <c:v>636.93313639877306</c:v>
                </c:pt>
                <c:pt idx="589">
                  <c:v>637.05670048013633</c:v>
                </c:pt>
                <c:pt idx="590">
                  <c:v>637.18016253838937</c:v>
                </c:pt>
                <c:pt idx="591">
                  <c:v>637.3035225317866</c:v>
                </c:pt>
                <c:pt idx="592">
                  <c:v>637.42678041833597</c:v>
                </c:pt>
                <c:pt idx="593">
                  <c:v>637.54993615633111</c:v>
                </c:pt>
                <c:pt idx="594">
                  <c:v>637.67298970391391</c:v>
                </c:pt>
                <c:pt idx="595">
                  <c:v>637.79594101934481</c:v>
                </c:pt>
                <c:pt idx="596">
                  <c:v>637.91879006088675</c:v>
                </c:pt>
                <c:pt idx="597">
                  <c:v>638.04153678690511</c:v>
                </c:pt>
                <c:pt idx="598">
                  <c:v>638.16418115565511</c:v>
                </c:pt>
                <c:pt idx="599">
                  <c:v>638.28672312554374</c:v>
                </c:pt>
                <c:pt idx="600">
                  <c:v>638.40916265496344</c:v>
                </c:pt>
                <c:pt idx="601">
                  <c:v>638.53149970239122</c:v>
                </c:pt>
                <c:pt idx="602">
                  <c:v>638.65373422622827</c:v>
                </c:pt>
                <c:pt idx="603">
                  <c:v>638.77586618511123</c:v>
                </c:pt>
                <c:pt idx="604">
                  <c:v>638.89789553752962</c:v>
                </c:pt>
                <c:pt idx="605">
                  <c:v>639.01982224199651</c:v>
                </c:pt>
                <c:pt idx="606">
                  <c:v>639.14164625734338</c:v>
                </c:pt>
                <c:pt idx="607">
                  <c:v>639.26336754193312</c:v>
                </c:pt>
                <c:pt idx="608">
                  <c:v>639.38498605461427</c:v>
                </c:pt>
                <c:pt idx="609">
                  <c:v>639.50650175411351</c:v>
                </c:pt>
                <c:pt idx="610">
                  <c:v>639.62791459914911</c:v>
                </c:pt>
                <c:pt idx="611">
                  <c:v>639.74922454853197</c:v>
                </c:pt>
                <c:pt idx="612">
                  <c:v>639.87043156100572</c:v>
                </c:pt>
                <c:pt idx="613">
                  <c:v>639.9915355955012</c:v>
                </c:pt>
                <c:pt idx="614">
                  <c:v>640.11253661086573</c:v>
                </c:pt>
                <c:pt idx="615">
                  <c:v>640.23343456617181</c:v>
                </c:pt>
                <c:pt idx="616">
                  <c:v>640.35422942024127</c:v>
                </c:pt>
                <c:pt idx="617">
                  <c:v>640.47492113197563</c:v>
                </c:pt>
                <c:pt idx="618">
                  <c:v>640.59550966064012</c:v>
                </c:pt>
                <c:pt idx="619">
                  <c:v>640.71599496517695</c:v>
                </c:pt>
                <c:pt idx="620">
                  <c:v>640.83637700464169</c:v>
                </c:pt>
                <c:pt idx="621">
                  <c:v>640.9566557382368</c:v>
                </c:pt>
                <c:pt idx="622">
                  <c:v>641.07683112514519</c:v>
                </c:pt>
                <c:pt idx="623">
                  <c:v>641.19690312463206</c:v>
                </c:pt>
                <c:pt idx="624">
                  <c:v>641.31687169568897</c:v>
                </c:pt>
                <c:pt idx="625">
                  <c:v>641.4367367978067</c:v>
                </c:pt>
                <c:pt idx="626">
                  <c:v>641.55649839027262</c:v>
                </c:pt>
                <c:pt idx="627">
                  <c:v>641.67615643234444</c:v>
                </c:pt>
                <c:pt idx="628">
                  <c:v>641.79571088340072</c:v>
                </c:pt>
                <c:pt idx="629">
                  <c:v>641.91516170302225</c:v>
                </c:pt>
                <c:pt idx="630">
                  <c:v>642.03450885047971</c:v>
                </c:pt>
                <c:pt idx="631">
                  <c:v>642.15375228530831</c:v>
                </c:pt>
                <c:pt idx="632">
                  <c:v>642.27289196688434</c:v>
                </c:pt>
                <c:pt idx="633">
                  <c:v>642.39192785507987</c:v>
                </c:pt>
                <c:pt idx="634">
                  <c:v>642.51085990927277</c:v>
                </c:pt>
                <c:pt idx="635">
                  <c:v>642.62968808904475</c:v>
                </c:pt>
                <c:pt idx="636">
                  <c:v>642.74841235415192</c:v>
                </c:pt>
                <c:pt idx="637">
                  <c:v>642.86703266421421</c:v>
                </c:pt>
                <c:pt idx="638">
                  <c:v>642.98554897902216</c:v>
                </c:pt>
                <c:pt idx="639">
                  <c:v>643.10396125832187</c:v>
                </c:pt>
                <c:pt idx="640">
                  <c:v>643.22226946187016</c:v>
                </c:pt>
                <c:pt idx="641">
                  <c:v>643.34047354952713</c:v>
                </c:pt>
                <c:pt idx="642">
                  <c:v>643.45857348119807</c:v>
                </c:pt>
                <c:pt idx="643">
                  <c:v>643.57656921668035</c:v>
                </c:pt>
                <c:pt idx="644">
                  <c:v>643.69446071596838</c:v>
                </c:pt>
                <c:pt idx="645">
                  <c:v>643.81224793908257</c:v>
                </c:pt>
                <c:pt idx="646">
                  <c:v>643.92993084582599</c:v>
                </c:pt>
                <c:pt idx="647">
                  <c:v>644.0475093964867</c:v>
                </c:pt>
                <c:pt idx="648">
                  <c:v>644.16498355110116</c:v>
                </c:pt>
                <c:pt idx="649">
                  <c:v>644.28235326963045</c:v>
                </c:pt>
                <c:pt idx="650">
                  <c:v>644.39961851230851</c:v>
                </c:pt>
                <c:pt idx="651">
                  <c:v>644.51677923936472</c:v>
                </c:pt>
                <c:pt idx="652">
                  <c:v>644.63383541093015</c:v>
                </c:pt>
                <c:pt idx="653">
                  <c:v>644.75078698724121</c:v>
                </c:pt>
                <c:pt idx="654">
                  <c:v>644.86763392862633</c:v>
                </c:pt>
                <c:pt idx="655">
                  <c:v>644.98437619539982</c:v>
                </c:pt>
                <c:pt idx="656">
                  <c:v>645.10101374800547</c:v>
                </c:pt>
                <c:pt idx="657">
                  <c:v>645.21754654676215</c:v>
                </c:pt>
                <c:pt idx="658">
                  <c:v>645.33397455202294</c:v>
                </c:pt>
                <c:pt idx="659">
                  <c:v>645.45029772436135</c:v>
                </c:pt>
                <c:pt idx="660">
                  <c:v>645.56651602416264</c:v>
                </c:pt>
                <c:pt idx="661">
                  <c:v>645.68262941207649</c:v>
                </c:pt>
                <c:pt idx="662">
                  <c:v>645.79863784860106</c:v>
                </c:pt>
                <c:pt idx="663">
                  <c:v>645.91454129429542</c:v>
                </c:pt>
                <c:pt idx="664">
                  <c:v>646.03033970995989</c:v>
                </c:pt>
                <c:pt idx="665">
                  <c:v>646.1460330561315</c:v>
                </c:pt>
                <c:pt idx="666">
                  <c:v>646.26162129349643</c:v>
                </c:pt>
                <c:pt idx="667">
                  <c:v>646.37710438291936</c:v>
                </c:pt>
                <c:pt idx="668">
                  <c:v>646.49248228504143</c:v>
                </c:pt>
                <c:pt idx="669">
                  <c:v>646.6077549607586</c:v>
                </c:pt>
                <c:pt idx="670">
                  <c:v>646.72292237088197</c:v>
                </c:pt>
                <c:pt idx="671">
                  <c:v>646.83798447638503</c:v>
                </c:pt>
                <c:pt idx="672">
                  <c:v>646.95294123805263</c:v>
                </c:pt>
                <c:pt idx="673">
                  <c:v>647.06779261695306</c:v>
                </c:pt>
                <c:pt idx="674">
                  <c:v>647.18253857397781</c:v>
                </c:pt>
                <c:pt idx="675">
                  <c:v>647.29717907024167</c:v>
                </c:pt>
                <c:pt idx="676">
                  <c:v>647.41171406677142</c:v>
                </c:pt>
                <c:pt idx="677">
                  <c:v>647.52614352468186</c:v>
                </c:pt>
                <c:pt idx="678">
                  <c:v>647.64046740502386</c:v>
                </c:pt>
                <c:pt idx="679">
                  <c:v>647.75468566905158</c:v>
                </c:pt>
                <c:pt idx="680">
                  <c:v>647.86879827791324</c:v>
                </c:pt>
                <c:pt idx="681">
                  <c:v>647.98280519290222</c:v>
                </c:pt>
                <c:pt idx="682">
                  <c:v>648.09670637522504</c:v>
                </c:pt>
                <c:pt idx="683">
                  <c:v>648.21050178627183</c:v>
                </c:pt>
                <c:pt idx="684">
                  <c:v>648.32419138733542</c:v>
                </c:pt>
                <c:pt idx="685">
                  <c:v>648.43777513973987</c:v>
                </c:pt>
                <c:pt idx="686">
                  <c:v>648.55125300509576</c:v>
                </c:pt>
                <c:pt idx="687">
                  <c:v>648.66462494463076</c:v>
                </c:pt>
                <c:pt idx="688">
                  <c:v>648.77789091994043</c:v>
                </c:pt>
                <c:pt idx="689">
                  <c:v>648.89105089256873</c:v>
                </c:pt>
                <c:pt idx="690">
                  <c:v>649.00410482401287</c:v>
                </c:pt>
                <c:pt idx="691">
                  <c:v>649.11705267587126</c:v>
                </c:pt>
                <c:pt idx="692">
                  <c:v>649.22989440978279</c:v>
                </c:pt>
                <c:pt idx="693">
                  <c:v>649.34262998744612</c:v>
                </c:pt>
                <c:pt idx="694">
                  <c:v>649.45525937054197</c:v>
                </c:pt>
                <c:pt idx="695">
                  <c:v>649.5677825207822</c:v>
                </c:pt>
                <c:pt idx="696">
                  <c:v>649.68019939990563</c:v>
                </c:pt>
                <c:pt idx="697">
                  <c:v>649.79250996986173</c:v>
                </c:pt>
                <c:pt idx="698">
                  <c:v>649.90471419238906</c:v>
                </c:pt>
                <c:pt idx="699">
                  <c:v>650.01681202936516</c:v>
                </c:pt>
                <c:pt idx="700">
                  <c:v>650.12880344269956</c:v>
                </c:pt>
                <c:pt idx="701">
                  <c:v>650.24068839439678</c:v>
                </c:pt>
                <c:pt idx="702">
                  <c:v>650.352466846384</c:v>
                </c:pt>
                <c:pt idx="703">
                  <c:v>650.46413876072836</c:v>
                </c:pt>
                <c:pt idx="704">
                  <c:v>650.57570409943469</c:v>
                </c:pt>
                <c:pt idx="705">
                  <c:v>650.68716282468495</c:v>
                </c:pt>
                <c:pt idx="706">
                  <c:v>650.79851489851592</c:v>
                </c:pt>
                <c:pt idx="707">
                  <c:v>650.90976028311366</c:v>
                </c:pt>
                <c:pt idx="708">
                  <c:v>651.02089894075004</c:v>
                </c:pt>
                <c:pt idx="709">
                  <c:v>651.13193083356464</c:v>
                </c:pt>
                <c:pt idx="710">
                  <c:v>651.24285592385559</c:v>
                </c:pt>
                <c:pt idx="711">
                  <c:v>651.35367417397163</c:v>
                </c:pt>
                <c:pt idx="712">
                  <c:v>651.46438554623376</c:v>
                </c:pt>
                <c:pt idx="713">
                  <c:v>651.57499000300925</c:v>
                </c:pt>
                <c:pt idx="714">
                  <c:v>651.6854875067288</c:v>
                </c:pt>
                <c:pt idx="715">
                  <c:v>651.79587801985542</c:v>
                </c:pt>
                <c:pt idx="716">
                  <c:v>651.90616150483527</c:v>
                </c:pt>
                <c:pt idx="717">
                  <c:v>652.01633792426071</c:v>
                </c:pt>
                <c:pt idx="718">
                  <c:v>652.12640724057542</c:v>
                </c:pt>
                <c:pt idx="719">
                  <c:v>652.23636941653024</c:v>
                </c:pt>
                <c:pt idx="720">
                  <c:v>652.34622441459533</c:v>
                </c:pt>
                <c:pt idx="721">
                  <c:v>652.45597219761203</c:v>
                </c:pt>
                <c:pt idx="722">
                  <c:v>652.56561272813065</c:v>
                </c:pt>
                <c:pt idx="723">
                  <c:v>652.67514596892534</c:v>
                </c:pt>
                <c:pt idx="724">
                  <c:v>652.78457188283039</c:v>
                </c:pt>
                <c:pt idx="725">
                  <c:v>652.8938904326194</c:v>
                </c:pt>
                <c:pt idx="726">
                  <c:v>653.00310158112518</c:v>
                </c:pt>
                <c:pt idx="727">
                  <c:v>653.1122052912574</c:v>
                </c:pt>
                <c:pt idx="728">
                  <c:v>653.22120152592277</c:v>
                </c:pt>
                <c:pt idx="729">
                  <c:v>653.33009024807325</c:v>
                </c:pt>
                <c:pt idx="730">
                  <c:v>653.43887142072163</c:v>
                </c:pt>
                <c:pt idx="731">
                  <c:v>653.54754500691263</c:v>
                </c:pt>
                <c:pt idx="732">
                  <c:v>653.65611096969599</c:v>
                </c:pt>
                <c:pt idx="733">
                  <c:v>653.76456927212541</c:v>
                </c:pt>
                <c:pt idx="734">
                  <c:v>653.87291987739468</c:v>
                </c:pt>
                <c:pt idx="735">
                  <c:v>653.98116274861729</c:v>
                </c:pt>
                <c:pt idx="736">
                  <c:v>654.08929784910765</c:v>
                </c:pt>
                <c:pt idx="737">
                  <c:v>654.19732514199393</c:v>
                </c:pt>
                <c:pt idx="738">
                  <c:v>654.30524459058131</c:v>
                </c:pt>
                <c:pt idx="739">
                  <c:v>654.41305615826161</c:v>
                </c:pt>
                <c:pt idx="740">
                  <c:v>654.52075980827806</c:v>
                </c:pt>
                <c:pt idx="741">
                  <c:v>654.62835550417185</c:v>
                </c:pt>
                <c:pt idx="742">
                  <c:v>654.73584320918189</c:v>
                </c:pt>
                <c:pt idx="743">
                  <c:v>654.84322288698047</c:v>
                </c:pt>
                <c:pt idx="744">
                  <c:v>654.95049450085526</c:v>
                </c:pt>
                <c:pt idx="745">
                  <c:v>655.05765801447603</c:v>
                </c:pt>
                <c:pt idx="746">
                  <c:v>655.16471339139889</c:v>
                </c:pt>
                <c:pt idx="747">
                  <c:v>655.27166059519232</c:v>
                </c:pt>
                <c:pt idx="748">
                  <c:v>655.37849958957088</c:v>
                </c:pt>
                <c:pt idx="749">
                  <c:v>655.48523033808533</c:v>
                </c:pt>
                <c:pt idx="750">
                  <c:v>655.59185280459076</c:v>
                </c:pt>
                <c:pt idx="751">
                  <c:v>655.69836695274103</c:v>
                </c:pt>
                <c:pt idx="752">
                  <c:v>655.80477274643738</c:v>
                </c:pt>
                <c:pt idx="753">
                  <c:v>655.91107014930537</c:v>
                </c:pt>
                <c:pt idx="754">
                  <c:v>656.01725912540212</c:v>
                </c:pt>
                <c:pt idx="755">
                  <c:v>656.12333963858032</c:v>
                </c:pt>
                <c:pt idx="756">
                  <c:v>656.22931165271575</c:v>
                </c:pt>
                <c:pt idx="757">
                  <c:v>656.33517513183733</c:v>
                </c:pt>
                <c:pt idx="758">
                  <c:v>656.44093003997671</c:v>
                </c:pt>
                <c:pt idx="759">
                  <c:v>656.54657634107673</c:v>
                </c:pt>
                <c:pt idx="760">
                  <c:v>656.65211399933833</c:v>
                </c:pt>
                <c:pt idx="761">
                  <c:v>656.75754297878746</c:v>
                </c:pt>
                <c:pt idx="762">
                  <c:v>656.86286324356399</c:v>
                </c:pt>
                <c:pt idx="763">
                  <c:v>656.96807475797482</c:v>
                </c:pt>
                <c:pt idx="764">
                  <c:v>657.07317748618459</c:v>
                </c:pt>
                <c:pt idx="765">
                  <c:v>657.17817139243346</c:v>
                </c:pt>
                <c:pt idx="766">
                  <c:v>657.28305644100499</c:v>
                </c:pt>
                <c:pt idx="767">
                  <c:v>657.38783259631066</c:v>
                </c:pt>
                <c:pt idx="768">
                  <c:v>657.49249982267531</c:v>
                </c:pt>
                <c:pt idx="769">
                  <c:v>657.59705808450167</c:v>
                </c:pt>
                <c:pt idx="770">
                  <c:v>657.70150734628396</c:v>
                </c:pt>
                <c:pt idx="771">
                  <c:v>657.80584757246436</c:v>
                </c:pt>
                <c:pt idx="772">
                  <c:v>657.91007872755017</c:v>
                </c:pt>
                <c:pt idx="773">
                  <c:v>658.01420077608259</c:v>
                </c:pt>
                <c:pt idx="774">
                  <c:v>658.11821368276765</c:v>
                </c:pt>
                <c:pt idx="775">
                  <c:v>658.22211741212425</c:v>
                </c:pt>
                <c:pt idx="776">
                  <c:v>658.32591192883626</c:v>
                </c:pt>
                <c:pt idx="777">
                  <c:v>658.4295971976693</c:v>
                </c:pt>
                <c:pt idx="778">
                  <c:v>658.53317318326128</c:v>
                </c:pt>
                <c:pt idx="779">
                  <c:v>658.63663985049084</c:v>
                </c:pt>
                <c:pt idx="780">
                  <c:v>658.73999716407343</c:v>
                </c:pt>
                <c:pt idx="781">
                  <c:v>658.84324508900102</c:v>
                </c:pt>
                <c:pt idx="782">
                  <c:v>658.94638359000044</c:v>
                </c:pt>
                <c:pt idx="783">
                  <c:v>659.04941263211776</c:v>
                </c:pt>
                <c:pt idx="784">
                  <c:v>659.15233218026106</c:v>
                </c:pt>
                <c:pt idx="785">
                  <c:v>659.25514219937133</c:v>
                </c:pt>
                <c:pt idx="786">
                  <c:v>659.35784265459324</c:v>
                </c:pt>
                <c:pt idx="787">
                  <c:v>659.46043351090248</c:v>
                </c:pt>
                <c:pt idx="788">
                  <c:v>659.56291473347403</c:v>
                </c:pt>
                <c:pt idx="789">
                  <c:v>659.66528628741912</c:v>
                </c:pt>
                <c:pt idx="790">
                  <c:v>659.76754813796833</c:v>
                </c:pt>
                <c:pt idx="791">
                  <c:v>659.8697002502596</c:v>
                </c:pt>
                <c:pt idx="792">
                  <c:v>659.97174258956829</c:v>
                </c:pt>
                <c:pt idx="793">
                  <c:v>660.0736751212479</c:v>
                </c:pt>
                <c:pt idx="794">
                  <c:v>660.17549781052367</c:v>
                </c:pt>
                <c:pt idx="795">
                  <c:v>660.27721062287992</c:v>
                </c:pt>
                <c:pt idx="796">
                  <c:v>660.37881352363536</c:v>
                </c:pt>
                <c:pt idx="797">
                  <c:v>660.48030647829205</c:v>
                </c:pt>
                <c:pt idx="798">
                  <c:v>660.58168945224975</c:v>
                </c:pt>
                <c:pt idx="799">
                  <c:v>660.68296241103735</c:v>
                </c:pt>
                <c:pt idx="800">
                  <c:v>660.7841253202763</c:v>
                </c:pt>
                <c:pt idx="801">
                  <c:v>660.88517814551722</c:v>
                </c:pt>
                <c:pt idx="802">
                  <c:v>660.98612085233503</c:v>
                </c:pt>
                <c:pt idx="803">
                  <c:v>661.0869534065215</c:v>
                </c:pt>
                <c:pt idx="804">
                  <c:v>661.18767577360541</c:v>
                </c:pt>
                <c:pt idx="805">
                  <c:v>661.28828791944557</c:v>
                </c:pt>
                <c:pt idx="806">
                  <c:v>661.3887898097604</c:v>
                </c:pt>
                <c:pt idx="807">
                  <c:v>661.48918141035961</c:v>
                </c:pt>
                <c:pt idx="808">
                  <c:v>661.5894626870919</c:v>
                </c:pt>
                <c:pt idx="809">
                  <c:v>661.68963360586099</c:v>
                </c:pt>
                <c:pt idx="810">
                  <c:v>661.78969413255481</c:v>
                </c:pt>
                <c:pt idx="811">
                  <c:v>661.88964423315542</c:v>
                </c:pt>
                <c:pt idx="812">
                  <c:v>661.98948387372889</c:v>
                </c:pt>
                <c:pt idx="813">
                  <c:v>662.08921302009037</c:v>
                </c:pt>
                <c:pt idx="814">
                  <c:v>662.18883163856822</c:v>
                </c:pt>
                <c:pt idx="815">
                  <c:v>662.28833969512414</c:v>
                </c:pt>
                <c:pt idx="816">
                  <c:v>662.38773715593538</c:v>
                </c:pt>
                <c:pt idx="817">
                  <c:v>662.48702398715443</c:v>
                </c:pt>
                <c:pt idx="818">
                  <c:v>662.5862001550181</c:v>
                </c:pt>
                <c:pt idx="819">
                  <c:v>662.68526562579768</c:v>
                </c:pt>
                <c:pt idx="820">
                  <c:v>662.78422036574887</c:v>
                </c:pt>
                <c:pt idx="821">
                  <c:v>662.8830643412665</c:v>
                </c:pt>
                <c:pt idx="822">
                  <c:v>662.98179751869588</c:v>
                </c:pt>
                <c:pt idx="823">
                  <c:v>663.08041986435967</c:v>
                </c:pt>
                <c:pt idx="824">
                  <c:v>663.17893134479664</c:v>
                </c:pt>
                <c:pt idx="825">
                  <c:v>663.2773319264378</c:v>
                </c:pt>
                <c:pt idx="826">
                  <c:v>663.3756215757885</c:v>
                </c:pt>
                <c:pt idx="827">
                  <c:v>663.4738002594645</c:v>
                </c:pt>
                <c:pt idx="828">
                  <c:v>663.57186794400718</c:v>
                </c:pt>
                <c:pt idx="829">
                  <c:v>663.6698245960423</c:v>
                </c:pt>
                <c:pt idx="830">
                  <c:v>663.76767018220551</c:v>
                </c:pt>
                <c:pt idx="831">
                  <c:v>663.86540466927079</c:v>
                </c:pt>
                <c:pt idx="832">
                  <c:v>663.96302802398361</c:v>
                </c:pt>
                <c:pt idx="833">
                  <c:v>664.06054021304499</c:v>
                </c:pt>
                <c:pt idx="834">
                  <c:v>664.15794120330645</c:v>
                </c:pt>
                <c:pt idx="835">
                  <c:v>664.25523096166899</c:v>
                </c:pt>
                <c:pt idx="836">
                  <c:v>664.35240945492797</c:v>
                </c:pt>
                <c:pt idx="837">
                  <c:v>664.44947665004088</c:v>
                </c:pt>
                <c:pt idx="838">
                  <c:v>664.54643251400114</c:v>
                </c:pt>
                <c:pt idx="839">
                  <c:v>664.64327701375259</c:v>
                </c:pt>
                <c:pt idx="840">
                  <c:v>664.74001011642486</c:v>
                </c:pt>
                <c:pt idx="841">
                  <c:v>664.83663178901691</c:v>
                </c:pt>
                <c:pt idx="842">
                  <c:v>664.93314199870997</c:v>
                </c:pt>
                <c:pt idx="843">
                  <c:v>665.02954071254794</c:v>
                </c:pt>
                <c:pt idx="844">
                  <c:v>665.12582789785733</c:v>
                </c:pt>
                <c:pt idx="845">
                  <c:v>665.22200352174832</c:v>
                </c:pt>
                <c:pt idx="846">
                  <c:v>665.31806755154241</c:v>
                </c:pt>
                <c:pt idx="847">
                  <c:v>665.41401995451497</c:v>
                </c:pt>
                <c:pt idx="848">
                  <c:v>665.50986069806982</c:v>
                </c:pt>
                <c:pt idx="849">
                  <c:v>665.60558974947253</c:v>
                </c:pt>
                <c:pt idx="850">
                  <c:v>665.70120707618014</c:v>
                </c:pt>
                <c:pt idx="851">
                  <c:v>665.79671264569618</c:v>
                </c:pt>
                <c:pt idx="852">
                  <c:v>665.89210642549938</c:v>
                </c:pt>
                <c:pt idx="853">
                  <c:v>665.98738838302768</c:v>
                </c:pt>
                <c:pt idx="854">
                  <c:v>666.08255848591341</c:v>
                </c:pt>
                <c:pt idx="855">
                  <c:v>666.17761670179266</c:v>
                </c:pt>
                <c:pt idx="856">
                  <c:v>666.27256299818009</c:v>
                </c:pt>
                <c:pt idx="857">
                  <c:v>666.36739734290165</c:v>
                </c:pt>
                <c:pt idx="858">
                  <c:v>666.46211970362015</c:v>
                </c:pt>
                <c:pt idx="859">
                  <c:v>666.5567300480194</c:v>
                </c:pt>
                <c:pt idx="860">
                  <c:v>666.65122834395049</c:v>
                </c:pt>
                <c:pt idx="861">
                  <c:v>666.74561455924504</c:v>
                </c:pt>
                <c:pt idx="862">
                  <c:v>666.83988866173786</c:v>
                </c:pt>
                <c:pt idx="863">
                  <c:v>666.93405061937176</c:v>
                </c:pt>
                <c:pt idx="864">
                  <c:v>667.02810040003953</c:v>
                </c:pt>
                <c:pt idx="865">
                  <c:v>667.12203797173424</c:v>
                </c:pt>
                <c:pt idx="866">
                  <c:v>667.21586330247715</c:v>
                </c:pt>
                <c:pt idx="867">
                  <c:v>667.30957636035669</c:v>
                </c:pt>
                <c:pt idx="868">
                  <c:v>667.40317711337218</c:v>
                </c:pt>
                <c:pt idx="869">
                  <c:v>667.49666552980204</c:v>
                </c:pt>
                <c:pt idx="870">
                  <c:v>667.59004157764832</c:v>
                </c:pt>
                <c:pt idx="871">
                  <c:v>667.68330522523263</c:v>
                </c:pt>
                <c:pt idx="872">
                  <c:v>667.77645644074289</c:v>
                </c:pt>
                <c:pt idx="873">
                  <c:v>667.86949519247696</c:v>
                </c:pt>
                <c:pt idx="874">
                  <c:v>667.96242144870655</c:v>
                </c:pt>
                <c:pt idx="875">
                  <c:v>668.05523517784547</c:v>
                </c:pt>
                <c:pt idx="876">
                  <c:v>668.14793634831051</c:v>
                </c:pt>
                <c:pt idx="877">
                  <c:v>668.2405249284576</c:v>
                </c:pt>
                <c:pt idx="878">
                  <c:v>668.33300088679721</c:v>
                </c:pt>
                <c:pt idx="879">
                  <c:v>668.42536419178953</c:v>
                </c:pt>
                <c:pt idx="880">
                  <c:v>668.5176148120787</c:v>
                </c:pt>
                <c:pt idx="881">
                  <c:v>668.60975271612097</c:v>
                </c:pt>
                <c:pt idx="882">
                  <c:v>668.70177787265948</c:v>
                </c:pt>
                <c:pt idx="883">
                  <c:v>668.79369025028041</c:v>
                </c:pt>
                <c:pt idx="884">
                  <c:v>668.88548981769793</c:v>
                </c:pt>
                <c:pt idx="885">
                  <c:v>668.9771765436376</c:v>
                </c:pt>
                <c:pt idx="886">
                  <c:v>669.0687503968752</c:v>
                </c:pt>
                <c:pt idx="887">
                  <c:v>669.16021134625441</c:v>
                </c:pt>
                <c:pt idx="888">
                  <c:v>669.25155936059434</c:v>
                </c:pt>
                <c:pt idx="889">
                  <c:v>669.34279440875491</c:v>
                </c:pt>
                <c:pt idx="890">
                  <c:v>669.43391645969484</c:v>
                </c:pt>
                <c:pt idx="891">
                  <c:v>669.52492548237774</c:v>
                </c:pt>
                <c:pt idx="892">
                  <c:v>669.6158214457721</c:v>
                </c:pt>
                <c:pt idx="893">
                  <c:v>669.70660431895305</c:v>
                </c:pt>
                <c:pt idx="894">
                  <c:v>669.79727407098835</c:v>
                </c:pt>
                <c:pt idx="895">
                  <c:v>669.88783067096074</c:v>
                </c:pt>
                <c:pt idx="896">
                  <c:v>669.97827408808666</c:v>
                </c:pt>
                <c:pt idx="897">
                  <c:v>670.06860429150049</c:v>
                </c:pt>
                <c:pt idx="898">
                  <c:v>670.15882125050553</c:v>
                </c:pt>
                <c:pt idx="899">
                  <c:v>670.24892493421055</c:v>
                </c:pt>
                <c:pt idx="900">
                  <c:v>670.33891531206075</c:v>
                </c:pt>
                <c:pt idx="901">
                  <c:v>670.42879235333203</c:v>
                </c:pt>
                <c:pt idx="902">
                  <c:v>670.51855602743422</c:v>
                </c:pt>
                <c:pt idx="903">
                  <c:v>670.60820630383682</c:v>
                </c:pt>
                <c:pt idx="904">
                  <c:v>670.69774315189807</c:v>
                </c:pt>
                <c:pt idx="905">
                  <c:v>670.78716654116317</c:v>
                </c:pt>
                <c:pt idx="906">
                  <c:v>670.87647644111973</c:v>
                </c:pt>
                <c:pt idx="907">
                  <c:v>670.96567282142792</c:v>
                </c:pt>
                <c:pt idx="908">
                  <c:v>671.05475565165807</c:v>
                </c:pt>
                <c:pt idx="909">
                  <c:v>671.14372490142125</c:v>
                </c:pt>
                <c:pt idx="910">
                  <c:v>671.23258054044811</c:v>
                </c:pt>
                <c:pt idx="911">
                  <c:v>671.3213225384319</c:v>
                </c:pt>
                <c:pt idx="912">
                  <c:v>671.4099508651351</c:v>
                </c:pt>
                <c:pt idx="913">
                  <c:v>671.49846549040251</c:v>
                </c:pt>
                <c:pt idx="914">
                  <c:v>671.58686638405027</c:v>
                </c:pt>
                <c:pt idx="915">
                  <c:v>671.67515351596978</c:v>
                </c:pt>
                <c:pt idx="916">
                  <c:v>671.76332685602029</c:v>
                </c:pt>
                <c:pt idx="917">
                  <c:v>671.85138637415184</c:v>
                </c:pt>
                <c:pt idx="918">
                  <c:v>671.93933204043731</c:v>
                </c:pt>
                <c:pt idx="919">
                  <c:v>672.02716382485619</c:v>
                </c:pt>
                <c:pt idx="920">
                  <c:v>672.11488169744689</c:v>
                </c:pt>
                <c:pt idx="921">
                  <c:v>672.2024856283806</c:v>
                </c:pt>
                <c:pt idx="922">
                  <c:v>672.28997558778576</c:v>
                </c:pt>
                <c:pt idx="923">
                  <c:v>672.3773515458131</c:v>
                </c:pt>
                <c:pt idx="924">
                  <c:v>672.46461347273453</c:v>
                </c:pt>
                <c:pt idx="925">
                  <c:v>672.55176133874807</c:v>
                </c:pt>
                <c:pt idx="926">
                  <c:v>672.63879511418793</c:v>
                </c:pt>
                <c:pt idx="927">
                  <c:v>672.72571476938867</c:v>
                </c:pt>
                <c:pt idx="928">
                  <c:v>672.81252027474568</c:v>
                </c:pt>
                <c:pt idx="929">
                  <c:v>672.89921160056861</c:v>
                </c:pt>
                <c:pt idx="930">
                  <c:v>672.98578871755137</c:v>
                </c:pt>
                <c:pt idx="931">
                  <c:v>673.07225159586835</c:v>
                </c:pt>
                <c:pt idx="932">
                  <c:v>673.15860020627395</c:v>
                </c:pt>
                <c:pt idx="933">
                  <c:v>673.244834519238</c:v>
                </c:pt>
                <c:pt idx="934">
                  <c:v>673.33095450539679</c:v>
                </c:pt>
                <c:pt idx="935">
                  <c:v>673.41696013539536</c:v>
                </c:pt>
                <c:pt idx="936">
                  <c:v>673.50285137988658</c:v>
                </c:pt>
                <c:pt idx="937">
                  <c:v>673.58862820965112</c:v>
                </c:pt>
                <c:pt idx="938">
                  <c:v>673.67429059542246</c:v>
                </c:pt>
                <c:pt idx="939">
                  <c:v>673.75983850795308</c:v>
                </c:pt>
                <c:pt idx="940">
                  <c:v>673.84527191813163</c:v>
                </c:pt>
                <c:pt idx="941">
                  <c:v>673.93059079684963</c:v>
                </c:pt>
                <c:pt idx="942">
                  <c:v>674.01579511497937</c:v>
                </c:pt>
                <c:pt idx="943">
                  <c:v>674.10088484347807</c:v>
                </c:pt>
                <c:pt idx="944">
                  <c:v>674.18585995327703</c:v>
                </c:pt>
                <c:pt idx="945">
                  <c:v>674.27072041550571</c:v>
                </c:pt>
                <c:pt idx="946">
                  <c:v>674.35546620116986</c:v>
                </c:pt>
                <c:pt idx="947">
                  <c:v>674.44009728144522</c:v>
                </c:pt>
                <c:pt idx="948">
                  <c:v>674.52461362735971</c:v>
                </c:pt>
                <c:pt idx="949">
                  <c:v>674.60901521020753</c:v>
                </c:pt>
                <c:pt idx="950">
                  <c:v>674.69330200116315</c:v>
                </c:pt>
                <c:pt idx="951">
                  <c:v>674.77747397149324</c:v>
                </c:pt>
                <c:pt idx="952">
                  <c:v>674.8615310924655</c:v>
                </c:pt>
                <c:pt idx="953">
                  <c:v>674.94547333547007</c:v>
                </c:pt>
                <c:pt idx="954">
                  <c:v>675.02930067184639</c:v>
                </c:pt>
                <c:pt idx="955">
                  <c:v>675.11301307300869</c:v>
                </c:pt>
                <c:pt idx="956">
                  <c:v>675.19661051045671</c:v>
                </c:pt>
                <c:pt idx="957">
                  <c:v>675.28009295566835</c:v>
                </c:pt>
                <c:pt idx="958">
                  <c:v>675.36346038012232</c:v>
                </c:pt>
                <c:pt idx="959">
                  <c:v>675.44671275539554</c:v>
                </c:pt>
                <c:pt idx="960">
                  <c:v>675.52985005317385</c:v>
                </c:pt>
                <c:pt idx="961">
                  <c:v>675.6128722450228</c:v>
                </c:pt>
                <c:pt idx="962">
                  <c:v>675.69577930261755</c:v>
                </c:pt>
                <c:pt idx="963">
                  <c:v>675.77857119779048</c:v>
                </c:pt>
                <c:pt idx="964">
                  <c:v>675.86124790223903</c:v>
                </c:pt>
                <c:pt idx="965">
                  <c:v>675.94380938773679</c:v>
                </c:pt>
                <c:pt idx="966">
                  <c:v>676.02625562614389</c:v>
                </c:pt>
                <c:pt idx="967">
                  <c:v>676.10858658934171</c:v>
                </c:pt>
                <c:pt idx="968">
                  <c:v>676.19080224926734</c:v>
                </c:pt>
                <c:pt idx="969">
                  <c:v>676.27290257783056</c:v>
                </c:pt>
                <c:pt idx="970">
                  <c:v>676.35488754711332</c:v>
                </c:pt>
                <c:pt idx="971">
                  <c:v>676.4367571290561</c:v>
                </c:pt>
                <c:pt idx="972">
                  <c:v>676.51851129572844</c:v>
                </c:pt>
                <c:pt idx="973">
                  <c:v>676.60015001935528</c:v>
                </c:pt>
                <c:pt idx="974">
                  <c:v>676.68167327196682</c:v>
                </c:pt>
                <c:pt idx="975">
                  <c:v>676.76308102583016</c:v>
                </c:pt>
                <c:pt idx="976">
                  <c:v>676.84437325307294</c:v>
                </c:pt>
                <c:pt idx="977">
                  <c:v>676.92554992608859</c:v>
                </c:pt>
                <c:pt idx="978">
                  <c:v>677.00661101713752</c:v>
                </c:pt>
                <c:pt idx="979">
                  <c:v>677.08755649855561</c:v>
                </c:pt>
                <c:pt idx="980">
                  <c:v>677.16838634266992</c:v>
                </c:pt>
                <c:pt idx="981">
                  <c:v>677.24910052201221</c:v>
                </c:pt>
                <c:pt idx="982">
                  <c:v>677.32969900898752</c:v>
                </c:pt>
                <c:pt idx="983">
                  <c:v>677.41018177610033</c:v>
                </c:pt>
                <c:pt idx="984">
                  <c:v>677.49054879586765</c:v>
                </c:pt>
                <c:pt idx="985">
                  <c:v>677.57080004091381</c:v>
                </c:pt>
                <c:pt idx="986">
                  <c:v>677.65093548378491</c:v>
                </c:pt>
                <c:pt idx="987">
                  <c:v>677.73095509722918</c:v>
                </c:pt>
                <c:pt idx="988">
                  <c:v>677.81085885390416</c:v>
                </c:pt>
                <c:pt idx="989">
                  <c:v>677.89064672652137</c:v>
                </c:pt>
                <c:pt idx="990">
                  <c:v>677.97031868788065</c:v>
                </c:pt>
                <c:pt idx="991">
                  <c:v>678.04987471076311</c:v>
                </c:pt>
                <c:pt idx="992">
                  <c:v>678.12931476806887</c:v>
                </c:pt>
                <c:pt idx="993">
                  <c:v>678.20863883264997</c:v>
                </c:pt>
                <c:pt idx="994">
                  <c:v>678.28784687741336</c:v>
                </c:pt>
                <c:pt idx="995">
                  <c:v>678.36693887537081</c:v>
                </c:pt>
                <c:pt idx="996">
                  <c:v>678.44591479951441</c:v>
                </c:pt>
                <c:pt idx="997">
                  <c:v>678.52477462291415</c:v>
                </c:pt>
                <c:pt idx="998">
                  <c:v>678.60351831863272</c:v>
                </c:pt>
                <c:pt idx="999">
                  <c:v>678.68214585974545</c:v>
                </c:pt>
                <c:pt idx="1000">
                  <c:v>678.76065721947509</c:v>
                </c:pt>
                <c:pt idx="1001">
                  <c:v>678.83905237102101</c:v>
                </c:pt>
                <c:pt idx="1002">
                  <c:v>678.91733128765929</c:v>
                </c:pt>
                <c:pt idx="1003">
                  <c:v>678.99549394257997</c:v>
                </c:pt>
                <c:pt idx="1004">
                  <c:v>679.07354030916508</c:v>
                </c:pt>
                <c:pt idx="1005">
                  <c:v>679.15147036075859</c:v>
                </c:pt>
                <c:pt idx="1006">
                  <c:v>679.22928407074619</c:v>
                </c:pt>
                <c:pt idx="1007">
                  <c:v>679.30698141262803</c:v>
                </c:pt>
                <c:pt idx="1008">
                  <c:v>679.3845623598155</c:v>
                </c:pt>
                <c:pt idx="1009">
                  <c:v>679.46202688577421</c:v>
                </c:pt>
                <c:pt idx="1010">
                  <c:v>679.53937496415313</c:v>
                </c:pt>
                <c:pt idx="1011">
                  <c:v>679.61660656855429</c:v>
                </c:pt>
                <c:pt idx="1012">
                  <c:v>679.69372167253869</c:v>
                </c:pt>
                <c:pt idx="1013">
                  <c:v>679.77072024980157</c:v>
                </c:pt>
                <c:pt idx="1014">
                  <c:v>679.84760227406446</c:v>
                </c:pt>
                <c:pt idx="1015">
                  <c:v>679.9243677190525</c:v>
                </c:pt>
                <c:pt idx="1016">
                  <c:v>680.00101655862727</c:v>
                </c:pt>
                <c:pt idx="1017">
                  <c:v>680.07754876656418</c:v>
                </c:pt>
                <c:pt idx="1018">
                  <c:v>680.15396431669456</c:v>
                </c:pt>
                <c:pt idx="1019">
                  <c:v>680.23026318299446</c:v>
                </c:pt>
                <c:pt idx="1020">
                  <c:v>680.30644533934253</c:v>
                </c:pt>
                <c:pt idx="1021">
                  <c:v>680.38251075979508</c:v>
                </c:pt>
                <c:pt idx="1022">
                  <c:v>680.45845941834136</c:v>
                </c:pt>
                <c:pt idx="1023">
                  <c:v>680.53429128904213</c:v>
                </c:pt>
                <c:pt idx="1024">
                  <c:v>680.61000634602351</c:v>
                </c:pt>
                <c:pt idx="1025">
                  <c:v>680.68560456341243</c:v>
                </c:pt>
                <c:pt idx="1026">
                  <c:v>680.76108591539401</c:v>
                </c:pt>
                <c:pt idx="1027">
                  <c:v>680.8364503761677</c:v>
                </c:pt>
                <c:pt idx="1028">
                  <c:v>680.91169792002199</c:v>
                </c:pt>
                <c:pt idx="1029">
                  <c:v>680.98682852126854</c:v>
                </c:pt>
                <c:pt idx="1030">
                  <c:v>681.06184215421933</c:v>
                </c:pt>
                <c:pt idx="1031">
                  <c:v>681.13673879322744</c:v>
                </c:pt>
                <c:pt idx="1032">
                  <c:v>681.21151841277504</c:v>
                </c:pt>
                <c:pt idx="1033">
                  <c:v>681.28618098729146</c:v>
                </c:pt>
                <c:pt idx="1034">
                  <c:v>681.36072649125276</c:v>
                </c:pt>
                <c:pt idx="1035">
                  <c:v>681.43515489919548</c:v>
                </c:pt>
                <c:pt idx="1036">
                  <c:v>681.50946618571129</c:v>
                </c:pt>
                <c:pt idx="1037">
                  <c:v>681.58366032547872</c:v>
                </c:pt>
                <c:pt idx="1038">
                  <c:v>681.65773729300963</c:v>
                </c:pt>
                <c:pt idx="1039">
                  <c:v>681.73169706307999</c:v>
                </c:pt>
                <c:pt idx="1040">
                  <c:v>681.80553961045973</c:v>
                </c:pt>
                <c:pt idx="1041">
                  <c:v>681.879264909874</c:v>
                </c:pt>
                <c:pt idx="1042">
                  <c:v>681.95287293612228</c:v>
                </c:pt>
                <c:pt idx="1043">
                  <c:v>682.02636366408819</c:v>
                </c:pt>
                <c:pt idx="1044">
                  <c:v>682.09973706862013</c:v>
                </c:pt>
                <c:pt idx="1045">
                  <c:v>682.17299312472073</c:v>
                </c:pt>
                <c:pt idx="1046">
                  <c:v>682.24613180728875</c:v>
                </c:pt>
                <c:pt idx="1047">
                  <c:v>682.3191530913349</c:v>
                </c:pt>
                <c:pt idx="1048">
                  <c:v>682.39205695197199</c:v>
                </c:pt>
                <c:pt idx="1049">
                  <c:v>682.4648433642534</c:v>
                </c:pt>
                <c:pt idx="1050">
                  <c:v>682.53751230325497</c:v>
                </c:pt>
                <c:pt idx="1051">
                  <c:v>682.61006374420276</c:v>
                </c:pt>
                <c:pt idx="1052">
                  <c:v>682.68249766230974</c:v>
                </c:pt>
                <c:pt idx="1053">
                  <c:v>682.75481403279503</c:v>
                </c:pt>
                <c:pt idx="1054">
                  <c:v>682.82701283093877</c:v>
                </c:pt>
                <c:pt idx="1055">
                  <c:v>682.8990940320964</c:v>
                </c:pt>
                <c:pt idx="1056">
                  <c:v>682.97105761161538</c:v>
                </c:pt>
                <c:pt idx="1057">
                  <c:v>683.04290354491025</c:v>
                </c:pt>
                <c:pt idx="1058">
                  <c:v>683.11463180741964</c:v>
                </c:pt>
                <c:pt idx="1059">
                  <c:v>683.18624237460335</c:v>
                </c:pt>
                <c:pt idx="1060">
                  <c:v>683.25773522201541</c:v>
                </c:pt>
                <c:pt idx="1061">
                  <c:v>683.32911032518166</c:v>
                </c:pt>
                <c:pt idx="1062">
                  <c:v>683.40036765977186</c:v>
                </c:pt>
                <c:pt idx="1063">
                  <c:v>683.47150720139791</c:v>
                </c:pt>
                <c:pt idx="1064">
                  <c:v>683.5425289256948</c:v>
                </c:pt>
                <c:pt idx="1065">
                  <c:v>683.61343280842982</c:v>
                </c:pt>
                <c:pt idx="1066">
                  <c:v>683.68421882534005</c:v>
                </c:pt>
                <c:pt idx="1067">
                  <c:v>683.75488695224817</c:v>
                </c:pt>
                <c:pt idx="1068">
                  <c:v>683.8254371649781</c:v>
                </c:pt>
                <c:pt idx="1069">
                  <c:v>683.89586943939378</c:v>
                </c:pt>
                <c:pt idx="1070">
                  <c:v>683.9661837515049</c:v>
                </c:pt>
                <c:pt idx="1071">
                  <c:v>684.03638007713869</c:v>
                </c:pt>
                <c:pt idx="1072">
                  <c:v>684.10645839236429</c:v>
                </c:pt>
                <c:pt idx="1073">
                  <c:v>684.17641867324824</c:v>
                </c:pt>
                <c:pt idx="1074">
                  <c:v>684.24626089579749</c:v>
                </c:pt>
                <c:pt idx="1075">
                  <c:v>684.31598503618852</c:v>
                </c:pt>
                <c:pt idx="1076">
                  <c:v>684.38559107054721</c:v>
                </c:pt>
                <c:pt idx="1077">
                  <c:v>684.45507897510049</c:v>
                </c:pt>
                <c:pt idx="1078">
                  <c:v>684.5244487260203</c:v>
                </c:pt>
                <c:pt idx="1079">
                  <c:v>684.59370029964896</c:v>
                </c:pt>
                <c:pt idx="1080">
                  <c:v>684.66283367224401</c:v>
                </c:pt>
                <c:pt idx="1081">
                  <c:v>684.73184882024418</c:v>
                </c:pt>
                <c:pt idx="1082">
                  <c:v>684.80074571995578</c:v>
                </c:pt>
                <c:pt idx="1083">
                  <c:v>684.86952434788031</c:v>
                </c:pt>
                <c:pt idx="1084">
                  <c:v>684.93818468049221</c:v>
                </c:pt>
                <c:pt idx="1085">
                  <c:v>685.00672669427809</c:v>
                </c:pt>
                <c:pt idx="1086">
                  <c:v>685.07515036579093</c:v>
                </c:pt>
                <c:pt idx="1087">
                  <c:v>685.14345567168061</c:v>
                </c:pt>
                <c:pt idx="1088">
                  <c:v>685.21164258850013</c:v>
                </c:pt>
                <c:pt idx="1089">
                  <c:v>685.27971109297266</c:v>
                </c:pt>
                <c:pt idx="1090">
                  <c:v>685.34766116177286</c:v>
                </c:pt>
                <c:pt idx="1091">
                  <c:v>685.41549277173351</c:v>
                </c:pt>
                <c:pt idx="1092">
                  <c:v>685.48320589953664</c:v>
                </c:pt>
                <c:pt idx="1093">
                  <c:v>685.55080052209496</c:v>
                </c:pt>
                <c:pt idx="1094">
                  <c:v>685.6182766162907</c:v>
                </c:pt>
                <c:pt idx="1095">
                  <c:v>685.68563415897881</c:v>
                </c:pt>
                <c:pt idx="1096">
                  <c:v>685.75287312713692</c:v>
                </c:pt>
                <c:pt idx="1097">
                  <c:v>685.8199934977971</c:v>
                </c:pt>
                <c:pt idx="1098">
                  <c:v>685.88699524793196</c:v>
                </c:pt>
                <c:pt idx="1099">
                  <c:v>685.95387835467909</c:v>
                </c:pt>
                <c:pt idx="1100">
                  <c:v>686.02064279512433</c:v>
                </c:pt>
                <c:pt idx="1101">
                  <c:v>686.08728854639878</c:v>
                </c:pt>
                <c:pt idx="1102">
                  <c:v>686.15381558570925</c:v>
                </c:pt>
                <c:pt idx="1103">
                  <c:v>686.22022389027757</c:v>
                </c:pt>
                <c:pt idx="1104">
                  <c:v>686.28651343735726</c:v>
                </c:pt>
                <c:pt idx="1105">
                  <c:v>686.35268420433908</c:v>
                </c:pt>
                <c:pt idx="1106">
                  <c:v>686.41873616852013</c:v>
                </c:pt>
                <c:pt idx="1107">
                  <c:v>686.48466930729387</c:v>
                </c:pt>
                <c:pt idx="1108">
                  <c:v>686.55048359812383</c:v>
                </c:pt>
                <c:pt idx="1109">
                  <c:v>686.61617901840827</c:v>
                </c:pt>
                <c:pt idx="1110">
                  <c:v>686.6817555457236</c:v>
                </c:pt>
                <c:pt idx="1111">
                  <c:v>686.74721315764396</c:v>
                </c:pt>
                <c:pt idx="1112">
                  <c:v>686.81255183166763</c:v>
                </c:pt>
                <c:pt idx="1113">
                  <c:v>686.87777154549747</c:v>
                </c:pt>
                <c:pt idx="1114">
                  <c:v>686.94287227685822</c:v>
                </c:pt>
                <c:pt idx="1115">
                  <c:v>687.0078540033486</c:v>
                </c:pt>
                <c:pt idx="1116">
                  <c:v>687.0727167028158</c:v>
                </c:pt>
                <c:pt idx="1117">
                  <c:v>687.13746035297061</c:v>
                </c:pt>
                <c:pt idx="1118">
                  <c:v>687.20208493166979</c:v>
                </c:pt>
                <c:pt idx="1119">
                  <c:v>687.26659041681387</c:v>
                </c:pt>
                <c:pt idx="1120">
                  <c:v>687.33097678630588</c:v>
                </c:pt>
                <c:pt idx="1121">
                  <c:v>687.39524401810479</c:v>
                </c:pt>
                <c:pt idx="1122">
                  <c:v>687.45939209016706</c:v>
                </c:pt>
                <c:pt idx="1123">
                  <c:v>687.52342098057159</c:v>
                </c:pt>
                <c:pt idx="1124">
                  <c:v>687.58733066736602</c:v>
                </c:pt>
                <c:pt idx="1125">
                  <c:v>687.65112112865779</c:v>
                </c:pt>
                <c:pt idx="1126">
                  <c:v>687.71479234262688</c:v>
                </c:pt>
                <c:pt idx="1127">
                  <c:v>687.77834428741187</c:v>
                </c:pt>
                <c:pt idx="1128">
                  <c:v>687.84177694132882</c:v>
                </c:pt>
                <c:pt idx="1129">
                  <c:v>687.90509028258475</c:v>
                </c:pt>
                <c:pt idx="1130">
                  <c:v>687.96828428952176</c:v>
                </c:pt>
                <c:pt idx="1131">
                  <c:v>688.03135894046045</c:v>
                </c:pt>
                <c:pt idx="1132">
                  <c:v>688.09431421384591</c:v>
                </c:pt>
                <c:pt idx="1133">
                  <c:v>688.15715008812731</c:v>
                </c:pt>
                <c:pt idx="1134">
                  <c:v>688.21986654168734</c:v>
                </c:pt>
                <c:pt idx="1135">
                  <c:v>688.28246355309727</c:v>
                </c:pt>
                <c:pt idx="1136">
                  <c:v>688.34494110092157</c:v>
                </c:pt>
                <c:pt idx="1137">
                  <c:v>688.40729916371879</c:v>
                </c:pt>
                <c:pt idx="1138">
                  <c:v>688.46953772018321</c:v>
                </c:pt>
                <c:pt idx="1139">
                  <c:v>688.53165674891954</c:v>
                </c:pt>
                <c:pt idx="1140">
                  <c:v>688.5936562286829</c:v>
                </c:pt>
                <c:pt idx="1141">
                  <c:v>688.65553613825671</c:v>
                </c:pt>
                <c:pt idx="1142">
                  <c:v>688.71729645634434</c:v>
                </c:pt>
                <c:pt idx="1143">
                  <c:v>688.77893716187862</c:v>
                </c:pt>
                <c:pt idx="1144">
                  <c:v>688.84045823368012</c:v>
                </c:pt>
                <c:pt idx="1145">
                  <c:v>688.9018596506985</c:v>
                </c:pt>
                <c:pt idx="1146">
                  <c:v>688.96314139189485</c:v>
                </c:pt>
                <c:pt idx="1147">
                  <c:v>689.02430343620301</c:v>
                </c:pt>
                <c:pt idx="1148">
                  <c:v>689.0853457627303</c:v>
                </c:pt>
                <c:pt idx="1149">
                  <c:v>689.14626835050763</c:v>
                </c:pt>
                <c:pt idx="1150">
                  <c:v>689.2070711786929</c:v>
                </c:pt>
                <c:pt idx="1151">
                  <c:v>689.26775422640094</c:v>
                </c:pt>
                <c:pt idx="1152">
                  <c:v>689.3283174728823</c:v>
                </c:pt>
                <c:pt idx="1153">
                  <c:v>689.38876089731696</c:v>
                </c:pt>
                <c:pt idx="1154">
                  <c:v>689.44908447899809</c:v>
                </c:pt>
                <c:pt idx="1155">
                  <c:v>689.50928819732098</c:v>
                </c:pt>
                <c:pt idx="1156">
                  <c:v>689.56937203152586</c:v>
                </c:pt>
                <c:pt idx="1157">
                  <c:v>689.62933596111952</c:v>
                </c:pt>
                <c:pt idx="1158">
                  <c:v>689.68917996542552</c:v>
                </c:pt>
                <c:pt idx="1159">
                  <c:v>689.74890402404355</c:v>
                </c:pt>
                <c:pt idx="1160">
                  <c:v>689.80850811645234</c:v>
                </c:pt>
                <c:pt idx="1161">
                  <c:v>689.86799222218008</c:v>
                </c:pt>
                <c:pt idx="1162">
                  <c:v>689.92735632085214</c:v>
                </c:pt>
                <c:pt idx="1163">
                  <c:v>689.98660039209517</c:v>
                </c:pt>
                <c:pt idx="1164">
                  <c:v>690.04572441564108</c:v>
                </c:pt>
                <c:pt idx="1165">
                  <c:v>690.10472837119482</c:v>
                </c:pt>
                <c:pt idx="1166">
                  <c:v>690.1636122384366</c:v>
                </c:pt>
                <c:pt idx="1167">
                  <c:v>690.22237599730602</c:v>
                </c:pt>
                <c:pt idx="1168">
                  <c:v>690.28101962755579</c:v>
                </c:pt>
                <c:pt idx="1169">
                  <c:v>690.33954310906699</c:v>
                </c:pt>
                <c:pt idx="1170">
                  <c:v>690.39794642180345</c:v>
                </c:pt>
                <c:pt idx="1171">
                  <c:v>690.45622954573241</c:v>
                </c:pt>
                <c:pt idx="1172">
                  <c:v>690.51439246086068</c:v>
                </c:pt>
                <c:pt idx="1173">
                  <c:v>690.57243514717675</c:v>
                </c:pt>
                <c:pt idx="1174">
                  <c:v>690.63035758484716</c:v>
                </c:pt>
                <c:pt idx="1175">
                  <c:v>690.68815975389987</c:v>
                </c:pt>
                <c:pt idx="1176">
                  <c:v>690.74584163460702</c:v>
                </c:pt>
                <c:pt idx="1177">
                  <c:v>690.80340320712867</c:v>
                </c:pt>
                <c:pt idx="1178">
                  <c:v>690.86084445168012</c:v>
                </c:pt>
                <c:pt idx="1179">
                  <c:v>690.9181653486504</c:v>
                </c:pt>
                <c:pt idx="1180">
                  <c:v>690.9753658782704</c:v>
                </c:pt>
                <c:pt idx="1181">
                  <c:v>691.03244602096049</c:v>
                </c:pt>
                <c:pt idx="1182">
                  <c:v>691.08940575708505</c:v>
                </c:pt>
                <c:pt idx="1183">
                  <c:v>691.14624506713244</c:v>
                </c:pt>
                <c:pt idx="1184">
                  <c:v>691.20296393165177</c:v>
                </c:pt>
                <c:pt idx="1185">
                  <c:v>691.25956233101965</c:v>
                </c:pt>
                <c:pt idx="1186">
                  <c:v>691.31604024592752</c:v>
                </c:pt>
                <c:pt idx="1187">
                  <c:v>691.37239765698598</c:v>
                </c:pt>
                <c:pt idx="1188">
                  <c:v>691.42863454480266</c:v>
                </c:pt>
                <c:pt idx="1189">
                  <c:v>691.48475089008639</c:v>
                </c:pt>
                <c:pt idx="1190">
                  <c:v>691.54074667360294</c:v>
                </c:pt>
                <c:pt idx="1191">
                  <c:v>691.59662187608319</c:v>
                </c:pt>
                <c:pt idx="1192">
                  <c:v>691.65237647836523</c:v>
                </c:pt>
                <c:pt idx="1193">
                  <c:v>691.70801046126326</c:v>
                </c:pt>
                <c:pt idx="1194">
                  <c:v>691.76352380574224</c:v>
                </c:pt>
                <c:pt idx="1195">
                  <c:v>691.81891649267982</c:v>
                </c:pt>
                <c:pt idx="1196">
                  <c:v>691.8741885031161</c:v>
                </c:pt>
                <c:pt idx="1197">
                  <c:v>691.92933981799706</c:v>
                </c:pt>
                <c:pt idx="1198">
                  <c:v>691.98437041840714</c:v>
                </c:pt>
                <c:pt idx="1199">
                  <c:v>692.03928028550536</c:v>
                </c:pt>
                <c:pt idx="1200">
                  <c:v>692.09406940039764</c:v>
                </c:pt>
                <c:pt idx="1201">
                  <c:v>692.14873774424416</c:v>
                </c:pt>
                <c:pt idx="1202">
                  <c:v>692.20328529825645</c:v>
                </c:pt>
                <c:pt idx="1203">
                  <c:v>692.25771204370744</c:v>
                </c:pt>
                <c:pt idx="1204">
                  <c:v>692.3120179619101</c:v>
                </c:pt>
                <c:pt idx="1205">
                  <c:v>692.36620303421353</c:v>
                </c:pt>
                <c:pt idx="1206">
                  <c:v>692.42026724200002</c:v>
                </c:pt>
                <c:pt idx="1207">
                  <c:v>692.47421056664655</c:v>
                </c:pt>
                <c:pt idx="1208">
                  <c:v>692.52803298969798</c:v>
                </c:pt>
                <c:pt idx="1209">
                  <c:v>692.58173449262847</c:v>
                </c:pt>
                <c:pt idx="1210">
                  <c:v>692.63531505695028</c:v>
                </c:pt>
                <c:pt idx="1211">
                  <c:v>692.6887746643315</c:v>
                </c:pt>
                <c:pt idx="1212">
                  <c:v>692.74211329630521</c:v>
                </c:pt>
                <c:pt idx="1213">
                  <c:v>692.79533093459384</c:v>
                </c:pt>
                <c:pt idx="1214">
                  <c:v>692.84842756093383</c:v>
                </c:pt>
                <c:pt idx="1215">
                  <c:v>692.90140315697477</c:v>
                </c:pt>
                <c:pt idx="1216">
                  <c:v>692.95425770459326</c:v>
                </c:pt>
                <c:pt idx="1217">
                  <c:v>693.00699118561749</c:v>
                </c:pt>
                <c:pt idx="1218">
                  <c:v>693.05960358188099</c:v>
                </c:pt>
                <c:pt idx="1219">
                  <c:v>693.11209487532585</c:v>
                </c:pt>
                <c:pt idx="1220">
                  <c:v>693.16446504789064</c:v>
                </c:pt>
                <c:pt idx="1221">
                  <c:v>693.21671408157772</c:v>
                </c:pt>
                <c:pt idx="1222">
                  <c:v>693.26884195844866</c:v>
                </c:pt>
                <c:pt idx="1223">
                  <c:v>693.32084866051628</c:v>
                </c:pt>
                <c:pt idx="1224">
                  <c:v>693.37273416993617</c:v>
                </c:pt>
                <c:pt idx="1225">
                  <c:v>693.42449846889156</c:v>
                </c:pt>
                <c:pt idx="1226">
                  <c:v>693.47614153955737</c:v>
                </c:pt>
                <c:pt idx="1227">
                  <c:v>693.52766336413436</c:v>
                </c:pt>
                <c:pt idx="1228">
                  <c:v>693.57906392494897</c:v>
                </c:pt>
                <c:pt idx="1229">
                  <c:v>693.63034320432303</c:v>
                </c:pt>
                <c:pt idx="1230">
                  <c:v>693.68150118460858</c:v>
                </c:pt>
                <c:pt idx="1231">
                  <c:v>693.73253784815017</c:v>
                </c:pt>
                <c:pt idx="1232">
                  <c:v>693.78345317747323</c:v>
                </c:pt>
                <c:pt idx="1233">
                  <c:v>693.8342471550468</c:v>
                </c:pt>
                <c:pt idx="1234">
                  <c:v>693.88491976337298</c:v>
                </c:pt>
                <c:pt idx="1235">
                  <c:v>693.93547098500142</c:v>
                </c:pt>
                <c:pt idx="1236">
                  <c:v>693.98590080260988</c:v>
                </c:pt>
                <c:pt idx="1237">
                  <c:v>694.03620919875539</c:v>
                </c:pt>
                <c:pt idx="1238">
                  <c:v>694.08639615620632</c:v>
                </c:pt>
                <c:pt idx="1239">
                  <c:v>694.13646165763635</c:v>
                </c:pt>
                <c:pt idx="1240">
                  <c:v>694.18640568585226</c:v>
                </c:pt>
                <c:pt idx="1241">
                  <c:v>694.23622822363063</c:v>
                </c:pt>
                <c:pt idx="1242">
                  <c:v>694.28592925387147</c:v>
                </c:pt>
                <c:pt idx="1243">
                  <c:v>694.33550875938556</c:v>
                </c:pt>
                <c:pt idx="1244">
                  <c:v>694.38496672317194</c:v>
                </c:pt>
                <c:pt idx="1245">
                  <c:v>694.43430312819908</c:v>
                </c:pt>
                <c:pt idx="1246">
                  <c:v>694.48351795749068</c:v>
                </c:pt>
                <c:pt idx="1247">
                  <c:v>694.53261119402123</c:v>
                </c:pt>
                <c:pt idx="1248">
                  <c:v>694.58158282100578</c:v>
                </c:pt>
                <c:pt idx="1249">
                  <c:v>694.63043282152455</c:v>
                </c:pt>
                <c:pt idx="1250">
                  <c:v>694.67916117873835</c:v>
                </c:pt>
                <c:pt idx="1251">
                  <c:v>694.72776787589657</c:v>
                </c:pt>
                <c:pt idx="1252">
                  <c:v>694.77625289624609</c:v>
                </c:pt>
                <c:pt idx="1253">
                  <c:v>694.82461622309836</c:v>
                </c:pt>
                <c:pt idx="1254">
                  <c:v>694.87285783977381</c:v>
                </c:pt>
                <c:pt idx="1255">
                  <c:v>694.92097772970089</c:v>
                </c:pt>
                <c:pt idx="1256">
                  <c:v>694.96897587625608</c:v>
                </c:pt>
                <c:pt idx="1257">
                  <c:v>695.01685226290215</c:v>
                </c:pt>
                <c:pt idx="1258">
                  <c:v>695.06460687321453</c:v>
                </c:pt>
                <c:pt idx="1259">
                  <c:v>695.11223969064611</c:v>
                </c:pt>
                <c:pt idx="1260">
                  <c:v>695.1597506988852</c:v>
                </c:pt>
                <c:pt idx="1261">
                  <c:v>695.20713988148987</c:v>
                </c:pt>
                <c:pt idx="1262">
                  <c:v>695.25440722211147</c:v>
                </c:pt>
                <c:pt idx="1263">
                  <c:v>695.3015527045485</c:v>
                </c:pt>
                <c:pt idx="1264">
                  <c:v>695.34857631248042</c:v>
                </c:pt>
                <c:pt idx="1265">
                  <c:v>695.3954780296956</c:v>
                </c:pt>
                <c:pt idx="1266">
                  <c:v>695.44225784010041</c:v>
                </c:pt>
                <c:pt idx="1267">
                  <c:v>695.48891572748903</c:v>
                </c:pt>
                <c:pt idx="1268">
                  <c:v>695.53545167582251</c:v>
                </c:pt>
                <c:pt idx="1269">
                  <c:v>695.58186566904612</c:v>
                </c:pt>
                <c:pt idx="1270">
                  <c:v>695.62815769117401</c:v>
                </c:pt>
                <c:pt idx="1271">
                  <c:v>695.67432772623351</c:v>
                </c:pt>
                <c:pt idx="1272">
                  <c:v>695.72037575829711</c:v>
                </c:pt>
                <c:pt idx="1273">
                  <c:v>695.76630177151253</c:v>
                </c:pt>
                <c:pt idx="1274">
                  <c:v>695.81210575002751</c:v>
                </c:pt>
                <c:pt idx="1275">
                  <c:v>695.85778767802503</c:v>
                </c:pt>
                <c:pt idx="1276">
                  <c:v>695.90334753976879</c:v>
                </c:pt>
                <c:pt idx="1277">
                  <c:v>695.94878531953134</c:v>
                </c:pt>
                <c:pt idx="1278">
                  <c:v>695.99410100164039</c:v>
                </c:pt>
                <c:pt idx="1279">
                  <c:v>696.03929457050981</c:v>
                </c:pt>
                <c:pt idx="1280">
                  <c:v>696.08436601049743</c:v>
                </c:pt>
                <c:pt idx="1281">
                  <c:v>696.12931530606033</c:v>
                </c:pt>
                <c:pt idx="1282">
                  <c:v>696.17414244169595</c:v>
                </c:pt>
                <c:pt idx="1283">
                  <c:v>696.21884740193798</c:v>
                </c:pt>
                <c:pt idx="1284">
                  <c:v>696.26343017133786</c:v>
                </c:pt>
                <c:pt idx="1285">
                  <c:v>696.3078907345614</c:v>
                </c:pt>
                <c:pt idx="1286">
                  <c:v>696.35222907621392</c:v>
                </c:pt>
                <c:pt idx="1287">
                  <c:v>696.39644518101056</c:v>
                </c:pt>
                <c:pt idx="1288">
                  <c:v>696.44053903366739</c:v>
                </c:pt>
                <c:pt idx="1289">
                  <c:v>696.48451061901721</c:v>
                </c:pt>
                <c:pt idx="1290">
                  <c:v>696.52835992188386</c:v>
                </c:pt>
                <c:pt idx="1291">
                  <c:v>696.57208692706638</c:v>
                </c:pt>
                <c:pt idx="1292">
                  <c:v>696.61569161947239</c:v>
                </c:pt>
                <c:pt idx="1293">
                  <c:v>696.65917398406043</c:v>
                </c:pt>
                <c:pt idx="1294">
                  <c:v>696.70253400585034</c:v>
                </c:pt>
                <c:pt idx="1295">
                  <c:v>696.74577166980487</c:v>
                </c:pt>
                <c:pt idx="1296">
                  <c:v>696.78888696104616</c:v>
                </c:pt>
                <c:pt idx="1297">
                  <c:v>696.83187986462963</c:v>
                </c:pt>
                <c:pt idx="1298">
                  <c:v>696.87475036577905</c:v>
                </c:pt>
                <c:pt idx="1299">
                  <c:v>696.91749844960952</c:v>
                </c:pt>
                <c:pt idx="1300">
                  <c:v>696.96012410138349</c:v>
                </c:pt>
                <c:pt idx="1301">
                  <c:v>697.00262730639815</c:v>
                </c:pt>
                <c:pt idx="1302">
                  <c:v>697.04500804991824</c:v>
                </c:pt>
                <c:pt idx="1303">
                  <c:v>697.08726631732475</c:v>
                </c:pt>
                <c:pt idx="1304">
                  <c:v>697.12940209402518</c:v>
                </c:pt>
                <c:pt idx="1305">
                  <c:v>697.17141536540055</c:v>
                </c:pt>
                <c:pt idx="1306">
                  <c:v>697.21330611701956</c:v>
                </c:pt>
                <c:pt idx="1307">
                  <c:v>697.255074334347</c:v>
                </c:pt>
                <c:pt idx="1308">
                  <c:v>697.29672000291316</c:v>
                </c:pt>
                <c:pt idx="1309">
                  <c:v>697.33824310837565</c:v>
                </c:pt>
                <c:pt idx="1310">
                  <c:v>697.37964363640924</c:v>
                </c:pt>
                <c:pt idx="1311">
                  <c:v>697.4209215726562</c:v>
                </c:pt>
                <c:pt idx="1312">
                  <c:v>697.46207690276105</c:v>
                </c:pt>
                <c:pt idx="1313">
                  <c:v>697.50310961261494</c:v>
                </c:pt>
                <c:pt idx="1314">
                  <c:v>697.54401968795992</c:v>
                </c:pt>
                <c:pt idx="1315">
                  <c:v>697.58480711467826</c:v>
                </c:pt>
                <c:pt idx="1316">
                  <c:v>697.62547187863458</c:v>
                </c:pt>
                <c:pt idx="1317">
                  <c:v>697.66601396578994</c:v>
                </c:pt>
                <c:pt idx="1318">
                  <c:v>697.70643336211367</c:v>
                </c:pt>
                <c:pt idx="1319">
                  <c:v>697.74673005361387</c:v>
                </c:pt>
                <c:pt idx="1320">
                  <c:v>697.7869040263347</c:v>
                </c:pt>
                <c:pt idx="1321">
                  <c:v>697.82695526637008</c:v>
                </c:pt>
                <c:pt idx="1322">
                  <c:v>697.86688375987399</c:v>
                </c:pt>
                <c:pt idx="1323">
                  <c:v>697.90668949302403</c:v>
                </c:pt>
                <c:pt idx="1324">
                  <c:v>697.94637245205161</c:v>
                </c:pt>
                <c:pt idx="1325">
                  <c:v>697.98593262320503</c:v>
                </c:pt>
                <c:pt idx="1326">
                  <c:v>698.02536999276401</c:v>
                </c:pt>
                <c:pt idx="1327">
                  <c:v>698.06468454713354</c:v>
                </c:pt>
                <c:pt idx="1328">
                  <c:v>698.10387627265607</c:v>
                </c:pt>
                <c:pt idx="1329">
                  <c:v>698.14294515581105</c:v>
                </c:pt>
                <c:pt idx="1330">
                  <c:v>698.18189118302382</c:v>
                </c:pt>
                <c:pt idx="1331">
                  <c:v>698.22071434076895</c:v>
                </c:pt>
                <c:pt idx="1332">
                  <c:v>698.25941461566151</c:v>
                </c:pt>
                <c:pt idx="1333">
                  <c:v>698.29799199426884</c:v>
                </c:pt>
                <c:pt idx="1334">
                  <c:v>698.33644646324205</c:v>
                </c:pt>
                <c:pt idx="1335">
                  <c:v>698.37477800921363</c:v>
                </c:pt>
                <c:pt idx="1336">
                  <c:v>698.41298661894314</c:v>
                </c:pt>
                <c:pt idx="1337">
                  <c:v>698.45107227917788</c:v>
                </c:pt>
                <c:pt idx="1338">
                  <c:v>698.48903497670187</c:v>
                </c:pt>
                <c:pt idx="1339">
                  <c:v>698.52687469841328</c:v>
                </c:pt>
                <c:pt idx="1340">
                  <c:v>698.56459143113796</c:v>
                </c:pt>
                <c:pt idx="1341">
                  <c:v>698.60218516182874</c:v>
                </c:pt>
                <c:pt idx="1342">
                  <c:v>698.63965587745679</c:v>
                </c:pt>
                <c:pt idx="1343">
                  <c:v>698.6770035649638</c:v>
                </c:pt>
                <c:pt idx="1344">
                  <c:v>698.71422821143994</c:v>
                </c:pt>
                <c:pt idx="1345">
                  <c:v>698.75132980399837</c:v>
                </c:pt>
                <c:pt idx="1346">
                  <c:v>698.78830832975905</c:v>
                </c:pt>
                <c:pt idx="1347">
                  <c:v>698.8251637758774</c:v>
                </c:pt>
                <c:pt idx="1348">
                  <c:v>698.86189612960914</c:v>
                </c:pt>
                <c:pt idx="1349">
                  <c:v>698.89850537813732</c:v>
                </c:pt>
                <c:pt idx="1350">
                  <c:v>698.93499150880666</c:v>
                </c:pt>
                <c:pt idx="1351">
                  <c:v>698.97135450899441</c:v>
                </c:pt>
                <c:pt idx="1352">
                  <c:v>699.00759436594944</c:v>
                </c:pt>
                <c:pt idx="1353">
                  <c:v>699.04371106725114</c:v>
                </c:pt>
                <c:pt idx="1354">
                  <c:v>699.07970460026843</c:v>
                </c:pt>
                <c:pt idx="1355">
                  <c:v>699.11557495254601</c:v>
                </c:pt>
                <c:pt idx="1356">
                  <c:v>699.15132211156617</c:v>
                </c:pt>
                <c:pt idx="1357">
                  <c:v>699.18694606497593</c:v>
                </c:pt>
                <c:pt idx="1358">
                  <c:v>699.22244680040012</c:v>
                </c:pt>
                <c:pt idx="1359">
                  <c:v>699.25782430547247</c:v>
                </c:pt>
                <c:pt idx="1360">
                  <c:v>699.2930785679323</c:v>
                </c:pt>
                <c:pt idx="1361">
                  <c:v>699.32820957555089</c:v>
                </c:pt>
                <c:pt idx="1362">
                  <c:v>699.36321731608223</c:v>
                </c:pt>
                <c:pt idx="1363">
                  <c:v>699.39810177734194</c:v>
                </c:pt>
                <c:pt idx="1364">
                  <c:v>699.43286294731524</c:v>
                </c:pt>
                <c:pt idx="1365">
                  <c:v>699.46750081379264</c:v>
                </c:pt>
                <c:pt idx="1366">
                  <c:v>699.50201536479801</c:v>
                </c:pt>
                <c:pt idx="1367">
                  <c:v>699.53640658831648</c:v>
                </c:pt>
                <c:pt idx="1368">
                  <c:v>699.57067447244003</c:v>
                </c:pt>
                <c:pt idx="1369">
                  <c:v>699.60481900518346</c:v>
                </c:pt>
                <c:pt idx="1370">
                  <c:v>699.63884017469729</c:v>
                </c:pt>
                <c:pt idx="1371">
                  <c:v>699.67273796914617</c:v>
                </c:pt>
                <c:pt idx="1372">
                  <c:v>699.70651237675406</c:v>
                </c:pt>
                <c:pt idx="1373">
                  <c:v>699.74016338579906</c:v>
                </c:pt>
                <c:pt idx="1374">
                  <c:v>699.77369098449958</c:v>
                </c:pt>
                <c:pt idx="1375">
                  <c:v>699.80709516123966</c:v>
                </c:pt>
                <c:pt idx="1376">
                  <c:v>699.84037590436469</c:v>
                </c:pt>
                <c:pt idx="1377">
                  <c:v>699.87353320229761</c:v>
                </c:pt>
                <c:pt idx="1378">
                  <c:v>699.90656704356093</c:v>
                </c:pt>
                <c:pt idx="1379">
                  <c:v>699.93947741658133</c:v>
                </c:pt>
                <c:pt idx="1380">
                  <c:v>699.97226430990168</c:v>
                </c:pt>
                <c:pt idx="1381">
                  <c:v>700.00492771213976</c:v>
                </c:pt>
                <c:pt idx="1382">
                  <c:v>700.03746761190416</c:v>
                </c:pt>
                <c:pt idx="1383">
                  <c:v>700.06988399785632</c:v>
                </c:pt>
                <c:pt idx="1384">
                  <c:v>700.10217685870794</c:v>
                </c:pt>
                <c:pt idx="1385">
                  <c:v>700.13434618319855</c:v>
                </c:pt>
                <c:pt idx="1386">
                  <c:v>700.16639196014432</c:v>
                </c:pt>
                <c:pt idx="1387">
                  <c:v>700.1983141783486</c:v>
                </c:pt>
                <c:pt idx="1388">
                  <c:v>700.23011282668449</c:v>
                </c:pt>
                <c:pt idx="1389">
                  <c:v>700.26178789411927</c:v>
                </c:pt>
                <c:pt idx="1390">
                  <c:v>700.29333936956596</c:v>
                </c:pt>
                <c:pt idx="1391">
                  <c:v>700.32476724201149</c:v>
                </c:pt>
                <c:pt idx="1392">
                  <c:v>700.35607150052965</c:v>
                </c:pt>
                <c:pt idx="1393">
                  <c:v>700.38725213416058</c:v>
                </c:pt>
                <c:pt idx="1394">
                  <c:v>700.41830913207184</c:v>
                </c:pt>
                <c:pt idx="1395">
                  <c:v>700.44924248340749</c:v>
                </c:pt>
                <c:pt idx="1396">
                  <c:v>700.4800521773825</c:v>
                </c:pt>
                <c:pt idx="1397">
                  <c:v>700.51073820323063</c:v>
                </c:pt>
                <c:pt idx="1398">
                  <c:v>700.54130055024973</c:v>
                </c:pt>
                <c:pt idx="1399">
                  <c:v>700.57173920778098</c:v>
                </c:pt>
                <c:pt idx="1400">
                  <c:v>700.60205416517351</c:v>
                </c:pt>
                <c:pt idx="1401">
                  <c:v>700.63224541187856</c:v>
                </c:pt>
                <c:pt idx="1402">
                  <c:v>700.66231293731346</c:v>
                </c:pt>
                <c:pt idx="1403">
                  <c:v>700.69225673099288</c:v>
                </c:pt>
                <c:pt idx="1404">
                  <c:v>700.72207678243956</c:v>
                </c:pt>
                <c:pt idx="1405">
                  <c:v>700.75177308127991</c:v>
                </c:pt>
                <c:pt idx="1406">
                  <c:v>700.78134561709294</c:v>
                </c:pt>
                <c:pt idx="1407">
                  <c:v>700.81079437953917</c:v>
                </c:pt>
                <c:pt idx="1408">
                  <c:v>700.84011935835554</c:v>
                </c:pt>
                <c:pt idx="1409">
                  <c:v>700.86932054330032</c:v>
                </c:pt>
                <c:pt idx="1410">
                  <c:v>700.8983979241209</c:v>
                </c:pt>
                <c:pt idx="1411">
                  <c:v>700.92735149063401</c:v>
                </c:pt>
                <c:pt idx="1412">
                  <c:v>700.95618123277848</c:v>
                </c:pt>
                <c:pt idx="1413">
                  <c:v>700.9848871404381</c:v>
                </c:pt>
                <c:pt idx="1414">
                  <c:v>701.013469203569</c:v>
                </c:pt>
                <c:pt idx="1415">
                  <c:v>701.04192741211466</c:v>
                </c:pt>
                <c:pt idx="1416">
                  <c:v>701.07026175619467</c:v>
                </c:pt>
                <c:pt idx="1417">
                  <c:v>701.09847222588905</c:v>
                </c:pt>
                <c:pt idx="1418">
                  <c:v>701.12655881127023</c:v>
                </c:pt>
                <c:pt idx="1419">
                  <c:v>701.15452150253009</c:v>
                </c:pt>
                <c:pt idx="1420">
                  <c:v>701.18236028987599</c:v>
                </c:pt>
                <c:pt idx="1421">
                  <c:v>701.21007516354462</c:v>
                </c:pt>
                <c:pt idx="1422">
                  <c:v>701.23766611381609</c:v>
                </c:pt>
                <c:pt idx="1423">
                  <c:v>701.26513313104044</c:v>
                </c:pt>
                <c:pt idx="1424">
                  <c:v>701.29247620558544</c:v>
                </c:pt>
                <c:pt idx="1425">
                  <c:v>701.31969532788276</c:v>
                </c:pt>
                <c:pt idx="1426">
                  <c:v>701.34679048835892</c:v>
                </c:pt>
                <c:pt idx="1427">
                  <c:v>701.37376167754542</c:v>
                </c:pt>
                <c:pt idx="1428">
                  <c:v>701.40060888594599</c:v>
                </c:pt>
                <c:pt idx="1429">
                  <c:v>701.42733210416191</c:v>
                </c:pt>
                <c:pt idx="1430">
                  <c:v>701.45393132280799</c:v>
                </c:pt>
                <c:pt idx="1431">
                  <c:v>701.4804065325568</c:v>
                </c:pt>
                <c:pt idx="1432">
                  <c:v>701.50675772408738</c:v>
                </c:pt>
                <c:pt idx="1433">
                  <c:v>701.53298488817802</c:v>
                </c:pt>
                <c:pt idx="1434">
                  <c:v>701.55908801560577</c:v>
                </c:pt>
                <c:pt idx="1435">
                  <c:v>701.5850670972377</c:v>
                </c:pt>
                <c:pt idx="1436">
                  <c:v>701.61092212390167</c:v>
                </c:pt>
                <c:pt idx="1437">
                  <c:v>701.63665308654231</c:v>
                </c:pt>
                <c:pt idx="1438">
                  <c:v>701.66225997609001</c:v>
                </c:pt>
                <c:pt idx="1439">
                  <c:v>701.68774278356796</c:v>
                </c:pt>
                <c:pt idx="1440">
                  <c:v>701.71310149997726</c:v>
                </c:pt>
                <c:pt idx="1441">
                  <c:v>701.73833611643829</c:v>
                </c:pt>
                <c:pt idx="1442">
                  <c:v>701.76344662410258</c:v>
                </c:pt>
                <c:pt idx="1443">
                  <c:v>701.78843301405891</c:v>
                </c:pt>
                <c:pt idx="1444">
                  <c:v>701.8132952775843</c:v>
                </c:pt>
                <c:pt idx="1445">
                  <c:v>701.83803340586735</c:v>
                </c:pt>
                <c:pt idx="1446">
                  <c:v>701.86264739029093</c:v>
                </c:pt>
                <c:pt idx="1447">
                  <c:v>701.88713722206478</c:v>
                </c:pt>
                <c:pt idx="1448">
                  <c:v>701.91150289265283</c:v>
                </c:pt>
                <c:pt idx="1449">
                  <c:v>701.93574439346173</c:v>
                </c:pt>
                <c:pt idx="1450">
                  <c:v>701.95986171590607</c:v>
                </c:pt>
                <c:pt idx="1451">
                  <c:v>701.98385485151596</c:v>
                </c:pt>
                <c:pt idx="1452">
                  <c:v>702.00772379184991</c:v>
                </c:pt>
                <c:pt idx="1453">
                  <c:v>702.03146852849341</c:v>
                </c:pt>
                <c:pt idx="1454">
                  <c:v>702.05508905301008</c:v>
                </c:pt>
                <c:pt idx="1455">
                  <c:v>702.07858535712808</c:v>
                </c:pt>
                <c:pt idx="1456">
                  <c:v>702.1019574325112</c:v>
                </c:pt>
                <c:pt idx="1457">
                  <c:v>702.125205270979</c:v>
                </c:pt>
                <c:pt idx="1458">
                  <c:v>702.14832886421948</c:v>
                </c:pt>
                <c:pt idx="1459">
                  <c:v>702.17132820416509</c:v>
                </c:pt>
                <c:pt idx="1460">
                  <c:v>702.19420328263777</c:v>
                </c:pt>
                <c:pt idx="1461">
                  <c:v>702.21695409161725</c:v>
                </c:pt>
                <c:pt idx="1462">
                  <c:v>702.23958062296902</c:v>
                </c:pt>
                <c:pt idx="1463">
                  <c:v>702.26208286878875</c:v>
                </c:pt>
                <c:pt idx="1464">
                  <c:v>702.2844608210637</c:v>
                </c:pt>
                <c:pt idx="1465">
                  <c:v>702.30671447186478</c:v>
                </c:pt>
                <c:pt idx="1466">
                  <c:v>702.32884381336851</c:v>
                </c:pt>
                <c:pt idx="1467">
                  <c:v>702.35084883772902</c:v>
                </c:pt>
                <c:pt idx="1468">
                  <c:v>702.37272953713909</c:v>
                </c:pt>
                <c:pt idx="1469">
                  <c:v>702.39448590385837</c:v>
                </c:pt>
                <c:pt idx="1470">
                  <c:v>702.41611793020695</c:v>
                </c:pt>
                <c:pt idx="1471">
                  <c:v>702.43762560846994</c:v>
                </c:pt>
                <c:pt idx="1472">
                  <c:v>702.45900893108285</c:v>
                </c:pt>
                <c:pt idx="1473">
                  <c:v>702.48026789042126</c:v>
                </c:pt>
                <c:pt idx="1474">
                  <c:v>702.50140247897309</c:v>
                </c:pt>
                <c:pt idx="1475">
                  <c:v>702.52241268922342</c:v>
                </c:pt>
                <c:pt idx="1476">
                  <c:v>702.54329851374473</c:v>
                </c:pt>
                <c:pt idx="1477">
                  <c:v>702.56405994510112</c:v>
                </c:pt>
                <c:pt idx="1478">
                  <c:v>702.58469697590658</c:v>
                </c:pt>
                <c:pt idx="1479">
                  <c:v>702.60520959886856</c:v>
                </c:pt>
                <c:pt idx="1480">
                  <c:v>702.62559780668926</c:v>
                </c:pt>
                <c:pt idx="1481">
                  <c:v>702.64586159211069</c:v>
                </c:pt>
                <c:pt idx="1482">
                  <c:v>702.66600094795729</c:v>
                </c:pt>
                <c:pt idx="1483">
                  <c:v>702.68601586703835</c:v>
                </c:pt>
                <c:pt idx="1484">
                  <c:v>702.70590634224095</c:v>
                </c:pt>
                <c:pt idx="1485">
                  <c:v>702.72567236650673</c:v>
                </c:pt>
                <c:pt idx="1486">
                  <c:v>702.74531393278403</c:v>
                </c:pt>
                <c:pt idx="1487">
                  <c:v>702.76483103405587</c:v>
                </c:pt>
                <c:pt idx="1488">
                  <c:v>702.78422366342863</c:v>
                </c:pt>
                <c:pt idx="1489">
                  <c:v>702.8034918139416</c:v>
                </c:pt>
                <c:pt idx="1490">
                  <c:v>702.82263547876698</c:v>
                </c:pt>
                <c:pt idx="1491">
                  <c:v>702.84165465105059</c:v>
                </c:pt>
                <c:pt idx="1492">
                  <c:v>702.86054932400157</c:v>
                </c:pt>
                <c:pt idx="1493">
                  <c:v>702.87931949088886</c:v>
                </c:pt>
                <c:pt idx="1494">
                  <c:v>702.89796514503735</c:v>
                </c:pt>
                <c:pt idx="1495">
                  <c:v>702.91648627973154</c:v>
                </c:pt>
                <c:pt idx="1496">
                  <c:v>702.93488288838421</c:v>
                </c:pt>
                <c:pt idx="1497">
                  <c:v>702.95315496442186</c:v>
                </c:pt>
                <c:pt idx="1498">
                  <c:v>702.9713025013582</c:v>
                </c:pt>
                <c:pt idx="1499">
                  <c:v>702.98932549260758</c:v>
                </c:pt>
                <c:pt idx="1500">
                  <c:v>703.0072239317916</c:v>
                </c:pt>
                <c:pt idx="1501">
                  <c:v>703.02499781246911</c:v>
                </c:pt>
                <c:pt idx="1502">
                  <c:v>703.04264712832025</c:v>
                </c:pt>
                <c:pt idx="1503">
                  <c:v>703.06017187298744</c:v>
                </c:pt>
                <c:pt idx="1504">
                  <c:v>703.0775720401823</c:v>
                </c:pt>
                <c:pt idx="1505">
                  <c:v>703.09484762366708</c:v>
                </c:pt>
                <c:pt idx="1506">
                  <c:v>703.11199861724754</c:v>
                </c:pt>
                <c:pt idx="1507">
                  <c:v>703.12902501477254</c:v>
                </c:pt>
                <c:pt idx="1508">
                  <c:v>703.14592681011447</c:v>
                </c:pt>
                <c:pt idx="1509">
                  <c:v>703.16270399725545</c:v>
                </c:pt>
                <c:pt idx="1510">
                  <c:v>703.17935657010253</c:v>
                </c:pt>
                <c:pt idx="1511">
                  <c:v>703.19588452268522</c:v>
                </c:pt>
                <c:pt idx="1512">
                  <c:v>703.21228784908692</c:v>
                </c:pt>
                <c:pt idx="1513">
                  <c:v>703.22856654336579</c:v>
                </c:pt>
                <c:pt idx="1514">
                  <c:v>703.24472059967684</c:v>
                </c:pt>
                <c:pt idx="1515">
                  <c:v>703.26075001220329</c:v>
                </c:pt>
                <c:pt idx="1516">
                  <c:v>703.27665477515529</c:v>
                </c:pt>
                <c:pt idx="1517">
                  <c:v>703.29243488281236</c:v>
                </c:pt>
                <c:pt idx="1518">
                  <c:v>703.30809032947241</c:v>
                </c:pt>
                <c:pt idx="1519">
                  <c:v>703.32362110949646</c:v>
                </c:pt>
                <c:pt idx="1520">
                  <c:v>703.33902721725769</c:v>
                </c:pt>
                <c:pt idx="1521">
                  <c:v>703.35430864715545</c:v>
                </c:pt>
                <c:pt idx="1522">
                  <c:v>703.36946539373253</c:v>
                </c:pt>
                <c:pt idx="1523">
                  <c:v>703.38449745145613</c:v>
                </c:pt>
                <c:pt idx="1524">
                  <c:v>703.39940481492977</c:v>
                </c:pt>
                <c:pt idx="1525">
                  <c:v>703.41418747870773</c:v>
                </c:pt>
                <c:pt idx="1526">
                  <c:v>703.42884543742935</c:v>
                </c:pt>
                <c:pt idx="1527">
                  <c:v>703.44337868579942</c:v>
                </c:pt>
                <c:pt idx="1528">
                  <c:v>703.4577872185663</c:v>
                </c:pt>
                <c:pt idx="1529">
                  <c:v>703.47207103044695</c:v>
                </c:pt>
                <c:pt idx="1530">
                  <c:v>703.48623011626069</c:v>
                </c:pt>
                <c:pt idx="1531">
                  <c:v>703.50026447089124</c:v>
                </c:pt>
                <c:pt idx="1532">
                  <c:v>703.51417408919531</c:v>
                </c:pt>
                <c:pt idx="1533">
                  <c:v>703.52795896616453</c:v>
                </c:pt>
                <c:pt idx="1534">
                  <c:v>703.54161909670961</c:v>
                </c:pt>
                <c:pt idx="1535">
                  <c:v>703.55515447590278</c:v>
                </c:pt>
                <c:pt idx="1536">
                  <c:v>703.56856509875797</c:v>
                </c:pt>
                <c:pt idx="1537">
                  <c:v>703.58185096039756</c:v>
                </c:pt>
                <c:pt idx="1538">
                  <c:v>703.59501205598599</c:v>
                </c:pt>
                <c:pt idx="1539">
                  <c:v>703.60804838068123</c:v>
                </c:pt>
                <c:pt idx="1540">
                  <c:v>703.62095992973775</c:v>
                </c:pt>
                <c:pt idx="1541">
                  <c:v>703.633746698398</c:v>
                </c:pt>
                <c:pt idx="1542">
                  <c:v>703.64640868202355</c:v>
                </c:pt>
                <c:pt idx="1543">
                  <c:v>703.65894587595483</c:v>
                </c:pt>
                <c:pt idx="1544">
                  <c:v>703.67135827554193</c:v>
                </c:pt>
                <c:pt idx="1545">
                  <c:v>703.6836458762607</c:v>
                </c:pt>
                <c:pt idx="1546">
                  <c:v>703.69580867361503</c:v>
                </c:pt>
                <c:pt idx="1547">
                  <c:v>703.70784666307702</c:v>
                </c:pt>
                <c:pt idx="1548">
                  <c:v>703.71975984024925</c:v>
                </c:pt>
                <c:pt idx="1549">
                  <c:v>703.73154820070852</c:v>
                </c:pt>
                <c:pt idx="1550">
                  <c:v>703.74321174012584</c:v>
                </c:pt>
                <c:pt idx="1551">
                  <c:v>703.7547504541991</c:v>
                </c:pt>
                <c:pt idx="1552">
                  <c:v>703.76616433866684</c:v>
                </c:pt>
                <c:pt idx="1553">
                  <c:v>703.77745338924626</c:v>
                </c:pt>
                <c:pt idx="1554">
                  <c:v>703.78861760186794</c:v>
                </c:pt>
                <c:pt idx="1555">
                  <c:v>703.79965697228033</c:v>
                </c:pt>
                <c:pt idx="1556">
                  <c:v>703.81057149644369</c:v>
                </c:pt>
                <c:pt idx="1557">
                  <c:v>703.82136117027903</c:v>
                </c:pt>
                <c:pt idx="1558">
                  <c:v>703.83202598980313</c:v>
                </c:pt>
                <c:pt idx="1559">
                  <c:v>703.84256595097531</c:v>
                </c:pt>
                <c:pt idx="1560">
                  <c:v>703.85298104993524</c:v>
                </c:pt>
                <c:pt idx="1561">
                  <c:v>703.86327128279868</c:v>
                </c:pt>
                <c:pt idx="1562">
                  <c:v>703.87343664564605</c:v>
                </c:pt>
                <c:pt idx="1563">
                  <c:v>703.88347713474172</c:v>
                </c:pt>
                <c:pt idx="1564">
                  <c:v>703.89339274627514</c:v>
                </c:pt>
                <c:pt idx="1565">
                  <c:v>703.90318347656637</c:v>
                </c:pt>
                <c:pt idx="1566">
                  <c:v>703.91284932192957</c:v>
                </c:pt>
                <c:pt idx="1567">
                  <c:v>703.92239027868413</c:v>
                </c:pt>
                <c:pt idx="1568">
                  <c:v>703.93180634330213</c:v>
                </c:pt>
                <c:pt idx="1569">
                  <c:v>703.94109751219139</c:v>
                </c:pt>
                <c:pt idx="1570">
                  <c:v>703.95026378187572</c:v>
                </c:pt>
                <c:pt idx="1571">
                  <c:v>703.9593051488265</c:v>
                </c:pt>
                <c:pt idx="1572">
                  <c:v>703.96822160965405</c:v>
                </c:pt>
                <c:pt idx="1573">
                  <c:v>703.97701316098244</c:v>
                </c:pt>
                <c:pt idx="1574">
                  <c:v>703.98567979947597</c:v>
                </c:pt>
                <c:pt idx="1575">
                  <c:v>703.99422152179386</c:v>
                </c:pt>
                <c:pt idx="1576">
                  <c:v>704.00263832473422</c:v>
                </c:pt>
                <c:pt idx="1577">
                  <c:v>704.0109302050505</c:v>
                </c:pt>
                <c:pt idx="1578">
                  <c:v>704.01909715957072</c:v>
                </c:pt>
                <c:pt idx="1579">
                  <c:v>704.02713918516213</c:v>
                </c:pt>
                <c:pt idx="1580">
                  <c:v>704.0350562787288</c:v>
                </c:pt>
                <c:pt idx="1581">
                  <c:v>704.04284843726566</c:v>
                </c:pt>
                <c:pt idx="1582">
                  <c:v>704.05051565770873</c:v>
                </c:pt>
                <c:pt idx="1583">
                  <c:v>704.05805793712568</c:v>
                </c:pt>
                <c:pt idx="1584">
                  <c:v>704.06547527257646</c:v>
                </c:pt>
                <c:pt idx="1585">
                  <c:v>704.07276766122891</c:v>
                </c:pt>
                <c:pt idx="1586">
                  <c:v>704.079935100179</c:v>
                </c:pt>
                <c:pt idx="1587">
                  <c:v>704.08697758668427</c:v>
                </c:pt>
                <c:pt idx="1588">
                  <c:v>704.09389511798122</c:v>
                </c:pt>
                <c:pt idx="1589">
                  <c:v>704.10068769135637</c:v>
                </c:pt>
                <c:pt idx="1590">
                  <c:v>704.10735530411671</c:v>
                </c:pt>
                <c:pt idx="1591">
                  <c:v>704.11389795364255</c:v>
                </c:pt>
                <c:pt idx="1592">
                  <c:v>704.12031563738344</c:v>
                </c:pt>
                <c:pt idx="1593">
                  <c:v>704.12660835279507</c:v>
                </c:pt>
                <c:pt idx="1594">
                  <c:v>704.1327760973395</c:v>
                </c:pt>
                <c:pt idx="1595">
                  <c:v>704.13881886857007</c:v>
                </c:pt>
                <c:pt idx="1596">
                  <c:v>704.1447366640956</c:v>
                </c:pt>
                <c:pt idx="1597">
                  <c:v>704.15052948151856</c:v>
                </c:pt>
                <c:pt idx="1598">
                  <c:v>704.15619731850882</c:v>
                </c:pt>
                <c:pt idx="1599">
                  <c:v>704.16174017276762</c:v>
                </c:pt>
                <c:pt idx="1600">
                  <c:v>704.1671580420699</c:v>
                </c:pt>
                <c:pt idx="1601">
                  <c:v>704.1724509241717</c:v>
                </c:pt>
                <c:pt idx="1602">
                  <c:v>704.17761881695515</c:v>
                </c:pt>
                <c:pt idx="1603">
                  <c:v>704.18266171828975</c:v>
                </c:pt>
                <c:pt idx="1604">
                  <c:v>704.18757962609129</c:v>
                </c:pt>
                <c:pt idx="1605">
                  <c:v>704.19237253830352</c:v>
                </c:pt>
                <c:pt idx="1606">
                  <c:v>704.19704045292406</c:v>
                </c:pt>
                <c:pt idx="1607">
                  <c:v>704.201583368044</c:v>
                </c:pt>
                <c:pt idx="1608">
                  <c:v>704.20600128172612</c:v>
                </c:pt>
                <c:pt idx="1609">
                  <c:v>704.21029419209287</c:v>
                </c:pt>
                <c:pt idx="1610">
                  <c:v>704.21446209732221</c:v>
                </c:pt>
                <c:pt idx="1611">
                  <c:v>704.21850499565574</c:v>
                </c:pt>
                <c:pt idx="1612">
                  <c:v>704.22242288529719</c:v>
                </c:pt>
                <c:pt idx="1613">
                  <c:v>704.22621576459699</c:v>
                </c:pt>
                <c:pt idx="1614">
                  <c:v>704.22988363187437</c:v>
                </c:pt>
                <c:pt idx="1615">
                  <c:v>704.23342648550022</c:v>
                </c:pt>
                <c:pt idx="1616">
                  <c:v>704.23684432391212</c:v>
                </c:pt>
                <c:pt idx="1617">
                  <c:v>704.24013714560556</c:v>
                </c:pt>
                <c:pt idx="1618">
                  <c:v>704.24330494904734</c:v>
                </c:pt>
                <c:pt idx="1619">
                  <c:v>704.24634773278842</c:v>
                </c:pt>
                <c:pt idx="1620">
                  <c:v>704.24926549544534</c:v>
                </c:pt>
                <c:pt idx="1621">
                  <c:v>704.25205823563851</c:v>
                </c:pt>
                <c:pt idx="1622">
                  <c:v>704.25472595207543</c:v>
                </c:pt>
                <c:pt idx="1623">
                  <c:v>704.25726864347484</c:v>
                </c:pt>
                <c:pt idx="1624">
                  <c:v>704.25968630856528</c:v>
                </c:pt>
                <c:pt idx="1625">
                  <c:v>704.26197894615518</c:v>
                </c:pt>
                <c:pt idx="1626">
                  <c:v>704.26414655511201</c:v>
                </c:pt>
                <c:pt idx="1627">
                  <c:v>704.26618913430241</c:v>
                </c:pt>
                <c:pt idx="1628">
                  <c:v>704.26810668266251</c:v>
                </c:pt>
                <c:pt idx="1629">
                  <c:v>704.26989919920561</c:v>
                </c:pt>
                <c:pt idx="1630">
                  <c:v>704.27156668287739</c:v>
                </c:pt>
                <c:pt idx="1631">
                  <c:v>704.27310913278507</c:v>
                </c:pt>
                <c:pt idx="1632">
                  <c:v>704.27452654800231</c:v>
                </c:pt>
                <c:pt idx="1633">
                  <c:v>704.27581892767091</c:v>
                </c:pt>
                <c:pt idx="1634">
                  <c:v>704.27698627099471</c:v>
                </c:pt>
                <c:pt idx="1635">
                  <c:v>704.27802857720803</c:v>
                </c:pt>
                <c:pt idx="1636">
                  <c:v>704.27894584551609</c:v>
                </c:pt>
                <c:pt idx="1637">
                  <c:v>704.27973807530827</c:v>
                </c:pt>
                <c:pt idx="1638">
                  <c:v>704.28040526587722</c:v>
                </c:pt>
                <c:pt idx="1639">
                  <c:v>704.280947416652</c:v>
                </c:pt>
                <c:pt idx="1640">
                  <c:v>704.28136452704609</c:v>
                </c:pt>
                <c:pt idx="1641">
                  <c:v>704.28165659651427</c:v>
                </c:pt>
                <c:pt idx="1642">
                  <c:v>704.28182362462201</c:v>
                </c:pt>
                <c:pt idx="1643">
                  <c:v>704.28186561093571</c:v>
                </c:pt>
                <c:pt idx="1644">
                  <c:v>704.2817825550261</c:v>
                </c:pt>
                <c:pt idx="1645">
                  <c:v>704.2815744565637</c:v>
                </c:pt>
                <c:pt idx="1646">
                  <c:v>704.28124131519974</c:v>
                </c:pt>
                <c:pt idx="1647">
                  <c:v>704.28078313069386</c:v>
                </c:pt>
                <c:pt idx="1648">
                  <c:v>704.2801999028361</c:v>
                </c:pt>
                <c:pt idx="1649">
                  <c:v>704.27949163141659</c:v>
                </c:pt>
                <c:pt idx="1650">
                  <c:v>704.27865831629504</c:v>
                </c:pt>
                <c:pt idx="1651">
                  <c:v>704.27769995735468</c:v>
                </c:pt>
                <c:pt idx="1652">
                  <c:v>704.27661655456836</c:v>
                </c:pt>
                <c:pt idx="1653">
                  <c:v>704.27540810791027</c:v>
                </c:pt>
                <c:pt idx="1654">
                  <c:v>704.27407461738323</c:v>
                </c:pt>
                <c:pt idx="1655">
                  <c:v>704.27261608308481</c:v>
                </c:pt>
                <c:pt idx="1656">
                  <c:v>704.27103250510436</c:v>
                </c:pt>
                <c:pt idx="1657">
                  <c:v>704.26932388360649</c:v>
                </c:pt>
                <c:pt idx="1658">
                  <c:v>704.26749021877026</c:v>
                </c:pt>
                <c:pt idx="1659">
                  <c:v>704.26553151082862</c:v>
                </c:pt>
                <c:pt idx="1660">
                  <c:v>704.26344776009421</c:v>
                </c:pt>
                <c:pt idx="1661">
                  <c:v>704.26123896686829</c:v>
                </c:pt>
                <c:pt idx="1662">
                  <c:v>704.25890513149795</c:v>
                </c:pt>
                <c:pt idx="1663">
                  <c:v>704.25644625441373</c:v>
                </c:pt>
                <c:pt idx="1664">
                  <c:v>704.25386233604183</c:v>
                </c:pt>
                <c:pt idx="1665">
                  <c:v>704.25115337685691</c:v>
                </c:pt>
                <c:pt idx="1666">
                  <c:v>704.24831937742374</c:v>
                </c:pt>
                <c:pt idx="1667">
                  <c:v>704.24536033829065</c:v>
                </c:pt>
                <c:pt idx="1668">
                  <c:v>704.24227626010259</c:v>
                </c:pt>
                <c:pt idx="1669">
                  <c:v>704.23906714346992</c:v>
                </c:pt>
                <c:pt idx="1670">
                  <c:v>704.23573298912231</c:v>
                </c:pt>
                <c:pt idx="1671">
                  <c:v>704.23227379778939</c:v>
                </c:pt>
                <c:pt idx="1672">
                  <c:v>704.22868957028425</c:v>
                </c:pt>
                <c:pt idx="1673">
                  <c:v>704.2249803073862</c:v>
                </c:pt>
                <c:pt idx="1674">
                  <c:v>704.22114600999555</c:v>
                </c:pt>
                <c:pt idx="1675">
                  <c:v>704.21718667900018</c:v>
                </c:pt>
                <c:pt idx="1676">
                  <c:v>704.21310231537325</c:v>
                </c:pt>
                <c:pt idx="1677">
                  <c:v>704.20889292006984</c:v>
                </c:pt>
                <c:pt idx="1678">
                  <c:v>704.20455849419443</c:v>
                </c:pt>
                <c:pt idx="1679">
                  <c:v>704.20009903876939</c:v>
                </c:pt>
                <c:pt idx="1680">
                  <c:v>704.19551455493331</c:v>
                </c:pt>
                <c:pt idx="1681">
                  <c:v>704.19080504384954</c:v>
                </c:pt>
                <c:pt idx="1682">
                  <c:v>704.18597050670621</c:v>
                </c:pt>
                <c:pt idx="1683">
                  <c:v>704.18101094476651</c:v>
                </c:pt>
                <c:pt idx="1684">
                  <c:v>704.17592635931157</c:v>
                </c:pt>
                <c:pt idx="1685">
                  <c:v>704.17071675167779</c:v>
                </c:pt>
                <c:pt idx="1686">
                  <c:v>704.16538212321177</c:v>
                </c:pt>
                <c:pt idx="1687">
                  <c:v>704.15992247539486</c:v>
                </c:pt>
                <c:pt idx="1688">
                  <c:v>704.154337809612</c:v>
                </c:pt>
                <c:pt idx="1689">
                  <c:v>704.14862812739295</c:v>
                </c:pt>
                <c:pt idx="1690">
                  <c:v>704.14279343029125</c:v>
                </c:pt>
                <c:pt idx="1691">
                  <c:v>704.13683371985564</c:v>
                </c:pt>
                <c:pt idx="1692">
                  <c:v>704.13074899776723</c:v>
                </c:pt>
                <c:pt idx="1693">
                  <c:v>704.12453926563785</c:v>
                </c:pt>
                <c:pt idx="1694">
                  <c:v>704.11820452518009</c:v>
                </c:pt>
                <c:pt idx="1695">
                  <c:v>704.11174477819873</c:v>
                </c:pt>
                <c:pt idx="1696">
                  <c:v>704.10516002642123</c:v>
                </c:pt>
                <c:pt idx="1697">
                  <c:v>704.09845027173503</c:v>
                </c:pt>
                <c:pt idx="1698">
                  <c:v>704.09161551601176</c:v>
                </c:pt>
                <c:pt idx="1699">
                  <c:v>704.08465576113554</c:v>
                </c:pt>
                <c:pt idx="1700">
                  <c:v>704.07757100908577</c:v>
                </c:pt>
                <c:pt idx="1701">
                  <c:v>704.07036126187256</c:v>
                </c:pt>
                <c:pt idx="1702">
                  <c:v>704.06302652155114</c:v>
                </c:pt>
                <c:pt idx="1703">
                  <c:v>704.05556679018946</c:v>
                </c:pt>
                <c:pt idx="1704">
                  <c:v>704.04798206994883</c:v>
                </c:pt>
                <c:pt idx="1705">
                  <c:v>704.04027236297031</c:v>
                </c:pt>
                <c:pt idx="1706">
                  <c:v>704.03243767148217</c:v>
                </c:pt>
                <c:pt idx="1707">
                  <c:v>704.02447799772813</c:v>
                </c:pt>
                <c:pt idx="1708">
                  <c:v>704.01639334403262</c:v>
                </c:pt>
                <c:pt idx="1709">
                  <c:v>704.00818371269929</c:v>
                </c:pt>
                <c:pt idx="1710">
                  <c:v>703.99984910615092</c:v>
                </c:pt>
                <c:pt idx="1711">
                  <c:v>703.99138952683722</c:v>
                </c:pt>
                <c:pt idx="1712">
                  <c:v>703.98280497713768</c:v>
                </c:pt>
                <c:pt idx="1713">
                  <c:v>703.97409545963899</c:v>
                </c:pt>
                <c:pt idx="1714">
                  <c:v>703.9652609768483</c:v>
                </c:pt>
                <c:pt idx="1715">
                  <c:v>703.9563015313903</c:v>
                </c:pt>
                <c:pt idx="1716">
                  <c:v>703.94721712587318</c:v>
                </c:pt>
                <c:pt idx="1717">
                  <c:v>703.93800776300213</c:v>
                </c:pt>
                <c:pt idx="1718">
                  <c:v>703.92867344548824</c:v>
                </c:pt>
                <c:pt idx="1719">
                  <c:v>703.91921417604976</c:v>
                </c:pt>
                <c:pt idx="1720">
                  <c:v>703.90962995755956</c:v>
                </c:pt>
                <c:pt idx="1721">
                  <c:v>703.89992079284514</c:v>
                </c:pt>
                <c:pt idx="1722">
                  <c:v>703.89008668477265</c:v>
                </c:pt>
                <c:pt idx="1723">
                  <c:v>703.88012763628456</c:v>
                </c:pt>
                <c:pt idx="1724">
                  <c:v>703.87004365034022</c:v>
                </c:pt>
                <c:pt idx="1725">
                  <c:v>703.85983472996895</c:v>
                </c:pt>
                <c:pt idx="1726">
                  <c:v>703.84950087821085</c:v>
                </c:pt>
                <c:pt idx="1727">
                  <c:v>703.83904209819718</c:v>
                </c:pt>
                <c:pt idx="1728">
                  <c:v>703.82845839304809</c:v>
                </c:pt>
                <c:pt idx="1729">
                  <c:v>703.81774976595625</c:v>
                </c:pt>
                <c:pt idx="1730">
                  <c:v>703.80691622014012</c:v>
                </c:pt>
                <c:pt idx="1731">
                  <c:v>703.79595775884184</c:v>
                </c:pt>
                <c:pt idx="1732">
                  <c:v>703.78487438540731</c:v>
                </c:pt>
                <c:pt idx="1733">
                  <c:v>703.7736661031837</c:v>
                </c:pt>
                <c:pt idx="1734">
                  <c:v>703.76233291557264</c:v>
                </c:pt>
                <c:pt idx="1735">
                  <c:v>703.75087482600145</c:v>
                </c:pt>
                <c:pt idx="1736">
                  <c:v>703.73929183790608</c:v>
                </c:pt>
                <c:pt idx="1737">
                  <c:v>703.72758395487801</c:v>
                </c:pt>
                <c:pt idx="1738">
                  <c:v>703.71575118040005</c:v>
                </c:pt>
                <c:pt idx="1739">
                  <c:v>703.70379351816018</c:v>
                </c:pt>
                <c:pt idx="1740">
                  <c:v>703.69171097173046</c:v>
                </c:pt>
                <c:pt idx="1741">
                  <c:v>703.67950354482912</c:v>
                </c:pt>
                <c:pt idx="1742">
                  <c:v>703.66717124117588</c:v>
                </c:pt>
                <c:pt idx="1743">
                  <c:v>703.65471406458619</c:v>
                </c:pt>
                <c:pt idx="1744">
                  <c:v>703.64213201880307</c:v>
                </c:pt>
                <c:pt idx="1745">
                  <c:v>703.62942510775724</c:v>
                </c:pt>
                <c:pt idx="1746">
                  <c:v>703.61659333528598</c:v>
                </c:pt>
                <c:pt idx="1747">
                  <c:v>703.6036367053938</c:v>
                </c:pt>
                <c:pt idx="1748">
                  <c:v>703.59055522199924</c:v>
                </c:pt>
                <c:pt idx="1749">
                  <c:v>703.5773488891557</c:v>
                </c:pt>
                <c:pt idx="1750">
                  <c:v>703.5640177109218</c:v>
                </c:pt>
                <c:pt idx="1751">
                  <c:v>703.5505616914262</c:v>
                </c:pt>
                <c:pt idx="1752">
                  <c:v>703.5369808347848</c:v>
                </c:pt>
                <c:pt idx="1753">
                  <c:v>703.5232751452196</c:v>
                </c:pt>
                <c:pt idx="1754">
                  <c:v>703.50944462694565</c:v>
                </c:pt>
                <c:pt idx="1755">
                  <c:v>703.49548928425168</c:v>
                </c:pt>
                <c:pt idx="1756">
                  <c:v>703.48140912146675</c:v>
                </c:pt>
                <c:pt idx="1757">
                  <c:v>703.46720414295964</c:v>
                </c:pt>
                <c:pt idx="1758">
                  <c:v>703.45287435309353</c:v>
                </c:pt>
                <c:pt idx="1759">
                  <c:v>703.43841975633529</c:v>
                </c:pt>
                <c:pt idx="1760">
                  <c:v>703.42384035716634</c:v>
                </c:pt>
                <c:pt idx="1761">
                  <c:v>703.40913616013631</c:v>
                </c:pt>
                <c:pt idx="1762">
                  <c:v>703.39430716977688</c:v>
                </c:pt>
                <c:pt idx="1763">
                  <c:v>703.37935339072476</c:v>
                </c:pt>
                <c:pt idx="1764">
                  <c:v>703.36427482764566</c:v>
                </c:pt>
                <c:pt idx="1765">
                  <c:v>703.34907148523291</c:v>
                </c:pt>
                <c:pt idx="1766">
                  <c:v>703.3337433682201</c:v>
                </c:pt>
                <c:pt idx="1767">
                  <c:v>703.31829048140287</c:v>
                </c:pt>
                <c:pt idx="1768">
                  <c:v>703.30271282956915</c:v>
                </c:pt>
                <c:pt idx="1769">
                  <c:v>703.28701041763236</c:v>
                </c:pt>
                <c:pt idx="1770">
                  <c:v>703.27118325043671</c:v>
                </c:pt>
                <c:pt idx="1771">
                  <c:v>703.25523133298702</c:v>
                </c:pt>
                <c:pt idx="1772">
                  <c:v>703.23915467026609</c:v>
                </c:pt>
                <c:pt idx="1773">
                  <c:v>703.22295326730136</c:v>
                </c:pt>
                <c:pt idx="1774">
                  <c:v>703.20662712913611</c:v>
                </c:pt>
                <c:pt idx="1775">
                  <c:v>703.19017626093398</c:v>
                </c:pt>
                <c:pt idx="1776">
                  <c:v>703.17360066783829</c:v>
                </c:pt>
                <c:pt idx="1777">
                  <c:v>703.15690035506498</c:v>
                </c:pt>
                <c:pt idx="1778">
                  <c:v>703.14007532782011</c:v>
                </c:pt>
                <c:pt idx="1779">
                  <c:v>703.12312559143129</c:v>
                </c:pt>
                <c:pt idx="1780">
                  <c:v>703.10605115119347</c:v>
                </c:pt>
                <c:pt idx="1781">
                  <c:v>703.08885201251849</c:v>
                </c:pt>
                <c:pt idx="1782">
                  <c:v>703.07152818077884</c:v>
                </c:pt>
                <c:pt idx="1783">
                  <c:v>703.05407966144526</c:v>
                </c:pt>
                <c:pt idx="1784">
                  <c:v>703.03650646003814</c:v>
                </c:pt>
                <c:pt idx="1785">
                  <c:v>703.01880858204527</c:v>
                </c:pt>
                <c:pt idx="1786">
                  <c:v>703.00098603305685</c:v>
                </c:pt>
                <c:pt idx="1787">
                  <c:v>702.9830388187313</c:v>
                </c:pt>
                <c:pt idx="1788">
                  <c:v>702.96496694467203</c:v>
                </c:pt>
                <c:pt idx="1789">
                  <c:v>702.94677041665511</c:v>
                </c:pt>
                <c:pt idx="1790">
                  <c:v>702.9284492404056</c:v>
                </c:pt>
                <c:pt idx="1791">
                  <c:v>702.91000342166933</c:v>
                </c:pt>
                <c:pt idx="1792">
                  <c:v>702.8914329663404</c:v>
                </c:pt>
                <c:pt idx="1793">
                  <c:v>702.87273788024231</c:v>
                </c:pt>
                <c:pt idx="1794">
                  <c:v>702.85391816931519</c:v>
                </c:pt>
                <c:pt idx="1795">
                  <c:v>702.8349738395433</c:v>
                </c:pt>
                <c:pt idx="1796">
                  <c:v>702.81590489687278</c:v>
                </c:pt>
                <c:pt idx="1797">
                  <c:v>702.79671134741102</c:v>
                </c:pt>
                <c:pt idx="1798">
                  <c:v>702.77739319716568</c:v>
                </c:pt>
                <c:pt idx="1799">
                  <c:v>702.75795045231564</c:v>
                </c:pt>
                <c:pt idx="1800">
                  <c:v>702.73838311901272</c:v>
                </c:pt>
                <c:pt idx="1801">
                  <c:v>702.71869120347799</c:v>
                </c:pt>
                <c:pt idx="1802">
                  <c:v>702.69887471195614</c:v>
                </c:pt>
                <c:pt idx="1803">
                  <c:v>702.67893365073996</c:v>
                </c:pt>
                <c:pt idx="1804">
                  <c:v>702.65886802615535</c:v>
                </c:pt>
                <c:pt idx="1805">
                  <c:v>702.63867784462229</c:v>
                </c:pt>
                <c:pt idx="1806">
                  <c:v>702.61836311250624</c:v>
                </c:pt>
                <c:pt idx="1807">
                  <c:v>702.59792383629065</c:v>
                </c:pt>
                <c:pt idx="1808">
                  <c:v>702.57736002247782</c:v>
                </c:pt>
                <c:pt idx="1809">
                  <c:v>702.55667167762715</c:v>
                </c:pt>
                <c:pt idx="1810">
                  <c:v>702.5358588083111</c:v>
                </c:pt>
                <c:pt idx="1811">
                  <c:v>702.51492142116672</c:v>
                </c:pt>
                <c:pt idx="1812">
                  <c:v>702.49385952285274</c:v>
                </c:pt>
                <c:pt idx="1813">
                  <c:v>702.47267312011252</c:v>
                </c:pt>
                <c:pt idx="1814">
                  <c:v>702.45136221967721</c:v>
                </c:pt>
                <c:pt idx="1815">
                  <c:v>702.42992682835722</c:v>
                </c:pt>
                <c:pt idx="1816">
                  <c:v>702.40836695295991</c:v>
                </c:pt>
                <c:pt idx="1817">
                  <c:v>702.38668260041823</c:v>
                </c:pt>
                <c:pt idx="1818">
                  <c:v>702.36487377762728</c:v>
                </c:pt>
                <c:pt idx="1819">
                  <c:v>702.34294049155062</c:v>
                </c:pt>
                <c:pt idx="1820">
                  <c:v>702.320882749215</c:v>
                </c:pt>
                <c:pt idx="1821">
                  <c:v>702.29870055763467</c:v>
                </c:pt>
                <c:pt idx="1822">
                  <c:v>702.27639392392962</c:v>
                </c:pt>
                <c:pt idx="1823">
                  <c:v>702.25396285524687</c:v>
                </c:pt>
                <c:pt idx="1824">
                  <c:v>702.23140735870572</c:v>
                </c:pt>
                <c:pt idx="1825">
                  <c:v>702.2087274416017</c:v>
                </c:pt>
                <c:pt idx="1826">
                  <c:v>702.18592311112866</c:v>
                </c:pt>
                <c:pt idx="1827">
                  <c:v>702.16299437459782</c:v>
                </c:pt>
                <c:pt idx="1828">
                  <c:v>702.13994123938107</c:v>
                </c:pt>
                <c:pt idx="1829">
                  <c:v>702.11676371285876</c:v>
                </c:pt>
                <c:pt idx="1830">
                  <c:v>702.09346180243881</c:v>
                </c:pt>
                <c:pt idx="1831">
                  <c:v>702.07003551560831</c:v>
                </c:pt>
                <c:pt idx="1832">
                  <c:v>702.04648485984819</c:v>
                </c:pt>
                <c:pt idx="1833">
                  <c:v>702.02280984273943</c:v>
                </c:pt>
                <c:pt idx="1834">
                  <c:v>701.99901047186302</c:v>
                </c:pt>
                <c:pt idx="1835">
                  <c:v>701.97508675486677</c:v>
                </c:pt>
                <c:pt idx="1836">
                  <c:v>701.95103869944023</c:v>
                </c:pt>
                <c:pt idx="1837">
                  <c:v>701.92686631324796</c:v>
                </c:pt>
                <c:pt idx="1838">
                  <c:v>701.90256960413683</c:v>
                </c:pt>
                <c:pt idx="1839">
                  <c:v>701.87814857983415</c:v>
                </c:pt>
                <c:pt idx="1840">
                  <c:v>701.85360324823228</c:v>
                </c:pt>
                <c:pt idx="1841">
                  <c:v>701.82893361719096</c:v>
                </c:pt>
                <c:pt idx="1842">
                  <c:v>701.80413969465496</c:v>
                </c:pt>
                <c:pt idx="1843">
                  <c:v>701.77922148857283</c:v>
                </c:pt>
                <c:pt idx="1844">
                  <c:v>701.75417900700211</c:v>
                </c:pt>
                <c:pt idx="1845">
                  <c:v>701.72901225799035</c:v>
                </c:pt>
                <c:pt idx="1846">
                  <c:v>701.70372124959897</c:v>
                </c:pt>
                <c:pt idx="1847">
                  <c:v>701.67830599001263</c:v>
                </c:pt>
                <c:pt idx="1848">
                  <c:v>701.6527664873953</c:v>
                </c:pt>
                <c:pt idx="1849">
                  <c:v>701.62710274996266</c:v>
                </c:pt>
                <c:pt idx="1850">
                  <c:v>701.60131478595156</c:v>
                </c:pt>
                <c:pt idx="1851">
                  <c:v>701.57540260373094</c:v>
                </c:pt>
                <c:pt idx="1852">
                  <c:v>701.549366211603</c:v>
                </c:pt>
                <c:pt idx="1853">
                  <c:v>701.52320561798251</c:v>
                </c:pt>
                <c:pt idx="1854">
                  <c:v>701.49692083130742</c:v>
                </c:pt>
                <c:pt idx="1855">
                  <c:v>701.47051186003387</c:v>
                </c:pt>
                <c:pt idx="1856">
                  <c:v>701.4439787126696</c:v>
                </c:pt>
                <c:pt idx="1857">
                  <c:v>701.41732139778844</c:v>
                </c:pt>
                <c:pt idx="1858">
                  <c:v>701.39053992398215</c:v>
                </c:pt>
                <c:pt idx="1859">
                  <c:v>701.36363429991457</c:v>
                </c:pt>
                <c:pt idx="1860">
                  <c:v>701.33660453425557</c:v>
                </c:pt>
                <c:pt idx="1861">
                  <c:v>701.3094506356972</c:v>
                </c:pt>
                <c:pt idx="1862">
                  <c:v>701.28217261308214</c:v>
                </c:pt>
                <c:pt idx="1863">
                  <c:v>701.25477047514266</c:v>
                </c:pt>
                <c:pt idx="1864">
                  <c:v>701.22724423078341</c:v>
                </c:pt>
                <c:pt idx="1865">
                  <c:v>701.19959388887241</c:v>
                </c:pt>
                <c:pt idx="1866">
                  <c:v>701.17181945834432</c:v>
                </c:pt>
                <c:pt idx="1867">
                  <c:v>701.14392094820312</c:v>
                </c:pt>
                <c:pt idx="1868">
                  <c:v>701.11589836742792</c:v>
                </c:pt>
                <c:pt idx="1869">
                  <c:v>701.08775172508979</c:v>
                </c:pt>
                <c:pt idx="1870">
                  <c:v>701.05948103032586</c:v>
                </c:pt>
                <c:pt idx="1871">
                  <c:v>701.03108629225153</c:v>
                </c:pt>
                <c:pt idx="1872">
                  <c:v>701.00256752002088</c:v>
                </c:pt>
                <c:pt idx="1873">
                  <c:v>700.97392472292438</c:v>
                </c:pt>
                <c:pt idx="1874">
                  <c:v>700.9451579102149</c:v>
                </c:pt>
                <c:pt idx="1875">
                  <c:v>700.91626709114166</c:v>
                </c:pt>
                <c:pt idx="1876">
                  <c:v>700.88725227514146</c:v>
                </c:pt>
                <c:pt idx="1877">
                  <c:v>700.85811347155322</c:v>
                </c:pt>
                <c:pt idx="1878">
                  <c:v>700.82885068984558</c:v>
                </c:pt>
                <c:pt idx="1879">
                  <c:v>700.79946393950775</c:v>
                </c:pt>
                <c:pt idx="1880">
                  <c:v>700.76995323000938</c:v>
                </c:pt>
                <c:pt idx="1881">
                  <c:v>700.7403185709295</c:v>
                </c:pt>
                <c:pt idx="1882">
                  <c:v>700.71055997190956</c:v>
                </c:pt>
                <c:pt idx="1883">
                  <c:v>700.68067744260702</c:v>
                </c:pt>
                <c:pt idx="1884">
                  <c:v>700.65067099263524</c:v>
                </c:pt>
                <c:pt idx="1885">
                  <c:v>700.6205406317705</c:v>
                </c:pt>
                <c:pt idx="1886">
                  <c:v>700.5902863697811</c:v>
                </c:pt>
                <c:pt idx="1887">
                  <c:v>700.55990821645594</c:v>
                </c:pt>
                <c:pt idx="1888">
                  <c:v>700.52940618170123</c:v>
                </c:pt>
                <c:pt idx="1889">
                  <c:v>700.4987802753576</c:v>
                </c:pt>
                <c:pt idx="1890">
                  <c:v>700.46803050737424</c:v>
                </c:pt>
                <c:pt idx="1891">
                  <c:v>700.4371568877707</c:v>
                </c:pt>
                <c:pt idx="1892">
                  <c:v>700.40615942651766</c:v>
                </c:pt>
                <c:pt idx="1893">
                  <c:v>700.37503813373053</c:v>
                </c:pt>
                <c:pt idx="1894">
                  <c:v>700.34379301945637</c:v>
                </c:pt>
                <c:pt idx="1895">
                  <c:v>700.31242409387562</c:v>
                </c:pt>
                <c:pt idx="1896">
                  <c:v>700.28093136718519</c:v>
                </c:pt>
                <c:pt idx="1897">
                  <c:v>700.24931484959711</c:v>
                </c:pt>
                <c:pt idx="1898">
                  <c:v>700.21757455141358</c:v>
                </c:pt>
                <c:pt idx="1899">
                  <c:v>700.18571048290721</c:v>
                </c:pt>
                <c:pt idx="1900">
                  <c:v>700.15372265444296</c:v>
                </c:pt>
                <c:pt idx="1901">
                  <c:v>700.12161107645863</c:v>
                </c:pt>
                <c:pt idx="1902">
                  <c:v>700.08937575933544</c:v>
                </c:pt>
                <c:pt idx="1903">
                  <c:v>700.05701671363363</c:v>
                </c:pt>
                <c:pt idx="1904">
                  <c:v>700.02453394979705</c:v>
                </c:pt>
                <c:pt idx="1905">
                  <c:v>699.99192747840084</c:v>
                </c:pt>
                <c:pt idx="1906">
                  <c:v>699.95919731009189</c:v>
                </c:pt>
                <c:pt idx="1907">
                  <c:v>699.92634345549607</c:v>
                </c:pt>
                <c:pt idx="1908">
                  <c:v>699.89336592530162</c:v>
                </c:pt>
                <c:pt idx="1909">
                  <c:v>699.86026473022275</c:v>
                </c:pt>
                <c:pt idx="1910">
                  <c:v>699.82703988109893</c:v>
                </c:pt>
                <c:pt idx="1911">
                  <c:v>699.79369138866764</c:v>
                </c:pt>
                <c:pt idx="1912">
                  <c:v>699.76021926379508</c:v>
                </c:pt>
                <c:pt idx="1913">
                  <c:v>699.7266235174003</c:v>
                </c:pt>
                <c:pt idx="1914">
                  <c:v>699.69290416044475</c:v>
                </c:pt>
                <c:pt idx="1915">
                  <c:v>699.65906120387319</c:v>
                </c:pt>
                <c:pt idx="1916">
                  <c:v>699.62509465873325</c:v>
                </c:pt>
                <c:pt idx="1917">
                  <c:v>699.59100453608175</c:v>
                </c:pt>
                <c:pt idx="1918">
                  <c:v>699.55679084700853</c:v>
                </c:pt>
                <c:pt idx="1919">
                  <c:v>699.52245360269092</c:v>
                </c:pt>
                <c:pt idx="1920">
                  <c:v>699.48799281426909</c:v>
                </c:pt>
                <c:pt idx="1921">
                  <c:v>699.45340849305376</c:v>
                </c:pt>
                <c:pt idx="1922">
                  <c:v>699.41870065029207</c:v>
                </c:pt>
                <c:pt idx="1923">
                  <c:v>699.38386929726335</c:v>
                </c:pt>
                <c:pt idx="1924">
                  <c:v>699.34891444534026</c:v>
                </c:pt>
                <c:pt idx="1925">
                  <c:v>699.31383610592025</c:v>
                </c:pt>
                <c:pt idx="1926">
                  <c:v>699.27863429046772</c:v>
                </c:pt>
                <c:pt idx="1927">
                  <c:v>699.24330901041549</c:v>
                </c:pt>
                <c:pt idx="1928">
                  <c:v>699.20786027732356</c:v>
                </c:pt>
                <c:pt idx="1929">
                  <c:v>699.17228810273195</c:v>
                </c:pt>
                <c:pt idx="1930">
                  <c:v>699.13659249826412</c:v>
                </c:pt>
                <c:pt idx="1931">
                  <c:v>699.10077347561287</c:v>
                </c:pt>
                <c:pt idx="1932">
                  <c:v>699.06483104639415</c:v>
                </c:pt>
                <c:pt idx="1933">
                  <c:v>699.02876522238796</c:v>
                </c:pt>
                <c:pt idx="1934">
                  <c:v>698.99257601530292</c:v>
                </c:pt>
                <c:pt idx="1935">
                  <c:v>698.95626343701895</c:v>
                </c:pt>
                <c:pt idx="1936">
                  <c:v>698.91982749940018</c:v>
                </c:pt>
                <c:pt idx="1937">
                  <c:v>698.88326821427859</c:v>
                </c:pt>
                <c:pt idx="1938">
                  <c:v>698.8465855936787</c:v>
                </c:pt>
                <c:pt idx="1939">
                  <c:v>698.80977964950773</c:v>
                </c:pt>
                <c:pt idx="1940">
                  <c:v>698.77285039380502</c:v>
                </c:pt>
                <c:pt idx="1941">
                  <c:v>698.73579783865807</c:v>
                </c:pt>
                <c:pt idx="1942">
                  <c:v>698.69862199617637</c:v>
                </c:pt>
                <c:pt idx="1943">
                  <c:v>698.66132287848177</c:v>
                </c:pt>
                <c:pt idx="1944">
                  <c:v>698.62390049775854</c:v>
                </c:pt>
                <c:pt idx="1945">
                  <c:v>698.58635486626144</c:v>
                </c:pt>
                <c:pt idx="1946">
                  <c:v>698.54868599626718</c:v>
                </c:pt>
                <c:pt idx="1947">
                  <c:v>698.51089390007314</c:v>
                </c:pt>
                <c:pt idx="1948">
                  <c:v>698.4729785900646</c:v>
                </c:pt>
                <c:pt idx="1949">
                  <c:v>698.43494007859101</c:v>
                </c:pt>
                <c:pt idx="1950">
                  <c:v>698.39677837811621</c:v>
                </c:pt>
                <c:pt idx="1951">
                  <c:v>698.35849350112585</c:v>
                </c:pt>
                <c:pt idx="1952">
                  <c:v>698.32008546011184</c:v>
                </c:pt>
                <c:pt idx="1953">
                  <c:v>698.28155426767808</c:v>
                </c:pt>
                <c:pt idx="1954">
                  <c:v>698.24289993637888</c:v>
                </c:pt>
                <c:pt idx="1955">
                  <c:v>698.20412247891181</c:v>
                </c:pt>
                <c:pt idx="1956">
                  <c:v>698.1652219079258</c:v>
                </c:pt>
                <c:pt idx="1957">
                  <c:v>698.12619823620128</c:v>
                </c:pt>
                <c:pt idx="1958">
                  <c:v>698.08705147643877</c:v>
                </c:pt>
                <c:pt idx="1959">
                  <c:v>698.04778164150434</c:v>
                </c:pt>
                <c:pt idx="1960">
                  <c:v>698.00838874423982</c:v>
                </c:pt>
                <c:pt idx="1961">
                  <c:v>697.96887279755106</c:v>
                </c:pt>
                <c:pt idx="1962">
                  <c:v>697.92923381437924</c:v>
                </c:pt>
                <c:pt idx="1963">
                  <c:v>697.88947180766706</c:v>
                </c:pt>
                <c:pt idx="1964">
                  <c:v>697.84958679045792</c:v>
                </c:pt>
                <c:pt idx="1965">
                  <c:v>697.80957877581443</c:v>
                </c:pt>
                <c:pt idx="1966">
                  <c:v>697.76944777684935</c:v>
                </c:pt>
                <c:pt idx="1967">
                  <c:v>697.72919380668384</c:v>
                </c:pt>
                <c:pt idx="1968">
                  <c:v>697.68881687849137</c:v>
                </c:pt>
                <c:pt idx="1969">
                  <c:v>697.64831700554203</c:v>
                </c:pt>
                <c:pt idx="1970">
                  <c:v>697.6076942010809</c:v>
                </c:pt>
                <c:pt idx="1971">
                  <c:v>697.56694847843914</c:v>
                </c:pt>
                <c:pt idx="1972">
                  <c:v>697.52607985091231</c:v>
                </c:pt>
                <c:pt idx="1973">
                  <c:v>697.48508833196502</c:v>
                </c:pt>
                <c:pt idx="1974">
                  <c:v>697.44397393500515</c:v>
                </c:pt>
                <c:pt idx="1975">
                  <c:v>697.40273667350402</c:v>
                </c:pt>
                <c:pt idx="1976">
                  <c:v>697.36137656098037</c:v>
                </c:pt>
                <c:pt idx="1977">
                  <c:v>697.31989361100273</c:v>
                </c:pt>
                <c:pt idx="1978">
                  <c:v>697.278287837162</c:v>
                </c:pt>
                <c:pt idx="1979">
                  <c:v>697.23655925307651</c:v>
                </c:pt>
                <c:pt idx="1980">
                  <c:v>697.19470787245052</c:v>
                </c:pt>
                <c:pt idx="1981">
                  <c:v>697.1527337090389</c:v>
                </c:pt>
                <c:pt idx="1982">
                  <c:v>697.11063677658217</c:v>
                </c:pt>
                <c:pt idx="1983">
                  <c:v>697.06841708889965</c:v>
                </c:pt>
                <c:pt idx="1984">
                  <c:v>697.02607465981623</c:v>
                </c:pt>
                <c:pt idx="1985">
                  <c:v>696.98360950324798</c:v>
                </c:pt>
                <c:pt idx="1986">
                  <c:v>696.94102163309969</c:v>
                </c:pt>
                <c:pt idx="1987">
                  <c:v>696.89831106339739</c:v>
                </c:pt>
                <c:pt idx="1988">
                  <c:v>696.85547780809327</c:v>
                </c:pt>
                <c:pt idx="1989">
                  <c:v>696.81252188129554</c:v>
                </c:pt>
                <c:pt idx="1990">
                  <c:v>696.76944329705702</c:v>
                </c:pt>
                <c:pt idx="1991">
                  <c:v>696.72624206956857</c:v>
                </c:pt>
                <c:pt idx="1992">
                  <c:v>696.68291821298385</c:v>
                </c:pt>
                <c:pt idx="1993">
                  <c:v>696.63947174148984</c:v>
                </c:pt>
                <c:pt idx="1994">
                  <c:v>696.59590266942655</c:v>
                </c:pt>
                <c:pt idx="1995">
                  <c:v>696.55221101103984</c:v>
                </c:pt>
                <c:pt idx="1996">
                  <c:v>696.50839678070543</c:v>
                </c:pt>
                <c:pt idx="1997">
                  <c:v>696.46445999277012</c:v>
                </c:pt>
                <c:pt idx="1998">
                  <c:v>696.42040066169204</c:v>
                </c:pt>
                <c:pt idx="1999">
                  <c:v>696.37621880195434</c:v>
                </c:pt>
                <c:pt idx="2000">
                  <c:v>696.33191442804753</c:v>
                </c:pt>
                <c:pt idx="2001">
                  <c:v>696.28748755453944</c:v>
                </c:pt>
                <c:pt idx="2002">
                  <c:v>696.24293819602804</c:v>
                </c:pt>
                <c:pt idx="2003">
                  <c:v>696.19826636712298</c:v>
                </c:pt>
                <c:pt idx="2004">
                  <c:v>696.15347208253422</c:v>
                </c:pt>
                <c:pt idx="2005">
                  <c:v>696.10855535695703</c:v>
                </c:pt>
                <c:pt idx="2006">
                  <c:v>696.06351620517512</c:v>
                </c:pt>
                <c:pt idx="2007">
                  <c:v>696.01835464193607</c:v>
                </c:pt>
                <c:pt idx="2008">
                  <c:v>695.97307068213161</c:v>
                </c:pt>
                <c:pt idx="2009">
                  <c:v>695.92766434065277</c:v>
                </c:pt>
                <c:pt idx="2010">
                  <c:v>695.88213563238207</c:v>
                </c:pt>
                <c:pt idx="2011">
                  <c:v>695.83648457233289</c:v>
                </c:pt>
                <c:pt idx="2012">
                  <c:v>695.7907111754912</c:v>
                </c:pt>
                <c:pt idx="2013">
                  <c:v>695.74481545687615</c:v>
                </c:pt>
                <c:pt idx="2014">
                  <c:v>695.69879743161812</c:v>
                </c:pt>
                <c:pt idx="2015">
                  <c:v>695.65265711482357</c:v>
                </c:pt>
                <c:pt idx="2016">
                  <c:v>695.60639452172154</c:v>
                </c:pt>
                <c:pt idx="2017">
                  <c:v>695.56000966744534</c:v>
                </c:pt>
                <c:pt idx="2018">
                  <c:v>695.51350256729131</c:v>
                </c:pt>
                <c:pt idx="2019">
                  <c:v>695.46687323656988</c:v>
                </c:pt>
                <c:pt idx="2020">
                  <c:v>695.42012169056886</c:v>
                </c:pt>
                <c:pt idx="2021">
                  <c:v>695.37324794474671</c:v>
                </c:pt>
                <c:pt idx="2022">
                  <c:v>695.32625201445205</c:v>
                </c:pt>
                <c:pt idx="2023">
                  <c:v>695.27913391517598</c:v>
                </c:pt>
                <c:pt idx="2024">
                  <c:v>695.2318936624298</c:v>
                </c:pt>
                <c:pt idx="2025">
                  <c:v>695.18453127173711</c:v>
                </c:pt>
                <c:pt idx="2026">
                  <c:v>695.13704675868701</c:v>
                </c:pt>
                <c:pt idx="2027">
                  <c:v>695.0894401389304</c:v>
                </c:pt>
                <c:pt idx="2028">
                  <c:v>695.0417114280981</c:v>
                </c:pt>
                <c:pt idx="2029">
                  <c:v>694.9938606419264</c:v>
                </c:pt>
                <c:pt idx="2030">
                  <c:v>694.94588779616356</c:v>
                </c:pt>
                <c:pt idx="2031">
                  <c:v>694.89779290657202</c:v>
                </c:pt>
                <c:pt idx="2032">
                  <c:v>694.8495759890244</c:v>
                </c:pt>
                <c:pt idx="2033">
                  <c:v>694.80123705935375</c:v>
                </c:pt>
                <c:pt idx="2034">
                  <c:v>694.75277613351636</c:v>
                </c:pt>
                <c:pt idx="2035">
                  <c:v>694.70419322744647</c:v>
                </c:pt>
                <c:pt idx="2036">
                  <c:v>694.65548835716606</c:v>
                </c:pt>
                <c:pt idx="2037">
                  <c:v>694.60666153867737</c:v>
                </c:pt>
                <c:pt idx="2038">
                  <c:v>694.55771278807663</c:v>
                </c:pt>
                <c:pt idx="2039">
                  <c:v>694.50864212150213</c:v>
                </c:pt>
                <c:pt idx="2040">
                  <c:v>694.45944955507002</c:v>
                </c:pt>
                <c:pt idx="2041">
                  <c:v>694.41013510503274</c:v>
                </c:pt>
                <c:pt idx="2042">
                  <c:v>694.3606987876251</c:v>
                </c:pt>
                <c:pt idx="2043">
                  <c:v>694.31114061908522</c:v>
                </c:pt>
                <c:pt idx="2044">
                  <c:v>694.26146061579027</c:v>
                </c:pt>
                <c:pt idx="2045">
                  <c:v>694.21165879410489</c:v>
                </c:pt>
                <c:pt idx="2046">
                  <c:v>694.16173517044172</c:v>
                </c:pt>
                <c:pt idx="2047">
                  <c:v>694.11168976122838</c:v>
                </c:pt>
                <c:pt idx="2048">
                  <c:v>694.06152258295413</c:v>
                </c:pt>
                <c:pt idx="2049">
                  <c:v>694.01123365217222</c:v>
                </c:pt>
                <c:pt idx="2050">
                  <c:v>693.96082298544241</c:v>
                </c:pt>
                <c:pt idx="2051">
                  <c:v>693.91029059937682</c:v>
                </c:pt>
                <c:pt idx="2052">
                  <c:v>693.85963651066231</c:v>
                </c:pt>
                <c:pt idx="2053">
                  <c:v>693.80886073595343</c:v>
                </c:pt>
                <c:pt idx="2054">
                  <c:v>693.75796329202899</c:v>
                </c:pt>
                <c:pt idx="2055">
                  <c:v>693.70694419561914</c:v>
                </c:pt>
                <c:pt idx="2056">
                  <c:v>693.65580346358479</c:v>
                </c:pt>
                <c:pt idx="2057">
                  <c:v>693.60454111277375</c:v>
                </c:pt>
                <c:pt idx="2058">
                  <c:v>693.55315716008693</c:v>
                </c:pt>
                <c:pt idx="2059">
                  <c:v>693.50165162248697</c:v>
                </c:pt>
                <c:pt idx="2060">
                  <c:v>693.45002451689845</c:v>
                </c:pt>
                <c:pt idx="2061">
                  <c:v>693.39827586042486</c:v>
                </c:pt>
                <c:pt idx="2062">
                  <c:v>693.34640567006454</c:v>
                </c:pt>
                <c:pt idx="2063">
                  <c:v>693.29441396294737</c:v>
                </c:pt>
                <c:pt idx="2064">
                  <c:v>693.24230075626826</c:v>
                </c:pt>
                <c:pt idx="2065">
                  <c:v>693.19006606717664</c:v>
                </c:pt>
                <c:pt idx="2066">
                  <c:v>693.13770991287856</c:v>
                </c:pt>
                <c:pt idx="2067">
                  <c:v>693.0852323106825</c:v>
                </c:pt>
                <c:pt idx="2068">
                  <c:v>693.03263327789034</c:v>
                </c:pt>
                <c:pt idx="2069">
                  <c:v>692.97991283187559</c:v>
                </c:pt>
                <c:pt idx="2070">
                  <c:v>692.92707098998471</c:v>
                </c:pt>
                <c:pt idx="2071">
                  <c:v>692.87410776971603</c:v>
                </c:pt>
                <c:pt idx="2072">
                  <c:v>692.8210231885015</c:v>
                </c:pt>
                <c:pt idx="2073">
                  <c:v>692.76781726387924</c:v>
                </c:pt>
                <c:pt idx="2074">
                  <c:v>692.71449001340784</c:v>
                </c:pt>
                <c:pt idx="2075">
                  <c:v>692.66104145465522</c:v>
                </c:pt>
                <c:pt idx="2076">
                  <c:v>692.60747160528376</c:v>
                </c:pt>
                <c:pt idx="2077">
                  <c:v>692.55378048299372</c:v>
                </c:pt>
                <c:pt idx="2078">
                  <c:v>692.49996810547316</c:v>
                </c:pt>
                <c:pt idx="2079">
                  <c:v>692.44603449050999</c:v>
                </c:pt>
                <c:pt idx="2080">
                  <c:v>692.39197965590995</c:v>
                </c:pt>
                <c:pt idx="2081">
                  <c:v>692.33780361951221</c:v>
                </c:pt>
                <c:pt idx="2082">
                  <c:v>692.2835063992062</c:v>
                </c:pt>
                <c:pt idx="2083">
                  <c:v>692.22908801291544</c:v>
                </c:pt>
                <c:pt idx="2084">
                  <c:v>692.17454847859017</c:v>
                </c:pt>
                <c:pt idx="2085">
                  <c:v>692.11988781428192</c:v>
                </c:pt>
                <c:pt idx="2086">
                  <c:v>692.06510603799086</c:v>
                </c:pt>
                <c:pt idx="2087">
                  <c:v>692.0102031678382</c:v>
                </c:pt>
                <c:pt idx="2088">
                  <c:v>691.95517922197735</c:v>
                </c:pt>
                <c:pt idx="2089">
                  <c:v>691.90003421853294</c:v>
                </c:pt>
                <c:pt idx="2090">
                  <c:v>691.8447681757433</c:v>
                </c:pt>
                <c:pt idx="2091">
                  <c:v>691.78938111184777</c:v>
                </c:pt>
                <c:pt idx="2092">
                  <c:v>691.7338730451637</c:v>
                </c:pt>
                <c:pt idx="2093">
                  <c:v>691.67824399399228</c:v>
                </c:pt>
                <c:pt idx="2094">
                  <c:v>691.62249397674327</c:v>
                </c:pt>
                <c:pt idx="2095">
                  <c:v>691.56662301186975</c:v>
                </c:pt>
                <c:pt idx="2096">
                  <c:v>691.51063111774852</c:v>
                </c:pt>
                <c:pt idx="2097">
                  <c:v>691.45451831292428</c:v>
                </c:pt>
                <c:pt idx="2098">
                  <c:v>691.39828461594175</c:v>
                </c:pt>
                <c:pt idx="2099">
                  <c:v>691.34193004535643</c:v>
                </c:pt>
                <c:pt idx="2100">
                  <c:v>691.28545461981707</c:v>
                </c:pt>
                <c:pt idx="2101">
                  <c:v>691.22885835798854</c:v>
                </c:pt>
                <c:pt idx="2102">
                  <c:v>691.17214127853424</c:v>
                </c:pt>
                <c:pt idx="2103">
                  <c:v>691.11530340026218</c:v>
                </c:pt>
                <c:pt idx="2104">
                  <c:v>691.0583447419101</c:v>
                </c:pt>
                <c:pt idx="2105">
                  <c:v>691.00126532230968</c:v>
                </c:pt>
                <c:pt idx="2106">
                  <c:v>690.94406516034405</c:v>
                </c:pt>
                <c:pt idx="2107">
                  <c:v>690.88674427490514</c:v>
                </c:pt>
                <c:pt idx="2108">
                  <c:v>690.82930268496091</c:v>
                </c:pt>
                <c:pt idx="2109">
                  <c:v>690.7717404094542</c:v>
                </c:pt>
                <c:pt idx="2110">
                  <c:v>690.71405746746507</c:v>
                </c:pt>
                <c:pt idx="2111">
                  <c:v>690.65625387805323</c:v>
                </c:pt>
                <c:pt idx="2112">
                  <c:v>690.59832966033332</c:v>
                </c:pt>
                <c:pt idx="2113">
                  <c:v>690.54028483345326</c:v>
                </c:pt>
                <c:pt idx="2114">
                  <c:v>690.48211941659463</c:v>
                </c:pt>
                <c:pt idx="2115">
                  <c:v>690.4238334290219</c:v>
                </c:pt>
                <c:pt idx="2116">
                  <c:v>690.36542688997736</c:v>
                </c:pt>
                <c:pt idx="2117">
                  <c:v>690.30689981879982</c:v>
                </c:pt>
                <c:pt idx="2118">
                  <c:v>690.24825223480843</c:v>
                </c:pt>
                <c:pt idx="2119">
                  <c:v>690.18948415741932</c:v>
                </c:pt>
                <c:pt idx="2120">
                  <c:v>690.1305956060877</c:v>
                </c:pt>
                <c:pt idx="2121">
                  <c:v>690.07158660029438</c:v>
                </c:pt>
                <c:pt idx="2122">
                  <c:v>690.01245715952518</c:v>
                </c:pt>
                <c:pt idx="2123">
                  <c:v>689.95320730336584</c:v>
                </c:pt>
                <c:pt idx="2124">
                  <c:v>689.89383705140631</c:v>
                </c:pt>
                <c:pt idx="2125">
                  <c:v>689.83434642329485</c:v>
                </c:pt>
                <c:pt idx="2126">
                  <c:v>689.77473543873862</c:v>
                </c:pt>
                <c:pt idx="2127">
                  <c:v>689.71500411743193</c:v>
                </c:pt>
                <c:pt idx="2128">
                  <c:v>689.65515247911878</c:v>
                </c:pt>
                <c:pt idx="2129">
                  <c:v>689.59518054362104</c:v>
                </c:pt>
                <c:pt idx="2130">
                  <c:v>689.53508833079195</c:v>
                </c:pt>
                <c:pt idx="2131">
                  <c:v>689.474875860525</c:v>
                </c:pt>
                <c:pt idx="2132">
                  <c:v>689.41454315270153</c:v>
                </c:pt>
                <c:pt idx="2133">
                  <c:v>689.35409022733324</c:v>
                </c:pt>
                <c:pt idx="2134">
                  <c:v>689.29351710442438</c:v>
                </c:pt>
                <c:pt idx="2135">
                  <c:v>689.23282380398132</c:v>
                </c:pt>
                <c:pt idx="2136">
                  <c:v>689.17201034611685</c:v>
                </c:pt>
                <c:pt idx="2137">
                  <c:v>689.111076750964</c:v>
                </c:pt>
                <c:pt idx="2138">
                  <c:v>689.05002303870231</c:v>
                </c:pt>
                <c:pt idx="2139">
                  <c:v>688.9888492295272</c:v>
                </c:pt>
                <c:pt idx="2140">
                  <c:v>688.9275553436878</c:v>
                </c:pt>
                <c:pt idx="2141">
                  <c:v>688.86614140149698</c:v>
                </c:pt>
                <c:pt idx="2142">
                  <c:v>688.80460742327477</c:v>
                </c:pt>
                <c:pt idx="2143">
                  <c:v>688.7429534293592</c:v>
                </c:pt>
                <c:pt idx="2144">
                  <c:v>688.68117944022117</c:v>
                </c:pt>
                <c:pt idx="2145">
                  <c:v>688.61928547627031</c:v>
                </c:pt>
                <c:pt idx="2146">
                  <c:v>688.55727155801731</c:v>
                </c:pt>
                <c:pt idx="2147">
                  <c:v>688.49513770599549</c:v>
                </c:pt>
                <c:pt idx="2148">
                  <c:v>688.43288394077786</c:v>
                </c:pt>
                <c:pt idx="2149">
                  <c:v>688.37051028296332</c:v>
                </c:pt>
                <c:pt idx="2150">
                  <c:v>688.30801675322778</c:v>
                </c:pt>
                <c:pt idx="2151">
                  <c:v>688.24540337228905</c:v>
                </c:pt>
                <c:pt idx="2152">
                  <c:v>688.18267016085247</c:v>
                </c:pt>
                <c:pt idx="2153">
                  <c:v>688.11981713971159</c:v>
                </c:pt>
                <c:pt idx="2154">
                  <c:v>688.05684432966586</c:v>
                </c:pt>
                <c:pt idx="2155">
                  <c:v>687.99375175158957</c:v>
                </c:pt>
                <c:pt idx="2156">
                  <c:v>687.93053942637039</c:v>
                </c:pt>
                <c:pt idx="2157">
                  <c:v>687.86720737497251</c:v>
                </c:pt>
                <c:pt idx="2158">
                  <c:v>687.80375561833819</c:v>
                </c:pt>
                <c:pt idx="2159">
                  <c:v>687.74018417750528</c:v>
                </c:pt>
                <c:pt idx="2160">
                  <c:v>687.67649307357169</c:v>
                </c:pt>
                <c:pt idx="2161">
                  <c:v>687.61268232757868</c:v>
                </c:pt>
                <c:pt idx="2162">
                  <c:v>687.54875196068986</c:v>
                </c:pt>
                <c:pt idx="2163">
                  <c:v>687.48470199410519</c:v>
                </c:pt>
                <c:pt idx="2164">
                  <c:v>687.42053244901854</c:v>
                </c:pt>
                <c:pt idx="2165">
                  <c:v>687.356243346714</c:v>
                </c:pt>
                <c:pt idx="2166">
                  <c:v>687.29183470848204</c:v>
                </c:pt>
                <c:pt idx="2167">
                  <c:v>687.22730655569796</c:v>
                </c:pt>
                <c:pt idx="2168">
                  <c:v>687.16265890970283</c:v>
                </c:pt>
                <c:pt idx="2169">
                  <c:v>687.09789179194297</c:v>
                </c:pt>
                <c:pt idx="2170">
                  <c:v>687.033005223906</c:v>
                </c:pt>
                <c:pt idx="2171">
                  <c:v>686.96799922706157</c:v>
                </c:pt>
                <c:pt idx="2172">
                  <c:v>686.90287382295878</c:v>
                </c:pt>
                <c:pt idx="2173">
                  <c:v>686.83762903320007</c:v>
                </c:pt>
                <c:pt idx="2174">
                  <c:v>686.77226487938515</c:v>
                </c:pt>
                <c:pt idx="2175">
                  <c:v>686.70678138321944</c:v>
                </c:pt>
                <c:pt idx="2176">
                  <c:v>686.64117856639552</c:v>
                </c:pt>
                <c:pt idx="2177">
                  <c:v>686.57545645064909</c:v>
                </c:pt>
                <c:pt idx="2178">
                  <c:v>686.50961505776172</c:v>
                </c:pt>
                <c:pt idx="2179">
                  <c:v>686.44365440957688</c:v>
                </c:pt>
                <c:pt idx="2180">
                  <c:v>686.37757452798439</c:v>
                </c:pt>
                <c:pt idx="2181">
                  <c:v>686.31137543487091</c:v>
                </c:pt>
                <c:pt idx="2182">
                  <c:v>686.24505715217208</c:v>
                </c:pt>
                <c:pt idx="2183">
                  <c:v>686.17861970188142</c:v>
                </c:pt>
                <c:pt idx="2184">
                  <c:v>686.11206310605155</c:v>
                </c:pt>
                <c:pt idx="2185">
                  <c:v>686.04538738674626</c:v>
                </c:pt>
                <c:pt idx="2186">
                  <c:v>685.97859256605523</c:v>
                </c:pt>
                <c:pt idx="2187">
                  <c:v>685.9116786661516</c:v>
                </c:pt>
                <c:pt idx="2188">
                  <c:v>685.84464570919954</c:v>
                </c:pt>
                <c:pt idx="2189">
                  <c:v>685.77749371745813</c:v>
                </c:pt>
                <c:pt idx="2190">
                  <c:v>685.7102227132018</c:v>
                </c:pt>
                <c:pt idx="2191">
                  <c:v>685.64283271871909</c:v>
                </c:pt>
                <c:pt idx="2192">
                  <c:v>685.57532375639164</c:v>
                </c:pt>
                <c:pt idx="2193">
                  <c:v>685.50769584857971</c:v>
                </c:pt>
                <c:pt idx="2194">
                  <c:v>685.43994901772203</c:v>
                </c:pt>
                <c:pt idx="2195">
                  <c:v>685.37208328628856</c:v>
                </c:pt>
                <c:pt idx="2196">
                  <c:v>685.3040986768093</c:v>
                </c:pt>
                <c:pt idx="2197">
                  <c:v>685.23599521181904</c:v>
                </c:pt>
                <c:pt idx="2198">
                  <c:v>685.16777291392998</c:v>
                </c:pt>
                <c:pt idx="2199">
                  <c:v>685.09943180575976</c:v>
                </c:pt>
                <c:pt idx="2200">
                  <c:v>685.03097190999938</c:v>
                </c:pt>
                <c:pt idx="2201">
                  <c:v>684.96239324935107</c:v>
                </c:pt>
                <c:pt idx="2202">
                  <c:v>684.8936958465514</c:v>
                </c:pt>
                <c:pt idx="2203">
                  <c:v>684.82487972441982</c:v>
                </c:pt>
                <c:pt idx="2204">
                  <c:v>684.7559449057793</c:v>
                </c:pt>
                <c:pt idx="2205">
                  <c:v>684.68689141349137</c:v>
                </c:pt>
                <c:pt idx="2206">
                  <c:v>684.61771927048687</c:v>
                </c:pt>
                <c:pt idx="2207">
                  <c:v>684.54842849972272</c:v>
                </c:pt>
                <c:pt idx="2208">
                  <c:v>684.47901912419684</c:v>
                </c:pt>
                <c:pt idx="2209">
                  <c:v>684.40949116692866</c:v>
                </c:pt>
                <c:pt idx="2210">
                  <c:v>684.33984465101003</c:v>
                </c:pt>
                <c:pt idx="2211">
                  <c:v>684.27007959952459</c:v>
                </c:pt>
                <c:pt idx="2212">
                  <c:v>684.20019603568778</c:v>
                </c:pt>
                <c:pt idx="2213">
                  <c:v>684.13019398262622</c:v>
                </c:pt>
                <c:pt idx="2214">
                  <c:v>684.06007346361662</c:v>
                </c:pt>
                <c:pt idx="2215">
                  <c:v>683.98983450192407</c:v>
                </c:pt>
                <c:pt idx="2216">
                  <c:v>683.9194771208588</c:v>
                </c:pt>
                <c:pt idx="2217">
                  <c:v>683.84900134376255</c:v>
                </c:pt>
                <c:pt idx="2218">
                  <c:v>683.77840719405663</c:v>
                </c:pt>
                <c:pt idx="2219">
                  <c:v>683.70769469515972</c:v>
                </c:pt>
                <c:pt idx="2220">
                  <c:v>683.6368638705934</c:v>
                </c:pt>
                <c:pt idx="2221">
                  <c:v>683.56591474378672</c:v>
                </c:pt>
                <c:pt idx="2222">
                  <c:v>683.49484733838835</c:v>
                </c:pt>
                <c:pt idx="2223">
                  <c:v>683.42366167791863</c:v>
                </c:pt>
                <c:pt idx="2224">
                  <c:v>683.35235778603419</c:v>
                </c:pt>
                <c:pt idx="2225">
                  <c:v>683.28093568643089</c:v>
                </c:pt>
                <c:pt idx="2226">
                  <c:v>683.20939540280142</c:v>
                </c:pt>
                <c:pt idx="2227">
                  <c:v>683.13773695892553</c:v>
                </c:pt>
                <c:pt idx="2228">
                  <c:v>683.06596037858708</c:v>
                </c:pt>
                <c:pt idx="2229">
                  <c:v>682.99406568563404</c:v>
                </c:pt>
                <c:pt idx="2230">
                  <c:v>682.92205290389779</c:v>
                </c:pt>
                <c:pt idx="2231">
                  <c:v>682.84992205732703</c:v>
                </c:pt>
                <c:pt idx="2232">
                  <c:v>682.77767316989798</c:v>
                </c:pt>
                <c:pt idx="2233">
                  <c:v>682.70530626556717</c:v>
                </c:pt>
                <c:pt idx="2234">
                  <c:v>682.63282136837938</c:v>
                </c:pt>
                <c:pt idx="2235">
                  <c:v>682.56021850241223</c:v>
                </c:pt>
                <c:pt idx="2236">
                  <c:v>682.48749769179608</c:v>
                </c:pt>
                <c:pt idx="2237">
                  <c:v>682.4146589606554</c:v>
                </c:pt>
                <c:pt idx="2238">
                  <c:v>682.34170233318707</c:v>
                </c:pt>
                <c:pt idx="2239">
                  <c:v>682.26862783364504</c:v>
                </c:pt>
                <c:pt idx="2240">
                  <c:v>682.19543548630918</c:v>
                </c:pt>
                <c:pt idx="2241">
                  <c:v>682.12212531546663</c:v>
                </c:pt>
                <c:pt idx="2242">
                  <c:v>682.04869734548447</c:v>
                </c:pt>
                <c:pt idx="2243">
                  <c:v>681.97515160075409</c:v>
                </c:pt>
                <c:pt idx="2244">
                  <c:v>681.90148810572384</c:v>
                </c:pt>
                <c:pt idx="2245">
                  <c:v>681.8277068848671</c:v>
                </c:pt>
                <c:pt idx="2246">
                  <c:v>681.75380796265972</c:v>
                </c:pt>
                <c:pt idx="2247">
                  <c:v>681.67979136368422</c:v>
                </c:pt>
                <c:pt idx="2248">
                  <c:v>681.60565711252968</c:v>
                </c:pt>
                <c:pt idx="2249">
                  <c:v>681.53140523383615</c:v>
                </c:pt>
                <c:pt idx="2250">
                  <c:v>681.4570357522515</c:v>
                </c:pt>
                <c:pt idx="2251">
                  <c:v>681.38254869252717</c:v>
                </c:pt>
                <c:pt idx="2252">
                  <c:v>681.30794407938276</c:v>
                </c:pt>
                <c:pt idx="2253">
                  <c:v>681.23322193765341</c:v>
                </c:pt>
                <c:pt idx="2254">
                  <c:v>681.15838229211511</c:v>
                </c:pt>
                <c:pt idx="2255">
                  <c:v>681.08342516766743</c:v>
                </c:pt>
                <c:pt idx="2256">
                  <c:v>681.00835058921371</c:v>
                </c:pt>
                <c:pt idx="2257">
                  <c:v>680.93315858172377</c:v>
                </c:pt>
                <c:pt idx="2258">
                  <c:v>680.85784917015565</c:v>
                </c:pt>
                <c:pt idx="2259">
                  <c:v>680.78242237957397</c:v>
                </c:pt>
                <c:pt idx="2260">
                  <c:v>680.70687823503317</c:v>
                </c:pt>
                <c:pt idx="2261">
                  <c:v>680.63121676162189</c:v>
                </c:pt>
                <c:pt idx="2262">
                  <c:v>680.55543798449912</c:v>
                </c:pt>
                <c:pt idx="2263">
                  <c:v>680.47954192889154</c:v>
                </c:pt>
                <c:pt idx="2264">
                  <c:v>680.40352861997724</c:v>
                </c:pt>
                <c:pt idx="2265">
                  <c:v>680.32739808308406</c:v>
                </c:pt>
                <c:pt idx="2266">
                  <c:v>680.25115034345185</c:v>
                </c:pt>
                <c:pt idx="2267">
                  <c:v>680.17478542648314</c:v>
                </c:pt>
                <c:pt idx="2268">
                  <c:v>680.09830335752702</c:v>
                </c:pt>
                <c:pt idx="2269">
                  <c:v>680.0217041620275</c:v>
                </c:pt>
                <c:pt idx="2270">
                  <c:v>679.94498786545671</c:v>
                </c:pt>
                <c:pt idx="2271">
                  <c:v>679.86815449330766</c:v>
                </c:pt>
                <c:pt idx="2272">
                  <c:v>679.79120407115863</c:v>
                </c:pt>
                <c:pt idx="2273">
                  <c:v>679.71413662453187</c:v>
                </c:pt>
                <c:pt idx="2274">
                  <c:v>679.63695217912095</c:v>
                </c:pt>
                <c:pt idx="2275">
                  <c:v>679.55965076053985</c:v>
                </c:pt>
                <c:pt idx="2276">
                  <c:v>679.48223239454194</c:v>
                </c:pt>
                <c:pt idx="2277">
                  <c:v>679.4046971068077</c:v>
                </c:pt>
                <c:pt idx="2278">
                  <c:v>679.32704492317475</c:v>
                </c:pt>
                <c:pt idx="2279">
                  <c:v>679.2492758694591</c:v>
                </c:pt>
                <c:pt idx="2280">
                  <c:v>679.17138997147686</c:v>
                </c:pt>
                <c:pt idx="2281">
                  <c:v>679.09338725517262</c:v>
                </c:pt>
                <c:pt idx="2282">
                  <c:v>679.01526774651006</c:v>
                </c:pt>
                <c:pt idx="2283">
                  <c:v>678.93703147142526</c:v>
                </c:pt>
                <c:pt idx="2284">
                  <c:v>678.85867845595681</c:v>
                </c:pt>
                <c:pt idx="2285">
                  <c:v>678.7802087261374</c:v>
                </c:pt>
                <c:pt idx="2286">
                  <c:v>678.70162230809728</c:v>
                </c:pt>
                <c:pt idx="2287">
                  <c:v>678.62291922797203</c:v>
                </c:pt>
                <c:pt idx="2288">
                  <c:v>678.54409951194509</c:v>
                </c:pt>
                <c:pt idx="2289">
                  <c:v>678.46516318621821</c:v>
                </c:pt>
                <c:pt idx="2290">
                  <c:v>678.38611027705883</c:v>
                </c:pt>
                <c:pt idx="2291">
                  <c:v>678.30694081076513</c:v>
                </c:pt>
                <c:pt idx="2292">
                  <c:v>678.22765481369004</c:v>
                </c:pt>
                <c:pt idx="2293">
                  <c:v>678.14825231215548</c:v>
                </c:pt>
                <c:pt idx="2294">
                  <c:v>678.06873333263138</c:v>
                </c:pt>
                <c:pt idx="2295">
                  <c:v>677.98909790156756</c:v>
                </c:pt>
                <c:pt idx="2296">
                  <c:v>677.90934604544827</c:v>
                </c:pt>
                <c:pt idx="2297">
                  <c:v>677.82947779079757</c:v>
                </c:pt>
                <c:pt idx="2298">
                  <c:v>677.74949316415359</c:v>
                </c:pt>
                <c:pt idx="2299">
                  <c:v>677.66939219220012</c:v>
                </c:pt>
                <c:pt idx="2300">
                  <c:v>677.58917490155022</c:v>
                </c:pt>
                <c:pt idx="2301">
                  <c:v>677.50884131889154</c:v>
                </c:pt>
                <c:pt idx="2302">
                  <c:v>677.4283914709772</c:v>
                </c:pt>
                <c:pt idx="2303">
                  <c:v>677.3478253845683</c:v>
                </c:pt>
                <c:pt idx="2304">
                  <c:v>677.26714308647536</c:v>
                </c:pt>
                <c:pt idx="2305">
                  <c:v>677.18634460354542</c:v>
                </c:pt>
                <c:pt idx="2306">
                  <c:v>677.10542996263302</c:v>
                </c:pt>
                <c:pt idx="2307">
                  <c:v>677.0243991907081</c:v>
                </c:pt>
                <c:pt idx="2308">
                  <c:v>676.94325231471908</c:v>
                </c:pt>
                <c:pt idx="2309">
                  <c:v>676.86198936168603</c:v>
                </c:pt>
                <c:pt idx="2310">
                  <c:v>676.78061035865403</c:v>
                </c:pt>
                <c:pt idx="2311">
                  <c:v>676.69911533270204</c:v>
                </c:pt>
                <c:pt idx="2312">
                  <c:v>676.61750431093469</c:v>
                </c:pt>
                <c:pt idx="2313">
                  <c:v>676.53577732053157</c:v>
                </c:pt>
                <c:pt idx="2314">
                  <c:v>676.45393438867563</c:v>
                </c:pt>
                <c:pt idx="2315">
                  <c:v>676.37197554264742</c:v>
                </c:pt>
                <c:pt idx="2316">
                  <c:v>676.28990080970971</c:v>
                </c:pt>
                <c:pt idx="2317">
                  <c:v>676.20771021714529</c:v>
                </c:pt>
                <c:pt idx="2318">
                  <c:v>676.12540379237839</c:v>
                </c:pt>
                <c:pt idx="2319">
                  <c:v>676.04298156276275</c:v>
                </c:pt>
                <c:pt idx="2320">
                  <c:v>675.96044355574463</c:v>
                </c:pt>
                <c:pt idx="2321">
                  <c:v>675.87778979880864</c:v>
                </c:pt>
                <c:pt idx="2322">
                  <c:v>675.79502031946356</c:v>
                </c:pt>
                <c:pt idx="2323">
                  <c:v>675.71213514525846</c:v>
                </c:pt>
                <c:pt idx="2324">
                  <c:v>675.62913430379058</c:v>
                </c:pt>
                <c:pt idx="2325">
                  <c:v>675.54601782271345</c:v>
                </c:pt>
                <c:pt idx="2326">
                  <c:v>675.46278572968015</c:v>
                </c:pt>
                <c:pt idx="2327">
                  <c:v>675.37943805241798</c:v>
                </c:pt>
                <c:pt idx="2328">
                  <c:v>675.29597481865471</c:v>
                </c:pt>
                <c:pt idx="2329">
                  <c:v>675.21239605619985</c:v>
                </c:pt>
                <c:pt idx="2330">
                  <c:v>675.12870179287927</c:v>
                </c:pt>
                <c:pt idx="2331">
                  <c:v>675.04489205653078</c:v>
                </c:pt>
                <c:pt idx="2332">
                  <c:v>674.96096687509294</c:v>
                </c:pt>
                <c:pt idx="2333">
                  <c:v>674.87692627648289</c:v>
                </c:pt>
                <c:pt idx="2334">
                  <c:v>674.79277028874208</c:v>
                </c:pt>
                <c:pt idx="2335">
                  <c:v>674.70849893983961</c:v>
                </c:pt>
                <c:pt idx="2336">
                  <c:v>674.6241122578773</c:v>
                </c:pt>
                <c:pt idx="2337">
                  <c:v>674.53961027093624</c:v>
                </c:pt>
                <c:pt idx="2338">
                  <c:v>674.45499300717438</c:v>
                </c:pt>
                <c:pt idx="2339">
                  <c:v>674.3702604947473</c:v>
                </c:pt>
                <c:pt idx="2340">
                  <c:v>674.28541276188321</c:v>
                </c:pt>
                <c:pt idx="2341">
                  <c:v>674.2004498368367</c:v>
                </c:pt>
                <c:pt idx="2342">
                  <c:v>674.11537174792898</c:v>
                </c:pt>
                <c:pt idx="2343">
                  <c:v>674.03017852348057</c:v>
                </c:pt>
                <c:pt idx="2344">
                  <c:v>673.94487019185931</c:v>
                </c:pt>
                <c:pt idx="2345">
                  <c:v>673.85944678148303</c:v>
                </c:pt>
                <c:pt idx="2346">
                  <c:v>673.7739083208171</c:v>
                </c:pt>
                <c:pt idx="2347">
                  <c:v>673.68825483835496</c:v>
                </c:pt>
                <c:pt idx="2348">
                  <c:v>673.60248636262804</c:v>
                </c:pt>
                <c:pt idx="2349">
                  <c:v>673.51660292216491</c:v>
                </c:pt>
                <c:pt idx="2350">
                  <c:v>673.43060454563249</c:v>
                </c:pt>
                <c:pt idx="2351">
                  <c:v>673.34449126165475</c:v>
                </c:pt>
                <c:pt idx="2352">
                  <c:v>673.25826309890851</c:v>
                </c:pt>
                <c:pt idx="2353">
                  <c:v>673.17192008612881</c:v>
                </c:pt>
                <c:pt idx="2354">
                  <c:v>673.08546225209113</c:v>
                </c:pt>
                <c:pt idx="2355">
                  <c:v>672.99888962558225</c:v>
                </c:pt>
                <c:pt idx="2356">
                  <c:v>672.91220223544121</c:v>
                </c:pt>
                <c:pt idx="2357">
                  <c:v>672.82540011057347</c:v>
                </c:pt>
                <c:pt idx="2358">
                  <c:v>672.73848327989924</c:v>
                </c:pt>
                <c:pt idx="2359">
                  <c:v>672.65145177236286</c:v>
                </c:pt>
                <c:pt idx="2360">
                  <c:v>672.56430561696789</c:v>
                </c:pt>
                <c:pt idx="2361">
                  <c:v>672.47704484273277</c:v>
                </c:pt>
                <c:pt idx="2362">
                  <c:v>672.38966947875349</c:v>
                </c:pt>
                <c:pt idx="2363">
                  <c:v>672.30217955414014</c:v>
                </c:pt>
                <c:pt idx="2364">
                  <c:v>672.21457509803713</c:v>
                </c:pt>
                <c:pt idx="2365">
                  <c:v>672.12685613964345</c:v>
                </c:pt>
                <c:pt idx="2366">
                  <c:v>672.03902270818833</c:v>
                </c:pt>
                <c:pt idx="2367">
                  <c:v>671.95107483293339</c:v>
                </c:pt>
                <c:pt idx="2368">
                  <c:v>671.86301254320472</c:v>
                </c:pt>
                <c:pt idx="2369">
                  <c:v>671.77483586834023</c:v>
                </c:pt>
                <c:pt idx="2370">
                  <c:v>671.6865448377207</c:v>
                </c:pt>
                <c:pt idx="2371">
                  <c:v>671.5981394808058</c:v>
                </c:pt>
                <c:pt idx="2372">
                  <c:v>671.50961982701119</c:v>
                </c:pt>
                <c:pt idx="2373">
                  <c:v>671.42098590586068</c:v>
                </c:pt>
                <c:pt idx="2374">
                  <c:v>671.33223774686326</c:v>
                </c:pt>
                <c:pt idx="2375">
                  <c:v>671.24337537964152</c:v>
                </c:pt>
                <c:pt idx="2376">
                  <c:v>671.1543988338027</c:v>
                </c:pt>
                <c:pt idx="2377">
                  <c:v>671.06530813899246</c:v>
                </c:pt>
                <c:pt idx="2378">
                  <c:v>670.97610332491456</c:v>
                </c:pt>
                <c:pt idx="2379">
                  <c:v>670.88678442130674</c:v>
                </c:pt>
                <c:pt idx="2380">
                  <c:v>670.79735145794791</c:v>
                </c:pt>
                <c:pt idx="2381">
                  <c:v>670.70780446460958</c:v>
                </c:pt>
                <c:pt idx="2382">
                  <c:v>670.61814347118252</c:v>
                </c:pt>
                <c:pt idx="2383">
                  <c:v>670.52836850756012</c:v>
                </c:pt>
                <c:pt idx="2384">
                  <c:v>670.43847960361518</c:v>
                </c:pt>
                <c:pt idx="2385">
                  <c:v>670.34847678936683</c:v>
                </c:pt>
                <c:pt idx="2386">
                  <c:v>670.25836009479667</c:v>
                </c:pt>
                <c:pt idx="2387">
                  <c:v>670.1681295499468</c:v>
                </c:pt>
                <c:pt idx="2388">
                  <c:v>670.07778518493205</c:v>
                </c:pt>
                <c:pt idx="2389">
                  <c:v>669.98732702981954</c:v>
                </c:pt>
                <c:pt idx="2390">
                  <c:v>669.89675511480527</c:v>
                </c:pt>
                <c:pt idx="2391">
                  <c:v>669.8060694700705</c:v>
                </c:pt>
                <c:pt idx="2392">
                  <c:v>669.71527012585614</c:v>
                </c:pt>
                <c:pt idx="2393">
                  <c:v>669.62435711242722</c:v>
                </c:pt>
                <c:pt idx="2394">
                  <c:v>669.53333046010448</c:v>
                </c:pt>
                <c:pt idx="2395">
                  <c:v>669.44219019922264</c:v>
                </c:pt>
                <c:pt idx="2396">
                  <c:v>669.35093636021304</c:v>
                </c:pt>
                <c:pt idx="2397">
                  <c:v>669.25956897345679</c:v>
                </c:pt>
                <c:pt idx="2398">
                  <c:v>669.16808806945062</c:v>
                </c:pt>
                <c:pt idx="2399">
                  <c:v>669.07649367869806</c:v>
                </c:pt>
                <c:pt idx="2400">
                  <c:v>668.9847858317205</c:v>
                </c:pt>
                <c:pt idx="2401">
                  <c:v>668.89296455913609</c:v>
                </c:pt>
                <c:pt idx="2402">
                  <c:v>668.80102989153147</c:v>
                </c:pt>
                <c:pt idx="2403">
                  <c:v>668.70898185957537</c:v>
                </c:pt>
                <c:pt idx="2404">
                  <c:v>668.61682049396109</c:v>
                </c:pt>
                <c:pt idx="2405">
                  <c:v>668.52454582541827</c:v>
                </c:pt>
                <c:pt idx="2406">
                  <c:v>668.43215788472412</c:v>
                </c:pt>
                <c:pt idx="2407">
                  <c:v>668.3396567027163</c:v>
                </c:pt>
                <c:pt idx="2408">
                  <c:v>668.24704231022929</c:v>
                </c:pt>
                <c:pt idx="2409">
                  <c:v>668.15431473814976</c:v>
                </c:pt>
                <c:pt idx="2410">
                  <c:v>668.06147401738474</c:v>
                </c:pt>
                <c:pt idx="2411">
                  <c:v>667.96852017892593</c:v>
                </c:pt>
                <c:pt idx="2412">
                  <c:v>667.87545325375868</c:v>
                </c:pt>
                <c:pt idx="2413">
                  <c:v>667.78227327296509</c:v>
                </c:pt>
                <c:pt idx="2414">
                  <c:v>667.68898026758654</c:v>
                </c:pt>
                <c:pt idx="2415">
                  <c:v>667.59557426872288</c:v>
                </c:pt>
                <c:pt idx="2416">
                  <c:v>667.50205530758103</c:v>
                </c:pt>
                <c:pt idx="2417">
                  <c:v>667.40842341535097</c:v>
                </c:pt>
                <c:pt idx="2418">
                  <c:v>667.31467862322938</c:v>
                </c:pt>
                <c:pt idx="2419">
                  <c:v>667.22082096251859</c:v>
                </c:pt>
                <c:pt idx="2420">
                  <c:v>667.12685046451236</c:v>
                </c:pt>
                <c:pt idx="2421">
                  <c:v>667.03276716059281</c:v>
                </c:pt>
                <c:pt idx="2422">
                  <c:v>666.93857108211523</c:v>
                </c:pt>
                <c:pt idx="2423">
                  <c:v>666.84426226050914</c:v>
                </c:pt>
                <c:pt idx="2424">
                  <c:v>666.74984072723839</c:v>
                </c:pt>
                <c:pt idx="2425">
                  <c:v>666.65530651378174</c:v>
                </c:pt>
                <c:pt idx="2426">
                  <c:v>666.56065965170239</c:v>
                </c:pt>
                <c:pt idx="2427">
                  <c:v>666.46590017258359</c:v>
                </c:pt>
                <c:pt idx="2428">
                  <c:v>666.37102810803981</c:v>
                </c:pt>
                <c:pt idx="2429">
                  <c:v>666.27604348972113</c:v>
                </c:pt>
                <c:pt idx="2430">
                  <c:v>666.18094634929753</c:v>
                </c:pt>
                <c:pt idx="2431">
                  <c:v>666.08573671852128</c:v>
                </c:pt>
                <c:pt idx="2432">
                  <c:v>665.99041462915068</c:v>
                </c:pt>
                <c:pt idx="2433">
                  <c:v>665.89498011301612</c:v>
                </c:pt>
                <c:pt idx="2434">
                  <c:v>665.79943320192388</c:v>
                </c:pt>
                <c:pt idx="2435">
                  <c:v>665.70377392777402</c:v>
                </c:pt>
                <c:pt idx="2436">
                  <c:v>665.60800232251825</c:v>
                </c:pt>
                <c:pt idx="2437">
                  <c:v>665.5121184180789</c:v>
                </c:pt>
                <c:pt idx="2438">
                  <c:v>665.41612224646235</c:v>
                </c:pt>
                <c:pt idx="2439">
                  <c:v>665.32001383970066</c:v>
                </c:pt>
                <c:pt idx="2440">
                  <c:v>665.22379322984648</c:v>
                </c:pt>
                <c:pt idx="2441">
                  <c:v>665.12746044905452</c:v>
                </c:pt>
                <c:pt idx="2442">
                  <c:v>665.03101552942826</c:v>
                </c:pt>
                <c:pt idx="2443">
                  <c:v>664.93445850320109</c:v>
                </c:pt>
                <c:pt idx="2444">
                  <c:v>664.83778940256434</c:v>
                </c:pt>
                <c:pt idx="2445">
                  <c:v>664.74100825976689</c:v>
                </c:pt>
                <c:pt idx="2446">
                  <c:v>664.64411510713114</c:v>
                </c:pt>
                <c:pt idx="2447">
                  <c:v>664.54710997701511</c:v>
                </c:pt>
                <c:pt idx="2448">
                  <c:v>664.44999290177077</c:v>
                </c:pt>
                <c:pt idx="2449">
                  <c:v>664.35276391381558</c:v>
                </c:pt>
                <c:pt idx="2450">
                  <c:v>664.25542304561759</c:v>
                </c:pt>
                <c:pt idx="2451">
                  <c:v>664.15797032963633</c:v>
                </c:pt>
                <c:pt idx="2452">
                  <c:v>664.06040579841613</c:v>
                </c:pt>
                <c:pt idx="2453">
                  <c:v>663.96272948454521</c:v>
                </c:pt>
                <c:pt idx="2454">
                  <c:v>663.86494142058643</c:v>
                </c:pt>
                <c:pt idx="2455">
                  <c:v>663.76704163922284</c:v>
                </c:pt>
                <c:pt idx="2456">
                  <c:v>663.66903017310233</c:v>
                </c:pt>
                <c:pt idx="2457">
                  <c:v>663.57090705493329</c:v>
                </c:pt>
                <c:pt idx="2458">
                  <c:v>663.47267231751493</c:v>
                </c:pt>
                <c:pt idx="2459">
                  <c:v>663.37432599359977</c:v>
                </c:pt>
                <c:pt idx="2460">
                  <c:v>663.2758681160426</c:v>
                </c:pt>
                <c:pt idx="2461">
                  <c:v>663.17729871771519</c:v>
                </c:pt>
                <c:pt idx="2462">
                  <c:v>663.07861783149406</c:v>
                </c:pt>
                <c:pt idx="2463">
                  <c:v>662.97982549035532</c:v>
                </c:pt>
                <c:pt idx="2464">
                  <c:v>662.8809217272551</c:v>
                </c:pt>
                <c:pt idx="2465">
                  <c:v>662.78190657523771</c:v>
                </c:pt>
                <c:pt idx="2466">
                  <c:v>662.68278006734965</c:v>
                </c:pt>
                <c:pt idx="2467">
                  <c:v>662.58354223669153</c:v>
                </c:pt>
                <c:pt idx="2468">
                  <c:v>662.48419311640248</c:v>
                </c:pt>
                <c:pt idx="2469">
                  <c:v>662.38473273961893</c:v>
                </c:pt>
                <c:pt idx="2470">
                  <c:v>662.28516113959347</c:v>
                </c:pt>
                <c:pt idx="2471">
                  <c:v>662.18547834954506</c:v>
                </c:pt>
                <c:pt idx="2472">
                  <c:v>662.08568440278509</c:v>
                </c:pt>
                <c:pt idx="2473">
                  <c:v>661.98577933259639</c:v>
                </c:pt>
                <c:pt idx="2474">
                  <c:v>661.88576317237903</c:v>
                </c:pt>
                <c:pt idx="2475">
                  <c:v>661.78563595550031</c:v>
                </c:pt>
                <c:pt idx="2476">
                  <c:v>661.68539771537462</c:v>
                </c:pt>
                <c:pt idx="2477">
                  <c:v>661.58504848551752</c:v>
                </c:pt>
                <c:pt idx="2478">
                  <c:v>661.4845882994116</c:v>
                </c:pt>
                <c:pt idx="2479">
                  <c:v>661.38401719062631</c:v>
                </c:pt>
                <c:pt idx="2480">
                  <c:v>661.28333519273929</c:v>
                </c:pt>
                <c:pt idx="2481">
                  <c:v>661.18254233936523</c:v>
                </c:pt>
                <c:pt idx="2482">
                  <c:v>661.08163866417749</c:v>
                </c:pt>
                <c:pt idx="2483">
                  <c:v>660.98062420086455</c:v>
                </c:pt>
                <c:pt idx="2484">
                  <c:v>660.87949898317743</c:v>
                </c:pt>
                <c:pt idx="2485">
                  <c:v>660.7782630448562</c:v>
                </c:pt>
                <c:pt idx="2486">
                  <c:v>660.67691641974568</c:v>
                </c:pt>
                <c:pt idx="2487">
                  <c:v>660.57545914166712</c:v>
                </c:pt>
                <c:pt idx="2488">
                  <c:v>660.47389124452968</c:v>
                </c:pt>
                <c:pt idx="2489">
                  <c:v>660.37221276222783</c:v>
                </c:pt>
                <c:pt idx="2490">
                  <c:v>660.27042372875098</c:v>
                </c:pt>
                <c:pt idx="2491">
                  <c:v>660.16852417808195</c:v>
                </c:pt>
                <c:pt idx="2492">
                  <c:v>660.06651414424186</c:v>
                </c:pt>
                <c:pt idx="2493">
                  <c:v>659.96439366132631</c:v>
                </c:pt>
                <c:pt idx="2494">
                  <c:v>659.86216276345306</c:v>
                </c:pt>
                <c:pt idx="2495">
                  <c:v>659.75982148473668</c:v>
                </c:pt>
                <c:pt idx="2496">
                  <c:v>659.65736985940543</c:v>
                </c:pt>
                <c:pt idx="2497">
                  <c:v>659.55480792164281</c:v>
                </c:pt>
                <c:pt idx="2498">
                  <c:v>659.45213570573389</c:v>
                </c:pt>
                <c:pt idx="2499">
                  <c:v>659.34935324595028</c:v>
                </c:pt>
                <c:pt idx="2500">
                  <c:v>659.24646057665962</c:v>
                </c:pt>
                <c:pt idx="2501">
                  <c:v>659.143457732191</c:v>
                </c:pt>
                <c:pt idx="2502">
                  <c:v>659.04034474699517</c:v>
                </c:pt>
                <c:pt idx="2503">
                  <c:v>658.93712165551801</c:v>
                </c:pt>
                <c:pt idx="2504">
                  <c:v>658.83378849219582</c:v>
                </c:pt>
                <c:pt idx="2505">
                  <c:v>658.73034529160896</c:v>
                </c:pt>
                <c:pt idx="2506">
                  <c:v>658.62679208825875</c:v>
                </c:pt>
                <c:pt idx="2507">
                  <c:v>658.5231289167873</c:v>
                </c:pt>
                <c:pt idx="2508">
                  <c:v>658.41935581182508</c:v>
                </c:pt>
                <c:pt idx="2509">
                  <c:v>658.31547280802499</c:v>
                </c:pt>
                <c:pt idx="2510">
                  <c:v>658.21147994008334</c:v>
                </c:pt>
                <c:pt idx="2511">
                  <c:v>658.10737724276316</c:v>
                </c:pt>
                <c:pt idx="2512">
                  <c:v>658.00316475085606</c:v>
                </c:pt>
                <c:pt idx="2513">
                  <c:v>657.89884249916406</c:v>
                </c:pt>
                <c:pt idx="2514">
                  <c:v>657.79441052254947</c:v>
                </c:pt>
                <c:pt idx="2515">
                  <c:v>657.68986885591414</c:v>
                </c:pt>
                <c:pt idx="2516">
                  <c:v>657.58521753417722</c:v>
                </c:pt>
                <c:pt idx="2517">
                  <c:v>657.48045659229581</c:v>
                </c:pt>
                <c:pt idx="2518">
                  <c:v>657.37558606530251</c:v>
                </c:pt>
                <c:pt idx="2519">
                  <c:v>657.27060598823505</c:v>
                </c:pt>
                <c:pt idx="2520">
                  <c:v>657.16551639615534</c:v>
                </c:pt>
                <c:pt idx="2521">
                  <c:v>657.06031732419046</c:v>
                </c:pt>
                <c:pt idx="2522">
                  <c:v>656.95500880747943</c:v>
                </c:pt>
                <c:pt idx="2523">
                  <c:v>656.84959088126232</c:v>
                </c:pt>
                <c:pt idx="2524">
                  <c:v>656.7440635807119</c:v>
                </c:pt>
                <c:pt idx="2525">
                  <c:v>656.63842694111815</c:v>
                </c:pt>
                <c:pt idx="2526">
                  <c:v>656.53268099777893</c:v>
                </c:pt>
                <c:pt idx="2527">
                  <c:v>656.42682578604513</c:v>
                </c:pt>
                <c:pt idx="2528">
                  <c:v>656.32086134128781</c:v>
                </c:pt>
                <c:pt idx="2529">
                  <c:v>656.21478769890564</c:v>
                </c:pt>
                <c:pt idx="2530">
                  <c:v>656.10860489434526</c:v>
                </c:pt>
                <c:pt idx="2531">
                  <c:v>656.00231296311165</c:v>
                </c:pt>
                <c:pt idx="2532">
                  <c:v>655.89591194073876</c:v>
                </c:pt>
                <c:pt idx="2533">
                  <c:v>655.78940186277998</c:v>
                </c:pt>
                <c:pt idx="2534">
                  <c:v>655.68278276480305</c:v>
                </c:pt>
                <c:pt idx="2535">
                  <c:v>655.57605468247527</c:v>
                </c:pt>
                <c:pt idx="2536">
                  <c:v>655.46921765146953</c:v>
                </c:pt>
                <c:pt idx="2537">
                  <c:v>655.36227170747748</c:v>
                </c:pt>
                <c:pt idx="2538">
                  <c:v>655.2552168862685</c:v>
                </c:pt>
                <c:pt idx="2539">
                  <c:v>655.14805322358643</c:v>
                </c:pt>
                <c:pt idx="2540">
                  <c:v>655.04078075529469</c:v>
                </c:pt>
                <c:pt idx="2541">
                  <c:v>654.93339951724329</c:v>
                </c:pt>
                <c:pt idx="2542">
                  <c:v>654.8259095452986</c:v>
                </c:pt>
                <c:pt idx="2543">
                  <c:v>654.71831087541477</c:v>
                </c:pt>
                <c:pt idx="2544">
                  <c:v>654.6106035435397</c:v>
                </c:pt>
                <c:pt idx="2545">
                  <c:v>654.50278758569925</c:v>
                </c:pt>
                <c:pt idx="2546">
                  <c:v>654.39486303792467</c:v>
                </c:pt>
                <c:pt idx="2547">
                  <c:v>654.28682993628752</c:v>
                </c:pt>
                <c:pt idx="2548">
                  <c:v>654.1786883169051</c:v>
                </c:pt>
                <c:pt idx="2549">
                  <c:v>654.07043821593879</c:v>
                </c:pt>
                <c:pt idx="2550">
                  <c:v>653.9620796695682</c:v>
                </c:pt>
                <c:pt idx="2551">
                  <c:v>653.85361271403826</c:v>
                </c:pt>
                <c:pt idx="2552">
                  <c:v>653.74503738559747</c:v>
                </c:pt>
                <c:pt idx="2553">
                  <c:v>653.63635372054932</c:v>
                </c:pt>
                <c:pt idx="2554">
                  <c:v>653.52756175519983</c:v>
                </c:pt>
                <c:pt idx="2555">
                  <c:v>653.41866152593707</c:v>
                </c:pt>
                <c:pt idx="2556">
                  <c:v>653.30965306920109</c:v>
                </c:pt>
                <c:pt idx="2557">
                  <c:v>653.20053642140431</c:v>
                </c:pt>
                <c:pt idx="2558">
                  <c:v>653.09131161904611</c:v>
                </c:pt>
                <c:pt idx="2559">
                  <c:v>652.98197869862872</c:v>
                </c:pt>
                <c:pt idx="2560">
                  <c:v>652.87253769671293</c:v>
                </c:pt>
                <c:pt idx="2561">
                  <c:v>652.76298864987848</c:v>
                </c:pt>
                <c:pt idx="2562">
                  <c:v>652.6533315947861</c:v>
                </c:pt>
                <c:pt idx="2563">
                  <c:v>652.54356656808022</c:v>
                </c:pt>
                <c:pt idx="2564">
                  <c:v>652.43369360645863</c:v>
                </c:pt>
                <c:pt idx="2565">
                  <c:v>652.32371274668503</c:v>
                </c:pt>
                <c:pt idx="2566">
                  <c:v>652.21362402551495</c:v>
                </c:pt>
                <c:pt idx="2567">
                  <c:v>652.10342747976881</c:v>
                </c:pt>
                <c:pt idx="2568">
                  <c:v>651.99312314628366</c:v>
                </c:pt>
                <c:pt idx="2569">
                  <c:v>651.8827110619369</c:v>
                </c:pt>
                <c:pt idx="2570">
                  <c:v>651.77219126368027</c:v>
                </c:pt>
                <c:pt idx="2571">
                  <c:v>651.66156378846188</c:v>
                </c:pt>
                <c:pt idx="2572">
                  <c:v>651.55082867324961</c:v>
                </c:pt>
                <c:pt idx="2573">
                  <c:v>651.43998595510868</c:v>
                </c:pt>
                <c:pt idx="2574">
                  <c:v>651.32903567106928</c:v>
                </c:pt>
                <c:pt idx="2575">
                  <c:v>651.21797785827061</c:v>
                </c:pt>
                <c:pt idx="2576">
                  <c:v>651.10681255384122</c:v>
                </c:pt>
                <c:pt idx="2577">
                  <c:v>650.99553979496272</c:v>
                </c:pt>
                <c:pt idx="2578">
                  <c:v>650.88415961885903</c:v>
                </c:pt>
                <c:pt idx="2579">
                  <c:v>650.77267206275724</c:v>
                </c:pt>
                <c:pt idx="2580">
                  <c:v>650.66107716395231</c:v>
                </c:pt>
                <c:pt idx="2581">
                  <c:v>650.54937495974298</c:v>
                </c:pt>
                <c:pt idx="2582">
                  <c:v>650.43756548752208</c:v>
                </c:pt>
                <c:pt idx="2583">
                  <c:v>650.3256487846869</c:v>
                </c:pt>
                <c:pt idx="2584">
                  <c:v>650.21362488865793</c:v>
                </c:pt>
                <c:pt idx="2585">
                  <c:v>650.1014938368786</c:v>
                </c:pt>
                <c:pt idx="2586">
                  <c:v>649.98925566690866</c:v>
                </c:pt>
                <c:pt idx="2587">
                  <c:v>649.87691041623793</c:v>
                </c:pt>
                <c:pt idx="2588">
                  <c:v>649.76445812245822</c:v>
                </c:pt>
                <c:pt idx="2589">
                  <c:v>649.6518988231818</c:v>
                </c:pt>
                <c:pt idx="2590">
                  <c:v>649.53923255608913</c:v>
                </c:pt>
                <c:pt idx="2591">
                  <c:v>649.4264593588415</c:v>
                </c:pt>
                <c:pt idx="2592">
                  <c:v>649.3135792691362</c:v>
                </c:pt>
                <c:pt idx="2593">
                  <c:v>649.20059232477206</c:v>
                </c:pt>
                <c:pt idx="2594">
                  <c:v>649.08749856352676</c:v>
                </c:pt>
                <c:pt idx="2595">
                  <c:v>648.97429802323461</c:v>
                </c:pt>
                <c:pt idx="2596">
                  <c:v>648.86099074174501</c:v>
                </c:pt>
                <c:pt idx="2597">
                  <c:v>648.74757675700505</c:v>
                </c:pt>
                <c:pt idx="2598">
                  <c:v>648.63405610689517</c:v>
                </c:pt>
                <c:pt idx="2599">
                  <c:v>648.52042882942339</c:v>
                </c:pt>
                <c:pt idx="2600">
                  <c:v>648.40669496261739</c:v>
                </c:pt>
                <c:pt idx="2601">
                  <c:v>648.2928545445111</c:v>
                </c:pt>
                <c:pt idx="2602">
                  <c:v>648.17890761317824</c:v>
                </c:pt>
                <c:pt idx="2603">
                  <c:v>648.06485420674323</c:v>
                </c:pt>
                <c:pt idx="2604">
                  <c:v>647.95069436337474</c:v>
                </c:pt>
                <c:pt idx="2605">
                  <c:v>647.83642812126629</c:v>
                </c:pt>
                <c:pt idx="2606">
                  <c:v>647.7220555186243</c:v>
                </c:pt>
                <c:pt idx="2607">
                  <c:v>647.60757659372314</c:v>
                </c:pt>
                <c:pt idx="2608">
                  <c:v>647.49299138488175</c:v>
                </c:pt>
                <c:pt idx="2609">
                  <c:v>647.37829993040259</c:v>
                </c:pt>
                <c:pt idx="2610">
                  <c:v>647.2635022687009</c:v>
                </c:pt>
                <c:pt idx="2611">
                  <c:v>647.14859843814713</c:v>
                </c:pt>
                <c:pt idx="2612">
                  <c:v>647.03358847721404</c:v>
                </c:pt>
                <c:pt idx="2613">
                  <c:v>646.91847242436779</c:v>
                </c:pt>
                <c:pt idx="2614">
                  <c:v>646.8032503181214</c:v>
                </c:pt>
                <c:pt idx="2615">
                  <c:v>646.68792219703153</c:v>
                </c:pt>
                <c:pt idx="2616">
                  <c:v>646.5724880997077</c:v>
                </c:pt>
                <c:pt idx="2617">
                  <c:v>646.45694806474216</c:v>
                </c:pt>
                <c:pt idx="2618">
                  <c:v>646.3413021308063</c:v>
                </c:pt>
                <c:pt idx="2619">
                  <c:v>646.22555033661513</c:v>
                </c:pt>
                <c:pt idx="2620">
                  <c:v>646.10969272086709</c:v>
                </c:pt>
                <c:pt idx="2621">
                  <c:v>645.99372932236849</c:v>
                </c:pt>
                <c:pt idx="2622">
                  <c:v>645.87766017989281</c:v>
                </c:pt>
                <c:pt idx="2623">
                  <c:v>645.76148533229809</c:v>
                </c:pt>
                <c:pt idx="2624">
                  <c:v>645.64520481846944</c:v>
                </c:pt>
                <c:pt idx="2625">
                  <c:v>645.52881867728854</c:v>
                </c:pt>
                <c:pt idx="2626">
                  <c:v>645.41232694771247</c:v>
                </c:pt>
                <c:pt idx="2627">
                  <c:v>645.29572966875332</c:v>
                </c:pt>
                <c:pt idx="2628">
                  <c:v>645.17902687937999</c:v>
                </c:pt>
                <c:pt idx="2629">
                  <c:v>645.06221861868244</c:v>
                </c:pt>
                <c:pt idx="2630">
                  <c:v>644.94530492574893</c:v>
                </c:pt>
                <c:pt idx="2631">
                  <c:v>644.82828583970047</c:v>
                </c:pt>
                <c:pt idx="2632">
                  <c:v>644.71116139970138</c:v>
                </c:pt>
                <c:pt idx="2633">
                  <c:v>644.59393164495214</c:v>
                </c:pt>
                <c:pt idx="2634">
                  <c:v>644.47659661469288</c:v>
                </c:pt>
                <c:pt idx="2635">
                  <c:v>644.35915634818662</c:v>
                </c:pt>
                <c:pt idx="2636">
                  <c:v>644.2416108847442</c:v>
                </c:pt>
                <c:pt idx="2637">
                  <c:v>644.12396026368845</c:v>
                </c:pt>
                <c:pt idx="2638">
                  <c:v>644.00620452440194</c:v>
                </c:pt>
                <c:pt idx="2639">
                  <c:v>643.88834370631253</c:v>
                </c:pt>
                <c:pt idx="2640">
                  <c:v>643.77037784886033</c:v>
                </c:pt>
                <c:pt idx="2641">
                  <c:v>643.65230699150607</c:v>
                </c:pt>
                <c:pt idx="2642">
                  <c:v>643.53413117379944</c:v>
                </c:pt>
                <c:pt idx="2643">
                  <c:v>643.41585043526516</c:v>
                </c:pt>
                <c:pt idx="2644">
                  <c:v>643.29746481551979</c:v>
                </c:pt>
                <c:pt idx="2645">
                  <c:v>643.17897435419525</c:v>
                </c:pt>
                <c:pt idx="2646">
                  <c:v>643.0603790909405</c:v>
                </c:pt>
                <c:pt idx="2647">
                  <c:v>642.94167906543078</c:v>
                </c:pt>
                <c:pt idx="2648">
                  <c:v>642.82287431743509</c:v>
                </c:pt>
                <c:pt idx="2649">
                  <c:v>642.70396488671486</c:v>
                </c:pt>
                <c:pt idx="2650">
                  <c:v>642.58495081305784</c:v>
                </c:pt>
                <c:pt idx="2651">
                  <c:v>642.46583213631868</c:v>
                </c:pt>
                <c:pt idx="2652">
                  <c:v>642.34660889636154</c:v>
                </c:pt>
                <c:pt idx="2653">
                  <c:v>642.22728113307414</c:v>
                </c:pt>
                <c:pt idx="2654">
                  <c:v>642.10784888644775</c:v>
                </c:pt>
                <c:pt idx="2655">
                  <c:v>641.98831219642523</c:v>
                </c:pt>
                <c:pt idx="2656">
                  <c:v>641.868671103049</c:v>
                </c:pt>
                <c:pt idx="2657">
                  <c:v>641.74892564636241</c:v>
                </c:pt>
                <c:pt idx="2658">
                  <c:v>641.62907586644712</c:v>
                </c:pt>
                <c:pt idx="2659">
                  <c:v>641.50912180343221</c:v>
                </c:pt>
                <c:pt idx="2660">
                  <c:v>641.38906349746139</c:v>
                </c:pt>
                <c:pt idx="2661">
                  <c:v>641.26890098874208</c:v>
                </c:pt>
                <c:pt idx="2662">
                  <c:v>641.14863431751917</c:v>
                </c:pt>
                <c:pt idx="2663">
                  <c:v>641.02826352403338</c:v>
                </c:pt>
                <c:pt idx="2664">
                  <c:v>640.90778864859135</c:v>
                </c:pt>
                <c:pt idx="2665">
                  <c:v>640.7872097315111</c:v>
                </c:pt>
                <c:pt idx="2666">
                  <c:v>640.66652681319374</c:v>
                </c:pt>
                <c:pt idx="2667">
                  <c:v>640.54573993402221</c:v>
                </c:pt>
                <c:pt idx="2668">
                  <c:v>640.42484913444332</c:v>
                </c:pt>
                <c:pt idx="2669">
                  <c:v>640.30385445492391</c:v>
                </c:pt>
                <c:pt idx="2670">
                  <c:v>640.18275593600038</c:v>
                </c:pt>
                <c:pt idx="2671">
                  <c:v>640.0615536181806</c:v>
                </c:pt>
                <c:pt idx="2672">
                  <c:v>639.94024754207214</c:v>
                </c:pt>
                <c:pt idx="2673">
                  <c:v>639.81883774829146</c:v>
                </c:pt>
                <c:pt idx="2674">
                  <c:v>639.6973242774759</c:v>
                </c:pt>
                <c:pt idx="2675">
                  <c:v>639.57570717033866</c:v>
                </c:pt>
                <c:pt idx="2676">
                  <c:v>639.4539864675869</c:v>
                </c:pt>
                <c:pt idx="2677">
                  <c:v>639.33216220995894</c:v>
                </c:pt>
                <c:pt idx="2678">
                  <c:v>639.21023443827289</c:v>
                </c:pt>
                <c:pt idx="2679">
                  <c:v>639.08820319335621</c:v>
                </c:pt>
                <c:pt idx="2680">
                  <c:v>638.96606851606941</c:v>
                </c:pt>
                <c:pt idx="2681">
                  <c:v>638.84383044728008</c:v>
                </c:pt>
                <c:pt idx="2682">
                  <c:v>638.7214890279439</c:v>
                </c:pt>
                <c:pt idx="2683">
                  <c:v>638.59904429905168</c:v>
                </c:pt>
                <c:pt idx="2684">
                  <c:v>638.47649630157684</c:v>
                </c:pt>
                <c:pt idx="2685">
                  <c:v>638.35384507656397</c:v>
                </c:pt>
                <c:pt idx="2686">
                  <c:v>638.2310906650705</c:v>
                </c:pt>
                <c:pt idx="2687">
                  <c:v>638.10823310823628</c:v>
                </c:pt>
                <c:pt idx="2688">
                  <c:v>637.98527244719207</c:v>
                </c:pt>
                <c:pt idx="2689">
                  <c:v>637.86220872309536</c:v>
                </c:pt>
                <c:pt idx="2690">
                  <c:v>637.73904197720174</c:v>
                </c:pt>
                <c:pt idx="2691">
                  <c:v>637.61577225071176</c:v>
                </c:pt>
                <c:pt idx="2692">
                  <c:v>637.49239958494786</c:v>
                </c:pt>
                <c:pt idx="2693">
                  <c:v>637.36892402119349</c:v>
                </c:pt>
                <c:pt idx="2694">
                  <c:v>637.2453456008144</c:v>
                </c:pt>
                <c:pt idx="2695">
                  <c:v>637.12166436519783</c:v>
                </c:pt>
                <c:pt idx="2696">
                  <c:v>636.99788035577205</c:v>
                </c:pt>
                <c:pt idx="2697">
                  <c:v>636.87399361399173</c:v>
                </c:pt>
                <c:pt idx="2698">
                  <c:v>636.75000418136403</c:v>
                </c:pt>
                <c:pt idx="2699">
                  <c:v>636.62591209938364</c:v>
                </c:pt>
                <c:pt idx="2700">
                  <c:v>636.50171740961923</c:v>
                </c:pt>
                <c:pt idx="2701">
                  <c:v>636.37742015368485</c:v>
                </c:pt>
                <c:pt idx="2702">
                  <c:v>636.25302037321001</c:v>
                </c:pt>
                <c:pt idx="2703">
                  <c:v>636.12851810985899</c:v>
                </c:pt>
                <c:pt idx="2704">
                  <c:v>636.00391340532099</c:v>
                </c:pt>
                <c:pt idx="2705">
                  <c:v>635.87920630133863</c:v>
                </c:pt>
                <c:pt idx="2706">
                  <c:v>635.75439683967136</c:v>
                </c:pt>
                <c:pt idx="2707">
                  <c:v>635.62948506214127</c:v>
                </c:pt>
                <c:pt idx="2708">
                  <c:v>635.50447101057978</c:v>
                </c:pt>
                <c:pt idx="2709">
                  <c:v>635.37935472688366</c:v>
                </c:pt>
                <c:pt idx="2710">
                  <c:v>635.25413625293186</c:v>
                </c:pt>
                <c:pt idx="2711">
                  <c:v>635.1288156306648</c:v>
                </c:pt>
                <c:pt idx="2712">
                  <c:v>635.00339290207205</c:v>
                </c:pt>
                <c:pt idx="2713">
                  <c:v>634.87786810917817</c:v>
                </c:pt>
                <c:pt idx="2714">
                  <c:v>634.75224129402181</c:v>
                </c:pt>
                <c:pt idx="2715">
                  <c:v>634.62651249868668</c:v>
                </c:pt>
                <c:pt idx="2716">
                  <c:v>634.50068176529612</c:v>
                </c:pt>
                <c:pt idx="2717">
                  <c:v>634.37474913599249</c:v>
                </c:pt>
                <c:pt idx="2718">
                  <c:v>634.24871465295632</c:v>
                </c:pt>
                <c:pt idx="2719">
                  <c:v>634.12257835839262</c:v>
                </c:pt>
                <c:pt idx="2720">
                  <c:v>633.99634029459605</c:v>
                </c:pt>
                <c:pt idx="2721">
                  <c:v>633.87000050384552</c:v>
                </c:pt>
                <c:pt idx="2722">
                  <c:v>633.74355902844025</c:v>
                </c:pt>
                <c:pt idx="2723">
                  <c:v>633.61701591077792</c:v>
                </c:pt>
                <c:pt idx="2724">
                  <c:v>633.49037119322043</c:v>
                </c:pt>
                <c:pt idx="2725">
                  <c:v>633.36362491821114</c:v>
                </c:pt>
                <c:pt idx="2726">
                  <c:v>633.23677712820177</c:v>
                </c:pt>
                <c:pt idx="2727">
                  <c:v>633.10982786568104</c:v>
                </c:pt>
                <c:pt idx="2728">
                  <c:v>632.98277717321787</c:v>
                </c:pt>
                <c:pt idx="2729">
                  <c:v>632.85562509333693</c:v>
                </c:pt>
                <c:pt idx="2730">
                  <c:v>632.72837166865247</c:v>
                </c:pt>
                <c:pt idx="2731">
                  <c:v>632.60101694178593</c:v>
                </c:pt>
                <c:pt idx="2732">
                  <c:v>632.47356095544149</c:v>
                </c:pt>
                <c:pt idx="2733">
                  <c:v>632.34600375229695</c:v>
                </c:pt>
                <c:pt idx="2734">
                  <c:v>632.21834537508403</c:v>
                </c:pt>
                <c:pt idx="2735">
                  <c:v>632.09058586657397</c:v>
                </c:pt>
                <c:pt idx="2736">
                  <c:v>631.96272526958512</c:v>
                </c:pt>
                <c:pt idx="2737">
                  <c:v>631.83476362696513</c:v>
                </c:pt>
                <c:pt idx="2738">
                  <c:v>631.70670098156279</c:v>
                </c:pt>
                <c:pt idx="2739">
                  <c:v>631.57853737629875</c:v>
                </c:pt>
                <c:pt idx="2740">
                  <c:v>631.45027285413164</c:v>
                </c:pt>
                <c:pt idx="2741">
                  <c:v>631.32190745802211</c:v>
                </c:pt>
                <c:pt idx="2742">
                  <c:v>631.19344123097733</c:v>
                </c:pt>
                <c:pt idx="2743">
                  <c:v>631.06487421605129</c:v>
                </c:pt>
                <c:pt idx="2744">
                  <c:v>630.9362064563295</c:v>
                </c:pt>
                <c:pt idx="2745">
                  <c:v>630.80743799491017</c:v>
                </c:pt>
                <c:pt idx="2746">
                  <c:v>630.67856887493099</c:v>
                </c:pt>
                <c:pt idx="2747">
                  <c:v>630.54959913961682</c:v>
                </c:pt>
                <c:pt idx="2748">
                  <c:v>630.42052883213944</c:v>
                </c:pt>
                <c:pt idx="2749">
                  <c:v>630.29135799578512</c:v>
                </c:pt>
                <c:pt idx="2750">
                  <c:v>630.16208667381034</c:v>
                </c:pt>
                <c:pt idx="2751">
                  <c:v>630.0327149095416</c:v>
                </c:pt>
                <c:pt idx="2752">
                  <c:v>629.90324274633531</c:v>
                </c:pt>
                <c:pt idx="2753">
                  <c:v>629.77367022757664</c:v>
                </c:pt>
                <c:pt idx="2754">
                  <c:v>629.64399739671194</c:v>
                </c:pt>
                <c:pt idx="2755">
                  <c:v>629.51422429715171</c:v>
                </c:pt>
                <c:pt idx="2756">
                  <c:v>629.384350972417</c:v>
                </c:pt>
                <c:pt idx="2757">
                  <c:v>629.25437746600846</c:v>
                </c:pt>
                <c:pt idx="2758">
                  <c:v>629.12430382149842</c:v>
                </c:pt>
                <c:pt idx="2759">
                  <c:v>628.99413008245938</c:v>
                </c:pt>
                <c:pt idx="2760">
                  <c:v>628.86385629254301</c:v>
                </c:pt>
                <c:pt idx="2761">
                  <c:v>628.73348249538128</c:v>
                </c:pt>
                <c:pt idx="2762">
                  <c:v>628.60300873469043</c:v>
                </c:pt>
                <c:pt idx="2763">
                  <c:v>628.47243505417748</c:v>
                </c:pt>
                <c:pt idx="2764">
                  <c:v>628.34176149759651</c:v>
                </c:pt>
                <c:pt idx="2765">
                  <c:v>628.21098810878777</c:v>
                </c:pt>
                <c:pt idx="2766">
                  <c:v>628.08011493152424</c:v>
                </c:pt>
                <c:pt idx="2767">
                  <c:v>627.94914200970788</c:v>
                </c:pt>
                <c:pt idx="2768">
                  <c:v>627.81806938719785</c:v>
                </c:pt>
                <c:pt idx="2769">
                  <c:v>627.68689710795161</c:v>
                </c:pt>
                <c:pt idx="2770">
                  <c:v>627.55562521593345</c:v>
                </c:pt>
                <c:pt idx="2771">
                  <c:v>627.4242537551296</c:v>
                </c:pt>
                <c:pt idx="2772">
                  <c:v>627.29278276955051</c:v>
                </c:pt>
                <c:pt idx="2773">
                  <c:v>627.16121230329657</c:v>
                </c:pt>
                <c:pt idx="2774">
                  <c:v>627.02954240045506</c:v>
                </c:pt>
                <c:pt idx="2775">
                  <c:v>626.89777310514853</c:v>
                </c:pt>
                <c:pt idx="2776">
                  <c:v>626.76590446155672</c:v>
                </c:pt>
                <c:pt idx="2777">
                  <c:v>626.63393651386855</c:v>
                </c:pt>
                <c:pt idx="2778">
                  <c:v>626.5018693063281</c:v>
                </c:pt>
                <c:pt idx="2779">
                  <c:v>626.36970288318741</c:v>
                </c:pt>
                <c:pt idx="2780">
                  <c:v>626.23743728873865</c:v>
                </c:pt>
                <c:pt idx="2781">
                  <c:v>626.10507256735082</c:v>
                </c:pt>
                <c:pt idx="2782">
                  <c:v>625.97260876337293</c:v>
                </c:pt>
                <c:pt idx="2783">
                  <c:v>625.84004592120505</c:v>
                </c:pt>
                <c:pt idx="2784">
                  <c:v>625.70738408526915</c:v>
                </c:pt>
                <c:pt idx="2785">
                  <c:v>625.57462330006524</c:v>
                </c:pt>
                <c:pt idx="2786">
                  <c:v>625.4417636100585</c:v>
                </c:pt>
                <c:pt idx="2787">
                  <c:v>625.30880505981975</c:v>
                </c:pt>
                <c:pt idx="2788">
                  <c:v>625.17574769388898</c:v>
                </c:pt>
                <c:pt idx="2789">
                  <c:v>625.04259155688669</c:v>
                </c:pt>
                <c:pt idx="2790">
                  <c:v>624.90933669343735</c:v>
                </c:pt>
                <c:pt idx="2791">
                  <c:v>624.77598314824593</c:v>
                </c:pt>
                <c:pt idx="2792">
                  <c:v>624.64253096595667</c:v>
                </c:pt>
                <c:pt idx="2793">
                  <c:v>624.508980191364</c:v>
                </c:pt>
                <c:pt idx="2794">
                  <c:v>624.37533086918904</c:v>
                </c:pt>
                <c:pt idx="2795">
                  <c:v>624.24158304426044</c:v>
                </c:pt>
                <c:pt idx="2796">
                  <c:v>624.10773676141775</c:v>
                </c:pt>
                <c:pt idx="2797">
                  <c:v>623.97379206553433</c:v>
                </c:pt>
                <c:pt idx="2798">
                  <c:v>623.83974900148985</c:v>
                </c:pt>
                <c:pt idx="2799">
                  <c:v>623.70560761425634</c:v>
                </c:pt>
                <c:pt idx="2800">
                  <c:v>623.5713679487568</c:v>
                </c:pt>
                <c:pt idx="2801">
                  <c:v>623.43703005001669</c:v>
                </c:pt>
                <c:pt idx="2802">
                  <c:v>623.30259396310214</c:v>
                </c:pt>
                <c:pt idx="2803">
                  <c:v>623.1680597330452</c:v>
                </c:pt>
                <c:pt idx="2804">
                  <c:v>623.03342740495589</c:v>
                </c:pt>
                <c:pt idx="2805">
                  <c:v>622.89869702400927</c:v>
                </c:pt>
                <c:pt idx="2806">
                  <c:v>622.76386863533469</c:v>
                </c:pt>
                <c:pt idx="2807">
                  <c:v>622.62894228414643</c:v>
                </c:pt>
                <c:pt idx="2808">
                  <c:v>622.49391801568584</c:v>
                </c:pt>
                <c:pt idx="2809">
                  <c:v>622.35879587518696</c:v>
                </c:pt>
                <c:pt idx="2810">
                  <c:v>622.22357590801414</c:v>
                </c:pt>
                <c:pt idx="2811">
                  <c:v>622.08825815945181</c:v>
                </c:pt>
                <c:pt idx="2812">
                  <c:v>621.95284267487216</c:v>
                </c:pt>
                <c:pt idx="2813">
                  <c:v>621.81732949971615</c:v>
                </c:pt>
                <c:pt idx="2814">
                  <c:v>621.68171867940146</c:v>
                </c:pt>
                <c:pt idx="2815">
                  <c:v>621.5460102593737</c:v>
                </c:pt>
                <c:pt idx="2816">
                  <c:v>621.41020428518596</c:v>
                </c:pt>
                <c:pt idx="2817">
                  <c:v>621.27430080233432</c:v>
                </c:pt>
                <c:pt idx="2818">
                  <c:v>621.13829985637119</c:v>
                </c:pt>
                <c:pt idx="2819">
                  <c:v>621.00220149294626</c:v>
                </c:pt>
                <c:pt idx="2820">
                  <c:v>620.86600575765863</c:v>
                </c:pt>
                <c:pt idx="2821">
                  <c:v>620.72971269617017</c:v>
                </c:pt>
                <c:pt idx="2822">
                  <c:v>620.5933223542005</c:v>
                </c:pt>
                <c:pt idx="2823">
                  <c:v>620.4568347774906</c:v>
                </c:pt>
                <c:pt idx="2824">
                  <c:v>620.32025001177203</c:v>
                </c:pt>
                <c:pt idx="2825">
                  <c:v>620.18356810286457</c:v>
                </c:pt>
                <c:pt idx="2826">
                  <c:v>620.04678909659651</c:v>
                </c:pt>
                <c:pt idx="2827">
                  <c:v>619.90991303885414</c:v>
                </c:pt>
                <c:pt idx="2828">
                  <c:v>619.77293997552044</c:v>
                </c:pt>
                <c:pt idx="2829">
                  <c:v>619.63586995249113</c:v>
                </c:pt>
                <c:pt idx="2830">
                  <c:v>619.4987030157663</c:v>
                </c:pt>
                <c:pt idx="2831">
                  <c:v>619.36143921134646</c:v>
                </c:pt>
                <c:pt idx="2832">
                  <c:v>619.22407858524195</c:v>
                </c:pt>
                <c:pt idx="2833">
                  <c:v>619.08662118351128</c:v>
                </c:pt>
                <c:pt idx="2834">
                  <c:v>618.94906705227129</c:v>
                </c:pt>
                <c:pt idx="2835">
                  <c:v>618.81141623763961</c:v>
                </c:pt>
                <c:pt idx="2836">
                  <c:v>618.67366878577081</c:v>
                </c:pt>
                <c:pt idx="2837">
                  <c:v>618.53582474288646</c:v>
                </c:pt>
                <c:pt idx="2838">
                  <c:v>618.3978841551675</c:v>
                </c:pt>
                <c:pt idx="2839">
                  <c:v>618.25984706890677</c:v>
                </c:pt>
                <c:pt idx="2840">
                  <c:v>618.12171353036842</c:v>
                </c:pt>
                <c:pt idx="2841">
                  <c:v>617.98348358590181</c:v>
                </c:pt>
                <c:pt idx="2842">
                  <c:v>617.84515728183862</c:v>
                </c:pt>
                <c:pt idx="2843">
                  <c:v>617.70673466460107</c:v>
                </c:pt>
                <c:pt idx="2844">
                  <c:v>617.56821578056838</c:v>
                </c:pt>
                <c:pt idx="2845">
                  <c:v>617.42960067624847</c:v>
                </c:pt>
                <c:pt idx="2846">
                  <c:v>617.29088939808742</c:v>
                </c:pt>
                <c:pt idx="2847">
                  <c:v>617.15208199259359</c:v>
                </c:pt>
                <c:pt idx="2848">
                  <c:v>617.01317850636553</c:v>
                </c:pt>
                <c:pt idx="2849">
                  <c:v>616.87417898595425</c:v>
                </c:pt>
                <c:pt idx="2850">
                  <c:v>616.73508347799236</c:v>
                </c:pt>
                <c:pt idx="2851">
                  <c:v>616.59589202911252</c:v>
                </c:pt>
                <c:pt idx="2852">
                  <c:v>616.45660468601056</c:v>
                </c:pt>
                <c:pt idx="2853">
                  <c:v>616.31722149541542</c:v>
                </c:pt>
                <c:pt idx="2854">
                  <c:v>616.17774250405068</c:v>
                </c:pt>
                <c:pt idx="2855">
                  <c:v>616.03816775870837</c:v>
                </c:pt>
                <c:pt idx="2856">
                  <c:v>615.89849730618857</c:v>
                </c:pt>
                <c:pt idx="2857">
                  <c:v>615.75873119336234</c:v>
                </c:pt>
                <c:pt idx="2858">
                  <c:v>615.61886946708876</c:v>
                </c:pt>
                <c:pt idx="2859">
                  <c:v>615.47891217426354</c:v>
                </c:pt>
                <c:pt idx="2860">
                  <c:v>615.33885936184083</c:v>
                </c:pt>
                <c:pt idx="2861">
                  <c:v>615.19871107682081</c:v>
                </c:pt>
                <c:pt idx="2862">
                  <c:v>615.05846736618457</c:v>
                </c:pt>
                <c:pt idx="2863">
                  <c:v>614.91812827695537</c:v>
                </c:pt>
                <c:pt idx="2864">
                  <c:v>614.7776938562364</c:v>
                </c:pt>
                <c:pt idx="2865">
                  <c:v>614.63716415114106</c:v>
                </c:pt>
                <c:pt idx="2866">
                  <c:v>614.49653920875971</c:v>
                </c:pt>
                <c:pt idx="2867">
                  <c:v>614.3558190763099</c:v>
                </c:pt>
                <c:pt idx="2868">
                  <c:v>614.21500380095301</c:v>
                </c:pt>
                <c:pt idx="2869">
                  <c:v>614.07409342992673</c:v>
                </c:pt>
                <c:pt idx="2870">
                  <c:v>613.93308801053024</c:v>
                </c:pt>
                <c:pt idx="2871">
                  <c:v>613.79198759003327</c:v>
                </c:pt>
                <c:pt idx="2872">
                  <c:v>613.65079221573671</c:v>
                </c:pt>
                <c:pt idx="2873">
                  <c:v>613.50950193504889</c:v>
                </c:pt>
                <c:pt idx="2874">
                  <c:v>613.3681167953514</c:v>
                </c:pt>
                <c:pt idx="2875">
                  <c:v>613.22663684406734</c:v>
                </c:pt>
                <c:pt idx="2876">
                  <c:v>613.08506212866189</c:v>
                </c:pt>
                <c:pt idx="2877">
                  <c:v>612.94339269663874</c:v>
                </c:pt>
                <c:pt idx="2878">
                  <c:v>612.80162859546249</c:v>
                </c:pt>
                <c:pt idx="2879">
                  <c:v>612.65976987274996</c:v>
                </c:pt>
                <c:pt idx="2880">
                  <c:v>612.51781657607751</c:v>
                </c:pt>
                <c:pt idx="2881">
                  <c:v>612.37576875302636</c:v>
                </c:pt>
                <c:pt idx="2882">
                  <c:v>612.23362645126815</c:v>
                </c:pt>
                <c:pt idx="2883">
                  <c:v>612.09138971851235</c:v>
                </c:pt>
                <c:pt idx="2884">
                  <c:v>611.94905860243864</c:v>
                </c:pt>
                <c:pt idx="2885">
                  <c:v>611.80663315081745</c:v>
                </c:pt>
                <c:pt idx="2886">
                  <c:v>611.6641134113745</c:v>
                </c:pt>
                <c:pt idx="2887">
                  <c:v>611.5214994319881</c:v>
                </c:pt>
                <c:pt idx="2888">
                  <c:v>611.37879126047301</c:v>
                </c:pt>
                <c:pt idx="2889">
                  <c:v>611.23598894471536</c:v>
                </c:pt>
                <c:pt idx="2890">
                  <c:v>611.09309253258823</c:v>
                </c:pt>
                <c:pt idx="2891">
                  <c:v>610.95010207206815</c:v>
                </c:pt>
                <c:pt idx="2892">
                  <c:v>610.8070176111155</c:v>
                </c:pt>
                <c:pt idx="2893">
                  <c:v>610.66383919769635</c:v>
                </c:pt>
                <c:pt idx="2894">
                  <c:v>610.5205668798925</c:v>
                </c:pt>
                <c:pt idx="2895">
                  <c:v>610.37720070573971</c:v>
                </c:pt>
                <c:pt idx="2896">
                  <c:v>610.23374072335787</c:v>
                </c:pt>
                <c:pt idx="2897">
                  <c:v>610.09018698086629</c:v>
                </c:pt>
                <c:pt idx="2898">
                  <c:v>609.94653952642068</c:v>
                </c:pt>
                <c:pt idx="2899">
                  <c:v>609.80279840822755</c:v>
                </c:pt>
                <c:pt idx="2900">
                  <c:v>609.65896367447613</c:v>
                </c:pt>
                <c:pt idx="2901">
                  <c:v>609.51503537347025</c:v>
                </c:pt>
                <c:pt idx="2902">
                  <c:v>609.37101355346704</c:v>
                </c:pt>
                <c:pt idx="2903">
                  <c:v>609.22689826280327</c:v>
                </c:pt>
                <c:pt idx="2904">
                  <c:v>609.08268954979974</c:v>
                </c:pt>
                <c:pt idx="2905">
                  <c:v>608.93838746289168</c:v>
                </c:pt>
                <c:pt idx="2906">
                  <c:v>608.79399205043012</c:v>
                </c:pt>
                <c:pt idx="2907">
                  <c:v>608.64950336091465</c:v>
                </c:pt>
                <c:pt idx="2908">
                  <c:v>608.50492144280554</c:v>
                </c:pt>
                <c:pt idx="2909">
                  <c:v>608.36024634459943</c:v>
                </c:pt>
                <c:pt idx="2910">
                  <c:v>608.21547811483561</c:v>
                </c:pt>
                <c:pt idx="2911">
                  <c:v>608.07061680210313</c:v>
                </c:pt>
                <c:pt idx="2912">
                  <c:v>607.92566245500109</c:v>
                </c:pt>
                <c:pt idx="2913">
                  <c:v>607.78061512214515</c:v>
                </c:pt>
                <c:pt idx="2914">
                  <c:v>607.63547485224387</c:v>
                </c:pt>
                <c:pt idx="2915">
                  <c:v>607.49024169396796</c:v>
                </c:pt>
                <c:pt idx="2916">
                  <c:v>607.34491569603551</c:v>
                </c:pt>
                <c:pt idx="2917">
                  <c:v>607.19949690724127</c:v>
                </c:pt>
                <c:pt idx="2918">
                  <c:v>607.05398537634142</c:v>
                </c:pt>
                <c:pt idx="2919">
                  <c:v>606.90838115220265</c:v>
                </c:pt>
                <c:pt idx="2920">
                  <c:v>606.76268428362062</c:v>
                </c:pt>
                <c:pt idx="2921">
                  <c:v>606.61689481954943</c:v>
                </c:pt>
                <c:pt idx="2922">
                  <c:v>606.47101280885477</c:v>
                </c:pt>
                <c:pt idx="2923">
                  <c:v>606.3250383005261</c:v>
                </c:pt>
                <c:pt idx="2924">
                  <c:v>606.17897134351426</c:v>
                </c:pt>
                <c:pt idx="2925">
                  <c:v>606.03281198682998</c:v>
                </c:pt>
                <c:pt idx="2926">
                  <c:v>605.88656027955642</c:v>
                </c:pt>
                <c:pt idx="2927">
                  <c:v>605.74021627073716</c:v>
                </c:pt>
                <c:pt idx="2928">
                  <c:v>605.59378000945674</c:v>
                </c:pt>
                <c:pt idx="2929">
                  <c:v>605.447251544908</c:v>
                </c:pt>
                <c:pt idx="2930">
                  <c:v>605.3006309262222</c:v>
                </c:pt>
                <c:pt idx="2931">
                  <c:v>605.15391820259231</c:v>
                </c:pt>
                <c:pt idx="2932">
                  <c:v>605.00711342327884</c:v>
                </c:pt>
                <c:pt idx="2933">
                  <c:v>604.86021663752126</c:v>
                </c:pt>
                <c:pt idx="2934">
                  <c:v>604.7132278946101</c:v>
                </c:pt>
                <c:pt idx="2935">
                  <c:v>604.56614724387919</c:v>
                </c:pt>
                <c:pt idx="2936">
                  <c:v>604.41897473469817</c:v>
                </c:pt>
                <c:pt idx="2937">
                  <c:v>604.27171041642714</c:v>
                </c:pt>
                <c:pt idx="2938">
                  <c:v>604.12435433851169</c:v>
                </c:pt>
                <c:pt idx="2939">
                  <c:v>603.97690655037309</c:v>
                </c:pt>
                <c:pt idx="2940">
                  <c:v>603.82936710150022</c:v>
                </c:pt>
                <c:pt idx="2941">
                  <c:v>603.68173604140179</c:v>
                </c:pt>
                <c:pt idx="2942">
                  <c:v>603.53401341965855</c:v>
                </c:pt>
                <c:pt idx="2943">
                  <c:v>603.38619928578839</c:v>
                </c:pt>
                <c:pt idx="2944">
                  <c:v>603.23829368940949</c:v>
                </c:pt>
                <c:pt idx="2945">
                  <c:v>603.09029668016319</c:v>
                </c:pt>
                <c:pt idx="2946">
                  <c:v>602.94220830772292</c:v>
                </c:pt>
                <c:pt idx="2947">
                  <c:v>602.79402862178119</c:v>
                </c:pt>
                <c:pt idx="2948">
                  <c:v>602.64575767206702</c:v>
                </c:pt>
                <c:pt idx="2949">
                  <c:v>602.49739550831032</c:v>
                </c:pt>
                <c:pt idx="2950">
                  <c:v>602.34894218032571</c:v>
                </c:pt>
                <c:pt idx="2951">
                  <c:v>602.20039773794326</c:v>
                </c:pt>
                <c:pt idx="2952">
                  <c:v>602.05176223099522</c:v>
                </c:pt>
                <c:pt idx="2953">
                  <c:v>601.90303570939443</c:v>
                </c:pt>
                <c:pt idx="2954">
                  <c:v>601.75421822299199</c:v>
                </c:pt>
                <c:pt idx="2955">
                  <c:v>601.60530982178318</c:v>
                </c:pt>
                <c:pt idx="2956">
                  <c:v>601.45631055573097</c:v>
                </c:pt>
                <c:pt idx="2957">
                  <c:v>601.30722047484721</c:v>
                </c:pt>
                <c:pt idx="2958">
                  <c:v>601.15803962915777</c:v>
                </c:pt>
                <c:pt idx="2959">
                  <c:v>601.00876806873725</c:v>
                </c:pt>
                <c:pt idx="2960">
                  <c:v>600.85940584365915</c:v>
                </c:pt>
                <c:pt idx="2961">
                  <c:v>600.7099530040756</c:v>
                </c:pt>
                <c:pt idx="2962">
                  <c:v>600.56040960012172</c:v>
                </c:pt>
                <c:pt idx="2963">
                  <c:v>600.41077568200956</c:v>
                </c:pt>
                <c:pt idx="2964">
                  <c:v>600.26105129996597</c:v>
                </c:pt>
                <c:pt idx="2965">
                  <c:v>600.11123650419859</c:v>
                </c:pt>
                <c:pt idx="2966">
                  <c:v>599.96133134502475</c:v>
                </c:pt>
                <c:pt idx="2967">
                  <c:v>599.81133587275781</c:v>
                </c:pt>
                <c:pt idx="2968">
                  <c:v>599.66125013770863</c:v>
                </c:pt>
                <c:pt idx="2969">
                  <c:v>599.51107419027994</c:v>
                </c:pt>
                <c:pt idx="2970">
                  <c:v>599.36080808088536</c:v>
                </c:pt>
                <c:pt idx="2971">
                  <c:v>599.21045185991909</c:v>
                </c:pt>
                <c:pt idx="2972">
                  <c:v>599.06000557786683</c:v>
                </c:pt>
                <c:pt idx="2973">
                  <c:v>598.90946928520918</c:v>
                </c:pt>
                <c:pt idx="2974">
                  <c:v>598.75884303250029</c:v>
                </c:pt>
                <c:pt idx="2975">
                  <c:v>598.60812687027362</c:v>
                </c:pt>
                <c:pt idx="2976">
                  <c:v>598.45732084912015</c:v>
                </c:pt>
                <c:pt idx="2977">
                  <c:v>598.30642501965644</c:v>
                </c:pt>
                <c:pt idx="2978">
                  <c:v>598.15543943252499</c:v>
                </c:pt>
                <c:pt idx="2979">
                  <c:v>598.00436413842431</c:v>
                </c:pt>
                <c:pt idx="2980">
                  <c:v>597.85319918803032</c:v>
                </c:pt>
                <c:pt idx="2981">
                  <c:v>597.70194463209214</c:v>
                </c:pt>
                <c:pt idx="2982">
                  <c:v>597.55060052138117</c:v>
                </c:pt>
                <c:pt idx="2983">
                  <c:v>597.39916690669395</c:v>
                </c:pt>
                <c:pt idx="2984">
                  <c:v>597.24764383885054</c:v>
                </c:pt>
                <c:pt idx="2985">
                  <c:v>597.09603136874046</c:v>
                </c:pt>
                <c:pt idx="2986">
                  <c:v>596.94432954722924</c:v>
                </c:pt>
                <c:pt idx="2987">
                  <c:v>596.79253842522121</c:v>
                </c:pt>
                <c:pt idx="2988">
                  <c:v>596.64065805370592</c:v>
                </c:pt>
                <c:pt idx="2989">
                  <c:v>596.48868848364668</c:v>
                </c:pt>
                <c:pt idx="2990">
                  <c:v>596.3366297660292</c:v>
                </c:pt>
                <c:pt idx="2991">
                  <c:v>596.18448195190854</c:v>
                </c:pt>
                <c:pt idx="2992">
                  <c:v>596.03224509235997</c:v>
                </c:pt>
                <c:pt idx="2993">
                  <c:v>595.87991923849495</c:v>
                </c:pt>
                <c:pt idx="2994">
                  <c:v>595.72750444142946</c:v>
                </c:pt>
                <c:pt idx="2995">
                  <c:v>595.57500075231553</c:v>
                </c:pt>
                <c:pt idx="2996">
                  <c:v>595.42240822235738</c:v>
                </c:pt>
                <c:pt idx="2997">
                  <c:v>595.26972690279285</c:v>
                </c:pt>
                <c:pt idx="2998">
                  <c:v>595.11695684484732</c:v>
                </c:pt>
                <c:pt idx="2999">
                  <c:v>594.96409809978252</c:v>
                </c:pt>
                <c:pt idx="3000">
                  <c:v>594.81115071894078</c:v>
                </c:pt>
                <c:pt idx="3001">
                  <c:v>594.65811475365092</c:v>
                </c:pt>
                <c:pt idx="3002">
                  <c:v>594.50499025529086</c:v>
                </c:pt>
                <c:pt idx="3003">
                  <c:v>594.3517772752715</c:v>
                </c:pt>
                <c:pt idx="3004">
                  <c:v>594.19847586500555</c:v>
                </c:pt>
                <c:pt idx="3005">
                  <c:v>594.04508607595449</c:v>
                </c:pt>
                <c:pt idx="3006">
                  <c:v>593.89160795961129</c:v>
                </c:pt>
                <c:pt idx="3007">
                  <c:v>593.73804156750134</c:v>
                </c:pt>
                <c:pt idx="3008">
                  <c:v>593.58438695115103</c:v>
                </c:pt>
                <c:pt idx="3009">
                  <c:v>593.43064416216441</c:v>
                </c:pt>
                <c:pt idx="3010">
                  <c:v>593.27681325215997</c:v>
                </c:pt>
                <c:pt idx="3011">
                  <c:v>593.12289427274175</c:v>
                </c:pt>
                <c:pt idx="3012">
                  <c:v>592.96888727560543</c:v>
                </c:pt>
                <c:pt idx="3013">
                  <c:v>592.81479231244589</c:v>
                </c:pt>
                <c:pt idx="3014">
                  <c:v>592.66060943498746</c:v>
                </c:pt>
                <c:pt idx="3015">
                  <c:v>591.55197320736568</c:v>
                </c:pt>
                <c:pt idx="3016">
                  <c:v>560.86715155539525</c:v>
                </c:pt>
                <c:pt idx="3017">
                  <c:v>531.56928003991936</c:v>
                </c:pt>
                <c:pt idx="3018">
                  <c:v>503.59566868662677</c:v>
                </c:pt>
                <c:pt idx="3019">
                  <c:v>476.88646110027599</c:v>
                </c:pt>
                <c:pt idx="3020">
                  <c:v>451.38450638727488</c:v>
                </c:pt>
                <c:pt idx="3021">
                  <c:v>427.03523686733905</c:v>
                </c:pt>
                <c:pt idx="3022">
                  <c:v>403.78655131257187</c:v>
                </c:pt>
                <c:pt idx="3023">
                  <c:v>381.58870346412198</c:v>
                </c:pt>
                <c:pt idx="3024">
                  <c:v>360.39419558787347</c:v>
                </c:pt>
                <c:pt idx="3025">
                  <c:v>340.15767684140758</c:v>
                </c:pt>
                <c:pt idx="3026">
                  <c:v>320.83584623476287</c:v>
                </c:pt>
                <c:pt idx="3027">
                  <c:v>302.3873599773591</c:v>
                </c:pt>
                <c:pt idx="3028">
                  <c:v>284.77274301282722</c:v>
                </c:pt>
                <c:pt idx="3029">
                  <c:v>267.95430455245457</c:v>
                </c:pt>
                <c:pt idx="3030">
                  <c:v>251.89605742650812</c:v>
                </c:pt>
                <c:pt idx="3031">
                  <c:v>236.56364108086757</c:v>
                </c:pt>
                <c:pt idx="3032">
                  <c:v>221.92424805420123</c:v>
                </c:pt>
                <c:pt idx="3033">
                  <c:v>207.94655377836438</c:v>
                </c:pt>
                <c:pt idx="3034">
                  <c:v>194.6006495518111</c:v>
                </c:pt>
                <c:pt idx="3035">
                  <c:v>181.85797854259908</c:v>
                </c:pt>
                <c:pt idx="3036">
                  <c:v>169.69127468405159</c:v>
                </c:pt>
                <c:pt idx="3037">
                  <c:v>158.07450433232702</c:v>
                </c:pt>
                <c:pt idx="3038">
                  <c:v>146.98281056105944</c:v>
                </c:pt>
                <c:pt idx="3039">
                  <c:v>136.39245997387488</c:v>
                </c:pt>
                <c:pt idx="3040">
                  <c:v>126.28079192097454</c:v>
                </c:pt>
                <c:pt idx="3041">
                  <c:v>116.62617001112251</c:v>
                </c:pt>
                <c:pt idx="3042">
                  <c:v>107.40793581528585</c:v>
                </c:pt>
                <c:pt idx="3043">
                  <c:v>98.606364662864237</c:v>
                </c:pt>
                <c:pt idx="3044">
                  <c:v>90.202623435924181</c:v>
                </c:pt>
                <c:pt idx="3045">
                  <c:v>82.178730271129311</c:v>
                </c:pt>
                <c:pt idx="3046">
                  <c:v>74.517516083137807</c:v>
                </c:pt>
                <c:pt idx="3047">
                  <c:v>67.202587827137961</c:v>
                </c:pt>
                <c:pt idx="3048">
                  <c:v>60.218293421912243</c:v>
                </c:pt>
                <c:pt idx="3049">
                  <c:v>53.549688258374644</c:v>
                </c:pt>
                <c:pt idx="3050">
                  <c:v>47.182503221918218</c:v>
                </c:pt>
                <c:pt idx="3051">
                  <c:v>41.103114160147889</c:v>
                </c:pt>
                <c:pt idx="3052">
                  <c:v>35.298512730668939</c:v>
                </c:pt>
                <c:pt idx="3053">
                  <c:v>29.756278566550858</c:v>
                </c:pt>
                <c:pt idx="3054">
                  <c:v>24.464552699909412</c:v>
                </c:pt>
                <c:pt idx="3055">
                  <c:v>19.412012186739268</c:v>
                </c:pt>
                <c:pt idx="3056">
                  <c:v>14.587845878701161</c:v>
                </c:pt>
                <c:pt idx="3057">
                  <c:v>9.9817312900210631</c:v>
                </c:pt>
                <c:pt idx="3058">
                  <c:v>5.5838125100029288</c:v>
                </c:pt>
                <c:pt idx="3059">
                  <c:v>1.3846791138929251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872-4203-AD70-8FCC7DB56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86060192"/>
        <c:axId val="-1886059648"/>
      </c:scatterChart>
      <c:valAx>
        <c:axId val="-1886060192"/>
        <c:scaling>
          <c:orientation val="minMax"/>
          <c:max val="1.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layout>
            <c:manualLayout>
              <c:xMode val="edge"/>
              <c:yMode val="edge"/>
              <c:x val="0.47835163918432194"/>
              <c:y val="0.9218840770173609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59648"/>
        <c:crosses val="autoZero"/>
        <c:crossBetween val="midCat"/>
      </c:valAx>
      <c:valAx>
        <c:axId val="-188605964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Fuerza (N)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60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Tiempo'!$B$32:$B$1079</c:f>
              <c:numCache>
                <c:formatCode>General</c:formatCode>
                <c:ptCount val="1048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</c:numCache>
            </c:numRef>
          </c:xVal>
          <c:yVal>
            <c:numRef>
              <c:f>'Comportamiento en el Tiempo'!$E$32:$E$1079</c:f>
              <c:numCache>
                <c:formatCode>General</c:formatCode>
                <c:ptCount val="1048"/>
                <c:pt idx="0">
                  <c:v>14.695949400392212</c:v>
                </c:pt>
                <c:pt idx="1">
                  <c:v>14.695949400392212</c:v>
                </c:pt>
                <c:pt idx="2">
                  <c:v>44.910013125098374</c:v>
                </c:pt>
                <c:pt idx="3">
                  <c:v>65.805138810850451</c:v>
                </c:pt>
                <c:pt idx="4">
                  <c:v>95.27842503090227</c:v>
                </c:pt>
                <c:pt idx="5">
                  <c:v>124.20866048208102</c:v>
                </c:pt>
                <c:pt idx="6">
                  <c:v>153.21916212209277</c:v>
                </c:pt>
                <c:pt idx="7">
                  <c:v>181.02771538428485</c:v>
                </c:pt>
                <c:pt idx="8">
                  <c:v>207.1780451919293</c:v>
                </c:pt>
                <c:pt idx="9">
                  <c:v>231.37146146981706</c:v>
                </c:pt>
                <c:pt idx="10">
                  <c:v>253.49090011657211</c:v>
                </c:pt>
                <c:pt idx="11">
                  <c:v>273.53041405224587</c:v>
                </c:pt>
                <c:pt idx="12">
                  <c:v>291.55708695414972</c:v>
                </c:pt>
                <c:pt idx="13">
                  <c:v>307.68242457753132</c:v>
                </c:pt>
                <c:pt idx="14">
                  <c:v>322.04265407658204</c:v>
                </c:pt>
                <c:pt idx="15">
                  <c:v>334.78522896361886</c:v>
                </c:pt>
                <c:pt idx="16">
                  <c:v>346.05979946384406</c:v>
                </c:pt>
                <c:pt idx="17">
                  <c:v>356.01234774011459</c:v>
                </c:pt>
                <c:pt idx="18">
                  <c:v>364.78154932771105</c:v>
                </c:pt>
                <c:pt idx="19">
                  <c:v>372.49668432003637</c:v>
                </c:pt>
                <c:pt idx="20">
                  <c:v>379.27661308525558</c:v>
                </c:pt>
                <c:pt idx="21">
                  <c:v>385.22946991101674</c:v>
                </c:pt>
                <c:pt idx="22">
                  <c:v>390.45282824625741</c:v>
                </c:pt>
                <c:pt idx="23">
                  <c:v>395.03416362301067</c:v>
                </c:pt>
                <c:pt idx="24">
                  <c:v>399.0514925437667</c:v>
                </c:pt>
                <c:pt idx="25">
                  <c:v>402.57410317072106</c:v>
                </c:pt>
                <c:pt idx="26">
                  <c:v>405.66332057107468</c:v>
                </c:pt>
                <c:pt idx="27">
                  <c:v>408.37326849293379</c:v>
                </c:pt>
                <c:pt idx="28">
                  <c:v>410.75160328043921</c:v>
                </c:pt>
                <c:pt idx="29">
                  <c:v>412.84020513293359</c:v>
                </c:pt>
                <c:pt idx="30">
                  <c:v>414.67581859604854</c:v>
                </c:pt>
                <c:pt idx="31">
                  <c:v>416.29063874597983</c:v>
                </c:pt>
                <c:pt idx="32">
                  <c:v>417.71284260877576</c:v>
                </c:pt>
                <c:pt idx="33">
                  <c:v>418.96706735092602</c:v>
                </c:pt>
                <c:pt idx="34">
                  <c:v>420.07483802266631</c:v>
                </c:pt>
                <c:pt idx="35">
                  <c:v>421.05494834040638</c:v>
                </c:pt>
                <c:pt idx="36">
                  <c:v>421.92379833868006</c:v>
                </c:pt>
                <c:pt idx="37">
                  <c:v>422.69569281438982</c:v>
                </c:pt>
                <c:pt idx="38">
                  <c:v>423.3831044133039</c:v>
                </c:pt>
                <c:pt idx="39">
                  <c:v>423.99690503624294</c:v>
                </c:pt>
                <c:pt idx="40">
                  <c:v>424.54656900306225</c:v>
                </c:pt>
                <c:pt idx="41">
                  <c:v>425.04035114798563</c:v>
                </c:pt>
                <c:pt idx="42">
                  <c:v>425.48544273624123</c:v>
                </c:pt>
                <c:pt idx="43">
                  <c:v>425.88810781842801</c:v>
                </c:pt>
                <c:pt idx="44">
                  <c:v>426.25380236701312</c:v>
                </c:pt>
                <c:pt idx="45">
                  <c:v>426.58727829156828</c:v>
                </c:pt>
                <c:pt idx="46">
                  <c:v>426.89267419446679</c:v>
                </c:pt>
                <c:pt idx="47">
                  <c:v>427.17359451528711</c:v>
                </c:pt>
                <c:pt idx="48">
                  <c:v>427.4331785202138</c:v>
                </c:pt>
                <c:pt idx="49">
                  <c:v>427.67416041737187</c:v>
                </c:pt>
                <c:pt idx="50">
                  <c:v>427.89892172475339</c:v>
                </c:pt>
                <c:pt idx="51">
                  <c:v>428.1095368781277</c:v>
                </c:pt>
                <c:pt idx="52">
                  <c:v>428.30781294528322</c:v>
                </c:pt>
                <c:pt idx="53">
                  <c:v>428.49532420169226</c:v>
                </c:pt>
                <c:pt idx="54">
                  <c:v>428.67344223143505</c:v>
                </c:pt>
                <c:pt idx="55">
                  <c:v>428.84336212824707</c:v>
                </c:pt>
                <c:pt idx="56">
                  <c:v>429.00612530279079</c:v>
                </c:pt>
                <c:pt idx="57">
                  <c:v>429.16263933430309</c:v>
                </c:pt>
                <c:pt idx="58">
                  <c:v>429.31369525003771</c:v>
                </c:pt>
                <c:pt idx="59">
                  <c:v>429.45998256541935</c:v>
                </c:pt>
                <c:pt idx="60">
                  <c:v>429.60210237615206</c:v>
                </c:pt>
                <c:pt idx="61">
                  <c:v>429.74057875532486</c:v>
                </c:pt>
                <c:pt idx="62">
                  <c:v>429.87586867390496</c:v>
                </c:pt>
                <c:pt idx="63">
                  <c:v>430.00837063878299</c:v>
                </c:pt>
                <c:pt idx="64">
                  <c:v>430.13843221256758</c:v>
                </c:pt>
                <c:pt idx="65">
                  <c:v>430.26635656280479</c:v>
                </c:pt>
                <c:pt idx="66">
                  <c:v>430.39240816250071</c:v>
                </c:pt>
                <c:pt idx="67">
                  <c:v>430.51681775788182</c:v>
                </c:pt>
                <c:pt idx="68">
                  <c:v>430.63978669274491</c:v>
                </c:pt>
                <c:pt idx="69">
                  <c:v>430.76149067604922</c:v>
                </c:pt>
                <c:pt idx="70">
                  <c:v>430.882083064607</c:v>
                </c:pt>
                <c:pt idx="71">
                  <c:v>431.00169772232226</c:v>
                </c:pt>
                <c:pt idx="72">
                  <c:v>431.12045151189278</c:v>
                </c:pt>
                <c:pt idx="73">
                  <c:v>431.2384464663441</c:v>
                </c:pt>
                <c:pt idx="74">
                  <c:v>431.35577168164394</c:v>
                </c:pt>
                <c:pt idx="75">
                  <c:v>431.47250496569757</c:v>
                </c:pt>
                <c:pt idx="76">
                  <c:v>431.58871427709812</c:v>
                </c:pt>
                <c:pt idx="77">
                  <c:v>431.704458978297</c:v>
                </c:pt>
                <c:pt idx="78">
                  <c:v>431.81979092950235</c:v>
                </c:pt>
                <c:pt idx="79">
                  <c:v>431.93475544101932</c:v>
                </c:pt>
                <c:pt idx="80">
                  <c:v>432.04939210583797</c:v>
                </c:pt>
                <c:pt idx="81">
                  <c:v>432.16373552425955</c:v>
                </c:pt>
                <c:pt idx="82">
                  <c:v>432.27781593697188</c:v>
                </c:pt>
                <c:pt idx="83">
                  <c:v>432.39165977683933</c:v>
                </c:pt>
                <c:pt idx="84">
                  <c:v>432.50529015094293</c:v>
                </c:pt>
                <c:pt idx="85">
                  <c:v>432.61872726103502</c:v>
                </c:pt>
                <c:pt idx="86">
                  <c:v>432.73198877010515</c:v>
                </c:pt>
                <c:pt idx="87">
                  <c:v>432.84509012315402</c:v>
                </c:pt>
                <c:pt idx="88">
                  <c:v>432.95804482658463</c:v>
                </c:pt>
                <c:pt idx="89">
                  <c:v>433.07086469272588</c:v>
                </c:pt>
                <c:pt idx="90">
                  <c:v>433.18356005263894</c:v>
                </c:pt>
                <c:pt idx="91">
                  <c:v>433.29613994261138</c:v>
                </c:pt>
                <c:pt idx="92">
                  <c:v>433.40861226685456</c:v>
                </c:pt>
                <c:pt idx="93">
                  <c:v>433.52098393963149</c:v>
                </c:pt>
                <c:pt idx="94">
                  <c:v>433.63326100930738</c:v>
                </c:pt>
                <c:pt idx="95">
                  <c:v>433.74544876686696</c:v>
                </c:pt>
                <c:pt idx="96">
                  <c:v>433.85755184105102</c:v>
                </c:pt>
                <c:pt idx="97">
                  <c:v>433.96957428048023</c:v>
                </c:pt>
                <c:pt idx="98">
                  <c:v>434.08151962711673</c:v>
                </c:pt>
                <c:pt idx="99">
                  <c:v>434.19339097886399</c:v>
                </c:pt>
                <c:pt idx="100">
                  <c:v>434.30519104517282</c:v>
                </c:pt>
                <c:pt idx="101">
                  <c:v>434.41692219517734</c:v>
                </c:pt>
                <c:pt idx="102">
                  <c:v>434.52858650086563</c:v>
                </c:pt>
                <c:pt idx="103">
                  <c:v>434.64018577311452</c:v>
                </c:pt>
                <c:pt idx="104">
                  <c:v>434.75172159501602</c:v>
                </c:pt>
                <c:pt idx="105">
                  <c:v>434.86319534929265</c:v>
                </c:pt>
                <c:pt idx="106">
                  <c:v>434.97460824393357</c:v>
                </c:pt>
                <c:pt idx="107">
                  <c:v>435.08596133356514</c:v>
                </c:pt>
                <c:pt idx="108">
                  <c:v>435.1972555382327</c:v>
                </c:pt>
                <c:pt idx="109">
                  <c:v>435.30849166048563</c:v>
                </c:pt>
                <c:pt idx="110">
                  <c:v>435.41967039976191</c:v>
                </c:pt>
                <c:pt idx="111">
                  <c:v>435.53079236484342</c:v>
                </c:pt>
                <c:pt idx="112">
                  <c:v>435.64185808544107</c:v>
                </c:pt>
                <c:pt idx="113">
                  <c:v>435.75286802180364</c:v>
                </c:pt>
                <c:pt idx="114">
                  <c:v>435.86382257326426</c:v>
                </c:pt>
                <c:pt idx="115">
                  <c:v>435.97472208569161</c:v>
                </c:pt>
                <c:pt idx="116">
                  <c:v>436.0855668582484</c:v>
                </c:pt>
                <c:pt idx="117">
                  <c:v>436.19635714895463</c:v>
                </c:pt>
                <c:pt idx="118">
                  <c:v>436.30709317967558</c:v>
                </c:pt>
                <c:pt idx="119">
                  <c:v>436.41777514108861</c:v>
                </c:pt>
                <c:pt idx="120">
                  <c:v>436.52840319572215</c:v>
                </c:pt>
                <c:pt idx="121">
                  <c:v>436.63897748197951</c:v>
                </c:pt>
                <c:pt idx="122">
                  <c:v>436.74949811695603</c:v>
                </c:pt>
                <c:pt idx="123">
                  <c:v>436.85996519886658</c:v>
                </c:pt>
                <c:pt idx="124">
                  <c:v>436.97037880964444</c:v>
                </c:pt>
                <c:pt idx="125">
                  <c:v>437.08073901670662</c:v>
                </c:pt>
                <c:pt idx="126">
                  <c:v>437.19104587477068</c:v>
                </c:pt>
                <c:pt idx="127">
                  <c:v>437.30129942762284</c:v>
                </c:pt>
                <c:pt idx="128">
                  <c:v>437.41149970901085</c:v>
                </c:pt>
                <c:pt idx="129">
                  <c:v>437.52164674414996</c:v>
                </c:pt>
                <c:pt idx="130">
                  <c:v>437.63174055113501</c:v>
                </c:pt>
                <c:pt idx="131">
                  <c:v>437.74178114077682</c:v>
                </c:pt>
                <c:pt idx="132">
                  <c:v>437.85176851879561</c:v>
                </c:pt>
                <c:pt idx="133">
                  <c:v>437.96170268508251</c:v>
                </c:pt>
                <c:pt idx="134">
                  <c:v>438.07158363566509</c:v>
                </c:pt>
                <c:pt idx="135">
                  <c:v>438.18141136217372</c:v>
                </c:pt>
                <c:pt idx="136">
                  <c:v>438.29118585314995</c:v>
                </c:pt>
                <c:pt idx="137">
                  <c:v>438.40090709385146</c:v>
                </c:pt>
                <c:pt idx="138">
                  <c:v>438.51057506701079</c:v>
                </c:pt>
                <c:pt idx="139">
                  <c:v>438.62018975282695</c:v>
                </c:pt>
                <c:pt idx="140">
                  <c:v>438.72975112972546</c:v>
                </c:pt>
                <c:pt idx="141">
                  <c:v>438.83925917396857</c:v>
                </c:pt>
                <c:pt idx="142">
                  <c:v>438.94871386049124</c:v>
                </c:pt>
                <c:pt idx="143">
                  <c:v>439.05811516285928</c:v>
                </c:pt>
                <c:pt idx="144">
                  <c:v>439.16746305318941</c:v>
                </c:pt>
                <c:pt idx="145">
                  <c:v>439.27675750265684</c:v>
                </c:pt>
                <c:pt idx="146">
                  <c:v>439.38599848152847</c:v>
                </c:pt>
                <c:pt idx="147">
                  <c:v>439.49518595909007</c:v>
                </c:pt>
                <c:pt idx="148">
                  <c:v>439.60431990411672</c:v>
                </c:pt>
                <c:pt idx="149">
                  <c:v>439.71340028448918</c:v>
                </c:pt>
                <c:pt idx="150">
                  <c:v>439.82242706774042</c:v>
                </c:pt>
                <c:pt idx="151">
                  <c:v>439.93140022078745</c:v>
                </c:pt>
                <c:pt idx="152">
                  <c:v>440.04031971023522</c:v>
                </c:pt>
                <c:pt idx="153">
                  <c:v>440.14918550205351</c:v>
                </c:pt>
                <c:pt idx="154">
                  <c:v>440.2579975622163</c:v>
                </c:pt>
                <c:pt idx="155">
                  <c:v>440.36675585627523</c:v>
                </c:pt>
                <c:pt idx="156">
                  <c:v>440.47546034943565</c:v>
                </c:pt>
                <c:pt idx="157">
                  <c:v>440.58411100662175</c:v>
                </c:pt>
                <c:pt idx="158">
                  <c:v>440.69270779300064</c:v>
                </c:pt>
                <c:pt idx="159">
                  <c:v>440.80125067299258</c:v>
                </c:pt>
                <c:pt idx="160">
                  <c:v>440.90973961125837</c:v>
                </c:pt>
                <c:pt idx="161">
                  <c:v>441.01817457227691</c:v>
                </c:pt>
                <c:pt idx="162">
                  <c:v>441.12655552023841</c:v>
                </c:pt>
                <c:pt idx="163">
                  <c:v>441.23488241947302</c:v>
                </c:pt>
                <c:pt idx="164">
                  <c:v>441.34315523414318</c:v>
                </c:pt>
                <c:pt idx="165">
                  <c:v>441.45137392808698</c:v>
                </c:pt>
                <c:pt idx="166">
                  <c:v>441.55953846553354</c:v>
                </c:pt>
                <c:pt idx="167">
                  <c:v>441.66764881042343</c:v>
                </c:pt>
                <c:pt idx="168">
                  <c:v>441.77570492669383</c:v>
                </c:pt>
                <c:pt idx="169">
                  <c:v>441.88370677818762</c:v>
                </c:pt>
                <c:pt idx="170">
                  <c:v>441.9916543286684</c:v>
                </c:pt>
                <c:pt idx="171">
                  <c:v>442.09954754211719</c:v>
                </c:pt>
                <c:pt idx="172">
                  <c:v>442.20738638227215</c:v>
                </c:pt>
                <c:pt idx="173">
                  <c:v>442.31517081295129</c:v>
                </c:pt>
                <c:pt idx="174">
                  <c:v>442.42290079794759</c:v>
                </c:pt>
                <c:pt idx="175">
                  <c:v>442.53057630107736</c:v>
                </c:pt>
                <c:pt idx="176">
                  <c:v>442.63819728608502</c:v>
                </c:pt>
                <c:pt idx="177">
                  <c:v>442.74576371670139</c:v>
                </c:pt>
                <c:pt idx="178">
                  <c:v>442.85327555678606</c:v>
                </c:pt>
                <c:pt idx="179">
                  <c:v>442.96073277016535</c:v>
                </c:pt>
                <c:pt idx="180">
                  <c:v>443.06813532049858</c:v>
                </c:pt>
                <c:pt idx="181">
                  <c:v>443.17548317167876</c:v>
                </c:pt>
                <c:pt idx="182">
                  <c:v>443.2827762874212</c:v>
                </c:pt>
                <c:pt idx="183">
                  <c:v>443.39001463152596</c:v>
                </c:pt>
                <c:pt idx="184">
                  <c:v>443.49719816790935</c:v>
                </c:pt>
                <c:pt idx="185">
                  <c:v>443.6043268603978</c:v>
                </c:pt>
                <c:pt idx="186">
                  <c:v>443.71140067269874</c:v>
                </c:pt>
                <c:pt idx="187">
                  <c:v>443.81841956888218</c:v>
                </c:pt>
                <c:pt idx="188">
                  <c:v>443.92538351267166</c:v>
                </c:pt>
                <c:pt idx="189">
                  <c:v>444.03229246792023</c:v>
                </c:pt>
                <c:pt idx="190">
                  <c:v>444.139146398587</c:v>
                </c:pt>
                <c:pt idx="191">
                  <c:v>444.24594526858101</c:v>
                </c:pt>
                <c:pt idx="192">
                  <c:v>444.35268904181567</c:v>
                </c:pt>
                <c:pt idx="193">
                  <c:v>444.45937768230033</c:v>
                </c:pt>
                <c:pt idx="194">
                  <c:v>444.56601115384791</c:v>
                </c:pt>
                <c:pt idx="195">
                  <c:v>444.67258942056708</c:v>
                </c:pt>
                <c:pt idx="196">
                  <c:v>444.77911244635391</c:v>
                </c:pt>
                <c:pt idx="197">
                  <c:v>444.88558019520246</c:v>
                </c:pt>
                <c:pt idx="198">
                  <c:v>444.99199263132499</c:v>
                </c:pt>
                <c:pt idx="199">
                  <c:v>445.09834971847499</c:v>
                </c:pt>
                <c:pt idx="200">
                  <c:v>445.20465142093957</c:v>
                </c:pt>
                <c:pt idx="201">
                  <c:v>445.31089770271592</c:v>
                </c:pt>
                <c:pt idx="202">
                  <c:v>445.41708852783762</c:v>
                </c:pt>
                <c:pt idx="203">
                  <c:v>445.5232238605476</c:v>
                </c:pt>
                <c:pt idx="204">
                  <c:v>445.62930366480913</c:v>
                </c:pt>
                <c:pt idx="205">
                  <c:v>445.73532790489816</c:v>
                </c:pt>
                <c:pt idx="206">
                  <c:v>445.84129654489595</c:v>
                </c:pt>
                <c:pt idx="207">
                  <c:v>445.94720954904005</c:v>
                </c:pt>
                <c:pt idx="208">
                  <c:v>446.05306688156134</c:v>
                </c:pt>
                <c:pt idx="209">
                  <c:v>446.15886850650384</c:v>
                </c:pt>
                <c:pt idx="210">
                  <c:v>446.26461438825527</c:v>
                </c:pt>
                <c:pt idx="211">
                  <c:v>446.37030449103469</c:v>
                </c:pt>
                <c:pt idx="212">
                  <c:v>446.47593877910327</c:v>
                </c:pt>
                <c:pt idx="213">
                  <c:v>446.58151721675597</c:v>
                </c:pt>
                <c:pt idx="214">
                  <c:v>446.68703976827237</c:v>
                </c:pt>
                <c:pt idx="215">
                  <c:v>446.79250639805184</c:v>
                </c:pt>
                <c:pt idx="216">
                  <c:v>446.89791707037068</c:v>
                </c:pt>
                <c:pt idx="217">
                  <c:v>447.0032717496706</c:v>
                </c:pt>
                <c:pt idx="218">
                  <c:v>447.10857040035256</c:v>
                </c:pt>
                <c:pt idx="219">
                  <c:v>447.21381298651357</c:v>
                </c:pt>
                <c:pt idx="220">
                  <c:v>447.3189994729409</c:v>
                </c:pt>
                <c:pt idx="221">
                  <c:v>447.42412982378306</c:v>
                </c:pt>
                <c:pt idx="222">
                  <c:v>447.52920400377945</c:v>
                </c:pt>
                <c:pt idx="223">
                  <c:v>447.63422197721997</c:v>
                </c:pt>
                <c:pt idx="224">
                  <c:v>447.73918370860196</c:v>
                </c:pt>
                <c:pt idx="225">
                  <c:v>447.84408916255052</c:v>
                </c:pt>
                <c:pt idx="226">
                  <c:v>447.94893830344057</c:v>
                </c:pt>
                <c:pt idx="227">
                  <c:v>448.05373109592887</c:v>
                </c:pt>
                <c:pt idx="228">
                  <c:v>448.15846750454926</c:v>
                </c:pt>
                <c:pt idx="229">
                  <c:v>448.26314749386904</c:v>
                </c:pt>
                <c:pt idx="230">
                  <c:v>448.36777102852551</c:v>
                </c:pt>
                <c:pt idx="231">
                  <c:v>448.47233807308231</c:v>
                </c:pt>
                <c:pt idx="232">
                  <c:v>448.57684859221916</c:v>
                </c:pt>
                <c:pt idx="233">
                  <c:v>448.68130255062272</c:v>
                </c:pt>
                <c:pt idx="234">
                  <c:v>448.7856999128976</c:v>
                </c:pt>
                <c:pt idx="235">
                  <c:v>448.89004064380151</c:v>
                </c:pt>
                <c:pt idx="236">
                  <c:v>448.99432470799775</c:v>
                </c:pt>
                <c:pt idx="237">
                  <c:v>449.09855207029238</c:v>
                </c:pt>
                <c:pt idx="238">
                  <c:v>449.20272269543369</c:v>
                </c:pt>
                <c:pt idx="239">
                  <c:v>449.30683654816602</c:v>
                </c:pt>
                <c:pt idx="240">
                  <c:v>449.41089359318596</c:v>
                </c:pt>
                <c:pt idx="241">
                  <c:v>449.51489379550287</c:v>
                </c:pt>
                <c:pt idx="242">
                  <c:v>449.61883711981449</c:v>
                </c:pt>
                <c:pt idx="243">
                  <c:v>449.72272353091086</c:v>
                </c:pt>
                <c:pt idx="244">
                  <c:v>449.82655299383447</c:v>
                </c:pt>
                <c:pt idx="245">
                  <c:v>449.9303254733112</c:v>
                </c:pt>
                <c:pt idx="246">
                  <c:v>450.03404093428588</c:v>
                </c:pt>
                <c:pt idx="247">
                  <c:v>450.13769934179777</c:v>
                </c:pt>
                <c:pt idx="248">
                  <c:v>450.24130066065845</c:v>
                </c:pt>
                <c:pt idx="249">
                  <c:v>450.34484485583999</c:v>
                </c:pt>
                <c:pt idx="250">
                  <c:v>450.44833189236044</c:v>
                </c:pt>
                <c:pt idx="251">
                  <c:v>450.55176173514553</c:v>
                </c:pt>
                <c:pt idx="252">
                  <c:v>450.65513434934849</c:v>
                </c:pt>
                <c:pt idx="253">
                  <c:v>450.75844969992096</c:v>
                </c:pt>
                <c:pt idx="254">
                  <c:v>450.86170775186366</c:v>
                </c:pt>
                <c:pt idx="255">
                  <c:v>450.96490847034937</c:v>
                </c:pt>
                <c:pt idx="256">
                  <c:v>451.06805182038892</c:v>
                </c:pt>
                <c:pt idx="257">
                  <c:v>451.17113776716332</c:v>
                </c:pt>
                <c:pt idx="258">
                  <c:v>451.27416627577736</c:v>
                </c:pt>
                <c:pt idx="259">
                  <c:v>451.37713731140343</c:v>
                </c:pt>
                <c:pt idx="260">
                  <c:v>451.48005083918287</c:v>
                </c:pt>
                <c:pt idx="261">
                  <c:v>451.58290682431812</c:v>
                </c:pt>
                <c:pt idx="262">
                  <c:v>451.68570523197599</c:v>
                </c:pt>
                <c:pt idx="263">
                  <c:v>451.78844602750922</c:v>
                </c:pt>
                <c:pt idx="264">
                  <c:v>451.89112917599482</c:v>
                </c:pt>
                <c:pt idx="265">
                  <c:v>451.99375464275334</c:v>
                </c:pt>
                <c:pt idx="266">
                  <c:v>452.09632239317938</c:v>
                </c:pt>
                <c:pt idx="267">
                  <c:v>452.19883239242881</c:v>
                </c:pt>
                <c:pt idx="268">
                  <c:v>452.30128460584416</c:v>
                </c:pt>
                <c:pt idx="269">
                  <c:v>452.40367899888184</c:v>
                </c:pt>
                <c:pt idx="270">
                  <c:v>452.50601553683521</c:v>
                </c:pt>
                <c:pt idx="271">
                  <c:v>452.60829418503289</c:v>
                </c:pt>
                <c:pt idx="272">
                  <c:v>452.71051490891921</c:v>
                </c:pt>
                <c:pt idx="273">
                  <c:v>452.81267767390642</c:v>
                </c:pt>
                <c:pt idx="274">
                  <c:v>452.91478244542259</c:v>
                </c:pt>
                <c:pt idx="275">
                  <c:v>453.01682918903742</c:v>
                </c:pt>
                <c:pt idx="276">
                  <c:v>453.11881787005478</c:v>
                </c:pt>
                <c:pt idx="277">
                  <c:v>453.22074845402557</c:v>
                </c:pt>
                <c:pt idx="278">
                  <c:v>453.32262090645111</c:v>
                </c:pt>
                <c:pt idx="279">
                  <c:v>453.42443519304715</c:v>
                </c:pt>
                <c:pt idx="280">
                  <c:v>453.52619127911305</c:v>
                </c:pt>
                <c:pt idx="281">
                  <c:v>453.62788913032296</c:v>
                </c:pt>
                <c:pt idx="282">
                  <c:v>453.72952871228119</c:v>
                </c:pt>
                <c:pt idx="283">
                  <c:v>453.83110999061955</c:v>
                </c:pt>
                <c:pt idx="284">
                  <c:v>453.93263293095032</c:v>
                </c:pt>
                <c:pt idx="285">
                  <c:v>454.03409749886862</c:v>
                </c:pt>
                <c:pt idx="286">
                  <c:v>454.13550366012572</c:v>
                </c:pt>
                <c:pt idx="287">
                  <c:v>454.23685138034932</c:v>
                </c:pt>
                <c:pt idx="288">
                  <c:v>454.33814062527387</c:v>
                </c:pt>
                <c:pt idx="289">
                  <c:v>454.4393713606413</c:v>
                </c:pt>
                <c:pt idx="290">
                  <c:v>454.5405435521551</c:v>
                </c:pt>
                <c:pt idx="291">
                  <c:v>454.64165716565634</c:v>
                </c:pt>
                <c:pt idx="292">
                  <c:v>454.74271216689112</c:v>
                </c:pt>
                <c:pt idx="293">
                  <c:v>454.84370852160902</c:v>
                </c:pt>
                <c:pt idx="294">
                  <c:v>454.94464619568953</c:v>
                </c:pt>
                <c:pt idx="295">
                  <c:v>455.04552515495322</c:v>
                </c:pt>
                <c:pt idx="296">
                  <c:v>455.14634536537989</c:v>
                </c:pt>
                <c:pt idx="297">
                  <c:v>455.24710679270646</c:v>
                </c:pt>
                <c:pt idx="298">
                  <c:v>455.34780940288528</c:v>
                </c:pt>
                <c:pt idx="299">
                  <c:v>455.44845316183944</c:v>
                </c:pt>
                <c:pt idx="300">
                  <c:v>455.54903803550974</c:v>
                </c:pt>
                <c:pt idx="301">
                  <c:v>455.64956398989318</c:v>
                </c:pt>
                <c:pt idx="302">
                  <c:v>455.75003099086751</c:v>
                </c:pt>
                <c:pt idx="303">
                  <c:v>455.85043900458544</c:v>
                </c:pt>
                <c:pt idx="304">
                  <c:v>455.95078799693033</c:v>
                </c:pt>
                <c:pt idx="305">
                  <c:v>456.05107793405955</c:v>
                </c:pt>
                <c:pt idx="306">
                  <c:v>456.151308781902</c:v>
                </c:pt>
                <c:pt idx="307">
                  <c:v>456.25148050673664</c:v>
                </c:pt>
                <c:pt idx="308">
                  <c:v>456.35159307442825</c:v>
                </c:pt>
                <c:pt idx="309">
                  <c:v>456.45164645124288</c:v>
                </c:pt>
                <c:pt idx="310">
                  <c:v>456.55164060328451</c:v>
                </c:pt>
                <c:pt idx="311">
                  <c:v>456.65157549664605</c:v>
                </c:pt>
                <c:pt idx="312">
                  <c:v>456.75145109761786</c:v>
                </c:pt>
                <c:pt idx="313">
                  <c:v>456.85126737232508</c:v>
                </c:pt>
                <c:pt idx="314">
                  <c:v>456.95102428704411</c:v>
                </c:pt>
                <c:pt idx="315">
                  <c:v>457.05072180792945</c:v>
                </c:pt>
                <c:pt idx="316">
                  <c:v>457.15035990128229</c:v>
                </c:pt>
                <c:pt idx="317">
                  <c:v>457.24993853340175</c:v>
                </c:pt>
                <c:pt idx="318">
                  <c:v>457.34945767054563</c:v>
                </c:pt>
                <c:pt idx="319">
                  <c:v>457.44891727910056</c:v>
                </c:pt>
                <c:pt idx="320">
                  <c:v>457.5483173252739</c:v>
                </c:pt>
                <c:pt idx="321">
                  <c:v>457.64765777561536</c:v>
                </c:pt>
                <c:pt idx="322">
                  <c:v>457.74693859630645</c:v>
                </c:pt>
                <c:pt idx="323">
                  <c:v>457.84615975383241</c:v>
                </c:pt>
                <c:pt idx="324">
                  <c:v>457.94532121456746</c:v>
                </c:pt>
                <c:pt idx="325">
                  <c:v>458.04442294499569</c:v>
                </c:pt>
                <c:pt idx="326">
                  <c:v>458.14346491152997</c:v>
                </c:pt>
                <c:pt idx="327">
                  <c:v>458.24244708072877</c:v>
                </c:pt>
                <c:pt idx="328">
                  <c:v>458.34136941898572</c:v>
                </c:pt>
                <c:pt idx="329">
                  <c:v>458.44023189284275</c:v>
                </c:pt>
                <c:pt idx="330">
                  <c:v>458.53903446892508</c:v>
                </c:pt>
                <c:pt idx="331">
                  <c:v>458.63777711364293</c:v>
                </c:pt>
                <c:pt idx="332">
                  <c:v>458.73645979363295</c:v>
                </c:pt>
                <c:pt idx="333">
                  <c:v>458.83508247555949</c:v>
                </c:pt>
                <c:pt idx="334">
                  <c:v>458.93364512586629</c:v>
                </c:pt>
                <c:pt idx="335">
                  <c:v>459.03214771138033</c:v>
                </c:pt>
                <c:pt idx="336">
                  <c:v>459.1305901986828</c:v>
                </c:pt>
                <c:pt idx="337">
                  <c:v>459.22897255443206</c:v>
                </c:pt>
                <c:pt idx="338">
                  <c:v>459.32729474531089</c:v>
                </c:pt>
                <c:pt idx="339">
                  <c:v>459.42555673802241</c:v>
                </c:pt>
                <c:pt idx="340">
                  <c:v>459.52375849936806</c:v>
                </c:pt>
                <c:pt idx="341">
                  <c:v>459.62189999603038</c:v>
                </c:pt>
                <c:pt idx="342">
                  <c:v>459.719981194833</c:v>
                </c:pt>
                <c:pt idx="343">
                  <c:v>459.81800206255838</c:v>
                </c:pt>
                <c:pt idx="344">
                  <c:v>459.91596256599377</c:v>
                </c:pt>
                <c:pt idx="345">
                  <c:v>460.0138626720518</c:v>
                </c:pt>
                <c:pt idx="346">
                  <c:v>460.11170234746857</c:v>
                </c:pt>
                <c:pt idx="347">
                  <c:v>460.20948155923412</c:v>
                </c:pt>
                <c:pt idx="348">
                  <c:v>460.30720027427077</c:v>
                </c:pt>
                <c:pt idx="349">
                  <c:v>460.40485845928396</c:v>
                </c:pt>
                <c:pt idx="350">
                  <c:v>460.50245608143717</c:v>
                </c:pt>
                <c:pt idx="351">
                  <c:v>460.59999310759957</c:v>
                </c:pt>
                <c:pt idx="352">
                  <c:v>460.69746950467197</c:v>
                </c:pt>
                <c:pt idx="353">
                  <c:v>460.79488523982246</c:v>
                </c:pt>
                <c:pt idx="354">
                  <c:v>460.89224027992469</c:v>
                </c:pt>
                <c:pt idx="355">
                  <c:v>460.98953459200317</c:v>
                </c:pt>
                <c:pt idx="356">
                  <c:v>461.08676814320989</c:v>
                </c:pt>
                <c:pt idx="357">
                  <c:v>461.18394090056563</c:v>
                </c:pt>
                <c:pt idx="358">
                  <c:v>461.28105283121897</c:v>
                </c:pt>
                <c:pt idx="359">
                  <c:v>461.37810390222711</c:v>
                </c:pt>
                <c:pt idx="360">
                  <c:v>461.47509408084949</c:v>
                </c:pt>
                <c:pt idx="361">
                  <c:v>461.57202333403922</c:v>
                </c:pt>
                <c:pt idx="362">
                  <c:v>461.66889162908552</c:v>
                </c:pt>
                <c:pt idx="363">
                  <c:v>461.76569893324472</c:v>
                </c:pt>
                <c:pt idx="364">
                  <c:v>461.86244521370645</c:v>
                </c:pt>
                <c:pt idx="365">
                  <c:v>461.95913043760294</c:v>
                </c:pt>
                <c:pt idx="366">
                  <c:v>462.05575457233488</c:v>
                </c:pt>
                <c:pt idx="367">
                  <c:v>462.1523175850952</c:v>
                </c:pt>
                <c:pt idx="368">
                  <c:v>462.24881944325699</c:v>
                </c:pt>
                <c:pt idx="369">
                  <c:v>462.3452601140288</c:v>
                </c:pt>
                <c:pt idx="370">
                  <c:v>462.44163956483629</c:v>
                </c:pt>
                <c:pt idx="371">
                  <c:v>462.53795776305196</c:v>
                </c:pt>
                <c:pt idx="372">
                  <c:v>462.63421467608208</c:v>
                </c:pt>
                <c:pt idx="373">
                  <c:v>462.73041027116426</c:v>
                </c:pt>
                <c:pt idx="374">
                  <c:v>462.82654451594476</c:v>
                </c:pt>
                <c:pt idx="375">
                  <c:v>462.92261737770815</c:v>
                </c:pt>
                <c:pt idx="376">
                  <c:v>463.018628823982</c:v>
                </c:pt>
                <c:pt idx="377">
                  <c:v>463.11457882222618</c:v>
                </c:pt>
                <c:pt idx="378">
                  <c:v>463.21046733995968</c:v>
                </c:pt>
                <c:pt idx="379">
                  <c:v>463.30629434471336</c:v>
                </c:pt>
                <c:pt idx="380">
                  <c:v>463.40205980402749</c:v>
                </c:pt>
                <c:pt idx="381">
                  <c:v>463.49776368552881</c:v>
                </c:pt>
                <c:pt idx="382">
                  <c:v>463.593405956683</c:v>
                </c:pt>
                <c:pt idx="383">
                  <c:v>463.68898658513149</c:v>
                </c:pt>
                <c:pt idx="384">
                  <c:v>463.78450553858681</c:v>
                </c:pt>
                <c:pt idx="385">
                  <c:v>463.87996278462651</c:v>
                </c:pt>
                <c:pt idx="386">
                  <c:v>463.97535829094807</c:v>
                </c:pt>
                <c:pt idx="387">
                  <c:v>464.07069202519438</c:v>
                </c:pt>
                <c:pt idx="388">
                  <c:v>464.1659639551961</c:v>
                </c:pt>
                <c:pt idx="389">
                  <c:v>464.2611740485147</c:v>
                </c:pt>
                <c:pt idx="390">
                  <c:v>464.35632227306689</c:v>
                </c:pt>
                <c:pt idx="391">
                  <c:v>464.45140859648814</c:v>
                </c:pt>
                <c:pt idx="392">
                  <c:v>464.5464329866407</c:v>
                </c:pt>
                <c:pt idx="393">
                  <c:v>464.64139541134648</c:v>
                </c:pt>
                <c:pt idx="394">
                  <c:v>464.73629583839403</c:v>
                </c:pt>
                <c:pt idx="395">
                  <c:v>464.83113423569756</c:v>
                </c:pt>
                <c:pt idx="396">
                  <c:v>464.92591057112412</c:v>
                </c:pt>
                <c:pt idx="397">
                  <c:v>465.02062481246128</c:v>
                </c:pt>
                <c:pt idx="398">
                  <c:v>465.11527692777668</c:v>
                </c:pt>
                <c:pt idx="399">
                  <c:v>465.20986688495242</c:v>
                </c:pt>
                <c:pt idx="400">
                  <c:v>465.30439465194303</c:v>
                </c:pt>
                <c:pt idx="401">
                  <c:v>465.39886019672758</c:v>
                </c:pt>
                <c:pt idx="402">
                  <c:v>465.49326348730432</c:v>
                </c:pt>
                <c:pt idx="403">
                  <c:v>465.58760449168892</c:v>
                </c:pt>
                <c:pt idx="404">
                  <c:v>465.6818831779118</c:v>
                </c:pt>
                <c:pt idx="405">
                  <c:v>465.77609951409244</c:v>
                </c:pt>
                <c:pt idx="406">
                  <c:v>465.87025346823435</c:v>
                </c:pt>
                <c:pt idx="407">
                  <c:v>465.96434500851058</c:v>
                </c:pt>
                <c:pt idx="408">
                  <c:v>466.05837410300893</c:v>
                </c:pt>
                <c:pt idx="409">
                  <c:v>466.15234071989818</c:v>
                </c:pt>
                <c:pt idx="410">
                  <c:v>466.24624482733793</c:v>
                </c:pt>
                <c:pt idx="411">
                  <c:v>466.3400863934819</c:v>
                </c:pt>
                <c:pt idx="412">
                  <c:v>466.4338653866302</c:v>
                </c:pt>
                <c:pt idx="413">
                  <c:v>466.52758177494172</c:v>
                </c:pt>
                <c:pt idx="414">
                  <c:v>466.62123552664411</c:v>
                </c:pt>
                <c:pt idx="415">
                  <c:v>466.71482661010145</c:v>
                </c:pt>
                <c:pt idx="416">
                  <c:v>466.80835499345039</c:v>
                </c:pt>
                <c:pt idx="417">
                  <c:v>466.90182064512857</c:v>
                </c:pt>
                <c:pt idx="418">
                  <c:v>466.99522353348823</c:v>
                </c:pt>
                <c:pt idx="419">
                  <c:v>467.08856362680854</c:v>
                </c:pt>
                <c:pt idx="420">
                  <c:v>467.18184089349677</c:v>
                </c:pt>
                <c:pt idx="421">
                  <c:v>467.27505530195452</c:v>
                </c:pt>
                <c:pt idx="422">
                  <c:v>467.36820682057993</c:v>
                </c:pt>
                <c:pt idx="423">
                  <c:v>467.46129541788008</c:v>
                </c:pt>
                <c:pt idx="424">
                  <c:v>467.55432106223003</c:v>
                </c:pt>
                <c:pt idx="425">
                  <c:v>467.64728372211738</c:v>
                </c:pt>
                <c:pt idx="426">
                  <c:v>467.7401833660133</c:v>
                </c:pt>
                <c:pt idx="427">
                  <c:v>467.83301996263879</c:v>
                </c:pt>
                <c:pt idx="428">
                  <c:v>467.92579348032456</c:v>
                </c:pt>
                <c:pt idx="429">
                  <c:v>468.01850388770919</c:v>
                </c:pt>
                <c:pt idx="430">
                  <c:v>468.11115115339311</c:v>
                </c:pt>
                <c:pt idx="431">
                  <c:v>468.20373524594254</c:v>
                </c:pt>
                <c:pt idx="432">
                  <c:v>468.29625613404733</c:v>
                </c:pt>
                <c:pt idx="433">
                  <c:v>468.38871378631291</c:v>
                </c:pt>
                <c:pt idx="434">
                  <c:v>468.48110817138678</c:v>
                </c:pt>
                <c:pt idx="435">
                  <c:v>468.57343925806373</c:v>
                </c:pt>
                <c:pt idx="436">
                  <c:v>468.66570701496511</c:v>
                </c:pt>
                <c:pt idx="437">
                  <c:v>468.75791141086404</c:v>
                </c:pt>
                <c:pt idx="438">
                  <c:v>468.85005241443821</c:v>
                </c:pt>
                <c:pt idx="439">
                  <c:v>468.9421299945829</c:v>
                </c:pt>
                <c:pt idx="440">
                  <c:v>469.03414412004349</c:v>
                </c:pt>
                <c:pt idx="441">
                  <c:v>469.12609475962381</c:v>
                </c:pt>
                <c:pt idx="442">
                  <c:v>469.21798188213984</c:v>
                </c:pt>
                <c:pt idx="443">
                  <c:v>469.30980545653063</c:v>
                </c:pt>
                <c:pt idx="444">
                  <c:v>469.40156545161625</c:v>
                </c:pt>
                <c:pt idx="445">
                  <c:v>469.49326183633895</c:v>
                </c:pt>
                <c:pt idx="446">
                  <c:v>469.58489457959593</c:v>
                </c:pt>
                <c:pt idx="447">
                  <c:v>469.67646365032095</c:v>
                </c:pt>
                <c:pt idx="448">
                  <c:v>469.76796901755301</c:v>
                </c:pt>
                <c:pt idx="449">
                  <c:v>469.85941065023587</c:v>
                </c:pt>
                <c:pt idx="450">
                  <c:v>469.95078851737929</c:v>
                </c:pt>
                <c:pt idx="451">
                  <c:v>470.04210258805068</c:v>
                </c:pt>
                <c:pt idx="452">
                  <c:v>470.13335283118073</c:v>
                </c:pt>
                <c:pt idx="453">
                  <c:v>470.2245392159536</c:v>
                </c:pt>
                <c:pt idx="454">
                  <c:v>470.31566171143749</c:v>
                </c:pt>
                <c:pt idx="455">
                  <c:v>470.40672028674948</c:v>
                </c:pt>
                <c:pt idx="456">
                  <c:v>470.49771491108453</c:v>
                </c:pt>
                <c:pt idx="457">
                  <c:v>470.58864555352091</c:v>
                </c:pt>
                <c:pt idx="458">
                  <c:v>470.67951218329438</c:v>
                </c:pt>
                <c:pt idx="459">
                  <c:v>470.77031476951788</c:v>
                </c:pt>
                <c:pt idx="460">
                  <c:v>470.86105328153002</c:v>
                </c:pt>
                <c:pt idx="461">
                  <c:v>470.95172768853291</c:v>
                </c:pt>
                <c:pt idx="462">
                  <c:v>471.04233795979428</c:v>
                </c:pt>
                <c:pt idx="463">
                  <c:v>471.13288406460146</c:v>
                </c:pt>
                <c:pt idx="464">
                  <c:v>471.22336597222278</c:v>
                </c:pt>
                <c:pt idx="465">
                  <c:v>471.31378365205609</c:v>
                </c:pt>
                <c:pt idx="466">
                  <c:v>471.40413707342731</c:v>
                </c:pt>
                <c:pt idx="467">
                  <c:v>471.49442620571085</c:v>
                </c:pt>
                <c:pt idx="468">
                  <c:v>471.58465101828551</c:v>
                </c:pt>
                <c:pt idx="469">
                  <c:v>471.67481148053463</c:v>
                </c:pt>
                <c:pt idx="470">
                  <c:v>471.76490756199092</c:v>
                </c:pt>
                <c:pt idx="471">
                  <c:v>471.85493923209623</c:v>
                </c:pt>
                <c:pt idx="472">
                  <c:v>471.94490646025127</c:v>
                </c:pt>
                <c:pt idx="473">
                  <c:v>472.03480921604046</c:v>
                </c:pt>
                <c:pt idx="474">
                  <c:v>472.12464746898621</c:v>
                </c:pt>
                <c:pt idx="475">
                  <c:v>472.2144211885589</c:v>
                </c:pt>
                <c:pt idx="476">
                  <c:v>472.30413034443785</c:v>
                </c:pt>
                <c:pt idx="477">
                  <c:v>472.39377490608314</c:v>
                </c:pt>
                <c:pt idx="478">
                  <c:v>472.48335484320103</c:v>
                </c:pt>
                <c:pt idx="479">
                  <c:v>472.5728701254198</c:v>
                </c:pt>
                <c:pt idx="480">
                  <c:v>472.66232072233714</c:v>
                </c:pt>
                <c:pt idx="481">
                  <c:v>472.75170660370463</c:v>
                </c:pt>
                <c:pt idx="482">
                  <c:v>472.8410277391539</c:v>
                </c:pt>
                <c:pt idx="483">
                  <c:v>472.93028409846551</c:v>
                </c:pt>
                <c:pt idx="484">
                  <c:v>473.01947565133219</c:v>
                </c:pt>
                <c:pt idx="485">
                  <c:v>473.10860236751489</c:v>
                </c:pt>
                <c:pt idx="486">
                  <c:v>473.19766421683369</c:v>
                </c:pt>
                <c:pt idx="487">
                  <c:v>473.2866611690867</c:v>
                </c:pt>
                <c:pt idx="488">
                  <c:v>473.37559319405437</c:v>
                </c:pt>
                <c:pt idx="489">
                  <c:v>473.46446026175261</c:v>
                </c:pt>
                <c:pt idx="490">
                  <c:v>473.55326234175317</c:v>
                </c:pt>
                <c:pt idx="491">
                  <c:v>473.64199940417978</c:v>
                </c:pt>
                <c:pt idx="492">
                  <c:v>473.73067141891346</c:v>
                </c:pt>
                <c:pt idx="493">
                  <c:v>473.81927835587663</c:v>
                </c:pt>
                <c:pt idx="494">
                  <c:v>473.90782018502802</c:v>
                </c:pt>
                <c:pt idx="495">
                  <c:v>473.99629687625014</c:v>
                </c:pt>
                <c:pt idx="496">
                  <c:v>474.0847083996814</c:v>
                </c:pt>
                <c:pt idx="497">
                  <c:v>474.1730547252879</c:v>
                </c:pt>
                <c:pt idx="498">
                  <c:v>474.26133582317254</c:v>
                </c:pt>
                <c:pt idx="499">
                  <c:v>474.34955166330678</c:v>
                </c:pt>
                <c:pt idx="500">
                  <c:v>474.4377022158335</c:v>
                </c:pt>
                <c:pt idx="501">
                  <c:v>474.52578745086572</c:v>
                </c:pt>
                <c:pt idx="502">
                  <c:v>474.61380733849018</c:v>
                </c:pt>
                <c:pt idx="503">
                  <c:v>474.70176184898514</c:v>
                </c:pt>
                <c:pt idx="504">
                  <c:v>474.78965095233048</c:v>
                </c:pt>
                <c:pt idx="505">
                  <c:v>474.87747461889001</c:v>
                </c:pt>
                <c:pt idx="506">
                  <c:v>474.96523281889563</c:v>
                </c:pt>
                <c:pt idx="507">
                  <c:v>475.05292552243043</c:v>
                </c:pt>
                <c:pt idx="508">
                  <c:v>475.14055269991042</c:v>
                </c:pt>
                <c:pt idx="509">
                  <c:v>475.22811432154242</c:v>
                </c:pt>
                <c:pt idx="510">
                  <c:v>475.31561035770676</c:v>
                </c:pt>
                <c:pt idx="511">
                  <c:v>475.40304077861498</c:v>
                </c:pt>
                <c:pt idx="512">
                  <c:v>475.49040555475767</c:v>
                </c:pt>
                <c:pt idx="513">
                  <c:v>475.577704656371</c:v>
                </c:pt>
                <c:pt idx="514">
                  <c:v>475.66493805396624</c:v>
                </c:pt>
                <c:pt idx="515">
                  <c:v>475.75210571790376</c:v>
                </c:pt>
                <c:pt idx="516">
                  <c:v>475.83920761866091</c:v>
                </c:pt>
                <c:pt idx="517">
                  <c:v>475.92624372663869</c:v>
                </c:pt>
                <c:pt idx="518">
                  <c:v>476.01321401238505</c:v>
                </c:pt>
                <c:pt idx="519">
                  <c:v>476.10011844632749</c:v>
                </c:pt>
                <c:pt idx="520">
                  <c:v>476.18695699910569</c:v>
                </c:pt>
                <c:pt idx="521">
                  <c:v>476.27372964119218</c:v>
                </c:pt>
                <c:pt idx="522">
                  <c:v>476.36043634319475</c:v>
                </c:pt>
                <c:pt idx="523">
                  <c:v>476.44707707566403</c:v>
                </c:pt>
                <c:pt idx="524">
                  <c:v>476.53365180924044</c:v>
                </c:pt>
                <c:pt idx="525">
                  <c:v>476.62016051460682</c:v>
                </c:pt>
                <c:pt idx="526">
                  <c:v>476.70660316234347</c:v>
                </c:pt>
                <c:pt idx="527">
                  <c:v>476.79297972318665</c:v>
                </c:pt>
                <c:pt idx="528">
                  <c:v>476.8792901677968</c:v>
                </c:pt>
                <c:pt idx="529">
                  <c:v>476.96553446701455</c:v>
                </c:pt>
                <c:pt idx="530">
                  <c:v>477.05171259141667</c:v>
                </c:pt>
                <c:pt idx="531">
                  <c:v>477.1378245119102</c:v>
                </c:pt>
                <c:pt idx="532">
                  <c:v>477.2238701992344</c:v>
                </c:pt>
                <c:pt idx="533">
                  <c:v>477.30984962426214</c:v>
                </c:pt>
                <c:pt idx="534">
                  <c:v>477.39576275770332</c:v>
                </c:pt>
                <c:pt idx="535">
                  <c:v>477.48160957057939</c:v>
                </c:pt>
                <c:pt idx="536">
                  <c:v>477.56739003365936</c:v>
                </c:pt>
                <c:pt idx="537">
                  <c:v>477.65310411784134</c:v>
                </c:pt>
                <c:pt idx="538">
                  <c:v>477.73875179417053</c:v>
                </c:pt>
                <c:pt idx="539">
                  <c:v>477.82433303343663</c:v>
                </c:pt>
                <c:pt idx="540">
                  <c:v>477.90984780672858</c:v>
                </c:pt>
                <c:pt idx="541">
                  <c:v>477.99529608501416</c:v>
                </c:pt>
                <c:pt idx="542">
                  <c:v>478.08067783932842</c:v>
                </c:pt>
                <c:pt idx="543">
                  <c:v>478.16599304062578</c:v>
                </c:pt>
                <c:pt idx="544">
                  <c:v>478.2512416600344</c:v>
                </c:pt>
                <c:pt idx="545">
                  <c:v>478.33642366865888</c:v>
                </c:pt>
                <c:pt idx="546">
                  <c:v>478.42153903758339</c:v>
                </c:pt>
                <c:pt idx="547">
                  <c:v>478.50658773790957</c:v>
                </c:pt>
                <c:pt idx="548">
                  <c:v>478.59156974071931</c:v>
                </c:pt>
                <c:pt idx="549">
                  <c:v>478.67648501735295</c:v>
                </c:pt>
                <c:pt idx="550">
                  <c:v>478.76133353885871</c:v>
                </c:pt>
                <c:pt idx="551">
                  <c:v>478.84611527658143</c:v>
                </c:pt>
                <c:pt idx="552">
                  <c:v>478.93083020164181</c:v>
                </c:pt>
                <c:pt idx="553">
                  <c:v>479.01547828537963</c:v>
                </c:pt>
                <c:pt idx="554">
                  <c:v>479.10005949901381</c:v>
                </c:pt>
                <c:pt idx="555">
                  <c:v>479.18457381390016</c:v>
                </c:pt>
                <c:pt idx="556">
                  <c:v>479.26902120140875</c:v>
                </c:pt>
                <c:pt idx="557">
                  <c:v>479.35340163275288</c:v>
                </c:pt>
                <c:pt idx="558">
                  <c:v>479.43771507945229</c:v>
                </c:pt>
                <c:pt idx="559">
                  <c:v>479.52196151281606</c:v>
                </c:pt>
                <c:pt idx="560">
                  <c:v>479.60614090434461</c:v>
                </c:pt>
                <c:pt idx="561">
                  <c:v>479.69025322536362</c:v>
                </c:pt>
                <c:pt idx="562">
                  <c:v>479.77429844742272</c:v>
                </c:pt>
                <c:pt idx="563">
                  <c:v>479.85827654192434</c:v>
                </c:pt>
                <c:pt idx="564">
                  <c:v>479.94218748051821</c:v>
                </c:pt>
                <c:pt idx="565">
                  <c:v>480.02603123462609</c:v>
                </c:pt>
                <c:pt idx="566">
                  <c:v>480.10980777581187</c:v>
                </c:pt>
                <c:pt idx="567">
                  <c:v>480.19351707566079</c:v>
                </c:pt>
                <c:pt idx="568">
                  <c:v>480.27715910577712</c:v>
                </c:pt>
                <c:pt idx="569">
                  <c:v>480.36073383778086</c:v>
                </c:pt>
                <c:pt idx="570">
                  <c:v>480.44424124330618</c:v>
                </c:pt>
                <c:pt idx="571">
                  <c:v>480.52768129406701</c:v>
                </c:pt>
                <c:pt idx="572">
                  <c:v>480.61105396171155</c:v>
                </c:pt>
                <c:pt idx="573">
                  <c:v>480.69435921796526</c:v>
                </c:pt>
                <c:pt idx="574">
                  <c:v>480.77759703452057</c:v>
                </c:pt>
                <c:pt idx="575">
                  <c:v>480.86076738317547</c:v>
                </c:pt>
                <c:pt idx="576">
                  <c:v>480.94387023568441</c:v>
                </c:pt>
                <c:pt idx="577">
                  <c:v>481.02690556393367</c:v>
                </c:pt>
                <c:pt idx="578">
                  <c:v>481.10987333955183</c:v>
                </c:pt>
                <c:pt idx="579">
                  <c:v>481.19277353465259</c:v>
                </c:pt>
                <c:pt idx="580">
                  <c:v>481.27560612089462</c:v>
                </c:pt>
                <c:pt idx="581">
                  <c:v>481.35837107028152</c:v>
                </c:pt>
                <c:pt idx="582">
                  <c:v>481.44106835464652</c:v>
                </c:pt>
                <c:pt idx="583">
                  <c:v>481.52369794601026</c:v>
                </c:pt>
                <c:pt idx="584">
                  <c:v>481.60625981622036</c:v>
                </c:pt>
                <c:pt idx="585">
                  <c:v>481.68875393741092</c:v>
                </c:pt>
                <c:pt idx="586">
                  <c:v>481.77118028149511</c:v>
                </c:pt>
                <c:pt idx="587">
                  <c:v>481.85353882046178</c:v>
                </c:pt>
                <c:pt idx="588">
                  <c:v>481.9358295264667</c:v>
                </c:pt>
                <c:pt idx="589">
                  <c:v>482.01805237157623</c:v>
                </c:pt>
                <c:pt idx="590">
                  <c:v>482.10020732777906</c:v>
                </c:pt>
                <c:pt idx="591">
                  <c:v>482.18229436729655</c:v>
                </c:pt>
                <c:pt idx="592">
                  <c:v>482.26431346218612</c:v>
                </c:pt>
                <c:pt idx="593">
                  <c:v>482.34626458469523</c:v>
                </c:pt>
                <c:pt idx="594">
                  <c:v>482.42814770697032</c:v>
                </c:pt>
                <c:pt idx="595">
                  <c:v>482.50996280123678</c:v>
                </c:pt>
                <c:pt idx="596">
                  <c:v>482.59170983972166</c:v>
                </c:pt>
                <c:pt idx="597">
                  <c:v>482.67338879472032</c:v>
                </c:pt>
                <c:pt idx="598">
                  <c:v>482.75499963845436</c:v>
                </c:pt>
                <c:pt idx="599">
                  <c:v>482.83654234324695</c:v>
                </c:pt>
                <c:pt idx="600">
                  <c:v>482.91801688141123</c:v>
                </c:pt>
                <c:pt idx="601">
                  <c:v>482.99942322531649</c:v>
                </c:pt>
                <c:pt idx="602">
                  <c:v>483.08076134728219</c:v>
                </c:pt>
                <c:pt idx="603">
                  <c:v>483.16203121978361</c:v>
                </c:pt>
                <c:pt idx="604">
                  <c:v>483.24323281519878</c:v>
                </c:pt>
                <c:pt idx="605">
                  <c:v>483.32436610592129</c:v>
                </c:pt>
                <c:pt idx="606">
                  <c:v>483.4054310645563</c:v>
                </c:pt>
                <c:pt idx="607">
                  <c:v>483.48642766339736</c:v>
                </c:pt>
                <c:pt idx="608">
                  <c:v>483.56735587506142</c:v>
                </c:pt>
                <c:pt idx="609">
                  <c:v>483.64821567208384</c:v>
                </c:pt>
                <c:pt idx="610">
                  <c:v>483.72900702699474</c:v>
                </c:pt>
                <c:pt idx="611">
                  <c:v>483.80972991238593</c:v>
                </c:pt>
                <c:pt idx="612">
                  <c:v>483.89038430080427</c:v>
                </c:pt>
                <c:pt idx="613">
                  <c:v>483.97097016492103</c:v>
                </c:pt>
                <c:pt idx="614">
                  <c:v>484.05148747735234</c:v>
                </c:pt>
                <c:pt idx="615">
                  <c:v>484.1319362108639</c:v>
                </c:pt>
                <c:pt idx="616">
                  <c:v>484.21231633805462</c:v>
                </c:pt>
                <c:pt idx="617">
                  <c:v>484.2926278315764</c:v>
                </c:pt>
                <c:pt idx="618">
                  <c:v>484.37287066432333</c:v>
                </c:pt>
                <c:pt idx="619">
                  <c:v>484.45304480897443</c:v>
                </c:pt>
                <c:pt idx="620">
                  <c:v>484.53315023828441</c:v>
                </c:pt>
                <c:pt idx="621">
                  <c:v>484.61318692510508</c:v>
                </c:pt>
                <c:pt idx="622">
                  <c:v>484.69315484227593</c:v>
                </c:pt>
                <c:pt idx="623">
                  <c:v>484.77305396269071</c:v>
                </c:pt>
                <c:pt idx="624">
                  <c:v>484.85288425906168</c:v>
                </c:pt>
                <c:pt idx="625">
                  <c:v>484.9326457044325</c:v>
                </c:pt>
                <c:pt idx="626">
                  <c:v>485.01233827171217</c:v>
                </c:pt>
                <c:pt idx="627">
                  <c:v>485.09196193378972</c:v>
                </c:pt>
                <c:pt idx="628">
                  <c:v>485.17151666363429</c:v>
                </c:pt>
                <c:pt idx="629">
                  <c:v>485.25100243435008</c:v>
                </c:pt>
                <c:pt idx="630">
                  <c:v>485.33041921883461</c:v>
                </c:pt>
                <c:pt idx="631">
                  <c:v>485.40976699016159</c:v>
                </c:pt>
                <c:pt idx="632">
                  <c:v>485.48904572129885</c:v>
                </c:pt>
                <c:pt idx="633">
                  <c:v>485.56825538554426</c:v>
                </c:pt>
                <c:pt idx="634">
                  <c:v>485.64739595586678</c:v>
                </c:pt>
                <c:pt idx="635">
                  <c:v>485.7264674053709</c:v>
                </c:pt>
                <c:pt idx="636">
                  <c:v>485.80546970727721</c:v>
                </c:pt>
                <c:pt idx="637">
                  <c:v>485.88440283471596</c:v>
                </c:pt>
                <c:pt idx="638">
                  <c:v>485.96326676093059</c:v>
                </c:pt>
                <c:pt idx="639">
                  <c:v>486.04206145913503</c:v>
                </c:pt>
                <c:pt idx="640">
                  <c:v>486.12078690255032</c:v>
                </c:pt>
                <c:pt idx="641">
                  <c:v>486.19944306446649</c:v>
                </c:pt>
                <c:pt idx="642">
                  <c:v>486.2780299182034</c:v>
                </c:pt>
                <c:pt idx="643">
                  <c:v>486.35654743700906</c:v>
                </c:pt>
                <c:pt idx="644">
                  <c:v>486.43499559426266</c:v>
                </c:pt>
                <c:pt idx="645">
                  <c:v>486.51337436336081</c:v>
                </c:pt>
                <c:pt idx="646">
                  <c:v>486.59168371755544</c:v>
                </c:pt>
                <c:pt idx="647">
                  <c:v>486.66992363042095</c:v>
                </c:pt>
                <c:pt idx="648">
                  <c:v>486.74809407536475</c:v>
                </c:pt>
                <c:pt idx="649">
                  <c:v>486.8261950257438</c:v>
                </c:pt>
                <c:pt idx="650">
                  <c:v>486.90422645509665</c:v>
                </c:pt>
                <c:pt idx="651">
                  <c:v>486.98218833695898</c:v>
                </c:pt>
                <c:pt idx="652">
                  <c:v>487.06008064480079</c:v>
                </c:pt>
                <c:pt idx="653">
                  <c:v>487.13790335216231</c:v>
                </c:pt>
                <c:pt idx="654">
                  <c:v>487.21565643264518</c:v>
                </c:pt>
                <c:pt idx="655">
                  <c:v>487.29333985984147</c:v>
                </c:pt>
                <c:pt idx="656">
                  <c:v>487.37095360742927</c:v>
                </c:pt>
                <c:pt idx="657">
                  <c:v>487.4484976490038</c:v>
                </c:pt>
                <c:pt idx="658">
                  <c:v>487.52597195818282</c:v>
                </c:pt>
                <c:pt idx="659">
                  <c:v>487.60337650873112</c:v>
                </c:pt>
                <c:pt idx="660">
                  <c:v>487.68071127428777</c:v>
                </c:pt>
                <c:pt idx="661">
                  <c:v>487.75797622866804</c:v>
                </c:pt>
                <c:pt idx="662">
                  <c:v>487.83517134558662</c:v>
                </c:pt>
                <c:pt idx="663">
                  <c:v>487.91229659879804</c:v>
                </c:pt>
                <c:pt idx="664">
                  <c:v>487.98935196221811</c:v>
                </c:pt>
                <c:pt idx="665">
                  <c:v>488.06633740958694</c:v>
                </c:pt>
                <c:pt idx="666">
                  <c:v>488.1432529147441</c:v>
                </c:pt>
                <c:pt idx="667">
                  <c:v>488.22009845164791</c:v>
                </c:pt>
                <c:pt idx="668">
                  <c:v>488.29687399410801</c:v>
                </c:pt>
                <c:pt idx="669">
                  <c:v>488.37357951610329</c:v>
                </c:pt>
                <c:pt idx="670">
                  <c:v>488.45021499155678</c:v>
                </c:pt>
                <c:pt idx="671">
                  <c:v>488.52678039449893</c:v>
                </c:pt>
                <c:pt idx="672">
                  <c:v>488.60327569883498</c:v>
                </c:pt>
                <c:pt idx="673">
                  <c:v>488.67970087865882</c:v>
                </c:pt>
                <c:pt idx="674">
                  <c:v>488.7560559079464</c:v>
                </c:pt>
                <c:pt idx="675">
                  <c:v>488.83234076082255</c:v>
                </c:pt>
                <c:pt idx="676">
                  <c:v>488.90855541135357</c:v>
                </c:pt>
                <c:pt idx="677">
                  <c:v>488.98469983366414</c:v>
                </c:pt>
                <c:pt idx="678">
                  <c:v>489.06077400183642</c:v>
                </c:pt>
                <c:pt idx="679">
                  <c:v>489.13677789008779</c:v>
                </c:pt>
                <c:pt idx="680">
                  <c:v>489.2127114725655</c:v>
                </c:pt>
                <c:pt idx="681">
                  <c:v>489.28857472351291</c:v>
                </c:pt>
                <c:pt idx="682">
                  <c:v>489.36436761711593</c:v>
                </c:pt>
                <c:pt idx="683">
                  <c:v>489.44009012768254</c:v>
                </c:pt>
                <c:pt idx="684">
                  <c:v>489.51574222945584</c:v>
                </c:pt>
                <c:pt idx="685">
                  <c:v>489.59132389669986</c:v>
                </c:pt>
                <c:pt idx="686">
                  <c:v>489.66683510386918</c:v>
                </c:pt>
                <c:pt idx="687">
                  <c:v>489.7422758251638</c:v>
                </c:pt>
                <c:pt idx="688">
                  <c:v>489.8176460350283</c:v>
                </c:pt>
                <c:pt idx="689">
                  <c:v>489.89294570787308</c:v>
                </c:pt>
                <c:pt idx="690">
                  <c:v>489.96817481807727</c:v>
                </c:pt>
                <c:pt idx="691">
                  <c:v>490.04333334008749</c:v>
                </c:pt>
                <c:pt idx="692">
                  <c:v>490.11842124837699</c:v>
                </c:pt>
                <c:pt idx="693">
                  <c:v>490.19343851745941</c:v>
                </c:pt>
                <c:pt idx="694">
                  <c:v>490.26838512183576</c:v>
                </c:pt>
                <c:pt idx="695">
                  <c:v>490.34326103602837</c:v>
                </c:pt>
                <c:pt idx="696">
                  <c:v>490.41806623457705</c:v>
                </c:pt>
                <c:pt idx="697">
                  <c:v>490.49280069216189</c:v>
                </c:pt>
                <c:pt idx="698">
                  <c:v>490.56746438332289</c:v>
                </c:pt>
                <c:pt idx="699">
                  <c:v>490.64205728269229</c:v>
                </c:pt>
                <c:pt idx="700">
                  <c:v>490.71657936492369</c:v>
                </c:pt>
                <c:pt idx="701">
                  <c:v>490.79103060473369</c:v>
                </c:pt>
                <c:pt idx="702">
                  <c:v>490.86541097678781</c:v>
                </c:pt>
                <c:pt idx="703">
                  <c:v>490.93972045584451</c:v>
                </c:pt>
                <c:pt idx="704">
                  <c:v>491.01395901662067</c:v>
                </c:pt>
                <c:pt idx="705">
                  <c:v>491.08812663395133</c:v>
                </c:pt>
                <c:pt idx="706">
                  <c:v>491.16222328257453</c:v>
                </c:pt>
                <c:pt idx="707">
                  <c:v>491.23624893732796</c:v>
                </c:pt>
                <c:pt idx="708">
                  <c:v>491.31020357310655</c:v>
                </c:pt>
                <c:pt idx="709">
                  <c:v>491.38408716471645</c:v>
                </c:pt>
                <c:pt idx="710">
                  <c:v>491.45789968707027</c:v>
                </c:pt>
                <c:pt idx="711">
                  <c:v>491.53164111511376</c:v>
                </c:pt>
                <c:pt idx="712">
                  <c:v>491.60531142377403</c:v>
                </c:pt>
                <c:pt idx="713">
                  <c:v>491.67891058800967</c:v>
                </c:pt>
                <c:pt idx="714">
                  <c:v>491.75243858282079</c:v>
                </c:pt>
                <c:pt idx="715">
                  <c:v>491.82589538322929</c:v>
                </c:pt>
                <c:pt idx="716">
                  <c:v>491.89928096424603</c:v>
                </c:pt>
                <c:pt idx="717">
                  <c:v>491.97259530097881</c:v>
                </c:pt>
                <c:pt idx="718">
                  <c:v>492.04583836843665</c:v>
                </c:pt>
                <c:pt idx="719">
                  <c:v>492.11901014183297</c:v>
                </c:pt>
                <c:pt idx="720">
                  <c:v>492.19211059619448</c:v>
                </c:pt>
                <c:pt idx="721">
                  <c:v>492.26513970679474</c:v>
                </c:pt>
                <c:pt idx="722">
                  <c:v>492.33809744871377</c:v>
                </c:pt>
                <c:pt idx="723">
                  <c:v>492.41098379718039</c:v>
                </c:pt>
                <c:pt idx="724">
                  <c:v>492.48379872746364</c:v>
                </c:pt>
                <c:pt idx="725">
                  <c:v>492.55654221479205</c:v>
                </c:pt>
                <c:pt idx="726">
                  <c:v>492.62921423443368</c:v>
                </c:pt>
                <c:pt idx="727">
                  <c:v>492.7018147617074</c:v>
                </c:pt>
                <c:pt idx="728">
                  <c:v>492.7743437719306</c:v>
                </c:pt>
                <c:pt idx="729">
                  <c:v>492.84680124045042</c:v>
                </c:pt>
                <c:pt idx="730">
                  <c:v>492.91918714265449</c:v>
                </c:pt>
                <c:pt idx="731">
                  <c:v>492.99150145395186</c:v>
                </c:pt>
                <c:pt idx="732">
                  <c:v>493.06374414975483</c:v>
                </c:pt>
                <c:pt idx="733">
                  <c:v>493.13591520547834</c:v>
                </c:pt>
                <c:pt idx="734">
                  <c:v>493.20801459663056</c:v>
                </c:pt>
                <c:pt idx="735">
                  <c:v>493.28004229866627</c:v>
                </c:pt>
                <c:pt idx="736">
                  <c:v>493.35199828717379</c:v>
                </c:pt>
                <c:pt idx="737">
                  <c:v>493.42388253761771</c:v>
                </c:pt>
                <c:pt idx="738">
                  <c:v>493.49569502558029</c:v>
                </c:pt>
                <c:pt idx="739">
                  <c:v>493.56743572670149</c:v>
                </c:pt>
                <c:pt idx="740">
                  <c:v>493.63910461652227</c:v>
                </c:pt>
                <c:pt idx="741">
                  <c:v>493.7107016707821</c:v>
                </c:pt>
                <c:pt idx="742">
                  <c:v>493.78222686501897</c:v>
                </c:pt>
                <c:pt idx="743">
                  <c:v>493.85368017505965</c:v>
                </c:pt>
                <c:pt idx="744">
                  <c:v>493.92506157647472</c:v>
                </c:pt>
                <c:pt idx="745">
                  <c:v>493.99637104508918</c:v>
                </c:pt>
                <c:pt idx="746">
                  <c:v>494.06760855665203</c:v>
                </c:pt>
                <c:pt idx="747">
                  <c:v>494.13877408692088</c:v>
                </c:pt>
                <c:pt idx="748">
                  <c:v>494.20986761175044</c:v>
                </c:pt>
                <c:pt idx="749">
                  <c:v>494.28088910688638</c:v>
                </c:pt>
                <c:pt idx="750">
                  <c:v>494.3518385482771</c:v>
                </c:pt>
                <c:pt idx="751">
                  <c:v>494.4227159117367</c:v>
                </c:pt>
                <c:pt idx="752">
                  <c:v>494.49352117324412</c:v>
                </c:pt>
                <c:pt idx="753">
                  <c:v>494.56425430859485</c:v>
                </c:pt>
                <c:pt idx="754">
                  <c:v>494.63491529387153</c:v>
                </c:pt>
                <c:pt idx="755">
                  <c:v>494.70550410502091</c:v>
                </c:pt>
                <c:pt idx="756">
                  <c:v>494.7760207180047</c:v>
                </c:pt>
                <c:pt idx="757">
                  <c:v>494.84646510888706</c:v>
                </c:pt>
                <c:pt idx="758">
                  <c:v>494.91683725373349</c:v>
                </c:pt>
                <c:pt idx="759">
                  <c:v>494.98713712855073</c:v>
                </c:pt>
                <c:pt idx="760">
                  <c:v>495.057364709517</c:v>
                </c:pt>
                <c:pt idx="761">
                  <c:v>495.1275199726943</c:v>
                </c:pt>
                <c:pt idx="762">
                  <c:v>495.19760289422032</c:v>
                </c:pt>
                <c:pt idx="763">
                  <c:v>495.2676134503439</c:v>
                </c:pt>
                <c:pt idx="764">
                  <c:v>495.33755161721922</c:v>
                </c:pt>
                <c:pt idx="765">
                  <c:v>495.40741737105071</c:v>
                </c:pt>
                <c:pt idx="766">
                  <c:v>495.47721068807175</c:v>
                </c:pt>
                <c:pt idx="767">
                  <c:v>495.5469315446008</c:v>
                </c:pt>
                <c:pt idx="768">
                  <c:v>495.61657991689856</c:v>
                </c:pt>
                <c:pt idx="769">
                  <c:v>495.68615578127771</c:v>
                </c:pt>
                <c:pt idx="770">
                  <c:v>495.75565911411178</c:v>
                </c:pt>
                <c:pt idx="771">
                  <c:v>495.82508989173976</c:v>
                </c:pt>
                <c:pt idx="772">
                  <c:v>495.89444809054356</c:v>
                </c:pt>
                <c:pt idx="773">
                  <c:v>495.96373368692821</c:v>
                </c:pt>
                <c:pt idx="774">
                  <c:v>496.03294665740805</c:v>
                </c:pt>
                <c:pt idx="775">
                  <c:v>496.10208697837282</c:v>
                </c:pt>
                <c:pt idx="776">
                  <c:v>496.17115462632256</c:v>
                </c:pt>
                <c:pt idx="777">
                  <c:v>496.24014957781122</c:v>
                </c:pt>
                <c:pt idx="778">
                  <c:v>496.30907180930797</c:v>
                </c:pt>
                <c:pt idx="779">
                  <c:v>496.37792129744196</c:v>
                </c:pt>
                <c:pt idx="780">
                  <c:v>496.44669801873414</c:v>
                </c:pt>
                <c:pt idx="781">
                  <c:v>496.51540194988888</c:v>
                </c:pt>
                <c:pt idx="782">
                  <c:v>496.58403306743492</c:v>
                </c:pt>
                <c:pt idx="783">
                  <c:v>496.65259134811271</c:v>
                </c:pt>
                <c:pt idx="784">
                  <c:v>496.72107676857127</c:v>
                </c:pt>
                <c:pt idx="785">
                  <c:v>496.78948930548108</c:v>
                </c:pt>
                <c:pt idx="786">
                  <c:v>496.85782893564897</c:v>
                </c:pt>
                <c:pt idx="787">
                  <c:v>496.92609563576849</c:v>
                </c:pt>
                <c:pt idx="788">
                  <c:v>496.99428938266612</c:v>
                </c:pt>
                <c:pt idx="789">
                  <c:v>497.06241015312611</c:v>
                </c:pt>
                <c:pt idx="790">
                  <c:v>497.13045792401198</c:v>
                </c:pt>
                <c:pt idx="791">
                  <c:v>497.19843267212542</c:v>
                </c:pt>
                <c:pt idx="792">
                  <c:v>497.26633437435976</c:v>
                </c:pt>
                <c:pt idx="793">
                  <c:v>497.33416300766038</c:v>
                </c:pt>
                <c:pt idx="794">
                  <c:v>497.40191854888718</c:v>
                </c:pt>
                <c:pt idx="795">
                  <c:v>497.46960097507235</c:v>
                </c:pt>
                <c:pt idx="796">
                  <c:v>497.53721026313843</c:v>
                </c:pt>
                <c:pt idx="797">
                  <c:v>497.60474639012904</c:v>
                </c:pt>
                <c:pt idx="798">
                  <c:v>497.6722093330207</c:v>
                </c:pt>
                <c:pt idx="799">
                  <c:v>497.73959906887524</c:v>
                </c:pt>
                <c:pt idx="800">
                  <c:v>497.80691557481617</c:v>
                </c:pt>
                <c:pt idx="801">
                  <c:v>497.8741588279201</c:v>
                </c:pt>
                <c:pt idx="802">
                  <c:v>497.94132880527951</c:v>
                </c:pt>
                <c:pt idx="803">
                  <c:v>498.00842548413169</c:v>
                </c:pt>
                <c:pt idx="804">
                  <c:v>498.07544884153805</c:v>
                </c:pt>
                <c:pt idx="805">
                  <c:v>498.14239885478042</c:v>
                </c:pt>
                <c:pt idx="806">
                  <c:v>498.20927550104682</c:v>
                </c:pt>
                <c:pt idx="807">
                  <c:v>498.27607875758628</c:v>
                </c:pt>
                <c:pt idx="808">
                  <c:v>498.34280860167337</c:v>
                </c:pt>
                <c:pt idx="809">
                  <c:v>498.40946501061973</c:v>
                </c:pt>
                <c:pt idx="810">
                  <c:v>498.47604796172624</c:v>
                </c:pt>
                <c:pt idx="811">
                  <c:v>498.54255743235632</c:v>
                </c:pt>
                <c:pt idx="812">
                  <c:v>498.60899339992955</c:v>
                </c:pt>
                <c:pt idx="813">
                  <c:v>498.67535584169838</c:v>
                </c:pt>
                <c:pt idx="814">
                  <c:v>498.74164473525667</c:v>
                </c:pt>
                <c:pt idx="815">
                  <c:v>498.80786005795466</c:v>
                </c:pt>
                <c:pt idx="816">
                  <c:v>498.87400178728564</c:v>
                </c:pt>
                <c:pt idx="817">
                  <c:v>498.94006990072654</c:v>
                </c:pt>
                <c:pt idx="818">
                  <c:v>499.00606437581069</c:v>
                </c:pt>
                <c:pt idx="819">
                  <c:v>499.0719851900937</c:v>
                </c:pt>
                <c:pt idx="820">
                  <c:v>499.13783232112166</c:v>
                </c:pt>
                <c:pt idx="821">
                  <c:v>499.20360574653233</c:v>
                </c:pt>
                <c:pt idx="822">
                  <c:v>499.26930544393127</c:v>
                </c:pt>
                <c:pt idx="823">
                  <c:v>499.33493139090865</c:v>
                </c:pt>
                <c:pt idx="824">
                  <c:v>499.40048356519844</c:v>
                </c:pt>
                <c:pt idx="825">
                  <c:v>499.46596194446283</c:v>
                </c:pt>
                <c:pt idx="826">
                  <c:v>499.5313665064138</c:v>
                </c:pt>
                <c:pt idx="827">
                  <c:v>499.59669722883638</c:v>
                </c:pt>
                <c:pt idx="828">
                  <c:v>499.66195408946646</c:v>
                </c:pt>
                <c:pt idx="829">
                  <c:v>499.72713706609579</c:v>
                </c:pt>
                <c:pt idx="830">
                  <c:v>499.79224613652298</c:v>
                </c:pt>
                <c:pt idx="831">
                  <c:v>499.85728127863842</c:v>
                </c:pt>
                <c:pt idx="832">
                  <c:v>499.92224247031379</c:v>
                </c:pt>
                <c:pt idx="833">
                  <c:v>499.98712968939094</c:v>
                </c:pt>
                <c:pt idx="834">
                  <c:v>500.05194291381201</c:v>
                </c:pt>
                <c:pt idx="835">
                  <c:v>500.11668212155206</c:v>
                </c:pt>
                <c:pt idx="836">
                  <c:v>500.18134729051587</c:v>
                </c:pt>
                <c:pt idx="837">
                  <c:v>500.24593839871591</c:v>
                </c:pt>
                <c:pt idx="838">
                  <c:v>500.310455424189</c:v>
                </c:pt>
                <c:pt idx="839">
                  <c:v>500.37489834493852</c:v>
                </c:pt>
                <c:pt idx="840">
                  <c:v>500.4392671390915</c:v>
                </c:pt>
                <c:pt idx="841">
                  <c:v>500.50356178468849</c:v>
                </c:pt>
                <c:pt idx="842">
                  <c:v>500.56778225989069</c:v>
                </c:pt>
                <c:pt idx="843">
                  <c:v>500.63192854276843</c:v>
                </c:pt>
                <c:pt idx="844">
                  <c:v>500.69600061157979</c:v>
                </c:pt>
                <c:pt idx="845">
                  <c:v>500.75999844443913</c:v>
                </c:pt>
                <c:pt idx="846">
                  <c:v>500.82392201960124</c:v>
                </c:pt>
                <c:pt idx="847">
                  <c:v>500.88777131529014</c:v>
                </c:pt>
                <c:pt idx="848">
                  <c:v>500.95154630981574</c:v>
                </c:pt>
                <c:pt idx="849">
                  <c:v>501.01524698139536</c:v>
                </c:pt>
                <c:pt idx="850">
                  <c:v>501.07887330837434</c:v>
                </c:pt>
                <c:pt idx="851">
                  <c:v>501.14242526912824</c:v>
                </c:pt>
                <c:pt idx="852">
                  <c:v>501.20590284201711</c:v>
                </c:pt>
                <c:pt idx="853">
                  <c:v>501.26930600537293</c:v>
                </c:pt>
                <c:pt idx="854">
                  <c:v>501.33263473765732</c:v>
                </c:pt>
                <c:pt idx="855">
                  <c:v>501.39588901733475</c:v>
                </c:pt>
                <c:pt idx="856">
                  <c:v>501.45906882278831</c:v>
                </c:pt>
                <c:pt idx="857">
                  <c:v>501.52217413260877</c:v>
                </c:pt>
                <c:pt idx="858">
                  <c:v>501.58520492527788</c:v>
                </c:pt>
                <c:pt idx="859">
                  <c:v>501.64816117929178</c:v>
                </c:pt>
                <c:pt idx="860">
                  <c:v>501.71104287325761</c:v>
                </c:pt>
                <c:pt idx="861">
                  <c:v>501.77384998576969</c:v>
                </c:pt>
                <c:pt idx="862">
                  <c:v>501.83658249542447</c:v>
                </c:pt>
                <c:pt idx="863">
                  <c:v>501.89924038089038</c:v>
                </c:pt>
                <c:pt idx="864">
                  <c:v>501.96182362080197</c:v>
                </c:pt>
                <c:pt idx="865">
                  <c:v>502.02433219386143</c:v>
                </c:pt>
                <c:pt idx="866">
                  <c:v>502.0867660787892</c:v>
                </c:pt>
                <c:pt idx="867">
                  <c:v>502.14912525435011</c:v>
                </c:pt>
                <c:pt idx="868">
                  <c:v>502.21140969925045</c:v>
                </c:pt>
                <c:pt idx="869">
                  <c:v>502.27361939238159</c:v>
                </c:pt>
                <c:pt idx="870">
                  <c:v>502.33575431245146</c:v>
                </c:pt>
                <c:pt idx="871">
                  <c:v>502.39781443838018</c:v>
                </c:pt>
                <c:pt idx="872">
                  <c:v>502.45979974899922</c:v>
                </c:pt>
                <c:pt idx="873">
                  <c:v>502.52171022321329</c:v>
                </c:pt>
                <c:pt idx="874">
                  <c:v>502.58354583990922</c:v>
                </c:pt>
                <c:pt idx="875">
                  <c:v>502.64530657806898</c:v>
                </c:pt>
                <c:pt idx="876">
                  <c:v>502.70699241667614</c:v>
                </c:pt>
                <c:pt idx="877">
                  <c:v>502.76860333467403</c:v>
                </c:pt>
                <c:pt idx="878">
                  <c:v>502.83013931110838</c:v>
                </c:pt>
                <c:pt idx="879">
                  <c:v>502.891600324992</c:v>
                </c:pt>
                <c:pt idx="880">
                  <c:v>502.95298635545987</c:v>
                </c:pt>
                <c:pt idx="881">
                  <c:v>503.01429738152177</c:v>
                </c:pt>
                <c:pt idx="882">
                  <c:v>503.07553338237875</c:v>
                </c:pt>
                <c:pt idx="883">
                  <c:v>503.13669433712698</c:v>
                </c:pt>
                <c:pt idx="884">
                  <c:v>503.19778022494819</c:v>
                </c:pt>
                <c:pt idx="885">
                  <c:v>503.25879102503154</c:v>
                </c:pt>
                <c:pt idx="886">
                  <c:v>503.31972671659952</c:v>
                </c:pt>
                <c:pt idx="887">
                  <c:v>503.38058727892002</c:v>
                </c:pt>
                <c:pt idx="888">
                  <c:v>503.44137269124423</c:v>
                </c:pt>
                <c:pt idx="889">
                  <c:v>503.5020829328509</c:v>
                </c:pt>
                <c:pt idx="890">
                  <c:v>503.56271798308427</c:v>
                </c:pt>
                <c:pt idx="891">
                  <c:v>503.62327782129182</c:v>
                </c:pt>
                <c:pt idx="892">
                  <c:v>503.68376242682444</c:v>
                </c:pt>
                <c:pt idx="893">
                  <c:v>503.74417177910379</c:v>
                </c:pt>
                <c:pt idx="894">
                  <c:v>503.80450585754687</c:v>
                </c:pt>
                <c:pt idx="895">
                  <c:v>503.86476464158045</c:v>
                </c:pt>
                <c:pt idx="896">
                  <c:v>503.92494811072032</c:v>
                </c:pt>
                <c:pt idx="897">
                  <c:v>503.98505624442765</c:v>
                </c:pt>
                <c:pt idx="898">
                  <c:v>504.04508902227604</c:v>
                </c:pt>
                <c:pt idx="899">
                  <c:v>504.10504642370967</c:v>
                </c:pt>
                <c:pt idx="900">
                  <c:v>504.16492842839659</c:v>
                </c:pt>
                <c:pt idx="901">
                  <c:v>504.22473501589201</c:v>
                </c:pt>
                <c:pt idx="902">
                  <c:v>504.28446616584057</c:v>
                </c:pt>
                <c:pt idx="903">
                  <c:v>504.34412185792638</c:v>
                </c:pt>
                <c:pt idx="904">
                  <c:v>504.40370207175971</c:v>
                </c:pt>
                <c:pt idx="905">
                  <c:v>504.46320678707497</c:v>
                </c:pt>
                <c:pt idx="906">
                  <c:v>504.52263598356836</c:v>
                </c:pt>
                <c:pt idx="907">
                  <c:v>504.58198964105117</c:v>
                </c:pt>
                <c:pt idx="908">
                  <c:v>504.6412677392745</c:v>
                </c:pt>
                <c:pt idx="909">
                  <c:v>504.70047025801694</c:v>
                </c:pt>
                <c:pt idx="910">
                  <c:v>504.75959717713624</c:v>
                </c:pt>
                <c:pt idx="911">
                  <c:v>504.81864847646557</c:v>
                </c:pt>
                <c:pt idx="912">
                  <c:v>504.87762413588399</c:v>
                </c:pt>
                <c:pt idx="913">
                  <c:v>504.93652413532556</c:v>
                </c:pt>
                <c:pt idx="914">
                  <c:v>504.99534845470492</c:v>
                </c:pt>
                <c:pt idx="915">
                  <c:v>505.05409707398729</c:v>
                </c:pt>
                <c:pt idx="916">
                  <c:v>505.11276997311592</c:v>
                </c:pt>
                <c:pt idx="917">
                  <c:v>505.1713671320951</c:v>
                </c:pt>
                <c:pt idx="918">
                  <c:v>505.22988853101026</c:v>
                </c:pt>
                <c:pt idx="919">
                  <c:v>505.28833414988503</c:v>
                </c:pt>
                <c:pt idx="920">
                  <c:v>505.34670396878215</c:v>
                </c:pt>
                <c:pt idx="921">
                  <c:v>505.40499796785269</c:v>
                </c:pt>
                <c:pt idx="922">
                  <c:v>505.46321612721943</c:v>
                </c:pt>
                <c:pt idx="923">
                  <c:v>505.52135842701978</c:v>
                </c:pt>
                <c:pt idx="924">
                  <c:v>505.5794248474719</c:v>
                </c:pt>
                <c:pt idx="925">
                  <c:v>505.63741536874477</c:v>
                </c:pt>
                <c:pt idx="926">
                  <c:v>505.69532997109792</c:v>
                </c:pt>
                <c:pt idx="927">
                  <c:v>505.75316863479122</c:v>
                </c:pt>
                <c:pt idx="928">
                  <c:v>505.81093134012508</c:v>
                </c:pt>
                <c:pt idx="929">
                  <c:v>505.86861806734248</c:v>
                </c:pt>
                <c:pt idx="930">
                  <c:v>505.9262287969425</c:v>
                </c:pt>
                <c:pt idx="931">
                  <c:v>505.98376350907847</c:v>
                </c:pt>
                <c:pt idx="932">
                  <c:v>506.04122218428961</c:v>
                </c:pt>
                <c:pt idx="933">
                  <c:v>506.09860480292548</c:v>
                </c:pt>
                <c:pt idx="934">
                  <c:v>506.15591134544695</c:v>
                </c:pt>
                <c:pt idx="935">
                  <c:v>506.21314179232024</c:v>
                </c:pt>
                <c:pt idx="936">
                  <c:v>506.27029612401725</c:v>
                </c:pt>
                <c:pt idx="937">
                  <c:v>506.32737432109451</c:v>
                </c:pt>
                <c:pt idx="938">
                  <c:v>506.38437636407724</c:v>
                </c:pt>
                <c:pt idx="939">
                  <c:v>506.44130223350334</c:v>
                </c:pt>
                <c:pt idx="940">
                  <c:v>506.49815191000152</c:v>
                </c:pt>
                <c:pt idx="941">
                  <c:v>506.55492537420196</c:v>
                </c:pt>
                <c:pt idx="942">
                  <c:v>506.61162260672251</c:v>
                </c:pt>
                <c:pt idx="943">
                  <c:v>506.66824358823726</c:v>
                </c:pt>
                <c:pt idx="944">
                  <c:v>506.7247882994032</c:v>
                </c:pt>
                <c:pt idx="945">
                  <c:v>506.78125672100896</c:v>
                </c:pt>
                <c:pt idx="946">
                  <c:v>506.83764883376108</c:v>
                </c:pt>
                <c:pt idx="947">
                  <c:v>506.89396461847912</c:v>
                </c:pt>
                <c:pt idx="948">
                  <c:v>506.95020405588423</c:v>
                </c:pt>
                <c:pt idx="949">
                  <c:v>507.00636712687486</c:v>
                </c:pt>
                <c:pt idx="950">
                  <c:v>507.06245381226972</c:v>
                </c:pt>
                <c:pt idx="951">
                  <c:v>507.11846409294873</c:v>
                </c:pt>
                <c:pt idx="952">
                  <c:v>507.17439794979293</c:v>
                </c:pt>
                <c:pt idx="953">
                  <c:v>507.2302553637644</c:v>
                </c:pt>
                <c:pt idx="954">
                  <c:v>507.28603631579165</c:v>
                </c:pt>
                <c:pt idx="955">
                  <c:v>507.34174078685288</c:v>
                </c:pt>
                <c:pt idx="956">
                  <c:v>507.39736875798337</c:v>
                </c:pt>
                <c:pt idx="957">
                  <c:v>507.45292021020379</c:v>
                </c:pt>
                <c:pt idx="958">
                  <c:v>507.50839512453513</c:v>
                </c:pt>
                <c:pt idx="959">
                  <c:v>507.563793482064</c:v>
                </c:pt>
                <c:pt idx="960">
                  <c:v>507.61911526394937</c:v>
                </c:pt>
                <c:pt idx="961">
                  <c:v>507.67436045127027</c:v>
                </c:pt>
                <c:pt idx="962">
                  <c:v>507.72952902517858</c:v>
                </c:pt>
                <c:pt idx="963">
                  <c:v>507.78462096693079</c:v>
                </c:pt>
                <c:pt idx="964">
                  <c:v>507.83963625769366</c:v>
                </c:pt>
                <c:pt idx="965">
                  <c:v>507.89457487868435</c:v>
                </c:pt>
                <c:pt idx="966">
                  <c:v>507.94943681117815</c:v>
                </c:pt>
                <c:pt idx="967">
                  <c:v>508.00422203646411</c:v>
                </c:pt>
                <c:pt idx="968">
                  <c:v>508.05893053586829</c:v>
                </c:pt>
                <c:pt idx="969">
                  <c:v>508.11356229069884</c:v>
                </c:pt>
                <c:pt idx="970">
                  <c:v>508.1681172823782</c:v>
                </c:pt>
                <c:pt idx="971">
                  <c:v>508.22259549223492</c:v>
                </c:pt>
                <c:pt idx="972">
                  <c:v>508.27699690168328</c:v>
                </c:pt>
                <c:pt idx="973">
                  <c:v>508.3313214922411</c:v>
                </c:pt>
                <c:pt idx="974">
                  <c:v>508.38556924529638</c:v>
                </c:pt>
                <c:pt idx="975">
                  <c:v>508.43974014239512</c:v>
                </c:pt>
                <c:pt idx="976">
                  <c:v>508.49383416499001</c:v>
                </c:pt>
                <c:pt idx="977">
                  <c:v>508.54785129471122</c:v>
                </c:pt>
                <c:pt idx="978">
                  <c:v>508.60179151309978</c:v>
                </c:pt>
                <c:pt idx="979">
                  <c:v>508.65565480174752</c:v>
                </c:pt>
                <c:pt idx="980">
                  <c:v>508.70944114223994</c:v>
                </c:pt>
                <c:pt idx="981">
                  <c:v>508.76315051629894</c:v>
                </c:pt>
                <c:pt idx="982">
                  <c:v>508.81678290556221</c:v>
                </c:pt>
                <c:pt idx="983">
                  <c:v>508.87033829173345</c:v>
                </c:pt>
                <c:pt idx="984">
                  <c:v>508.92381665652471</c:v>
                </c:pt>
                <c:pt idx="985">
                  <c:v>508.97721798171949</c:v>
                </c:pt>
                <c:pt idx="986">
                  <c:v>509.03054224904929</c:v>
                </c:pt>
                <c:pt idx="987">
                  <c:v>509.08378944037997</c:v>
                </c:pt>
                <c:pt idx="988">
                  <c:v>509.13695953751721</c:v>
                </c:pt>
                <c:pt idx="989">
                  <c:v>509.19005252230244</c:v>
                </c:pt>
                <c:pt idx="990">
                  <c:v>509.24306837663607</c:v>
                </c:pt>
                <c:pt idx="991">
                  <c:v>509.29600708240571</c:v>
                </c:pt>
                <c:pt idx="992">
                  <c:v>509.3488686215785</c:v>
                </c:pt>
                <c:pt idx="993">
                  <c:v>509.40165297608968</c:v>
                </c:pt>
                <c:pt idx="994">
                  <c:v>509.45436012791032</c:v>
                </c:pt>
                <c:pt idx="995">
                  <c:v>509.50699005908217</c:v>
                </c:pt>
                <c:pt idx="996">
                  <c:v>509.55954275163327</c:v>
                </c:pt>
                <c:pt idx="997">
                  <c:v>509.61201818764374</c:v>
                </c:pt>
                <c:pt idx="998">
                  <c:v>509.66441634918857</c:v>
                </c:pt>
                <c:pt idx="999">
                  <c:v>509.71673721835168</c:v>
                </c:pt>
                <c:pt idx="1000">
                  <c:v>509.76898077731443</c:v>
                </c:pt>
                <c:pt idx="1001">
                  <c:v>509.82114700824332</c:v>
                </c:pt>
                <c:pt idx="1002">
                  <c:v>509.87323589335517</c:v>
                </c:pt>
                <c:pt idx="1003">
                  <c:v>509.92524741481014</c:v>
                </c:pt>
                <c:pt idx="1004">
                  <c:v>509.97718155489594</c:v>
                </c:pt>
                <c:pt idx="1005">
                  <c:v>510.02903829587484</c:v>
                </c:pt>
                <c:pt idx="1006">
                  <c:v>510.08081762003695</c:v>
                </c:pt>
                <c:pt idx="1007">
                  <c:v>510.13251950974853</c:v>
                </c:pt>
                <c:pt idx="1008">
                  <c:v>510.18414394731707</c:v>
                </c:pt>
                <c:pt idx="1009">
                  <c:v>510.23569091508574</c:v>
                </c:pt>
                <c:pt idx="1010">
                  <c:v>510.28716039551966</c:v>
                </c:pt>
                <c:pt idx="1011">
                  <c:v>510.33855237105314</c:v>
                </c:pt>
                <c:pt idx="1012">
                  <c:v>510.38986682409279</c:v>
                </c:pt>
                <c:pt idx="1013">
                  <c:v>510.44110373713511</c:v>
                </c:pt>
                <c:pt idx="1014">
                  <c:v>510.49226309269312</c:v>
                </c:pt>
                <c:pt idx="1015">
                  <c:v>510.54334487328316</c:v>
                </c:pt>
                <c:pt idx="1016">
                  <c:v>510.59434906151205</c:v>
                </c:pt>
                <c:pt idx="1017">
                  <c:v>510.64527563992925</c:v>
                </c:pt>
                <c:pt idx="1018">
                  <c:v>510.69612459112119</c:v>
                </c:pt>
                <c:pt idx="1019">
                  <c:v>510.7468958977712</c:v>
                </c:pt>
                <c:pt idx="1020">
                  <c:v>510.79758954249706</c:v>
                </c:pt>
                <c:pt idx="1021">
                  <c:v>510.84820550803545</c:v>
                </c:pt>
                <c:pt idx="1022">
                  <c:v>510.89874377707793</c:v>
                </c:pt>
                <c:pt idx="1023">
                  <c:v>510.94920433236393</c:v>
                </c:pt>
                <c:pt idx="1024">
                  <c:v>510.99958715667628</c:v>
                </c:pt>
                <c:pt idx="1025">
                  <c:v>511.04989223279824</c:v>
                </c:pt>
                <c:pt idx="1026">
                  <c:v>511.10011954355207</c:v>
                </c:pt>
                <c:pt idx="1027">
                  <c:v>511.15026907176923</c:v>
                </c:pt>
                <c:pt idx="1028">
                  <c:v>511.20034080034077</c:v>
                </c:pt>
                <c:pt idx="1029">
                  <c:v>511.25033471217262</c:v>
                </c:pt>
                <c:pt idx="1030">
                  <c:v>511.30025079017179</c:v>
                </c:pt>
                <c:pt idx="1031">
                  <c:v>511.35008901727178</c:v>
                </c:pt>
                <c:pt idx="1032">
                  <c:v>511.39984937649251</c:v>
                </c:pt>
                <c:pt idx="1033">
                  <c:v>511.44953185081846</c:v>
                </c:pt>
                <c:pt idx="1034">
                  <c:v>511.49913642326544</c:v>
                </c:pt>
                <c:pt idx="1035">
                  <c:v>511.54866307688923</c:v>
                </c:pt>
                <c:pt idx="1036">
                  <c:v>511.59811179478248</c:v>
                </c:pt>
                <c:pt idx="1037">
                  <c:v>511.6474825600958</c:v>
                </c:pt>
                <c:pt idx="1038">
                  <c:v>511.69677535586845</c:v>
                </c:pt>
                <c:pt idx="1039">
                  <c:v>511.74599016531579</c:v>
                </c:pt>
                <c:pt idx="1040">
                  <c:v>511.79512697164904</c:v>
                </c:pt>
                <c:pt idx="1041">
                  <c:v>511.84418575804972</c:v>
                </c:pt>
                <c:pt idx="1042">
                  <c:v>511.89316650774867</c:v>
                </c:pt>
                <c:pt idx="1043">
                  <c:v>511.94206920403275</c:v>
                </c:pt>
                <c:pt idx="1044">
                  <c:v>511.99089383016525</c:v>
                </c:pt>
                <c:pt idx="1045">
                  <c:v>512.03964036951277</c:v>
                </c:pt>
                <c:pt idx="1046">
                  <c:v>512.08830880537164</c:v>
                </c:pt>
                <c:pt idx="1047">
                  <c:v>512.13689912111386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EDC-45B3-A26D-DEDE315DCB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86067264"/>
        <c:axId val="-1886056928"/>
      </c:scatterChart>
      <c:valAx>
        <c:axId val="-1886067264"/>
        <c:scaling>
          <c:orientation val="minMax"/>
          <c:max val="1.0000000000000002E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56928"/>
        <c:crosses val="autoZero"/>
        <c:crossBetween val="midCat"/>
      </c:valAx>
      <c:valAx>
        <c:axId val="-188605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Presión (psi)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67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/>
              <a:t>Coeficiente de Áreas (Kn)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Tiempo'!$B$32:$B$3510</c:f>
              <c:numCache>
                <c:formatCode>General</c:formatCode>
                <c:ptCount val="3479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  <c:pt idx="1118">
                  <c:v>0.44456762948309198</c:v>
                </c:pt>
                <c:pt idx="1119">
                  <c:v>0.4449652749477459</c:v>
                </c:pt>
                <c:pt idx="1120">
                  <c:v>0.44536292041239983</c:v>
                </c:pt>
                <c:pt idx="1121">
                  <c:v>0.44576056587705376</c:v>
                </c:pt>
                <c:pt idx="1122">
                  <c:v>0.44615821134170769</c:v>
                </c:pt>
                <c:pt idx="1123">
                  <c:v>0.44655585680636162</c:v>
                </c:pt>
                <c:pt idx="1124">
                  <c:v>0.44695350227101555</c:v>
                </c:pt>
                <c:pt idx="1125">
                  <c:v>0.44735114773566947</c:v>
                </c:pt>
                <c:pt idx="1126">
                  <c:v>0.4477487932003234</c:v>
                </c:pt>
                <c:pt idx="1127">
                  <c:v>0.44814643866497733</c:v>
                </c:pt>
                <c:pt idx="1128">
                  <c:v>0.44854408412963126</c:v>
                </c:pt>
                <c:pt idx="1129">
                  <c:v>0.44894172959428519</c:v>
                </c:pt>
                <c:pt idx="1130">
                  <c:v>0.44933937505893912</c:v>
                </c:pt>
                <c:pt idx="1131">
                  <c:v>0.44973702052359305</c:v>
                </c:pt>
                <c:pt idx="1132">
                  <c:v>0.45013466598824697</c:v>
                </c:pt>
                <c:pt idx="1133">
                  <c:v>0.4505323114529009</c:v>
                </c:pt>
                <c:pt idx="1134">
                  <c:v>0.45092995691755483</c:v>
                </c:pt>
                <c:pt idx="1135">
                  <c:v>0.45132760238220876</c:v>
                </c:pt>
                <c:pt idx="1136">
                  <c:v>0.45172524784686269</c:v>
                </c:pt>
                <c:pt idx="1137">
                  <c:v>0.45212289331151662</c:v>
                </c:pt>
                <c:pt idx="1138">
                  <c:v>0.45252053877617054</c:v>
                </c:pt>
                <c:pt idx="1139">
                  <c:v>0.45291818424082447</c:v>
                </c:pt>
                <c:pt idx="1140">
                  <c:v>0.4533158297054784</c:v>
                </c:pt>
                <c:pt idx="1141">
                  <c:v>0.45371347517013233</c:v>
                </c:pt>
                <c:pt idx="1142">
                  <c:v>0.45411112063478626</c:v>
                </c:pt>
                <c:pt idx="1143">
                  <c:v>0.45450876609944019</c:v>
                </c:pt>
                <c:pt idx="1144">
                  <c:v>0.45490641156409412</c:v>
                </c:pt>
                <c:pt idx="1145">
                  <c:v>0.45530405702874804</c:v>
                </c:pt>
                <c:pt idx="1146">
                  <c:v>0.45570170249340197</c:v>
                </c:pt>
                <c:pt idx="1147">
                  <c:v>0.4560993479580559</c:v>
                </c:pt>
                <c:pt idx="1148">
                  <c:v>0.45649699342270983</c:v>
                </c:pt>
                <c:pt idx="1149">
                  <c:v>0.45689463888736376</c:v>
                </c:pt>
                <c:pt idx="1150">
                  <c:v>0.45729228435201769</c:v>
                </c:pt>
                <c:pt idx="1151">
                  <c:v>0.45768992981667161</c:v>
                </c:pt>
                <c:pt idx="1152">
                  <c:v>0.45808757528132554</c:v>
                </c:pt>
                <c:pt idx="1153">
                  <c:v>0.45848522074597947</c:v>
                </c:pt>
                <c:pt idx="1154">
                  <c:v>0.4588828662106334</c:v>
                </c:pt>
                <c:pt idx="1155">
                  <c:v>0.45928051167528733</c:v>
                </c:pt>
                <c:pt idx="1156">
                  <c:v>0.45967815713994126</c:v>
                </c:pt>
                <c:pt idx="1157">
                  <c:v>0.46007580260459519</c:v>
                </c:pt>
                <c:pt idx="1158">
                  <c:v>0.46047344806924911</c:v>
                </c:pt>
                <c:pt idx="1159">
                  <c:v>0.46087109353390304</c:v>
                </c:pt>
                <c:pt idx="1160">
                  <c:v>0.46126873899855697</c:v>
                </c:pt>
                <c:pt idx="1161">
                  <c:v>0.4616663844632109</c:v>
                </c:pt>
                <c:pt idx="1162">
                  <c:v>0.46206402992786483</c:v>
                </c:pt>
                <c:pt idx="1163">
                  <c:v>0.46246167539251876</c:v>
                </c:pt>
                <c:pt idx="1164">
                  <c:v>0.46285932085717268</c:v>
                </c:pt>
                <c:pt idx="1165">
                  <c:v>0.46325696632182661</c:v>
                </c:pt>
                <c:pt idx="1166">
                  <c:v>0.46365461178648054</c:v>
                </c:pt>
                <c:pt idx="1167">
                  <c:v>0.46405225725113447</c:v>
                </c:pt>
                <c:pt idx="1168">
                  <c:v>0.4644499027157884</c:v>
                </c:pt>
                <c:pt idx="1169">
                  <c:v>0.46484754818044233</c:v>
                </c:pt>
                <c:pt idx="1170">
                  <c:v>0.46524519364509626</c:v>
                </c:pt>
                <c:pt idx="1171">
                  <c:v>0.46564283910975018</c:v>
                </c:pt>
                <c:pt idx="1172">
                  <c:v>0.46604048457440411</c:v>
                </c:pt>
                <c:pt idx="1173">
                  <c:v>0.46643813003905804</c:v>
                </c:pt>
                <c:pt idx="1174">
                  <c:v>0.46683577550371197</c:v>
                </c:pt>
                <c:pt idx="1175">
                  <c:v>0.4672334209683659</c:v>
                </c:pt>
                <c:pt idx="1176">
                  <c:v>0.46763106643301983</c:v>
                </c:pt>
                <c:pt idx="1177">
                  <c:v>0.46802871189767375</c:v>
                </c:pt>
                <c:pt idx="1178">
                  <c:v>0.46842635736232768</c:v>
                </c:pt>
                <c:pt idx="1179">
                  <c:v>0.46882400282698161</c:v>
                </c:pt>
                <c:pt idx="1180">
                  <c:v>0.46922164829163554</c:v>
                </c:pt>
                <c:pt idx="1181">
                  <c:v>0.46961929375628947</c:v>
                </c:pt>
                <c:pt idx="1182">
                  <c:v>0.4700169392209434</c:v>
                </c:pt>
                <c:pt idx="1183">
                  <c:v>0.47041458468559733</c:v>
                </c:pt>
                <c:pt idx="1184">
                  <c:v>0.47081223015025125</c:v>
                </c:pt>
                <c:pt idx="1185">
                  <c:v>0.47120987561490518</c:v>
                </c:pt>
                <c:pt idx="1186">
                  <c:v>0.47160752107955911</c:v>
                </c:pt>
                <c:pt idx="1187">
                  <c:v>0.47200516654421304</c:v>
                </c:pt>
                <c:pt idx="1188">
                  <c:v>0.47240281200886697</c:v>
                </c:pt>
                <c:pt idx="1189">
                  <c:v>0.4728004574735209</c:v>
                </c:pt>
                <c:pt idx="1190">
                  <c:v>0.47319810293817482</c:v>
                </c:pt>
                <c:pt idx="1191">
                  <c:v>0.47359574840282875</c:v>
                </c:pt>
                <c:pt idx="1192">
                  <c:v>0.47399339386748268</c:v>
                </c:pt>
                <c:pt idx="1193">
                  <c:v>0.47439103933213661</c:v>
                </c:pt>
                <c:pt idx="1194">
                  <c:v>0.47478868479679054</c:v>
                </c:pt>
                <c:pt idx="1195">
                  <c:v>0.47518633026144447</c:v>
                </c:pt>
                <c:pt idx="1196">
                  <c:v>0.4755839757260984</c:v>
                </c:pt>
                <c:pt idx="1197">
                  <c:v>0.47598162119075232</c:v>
                </c:pt>
                <c:pt idx="1198">
                  <c:v>0.47637926665540625</c:v>
                </c:pt>
                <c:pt idx="1199">
                  <c:v>0.47677691212006018</c:v>
                </c:pt>
                <c:pt idx="1200">
                  <c:v>0.47717455758471411</c:v>
                </c:pt>
                <c:pt idx="1201">
                  <c:v>0.47757220304936804</c:v>
                </c:pt>
                <c:pt idx="1202">
                  <c:v>0.47796984851402197</c:v>
                </c:pt>
                <c:pt idx="1203">
                  <c:v>0.4783674939786759</c:v>
                </c:pt>
                <c:pt idx="1204">
                  <c:v>0.47876513944332982</c:v>
                </c:pt>
                <c:pt idx="1205">
                  <c:v>0.47916278490798375</c:v>
                </c:pt>
                <c:pt idx="1206">
                  <c:v>0.47956043037263768</c:v>
                </c:pt>
                <c:pt idx="1207">
                  <c:v>0.47995807583729161</c:v>
                </c:pt>
                <c:pt idx="1208">
                  <c:v>0.48035572130194554</c:v>
                </c:pt>
                <c:pt idx="1209">
                  <c:v>0.48075336676659947</c:v>
                </c:pt>
                <c:pt idx="1210">
                  <c:v>0.48115101223125339</c:v>
                </c:pt>
                <c:pt idx="1211">
                  <c:v>0.48154865769590732</c:v>
                </c:pt>
                <c:pt idx="1212">
                  <c:v>0.48194630316056125</c:v>
                </c:pt>
                <c:pt idx="1213">
                  <c:v>0.48234394862521518</c:v>
                </c:pt>
                <c:pt idx="1214">
                  <c:v>0.48274159408986911</c:v>
                </c:pt>
                <c:pt idx="1215">
                  <c:v>0.48313923955452304</c:v>
                </c:pt>
                <c:pt idx="1216">
                  <c:v>0.48353688501917697</c:v>
                </c:pt>
                <c:pt idx="1217">
                  <c:v>0.48393453048383089</c:v>
                </c:pt>
                <c:pt idx="1218">
                  <c:v>0.48433217594848482</c:v>
                </c:pt>
                <c:pt idx="1219">
                  <c:v>0.48472982141313875</c:v>
                </c:pt>
                <c:pt idx="1220">
                  <c:v>0.48512746687779268</c:v>
                </c:pt>
                <c:pt idx="1221">
                  <c:v>0.48552511234244661</c:v>
                </c:pt>
                <c:pt idx="1222">
                  <c:v>0.48592275780710054</c:v>
                </c:pt>
                <c:pt idx="1223">
                  <c:v>0.48632040327175446</c:v>
                </c:pt>
                <c:pt idx="1224">
                  <c:v>0.48671804873640839</c:v>
                </c:pt>
                <c:pt idx="1225">
                  <c:v>0.48711569420106232</c:v>
                </c:pt>
                <c:pt idx="1226">
                  <c:v>0.48751333966571625</c:v>
                </c:pt>
                <c:pt idx="1227">
                  <c:v>0.48791098513037018</c:v>
                </c:pt>
                <c:pt idx="1228">
                  <c:v>0.48830863059502411</c:v>
                </c:pt>
                <c:pt idx="1229">
                  <c:v>0.48870627605967804</c:v>
                </c:pt>
                <c:pt idx="1230">
                  <c:v>0.48910392152433196</c:v>
                </c:pt>
                <c:pt idx="1231">
                  <c:v>0.48950156698898589</c:v>
                </c:pt>
                <c:pt idx="1232">
                  <c:v>0.48989921245363982</c:v>
                </c:pt>
                <c:pt idx="1233">
                  <c:v>0.49029685791829375</c:v>
                </c:pt>
                <c:pt idx="1234">
                  <c:v>0.49069450338294768</c:v>
                </c:pt>
                <c:pt idx="1235">
                  <c:v>0.49109214884760161</c:v>
                </c:pt>
                <c:pt idx="1236">
                  <c:v>0.49148979431225553</c:v>
                </c:pt>
                <c:pt idx="1237">
                  <c:v>0.49188743977690946</c:v>
                </c:pt>
                <c:pt idx="1238">
                  <c:v>0.49228508524156339</c:v>
                </c:pt>
                <c:pt idx="1239">
                  <c:v>0.49268273070621732</c:v>
                </c:pt>
                <c:pt idx="1240">
                  <c:v>0.49308037617087125</c:v>
                </c:pt>
                <c:pt idx="1241">
                  <c:v>0.49347802163552518</c:v>
                </c:pt>
                <c:pt idx="1242">
                  <c:v>0.49387566710017911</c:v>
                </c:pt>
                <c:pt idx="1243">
                  <c:v>0.49427331256483303</c:v>
                </c:pt>
                <c:pt idx="1244">
                  <c:v>0.49467095802948696</c:v>
                </c:pt>
                <c:pt idx="1245">
                  <c:v>0.49506860349414089</c:v>
                </c:pt>
                <c:pt idx="1246">
                  <c:v>0.49546624895879482</c:v>
                </c:pt>
                <c:pt idx="1247">
                  <c:v>0.49586389442344875</c:v>
                </c:pt>
                <c:pt idx="1248">
                  <c:v>0.49626153988810268</c:v>
                </c:pt>
                <c:pt idx="1249">
                  <c:v>0.4966591853527566</c:v>
                </c:pt>
                <c:pt idx="1250">
                  <c:v>0.49705683081741053</c:v>
                </c:pt>
                <c:pt idx="1251">
                  <c:v>0.49745447628206446</c:v>
                </c:pt>
                <c:pt idx="1252">
                  <c:v>0.49785212174671839</c:v>
                </c:pt>
                <c:pt idx="1253">
                  <c:v>0.49824976721137232</c:v>
                </c:pt>
                <c:pt idx="1254">
                  <c:v>0.49864741267602625</c:v>
                </c:pt>
                <c:pt idx="1255">
                  <c:v>0.49904505814068018</c:v>
                </c:pt>
                <c:pt idx="1256">
                  <c:v>0.4994427036053341</c:v>
                </c:pt>
                <c:pt idx="1257">
                  <c:v>0.49984034906998803</c:v>
                </c:pt>
                <c:pt idx="1258">
                  <c:v>0.50023799453464191</c:v>
                </c:pt>
                <c:pt idx="1259">
                  <c:v>0.50063563999929583</c:v>
                </c:pt>
                <c:pt idx="1260">
                  <c:v>0.50103328546394976</c:v>
                </c:pt>
                <c:pt idx="1261">
                  <c:v>0.50143093092860369</c:v>
                </c:pt>
                <c:pt idx="1262">
                  <c:v>0.50182857639325762</c:v>
                </c:pt>
                <c:pt idx="1263">
                  <c:v>0.50222622185791155</c:v>
                </c:pt>
                <c:pt idx="1264">
                  <c:v>0.50262386732256548</c:v>
                </c:pt>
                <c:pt idx="1265">
                  <c:v>0.5030215127872194</c:v>
                </c:pt>
                <c:pt idx="1266">
                  <c:v>0.50341915825187333</c:v>
                </c:pt>
                <c:pt idx="1267">
                  <c:v>0.50381680371652726</c:v>
                </c:pt>
                <c:pt idx="1268">
                  <c:v>0.50421444918118119</c:v>
                </c:pt>
                <c:pt idx="1269">
                  <c:v>0.50461209464583512</c:v>
                </c:pt>
                <c:pt idx="1270">
                  <c:v>0.50500974011048905</c:v>
                </c:pt>
                <c:pt idx="1271">
                  <c:v>0.50540738557514298</c:v>
                </c:pt>
                <c:pt idx="1272">
                  <c:v>0.5058050310397969</c:v>
                </c:pt>
                <c:pt idx="1273">
                  <c:v>0.50620267650445083</c:v>
                </c:pt>
                <c:pt idx="1274">
                  <c:v>0.50660032196910476</c:v>
                </c:pt>
                <c:pt idx="1275">
                  <c:v>0.50699796743375869</c:v>
                </c:pt>
                <c:pt idx="1276">
                  <c:v>0.50739561289841262</c:v>
                </c:pt>
                <c:pt idx="1277">
                  <c:v>0.50779325836306655</c:v>
                </c:pt>
                <c:pt idx="1278">
                  <c:v>0.50819090382772047</c:v>
                </c:pt>
                <c:pt idx="1279">
                  <c:v>0.5085885492923744</c:v>
                </c:pt>
                <c:pt idx="1280">
                  <c:v>0.50898619475702833</c:v>
                </c:pt>
                <c:pt idx="1281">
                  <c:v>0.50938384022168226</c:v>
                </c:pt>
                <c:pt idx="1282">
                  <c:v>0.50978148568633619</c:v>
                </c:pt>
                <c:pt idx="1283">
                  <c:v>0.51017913115099012</c:v>
                </c:pt>
                <c:pt idx="1284">
                  <c:v>0.51057677661564405</c:v>
                </c:pt>
                <c:pt idx="1285">
                  <c:v>0.51097442208029797</c:v>
                </c:pt>
                <c:pt idx="1286">
                  <c:v>0.5113720675449519</c:v>
                </c:pt>
                <c:pt idx="1287">
                  <c:v>0.51176971300960583</c:v>
                </c:pt>
                <c:pt idx="1288">
                  <c:v>0.51216735847425976</c:v>
                </c:pt>
                <c:pt idx="1289">
                  <c:v>0.51256500393891369</c:v>
                </c:pt>
                <c:pt idx="1290">
                  <c:v>0.51296264940356762</c:v>
                </c:pt>
                <c:pt idx="1291">
                  <c:v>0.51336029486822154</c:v>
                </c:pt>
                <c:pt idx="1292">
                  <c:v>0.51375794033287547</c:v>
                </c:pt>
                <c:pt idx="1293">
                  <c:v>0.5141555857975294</c:v>
                </c:pt>
                <c:pt idx="1294">
                  <c:v>0.51455323126218333</c:v>
                </c:pt>
                <c:pt idx="1295">
                  <c:v>0.51495087672683726</c:v>
                </c:pt>
                <c:pt idx="1296">
                  <c:v>0.51534852219149119</c:v>
                </c:pt>
                <c:pt idx="1297">
                  <c:v>0.51574616765614512</c:v>
                </c:pt>
                <c:pt idx="1298">
                  <c:v>0.51614381312079904</c:v>
                </c:pt>
                <c:pt idx="1299">
                  <c:v>0.51654145858545297</c:v>
                </c:pt>
                <c:pt idx="1300">
                  <c:v>0.5169391040501069</c:v>
                </c:pt>
                <c:pt idx="1301">
                  <c:v>0.51733674951476083</c:v>
                </c:pt>
                <c:pt idx="1302">
                  <c:v>0.51773439497941476</c:v>
                </c:pt>
                <c:pt idx="1303">
                  <c:v>0.51813204044406869</c:v>
                </c:pt>
                <c:pt idx="1304">
                  <c:v>0.51852968590872262</c:v>
                </c:pt>
                <c:pt idx="1305">
                  <c:v>0.51892733137337654</c:v>
                </c:pt>
                <c:pt idx="1306">
                  <c:v>0.51932497683803047</c:v>
                </c:pt>
                <c:pt idx="1307">
                  <c:v>0.5197226223026844</c:v>
                </c:pt>
                <c:pt idx="1308">
                  <c:v>0.52012026776733833</c:v>
                </c:pt>
                <c:pt idx="1309">
                  <c:v>0.52051791323199226</c:v>
                </c:pt>
                <c:pt idx="1310">
                  <c:v>0.52091555869664619</c:v>
                </c:pt>
                <c:pt idx="1311">
                  <c:v>0.52131320416130011</c:v>
                </c:pt>
                <c:pt idx="1312">
                  <c:v>0.52171084962595404</c:v>
                </c:pt>
                <c:pt idx="1313">
                  <c:v>0.52210849509060797</c:v>
                </c:pt>
                <c:pt idx="1314">
                  <c:v>0.5225061405552619</c:v>
                </c:pt>
                <c:pt idx="1315">
                  <c:v>0.52290378601991583</c:v>
                </c:pt>
                <c:pt idx="1316">
                  <c:v>0.52330143148456976</c:v>
                </c:pt>
                <c:pt idx="1317">
                  <c:v>0.52369907694922369</c:v>
                </c:pt>
                <c:pt idx="1318">
                  <c:v>0.52409672241387761</c:v>
                </c:pt>
                <c:pt idx="1319">
                  <c:v>0.52449436787853154</c:v>
                </c:pt>
                <c:pt idx="1320">
                  <c:v>0.52489201334318547</c:v>
                </c:pt>
                <c:pt idx="1321">
                  <c:v>0.5252896588078394</c:v>
                </c:pt>
                <c:pt idx="1322">
                  <c:v>0.52568730427249333</c:v>
                </c:pt>
                <c:pt idx="1323">
                  <c:v>0.52608494973714726</c:v>
                </c:pt>
                <c:pt idx="1324">
                  <c:v>0.52648259520180118</c:v>
                </c:pt>
                <c:pt idx="1325">
                  <c:v>0.52688024066645511</c:v>
                </c:pt>
                <c:pt idx="1326">
                  <c:v>0.52727788613110904</c:v>
                </c:pt>
                <c:pt idx="1327">
                  <c:v>0.52767553159576297</c:v>
                </c:pt>
                <c:pt idx="1328">
                  <c:v>0.5280731770604169</c:v>
                </c:pt>
                <c:pt idx="1329">
                  <c:v>0.52847082252507083</c:v>
                </c:pt>
                <c:pt idx="1330">
                  <c:v>0.52886846798972476</c:v>
                </c:pt>
                <c:pt idx="1331">
                  <c:v>0.52926611345437868</c:v>
                </c:pt>
                <c:pt idx="1332">
                  <c:v>0.52966375891903261</c:v>
                </c:pt>
                <c:pt idx="1333">
                  <c:v>0.53006140438368654</c:v>
                </c:pt>
                <c:pt idx="1334">
                  <c:v>0.53045904984834047</c:v>
                </c:pt>
                <c:pt idx="1335">
                  <c:v>0.5308566953129944</c:v>
                </c:pt>
                <c:pt idx="1336">
                  <c:v>0.53125434077764833</c:v>
                </c:pt>
                <c:pt idx="1337">
                  <c:v>0.53165198624230225</c:v>
                </c:pt>
                <c:pt idx="1338">
                  <c:v>0.53204963170695618</c:v>
                </c:pt>
                <c:pt idx="1339">
                  <c:v>0.53244727717161011</c:v>
                </c:pt>
                <c:pt idx="1340">
                  <c:v>0.53284492263626404</c:v>
                </c:pt>
                <c:pt idx="1341">
                  <c:v>0.53324256810091797</c:v>
                </c:pt>
                <c:pt idx="1342">
                  <c:v>0.5336402135655719</c:v>
                </c:pt>
                <c:pt idx="1343">
                  <c:v>0.53403785903022583</c:v>
                </c:pt>
                <c:pt idx="1344">
                  <c:v>0.53443550449487975</c:v>
                </c:pt>
                <c:pt idx="1345">
                  <c:v>0.53483314995953368</c:v>
                </c:pt>
                <c:pt idx="1346">
                  <c:v>0.53523079542418761</c:v>
                </c:pt>
                <c:pt idx="1347">
                  <c:v>0.53562844088884154</c:v>
                </c:pt>
                <c:pt idx="1348">
                  <c:v>0.53602608635349547</c:v>
                </c:pt>
                <c:pt idx="1349">
                  <c:v>0.5364237318181494</c:v>
                </c:pt>
                <c:pt idx="1350">
                  <c:v>0.53682137728280332</c:v>
                </c:pt>
                <c:pt idx="1351">
                  <c:v>0.53721902274745725</c:v>
                </c:pt>
                <c:pt idx="1352">
                  <c:v>0.53761666821211118</c:v>
                </c:pt>
                <c:pt idx="1353">
                  <c:v>0.53801431367676511</c:v>
                </c:pt>
                <c:pt idx="1354">
                  <c:v>0.53841195914141904</c:v>
                </c:pt>
                <c:pt idx="1355">
                  <c:v>0.53880960460607297</c:v>
                </c:pt>
                <c:pt idx="1356">
                  <c:v>0.5392072500707269</c:v>
                </c:pt>
                <c:pt idx="1357">
                  <c:v>0.53960489553538082</c:v>
                </c:pt>
                <c:pt idx="1358">
                  <c:v>0.54000254100003475</c:v>
                </c:pt>
                <c:pt idx="1359">
                  <c:v>0.54040018646468868</c:v>
                </c:pt>
                <c:pt idx="1360">
                  <c:v>0.54079783192934261</c:v>
                </c:pt>
                <c:pt idx="1361">
                  <c:v>0.54119547739399654</c:v>
                </c:pt>
                <c:pt idx="1362">
                  <c:v>0.54159312285865047</c:v>
                </c:pt>
                <c:pt idx="1363">
                  <c:v>0.54199076832330439</c:v>
                </c:pt>
                <c:pt idx="1364">
                  <c:v>0.54238841378795832</c:v>
                </c:pt>
                <c:pt idx="1365">
                  <c:v>0.54278605925261225</c:v>
                </c:pt>
                <c:pt idx="1366">
                  <c:v>0.54318370471726618</c:v>
                </c:pt>
                <c:pt idx="1367">
                  <c:v>0.54358135018192011</c:v>
                </c:pt>
                <c:pt idx="1368">
                  <c:v>0.54397899564657404</c:v>
                </c:pt>
                <c:pt idx="1369">
                  <c:v>0.54437664111122797</c:v>
                </c:pt>
                <c:pt idx="1370">
                  <c:v>0.54477428657588189</c:v>
                </c:pt>
                <c:pt idx="1371">
                  <c:v>0.54517193204053582</c:v>
                </c:pt>
                <c:pt idx="1372">
                  <c:v>0.54556957750518975</c:v>
                </c:pt>
                <c:pt idx="1373">
                  <c:v>0.54596722296984368</c:v>
                </c:pt>
                <c:pt idx="1374">
                  <c:v>0.54636486843449761</c:v>
                </c:pt>
                <c:pt idx="1375">
                  <c:v>0.54676251389915154</c:v>
                </c:pt>
                <c:pt idx="1376">
                  <c:v>0.54716015936380547</c:v>
                </c:pt>
                <c:pt idx="1377">
                  <c:v>0.54755780482845939</c:v>
                </c:pt>
                <c:pt idx="1378">
                  <c:v>0.54795545029311332</c:v>
                </c:pt>
                <c:pt idx="1379">
                  <c:v>0.54835309575776725</c:v>
                </c:pt>
                <c:pt idx="1380">
                  <c:v>0.54875074122242118</c:v>
                </c:pt>
                <c:pt idx="1381">
                  <c:v>0.54914838668707511</c:v>
                </c:pt>
                <c:pt idx="1382">
                  <c:v>0.54954603215172904</c:v>
                </c:pt>
                <c:pt idx="1383">
                  <c:v>0.54994367761638296</c:v>
                </c:pt>
                <c:pt idx="1384">
                  <c:v>0.55034132308103689</c:v>
                </c:pt>
                <c:pt idx="1385">
                  <c:v>0.55073896854569082</c:v>
                </c:pt>
                <c:pt idx="1386">
                  <c:v>0.55113661401034475</c:v>
                </c:pt>
                <c:pt idx="1387">
                  <c:v>0.55153425947499868</c:v>
                </c:pt>
                <c:pt idx="1388">
                  <c:v>0.55193190493965261</c:v>
                </c:pt>
                <c:pt idx="1389">
                  <c:v>0.55232955040430654</c:v>
                </c:pt>
                <c:pt idx="1390">
                  <c:v>0.55272719586896046</c:v>
                </c:pt>
                <c:pt idx="1391">
                  <c:v>0.55312484133361439</c:v>
                </c:pt>
                <c:pt idx="1392">
                  <c:v>0.55352248679826832</c:v>
                </c:pt>
                <c:pt idx="1393">
                  <c:v>0.55392013226292225</c:v>
                </c:pt>
                <c:pt idx="1394">
                  <c:v>0.55431777772757618</c:v>
                </c:pt>
                <c:pt idx="1395">
                  <c:v>0.55471542319223011</c:v>
                </c:pt>
                <c:pt idx="1396">
                  <c:v>0.55511306865688403</c:v>
                </c:pt>
                <c:pt idx="1397">
                  <c:v>0.55551071412153796</c:v>
                </c:pt>
                <c:pt idx="1398">
                  <c:v>0.55590835958619189</c:v>
                </c:pt>
                <c:pt idx="1399">
                  <c:v>0.55630600505084582</c:v>
                </c:pt>
                <c:pt idx="1400">
                  <c:v>0.55670365051549975</c:v>
                </c:pt>
                <c:pt idx="1401">
                  <c:v>0.55710129598015368</c:v>
                </c:pt>
                <c:pt idx="1402">
                  <c:v>0.55749894144480761</c:v>
                </c:pt>
                <c:pt idx="1403">
                  <c:v>0.55789658690946153</c:v>
                </c:pt>
                <c:pt idx="1404">
                  <c:v>0.55829423237411546</c:v>
                </c:pt>
                <c:pt idx="1405">
                  <c:v>0.55869187783876939</c:v>
                </c:pt>
                <c:pt idx="1406">
                  <c:v>0.55908952330342332</c:v>
                </c:pt>
                <c:pt idx="1407">
                  <c:v>0.55948716876807725</c:v>
                </c:pt>
                <c:pt idx="1408">
                  <c:v>0.55988481423273118</c:v>
                </c:pt>
                <c:pt idx="1409">
                  <c:v>0.5602824596973851</c:v>
                </c:pt>
                <c:pt idx="1410">
                  <c:v>0.56068010516203903</c:v>
                </c:pt>
                <c:pt idx="1411">
                  <c:v>0.56107775062669296</c:v>
                </c:pt>
                <c:pt idx="1412">
                  <c:v>0.56147539609134689</c:v>
                </c:pt>
                <c:pt idx="1413">
                  <c:v>0.56187304155600082</c:v>
                </c:pt>
                <c:pt idx="1414">
                  <c:v>0.56227068702065475</c:v>
                </c:pt>
                <c:pt idx="1415">
                  <c:v>0.56266833248530868</c:v>
                </c:pt>
                <c:pt idx="1416">
                  <c:v>0.5630659779499626</c:v>
                </c:pt>
                <c:pt idx="1417">
                  <c:v>0.56346362341461653</c:v>
                </c:pt>
                <c:pt idx="1418">
                  <c:v>0.56386126887927046</c:v>
                </c:pt>
                <c:pt idx="1419">
                  <c:v>0.56425891434392439</c:v>
                </c:pt>
                <c:pt idx="1420">
                  <c:v>0.56465655980857832</c:v>
                </c:pt>
                <c:pt idx="1421">
                  <c:v>0.56505420527323225</c:v>
                </c:pt>
                <c:pt idx="1422">
                  <c:v>0.56545185073788617</c:v>
                </c:pt>
                <c:pt idx="1423">
                  <c:v>0.5658494962025401</c:v>
                </c:pt>
                <c:pt idx="1424">
                  <c:v>0.56624714166719403</c:v>
                </c:pt>
                <c:pt idx="1425">
                  <c:v>0.56664478713184796</c:v>
                </c:pt>
                <c:pt idx="1426">
                  <c:v>0.56704243259650189</c:v>
                </c:pt>
                <c:pt idx="1427">
                  <c:v>0.56744007806115582</c:v>
                </c:pt>
                <c:pt idx="1428">
                  <c:v>0.56783772352580975</c:v>
                </c:pt>
                <c:pt idx="1429">
                  <c:v>0.56823536899046367</c:v>
                </c:pt>
                <c:pt idx="1430">
                  <c:v>0.5686330144551176</c:v>
                </c:pt>
                <c:pt idx="1431">
                  <c:v>0.56903065991977153</c:v>
                </c:pt>
                <c:pt idx="1432">
                  <c:v>0.56942830538442546</c:v>
                </c:pt>
                <c:pt idx="1433">
                  <c:v>0.56982595084907939</c:v>
                </c:pt>
                <c:pt idx="1434">
                  <c:v>0.57022359631373332</c:v>
                </c:pt>
                <c:pt idx="1435">
                  <c:v>0.57062124177838724</c:v>
                </c:pt>
                <c:pt idx="1436">
                  <c:v>0.57101888724304117</c:v>
                </c:pt>
                <c:pt idx="1437">
                  <c:v>0.5714165327076951</c:v>
                </c:pt>
                <c:pt idx="1438">
                  <c:v>0.57181417817234903</c:v>
                </c:pt>
                <c:pt idx="1439">
                  <c:v>0.57221182363700296</c:v>
                </c:pt>
                <c:pt idx="1440">
                  <c:v>0.57260946910165689</c:v>
                </c:pt>
                <c:pt idx="1441">
                  <c:v>0.57300711456631082</c:v>
                </c:pt>
                <c:pt idx="1442">
                  <c:v>0.57340476003096474</c:v>
                </c:pt>
                <c:pt idx="1443">
                  <c:v>0.57380240549561867</c:v>
                </c:pt>
                <c:pt idx="1444">
                  <c:v>0.5742000509602726</c:v>
                </c:pt>
                <c:pt idx="1445">
                  <c:v>0.57459769642492653</c:v>
                </c:pt>
                <c:pt idx="1446">
                  <c:v>0.57499534188958046</c:v>
                </c:pt>
                <c:pt idx="1447">
                  <c:v>0.57539298735423439</c:v>
                </c:pt>
                <c:pt idx="1448">
                  <c:v>0.57579063281888831</c:v>
                </c:pt>
                <c:pt idx="1449">
                  <c:v>0.57618827828354224</c:v>
                </c:pt>
                <c:pt idx="1450">
                  <c:v>0.57658592374819617</c:v>
                </c:pt>
                <c:pt idx="1451">
                  <c:v>0.5769835692128501</c:v>
                </c:pt>
                <c:pt idx="1452">
                  <c:v>0.57738121467750403</c:v>
                </c:pt>
                <c:pt idx="1453">
                  <c:v>0.57777886014215796</c:v>
                </c:pt>
                <c:pt idx="1454">
                  <c:v>0.57817650560681189</c:v>
                </c:pt>
                <c:pt idx="1455">
                  <c:v>0.57857415107146581</c:v>
                </c:pt>
                <c:pt idx="1456">
                  <c:v>0.57897179653611974</c:v>
                </c:pt>
                <c:pt idx="1457">
                  <c:v>0.57936944200077367</c:v>
                </c:pt>
                <c:pt idx="1458">
                  <c:v>0.5797670874654276</c:v>
                </c:pt>
                <c:pt idx="1459">
                  <c:v>0.58016473293008153</c:v>
                </c:pt>
                <c:pt idx="1460">
                  <c:v>0.58056237839473546</c:v>
                </c:pt>
                <c:pt idx="1461">
                  <c:v>0.58096002385938939</c:v>
                </c:pt>
                <c:pt idx="1462">
                  <c:v>0.58135766932404331</c:v>
                </c:pt>
                <c:pt idx="1463">
                  <c:v>0.58175531478869724</c:v>
                </c:pt>
                <c:pt idx="1464">
                  <c:v>0.58215296025335117</c:v>
                </c:pt>
                <c:pt idx="1465">
                  <c:v>0.5825506057180051</c:v>
                </c:pt>
                <c:pt idx="1466">
                  <c:v>0.58294825118265903</c:v>
                </c:pt>
                <c:pt idx="1467">
                  <c:v>0.58334589664731296</c:v>
                </c:pt>
                <c:pt idx="1468">
                  <c:v>0.58374354211196688</c:v>
                </c:pt>
                <c:pt idx="1469">
                  <c:v>0.58414118757662081</c:v>
                </c:pt>
                <c:pt idx="1470">
                  <c:v>0.58453883304127474</c:v>
                </c:pt>
                <c:pt idx="1471">
                  <c:v>0.58493647850592867</c:v>
                </c:pt>
                <c:pt idx="1472">
                  <c:v>0.5853341239705826</c:v>
                </c:pt>
                <c:pt idx="1473">
                  <c:v>0.58573176943523653</c:v>
                </c:pt>
                <c:pt idx="1474">
                  <c:v>0.58612941489989046</c:v>
                </c:pt>
                <c:pt idx="1475">
                  <c:v>0.58652706036454438</c:v>
                </c:pt>
                <c:pt idx="1476">
                  <c:v>0.58692470582919831</c:v>
                </c:pt>
                <c:pt idx="1477">
                  <c:v>0.58732235129385224</c:v>
                </c:pt>
                <c:pt idx="1478">
                  <c:v>0.58771999675850617</c:v>
                </c:pt>
                <c:pt idx="1479">
                  <c:v>0.5881176422231601</c:v>
                </c:pt>
                <c:pt idx="1480">
                  <c:v>0.58851528768781403</c:v>
                </c:pt>
                <c:pt idx="1481">
                  <c:v>0.58891293315246795</c:v>
                </c:pt>
                <c:pt idx="1482">
                  <c:v>0.58931057861712188</c:v>
                </c:pt>
                <c:pt idx="1483">
                  <c:v>0.58970822408177581</c:v>
                </c:pt>
                <c:pt idx="1484">
                  <c:v>0.59010586954642974</c:v>
                </c:pt>
                <c:pt idx="1485">
                  <c:v>0.59050351501108367</c:v>
                </c:pt>
                <c:pt idx="1486">
                  <c:v>0.5909011604757376</c:v>
                </c:pt>
                <c:pt idx="1487">
                  <c:v>0.59129880594039153</c:v>
                </c:pt>
                <c:pt idx="1488">
                  <c:v>0.59169645140504545</c:v>
                </c:pt>
                <c:pt idx="1489">
                  <c:v>0.59209409686969938</c:v>
                </c:pt>
                <c:pt idx="1490">
                  <c:v>0.59249174233435331</c:v>
                </c:pt>
                <c:pt idx="1491">
                  <c:v>0.59288938779900724</c:v>
                </c:pt>
                <c:pt idx="1492">
                  <c:v>0.59328703326366117</c:v>
                </c:pt>
                <c:pt idx="1493">
                  <c:v>0.5936846787283151</c:v>
                </c:pt>
                <c:pt idx="1494">
                  <c:v>0.59408232419296902</c:v>
                </c:pt>
                <c:pt idx="1495">
                  <c:v>0.59447996965762295</c:v>
                </c:pt>
                <c:pt idx="1496">
                  <c:v>0.59487761512227688</c:v>
                </c:pt>
                <c:pt idx="1497">
                  <c:v>0.59527526058693081</c:v>
                </c:pt>
                <c:pt idx="1498">
                  <c:v>0.59567290605158474</c:v>
                </c:pt>
                <c:pt idx="1499">
                  <c:v>0.59607055151623867</c:v>
                </c:pt>
                <c:pt idx="1500">
                  <c:v>0.5964681969808926</c:v>
                </c:pt>
                <c:pt idx="1501">
                  <c:v>0.59686584244554652</c:v>
                </c:pt>
                <c:pt idx="1502">
                  <c:v>0.59726348791020045</c:v>
                </c:pt>
                <c:pt idx="1503">
                  <c:v>0.59766113337485438</c:v>
                </c:pt>
                <c:pt idx="1504">
                  <c:v>0.59805877883950831</c:v>
                </c:pt>
                <c:pt idx="1505">
                  <c:v>0.59845642430416224</c:v>
                </c:pt>
                <c:pt idx="1506">
                  <c:v>0.59885406976881617</c:v>
                </c:pt>
                <c:pt idx="1507">
                  <c:v>0.59925171523347009</c:v>
                </c:pt>
                <c:pt idx="1508">
                  <c:v>0.59964936069812402</c:v>
                </c:pt>
                <c:pt idx="1509">
                  <c:v>0.60004700616277795</c:v>
                </c:pt>
                <c:pt idx="1510">
                  <c:v>0.60044465162743188</c:v>
                </c:pt>
                <c:pt idx="1511">
                  <c:v>0.60084229709208581</c:v>
                </c:pt>
                <c:pt idx="1512">
                  <c:v>0.60123994255673974</c:v>
                </c:pt>
                <c:pt idx="1513">
                  <c:v>0.60163758802139367</c:v>
                </c:pt>
                <c:pt idx="1514">
                  <c:v>0.60203523348604759</c:v>
                </c:pt>
                <c:pt idx="1515">
                  <c:v>0.60243287895070152</c:v>
                </c:pt>
                <c:pt idx="1516">
                  <c:v>0.60283052441535545</c:v>
                </c:pt>
                <c:pt idx="1517">
                  <c:v>0.60322816988000938</c:v>
                </c:pt>
                <c:pt idx="1518">
                  <c:v>0.60362581534466331</c:v>
                </c:pt>
                <c:pt idx="1519">
                  <c:v>0.60402346080931724</c:v>
                </c:pt>
                <c:pt idx="1520">
                  <c:v>0.60442110627397116</c:v>
                </c:pt>
                <c:pt idx="1521">
                  <c:v>0.60481875173862509</c:v>
                </c:pt>
                <c:pt idx="1522">
                  <c:v>0.60521639720327902</c:v>
                </c:pt>
                <c:pt idx="1523">
                  <c:v>0.60561404266793295</c:v>
                </c:pt>
                <c:pt idx="1524">
                  <c:v>0.60601168813258688</c:v>
                </c:pt>
                <c:pt idx="1525">
                  <c:v>0.60640933359724081</c:v>
                </c:pt>
                <c:pt idx="1526">
                  <c:v>0.60680697906189474</c:v>
                </c:pt>
                <c:pt idx="1527">
                  <c:v>0.60720462452654866</c:v>
                </c:pt>
                <c:pt idx="1528">
                  <c:v>0.60760226999120259</c:v>
                </c:pt>
                <c:pt idx="1529">
                  <c:v>0.60799991545585652</c:v>
                </c:pt>
                <c:pt idx="1530">
                  <c:v>0.60839756092051045</c:v>
                </c:pt>
                <c:pt idx="1531">
                  <c:v>0.60879520638516438</c:v>
                </c:pt>
                <c:pt idx="1532">
                  <c:v>0.60919285184981831</c:v>
                </c:pt>
                <c:pt idx="1533">
                  <c:v>0.60959049731447223</c:v>
                </c:pt>
                <c:pt idx="1534">
                  <c:v>0.60998814277912616</c:v>
                </c:pt>
                <c:pt idx="1535">
                  <c:v>0.61038578824378009</c:v>
                </c:pt>
                <c:pt idx="1536">
                  <c:v>0.61078343370843402</c:v>
                </c:pt>
                <c:pt idx="1537">
                  <c:v>0.61118107917308795</c:v>
                </c:pt>
                <c:pt idx="1538">
                  <c:v>0.61157872463774188</c:v>
                </c:pt>
                <c:pt idx="1539">
                  <c:v>0.61197637010239581</c:v>
                </c:pt>
                <c:pt idx="1540">
                  <c:v>0.61237401556704973</c:v>
                </c:pt>
                <c:pt idx="1541">
                  <c:v>0.61277166103170366</c:v>
                </c:pt>
                <c:pt idx="1542">
                  <c:v>0.61316930649635759</c:v>
                </c:pt>
                <c:pt idx="1543">
                  <c:v>0.61356695196101152</c:v>
                </c:pt>
                <c:pt idx="1544">
                  <c:v>0.61396459742566545</c:v>
                </c:pt>
                <c:pt idx="1545">
                  <c:v>0.61436224289031938</c:v>
                </c:pt>
                <c:pt idx="1546">
                  <c:v>0.61475988835497331</c:v>
                </c:pt>
                <c:pt idx="1547">
                  <c:v>0.61515753381962723</c:v>
                </c:pt>
                <c:pt idx="1548">
                  <c:v>0.61555517928428116</c:v>
                </c:pt>
                <c:pt idx="1549">
                  <c:v>0.61595282474893509</c:v>
                </c:pt>
                <c:pt idx="1550">
                  <c:v>0.61635047021358902</c:v>
                </c:pt>
                <c:pt idx="1551">
                  <c:v>0.61674811567824295</c:v>
                </c:pt>
                <c:pt idx="1552">
                  <c:v>0.61714576114289688</c:v>
                </c:pt>
                <c:pt idx="1553">
                  <c:v>0.6175434066075508</c:v>
                </c:pt>
                <c:pt idx="1554">
                  <c:v>0.61794105207220473</c:v>
                </c:pt>
                <c:pt idx="1555">
                  <c:v>0.61833869753685866</c:v>
                </c:pt>
                <c:pt idx="1556">
                  <c:v>0.61873634300151259</c:v>
                </c:pt>
                <c:pt idx="1557">
                  <c:v>0.61913398846616652</c:v>
                </c:pt>
                <c:pt idx="1558">
                  <c:v>0.61953163393082045</c:v>
                </c:pt>
                <c:pt idx="1559">
                  <c:v>0.61992927939547438</c:v>
                </c:pt>
                <c:pt idx="1560">
                  <c:v>0.6203269248601283</c:v>
                </c:pt>
                <c:pt idx="1561">
                  <c:v>0.62072457032478223</c:v>
                </c:pt>
                <c:pt idx="1562">
                  <c:v>0.62112221578943616</c:v>
                </c:pt>
                <c:pt idx="1563">
                  <c:v>0.62151986125409009</c:v>
                </c:pt>
                <c:pt idx="1564">
                  <c:v>0.62191750671874402</c:v>
                </c:pt>
                <c:pt idx="1565">
                  <c:v>0.62231515218339795</c:v>
                </c:pt>
                <c:pt idx="1566">
                  <c:v>0.62271279764805187</c:v>
                </c:pt>
                <c:pt idx="1567">
                  <c:v>0.6231104431127058</c:v>
                </c:pt>
                <c:pt idx="1568">
                  <c:v>0.62350808857735973</c:v>
                </c:pt>
                <c:pt idx="1569">
                  <c:v>0.62390573404201366</c:v>
                </c:pt>
                <c:pt idx="1570">
                  <c:v>0.62430337950666759</c:v>
                </c:pt>
                <c:pt idx="1571">
                  <c:v>0.62470102497132152</c:v>
                </c:pt>
                <c:pt idx="1572">
                  <c:v>0.62509867043597545</c:v>
                </c:pt>
                <c:pt idx="1573">
                  <c:v>0.62549631590062937</c:v>
                </c:pt>
                <c:pt idx="1574">
                  <c:v>0.6258939613652833</c:v>
                </c:pt>
                <c:pt idx="1575">
                  <c:v>0.62629160682993723</c:v>
                </c:pt>
                <c:pt idx="1576">
                  <c:v>0.62668925229459116</c:v>
                </c:pt>
                <c:pt idx="1577">
                  <c:v>0.62708689775924509</c:v>
                </c:pt>
                <c:pt idx="1578">
                  <c:v>0.62748454322389902</c:v>
                </c:pt>
                <c:pt idx="1579">
                  <c:v>0.62788218868855294</c:v>
                </c:pt>
                <c:pt idx="1580">
                  <c:v>0.62827983415320687</c:v>
                </c:pt>
                <c:pt idx="1581">
                  <c:v>0.6286774796178608</c:v>
                </c:pt>
                <c:pt idx="1582">
                  <c:v>0.62907512508251473</c:v>
                </c:pt>
                <c:pt idx="1583">
                  <c:v>0.62947277054716866</c:v>
                </c:pt>
                <c:pt idx="1584">
                  <c:v>0.62987041601182259</c:v>
                </c:pt>
                <c:pt idx="1585">
                  <c:v>0.63026806147647652</c:v>
                </c:pt>
                <c:pt idx="1586">
                  <c:v>0.63066570694113044</c:v>
                </c:pt>
                <c:pt idx="1587">
                  <c:v>0.63106335240578437</c:v>
                </c:pt>
                <c:pt idx="1588">
                  <c:v>0.6314609978704383</c:v>
                </c:pt>
                <c:pt idx="1589">
                  <c:v>0.63185864333509223</c:v>
                </c:pt>
                <c:pt idx="1590">
                  <c:v>0.63225628879974616</c:v>
                </c:pt>
                <c:pt idx="1591">
                  <c:v>0.63265393426440009</c:v>
                </c:pt>
                <c:pt idx="1592">
                  <c:v>0.63305157972905401</c:v>
                </c:pt>
                <c:pt idx="1593">
                  <c:v>0.63344922519370794</c:v>
                </c:pt>
                <c:pt idx="1594">
                  <c:v>0.63384687065836187</c:v>
                </c:pt>
                <c:pt idx="1595">
                  <c:v>0.6342445161230158</c:v>
                </c:pt>
                <c:pt idx="1596">
                  <c:v>0.63464216158766973</c:v>
                </c:pt>
                <c:pt idx="1597">
                  <c:v>0.63503980705232366</c:v>
                </c:pt>
                <c:pt idx="1598">
                  <c:v>0.63543745251697759</c:v>
                </c:pt>
                <c:pt idx="1599">
                  <c:v>0.63583509798163151</c:v>
                </c:pt>
                <c:pt idx="1600">
                  <c:v>0.63623274344628544</c:v>
                </c:pt>
                <c:pt idx="1601">
                  <c:v>0.63663038891093937</c:v>
                </c:pt>
                <c:pt idx="1602">
                  <c:v>0.6370280343755933</c:v>
                </c:pt>
                <c:pt idx="1603">
                  <c:v>0.63742567984024723</c:v>
                </c:pt>
                <c:pt idx="1604">
                  <c:v>0.63782332530490116</c:v>
                </c:pt>
                <c:pt idx="1605">
                  <c:v>0.63822097076955508</c:v>
                </c:pt>
                <c:pt idx="1606">
                  <c:v>0.63861861623420901</c:v>
                </c:pt>
                <c:pt idx="1607">
                  <c:v>0.63901626169886294</c:v>
                </c:pt>
                <c:pt idx="1608">
                  <c:v>0.63941390716351687</c:v>
                </c:pt>
                <c:pt idx="1609">
                  <c:v>0.6398115526281708</c:v>
                </c:pt>
                <c:pt idx="1610">
                  <c:v>0.64020919809282473</c:v>
                </c:pt>
                <c:pt idx="1611">
                  <c:v>0.64060684355747866</c:v>
                </c:pt>
                <c:pt idx="1612">
                  <c:v>0.64100448902213258</c:v>
                </c:pt>
                <c:pt idx="1613">
                  <c:v>0.64140213448678651</c:v>
                </c:pt>
                <c:pt idx="1614">
                  <c:v>0.64179977995144044</c:v>
                </c:pt>
                <c:pt idx="1615">
                  <c:v>0.64219742541609437</c:v>
                </c:pt>
                <c:pt idx="1616">
                  <c:v>0.6425950708807483</c:v>
                </c:pt>
                <c:pt idx="1617">
                  <c:v>0.64299271634540223</c:v>
                </c:pt>
                <c:pt idx="1618">
                  <c:v>0.64339036181005616</c:v>
                </c:pt>
                <c:pt idx="1619">
                  <c:v>0.64378800727471008</c:v>
                </c:pt>
                <c:pt idx="1620">
                  <c:v>0.64418565273936401</c:v>
                </c:pt>
                <c:pt idx="1621">
                  <c:v>0.64458329820401794</c:v>
                </c:pt>
                <c:pt idx="1622">
                  <c:v>0.64498094366867187</c:v>
                </c:pt>
                <c:pt idx="1623">
                  <c:v>0.6453785891333258</c:v>
                </c:pt>
                <c:pt idx="1624">
                  <c:v>0.64577623459797973</c:v>
                </c:pt>
                <c:pt idx="1625">
                  <c:v>0.64617388006263365</c:v>
                </c:pt>
                <c:pt idx="1626">
                  <c:v>0.64657152552728758</c:v>
                </c:pt>
                <c:pt idx="1627">
                  <c:v>0.64696917099194151</c:v>
                </c:pt>
                <c:pt idx="1628">
                  <c:v>0.64736681645659544</c:v>
                </c:pt>
                <c:pt idx="1629">
                  <c:v>0.64776446192124937</c:v>
                </c:pt>
                <c:pt idx="1630">
                  <c:v>0.6481621073859033</c:v>
                </c:pt>
                <c:pt idx="1631">
                  <c:v>0.64855975285055723</c:v>
                </c:pt>
                <c:pt idx="1632">
                  <c:v>0.64895739831521115</c:v>
                </c:pt>
                <c:pt idx="1633">
                  <c:v>0.64935504377986508</c:v>
                </c:pt>
                <c:pt idx="1634">
                  <c:v>0.64975268924451901</c:v>
                </c:pt>
                <c:pt idx="1635">
                  <c:v>0.65015033470917294</c:v>
                </c:pt>
                <c:pt idx="1636">
                  <c:v>0.65054798017382687</c:v>
                </c:pt>
                <c:pt idx="1637">
                  <c:v>0.6509456256384808</c:v>
                </c:pt>
                <c:pt idx="1638">
                  <c:v>0.65134327110313472</c:v>
                </c:pt>
                <c:pt idx="1639">
                  <c:v>0.65174091656778865</c:v>
                </c:pt>
                <c:pt idx="1640">
                  <c:v>0.65213856203244258</c:v>
                </c:pt>
                <c:pt idx="1641">
                  <c:v>0.65253620749709651</c:v>
                </c:pt>
                <c:pt idx="1642">
                  <c:v>0.65293385296175044</c:v>
                </c:pt>
                <c:pt idx="1643">
                  <c:v>0.65333149842640437</c:v>
                </c:pt>
                <c:pt idx="1644">
                  <c:v>0.6537291438910583</c:v>
                </c:pt>
                <c:pt idx="1645">
                  <c:v>0.65412678935571222</c:v>
                </c:pt>
                <c:pt idx="1646">
                  <c:v>0.65452443482036615</c:v>
                </c:pt>
                <c:pt idx="1647">
                  <c:v>0.65492208028502008</c:v>
                </c:pt>
                <c:pt idx="1648">
                  <c:v>0.65531972574967401</c:v>
                </c:pt>
                <c:pt idx="1649">
                  <c:v>0.65571737121432794</c:v>
                </c:pt>
                <c:pt idx="1650">
                  <c:v>0.65611501667898187</c:v>
                </c:pt>
                <c:pt idx="1651">
                  <c:v>0.65651266214363579</c:v>
                </c:pt>
                <c:pt idx="1652">
                  <c:v>0.65691030760828972</c:v>
                </c:pt>
                <c:pt idx="1653">
                  <c:v>0.65730795307294365</c:v>
                </c:pt>
                <c:pt idx="1654">
                  <c:v>0.65770559853759758</c:v>
                </c:pt>
                <c:pt idx="1655">
                  <c:v>0.65810324400225151</c:v>
                </c:pt>
                <c:pt idx="1656">
                  <c:v>0.65850088946690544</c:v>
                </c:pt>
                <c:pt idx="1657">
                  <c:v>0.65889853493155937</c:v>
                </c:pt>
                <c:pt idx="1658">
                  <c:v>0.65929618039621329</c:v>
                </c:pt>
                <c:pt idx="1659">
                  <c:v>0.65969382586086722</c:v>
                </c:pt>
                <c:pt idx="1660">
                  <c:v>0.66009147132552115</c:v>
                </c:pt>
                <c:pt idx="1661">
                  <c:v>0.66048911679017508</c:v>
                </c:pt>
                <c:pt idx="1662">
                  <c:v>0.66088676225482901</c:v>
                </c:pt>
                <c:pt idx="1663">
                  <c:v>0.66128440771948294</c:v>
                </c:pt>
                <c:pt idx="1664">
                  <c:v>0.66168205318413686</c:v>
                </c:pt>
                <c:pt idx="1665">
                  <c:v>0.66207969864879079</c:v>
                </c:pt>
                <c:pt idx="1666">
                  <c:v>0.66247734411344472</c:v>
                </c:pt>
                <c:pt idx="1667">
                  <c:v>0.66287498957809865</c:v>
                </c:pt>
                <c:pt idx="1668">
                  <c:v>0.66327263504275258</c:v>
                </c:pt>
                <c:pt idx="1669">
                  <c:v>0.66367028050740651</c:v>
                </c:pt>
                <c:pt idx="1670">
                  <c:v>0.66406792597206044</c:v>
                </c:pt>
                <c:pt idx="1671">
                  <c:v>0.66446557143671436</c:v>
                </c:pt>
                <c:pt idx="1672">
                  <c:v>0.66486321690136829</c:v>
                </c:pt>
                <c:pt idx="1673">
                  <c:v>0.66526086236602222</c:v>
                </c:pt>
                <c:pt idx="1674">
                  <c:v>0.66565850783067615</c:v>
                </c:pt>
                <c:pt idx="1675">
                  <c:v>0.66605615329533008</c:v>
                </c:pt>
                <c:pt idx="1676">
                  <c:v>0.66645379875998401</c:v>
                </c:pt>
                <c:pt idx="1677">
                  <c:v>0.66685144422463793</c:v>
                </c:pt>
                <c:pt idx="1678">
                  <c:v>0.66724908968929186</c:v>
                </c:pt>
                <c:pt idx="1679">
                  <c:v>0.66764673515394579</c:v>
                </c:pt>
                <c:pt idx="1680">
                  <c:v>0.66804438061859972</c:v>
                </c:pt>
                <c:pt idx="1681">
                  <c:v>0.66844202608325365</c:v>
                </c:pt>
                <c:pt idx="1682">
                  <c:v>0.66883967154790758</c:v>
                </c:pt>
                <c:pt idx="1683">
                  <c:v>0.66923731701256151</c:v>
                </c:pt>
                <c:pt idx="1684">
                  <c:v>0.66963496247721543</c:v>
                </c:pt>
                <c:pt idx="1685">
                  <c:v>0.67003260794186936</c:v>
                </c:pt>
                <c:pt idx="1686">
                  <c:v>0.67043025340652329</c:v>
                </c:pt>
                <c:pt idx="1687">
                  <c:v>0.67082789887117722</c:v>
                </c:pt>
                <c:pt idx="1688">
                  <c:v>0.67122554433583115</c:v>
                </c:pt>
                <c:pt idx="1689">
                  <c:v>0.67162318980048508</c:v>
                </c:pt>
                <c:pt idx="1690">
                  <c:v>0.672020835265139</c:v>
                </c:pt>
                <c:pt idx="1691">
                  <c:v>0.67241848072979293</c:v>
                </c:pt>
                <c:pt idx="1692">
                  <c:v>0.67281612619444686</c:v>
                </c:pt>
                <c:pt idx="1693">
                  <c:v>0.67321377165910079</c:v>
                </c:pt>
                <c:pt idx="1694">
                  <c:v>0.67361141712375472</c:v>
                </c:pt>
                <c:pt idx="1695">
                  <c:v>0.67400906258840865</c:v>
                </c:pt>
                <c:pt idx="1696">
                  <c:v>0.67440670805306258</c:v>
                </c:pt>
                <c:pt idx="1697">
                  <c:v>0.6748043535177165</c:v>
                </c:pt>
                <c:pt idx="1698">
                  <c:v>0.67520199898237043</c:v>
                </c:pt>
                <c:pt idx="1699">
                  <c:v>0.67559964444702436</c:v>
                </c:pt>
                <c:pt idx="1700">
                  <c:v>0.67599728991167829</c:v>
                </c:pt>
                <c:pt idx="1701">
                  <c:v>0.67639493537633222</c:v>
                </c:pt>
                <c:pt idx="1702">
                  <c:v>0.67679258084098615</c:v>
                </c:pt>
                <c:pt idx="1703">
                  <c:v>0.67719022630564008</c:v>
                </c:pt>
                <c:pt idx="1704">
                  <c:v>0.677587871770294</c:v>
                </c:pt>
                <c:pt idx="1705">
                  <c:v>0.67798551723494793</c:v>
                </c:pt>
                <c:pt idx="1706">
                  <c:v>0.67838316269960186</c:v>
                </c:pt>
                <c:pt idx="1707">
                  <c:v>0.67878080816425579</c:v>
                </c:pt>
                <c:pt idx="1708">
                  <c:v>0.67917845362890972</c:v>
                </c:pt>
                <c:pt idx="1709">
                  <c:v>0.67957609909356365</c:v>
                </c:pt>
                <c:pt idx="1710">
                  <c:v>0.67997374455821757</c:v>
                </c:pt>
                <c:pt idx="1711">
                  <c:v>0.6803713900228715</c:v>
                </c:pt>
                <c:pt idx="1712">
                  <c:v>0.68076903548752543</c:v>
                </c:pt>
                <c:pt idx="1713">
                  <c:v>0.68116668095217936</c:v>
                </c:pt>
                <c:pt idx="1714">
                  <c:v>0.68156432641683329</c:v>
                </c:pt>
                <c:pt idx="1715">
                  <c:v>0.68196197188148722</c:v>
                </c:pt>
                <c:pt idx="1716">
                  <c:v>0.68235961734614115</c:v>
                </c:pt>
                <c:pt idx="1717">
                  <c:v>0.68275726281079507</c:v>
                </c:pt>
                <c:pt idx="1718">
                  <c:v>0.683154908275449</c:v>
                </c:pt>
                <c:pt idx="1719">
                  <c:v>0.68355255374010293</c:v>
                </c:pt>
                <c:pt idx="1720">
                  <c:v>0.68395019920475686</c:v>
                </c:pt>
                <c:pt idx="1721">
                  <c:v>0.68434784466941079</c:v>
                </c:pt>
                <c:pt idx="1722">
                  <c:v>0.68474549013406472</c:v>
                </c:pt>
                <c:pt idx="1723">
                  <c:v>0.68514313559871864</c:v>
                </c:pt>
                <c:pt idx="1724">
                  <c:v>0.68554078106337257</c:v>
                </c:pt>
                <c:pt idx="1725">
                  <c:v>0.6859384265280265</c:v>
                </c:pt>
                <c:pt idx="1726">
                  <c:v>0.68633607199268043</c:v>
                </c:pt>
                <c:pt idx="1727">
                  <c:v>0.68673371745733436</c:v>
                </c:pt>
                <c:pt idx="1728">
                  <c:v>0.68713136292198829</c:v>
                </c:pt>
                <c:pt idx="1729">
                  <c:v>0.68752900838664222</c:v>
                </c:pt>
                <c:pt idx="1730">
                  <c:v>0.68792665385129614</c:v>
                </c:pt>
                <c:pt idx="1731">
                  <c:v>0.68832429931595007</c:v>
                </c:pt>
                <c:pt idx="1732">
                  <c:v>0.688721944780604</c:v>
                </c:pt>
                <c:pt idx="1733">
                  <c:v>0.68911959024525793</c:v>
                </c:pt>
                <c:pt idx="1734">
                  <c:v>0.68951723570991186</c:v>
                </c:pt>
                <c:pt idx="1735">
                  <c:v>0.68991488117456579</c:v>
                </c:pt>
                <c:pt idx="1736">
                  <c:v>0.69031252663921971</c:v>
                </c:pt>
                <c:pt idx="1737">
                  <c:v>0.69071017210387364</c:v>
                </c:pt>
                <c:pt idx="1738">
                  <c:v>0.69110781756852757</c:v>
                </c:pt>
                <c:pt idx="1739">
                  <c:v>0.6915054630331815</c:v>
                </c:pt>
                <c:pt idx="1740">
                  <c:v>0.69190310849783543</c:v>
                </c:pt>
                <c:pt idx="1741">
                  <c:v>0.69230075396248936</c:v>
                </c:pt>
                <c:pt idx="1742">
                  <c:v>0.69269839942714329</c:v>
                </c:pt>
                <c:pt idx="1743">
                  <c:v>0.69309604489179721</c:v>
                </c:pt>
                <c:pt idx="1744">
                  <c:v>0.69349369035645114</c:v>
                </c:pt>
                <c:pt idx="1745">
                  <c:v>0.69389133582110507</c:v>
                </c:pt>
                <c:pt idx="1746">
                  <c:v>0.694288981285759</c:v>
                </c:pt>
                <c:pt idx="1747">
                  <c:v>0.69468662675041293</c:v>
                </c:pt>
                <c:pt idx="1748">
                  <c:v>0.69508427221506686</c:v>
                </c:pt>
                <c:pt idx="1749">
                  <c:v>0.69548191767972078</c:v>
                </c:pt>
                <c:pt idx="1750">
                  <c:v>0.69587956314437471</c:v>
                </c:pt>
                <c:pt idx="1751">
                  <c:v>0.69627720860902864</c:v>
                </c:pt>
                <c:pt idx="1752">
                  <c:v>0.69667485407368257</c:v>
                </c:pt>
                <c:pt idx="1753">
                  <c:v>0.6970724995383365</c:v>
                </c:pt>
                <c:pt idx="1754">
                  <c:v>0.69747014500299043</c:v>
                </c:pt>
                <c:pt idx="1755">
                  <c:v>0.69786779046764436</c:v>
                </c:pt>
                <c:pt idx="1756">
                  <c:v>0.69826543593229828</c:v>
                </c:pt>
                <c:pt idx="1757">
                  <c:v>0.69866308139695221</c:v>
                </c:pt>
                <c:pt idx="1758">
                  <c:v>0.69906072686160614</c:v>
                </c:pt>
                <c:pt idx="1759">
                  <c:v>0.69945837232626007</c:v>
                </c:pt>
                <c:pt idx="1760">
                  <c:v>0.699856017790914</c:v>
                </c:pt>
                <c:pt idx="1761">
                  <c:v>0.70025366325556793</c:v>
                </c:pt>
                <c:pt idx="1762">
                  <c:v>0.70065130872022185</c:v>
                </c:pt>
                <c:pt idx="1763">
                  <c:v>0.70104895418487578</c:v>
                </c:pt>
                <c:pt idx="1764">
                  <c:v>0.70144659964952971</c:v>
                </c:pt>
                <c:pt idx="1765">
                  <c:v>0.70184424511418364</c:v>
                </c:pt>
                <c:pt idx="1766">
                  <c:v>0.70224189057883757</c:v>
                </c:pt>
                <c:pt idx="1767">
                  <c:v>0.7026395360434915</c:v>
                </c:pt>
                <c:pt idx="1768">
                  <c:v>0.70303718150814543</c:v>
                </c:pt>
                <c:pt idx="1769">
                  <c:v>0.70343482697279935</c:v>
                </c:pt>
                <c:pt idx="1770">
                  <c:v>0.70383247243745328</c:v>
                </c:pt>
                <c:pt idx="1771">
                  <c:v>0.70423011790210721</c:v>
                </c:pt>
                <c:pt idx="1772">
                  <c:v>0.70462776336676114</c:v>
                </c:pt>
                <c:pt idx="1773">
                  <c:v>0.70502540883141507</c:v>
                </c:pt>
                <c:pt idx="1774">
                  <c:v>0.705423054296069</c:v>
                </c:pt>
                <c:pt idx="1775">
                  <c:v>0.70582069976072292</c:v>
                </c:pt>
                <c:pt idx="1776">
                  <c:v>0.70621834522537685</c:v>
                </c:pt>
                <c:pt idx="1777">
                  <c:v>0.70661599069003078</c:v>
                </c:pt>
                <c:pt idx="1778">
                  <c:v>0.70701363615468471</c:v>
                </c:pt>
                <c:pt idx="1779">
                  <c:v>0.70741128161933864</c:v>
                </c:pt>
                <c:pt idx="1780">
                  <c:v>0.70780892708399257</c:v>
                </c:pt>
                <c:pt idx="1781">
                  <c:v>0.7082065725486465</c:v>
                </c:pt>
                <c:pt idx="1782">
                  <c:v>0.70860421801330042</c:v>
                </c:pt>
                <c:pt idx="1783">
                  <c:v>0.70900186347795435</c:v>
                </c:pt>
                <c:pt idx="1784">
                  <c:v>0.70939950894260828</c:v>
                </c:pt>
                <c:pt idx="1785">
                  <c:v>0.70979715440726221</c:v>
                </c:pt>
                <c:pt idx="1786">
                  <c:v>0.71019479987191614</c:v>
                </c:pt>
                <c:pt idx="1787">
                  <c:v>0.71059244533657007</c:v>
                </c:pt>
                <c:pt idx="1788">
                  <c:v>0.710990090801224</c:v>
                </c:pt>
                <c:pt idx="1789">
                  <c:v>0.71138773626587792</c:v>
                </c:pt>
                <c:pt idx="1790">
                  <c:v>0.71178538173053185</c:v>
                </c:pt>
                <c:pt idx="1791">
                  <c:v>0.71218302719518578</c:v>
                </c:pt>
                <c:pt idx="1792">
                  <c:v>0.71258067265983971</c:v>
                </c:pt>
                <c:pt idx="1793">
                  <c:v>0.71297831812449364</c:v>
                </c:pt>
                <c:pt idx="1794">
                  <c:v>0.71337596358914757</c:v>
                </c:pt>
                <c:pt idx="1795">
                  <c:v>0.71377360905380149</c:v>
                </c:pt>
                <c:pt idx="1796">
                  <c:v>0.71417125451845542</c:v>
                </c:pt>
                <c:pt idx="1797">
                  <c:v>0.71456889998310935</c:v>
                </c:pt>
                <c:pt idx="1798">
                  <c:v>0.71496654544776328</c:v>
                </c:pt>
                <c:pt idx="1799">
                  <c:v>0.71536419091241721</c:v>
                </c:pt>
                <c:pt idx="1800">
                  <c:v>0.71576183637707114</c:v>
                </c:pt>
                <c:pt idx="1801">
                  <c:v>0.71615948184172507</c:v>
                </c:pt>
                <c:pt idx="1802">
                  <c:v>0.71655712730637899</c:v>
                </c:pt>
                <c:pt idx="1803">
                  <c:v>0.71695477277103292</c:v>
                </c:pt>
                <c:pt idx="1804">
                  <c:v>0.71735241823568685</c:v>
                </c:pt>
                <c:pt idx="1805">
                  <c:v>0.71775006370034078</c:v>
                </c:pt>
                <c:pt idx="1806">
                  <c:v>0.71814770916499471</c:v>
                </c:pt>
                <c:pt idx="1807">
                  <c:v>0.71854535462964864</c:v>
                </c:pt>
                <c:pt idx="1808">
                  <c:v>0.71894300009430256</c:v>
                </c:pt>
                <c:pt idx="1809">
                  <c:v>0.71934064555895649</c:v>
                </c:pt>
                <c:pt idx="1810">
                  <c:v>0.71973829102361042</c:v>
                </c:pt>
                <c:pt idx="1811">
                  <c:v>0.72013593648826435</c:v>
                </c:pt>
                <c:pt idx="1812">
                  <c:v>0.72053358195291828</c:v>
                </c:pt>
                <c:pt idx="1813">
                  <c:v>0.72093122741757221</c:v>
                </c:pt>
                <c:pt idx="1814">
                  <c:v>0.72132887288222614</c:v>
                </c:pt>
                <c:pt idx="1815">
                  <c:v>0.72172651834688006</c:v>
                </c:pt>
                <c:pt idx="1816">
                  <c:v>0.72212416381153399</c:v>
                </c:pt>
                <c:pt idx="1817">
                  <c:v>0.72252180927618792</c:v>
                </c:pt>
                <c:pt idx="1818">
                  <c:v>0.72291945474084185</c:v>
                </c:pt>
                <c:pt idx="1819">
                  <c:v>0.72331710020549578</c:v>
                </c:pt>
                <c:pt idx="1820">
                  <c:v>0.72371474567014971</c:v>
                </c:pt>
                <c:pt idx="1821">
                  <c:v>0.72411239113480363</c:v>
                </c:pt>
                <c:pt idx="1822">
                  <c:v>0.72451003659945756</c:v>
                </c:pt>
                <c:pt idx="1823">
                  <c:v>0.72490768206411149</c:v>
                </c:pt>
                <c:pt idx="1824">
                  <c:v>0.72530532752876542</c:v>
                </c:pt>
                <c:pt idx="1825">
                  <c:v>0.72570297299341935</c:v>
                </c:pt>
                <c:pt idx="1826">
                  <c:v>0.72610061845807328</c:v>
                </c:pt>
                <c:pt idx="1827">
                  <c:v>0.72649826392272721</c:v>
                </c:pt>
                <c:pt idx="1828">
                  <c:v>0.72689590938738113</c:v>
                </c:pt>
                <c:pt idx="1829">
                  <c:v>0.72729355485203506</c:v>
                </c:pt>
                <c:pt idx="1830">
                  <c:v>0.72769120031668899</c:v>
                </c:pt>
                <c:pt idx="1831">
                  <c:v>0.72808884578134292</c:v>
                </c:pt>
                <c:pt idx="1832">
                  <c:v>0.72848649124599685</c:v>
                </c:pt>
                <c:pt idx="1833">
                  <c:v>0.72888413671065078</c:v>
                </c:pt>
                <c:pt idx="1834">
                  <c:v>0.7292817821753047</c:v>
                </c:pt>
                <c:pt idx="1835">
                  <c:v>0.72967942763995863</c:v>
                </c:pt>
                <c:pt idx="1836">
                  <c:v>0.73007707310461256</c:v>
                </c:pt>
                <c:pt idx="1837">
                  <c:v>0.73047471856926649</c:v>
                </c:pt>
                <c:pt idx="1838">
                  <c:v>0.73087236403392042</c:v>
                </c:pt>
                <c:pt idx="1839">
                  <c:v>0.73127000949857435</c:v>
                </c:pt>
                <c:pt idx="1840">
                  <c:v>0.73166765496322828</c:v>
                </c:pt>
                <c:pt idx="1841">
                  <c:v>0.7320653004278822</c:v>
                </c:pt>
                <c:pt idx="1842">
                  <c:v>0.73246294589253613</c:v>
                </c:pt>
                <c:pt idx="1843">
                  <c:v>0.73286059135719006</c:v>
                </c:pt>
                <c:pt idx="1844">
                  <c:v>0.73325823682184399</c:v>
                </c:pt>
                <c:pt idx="1845">
                  <c:v>0.73365588228649792</c:v>
                </c:pt>
                <c:pt idx="1846">
                  <c:v>0.73405352775115185</c:v>
                </c:pt>
                <c:pt idx="1847">
                  <c:v>0.73445117321580577</c:v>
                </c:pt>
                <c:pt idx="1848">
                  <c:v>0.7348488186804597</c:v>
                </c:pt>
                <c:pt idx="1849">
                  <c:v>0.73524646414511363</c:v>
                </c:pt>
                <c:pt idx="1850">
                  <c:v>0.73564410960976756</c:v>
                </c:pt>
                <c:pt idx="1851">
                  <c:v>0.73604175507442149</c:v>
                </c:pt>
                <c:pt idx="1852">
                  <c:v>0.73643940053907542</c:v>
                </c:pt>
                <c:pt idx="1853">
                  <c:v>0.73683704600372935</c:v>
                </c:pt>
                <c:pt idx="1854">
                  <c:v>0.73723469146838327</c:v>
                </c:pt>
                <c:pt idx="1855">
                  <c:v>0.7376323369330372</c:v>
                </c:pt>
                <c:pt idx="1856">
                  <c:v>0.73802998239769113</c:v>
                </c:pt>
                <c:pt idx="1857">
                  <c:v>0.73842762786234506</c:v>
                </c:pt>
                <c:pt idx="1858">
                  <c:v>0.73882527332699899</c:v>
                </c:pt>
                <c:pt idx="1859">
                  <c:v>0.73922291879165292</c:v>
                </c:pt>
                <c:pt idx="1860">
                  <c:v>0.73962056425630684</c:v>
                </c:pt>
                <c:pt idx="1861">
                  <c:v>0.74001820972096077</c:v>
                </c:pt>
                <c:pt idx="1862">
                  <c:v>0.7404158551856147</c:v>
                </c:pt>
                <c:pt idx="1863">
                  <c:v>0.74081350065026863</c:v>
                </c:pt>
                <c:pt idx="1864">
                  <c:v>0.74121114611492256</c:v>
                </c:pt>
                <c:pt idx="1865">
                  <c:v>0.74160879157957649</c:v>
                </c:pt>
                <c:pt idx="1866">
                  <c:v>0.74200643704423042</c:v>
                </c:pt>
                <c:pt idx="1867">
                  <c:v>0.74240408250888434</c:v>
                </c:pt>
                <c:pt idx="1868">
                  <c:v>0.74280172797353827</c:v>
                </c:pt>
                <c:pt idx="1869">
                  <c:v>0.7431993734381922</c:v>
                </c:pt>
                <c:pt idx="1870">
                  <c:v>0.74359701890284613</c:v>
                </c:pt>
                <c:pt idx="1871">
                  <c:v>0.74399466436750006</c:v>
                </c:pt>
                <c:pt idx="1872">
                  <c:v>0.74439230983215399</c:v>
                </c:pt>
                <c:pt idx="1873">
                  <c:v>0.74478995529680792</c:v>
                </c:pt>
                <c:pt idx="1874">
                  <c:v>0.74518760076146184</c:v>
                </c:pt>
                <c:pt idx="1875">
                  <c:v>0.74558524622611577</c:v>
                </c:pt>
                <c:pt idx="1876">
                  <c:v>0.7459828916907697</c:v>
                </c:pt>
                <c:pt idx="1877">
                  <c:v>0.74638053715542363</c:v>
                </c:pt>
                <c:pt idx="1878">
                  <c:v>0.74677818262007756</c:v>
                </c:pt>
                <c:pt idx="1879">
                  <c:v>0.74717582808473149</c:v>
                </c:pt>
                <c:pt idx="1880">
                  <c:v>0.74757347354938541</c:v>
                </c:pt>
                <c:pt idx="1881">
                  <c:v>0.74797111901403934</c:v>
                </c:pt>
                <c:pt idx="1882">
                  <c:v>0.74836876447869327</c:v>
                </c:pt>
                <c:pt idx="1883">
                  <c:v>0.7487664099433472</c:v>
                </c:pt>
                <c:pt idx="1884">
                  <c:v>0.74916405540800113</c:v>
                </c:pt>
                <c:pt idx="1885">
                  <c:v>0.74956170087265506</c:v>
                </c:pt>
                <c:pt idx="1886">
                  <c:v>0.74995934633730899</c:v>
                </c:pt>
                <c:pt idx="1887">
                  <c:v>0.75035699180196291</c:v>
                </c:pt>
                <c:pt idx="1888">
                  <c:v>0.75075463726661684</c:v>
                </c:pt>
                <c:pt idx="1889">
                  <c:v>0.75115228273127077</c:v>
                </c:pt>
                <c:pt idx="1890">
                  <c:v>0.7515499281959247</c:v>
                </c:pt>
                <c:pt idx="1891">
                  <c:v>0.75194757366057863</c:v>
                </c:pt>
                <c:pt idx="1892">
                  <c:v>0.75234521912523256</c:v>
                </c:pt>
                <c:pt idx="1893">
                  <c:v>0.75274286458988648</c:v>
                </c:pt>
                <c:pt idx="1894">
                  <c:v>0.75314051005454041</c:v>
                </c:pt>
                <c:pt idx="1895">
                  <c:v>0.75353815551919434</c:v>
                </c:pt>
                <c:pt idx="1896">
                  <c:v>0.75393580098384827</c:v>
                </c:pt>
                <c:pt idx="1897">
                  <c:v>0.7543334464485022</c:v>
                </c:pt>
                <c:pt idx="1898">
                  <c:v>0.75473109191315613</c:v>
                </c:pt>
                <c:pt idx="1899">
                  <c:v>0.75512873737781006</c:v>
                </c:pt>
                <c:pt idx="1900">
                  <c:v>0.75552638284246398</c:v>
                </c:pt>
                <c:pt idx="1901">
                  <c:v>0.75592402830711791</c:v>
                </c:pt>
                <c:pt idx="1902">
                  <c:v>0.75632167377177184</c:v>
                </c:pt>
                <c:pt idx="1903">
                  <c:v>0.75671931923642577</c:v>
                </c:pt>
                <c:pt idx="1904">
                  <c:v>0.7571169647010797</c:v>
                </c:pt>
                <c:pt idx="1905">
                  <c:v>0.75751461016573363</c:v>
                </c:pt>
                <c:pt idx="1906">
                  <c:v>0.75791225563038755</c:v>
                </c:pt>
                <c:pt idx="1907">
                  <c:v>0.75830990109504148</c:v>
                </c:pt>
                <c:pt idx="1908">
                  <c:v>0.75870754655969541</c:v>
                </c:pt>
                <c:pt idx="1909">
                  <c:v>0.75910519202434934</c:v>
                </c:pt>
                <c:pt idx="1910">
                  <c:v>0.75950283748900327</c:v>
                </c:pt>
                <c:pt idx="1911">
                  <c:v>0.7599004829536572</c:v>
                </c:pt>
                <c:pt idx="1912">
                  <c:v>0.76029812841831113</c:v>
                </c:pt>
                <c:pt idx="1913">
                  <c:v>0.76069577388296505</c:v>
                </c:pt>
                <c:pt idx="1914">
                  <c:v>0.76109341934761898</c:v>
                </c:pt>
                <c:pt idx="1915">
                  <c:v>0.76149106481227291</c:v>
                </c:pt>
                <c:pt idx="1916">
                  <c:v>0.76188871027692684</c:v>
                </c:pt>
                <c:pt idx="1917">
                  <c:v>0.76228635574158077</c:v>
                </c:pt>
                <c:pt idx="1918">
                  <c:v>0.7626840012062347</c:v>
                </c:pt>
                <c:pt idx="1919">
                  <c:v>0.76308164667088862</c:v>
                </c:pt>
                <c:pt idx="1920">
                  <c:v>0.76347929213554255</c:v>
                </c:pt>
                <c:pt idx="1921">
                  <c:v>0.76387693760019648</c:v>
                </c:pt>
                <c:pt idx="1922">
                  <c:v>0.76427458306485041</c:v>
                </c:pt>
                <c:pt idx="1923">
                  <c:v>0.76467222852950434</c:v>
                </c:pt>
                <c:pt idx="1924">
                  <c:v>0.76506987399415827</c:v>
                </c:pt>
                <c:pt idx="1925">
                  <c:v>0.7654675194588122</c:v>
                </c:pt>
                <c:pt idx="1926">
                  <c:v>0.76586516492346612</c:v>
                </c:pt>
                <c:pt idx="1927">
                  <c:v>0.76626281038812005</c:v>
                </c:pt>
                <c:pt idx="1928">
                  <c:v>0.76666045585277398</c:v>
                </c:pt>
                <c:pt idx="1929">
                  <c:v>0.76705810131742791</c:v>
                </c:pt>
                <c:pt idx="1930">
                  <c:v>0.76745574678208184</c:v>
                </c:pt>
                <c:pt idx="1931">
                  <c:v>0.76785339224673577</c:v>
                </c:pt>
                <c:pt idx="1932">
                  <c:v>0.76825103771138969</c:v>
                </c:pt>
                <c:pt idx="1933">
                  <c:v>0.76864868317604362</c:v>
                </c:pt>
                <c:pt idx="1934">
                  <c:v>0.76904632864069755</c:v>
                </c:pt>
                <c:pt idx="1935">
                  <c:v>0.76944397410535148</c:v>
                </c:pt>
                <c:pt idx="1936">
                  <c:v>0.76984161957000541</c:v>
                </c:pt>
                <c:pt idx="1937">
                  <c:v>0.77023926503465934</c:v>
                </c:pt>
                <c:pt idx="1938">
                  <c:v>0.77063691049931327</c:v>
                </c:pt>
                <c:pt idx="1939">
                  <c:v>0.77103455596396719</c:v>
                </c:pt>
                <c:pt idx="1940">
                  <c:v>0.77143220142862112</c:v>
                </c:pt>
                <c:pt idx="1941">
                  <c:v>0.77182984689327505</c:v>
                </c:pt>
                <c:pt idx="1942">
                  <c:v>0.77222749235792898</c:v>
                </c:pt>
                <c:pt idx="1943">
                  <c:v>0.77262513782258291</c:v>
                </c:pt>
                <c:pt idx="1944">
                  <c:v>0.77302278328723684</c:v>
                </c:pt>
                <c:pt idx="1945">
                  <c:v>0.77342042875189077</c:v>
                </c:pt>
                <c:pt idx="1946">
                  <c:v>0.77381807421654469</c:v>
                </c:pt>
                <c:pt idx="1947">
                  <c:v>0.77421571968119862</c:v>
                </c:pt>
                <c:pt idx="1948">
                  <c:v>0.77461336514585255</c:v>
                </c:pt>
                <c:pt idx="1949">
                  <c:v>0.77501101061050648</c:v>
                </c:pt>
                <c:pt idx="1950">
                  <c:v>0.77540865607516041</c:v>
                </c:pt>
                <c:pt idx="1951">
                  <c:v>0.77580630153981434</c:v>
                </c:pt>
                <c:pt idx="1952">
                  <c:v>0.77620394700446826</c:v>
                </c:pt>
                <c:pt idx="1953">
                  <c:v>0.77660159246912219</c:v>
                </c:pt>
                <c:pt idx="1954">
                  <c:v>0.77699923793377612</c:v>
                </c:pt>
                <c:pt idx="1955">
                  <c:v>0.77739688339843005</c:v>
                </c:pt>
                <c:pt idx="1956">
                  <c:v>0.77779452886308398</c:v>
                </c:pt>
                <c:pt idx="1957">
                  <c:v>0.77819217432773791</c:v>
                </c:pt>
                <c:pt idx="1958">
                  <c:v>0.77858981979239184</c:v>
                </c:pt>
                <c:pt idx="1959">
                  <c:v>0.77898746525704576</c:v>
                </c:pt>
                <c:pt idx="1960">
                  <c:v>0.77938511072169969</c:v>
                </c:pt>
                <c:pt idx="1961">
                  <c:v>0.77978275618635362</c:v>
                </c:pt>
                <c:pt idx="1962">
                  <c:v>0.78018040165100755</c:v>
                </c:pt>
                <c:pt idx="1963">
                  <c:v>0.78057804711566148</c:v>
                </c:pt>
                <c:pt idx="1964">
                  <c:v>0.78097569258031541</c:v>
                </c:pt>
                <c:pt idx="1965">
                  <c:v>0.78137333804496933</c:v>
                </c:pt>
                <c:pt idx="1966">
                  <c:v>0.78177098350962326</c:v>
                </c:pt>
                <c:pt idx="1967">
                  <c:v>0.78216862897427719</c:v>
                </c:pt>
                <c:pt idx="1968">
                  <c:v>0.78256627443893112</c:v>
                </c:pt>
                <c:pt idx="1969">
                  <c:v>0.78296391990358505</c:v>
                </c:pt>
                <c:pt idx="1970">
                  <c:v>0.78336156536823898</c:v>
                </c:pt>
                <c:pt idx="1971">
                  <c:v>0.78375921083289291</c:v>
                </c:pt>
                <c:pt idx="1972">
                  <c:v>0.78415685629754683</c:v>
                </c:pt>
                <c:pt idx="1973">
                  <c:v>0.78455450176220076</c:v>
                </c:pt>
                <c:pt idx="1974">
                  <c:v>0.78495214722685469</c:v>
                </c:pt>
                <c:pt idx="1975">
                  <c:v>0.78534979269150862</c:v>
                </c:pt>
                <c:pt idx="1976">
                  <c:v>0.78574743815616255</c:v>
                </c:pt>
                <c:pt idx="1977">
                  <c:v>0.78614508362081648</c:v>
                </c:pt>
                <c:pt idx="1978">
                  <c:v>0.7865427290854704</c:v>
                </c:pt>
                <c:pt idx="1979">
                  <c:v>0.78694037455012433</c:v>
                </c:pt>
                <c:pt idx="1980">
                  <c:v>0.78733802001477826</c:v>
                </c:pt>
                <c:pt idx="1981">
                  <c:v>0.78773566547943219</c:v>
                </c:pt>
                <c:pt idx="1982">
                  <c:v>0.78813331094408612</c:v>
                </c:pt>
                <c:pt idx="1983">
                  <c:v>0.78853095640874005</c:v>
                </c:pt>
                <c:pt idx="1984">
                  <c:v>0.78892860187339398</c:v>
                </c:pt>
                <c:pt idx="1985">
                  <c:v>0.7893262473380479</c:v>
                </c:pt>
                <c:pt idx="1986">
                  <c:v>0.78972389280270183</c:v>
                </c:pt>
                <c:pt idx="1987">
                  <c:v>0.79012153826735576</c:v>
                </c:pt>
                <c:pt idx="1988">
                  <c:v>0.79051918373200969</c:v>
                </c:pt>
                <c:pt idx="1989">
                  <c:v>0.79091682919666362</c:v>
                </c:pt>
                <c:pt idx="1990">
                  <c:v>0.79131447466131755</c:v>
                </c:pt>
                <c:pt idx="1991">
                  <c:v>0.79171212012597147</c:v>
                </c:pt>
                <c:pt idx="1992">
                  <c:v>0.7921097655906254</c:v>
                </c:pt>
                <c:pt idx="1993">
                  <c:v>0.79250741105527933</c:v>
                </c:pt>
                <c:pt idx="1994">
                  <c:v>0.79290505651993326</c:v>
                </c:pt>
                <c:pt idx="1995">
                  <c:v>0.79330270198458719</c:v>
                </c:pt>
                <c:pt idx="1996">
                  <c:v>0.79370034744924112</c:v>
                </c:pt>
                <c:pt idx="1997">
                  <c:v>0.79409799291389505</c:v>
                </c:pt>
                <c:pt idx="1998">
                  <c:v>0.79449563837854897</c:v>
                </c:pt>
                <c:pt idx="1999">
                  <c:v>0.7948932838432029</c:v>
                </c:pt>
                <c:pt idx="2000">
                  <c:v>0.79529092930785683</c:v>
                </c:pt>
                <c:pt idx="2001">
                  <c:v>0.79568857477251076</c:v>
                </c:pt>
                <c:pt idx="2002">
                  <c:v>0.79608622023716469</c:v>
                </c:pt>
                <c:pt idx="2003">
                  <c:v>0.79648386570181862</c:v>
                </c:pt>
                <c:pt idx="2004">
                  <c:v>0.79688151116647254</c:v>
                </c:pt>
                <c:pt idx="2005">
                  <c:v>0.79727915663112647</c:v>
                </c:pt>
                <c:pt idx="2006">
                  <c:v>0.7976768020957804</c:v>
                </c:pt>
                <c:pt idx="2007">
                  <c:v>0.79807444756043433</c:v>
                </c:pt>
                <c:pt idx="2008">
                  <c:v>0.79847209302508826</c:v>
                </c:pt>
                <c:pt idx="2009">
                  <c:v>0.79886973848974219</c:v>
                </c:pt>
                <c:pt idx="2010">
                  <c:v>0.79926738395439612</c:v>
                </c:pt>
                <c:pt idx="2011">
                  <c:v>0.79966502941905004</c:v>
                </c:pt>
                <c:pt idx="2012">
                  <c:v>0.80006267488370397</c:v>
                </c:pt>
                <c:pt idx="2013">
                  <c:v>0.8004603203483579</c:v>
                </c:pt>
                <c:pt idx="2014">
                  <c:v>0.80085796581301183</c:v>
                </c:pt>
                <c:pt idx="2015">
                  <c:v>0.80125561127766576</c:v>
                </c:pt>
                <c:pt idx="2016">
                  <c:v>0.80165325674231969</c:v>
                </c:pt>
                <c:pt idx="2017">
                  <c:v>0.80205090220697361</c:v>
                </c:pt>
                <c:pt idx="2018">
                  <c:v>0.80244854767162754</c:v>
                </c:pt>
                <c:pt idx="2019">
                  <c:v>0.80284619313628147</c:v>
                </c:pt>
                <c:pt idx="2020">
                  <c:v>0.8032438386009354</c:v>
                </c:pt>
                <c:pt idx="2021">
                  <c:v>0.80364148406558933</c:v>
                </c:pt>
                <c:pt idx="2022">
                  <c:v>0.80403912953024326</c:v>
                </c:pt>
                <c:pt idx="2023">
                  <c:v>0.80443677499489719</c:v>
                </c:pt>
                <c:pt idx="2024">
                  <c:v>0.80483442045955111</c:v>
                </c:pt>
                <c:pt idx="2025">
                  <c:v>0.80523206592420504</c:v>
                </c:pt>
                <c:pt idx="2026">
                  <c:v>0.80562971138885897</c:v>
                </c:pt>
                <c:pt idx="2027">
                  <c:v>0.8060273568535129</c:v>
                </c:pt>
                <c:pt idx="2028">
                  <c:v>0.80642500231816683</c:v>
                </c:pt>
                <c:pt idx="2029">
                  <c:v>0.80682264778282076</c:v>
                </c:pt>
                <c:pt idx="2030">
                  <c:v>0.80722029324747469</c:v>
                </c:pt>
                <c:pt idx="2031">
                  <c:v>0.80761793871212861</c:v>
                </c:pt>
                <c:pt idx="2032">
                  <c:v>0.80801558417678254</c:v>
                </c:pt>
                <c:pt idx="2033">
                  <c:v>0.80841322964143647</c:v>
                </c:pt>
                <c:pt idx="2034">
                  <c:v>0.8088108751060904</c:v>
                </c:pt>
                <c:pt idx="2035">
                  <c:v>0.80920852057074433</c:v>
                </c:pt>
                <c:pt idx="2036">
                  <c:v>0.80960616603539826</c:v>
                </c:pt>
                <c:pt idx="2037">
                  <c:v>0.81000381150005218</c:v>
                </c:pt>
                <c:pt idx="2038">
                  <c:v>0.81040145696470611</c:v>
                </c:pt>
                <c:pt idx="2039">
                  <c:v>0.81079910242936004</c:v>
                </c:pt>
                <c:pt idx="2040">
                  <c:v>0.81119674789401397</c:v>
                </c:pt>
                <c:pt idx="2041">
                  <c:v>0.8115943933586679</c:v>
                </c:pt>
                <c:pt idx="2042">
                  <c:v>0.81199203882332183</c:v>
                </c:pt>
                <c:pt idx="2043">
                  <c:v>0.81238968428797576</c:v>
                </c:pt>
                <c:pt idx="2044">
                  <c:v>0.81278732975262968</c:v>
                </c:pt>
                <c:pt idx="2045">
                  <c:v>0.81318497521728361</c:v>
                </c:pt>
                <c:pt idx="2046">
                  <c:v>0.81358262068193754</c:v>
                </c:pt>
                <c:pt idx="2047">
                  <c:v>0.81398026614659147</c:v>
                </c:pt>
                <c:pt idx="2048">
                  <c:v>0.8143779116112454</c:v>
                </c:pt>
                <c:pt idx="2049">
                  <c:v>0.81477555707589933</c:v>
                </c:pt>
                <c:pt idx="2050">
                  <c:v>0.81517320254055325</c:v>
                </c:pt>
                <c:pt idx="2051">
                  <c:v>0.81557084800520718</c:v>
                </c:pt>
                <c:pt idx="2052">
                  <c:v>0.81596849346986111</c:v>
                </c:pt>
                <c:pt idx="2053">
                  <c:v>0.81636613893451504</c:v>
                </c:pt>
                <c:pt idx="2054">
                  <c:v>0.81676378439916897</c:v>
                </c:pt>
                <c:pt idx="2055">
                  <c:v>0.8171614298638229</c:v>
                </c:pt>
                <c:pt idx="2056">
                  <c:v>0.81755907532847683</c:v>
                </c:pt>
                <c:pt idx="2057">
                  <c:v>0.81795672079313075</c:v>
                </c:pt>
                <c:pt idx="2058">
                  <c:v>0.81835436625778468</c:v>
                </c:pt>
                <c:pt idx="2059">
                  <c:v>0.81875201172243861</c:v>
                </c:pt>
                <c:pt idx="2060">
                  <c:v>0.81914965718709254</c:v>
                </c:pt>
                <c:pt idx="2061">
                  <c:v>0.81954730265174647</c:v>
                </c:pt>
                <c:pt idx="2062">
                  <c:v>0.8199449481164004</c:v>
                </c:pt>
                <c:pt idx="2063">
                  <c:v>0.82034259358105432</c:v>
                </c:pt>
                <c:pt idx="2064">
                  <c:v>0.82074023904570825</c:v>
                </c:pt>
                <c:pt idx="2065">
                  <c:v>0.82113788451036218</c:v>
                </c:pt>
                <c:pt idx="2066">
                  <c:v>0.82153552997501611</c:v>
                </c:pt>
                <c:pt idx="2067">
                  <c:v>0.82193317543967004</c:v>
                </c:pt>
                <c:pt idx="2068">
                  <c:v>0.82233082090432397</c:v>
                </c:pt>
                <c:pt idx="2069">
                  <c:v>0.8227284663689779</c:v>
                </c:pt>
                <c:pt idx="2070">
                  <c:v>0.82312611183363182</c:v>
                </c:pt>
                <c:pt idx="2071">
                  <c:v>0.82352375729828575</c:v>
                </c:pt>
                <c:pt idx="2072">
                  <c:v>0.82392140276293968</c:v>
                </c:pt>
                <c:pt idx="2073">
                  <c:v>0.82431904822759361</c:v>
                </c:pt>
                <c:pt idx="2074">
                  <c:v>0.82471669369224754</c:v>
                </c:pt>
                <c:pt idx="2075">
                  <c:v>0.82511433915690147</c:v>
                </c:pt>
                <c:pt idx="2076">
                  <c:v>0.82551198462155539</c:v>
                </c:pt>
                <c:pt idx="2077">
                  <c:v>0.82590963008620932</c:v>
                </c:pt>
                <c:pt idx="2078">
                  <c:v>0.82630727555086325</c:v>
                </c:pt>
                <c:pt idx="2079">
                  <c:v>0.82670492101551718</c:v>
                </c:pt>
                <c:pt idx="2080">
                  <c:v>0.82710256648017111</c:v>
                </c:pt>
                <c:pt idx="2081">
                  <c:v>0.82750021194482504</c:v>
                </c:pt>
                <c:pt idx="2082">
                  <c:v>0.82789785740947897</c:v>
                </c:pt>
                <c:pt idx="2083">
                  <c:v>0.82829550287413289</c:v>
                </c:pt>
                <c:pt idx="2084">
                  <c:v>0.82869314833878682</c:v>
                </c:pt>
                <c:pt idx="2085">
                  <c:v>0.82909079380344075</c:v>
                </c:pt>
                <c:pt idx="2086">
                  <c:v>0.82948843926809468</c:v>
                </c:pt>
                <c:pt idx="2087">
                  <c:v>0.82988608473274861</c:v>
                </c:pt>
                <c:pt idx="2088">
                  <c:v>0.83028373019740254</c:v>
                </c:pt>
                <c:pt idx="2089">
                  <c:v>0.83068137566205646</c:v>
                </c:pt>
                <c:pt idx="2090">
                  <c:v>0.83107902112671039</c:v>
                </c:pt>
                <c:pt idx="2091">
                  <c:v>0.83147666659136432</c:v>
                </c:pt>
                <c:pt idx="2092">
                  <c:v>0.83187431205601825</c:v>
                </c:pt>
                <c:pt idx="2093">
                  <c:v>0.83227195752067218</c:v>
                </c:pt>
                <c:pt idx="2094">
                  <c:v>0.83266960298532611</c:v>
                </c:pt>
                <c:pt idx="2095">
                  <c:v>0.83306724844998004</c:v>
                </c:pt>
                <c:pt idx="2096">
                  <c:v>0.83346489391463396</c:v>
                </c:pt>
                <c:pt idx="2097">
                  <c:v>0.83386253937928789</c:v>
                </c:pt>
                <c:pt idx="2098">
                  <c:v>0.83426018484394182</c:v>
                </c:pt>
                <c:pt idx="2099">
                  <c:v>0.83465783030859575</c:v>
                </c:pt>
                <c:pt idx="2100">
                  <c:v>0.83505547577324968</c:v>
                </c:pt>
                <c:pt idx="2101">
                  <c:v>0.83545312123790361</c:v>
                </c:pt>
                <c:pt idx="2102">
                  <c:v>0.83585076670255753</c:v>
                </c:pt>
                <c:pt idx="2103">
                  <c:v>0.83624841216721146</c:v>
                </c:pt>
                <c:pt idx="2104">
                  <c:v>0.83664605763186539</c:v>
                </c:pt>
                <c:pt idx="2105">
                  <c:v>0.83704370309651932</c:v>
                </c:pt>
                <c:pt idx="2106">
                  <c:v>0.83744134856117325</c:v>
                </c:pt>
                <c:pt idx="2107">
                  <c:v>0.83783899402582718</c:v>
                </c:pt>
                <c:pt idx="2108">
                  <c:v>0.83823663949048111</c:v>
                </c:pt>
                <c:pt idx="2109">
                  <c:v>0.83863428495513503</c:v>
                </c:pt>
                <c:pt idx="2110">
                  <c:v>0.83903193041978896</c:v>
                </c:pt>
                <c:pt idx="2111">
                  <c:v>0.83942957588444289</c:v>
                </c:pt>
                <c:pt idx="2112">
                  <c:v>0.83982722134909682</c:v>
                </c:pt>
                <c:pt idx="2113">
                  <c:v>0.84022486681375075</c:v>
                </c:pt>
                <c:pt idx="2114">
                  <c:v>0.84062251227840468</c:v>
                </c:pt>
                <c:pt idx="2115">
                  <c:v>0.84102015774305861</c:v>
                </c:pt>
                <c:pt idx="2116">
                  <c:v>0.84141780320771253</c:v>
                </c:pt>
                <c:pt idx="2117">
                  <c:v>0.84181544867236646</c:v>
                </c:pt>
                <c:pt idx="2118">
                  <c:v>0.84221309413702039</c:v>
                </c:pt>
                <c:pt idx="2119">
                  <c:v>0.84261073960167432</c:v>
                </c:pt>
                <c:pt idx="2120">
                  <c:v>0.84300838506632825</c:v>
                </c:pt>
                <c:pt idx="2121">
                  <c:v>0.84340603053098218</c:v>
                </c:pt>
                <c:pt idx="2122">
                  <c:v>0.8438036759956361</c:v>
                </c:pt>
                <c:pt idx="2123">
                  <c:v>0.84420132146029003</c:v>
                </c:pt>
                <c:pt idx="2124">
                  <c:v>0.84459896692494396</c:v>
                </c:pt>
                <c:pt idx="2125">
                  <c:v>0.84499661238959789</c:v>
                </c:pt>
                <c:pt idx="2126">
                  <c:v>0.84539425785425182</c:v>
                </c:pt>
                <c:pt idx="2127">
                  <c:v>0.84579190331890575</c:v>
                </c:pt>
                <c:pt idx="2128">
                  <c:v>0.84618954878355968</c:v>
                </c:pt>
                <c:pt idx="2129">
                  <c:v>0.8465871942482136</c:v>
                </c:pt>
                <c:pt idx="2130">
                  <c:v>0.84698483971286753</c:v>
                </c:pt>
                <c:pt idx="2131">
                  <c:v>0.84738248517752146</c:v>
                </c:pt>
                <c:pt idx="2132">
                  <c:v>0.84778013064217539</c:v>
                </c:pt>
                <c:pt idx="2133">
                  <c:v>0.84817777610682932</c:v>
                </c:pt>
                <c:pt idx="2134">
                  <c:v>0.84857542157148325</c:v>
                </c:pt>
                <c:pt idx="2135">
                  <c:v>0.84897306703613717</c:v>
                </c:pt>
                <c:pt idx="2136">
                  <c:v>0.8493707125007911</c:v>
                </c:pt>
                <c:pt idx="2137">
                  <c:v>0.84976835796544503</c:v>
                </c:pt>
                <c:pt idx="2138">
                  <c:v>0.85016600343009896</c:v>
                </c:pt>
                <c:pt idx="2139">
                  <c:v>0.85056364889475289</c:v>
                </c:pt>
                <c:pt idx="2140">
                  <c:v>0.85096129435940682</c:v>
                </c:pt>
                <c:pt idx="2141">
                  <c:v>0.85135893982406075</c:v>
                </c:pt>
                <c:pt idx="2142">
                  <c:v>0.85175658528871467</c:v>
                </c:pt>
                <c:pt idx="2143">
                  <c:v>0.8521542307533686</c:v>
                </c:pt>
                <c:pt idx="2144">
                  <c:v>0.85255187621802253</c:v>
                </c:pt>
                <c:pt idx="2145">
                  <c:v>0.85294952168267646</c:v>
                </c:pt>
                <c:pt idx="2146">
                  <c:v>0.85334716714733039</c:v>
                </c:pt>
                <c:pt idx="2147">
                  <c:v>0.85374481261198432</c:v>
                </c:pt>
                <c:pt idx="2148">
                  <c:v>0.85414245807663824</c:v>
                </c:pt>
                <c:pt idx="2149">
                  <c:v>0.85454010354129217</c:v>
                </c:pt>
                <c:pt idx="2150">
                  <c:v>0.8549377490059461</c:v>
                </c:pt>
                <c:pt idx="2151">
                  <c:v>0.85533539447060003</c:v>
                </c:pt>
                <c:pt idx="2152">
                  <c:v>0.85573303993525396</c:v>
                </c:pt>
                <c:pt idx="2153">
                  <c:v>0.85613068539990789</c:v>
                </c:pt>
                <c:pt idx="2154">
                  <c:v>0.85652833086456182</c:v>
                </c:pt>
                <c:pt idx="2155">
                  <c:v>0.85692597632921574</c:v>
                </c:pt>
                <c:pt idx="2156">
                  <c:v>0.85732362179386967</c:v>
                </c:pt>
                <c:pt idx="2157">
                  <c:v>0.8577212672585236</c:v>
                </c:pt>
                <c:pt idx="2158">
                  <c:v>0.85811891272317753</c:v>
                </c:pt>
                <c:pt idx="2159">
                  <c:v>0.85851655818783146</c:v>
                </c:pt>
                <c:pt idx="2160">
                  <c:v>0.85891420365248539</c:v>
                </c:pt>
                <c:pt idx="2161">
                  <c:v>0.85931184911713931</c:v>
                </c:pt>
                <c:pt idx="2162">
                  <c:v>0.85970949458179324</c:v>
                </c:pt>
                <c:pt idx="2163">
                  <c:v>0.86010714004644717</c:v>
                </c:pt>
                <c:pt idx="2164">
                  <c:v>0.8605047855111011</c:v>
                </c:pt>
                <c:pt idx="2165">
                  <c:v>0.86090243097575503</c:v>
                </c:pt>
                <c:pt idx="2166">
                  <c:v>0.86130007644040896</c:v>
                </c:pt>
                <c:pt idx="2167">
                  <c:v>0.86169772190506289</c:v>
                </c:pt>
                <c:pt idx="2168">
                  <c:v>0.86209536736971681</c:v>
                </c:pt>
                <c:pt idx="2169">
                  <c:v>0.86249301283437074</c:v>
                </c:pt>
                <c:pt idx="2170">
                  <c:v>0.86289065829902467</c:v>
                </c:pt>
                <c:pt idx="2171">
                  <c:v>0.8632883037636786</c:v>
                </c:pt>
                <c:pt idx="2172">
                  <c:v>0.86368594922833253</c:v>
                </c:pt>
                <c:pt idx="2173">
                  <c:v>0.86408359469298646</c:v>
                </c:pt>
                <c:pt idx="2174">
                  <c:v>0.86448124015764038</c:v>
                </c:pt>
                <c:pt idx="2175">
                  <c:v>0.86487888562229431</c:v>
                </c:pt>
                <c:pt idx="2176">
                  <c:v>0.86527653108694824</c:v>
                </c:pt>
                <c:pt idx="2177">
                  <c:v>0.86567417655160217</c:v>
                </c:pt>
                <c:pt idx="2178">
                  <c:v>0.8660718220162561</c:v>
                </c:pt>
                <c:pt idx="2179">
                  <c:v>0.86646946748091003</c:v>
                </c:pt>
                <c:pt idx="2180">
                  <c:v>0.86686711294556396</c:v>
                </c:pt>
                <c:pt idx="2181">
                  <c:v>0.86726475841021788</c:v>
                </c:pt>
                <c:pt idx="2182">
                  <c:v>0.86766240387487181</c:v>
                </c:pt>
                <c:pt idx="2183">
                  <c:v>0.86806004933952574</c:v>
                </c:pt>
                <c:pt idx="2184">
                  <c:v>0.86845769480417967</c:v>
                </c:pt>
                <c:pt idx="2185">
                  <c:v>0.8688553402688336</c:v>
                </c:pt>
                <c:pt idx="2186">
                  <c:v>0.86925298573348753</c:v>
                </c:pt>
                <c:pt idx="2187">
                  <c:v>0.86965063119814145</c:v>
                </c:pt>
                <c:pt idx="2188">
                  <c:v>0.87004827666279538</c:v>
                </c:pt>
                <c:pt idx="2189">
                  <c:v>0.87044592212744931</c:v>
                </c:pt>
                <c:pt idx="2190">
                  <c:v>0.87084356759210324</c:v>
                </c:pt>
                <c:pt idx="2191">
                  <c:v>0.87124121305675717</c:v>
                </c:pt>
                <c:pt idx="2192">
                  <c:v>0.8716388585214111</c:v>
                </c:pt>
                <c:pt idx="2193">
                  <c:v>0.87203650398606503</c:v>
                </c:pt>
                <c:pt idx="2194">
                  <c:v>0.87243414945071895</c:v>
                </c:pt>
                <c:pt idx="2195">
                  <c:v>0.87283179491537288</c:v>
                </c:pt>
                <c:pt idx="2196">
                  <c:v>0.87322944038002681</c:v>
                </c:pt>
                <c:pt idx="2197">
                  <c:v>0.87362708584468074</c:v>
                </c:pt>
                <c:pt idx="2198">
                  <c:v>0.87402473130933467</c:v>
                </c:pt>
                <c:pt idx="2199">
                  <c:v>0.8744223767739886</c:v>
                </c:pt>
                <c:pt idx="2200">
                  <c:v>0.87482002223864253</c:v>
                </c:pt>
                <c:pt idx="2201">
                  <c:v>0.87521766770329645</c:v>
                </c:pt>
                <c:pt idx="2202">
                  <c:v>0.87561531316795038</c:v>
                </c:pt>
                <c:pt idx="2203">
                  <c:v>0.87601295863260431</c:v>
                </c:pt>
                <c:pt idx="2204">
                  <c:v>0.87641060409725824</c:v>
                </c:pt>
                <c:pt idx="2205">
                  <c:v>0.87680824956191217</c:v>
                </c:pt>
                <c:pt idx="2206">
                  <c:v>0.8772058950265661</c:v>
                </c:pt>
                <c:pt idx="2207">
                  <c:v>0.87760354049122002</c:v>
                </c:pt>
                <c:pt idx="2208">
                  <c:v>0.87800118595587395</c:v>
                </c:pt>
                <c:pt idx="2209">
                  <c:v>0.87839883142052788</c:v>
                </c:pt>
                <c:pt idx="2210">
                  <c:v>0.87879647688518181</c:v>
                </c:pt>
                <c:pt idx="2211">
                  <c:v>0.87919412234983574</c:v>
                </c:pt>
                <c:pt idx="2212">
                  <c:v>0.87959176781448967</c:v>
                </c:pt>
                <c:pt idx="2213">
                  <c:v>0.8799894132791436</c:v>
                </c:pt>
                <c:pt idx="2214">
                  <c:v>0.88038705874379752</c:v>
                </c:pt>
                <c:pt idx="2215">
                  <c:v>0.88078470420845145</c:v>
                </c:pt>
                <c:pt idx="2216">
                  <c:v>0.88118234967310538</c:v>
                </c:pt>
                <c:pt idx="2217">
                  <c:v>0.88157999513775931</c:v>
                </c:pt>
                <c:pt idx="2218">
                  <c:v>0.88197764060241324</c:v>
                </c:pt>
                <c:pt idx="2219">
                  <c:v>0.88237528606706717</c:v>
                </c:pt>
                <c:pt idx="2220">
                  <c:v>0.88277293153172109</c:v>
                </c:pt>
                <c:pt idx="2221">
                  <c:v>0.88317057699637502</c:v>
                </c:pt>
                <c:pt idx="2222">
                  <c:v>0.88356822246102895</c:v>
                </c:pt>
                <c:pt idx="2223">
                  <c:v>0.88396586792568288</c:v>
                </c:pt>
                <c:pt idx="2224">
                  <c:v>0.88436351339033681</c:v>
                </c:pt>
                <c:pt idx="2225">
                  <c:v>0.88476115885499074</c:v>
                </c:pt>
                <c:pt idx="2226">
                  <c:v>0.88515880431964467</c:v>
                </c:pt>
                <c:pt idx="2227">
                  <c:v>0.88555644978429859</c:v>
                </c:pt>
                <c:pt idx="2228">
                  <c:v>0.88595409524895252</c:v>
                </c:pt>
                <c:pt idx="2229">
                  <c:v>0.88635174071360645</c:v>
                </c:pt>
                <c:pt idx="2230">
                  <c:v>0.88674938617826038</c:v>
                </c:pt>
                <c:pt idx="2231">
                  <c:v>0.88714703164291431</c:v>
                </c:pt>
                <c:pt idx="2232">
                  <c:v>0.88754467710756824</c:v>
                </c:pt>
                <c:pt idx="2233">
                  <c:v>0.88794232257222216</c:v>
                </c:pt>
                <c:pt idx="2234">
                  <c:v>0.88833996803687609</c:v>
                </c:pt>
                <c:pt idx="2235">
                  <c:v>0.88873761350153002</c:v>
                </c:pt>
                <c:pt idx="2236">
                  <c:v>0.88913525896618395</c:v>
                </c:pt>
                <c:pt idx="2237">
                  <c:v>0.88953290443083788</c:v>
                </c:pt>
                <c:pt idx="2238">
                  <c:v>0.88993054989549181</c:v>
                </c:pt>
                <c:pt idx="2239">
                  <c:v>0.89032819536014574</c:v>
                </c:pt>
                <c:pt idx="2240">
                  <c:v>0.89072584082479966</c:v>
                </c:pt>
                <c:pt idx="2241">
                  <c:v>0.89112348628945359</c:v>
                </c:pt>
                <c:pt idx="2242">
                  <c:v>0.89152113175410752</c:v>
                </c:pt>
                <c:pt idx="2243">
                  <c:v>0.89191877721876145</c:v>
                </c:pt>
                <c:pt idx="2244">
                  <c:v>0.89231642268341538</c:v>
                </c:pt>
                <c:pt idx="2245">
                  <c:v>0.89271406814806931</c:v>
                </c:pt>
                <c:pt idx="2246">
                  <c:v>0.89311171361272323</c:v>
                </c:pt>
                <c:pt idx="2247">
                  <c:v>0.89350935907737716</c:v>
                </c:pt>
                <c:pt idx="2248">
                  <c:v>0.89390700454203109</c:v>
                </c:pt>
                <c:pt idx="2249">
                  <c:v>0.89430465000668502</c:v>
                </c:pt>
                <c:pt idx="2250">
                  <c:v>0.89470229547133895</c:v>
                </c:pt>
                <c:pt idx="2251">
                  <c:v>0.89509994093599288</c:v>
                </c:pt>
                <c:pt idx="2252">
                  <c:v>0.89549758640064681</c:v>
                </c:pt>
                <c:pt idx="2253">
                  <c:v>0.89589523186530073</c:v>
                </c:pt>
                <c:pt idx="2254">
                  <c:v>0.89629287732995466</c:v>
                </c:pt>
                <c:pt idx="2255">
                  <c:v>0.89669052279460859</c:v>
                </c:pt>
                <c:pt idx="2256">
                  <c:v>0.89708816825926252</c:v>
                </c:pt>
                <c:pt idx="2257">
                  <c:v>0.89748581372391645</c:v>
                </c:pt>
                <c:pt idx="2258">
                  <c:v>0.89788345918857038</c:v>
                </c:pt>
                <c:pt idx="2259">
                  <c:v>0.8982811046532243</c:v>
                </c:pt>
                <c:pt idx="2260">
                  <c:v>0.89867875011787823</c:v>
                </c:pt>
                <c:pt idx="2261">
                  <c:v>0.89907639558253216</c:v>
                </c:pt>
                <c:pt idx="2262">
                  <c:v>0.89947404104718609</c:v>
                </c:pt>
                <c:pt idx="2263">
                  <c:v>0.89987168651184002</c:v>
                </c:pt>
                <c:pt idx="2264">
                  <c:v>0.90026933197649395</c:v>
                </c:pt>
                <c:pt idx="2265">
                  <c:v>0.90066697744114788</c:v>
                </c:pt>
                <c:pt idx="2266">
                  <c:v>0.9010646229058018</c:v>
                </c:pt>
                <c:pt idx="2267">
                  <c:v>0.90146226837045573</c:v>
                </c:pt>
                <c:pt idx="2268">
                  <c:v>0.90185991383510966</c:v>
                </c:pt>
                <c:pt idx="2269">
                  <c:v>0.90225755929976359</c:v>
                </c:pt>
                <c:pt idx="2270">
                  <c:v>0.90265520476441752</c:v>
                </c:pt>
                <c:pt idx="2271">
                  <c:v>0.90305285022907145</c:v>
                </c:pt>
                <c:pt idx="2272">
                  <c:v>0.90345049569372538</c:v>
                </c:pt>
                <c:pt idx="2273">
                  <c:v>0.9038481411583793</c:v>
                </c:pt>
                <c:pt idx="2274">
                  <c:v>0.90424578662303323</c:v>
                </c:pt>
                <c:pt idx="2275">
                  <c:v>0.90464343208768716</c:v>
                </c:pt>
                <c:pt idx="2276">
                  <c:v>0.90504107755234109</c:v>
                </c:pt>
                <c:pt idx="2277">
                  <c:v>0.90543872301699502</c:v>
                </c:pt>
                <c:pt idx="2278">
                  <c:v>0.90583636848164895</c:v>
                </c:pt>
                <c:pt idx="2279">
                  <c:v>0.90623401394630287</c:v>
                </c:pt>
                <c:pt idx="2280">
                  <c:v>0.9066316594109568</c:v>
                </c:pt>
                <c:pt idx="2281">
                  <c:v>0.90702930487561073</c:v>
                </c:pt>
                <c:pt idx="2282">
                  <c:v>0.90742695034026466</c:v>
                </c:pt>
                <c:pt idx="2283">
                  <c:v>0.90782459580491859</c:v>
                </c:pt>
                <c:pt idx="2284">
                  <c:v>0.90822224126957252</c:v>
                </c:pt>
                <c:pt idx="2285">
                  <c:v>0.90861988673422645</c:v>
                </c:pt>
                <c:pt idx="2286">
                  <c:v>0.90901753219888037</c:v>
                </c:pt>
                <c:pt idx="2287">
                  <c:v>0.9094151776635343</c:v>
                </c:pt>
                <c:pt idx="2288">
                  <c:v>0.90981282312818823</c:v>
                </c:pt>
                <c:pt idx="2289">
                  <c:v>0.91021046859284216</c:v>
                </c:pt>
                <c:pt idx="2290">
                  <c:v>0.91060811405749609</c:v>
                </c:pt>
                <c:pt idx="2291">
                  <c:v>0.91100575952215002</c:v>
                </c:pt>
                <c:pt idx="2292">
                  <c:v>0.91140340498680394</c:v>
                </c:pt>
                <c:pt idx="2293">
                  <c:v>0.91180105045145787</c:v>
                </c:pt>
                <c:pt idx="2294">
                  <c:v>0.9121986959161118</c:v>
                </c:pt>
                <c:pt idx="2295">
                  <c:v>0.91259634138076573</c:v>
                </c:pt>
                <c:pt idx="2296">
                  <c:v>0.91299398684541966</c:v>
                </c:pt>
                <c:pt idx="2297">
                  <c:v>0.91339163231007359</c:v>
                </c:pt>
                <c:pt idx="2298">
                  <c:v>0.91378927777472752</c:v>
                </c:pt>
                <c:pt idx="2299">
                  <c:v>0.91418692323938144</c:v>
                </c:pt>
                <c:pt idx="2300">
                  <c:v>0.91458456870403537</c:v>
                </c:pt>
                <c:pt idx="2301">
                  <c:v>0.9149822141686893</c:v>
                </c:pt>
                <c:pt idx="2302">
                  <c:v>0.91537985963334323</c:v>
                </c:pt>
                <c:pt idx="2303">
                  <c:v>0.91577750509799716</c:v>
                </c:pt>
                <c:pt idx="2304">
                  <c:v>0.91617515056265109</c:v>
                </c:pt>
                <c:pt idx="2305">
                  <c:v>0.91657279602730501</c:v>
                </c:pt>
                <c:pt idx="2306">
                  <c:v>0.91697044149195894</c:v>
                </c:pt>
                <c:pt idx="2307">
                  <c:v>0.91736808695661287</c:v>
                </c:pt>
                <c:pt idx="2308">
                  <c:v>0.9177657324212668</c:v>
                </c:pt>
                <c:pt idx="2309">
                  <c:v>0.91816337788592073</c:v>
                </c:pt>
                <c:pt idx="2310">
                  <c:v>0.91856102335057466</c:v>
                </c:pt>
                <c:pt idx="2311">
                  <c:v>0.91895866881522859</c:v>
                </c:pt>
                <c:pt idx="2312">
                  <c:v>0.91935631427988251</c:v>
                </c:pt>
                <c:pt idx="2313">
                  <c:v>0.91975395974453644</c:v>
                </c:pt>
                <c:pt idx="2314">
                  <c:v>0.92015160520919037</c:v>
                </c:pt>
                <c:pt idx="2315">
                  <c:v>0.9205492506738443</c:v>
                </c:pt>
                <c:pt idx="2316">
                  <c:v>0.92094689613849823</c:v>
                </c:pt>
                <c:pt idx="2317">
                  <c:v>0.92134454160315216</c:v>
                </c:pt>
                <c:pt idx="2318">
                  <c:v>0.92174218706780608</c:v>
                </c:pt>
                <c:pt idx="2319">
                  <c:v>0.92213983253246001</c:v>
                </c:pt>
                <c:pt idx="2320">
                  <c:v>0.92253747799711394</c:v>
                </c:pt>
                <c:pt idx="2321">
                  <c:v>0.92293512346176787</c:v>
                </c:pt>
                <c:pt idx="2322">
                  <c:v>0.9233327689264218</c:v>
                </c:pt>
                <c:pt idx="2323">
                  <c:v>0.92373041439107573</c:v>
                </c:pt>
                <c:pt idx="2324">
                  <c:v>0.92412805985572966</c:v>
                </c:pt>
                <c:pt idx="2325">
                  <c:v>0.92452570532038358</c:v>
                </c:pt>
                <c:pt idx="2326">
                  <c:v>0.92492335078503751</c:v>
                </c:pt>
                <c:pt idx="2327">
                  <c:v>0.92532099624969144</c:v>
                </c:pt>
                <c:pt idx="2328">
                  <c:v>0.92571864171434537</c:v>
                </c:pt>
                <c:pt idx="2329">
                  <c:v>0.9261162871789993</c:v>
                </c:pt>
                <c:pt idx="2330">
                  <c:v>0.92651393264365323</c:v>
                </c:pt>
                <c:pt idx="2331">
                  <c:v>0.92691157810830715</c:v>
                </c:pt>
                <c:pt idx="2332">
                  <c:v>0.92730922357296108</c:v>
                </c:pt>
                <c:pt idx="2333">
                  <c:v>0.92770686903761501</c:v>
                </c:pt>
                <c:pt idx="2334">
                  <c:v>0.92810451450226894</c:v>
                </c:pt>
                <c:pt idx="2335">
                  <c:v>0.92850215996692287</c:v>
                </c:pt>
                <c:pt idx="2336">
                  <c:v>0.9288998054315768</c:v>
                </c:pt>
                <c:pt idx="2337">
                  <c:v>0.92929745089623073</c:v>
                </c:pt>
                <c:pt idx="2338">
                  <c:v>0.92969509636088465</c:v>
                </c:pt>
                <c:pt idx="2339">
                  <c:v>0.93009274182553858</c:v>
                </c:pt>
                <c:pt idx="2340">
                  <c:v>0.93049038729019251</c:v>
                </c:pt>
                <c:pt idx="2341">
                  <c:v>0.93088803275484644</c:v>
                </c:pt>
                <c:pt idx="2342">
                  <c:v>0.93128567821950037</c:v>
                </c:pt>
                <c:pt idx="2343">
                  <c:v>0.9316833236841543</c:v>
                </c:pt>
                <c:pt idx="2344">
                  <c:v>0.93208096914880822</c:v>
                </c:pt>
                <c:pt idx="2345">
                  <c:v>0.93247861461346215</c:v>
                </c:pt>
                <c:pt idx="2346">
                  <c:v>0.93287626007811608</c:v>
                </c:pt>
                <c:pt idx="2347">
                  <c:v>0.93327390554277001</c:v>
                </c:pt>
                <c:pt idx="2348">
                  <c:v>0.93367155100742394</c:v>
                </c:pt>
                <c:pt idx="2349">
                  <c:v>0.93406919647207787</c:v>
                </c:pt>
                <c:pt idx="2350">
                  <c:v>0.9344668419367318</c:v>
                </c:pt>
                <c:pt idx="2351">
                  <c:v>0.93486448740138572</c:v>
                </c:pt>
                <c:pt idx="2352">
                  <c:v>0.93526213286603965</c:v>
                </c:pt>
                <c:pt idx="2353">
                  <c:v>0.93565977833069358</c:v>
                </c:pt>
                <c:pt idx="2354">
                  <c:v>0.93605742379534751</c:v>
                </c:pt>
                <c:pt idx="2355">
                  <c:v>0.93645506926000144</c:v>
                </c:pt>
                <c:pt idx="2356">
                  <c:v>0.93685271472465537</c:v>
                </c:pt>
                <c:pt idx="2357">
                  <c:v>0.9372503601893093</c:v>
                </c:pt>
                <c:pt idx="2358">
                  <c:v>0.93764800565396322</c:v>
                </c:pt>
                <c:pt idx="2359">
                  <c:v>0.93804565111861715</c:v>
                </c:pt>
                <c:pt idx="2360">
                  <c:v>0.93844329658327108</c:v>
                </c:pt>
                <c:pt idx="2361">
                  <c:v>0.93884094204792501</c:v>
                </c:pt>
                <c:pt idx="2362">
                  <c:v>0.93923858751257894</c:v>
                </c:pt>
                <c:pt idx="2363">
                  <c:v>0.93963623297723287</c:v>
                </c:pt>
                <c:pt idx="2364">
                  <c:v>0.94003387844188679</c:v>
                </c:pt>
                <c:pt idx="2365">
                  <c:v>0.94043152390654072</c:v>
                </c:pt>
                <c:pt idx="2366">
                  <c:v>0.94082916937119465</c:v>
                </c:pt>
                <c:pt idx="2367">
                  <c:v>0.94122681483584858</c:v>
                </c:pt>
                <c:pt idx="2368">
                  <c:v>0.94162446030050251</c:v>
                </c:pt>
                <c:pt idx="2369">
                  <c:v>0.94202210576515644</c:v>
                </c:pt>
                <c:pt idx="2370">
                  <c:v>0.94241975122981037</c:v>
                </c:pt>
                <c:pt idx="2371">
                  <c:v>0.94281739669446429</c:v>
                </c:pt>
                <c:pt idx="2372">
                  <c:v>0.94321504215911822</c:v>
                </c:pt>
                <c:pt idx="2373">
                  <c:v>0.94361268762377215</c:v>
                </c:pt>
                <c:pt idx="2374">
                  <c:v>0.94401033308842608</c:v>
                </c:pt>
                <c:pt idx="2375">
                  <c:v>0.94440797855308001</c:v>
                </c:pt>
                <c:pt idx="2376">
                  <c:v>0.94480562401773394</c:v>
                </c:pt>
                <c:pt idx="2377">
                  <c:v>0.94520326948238786</c:v>
                </c:pt>
                <c:pt idx="2378">
                  <c:v>0.94560091494704179</c:v>
                </c:pt>
                <c:pt idx="2379">
                  <c:v>0.94599856041169572</c:v>
                </c:pt>
                <c:pt idx="2380">
                  <c:v>0.94639620587634965</c:v>
                </c:pt>
                <c:pt idx="2381">
                  <c:v>0.94679385134100358</c:v>
                </c:pt>
                <c:pt idx="2382">
                  <c:v>0.94719149680565751</c:v>
                </c:pt>
                <c:pt idx="2383">
                  <c:v>0.94758914227031144</c:v>
                </c:pt>
                <c:pt idx="2384">
                  <c:v>0.94798678773496536</c:v>
                </c:pt>
                <c:pt idx="2385">
                  <c:v>0.94838443319961929</c:v>
                </c:pt>
                <c:pt idx="2386">
                  <c:v>0.94878207866427322</c:v>
                </c:pt>
                <c:pt idx="2387">
                  <c:v>0.94917972412892715</c:v>
                </c:pt>
                <c:pt idx="2388">
                  <c:v>0.94957736959358108</c:v>
                </c:pt>
                <c:pt idx="2389">
                  <c:v>0.94997501505823501</c:v>
                </c:pt>
                <c:pt idx="2390">
                  <c:v>0.95037266052288893</c:v>
                </c:pt>
                <c:pt idx="2391">
                  <c:v>0.95077030598754286</c:v>
                </c:pt>
                <c:pt idx="2392">
                  <c:v>0.95116795145219679</c:v>
                </c:pt>
                <c:pt idx="2393">
                  <c:v>0.95156559691685072</c:v>
                </c:pt>
                <c:pt idx="2394">
                  <c:v>0.95196324238150465</c:v>
                </c:pt>
                <c:pt idx="2395">
                  <c:v>0.95236088784615858</c:v>
                </c:pt>
                <c:pt idx="2396">
                  <c:v>0.95275853331081251</c:v>
                </c:pt>
                <c:pt idx="2397">
                  <c:v>0.95315617877546643</c:v>
                </c:pt>
                <c:pt idx="2398">
                  <c:v>0.95355382424012036</c:v>
                </c:pt>
                <c:pt idx="2399">
                  <c:v>0.95395146970477429</c:v>
                </c:pt>
                <c:pt idx="2400">
                  <c:v>0.95434911516942822</c:v>
                </c:pt>
                <c:pt idx="2401">
                  <c:v>0.95474676063408215</c:v>
                </c:pt>
                <c:pt idx="2402">
                  <c:v>0.95514440609873608</c:v>
                </c:pt>
                <c:pt idx="2403">
                  <c:v>0.95554205156339</c:v>
                </c:pt>
                <c:pt idx="2404">
                  <c:v>0.95593969702804393</c:v>
                </c:pt>
                <c:pt idx="2405">
                  <c:v>0.95633734249269786</c:v>
                </c:pt>
                <c:pt idx="2406">
                  <c:v>0.95673498795735179</c:v>
                </c:pt>
                <c:pt idx="2407">
                  <c:v>0.95713263342200572</c:v>
                </c:pt>
                <c:pt idx="2408">
                  <c:v>0.95753027888665965</c:v>
                </c:pt>
                <c:pt idx="2409">
                  <c:v>0.95792792435131358</c:v>
                </c:pt>
                <c:pt idx="2410">
                  <c:v>0.9583255698159675</c:v>
                </c:pt>
                <c:pt idx="2411">
                  <c:v>0.95872321528062143</c:v>
                </c:pt>
                <c:pt idx="2412">
                  <c:v>0.95912086074527536</c:v>
                </c:pt>
                <c:pt idx="2413">
                  <c:v>0.95951850620992929</c:v>
                </c:pt>
                <c:pt idx="2414">
                  <c:v>0.95991615167458322</c:v>
                </c:pt>
                <c:pt idx="2415">
                  <c:v>0.96031379713923715</c:v>
                </c:pt>
                <c:pt idx="2416">
                  <c:v>0.96071144260389107</c:v>
                </c:pt>
                <c:pt idx="2417">
                  <c:v>0.961109088068545</c:v>
                </c:pt>
                <c:pt idx="2418">
                  <c:v>0.96150673353319893</c:v>
                </c:pt>
                <c:pt idx="2419">
                  <c:v>0.96190437899785286</c:v>
                </c:pt>
                <c:pt idx="2420">
                  <c:v>0.96230202446250679</c:v>
                </c:pt>
                <c:pt idx="2421">
                  <c:v>0.96269966992716072</c:v>
                </c:pt>
                <c:pt idx="2422">
                  <c:v>0.96309731539181465</c:v>
                </c:pt>
                <c:pt idx="2423">
                  <c:v>0.96349496085646857</c:v>
                </c:pt>
                <c:pt idx="2424">
                  <c:v>0.9638926063211225</c:v>
                </c:pt>
                <c:pt idx="2425">
                  <c:v>0.96429025178577643</c:v>
                </c:pt>
                <c:pt idx="2426">
                  <c:v>0.96468789725043036</c:v>
                </c:pt>
                <c:pt idx="2427">
                  <c:v>0.96508554271508429</c:v>
                </c:pt>
                <c:pt idx="2428">
                  <c:v>0.96548318817973822</c:v>
                </c:pt>
                <c:pt idx="2429">
                  <c:v>0.96588083364439214</c:v>
                </c:pt>
                <c:pt idx="2430">
                  <c:v>0.96627847910904607</c:v>
                </c:pt>
                <c:pt idx="2431">
                  <c:v>0.9666761245737</c:v>
                </c:pt>
                <c:pt idx="2432">
                  <c:v>0.96707377003835393</c:v>
                </c:pt>
                <c:pt idx="2433">
                  <c:v>0.96747141550300786</c:v>
                </c:pt>
                <c:pt idx="2434">
                  <c:v>0.96786906096766179</c:v>
                </c:pt>
                <c:pt idx="2435">
                  <c:v>0.96826670643231572</c:v>
                </c:pt>
                <c:pt idx="2436">
                  <c:v>0.96866435189696964</c:v>
                </c:pt>
                <c:pt idx="2437">
                  <c:v>0.96906199736162357</c:v>
                </c:pt>
                <c:pt idx="2438">
                  <c:v>0.9694596428262775</c:v>
                </c:pt>
                <c:pt idx="2439">
                  <c:v>0.96985728829093143</c:v>
                </c:pt>
                <c:pt idx="2440">
                  <c:v>0.97025493375558536</c:v>
                </c:pt>
                <c:pt idx="2441">
                  <c:v>0.97065257922023929</c:v>
                </c:pt>
                <c:pt idx="2442">
                  <c:v>0.97105022468489322</c:v>
                </c:pt>
                <c:pt idx="2443">
                  <c:v>0.97144787014954714</c:v>
                </c:pt>
                <c:pt idx="2444">
                  <c:v>0.97184551561420107</c:v>
                </c:pt>
                <c:pt idx="2445">
                  <c:v>0.972243161078855</c:v>
                </c:pt>
                <c:pt idx="2446">
                  <c:v>0.97264080654350893</c:v>
                </c:pt>
                <c:pt idx="2447">
                  <c:v>0.97303845200816286</c:v>
                </c:pt>
                <c:pt idx="2448">
                  <c:v>0.97343609747281679</c:v>
                </c:pt>
                <c:pt idx="2449">
                  <c:v>0.97383374293747071</c:v>
                </c:pt>
                <c:pt idx="2450">
                  <c:v>0.97423138840212464</c:v>
                </c:pt>
                <c:pt idx="2451">
                  <c:v>0.97462903386677857</c:v>
                </c:pt>
                <c:pt idx="2452">
                  <c:v>0.9750266793314325</c:v>
                </c:pt>
                <c:pt idx="2453">
                  <c:v>0.97542432479608643</c:v>
                </c:pt>
                <c:pt idx="2454">
                  <c:v>0.97582197026074036</c:v>
                </c:pt>
                <c:pt idx="2455">
                  <c:v>0.97621961572539429</c:v>
                </c:pt>
                <c:pt idx="2456">
                  <c:v>0.97661726119004821</c:v>
                </c:pt>
                <c:pt idx="2457">
                  <c:v>0.97701490665470214</c:v>
                </c:pt>
                <c:pt idx="2458">
                  <c:v>0.97741255211935607</c:v>
                </c:pt>
                <c:pt idx="2459">
                  <c:v>0.97781019758401</c:v>
                </c:pt>
                <c:pt idx="2460">
                  <c:v>0.97820784304866393</c:v>
                </c:pt>
                <c:pt idx="2461">
                  <c:v>0.97860548851331786</c:v>
                </c:pt>
                <c:pt idx="2462">
                  <c:v>0.97900313397797178</c:v>
                </c:pt>
                <c:pt idx="2463">
                  <c:v>0.97940077944262571</c:v>
                </c:pt>
                <c:pt idx="2464">
                  <c:v>0.97979842490727964</c:v>
                </c:pt>
                <c:pt idx="2465">
                  <c:v>0.98019607037193357</c:v>
                </c:pt>
                <c:pt idx="2466">
                  <c:v>0.9805937158365875</c:v>
                </c:pt>
                <c:pt idx="2467">
                  <c:v>0.98099136130124143</c:v>
                </c:pt>
                <c:pt idx="2468">
                  <c:v>0.98138900676589536</c:v>
                </c:pt>
                <c:pt idx="2469">
                  <c:v>0.98178665223054928</c:v>
                </c:pt>
                <c:pt idx="2470">
                  <c:v>0.98218429769520321</c:v>
                </c:pt>
                <c:pt idx="2471">
                  <c:v>0.98258194315985714</c:v>
                </c:pt>
                <c:pt idx="2472">
                  <c:v>0.98297958862451107</c:v>
                </c:pt>
                <c:pt idx="2473">
                  <c:v>0.983377234089165</c:v>
                </c:pt>
                <c:pt idx="2474">
                  <c:v>0.98377487955381893</c:v>
                </c:pt>
                <c:pt idx="2475">
                  <c:v>0.98417252501847285</c:v>
                </c:pt>
                <c:pt idx="2476">
                  <c:v>0.98457017048312678</c:v>
                </c:pt>
                <c:pt idx="2477">
                  <c:v>0.98496781594778071</c:v>
                </c:pt>
                <c:pt idx="2478">
                  <c:v>0.98536546141243464</c:v>
                </c:pt>
                <c:pt idx="2479">
                  <c:v>0.98576310687708857</c:v>
                </c:pt>
                <c:pt idx="2480">
                  <c:v>0.9861607523417425</c:v>
                </c:pt>
                <c:pt idx="2481">
                  <c:v>0.98655839780639643</c:v>
                </c:pt>
                <c:pt idx="2482">
                  <c:v>0.98695604327105035</c:v>
                </c:pt>
                <c:pt idx="2483">
                  <c:v>0.98735368873570428</c:v>
                </c:pt>
                <c:pt idx="2484">
                  <c:v>0.98775133420035821</c:v>
                </c:pt>
                <c:pt idx="2485">
                  <c:v>0.98814897966501214</c:v>
                </c:pt>
                <c:pt idx="2486">
                  <c:v>0.98854662512966607</c:v>
                </c:pt>
                <c:pt idx="2487">
                  <c:v>0.98894427059432</c:v>
                </c:pt>
                <c:pt idx="2488">
                  <c:v>0.98934191605897392</c:v>
                </c:pt>
                <c:pt idx="2489">
                  <c:v>0.98973956152362785</c:v>
                </c:pt>
                <c:pt idx="2490">
                  <c:v>0.99013720698828178</c:v>
                </c:pt>
                <c:pt idx="2491">
                  <c:v>0.99053485245293571</c:v>
                </c:pt>
                <c:pt idx="2492">
                  <c:v>0.99093249791758964</c:v>
                </c:pt>
                <c:pt idx="2493">
                  <c:v>0.99133014338224357</c:v>
                </c:pt>
                <c:pt idx="2494">
                  <c:v>0.9917277888468975</c:v>
                </c:pt>
                <c:pt idx="2495">
                  <c:v>0.99212543431155142</c:v>
                </c:pt>
                <c:pt idx="2496">
                  <c:v>0.99252307977620535</c:v>
                </c:pt>
                <c:pt idx="2497">
                  <c:v>0.99292072524085928</c:v>
                </c:pt>
                <c:pt idx="2498">
                  <c:v>0.99331837070551321</c:v>
                </c:pt>
                <c:pt idx="2499">
                  <c:v>0.99371601617016714</c:v>
                </c:pt>
                <c:pt idx="2500">
                  <c:v>0.99411366163482107</c:v>
                </c:pt>
                <c:pt idx="2501">
                  <c:v>0.99451130709947499</c:v>
                </c:pt>
                <c:pt idx="2502">
                  <c:v>0.99490895256412892</c:v>
                </c:pt>
                <c:pt idx="2503">
                  <c:v>0.99530659802878285</c:v>
                </c:pt>
                <c:pt idx="2504">
                  <c:v>0.99570424349343678</c:v>
                </c:pt>
                <c:pt idx="2505">
                  <c:v>0.99610188895809071</c:v>
                </c:pt>
                <c:pt idx="2506">
                  <c:v>0.99649953442274464</c:v>
                </c:pt>
                <c:pt idx="2507">
                  <c:v>0.99689717988739857</c:v>
                </c:pt>
                <c:pt idx="2508">
                  <c:v>0.99729482535205249</c:v>
                </c:pt>
                <c:pt idx="2509">
                  <c:v>0.99769247081670642</c:v>
                </c:pt>
                <c:pt idx="2510">
                  <c:v>0.99809011628136035</c:v>
                </c:pt>
                <c:pt idx="2511">
                  <c:v>0.99848776174601428</c:v>
                </c:pt>
                <c:pt idx="2512">
                  <c:v>0.99888540721066821</c:v>
                </c:pt>
                <c:pt idx="2513">
                  <c:v>0.99928305267532214</c:v>
                </c:pt>
                <c:pt idx="2514">
                  <c:v>0.99968069813997606</c:v>
                </c:pt>
                <c:pt idx="2515">
                  <c:v>1.0000783436046299</c:v>
                </c:pt>
                <c:pt idx="2516">
                  <c:v>1.0004759890692838</c:v>
                </c:pt>
                <c:pt idx="2517">
                  <c:v>1.0008736345339377</c:v>
                </c:pt>
                <c:pt idx="2518">
                  <c:v>1.0012712799985917</c:v>
                </c:pt>
                <c:pt idx="2519">
                  <c:v>1.0016689254632456</c:v>
                </c:pt>
                <c:pt idx="2520">
                  <c:v>1.0020665709278995</c:v>
                </c:pt>
                <c:pt idx="2521">
                  <c:v>1.0024642163925535</c:v>
                </c:pt>
                <c:pt idx="2522">
                  <c:v>1.0028618618572074</c:v>
                </c:pt>
                <c:pt idx="2523">
                  <c:v>1.0032595073218613</c:v>
                </c:pt>
                <c:pt idx="2524">
                  <c:v>1.0036571527865152</c:v>
                </c:pt>
                <c:pt idx="2525">
                  <c:v>1.0040547982511692</c:v>
                </c:pt>
                <c:pt idx="2526">
                  <c:v>1.0044524437158231</c:v>
                </c:pt>
                <c:pt idx="2527">
                  <c:v>1.004850089180477</c:v>
                </c:pt>
                <c:pt idx="2528">
                  <c:v>1.005247734645131</c:v>
                </c:pt>
                <c:pt idx="2529">
                  <c:v>1.0056453801097849</c:v>
                </c:pt>
                <c:pt idx="2530">
                  <c:v>1.0060430255744388</c:v>
                </c:pt>
                <c:pt idx="2531">
                  <c:v>1.0064406710390927</c:v>
                </c:pt>
                <c:pt idx="2532">
                  <c:v>1.0068383165037467</c:v>
                </c:pt>
                <c:pt idx="2533">
                  <c:v>1.0072359619684006</c:v>
                </c:pt>
                <c:pt idx="2534">
                  <c:v>1.0076336074330545</c:v>
                </c:pt>
                <c:pt idx="2535">
                  <c:v>1.0080312528977085</c:v>
                </c:pt>
                <c:pt idx="2536">
                  <c:v>1.0084288983623624</c:v>
                </c:pt>
                <c:pt idx="2537">
                  <c:v>1.0088265438270163</c:v>
                </c:pt>
                <c:pt idx="2538">
                  <c:v>1.0092241892916702</c:v>
                </c:pt>
                <c:pt idx="2539">
                  <c:v>1.0096218347563242</c:v>
                </c:pt>
                <c:pt idx="2540">
                  <c:v>1.0100194802209781</c:v>
                </c:pt>
                <c:pt idx="2541">
                  <c:v>1.010417125685632</c:v>
                </c:pt>
                <c:pt idx="2542">
                  <c:v>1.010814771150286</c:v>
                </c:pt>
                <c:pt idx="2543">
                  <c:v>1.0112124166149399</c:v>
                </c:pt>
                <c:pt idx="2544">
                  <c:v>1.0116100620795938</c:v>
                </c:pt>
                <c:pt idx="2545">
                  <c:v>1.0120077075442477</c:v>
                </c:pt>
                <c:pt idx="2546">
                  <c:v>1.0124053530089017</c:v>
                </c:pt>
                <c:pt idx="2547">
                  <c:v>1.0128029984735556</c:v>
                </c:pt>
                <c:pt idx="2548">
                  <c:v>1.0132006439382095</c:v>
                </c:pt>
                <c:pt idx="2549">
                  <c:v>1.0135982894028635</c:v>
                </c:pt>
                <c:pt idx="2550">
                  <c:v>1.0139959348675174</c:v>
                </c:pt>
                <c:pt idx="2551">
                  <c:v>1.0143935803321713</c:v>
                </c:pt>
                <c:pt idx="2552">
                  <c:v>1.0147912257968252</c:v>
                </c:pt>
                <c:pt idx="2553">
                  <c:v>1.0151888712614792</c:v>
                </c:pt>
                <c:pt idx="2554">
                  <c:v>1.0155865167261331</c:v>
                </c:pt>
                <c:pt idx="2555">
                  <c:v>1.015984162190787</c:v>
                </c:pt>
                <c:pt idx="2556">
                  <c:v>1.0163818076554409</c:v>
                </c:pt>
                <c:pt idx="2557">
                  <c:v>1.0167794531200949</c:v>
                </c:pt>
                <c:pt idx="2558">
                  <c:v>1.0171770985847488</c:v>
                </c:pt>
                <c:pt idx="2559">
                  <c:v>1.0175747440494027</c:v>
                </c:pt>
                <c:pt idx="2560">
                  <c:v>1.0179723895140567</c:v>
                </c:pt>
                <c:pt idx="2561">
                  <c:v>1.0183700349787106</c:v>
                </c:pt>
                <c:pt idx="2562">
                  <c:v>1.0187676804433645</c:v>
                </c:pt>
                <c:pt idx="2563">
                  <c:v>1.0191653259080184</c:v>
                </c:pt>
                <c:pt idx="2564">
                  <c:v>1.0195629713726724</c:v>
                </c:pt>
                <c:pt idx="2565">
                  <c:v>1.0199606168373263</c:v>
                </c:pt>
                <c:pt idx="2566">
                  <c:v>1.0203582623019802</c:v>
                </c:pt>
                <c:pt idx="2567">
                  <c:v>1.0207559077666342</c:v>
                </c:pt>
                <c:pt idx="2568">
                  <c:v>1.0211535532312881</c:v>
                </c:pt>
                <c:pt idx="2569">
                  <c:v>1.021551198695942</c:v>
                </c:pt>
                <c:pt idx="2570">
                  <c:v>1.0219488441605959</c:v>
                </c:pt>
                <c:pt idx="2571">
                  <c:v>1.0223464896252499</c:v>
                </c:pt>
                <c:pt idx="2572">
                  <c:v>1.0227441350899038</c:v>
                </c:pt>
                <c:pt idx="2573">
                  <c:v>1.0231417805545577</c:v>
                </c:pt>
                <c:pt idx="2574">
                  <c:v>1.0235394260192117</c:v>
                </c:pt>
                <c:pt idx="2575">
                  <c:v>1.0239370714838656</c:v>
                </c:pt>
                <c:pt idx="2576">
                  <c:v>1.0243347169485195</c:v>
                </c:pt>
                <c:pt idx="2577">
                  <c:v>1.0247323624131734</c:v>
                </c:pt>
                <c:pt idx="2578">
                  <c:v>1.0251300078778274</c:v>
                </c:pt>
                <c:pt idx="2579">
                  <c:v>1.0255276533424813</c:v>
                </c:pt>
                <c:pt idx="2580">
                  <c:v>1.0259252988071352</c:v>
                </c:pt>
                <c:pt idx="2581">
                  <c:v>1.0263229442717892</c:v>
                </c:pt>
                <c:pt idx="2582">
                  <c:v>1.0267205897364431</c:v>
                </c:pt>
                <c:pt idx="2583">
                  <c:v>1.027118235201097</c:v>
                </c:pt>
                <c:pt idx="2584">
                  <c:v>1.0275158806657509</c:v>
                </c:pt>
                <c:pt idx="2585">
                  <c:v>1.0279135261304049</c:v>
                </c:pt>
                <c:pt idx="2586">
                  <c:v>1.0283111715950588</c:v>
                </c:pt>
                <c:pt idx="2587">
                  <c:v>1.0287088170597127</c:v>
                </c:pt>
                <c:pt idx="2588">
                  <c:v>1.0291064625243667</c:v>
                </c:pt>
                <c:pt idx="2589">
                  <c:v>1.0295041079890206</c:v>
                </c:pt>
                <c:pt idx="2590">
                  <c:v>1.0299017534536745</c:v>
                </c:pt>
                <c:pt idx="2591">
                  <c:v>1.0302993989183284</c:v>
                </c:pt>
                <c:pt idx="2592">
                  <c:v>1.0306970443829824</c:v>
                </c:pt>
                <c:pt idx="2593">
                  <c:v>1.0310946898476363</c:v>
                </c:pt>
                <c:pt idx="2594">
                  <c:v>1.0314923353122902</c:v>
                </c:pt>
                <c:pt idx="2595">
                  <c:v>1.0318899807769442</c:v>
                </c:pt>
                <c:pt idx="2596">
                  <c:v>1.0322876262415981</c:v>
                </c:pt>
                <c:pt idx="2597">
                  <c:v>1.032685271706252</c:v>
                </c:pt>
                <c:pt idx="2598">
                  <c:v>1.0330829171709059</c:v>
                </c:pt>
                <c:pt idx="2599">
                  <c:v>1.0334805626355599</c:v>
                </c:pt>
                <c:pt idx="2600">
                  <c:v>1.0338782081002138</c:v>
                </c:pt>
                <c:pt idx="2601">
                  <c:v>1.0342758535648677</c:v>
                </c:pt>
                <c:pt idx="2602">
                  <c:v>1.0346734990295217</c:v>
                </c:pt>
                <c:pt idx="2603">
                  <c:v>1.0350711444941756</c:v>
                </c:pt>
                <c:pt idx="2604">
                  <c:v>1.0354687899588295</c:v>
                </c:pt>
                <c:pt idx="2605">
                  <c:v>1.0358664354234834</c:v>
                </c:pt>
                <c:pt idx="2606">
                  <c:v>1.0362640808881374</c:v>
                </c:pt>
                <c:pt idx="2607">
                  <c:v>1.0366617263527913</c:v>
                </c:pt>
                <c:pt idx="2608">
                  <c:v>1.0370593718174452</c:v>
                </c:pt>
                <c:pt idx="2609">
                  <c:v>1.0374570172820992</c:v>
                </c:pt>
                <c:pt idx="2610">
                  <c:v>1.0378546627467531</c:v>
                </c:pt>
                <c:pt idx="2611">
                  <c:v>1.038252308211407</c:v>
                </c:pt>
                <c:pt idx="2612">
                  <c:v>1.0386499536760609</c:v>
                </c:pt>
                <c:pt idx="2613">
                  <c:v>1.0390475991407149</c:v>
                </c:pt>
                <c:pt idx="2614">
                  <c:v>1.0394452446053688</c:v>
                </c:pt>
                <c:pt idx="2615">
                  <c:v>1.0398428900700227</c:v>
                </c:pt>
                <c:pt idx="2616">
                  <c:v>1.0402405355346767</c:v>
                </c:pt>
                <c:pt idx="2617">
                  <c:v>1.0406381809993306</c:v>
                </c:pt>
                <c:pt idx="2618">
                  <c:v>1.0410358264639845</c:v>
                </c:pt>
                <c:pt idx="2619">
                  <c:v>1.0414334719286384</c:v>
                </c:pt>
                <c:pt idx="2620">
                  <c:v>1.0418311173932924</c:v>
                </c:pt>
                <c:pt idx="2621">
                  <c:v>1.0422287628579463</c:v>
                </c:pt>
                <c:pt idx="2622">
                  <c:v>1.0426264083226002</c:v>
                </c:pt>
                <c:pt idx="2623">
                  <c:v>1.0430240537872542</c:v>
                </c:pt>
                <c:pt idx="2624">
                  <c:v>1.0434216992519081</c:v>
                </c:pt>
                <c:pt idx="2625">
                  <c:v>1.043819344716562</c:v>
                </c:pt>
                <c:pt idx="2626">
                  <c:v>1.0442169901812159</c:v>
                </c:pt>
                <c:pt idx="2627">
                  <c:v>1.0446146356458699</c:v>
                </c:pt>
                <c:pt idx="2628">
                  <c:v>1.0450122811105238</c:v>
                </c:pt>
                <c:pt idx="2629">
                  <c:v>1.0454099265751777</c:v>
                </c:pt>
                <c:pt idx="2630">
                  <c:v>1.0458075720398317</c:v>
                </c:pt>
                <c:pt idx="2631">
                  <c:v>1.0462052175044856</c:v>
                </c:pt>
                <c:pt idx="2632">
                  <c:v>1.0466028629691395</c:v>
                </c:pt>
                <c:pt idx="2633">
                  <c:v>1.0470005084337934</c:v>
                </c:pt>
                <c:pt idx="2634">
                  <c:v>1.0473981538984474</c:v>
                </c:pt>
                <c:pt idx="2635">
                  <c:v>1.0477957993631013</c:v>
                </c:pt>
                <c:pt idx="2636">
                  <c:v>1.0481934448277552</c:v>
                </c:pt>
                <c:pt idx="2637">
                  <c:v>1.0485910902924092</c:v>
                </c:pt>
                <c:pt idx="2638">
                  <c:v>1.0489887357570631</c:v>
                </c:pt>
                <c:pt idx="2639">
                  <c:v>1.049386381221717</c:v>
                </c:pt>
                <c:pt idx="2640">
                  <c:v>1.0497840266863709</c:v>
                </c:pt>
                <c:pt idx="2641">
                  <c:v>1.0501816721510249</c:v>
                </c:pt>
                <c:pt idx="2642">
                  <c:v>1.0505793176156788</c:v>
                </c:pt>
                <c:pt idx="2643">
                  <c:v>1.0509769630803327</c:v>
                </c:pt>
                <c:pt idx="2644">
                  <c:v>1.0513746085449867</c:v>
                </c:pt>
                <c:pt idx="2645">
                  <c:v>1.0517722540096406</c:v>
                </c:pt>
                <c:pt idx="2646">
                  <c:v>1.0521698994742945</c:v>
                </c:pt>
                <c:pt idx="2647">
                  <c:v>1.0525675449389484</c:v>
                </c:pt>
                <c:pt idx="2648">
                  <c:v>1.0529651904036024</c:v>
                </c:pt>
                <c:pt idx="2649">
                  <c:v>1.0533628358682563</c:v>
                </c:pt>
                <c:pt idx="2650">
                  <c:v>1.0537604813329102</c:v>
                </c:pt>
                <c:pt idx="2651">
                  <c:v>1.0541581267975642</c:v>
                </c:pt>
                <c:pt idx="2652">
                  <c:v>1.0545557722622181</c:v>
                </c:pt>
                <c:pt idx="2653">
                  <c:v>1.054953417726872</c:v>
                </c:pt>
                <c:pt idx="2654">
                  <c:v>1.0553510631915259</c:v>
                </c:pt>
                <c:pt idx="2655">
                  <c:v>1.0557487086561799</c:v>
                </c:pt>
                <c:pt idx="2656">
                  <c:v>1.0561463541208338</c:v>
                </c:pt>
                <c:pt idx="2657">
                  <c:v>1.0565439995854877</c:v>
                </c:pt>
                <c:pt idx="2658">
                  <c:v>1.0569416450501417</c:v>
                </c:pt>
                <c:pt idx="2659">
                  <c:v>1.0573392905147956</c:v>
                </c:pt>
                <c:pt idx="2660">
                  <c:v>1.0577369359794495</c:v>
                </c:pt>
                <c:pt idx="2661">
                  <c:v>1.0581345814441034</c:v>
                </c:pt>
                <c:pt idx="2662">
                  <c:v>1.0585322269087574</c:v>
                </c:pt>
                <c:pt idx="2663">
                  <c:v>1.0589298723734113</c:v>
                </c:pt>
                <c:pt idx="2664">
                  <c:v>1.0593275178380652</c:v>
                </c:pt>
                <c:pt idx="2665">
                  <c:v>1.0597251633027192</c:v>
                </c:pt>
                <c:pt idx="2666">
                  <c:v>1.0601228087673731</c:v>
                </c:pt>
                <c:pt idx="2667">
                  <c:v>1.060520454232027</c:v>
                </c:pt>
                <c:pt idx="2668">
                  <c:v>1.0609180996966809</c:v>
                </c:pt>
                <c:pt idx="2669">
                  <c:v>1.0613157451613349</c:v>
                </c:pt>
                <c:pt idx="2670">
                  <c:v>1.0617133906259888</c:v>
                </c:pt>
                <c:pt idx="2671">
                  <c:v>1.0621110360906427</c:v>
                </c:pt>
                <c:pt idx="2672">
                  <c:v>1.0625086815552967</c:v>
                </c:pt>
                <c:pt idx="2673">
                  <c:v>1.0629063270199506</c:v>
                </c:pt>
                <c:pt idx="2674">
                  <c:v>1.0633039724846045</c:v>
                </c:pt>
                <c:pt idx="2675">
                  <c:v>1.0637016179492584</c:v>
                </c:pt>
                <c:pt idx="2676">
                  <c:v>1.0640992634139124</c:v>
                </c:pt>
                <c:pt idx="2677">
                  <c:v>1.0644969088785663</c:v>
                </c:pt>
                <c:pt idx="2678">
                  <c:v>1.0648945543432202</c:v>
                </c:pt>
                <c:pt idx="2679">
                  <c:v>1.0652921998078742</c:v>
                </c:pt>
                <c:pt idx="2680">
                  <c:v>1.0656898452725281</c:v>
                </c:pt>
                <c:pt idx="2681">
                  <c:v>1.066087490737182</c:v>
                </c:pt>
                <c:pt idx="2682">
                  <c:v>1.0664851362018359</c:v>
                </c:pt>
                <c:pt idx="2683">
                  <c:v>1.0668827816664899</c:v>
                </c:pt>
                <c:pt idx="2684">
                  <c:v>1.0672804271311438</c:v>
                </c:pt>
                <c:pt idx="2685">
                  <c:v>1.0676780725957977</c:v>
                </c:pt>
                <c:pt idx="2686">
                  <c:v>1.0680757180604517</c:v>
                </c:pt>
                <c:pt idx="2687">
                  <c:v>1.0684733635251056</c:v>
                </c:pt>
                <c:pt idx="2688">
                  <c:v>1.0688710089897595</c:v>
                </c:pt>
                <c:pt idx="2689">
                  <c:v>1.0692686544544134</c:v>
                </c:pt>
                <c:pt idx="2690">
                  <c:v>1.0696662999190674</c:v>
                </c:pt>
                <c:pt idx="2691">
                  <c:v>1.0700639453837213</c:v>
                </c:pt>
                <c:pt idx="2692">
                  <c:v>1.0704615908483752</c:v>
                </c:pt>
                <c:pt idx="2693">
                  <c:v>1.0708592363130292</c:v>
                </c:pt>
                <c:pt idx="2694">
                  <c:v>1.0712568817776831</c:v>
                </c:pt>
                <c:pt idx="2695">
                  <c:v>1.071654527242337</c:v>
                </c:pt>
                <c:pt idx="2696">
                  <c:v>1.0720521727069909</c:v>
                </c:pt>
                <c:pt idx="2697">
                  <c:v>1.0724498181716449</c:v>
                </c:pt>
                <c:pt idx="2698">
                  <c:v>1.0728474636362988</c:v>
                </c:pt>
                <c:pt idx="2699">
                  <c:v>1.0732451091009527</c:v>
                </c:pt>
                <c:pt idx="2700">
                  <c:v>1.0736427545656066</c:v>
                </c:pt>
                <c:pt idx="2701">
                  <c:v>1.0740404000302606</c:v>
                </c:pt>
                <c:pt idx="2702">
                  <c:v>1.0744380454949145</c:v>
                </c:pt>
                <c:pt idx="2703">
                  <c:v>1.0748356909595684</c:v>
                </c:pt>
                <c:pt idx="2704">
                  <c:v>1.0752333364242224</c:v>
                </c:pt>
                <c:pt idx="2705">
                  <c:v>1.0756309818888763</c:v>
                </c:pt>
                <c:pt idx="2706">
                  <c:v>1.0760286273535302</c:v>
                </c:pt>
                <c:pt idx="2707">
                  <c:v>1.0764262728181841</c:v>
                </c:pt>
                <c:pt idx="2708">
                  <c:v>1.0768239182828381</c:v>
                </c:pt>
                <c:pt idx="2709">
                  <c:v>1.077221563747492</c:v>
                </c:pt>
                <c:pt idx="2710">
                  <c:v>1.0776192092121459</c:v>
                </c:pt>
                <c:pt idx="2711">
                  <c:v>1.0780168546767999</c:v>
                </c:pt>
                <c:pt idx="2712">
                  <c:v>1.0784145001414538</c:v>
                </c:pt>
                <c:pt idx="2713">
                  <c:v>1.0788121456061077</c:v>
                </c:pt>
                <c:pt idx="2714">
                  <c:v>1.0792097910707616</c:v>
                </c:pt>
                <c:pt idx="2715">
                  <c:v>1.0796074365354156</c:v>
                </c:pt>
                <c:pt idx="2716">
                  <c:v>1.0800050820000695</c:v>
                </c:pt>
                <c:pt idx="2717">
                  <c:v>1.0804027274647234</c:v>
                </c:pt>
                <c:pt idx="2718">
                  <c:v>1.0808003729293774</c:v>
                </c:pt>
                <c:pt idx="2719">
                  <c:v>1.0811980183940313</c:v>
                </c:pt>
                <c:pt idx="2720">
                  <c:v>1.0815956638586852</c:v>
                </c:pt>
                <c:pt idx="2721">
                  <c:v>1.0819933093233391</c:v>
                </c:pt>
                <c:pt idx="2722">
                  <c:v>1.0823909547879931</c:v>
                </c:pt>
                <c:pt idx="2723">
                  <c:v>1.082788600252647</c:v>
                </c:pt>
                <c:pt idx="2724">
                  <c:v>1.0831862457173009</c:v>
                </c:pt>
                <c:pt idx="2725">
                  <c:v>1.0835838911819549</c:v>
                </c:pt>
                <c:pt idx="2726">
                  <c:v>1.0839815366466088</c:v>
                </c:pt>
                <c:pt idx="2727">
                  <c:v>1.0843791821112627</c:v>
                </c:pt>
                <c:pt idx="2728">
                  <c:v>1.0847768275759166</c:v>
                </c:pt>
                <c:pt idx="2729">
                  <c:v>1.0851744730405706</c:v>
                </c:pt>
                <c:pt idx="2730">
                  <c:v>1.0855721185052245</c:v>
                </c:pt>
                <c:pt idx="2731">
                  <c:v>1.0859697639698784</c:v>
                </c:pt>
                <c:pt idx="2732">
                  <c:v>1.0863674094345324</c:v>
                </c:pt>
                <c:pt idx="2733">
                  <c:v>1.0867650548991863</c:v>
                </c:pt>
                <c:pt idx="2734">
                  <c:v>1.0871627003638402</c:v>
                </c:pt>
                <c:pt idx="2735">
                  <c:v>1.0875603458284941</c:v>
                </c:pt>
                <c:pt idx="2736">
                  <c:v>1.0879579912931481</c:v>
                </c:pt>
                <c:pt idx="2737">
                  <c:v>1.088355636757802</c:v>
                </c:pt>
                <c:pt idx="2738">
                  <c:v>1.0887532822224559</c:v>
                </c:pt>
                <c:pt idx="2739">
                  <c:v>1.0891509276871099</c:v>
                </c:pt>
                <c:pt idx="2740">
                  <c:v>1.0895485731517638</c:v>
                </c:pt>
                <c:pt idx="2741">
                  <c:v>1.0899462186164177</c:v>
                </c:pt>
                <c:pt idx="2742">
                  <c:v>1.0903438640810716</c:v>
                </c:pt>
                <c:pt idx="2743">
                  <c:v>1.0907415095457256</c:v>
                </c:pt>
                <c:pt idx="2744">
                  <c:v>1.0911391550103795</c:v>
                </c:pt>
                <c:pt idx="2745">
                  <c:v>1.0915368004750334</c:v>
                </c:pt>
                <c:pt idx="2746">
                  <c:v>1.0919344459396874</c:v>
                </c:pt>
                <c:pt idx="2747">
                  <c:v>1.0923320914043413</c:v>
                </c:pt>
                <c:pt idx="2748">
                  <c:v>1.0927297368689952</c:v>
                </c:pt>
                <c:pt idx="2749">
                  <c:v>1.0931273823336491</c:v>
                </c:pt>
                <c:pt idx="2750">
                  <c:v>1.0935250277983031</c:v>
                </c:pt>
                <c:pt idx="2751">
                  <c:v>1.093922673262957</c:v>
                </c:pt>
                <c:pt idx="2752">
                  <c:v>1.0943203187276109</c:v>
                </c:pt>
                <c:pt idx="2753">
                  <c:v>1.0947179641922649</c:v>
                </c:pt>
                <c:pt idx="2754">
                  <c:v>1.0951156096569188</c:v>
                </c:pt>
                <c:pt idx="2755">
                  <c:v>1.0955132551215727</c:v>
                </c:pt>
                <c:pt idx="2756">
                  <c:v>1.0959109005862266</c:v>
                </c:pt>
                <c:pt idx="2757">
                  <c:v>1.0963085460508806</c:v>
                </c:pt>
                <c:pt idx="2758">
                  <c:v>1.0967061915155345</c:v>
                </c:pt>
                <c:pt idx="2759">
                  <c:v>1.0971038369801884</c:v>
                </c:pt>
                <c:pt idx="2760">
                  <c:v>1.0975014824448424</c:v>
                </c:pt>
                <c:pt idx="2761">
                  <c:v>1.0978991279094963</c:v>
                </c:pt>
                <c:pt idx="2762">
                  <c:v>1.0982967733741502</c:v>
                </c:pt>
                <c:pt idx="2763">
                  <c:v>1.0986944188388041</c:v>
                </c:pt>
                <c:pt idx="2764">
                  <c:v>1.0990920643034581</c:v>
                </c:pt>
                <c:pt idx="2765">
                  <c:v>1.099489709768112</c:v>
                </c:pt>
                <c:pt idx="2766">
                  <c:v>1.0998873552327659</c:v>
                </c:pt>
                <c:pt idx="2767">
                  <c:v>1.1002850006974199</c:v>
                </c:pt>
                <c:pt idx="2768">
                  <c:v>1.1006826461620738</c:v>
                </c:pt>
                <c:pt idx="2769">
                  <c:v>1.1010802916267277</c:v>
                </c:pt>
                <c:pt idx="2770">
                  <c:v>1.1014779370913816</c:v>
                </c:pt>
                <c:pt idx="2771">
                  <c:v>1.1018755825560356</c:v>
                </c:pt>
                <c:pt idx="2772">
                  <c:v>1.1022732280206895</c:v>
                </c:pt>
                <c:pt idx="2773">
                  <c:v>1.1026708734853434</c:v>
                </c:pt>
                <c:pt idx="2774">
                  <c:v>1.1030685189499974</c:v>
                </c:pt>
                <c:pt idx="2775">
                  <c:v>1.1034661644146513</c:v>
                </c:pt>
                <c:pt idx="2776">
                  <c:v>1.1038638098793052</c:v>
                </c:pt>
                <c:pt idx="2777">
                  <c:v>1.1042614553439591</c:v>
                </c:pt>
                <c:pt idx="2778">
                  <c:v>1.1046591008086131</c:v>
                </c:pt>
                <c:pt idx="2779">
                  <c:v>1.105056746273267</c:v>
                </c:pt>
                <c:pt idx="2780">
                  <c:v>1.1054543917379209</c:v>
                </c:pt>
                <c:pt idx="2781">
                  <c:v>1.1058520372025749</c:v>
                </c:pt>
                <c:pt idx="2782">
                  <c:v>1.1062496826672288</c:v>
                </c:pt>
                <c:pt idx="2783">
                  <c:v>1.1066473281318827</c:v>
                </c:pt>
                <c:pt idx="2784">
                  <c:v>1.1070449735965366</c:v>
                </c:pt>
                <c:pt idx="2785">
                  <c:v>1.1074426190611906</c:v>
                </c:pt>
                <c:pt idx="2786">
                  <c:v>1.1078402645258445</c:v>
                </c:pt>
                <c:pt idx="2787">
                  <c:v>1.1082379099904984</c:v>
                </c:pt>
                <c:pt idx="2788">
                  <c:v>1.1086355554551524</c:v>
                </c:pt>
                <c:pt idx="2789">
                  <c:v>1.1090332009198063</c:v>
                </c:pt>
                <c:pt idx="2790">
                  <c:v>1.1094308463844602</c:v>
                </c:pt>
                <c:pt idx="2791">
                  <c:v>1.1098284918491141</c:v>
                </c:pt>
                <c:pt idx="2792">
                  <c:v>1.1102261373137681</c:v>
                </c:pt>
                <c:pt idx="2793">
                  <c:v>1.110623782778422</c:v>
                </c:pt>
                <c:pt idx="2794">
                  <c:v>1.1110214282430759</c:v>
                </c:pt>
                <c:pt idx="2795">
                  <c:v>1.1114190737077299</c:v>
                </c:pt>
                <c:pt idx="2796">
                  <c:v>1.1118167191723838</c:v>
                </c:pt>
                <c:pt idx="2797">
                  <c:v>1.1122143646370377</c:v>
                </c:pt>
                <c:pt idx="2798">
                  <c:v>1.1126120101016916</c:v>
                </c:pt>
                <c:pt idx="2799">
                  <c:v>1.1130096555663456</c:v>
                </c:pt>
                <c:pt idx="2800">
                  <c:v>1.1134073010309995</c:v>
                </c:pt>
                <c:pt idx="2801">
                  <c:v>1.1138049464956534</c:v>
                </c:pt>
                <c:pt idx="2802">
                  <c:v>1.1142025919603074</c:v>
                </c:pt>
                <c:pt idx="2803">
                  <c:v>1.1146002374249613</c:v>
                </c:pt>
                <c:pt idx="2804">
                  <c:v>1.1149978828896152</c:v>
                </c:pt>
                <c:pt idx="2805">
                  <c:v>1.1153955283542691</c:v>
                </c:pt>
                <c:pt idx="2806">
                  <c:v>1.1157931738189231</c:v>
                </c:pt>
                <c:pt idx="2807">
                  <c:v>1.116190819283577</c:v>
                </c:pt>
                <c:pt idx="2808">
                  <c:v>1.1165884647482309</c:v>
                </c:pt>
                <c:pt idx="2809">
                  <c:v>1.1169861102128849</c:v>
                </c:pt>
                <c:pt idx="2810">
                  <c:v>1.1173837556775388</c:v>
                </c:pt>
                <c:pt idx="2811">
                  <c:v>1.1177814011421927</c:v>
                </c:pt>
                <c:pt idx="2812">
                  <c:v>1.1181790466068466</c:v>
                </c:pt>
                <c:pt idx="2813">
                  <c:v>1.1185766920715006</c:v>
                </c:pt>
                <c:pt idx="2814">
                  <c:v>1.1189743375361545</c:v>
                </c:pt>
                <c:pt idx="2815">
                  <c:v>1.1193719830008084</c:v>
                </c:pt>
                <c:pt idx="2816">
                  <c:v>1.1197696284654624</c:v>
                </c:pt>
                <c:pt idx="2817">
                  <c:v>1.1201672739301163</c:v>
                </c:pt>
                <c:pt idx="2818">
                  <c:v>1.1205649193947702</c:v>
                </c:pt>
                <c:pt idx="2819">
                  <c:v>1.1209625648594241</c:v>
                </c:pt>
                <c:pt idx="2820">
                  <c:v>1.1213602103240781</c:v>
                </c:pt>
                <c:pt idx="2821">
                  <c:v>1.121757855788732</c:v>
                </c:pt>
                <c:pt idx="2822">
                  <c:v>1.1221555012533859</c:v>
                </c:pt>
                <c:pt idx="2823">
                  <c:v>1.1225531467180399</c:v>
                </c:pt>
                <c:pt idx="2824">
                  <c:v>1.1229507921826938</c:v>
                </c:pt>
                <c:pt idx="2825">
                  <c:v>1.1233484376473477</c:v>
                </c:pt>
                <c:pt idx="2826">
                  <c:v>1.1237460831120016</c:v>
                </c:pt>
                <c:pt idx="2827">
                  <c:v>1.1241437285766556</c:v>
                </c:pt>
                <c:pt idx="2828">
                  <c:v>1.1245413740413095</c:v>
                </c:pt>
                <c:pt idx="2829">
                  <c:v>1.1249390195059634</c:v>
                </c:pt>
                <c:pt idx="2830">
                  <c:v>1.1253366649706174</c:v>
                </c:pt>
                <c:pt idx="2831">
                  <c:v>1.1257343104352713</c:v>
                </c:pt>
                <c:pt idx="2832">
                  <c:v>1.1261319558999252</c:v>
                </c:pt>
                <c:pt idx="2833">
                  <c:v>1.1265296013645791</c:v>
                </c:pt>
                <c:pt idx="2834">
                  <c:v>1.1269272468292331</c:v>
                </c:pt>
                <c:pt idx="2835">
                  <c:v>1.127324892293887</c:v>
                </c:pt>
                <c:pt idx="2836">
                  <c:v>1.1277225377585409</c:v>
                </c:pt>
                <c:pt idx="2837">
                  <c:v>1.1281201832231949</c:v>
                </c:pt>
                <c:pt idx="2838">
                  <c:v>1.1285178286878488</c:v>
                </c:pt>
                <c:pt idx="2839">
                  <c:v>1.1289154741525027</c:v>
                </c:pt>
                <c:pt idx="2840">
                  <c:v>1.1293131196171566</c:v>
                </c:pt>
                <c:pt idx="2841">
                  <c:v>1.1297107650818106</c:v>
                </c:pt>
                <c:pt idx="2842">
                  <c:v>1.1301084105464645</c:v>
                </c:pt>
                <c:pt idx="2843">
                  <c:v>1.1305060560111184</c:v>
                </c:pt>
                <c:pt idx="2844">
                  <c:v>1.1309037014757723</c:v>
                </c:pt>
                <c:pt idx="2845">
                  <c:v>1.1313013469404263</c:v>
                </c:pt>
                <c:pt idx="2846">
                  <c:v>1.1316989924050802</c:v>
                </c:pt>
                <c:pt idx="2847">
                  <c:v>1.1320966378697341</c:v>
                </c:pt>
                <c:pt idx="2848">
                  <c:v>1.1324942833343881</c:v>
                </c:pt>
                <c:pt idx="2849">
                  <c:v>1.132891928799042</c:v>
                </c:pt>
                <c:pt idx="2850">
                  <c:v>1.1332895742636959</c:v>
                </c:pt>
                <c:pt idx="2851">
                  <c:v>1.1336872197283498</c:v>
                </c:pt>
                <c:pt idx="2852">
                  <c:v>1.1340848651930038</c:v>
                </c:pt>
                <c:pt idx="2853">
                  <c:v>1.1344825106576577</c:v>
                </c:pt>
                <c:pt idx="2854">
                  <c:v>1.1348801561223116</c:v>
                </c:pt>
                <c:pt idx="2855">
                  <c:v>1.1352778015869656</c:v>
                </c:pt>
                <c:pt idx="2856">
                  <c:v>1.1356754470516195</c:v>
                </c:pt>
                <c:pt idx="2857">
                  <c:v>1.1360730925162734</c:v>
                </c:pt>
                <c:pt idx="2858">
                  <c:v>1.1364707379809273</c:v>
                </c:pt>
                <c:pt idx="2859">
                  <c:v>1.1368683834455813</c:v>
                </c:pt>
                <c:pt idx="2860">
                  <c:v>1.1372660289102352</c:v>
                </c:pt>
                <c:pt idx="2861">
                  <c:v>1.1376636743748891</c:v>
                </c:pt>
                <c:pt idx="2862">
                  <c:v>1.1380613198395431</c:v>
                </c:pt>
                <c:pt idx="2863">
                  <c:v>1.138458965304197</c:v>
                </c:pt>
                <c:pt idx="2864">
                  <c:v>1.1388566107688509</c:v>
                </c:pt>
                <c:pt idx="2865">
                  <c:v>1.1392542562335048</c:v>
                </c:pt>
                <c:pt idx="2866">
                  <c:v>1.1396519016981588</c:v>
                </c:pt>
                <c:pt idx="2867">
                  <c:v>1.1400495471628127</c:v>
                </c:pt>
                <c:pt idx="2868">
                  <c:v>1.1404471926274666</c:v>
                </c:pt>
                <c:pt idx="2869">
                  <c:v>1.1408448380921206</c:v>
                </c:pt>
                <c:pt idx="2870">
                  <c:v>1.1412424835567745</c:v>
                </c:pt>
                <c:pt idx="2871">
                  <c:v>1.1416401290214284</c:v>
                </c:pt>
                <c:pt idx="2872">
                  <c:v>1.1420377744860823</c:v>
                </c:pt>
                <c:pt idx="2873">
                  <c:v>1.1424354199507363</c:v>
                </c:pt>
                <c:pt idx="2874">
                  <c:v>1.1428330654153902</c:v>
                </c:pt>
                <c:pt idx="2875">
                  <c:v>1.1432307108800441</c:v>
                </c:pt>
                <c:pt idx="2876">
                  <c:v>1.1436283563446981</c:v>
                </c:pt>
                <c:pt idx="2877">
                  <c:v>1.144026001809352</c:v>
                </c:pt>
                <c:pt idx="2878">
                  <c:v>1.1444236472740059</c:v>
                </c:pt>
                <c:pt idx="2879">
                  <c:v>1.1448212927386598</c:v>
                </c:pt>
                <c:pt idx="2880">
                  <c:v>1.1452189382033138</c:v>
                </c:pt>
                <c:pt idx="2881">
                  <c:v>1.1456165836679677</c:v>
                </c:pt>
                <c:pt idx="2882">
                  <c:v>1.1460142291326216</c:v>
                </c:pt>
                <c:pt idx="2883">
                  <c:v>1.1464118745972756</c:v>
                </c:pt>
                <c:pt idx="2884">
                  <c:v>1.1468095200619295</c:v>
                </c:pt>
                <c:pt idx="2885">
                  <c:v>1.1472071655265834</c:v>
                </c:pt>
                <c:pt idx="2886">
                  <c:v>1.1476048109912373</c:v>
                </c:pt>
                <c:pt idx="2887">
                  <c:v>1.1480024564558913</c:v>
                </c:pt>
                <c:pt idx="2888">
                  <c:v>1.1484001019205452</c:v>
                </c:pt>
                <c:pt idx="2889">
                  <c:v>1.1487977473851991</c:v>
                </c:pt>
                <c:pt idx="2890">
                  <c:v>1.1491953928498531</c:v>
                </c:pt>
                <c:pt idx="2891">
                  <c:v>1.149593038314507</c:v>
                </c:pt>
                <c:pt idx="2892">
                  <c:v>1.1499906837791609</c:v>
                </c:pt>
                <c:pt idx="2893">
                  <c:v>1.1503883292438148</c:v>
                </c:pt>
                <c:pt idx="2894">
                  <c:v>1.1507859747084688</c:v>
                </c:pt>
                <c:pt idx="2895">
                  <c:v>1.1511836201731227</c:v>
                </c:pt>
                <c:pt idx="2896">
                  <c:v>1.1515812656377766</c:v>
                </c:pt>
                <c:pt idx="2897">
                  <c:v>1.1519789111024306</c:v>
                </c:pt>
                <c:pt idx="2898">
                  <c:v>1.1523765565670845</c:v>
                </c:pt>
                <c:pt idx="2899">
                  <c:v>1.1527742020317384</c:v>
                </c:pt>
                <c:pt idx="2900">
                  <c:v>1.1531718474963923</c:v>
                </c:pt>
                <c:pt idx="2901">
                  <c:v>1.1535694929610463</c:v>
                </c:pt>
                <c:pt idx="2902">
                  <c:v>1.1539671384257002</c:v>
                </c:pt>
                <c:pt idx="2903">
                  <c:v>1.1543647838903541</c:v>
                </c:pt>
                <c:pt idx="2904">
                  <c:v>1.1547624293550081</c:v>
                </c:pt>
                <c:pt idx="2905">
                  <c:v>1.155160074819662</c:v>
                </c:pt>
                <c:pt idx="2906">
                  <c:v>1.1555577202843159</c:v>
                </c:pt>
                <c:pt idx="2907">
                  <c:v>1.1559553657489698</c:v>
                </c:pt>
                <c:pt idx="2908">
                  <c:v>1.1563530112136238</c:v>
                </c:pt>
                <c:pt idx="2909">
                  <c:v>1.1567506566782777</c:v>
                </c:pt>
                <c:pt idx="2910">
                  <c:v>1.1571483021429316</c:v>
                </c:pt>
                <c:pt idx="2911">
                  <c:v>1.1575459476075856</c:v>
                </c:pt>
                <c:pt idx="2912">
                  <c:v>1.1579435930722395</c:v>
                </c:pt>
                <c:pt idx="2913">
                  <c:v>1.1583412385368934</c:v>
                </c:pt>
                <c:pt idx="2914">
                  <c:v>1.1587388840015473</c:v>
                </c:pt>
                <c:pt idx="2915">
                  <c:v>1.1591365294662013</c:v>
                </c:pt>
                <c:pt idx="2916">
                  <c:v>1.1595341749308552</c:v>
                </c:pt>
                <c:pt idx="2917">
                  <c:v>1.1599318203955091</c:v>
                </c:pt>
                <c:pt idx="2918">
                  <c:v>1.1603294658601631</c:v>
                </c:pt>
                <c:pt idx="2919">
                  <c:v>1.160727111324817</c:v>
                </c:pt>
                <c:pt idx="2920">
                  <c:v>1.1611247567894709</c:v>
                </c:pt>
                <c:pt idx="2921">
                  <c:v>1.1615224022541248</c:v>
                </c:pt>
                <c:pt idx="2922">
                  <c:v>1.1619200477187788</c:v>
                </c:pt>
                <c:pt idx="2923">
                  <c:v>1.1623176931834327</c:v>
                </c:pt>
                <c:pt idx="2924">
                  <c:v>1.1627153386480866</c:v>
                </c:pt>
                <c:pt idx="2925">
                  <c:v>1.1631129841127406</c:v>
                </c:pt>
                <c:pt idx="2926">
                  <c:v>1.1635106295773945</c:v>
                </c:pt>
                <c:pt idx="2927">
                  <c:v>1.1639082750420484</c:v>
                </c:pt>
                <c:pt idx="2928">
                  <c:v>1.1643059205067023</c:v>
                </c:pt>
                <c:pt idx="2929">
                  <c:v>1.1647035659713563</c:v>
                </c:pt>
                <c:pt idx="2930">
                  <c:v>1.1651012114360102</c:v>
                </c:pt>
                <c:pt idx="2931">
                  <c:v>1.1654988569006641</c:v>
                </c:pt>
                <c:pt idx="2932">
                  <c:v>1.1658965023653181</c:v>
                </c:pt>
                <c:pt idx="2933">
                  <c:v>1.166294147829972</c:v>
                </c:pt>
                <c:pt idx="2934">
                  <c:v>1.1666917932946259</c:v>
                </c:pt>
                <c:pt idx="2935">
                  <c:v>1.1670894387592798</c:v>
                </c:pt>
                <c:pt idx="2936">
                  <c:v>1.1674870842239338</c:v>
                </c:pt>
                <c:pt idx="2937">
                  <c:v>1.1678847296885877</c:v>
                </c:pt>
                <c:pt idx="2938">
                  <c:v>1.1682823751532416</c:v>
                </c:pt>
                <c:pt idx="2939">
                  <c:v>1.1686800206178956</c:v>
                </c:pt>
                <c:pt idx="2940">
                  <c:v>1.1690776660825495</c:v>
                </c:pt>
                <c:pt idx="2941">
                  <c:v>1.1694753115472034</c:v>
                </c:pt>
                <c:pt idx="2942">
                  <c:v>1.1698729570118573</c:v>
                </c:pt>
                <c:pt idx="2943">
                  <c:v>1.1702706024765113</c:v>
                </c:pt>
                <c:pt idx="2944">
                  <c:v>1.1706682479411652</c:v>
                </c:pt>
                <c:pt idx="2945">
                  <c:v>1.1710658934058191</c:v>
                </c:pt>
                <c:pt idx="2946">
                  <c:v>1.1714635388704731</c:v>
                </c:pt>
                <c:pt idx="2947">
                  <c:v>1.171861184335127</c:v>
                </c:pt>
                <c:pt idx="2948">
                  <c:v>1.1722588297997809</c:v>
                </c:pt>
                <c:pt idx="2949">
                  <c:v>1.1726564752644348</c:v>
                </c:pt>
                <c:pt idx="2950">
                  <c:v>1.1730541207290888</c:v>
                </c:pt>
                <c:pt idx="2951">
                  <c:v>1.1734517661937427</c:v>
                </c:pt>
                <c:pt idx="2952">
                  <c:v>1.1738494116583966</c:v>
                </c:pt>
                <c:pt idx="2953">
                  <c:v>1.1742470571230506</c:v>
                </c:pt>
                <c:pt idx="2954">
                  <c:v>1.1746447025877045</c:v>
                </c:pt>
                <c:pt idx="2955">
                  <c:v>1.1750423480523584</c:v>
                </c:pt>
                <c:pt idx="2956">
                  <c:v>1.1754399935170123</c:v>
                </c:pt>
                <c:pt idx="2957">
                  <c:v>1.1758376389816663</c:v>
                </c:pt>
                <c:pt idx="2958">
                  <c:v>1.1762352844463202</c:v>
                </c:pt>
                <c:pt idx="2959">
                  <c:v>1.1766329299109741</c:v>
                </c:pt>
                <c:pt idx="2960">
                  <c:v>1.1770305753756281</c:v>
                </c:pt>
                <c:pt idx="2961">
                  <c:v>1.177428220840282</c:v>
                </c:pt>
                <c:pt idx="2962">
                  <c:v>1.1778258663049359</c:v>
                </c:pt>
                <c:pt idx="2963">
                  <c:v>1.1782235117695898</c:v>
                </c:pt>
                <c:pt idx="2964">
                  <c:v>1.1786211572342438</c:v>
                </c:pt>
                <c:pt idx="2965">
                  <c:v>1.1790188026988977</c:v>
                </c:pt>
                <c:pt idx="2966">
                  <c:v>1.1794164481635516</c:v>
                </c:pt>
                <c:pt idx="2967">
                  <c:v>1.1798140936282056</c:v>
                </c:pt>
                <c:pt idx="2968">
                  <c:v>1.1802117390928595</c:v>
                </c:pt>
                <c:pt idx="2969">
                  <c:v>1.1806093845575134</c:v>
                </c:pt>
                <c:pt idx="2970">
                  <c:v>1.1810070300221673</c:v>
                </c:pt>
                <c:pt idx="2971">
                  <c:v>1.1814046754868213</c:v>
                </c:pt>
                <c:pt idx="2972">
                  <c:v>1.1818023209514752</c:v>
                </c:pt>
                <c:pt idx="2973">
                  <c:v>1.1821999664161291</c:v>
                </c:pt>
                <c:pt idx="2974">
                  <c:v>1.1825976118807831</c:v>
                </c:pt>
                <c:pt idx="2975">
                  <c:v>1.182995257345437</c:v>
                </c:pt>
                <c:pt idx="2976">
                  <c:v>1.1833929028100909</c:v>
                </c:pt>
                <c:pt idx="2977">
                  <c:v>1.1837905482747448</c:v>
                </c:pt>
                <c:pt idx="2978">
                  <c:v>1.1841881937393988</c:v>
                </c:pt>
                <c:pt idx="2979">
                  <c:v>1.1845858392040527</c:v>
                </c:pt>
                <c:pt idx="2980">
                  <c:v>1.1849834846687066</c:v>
                </c:pt>
                <c:pt idx="2981">
                  <c:v>1.1853811301333605</c:v>
                </c:pt>
                <c:pt idx="2982">
                  <c:v>1.1857787755980145</c:v>
                </c:pt>
                <c:pt idx="2983">
                  <c:v>1.1861764210626684</c:v>
                </c:pt>
                <c:pt idx="2984">
                  <c:v>1.1865740665273223</c:v>
                </c:pt>
                <c:pt idx="2985">
                  <c:v>1.1869717119919763</c:v>
                </c:pt>
                <c:pt idx="2986">
                  <c:v>1.1873693574566302</c:v>
                </c:pt>
                <c:pt idx="2987">
                  <c:v>1.1877670029212841</c:v>
                </c:pt>
                <c:pt idx="2988">
                  <c:v>1.188164648385938</c:v>
                </c:pt>
                <c:pt idx="2989">
                  <c:v>1.188562293850592</c:v>
                </c:pt>
                <c:pt idx="2990">
                  <c:v>1.1889599393152459</c:v>
                </c:pt>
                <c:pt idx="2991">
                  <c:v>1.1893575847798998</c:v>
                </c:pt>
                <c:pt idx="2992">
                  <c:v>1.1897552302445538</c:v>
                </c:pt>
                <c:pt idx="2993">
                  <c:v>1.1901528757092077</c:v>
                </c:pt>
                <c:pt idx="2994">
                  <c:v>1.1905505211738616</c:v>
                </c:pt>
                <c:pt idx="2995">
                  <c:v>1.1909481666385155</c:v>
                </c:pt>
                <c:pt idx="2996">
                  <c:v>1.1913458121031695</c:v>
                </c:pt>
                <c:pt idx="2997">
                  <c:v>1.1917434575678234</c:v>
                </c:pt>
                <c:pt idx="2998">
                  <c:v>1.1921411030324773</c:v>
                </c:pt>
                <c:pt idx="2999">
                  <c:v>1.1925387484971313</c:v>
                </c:pt>
                <c:pt idx="3000">
                  <c:v>1.1929363939617852</c:v>
                </c:pt>
                <c:pt idx="3001">
                  <c:v>1.1933340394264391</c:v>
                </c:pt>
                <c:pt idx="3002">
                  <c:v>1.193731684891093</c:v>
                </c:pt>
                <c:pt idx="3003">
                  <c:v>1.194129330355747</c:v>
                </c:pt>
                <c:pt idx="3004">
                  <c:v>1.1945269758204009</c:v>
                </c:pt>
                <c:pt idx="3005">
                  <c:v>1.1949246212850548</c:v>
                </c:pt>
                <c:pt idx="3006">
                  <c:v>1.1953222667497088</c:v>
                </c:pt>
                <c:pt idx="3007">
                  <c:v>1.1957199122143627</c:v>
                </c:pt>
                <c:pt idx="3008">
                  <c:v>1.1961175576790166</c:v>
                </c:pt>
                <c:pt idx="3009">
                  <c:v>1.1965152031436705</c:v>
                </c:pt>
                <c:pt idx="3010">
                  <c:v>1.1969128486083245</c:v>
                </c:pt>
                <c:pt idx="3011">
                  <c:v>1.1973104940729784</c:v>
                </c:pt>
                <c:pt idx="3012">
                  <c:v>1.1977081395376323</c:v>
                </c:pt>
                <c:pt idx="3013">
                  <c:v>1.1981057850022863</c:v>
                </c:pt>
                <c:pt idx="3014">
                  <c:v>1.1985034304669402</c:v>
                </c:pt>
                <c:pt idx="3015">
                  <c:v>1.1989010759315941</c:v>
                </c:pt>
                <c:pt idx="3016">
                  <c:v>1.199298721396248</c:v>
                </c:pt>
                <c:pt idx="3017">
                  <c:v>1.199696366860902</c:v>
                </c:pt>
                <c:pt idx="3018">
                  <c:v>1.2000940123255559</c:v>
                </c:pt>
                <c:pt idx="3019">
                  <c:v>1.2004916577902098</c:v>
                </c:pt>
                <c:pt idx="3020">
                  <c:v>1.2008893032548638</c:v>
                </c:pt>
                <c:pt idx="3021">
                  <c:v>1.2012869487195177</c:v>
                </c:pt>
                <c:pt idx="3022">
                  <c:v>1.2016845941841716</c:v>
                </c:pt>
                <c:pt idx="3023">
                  <c:v>1.2020822396488255</c:v>
                </c:pt>
                <c:pt idx="3024">
                  <c:v>1.2024798851134795</c:v>
                </c:pt>
                <c:pt idx="3025">
                  <c:v>1.2028775305781334</c:v>
                </c:pt>
                <c:pt idx="3026">
                  <c:v>1.2032751760427873</c:v>
                </c:pt>
                <c:pt idx="3027">
                  <c:v>1.2036728215074413</c:v>
                </c:pt>
                <c:pt idx="3028">
                  <c:v>1.2040704669720952</c:v>
                </c:pt>
                <c:pt idx="3029">
                  <c:v>1.2044681124367491</c:v>
                </c:pt>
                <c:pt idx="3030">
                  <c:v>1.204865757901403</c:v>
                </c:pt>
                <c:pt idx="3031">
                  <c:v>1.205263403366057</c:v>
                </c:pt>
                <c:pt idx="3032">
                  <c:v>1.2056610488307109</c:v>
                </c:pt>
                <c:pt idx="3033">
                  <c:v>1.2060586942953648</c:v>
                </c:pt>
                <c:pt idx="3034">
                  <c:v>1.2064563397600188</c:v>
                </c:pt>
                <c:pt idx="3035">
                  <c:v>1.2068539852246727</c:v>
                </c:pt>
                <c:pt idx="3036">
                  <c:v>1.2072516306893266</c:v>
                </c:pt>
                <c:pt idx="3037">
                  <c:v>1.2076492761539805</c:v>
                </c:pt>
                <c:pt idx="3038">
                  <c:v>1.2080469216186345</c:v>
                </c:pt>
                <c:pt idx="3039">
                  <c:v>1.2084445670832884</c:v>
                </c:pt>
                <c:pt idx="3040">
                  <c:v>1.2088422125479423</c:v>
                </c:pt>
                <c:pt idx="3041">
                  <c:v>1.2092398580125963</c:v>
                </c:pt>
                <c:pt idx="3042">
                  <c:v>1.2096375034772502</c:v>
                </c:pt>
                <c:pt idx="3043">
                  <c:v>1.2100351489419041</c:v>
                </c:pt>
                <c:pt idx="3044">
                  <c:v>1.210432794406558</c:v>
                </c:pt>
                <c:pt idx="3045">
                  <c:v>1.210830439871212</c:v>
                </c:pt>
                <c:pt idx="3046">
                  <c:v>1.2112280853358659</c:v>
                </c:pt>
                <c:pt idx="3047">
                  <c:v>1.2116257308005198</c:v>
                </c:pt>
                <c:pt idx="3048">
                  <c:v>1.2120233762651738</c:v>
                </c:pt>
                <c:pt idx="3049">
                  <c:v>1.2124210217298277</c:v>
                </c:pt>
                <c:pt idx="3050">
                  <c:v>1.2128186671944816</c:v>
                </c:pt>
                <c:pt idx="3051">
                  <c:v>1.2132163126591355</c:v>
                </c:pt>
                <c:pt idx="3052">
                  <c:v>1.2136139581237895</c:v>
                </c:pt>
                <c:pt idx="3053">
                  <c:v>1.2140116035884434</c:v>
                </c:pt>
                <c:pt idx="3054">
                  <c:v>1.2144092490530973</c:v>
                </c:pt>
                <c:pt idx="3055">
                  <c:v>1.2148068945177513</c:v>
                </c:pt>
                <c:pt idx="3056">
                  <c:v>1.2152045399824052</c:v>
                </c:pt>
                <c:pt idx="3057">
                  <c:v>1.2156021854470591</c:v>
                </c:pt>
                <c:pt idx="3058">
                  <c:v>1.215999830911713</c:v>
                </c:pt>
                <c:pt idx="3059">
                  <c:v>1.216397476376367</c:v>
                </c:pt>
                <c:pt idx="3060">
                  <c:v>1.2167951218410209</c:v>
                </c:pt>
                <c:pt idx="3061">
                  <c:v>1.2171927673056748</c:v>
                </c:pt>
                <c:pt idx="3062">
                  <c:v>1.2175904127703288</c:v>
                </c:pt>
                <c:pt idx="3063">
                  <c:v>1.2179880582349827</c:v>
                </c:pt>
                <c:pt idx="3064">
                  <c:v>1.2183857036996366</c:v>
                </c:pt>
                <c:pt idx="3065">
                  <c:v>1.2187833491642905</c:v>
                </c:pt>
                <c:pt idx="3066">
                  <c:v>1.2191809946289445</c:v>
                </c:pt>
                <c:pt idx="3067">
                  <c:v>1.2195786400935984</c:v>
                </c:pt>
                <c:pt idx="3068">
                  <c:v>1.2199762855582523</c:v>
                </c:pt>
                <c:pt idx="3069">
                  <c:v>1.2203739310229063</c:v>
                </c:pt>
                <c:pt idx="3070">
                  <c:v>1.2207715764875602</c:v>
                </c:pt>
                <c:pt idx="3071">
                  <c:v>1.2211692219522141</c:v>
                </c:pt>
                <c:pt idx="3072">
                  <c:v>1.221566867416868</c:v>
                </c:pt>
                <c:pt idx="3073">
                  <c:v>1.221964512881522</c:v>
                </c:pt>
                <c:pt idx="3074">
                  <c:v>1.2223621583461759</c:v>
                </c:pt>
                <c:pt idx="3075">
                  <c:v>1.2227598038108298</c:v>
                </c:pt>
                <c:pt idx="3076">
                  <c:v>1.2231574492754838</c:v>
                </c:pt>
                <c:pt idx="3077">
                  <c:v>1.2235550947401377</c:v>
                </c:pt>
                <c:pt idx="3078">
                  <c:v>1.2239527402047916</c:v>
                </c:pt>
                <c:pt idx="3079">
                  <c:v>1.2243503856694455</c:v>
                </c:pt>
                <c:pt idx="3080">
                  <c:v>1.2247480311340995</c:v>
                </c:pt>
                <c:pt idx="3081">
                  <c:v>1.2251456765987534</c:v>
                </c:pt>
                <c:pt idx="3082">
                  <c:v>1.2255433220634073</c:v>
                </c:pt>
                <c:pt idx="3083">
                  <c:v>1.2259409675280613</c:v>
                </c:pt>
                <c:pt idx="3084">
                  <c:v>1.2263386129927152</c:v>
                </c:pt>
                <c:pt idx="3085">
                  <c:v>1.2267362584573691</c:v>
                </c:pt>
                <c:pt idx="3086">
                  <c:v>1.227133903922023</c:v>
                </c:pt>
                <c:pt idx="3087">
                  <c:v>1.227531549386677</c:v>
                </c:pt>
                <c:pt idx="3088">
                  <c:v>1.2279291948513309</c:v>
                </c:pt>
                <c:pt idx="3089">
                  <c:v>1.2283268403159848</c:v>
                </c:pt>
                <c:pt idx="3090">
                  <c:v>1.2287244857806388</c:v>
                </c:pt>
                <c:pt idx="3091">
                  <c:v>1.2291221312452927</c:v>
                </c:pt>
                <c:pt idx="3092">
                  <c:v>1.2295197767099466</c:v>
                </c:pt>
                <c:pt idx="3093">
                  <c:v>1.2299174221746005</c:v>
                </c:pt>
                <c:pt idx="3094">
                  <c:v>1.2303150676392545</c:v>
                </c:pt>
                <c:pt idx="3095">
                  <c:v>1.2307127131039084</c:v>
                </c:pt>
                <c:pt idx="3096">
                  <c:v>1.2311103585685623</c:v>
                </c:pt>
                <c:pt idx="3097">
                  <c:v>1.2315080040332163</c:v>
                </c:pt>
                <c:pt idx="3098">
                  <c:v>1.2319056494978702</c:v>
                </c:pt>
                <c:pt idx="3099">
                  <c:v>1.2323032949625241</c:v>
                </c:pt>
                <c:pt idx="3100">
                  <c:v>1.232700940427178</c:v>
                </c:pt>
                <c:pt idx="3101">
                  <c:v>1.233098585891832</c:v>
                </c:pt>
                <c:pt idx="3102">
                  <c:v>1.2334962313564859</c:v>
                </c:pt>
                <c:pt idx="3103">
                  <c:v>1.2338938768211398</c:v>
                </c:pt>
                <c:pt idx="3104">
                  <c:v>1.2342915222857938</c:v>
                </c:pt>
                <c:pt idx="3105">
                  <c:v>1.2346891677504477</c:v>
                </c:pt>
                <c:pt idx="3106">
                  <c:v>1.2350868132151016</c:v>
                </c:pt>
                <c:pt idx="3107">
                  <c:v>1.2354844586797555</c:v>
                </c:pt>
                <c:pt idx="3108">
                  <c:v>1.2358821041444095</c:v>
                </c:pt>
                <c:pt idx="3109">
                  <c:v>1.2362797496090634</c:v>
                </c:pt>
                <c:pt idx="3110">
                  <c:v>1.2366773950737173</c:v>
                </c:pt>
                <c:pt idx="3111">
                  <c:v>1.2370750405383713</c:v>
                </c:pt>
                <c:pt idx="3112">
                  <c:v>1.2374726860030252</c:v>
                </c:pt>
                <c:pt idx="3113">
                  <c:v>1.2378703314676791</c:v>
                </c:pt>
                <c:pt idx="3114">
                  <c:v>1.238267976932333</c:v>
                </c:pt>
                <c:pt idx="3115">
                  <c:v>1.238665622396987</c:v>
                </c:pt>
                <c:pt idx="3116">
                  <c:v>1.2390632678616409</c:v>
                </c:pt>
                <c:pt idx="3117">
                  <c:v>1.2394609133262948</c:v>
                </c:pt>
                <c:pt idx="3118">
                  <c:v>1.2398585587909488</c:v>
                </c:pt>
                <c:pt idx="3119">
                  <c:v>1.2402562042556027</c:v>
                </c:pt>
                <c:pt idx="3120">
                  <c:v>1.2406538497202566</c:v>
                </c:pt>
                <c:pt idx="3121">
                  <c:v>1.2410514951849105</c:v>
                </c:pt>
                <c:pt idx="3122">
                  <c:v>1.2414491406495645</c:v>
                </c:pt>
                <c:pt idx="3123">
                  <c:v>1.2418467861142184</c:v>
                </c:pt>
                <c:pt idx="3124">
                  <c:v>1.2422444315788723</c:v>
                </c:pt>
                <c:pt idx="3125">
                  <c:v>1.2426420770435262</c:v>
                </c:pt>
                <c:pt idx="3126">
                  <c:v>1.2430397225081802</c:v>
                </c:pt>
                <c:pt idx="3127">
                  <c:v>1.2434373679728341</c:v>
                </c:pt>
                <c:pt idx="3128">
                  <c:v>1.243835013437488</c:v>
                </c:pt>
                <c:pt idx="3129">
                  <c:v>1.244232658902142</c:v>
                </c:pt>
                <c:pt idx="3130">
                  <c:v>1.2446303043667959</c:v>
                </c:pt>
                <c:pt idx="3131">
                  <c:v>1.2450279498314498</c:v>
                </c:pt>
                <c:pt idx="3132">
                  <c:v>1.2454255952961037</c:v>
                </c:pt>
                <c:pt idx="3133">
                  <c:v>1.2458232407607577</c:v>
                </c:pt>
                <c:pt idx="3134">
                  <c:v>1.2462208862254116</c:v>
                </c:pt>
                <c:pt idx="3135">
                  <c:v>1.2466185316900655</c:v>
                </c:pt>
                <c:pt idx="3136">
                  <c:v>1.2470161771547195</c:v>
                </c:pt>
                <c:pt idx="3137">
                  <c:v>1.2474138226193734</c:v>
                </c:pt>
                <c:pt idx="3138">
                  <c:v>1.2478114680840273</c:v>
                </c:pt>
                <c:pt idx="3139">
                  <c:v>1.2482091135486812</c:v>
                </c:pt>
                <c:pt idx="3140">
                  <c:v>1.2486067590133352</c:v>
                </c:pt>
                <c:pt idx="3141">
                  <c:v>1.2490044044779891</c:v>
                </c:pt>
                <c:pt idx="3142">
                  <c:v>1.249402049942643</c:v>
                </c:pt>
                <c:pt idx="3143">
                  <c:v>1.249799695407297</c:v>
                </c:pt>
                <c:pt idx="3144">
                  <c:v>1.2501973408719509</c:v>
                </c:pt>
                <c:pt idx="3145">
                  <c:v>1.2505949863366048</c:v>
                </c:pt>
                <c:pt idx="3146">
                  <c:v>1.2509926318012587</c:v>
                </c:pt>
                <c:pt idx="3147">
                  <c:v>1.2513902772659127</c:v>
                </c:pt>
                <c:pt idx="3148">
                  <c:v>1.2517879227305666</c:v>
                </c:pt>
                <c:pt idx="3149">
                  <c:v>1.2521855681952205</c:v>
                </c:pt>
                <c:pt idx="3150">
                  <c:v>1.2525832136598745</c:v>
                </c:pt>
                <c:pt idx="3151">
                  <c:v>1.2529808591245284</c:v>
                </c:pt>
                <c:pt idx="3152">
                  <c:v>1.2533785045891823</c:v>
                </c:pt>
                <c:pt idx="3153">
                  <c:v>1.2537761500538362</c:v>
                </c:pt>
                <c:pt idx="3154">
                  <c:v>1.2541737955184902</c:v>
                </c:pt>
                <c:pt idx="3155">
                  <c:v>1.2545714409831441</c:v>
                </c:pt>
                <c:pt idx="3156">
                  <c:v>1.254969086447798</c:v>
                </c:pt>
                <c:pt idx="3157">
                  <c:v>1.255366731912452</c:v>
                </c:pt>
                <c:pt idx="3158">
                  <c:v>1.2557643773771059</c:v>
                </c:pt>
                <c:pt idx="3159">
                  <c:v>1.2561620228417598</c:v>
                </c:pt>
                <c:pt idx="3160">
                  <c:v>1.2565596683064137</c:v>
                </c:pt>
                <c:pt idx="3161">
                  <c:v>1.2569573137710677</c:v>
                </c:pt>
                <c:pt idx="3162">
                  <c:v>1.2573549592357216</c:v>
                </c:pt>
                <c:pt idx="3163">
                  <c:v>1.2577526047003755</c:v>
                </c:pt>
                <c:pt idx="3164">
                  <c:v>1.2581502501650295</c:v>
                </c:pt>
                <c:pt idx="3165">
                  <c:v>1.2585478956296834</c:v>
                </c:pt>
                <c:pt idx="3166">
                  <c:v>1.2589455410943373</c:v>
                </c:pt>
                <c:pt idx="3167">
                  <c:v>1.2593431865589912</c:v>
                </c:pt>
                <c:pt idx="3168">
                  <c:v>1.2597408320236452</c:v>
                </c:pt>
                <c:pt idx="3169">
                  <c:v>1.2601384774882991</c:v>
                </c:pt>
                <c:pt idx="3170">
                  <c:v>1.260536122952953</c:v>
                </c:pt>
                <c:pt idx="3171">
                  <c:v>1.260933768417607</c:v>
                </c:pt>
                <c:pt idx="3172">
                  <c:v>1.2613314138822609</c:v>
                </c:pt>
                <c:pt idx="3173">
                  <c:v>1.2617290593469148</c:v>
                </c:pt>
                <c:pt idx="3174">
                  <c:v>1.2621267048115687</c:v>
                </c:pt>
                <c:pt idx="3175">
                  <c:v>1.2625243502762227</c:v>
                </c:pt>
                <c:pt idx="3176">
                  <c:v>1.2629219957408766</c:v>
                </c:pt>
                <c:pt idx="3177">
                  <c:v>1.2633196412055305</c:v>
                </c:pt>
                <c:pt idx="3178">
                  <c:v>1.2637172866701845</c:v>
                </c:pt>
                <c:pt idx="3179">
                  <c:v>1.2641149321348384</c:v>
                </c:pt>
                <c:pt idx="3180">
                  <c:v>1.2645125775994923</c:v>
                </c:pt>
                <c:pt idx="3181">
                  <c:v>1.2649102230641462</c:v>
                </c:pt>
                <c:pt idx="3182">
                  <c:v>1.2653078685288002</c:v>
                </c:pt>
                <c:pt idx="3183">
                  <c:v>1.2657055139934541</c:v>
                </c:pt>
                <c:pt idx="3184">
                  <c:v>1.266103159458108</c:v>
                </c:pt>
                <c:pt idx="3185">
                  <c:v>1.266500804922762</c:v>
                </c:pt>
                <c:pt idx="3186">
                  <c:v>1.2668984503874159</c:v>
                </c:pt>
                <c:pt idx="3187">
                  <c:v>1.2672960958520698</c:v>
                </c:pt>
                <c:pt idx="3188">
                  <c:v>1.2676937413167237</c:v>
                </c:pt>
                <c:pt idx="3189">
                  <c:v>1.2680913867813777</c:v>
                </c:pt>
                <c:pt idx="3190">
                  <c:v>1.2684890322460316</c:v>
                </c:pt>
                <c:pt idx="3191">
                  <c:v>1.2688866777106855</c:v>
                </c:pt>
                <c:pt idx="3192">
                  <c:v>1.2692843231753395</c:v>
                </c:pt>
                <c:pt idx="3193">
                  <c:v>1.2696819686399934</c:v>
                </c:pt>
                <c:pt idx="3194">
                  <c:v>1.2700796141046473</c:v>
                </c:pt>
                <c:pt idx="3195">
                  <c:v>1.2704772595693012</c:v>
                </c:pt>
                <c:pt idx="3196">
                  <c:v>1.2708749050339552</c:v>
                </c:pt>
                <c:pt idx="3197">
                  <c:v>1.2712725504986091</c:v>
                </c:pt>
                <c:pt idx="3198">
                  <c:v>1.271670195963263</c:v>
                </c:pt>
                <c:pt idx="3199">
                  <c:v>1.272067841427917</c:v>
                </c:pt>
                <c:pt idx="3200">
                  <c:v>1.2724654868925709</c:v>
                </c:pt>
                <c:pt idx="3201">
                  <c:v>1.2728631323572248</c:v>
                </c:pt>
                <c:pt idx="3202">
                  <c:v>1.2732607778218787</c:v>
                </c:pt>
                <c:pt idx="3203">
                  <c:v>1.2736584232865327</c:v>
                </c:pt>
                <c:pt idx="3204">
                  <c:v>1.2740560687511866</c:v>
                </c:pt>
                <c:pt idx="3205">
                  <c:v>1.2744537142158405</c:v>
                </c:pt>
                <c:pt idx="3206">
                  <c:v>1.2748513596804945</c:v>
                </c:pt>
                <c:pt idx="3207">
                  <c:v>1.2752490051451484</c:v>
                </c:pt>
                <c:pt idx="3208">
                  <c:v>1.2756466506098023</c:v>
                </c:pt>
                <c:pt idx="3209">
                  <c:v>1.2760442960744562</c:v>
                </c:pt>
                <c:pt idx="3210">
                  <c:v>1.2764419415391102</c:v>
                </c:pt>
                <c:pt idx="3211">
                  <c:v>1.2768395870037641</c:v>
                </c:pt>
                <c:pt idx="3212">
                  <c:v>1.277237232468418</c:v>
                </c:pt>
                <c:pt idx="3213">
                  <c:v>1.277634877933072</c:v>
                </c:pt>
                <c:pt idx="3214">
                  <c:v>1.2780325233977259</c:v>
                </c:pt>
                <c:pt idx="3215">
                  <c:v>1.2784301688623798</c:v>
                </c:pt>
                <c:pt idx="3216">
                  <c:v>1.2788278143270337</c:v>
                </c:pt>
                <c:pt idx="3217">
                  <c:v>1.2792254597916877</c:v>
                </c:pt>
                <c:pt idx="3218">
                  <c:v>1.2796231052563416</c:v>
                </c:pt>
                <c:pt idx="3219">
                  <c:v>1.2800207507209955</c:v>
                </c:pt>
                <c:pt idx="3220">
                  <c:v>1.2804183961856495</c:v>
                </c:pt>
                <c:pt idx="3221">
                  <c:v>1.2808160416503034</c:v>
                </c:pt>
                <c:pt idx="3222">
                  <c:v>1.2812136871149573</c:v>
                </c:pt>
                <c:pt idx="3223">
                  <c:v>1.2816113325796112</c:v>
                </c:pt>
                <c:pt idx="3224">
                  <c:v>1.2820089780442652</c:v>
                </c:pt>
                <c:pt idx="3225">
                  <c:v>1.2824066235089191</c:v>
                </c:pt>
                <c:pt idx="3226">
                  <c:v>1.282804268973573</c:v>
                </c:pt>
                <c:pt idx="3227">
                  <c:v>1.283201914438227</c:v>
                </c:pt>
                <c:pt idx="3228">
                  <c:v>1.2835995599028809</c:v>
                </c:pt>
                <c:pt idx="3229">
                  <c:v>1.2839972053675348</c:v>
                </c:pt>
                <c:pt idx="3230">
                  <c:v>1.2843948508321887</c:v>
                </c:pt>
                <c:pt idx="3231">
                  <c:v>1.2847924962968427</c:v>
                </c:pt>
                <c:pt idx="3232">
                  <c:v>1.2851901417614966</c:v>
                </c:pt>
                <c:pt idx="3233">
                  <c:v>1.2855877872261505</c:v>
                </c:pt>
                <c:pt idx="3234">
                  <c:v>1.2859854326908045</c:v>
                </c:pt>
                <c:pt idx="3235">
                  <c:v>1.2863830781554584</c:v>
                </c:pt>
                <c:pt idx="3236">
                  <c:v>1.2867807236201123</c:v>
                </c:pt>
                <c:pt idx="3237">
                  <c:v>1.2871783690847662</c:v>
                </c:pt>
                <c:pt idx="3238">
                  <c:v>1.2875760145494202</c:v>
                </c:pt>
                <c:pt idx="3239">
                  <c:v>1.2879736600140741</c:v>
                </c:pt>
                <c:pt idx="3240">
                  <c:v>1.288371305478728</c:v>
                </c:pt>
                <c:pt idx="3241">
                  <c:v>1.288768950943382</c:v>
                </c:pt>
                <c:pt idx="3242">
                  <c:v>1.2891665964080359</c:v>
                </c:pt>
                <c:pt idx="3243">
                  <c:v>1.2895642418726898</c:v>
                </c:pt>
                <c:pt idx="3244">
                  <c:v>1.2899618873373437</c:v>
                </c:pt>
                <c:pt idx="3245">
                  <c:v>1.2903595328019977</c:v>
                </c:pt>
                <c:pt idx="3246">
                  <c:v>1.2907571782666516</c:v>
                </c:pt>
                <c:pt idx="3247">
                  <c:v>1.2911548237313055</c:v>
                </c:pt>
                <c:pt idx="3248">
                  <c:v>1.2915524691959595</c:v>
                </c:pt>
                <c:pt idx="3249">
                  <c:v>1.2919501146606134</c:v>
                </c:pt>
                <c:pt idx="3250">
                  <c:v>1.2923477601252673</c:v>
                </c:pt>
                <c:pt idx="3251">
                  <c:v>1.2927454055899212</c:v>
                </c:pt>
                <c:pt idx="3252">
                  <c:v>1.2931430510545752</c:v>
                </c:pt>
                <c:pt idx="3253">
                  <c:v>1.2935406965192291</c:v>
                </c:pt>
                <c:pt idx="3254">
                  <c:v>1.293938341983883</c:v>
                </c:pt>
                <c:pt idx="3255">
                  <c:v>1.294335987448537</c:v>
                </c:pt>
                <c:pt idx="3256">
                  <c:v>1.2947336329131909</c:v>
                </c:pt>
                <c:pt idx="3257">
                  <c:v>1.2951312783778448</c:v>
                </c:pt>
                <c:pt idx="3258">
                  <c:v>1.2955289238424987</c:v>
                </c:pt>
                <c:pt idx="3259">
                  <c:v>1.2959265693071527</c:v>
                </c:pt>
                <c:pt idx="3260">
                  <c:v>1.2963242147718066</c:v>
                </c:pt>
                <c:pt idx="3261">
                  <c:v>1.2967218602364605</c:v>
                </c:pt>
                <c:pt idx="3262">
                  <c:v>1.2971195057011145</c:v>
                </c:pt>
                <c:pt idx="3263">
                  <c:v>1.2975171511657684</c:v>
                </c:pt>
                <c:pt idx="3264">
                  <c:v>1.2979147966304223</c:v>
                </c:pt>
                <c:pt idx="3265">
                  <c:v>1.2983124420950762</c:v>
                </c:pt>
                <c:pt idx="3266">
                  <c:v>1.2987100875597302</c:v>
                </c:pt>
                <c:pt idx="3267">
                  <c:v>1.2991077330243841</c:v>
                </c:pt>
                <c:pt idx="3268">
                  <c:v>1.299505378489038</c:v>
                </c:pt>
                <c:pt idx="3269">
                  <c:v>1.2999030239536919</c:v>
                </c:pt>
                <c:pt idx="3270">
                  <c:v>1.3003006694183459</c:v>
                </c:pt>
                <c:pt idx="3271">
                  <c:v>1.3006983148829998</c:v>
                </c:pt>
                <c:pt idx="3272">
                  <c:v>1.3010959603476537</c:v>
                </c:pt>
                <c:pt idx="3273">
                  <c:v>1.3014936058123077</c:v>
                </c:pt>
                <c:pt idx="3274">
                  <c:v>1.3018912512769616</c:v>
                </c:pt>
                <c:pt idx="3275">
                  <c:v>1.3022888967416155</c:v>
                </c:pt>
                <c:pt idx="3276">
                  <c:v>1.3026865422062694</c:v>
                </c:pt>
                <c:pt idx="3277">
                  <c:v>1.3030841876709234</c:v>
                </c:pt>
                <c:pt idx="3278">
                  <c:v>1.3034818331355773</c:v>
                </c:pt>
                <c:pt idx="3279">
                  <c:v>1.3038794786002312</c:v>
                </c:pt>
                <c:pt idx="3280">
                  <c:v>1.3042771240648852</c:v>
                </c:pt>
                <c:pt idx="3281">
                  <c:v>1.3046747695295391</c:v>
                </c:pt>
                <c:pt idx="3282">
                  <c:v>1.305072414994193</c:v>
                </c:pt>
                <c:pt idx="3283">
                  <c:v>1.3054700604588469</c:v>
                </c:pt>
                <c:pt idx="3284">
                  <c:v>1.3058677059235009</c:v>
                </c:pt>
                <c:pt idx="3285">
                  <c:v>1.3062653513881548</c:v>
                </c:pt>
                <c:pt idx="3286">
                  <c:v>1.3066629968528087</c:v>
                </c:pt>
                <c:pt idx="3287">
                  <c:v>1.3070606423174627</c:v>
                </c:pt>
                <c:pt idx="3288">
                  <c:v>1.3074582877821166</c:v>
                </c:pt>
                <c:pt idx="3289">
                  <c:v>1.3078559332467705</c:v>
                </c:pt>
                <c:pt idx="3290">
                  <c:v>1.3082535787114244</c:v>
                </c:pt>
                <c:pt idx="3291">
                  <c:v>1.3086512241760784</c:v>
                </c:pt>
                <c:pt idx="3292">
                  <c:v>1.3090488696407323</c:v>
                </c:pt>
                <c:pt idx="3293">
                  <c:v>1.3094465151053862</c:v>
                </c:pt>
                <c:pt idx="3294">
                  <c:v>1.3098441605700402</c:v>
                </c:pt>
                <c:pt idx="3295">
                  <c:v>1.3102418060346941</c:v>
                </c:pt>
                <c:pt idx="3296">
                  <c:v>1.310639451499348</c:v>
                </c:pt>
                <c:pt idx="3297">
                  <c:v>1.3110370969640019</c:v>
                </c:pt>
                <c:pt idx="3298">
                  <c:v>1.3114347424286559</c:v>
                </c:pt>
                <c:pt idx="3299">
                  <c:v>1.3118323878933098</c:v>
                </c:pt>
                <c:pt idx="3300">
                  <c:v>1.3122300333579637</c:v>
                </c:pt>
                <c:pt idx="3301">
                  <c:v>1.3126276788226177</c:v>
                </c:pt>
                <c:pt idx="3302">
                  <c:v>1.3130253242872716</c:v>
                </c:pt>
                <c:pt idx="3303">
                  <c:v>1.3134229697519255</c:v>
                </c:pt>
                <c:pt idx="3304">
                  <c:v>1.3138206152165794</c:v>
                </c:pt>
                <c:pt idx="3305">
                  <c:v>1.3142182606812334</c:v>
                </c:pt>
                <c:pt idx="3306">
                  <c:v>1.3146159061458873</c:v>
                </c:pt>
                <c:pt idx="3307">
                  <c:v>1.3150135516105412</c:v>
                </c:pt>
                <c:pt idx="3308">
                  <c:v>1.3154111970751952</c:v>
                </c:pt>
                <c:pt idx="3309">
                  <c:v>1.3158088425398491</c:v>
                </c:pt>
                <c:pt idx="3310">
                  <c:v>1.316206488004503</c:v>
                </c:pt>
                <c:pt idx="3311">
                  <c:v>1.3166041334691569</c:v>
                </c:pt>
                <c:pt idx="3312">
                  <c:v>1.3170017789338109</c:v>
                </c:pt>
                <c:pt idx="3313">
                  <c:v>1.3173994243984648</c:v>
                </c:pt>
                <c:pt idx="3314">
                  <c:v>1.3177970698631187</c:v>
                </c:pt>
                <c:pt idx="3315">
                  <c:v>1.3181947153277727</c:v>
                </c:pt>
                <c:pt idx="3316">
                  <c:v>1.3185923607924266</c:v>
                </c:pt>
                <c:pt idx="3317">
                  <c:v>1.3189900062570805</c:v>
                </c:pt>
                <c:pt idx="3318">
                  <c:v>1.3193876517217344</c:v>
                </c:pt>
                <c:pt idx="3319">
                  <c:v>1.3197852971863884</c:v>
                </c:pt>
                <c:pt idx="3320">
                  <c:v>1.3201829426510423</c:v>
                </c:pt>
                <c:pt idx="3321">
                  <c:v>1.3205805881156962</c:v>
                </c:pt>
                <c:pt idx="3322">
                  <c:v>1.3209782335803502</c:v>
                </c:pt>
                <c:pt idx="3323">
                  <c:v>1.3213758790450041</c:v>
                </c:pt>
                <c:pt idx="3324">
                  <c:v>1.321773524509658</c:v>
                </c:pt>
                <c:pt idx="3325">
                  <c:v>1.3221711699743119</c:v>
                </c:pt>
                <c:pt idx="3326">
                  <c:v>1.3225688154389659</c:v>
                </c:pt>
                <c:pt idx="3327">
                  <c:v>1.3229664609036198</c:v>
                </c:pt>
                <c:pt idx="3328">
                  <c:v>1.3233641063682737</c:v>
                </c:pt>
                <c:pt idx="3329">
                  <c:v>1.3237617518329277</c:v>
                </c:pt>
                <c:pt idx="3330">
                  <c:v>1.3241593972975816</c:v>
                </c:pt>
                <c:pt idx="3331">
                  <c:v>1.3245570427622355</c:v>
                </c:pt>
                <c:pt idx="3332">
                  <c:v>1.3249546882268894</c:v>
                </c:pt>
                <c:pt idx="3333">
                  <c:v>1.3253523336915434</c:v>
                </c:pt>
                <c:pt idx="3334">
                  <c:v>1.3257499791561973</c:v>
                </c:pt>
                <c:pt idx="3335">
                  <c:v>1.3261476246208512</c:v>
                </c:pt>
                <c:pt idx="3336">
                  <c:v>1.3265452700855052</c:v>
                </c:pt>
                <c:pt idx="3337">
                  <c:v>1.3269429155501591</c:v>
                </c:pt>
                <c:pt idx="3338">
                  <c:v>1.327340561014813</c:v>
                </c:pt>
                <c:pt idx="3339">
                  <c:v>1.3277382064794669</c:v>
                </c:pt>
                <c:pt idx="3340">
                  <c:v>1.3281358519441209</c:v>
                </c:pt>
                <c:pt idx="3341">
                  <c:v>1.3285334974087748</c:v>
                </c:pt>
                <c:pt idx="3342">
                  <c:v>1.3289311428734287</c:v>
                </c:pt>
                <c:pt idx="3343">
                  <c:v>1.3293287883380827</c:v>
                </c:pt>
                <c:pt idx="3344">
                  <c:v>1.3297264338027366</c:v>
                </c:pt>
                <c:pt idx="3345">
                  <c:v>1.3301240792673905</c:v>
                </c:pt>
                <c:pt idx="3346">
                  <c:v>1.3305217247320444</c:v>
                </c:pt>
                <c:pt idx="3347">
                  <c:v>1.3309193701966984</c:v>
                </c:pt>
                <c:pt idx="3348">
                  <c:v>1.3313170156613523</c:v>
                </c:pt>
                <c:pt idx="3349">
                  <c:v>1.3317146611260062</c:v>
                </c:pt>
                <c:pt idx="3350">
                  <c:v>1.3321123065906602</c:v>
                </c:pt>
                <c:pt idx="3351">
                  <c:v>1.3325099520553141</c:v>
                </c:pt>
                <c:pt idx="3352">
                  <c:v>1.332907597519968</c:v>
                </c:pt>
                <c:pt idx="3353">
                  <c:v>1.3333052429846219</c:v>
                </c:pt>
                <c:pt idx="3354">
                  <c:v>1.3337028884492759</c:v>
                </c:pt>
                <c:pt idx="3355">
                  <c:v>1.3341005339139298</c:v>
                </c:pt>
                <c:pt idx="3356">
                  <c:v>1.3344981793785837</c:v>
                </c:pt>
                <c:pt idx="3357">
                  <c:v>1.3348958248432377</c:v>
                </c:pt>
                <c:pt idx="3358">
                  <c:v>1.3352934703078916</c:v>
                </c:pt>
                <c:pt idx="3359">
                  <c:v>1.3356911157725455</c:v>
                </c:pt>
                <c:pt idx="3360">
                  <c:v>1.3360887612371994</c:v>
                </c:pt>
                <c:pt idx="3361">
                  <c:v>1.3364864067018534</c:v>
                </c:pt>
                <c:pt idx="3362">
                  <c:v>1.3368840521665073</c:v>
                </c:pt>
                <c:pt idx="3363">
                  <c:v>1.3372816976311612</c:v>
                </c:pt>
                <c:pt idx="3364">
                  <c:v>1.3376793430958152</c:v>
                </c:pt>
                <c:pt idx="3365">
                  <c:v>1.3380769885604691</c:v>
                </c:pt>
                <c:pt idx="3366">
                  <c:v>1.338474634025123</c:v>
                </c:pt>
                <c:pt idx="3367">
                  <c:v>1.3388722794897769</c:v>
                </c:pt>
                <c:pt idx="3368">
                  <c:v>1.3392699249544309</c:v>
                </c:pt>
                <c:pt idx="3369">
                  <c:v>1.3396675704190848</c:v>
                </c:pt>
                <c:pt idx="3370">
                  <c:v>1.3400652158837387</c:v>
                </c:pt>
                <c:pt idx="3371">
                  <c:v>1.3404628613483927</c:v>
                </c:pt>
                <c:pt idx="3372">
                  <c:v>1.3408605068130466</c:v>
                </c:pt>
                <c:pt idx="3373">
                  <c:v>1.3412581522777005</c:v>
                </c:pt>
                <c:pt idx="3374">
                  <c:v>1.3416557977423544</c:v>
                </c:pt>
                <c:pt idx="3375">
                  <c:v>1.3420534432070084</c:v>
                </c:pt>
                <c:pt idx="3376">
                  <c:v>1.3424510886716623</c:v>
                </c:pt>
                <c:pt idx="3377">
                  <c:v>1.3428487341363162</c:v>
                </c:pt>
                <c:pt idx="3378">
                  <c:v>1.3432463796009702</c:v>
                </c:pt>
                <c:pt idx="3379">
                  <c:v>1.3436440250656241</c:v>
                </c:pt>
                <c:pt idx="3380">
                  <c:v>1.344041670530278</c:v>
                </c:pt>
                <c:pt idx="3381">
                  <c:v>1.3444393159949319</c:v>
                </c:pt>
                <c:pt idx="3382">
                  <c:v>1.3448369614595859</c:v>
                </c:pt>
                <c:pt idx="3383">
                  <c:v>1.3452346069242398</c:v>
                </c:pt>
                <c:pt idx="3384">
                  <c:v>1.3456322523888937</c:v>
                </c:pt>
                <c:pt idx="3385">
                  <c:v>1.3460298978535477</c:v>
                </c:pt>
                <c:pt idx="3386">
                  <c:v>1.3464275433182016</c:v>
                </c:pt>
                <c:pt idx="3387">
                  <c:v>1.3468251887828555</c:v>
                </c:pt>
                <c:pt idx="3388">
                  <c:v>1.3472228342475094</c:v>
                </c:pt>
                <c:pt idx="3389">
                  <c:v>1.3476204797121634</c:v>
                </c:pt>
                <c:pt idx="3390">
                  <c:v>1.3480181251768173</c:v>
                </c:pt>
                <c:pt idx="3391">
                  <c:v>1.3484157706414712</c:v>
                </c:pt>
                <c:pt idx="3392">
                  <c:v>1.3488134161061252</c:v>
                </c:pt>
                <c:pt idx="3393">
                  <c:v>1.3492110615707791</c:v>
                </c:pt>
                <c:pt idx="3394">
                  <c:v>1.349608707035433</c:v>
                </c:pt>
                <c:pt idx="3395">
                  <c:v>1.3500063525000869</c:v>
                </c:pt>
                <c:pt idx="3396">
                  <c:v>1.3504039979647409</c:v>
                </c:pt>
                <c:pt idx="3397">
                  <c:v>1.3508016434293948</c:v>
                </c:pt>
                <c:pt idx="3398">
                  <c:v>1.3511992888940487</c:v>
                </c:pt>
                <c:pt idx="3399">
                  <c:v>1.3515969343587027</c:v>
                </c:pt>
                <c:pt idx="3400">
                  <c:v>1.3519945798233566</c:v>
                </c:pt>
                <c:pt idx="3401">
                  <c:v>1.3523922252880105</c:v>
                </c:pt>
                <c:pt idx="3402">
                  <c:v>1.3527898707526644</c:v>
                </c:pt>
                <c:pt idx="3403">
                  <c:v>1.3531875162173184</c:v>
                </c:pt>
                <c:pt idx="3404">
                  <c:v>1.3535851616819723</c:v>
                </c:pt>
                <c:pt idx="3405">
                  <c:v>1.3539828071466262</c:v>
                </c:pt>
                <c:pt idx="3406">
                  <c:v>1.3543804526112802</c:v>
                </c:pt>
                <c:pt idx="3407">
                  <c:v>1.3547780980759341</c:v>
                </c:pt>
                <c:pt idx="3408">
                  <c:v>1.355175743540588</c:v>
                </c:pt>
                <c:pt idx="3409">
                  <c:v>1.3555733890052419</c:v>
                </c:pt>
                <c:pt idx="3410">
                  <c:v>1.3559710344698959</c:v>
                </c:pt>
                <c:pt idx="3411">
                  <c:v>1.3563686799345498</c:v>
                </c:pt>
                <c:pt idx="3412">
                  <c:v>1.3567663253992037</c:v>
                </c:pt>
                <c:pt idx="3413">
                  <c:v>1.3571639708638576</c:v>
                </c:pt>
                <c:pt idx="3414">
                  <c:v>1.3575616163285116</c:v>
                </c:pt>
                <c:pt idx="3415">
                  <c:v>1.3579592617931655</c:v>
                </c:pt>
                <c:pt idx="3416">
                  <c:v>1.3583569072578194</c:v>
                </c:pt>
                <c:pt idx="3417">
                  <c:v>1.3587545527224734</c:v>
                </c:pt>
                <c:pt idx="3418">
                  <c:v>1.3591521981871273</c:v>
                </c:pt>
                <c:pt idx="3419">
                  <c:v>1.3595498436517812</c:v>
                </c:pt>
                <c:pt idx="3420">
                  <c:v>1.3599474891164351</c:v>
                </c:pt>
                <c:pt idx="3421">
                  <c:v>1.3603451345810891</c:v>
                </c:pt>
                <c:pt idx="3422">
                  <c:v>1.360742780045743</c:v>
                </c:pt>
                <c:pt idx="3423">
                  <c:v>1.3611404255103969</c:v>
                </c:pt>
                <c:pt idx="3424">
                  <c:v>1.3615380709750509</c:v>
                </c:pt>
                <c:pt idx="3425">
                  <c:v>1.3619357164397048</c:v>
                </c:pt>
                <c:pt idx="3426">
                  <c:v>1.3623333619043587</c:v>
                </c:pt>
                <c:pt idx="3427">
                  <c:v>1.3627310073690126</c:v>
                </c:pt>
                <c:pt idx="3428">
                  <c:v>1.3631286528336666</c:v>
                </c:pt>
                <c:pt idx="3429">
                  <c:v>1.3635262982983205</c:v>
                </c:pt>
                <c:pt idx="3430">
                  <c:v>1.3639239437629744</c:v>
                </c:pt>
                <c:pt idx="3431">
                  <c:v>1.3643215892276284</c:v>
                </c:pt>
                <c:pt idx="3432">
                  <c:v>1.3647192346922823</c:v>
                </c:pt>
                <c:pt idx="3433">
                  <c:v>1.3651168801569362</c:v>
                </c:pt>
                <c:pt idx="3434">
                  <c:v>1.3655145256215901</c:v>
                </c:pt>
                <c:pt idx="3435">
                  <c:v>1.3659121710862441</c:v>
                </c:pt>
                <c:pt idx="3436">
                  <c:v>1.366309816550898</c:v>
                </c:pt>
                <c:pt idx="3437">
                  <c:v>1.3667074620155519</c:v>
                </c:pt>
                <c:pt idx="3438">
                  <c:v>1.3671051074802059</c:v>
                </c:pt>
                <c:pt idx="3439">
                  <c:v>1.3675027529448598</c:v>
                </c:pt>
                <c:pt idx="3440">
                  <c:v>1.3679003984095137</c:v>
                </c:pt>
                <c:pt idx="3441">
                  <c:v>1.3682980438741676</c:v>
                </c:pt>
                <c:pt idx="3442">
                  <c:v>1.3686956893388216</c:v>
                </c:pt>
                <c:pt idx="3443">
                  <c:v>1.3690933348034755</c:v>
                </c:pt>
                <c:pt idx="3444">
                  <c:v>1.3694909802681294</c:v>
                </c:pt>
                <c:pt idx="3445">
                  <c:v>1.3698886257327834</c:v>
                </c:pt>
                <c:pt idx="3446">
                  <c:v>1.3702862711974373</c:v>
                </c:pt>
                <c:pt idx="3447">
                  <c:v>1.3706839166620912</c:v>
                </c:pt>
                <c:pt idx="3448">
                  <c:v>1.3710815621267451</c:v>
                </c:pt>
                <c:pt idx="3449">
                  <c:v>1.3714792075913991</c:v>
                </c:pt>
                <c:pt idx="3450">
                  <c:v>1.371876853056053</c:v>
                </c:pt>
                <c:pt idx="3451">
                  <c:v>1.3722744985207069</c:v>
                </c:pt>
                <c:pt idx="3452">
                  <c:v>1.3726721439853609</c:v>
                </c:pt>
                <c:pt idx="3453">
                  <c:v>1.3730697894500148</c:v>
                </c:pt>
                <c:pt idx="3454">
                  <c:v>1.3734674349146687</c:v>
                </c:pt>
                <c:pt idx="3455">
                  <c:v>1.3738650803793226</c:v>
                </c:pt>
                <c:pt idx="3456">
                  <c:v>1.3742627258439766</c:v>
                </c:pt>
                <c:pt idx="3457">
                  <c:v>1.3746603713086305</c:v>
                </c:pt>
                <c:pt idx="3458">
                  <c:v>1.3750580167732844</c:v>
                </c:pt>
                <c:pt idx="3459">
                  <c:v>1.3754556622379384</c:v>
                </c:pt>
                <c:pt idx="3460">
                  <c:v>1.3758533077025923</c:v>
                </c:pt>
                <c:pt idx="3461">
                  <c:v>1.3762509531672462</c:v>
                </c:pt>
                <c:pt idx="3462">
                  <c:v>1.3766485986319001</c:v>
                </c:pt>
                <c:pt idx="3463">
                  <c:v>1.3770462440965541</c:v>
                </c:pt>
                <c:pt idx="3464">
                  <c:v>1.377443889561208</c:v>
                </c:pt>
                <c:pt idx="3465">
                  <c:v>1.3778415350258619</c:v>
                </c:pt>
                <c:pt idx="3466">
                  <c:v>1.3782391804905159</c:v>
                </c:pt>
                <c:pt idx="3467">
                  <c:v>1.3786368259551698</c:v>
                </c:pt>
                <c:pt idx="3468">
                  <c:v>1.3790344714198237</c:v>
                </c:pt>
                <c:pt idx="3469">
                  <c:v>1.3794321168844776</c:v>
                </c:pt>
                <c:pt idx="3470">
                  <c:v>1.3798297623491316</c:v>
                </c:pt>
                <c:pt idx="3471">
                  <c:v>1.3802274078137855</c:v>
                </c:pt>
                <c:pt idx="3472">
                  <c:v>1.3806250532784394</c:v>
                </c:pt>
                <c:pt idx="3473">
                  <c:v>1.3810226987430934</c:v>
                </c:pt>
                <c:pt idx="3474">
                  <c:v>1.3814203442077473</c:v>
                </c:pt>
                <c:pt idx="3475">
                  <c:v>1.3818179896724012</c:v>
                </c:pt>
                <c:pt idx="3476">
                  <c:v>1.3822156351370551</c:v>
                </c:pt>
                <c:pt idx="3477">
                  <c:v>1.3826132806017091</c:v>
                </c:pt>
                <c:pt idx="3478">
                  <c:v>1.383010926066363</c:v>
                </c:pt>
              </c:numCache>
            </c:numRef>
          </c:xVal>
          <c:yVal>
            <c:numRef>
              <c:f>'Comportamiento en el Tiempo'!$W$32:$W$3510</c:f>
              <c:numCache>
                <c:formatCode>0.00</c:formatCode>
                <c:ptCount val="3479"/>
                <c:pt idx="0">
                  <c:v>151.10170446833354</c:v>
                </c:pt>
                <c:pt idx="1">
                  <c:v>151.11146880066011</c:v>
                </c:pt>
                <c:pt idx="2">
                  <c:v>151.12123115953034</c:v>
                </c:pt>
                <c:pt idx="3">
                  <c:v>151.13516945273327</c:v>
                </c:pt>
                <c:pt idx="4">
                  <c:v>151.15090940622727</c:v>
                </c:pt>
                <c:pt idx="5">
                  <c:v>151.16861568195597</c:v>
                </c:pt>
                <c:pt idx="6">
                  <c:v>151.18787743515256</c:v>
                </c:pt>
                <c:pt idx="7">
                  <c:v>151.20846459907051</c:v>
                </c:pt>
                <c:pt idx="8">
                  <c:v>151.23016718278254</c:v>
                </c:pt>
                <c:pt idx="9">
                  <c:v>151.25281383705138</c:v>
                </c:pt>
                <c:pt idx="10">
                  <c:v>151.2762613498106</c:v>
                </c:pt>
                <c:pt idx="11">
                  <c:v>151.300389865265</c:v>
                </c:pt>
                <c:pt idx="12">
                  <c:v>151.32509857767357</c:v>
                </c:pt>
                <c:pt idx="13">
                  <c:v>151.35030236235301</c:v>
                </c:pt>
                <c:pt idx="14">
                  <c:v>151.37592907466822</c:v>
                </c:pt>
                <c:pt idx="15">
                  <c:v>151.40191737638941</c:v>
                </c:pt>
                <c:pt idx="16">
                  <c:v>151.42821497275742</c:v>
                </c:pt>
                <c:pt idx="17">
                  <c:v>151.45477717217472</c:v>
                </c:pt>
                <c:pt idx="18">
                  <c:v>151.48156570131263</c:v>
                </c:pt>
                <c:pt idx="19">
                  <c:v>151.50854772416767</c:v>
                </c:pt>
                <c:pt idx="20">
                  <c:v>151.5356950253433</c:v>
                </c:pt>
                <c:pt idx="21">
                  <c:v>151.5629833266245</c:v>
                </c:pt>
                <c:pt idx="22">
                  <c:v>151.59039171253676</c:v>
                </c:pt>
                <c:pt idx="23">
                  <c:v>151.61790214561168</c:v>
                </c:pt>
                <c:pt idx="24">
                  <c:v>151.64549905593893</c:v>
                </c:pt>
                <c:pt idx="25">
                  <c:v>151.67316899256843</c:v>
                </c:pt>
                <c:pt idx="26">
                  <c:v>151.70090032665675</c:v>
                </c:pt>
                <c:pt idx="27">
                  <c:v>151.72868299808957</c:v>
                </c:pt>
                <c:pt idx="28">
                  <c:v>151.75650829877173</c:v>
                </c:pt>
                <c:pt idx="29">
                  <c:v>151.78436868694627</c:v>
                </c:pt>
                <c:pt idx="30">
                  <c:v>151.81225762784925</c:v>
                </c:pt>
                <c:pt idx="31">
                  <c:v>151.84016945677584</c:v>
                </c:pt>
                <c:pt idx="32">
                  <c:v>151.86809926126125</c:v>
                </c:pt>
                <c:pt idx="33">
                  <c:v>151.89604277959893</c:v>
                </c:pt>
                <c:pt idx="34">
                  <c:v>151.92399631334695</c:v>
                </c:pt>
                <c:pt idx="35">
                  <c:v>151.9519566518305</c:v>
                </c:pt>
                <c:pt idx="36">
                  <c:v>151.97992100694606</c:v>
                </c:pt>
                <c:pt idx="37">
                  <c:v>152.00788695682371</c:v>
                </c:pt>
                <c:pt idx="38">
                  <c:v>152.03585239711484</c:v>
                </c:pt>
                <c:pt idx="39">
                  <c:v>152.06381549884961</c:v>
                </c:pt>
                <c:pt idx="40">
                  <c:v>152.09177467196065</c:v>
                </c:pt>
                <c:pt idx="41">
                  <c:v>152.11972853369713</c:v>
                </c:pt>
                <c:pt idx="42">
                  <c:v>152.14767588126199</c:v>
                </c:pt>
                <c:pt idx="43">
                  <c:v>152.17561566809928</c:v>
                </c:pt>
                <c:pt idx="44">
                  <c:v>152.20354698333807</c:v>
                </c:pt>
                <c:pt idx="45">
                  <c:v>152.23146903396608</c:v>
                </c:pt>
                <c:pt idx="46">
                  <c:v>152.25938112936726</c:v>
                </c:pt>
                <c:pt idx="47">
                  <c:v>152.28728266790543</c:v>
                </c:pt>
                <c:pt idx="48">
                  <c:v>152.31517312528052</c:v>
                </c:pt>
                <c:pt idx="49">
                  <c:v>152.34305204442089</c:v>
                </c:pt>
                <c:pt idx="50">
                  <c:v>152.37091902670718</c:v>
                </c:pt>
                <c:pt idx="51">
                  <c:v>152.39877372435026</c:v>
                </c:pt>
                <c:pt idx="52">
                  <c:v>152.42661583377094</c:v>
                </c:pt>
                <c:pt idx="53">
                  <c:v>152.45444508984744</c:v>
                </c:pt>
                <c:pt idx="54">
                  <c:v>152.48226126091751</c:v>
                </c:pt>
                <c:pt idx="55">
                  <c:v>152.51006414443412</c:v>
                </c:pt>
                <c:pt idx="56">
                  <c:v>152.53785356318926</c:v>
                </c:pt>
                <c:pt idx="57">
                  <c:v>152.56562936203073</c:v>
                </c:pt>
                <c:pt idx="58">
                  <c:v>152.5933914050074</c:v>
                </c:pt>
                <c:pt idx="59">
                  <c:v>152.62113957288628</c:v>
                </c:pt>
                <c:pt idx="60">
                  <c:v>152.64887376099279</c:v>
                </c:pt>
                <c:pt idx="61">
                  <c:v>152.67659387733207</c:v>
                </c:pt>
                <c:pt idx="62">
                  <c:v>152.70429984095398</c:v>
                </c:pt>
                <c:pt idx="63">
                  <c:v>152.73199158053066</c:v>
                </c:pt>
                <c:pt idx="64">
                  <c:v>152.75966903311837</c:v>
                </c:pt>
                <c:pt idx="65">
                  <c:v>152.78733214307951</c:v>
                </c:pt>
                <c:pt idx="66">
                  <c:v>152.81498086114448</c:v>
                </c:pt>
                <c:pt idx="67">
                  <c:v>152.84261514359457</c:v>
                </c:pt>
                <c:pt idx="68">
                  <c:v>152.8702349515504</c:v>
                </c:pt>
                <c:pt idx="69">
                  <c:v>152.89784025035246</c:v>
                </c:pt>
                <c:pt idx="70">
                  <c:v>152.92543100902108</c:v>
                </c:pt>
                <c:pt idx="71">
                  <c:v>152.95300719978624</c:v>
                </c:pt>
                <c:pt idx="72">
                  <c:v>152.98056879767793</c:v>
                </c:pt>
                <c:pt idx="73">
                  <c:v>153.00811578016894</c:v>
                </c:pt>
                <c:pt idx="74">
                  <c:v>153.03564812686363</c:v>
                </c:pt>
                <c:pt idx="75">
                  <c:v>153.06316581922692</c:v>
                </c:pt>
                <c:pt idx="76">
                  <c:v>153.09066884034749</c:v>
                </c:pt>
                <c:pt idx="77">
                  <c:v>153.11815717473169</c:v>
                </c:pt>
                <c:pt idx="78">
                  <c:v>153.14563080812397</c:v>
                </c:pt>
                <c:pt idx="79">
                  <c:v>153.1730897273498</c:v>
                </c:pt>
                <c:pt idx="80">
                  <c:v>153.20053392017897</c:v>
                </c:pt>
                <c:pt idx="81">
                  <c:v>153.22796337520637</c:v>
                </c:pt>
                <c:pt idx="82">
                  <c:v>153.25537808174781</c:v>
                </c:pt>
                <c:pt idx="83">
                  <c:v>153.28277802974912</c:v>
                </c:pt>
                <c:pt idx="84">
                  <c:v>153.31016320970718</c:v>
                </c:pt>
                <c:pt idx="85">
                  <c:v>153.33753361260031</c:v>
                </c:pt>
                <c:pt idx="86">
                  <c:v>153.36488922982829</c:v>
                </c:pt>
                <c:pt idx="87">
                  <c:v>153.39223005315935</c:v>
                </c:pt>
                <c:pt idx="88">
                  <c:v>153.41955607468429</c:v>
                </c:pt>
                <c:pt idx="89">
                  <c:v>153.44686728677624</c:v>
                </c:pt>
                <c:pt idx="90">
                  <c:v>153.47416368205552</c:v>
                </c:pt>
                <c:pt idx="91">
                  <c:v>153.50144525335895</c:v>
                </c:pt>
                <c:pt idx="92">
                  <c:v>153.52871199371324</c:v>
                </c:pt>
                <c:pt idx="93">
                  <c:v>153.55596389631137</c:v>
                </c:pt>
                <c:pt idx="94">
                  <c:v>153.58320095449233</c:v>
                </c:pt>
                <c:pt idx="95">
                  <c:v>153.61042316172299</c:v>
                </c:pt>
                <c:pt idx="96">
                  <c:v>153.63763051158278</c:v>
                </c:pt>
                <c:pt idx="97">
                  <c:v>153.66482299774995</c:v>
                </c:pt>
                <c:pt idx="98">
                  <c:v>153.69200061398934</c:v>
                </c:pt>
                <c:pt idx="99">
                  <c:v>153.71916335414238</c:v>
                </c:pt>
                <c:pt idx="100">
                  <c:v>153.74631121211783</c:v>
                </c:pt>
                <c:pt idx="101">
                  <c:v>153.77344418188352</c:v>
                </c:pt>
                <c:pt idx="102">
                  <c:v>153.80056225745972</c:v>
                </c:pt>
                <c:pt idx="103">
                  <c:v>153.82766543291297</c:v>
                </c:pt>
                <c:pt idx="104">
                  <c:v>153.85475370235048</c:v>
                </c:pt>
                <c:pt idx="105">
                  <c:v>153.88182705991582</c:v>
                </c:pt>
                <c:pt idx="106">
                  <c:v>153.90888549978462</c:v>
                </c:pt>
                <c:pt idx="107">
                  <c:v>153.93592901616094</c:v>
                </c:pt>
                <c:pt idx="108">
                  <c:v>153.9629576032743</c:v>
                </c:pt>
                <c:pt idx="109">
                  <c:v>153.98997125537684</c:v>
                </c:pt>
                <c:pt idx="110">
                  <c:v>154.01696996674099</c:v>
                </c:pt>
                <c:pt idx="111">
                  <c:v>154.04395373165715</c:v>
                </c:pt>
                <c:pt idx="112">
                  <c:v>154.07092254443222</c:v>
                </c:pt>
                <c:pt idx="113">
                  <c:v>154.0978763993877</c:v>
                </c:pt>
                <c:pt idx="114">
                  <c:v>154.12481529085827</c:v>
                </c:pt>
                <c:pt idx="115">
                  <c:v>154.15173921319078</c:v>
                </c:pt>
                <c:pt idx="116">
                  <c:v>154.17864816074294</c:v>
                </c:pt>
                <c:pt idx="117">
                  <c:v>154.2055421278825</c:v>
                </c:pt>
                <c:pt idx="118">
                  <c:v>154.23242110898633</c:v>
                </c:pt>
                <c:pt idx="119">
                  <c:v>154.2592850984399</c:v>
                </c:pt>
                <c:pt idx="120">
                  <c:v>154.28613409063621</c:v>
                </c:pt>
                <c:pt idx="121">
                  <c:v>154.3129680799756</c:v>
                </c:pt>
                <c:pt idx="122">
                  <c:v>154.33978706086535</c:v>
                </c:pt>
                <c:pt idx="123">
                  <c:v>154.36659102771878</c:v>
                </c:pt>
                <c:pt idx="124">
                  <c:v>154.39337997495528</c:v>
                </c:pt>
                <c:pt idx="125">
                  <c:v>154.42015389699989</c:v>
                </c:pt>
                <c:pt idx="126">
                  <c:v>154.44691278828284</c:v>
                </c:pt>
                <c:pt idx="127">
                  <c:v>154.47365664323942</c:v>
                </c:pt>
                <c:pt idx="128">
                  <c:v>154.50038545631</c:v>
                </c:pt>
                <c:pt idx="129">
                  <c:v>154.52709922193927</c:v>
                </c:pt>
                <c:pt idx="130">
                  <c:v>154.55379793457664</c:v>
                </c:pt>
                <c:pt idx="131">
                  <c:v>154.58048158867567</c:v>
                </c:pt>
                <c:pt idx="132">
                  <c:v>154.60715017869418</c:v>
                </c:pt>
                <c:pt idx="133">
                  <c:v>154.6338036990941</c:v>
                </c:pt>
                <c:pt idx="134">
                  <c:v>154.66044214434129</c:v>
                </c:pt>
                <c:pt idx="135">
                  <c:v>154.68706550890548</c:v>
                </c:pt>
                <c:pt idx="136">
                  <c:v>154.71367378726018</c:v>
                </c:pt>
                <c:pt idx="137">
                  <c:v>154.74026697388268</c:v>
                </c:pt>
                <c:pt idx="138">
                  <c:v>154.76684506325401</c:v>
                </c:pt>
                <c:pt idx="139">
                  <c:v>154.79340804985864</c:v>
                </c:pt>
                <c:pt idx="140">
                  <c:v>154.81995592818478</c:v>
                </c:pt>
                <c:pt idx="141">
                  <c:v>154.84648869272411</c:v>
                </c:pt>
                <c:pt idx="142">
                  <c:v>154.87300633797184</c:v>
                </c:pt>
                <c:pt idx="143">
                  <c:v>154.89950885842657</c:v>
                </c:pt>
                <c:pt idx="144">
                  <c:v>154.92599624859039</c:v>
                </c:pt>
                <c:pt idx="145">
                  <c:v>154.95246850296888</c:v>
                </c:pt>
                <c:pt idx="146">
                  <c:v>154.97892561607088</c:v>
                </c:pt>
                <c:pt idx="147">
                  <c:v>155.00536758240872</c:v>
                </c:pt>
                <c:pt idx="148">
                  <c:v>155.03179439649801</c:v>
                </c:pt>
                <c:pt idx="149">
                  <c:v>155.0582060528578</c:v>
                </c:pt>
                <c:pt idx="150">
                  <c:v>155.08460254601036</c:v>
                </c:pt>
                <c:pt idx="151">
                  <c:v>155.11098387048139</c:v>
                </c:pt>
                <c:pt idx="152">
                  <c:v>155.13735002079983</c:v>
                </c:pt>
                <c:pt idx="153">
                  <c:v>155.16370099149802</c:v>
                </c:pt>
                <c:pt idx="154">
                  <c:v>155.19003677711149</c:v>
                </c:pt>
                <c:pt idx="155">
                  <c:v>155.21635737217912</c:v>
                </c:pt>
                <c:pt idx="156">
                  <c:v>155.24266277124309</c:v>
                </c:pt>
                <c:pt idx="157">
                  <c:v>155.26895296884891</c:v>
                </c:pt>
                <c:pt idx="158">
                  <c:v>155.29522795954526</c:v>
                </c:pt>
                <c:pt idx="159">
                  <c:v>155.32148773788415</c:v>
                </c:pt>
                <c:pt idx="160">
                  <c:v>155.34773229842088</c:v>
                </c:pt>
                <c:pt idx="161">
                  <c:v>155.37396163571404</c:v>
                </c:pt>
                <c:pt idx="162">
                  <c:v>155.40017574432542</c:v>
                </c:pt>
                <c:pt idx="163">
                  <c:v>155.4263746188202</c:v>
                </c:pt>
                <c:pt idx="164">
                  <c:v>155.45255825376668</c:v>
                </c:pt>
                <c:pt idx="165">
                  <c:v>155.47872664373656</c:v>
                </c:pt>
                <c:pt idx="166">
                  <c:v>155.50487978330472</c:v>
                </c:pt>
                <c:pt idx="167">
                  <c:v>155.53101766704933</c:v>
                </c:pt>
                <c:pt idx="168">
                  <c:v>155.5571402895518</c:v>
                </c:pt>
                <c:pt idx="169">
                  <c:v>155.58324764539694</c:v>
                </c:pt>
                <c:pt idx="170">
                  <c:v>155.60933972917263</c:v>
                </c:pt>
                <c:pt idx="171">
                  <c:v>155.63541653547014</c:v>
                </c:pt>
                <c:pt idx="172">
                  <c:v>155.66147805888397</c:v>
                </c:pt>
                <c:pt idx="173">
                  <c:v>155.68752429401189</c:v>
                </c:pt>
                <c:pt idx="174">
                  <c:v>155.71355523545498</c:v>
                </c:pt>
                <c:pt idx="175">
                  <c:v>155.73957087781739</c:v>
                </c:pt>
                <c:pt idx="176">
                  <c:v>155.76557121570684</c:v>
                </c:pt>
                <c:pt idx="177">
                  <c:v>155.79155624373408</c:v>
                </c:pt>
                <c:pt idx="178">
                  <c:v>155.81752595651326</c:v>
                </c:pt>
                <c:pt idx="179">
                  <c:v>155.84348034866173</c:v>
                </c:pt>
                <c:pt idx="180">
                  <c:v>155.86941941480009</c:v>
                </c:pt>
                <c:pt idx="181">
                  <c:v>155.8953431495523</c:v>
                </c:pt>
                <c:pt idx="182">
                  <c:v>155.92125154754549</c:v>
                </c:pt>
                <c:pt idx="183">
                  <c:v>155.94714460341012</c:v>
                </c:pt>
                <c:pt idx="184">
                  <c:v>155.97302231177991</c:v>
                </c:pt>
                <c:pt idx="185">
                  <c:v>155.9988846672918</c:v>
                </c:pt>
                <c:pt idx="186">
                  <c:v>156.02473166458614</c:v>
                </c:pt>
                <c:pt idx="187">
                  <c:v>156.05056329830634</c:v>
                </c:pt>
                <c:pt idx="188">
                  <c:v>156.07637956309935</c:v>
                </c:pt>
                <c:pt idx="189">
                  <c:v>156.10218045361512</c:v>
                </c:pt>
                <c:pt idx="190">
                  <c:v>156.12796596450704</c:v>
                </c:pt>
                <c:pt idx="191">
                  <c:v>156.15373609043178</c:v>
                </c:pt>
                <c:pt idx="192">
                  <c:v>156.17949082604918</c:v>
                </c:pt>
                <c:pt idx="193">
                  <c:v>156.20523016602252</c:v>
                </c:pt>
                <c:pt idx="194">
                  <c:v>156.23095410501813</c:v>
                </c:pt>
                <c:pt idx="195">
                  <c:v>156.25666263770586</c:v>
                </c:pt>
                <c:pt idx="196">
                  <c:v>156.28235575875868</c:v>
                </c:pt>
                <c:pt idx="197">
                  <c:v>156.30803346285296</c:v>
                </c:pt>
                <c:pt idx="198">
                  <c:v>156.33369574466818</c:v>
                </c:pt>
                <c:pt idx="199">
                  <c:v>156.35934259888725</c:v>
                </c:pt>
                <c:pt idx="200">
                  <c:v>156.38497402019635</c:v>
                </c:pt>
                <c:pt idx="201">
                  <c:v>156.41059000328485</c:v>
                </c:pt>
                <c:pt idx="202">
                  <c:v>156.43619054284554</c:v>
                </c:pt>
                <c:pt idx="203">
                  <c:v>156.46177563357435</c:v>
                </c:pt>
                <c:pt idx="204">
                  <c:v>156.48734527017064</c:v>
                </c:pt>
                <c:pt idx="205">
                  <c:v>156.51289944733693</c:v>
                </c:pt>
                <c:pt idx="206">
                  <c:v>156.53843815977913</c:v>
                </c:pt>
                <c:pt idx="207">
                  <c:v>156.56396140220633</c:v>
                </c:pt>
                <c:pt idx="208">
                  <c:v>156.58946916933098</c:v>
                </c:pt>
                <c:pt idx="209">
                  <c:v>156.61496145586892</c:v>
                </c:pt>
                <c:pt idx="210">
                  <c:v>156.64043825653908</c:v>
                </c:pt>
                <c:pt idx="211">
                  <c:v>156.66589956606379</c:v>
                </c:pt>
                <c:pt idx="212">
                  <c:v>156.69134537916864</c:v>
                </c:pt>
                <c:pt idx="213">
                  <c:v>156.71677569058258</c:v>
                </c:pt>
                <c:pt idx="214">
                  <c:v>156.74219049503779</c:v>
                </c:pt>
                <c:pt idx="215">
                  <c:v>156.76758978726974</c:v>
                </c:pt>
                <c:pt idx="216">
                  <c:v>156.79297356201724</c:v>
                </c:pt>
                <c:pt idx="217">
                  <c:v>156.8183418140224</c:v>
                </c:pt>
                <c:pt idx="218">
                  <c:v>156.84369453803063</c:v>
                </c:pt>
                <c:pt idx="219">
                  <c:v>156.8690317287905</c:v>
                </c:pt>
                <c:pt idx="220">
                  <c:v>156.89435338105409</c:v>
                </c:pt>
                <c:pt idx="221">
                  <c:v>156.91965948957665</c:v>
                </c:pt>
                <c:pt idx="222">
                  <c:v>156.94495004911678</c:v>
                </c:pt>
                <c:pt idx="223">
                  <c:v>156.97022505443636</c:v>
                </c:pt>
                <c:pt idx="224">
                  <c:v>156.99548450030056</c:v>
                </c:pt>
                <c:pt idx="225">
                  <c:v>157.02072838147791</c:v>
                </c:pt>
                <c:pt idx="226">
                  <c:v>157.04595669274019</c:v>
                </c:pt>
                <c:pt idx="227">
                  <c:v>157.07116942886253</c:v>
                </c:pt>
                <c:pt idx="228">
                  <c:v>157.09636658462327</c:v>
                </c:pt>
                <c:pt idx="229">
                  <c:v>157.12154815480423</c:v>
                </c:pt>
                <c:pt idx="230">
                  <c:v>157.14671413419038</c:v>
                </c:pt>
                <c:pt idx="231">
                  <c:v>157.17186451757004</c:v>
                </c:pt>
                <c:pt idx="232">
                  <c:v>157.1969992997349</c:v>
                </c:pt>
                <c:pt idx="233">
                  <c:v>157.22211847547985</c:v>
                </c:pt>
                <c:pt idx="234">
                  <c:v>157.24722203960317</c:v>
                </c:pt>
                <c:pt idx="235">
                  <c:v>157.27230998690652</c:v>
                </c:pt>
                <c:pt idx="236">
                  <c:v>157.29738231219471</c:v>
                </c:pt>
                <c:pt idx="237">
                  <c:v>157.32243901027596</c:v>
                </c:pt>
                <c:pt idx="238">
                  <c:v>157.34748007596178</c:v>
                </c:pt>
                <c:pt idx="239">
                  <c:v>157.37250550406699</c:v>
                </c:pt>
                <c:pt idx="240">
                  <c:v>157.3975152894098</c:v>
                </c:pt>
                <c:pt idx="241">
                  <c:v>157.42250942681162</c:v>
                </c:pt>
                <c:pt idx="242">
                  <c:v>157.44748791109728</c:v>
                </c:pt>
                <c:pt idx="243">
                  <c:v>157.47245073709485</c:v>
                </c:pt>
                <c:pt idx="244">
                  <c:v>157.49739789963573</c:v>
                </c:pt>
                <c:pt idx="245">
                  <c:v>157.52232939355468</c:v>
                </c:pt>
                <c:pt idx="246">
                  <c:v>157.54724521368982</c:v>
                </c:pt>
                <c:pt idx="247">
                  <c:v>157.57214535488242</c:v>
                </c:pt>
                <c:pt idx="248">
                  <c:v>157.59702981197734</c:v>
                </c:pt>
                <c:pt idx="249">
                  <c:v>157.62189857982247</c:v>
                </c:pt>
                <c:pt idx="250">
                  <c:v>157.64675165326926</c:v>
                </c:pt>
                <c:pt idx="251">
                  <c:v>157.67158902717236</c:v>
                </c:pt>
                <c:pt idx="252">
                  <c:v>157.69641069638971</c:v>
                </c:pt>
                <c:pt idx="253">
                  <c:v>157.72121665578274</c:v>
                </c:pt>
                <c:pt idx="254">
                  <c:v>157.74600690021609</c:v>
                </c:pt>
                <c:pt idx="255">
                  <c:v>157.77078142455773</c:v>
                </c:pt>
                <c:pt idx="256">
                  <c:v>157.79554022367898</c:v>
                </c:pt>
                <c:pt idx="257">
                  <c:v>157.82028329245446</c:v>
                </c:pt>
                <c:pt idx="258">
                  <c:v>157.84501062576217</c:v>
                </c:pt>
                <c:pt idx="259">
                  <c:v>157.86972221848345</c:v>
                </c:pt>
                <c:pt idx="260">
                  <c:v>157.89441806550292</c:v>
                </c:pt>
                <c:pt idx="261">
                  <c:v>157.91909816170855</c:v>
                </c:pt>
                <c:pt idx="262">
                  <c:v>157.94376250199161</c:v>
                </c:pt>
                <c:pt idx="263">
                  <c:v>157.96841108124684</c:v>
                </c:pt>
                <c:pt idx="264">
                  <c:v>157.99304389437214</c:v>
                </c:pt>
                <c:pt idx="265">
                  <c:v>158.01766093626884</c:v>
                </c:pt>
                <c:pt idx="266">
                  <c:v>158.04226220184162</c:v>
                </c:pt>
                <c:pt idx="267">
                  <c:v>158.06684768599845</c:v>
                </c:pt>
                <c:pt idx="268">
                  <c:v>158.09141738365068</c:v>
                </c:pt>
                <c:pt idx="269">
                  <c:v>158.115971289713</c:v>
                </c:pt>
                <c:pt idx="270">
                  <c:v>158.14050939910334</c:v>
                </c:pt>
                <c:pt idx="271">
                  <c:v>158.16503170674309</c:v>
                </c:pt>
                <c:pt idx="272">
                  <c:v>158.18953820755698</c:v>
                </c:pt>
                <c:pt idx="273">
                  <c:v>158.21402889647302</c:v>
                </c:pt>
                <c:pt idx="274">
                  <c:v>158.23850376842253</c:v>
                </c:pt>
                <c:pt idx="275">
                  <c:v>158.26296281834033</c:v>
                </c:pt>
                <c:pt idx="276">
                  <c:v>158.28740604116447</c:v>
                </c:pt>
                <c:pt idx="277">
                  <c:v>158.31183343183633</c:v>
                </c:pt>
                <c:pt idx="278">
                  <c:v>158.33624498530068</c:v>
                </c:pt>
                <c:pt idx="279">
                  <c:v>158.36064069650561</c:v>
                </c:pt>
                <c:pt idx="280">
                  <c:v>158.38502056040264</c:v>
                </c:pt>
                <c:pt idx="281">
                  <c:v>158.4093845719465</c:v>
                </c:pt>
                <c:pt idx="282">
                  <c:v>158.4337327260954</c:v>
                </c:pt>
                <c:pt idx="283">
                  <c:v>158.45806501781081</c:v>
                </c:pt>
                <c:pt idx="284">
                  <c:v>158.48238144205766</c:v>
                </c:pt>
                <c:pt idx="285">
                  <c:v>158.50668199380408</c:v>
                </c:pt>
                <c:pt idx="286">
                  <c:v>158.53096666802173</c:v>
                </c:pt>
                <c:pt idx="287">
                  <c:v>158.55523545968541</c:v>
                </c:pt>
                <c:pt idx="288">
                  <c:v>158.57948836377344</c:v>
                </c:pt>
                <c:pt idx="289">
                  <c:v>158.60372537526743</c:v>
                </c:pt>
                <c:pt idx="290">
                  <c:v>158.62794648915246</c:v>
                </c:pt>
                <c:pt idx="291">
                  <c:v>158.65215170041674</c:v>
                </c:pt>
                <c:pt idx="292">
                  <c:v>158.67634100405209</c:v>
                </c:pt>
                <c:pt idx="293">
                  <c:v>158.70051439505349</c:v>
                </c:pt>
                <c:pt idx="294">
                  <c:v>158.72467186841934</c:v>
                </c:pt>
                <c:pt idx="295">
                  <c:v>158.74881341915147</c:v>
                </c:pt>
                <c:pt idx="296">
                  <c:v>158.77293904225508</c:v>
                </c:pt>
                <c:pt idx="297">
                  <c:v>158.79704873273855</c:v>
                </c:pt>
                <c:pt idx="298">
                  <c:v>158.82114248561379</c:v>
                </c:pt>
                <c:pt idx="299">
                  <c:v>158.84522029589601</c:v>
                </c:pt>
                <c:pt idx="300">
                  <c:v>158.86928215860382</c:v>
                </c:pt>
                <c:pt idx="301">
                  <c:v>158.89332806875922</c:v>
                </c:pt>
                <c:pt idx="302">
                  <c:v>158.91735802138751</c:v>
                </c:pt>
                <c:pt idx="303">
                  <c:v>158.94137201151727</c:v>
                </c:pt>
                <c:pt idx="304">
                  <c:v>158.96537003418069</c:v>
                </c:pt>
                <c:pt idx="305">
                  <c:v>158.9893520844131</c:v>
                </c:pt>
                <c:pt idx="306">
                  <c:v>159.01331815725337</c:v>
                </c:pt>
                <c:pt idx="307">
                  <c:v>159.03726824774361</c:v>
                </c:pt>
                <c:pt idx="308">
                  <c:v>159.06120235092934</c:v>
                </c:pt>
                <c:pt idx="309">
                  <c:v>159.08512046185953</c:v>
                </c:pt>
                <c:pt idx="310">
                  <c:v>159.10902257558644</c:v>
                </c:pt>
                <c:pt idx="311">
                  <c:v>159.13290868716567</c:v>
                </c:pt>
                <c:pt idx="312">
                  <c:v>159.15677879165625</c:v>
                </c:pt>
                <c:pt idx="313">
                  <c:v>159.18063288412063</c:v>
                </c:pt>
                <c:pt idx="314">
                  <c:v>159.20447095962453</c:v>
                </c:pt>
                <c:pt idx="315">
                  <c:v>159.22829301323713</c:v>
                </c:pt>
                <c:pt idx="316">
                  <c:v>159.25209904003088</c:v>
                </c:pt>
                <c:pt idx="317">
                  <c:v>159.2758890350818</c:v>
                </c:pt>
                <c:pt idx="318">
                  <c:v>159.29966299346907</c:v>
                </c:pt>
                <c:pt idx="319">
                  <c:v>159.32342091027539</c:v>
                </c:pt>
                <c:pt idx="320">
                  <c:v>159.34716278058681</c:v>
                </c:pt>
                <c:pt idx="321">
                  <c:v>159.3708885994927</c:v>
                </c:pt>
                <c:pt idx="322">
                  <c:v>159.39459836208593</c:v>
                </c:pt>
                <c:pt idx="323">
                  <c:v>159.41829206346262</c:v>
                </c:pt>
                <c:pt idx="324">
                  <c:v>159.44196969872235</c:v>
                </c:pt>
                <c:pt idx="325">
                  <c:v>159.46563126296806</c:v>
                </c:pt>
                <c:pt idx="326">
                  <c:v>159.48927675130611</c:v>
                </c:pt>
                <c:pt idx="327">
                  <c:v>159.51290615884622</c:v>
                </c:pt>
                <c:pt idx="328">
                  <c:v>159.53651948070146</c:v>
                </c:pt>
                <c:pt idx="329">
                  <c:v>159.56011671198834</c:v>
                </c:pt>
                <c:pt idx="330">
                  <c:v>159.58369784782673</c:v>
                </c:pt>
                <c:pt idx="331">
                  <c:v>159.6072628833399</c:v>
                </c:pt>
                <c:pt idx="332">
                  <c:v>159.6308118136545</c:v>
                </c:pt>
                <c:pt idx="333">
                  <c:v>159.65434463390062</c:v>
                </c:pt>
                <c:pt idx="334">
                  <c:v>159.67786133921163</c:v>
                </c:pt>
                <c:pt idx="335">
                  <c:v>159.70136192472438</c:v>
                </c:pt>
                <c:pt idx="336">
                  <c:v>159.7248463855791</c:v>
                </c:pt>
                <c:pt idx="337">
                  <c:v>159.74831471691937</c:v>
                </c:pt>
                <c:pt idx="338">
                  <c:v>159.77176691389224</c:v>
                </c:pt>
                <c:pt idx="339">
                  <c:v>159.79520297164805</c:v>
                </c:pt>
                <c:pt idx="340">
                  <c:v>159.81862288534063</c:v>
                </c:pt>
                <c:pt idx="341">
                  <c:v>159.84202665012722</c:v>
                </c:pt>
                <c:pt idx="342">
                  <c:v>159.8654142611683</c:v>
                </c:pt>
                <c:pt idx="343">
                  <c:v>159.88878571362793</c:v>
                </c:pt>
                <c:pt idx="344">
                  <c:v>159.91214100267345</c:v>
                </c:pt>
                <c:pt idx="345">
                  <c:v>159.93548012347568</c:v>
                </c:pt>
                <c:pt idx="346">
                  <c:v>159.95880307120876</c:v>
                </c:pt>
                <c:pt idx="347">
                  <c:v>159.98210984105029</c:v>
                </c:pt>
                <c:pt idx="348">
                  <c:v>160.00540042818128</c:v>
                </c:pt>
                <c:pt idx="349">
                  <c:v>160.02867482778606</c:v>
                </c:pt>
                <c:pt idx="350">
                  <c:v>160.05193303505243</c:v>
                </c:pt>
                <c:pt idx="351">
                  <c:v>160.07517504517162</c:v>
                </c:pt>
                <c:pt idx="352">
                  <c:v>160.09840085333821</c:v>
                </c:pt>
                <c:pt idx="353">
                  <c:v>160.12161045475011</c:v>
                </c:pt>
                <c:pt idx="354">
                  <c:v>160.14480384460887</c:v>
                </c:pt>
                <c:pt idx="355">
                  <c:v>160.16798101811926</c:v>
                </c:pt>
                <c:pt idx="356">
                  <c:v>160.19114197048935</c:v>
                </c:pt>
                <c:pt idx="357">
                  <c:v>160.214286696931</c:v>
                </c:pt>
                <c:pt idx="358">
                  <c:v>160.23741519265906</c:v>
                </c:pt>
                <c:pt idx="359">
                  <c:v>160.26052745289206</c:v>
                </c:pt>
                <c:pt idx="360">
                  <c:v>160.28362347285184</c:v>
                </c:pt>
                <c:pt idx="361">
                  <c:v>160.30670324776364</c:v>
                </c:pt>
                <c:pt idx="362">
                  <c:v>160.3297667728562</c:v>
                </c:pt>
                <c:pt idx="363">
                  <c:v>160.35281404336155</c:v>
                </c:pt>
                <c:pt idx="364">
                  <c:v>160.37584505451522</c:v>
                </c:pt>
                <c:pt idx="365">
                  <c:v>160.39885980155611</c:v>
                </c:pt>
                <c:pt idx="366">
                  <c:v>160.42185827972659</c:v>
                </c:pt>
                <c:pt idx="367">
                  <c:v>160.44484048427233</c:v>
                </c:pt>
                <c:pt idx="368">
                  <c:v>160.46780641044256</c:v>
                </c:pt>
                <c:pt idx="369">
                  <c:v>160.49075605348983</c:v>
                </c:pt>
                <c:pt idx="370">
                  <c:v>160.51368940867016</c:v>
                </c:pt>
                <c:pt idx="371">
                  <c:v>160.53660647124292</c:v>
                </c:pt>
                <c:pt idx="372">
                  <c:v>160.55950723647101</c:v>
                </c:pt>
                <c:pt idx="373">
                  <c:v>160.58239169962064</c:v>
                </c:pt>
                <c:pt idx="374">
                  <c:v>160.60525985596149</c:v>
                </c:pt>
                <c:pt idx="375">
                  <c:v>160.62811170076665</c:v>
                </c:pt>
                <c:pt idx="376">
                  <c:v>160.65094722931269</c:v>
                </c:pt>
                <c:pt idx="377">
                  <c:v>160.6737664368795</c:v>
                </c:pt>
                <c:pt idx="378">
                  <c:v>160.69656931875045</c:v>
                </c:pt>
                <c:pt idx="379">
                  <c:v>160.71935587021235</c:v>
                </c:pt>
                <c:pt idx="380">
                  <c:v>160.7421260865554</c:v>
                </c:pt>
                <c:pt idx="381">
                  <c:v>160.76487996307327</c:v>
                </c:pt>
                <c:pt idx="382">
                  <c:v>160.78761749506296</c:v>
                </c:pt>
                <c:pt idx="383">
                  <c:v>160.81033867782503</c:v>
                </c:pt>
                <c:pt idx="384">
                  <c:v>160.83304350666342</c:v>
                </c:pt>
                <c:pt idx="385">
                  <c:v>160.85573197688538</c:v>
                </c:pt>
                <c:pt idx="386">
                  <c:v>160.87840408380177</c:v>
                </c:pt>
                <c:pt idx="387">
                  <c:v>160.90105982272678</c:v>
                </c:pt>
                <c:pt idx="388">
                  <c:v>160.92369918897802</c:v>
                </c:pt>
                <c:pt idx="389">
                  <c:v>160.94632217787665</c:v>
                </c:pt>
                <c:pt idx="390">
                  <c:v>160.96892878474713</c:v>
                </c:pt>
                <c:pt idx="391">
                  <c:v>160.99151900491736</c:v>
                </c:pt>
                <c:pt idx="392">
                  <c:v>161.01409283371879</c:v>
                </c:pt>
                <c:pt idx="393">
                  <c:v>161.03665026648616</c:v>
                </c:pt>
                <c:pt idx="394">
                  <c:v>161.05919129855772</c:v>
                </c:pt>
                <c:pt idx="395">
                  <c:v>161.08171592527523</c:v>
                </c:pt>
                <c:pt idx="396">
                  <c:v>161.10422414198371</c:v>
                </c:pt>
                <c:pt idx="397">
                  <c:v>161.12671594403173</c:v>
                </c:pt>
                <c:pt idx="398">
                  <c:v>161.14919132677127</c:v>
                </c:pt>
                <c:pt idx="399">
                  <c:v>161.17165028555786</c:v>
                </c:pt>
                <c:pt idx="400">
                  <c:v>161.19409281575031</c:v>
                </c:pt>
                <c:pt idx="401">
                  <c:v>161.21651891271085</c:v>
                </c:pt>
                <c:pt idx="402">
                  <c:v>161.23892857180536</c:v>
                </c:pt>
                <c:pt idx="403">
                  <c:v>161.26132178840297</c:v>
                </c:pt>
                <c:pt idx="404">
                  <c:v>161.28369855787633</c:v>
                </c:pt>
                <c:pt idx="405">
                  <c:v>161.30605887560151</c:v>
                </c:pt>
                <c:pt idx="406">
                  <c:v>161.32840273695805</c:v>
                </c:pt>
                <c:pt idx="407">
                  <c:v>161.35073013732892</c:v>
                </c:pt>
                <c:pt idx="408">
                  <c:v>161.37304107210053</c:v>
                </c:pt>
                <c:pt idx="409">
                  <c:v>161.39533553666271</c:v>
                </c:pt>
                <c:pt idx="410">
                  <c:v>161.41761352640884</c:v>
                </c:pt>
                <c:pt idx="411">
                  <c:v>161.4398750367356</c:v>
                </c:pt>
                <c:pt idx="412">
                  <c:v>161.46212006304324</c:v>
                </c:pt>
                <c:pt idx="413">
                  <c:v>161.48434860073542</c:v>
                </c:pt>
                <c:pt idx="414">
                  <c:v>161.50656064521917</c:v>
                </c:pt>
                <c:pt idx="415">
                  <c:v>161.52875619190513</c:v>
                </c:pt>
                <c:pt idx="416">
                  <c:v>161.55093523620727</c:v>
                </c:pt>
                <c:pt idx="417">
                  <c:v>161.57309777354305</c:v>
                </c:pt>
                <c:pt idx="418">
                  <c:v>161.59524379933339</c:v>
                </c:pt>
                <c:pt idx="419">
                  <c:v>161.61737330900266</c:v>
                </c:pt>
                <c:pt idx="420">
                  <c:v>161.63948629797864</c:v>
                </c:pt>
                <c:pt idx="421">
                  <c:v>161.66158276169264</c:v>
                </c:pt>
                <c:pt idx="422">
                  <c:v>161.68366269557936</c:v>
                </c:pt>
                <c:pt idx="423">
                  <c:v>161.70572609507704</c:v>
                </c:pt>
                <c:pt idx="424">
                  <c:v>161.72777295562722</c:v>
                </c:pt>
                <c:pt idx="425">
                  <c:v>161.74980327267508</c:v>
                </c:pt>
                <c:pt idx="426">
                  <c:v>161.77181704166918</c:v>
                </c:pt>
                <c:pt idx="427">
                  <c:v>161.7938142580615</c:v>
                </c:pt>
                <c:pt idx="428">
                  <c:v>161.8157949173075</c:v>
                </c:pt>
                <c:pt idx="429">
                  <c:v>161.83775901486615</c:v>
                </c:pt>
                <c:pt idx="430">
                  <c:v>161.8597065461999</c:v>
                </c:pt>
                <c:pt idx="431">
                  <c:v>161.88163750677452</c:v>
                </c:pt>
                <c:pt idx="432">
                  <c:v>161.9035518920594</c:v>
                </c:pt>
                <c:pt idx="433">
                  <c:v>161.92544969752728</c:v>
                </c:pt>
                <c:pt idx="434">
                  <c:v>161.94733091865447</c:v>
                </c:pt>
                <c:pt idx="435">
                  <c:v>161.96919555092057</c:v>
                </c:pt>
                <c:pt idx="436">
                  <c:v>161.99104358980892</c:v>
                </c:pt>
                <c:pt idx="437">
                  <c:v>162.01287503080604</c:v>
                </c:pt>
                <c:pt idx="438">
                  <c:v>162.03468986940211</c:v>
                </c:pt>
                <c:pt idx="439">
                  <c:v>162.05648810109071</c:v>
                </c:pt>
                <c:pt idx="440">
                  <c:v>162.07826972136886</c:v>
                </c:pt>
                <c:pt idx="441">
                  <c:v>162.10003472573709</c:v>
                </c:pt>
                <c:pt idx="442">
                  <c:v>162.12178310969941</c:v>
                </c:pt>
                <c:pt idx="443">
                  <c:v>162.14351486876328</c:v>
                </c:pt>
                <c:pt idx="444">
                  <c:v>162.1652299984396</c:v>
                </c:pt>
                <c:pt idx="445">
                  <c:v>162.18692849424284</c:v>
                </c:pt>
                <c:pt idx="446">
                  <c:v>162.20861035169082</c:v>
                </c:pt>
                <c:pt idx="447">
                  <c:v>162.23027556630484</c:v>
                </c:pt>
                <c:pt idx="448">
                  <c:v>162.25192413360978</c:v>
                </c:pt>
                <c:pt idx="449">
                  <c:v>162.27355604913396</c:v>
                </c:pt>
                <c:pt idx="450">
                  <c:v>162.29517130840918</c:v>
                </c:pt>
                <c:pt idx="451">
                  <c:v>162.31676990697059</c:v>
                </c:pt>
                <c:pt idx="452">
                  <c:v>162.33835184035701</c:v>
                </c:pt>
                <c:pt idx="453">
                  <c:v>162.35991710411059</c:v>
                </c:pt>
                <c:pt idx="454">
                  <c:v>162.38146569377707</c:v>
                </c:pt>
                <c:pt idx="455">
                  <c:v>162.40299760490549</c:v>
                </c:pt>
                <c:pt idx="456">
                  <c:v>162.42451283304862</c:v>
                </c:pt>
                <c:pt idx="457">
                  <c:v>162.4460113737625</c:v>
                </c:pt>
                <c:pt idx="458">
                  <c:v>162.46749322260681</c:v>
                </c:pt>
                <c:pt idx="459">
                  <c:v>162.48895837514453</c:v>
                </c:pt>
                <c:pt idx="460">
                  <c:v>162.51040682694236</c:v>
                </c:pt>
                <c:pt idx="461">
                  <c:v>162.53183857357021</c:v>
                </c:pt>
                <c:pt idx="462">
                  <c:v>162.5532536106017</c:v>
                </c:pt>
                <c:pt idx="463">
                  <c:v>162.57465193361384</c:v>
                </c:pt>
                <c:pt idx="464">
                  <c:v>162.5960335381871</c:v>
                </c:pt>
                <c:pt idx="465">
                  <c:v>162.6173984199055</c:v>
                </c:pt>
                <c:pt idx="466">
                  <c:v>162.63874657435647</c:v>
                </c:pt>
                <c:pt idx="467">
                  <c:v>162.66007799713103</c:v>
                </c:pt>
                <c:pt idx="468">
                  <c:v>162.68139268382362</c:v>
                </c:pt>
                <c:pt idx="469">
                  <c:v>162.70269063003212</c:v>
                </c:pt>
                <c:pt idx="470">
                  <c:v>162.723971831358</c:v>
                </c:pt>
                <c:pt idx="471">
                  <c:v>162.74523628340623</c:v>
                </c:pt>
                <c:pt idx="472">
                  <c:v>162.76648398178511</c:v>
                </c:pt>
                <c:pt idx="473">
                  <c:v>162.78771492210669</c:v>
                </c:pt>
                <c:pt idx="474">
                  <c:v>162.80892909998616</c:v>
                </c:pt>
                <c:pt idx="475">
                  <c:v>162.83012651104258</c:v>
                </c:pt>
                <c:pt idx="476">
                  <c:v>162.85130715089829</c:v>
                </c:pt>
                <c:pt idx="477">
                  <c:v>162.87247101517906</c:v>
                </c:pt>
                <c:pt idx="478">
                  <c:v>162.89361809951438</c:v>
                </c:pt>
                <c:pt idx="479">
                  <c:v>162.91474839953707</c:v>
                </c:pt>
                <c:pt idx="480">
                  <c:v>162.93586191088349</c:v>
                </c:pt>
                <c:pt idx="481">
                  <c:v>162.95695862919345</c:v>
                </c:pt>
                <c:pt idx="482">
                  <c:v>162.9780385501104</c:v>
                </c:pt>
                <c:pt idx="483">
                  <c:v>162.99910166928112</c:v>
                </c:pt>
                <c:pt idx="484">
                  <c:v>163.02014798235598</c:v>
                </c:pt>
                <c:pt idx="485">
                  <c:v>163.04117748498879</c:v>
                </c:pt>
                <c:pt idx="486">
                  <c:v>163.06219017283698</c:v>
                </c:pt>
                <c:pt idx="487">
                  <c:v>163.08318604156133</c:v>
                </c:pt>
                <c:pt idx="488">
                  <c:v>163.10416508682621</c:v>
                </c:pt>
                <c:pt idx="489">
                  <c:v>163.12512730429953</c:v>
                </c:pt>
                <c:pt idx="490">
                  <c:v>163.14607268965258</c:v>
                </c:pt>
                <c:pt idx="491">
                  <c:v>163.16700123856023</c:v>
                </c:pt>
                <c:pt idx="492">
                  <c:v>163.18791294670083</c:v>
                </c:pt>
                <c:pt idx="493">
                  <c:v>163.20880780975634</c:v>
                </c:pt>
                <c:pt idx="494">
                  <c:v>163.22968582341207</c:v>
                </c:pt>
                <c:pt idx="495">
                  <c:v>163.25054698335688</c:v>
                </c:pt>
                <c:pt idx="496">
                  <c:v>163.27139128528319</c:v>
                </c:pt>
                <c:pt idx="497">
                  <c:v>163.29221872488694</c:v>
                </c:pt>
                <c:pt idx="498">
                  <c:v>163.31302929786742</c:v>
                </c:pt>
                <c:pt idx="499">
                  <c:v>163.33382299992766</c:v>
                </c:pt>
                <c:pt idx="500">
                  <c:v>163.35459982677406</c:v>
                </c:pt>
                <c:pt idx="501">
                  <c:v>163.3753597741165</c:v>
                </c:pt>
                <c:pt idx="502">
                  <c:v>163.39610283766848</c:v>
                </c:pt>
                <c:pt idx="503">
                  <c:v>163.41682901314692</c:v>
                </c:pt>
                <c:pt idx="504">
                  <c:v>163.43753829627232</c:v>
                </c:pt>
                <c:pt idx="505">
                  <c:v>163.45823068276863</c:v>
                </c:pt>
                <c:pt idx="506">
                  <c:v>163.47890616836335</c:v>
                </c:pt>
                <c:pt idx="507">
                  <c:v>163.49956474878755</c:v>
                </c:pt>
                <c:pt idx="508">
                  <c:v>163.52020641977569</c:v>
                </c:pt>
                <c:pt idx="509">
                  <c:v>163.54083117706583</c:v>
                </c:pt>
                <c:pt idx="510">
                  <c:v>163.56143901639953</c:v>
                </c:pt>
                <c:pt idx="511">
                  <c:v>163.58202993352188</c:v>
                </c:pt>
                <c:pt idx="512">
                  <c:v>163.60260392418147</c:v>
                </c:pt>
                <c:pt idx="513">
                  <c:v>163.62316098413032</c:v>
                </c:pt>
                <c:pt idx="514">
                  <c:v>163.64370110912421</c:v>
                </c:pt>
                <c:pt idx="515">
                  <c:v>163.66422429492221</c:v>
                </c:pt>
                <c:pt idx="516">
                  <c:v>163.68473053728698</c:v>
                </c:pt>
                <c:pt idx="517">
                  <c:v>163.70521983198469</c:v>
                </c:pt>
                <c:pt idx="518">
                  <c:v>163.72569217478514</c:v>
                </c:pt>
                <c:pt idx="519">
                  <c:v>163.74614756146153</c:v>
                </c:pt>
                <c:pt idx="520">
                  <c:v>163.76658598779062</c:v>
                </c:pt>
                <c:pt idx="521">
                  <c:v>163.78700744955262</c:v>
                </c:pt>
                <c:pt idx="522">
                  <c:v>163.80741194253139</c:v>
                </c:pt>
                <c:pt idx="523">
                  <c:v>163.82779946251429</c:v>
                </c:pt>
                <c:pt idx="524">
                  <c:v>163.8481700052921</c:v>
                </c:pt>
                <c:pt idx="525">
                  <c:v>163.86852356665929</c:v>
                </c:pt>
                <c:pt idx="526">
                  <c:v>163.88886014241376</c:v>
                </c:pt>
                <c:pt idx="527">
                  <c:v>163.90917972835686</c:v>
                </c:pt>
                <c:pt idx="528">
                  <c:v>163.92948232029363</c:v>
                </c:pt>
                <c:pt idx="529">
                  <c:v>163.94976791403255</c:v>
                </c:pt>
                <c:pt idx="530">
                  <c:v>163.97003650538562</c:v>
                </c:pt>
                <c:pt idx="531">
                  <c:v>163.99028809016841</c:v>
                </c:pt>
                <c:pt idx="532">
                  <c:v>164.01052266420007</c:v>
                </c:pt>
                <c:pt idx="533">
                  <c:v>164.0307402233031</c:v>
                </c:pt>
                <c:pt idx="534">
                  <c:v>164.05094076330369</c:v>
                </c:pt>
                <c:pt idx="535">
                  <c:v>164.07112428003154</c:v>
                </c:pt>
                <c:pt idx="536">
                  <c:v>164.09129076931987</c:v>
                </c:pt>
                <c:pt idx="537">
                  <c:v>164.1114402270054</c:v>
                </c:pt>
                <c:pt idx="538">
                  <c:v>164.13157264892843</c:v>
                </c:pt>
                <c:pt idx="539">
                  <c:v>164.1516880309328</c:v>
                </c:pt>
                <c:pt idx="540">
                  <c:v>164.17178636886581</c:v>
                </c:pt>
                <c:pt idx="541">
                  <c:v>164.19186765857845</c:v>
                </c:pt>
                <c:pt idx="542">
                  <c:v>164.21193189592501</c:v>
                </c:pt>
                <c:pt idx="543">
                  <c:v>164.23197907676357</c:v>
                </c:pt>
                <c:pt idx="544">
                  <c:v>164.25200919695561</c:v>
                </c:pt>
                <c:pt idx="545">
                  <c:v>164.2720222523661</c:v>
                </c:pt>
                <c:pt idx="546">
                  <c:v>164.29201823886368</c:v>
                </c:pt>
                <c:pt idx="547">
                  <c:v>164.31199715232049</c:v>
                </c:pt>
                <c:pt idx="548">
                  <c:v>164.33195898861223</c:v>
                </c:pt>
                <c:pt idx="549">
                  <c:v>164.35190374361807</c:v>
                </c:pt>
                <c:pt idx="550">
                  <c:v>164.37183141322075</c:v>
                </c:pt>
                <c:pt idx="551">
                  <c:v>164.39174199330651</c:v>
                </c:pt>
                <c:pt idx="552">
                  <c:v>164.41163547976532</c:v>
                </c:pt>
                <c:pt idx="553">
                  <c:v>164.43151186849045</c:v>
                </c:pt>
                <c:pt idx="554">
                  <c:v>164.45137115537887</c:v>
                </c:pt>
                <c:pt idx="555">
                  <c:v>164.47121333633106</c:v>
                </c:pt>
                <c:pt idx="556">
                  <c:v>164.49103840725107</c:v>
                </c:pt>
                <c:pt idx="557">
                  <c:v>164.51084636404636</c:v>
                </c:pt>
                <c:pt idx="558">
                  <c:v>164.53063720262813</c:v>
                </c:pt>
                <c:pt idx="559">
                  <c:v>164.55041091891101</c:v>
                </c:pt>
                <c:pt idx="560">
                  <c:v>164.57016750881326</c:v>
                </c:pt>
                <c:pt idx="561">
                  <c:v>164.5899069682566</c:v>
                </c:pt>
                <c:pt idx="562">
                  <c:v>164.60962929316634</c:v>
                </c:pt>
                <c:pt idx="563">
                  <c:v>164.62933447947131</c:v>
                </c:pt>
                <c:pt idx="564">
                  <c:v>164.64902252310404</c:v>
                </c:pt>
                <c:pt idx="565">
                  <c:v>164.66869342000035</c:v>
                </c:pt>
                <c:pt idx="566">
                  <c:v>164.68834716609982</c:v>
                </c:pt>
                <c:pt idx="567">
                  <c:v>164.70798375734552</c:v>
                </c:pt>
                <c:pt idx="568">
                  <c:v>164.72760318968412</c:v>
                </c:pt>
                <c:pt idx="569">
                  <c:v>164.74720545906578</c:v>
                </c:pt>
                <c:pt idx="570">
                  <c:v>164.76679056144417</c:v>
                </c:pt>
                <c:pt idx="571">
                  <c:v>164.78635849277663</c:v>
                </c:pt>
                <c:pt idx="572">
                  <c:v>164.80590924902398</c:v>
                </c:pt>
                <c:pt idx="573">
                  <c:v>164.82544282615069</c:v>
                </c:pt>
                <c:pt idx="574">
                  <c:v>164.84495922012468</c:v>
                </c:pt>
                <c:pt idx="575">
                  <c:v>164.86445842691742</c:v>
                </c:pt>
                <c:pt idx="576">
                  <c:v>164.88394044250407</c:v>
                </c:pt>
                <c:pt idx="577">
                  <c:v>164.90340526286323</c:v>
                </c:pt>
                <c:pt idx="578">
                  <c:v>164.92285288397716</c:v>
                </c:pt>
                <c:pt idx="579">
                  <c:v>164.94228330183154</c:v>
                </c:pt>
                <c:pt idx="580">
                  <c:v>164.96169651241567</c:v>
                </c:pt>
                <c:pt idx="581">
                  <c:v>164.98109251172252</c:v>
                </c:pt>
                <c:pt idx="582">
                  <c:v>165.00047129574853</c:v>
                </c:pt>
                <c:pt idx="583">
                  <c:v>165.01983286049372</c:v>
                </c:pt>
                <c:pt idx="584">
                  <c:v>165.03917720196156</c:v>
                </c:pt>
                <c:pt idx="585">
                  <c:v>165.05850431615926</c:v>
                </c:pt>
                <c:pt idx="586">
                  <c:v>165.07781419909759</c:v>
                </c:pt>
                <c:pt idx="587">
                  <c:v>165.09710684679067</c:v>
                </c:pt>
                <c:pt idx="588">
                  <c:v>165.11638225525644</c:v>
                </c:pt>
                <c:pt idx="589">
                  <c:v>165.1356404205163</c:v>
                </c:pt>
                <c:pt idx="590">
                  <c:v>165.15488133859517</c:v>
                </c:pt>
                <c:pt idx="591">
                  <c:v>165.17410500552162</c:v>
                </c:pt>
                <c:pt idx="592">
                  <c:v>165.19331141732775</c:v>
                </c:pt>
                <c:pt idx="593">
                  <c:v>165.21250057004929</c:v>
                </c:pt>
                <c:pt idx="594">
                  <c:v>165.23167245972544</c:v>
                </c:pt>
                <c:pt idx="595">
                  <c:v>165.25082708239901</c:v>
                </c:pt>
                <c:pt idx="596">
                  <c:v>165.26996443411645</c:v>
                </c:pt>
                <c:pt idx="597">
                  <c:v>165.28908451092764</c:v>
                </c:pt>
                <c:pt idx="598">
                  <c:v>165.30818730888618</c:v>
                </c:pt>
                <c:pt idx="599">
                  <c:v>165.32727282404912</c:v>
                </c:pt>
                <c:pt idx="600">
                  <c:v>165.34634105247721</c:v>
                </c:pt>
                <c:pt idx="601">
                  <c:v>165.36539199023466</c:v>
                </c:pt>
                <c:pt idx="602">
                  <c:v>165.3844256333893</c:v>
                </c:pt>
                <c:pt idx="603">
                  <c:v>165.40344197801258</c:v>
                </c:pt>
                <c:pt idx="604">
                  <c:v>165.42244102017949</c:v>
                </c:pt>
                <c:pt idx="605">
                  <c:v>165.44142275596855</c:v>
                </c:pt>
                <c:pt idx="606">
                  <c:v>165.46038718146187</c:v>
                </c:pt>
                <c:pt idx="607">
                  <c:v>165.47933429274522</c:v>
                </c:pt>
                <c:pt idx="608">
                  <c:v>165.49826408590792</c:v>
                </c:pt>
                <c:pt idx="609">
                  <c:v>165.5171765570428</c:v>
                </c:pt>
                <c:pt idx="610">
                  <c:v>165.53607170224629</c:v>
                </c:pt>
                <c:pt idx="611">
                  <c:v>165.5549495176185</c:v>
                </c:pt>
                <c:pt idx="612">
                  <c:v>165.57380999926301</c:v>
                </c:pt>
                <c:pt idx="613">
                  <c:v>165.59265314328698</c:v>
                </c:pt>
                <c:pt idx="614">
                  <c:v>165.61147894580122</c:v>
                </c:pt>
                <c:pt idx="615">
                  <c:v>165.63028740292015</c:v>
                </c:pt>
                <c:pt idx="616">
                  <c:v>165.64907851076171</c:v>
                </c:pt>
                <c:pt idx="617">
                  <c:v>165.66785226544735</c:v>
                </c:pt>
                <c:pt idx="618">
                  <c:v>165.68660866310222</c:v>
                </c:pt>
                <c:pt idx="619">
                  <c:v>165.70534769985508</c:v>
                </c:pt>
                <c:pt idx="620">
                  <c:v>165.72406937183814</c:v>
                </c:pt>
                <c:pt idx="621">
                  <c:v>165.74277367518735</c:v>
                </c:pt>
                <c:pt idx="622">
                  <c:v>165.76146060604208</c:v>
                </c:pt>
                <c:pt idx="623">
                  <c:v>165.7801301605455</c:v>
                </c:pt>
                <c:pt idx="624">
                  <c:v>165.79878233484413</c:v>
                </c:pt>
                <c:pt idx="625">
                  <c:v>165.8174171250883</c:v>
                </c:pt>
                <c:pt idx="626">
                  <c:v>165.83603452743174</c:v>
                </c:pt>
                <c:pt idx="627">
                  <c:v>165.85463453803192</c:v>
                </c:pt>
                <c:pt idx="628">
                  <c:v>165.87321715304981</c:v>
                </c:pt>
                <c:pt idx="629">
                  <c:v>165.89178236864996</c:v>
                </c:pt>
                <c:pt idx="630">
                  <c:v>165.91033018100069</c:v>
                </c:pt>
                <c:pt idx="631">
                  <c:v>165.92886058627369</c:v>
                </c:pt>
                <c:pt idx="632">
                  <c:v>165.94737358064424</c:v>
                </c:pt>
                <c:pt idx="633">
                  <c:v>165.9658691602915</c:v>
                </c:pt>
                <c:pt idx="634">
                  <c:v>165.98434732139785</c:v>
                </c:pt>
                <c:pt idx="635">
                  <c:v>166.0028080601495</c:v>
                </c:pt>
                <c:pt idx="636">
                  <c:v>166.0212513727362</c:v>
                </c:pt>
                <c:pt idx="637">
                  <c:v>166.03967725535134</c:v>
                </c:pt>
                <c:pt idx="638">
                  <c:v>166.0580857041918</c:v>
                </c:pt>
                <c:pt idx="639">
                  <c:v>166.07647671545814</c:v>
                </c:pt>
                <c:pt idx="640">
                  <c:v>166.09485028535448</c:v>
                </c:pt>
                <c:pt idx="641">
                  <c:v>166.11320641008859</c:v>
                </c:pt>
                <c:pt idx="642">
                  <c:v>166.13154508587181</c:v>
                </c:pt>
                <c:pt idx="643">
                  <c:v>166.14986630891897</c:v>
                </c:pt>
                <c:pt idx="644">
                  <c:v>166.16817007544873</c:v>
                </c:pt>
                <c:pt idx="645">
                  <c:v>166.1864563816832</c:v>
                </c:pt>
                <c:pt idx="646">
                  <c:v>166.20472522384807</c:v>
                </c:pt>
                <c:pt idx="647">
                  <c:v>166.22297659817266</c:v>
                </c:pt>
                <c:pt idx="648">
                  <c:v>166.24121050089002</c:v>
                </c:pt>
                <c:pt idx="649">
                  <c:v>166.25942692823659</c:v>
                </c:pt>
                <c:pt idx="650">
                  <c:v>166.27762587645256</c:v>
                </c:pt>
                <c:pt idx="651">
                  <c:v>166.29580734178165</c:v>
                </c:pt>
                <c:pt idx="652">
                  <c:v>166.3139713204713</c:v>
                </c:pt>
                <c:pt idx="653">
                  <c:v>166.33211780877241</c:v>
                </c:pt>
                <c:pt idx="654">
                  <c:v>166.35024680293961</c:v>
                </c:pt>
                <c:pt idx="655">
                  <c:v>166.36835829923098</c:v>
                </c:pt>
                <c:pt idx="656">
                  <c:v>166.38645229390832</c:v>
                </c:pt>
                <c:pt idx="657">
                  <c:v>166.40452878323708</c:v>
                </c:pt>
                <c:pt idx="658">
                  <c:v>166.42258776348623</c:v>
                </c:pt>
                <c:pt idx="659">
                  <c:v>166.44062923092841</c:v>
                </c:pt>
                <c:pt idx="660">
                  <c:v>166.45865318183979</c:v>
                </c:pt>
                <c:pt idx="661">
                  <c:v>166.47665961250019</c:v>
                </c:pt>
                <c:pt idx="662">
                  <c:v>166.49464851919313</c:v>
                </c:pt>
                <c:pt idx="663">
                  <c:v>166.5126198982056</c:v>
                </c:pt>
                <c:pt idx="664">
                  <c:v>166.53057374582832</c:v>
                </c:pt>
                <c:pt idx="665">
                  <c:v>166.54851005835548</c:v>
                </c:pt>
                <c:pt idx="666">
                  <c:v>166.56642883208502</c:v>
                </c:pt>
                <c:pt idx="667">
                  <c:v>166.58433006331848</c:v>
                </c:pt>
                <c:pt idx="668">
                  <c:v>166.60221374836092</c:v>
                </c:pt>
                <c:pt idx="669">
                  <c:v>166.6200798835211</c:v>
                </c:pt>
                <c:pt idx="670">
                  <c:v>166.6379284651114</c:v>
                </c:pt>
                <c:pt idx="671">
                  <c:v>166.65575948944766</c:v>
                </c:pt>
                <c:pt idx="672">
                  <c:v>166.67357295284958</c:v>
                </c:pt>
                <c:pt idx="673">
                  <c:v>166.69136885164036</c:v>
                </c:pt>
                <c:pt idx="674">
                  <c:v>166.70914718214669</c:v>
                </c:pt>
                <c:pt idx="675">
                  <c:v>166.72690794069919</c:v>
                </c:pt>
                <c:pt idx="676">
                  <c:v>166.74465112363177</c:v>
                </c:pt>
                <c:pt idx="677">
                  <c:v>166.76237672728217</c:v>
                </c:pt>
                <c:pt idx="678">
                  <c:v>166.78008474799168</c:v>
                </c:pt>
                <c:pt idx="679">
                  <c:v>166.79777518210517</c:v>
                </c:pt>
                <c:pt idx="680">
                  <c:v>166.81544802597122</c:v>
                </c:pt>
                <c:pt idx="681">
                  <c:v>166.83310327594197</c:v>
                </c:pt>
                <c:pt idx="682">
                  <c:v>166.8507409283732</c:v>
                </c:pt>
                <c:pt idx="683">
                  <c:v>166.86836097962427</c:v>
                </c:pt>
                <c:pt idx="684">
                  <c:v>166.88596342605828</c:v>
                </c:pt>
                <c:pt idx="685">
                  <c:v>166.90354826404183</c:v>
                </c:pt>
                <c:pt idx="686">
                  <c:v>166.92111548994518</c:v>
                </c:pt>
                <c:pt idx="687">
                  <c:v>166.93866510014229</c:v>
                </c:pt>
                <c:pt idx="688">
                  <c:v>166.95619709101064</c:v>
                </c:pt>
                <c:pt idx="689">
                  <c:v>166.97371145893138</c:v>
                </c:pt>
                <c:pt idx="690">
                  <c:v>166.99120820028932</c:v>
                </c:pt>
                <c:pt idx="691">
                  <c:v>167.00868731147284</c:v>
                </c:pt>
                <c:pt idx="692">
                  <c:v>167.026148788874</c:v>
                </c:pt>
                <c:pt idx="693">
                  <c:v>167.0435926288884</c:v>
                </c:pt>
                <c:pt idx="694">
                  <c:v>167.06101882791535</c:v>
                </c:pt>
                <c:pt idx="695">
                  <c:v>167.0784273823578</c:v>
                </c:pt>
                <c:pt idx="696">
                  <c:v>167.09581828862233</c:v>
                </c:pt>
                <c:pt idx="697">
                  <c:v>167.11319154311906</c:v>
                </c:pt>
                <c:pt idx="698">
                  <c:v>167.1305471422618</c:v>
                </c:pt>
                <c:pt idx="699">
                  <c:v>167.14788508246806</c:v>
                </c:pt>
                <c:pt idx="700">
                  <c:v>167.16520536015884</c:v>
                </c:pt>
                <c:pt idx="701">
                  <c:v>167.18250797175892</c:v>
                </c:pt>
                <c:pt idx="702">
                  <c:v>167.19979291369657</c:v>
                </c:pt>
                <c:pt idx="703">
                  <c:v>167.21706018240377</c:v>
                </c:pt>
                <c:pt idx="704">
                  <c:v>167.23430977431622</c:v>
                </c:pt>
                <c:pt idx="705">
                  <c:v>167.25154168587315</c:v>
                </c:pt>
                <c:pt idx="706">
                  <c:v>167.26875591351734</c:v>
                </c:pt>
                <c:pt idx="707">
                  <c:v>167.28595245369542</c:v>
                </c:pt>
                <c:pt idx="708">
                  <c:v>167.30313130285745</c:v>
                </c:pt>
                <c:pt idx="709">
                  <c:v>167.32029245745736</c:v>
                </c:pt>
                <c:pt idx="710">
                  <c:v>167.33743591395245</c:v>
                </c:pt>
                <c:pt idx="711">
                  <c:v>167.3545616688038</c:v>
                </c:pt>
                <c:pt idx="712">
                  <c:v>167.3716697184762</c:v>
                </c:pt>
                <c:pt idx="713">
                  <c:v>167.38876005943797</c:v>
                </c:pt>
                <c:pt idx="714">
                  <c:v>167.40583268816107</c:v>
                </c:pt>
                <c:pt idx="715">
                  <c:v>167.42288760112112</c:v>
                </c:pt>
                <c:pt idx="716">
                  <c:v>167.43992479479749</c:v>
                </c:pt>
                <c:pt idx="717">
                  <c:v>167.45694426567292</c:v>
                </c:pt>
                <c:pt idx="718">
                  <c:v>167.47394601023413</c:v>
                </c:pt>
                <c:pt idx="719">
                  <c:v>167.49093002497125</c:v>
                </c:pt>
                <c:pt idx="720">
                  <c:v>167.50789630637811</c:v>
                </c:pt>
                <c:pt idx="721">
                  <c:v>167.52484485095218</c:v>
                </c:pt>
                <c:pt idx="722">
                  <c:v>167.54177565519467</c:v>
                </c:pt>
                <c:pt idx="723">
                  <c:v>167.55868871561029</c:v>
                </c:pt>
                <c:pt idx="724">
                  <c:v>167.57558402870748</c:v>
                </c:pt>
                <c:pt idx="725">
                  <c:v>167.59246159099831</c:v>
                </c:pt>
                <c:pt idx="726">
                  <c:v>167.60932139899845</c:v>
                </c:pt>
                <c:pt idx="727">
                  <c:v>167.62616344922736</c:v>
                </c:pt>
                <c:pt idx="728">
                  <c:v>167.64298773820798</c:v>
                </c:pt>
                <c:pt idx="729">
                  <c:v>167.65979426246693</c:v>
                </c:pt>
                <c:pt idx="730">
                  <c:v>167.67658301853459</c:v>
                </c:pt>
                <c:pt idx="731">
                  <c:v>167.69335400294489</c:v>
                </c:pt>
                <c:pt idx="732">
                  <c:v>167.71010721223544</c:v>
                </c:pt>
                <c:pt idx="733">
                  <c:v>167.72684264294747</c:v>
                </c:pt>
                <c:pt idx="734">
                  <c:v>167.74356029162593</c:v>
                </c:pt>
                <c:pt idx="735">
                  <c:v>167.76026015481932</c:v>
                </c:pt>
                <c:pt idx="736">
                  <c:v>167.77694222907985</c:v>
                </c:pt>
                <c:pt idx="737">
                  <c:v>167.79360651096349</c:v>
                </c:pt>
                <c:pt idx="738">
                  <c:v>167.81025299702964</c:v>
                </c:pt>
                <c:pt idx="739">
                  <c:v>167.82688168384152</c:v>
                </c:pt>
                <c:pt idx="740">
                  <c:v>167.843492567966</c:v>
                </c:pt>
                <c:pt idx="741">
                  <c:v>167.86008564597341</c:v>
                </c:pt>
                <c:pt idx="742">
                  <c:v>167.87666091443805</c:v>
                </c:pt>
                <c:pt idx="743">
                  <c:v>167.89321836993767</c:v>
                </c:pt>
                <c:pt idx="744">
                  <c:v>167.90975800905366</c:v>
                </c:pt>
                <c:pt idx="745">
                  <c:v>167.92627982837112</c:v>
                </c:pt>
                <c:pt idx="746">
                  <c:v>167.94278382447885</c:v>
                </c:pt>
                <c:pt idx="747">
                  <c:v>167.95926999396929</c:v>
                </c:pt>
                <c:pt idx="748">
                  <c:v>167.97573833343847</c:v>
                </c:pt>
                <c:pt idx="749">
                  <c:v>167.9921888394862</c:v>
                </c:pt>
                <c:pt idx="750">
                  <c:v>168.00862150871575</c:v>
                </c:pt>
                <c:pt idx="751">
                  <c:v>168.02503633773429</c:v>
                </c:pt>
                <c:pt idx="752">
                  <c:v>168.04143332315249</c:v>
                </c:pt>
                <c:pt idx="753">
                  <c:v>168.05781246158469</c:v>
                </c:pt>
                <c:pt idx="754">
                  <c:v>168.07417374964905</c:v>
                </c:pt>
                <c:pt idx="755">
                  <c:v>168.09051718396714</c:v>
                </c:pt>
                <c:pt idx="756">
                  <c:v>168.10684276116439</c:v>
                </c:pt>
                <c:pt idx="757">
                  <c:v>168.12315047786984</c:v>
                </c:pt>
                <c:pt idx="758">
                  <c:v>168.13944033071613</c:v>
                </c:pt>
                <c:pt idx="759">
                  <c:v>168.15571231633967</c:v>
                </c:pt>
                <c:pt idx="760">
                  <c:v>168.17196643138044</c:v>
                </c:pt>
                <c:pt idx="761">
                  <c:v>168.18820267248216</c:v>
                </c:pt>
                <c:pt idx="762">
                  <c:v>168.20442103629216</c:v>
                </c:pt>
                <c:pt idx="763">
                  <c:v>168.22062151946147</c:v>
                </c:pt>
                <c:pt idx="764">
                  <c:v>168.23680411864476</c:v>
                </c:pt>
                <c:pt idx="765">
                  <c:v>168.25296883050041</c:v>
                </c:pt>
                <c:pt idx="766">
                  <c:v>168.26911565169041</c:v>
                </c:pt>
                <c:pt idx="767">
                  <c:v>168.28524457888039</c:v>
                </c:pt>
                <c:pt idx="768">
                  <c:v>168.30135560873987</c:v>
                </c:pt>
                <c:pt idx="769">
                  <c:v>168.3174487379417</c:v>
                </c:pt>
                <c:pt idx="770">
                  <c:v>168.33352396316272</c:v>
                </c:pt>
                <c:pt idx="771">
                  <c:v>168.34958128108323</c:v>
                </c:pt>
                <c:pt idx="772">
                  <c:v>168.36562068838728</c:v>
                </c:pt>
                <c:pt idx="773">
                  <c:v>168.38164218176257</c:v>
                </c:pt>
                <c:pt idx="774">
                  <c:v>168.39764575790051</c:v>
                </c:pt>
                <c:pt idx="775">
                  <c:v>168.41363141349612</c:v>
                </c:pt>
                <c:pt idx="776">
                  <c:v>168.42959914524812</c:v>
                </c:pt>
                <c:pt idx="777">
                  <c:v>168.44554894985896</c:v>
                </c:pt>
                <c:pt idx="778">
                  <c:v>168.46148082403471</c:v>
                </c:pt>
                <c:pt idx="779">
                  <c:v>168.47739476448507</c:v>
                </c:pt>
                <c:pt idx="780">
                  <c:v>168.4932907679235</c:v>
                </c:pt>
                <c:pt idx="781">
                  <c:v>168.50916883106711</c:v>
                </c:pt>
                <c:pt idx="782">
                  <c:v>168.52502895063665</c:v>
                </c:pt>
                <c:pt idx="783">
                  <c:v>168.54087112335657</c:v>
                </c:pt>
                <c:pt idx="784">
                  <c:v>168.55669534595506</c:v>
                </c:pt>
                <c:pt idx="785">
                  <c:v>168.57250161516393</c:v>
                </c:pt>
                <c:pt idx="786">
                  <c:v>168.58828992771862</c:v>
                </c:pt>
                <c:pt idx="787">
                  <c:v>168.60406028035825</c:v>
                </c:pt>
                <c:pt idx="788">
                  <c:v>168.61981266982571</c:v>
                </c:pt>
                <c:pt idx="789">
                  <c:v>168.63554709286757</c:v>
                </c:pt>
                <c:pt idx="790">
                  <c:v>168.65126354623399</c:v>
                </c:pt>
                <c:pt idx="791">
                  <c:v>168.66696202667887</c:v>
                </c:pt>
                <c:pt idx="792">
                  <c:v>168.68264253095978</c:v>
                </c:pt>
                <c:pt idx="793">
                  <c:v>168.69830505583789</c:v>
                </c:pt>
                <c:pt idx="794">
                  <c:v>168.7139495980783</c:v>
                </c:pt>
                <c:pt idx="795">
                  <c:v>168.72957615444952</c:v>
                </c:pt>
                <c:pt idx="796">
                  <c:v>168.74518472172377</c:v>
                </c:pt>
                <c:pt idx="797">
                  <c:v>168.7607752966772</c:v>
                </c:pt>
                <c:pt idx="798">
                  <c:v>168.77634787608932</c:v>
                </c:pt>
                <c:pt idx="799">
                  <c:v>168.79190245674363</c:v>
                </c:pt>
                <c:pt idx="800">
                  <c:v>168.80743903542697</c:v>
                </c:pt>
                <c:pt idx="801">
                  <c:v>168.82295760893027</c:v>
                </c:pt>
                <c:pt idx="802">
                  <c:v>168.83845817404779</c:v>
                </c:pt>
                <c:pt idx="803">
                  <c:v>168.85394072757762</c:v>
                </c:pt>
                <c:pt idx="804">
                  <c:v>168.86940526632168</c:v>
                </c:pt>
                <c:pt idx="805">
                  <c:v>168.8848517870853</c:v>
                </c:pt>
                <c:pt idx="806">
                  <c:v>168.90028028667774</c:v>
                </c:pt>
                <c:pt idx="807">
                  <c:v>168.91569076191172</c:v>
                </c:pt>
                <c:pt idx="808">
                  <c:v>168.93108320960391</c:v>
                </c:pt>
                <c:pt idx="809">
                  <c:v>168.94645762657447</c:v>
                </c:pt>
                <c:pt idx="810">
                  <c:v>168.96181400964733</c:v>
                </c:pt>
                <c:pt idx="811">
                  <c:v>168.97715235565005</c:v>
                </c:pt>
                <c:pt idx="812">
                  <c:v>168.99247266141401</c:v>
                </c:pt>
                <c:pt idx="813">
                  <c:v>169.00777492377406</c:v>
                </c:pt>
                <c:pt idx="814">
                  <c:v>169.02305913956909</c:v>
                </c:pt>
                <c:pt idx="815">
                  <c:v>169.03832530564128</c:v>
                </c:pt>
                <c:pt idx="816">
                  <c:v>169.05357341883678</c:v>
                </c:pt>
                <c:pt idx="817">
                  <c:v>169.06880347600534</c:v>
                </c:pt>
                <c:pt idx="818">
                  <c:v>169.08401547400044</c:v>
                </c:pt>
                <c:pt idx="819">
                  <c:v>169.09920940967919</c:v>
                </c:pt>
                <c:pt idx="820">
                  <c:v>169.11438527990239</c:v>
                </c:pt>
                <c:pt idx="821">
                  <c:v>169.12954308153471</c:v>
                </c:pt>
                <c:pt idx="822">
                  <c:v>169.14468281144426</c:v>
                </c:pt>
                <c:pt idx="823">
                  <c:v>169.15980446650303</c:v>
                </c:pt>
                <c:pt idx="824">
                  <c:v>169.17490804358667</c:v>
                </c:pt>
                <c:pt idx="825">
                  <c:v>169.18999353957449</c:v>
                </c:pt>
                <c:pt idx="826">
                  <c:v>169.20506095134948</c:v>
                </c:pt>
                <c:pt idx="827">
                  <c:v>169.22011027579836</c:v>
                </c:pt>
                <c:pt idx="828">
                  <c:v>169.23514150981163</c:v>
                </c:pt>
                <c:pt idx="829">
                  <c:v>169.25015465028332</c:v>
                </c:pt>
                <c:pt idx="830">
                  <c:v>169.26514969411133</c:v>
                </c:pt>
                <c:pt idx="831">
                  <c:v>169.28012663819712</c:v>
                </c:pt>
                <c:pt idx="832">
                  <c:v>169.2950854794459</c:v>
                </c:pt>
                <c:pt idx="833">
                  <c:v>169.31002621476668</c:v>
                </c:pt>
                <c:pt idx="834">
                  <c:v>169.32494884107206</c:v>
                </c:pt>
                <c:pt idx="835">
                  <c:v>169.33985335527831</c:v>
                </c:pt>
                <c:pt idx="836">
                  <c:v>169.35473975430554</c:v>
                </c:pt>
                <c:pt idx="837">
                  <c:v>169.36960803507742</c:v>
                </c:pt>
                <c:pt idx="838">
                  <c:v>169.38445819452141</c:v>
                </c:pt>
                <c:pt idx="839">
                  <c:v>169.39929022956863</c:v>
                </c:pt>
                <c:pt idx="840">
                  <c:v>169.41410413715403</c:v>
                </c:pt>
                <c:pt idx="841">
                  <c:v>169.42889991421603</c:v>
                </c:pt>
                <c:pt idx="842">
                  <c:v>169.44367755769693</c:v>
                </c:pt>
                <c:pt idx="843">
                  <c:v>169.45843706454278</c:v>
                </c:pt>
                <c:pt idx="844">
                  <c:v>169.47317843170313</c:v>
                </c:pt>
                <c:pt idx="845">
                  <c:v>169.48790165613144</c:v>
                </c:pt>
                <c:pt idx="846">
                  <c:v>169.50260673478476</c:v>
                </c:pt>
                <c:pt idx="847">
                  <c:v>169.51729366462391</c:v>
                </c:pt>
                <c:pt idx="848">
                  <c:v>169.53196244261338</c:v>
                </c:pt>
                <c:pt idx="849">
                  <c:v>169.54661306572135</c:v>
                </c:pt>
                <c:pt idx="850">
                  <c:v>169.56124553091979</c:v>
                </c:pt>
                <c:pt idx="851">
                  <c:v>169.57585983518427</c:v>
                </c:pt>
                <c:pt idx="852">
                  <c:v>169.59045597549425</c:v>
                </c:pt>
                <c:pt idx="853">
                  <c:v>169.60503394883267</c:v>
                </c:pt>
                <c:pt idx="854">
                  <c:v>169.61959375218632</c:v>
                </c:pt>
                <c:pt idx="855">
                  <c:v>169.63413538254571</c:v>
                </c:pt>
                <c:pt idx="856">
                  <c:v>169.64865883690496</c:v>
                </c:pt>
                <c:pt idx="857">
                  <c:v>169.66316411226205</c:v>
                </c:pt>
                <c:pt idx="858">
                  <c:v>169.67765120561859</c:v>
                </c:pt>
                <c:pt idx="859">
                  <c:v>169.69212011397983</c:v>
                </c:pt>
                <c:pt idx="860">
                  <c:v>169.70657083435489</c:v>
                </c:pt>
                <c:pt idx="861">
                  <c:v>169.72100336375655</c:v>
                </c:pt>
                <c:pt idx="862">
                  <c:v>169.73541769920115</c:v>
                </c:pt>
                <c:pt idx="863">
                  <c:v>169.74981383770896</c:v>
                </c:pt>
                <c:pt idx="864">
                  <c:v>169.76419177630393</c:v>
                </c:pt>
                <c:pt idx="865">
                  <c:v>169.77855151201362</c:v>
                </c:pt>
                <c:pt idx="866">
                  <c:v>169.79289304186941</c:v>
                </c:pt>
                <c:pt idx="867">
                  <c:v>169.80721636290625</c:v>
                </c:pt>
                <c:pt idx="868">
                  <c:v>169.82152147216308</c:v>
                </c:pt>
                <c:pt idx="869">
                  <c:v>169.83580836668222</c:v>
                </c:pt>
                <c:pt idx="870">
                  <c:v>169.85007704350997</c:v>
                </c:pt>
                <c:pt idx="871">
                  <c:v>169.86432749969632</c:v>
                </c:pt>
                <c:pt idx="872">
                  <c:v>169.87855973229472</c:v>
                </c:pt>
                <c:pt idx="873">
                  <c:v>169.89277373836276</c:v>
                </c:pt>
                <c:pt idx="874">
                  <c:v>169.90696951496142</c:v>
                </c:pt>
                <c:pt idx="875">
                  <c:v>169.92114705915549</c:v>
                </c:pt>
                <c:pt idx="876">
                  <c:v>169.93530636801358</c:v>
                </c:pt>
                <c:pt idx="877">
                  <c:v>169.9494474386079</c:v>
                </c:pt>
                <c:pt idx="878">
                  <c:v>169.96357026801442</c:v>
                </c:pt>
                <c:pt idx="879">
                  <c:v>169.97767485331281</c:v>
                </c:pt>
                <c:pt idx="880">
                  <c:v>169.99176119158659</c:v>
                </c:pt>
                <c:pt idx="881">
                  <c:v>170.00582927992281</c:v>
                </c:pt>
                <c:pt idx="882">
                  <c:v>170.01987911541244</c:v>
                </c:pt>
                <c:pt idx="883">
                  <c:v>170.03391069514996</c:v>
                </c:pt>
                <c:pt idx="884">
                  <c:v>170.04792401623374</c:v>
                </c:pt>
                <c:pt idx="885">
                  <c:v>170.06191907576581</c:v>
                </c:pt>
                <c:pt idx="886">
                  <c:v>170.07589587085204</c:v>
                </c:pt>
                <c:pt idx="887">
                  <c:v>170.08985439860177</c:v>
                </c:pt>
                <c:pt idx="888">
                  <c:v>170.1037946561284</c:v>
                </c:pt>
                <c:pt idx="889">
                  <c:v>170.11771664054871</c:v>
                </c:pt>
                <c:pt idx="890">
                  <c:v>170.13162034898349</c:v>
                </c:pt>
                <c:pt idx="891">
                  <c:v>170.14550577855715</c:v>
                </c:pt>
                <c:pt idx="892">
                  <c:v>170.15937292639777</c:v>
                </c:pt>
                <c:pt idx="893">
                  <c:v>170.17322178963724</c:v>
                </c:pt>
                <c:pt idx="894">
                  <c:v>170.18705236541123</c:v>
                </c:pt>
                <c:pt idx="895">
                  <c:v>170.20086465085893</c:v>
                </c:pt>
                <c:pt idx="896">
                  <c:v>170.21465864312353</c:v>
                </c:pt>
                <c:pt idx="897">
                  <c:v>170.22843433935174</c:v>
                </c:pt>
                <c:pt idx="898">
                  <c:v>170.24219173669411</c:v>
                </c:pt>
                <c:pt idx="899">
                  <c:v>170.25593083230487</c:v>
                </c:pt>
                <c:pt idx="900">
                  <c:v>170.26965162334204</c:v>
                </c:pt>
                <c:pt idx="901">
                  <c:v>170.28335410696735</c:v>
                </c:pt>
                <c:pt idx="902">
                  <c:v>170.29703828034616</c:v>
                </c:pt>
                <c:pt idx="903">
                  <c:v>170.31070414064772</c:v>
                </c:pt>
                <c:pt idx="904">
                  <c:v>170.32435168504497</c:v>
                </c:pt>
                <c:pt idx="905">
                  <c:v>170.33798091071452</c:v>
                </c:pt>
                <c:pt idx="906">
                  <c:v>170.35159181483675</c:v>
                </c:pt>
                <c:pt idx="907">
                  <c:v>170.36518439459587</c:v>
                </c:pt>
                <c:pt idx="908">
                  <c:v>170.37875864717964</c:v>
                </c:pt>
                <c:pt idx="909">
                  <c:v>170.39231456977964</c:v>
                </c:pt>
                <c:pt idx="910">
                  <c:v>170.40585215959132</c:v>
                </c:pt>
                <c:pt idx="911">
                  <c:v>170.41937141381362</c:v>
                </c:pt>
                <c:pt idx="912">
                  <c:v>170.43287232964946</c:v>
                </c:pt>
                <c:pt idx="913">
                  <c:v>170.44635490430528</c:v>
                </c:pt>
                <c:pt idx="914">
                  <c:v>170.45981913499139</c:v>
                </c:pt>
                <c:pt idx="915">
                  <c:v>170.47326501892195</c:v>
                </c:pt>
                <c:pt idx="916">
                  <c:v>170.48669255331453</c:v>
                </c:pt>
                <c:pt idx="917">
                  <c:v>170.50010173539076</c:v>
                </c:pt>
                <c:pt idx="918">
                  <c:v>170.51349256237577</c:v>
                </c:pt>
                <c:pt idx="919">
                  <c:v>170.52686503149869</c:v>
                </c:pt>
                <c:pt idx="920">
                  <c:v>170.5402191399921</c:v>
                </c:pt>
                <c:pt idx="921">
                  <c:v>170.55355488509255</c:v>
                </c:pt>
                <c:pt idx="922">
                  <c:v>170.56687226404017</c:v>
                </c:pt>
                <c:pt idx="923">
                  <c:v>170.58017127407899</c:v>
                </c:pt>
                <c:pt idx="924">
                  <c:v>170.59345191245669</c:v>
                </c:pt>
                <c:pt idx="925">
                  <c:v>170.60671417642465</c:v>
                </c:pt>
                <c:pt idx="926">
                  <c:v>170.6199580632381</c:v>
                </c:pt>
                <c:pt idx="927">
                  <c:v>170.63318357015592</c:v>
                </c:pt>
                <c:pt idx="928">
                  <c:v>170.64639069444087</c:v>
                </c:pt>
                <c:pt idx="929">
                  <c:v>170.65957943335923</c:v>
                </c:pt>
                <c:pt idx="930">
                  <c:v>170.67274978418126</c:v>
                </c:pt>
                <c:pt idx="931">
                  <c:v>170.68590174418085</c:v>
                </c:pt>
                <c:pt idx="932">
                  <c:v>170.69903531063554</c:v>
                </c:pt>
                <c:pt idx="933">
                  <c:v>170.71215048082692</c:v>
                </c:pt>
                <c:pt idx="934">
                  <c:v>170.72524725203996</c:v>
                </c:pt>
                <c:pt idx="935">
                  <c:v>170.7383256215636</c:v>
                </c:pt>
                <c:pt idx="936">
                  <c:v>170.75138558669053</c:v>
                </c:pt>
                <c:pt idx="937">
                  <c:v>170.7644271447171</c:v>
                </c:pt>
                <c:pt idx="938">
                  <c:v>170.77745029294343</c:v>
                </c:pt>
                <c:pt idx="939">
                  <c:v>170.79045502867336</c:v>
                </c:pt>
                <c:pt idx="940">
                  <c:v>170.80344134921464</c:v>
                </c:pt>
                <c:pt idx="941">
                  <c:v>170.81640925187858</c:v>
                </c:pt>
                <c:pt idx="942">
                  <c:v>170.82935873398037</c:v>
                </c:pt>
                <c:pt idx="943">
                  <c:v>170.84228979283884</c:v>
                </c:pt>
                <c:pt idx="944">
                  <c:v>170.85520242577664</c:v>
                </c:pt>
                <c:pt idx="945">
                  <c:v>170.86809663012011</c:v>
                </c:pt>
                <c:pt idx="946">
                  <c:v>170.88097240319951</c:v>
                </c:pt>
                <c:pt idx="947">
                  <c:v>170.89382974234866</c:v>
                </c:pt>
                <c:pt idx="948">
                  <c:v>170.90666864490515</c:v>
                </c:pt>
                <c:pt idx="949">
                  <c:v>170.91948910821048</c:v>
                </c:pt>
                <c:pt idx="950">
                  <c:v>170.93229112960978</c:v>
                </c:pt>
                <c:pt idx="951">
                  <c:v>170.94507470645192</c:v>
                </c:pt>
                <c:pt idx="952">
                  <c:v>170.95783983608956</c:v>
                </c:pt>
                <c:pt idx="953">
                  <c:v>170.97058651587915</c:v>
                </c:pt>
                <c:pt idx="954">
                  <c:v>170.98331474318081</c:v>
                </c:pt>
                <c:pt idx="955">
                  <c:v>170.99602451535856</c:v>
                </c:pt>
                <c:pt idx="956">
                  <c:v>171.00871582977996</c:v>
                </c:pt>
                <c:pt idx="957">
                  <c:v>171.02138868381653</c:v>
                </c:pt>
                <c:pt idx="958">
                  <c:v>171.03404307484348</c:v>
                </c:pt>
                <c:pt idx="959">
                  <c:v>171.04667900023972</c:v>
                </c:pt>
                <c:pt idx="960">
                  <c:v>171.05929645738797</c:v>
                </c:pt>
                <c:pt idx="961">
                  <c:v>171.07189544367472</c:v>
                </c:pt>
                <c:pt idx="962">
                  <c:v>171.08447595649019</c:v>
                </c:pt>
                <c:pt idx="963">
                  <c:v>171.09703799322838</c:v>
                </c:pt>
                <c:pt idx="964">
                  <c:v>171.10958155128699</c:v>
                </c:pt>
                <c:pt idx="965">
                  <c:v>171.12210662806757</c:v>
                </c:pt>
                <c:pt idx="966">
                  <c:v>171.13461322097538</c:v>
                </c:pt>
                <c:pt idx="967">
                  <c:v>171.14710132741945</c:v>
                </c:pt>
                <c:pt idx="968">
                  <c:v>171.15957094481257</c:v>
                </c:pt>
                <c:pt idx="969">
                  <c:v>171.17202207057127</c:v>
                </c:pt>
                <c:pt idx="970">
                  <c:v>171.18445470211594</c:v>
                </c:pt>
                <c:pt idx="971">
                  <c:v>171.19686883687055</c:v>
                </c:pt>
                <c:pt idx="972">
                  <c:v>171.20926447226299</c:v>
                </c:pt>
                <c:pt idx="973">
                  <c:v>171.22164160572484</c:v>
                </c:pt>
                <c:pt idx="974">
                  <c:v>171.23400023469151</c:v>
                </c:pt>
                <c:pt idx="975">
                  <c:v>171.24634035660208</c:v>
                </c:pt>
                <c:pt idx="976">
                  <c:v>171.25866196889945</c:v>
                </c:pt>
                <c:pt idx="977">
                  <c:v>171.27096506903027</c:v>
                </c:pt>
                <c:pt idx="978">
                  <c:v>171.28324965444497</c:v>
                </c:pt>
                <c:pt idx="979">
                  <c:v>171.29551572259777</c:v>
                </c:pt>
                <c:pt idx="980">
                  <c:v>171.30776327094659</c:v>
                </c:pt>
                <c:pt idx="981">
                  <c:v>171.31999229695316</c:v>
                </c:pt>
                <c:pt idx="982">
                  <c:v>171.33220279808302</c:v>
                </c:pt>
                <c:pt idx="983">
                  <c:v>171.3443947718053</c:v>
                </c:pt>
                <c:pt idx="984">
                  <c:v>171.35656821559311</c:v>
                </c:pt>
                <c:pt idx="985">
                  <c:v>171.36872312692321</c:v>
                </c:pt>
                <c:pt idx="986">
                  <c:v>171.38085950327618</c:v>
                </c:pt>
                <c:pt idx="987">
                  <c:v>171.39297734213633</c:v>
                </c:pt>
                <c:pt idx="988">
                  <c:v>171.40507664099172</c:v>
                </c:pt>
                <c:pt idx="989">
                  <c:v>171.41715739733428</c:v>
                </c:pt>
                <c:pt idx="990">
                  <c:v>171.42921960865965</c:v>
                </c:pt>
                <c:pt idx="991">
                  <c:v>171.44126327246713</c:v>
                </c:pt>
                <c:pt idx="992">
                  <c:v>171.45328838625997</c:v>
                </c:pt>
                <c:pt idx="993">
                  <c:v>171.4652949475452</c:v>
                </c:pt>
                <c:pt idx="994">
                  <c:v>171.47728295383334</c:v>
                </c:pt>
                <c:pt idx="995">
                  <c:v>171.48925240263901</c:v>
                </c:pt>
                <c:pt idx="996">
                  <c:v>171.50120329148041</c:v>
                </c:pt>
                <c:pt idx="997">
                  <c:v>171.5131356178797</c:v>
                </c:pt>
                <c:pt idx="998">
                  <c:v>171.52504937936254</c:v>
                </c:pt>
                <c:pt idx="999">
                  <c:v>171.53694457345853</c:v>
                </c:pt>
                <c:pt idx="1000">
                  <c:v>171.54882119770113</c:v>
                </c:pt>
                <c:pt idx="1001">
                  <c:v>171.5606792496273</c:v>
                </c:pt>
                <c:pt idx="1002">
                  <c:v>171.5725187267781</c:v>
                </c:pt>
                <c:pt idx="1003">
                  <c:v>171.58433962669812</c:v>
                </c:pt>
                <c:pt idx="1004">
                  <c:v>171.59614194693589</c:v>
                </c:pt>
                <c:pt idx="1005">
                  <c:v>171.60792568504351</c:v>
                </c:pt>
                <c:pt idx="1006">
                  <c:v>171.61969083857704</c:v>
                </c:pt>
                <c:pt idx="1007">
                  <c:v>171.63143740509631</c:v>
                </c:pt>
                <c:pt idx="1008">
                  <c:v>171.6431653821648</c:v>
                </c:pt>
                <c:pt idx="1009">
                  <c:v>171.65487476734992</c:v>
                </c:pt>
                <c:pt idx="1010">
                  <c:v>171.66656555822271</c:v>
                </c:pt>
                <c:pt idx="1011">
                  <c:v>171.67823775235814</c:v>
                </c:pt>
                <c:pt idx="1012">
                  <c:v>171.68989134733482</c:v>
                </c:pt>
                <c:pt idx="1013">
                  <c:v>171.7015263407352</c:v>
                </c:pt>
                <c:pt idx="1014">
                  <c:v>171.71314273014551</c:v>
                </c:pt>
                <c:pt idx="1015">
                  <c:v>171.72474051315572</c:v>
                </c:pt>
                <c:pt idx="1016">
                  <c:v>171.73631968735964</c:v>
                </c:pt>
                <c:pt idx="1017">
                  <c:v>171.74788025035494</c:v>
                </c:pt>
                <c:pt idx="1018">
                  <c:v>171.75942219974274</c:v>
                </c:pt>
                <c:pt idx="1019">
                  <c:v>171.77094553312841</c:v>
                </c:pt>
                <c:pt idx="1020">
                  <c:v>171.7824502481206</c:v>
                </c:pt>
                <c:pt idx="1021">
                  <c:v>171.79393634233227</c:v>
                </c:pt>
                <c:pt idx="1022">
                  <c:v>171.80540381337971</c:v>
                </c:pt>
                <c:pt idx="1023">
                  <c:v>171.81685265888322</c:v>
                </c:pt>
                <c:pt idx="1024">
                  <c:v>171.82828287646683</c:v>
                </c:pt>
                <c:pt idx="1025">
                  <c:v>171.83969446375835</c:v>
                </c:pt>
                <c:pt idx="1026">
                  <c:v>171.8510874183894</c:v>
                </c:pt>
                <c:pt idx="1027">
                  <c:v>171.86246173799535</c:v>
                </c:pt>
                <c:pt idx="1028">
                  <c:v>171.8738174202154</c:v>
                </c:pt>
                <c:pt idx="1029">
                  <c:v>171.88515446269247</c:v>
                </c:pt>
                <c:pt idx="1030">
                  <c:v>171.89647286307337</c:v>
                </c:pt>
                <c:pt idx="1031">
                  <c:v>171.90777261900851</c:v>
                </c:pt>
                <c:pt idx="1032">
                  <c:v>171.91905372815228</c:v>
                </c:pt>
                <c:pt idx="1033">
                  <c:v>171.93031618816278</c:v>
                </c:pt>
                <c:pt idx="1034">
                  <c:v>171.94155999670187</c:v>
                </c:pt>
                <c:pt idx="1035">
                  <c:v>171.95278515143517</c:v>
                </c:pt>
                <c:pt idx="1036">
                  <c:v>171.9639916500322</c:v>
                </c:pt>
                <c:pt idx="1037">
                  <c:v>171.9751794901662</c:v>
                </c:pt>
                <c:pt idx="1038">
                  <c:v>171.98634866951426</c:v>
                </c:pt>
                <c:pt idx="1039">
                  <c:v>171.99749918575702</c:v>
                </c:pt>
                <c:pt idx="1040">
                  <c:v>172.00863103657929</c:v>
                </c:pt>
                <c:pt idx="1041">
                  <c:v>172.01974421966935</c:v>
                </c:pt>
                <c:pt idx="1042">
                  <c:v>172.03083873271945</c:v>
                </c:pt>
                <c:pt idx="1043">
                  <c:v>172.04191457342552</c:v>
                </c:pt>
                <c:pt idx="1044">
                  <c:v>172.05297173948733</c:v>
                </c:pt>
                <c:pt idx="1045">
                  <c:v>172.06401022860848</c:v>
                </c:pt>
                <c:pt idx="1046">
                  <c:v>172.07503003849627</c:v>
                </c:pt>
                <c:pt idx="1047">
                  <c:v>172.08603116686186</c:v>
                </c:pt>
                <c:pt idx="1048">
                  <c:v>172.09701361142018</c:v>
                </c:pt>
                <c:pt idx="1049">
                  <c:v>172.10797736988997</c:v>
                </c:pt>
                <c:pt idx="1050">
                  <c:v>172.1189224399937</c:v>
                </c:pt>
                <c:pt idx="1051">
                  <c:v>172.12984881945778</c:v>
                </c:pt>
                <c:pt idx="1052">
                  <c:v>172.14075650601217</c:v>
                </c:pt>
                <c:pt idx="1053">
                  <c:v>172.15164549739089</c:v>
                </c:pt>
                <c:pt idx="1054">
                  <c:v>172.16251579133154</c:v>
                </c:pt>
                <c:pt idx="1055">
                  <c:v>172.17336738557566</c:v>
                </c:pt>
                <c:pt idx="1056">
                  <c:v>172.18420027786846</c:v>
                </c:pt>
                <c:pt idx="1057">
                  <c:v>172.19501446595905</c:v>
                </c:pt>
                <c:pt idx="1058">
                  <c:v>172.20580994760033</c:v>
                </c:pt>
                <c:pt idx="1059">
                  <c:v>172.21658672054889</c:v>
                </c:pt>
                <c:pt idx="1060">
                  <c:v>172.22734478256524</c:v>
                </c:pt>
                <c:pt idx="1061">
                  <c:v>172.23808413141361</c:v>
                </c:pt>
                <c:pt idx="1062">
                  <c:v>172.24880476486203</c:v>
                </c:pt>
                <c:pt idx="1063">
                  <c:v>172.25950668068242</c:v>
                </c:pt>
                <c:pt idx="1064">
                  <c:v>172.27018987665033</c:v>
                </c:pt>
                <c:pt idx="1065">
                  <c:v>172.28085435054527</c:v>
                </c:pt>
                <c:pt idx="1066">
                  <c:v>172.29150010015044</c:v>
                </c:pt>
                <c:pt idx="1067">
                  <c:v>172.30212712325292</c:v>
                </c:pt>
                <c:pt idx="1068">
                  <c:v>172.31273541764347</c:v>
                </c:pt>
                <c:pt idx="1069">
                  <c:v>172.3233249811168</c:v>
                </c:pt>
                <c:pt idx="1070">
                  <c:v>172.33389581147128</c:v>
                </c:pt>
                <c:pt idx="1071">
                  <c:v>172.3444479065092</c:v>
                </c:pt>
                <c:pt idx="1072">
                  <c:v>172.35498126403658</c:v>
                </c:pt>
                <c:pt idx="1073">
                  <c:v>172.36549588186315</c:v>
                </c:pt>
                <c:pt idx="1074">
                  <c:v>172.37599175780272</c:v>
                </c:pt>
                <c:pt idx="1075">
                  <c:v>172.38646888967261</c:v>
                </c:pt>
                <c:pt idx="1076">
                  <c:v>172.3969272752941</c:v>
                </c:pt>
                <c:pt idx="1077">
                  <c:v>172.40736691249217</c:v>
                </c:pt>
                <c:pt idx="1078">
                  <c:v>172.41778779909572</c:v>
                </c:pt>
                <c:pt idx="1079">
                  <c:v>172.42818993293744</c:v>
                </c:pt>
                <c:pt idx="1080">
                  <c:v>172.43857331185359</c:v>
                </c:pt>
                <c:pt idx="1081">
                  <c:v>172.44893793368462</c:v>
                </c:pt>
                <c:pt idx="1082">
                  <c:v>172.45928379627446</c:v>
                </c:pt>
                <c:pt idx="1083">
                  <c:v>172.46961089747097</c:v>
                </c:pt>
                <c:pt idx="1084">
                  <c:v>172.47991923512583</c:v>
                </c:pt>
                <c:pt idx="1085">
                  <c:v>172.49020880709458</c:v>
                </c:pt>
                <c:pt idx="1086">
                  <c:v>172.50047961123633</c:v>
                </c:pt>
                <c:pt idx="1087">
                  <c:v>172.5107316454143</c:v>
                </c:pt>
                <c:pt idx="1088">
                  <c:v>172.52096490749526</c:v>
                </c:pt>
                <c:pt idx="1089">
                  <c:v>172.53117939534994</c:v>
                </c:pt>
                <c:pt idx="1090">
                  <c:v>172.5413751068528</c:v>
                </c:pt>
                <c:pt idx="1091">
                  <c:v>172.55155203988218</c:v>
                </c:pt>
                <c:pt idx="1092">
                  <c:v>172.56171019232016</c:v>
                </c:pt>
                <c:pt idx="1093">
                  <c:v>172.57184956205268</c:v>
                </c:pt>
                <c:pt idx="1094">
                  <c:v>172.58197014696941</c:v>
                </c:pt>
                <c:pt idx="1095">
                  <c:v>172.59207194496389</c:v>
                </c:pt>
                <c:pt idx="1096">
                  <c:v>172.60215495393342</c:v>
                </c:pt>
                <c:pt idx="1097">
                  <c:v>172.61221917177923</c:v>
                </c:pt>
                <c:pt idx="1098">
                  <c:v>172.62226459640615</c:v>
                </c:pt>
                <c:pt idx="1099">
                  <c:v>172.63229122572301</c:v>
                </c:pt>
                <c:pt idx="1100">
                  <c:v>172.64229905764239</c:v>
                </c:pt>
                <c:pt idx="1101">
                  <c:v>172.65228809008059</c:v>
                </c:pt>
                <c:pt idx="1102">
                  <c:v>172.66225832095787</c:v>
                </c:pt>
                <c:pt idx="1103">
                  <c:v>172.6722097481983</c:v>
                </c:pt>
                <c:pt idx="1104">
                  <c:v>172.68214236972943</c:v>
                </c:pt>
                <c:pt idx="1105">
                  <c:v>172.69205618348315</c:v>
                </c:pt>
                <c:pt idx="1106">
                  <c:v>172.70195118739474</c:v>
                </c:pt>
                <c:pt idx="1107">
                  <c:v>172.7118273794035</c:v>
                </c:pt>
                <c:pt idx="1108">
                  <c:v>172.72168475745244</c:v>
                </c:pt>
                <c:pt idx="1109">
                  <c:v>172.73152331948845</c:v>
                </c:pt>
                <c:pt idx="1110">
                  <c:v>172.74134306346221</c:v>
                </c:pt>
                <c:pt idx="1111">
                  <c:v>172.75114398732825</c:v>
                </c:pt>
                <c:pt idx="1112">
                  <c:v>172.76092608904477</c:v>
                </c:pt>
                <c:pt idx="1113">
                  <c:v>172.77068936657395</c:v>
                </c:pt>
                <c:pt idx="1114">
                  <c:v>172.78043381788177</c:v>
                </c:pt>
                <c:pt idx="1115">
                  <c:v>172.79015944093786</c:v>
                </c:pt>
                <c:pt idx="1116">
                  <c:v>172.79986623371585</c:v>
                </c:pt>
                <c:pt idx="1117">
                  <c:v>172.80955419419314</c:v>
                </c:pt>
                <c:pt idx="1118">
                  <c:v>172.81922332035091</c:v>
                </c:pt>
                <c:pt idx="1119">
                  <c:v>172.82887361017413</c:v>
                </c:pt>
                <c:pt idx="1120">
                  <c:v>172.83850506165157</c:v>
                </c:pt>
                <c:pt idx="1121">
                  <c:v>172.848117672776</c:v>
                </c:pt>
                <c:pt idx="1122">
                  <c:v>172.85771144154376</c:v>
                </c:pt>
                <c:pt idx="1123">
                  <c:v>172.86728636595515</c:v>
                </c:pt>
                <c:pt idx="1124">
                  <c:v>172.8768424440143</c:v>
                </c:pt>
                <c:pt idx="1125">
                  <c:v>172.8863796737291</c:v>
                </c:pt>
                <c:pt idx="1126">
                  <c:v>172.89589805311121</c:v>
                </c:pt>
                <c:pt idx="1127">
                  <c:v>172.90539758017627</c:v>
                </c:pt>
                <c:pt idx="1128">
                  <c:v>172.91487825294357</c:v>
                </c:pt>
                <c:pt idx="1129">
                  <c:v>172.92434006943625</c:v>
                </c:pt>
                <c:pt idx="1130">
                  <c:v>172.93378302768136</c:v>
                </c:pt>
                <c:pt idx="1131">
                  <c:v>172.94320712570973</c:v>
                </c:pt>
                <c:pt idx="1132">
                  <c:v>172.95261236155599</c:v>
                </c:pt>
                <c:pt idx="1133">
                  <c:v>172.96199873325855</c:v>
                </c:pt>
                <c:pt idx="1134">
                  <c:v>172.97136623885967</c:v>
                </c:pt>
                <c:pt idx="1135">
                  <c:v>172.98071487640553</c:v>
                </c:pt>
                <c:pt idx="1136">
                  <c:v>172.99004464394602</c:v>
                </c:pt>
                <c:pt idx="1137">
                  <c:v>172.99935553953478</c:v>
                </c:pt>
                <c:pt idx="1138">
                  <c:v>173.00864756122954</c:v>
                </c:pt>
                <c:pt idx="1139">
                  <c:v>173.01792070709149</c:v>
                </c:pt>
                <c:pt idx="1140">
                  <c:v>173.02717497518597</c:v>
                </c:pt>
                <c:pt idx="1141">
                  <c:v>173.03641036358192</c:v>
                </c:pt>
                <c:pt idx="1142">
                  <c:v>173.04562687035224</c:v>
                </c:pt>
                <c:pt idx="1143">
                  <c:v>173.05482449357356</c:v>
                </c:pt>
                <c:pt idx="1144">
                  <c:v>173.06400323132635</c:v>
                </c:pt>
                <c:pt idx="1145">
                  <c:v>173.07316308169501</c:v>
                </c:pt>
                <c:pt idx="1146">
                  <c:v>173.08230404276762</c:v>
                </c:pt>
                <c:pt idx="1147">
                  <c:v>173.09142611263613</c:v>
                </c:pt>
                <c:pt idx="1148">
                  <c:v>173.10052928939641</c:v>
                </c:pt>
                <c:pt idx="1149">
                  <c:v>173.10961357114792</c:v>
                </c:pt>
                <c:pt idx="1150">
                  <c:v>173.11867895599423</c:v>
                </c:pt>
                <c:pt idx="1151">
                  <c:v>173.12772544204259</c:v>
                </c:pt>
                <c:pt idx="1152">
                  <c:v>173.13675302740398</c:v>
                </c:pt>
                <c:pt idx="1153">
                  <c:v>173.14576171019345</c:v>
                </c:pt>
                <c:pt idx="1154">
                  <c:v>173.15475148852968</c:v>
                </c:pt>
                <c:pt idx="1155">
                  <c:v>173.16372236053522</c:v>
                </c:pt>
                <c:pt idx="1156">
                  <c:v>173.17267432433653</c:v>
                </c:pt>
                <c:pt idx="1157">
                  <c:v>173.18160737806372</c:v>
                </c:pt>
                <c:pt idx="1158">
                  <c:v>173.19052151985093</c:v>
                </c:pt>
                <c:pt idx="1159">
                  <c:v>173.19941674783598</c:v>
                </c:pt>
                <c:pt idx="1160">
                  <c:v>173.20829306016057</c:v>
                </c:pt>
                <c:pt idx="1161">
                  <c:v>173.21715045497027</c:v>
                </c:pt>
                <c:pt idx="1162">
                  <c:v>173.22598893041439</c:v>
                </c:pt>
                <c:pt idx="1163">
                  <c:v>173.23480848464618</c:v>
                </c:pt>
                <c:pt idx="1164">
                  <c:v>173.24360911582264</c:v>
                </c:pt>
                <c:pt idx="1165">
                  <c:v>173.25239082210453</c:v>
                </c:pt>
                <c:pt idx="1166">
                  <c:v>173.26115360165667</c:v>
                </c:pt>
                <c:pt idx="1167">
                  <c:v>173.26989745264746</c:v>
                </c:pt>
                <c:pt idx="1168">
                  <c:v>173.27862237324928</c:v>
                </c:pt>
                <c:pt idx="1169">
                  <c:v>173.28732836163832</c:v>
                </c:pt>
                <c:pt idx="1170">
                  <c:v>173.2960154159945</c:v>
                </c:pt>
                <c:pt idx="1171">
                  <c:v>173.30468353450163</c:v>
                </c:pt>
                <c:pt idx="1172">
                  <c:v>173.31333271534751</c:v>
                </c:pt>
                <c:pt idx="1173">
                  <c:v>173.32196295672355</c:v>
                </c:pt>
                <c:pt idx="1174">
                  <c:v>173.33057425682503</c:v>
                </c:pt>
                <c:pt idx="1175">
                  <c:v>173.33916661385121</c:v>
                </c:pt>
                <c:pt idx="1176">
                  <c:v>173.34774002600497</c:v>
                </c:pt>
                <c:pt idx="1177">
                  <c:v>173.3562944914932</c:v>
                </c:pt>
                <c:pt idx="1178">
                  <c:v>173.36483000852655</c:v>
                </c:pt>
                <c:pt idx="1179">
                  <c:v>173.37334657531946</c:v>
                </c:pt>
                <c:pt idx="1180">
                  <c:v>173.38184419009031</c:v>
                </c:pt>
                <c:pt idx="1181">
                  <c:v>173.3903228510612</c:v>
                </c:pt>
                <c:pt idx="1182">
                  <c:v>173.39878255645814</c:v>
                </c:pt>
                <c:pt idx="1183">
                  <c:v>173.40722330451101</c:v>
                </c:pt>
                <c:pt idx="1184">
                  <c:v>173.41564509345341</c:v>
                </c:pt>
                <c:pt idx="1185">
                  <c:v>173.42404792152277</c:v>
                </c:pt>
                <c:pt idx="1186">
                  <c:v>173.43243178696054</c:v>
                </c:pt>
                <c:pt idx="1187">
                  <c:v>173.44079668801183</c:v>
                </c:pt>
                <c:pt idx="1188">
                  <c:v>173.44914262292568</c:v>
                </c:pt>
                <c:pt idx="1189">
                  <c:v>173.4574695899548</c:v>
                </c:pt>
                <c:pt idx="1190">
                  <c:v>173.46577758735603</c:v>
                </c:pt>
                <c:pt idx="1191">
                  <c:v>173.47406661338979</c:v>
                </c:pt>
                <c:pt idx="1192">
                  <c:v>173.48233666632049</c:v>
                </c:pt>
                <c:pt idx="1193">
                  <c:v>173.49058774441622</c:v>
                </c:pt>
                <c:pt idx="1194">
                  <c:v>173.49881984594901</c:v>
                </c:pt>
                <c:pt idx="1195">
                  <c:v>173.5070329691948</c:v>
                </c:pt>
                <c:pt idx="1196">
                  <c:v>173.51522711243322</c:v>
                </c:pt>
                <c:pt idx="1197">
                  <c:v>173.52340227394785</c:v>
                </c:pt>
                <c:pt idx="1198">
                  <c:v>173.53155845202605</c:v>
                </c:pt>
                <c:pt idx="1199">
                  <c:v>173.53969564495901</c:v>
                </c:pt>
                <c:pt idx="1200">
                  <c:v>173.54781385104178</c:v>
                </c:pt>
                <c:pt idx="1201">
                  <c:v>173.55591306857332</c:v>
                </c:pt>
                <c:pt idx="1202">
                  <c:v>173.56399329585628</c:v>
                </c:pt>
                <c:pt idx="1203">
                  <c:v>173.57205453119727</c:v>
                </c:pt>
                <c:pt idx="1204">
                  <c:v>173.5800967729067</c:v>
                </c:pt>
                <c:pt idx="1205">
                  <c:v>173.58812001929883</c:v>
                </c:pt>
                <c:pt idx="1206">
                  <c:v>173.59612426869171</c:v>
                </c:pt>
                <c:pt idx="1207">
                  <c:v>173.60410951940733</c:v>
                </c:pt>
                <c:pt idx="1208">
                  <c:v>173.61207576977139</c:v>
                </c:pt>
                <c:pt idx="1209">
                  <c:v>173.62002301811364</c:v>
                </c:pt>
                <c:pt idx="1210">
                  <c:v>173.62795126276737</c:v>
                </c:pt>
                <c:pt idx="1211">
                  <c:v>173.63586050207002</c:v>
                </c:pt>
                <c:pt idx="1212">
                  <c:v>173.64375073436267</c:v>
                </c:pt>
                <c:pt idx="1213">
                  <c:v>173.65162195799033</c:v>
                </c:pt>
                <c:pt idx="1214">
                  <c:v>173.65947417130178</c:v>
                </c:pt>
                <c:pt idx="1215">
                  <c:v>173.6673073726497</c:v>
                </c:pt>
                <c:pt idx="1216">
                  <c:v>173.67512156039072</c:v>
                </c:pt>
                <c:pt idx="1217">
                  <c:v>173.68291673288508</c:v>
                </c:pt>
                <c:pt idx="1218">
                  <c:v>173.69069288849698</c:v>
                </c:pt>
                <c:pt idx="1219">
                  <c:v>173.6984500255945</c:v>
                </c:pt>
                <c:pt idx="1220">
                  <c:v>173.70618814254954</c:v>
                </c:pt>
                <c:pt idx="1221">
                  <c:v>173.71390723773783</c:v>
                </c:pt>
                <c:pt idx="1222">
                  <c:v>173.72160730953897</c:v>
                </c:pt>
                <c:pt idx="1223">
                  <c:v>173.72928835633638</c:v>
                </c:pt>
                <c:pt idx="1224">
                  <c:v>173.73695037651723</c:v>
                </c:pt>
                <c:pt idx="1225">
                  <c:v>173.74459336847281</c:v>
                </c:pt>
                <c:pt idx="1226">
                  <c:v>173.75221733059794</c:v>
                </c:pt>
                <c:pt idx="1227">
                  <c:v>173.75982226129153</c:v>
                </c:pt>
                <c:pt idx="1228">
                  <c:v>173.76740815895619</c:v>
                </c:pt>
                <c:pt idx="1229">
                  <c:v>173.77497502199842</c:v>
                </c:pt>
                <c:pt idx="1230">
                  <c:v>173.78252284882862</c:v>
                </c:pt>
                <c:pt idx="1231">
                  <c:v>173.79005163786087</c:v>
                </c:pt>
                <c:pt idx="1232">
                  <c:v>173.79756138751335</c:v>
                </c:pt>
                <c:pt idx="1233">
                  <c:v>173.80505209620787</c:v>
                </c:pt>
                <c:pt idx="1234">
                  <c:v>173.8125237623702</c:v>
                </c:pt>
                <c:pt idx="1235">
                  <c:v>173.81997638442991</c:v>
                </c:pt>
                <c:pt idx="1236">
                  <c:v>173.82740996082049</c:v>
                </c:pt>
                <c:pt idx="1237">
                  <c:v>173.83482448997913</c:v>
                </c:pt>
                <c:pt idx="1238">
                  <c:v>173.84221997034703</c:v>
                </c:pt>
                <c:pt idx="1239">
                  <c:v>173.84959640036919</c:v>
                </c:pt>
                <c:pt idx="1240">
                  <c:v>173.85695377849441</c:v>
                </c:pt>
                <c:pt idx="1241">
                  <c:v>173.86429210317542</c:v>
                </c:pt>
                <c:pt idx="1242">
                  <c:v>173.87161137286867</c:v>
                </c:pt>
                <c:pt idx="1243">
                  <c:v>173.8789115860346</c:v>
                </c:pt>
                <c:pt idx="1244">
                  <c:v>173.88619274113745</c:v>
                </c:pt>
                <c:pt idx="1245">
                  <c:v>173.8934548366453</c:v>
                </c:pt>
                <c:pt idx="1246">
                  <c:v>173.9006978710301</c:v>
                </c:pt>
                <c:pt idx="1247">
                  <c:v>173.90792184276759</c:v>
                </c:pt>
                <c:pt idx="1248">
                  <c:v>173.91512675033744</c:v>
                </c:pt>
                <c:pt idx="1249">
                  <c:v>173.92231259222311</c:v>
                </c:pt>
                <c:pt idx="1250">
                  <c:v>173.92947936691198</c:v>
                </c:pt>
                <c:pt idx="1251">
                  <c:v>173.93662707289525</c:v>
                </c:pt>
                <c:pt idx="1252">
                  <c:v>173.94375570866794</c:v>
                </c:pt>
                <c:pt idx="1253">
                  <c:v>173.95086527272895</c:v>
                </c:pt>
                <c:pt idx="1254">
                  <c:v>173.95795576358105</c:v>
                </c:pt>
                <c:pt idx="1255">
                  <c:v>173.96502717973087</c:v>
                </c:pt>
                <c:pt idx="1256">
                  <c:v>173.97207951968883</c:v>
                </c:pt>
                <c:pt idx="1257">
                  <c:v>173.97911278196923</c:v>
                </c:pt>
                <c:pt idx="1258">
                  <c:v>173.98612696509028</c:v>
                </c:pt>
                <c:pt idx="1259">
                  <c:v>173.99312206757398</c:v>
                </c:pt>
                <c:pt idx="1260">
                  <c:v>174.00009808794618</c:v>
                </c:pt>
                <c:pt idx="1261">
                  <c:v>174.00705502473664</c:v>
                </c:pt>
                <c:pt idx="1262">
                  <c:v>174.01399287647897</c:v>
                </c:pt>
                <c:pt idx="1263">
                  <c:v>174.02091164171057</c:v>
                </c:pt>
                <c:pt idx="1264">
                  <c:v>174.02781131897274</c:v>
                </c:pt>
                <c:pt idx="1265">
                  <c:v>174.03469190681062</c:v>
                </c:pt>
                <c:pt idx="1266">
                  <c:v>174.04155340377326</c:v>
                </c:pt>
                <c:pt idx="1267">
                  <c:v>174.04839580841349</c:v>
                </c:pt>
                <c:pt idx="1268">
                  <c:v>174.05521911928804</c:v>
                </c:pt>
                <c:pt idx="1269">
                  <c:v>174.06202333495744</c:v>
                </c:pt>
                <c:pt idx="1270">
                  <c:v>174.06880845398615</c:v>
                </c:pt>
                <c:pt idx="1271">
                  <c:v>174.07557447494253</c:v>
                </c:pt>
                <c:pt idx="1272">
                  <c:v>174.08232139639861</c:v>
                </c:pt>
                <c:pt idx="1273">
                  <c:v>174.08904921693045</c:v>
                </c:pt>
                <c:pt idx="1274">
                  <c:v>174.09575793511792</c:v>
                </c:pt>
                <c:pt idx="1275">
                  <c:v>174.10244754954471</c:v>
                </c:pt>
                <c:pt idx="1276">
                  <c:v>174.10911805879843</c:v>
                </c:pt>
                <c:pt idx="1277">
                  <c:v>174.11576946147045</c:v>
                </c:pt>
                <c:pt idx="1278">
                  <c:v>174.12240175615614</c:v>
                </c:pt>
                <c:pt idx="1279">
                  <c:v>174.12901494145464</c:v>
                </c:pt>
                <c:pt idx="1280">
                  <c:v>174.13560901596892</c:v>
                </c:pt>
                <c:pt idx="1281">
                  <c:v>174.14218397830587</c:v>
                </c:pt>
                <c:pt idx="1282">
                  <c:v>174.14873982707621</c:v>
                </c:pt>
                <c:pt idx="1283">
                  <c:v>174.15527656089461</c:v>
                </c:pt>
                <c:pt idx="1284">
                  <c:v>174.16179417837941</c:v>
                </c:pt>
                <c:pt idx="1285">
                  <c:v>174.16829267815291</c:v>
                </c:pt>
                <c:pt idx="1286">
                  <c:v>174.17477205884137</c:v>
                </c:pt>
                <c:pt idx="1287">
                  <c:v>174.18123231907481</c:v>
                </c:pt>
                <c:pt idx="1288">
                  <c:v>174.18767345748699</c:v>
                </c:pt>
                <c:pt idx="1289">
                  <c:v>174.19409547271579</c:v>
                </c:pt>
                <c:pt idx="1290">
                  <c:v>174.20049836340283</c:v>
                </c:pt>
                <c:pt idx="1291">
                  <c:v>174.20688212819351</c:v>
                </c:pt>
                <c:pt idx="1292">
                  <c:v>174.21324676573721</c:v>
                </c:pt>
                <c:pt idx="1293">
                  <c:v>174.2195922746871</c:v>
                </c:pt>
                <c:pt idx="1294">
                  <c:v>174.22591865370032</c:v>
                </c:pt>
                <c:pt idx="1295">
                  <c:v>174.23222590143763</c:v>
                </c:pt>
                <c:pt idx="1296">
                  <c:v>174.23851401656398</c:v>
                </c:pt>
                <c:pt idx="1297">
                  <c:v>174.2447829977479</c:v>
                </c:pt>
                <c:pt idx="1298">
                  <c:v>174.25103284366193</c:v>
                </c:pt>
                <c:pt idx="1299">
                  <c:v>174.25726355298252</c:v>
                </c:pt>
                <c:pt idx="1300">
                  <c:v>174.2634751243898</c:v>
                </c:pt>
                <c:pt idx="1301">
                  <c:v>174.26966755656798</c:v>
                </c:pt>
                <c:pt idx="1302">
                  <c:v>174.27584084820487</c:v>
                </c:pt>
                <c:pt idx="1303">
                  <c:v>174.28199499799243</c:v>
                </c:pt>
                <c:pt idx="1304">
                  <c:v>174.28813000462631</c:v>
                </c:pt>
                <c:pt idx="1305">
                  <c:v>174.29424586680599</c:v>
                </c:pt>
                <c:pt idx="1306">
                  <c:v>174.30034258323502</c:v>
                </c:pt>
                <c:pt idx="1307">
                  <c:v>174.30642015262057</c:v>
                </c:pt>
                <c:pt idx="1308">
                  <c:v>174.31247857367396</c:v>
                </c:pt>
                <c:pt idx="1309">
                  <c:v>174.31851784510999</c:v>
                </c:pt>
                <c:pt idx="1310">
                  <c:v>174.32453796564766</c:v>
                </c:pt>
                <c:pt idx="1311">
                  <c:v>174.3305389340097</c:v>
                </c:pt>
                <c:pt idx="1312">
                  <c:v>174.33652074892274</c:v>
                </c:pt>
                <c:pt idx="1313">
                  <c:v>174.34248340911725</c:v>
                </c:pt>
                <c:pt idx="1314">
                  <c:v>174.34842691332747</c:v>
                </c:pt>
                <c:pt idx="1315">
                  <c:v>174.35435126029182</c:v>
                </c:pt>
                <c:pt idx="1316">
                  <c:v>174.36025644875212</c:v>
                </c:pt>
                <c:pt idx="1317">
                  <c:v>174.36614247745453</c:v>
                </c:pt>
                <c:pt idx="1318">
                  <c:v>174.37200934514874</c:v>
                </c:pt>
                <c:pt idx="1319">
                  <c:v>174.37785705058852</c:v>
                </c:pt>
                <c:pt idx="1320">
                  <c:v>174.38368559253135</c:v>
                </c:pt>
                <c:pt idx="1321">
                  <c:v>174.38949496973868</c:v>
                </c:pt>
                <c:pt idx="1322">
                  <c:v>174.39528518097572</c:v>
                </c:pt>
                <c:pt idx="1323">
                  <c:v>174.4010562250117</c:v>
                </c:pt>
                <c:pt idx="1324">
                  <c:v>174.4068081006196</c:v>
                </c:pt>
                <c:pt idx="1325">
                  <c:v>174.41254080657626</c:v>
                </c:pt>
                <c:pt idx="1326">
                  <c:v>174.41825434166256</c:v>
                </c:pt>
                <c:pt idx="1327">
                  <c:v>174.42394870466302</c:v>
                </c:pt>
                <c:pt idx="1328">
                  <c:v>174.42962389436616</c:v>
                </c:pt>
                <c:pt idx="1329">
                  <c:v>174.43527990956434</c:v>
                </c:pt>
                <c:pt idx="1330">
                  <c:v>174.4409167490538</c:v>
                </c:pt>
                <c:pt idx="1331">
                  <c:v>174.44653441163462</c:v>
                </c:pt>
                <c:pt idx="1332">
                  <c:v>174.45213289611078</c:v>
                </c:pt>
                <c:pt idx="1333">
                  <c:v>174.45771220129015</c:v>
                </c:pt>
                <c:pt idx="1334">
                  <c:v>174.46327232598446</c:v>
                </c:pt>
                <c:pt idx="1335">
                  <c:v>174.46881326900916</c:v>
                </c:pt>
                <c:pt idx="1336">
                  <c:v>174.47433502918383</c:v>
                </c:pt>
                <c:pt idx="1337">
                  <c:v>174.4798376053318</c:v>
                </c:pt>
                <c:pt idx="1338">
                  <c:v>174.48532099628017</c:v>
                </c:pt>
                <c:pt idx="1339">
                  <c:v>174.49078520086002</c:v>
                </c:pt>
                <c:pt idx="1340">
                  <c:v>174.49623021790637</c:v>
                </c:pt>
                <c:pt idx="1341">
                  <c:v>174.50165604625795</c:v>
                </c:pt>
                <c:pt idx="1342">
                  <c:v>174.50706268475747</c:v>
                </c:pt>
                <c:pt idx="1343">
                  <c:v>174.51245013225147</c:v>
                </c:pt>
                <c:pt idx="1344">
                  <c:v>174.51781838759035</c:v>
                </c:pt>
                <c:pt idx="1345">
                  <c:v>174.52316744962849</c:v>
                </c:pt>
                <c:pt idx="1346">
                  <c:v>174.52849731722401</c:v>
                </c:pt>
                <c:pt idx="1347">
                  <c:v>174.53380798923885</c:v>
                </c:pt>
                <c:pt idx="1348">
                  <c:v>174.53909946453908</c:v>
                </c:pt>
                <c:pt idx="1349">
                  <c:v>174.54437174199447</c:v>
                </c:pt>
                <c:pt idx="1350">
                  <c:v>174.54962482047853</c:v>
                </c:pt>
                <c:pt idx="1351">
                  <c:v>174.55485869886897</c:v>
                </c:pt>
                <c:pt idx="1352">
                  <c:v>174.56007337604709</c:v>
                </c:pt>
                <c:pt idx="1353">
                  <c:v>174.56526885089821</c:v>
                </c:pt>
                <c:pt idx="1354">
                  <c:v>174.57044512231144</c:v>
                </c:pt>
                <c:pt idx="1355">
                  <c:v>174.57560218917993</c:v>
                </c:pt>
                <c:pt idx="1356">
                  <c:v>174.58074005040041</c:v>
                </c:pt>
                <c:pt idx="1357">
                  <c:v>174.58585870487383</c:v>
                </c:pt>
                <c:pt idx="1358">
                  <c:v>174.59095815150471</c:v>
                </c:pt>
                <c:pt idx="1359">
                  <c:v>174.59603838920162</c:v>
                </c:pt>
                <c:pt idx="1360">
                  <c:v>174.60109941687696</c:v>
                </c:pt>
                <c:pt idx="1361">
                  <c:v>174.60614123344709</c:v>
                </c:pt>
                <c:pt idx="1362">
                  <c:v>174.61116383783204</c:v>
                </c:pt>
                <c:pt idx="1363">
                  <c:v>174.61616722895585</c:v>
                </c:pt>
                <c:pt idx="1364">
                  <c:v>174.6211514057465</c:v>
                </c:pt>
                <c:pt idx="1365">
                  <c:v>174.62611636713572</c:v>
                </c:pt>
                <c:pt idx="1366">
                  <c:v>174.6310621120592</c:v>
                </c:pt>
                <c:pt idx="1367">
                  <c:v>174.63598863945643</c:v>
                </c:pt>
                <c:pt idx="1368">
                  <c:v>174.64089594827081</c:v>
                </c:pt>
                <c:pt idx="1369">
                  <c:v>174.64578403744974</c:v>
                </c:pt>
                <c:pt idx="1370">
                  <c:v>174.65065290594424</c:v>
                </c:pt>
                <c:pt idx="1371">
                  <c:v>174.65550255270944</c:v>
                </c:pt>
                <c:pt idx="1372">
                  <c:v>174.66033297670415</c:v>
                </c:pt>
                <c:pt idx="1373">
                  <c:v>174.66514417689126</c:v>
                </c:pt>
                <c:pt idx="1374">
                  <c:v>174.66993615223743</c:v>
                </c:pt>
                <c:pt idx="1375">
                  <c:v>174.67470890171319</c:v>
                </c:pt>
                <c:pt idx="1376">
                  <c:v>174.67946242429298</c:v>
                </c:pt>
                <c:pt idx="1377">
                  <c:v>174.68419671895506</c:v>
                </c:pt>
                <c:pt idx="1378">
                  <c:v>174.68891178468169</c:v>
                </c:pt>
                <c:pt idx="1379">
                  <c:v>174.69360762045886</c:v>
                </c:pt>
                <c:pt idx="1380">
                  <c:v>174.69828422527655</c:v>
                </c:pt>
                <c:pt idx="1381">
                  <c:v>174.70294159812858</c:v>
                </c:pt>
                <c:pt idx="1382">
                  <c:v>174.70757973801261</c:v>
                </c:pt>
                <c:pt idx="1383">
                  <c:v>174.71219864393021</c:v>
                </c:pt>
                <c:pt idx="1384">
                  <c:v>174.71679831488694</c:v>
                </c:pt>
                <c:pt idx="1385">
                  <c:v>174.72137874989198</c:v>
                </c:pt>
                <c:pt idx="1386">
                  <c:v>174.72593994795866</c:v>
                </c:pt>
                <c:pt idx="1387">
                  <c:v>174.73048190810405</c:v>
                </c:pt>
                <c:pt idx="1388">
                  <c:v>174.73500462934908</c:v>
                </c:pt>
                <c:pt idx="1389">
                  <c:v>174.73950811071859</c:v>
                </c:pt>
                <c:pt idx="1390">
                  <c:v>174.74399235124145</c:v>
                </c:pt>
                <c:pt idx="1391">
                  <c:v>174.74845734995012</c:v>
                </c:pt>
                <c:pt idx="1392">
                  <c:v>174.75290310588119</c:v>
                </c:pt>
                <c:pt idx="1393">
                  <c:v>174.75732961807495</c:v>
                </c:pt>
                <c:pt idx="1394">
                  <c:v>174.76173688557574</c:v>
                </c:pt>
                <c:pt idx="1395">
                  <c:v>174.76612490743159</c:v>
                </c:pt>
                <c:pt idx="1396">
                  <c:v>174.77049368269465</c:v>
                </c:pt>
                <c:pt idx="1397">
                  <c:v>174.77484321042073</c:v>
                </c:pt>
                <c:pt idx="1398">
                  <c:v>174.77917348966966</c:v>
                </c:pt>
                <c:pt idx="1399">
                  <c:v>174.78348451950507</c:v>
                </c:pt>
                <c:pt idx="1400">
                  <c:v>174.78777629899449</c:v>
                </c:pt>
                <c:pt idx="1401">
                  <c:v>174.79204882720938</c:v>
                </c:pt>
                <c:pt idx="1402">
                  <c:v>174.796302103225</c:v>
                </c:pt>
                <c:pt idx="1403">
                  <c:v>174.80053612612059</c:v>
                </c:pt>
                <c:pt idx="1404">
                  <c:v>174.80475089497921</c:v>
                </c:pt>
                <c:pt idx="1405">
                  <c:v>174.80894640888778</c:v>
                </c:pt>
                <c:pt idx="1406">
                  <c:v>174.8131226669372</c:v>
                </c:pt>
                <c:pt idx="1407">
                  <c:v>174.81727966822214</c:v>
                </c:pt>
                <c:pt idx="1408">
                  <c:v>174.8214174118412</c:v>
                </c:pt>
                <c:pt idx="1409">
                  <c:v>174.82553589689692</c:v>
                </c:pt>
                <c:pt idx="1410">
                  <c:v>174.8296351224956</c:v>
                </c:pt>
                <c:pt idx="1411">
                  <c:v>174.83371508774755</c:v>
                </c:pt>
                <c:pt idx="1412">
                  <c:v>174.83777579176686</c:v>
                </c:pt>
                <c:pt idx="1413">
                  <c:v>174.84181723367155</c:v>
                </c:pt>
                <c:pt idx="1414">
                  <c:v>174.84583941258362</c:v>
                </c:pt>
                <c:pt idx="1415">
                  <c:v>174.84984232762869</c:v>
                </c:pt>
                <c:pt idx="1416">
                  <c:v>174.85382597793654</c:v>
                </c:pt>
                <c:pt idx="1417">
                  <c:v>174.85779036264069</c:v>
                </c:pt>
                <c:pt idx="1418">
                  <c:v>174.86173548087865</c:v>
                </c:pt>
                <c:pt idx="1419">
                  <c:v>174.86566133179167</c:v>
                </c:pt>
                <c:pt idx="1420">
                  <c:v>174.86956791452496</c:v>
                </c:pt>
                <c:pt idx="1421">
                  <c:v>174.87345522822767</c:v>
                </c:pt>
                <c:pt idx="1422">
                  <c:v>174.87732327205271</c:v>
                </c:pt>
                <c:pt idx="1423">
                  <c:v>174.881172045157</c:v>
                </c:pt>
                <c:pt idx="1424">
                  <c:v>174.8850015467012</c:v>
                </c:pt>
                <c:pt idx="1425">
                  <c:v>174.88881177585006</c:v>
                </c:pt>
                <c:pt idx="1426">
                  <c:v>174.89260273177206</c:v>
                </c:pt>
                <c:pt idx="1427">
                  <c:v>174.89637441363959</c:v>
                </c:pt>
                <c:pt idx="1428">
                  <c:v>174.90012682062897</c:v>
                </c:pt>
                <c:pt idx="1429">
                  <c:v>174.90385995192034</c:v>
                </c:pt>
                <c:pt idx="1430">
                  <c:v>174.90757380669774</c:v>
                </c:pt>
                <c:pt idx="1431">
                  <c:v>174.91126838414925</c:v>
                </c:pt>
                <c:pt idx="1432">
                  <c:v>174.91494368346656</c:v>
                </c:pt>
                <c:pt idx="1433">
                  <c:v>174.91859970384547</c:v>
                </c:pt>
                <c:pt idx="1434">
                  <c:v>174.92223644448555</c:v>
                </c:pt>
                <c:pt idx="1435">
                  <c:v>174.92585390459035</c:v>
                </c:pt>
                <c:pt idx="1436">
                  <c:v>174.92945208336721</c:v>
                </c:pt>
                <c:pt idx="1437">
                  <c:v>174.93303098002738</c:v>
                </c:pt>
                <c:pt idx="1438">
                  <c:v>174.93659059378609</c:v>
                </c:pt>
                <c:pt idx="1439">
                  <c:v>174.94013092386234</c:v>
                </c:pt>
                <c:pt idx="1440">
                  <c:v>174.94365196947908</c:v>
                </c:pt>
                <c:pt idx="1441">
                  <c:v>174.94715372986303</c:v>
                </c:pt>
                <c:pt idx="1442">
                  <c:v>174.95063620424509</c:v>
                </c:pt>
                <c:pt idx="1443">
                  <c:v>174.95409939185973</c:v>
                </c:pt>
                <c:pt idx="1444">
                  <c:v>174.9575432919454</c:v>
                </c:pt>
                <c:pt idx="1445">
                  <c:v>174.96096790374457</c:v>
                </c:pt>
                <c:pt idx="1446">
                  <c:v>174.96437322650348</c:v>
                </c:pt>
                <c:pt idx="1447">
                  <c:v>174.96775925947225</c:v>
                </c:pt>
                <c:pt idx="1448">
                  <c:v>174.97112600190488</c:v>
                </c:pt>
                <c:pt idx="1449">
                  <c:v>174.97447345305937</c:v>
                </c:pt>
                <c:pt idx="1450">
                  <c:v>174.97780161219754</c:v>
                </c:pt>
                <c:pt idx="1451">
                  <c:v>174.98111047858498</c:v>
                </c:pt>
                <c:pt idx="1452">
                  <c:v>174.98440005149141</c:v>
                </c:pt>
                <c:pt idx="1453">
                  <c:v>174.98767033019021</c:v>
                </c:pt>
                <c:pt idx="1454">
                  <c:v>174.99092131395886</c:v>
                </c:pt>
                <c:pt idx="1455">
                  <c:v>174.99415300207852</c:v>
                </c:pt>
                <c:pt idx="1456">
                  <c:v>174.99736539383443</c:v>
                </c:pt>
                <c:pt idx="1457">
                  <c:v>175.00055848851557</c:v>
                </c:pt>
                <c:pt idx="1458">
                  <c:v>175.0037322854148</c:v>
                </c:pt>
                <c:pt idx="1459">
                  <c:v>175.00688678382912</c:v>
                </c:pt>
                <c:pt idx="1460">
                  <c:v>175.01002198305906</c:v>
                </c:pt>
                <c:pt idx="1461">
                  <c:v>175.01313788240935</c:v>
                </c:pt>
                <c:pt idx="1462">
                  <c:v>175.01623448118838</c:v>
                </c:pt>
                <c:pt idx="1463">
                  <c:v>175.01931177870858</c:v>
                </c:pt>
                <c:pt idx="1464">
                  <c:v>175.02236977428626</c:v>
                </c:pt>
                <c:pt idx="1465">
                  <c:v>175.02540846724153</c:v>
                </c:pt>
                <c:pt idx="1466">
                  <c:v>175.02842785689842</c:v>
                </c:pt>
                <c:pt idx="1467">
                  <c:v>175.03142794258491</c:v>
                </c:pt>
                <c:pt idx="1468">
                  <c:v>175.03440872363277</c:v>
                </c:pt>
                <c:pt idx="1469">
                  <c:v>175.03737019937782</c:v>
                </c:pt>
                <c:pt idx="1470">
                  <c:v>175.04031236915964</c:v>
                </c:pt>
                <c:pt idx="1471">
                  <c:v>175.04323523232171</c:v>
                </c:pt>
                <c:pt idx="1472">
                  <c:v>175.04613878821144</c:v>
                </c:pt>
                <c:pt idx="1473">
                  <c:v>175.04902303618019</c:v>
                </c:pt>
                <c:pt idx="1474">
                  <c:v>175.05188797558301</c:v>
                </c:pt>
                <c:pt idx="1475">
                  <c:v>175.05473360577906</c:v>
                </c:pt>
                <c:pt idx="1476">
                  <c:v>175.05755992613129</c:v>
                </c:pt>
                <c:pt idx="1477">
                  <c:v>175.06036693600652</c:v>
                </c:pt>
                <c:pt idx="1478">
                  <c:v>175.06315463477554</c:v>
                </c:pt>
                <c:pt idx="1479">
                  <c:v>175.06592302181303</c:v>
                </c:pt>
                <c:pt idx="1480">
                  <c:v>175.06867209649744</c:v>
                </c:pt>
                <c:pt idx="1481">
                  <c:v>175.0714018582112</c:v>
                </c:pt>
                <c:pt idx="1482">
                  <c:v>175.07411230634068</c:v>
                </c:pt>
                <c:pt idx="1483">
                  <c:v>175.07680344027605</c:v>
                </c:pt>
                <c:pt idx="1484">
                  <c:v>175.07947525941148</c:v>
                </c:pt>
                <c:pt idx="1485">
                  <c:v>175.08212776314488</c:v>
                </c:pt>
                <c:pt idx="1486">
                  <c:v>175.08476095087821</c:v>
                </c:pt>
                <c:pt idx="1487">
                  <c:v>175.08737482201724</c:v>
                </c:pt>
                <c:pt idx="1488">
                  <c:v>175.08996937597158</c:v>
                </c:pt>
                <c:pt idx="1489">
                  <c:v>175.09254461215485</c:v>
                </c:pt>
                <c:pt idx="1490">
                  <c:v>175.09510052998453</c:v>
                </c:pt>
                <c:pt idx="1491">
                  <c:v>175.09763712888193</c:v>
                </c:pt>
                <c:pt idx="1492">
                  <c:v>175.10015440827232</c:v>
                </c:pt>
                <c:pt idx="1493">
                  <c:v>175.10265236758488</c:v>
                </c:pt>
                <c:pt idx="1494">
                  <c:v>175.10513100625258</c:v>
                </c:pt>
                <c:pt idx="1495">
                  <c:v>175.10759032371237</c:v>
                </c:pt>
                <c:pt idx="1496">
                  <c:v>175.1100303194051</c:v>
                </c:pt>
                <c:pt idx="1497">
                  <c:v>175.11245099277545</c:v>
                </c:pt>
                <c:pt idx="1498">
                  <c:v>175.11485234327208</c:v>
                </c:pt>
                <c:pt idx="1499">
                  <c:v>175.11723437034746</c:v>
                </c:pt>
                <c:pt idx="1500">
                  <c:v>175.11959707345804</c:v>
                </c:pt>
                <c:pt idx="1501">
                  <c:v>175.12194045206411</c:v>
                </c:pt>
                <c:pt idx="1502">
                  <c:v>175.12426450562978</c:v>
                </c:pt>
                <c:pt idx="1503">
                  <c:v>175.1265692336232</c:v>
                </c:pt>
                <c:pt idx="1504">
                  <c:v>175.12885463551632</c:v>
                </c:pt>
                <c:pt idx="1505">
                  <c:v>175.13112071078507</c:v>
                </c:pt>
                <c:pt idx="1506">
                  <c:v>175.13336745890916</c:v>
                </c:pt>
                <c:pt idx="1507">
                  <c:v>175.13559487937232</c:v>
                </c:pt>
                <c:pt idx="1508">
                  <c:v>175.13780297166204</c:v>
                </c:pt>
                <c:pt idx="1509">
                  <c:v>175.13999173526975</c:v>
                </c:pt>
                <c:pt idx="1510">
                  <c:v>175.14216116969092</c:v>
                </c:pt>
                <c:pt idx="1511">
                  <c:v>175.14431127442467</c:v>
                </c:pt>
                <c:pt idx="1512">
                  <c:v>175.14644204897419</c:v>
                </c:pt>
                <c:pt idx="1513">
                  <c:v>175.14855349284659</c:v>
                </c:pt>
                <c:pt idx="1514">
                  <c:v>175.15064560555274</c:v>
                </c:pt>
                <c:pt idx="1515">
                  <c:v>175.15271838660743</c:v>
                </c:pt>
                <c:pt idx="1516">
                  <c:v>175.15477183552943</c:v>
                </c:pt>
                <c:pt idx="1517">
                  <c:v>175.15680595184142</c:v>
                </c:pt>
                <c:pt idx="1518">
                  <c:v>175.15882073506975</c:v>
                </c:pt>
                <c:pt idx="1519">
                  <c:v>175.16081618474496</c:v>
                </c:pt>
                <c:pt idx="1520">
                  <c:v>175.16279230040132</c:v>
                </c:pt>
                <c:pt idx="1521">
                  <c:v>175.16474908157707</c:v>
                </c:pt>
                <c:pt idx="1522">
                  <c:v>175.16668652781431</c:v>
                </c:pt>
                <c:pt idx="1523">
                  <c:v>175.16860463865893</c:v>
                </c:pt>
                <c:pt idx="1524">
                  <c:v>175.17050341366104</c:v>
                </c:pt>
                <c:pt idx="1525">
                  <c:v>175.17238285237417</c:v>
                </c:pt>
                <c:pt idx="1526">
                  <c:v>175.17424295435617</c:v>
                </c:pt>
                <c:pt idx="1527">
                  <c:v>175.1760837191687</c:v>
                </c:pt>
                <c:pt idx="1528">
                  <c:v>175.17790514637699</c:v>
                </c:pt>
                <c:pt idx="1529">
                  <c:v>175.17970723555064</c:v>
                </c:pt>
                <c:pt idx="1530">
                  <c:v>175.18148998626279</c:v>
                </c:pt>
                <c:pt idx="1531">
                  <c:v>175.18325339809067</c:v>
                </c:pt>
                <c:pt idx="1532">
                  <c:v>175.18499747061537</c:v>
                </c:pt>
                <c:pt idx="1533">
                  <c:v>175.18672220342185</c:v>
                </c:pt>
                <c:pt idx="1534">
                  <c:v>175.18842759609896</c:v>
                </c:pt>
                <c:pt idx="1535">
                  <c:v>175.19011364823945</c:v>
                </c:pt>
                <c:pt idx="1536">
                  <c:v>175.19178035943995</c:v>
                </c:pt>
                <c:pt idx="1537">
                  <c:v>175.19342772930111</c:v>
                </c:pt>
                <c:pt idx="1538">
                  <c:v>175.19505575742733</c:v>
                </c:pt>
                <c:pt idx="1539">
                  <c:v>175.19666444342698</c:v>
                </c:pt>
                <c:pt idx="1540">
                  <c:v>175.19825378691226</c:v>
                </c:pt>
                <c:pt idx="1541">
                  <c:v>175.19982378749938</c:v>
                </c:pt>
                <c:pt idx="1542">
                  <c:v>175.20137444480835</c:v>
                </c:pt>
                <c:pt idx="1543">
                  <c:v>175.20290575846312</c:v>
                </c:pt>
                <c:pt idx="1544">
                  <c:v>175.20441772809156</c:v>
                </c:pt>
                <c:pt idx="1545">
                  <c:v>175.20591035332535</c:v>
                </c:pt>
                <c:pt idx="1546">
                  <c:v>175.20738363380016</c:v>
                </c:pt>
                <c:pt idx="1547">
                  <c:v>175.20883756915558</c:v>
                </c:pt>
                <c:pt idx="1548">
                  <c:v>175.21027215903493</c:v>
                </c:pt>
                <c:pt idx="1549">
                  <c:v>175.21168740308568</c:v>
                </c:pt>
                <c:pt idx="1550">
                  <c:v>175.21308330095894</c:v>
                </c:pt>
                <c:pt idx="1551">
                  <c:v>175.21445985230997</c:v>
                </c:pt>
                <c:pt idx="1552">
                  <c:v>175.21581705679768</c:v>
                </c:pt>
                <c:pt idx="1553">
                  <c:v>175.21715491408506</c:v>
                </c:pt>
                <c:pt idx="1554">
                  <c:v>175.21847342383884</c:v>
                </c:pt>
                <c:pt idx="1555">
                  <c:v>175.21977258572994</c:v>
                </c:pt>
                <c:pt idx="1556">
                  <c:v>175.22105239943286</c:v>
                </c:pt>
                <c:pt idx="1557">
                  <c:v>175.22231286462613</c:v>
                </c:pt>
                <c:pt idx="1558">
                  <c:v>175.22355398099214</c:v>
                </c:pt>
                <c:pt idx="1559">
                  <c:v>175.22477574821733</c:v>
                </c:pt>
                <c:pt idx="1560">
                  <c:v>175.22597816599176</c:v>
                </c:pt>
                <c:pt idx="1561">
                  <c:v>175.22716123400971</c:v>
                </c:pt>
                <c:pt idx="1562">
                  <c:v>175.22832495196909</c:v>
                </c:pt>
                <c:pt idx="1563">
                  <c:v>175.22946931957185</c:v>
                </c:pt>
                <c:pt idx="1564">
                  <c:v>175.23059433652384</c:v>
                </c:pt>
                <c:pt idx="1565">
                  <c:v>175.23170000253481</c:v>
                </c:pt>
                <c:pt idx="1566">
                  <c:v>175.23278631731827</c:v>
                </c:pt>
                <c:pt idx="1567">
                  <c:v>175.2338532805918</c:v>
                </c:pt>
                <c:pt idx="1568">
                  <c:v>175.23490089207684</c:v>
                </c:pt>
                <c:pt idx="1569">
                  <c:v>175.23592915149862</c:v>
                </c:pt>
                <c:pt idx="1570">
                  <c:v>175.23693805858642</c:v>
                </c:pt>
                <c:pt idx="1571">
                  <c:v>175.23792761307342</c:v>
                </c:pt>
                <c:pt idx="1572">
                  <c:v>175.23889781469657</c:v>
                </c:pt>
                <c:pt idx="1573">
                  <c:v>175.23984866319671</c:v>
                </c:pt>
                <c:pt idx="1574">
                  <c:v>175.24078015831876</c:v>
                </c:pt>
                <c:pt idx="1575">
                  <c:v>175.24169229981143</c:v>
                </c:pt>
                <c:pt idx="1576">
                  <c:v>175.24258508742733</c:v>
                </c:pt>
                <c:pt idx="1577">
                  <c:v>175.24345852092293</c:v>
                </c:pt>
                <c:pt idx="1578">
                  <c:v>175.24431260005878</c:v>
                </c:pt>
                <c:pt idx="1579">
                  <c:v>175.245147324599</c:v>
                </c:pt>
                <c:pt idx="1580">
                  <c:v>175.24596269431197</c:v>
                </c:pt>
                <c:pt idx="1581">
                  <c:v>175.24675870896976</c:v>
                </c:pt>
                <c:pt idx="1582">
                  <c:v>175.24753536834834</c:v>
                </c:pt>
                <c:pt idx="1583">
                  <c:v>175.24829267222768</c:v>
                </c:pt>
                <c:pt idx="1584">
                  <c:v>175.24903062039164</c:v>
                </c:pt>
                <c:pt idx="1585">
                  <c:v>175.24974921262785</c:v>
                </c:pt>
                <c:pt idx="1586">
                  <c:v>175.25044844872801</c:v>
                </c:pt>
                <c:pt idx="1587">
                  <c:v>175.2511283284876</c:v>
                </c:pt>
                <c:pt idx="1588">
                  <c:v>175.25178885170607</c:v>
                </c:pt>
                <c:pt idx="1589">
                  <c:v>175.25243001818666</c:v>
                </c:pt>
                <c:pt idx="1590">
                  <c:v>175.25305182773675</c:v>
                </c:pt>
                <c:pt idx="1591">
                  <c:v>175.25365428016732</c:v>
                </c:pt>
                <c:pt idx="1592">
                  <c:v>175.25423737529343</c:v>
                </c:pt>
                <c:pt idx="1593">
                  <c:v>175.25480111293413</c:v>
                </c:pt>
                <c:pt idx="1594">
                  <c:v>175.25534549291208</c:v>
                </c:pt>
                <c:pt idx="1595">
                  <c:v>175.25587051505408</c:v>
                </c:pt>
                <c:pt idx="1596">
                  <c:v>175.2563761791908</c:v>
                </c:pt>
                <c:pt idx="1597">
                  <c:v>175.25686248515674</c:v>
                </c:pt>
                <c:pt idx="1598">
                  <c:v>175.25732943279039</c:v>
                </c:pt>
                <c:pt idx="1599">
                  <c:v>175.25777702193389</c:v>
                </c:pt>
                <c:pt idx="1600">
                  <c:v>175.25820525243373</c:v>
                </c:pt>
                <c:pt idx="1601">
                  <c:v>175.25861412413983</c:v>
                </c:pt>
                <c:pt idx="1602">
                  <c:v>175.25900363690641</c:v>
                </c:pt>
                <c:pt idx="1603">
                  <c:v>175.25937379059133</c:v>
                </c:pt>
                <c:pt idx="1604">
                  <c:v>175.25972458505643</c:v>
                </c:pt>
                <c:pt idx="1605">
                  <c:v>175.26005602016735</c:v>
                </c:pt>
                <c:pt idx="1606">
                  <c:v>175.26036809579395</c:v>
                </c:pt>
                <c:pt idx="1607">
                  <c:v>175.2606608118096</c:v>
                </c:pt>
                <c:pt idx="1608">
                  <c:v>175.26093416809189</c:v>
                </c:pt>
                <c:pt idx="1609">
                  <c:v>175.26118816452208</c:v>
                </c:pt>
                <c:pt idx="1610">
                  <c:v>175.2614228009854</c:v>
                </c:pt>
                <c:pt idx="1611">
                  <c:v>175.261638077371</c:v>
                </c:pt>
                <c:pt idx="1612">
                  <c:v>175.26183399357208</c:v>
                </c:pt>
                <c:pt idx="1613">
                  <c:v>175.26201054948544</c:v>
                </c:pt>
                <c:pt idx="1614">
                  <c:v>175.26216774501196</c:v>
                </c:pt>
                <c:pt idx="1615">
                  <c:v>175.26230558005645</c:v>
                </c:pt>
                <c:pt idx="1616">
                  <c:v>175.26242405452757</c:v>
                </c:pt>
                <c:pt idx="1617">
                  <c:v>175.26252316833788</c:v>
                </c:pt>
                <c:pt idx="1618">
                  <c:v>175.26260292140384</c:v>
                </c:pt>
                <c:pt idx="1619">
                  <c:v>175.26266331364576</c:v>
                </c:pt>
                <c:pt idx="1620">
                  <c:v>175.26270434498798</c:v>
                </c:pt>
                <c:pt idx="1621">
                  <c:v>175.26272601535865</c:v>
                </c:pt>
                <c:pt idx="1622">
                  <c:v>175.26272832468987</c:v>
                </c:pt>
                <c:pt idx="1623">
                  <c:v>175.26271127291758</c:v>
                </c:pt>
                <c:pt idx="1624">
                  <c:v>175.26267485998167</c:v>
                </c:pt>
                <c:pt idx="1625">
                  <c:v>175.26261908582595</c:v>
                </c:pt>
                <c:pt idx="1626">
                  <c:v>175.26254395039803</c:v>
                </c:pt>
                <c:pt idx="1627">
                  <c:v>175.26244945364951</c:v>
                </c:pt>
                <c:pt idx="1628">
                  <c:v>175.26233559553597</c:v>
                </c:pt>
                <c:pt idx="1629">
                  <c:v>175.26220237601677</c:v>
                </c:pt>
                <c:pt idx="1630">
                  <c:v>175.26204979505508</c:v>
                </c:pt>
                <c:pt idx="1631">
                  <c:v>175.26187785261826</c:v>
                </c:pt>
                <c:pt idx="1632">
                  <c:v>175.26168654867723</c:v>
                </c:pt>
                <c:pt idx="1633">
                  <c:v>175.26147588320717</c:v>
                </c:pt>
                <c:pt idx="1634">
                  <c:v>175.26124585618689</c:v>
                </c:pt>
                <c:pt idx="1635">
                  <c:v>175.2609964675992</c:v>
                </c:pt>
                <c:pt idx="1636">
                  <c:v>175.26072771743077</c:v>
                </c:pt>
                <c:pt idx="1637">
                  <c:v>175.26043960567227</c:v>
                </c:pt>
                <c:pt idx="1638">
                  <c:v>175.26013213231818</c:v>
                </c:pt>
                <c:pt idx="1639">
                  <c:v>175.25980529736688</c:v>
                </c:pt>
                <c:pt idx="1640">
                  <c:v>175.25945910082078</c:v>
                </c:pt>
                <c:pt idx="1641">
                  <c:v>175.259093542686</c:v>
                </c:pt>
                <c:pt idx="1642">
                  <c:v>175.25870862297273</c:v>
                </c:pt>
                <c:pt idx="1643">
                  <c:v>175.25830434169492</c:v>
                </c:pt>
                <c:pt idx="1644">
                  <c:v>175.25788069887059</c:v>
                </c:pt>
                <c:pt idx="1645">
                  <c:v>175.25743769452151</c:v>
                </c:pt>
                <c:pt idx="1646">
                  <c:v>175.25697532867338</c:v>
                </c:pt>
                <c:pt idx="1647">
                  <c:v>175.25649360135591</c:v>
                </c:pt>
                <c:pt idx="1648">
                  <c:v>175.25599251260257</c:v>
                </c:pt>
                <c:pt idx="1649">
                  <c:v>175.25547206245079</c:v>
                </c:pt>
                <c:pt idx="1650">
                  <c:v>175.25493225094201</c:v>
                </c:pt>
                <c:pt idx="1651">
                  <c:v>175.25437307812135</c:v>
                </c:pt>
                <c:pt idx="1652">
                  <c:v>175.25379454403804</c:v>
                </c:pt>
                <c:pt idx="1653">
                  <c:v>175.25319664874507</c:v>
                </c:pt>
                <c:pt idx="1654">
                  <c:v>175.25257939229948</c:v>
                </c:pt>
                <c:pt idx="1655">
                  <c:v>175.25194277476206</c:v>
                </c:pt>
                <c:pt idx="1656">
                  <c:v>175.25128679619758</c:v>
                </c:pt>
                <c:pt idx="1657">
                  <c:v>175.25061145667468</c:v>
                </c:pt>
                <c:pt idx="1658">
                  <c:v>175.24991675626595</c:v>
                </c:pt>
                <c:pt idx="1659">
                  <c:v>175.24920269504779</c:v>
                </c:pt>
                <c:pt idx="1660">
                  <c:v>175.24846927310062</c:v>
                </c:pt>
                <c:pt idx="1661">
                  <c:v>175.24771649050876</c:v>
                </c:pt>
                <c:pt idx="1662">
                  <c:v>175.24694434736031</c:v>
                </c:pt>
                <c:pt idx="1663">
                  <c:v>175.24615284374738</c:v>
                </c:pt>
                <c:pt idx="1664">
                  <c:v>175.24534197976593</c:v>
                </c:pt>
                <c:pt idx="1665">
                  <c:v>175.24451175551584</c:v>
                </c:pt>
                <c:pt idx="1666">
                  <c:v>175.24366217110088</c:v>
                </c:pt>
                <c:pt idx="1667">
                  <c:v>175.24279322662878</c:v>
                </c:pt>
                <c:pt idx="1668">
                  <c:v>175.24190492221118</c:v>
                </c:pt>
                <c:pt idx="1669">
                  <c:v>175.24099725796341</c:v>
                </c:pt>
                <c:pt idx="1670">
                  <c:v>175.24007023400503</c:v>
                </c:pt>
                <c:pt idx="1671">
                  <c:v>175.23912385045918</c:v>
                </c:pt>
                <c:pt idx="1672">
                  <c:v>175.23815810745313</c:v>
                </c:pt>
                <c:pt idx="1673">
                  <c:v>175.23717300511811</c:v>
                </c:pt>
                <c:pt idx="1674">
                  <c:v>175.23616854358892</c:v>
                </c:pt>
                <c:pt idx="1675">
                  <c:v>175.23514472300454</c:v>
                </c:pt>
                <c:pt idx="1676">
                  <c:v>175.23410154350782</c:v>
                </c:pt>
                <c:pt idx="1677">
                  <c:v>175.23303900524547</c:v>
                </c:pt>
                <c:pt idx="1678">
                  <c:v>175.23195710836814</c:v>
                </c:pt>
                <c:pt idx="1679">
                  <c:v>175.23085585303025</c:v>
                </c:pt>
                <c:pt idx="1680">
                  <c:v>175.22973523939027</c:v>
                </c:pt>
                <c:pt idx="1681">
                  <c:v>175.22859526761053</c:v>
                </c:pt>
                <c:pt idx="1682">
                  <c:v>175.22743593785725</c:v>
                </c:pt>
                <c:pt idx="1683">
                  <c:v>175.22625725030056</c:v>
                </c:pt>
                <c:pt idx="1684">
                  <c:v>175.22505920511446</c:v>
                </c:pt>
                <c:pt idx="1685">
                  <c:v>175.22384180247695</c:v>
                </c:pt>
                <c:pt idx="1686">
                  <c:v>175.22260504256988</c:v>
                </c:pt>
                <c:pt idx="1687">
                  <c:v>175.22134892557892</c:v>
                </c:pt>
                <c:pt idx="1688">
                  <c:v>175.22007345169374</c:v>
                </c:pt>
                <c:pt idx="1689">
                  <c:v>175.21877862110793</c:v>
                </c:pt>
                <c:pt idx="1690">
                  <c:v>175.21746443401886</c:v>
                </c:pt>
                <c:pt idx="1691">
                  <c:v>175.21613089062794</c:v>
                </c:pt>
                <c:pt idx="1692">
                  <c:v>175.21477799114038</c:v>
                </c:pt>
                <c:pt idx="1693">
                  <c:v>175.21340573576538</c:v>
                </c:pt>
                <c:pt idx="1694">
                  <c:v>175.21201412471598</c:v>
                </c:pt>
                <c:pt idx="1695">
                  <c:v>175.21060315820915</c:v>
                </c:pt>
                <c:pt idx="1696">
                  <c:v>175.20917283646577</c:v>
                </c:pt>
                <c:pt idx="1697">
                  <c:v>175.20772315971055</c:v>
                </c:pt>
                <c:pt idx="1698">
                  <c:v>175.20625412817219</c:v>
                </c:pt>
                <c:pt idx="1699">
                  <c:v>175.20476574208328</c:v>
                </c:pt>
                <c:pt idx="1700">
                  <c:v>175.2032580016803</c:v>
                </c:pt>
                <c:pt idx="1701">
                  <c:v>175.2017309072036</c:v>
                </c:pt>
                <c:pt idx="1702">
                  <c:v>175.20018445889741</c:v>
                </c:pt>
                <c:pt idx="1703">
                  <c:v>175.19861865701003</c:v>
                </c:pt>
                <c:pt idx="1704">
                  <c:v>175.19703350179347</c:v>
                </c:pt>
                <c:pt idx="1705">
                  <c:v>175.1954289935037</c:v>
                </c:pt>
                <c:pt idx="1706">
                  <c:v>175.19380513240068</c:v>
                </c:pt>
                <c:pt idx="1707">
                  <c:v>175.1921619187481</c:v>
                </c:pt>
                <c:pt idx="1708">
                  <c:v>175.19049935281379</c:v>
                </c:pt>
                <c:pt idx="1709">
                  <c:v>175.18881743486926</c:v>
                </c:pt>
                <c:pt idx="1710">
                  <c:v>175.18711616518993</c:v>
                </c:pt>
                <c:pt idx="1711">
                  <c:v>175.18539554405538</c:v>
                </c:pt>
                <c:pt idx="1712">
                  <c:v>175.18365557174883</c:v>
                </c:pt>
                <c:pt idx="1713">
                  <c:v>175.18189624855745</c:v>
                </c:pt>
                <c:pt idx="1714">
                  <c:v>175.18011757477234</c:v>
                </c:pt>
                <c:pt idx="1715">
                  <c:v>175.17831955068857</c:v>
                </c:pt>
                <c:pt idx="1716">
                  <c:v>175.17650217660503</c:v>
                </c:pt>
                <c:pt idx="1717">
                  <c:v>175.17466545282448</c:v>
                </c:pt>
                <c:pt idx="1718">
                  <c:v>175.17280937965367</c:v>
                </c:pt>
                <c:pt idx="1719">
                  <c:v>175.17093395740338</c:v>
                </c:pt>
                <c:pt idx="1720">
                  <c:v>175.16903918638783</c:v>
                </c:pt>
                <c:pt idx="1721">
                  <c:v>175.16712506692571</c:v>
                </c:pt>
                <c:pt idx="1722">
                  <c:v>175.16519159933912</c:v>
                </c:pt>
                <c:pt idx="1723">
                  <c:v>175.16323878395443</c:v>
                </c:pt>
                <c:pt idx="1724">
                  <c:v>175.16126662110173</c:v>
                </c:pt>
                <c:pt idx="1725">
                  <c:v>175.15927511111505</c:v>
                </c:pt>
                <c:pt idx="1726">
                  <c:v>175.15726425433235</c:v>
                </c:pt>
                <c:pt idx="1727">
                  <c:v>175.15523405109545</c:v>
                </c:pt>
                <c:pt idx="1728">
                  <c:v>175.15318450175002</c:v>
                </c:pt>
                <c:pt idx="1729">
                  <c:v>175.15111560664576</c:v>
                </c:pt>
                <c:pt idx="1730">
                  <c:v>175.14902736613621</c:v>
                </c:pt>
                <c:pt idx="1731">
                  <c:v>175.14691978057877</c:v>
                </c:pt>
                <c:pt idx="1732">
                  <c:v>175.14479285033485</c:v>
                </c:pt>
                <c:pt idx="1733">
                  <c:v>175.14264657576967</c:v>
                </c:pt>
                <c:pt idx="1734">
                  <c:v>175.14048095725229</c:v>
                </c:pt>
                <c:pt idx="1735">
                  <c:v>175.13829599515583</c:v>
                </c:pt>
                <c:pt idx="1736">
                  <c:v>175.13609168985727</c:v>
                </c:pt>
                <c:pt idx="1737">
                  <c:v>175.13386804173743</c:v>
                </c:pt>
                <c:pt idx="1738">
                  <c:v>175.13162505118103</c:v>
                </c:pt>
                <c:pt idx="1739">
                  <c:v>175.12936271857677</c:v>
                </c:pt>
                <c:pt idx="1740">
                  <c:v>175.12708104431718</c:v>
                </c:pt>
                <c:pt idx="1741">
                  <c:v>175.12478002879868</c:v>
                </c:pt>
                <c:pt idx="1742">
                  <c:v>175.12245967242171</c:v>
                </c:pt>
                <c:pt idx="1743">
                  <c:v>175.12011997559043</c:v>
                </c:pt>
                <c:pt idx="1744">
                  <c:v>175.11776093871308</c:v>
                </c:pt>
                <c:pt idx="1745">
                  <c:v>175.11538256220163</c:v>
                </c:pt>
                <c:pt idx="1746">
                  <c:v>175.11298484647222</c:v>
                </c:pt>
                <c:pt idx="1747">
                  <c:v>175.11056779194448</c:v>
                </c:pt>
                <c:pt idx="1748">
                  <c:v>175.10813139904235</c:v>
                </c:pt>
                <c:pt idx="1749">
                  <c:v>175.10567566819341</c:v>
                </c:pt>
                <c:pt idx="1750">
                  <c:v>175.10320059982928</c:v>
                </c:pt>
                <c:pt idx="1751">
                  <c:v>175.10070619438534</c:v>
                </c:pt>
                <c:pt idx="1752">
                  <c:v>175.09819245230102</c:v>
                </c:pt>
                <c:pt idx="1753">
                  <c:v>175.09565937401959</c:v>
                </c:pt>
                <c:pt idx="1754">
                  <c:v>175.09310695998821</c:v>
                </c:pt>
                <c:pt idx="1755">
                  <c:v>175.09053521065792</c:v>
                </c:pt>
                <c:pt idx="1756">
                  <c:v>175.08794412648371</c:v>
                </c:pt>
                <c:pt idx="1757">
                  <c:v>175.08533370792452</c:v>
                </c:pt>
                <c:pt idx="1758">
                  <c:v>175.08270395544298</c:v>
                </c:pt>
                <c:pt idx="1759">
                  <c:v>175.08005486950586</c:v>
                </c:pt>
                <c:pt idx="1760">
                  <c:v>175.0773864505837</c:v>
                </c:pt>
                <c:pt idx="1761">
                  <c:v>175.07469869915101</c:v>
                </c:pt>
                <c:pt idx="1762">
                  <c:v>175.07199161568613</c:v>
                </c:pt>
                <c:pt idx="1763">
                  <c:v>175.0692652006714</c:v>
                </c:pt>
                <c:pt idx="1764">
                  <c:v>175.06651945459285</c:v>
                </c:pt>
                <c:pt idx="1765">
                  <c:v>175.06375437794065</c:v>
                </c:pt>
                <c:pt idx="1766">
                  <c:v>175.06096997120875</c:v>
                </c:pt>
                <c:pt idx="1767">
                  <c:v>175.05816623489505</c:v>
                </c:pt>
                <c:pt idx="1768">
                  <c:v>175.05534316950133</c:v>
                </c:pt>
                <c:pt idx="1769">
                  <c:v>175.05250077553322</c:v>
                </c:pt>
                <c:pt idx="1770">
                  <c:v>175.0496390535003</c:v>
                </c:pt>
                <c:pt idx="1771">
                  <c:v>175.0467580039161</c:v>
                </c:pt>
                <c:pt idx="1772">
                  <c:v>175.04385762729794</c:v>
                </c:pt>
                <c:pt idx="1773">
                  <c:v>175.04093792416705</c:v>
                </c:pt>
                <c:pt idx="1774">
                  <c:v>175.03799889504873</c:v>
                </c:pt>
                <c:pt idx="1775">
                  <c:v>175.03504054047198</c:v>
                </c:pt>
                <c:pt idx="1776">
                  <c:v>175.03206286096972</c:v>
                </c:pt>
                <c:pt idx="1777">
                  <c:v>175.02906585707888</c:v>
                </c:pt>
                <c:pt idx="1778">
                  <c:v>175.0260495293403</c:v>
                </c:pt>
                <c:pt idx="1779">
                  <c:v>175.02301387829849</c:v>
                </c:pt>
                <c:pt idx="1780">
                  <c:v>175.01995890450212</c:v>
                </c:pt>
                <c:pt idx="1781">
                  <c:v>175.01688460850366</c:v>
                </c:pt>
                <c:pt idx="1782">
                  <c:v>175.01379099085943</c:v>
                </c:pt>
                <c:pt idx="1783">
                  <c:v>175.01067805212975</c:v>
                </c:pt>
                <c:pt idx="1784">
                  <c:v>175.00754579287877</c:v>
                </c:pt>
                <c:pt idx="1785">
                  <c:v>175.00439421367449</c:v>
                </c:pt>
                <c:pt idx="1786">
                  <c:v>175.00122331508899</c:v>
                </c:pt>
                <c:pt idx="1787">
                  <c:v>174.99803309769806</c:v>
                </c:pt>
                <c:pt idx="1788">
                  <c:v>174.99482356208148</c:v>
                </c:pt>
                <c:pt idx="1789">
                  <c:v>174.99159470882296</c:v>
                </c:pt>
                <c:pt idx="1790">
                  <c:v>174.98834653850992</c:v>
                </c:pt>
                <c:pt idx="1791">
                  <c:v>174.98507905173395</c:v>
                </c:pt>
                <c:pt idx="1792">
                  <c:v>174.98179224909038</c:v>
                </c:pt>
                <c:pt idx="1793">
                  <c:v>174.97848613117844</c:v>
                </c:pt>
                <c:pt idx="1794">
                  <c:v>174.97516069860126</c:v>
                </c:pt>
                <c:pt idx="1795">
                  <c:v>174.97181595196594</c:v>
                </c:pt>
                <c:pt idx="1796">
                  <c:v>174.9684518918834</c:v>
                </c:pt>
                <c:pt idx="1797">
                  <c:v>174.96506851896851</c:v>
                </c:pt>
                <c:pt idx="1798">
                  <c:v>174.96166583384002</c:v>
                </c:pt>
                <c:pt idx="1799">
                  <c:v>174.95824383712059</c:v>
                </c:pt>
                <c:pt idx="1800">
                  <c:v>174.95480252943665</c:v>
                </c:pt>
                <c:pt idx="1801">
                  <c:v>174.95134191141875</c:v>
                </c:pt>
                <c:pt idx="1802">
                  <c:v>174.94786198370124</c:v>
                </c:pt>
                <c:pt idx="1803">
                  <c:v>174.94436274692228</c:v>
                </c:pt>
                <c:pt idx="1804">
                  <c:v>174.94084420172402</c:v>
                </c:pt>
                <c:pt idx="1805">
                  <c:v>174.93730634875249</c:v>
                </c:pt>
                <c:pt idx="1806">
                  <c:v>174.93374918865771</c:v>
                </c:pt>
                <c:pt idx="1807">
                  <c:v>174.9301727220934</c:v>
                </c:pt>
                <c:pt idx="1808">
                  <c:v>174.92657694971729</c:v>
                </c:pt>
                <c:pt idx="1809">
                  <c:v>174.92296187219102</c:v>
                </c:pt>
                <c:pt idx="1810">
                  <c:v>174.91932749018008</c:v>
                </c:pt>
                <c:pt idx="1811">
                  <c:v>174.91567380435399</c:v>
                </c:pt>
                <c:pt idx="1812">
                  <c:v>174.91200081538597</c:v>
                </c:pt>
                <c:pt idx="1813">
                  <c:v>174.90830852395328</c:v>
                </c:pt>
                <c:pt idx="1814">
                  <c:v>174.90459693073691</c:v>
                </c:pt>
                <c:pt idx="1815">
                  <c:v>174.90086603642197</c:v>
                </c:pt>
                <c:pt idx="1816">
                  <c:v>174.89711584169737</c:v>
                </c:pt>
                <c:pt idx="1817">
                  <c:v>174.89334634725586</c:v>
                </c:pt>
                <c:pt idx="1818">
                  <c:v>174.88955755379402</c:v>
                </c:pt>
                <c:pt idx="1819">
                  <c:v>174.88574946201268</c:v>
                </c:pt>
                <c:pt idx="1820">
                  <c:v>174.88192207261613</c:v>
                </c:pt>
                <c:pt idx="1821">
                  <c:v>174.87807538631284</c:v>
                </c:pt>
                <c:pt idx="1822">
                  <c:v>174.87420940381509</c:v>
                </c:pt>
                <c:pt idx="1823">
                  <c:v>174.87032412583898</c:v>
                </c:pt>
                <c:pt idx="1824">
                  <c:v>174.86641955310466</c:v>
                </c:pt>
                <c:pt idx="1825">
                  <c:v>174.86249568633608</c:v>
                </c:pt>
                <c:pt idx="1826">
                  <c:v>174.85855252626104</c:v>
                </c:pt>
                <c:pt idx="1827">
                  <c:v>174.85459007361135</c:v>
                </c:pt>
                <c:pt idx="1828">
                  <c:v>174.85060832912262</c:v>
                </c:pt>
                <c:pt idx="1829">
                  <c:v>174.84660729353448</c:v>
                </c:pt>
                <c:pt idx="1830">
                  <c:v>174.84258696759034</c:v>
                </c:pt>
                <c:pt idx="1831">
                  <c:v>174.83854735203749</c:v>
                </c:pt>
                <c:pt idx="1832">
                  <c:v>174.83448844762719</c:v>
                </c:pt>
                <c:pt idx="1833">
                  <c:v>174.8304102551146</c:v>
                </c:pt>
                <c:pt idx="1834">
                  <c:v>174.82631277525874</c:v>
                </c:pt>
                <c:pt idx="1835">
                  <c:v>174.82219600882243</c:v>
                </c:pt>
                <c:pt idx="1836">
                  <c:v>174.8180599565726</c:v>
                </c:pt>
                <c:pt idx="1837">
                  <c:v>174.81390461927995</c:v>
                </c:pt>
                <c:pt idx="1838">
                  <c:v>174.80972999771905</c:v>
                </c:pt>
                <c:pt idx="1839">
                  <c:v>174.80553609266835</c:v>
                </c:pt>
                <c:pt idx="1840">
                  <c:v>174.80132290491034</c:v>
                </c:pt>
                <c:pt idx="1841">
                  <c:v>174.79709043523124</c:v>
                </c:pt>
                <c:pt idx="1842">
                  <c:v>174.79283868442121</c:v>
                </c:pt>
                <c:pt idx="1843">
                  <c:v>174.78856765327444</c:v>
                </c:pt>
                <c:pt idx="1844">
                  <c:v>174.78427734258878</c:v>
                </c:pt>
                <c:pt idx="1845">
                  <c:v>174.77996775316615</c:v>
                </c:pt>
                <c:pt idx="1846">
                  <c:v>174.7756388858123</c:v>
                </c:pt>
                <c:pt idx="1847">
                  <c:v>174.77129074133686</c:v>
                </c:pt>
                <c:pt idx="1848">
                  <c:v>174.76692332055347</c:v>
                </c:pt>
                <c:pt idx="1849">
                  <c:v>174.76253662427948</c:v>
                </c:pt>
                <c:pt idx="1850">
                  <c:v>174.75813065333617</c:v>
                </c:pt>
                <c:pt idx="1851">
                  <c:v>174.75370540854891</c:v>
                </c:pt>
                <c:pt idx="1852">
                  <c:v>174.74926089074668</c:v>
                </c:pt>
                <c:pt idx="1853">
                  <c:v>174.74479710076261</c:v>
                </c:pt>
                <c:pt idx="1854">
                  <c:v>174.74031403943349</c:v>
                </c:pt>
                <c:pt idx="1855">
                  <c:v>174.73581170760025</c:v>
                </c:pt>
                <c:pt idx="1856">
                  <c:v>174.73129010610748</c:v>
                </c:pt>
                <c:pt idx="1857">
                  <c:v>174.72674923580377</c:v>
                </c:pt>
                <c:pt idx="1858">
                  <c:v>174.72218909754162</c:v>
                </c:pt>
                <c:pt idx="1859">
                  <c:v>174.7176096921774</c:v>
                </c:pt>
                <c:pt idx="1860">
                  <c:v>174.7130110205714</c:v>
                </c:pt>
                <c:pt idx="1861">
                  <c:v>174.70839308358774</c:v>
                </c:pt>
                <c:pt idx="1862">
                  <c:v>174.7037558820945</c:v>
                </c:pt>
                <c:pt idx="1863">
                  <c:v>174.69909941696349</c:v>
                </c:pt>
                <c:pt idx="1864">
                  <c:v>174.6944236890707</c:v>
                </c:pt>
                <c:pt idx="1865">
                  <c:v>174.68972869929587</c:v>
                </c:pt>
                <c:pt idx="1866">
                  <c:v>174.68501444852245</c:v>
                </c:pt>
                <c:pt idx="1867">
                  <c:v>174.68028093763803</c:v>
                </c:pt>
                <c:pt idx="1868">
                  <c:v>174.67552816753403</c:v>
                </c:pt>
                <c:pt idx="1869">
                  <c:v>174.67075613910569</c:v>
                </c:pt>
                <c:pt idx="1870">
                  <c:v>174.66596485325223</c:v>
                </c:pt>
                <c:pt idx="1871">
                  <c:v>174.66115431087678</c:v>
                </c:pt>
                <c:pt idx="1872">
                  <c:v>174.65632451288616</c:v>
                </c:pt>
                <c:pt idx="1873">
                  <c:v>174.65147546019131</c:v>
                </c:pt>
                <c:pt idx="1874">
                  <c:v>174.64660715370698</c:v>
                </c:pt>
                <c:pt idx="1875">
                  <c:v>174.64171959435183</c:v>
                </c:pt>
                <c:pt idx="1876">
                  <c:v>174.6368127830483</c:v>
                </c:pt>
                <c:pt idx="1877">
                  <c:v>174.63188672072286</c:v>
                </c:pt>
                <c:pt idx="1878">
                  <c:v>174.62694140830584</c:v>
                </c:pt>
                <c:pt idx="1879">
                  <c:v>174.62197684673137</c:v>
                </c:pt>
                <c:pt idx="1880">
                  <c:v>174.61699303693757</c:v>
                </c:pt>
                <c:pt idx="1881">
                  <c:v>174.61198997986645</c:v>
                </c:pt>
                <c:pt idx="1882">
                  <c:v>174.60696767646382</c:v>
                </c:pt>
                <c:pt idx="1883">
                  <c:v>174.60192612767946</c:v>
                </c:pt>
                <c:pt idx="1884">
                  <c:v>174.59686533446705</c:v>
                </c:pt>
                <c:pt idx="1885">
                  <c:v>174.59178529778404</c:v>
                </c:pt>
                <c:pt idx="1886">
                  <c:v>174.58668601859202</c:v>
                </c:pt>
                <c:pt idx="1887">
                  <c:v>174.58156749785613</c:v>
                </c:pt>
                <c:pt idx="1888">
                  <c:v>174.57642973654566</c:v>
                </c:pt>
                <c:pt idx="1889">
                  <c:v>174.57127273563364</c:v>
                </c:pt>
                <c:pt idx="1890">
                  <c:v>174.5660964960972</c:v>
                </c:pt>
                <c:pt idx="1891">
                  <c:v>174.56090101891704</c:v>
                </c:pt>
                <c:pt idx="1892">
                  <c:v>174.55568630507798</c:v>
                </c:pt>
                <c:pt idx="1893">
                  <c:v>174.55045235556875</c:v>
                </c:pt>
                <c:pt idx="1894">
                  <c:v>174.54519917138177</c:v>
                </c:pt>
                <c:pt idx="1895">
                  <c:v>174.53992675351353</c:v>
                </c:pt>
                <c:pt idx="1896">
                  <c:v>174.5346351029643</c:v>
                </c:pt>
                <c:pt idx="1897">
                  <c:v>174.52932422073835</c:v>
                </c:pt>
                <c:pt idx="1898">
                  <c:v>174.52399410784372</c:v>
                </c:pt>
                <c:pt idx="1899">
                  <c:v>174.51864476529241</c:v>
                </c:pt>
                <c:pt idx="1900">
                  <c:v>174.51327619410029</c:v>
                </c:pt>
                <c:pt idx="1901">
                  <c:v>174.50788839528704</c:v>
                </c:pt>
                <c:pt idx="1902">
                  <c:v>174.50248136987636</c:v>
                </c:pt>
                <c:pt idx="1903">
                  <c:v>174.49705511889579</c:v>
                </c:pt>
                <c:pt idx="1904">
                  <c:v>174.49160964337673</c:v>
                </c:pt>
                <c:pt idx="1905">
                  <c:v>174.48614494435446</c:v>
                </c:pt>
                <c:pt idx="1906">
                  <c:v>174.48066102286822</c:v>
                </c:pt>
                <c:pt idx="1907">
                  <c:v>174.47515787996102</c:v>
                </c:pt>
                <c:pt idx="1908">
                  <c:v>174.46963551667983</c:v>
                </c:pt>
                <c:pt idx="1909">
                  <c:v>174.46409393407558</c:v>
                </c:pt>
                <c:pt idx="1910">
                  <c:v>174.45853313320293</c:v>
                </c:pt>
                <c:pt idx="1911">
                  <c:v>174.45295311512047</c:v>
                </c:pt>
                <c:pt idx="1912">
                  <c:v>174.4473538808908</c:v>
                </c:pt>
                <c:pt idx="1913">
                  <c:v>174.44173543158024</c:v>
                </c:pt>
                <c:pt idx="1914">
                  <c:v>174.43609776825906</c:v>
                </c:pt>
                <c:pt idx="1915">
                  <c:v>174.43044089200154</c:v>
                </c:pt>
                <c:pt idx="1916">
                  <c:v>174.42476480388558</c:v>
                </c:pt>
                <c:pt idx="1917">
                  <c:v>174.41906950499322</c:v>
                </c:pt>
                <c:pt idx="1918">
                  <c:v>174.41335499641022</c:v>
                </c:pt>
                <c:pt idx="1919">
                  <c:v>174.4076212792263</c:v>
                </c:pt>
                <c:pt idx="1920">
                  <c:v>174.40186835453505</c:v>
                </c:pt>
                <c:pt idx="1921">
                  <c:v>174.39609622343394</c:v>
                </c:pt>
                <c:pt idx="1922">
                  <c:v>174.39030488702434</c:v>
                </c:pt>
                <c:pt idx="1923">
                  <c:v>174.38449434641154</c:v>
                </c:pt>
                <c:pt idx="1924">
                  <c:v>174.37866460270462</c:v>
                </c:pt>
                <c:pt idx="1925">
                  <c:v>174.3728156570165</c:v>
                </c:pt>
                <c:pt idx="1926">
                  <c:v>174.36694751046429</c:v>
                </c:pt>
                <c:pt idx="1927">
                  <c:v>174.36106016416855</c:v>
                </c:pt>
                <c:pt idx="1928">
                  <c:v>174.35515361925411</c:v>
                </c:pt>
                <c:pt idx="1929">
                  <c:v>174.3492278768494</c:v>
                </c:pt>
                <c:pt idx="1930">
                  <c:v>174.3432829380869</c:v>
                </c:pt>
                <c:pt idx="1931">
                  <c:v>174.33731880410298</c:v>
                </c:pt>
                <c:pt idx="1932">
                  <c:v>174.33133547603774</c:v>
                </c:pt>
                <c:pt idx="1933">
                  <c:v>174.32533295503532</c:v>
                </c:pt>
                <c:pt idx="1934">
                  <c:v>174.31931124224369</c:v>
                </c:pt>
                <c:pt idx="1935">
                  <c:v>174.31327033881462</c:v>
                </c:pt>
                <c:pt idx="1936">
                  <c:v>174.30721024590395</c:v>
                </c:pt>
                <c:pt idx="1937">
                  <c:v>174.30113096467122</c:v>
                </c:pt>
                <c:pt idx="1938">
                  <c:v>174.2950324962799</c:v>
                </c:pt>
                <c:pt idx="1939">
                  <c:v>174.28891484189742</c:v>
                </c:pt>
                <c:pt idx="1940">
                  <c:v>174.28277800269507</c:v>
                </c:pt>
                <c:pt idx="1941">
                  <c:v>174.27662197984787</c:v>
                </c:pt>
                <c:pt idx="1942">
                  <c:v>174.27044677453492</c:v>
                </c:pt>
                <c:pt idx="1943">
                  <c:v>174.26425238793914</c:v>
                </c:pt>
                <c:pt idx="1944">
                  <c:v>174.25803882124723</c:v>
                </c:pt>
                <c:pt idx="1945">
                  <c:v>174.25180607564994</c:v>
                </c:pt>
                <c:pt idx="1946">
                  <c:v>174.24555415234178</c:v>
                </c:pt>
                <c:pt idx="1947">
                  <c:v>174.23928305252124</c:v>
                </c:pt>
                <c:pt idx="1948">
                  <c:v>174.23299277739048</c:v>
                </c:pt>
                <c:pt idx="1949">
                  <c:v>174.22668332815584</c:v>
                </c:pt>
                <c:pt idx="1950">
                  <c:v>174.22035470602731</c:v>
                </c:pt>
                <c:pt idx="1951">
                  <c:v>174.21400691221885</c:v>
                </c:pt>
                <c:pt idx="1952">
                  <c:v>174.20763994794828</c:v>
                </c:pt>
                <c:pt idx="1953">
                  <c:v>174.20125381443731</c:v>
                </c:pt>
                <c:pt idx="1954">
                  <c:v>174.19484851291156</c:v>
                </c:pt>
                <c:pt idx="1955">
                  <c:v>174.18842404460054</c:v>
                </c:pt>
                <c:pt idx="1956">
                  <c:v>174.1819804107374</c:v>
                </c:pt>
                <c:pt idx="1957">
                  <c:v>174.17551761255956</c:v>
                </c:pt>
                <c:pt idx="1958">
                  <c:v>174.16903565130809</c:v>
                </c:pt>
                <c:pt idx="1959">
                  <c:v>174.16253452822795</c:v>
                </c:pt>
                <c:pt idx="1960">
                  <c:v>174.15601424456798</c:v>
                </c:pt>
                <c:pt idx="1961">
                  <c:v>174.14947480158094</c:v>
                </c:pt>
                <c:pt idx="1962">
                  <c:v>174.14291620052344</c:v>
                </c:pt>
                <c:pt idx="1963">
                  <c:v>174.13633844265598</c:v>
                </c:pt>
                <c:pt idx="1964">
                  <c:v>174.12974152924301</c:v>
                </c:pt>
                <c:pt idx="1965">
                  <c:v>174.12312546155266</c:v>
                </c:pt>
                <c:pt idx="1966">
                  <c:v>174.11649024085713</c:v>
                </c:pt>
                <c:pt idx="1967">
                  <c:v>174.10983586843247</c:v>
                </c:pt>
                <c:pt idx="1968">
                  <c:v>174.10316234555847</c:v>
                </c:pt>
                <c:pt idx="1969">
                  <c:v>174.09646967351895</c:v>
                </c:pt>
                <c:pt idx="1970">
                  <c:v>174.08975785360155</c:v>
                </c:pt>
                <c:pt idx="1971">
                  <c:v>174.08302688709782</c:v>
                </c:pt>
                <c:pt idx="1972">
                  <c:v>174.07627677530309</c:v>
                </c:pt>
                <c:pt idx="1973">
                  <c:v>174.06950751951663</c:v>
                </c:pt>
                <c:pt idx="1974">
                  <c:v>174.06271912104162</c:v>
                </c:pt>
                <c:pt idx="1975">
                  <c:v>174.05591158118509</c:v>
                </c:pt>
                <c:pt idx="1976">
                  <c:v>174.04908490125797</c:v>
                </c:pt>
                <c:pt idx="1977">
                  <c:v>174.04223908257495</c:v>
                </c:pt>
                <c:pt idx="1978">
                  <c:v>174.03537412645474</c:v>
                </c:pt>
                <c:pt idx="1979">
                  <c:v>174.02849003421986</c:v>
                </c:pt>
                <c:pt idx="1980">
                  <c:v>174.02158680719668</c:v>
                </c:pt>
                <c:pt idx="1981">
                  <c:v>174.0146644467155</c:v>
                </c:pt>
                <c:pt idx="1982">
                  <c:v>174.00772295411048</c:v>
                </c:pt>
                <c:pt idx="1983">
                  <c:v>174.00076233071968</c:v>
                </c:pt>
                <c:pt idx="1984">
                  <c:v>173.9937825778849</c:v>
                </c:pt>
                <c:pt idx="1985">
                  <c:v>173.98678369695202</c:v>
                </c:pt>
                <c:pt idx="1986">
                  <c:v>173.97976568927064</c:v>
                </c:pt>
                <c:pt idx="1987">
                  <c:v>173.97272855619428</c:v>
                </c:pt>
                <c:pt idx="1988">
                  <c:v>173.96567229908032</c:v>
                </c:pt>
                <c:pt idx="1989">
                  <c:v>173.9585969192901</c:v>
                </c:pt>
                <c:pt idx="1990">
                  <c:v>173.95150241818877</c:v>
                </c:pt>
                <c:pt idx="1991">
                  <c:v>173.94438879714522</c:v>
                </c:pt>
                <c:pt idx="1992">
                  <c:v>173.93725605753249</c:v>
                </c:pt>
                <c:pt idx="1993">
                  <c:v>173.93010420072724</c:v>
                </c:pt>
                <c:pt idx="1994">
                  <c:v>173.92293322811014</c:v>
                </c:pt>
                <c:pt idx="1995">
                  <c:v>173.91574314106572</c:v>
                </c:pt>
                <c:pt idx="1996">
                  <c:v>173.90853394098235</c:v>
                </c:pt>
                <c:pt idx="1997">
                  <c:v>173.90130562925233</c:v>
                </c:pt>
                <c:pt idx="1998">
                  <c:v>173.89405820727171</c:v>
                </c:pt>
                <c:pt idx="1999">
                  <c:v>173.88679167644051</c:v>
                </c:pt>
                <c:pt idx="2000">
                  <c:v>173.87950603816262</c:v>
                </c:pt>
                <c:pt idx="2001">
                  <c:v>173.87220129384576</c:v>
                </c:pt>
                <c:pt idx="2002">
                  <c:v>173.86487744490154</c:v>
                </c:pt>
                <c:pt idx="2003">
                  <c:v>173.85753449274549</c:v>
                </c:pt>
                <c:pt idx="2004">
                  <c:v>173.85017243879693</c:v>
                </c:pt>
                <c:pt idx="2005">
                  <c:v>173.84279128447909</c:v>
                </c:pt>
                <c:pt idx="2006">
                  <c:v>173.83539103121905</c:v>
                </c:pt>
                <c:pt idx="2007">
                  <c:v>173.82797168044775</c:v>
                </c:pt>
                <c:pt idx="2008">
                  <c:v>173.82053323360012</c:v>
                </c:pt>
                <c:pt idx="2009">
                  <c:v>173.81307569211481</c:v>
                </c:pt>
                <c:pt idx="2010">
                  <c:v>173.80559905743439</c:v>
                </c:pt>
                <c:pt idx="2011">
                  <c:v>173.79810333100528</c:v>
                </c:pt>
                <c:pt idx="2012">
                  <c:v>173.79058851427786</c:v>
                </c:pt>
                <c:pt idx="2013">
                  <c:v>173.78305460870627</c:v>
                </c:pt>
                <c:pt idx="2014">
                  <c:v>173.77550161574862</c:v>
                </c:pt>
                <c:pt idx="2015">
                  <c:v>173.76792953686675</c:v>
                </c:pt>
                <c:pt idx="2016">
                  <c:v>173.76033837352648</c:v>
                </c:pt>
                <c:pt idx="2017">
                  <c:v>173.75272812719746</c:v>
                </c:pt>
                <c:pt idx="2018">
                  <c:v>173.74509879935326</c:v>
                </c:pt>
                <c:pt idx="2019">
                  <c:v>173.73745039147124</c:v>
                </c:pt>
                <c:pt idx="2020">
                  <c:v>173.72978290503264</c:v>
                </c:pt>
                <c:pt idx="2021">
                  <c:v>173.72209634152267</c:v>
                </c:pt>
                <c:pt idx="2022">
                  <c:v>173.71439070243025</c:v>
                </c:pt>
                <c:pt idx="2023">
                  <c:v>173.70666598924825</c:v>
                </c:pt>
                <c:pt idx="2024">
                  <c:v>173.69892220347342</c:v>
                </c:pt>
                <c:pt idx="2025">
                  <c:v>173.69115934660638</c:v>
                </c:pt>
                <c:pt idx="2026">
                  <c:v>173.68337742015154</c:v>
                </c:pt>
                <c:pt idx="2027">
                  <c:v>173.67557642561729</c:v>
                </c:pt>
                <c:pt idx="2028">
                  <c:v>173.66775636451584</c:v>
                </c:pt>
                <c:pt idx="2029">
                  <c:v>173.65991723836316</c:v>
                </c:pt>
                <c:pt idx="2030">
                  <c:v>173.65205904867926</c:v>
                </c:pt>
                <c:pt idx="2031">
                  <c:v>173.64418179698788</c:v>
                </c:pt>
                <c:pt idx="2032">
                  <c:v>173.63628548481671</c:v>
                </c:pt>
                <c:pt idx="2033">
                  <c:v>173.62837011369729</c:v>
                </c:pt>
                <c:pt idx="2034">
                  <c:v>173.62043568516495</c:v>
                </c:pt>
                <c:pt idx="2035">
                  <c:v>173.61248220075905</c:v>
                </c:pt>
                <c:pt idx="2036">
                  <c:v>173.60450966202256</c:v>
                </c:pt>
                <c:pt idx="2037">
                  <c:v>173.59651807050258</c:v>
                </c:pt>
                <c:pt idx="2038">
                  <c:v>173.58850742774993</c:v>
                </c:pt>
                <c:pt idx="2039">
                  <c:v>173.58047773531928</c:v>
                </c:pt>
                <c:pt idx="2040">
                  <c:v>173.57242899476927</c:v>
                </c:pt>
                <c:pt idx="2041">
                  <c:v>173.56436120766233</c:v>
                </c:pt>
                <c:pt idx="2042">
                  <c:v>173.5562743755647</c:v>
                </c:pt>
                <c:pt idx="2043">
                  <c:v>173.54816850004656</c:v>
                </c:pt>
                <c:pt idx="2044">
                  <c:v>173.54004358268199</c:v>
                </c:pt>
                <c:pt idx="2045">
                  <c:v>173.53189962504879</c:v>
                </c:pt>
                <c:pt idx="2046">
                  <c:v>173.52373662872884</c:v>
                </c:pt>
                <c:pt idx="2047">
                  <c:v>173.51555459530766</c:v>
                </c:pt>
                <c:pt idx="2048">
                  <c:v>173.50735352637469</c:v>
                </c:pt>
                <c:pt idx="2049">
                  <c:v>173.4991334235234</c:v>
                </c:pt>
                <c:pt idx="2050">
                  <c:v>173.49089428835083</c:v>
                </c:pt>
                <c:pt idx="2051">
                  <c:v>173.48263612245819</c:v>
                </c:pt>
                <c:pt idx="2052">
                  <c:v>173.47435892745028</c:v>
                </c:pt>
                <c:pt idx="2053">
                  <c:v>173.46606270493598</c:v>
                </c:pt>
                <c:pt idx="2054">
                  <c:v>173.45774745652787</c:v>
                </c:pt>
                <c:pt idx="2055">
                  <c:v>173.44941318384247</c:v>
                </c:pt>
                <c:pt idx="2056">
                  <c:v>173.44105988850012</c:v>
                </c:pt>
                <c:pt idx="2057">
                  <c:v>173.4326875721251</c:v>
                </c:pt>
                <c:pt idx="2058">
                  <c:v>173.42429623634541</c:v>
                </c:pt>
                <c:pt idx="2059">
                  <c:v>173.41588588279311</c:v>
                </c:pt>
                <c:pt idx="2060">
                  <c:v>173.40745651310388</c:v>
                </c:pt>
                <c:pt idx="2061">
                  <c:v>173.39900812891742</c:v>
                </c:pt>
                <c:pt idx="2062">
                  <c:v>173.39054073187731</c:v>
                </c:pt>
                <c:pt idx="2063">
                  <c:v>173.38205432363088</c:v>
                </c:pt>
                <c:pt idx="2064">
                  <c:v>173.37354890582932</c:v>
                </c:pt>
                <c:pt idx="2065">
                  <c:v>173.36502448012777</c:v>
                </c:pt>
                <c:pt idx="2066">
                  <c:v>173.35648104818526</c:v>
                </c:pt>
                <c:pt idx="2067">
                  <c:v>173.3479186116644</c:v>
                </c:pt>
                <c:pt idx="2068">
                  <c:v>173.33933717223206</c:v>
                </c:pt>
                <c:pt idx="2069">
                  <c:v>173.33073673155866</c:v>
                </c:pt>
                <c:pt idx="2070">
                  <c:v>173.32211729131862</c:v>
                </c:pt>
                <c:pt idx="2071">
                  <c:v>173.31347885319016</c:v>
                </c:pt>
                <c:pt idx="2072">
                  <c:v>173.30482141885537</c:v>
                </c:pt>
                <c:pt idx="2073">
                  <c:v>173.29614499000024</c:v>
                </c:pt>
                <c:pt idx="2074">
                  <c:v>173.28744956831451</c:v>
                </c:pt>
                <c:pt idx="2075">
                  <c:v>173.27873515549186</c:v>
                </c:pt>
                <c:pt idx="2076">
                  <c:v>173.27000175322988</c:v>
                </c:pt>
                <c:pt idx="2077">
                  <c:v>173.26124936322987</c:v>
                </c:pt>
                <c:pt idx="2078">
                  <c:v>173.25247798719712</c:v>
                </c:pt>
                <c:pt idx="2079">
                  <c:v>173.24368762684065</c:v>
                </c:pt>
                <c:pt idx="2080">
                  <c:v>173.23487828387346</c:v>
                </c:pt>
                <c:pt idx="2081">
                  <c:v>173.22604996001226</c:v>
                </c:pt>
                <c:pt idx="2082">
                  <c:v>173.21720265697775</c:v>
                </c:pt>
                <c:pt idx="2083">
                  <c:v>173.20833637649446</c:v>
                </c:pt>
                <c:pt idx="2084">
                  <c:v>173.19945112029069</c:v>
                </c:pt>
                <c:pt idx="2085">
                  <c:v>173.19054689009872</c:v>
                </c:pt>
                <c:pt idx="2086">
                  <c:v>173.18162368765454</c:v>
                </c:pt>
                <c:pt idx="2087">
                  <c:v>173.17268151469807</c:v>
                </c:pt>
                <c:pt idx="2088">
                  <c:v>173.16372037297313</c:v>
                </c:pt>
                <c:pt idx="2089">
                  <c:v>173.15474026422726</c:v>
                </c:pt>
                <c:pt idx="2090">
                  <c:v>173.14574119021205</c:v>
                </c:pt>
                <c:pt idx="2091">
                  <c:v>173.13672315268272</c:v>
                </c:pt>
                <c:pt idx="2092">
                  <c:v>173.12768615339849</c:v>
                </c:pt>
                <c:pt idx="2093">
                  <c:v>173.1186301941224</c:v>
                </c:pt>
                <c:pt idx="2094">
                  <c:v>173.10955527662131</c:v>
                </c:pt>
                <c:pt idx="2095">
                  <c:v>173.10046140266599</c:v>
                </c:pt>
                <c:pt idx="2096">
                  <c:v>173.09134857403095</c:v>
                </c:pt>
                <c:pt idx="2097">
                  <c:v>173.08221679249468</c:v>
                </c:pt>
                <c:pt idx="2098">
                  <c:v>173.07306605983936</c:v>
                </c:pt>
                <c:pt idx="2099">
                  <c:v>173.06389637785131</c:v>
                </c:pt>
                <c:pt idx="2100">
                  <c:v>173.05470774832034</c:v>
                </c:pt>
                <c:pt idx="2101">
                  <c:v>173.04550017304038</c:v>
                </c:pt>
                <c:pt idx="2102">
                  <c:v>173.03627365380905</c:v>
                </c:pt>
                <c:pt idx="2103">
                  <c:v>173.02702819242791</c:v>
                </c:pt>
                <c:pt idx="2104">
                  <c:v>173.01776379070236</c:v>
                </c:pt>
                <c:pt idx="2105">
                  <c:v>173.0084804504416</c:v>
                </c:pt>
                <c:pt idx="2106">
                  <c:v>172.99917817345874</c:v>
                </c:pt>
                <c:pt idx="2107">
                  <c:v>172.98985696157072</c:v>
                </c:pt>
                <c:pt idx="2108">
                  <c:v>172.9805168165982</c:v>
                </c:pt>
                <c:pt idx="2109">
                  <c:v>172.97115774036592</c:v>
                </c:pt>
                <c:pt idx="2110">
                  <c:v>172.96177973470228</c:v>
                </c:pt>
                <c:pt idx="2111">
                  <c:v>172.9523828014396</c:v>
                </c:pt>
                <c:pt idx="2112">
                  <c:v>172.9429669424141</c:v>
                </c:pt>
                <c:pt idx="2113">
                  <c:v>172.9335321594657</c:v>
                </c:pt>
                <c:pt idx="2114">
                  <c:v>172.92407845443836</c:v>
                </c:pt>
                <c:pt idx="2115">
                  <c:v>172.91460582917969</c:v>
                </c:pt>
                <c:pt idx="2116">
                  <c:v>172.90511428554123</c:v>
                </c:pt>
                <c:pt idx="2117">
                  <c:v>172.89560382537852</c:v>
                </c:pt>
                <c:pt idx="2118">
                  <c:v>172.88607445055055</c:v>
                </c:pt>
                <c:pt idx="2119">
                  <c:v>172.8765261629207</c:v>
                </c:pt>
                <c:pt idx="2120">
                  <c:v>172.86695896435563</c:v>
                </c:pt>
                <c:pt idx="2121">
                  <c:v>172.85737285672624</c:v>
                </c:pt>
                <c:pt idx="2122">
                  <c:v>172.84776784190717</c:v>
                </c:pt>
                <c:pt idx="2123">
                  <c:v>172.8381439217768</c:v>
                </c:pt>
                <c:pt idx="2124">
                  <c:v>172.82850109821746</c:v>
                </c:pt>
                <c:pt idx="2125">
                  <c:v>172.81883937311537</c:v>
                </c:pt>
                <c:pt idx="2126">
                  <c:v>172.8091587483604</c:v>
                </c:pt>
                <c:pt idx="2127">
                  <c:v>172.7994592258465</c:v>
                </c:pt>
                <c:pt idx="2128">
                  <c:v>172.78974080747125</c:v>
                </c:pt>
                <c:pt idx="2129">
                  <c:v>172.78000349513621</c:v>
                </c:pt>
                <c:pt idx="2130">
                  <c:v>172.77024729074679</c:v>
                </c:pt>
                <c:pt idx="2131">
                  <c:v>172.76047219621216</c:v>
                </c:pt>
                <c:pt idx="2132">
                  <c:v>172.7506782134453</c:v>
                </c:pt>
                <c:pt idx="2133">
                  <c:v>172.74086534436316</c:v>
                </c:pt>
                <c:pt idx="2134">
                  <c:v>172.73103359088645</c:v>
                </c:pt>
                <c:pt idx="2135">
                  <c:v>172.72118295493982</c:v>
                </c:pt>
                <c:pt idx="2136">
                  <c:v>172.71131343845155</c:v>
                </c:pt>
                <c:pt idx="2137">
                  <c:v>172.70142504335394</c:v>
                </c:pt>
                <c:pt idx="2138">
                  <c:v>172.69151777158311</c:v>
                </c:pt>
                <c:pt idx="2139">
                  <c:v>172.68159162507899</c:v>
                </c:pt>
                <c:pt idx="2140">
                  <c:v>172.6716466057853</c:v>
                </c:pt>
                <c:pt idx="2141">
                  <c:v>172.66168271564965</c:v>
                </c:pt>
                <c:pt idx="2142">
                  <c:v>172.65169995662353</c:v>
                </c:pt>
                <c:pt idx="2143">
                  <c:v>172.64169833066222</c:v>
                </c:pt>
                <c:pt idx="2144">
                  <c:v>172.63167783972483</c:v>
                </c:pt>
                <c:pt idx="2145">
                  <c:v>172.62163848577433</c:v>
                </c:pt>
                <c:pt idx="2146">
                  <c:v>172.61158027077752</c:v>
                </c:pt>
                <c:pt idx="2147">
                  <c:v>172.60150319670501</c:v>
                </c:pt>
                <c:pt idx="2148">
                  <c:v>172.59140726553139</c:v>
                </c:pt>
                <c:pt idx="2149">
                  <c:v>172.5812924792348</c:v>
                </c:pt>
                <c:pt idx="2150">
                  <c:v>172.57115883979748</c:v>
                </c:pt>
                <c:pt idx="2151">
                  <c:v>172.56100634920543</c:v>
                </c:pt>
                <c:pt idx="2152">
                  <c:v>172.55083500944849</c:v>
                </c:pt>
                <c:pt idx="2153">
                  <c:v>172.54064482252022</c:v>
                </c:pt>
                <c:pt idx="2154">
                  <c:v>172.53043579041821</c:v>
                </c:pt>
                <c:pt idx="2155">
                  <c:v>172.52020791514377</c:v>
                </c:pt>
                <c:pt idx="2156">
                  <c:v>172.50996119870209</c:v>
                </c:pt>
                <c:pt idx="2157">
                  <c:v>172.49969564310206</c:v>
                </c:pt>
                <c:pt idx="2158">
                  <c:v>172.48941125035665</c:v>
                </c:pt>
                <c:pt idx="2159">
                  <c:v>172.47910802248242</c:v>
                </c:pt>
                <c:pt idx="2160">
                  <c:v>172.46878596149995</c:v>
                </c:pt>
                <c:pt idx="2161">
                  <c:v>172.45844506943354</c:v>
                </c:pt>
                <c:pt idx="2162">
                  <c:v>172.44808534831139</c:v>
                </c:pt>
                <c:pt idx="2163">
                  <c:v>172.43770680016547</c:v>
                </c:pt>
                <c:pt idx="2164">
                  <c:v>172.42730942703164</c:v>
                </c:pt>
                <c:pt idx="2165">
                  <c:v>172.41689323094954</c:v>
                </c:pt>
                <c:pt idx="2166">
                  <c:v>172.40645821396268</c:v>
                </c:pt>
                <c:pt idx="2167">
                  <c:v>172.39600437811845</c:v>
                </c:pt>
                <c:pt idx="2168">
                  <c:v>172.38553172546796</c:v>
                </c:pt>
                <c:pt idx="2169">
                  <c:v>172.37504025806618</c:v>
                </c:pt>
                <c:pt idx="2170">
                  <c:v>172.36452997797201</c:v>
                </c:pt>
                <c:pt idx="2171">
                  <c:v>172.35400088724805</c:v>
                </c:pt>
                <c:pt idx="2172">
                  <c:v>172.34345298796086</c:v>
                </c:pt>
                <c:pt idx="2173">
                  <c:v>172.33288628218065</c:v>
                </c:pt>
                <c:pt idx="2174">
                  <c:v>172.3223007719817</c:v>
                </c:pt>
                <c:pt idx="2175">
                  <c:v>172.31169645944189</c:v>
                </c:pt>
                <c:pt idx="2176">
                  <c:v>172.30107334664305</c:v>
                </c:pt>
                <c:pt idx="2177">
                  <c:v>172.29043143567085</c:v>
                </c:pt>
                <c:pt idx="2178">
                  <c:v>172.27977072861478</c:v>
                </c:pt>
                <c:pt idx="2179">
                  <c:v>172.26909122756808</c:v>
                </c:pt>
                <c:pt idx="2180">
                  <c:v>172.25839293462786</c:v>
                </c:pt>
                <c:pt idx="2181">
                  <c:v>172.24767585189511</c:v>
                </c:pt>
                <c:pt idx="2182">
                  <c:v>172.23693998147465</c:v>
                </c:pt>
                <c:pt idx="2183">
                  <c:v>172.226185325475</c:v>
                </c:pt>
                <c:pt idx="2184">
                  <c:v>172.21541188600867</c:v>
                </c:pt>
                <c:pt idx="2185">
                  <c:v>172.20461966519187</c:v>
                </c:pt>
                <c:pt idx="2186">
                  <c:v>172.1938086651447</c:v>
                </c:pt>
                <c:pt idx="2187">
                  <c:v>172.18297888799114</c:v>
                </c:pt>
                <c:pt idx="2188">
                  <c:v>172.17213033585884</c:v>
                </c:pt>
                <c:pt idx="2189">
                  <c:v>172.1612630108794</c:v>
                </c:pt>
                <c:pt idx="2190">
                  <c:v>172.15037691518816</c:v>
                </c:pt>
                <c:pt idx="2191">
                  <c:v>172.13947205092447</c:v>
                </c:pt>
                <c:pt idx="2192">
                  <c:v>172.12854842023123</c:v>
                </c:pt>
                <c:pt idx="2193">
                  <c:v>172.11760602525541</c:v>
                </c:pt>
                <c:pt idx="2194">
                  <c:v>172.10664486814764</c:v>
                </c:pt>
                <c:pt idx="2195">
                  <c:v>172.09566495106245</c:v>
                </c:pt>
                <c:pt idx="2196">
                  <c:v>172.08466627615817</c:v>
                </c:pt>
                <c:pt idx="2197">
                  <c:v>172.07364884559698</c:v>
                </c:pt>
                <c:pt idx="2198">
                  <c:v>172.06261266154488</c:v>
                </c:pt>
                <c:pt idx="2199">
                  <c:v>172.05155772617167</c:v>
                </c:pt>
                <c:pt idx="2200">
                  <c:v>172.0404840416509</c:v>
                </c:pt>
                <c:pt idx="2201">
                  <c:v>172.0293916101601</c:v>
                </c:pt>
                <c:pt idx="2202">
                  <c:v>172.01828043388051</c:v>
                </c:pt>
                <c:pt idx="2203">
                  <c:v>172.00715051499731</c:v>
                </c:pt>
                <c:pt idx="2204">
                  <c:v>171.99600185569929</c:v>
                </c:pt>
                <c:pt idx="2205">
                  <c:v>171.98483445817925</c:v>
                </c:pt>
                <c:pt idx="2206">
                  <c:v>171.97364832463373</c:v>
                </c:pt>
                <c:pt idx="2207">
                  <c:v>171.96244345726311</c:v>
                </c:pt>
                <c:pt idx="2208">
                  <c:v>171.9512198582716</c:v>
                </c:pt>
                <c:pt idx="2209">
                  <c:v>171.93997752986721</c:v>
                </c:pt>
                <c:pt idx="2210">
                  <c:v>171.92871647426176</c:v>
                </c:pt>
                <c:pt idx="2211">
                  <c:v>171.91743669367096</c:v>
                </c:pt>
                <c:pt idx="2212">
                  <c:v>171.90613819031421</c:v>
                </c:pt>
                <c:pt idx="2213">
                  <c:v>171.89482096641484</c:v>
                </c:pt>
                <c:pt idx="2214">
                  <c:v>171.88348502419998</c:v>
                </c:pt>
                <c:pt idx="2215">
                  <c:v>171.87213036590049</c:v>
                </c:pt>
                <c:pt idx="2216">
                  <c:v>171.86075699375118</c:v>
                </c:pt>
                <c:pt idx="2217">
                  <c:v>171.84936490999064</c:v>
                </c:pt>
                <c:pt idx="2218">
                  <c:v>171.83795411686114</c:v>
                </c:pt>
                <c:pt idx="2219">
                  <c:v>171.82652461660896</c:v>
                </c:pt>
                <c:pt idx="2220">
                  <c:v>171.81507641148406</c:v>
                </c:pt>
                <c:pt idx="2221">
                  <c:v>171.80360950374029</c:v>
                </c:pt>
                <c:pt idx="2222">
                  <c:v>171.79212389563534</c:v>
                </c:pt>
                <c:pt idx="2223">
                  <c:v>171.78061958943061</c:v>
                </c:pt>
                <c:pt idx="2224">
                  <c:v>171.7690965873914</c:v>
                </c:pt>
                <c:pt idx="2225">
                  <c:v>171.75755489178678</c:v>
                </c:pt>
                <c:pt idx="2226">
                  <c:v>171.74599450488967</c:v>
                </c:pt>
                <c:pt idx="2227">
                  <c:v>171.73441542897675</c:v>
                </c:pt>
                <c:pt idx="2228">
                  <c:v>171.72281766632858</c:v>
                </c:pt>
                <c:pt idx="2229">
                  <c:v>171.71120121922954</c:v>
                </c:pt>
                <c:pt idx="2230">
                  <c:v>171.69956608996776</c:v>
                </c:pt>
                <c:pt idx="2231">
                  <c:v>171.68791228083512</c:v>
                </c:pt>
                <c:pt idx="2232">
                  <c:v>171.67623979412753</c:v>
                </c:pt>
                <c:pt idx="2233">
                  <c:v>171.66454863214452</c:v>
                </c:pt>
                <c:pt idx="2234">
                  <c:v>171.6528387971895</c:v>
                </c:pt>
                <c:pt idx="2235">
                  <c:v>171.64111029156967</c:v>
                </c:pt>
                <c:pt idx="2236">
                  <c:v>171.62936311759609</c:v>
                </c:pt>
                <c:pt idx="2237">
                  <c:v>171.6175972775836</c:v>
                </c:pt>
                <c:pt idx="2238">
                  <c:v>171.60581277385086</c:v>
                </c:pt>
                <c:pt idx="2239">
                  <c:v>171.59400960872026</c:v>
                </c:pt>
                <c:pt idx="2240">
                  <c:v>171.58218778451817</c:v>
                </c:pt>
                <c:pt idx="2241">
                  <c:v>171.57034730357452</c:v>
                </c:pt>
                <c:pt idx="2242">
                  <c:v>171.55848816822336</c:v>
                </c:pt>
                <c:pt idx="2243">
                  <c:v>171.54661038080232</c:v>
                </c:pt>
                <c:pt idx="2244">
                  <c:v>171.53471394365286</c:v>
                </c:pt>
                <c:pt idx="2245">
                  <c:v>171.52279885912031</c:v>
                </c:pt>
                <c:pt idx="2246">
                  <c:v>171.51086512955388</c:v>
                </c:pt>
                <c:pt idx="2247">
                  <c:v>171.49891275730639</c:v>
                </c:pt>
                <c:pt idx="2248">
                  <c:v>171.48694174473457</c:v>
                </c:pt>
                <c:pt idx="2249">
                  <c:v>171.47495209419907</c:v>
                </c:pt>
                <c:pt idx="2250">
                  <c:v>171.46294380806415</c:v>
                </c:pt>
                <c:pt idx="2251">
                  <c:v>171.450916888698</c:v>
                </c:pt>
                <c:pt idx="2252">
                  <c:v>171.43887133847252</c:v>
                </c:pt>
                <c:pt idx="2253">
                  <c:v>171.42680715976357</c:v>
                </c:pt>
                <c:pt idx="2254">
                  <c:v>171.41472435495069</c:v>
                </c:pt>
                <c:pt idx="2255">
                  <c:v>171.40262292641719</c:v>
                </c:pt>
                <c:pt idx="2256">
                  <c:v>171.39050287655033</c:v>
                </c:pt>
                <c:pt idx="2257">
                  <c:v>171.37836420774099</c:v>
                </c:pt>
                <c:pt idx="2258">
                  <c:v>171.36620692238409</c:v>
                </c:pt>
                <c:pt idx="2259">
                  <c:v>171.35403102287816</c:v>
                </c:pt>
                <c:pt idx="2260">
                  <c:v>171.34183651162556</c:v>
                </c:pt>
                <c:pt idx="2261">
                  <c:v>171.32962339103258</c:v>
                </c:pt>
                <c:pt idx="2262">
                  <c:v>171.31739166350911</c:v>
                </c:pt>
                <c:pt idx="2263">
                  <c:v>171.30514133146903</c:v>
                </c:pt>
                <c:pt idx="2264">
                  <c:v>171.29287239732989</c:v>
                </c:pt>
                <c:pt idx="2265">
                  <c:v>171.28058486351313</c:v>
                </c:pt>
                <c:pt idx="2266">
                  <c:v>171.26827873244397</c:v>
                </c:pt>
                <c:pt idx="2267">
                  <c:v>171.25595400655135</c:v>
                </c:pt>
                <c:pt idx="2268">
                  <c:v>171.24361068826818</c:v>
                </c:pt>
                <c:pt idx="2269">
                  <c:v>171.23124878003091</c:v>
                </c:pt>
                <c:pt idx="2270">
                  <c:v>171.21886828428012</c:v>
                </c:pt>
                <c:pt idx="2271">
                  <c:v>171.20646920345993</c:v>
                </c:pt>
                <c:pt idx="2272">
                  <c:v>171.19405154001834</c:v>
                </c:pt>
                <c:pt idx="2273">
                  <c:v>171.18161529640716</c:v>
                </c:pt>
                <c:pt idx="2274">
                  <c:v>171.16916047508204</c:v>
                </c:pt>
                <c:pt idx="2275">
                  <c:v>171.15668707850224</c:v>
                </c:pt>
                <c:pt idx="2276">
                  <c:v>171.14419510913118</c:v>
                </c:pt>
                <c:pt idx="2277">
                  <c:v>171.13168456943566</c:v>
                </c:pt>
                <c:pt idx="2278">
                  <c:v>171.11915546188655</c:v>
                </c:pt>
                <c:pt idx="2279">
                  <c:v>171.10660778895846</c:v>
                </c:pt>
                <c:pt idx="2280">
                  <c:v>171.0940415531297</c:v>
                </c:pt>
                <c:pt idx="2281">
                  <c:v>171.08145675688252</c:v>
                </c:pt>
                <c:pt idx="2282">
                  <c:v>171.06885340270287</c:v>
                </c:pt>
                <c:pt idx="2283">
                  <c:v>171.0562314930805</c:v>
                </c:pt>
                <c:pt idx="2284">
                  <c:v>171.04359103050908</c:v>
                </c:pt>
                <c:pt idx="2285">
                  <c:v>171.03093201748584</c:v>
                </c:pt>
                <c:pt idx="2286">
                  <c:v>171.01825445651201</c:v>
                </c:pt>
                <c:pt idx="2287">
                  <c:v>171.00555835009246</c:v>
                </c:pt>
                <c:pt idx="2288">
                  <c:v>170.99284370073599</c:v>
                </c:pt>
                <c:pt idx="2289">
                  <c:v>170.98011051095517</c:v>
                </c:pt>
                <c:pt idx="2290">
                  <c:v>170.96735878326626</c:v>
                </c:pt>
                <c:pt idx="2291">
                  <c:v>170.95458852018942</c:v>
                </c:pt>
                <c:pt idx="2292">
                  <c:v>170.9417997242486</c:v>
                </c:pt>
                <c:pt idx="2293">
                  <c:v>170.92899239797137</c:v>
                </c:pt>
                <c:pt idx="2294">
                  <c:v>170.91616654388935</c:v>
                </c:pt>
                <c:pt idx="2295">
                  <c:v>170.90332216453777</c:v>
                </c:pt>
                <c:pt idx="2296">
                  <c:v>170.89045926245572</c:v>
                </c:pt>
                <c:pt idx="2297">
                  <c:v>170.87757784018609</c:v>
                </c:pt>
                <c:pt idx="2298">
                  <c:v>170.86467790027547</c:v>
                </c:pt>
                <c:pt idx="2299">
                  <c:v>170.85175944527438</c:v>
                </c:pt>
                <c:pt idx="2300">
                  <c:v>170.83882247773704</c:v>
                </c:pt>
                <c:pt idx="2301">
                  <c:v>170.82586700022142</c:v>
                </c:pt>
                <c:pt idx="2302">
                  <c:v>170.8128930152894</c:v>
                </c:pt>
                <c:pt idx="2303">
                  <c:v>170.79990052550653</c:v>
                </c:pt>
                <c:pt idx="2304">
                  <c:v>170.78688953344221</c:v>
                </c:pt>
                <c:pt idx="2305">
                  <c:v>170.77386004166962</c:v>
                </c:pt>
                <c:pt idx="2306">
                  <c:v>170.76081205276574</c:v>
                </c:pt>
                <c:pt idx="2307">
                  <c:v>170.74774556931135</c:v>
                </c:pt>
                <c:pt idx="2308">
                  <c:v>170.73466059389085</c:v>
                </c:pt>
                <c:pt idx="2309">
                  <c:v>170.7215571290927</c:v>
                </c:pt>
                <c:pt idx="2310">
                  <c:v>170.70843517750896</c:v>
                </c:pt>
                <c:pt idx="2311">
                  <c:v>170.69529474173547</c:v>
                </c:pt>
                <c:pt idx="2312">
                  <c:v>170.68213582437198</c:v>
                </c:pt>
                <c:pt idx="2313">
                  <c:v>170.66895842802194</c:v>
                </c:pt>
                <c:pt idx="2314">
                  <c:v>170.6557625552926</c:v>
                </c:pt>
                <c:pt idx="2315">
                  <c:v>170.64254820879489</c:v>
                </c:pt>
                <c:pt idx="2316">
                  <c:v>170.62931539114379</c:v>
                </c:pt>
                <c:pt idx="2317">
                  <c:v>170.6160641049577</c:v>
                </c:pt>
                <c:pt idx="2318">
                  <c:v>170.60279435285918</c:v>
                </c:pt>
                <c:pt idx="2319">
                  <c:v>170.58950613747427</c:v>
                </c:pt>
                <c:pt idx="2320">
                  <c:v>170.57619946143299</c:v>
                </c:pt>
                <c:pt idx="2321">
                  <c:v>170.56287432736895</c:v>
                </c:pt>
                <c:pt idx="2322">
                  <c:v>170.54953073791978</c:v>
                </c:pt>
                <c:pt idx="2323">
                  <c:v>170.53616869572667</c:v>
                </c:pt>
                <c:pt idx="2324">
                  <c:v>170.52278820343474</c:v>
                </c:pt>
                <c:pt idx="2325">
                  <c:v>170.50938926369284</c:v>
                </c:pt>
                <c:pt idx="2326">
                  <c:v>170.49597187915356</c:v>
                </c:pt>
                <c:pt idx="2327">
                  <c:v>170.48253605247331</c:v>
                </c:pt>
                <c:pt idx="2328">
                  <c:v>170.46908178631224</c:v>
                </c:pt>
                <c:pt idx="2329">
                  <c:v>170.45560908333434</c:v>
                </c:pt>
                <c:pt idx="2330">
                  <c:v>170.44211794620742</c:v>
                </c:pt>
                <c:pt idx="2331">
                  <c:v>170.42860837760287</c:v>
                </c:pt>
                <c:pt idx="2332">
                  <c:v>170.41508038019609</c:v>
                </c:pt>
                <c:pt idx="2333">
                  <c:v>170.40153395666601</c:v>
                </c:pt>
                <c:pt idx="2334">
                  <c:v>170.38796910969566</c:v>
                </c:pt>
                <c:pt idx="2335">
                  <c:v>170.37438584197156</c:v>
                </c:pt>
                <c:pt idx="2336">
                  <c:v>170.36078415618408</c:v>
                </c:pt>
                <c:pt idx="2337">
                  <c:v>170.34716405502741</c:v>
                </c:pt>
                <c:pt idx="2338">
                  <c:v>170.33352554119958</c:v>
                </c:pt>
                <c:pt idx="2339">
                  <c:v>170.31986861740222</c:v>
                </c:pt>
                <c:pt idx="2340">
                  <c:v>170.30619328634089</c:v>
                </c:pt>
                <c:pt idx="2341">
                  <c:v>170.29249955072478</c:v>
                </c:pt>
                <c:pt idx="2342">
                  <c:v>170.278787413267</c:v>
                </c:pt>
                <c:pt idx="2343">
                  <c:v>170.26505687668438</c:v>
                </c:pt>
                <c:pt idx="2344">
                  <c:v>170.25130794369747</c:v>
                </c:pt>
                <c:pt idx="2345">
                  <c:v>170.23754061703065</c:v>
                </c:pt>
                <c:pt idx="2346">
                  <c:v>170.22375489941203</c:v>
                </c:pt>
                <c:pt idx="2347">
                  <c:v>170.20995079357357</c:v>
                </c:pt>
                <c:pt idx="2348">
                  <c:v>170.19612830225091</c:v>
                </c:pt>
                <c:pt idx="2349">
                  <c:v>170.18228742818346</c:v>
                </c:pt>
                <c:pt idx="2350">
                  <c:v>170.16842817411455</c:v>
                </c:pt>
                <c:pt idx="2351">
                  <c:v>170.15455054279101</c:v>
                </c:pt>
                <c:pt idx="2352">
                  <c:v>170.14065453696372</c:v>
                </c:pt>
                <c:pt idx="2353">
                  <c:v>170.12674015938723</c:v>
                </c:pt>
                <c:pt idx="2354">
                  <c:v>170.11280741281976</c:v>
                </c:pt>
                <c:pt idx="2355">
                  <c:v>170.09885630002333</c:v>
                </c:pt>
                <c:pt idx="2356">
                  <c:v>170.08488682376395</c:v>
                </c:pt>
                <c:pt idx="2357">
                  <c:v>170.07089898681096</c:v>
                </c:pt>
                <c:pt idx="2358">
                  <c:v>170.05689279193797</c:v>
                </c:pt>
                <c:pt idx="2359">
                  <c:v>170.04286824192201</c:v>
                </c:pt>
                <c:pt idx="2360">
                  <c:v>170.02882533954391</c:v>
                </c:pt>
                <c:pt idx="2361">
                  <c:v>170.0147640875885</c:v>
                </c:pt>
                <c:pt idx="2362">
                  <c:v>170.00068448884409</c:v>
                </c:pt>
                <c:pt idx="2363">
                  <c:v>169.98658654610293</c:v>
                </c:pt>
                <c:pt idx="2364">
                  <c:v>169.97247026216095</c:v>
                </c:pt>
                <c:pt idx="2365">
                  <c:v>169.9583356398179</c:v>
                </c:pt>
                <c:pt idx="2366">
                  <c:v>169.94418268187727</c:v>
                </c:pt>
                <c:pt idx="2367">
                  <c:v>169.93001139114628</c:v>
                </c:pt>
                <c:pt idx="2368">
                  <c:v>169.91582177043603</c:v>
                </c:pt>
                <c:pt idx="2369">
                  <c:v>169.90161382256113</c:v>
                </c:pt>
                <c:pt idx="2370">
                  <c:v>169.88738755034035</c:v>
                </c:pt>
                <c:pt idx="2371">
                  <c:v>169.87314295659579</c:v>
                </c:pt>
                <c:pt idx="2372">
                  <c:v>169.85888004415361</c:v>
                </c:pt>
                <c:pt idx="2373">
                  <c:v>169.84459881584371</c:v>
                </c:pt>
                <c:pt idx="2374">
                  <c:v>169.83029927449954</c:v>
                </c:pt>
                <c:pt idx="2375">
                  <c:v>169.81598142295852</c:v>
                </c:pt>
                <c:pt idx="2376">
                  <c:v>169.80164526406176</c:v>
                </c:pt>
                <c:pt idx="2377">
                  <c:v>169.78729080065415</c:v>
                </c:pt>
                <c:pt idx="2378">
                  <c:v>169.77291803558421</c:v>
                </c:pt>
                <c:pt idx="2379">
                  <c:v>169.75852697170444</c:v>
                </c:pt>
                <c:pt idx="2380">
                  <c:v>169.74411761187096</c:v>
                </c:pt>
                <c:pt idx="2381">
                  <c:v>169.7296899589436</c:v>
                </c:pt>
                <c:pt idx="2382">
                  <c:v>169.71524401578617</c:v>
                </c:pt>
                <c:pt idx="2383">
                  <c:v>169.70077978526589</c:v>
                </c:pt>
                <c:pt idx="2384">
                  <c:v>169.68629727025413</c:v>
                </c:pt>
                <c:pt idx="2385">
                  <c:v>169.67179647362568</c:v>
                </c:pt>
                <c:pt idx="2386">
                  <c:v>169.65727739825928</c:v>
                </c:pt>
                <c:pt idx="2387">
                  <c:v>169.64274004703739</c:v>
                </c:pt>
                <c:pt idx="2388">
                  <c:v>169.62818442284615</c:v>
                </c:pt>
                <c:pt idx="2389">
                  <c:v>169.61361052857558</c:v>
                </c:pt>
                <c:pt idx="2390">
                  <c:v>169.59901836711936</c:v>
                </c:pt>
                <c:pt idx="2391">
                  <c:v>169.58440794137491</c:v>
                </c:pt>
                <c:pt idx="2392">
                  <c:v>169.56977925424349</c:v>
                </c:pt>
                <c:pt idx="2393">
                  <c:v>169.55513230863002</c:v>
                </c:pt>
                <c:pt idx="2394">
                  <c:v>169.54046710744336</c:v>
                </c:pt>
                <c:pt idx="2395">
                  <c:v>169.52578365359579</c:v>
                </c:pt>
                <c:pt idx="2396">
                  <c:v>169.51108195000361</c:v>
                </c:pt>
                <c:pt idx="2397">
                  <c:v>169.49636199958684</c:v>
                </c:pt>
                <c:pt idx="2398">
                  <c:v>169.48162380526912</c:v>
                </c:pt>
                <c:pt idx="2399">
                  <c:v>169.46686736997799</c:v>
                </c:pt>
                <c:pt idx="2400">
                  <c:v>169.45209269664468</c:v>
                </c:pt>
                <c:pt idx="2401">
                  <c:v>169.43729978820411</c:v>
                </c:pt>
                <c:pt idx="2402">
                  <c:v>169.42248864759506</c:v>
                </c:pt>
                <c:pt idx="2403">
                  <c:v>169.40765927775999</c:v>
                </c:pt>
                <c:pt idx="2404">
                  <c:v>169.39281168164513</c:v>
                </c:pt>
                <c:pt idx="2405">
                  <c:v>169.37794586220045</c:v>
                </c:pt>
                <c:pt idx="2406">
                  <c:v>169.36306182237956</c:v>
                </c:pt>
                <c:pt idx="2407">
                  <c:v>169.34815956514012</c:v>
                </c:pt>
                <c:pt idx="2408">
                  <c:v>169.33323909344321</c:v>
                </c:pt>
                <c:pt idx="2409">
                  <c:v>169.31830041025384</c:v>
                </c:pt>
                <c:pt idx="2410">
                  <c:v>169.30334351854066</c:v>
                </c:pt>
                <c:pt idx="2411">
                  <c:v>169.28836842127623</c:v>
                </c:pt>
                <c:pt idx="2412">
                  <c:v>169.27337512143657</c:v>
                </c:pt>
                <c:pt idx="2413">
                  <c:v>169.25836362200175</c:v>
                </c:pt>
                <c:pt idx="2414">
                  <c:v>169.24333392595545</c:v>
                </c:pt>
                <c:pt idx="2415">
                  <c:v>169.22828603628508</c:v>
                </c:pt>
                <c:pt idx="2416">
                  <c:v>169.2132199559818</c:v>
                </c:pt>
                <c:pt idx="2417">
                  <c:v>169.19813568804051</c:v>
                </c:pt>
                <c:pt idx="2418">
                  <c:v>169.18303323545987</c:v>
                </c:pt>
                <c:pt idx="2419">
                  <c:v>169.16791260124236</c:v>
                </c:pt>
                <c:pt idx="2420">
                  <c:v>169.15277378839394</c:v>
                </c:pt>
                <c:pt idx="2421">
                  <c:v>169.13761679992467</c:v>
                </c:pt>
                <c:pt idx="2422">
                  <c:v>169.1224416388481</c:v>
                </c:pt>
                <c:pt idx="2423">
                  <c:v>169.10724830818162</c:v>
                </c:pt>
                <c:pt idx="2424">
                  <c:v>169.09203681094627</c:v>
                </c:pt>
                <c:pt idx="2425">
                  <c:v>169.07680715016699</c:v>
                </c:pt>
                <c:pt idx="2426">
                  <c:v>169.06155932887225</c:v>
                </c:pt>
                <c:pt idx="2427">
                  <c:v>169.04629335009443</c:v>
                </c:pt>
                <c:pt idx="2428">
                  <c:v>169.03100921686956</c:v>
                </c:pt>
                <c:pt idx="2429">
                  <c:v>169.01570693223746</c:v>
                </c:pt>
                <c:pt idx="2430">
                  <c:v>169.00038649924167</c:v>
                </c:pt>
                <c:pt idx="2431">
                  <c:v>168.98504792092947</c:v>
                </c:pt>
                <c:pt idx="2432">
                  <c:v>168.96969120035186</c:v>
                </c:pt>
                <c:pt idx="2433">
                  <c:v>168.95431634056357</c:v>
                </c:pt>
                <c:pt idx="2434">
                  <c:v>168.93892334462305</c:v>
                </c:pt>
                <c:pt idx="2435">
                  <c:v>168.92351221559252</c:v>
                </c:pt>
                <c:pt idx="2436">
                  <c:v>168.90808295653798</c:v>
                </c:pt>
                <c:pt idx="2437">
                  <c:v>168.89263557052905</c:v>
                </c:pt>
                <c:pt idx="2438">
                  <c:v>168.87717006063912</c:v>
                </c:pt>
                <c:pt idx="2439">
                  <c:v>168.86168642994554</c:v>
                </c:pt>
                <c:pt idx="2440">
                  <c:v>168.84618468152891</c:v>
                </c:pt>
                <c:pt idx="2441">
                  <c:v>168.83066481847402</c:v>
                </c:pt>
                <c:pt idx="2442">
                  <c:v>168.81512684386919</c:v>
                </c:pt>
                <c:pt idx="2443">
                  <c:v>168.79957076080649</c:v>
                </c:pt>
                <c:pt idx="2444">
                  <c:v>168.78399657238168</c:v>
                </c:pt>
                <c:pt idx="2445">
                  <c:v>168.76840428169442</c:v>
                </c:pt>
                <c:pt idx="2446">
                  <c:v>168.75279389184783</c:v>
                </c:pt>
                <c:pt idx="2447">
                  <c:v>168.73716540594896</c:v>
                </c:pt>
                <c:pt idx="2448">
                  <c:v>168.72151882710867</c:v>
                </c:pt>
                <c:pt idx="2449">
                  <c:v>168.70585415844118</c:v>
                </c:pt>
                <c:pt idx="2450">
                  <c:v>168.69017140306494</c:v>
                </c:pt>
                <c:pt idx="2451">
                  <c:v>168.67447056410163</c:v>
                </c:pt>
                <c:pt idx="2452">
                  <c:v>168.65875164467704</c:v>
                </c:pt>
                <c:pt idx="2453">
                  <c:v>168.64301464792052</c:v>
                </c:pt>
                <c:pt idx="2454">
                  <c:v>168.62725957696506</c:v>
                </c:pt>
                <c:pt idx="2455">
                  <c:v>168.61148643494761</c:v>
                </c:pt>
                <c:pt idx="2456">
                  <c:v>168.59569522500868</c:v>
                </c:pt>
                <c:pt idx="2457">
                  <c:v>168.57988595029255</c:v>
                </c:pt>
                <c:pt idx="2458">
                  <c:v>168.56405861394714</c:v>
                </c:pt>
                <c:pt idx="2459">
                  <c:v>168.54821321912431</c:v>
                </c:pt>
                <c:pt idx="2460">
                  <c:v>168.53234976897937</c:v>
                </c:pt>
                <c:pt idx="2461">
                  <c:v>168.51646826667164</c:v>
                </c:pt>
                <c:pt idx="2462">
                  <c:v>168.50056871536387</c:v>
                </c:pt>
                <c:pt idx="2463">
                  <c:v>168.48465111822273</c:v>
                </c:pt>
                <c:pt idx="2464">
                  <c:v>168.4687154784186</c:v>
                </c:pt>
                <c:pt idx="2465">
                  <c:v>168.45276179912548</c:v>
                </c:pt>
                <c:pt idx="2466">
                  <c:v>168.43679008352117</c:v>
                </c:pt>
                <c:pt idx="2467">
                  <c:v>168.4208003347872</c:v>
                </c:pt>
                <c:pt idx="2468">
                  <c:v>168.40479255610876</c:v>
                </c:pt>
                <c:pt idx="2469">
                  <c:v>168.38876675067476</c:v>
                </c:pt>
                <c:pt idx="2470">
                  <c:v>168.37272292167796</c:v>
                </c:pt>
                <c:pt idx="2471">
                  <c:v>168.35666107231467</c:v>
                </c:pt>
                <c:pt idx="2472">
                  <c:v>168.34058120578499</c:v>
                </c:pt>
                <c:pt idx="2473">
                  <c:v>168.32448332529276</c:v>
                </c:pt>
                <c:pt idx="2474">
                  <c:v>168.30836743404552</c:v>
                </c:pt>
                <c:pt idx="2475">
                  <c:v>168.2922335352545</c:v>
                </c:pt>
                <c:pt idx="2476">
                  <c:v>168.27608163213469</c:v>
                </c:pt>
                <c:pt idx="2477">
                  <c:v>168.25991172790475</c:v>
                </c:pt>
                <c:pt idx="2478">
                  <c:v>168.2437238257871</c:v>
                </c:pt>
                <c:pt idx="2479">
                  <c:v>168.22751792900783</c:v>
                </c:pt>
                <c:pt idx="2480">
                  <c:v>168.21129404079682</c:v>
                </c:pt>
                <c:pt idx="2481">
                  <c:v>168.19505216438756</c:v>
                </c:pt>
                <c:pt idx="2482">
                  <c:v>168.17879230301736</c:v>
                </c:pt>
                <c:pt idx="2483">
                  <c:v>168.16251445992714</c:v>
                </c:pt>
                <c:pt idx="2484">
                  <c:v>168.14621863836163</c:v>
                </c:pt>
                <c:pt idx="2485">
                  <c:v>168.12990484156921</c:v>
                </c:pt>
                <c:pt idx="2486">
                  <c:v>168.11357307280196</c:v>
                </c:pt>
                <c:pt idx="2487">
                  <c:v>168.09722333531579</c:v>
                </c:pt>
                <c:pt idx="2488">
                  <c:v>168.08085563237012</c:v>
                </c:pt>
                <c:pt idx="2489">
                  <c:v>168.06446996722832</c:v>
                </c:pt>
                <c:pt idx="2490">
                  <c:v>168.04806634315716</c:v>
                </c:pt>
                <c:pt idx="2491">
                  <c:v>168.03164476342749</c:v>
                </c:pt>
                <c:pt idx="2492">
                  <c:v>168.01520523131362</c:v>
                </c:pt>
                <c:pt idx="2493">
                  <c:v>167.99874775009357</c:v>
                </c:pt>
                <c:pt idx="2494">
                  <c:v>167.98227232304919</c:v>
                </c:pt>
                <c:pt idx="2495">
                  <c:v>167.96577895346596</c:v>
                </c:pt>
                <c:pt idx="2496">
                  <c:v>167.9492676446331</c:v>
                </c:pt>
                <c:pt idx="2497">
                  <c:v>167.93273839984352</c:v>
                </c:pt>
                <c:pt idx="2498">
                  <c:v>167.91619122239379</c:v>
                </c:pt>
                <c:pt idx="2499">
                  <c:v>167.89962611558425</c:v>
                </c:pt>
                <c:pt idx="2500">
                  <c:v>167.88304308271901</c:v>
                </c:pt>
                <c:pt idx="2501">
                  <c:v>167.8664421271057</c:v>
                </c:pt>
                <c:pt idx="2502">
                  <c:v>167.84982325205581</c:v>
                </c:pt>
                <c:pt idx="2503">
                  <c:v>167.83318646088449</c:v>
                </c:pt>
                <c:pt idx="2504">
                  <c:v>167.81653175691051</c:v>
                </c:pt>
                <c:pt idx="2505">
                  <c:v>167.79985914345653</c:v>
                </c:pt>
                <c:pt idx="2506">
                  <c:v>167.78316862384872</c:v>
                </c:pt>
                <c:pt idx="2507">
                  <c:v>167.76646020141709</c:v>
                </c:pt>
                <c:pt idx="2508">
                  <c:v>167.74973387949524</c:v>
                </c:pt>
                <c:pt idx="2509">
                  <c:v>167.73298966142056</c:v>
                </c:pt>
                <c:pt idx="2510">
                  <c:v>167.71622755053406</c:v>
                </c:pt>
                <c:pt idx="2511">
                  <c:v>167.69944755018059</c:v>
                </c:pt>
                <c:pt idx="2512">
                  <c:v>167.68264966370847</c:v>
                </c:pt>
                <c:pt idx="2513">
                  <c:v>167.66583389447001</c:v>
                </c:pt>
                <c:pt idx="2514">
                  <c:v>167.64900024582096</c:v>
                </c:pt>
                <c:pt idx="2515">
                  <c:v>167.63214872112096</c:v>
                </c:pt>
                <c:pt idx="2516">
                  <c:v>167.61527932373312</c:v>
                </c:pt>
                <c:pt idx="2517">
                  <c:v>167.59839205702451</c:v>
                </c:pt>
                <c:pt idx="2518">
                  <c:v>167.58148692436569</c:v>
                </c:pt>
                <c:pt idx="2519">
                  <c:v>167.56456392913108</c:v>
                </c:pt>
                <c:pt idx="2520">
                  <c:v>167.54762307469866</c:v>
                </c:pt>
                <c:pt idx="2521">
                  <c:v>167.53066436445019</c:v>
                </c:pt>
                <c:pt idx="2522">
                  <c:v>167.51368780177111</c:v>
                </c:pt>
                <c:pt idx="2523">
                  <c:v>167.4966933900505</c:v>
                </c:pt>
                <c:pt idx="2524">
                  <c:v>167.47968113268112</c:v>
                </c:pt>
                <c:pt idx="2525">
                  <c:v>167.4626510330597</c:v>
                </c:pt>
                <c:pt idx="2526">
                  <c:v>167.44560309458615</c:v>
                </c:pt>
                <c:pt idx="2527">
                  <c:v>167.42853732066456</c:v>
                </c:pt>
                <c:pt idx="2528">
                  <c:v>167.41145371470242</c:v>
                </c:pt>
                <c:pt idx="2529">
                  <c:v>167.39435228011106</c:v>
                </c:pt>
                <c:pt idx="2530">
                  <c:v>167.37723302030545</c:v>
                </c:pt>
                <c:pt idx="2531">
                  <c:v>167.36009593870421</c:v>
                </c:pt>
                <c:pt idx="2532">
                  <c:v>167.34294103872972</c:v>
                </c:pt>
                <c:pt idx="2533">
                  <c:v>167.32576832380798</c:v>
                </c:pt>
                <c:pt idx="2534">
                  <c:v>167.30857779736874</c:v>
                </c:pt>
                <c:pt idx="2535">
                  <c:v>167.29136946284541</c:v>
                </c:pt>
                <c:pt idx="2536">
                  <c:v>167.27414332367508</c:v>
                </c:pt>
                <c:pt idx="2537">
                  <c:v>167.25689938329859</c:v>
                </c:pt>
                <c:pt idx="2538">
                  <c:v>167.23963764516029</c:v>
                </c:pt>
                <c:pt idx="2539">
                  <c:v>167.22235811270852</c:v>
                </c:pt>
                <c:pt idx="2540">
                  <c:v>167.20506078939499</c:v>
                </c:pt>
                <c:pt idx="2541">
                  <c:v>167.18774567867527</c:v>
                </c:pt>
                <c:pt idx="2542">
                  <c:v>167.17041278400862</c:v>
                </c:pt>
                <c:pt idx="2543">
                  <c:v>167.15306210885791</c:v>
                </c:pt>
                <c:pt idx="2544">
                  <c:v>167.13569365668968</c:v>
                </c:pt>
                <c:pt idx="2545">
                  <c:v>167.11830743097431</c:v>
                </c:pt>
                <c:pt idx="2546">
                  <c:v>167.10090343518567</c:v>
                </c:pt>
                <c:pt idx="2547">
                  <c:v>167.08348167280138</c:v>
                </c:pt>
                <c:pt idx="2548">
                  <c:v>167.06604214730288</c:v>
                </c:pt>
                <c:pt idx="2549">
                  <c:v>167.04858486217503</c:v>
                </c:pt>
                <c:pt idx="2550">
                  <c:v>167.03110982090652</c:v>
                </c:pt>
                <c:pt idx="2551">
                  <c:v>167.01361702698983</c:v>
                </c:pt>
                <c:pt idx="2552">
                  <c:v>166.99610648392093</c:v>
                </c:pt>
                <c:pt idx="2553">
                  <c:v>166.9785781951995</c:v>
                </c:pt>
                <c:pt idx="2554">
                  <c:v>166.96103216432897</c:v>
                </c:pt>
                <c:pt idx="2555">
                  <c:v>166.94346839481642</c:v>
                </c:pt>
                <c:pt idx="2556">
                  <c:v>166.92588689017259</c:v>
                </c:pt>
                <c:pt idx="2557">
                  <c:v>166.90828765391194</c:v>
                </c:pt>
                <c:pt idx="2558">
                  <c:v>166.89067068955256</c:v>
                </c:pt>
                <c:pt idx="2559">
                  <c:v>166.87303600061625</c:v>
                </c:pt>
                <c:pt idx="2560">
                  <c:v>166.85538359062846</c:v>
                </c:pt>
                <c:pt idx="2561">
                  <c:v>166.83771346311835</c:v>
                </c:pt>
                <c:pt idx="2562">
                  <c:v>166.82002562161864</c:v>
                </c:pt>
                <c:pt idx="2563">
                  <c:v>166.80232006966591</c:v>
                </c:pt>
                <c:pt idx="2564">
                  <c:v>166.78459681080031</c:v>
                </c:pt>
                <c:pt idx="2565">
                  <c:v>166.76685584856565</c:v>
                </c:pt>
                <c:pt idx="2566">
                  <c:v>166.74909718650946</c:v>
                </c:pt>
                <c:pt idx="2567">
                  <c:v>166.73132082818285</c:v>
                </c:pt>
                <c:pt idx="2568">
                  <c:v>166.71352677714077</c:v>
                </c:pt>
                <c:pt idx="2569">
                  <c:v>166.69571503694161</c:v>
                </c:pt>
                <c:pt idx="2570">
                  <c:v>166.67788561114767</c:v>
                </c:pt>
                <c:pt idx="2571">
                  <c:v>166.66003850332481</c:v>
                </c:pt>
                <c:pt idx="2572">
                  <c:v>166.64217371704254</c:v>
                </c:pt>
                <c:pt idx="2573">
                  <c:v>166.624291255874</c:v>
                </c:pt>
                <c:pt idx="2574">
                  <c:v>166.60639112339612</c:v>
                </c:pt>
                <c:pt idx="2575">
                  <c:v>166.58847332318939</c:v>
                </c:pt>
                <c:pt idx="2576">
                  <c:v>166.57053785883812</c:v>
                </c:pt>
                <c:pt idx="2577">
                  <c:v>166.55258473393005</c:v>
                </c:pt>
                <c:pt idx="2578">
                  <c:v>166.53461395205682</c:v>
                </c:pt>
                <c:pt idx="2579">
                  <c:v>166.51662551681352</c:v>
                </c:pt>
                <c:pt idx="2580">
                  <c:v>166.49861943179914</c:v>
                </c:pt>
                <c:pt idx="2581">
                  <c:v>166.48059570061613</c:v>
                </c:pt>
                <c:pt idx="2582">
                  <c:v>166.46255432687076</c:v>
                </c:pt>
                <c:pt idx="2583">
                  <c:v>166.44449531417283</c:v>
                </c:pt>
                <c:pt idx="2584">
                  <c:v>166.4264186661359</c:v>
                </c:pt>
                <c:pt idx="2585">
                  <c:v>166.40832438637716</c:v>
                </c:pt>
                <c:pt idx="2586">
                  <c:v>166.39021247851741</c:v>
                </c:pt>
                <c:pt idx="2587">
                  <c:v>166.37208294618125</c:v>
                </c:pt>
                <c:pt idx="2588">
                  <c:v>166.35393579299685</c:v>
                </c:pt>
                <c:pt idx="2589">
                  <c:v>166.33577102259585</c:v>
                </c:pt>
                <c:pt idx="2590">
                  <c:v>166.31758863861401</c:v>
                </c:pt>
                <c:pt idx="2591">
                  <c:v>166.29938864469037</c:v>
                </c:pt>
                <c:pt idx="2592">
                  <c:v>166.28117104446773</c:v>
                </c:pt>
                <c:pt idx="2593">
                  <c:v>166.26293584159259</c:v>
                </c:pt>
                <c:pt idx="2594">
                  <c:v>166.24468303971503</c:v>
                </c:pt>
                <c:pt idx="2595">
                  <c:v>166.22641264248895</c:v>
                </c:pt>
                <c:pt idx="2596">
                  <c:v>166.20812465357164</c:v>
                </c:pt>
                <c:pt idx="2597">
                  <c:v>166.18981907662442</c:v>
                </c:pt>
                <c:pt idx="2598">
                  <c:v>166.17149591531182</c:v>
                </c:pt>
                <c:pt idx="2599">
                  <c:v>166.15315517330237</c:v>
                </c:pt>
                <c:pt idx="2600">
                  <c:v>166.1347968542681</c:v>
                </c:pt>
                <c:pt idx="2601">
                  <c:v>166.11642096188476</c:v>
                </c:pt>
                <c:pt idx="2602">
                  <c:v>166.09802749983172</c:v>
                </c:pt>
                <c:pt idx="2603">
                  <c:v>166.07961647179201</c:v>
                </c:pt>
                <c:pt idx="2604">
                  <c:v>166.06118788145233</c:v>
                </c:pt>
                <c:pt idx="2605">
                  <c:v>166.042741732503</c:v>
                </c:pt>
                <c:pt idx="2606">
                  <c:v>166.02427802863798</c:v>
                </c:pt>
                <c:pt idx="2607">
                  <c:v>166.00579677355492</c:v>
                </c:pt>
                <c:pt idx="2608">
                  <c:v>165.98729797095518</c:v>
                </c:pt>
                <c:pt idx="2609">
                  <c:v>165.9687816245436</c:v>
                </c:pt>
                <c:pt idx="2610">
                  <c:v>165.95024773802879</c:v>
                </c:pt>
                <c:pt idx="2611">
                  <c:v>165.93169631512308</c:v>
                </c:pt>
                <c:pt idx="2612">
                  <c:v>165.91312735954222</c:v>
                </c:pt>
                <c:pt idx="2613">
                  <c:v>165.89454087500582</c:v>
                </c:pt>
                <c:pt idx="2614">
                  <c:v>165.87593686523709</c:v>
                </c:pt>
                <c:pt idx="2615">
                  <c:v>165.85731533396276</c:v>
                </c:pt>
                <c:pt idx="2616">
                  <c:v>165.83867628491339</c:v>
                </c:pt>
                <c:pt idx="2617">
                  <c:v>165.82001972182309</c:v>
                </c:pt>
                <c:pt idx="2618">
                  <c:v>165.80134564842962</c:v>
                </c:pt>
                <c:pt idx="2619">
                  <c:v>165.78265406847433</c:v>
                </c:pt>
                <c:pt idx="2620">
                  <c:v>165.76394498570235</c:v>
                </c:pt>
                <c:pt idx="2621">
                  <c:v>165.74521840386234</c:v>
                </c:pt>
                <c:pt idx="2622">
                  <c:v>165.72647432670669</c:v>
                </c:pt>
                <c:pt idx="2623">
                  <c:v>165.70771275799132</c:v>
                </c:pt>
                <c:pt idx="2624">
                  <c:v>165.68893370147595</c:v>
                </c:pt>
                <c:pt idx="2625">
                  <c:v>165.6701371609237</c:v>
                </c:pt>
                <c:pt idx="2626">
                  <c:v>165.65132314010157</c:v>
                </c:pt>
                <c:pt idx="2627">
                  <c:v>165.63249164278014</c:v>
                </c:pt>
                <c:pt idx="2628">
                  <c:v>165.61364267273356</c:v>
                </c:pt>
                <c:pt idx="2629">
                  <c:v>165.59477623373962</c:v>
                </c:pt>
                <c:pt idx="2630">
                  <c:v>165.57589232957986</c:v>
                </c:pt>
                <c:pt idx="2631">
                  <c:v>165.55699096403933</c:v>
                </c:pt>
                <c:pt idx="2632">
                  <c:v>165.53807214090679</c:v>
                </c:pt>
                <c:pt idx="2633">
                  <c:v>165.51913586397455</c:v>
                </c:pt>
                <c:pt idx="2634">
                  <c:v>165.50018213703882</c:v>
                </c:pt>
                <c:pt idx="2635">
                  <c:v>165.48121096389903</c:v>
                </c:pt>
                <c:pt idx="2636">
                  <c:v>165.46222234835864</c:v>
                </c:pt>
                <c:pt idx="2637">
                  <c:v>165.44321629422441</c:v>
                </c:pt>
                <c:pt idx="2638">
                  <c:v>165.42419280530697</c:v>
                </c:pt>
                <c:pt idx="2639">
                  <c:v>165.40515188542059</c:v>
                </c:pt>
                <c:pt idx="2640">
                  <c:v>165.38609353838299</c:v>
                </c:pt>
                <c:pt idx="2641">
                  <c:v>165.36701776801567</c:v>
                </c:pt>
                <c:pt idx="2642">
                  <c:v>165.34792457814373</c:v>
                </c:pt>
                <c:pt idx="2643">
                  <c:v>165.32881397259584</c:v>
                </c:pt>
                <c:pt idx="2644">
                  <c:v>165.30968595520434</c:v>
                </c:pt>
                <c:pt idx="2645">
                  <c:v>165.29054052980527</c:v>
                </c:pt>
                <c:pt idx="2646">
                  <c:v>165.27137770023825</c:v>
                </c:pt>
                <c:pt idx="2647">
                  <c:v>165.25219747034643</c:v>
                </c:pt>
                <c:pt idx="2648">
                  <c:v>165.23299984397673</c:v>
                </c:pt>
                <c:pt idx="2649">
                  <c:v>165.21378482497965</c:v>
                </c:pt>
                <c:pt idx="2650">
                  <c:v>165.19455241720937</c:v>
                </c:pt>
                <c:pt idx="2651">
                  <c:v>165.17530262452351</c:v>
                </c:pt>
                <c:pt idx="2652">
                  <c:v>165.15603545078355</c:v>
                </c:pt>
                <c:pt idx="2653">
                  <c:v>165.13675089985449</c:v>
                </c:pt>
                <c:pt idx="2654">
                  <c:v>165.11744897560484</c:v>
                </c:pt>
                <c:pt idx="2655">
                  <c:v>165.09812968190701</c:v>
                </c:pt>
                <c:pt idx="2656">
                  <c:v>165.07879302263683</c:v>
                </c:pt>
                <c:pt idx="2657">
                  <c:v>165.05943900167378</c:v>
                </c:pt>
                <c:pt idx="2658">
                  <c:v>165.04006762290092</c:v>
                </c:pt>
                <c:pt idx="2659">
                  <c:v>165.02067889020515</c:v>
                </c:pt>
                <c:pt idx="2660">
                  <c:v>165.00127280747671</c:v>
                </c:pt>
                <c:pt idx="2661">
                  <c:v>164.98184937860958</c:v>
                </c:pt>
                <c:pt idx="2662">
                  <c:v>164.96240860750152</c:v>
                </c:pt>
                <c:pt idx="2663">
                  <c:v>164.94295049805359</c:v>
                </c:pt>
                <c:pt idx="2664">
                  <c:v>164.92347505417075</c:v>
                </c:pt>
                <c:pt idx="2665">
                  <c:v>164.90398227976141</c:v>
                </c:pt>
                <c:pt idx="2666">
                  <c:v>164.88447217873767</c:v>
                </c:pt>
                <c:pt idx="2667">
                  <c:v>164.86494475501527</c:v>
                </c:pt>
                <c:pt idx="2668">
                  <c:v>164.84540001251349</c:v>
                </c:pt>
                <c:pt idx="2669">
                  <c:v>164.82583795515529</c:v>
                </c:pt>
                <c:pt idx="2670">
                  <c:v>164.80625858686719</c:v>
                </c:pt>
                <c:pt idx="2671">
                  <c:v>164.78666191157942</c:v>
                </c:pt>
                <c:pt idx="2672">
                  <c:v>164.76704793322577</c:v>
                </c:pt>
                <c:pt idx="2673">
                  <c:v>164.74741665574362</c:v>
                </c:pt>
                <c:pt idx="2674">
                  <c:v>164.72776808307393</c:v>
                </c:pt>
                <c:pt idx="2675">
                  <c:v>164.70810221916142</c:v>
                </c:pt>
                <c:pt idx="2676">
                  <c:v>164.68841906795424</c:v>
                </c:pt>
                <c:pt idx="2677">
                  <c:v>164.66871863340438</c:v>
                </c:pt>
                <c:pt idx="2678">
                  <c:v>164.64900091946714</c:v>
                </c:pt>
                <c:pt idx="2679">
                  <c:v>164.62926593010167</c:v>
                </c:pt>
                <c:pt idx="2680">
                  <c:v>164.60951366927068</c:v>
                </c:pt>
                <c:pt idx="2681">
                  <c:v>164.58974414094044</c:v>
                </c:pt>
                <c:pt idx="2682">
                  <c:v>164.56995734908088</c:v>
                </c:pt>
                <c:pt idx="2683">
                  <c:v>164.55015329766547</c:v>
                </c:pt>
                <c:pt idx="2684">
                  <c:v>164.53033199067139</c:v>
                </c:pt>
                <c:pt idx="2685">
                  <c:v>164.51049343207933</c:v>
                </c:pt>
                <c:pt idx="2686">
                  <c:v>164.49063762587366</c:v>
                </c:pt>
                <c:pt idx="2687">
                  <c:v>164.47076457604223</c:v>
                </c:pt>
                <c:pt idx="2688">
                  <c:v>164.45087428657678</c:v>
                </c:pt>
                <c:pt idx="2689">
                  <c:v>164.43096676147223</c:v>
                </c:pt>
                <c:pt idx="2690">
                  <c:v>164.41104200472745</c:v>
                </c:pt>
                <c:pt idx="2691">
                  <c:v>164.39110002034485</c:v>
                </c:pt>
                <c:pt idx="2692">
                  <c:v>164.3711408123304</c:v>
                </c:pt>
                <c:pt idx="2693">
                  <c:v>164.3511643846935</c:v>
                </c:pt>
                <c:pt idx="2694">
                  <c:v>164.33117074144755</c:v>
                </c:pt>
                <c:pt idx="2695">
                  <c:v>164.31115988660918</c:v>
                </c:pt>
                <c:pt idx="2696">
                  <c:v>164.29113182419883</c:v>
                </c:pt>
                <c:pt idx="2697">
                  <c:v>164.27108655824043</c:v>
                </c:pt>
                <c:pt idx="2698">
                  <c:v>164.25102409276155</c:v>
                </c:pt>
                <c:pt idx="2699">
                  <c:v>164.2309444317934</c:v>
                </c:pt>
                <c:pt idx="2700">
                  <c:v>164.21084757937078</c:v>
                </c:pt>
                <c:pt idx="2701">
                  <c:v>164.19073353953198</c:v>
                </c:pt>
                <c:pt idx="2702">
                  <c:v>164.17060231631905</c:v>
                </c:pt>
                <c:pt idx="2703">
                  <c:v>164.15045391377748</c:v>
                </c:pt>
                <c:pt idx="2704">
                  <c:v>164.13028833595646</c:v>
                </c:pt>
                <c:pt idx="2705">
                  <c:v>164.11010558690876</c:v>
                </c:pt>
                <c:pt idx="2706">
                  <c:v>164.08990567069077</c:v>
                </c:pt>
                <c:pt idx="2707">
                  <c:v>164.06968859136236</c:v>
                </c:pt>
                <c:pt idx="2708">
                  <c:v>164.04945435298711</c:v>
                </c:pt>
                <c:pt idx="2709">
                  <c:v>164.02920295963219</c:v>
                </c:pt>
                <c:pt idx="2710">
                  <c:v>164.00893441536826</c:v>
                </c:pt>
                <c:pt idx="2711">
                  <c:v>163.98864872426969</c:v>
                </c:pt>
                <c:pt idx="2712">
                  <c:v>163.96834589041435</c:v>
                </c:pt>
                <c:pt idx="2713">
                  <c:v>163.9480259178838</c:v>
                </c:pt>
                <c:pt idx="2714">
                  <c:v>163.9276888107631</c:v>
                </c:pt>
                <c:pt idx="2715">
                  <c:v>163.9073345731409</c:v>
                </c:pt>
                <c:pt idx="2716">
                  <c:v>163.88696320910958</c:v>
                </c:pt>
                <c:pt idx="2717">
                  <c:v>163.86657472276485</c:v>
                </c:pt>
                <c:pt idx="2718">
                  <c:v>163.84616911820629</c:v>
                </c:pt>
                <c:pt idx="2719">
                  <c:v>163.82574639953685</c:v>
                </c:pt>
                <c:pt idx="2720">
                  <c:v>163.80530657086322</c:v>
                </c:pt>
                <c:pt idx="2721">
                  <c:v>163.78484963629555</c:v>
                </c:pt>
                <c:pt idx="2722">
                  <c:v>163.76437559994767</c:v>
                </c:pt>
                <c:pt idx="2723">
                  <c:v>163.74388446593696</c:v>
                </c:pt>
                <c:pt idx="2724">
                  <c:v>163.72337623838442</c:v>
                </c:pt>
                <c:pt idx="2725">
                  <c:v>163.70285092141449</c:v>
                </c:pt>
                <c:pt idx="2726">
                  <c:v>163.68230851915541</c:v>
                </c:pt>
                <c:pt idx="2727">
                  <c:v>163.66174903573881</c:v>
                </c:pt>
                <c:pt idx="2728">
                  <c:v>163.64117247530012</c:v>
                </c:pt>
                <c:pt idx="2729">
                  <c:v>163.62057884197804</c:v>
                </c:pt>
                <c:pt idx="2730">
                  <c:v>163.59996813991512</c:v>
                </c:pt>
                <c:pt idx="2731">
                  <c:v>163.57934037325742</c:v>
                </c:pt>
                <c:pt idx="2732">
                  <c:v>163.55869554615455</c:v>
                </c:pt>
                <c:pt idx="2733">
                  <c:v>163.53803366275963</c:v>
                </c:pt>
                <c:pt idx="2734">
                  <c:v>163.51735472722956</c:v>
                </c:pt>
                <c:pt idx="2735">
                  <c:v>163.49665874372462</c:v>
                </c:pt>
                <c:pt idx="2736">
                  <c:v>163.47594571640872</c:v>
                </c:pt>
                <c:pt idx="2737">
                  <c:v>163.4552156494494</c:v>
                </c:pt>
                <c:pt idx="2738">
                  <c:v>163.43446854701776</c:v>
                </c:pt>
                <c:pt idx="2739">
                  <c:v>163.41370441328846</c:v>
                </c:pt>
                <c:pt idx="2740">
                  <c:v>163.39292325243966</c:v>
                </c:pt>
                <c:pt idx="2741">
                  <c:v>163.37212506865325</c:v>
                </c:pt>
                <c:pt idx="2742">
                  <c:v>163.35130986611449</c:v>
                </c:pt>
                <c:pt idx="2743">
                  <c:v>163.33047764901255</c:v>
                </c:pt>
                <c:pt idx="2744">
                  <c:v>163.30962842153971</c:v>
                </c:pt>
                <c:pt idx="2745">
                  <c:v>163.28876218789225</c:v>
                </c:pt>
                <c:pt idx="2746">
                  <c:v>163.26787895226977</c:v>
                </c:pt>
                <c:pt idx="2747">
                  <c:v>163.24697871887554</c:v>
                </c:pt>
                <c:pt idx="2748">
                  <c:v>163.22606149191625</c:v>
                </c:pt>
                <c:pt idx="2749">
                  <c:v>163.20512727560236</c:v>
                </c:pt>
                <c:pt idx="2750">
                  <c:v>163.1841760741479</c:v>
                </c:pt>
                <c:pt idx="2751">
                  <c:v>163.1632078917703</c:v>
                </c:pt>
                <c:pt idx="2752">
                  <c:v>163.14222273269061</c:v>
                </c:pt>
                <c:pt idx="2753">
                  <c:v>163.1212206011335</c:v>
                </c:pt>
                <c:pt idx="2754">
                  <c:v>163.10020150132723</c:v>
                </c:pt>
                <c:pt idx="2755">
                  <c:v>163.07916543750352</c:v>
                </c:pt>
                <c:pt idx="2756">
                  <c:v>163.05811241389779</c:v>
                </c:pt>
                <c:pt idx="2757">
                  <c:v>163.0370424347488</c:v>
                </c:pt>
                <c:pt idx="2758">
                  <c:v>163.01595550429914</c:v>
                </c:pt>
                <c:pt idx="2759">
                  <c:v>162.99485162679488</c:v>
                </c:pt>
                <c:pt idx="2760">
                  <c:v>162.97373080648552</c:v>
                </c:pt>
                <c:pt idx="2761">
                  <c:v>162.95259304762428</c:v>
                </c:pt>
                <c:pt idx="2762">
                  <c:v>162.93143835446784</c:v>
                </c:pt>
                <c:pt idx="2763">
                  <c:v>162.91026673127655</c:v>
                </c:pt>
                <c:pt idx="2764">
                  <c:v>162.88907818231411</c:v>
                </c:pt>
                <c:pt idx="2765">
                  <c:v>162.86787271184801</c:v>
                </c:pt>
                <c:pt idx="2766">
                  <c:v>162.84665032414927</c:v>
                </c:pt>
                <c:pt idx="2767">
                  <c:v>162.82541102349228</c:v>
                </c:pt>
                <c:pt idx="2768">
                  <c:v>162.8041548141552</c:v>
                </c:pt>
                <c:pt idx="2769">
                  <c:v>162.78288170041964</c:v>
                </c:pt>
                <c:pt idx="2770">
                  <c:v>162.76159168657071</c:v>
                </c:pt>
                <c:pt idx="2771">
                  <c:v>162.74028477689725</c:v>
                </c:pt>
                <c:pt idx="2772">
                  <c:v>162.71896097569154</c:v>
                </c:pt>
                <c:pt idx="2773">
                  <c:v>162.69762028724938</c:v>
                </c:pt>
                <c:pt idx="2774">
                  <c:v>162.67626271587025</c:v>
                </c:pt>
                <c:pt idx="2775">
                  <c:v>162.65488826585701</c:v>
                </c:pt>
                <c:pt idx="2776">
                  <c:v>162.63349694151623</c:v>
                </c:pt>
                <c:pt idx="2777">
                  <c:v>162.61208874715794</c:v>
                </c:pt>
                <c:pt idx="2778">
                  <c:v>162.5906636870958</c:v>
                </c:pt>
                <c:pt idx="2779">
                  <c:v>162.56922176564694</c:v>
                </c:pt>
                <c:pt idx="2780">
                  <c:v>162.54776298713205</c:v>
                </c:pt>
                <c:pt idx="2781">
                  <c:v>162.52628735587538</c:v>
                </c:pt>
                <c:pt idx="2782">
                  <c:v>162.50479487620481</c:v>
                </c:pt>
                <c:pt idx="2783">
                  <c:v>162.48328555245163</c:v>
                </c:pt>
                <c:pt idx="2784">
                  <c:v>162.46175938895081</c:v>
                </c:pt>
                <c:pt idx="2785">
                  <c:v>162.44021639004069</c:v>
                </c:pt>
                <c:pt idx="2786">
                  <c:v>162.41865656006334</c:v>
                </c:pt>
                <c:pt idx="2787">
                  <c:v>162.39707990336436</c:v>
                </c:pt>
                <c:pt idx="2788">
                  <c:v>162.37548642429266</c:v>
                </c:pt>
                <c:pt idx="2789">
                  <c:v>162.35387612720106</c:v>
                </c:pt>
                <c:pt idx="2790">
                  <c:v>162.33224901644562</c:v>
                </c:pt>
                <c:pt idx="2791">
                  <c:v>162.31060509638604</c:v>
                </c:pt>
                <c:pt idx="2792">
                  <c:v>162.28894437138567</c:v>
                </c:pt>
                <c:pt idx="2793">
                  <c:v>162.26726684581126</c:v>
                </c:pt>
                <c:pt idx="2794">
                  <c:v>162.24557252403312</c:v>
                </c:pt>
                <c:pt idx="2795">
                  <c:v>162.22386141042514</c:v>
                </c:pt>
                <c:pt idx="2796">
                  <c:v>162.20213350936478</c:v>
                </c:pt>
                <c:pt idx="2797">
                  <c:v>162.18038882523297</c:v>
                </c:pt>
                <c:pt idx="2798">
                  <c:v>162.15862736241419</c:v>
                </c:pt>
                <c:pt idx="2799">
                  <c:v>162.13684912529652</c:v>
                </c:pt>
                <c:pt idx="2800">
                  <c:v>162.11505411827147</c:v>
                </c:pt>
                <c:pt idx="2801">
                  <c:v>162.09324234573418</c:v>
                </c:pt>
                <c:pt idx="2802">
                  <c:v>162.07141381208331</c:v>
                </c:pt>
                <c:pt idx="2803">
                  <c:v>162.04956852172103</c:v>
                </c:pt>
                <c:pt idx="2804">
                  <c:v>162.02770647905302</c:v>
                </c:pt>
                <c:pt idx="2805">
                  <c:v>162.00582768848849</c:v>
                </c:pt>
                <c:pt idx="2806">
                  <c:v>161.98393215444028</c:v>
                </c:pt>
                <c:pt idx="2807">
                  <c:v>161.96201988132469</c:v>
                </c:pt>
                <c:pt idx="2808">
                  <c:v>161.94009087356159</c:v>
                </c:pt>
                <c:pt idx="2809">
                  <c:v>161.91814513557432</c:v>
                </c:pt>
                <c:pt idx="2810">
                  <c:v>161.89618267178975</c:v>
                </c:pt>
                <c:pt idx="2811">
                  <c:v>161.87420348663838</c:v>
                </c:pt>
                <c:pt idx="2812">
                  <c:v>161.85220758455415</c:v>
                </c:pt>
                <c:pt idx="2813">
                  <c:v>161.83019496997449</c:v>
                </c:pt>
                <c:pt idx="2814">
                  <c:v>161.8081656473405</c:v>
                </c:pt>
                <c:pt idx="2815">
                  <c:v>161.78611962109662</c:v>
                </c:pt>
                <c:pt idx="2816">
                  <c:v>161.76405689569103</c:v>
                </c:pt>
                <c:pt idx="2817">
                  <c:v>161.74197747557531</c:v>
                </c:pt>
                <c:pt idx="2818">
                  <c:v>161.71988136520449</c:v>
                </c:pt>
                <c:pt idx="2819">
                  <c:v>161.69776856903735</c:v>
                </c:pt>
                <c:pt idx="2820">
                  <c:v>161.675639091536</c:v>
                </c:pt>
                <c:pt idx="2821">
                  <c:v>161.65349293716611</c:v>
                </c:pt>
                <c:pt idx="2822">
                  <c:v>161.63133011039687</c:v>
                </c:pt>
                <c:pt idx="2823">
                  <c:v>161.60915061570111</c:v>
                </c:pt>
                <c:pt idx="2824">
                  <c:v>161.58695445755501</c:v>
                </c:pt>
                <c:pt idx="2825">
                  <c:v>161.56474164043843</c:v>
                </c:pt>
                <c:pt idx="2826">
                  <c:v>161.54251216883455</c:v>
                </c:pt>
                <c:pt idx="2827">
                  <c:v>161.52026604723028</c:v>
                </c:pt>
                <c:pt idx="2828">
                  <c:v>161.49800328011597</c:v>
                </c:pt>
                <c:pt idx="2829">
                  <c:v>161.47572387198537</c:v>
                </c:pt>
                <c:pt idx="2830">
                  <c:v>161.45342782733596</c:v>
                </c:pt>
                <c:pt idx="2831">
                  <c:v>161.43111515066857</c:v>
                </c:pt>
                <c:pt idx="2832">
                  <c:v>161.4087858464876</c:v>
                </c:pt>
                <c:pt idx="2833">
                  <c:v>161.38643991930101</c:v>
                </c:pt>
                <c:pt idx="2834">
                  <c:v>161.36407737362023</c:v>
                </c:pt>
                <c:pt idx="2835">
                  <c:v>161.34169821396017</c:v>
                </c:pt>
                <c:pt idx="2836">
                  <c:v>161.31930244483931</c:v>
                </c:pt>
                <c:pt idx="2837">
                  <c:v>161.29689007077963</c:v>
                </c:pt>
                <c:pt idx="2838">
                  <c:v>161.2744610963066</c:v>
                </c:pt>
                <c:pt idx="2839">
                  <c:v>161.25201552594919</c:v>
                </c:pt>
                <c:pt idx="2840">
                  <c:v>161.22955336423996</c:v>
                </c:pt>
                <c:pt idx="2841">
                  <c:v>161.20707461571493</c:v>
                </c:pt>
                <c:pt idx="2842">
                  <c:v>161.18457928491361</c:v>
                </c:pt>
                <c:pt idx="2843">
                  <c:v>161.16206737637899</c:v>
                </c:pt>
                <c:pt idx="2844">
                  <c:v>161.13953889465765</c:v>
                </c:pt>
                <c:pt idx="2845">
                  <c:v>161.1169938442996</c:v>
                </c:pt>
                <c:pt idx="2846">
                  <c:v>161.09443222985848</c:v>
                </c:pt>
                <c:pt idx="2847">
                  <c:v>161.07185405589132</c:v>
                </c:pt>
                <c:pt idx="2848">
                  <c:v>161.04925932695863</c:v>
                </c:pt>
                <c:pt idx="2849">
                  <c:v>161.02664804762455</c:v>
                </c:pt>
                <c:pt idx="2850">
                  <c:v>161.0040202224566</c:v>
                </c:pt>
                <c:pt idx="2851">
                  <c:v>160.98137585602589</c:v>
                </c:pt>
                <c:pt idx="2852">
                  <c:v>160.958714952907</c:v>
                </c:pt>
                <c:pt idx="2853">
                  <c:v>160.93603751767799</c:v>
                </c:pt>
                <c:pt idx="2854">
                  <c:v>160.91334355492043</c:v>
                </c:pt>
                <c:pt idx="2855">
                  <c:v>160.89063306921946</c:v>
                </c:pt>
                <c:pt idx="2856">
                  <c:v>160.8679060651636</c:v>
                </c:pt>
                <c:pt idx="2857">
                  <c:v>160.84516254734501</c:v>
                </c:pt>
                <c:pt idx="2858">
                  <c:v>160.82240252035919</c:v>
                </c:pt>
                <c:pt idx="2859">
                  <c:v>160.79962598880527</c:v>
                </c:pt>
                <c:pt idx="2860">
                  <c:v>160.77683295728579</c:v>
                </c:pt>
                <c:pt idx="2861">
                  <c:v>160.75402343040682</c:v>
                </c:pt>
                <c:pt idx="2862">
                  <c:v>160.73119741277799</c:v>
                </c:pt>
                <c:pt idx="2863">
                  <c:v>160.70835490901231</c:v>
                </c:pt>
                <c:pt idx="2864">
                  <c:v>160.68549592372628</c:v>
                </c:pt>
                <c:pt idx="2865">
                  <c:v>160.66262046154006</c:v>
                </c:pt>
                <c:pt idx="2866">
                  <c:v>160.6397285270771</c:v>
                </c:pt>
                <c:pt idx="2867">
                  <c:v>160.61682012496451</c:v>
                </c:pt>
                <c:pt idx="2868">
                  <c:v>160.59389525983278</c:v>
                </c:pt>
                <c:pt idx="2869">
                  <c:v>160.5709539363159</c:v>
                </c:pt>
                <c:pt idx="2870">
                  <c:v>160.54799615905139</c:v>
                </c:pt>
                <c:pt idx="2871">
                  <c:v>160.52502193268029</c:v>
                </c:pt>
                <c:pt idx="2872">
                  <c:v>160.50203126184709</c:v>
                </c:pt>
                <c:pt idx="2873">
                  <c:v>160.47902415119972</c:v>
                </c:pt>
                <c:pt idx="2874">
                  <c:v>160.45600060538959</c:v>
                </c:pt>
                <c:pt idx="2875">
                  <c:v>160.43296062907174</c:v>
                </c:pt>
                <c:pt idx="2876">
                  <c:v>160.40990422690456</c:v>
                </c:pt>
                <c:pt idx="2877">
                  <c:v>160.38683140354999</c:v>
                </c:pt>
                <c:pt idx="2878">
                  <c:v>160.36374216367344</c:v>
                </c:pt>
                <c:pt idx="2879">
                  <c:v>160.34063651194373</c:v>
                </c:pt>
                <c:pt idx="2880">
                  <c:v>160.31751445303328</c:v>
                </c:pt>
                <c:pt idx="2881">
                  <c:v>160.29437599161798</c:v>
                </c:pt>
                <c:pt idx="2882">
                  <c:v>160.27122113237712</c:v>
                </c:pt>
                <c:pt idx="2883">
                  <c:v>160.24804987999349</c:v>
                </c:pt>
                <c:pt idx="2884">
                  <c:v>160.22486223915337</c:v>
                </c:pt>
                <c:pt idx="2885">
                  <c:v>160.20165821454665</c:v>
                </c:pt>
                <c:pt idx="2886">
                  <c:v>160.17843781086651</c:v>
                </c:pt>
                <c:pt idx="2887">
                  <c:v>160.15520103280969</c:v>
                </c:pt>
                <c:pt idx="2888">
                  <c:v>160.13194788507636</c:v>
                </c:pt>
                <c:pt idx="2889">
                  <c:v>160.10867837237032</c:v>
                </c:pt>
                <c:pt idx="2890">
                  <c:v>160.08539249939864</c:v>
                </c:pt>
                <c:pt idx="2891">
                  <c:v>160.06209027087192</c:v>
                </c:pt>
                <c:pt idx="2892">
                  <c:v>160.03877169150439</c:v>
                </c:pt>
                <c:pt idx="2893">
                  <c:v>160.01543676601355</c:v>
                </c:pt>
                <c:pt idx="2894">
                  <c:v>159.99208549912049</c:v>
                </c:pt>
                <c:pt idx="2895">
                  <c:v>159.96871789554979</c:v>
                </c:pt>
                <c:pt idx="2896">
                  <c:v>159.94533396002942</c:v>
                </c:pt>
                <c:pt idx="2897">
                  <c:v>159.9219336972908</c:v>
                </c:pt>
                <c:pt idx="2898">
                  <c:v>159.89851711206899</c:v>
                </c:pt>
                <c:pt idx="2899">
                  <c:v>159.87508420910231</c:v>
                </c:pt>
                <c:pt idx="2900">
                  <c:v>159.85163499313273</c:v>
                </c:pt>
                <c:pt idx="2901">
                  <c:v>159.82816946890551</c:v>
                </c:pt>
                <c:pt idx="2902">
                  <c:v>159.80468764116958</c:v>
                </c:pt>
                <c:pt idx="2903">
                  <c:v>159.78118951467721</c:v>
                </c:pt>
                <c:pt idx="2904">
                  <c:v>159.75767509418407</c:v>
                </c:pt>
                <c:pt idx="2905">
                  <c:v>159.73414438444951</c:v>
                </c:pt>
                <c:pt idx="2906">
                  <c:v>159.7105973902361</c:v>
                </c:pt>
                <c:pt idx="2907">
                  <c:v>159.68703411631</c:v>
                </c:pt>
                <c:pt idx="2908">
                  <c:v>159.66345456744097</c:v>
                </c:pt>
                <c:pt idx="2909">
                  <c:v>159.63985874840196</c:v>
                </c:pt>
                <c:pt idx="2910">
                  <c:v>159.61624666396952</c:v>
                </c:pt>
                <c:pt idx="2911">
                  <c:v>159.59261831892371</c:v>
                </c:pt>
                <c:pt idx="2912">
                  <c:v>159.56897371804791</c:v>
                </c:pt>
                <c:pt idx="2913">
                  <c:v>159.54531286612917</c:v>
                </c:pt>
                <c:pt idx="2914">
                  <c:v>159.52163576795775</c:v>
                </c:pt>
                <c:pt idx="2915">
                  <c:v>159.49794242832758</c:v>
                </c:pt>
                <c:pt idx="2916">
                  <c:v>159.47423285203584</c:v>
                </c:pt>
                <c:pt idx="2917">
                  <c:v>159.45050704388348</c:v>
                </c:pt>
                <c:pt idx="2918">
                  <c:v>159.42676500867447</c:v>
                </c:pt>
                <c:pt idx="2919">
                  <c:v>159.40300675121671</c:v>
                </c:pt>
                <c:pt idx="2920">
                  <c:v>159.3792322763212</c:v>
                </c:pt>
                <c:pt idx="2921">
                  <c:v>159.35544158880251</c:v>
                </c:pt>
                <c:pt idx="2922">
                  <c:v>159.33163469347872</c:v>
                </c:pt>
                <c:pt idx="2923">
                  <c:v>159.3078115951713</c:v>
                </c:pt>
                <c:pt idx="2924">
                  <c:v>159.28397229870521</c:v>
                </c:pt>
                <c:pt idx="2925">
                  <c:v>159.26011680890878</c:v>
                </c:pt>
                <c:pt idx="2926">
                  <c:v>159.23624513061387</c:v>
                </c:pt>
                <c:pt idx="2927">
                  <c:v>159.21235726865584</c:v>
                </c:pt>
                <c:pt idx="2928">
                  <c:v>159.18845322787334</c:v>
                </c:pt>
                <c:pt idx="2929">
                  <c:v>159.16453301310858</c:v>
                </c:pt>
                <c:pt idx="2930">
                  <c:v>159.14059662920721</c:v>
                </c:pt>
                <c:pt idx="2931">
                  <c:v>159.11664408101831</c:v>
                </c:pt>
                <c:pt idx="2932">
                  <c:v>159.09267537339437</c:v>
                </c:pt>
                <c:pt idx="2933">
                  <c:v>159.06869051119145</c:v>
                </c:pt>
                <c:pt idx="2934">
                  <c:v>159.04468949926891</c:v>
                </c:pt>
                <c:pt idx="2935">
                  <c:v>159.0206723424896</c:v>
                </c:pt>
                <c:pt idx="2936">
                  <c:v>158.99663904571983</c:v>
                </c:pt>
                <c:pt idx="2937">
                  <c:v>158.9725896138294</c:v>
                </c:pt>
                <c:pt idx="2938">
                  <c:v>158.94852405169146</c:v>
                </c:pt>
                <c:pt idx="2939">
                  <c:v>158.92444236418268</c:v>
                </c:pt>
                <c:pt idx="2940">
                  <c:v>158.90034455618309</c:v>
                </c:pt>
                <c:pt idx="2941">
                  <c:v>158.87623063257621</c:v>
                </c:pt>
                <c:pt idx="2942">
                  <c:v>158.852100598249</c:v>
                </c:pt>
                <c:pt idx="2943">
                  <c:v>158.82795445809185</c:v>
                </c:pt>
                <c:pt idx="2944">
                  <c:v>158.80379221699863</c:v>
                </c:pt>
                <c:pt idx="2945">
                  <c:v>158.77961387986653</c:v>
                </c:pt>
                <c:pt idx="2946">
                  <c:v>158.75541945159628</c:v>
                </c:pt>
                <c:pt idx="2947">
                  <c:v>158.73120893709202</c:v>
                </c:pt>
                <c:pt idx="2948">
                  <c:v>158.70698234126141</c:v>
                </c:pt>
                <c:pt idx="2949">
                  <c:v>158.68273966901532</c:v>
                </c:pt>
                <c:pt idx="2950">
                  <c:v>158.65848092526826</c:v>
                </c:pt>
                <c:pt idx="2951">
                  <c:v>158.63420611493808</c:v>
                </c:pt>
                <c:pt idx="2952">
                  <c:v>158.6099152429461</c:v>
                </c:pt>
                <c:pt idx="2953">
                  <c:v>158.58560831421707</c:v>
                </c:pt>
                <c:pt idx="2954">
                  <c:v>158.56128533367911</c:v>
                </c:pt>
                <c:pt idx="2955">
                  <c:v>158.53694630626384</c:v>
                </c:pt>
                <c:pt idx="2956">
                  <c:v>158.5125912369063</c:v>
                </c:pt>
                <c:pt idx="2957">
                  <c:v>158.4882201305449</c:v>
                </c:pt>
                <c:pt idx="2958">
                  <c:v>158.46383299212158</c:v>
                </c:pt>
                <c:pt idx="2959">
                  <c:v>158.43942982658155</c:v>
                </c:pt>
                <c:pt idx="2960">
                  <c:v>158.4150106388737</c:v>
                </c:pt>
                <c:pt idx="2961">
                  <c:v>158.39057543395003</c:v>
                </c:pt>
                <c:pt idx="2962">
                  <c:v>158.36612421676617</c:v>
                </c:pt>
                <c:pt idx="2963">
                  <c:v>158.34165699228114</c:v>
                </c:pt>
                <c:pt idx="2964">
                  <c:v>158.31717376545743</c:v>
                </c:pt>
                <c:pt idx="2965">
                  <c:v>158.29267454126077</c:v>
                </c:pt>
                <c:pt idx="2966">
                  <c:v>158.26815932466053</c:v>
                </c:pt>
                <c:pt idx="2967">
                  <c:v>158.24362812062938</c:v>
                </c:pt>
                <c:pt idx="2968">
                  <c:v>158.21908093414339</c:v>
                </c:pt>
                <c:pt idx="2969">
                  <c:v>158.1945177701821</c:v>
                </c:pt>
                <c:pt idx="2970">
                  <c:v>158.16993863372852</c:v>
                </c:pt>
                <c:pt idx="2971">
                  <c:v>158.14534352976895</c:v>
                </c:pt>
                <c:pt idx="2972">
                  <c:v>158.12073246329325</c:v>
                </c:pt>
                <c:pt idx="2973">
                  <c:v>158.09610543929458</c:v>
                </c:pt>
                <c:pt idx="2974">
                  <c:v>158.07146246276957</c:v>
                </c:pt>
                <c:pt idx="2975">
                  <c:v>158.04680353871817</c:v>
                </c:pt>
                <c:pt idx="2976">
                  <c:v>158.02212867214396</c:v>
                </c:pt>
                <c:pt idx="2977">
                  <c:v>157.99743786805374</c:v>
                </c:pt>
                <c:pt idx="2978">
                  <c:v>157.97273113145775</c:v>
                </c:pt>
                <c:pt idx="2979">
                  <c:v>157.9480084673697</c:v>
                </c:pt>
                <c:pt idx="2980">
                  <c:v>157.92326988080677</c:v>
                </c:pt>
                <c:pt idx="2981">
                  <c:v>157.89851537678931</c:v>
                </c:pt>
                <c:pt idx="2982">
                  <c:v>157.87374496034133</c:v>
                </c:pt>
                <c:pt idx="2983">
                  <c:v>157.84895863649015</c:v>
                </c:pt>
                <c:pt idx="2984">
                  <c:v>157.82415641026648</c:v>
                </c:pt>
                <c:pt idx="2985">
                  <c:v>157.79933828670451</c:v>
                </c:pt>
                <c:pt idx="2986">
                  <c:v>157.77450427084167</c:v>
                </c:pt>
                <c:pt idx="2987">
                  <c:v>157.74965436771902</c:v>
                </c:pt>
                <c:pt idx="2988">
                  <c:v>157.72478858238088</c:v>
                </c:pt>
                <c:pt idx="2989">
                  <c:v>157.69990691987502</c:v>
                </c:pt>
                <c:pt idx="2990">
                  <c:v>157.67500938525259</c:v>
                </c:pt>
                <c:pt idx="2991">
                  <c:v>157.65009598356818</c:v>
                </c:pt>
                <c:pt idx="2992">
                  <c:v>157.62516671987979</c:v>
                </c:pt>
                <c:pt idx="2993">
                  <c:v>157.60022159924867</c:v>
                </c:pt>
                <c:pt idx="2994">
                  <c:v>157.57526062673975</c:v>
                </c:pt>
                <c:pt idx="2995">
                  <c:v>157.55028380742104</c:v>
                </c:pt>
                <c:pt idx="2996">
                  <c:v>157.52529114636425</c:v>
                </c:pt>
                <c:pt idx="2997">
                  <c:v>157.50028264864426</c:v>
                </c:pt>
                <c:pt idx="2998">
                  <c:v>157.47525831933947</c:v>
                </c:pt>
                <c:pt idx="2999">
                  <c:v>157.45021816353167</c:v>
                </c:pt>
                <c:pt idx="3000">
                  <c:v>157.42516218630598</c:v>
                </c:pt>
                <c:pt idx="3001">
                  <c:v>157.40009039275097</c:v>
                </c:pt>
                <c:pt idx="3002">
                  <c:v>157.37500278795858</c:v>
                </c:pt>
                <c:pt idx="3003">
                  <c:v>157.34989937702412</c:v>
                </c:pt>
                <c:pt idx="3004">
                  <c:v>157.32478016504635</c:v>
                </c:pt>
                <c:pt idx="3005">
                  <c:v>157.2996451571274</c:v>
                </c:pt>
                <c:pt idx="3006">
                  <c:v>157.27449435837281</c:v>
                </c:pt>
                <c:pt idx="3007">
                  <c:v>157.24932777389154</c:v>
                </c:pt>
                <c:pt idx="3008">
                  <c:v>157.22414540879575</c:v>
                </c:pt>
                <c:pt idx="3009">
                  <c:v>157.19894726820118</c:v>
                </c:pt>
                <c:pt idx="3010">
                  <c:v>157.17373335722698</c:v>
                </c:pt>
                <c:pt idx="3011">
                  <c:v>157.14850368099553</c:v>
                </c:pt>
                <c:pt idx="3012">
                  <c:v>157.12325824463272</c:v>
                </c:pt>
                <c:pt idx="3013">
                  <c:v>157.09799705326776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FF-4890-9ADD-B98848BE5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86058016"/>
        <c:axId val="-1886071616"/>
      </c:scatterChart>
      <c:valAx>
        <c:axId val="-18860580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Tiempo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71616"/>
        <c:crosses val="autoZero"/>
        <c:crossBetween val="midCat"/>
      </c:valAx>
      <c:valAx>
        <c:axId val="-1886071616"/>
        <c:scaling>
          <c:orientation val="minMax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Kn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8860580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'Comportamiento en el Tiempo'!$B$32:$B$1149</c:f>
              <c:numCache>
                <c:formatCode>General</c:formatCode>
                <c:ptCount val="1118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</c:numCache>
            </c:numRef>
          </c:xVal>
          <c:yVal>
            <c:numRef>
              <c:f>'Comportamiento en el Tiempo'!$L$32:$L$1149</c:f>
              <c:numCache>
                <c:formatCode>0.00E+00</c:formatCode>
                <c:ptCount val="1118"/>
                <c:pt idx="0">
                  <c:v>7.2334976070160461E-3</c:v>
                </c:pt>
                <c:pt idx="1">
                  <c:v>7.2339650423422514E-3</c:v>
                </c:pt>
                <c:pt idx="2" formatCode="General">
                  <c:v>7.2344323831957189E-3</c:v>
                </c:pt>
                <c:pt idx="3" formatCode="General">
                  <c:v>7.2350996331839584E-3</c:v>
                </c:pt>
                <c:pt idx="4" formatCode="General">
                  <c:v>7.2358531317386829E-3</c:v>
                </c:pt>
                <c:pt idx="5" formatCode="General">
                  <c:v>7.236700761509395E-3</c:v>
                </c:pt>
                <c:pt idx="6" formatCode="General">
                  <c:v>7.2376228546528485E-3</c:v>
                </c:pt>
                <c:pt idx="7" formatCode="General">
                  <c:v>7.2386083974795151E-3</c:v>
                </c:pt>
                <c:pt idx="8" formatCode="General">
                  <c:v>7.2396473373637429E-3</c:v>
                </c:pt>
                <c:pt idx="9" formatCode="General">
                  <c:v>7.2407314715238254E-3</c:v>
                </c:pt>
                <c:pt idx="10" formatCode="General">
                  <c:v>7.2418539441526479E-3</c:v>
                </c:pt>
                <c:pt idx="11" formatCode="General">
                  <c:v>7.243009017547845E-3</c:v>
                </c:pt>
                <c:pt idx="12" formatCode="General">
                  <c:v>7.2441918659657944E-3</c:v>
                </c:pt>
                <c:pt idx="13" formatCode="General">
                  <c:v>7.2453984143419897E-3</c:v>
                </c:pt>
                <c:pt idx="14" formatCode="General">
                  <c:v>7.2466252089890774E-3</c:v>
                </c:pt>
                <c:pt idx="15" formatCode="General">
                  <c:v>7.2478693135408561E-3</c:v>
                </c:pt>
                <c:pt idx="16" formatCode="General">
                  <c:v>7.2491282245575623E-3</c:v>
                </c:pt>
                <c:pt idx="17" formatCode="General">
                  <c:v>7.2503998025758142E-3</c:v>
                </c:pt>
                <c:pt idx="18" formatCode="General">
                  <c:v>7.2516822153857585E-3</c:v>
                </c:pt>
                <c:pt idx="19" formatCode="General">
                  <c:v>7.2529738910716221E-3</c:v>
                </c:pt>
                <c:pt idx="20" formatCode="General">
                  <c:v>7.2542734789140077E-3</c:v>
                </c:pt>
                <c:pt idx="21" formatCode="General">
                  <c:v>7.2555798166731456E-3</c:v>
                </c:pt>
                <c:pt idx="22" formatCode="General">
                  <c:v>7.256891903089418E-3</c:v>
                </c:pt>
                <c:pt idx="23" formatCode="General">
                  <c:v>7.258208874678292E-3</c:v>
                </c:pt>
                <c:pt idx="24" formatCode="General">
                  <c:v>7.2595299860814741E-3</c:v>
                </c:pt>
                <c:pt idx="25" formatCode="General">
                  <c:v>7.260854593378923E-3</c:v>
                </c:pt>
                <c:pt idx="26" formatCode="General">
                  <c:v>7.2621821398779719E-3</c:v>
                </c:pt>
                <c:pt idx="27" formatCode="General">
                  <c:v>7.2635121439837032E-3</c:v>
                </c:pt>
                <c:pt idx="28" formatCode="General">
                  <c:v>7.2648441888246741E-3</c:v>
                </c:pt>
                <c:pt idx="29" formatCode="General">
                  <c:v>7.2661779133640497E-3</c:v>
                </c:pt>
                <c:pt idx="30" formatCode="General">
                  <c:v>7.2675130047714816E-3</c:v>
                </c:pt>
                <c:pt idx="31" formatCode="General">
                  <c:v>7.2688491918678376E-3</c:v>
                </c:pt>
                <c:pt idx="32" formatCode="General">
                  <c:v>7.270186239485007E-3</c:v>
                </c:pt>
                <c:pt idx="33" formatCode="General">
                  <c:v>7.271523943607792E-3</c:v>
                </c:pt>
                <c:pt idx="34" formatCode="General">
                  <c:v>7.272862127185439E-3</c:v>
                </c:pt>
                <c:pt idx="35" formatCode="General">
                  <c:v>7.2742006365174392E-3</c:v>
                </c:pt>
                <c:pt idx="36" formatCode="General">
                  <c:v>7.2755393381324996E-3</c:v>
                </c:pt>
                <c:pt idx="37" formatCode="General">
                  <c:v>7.2768781160915553E-3</c:v>
                </c:pt>
                <c:pt idx="38" formatCode="General">
                  <c:v>7.2782168696558305E-3</c:v>
                </c:pt>
                <c:pt idx="39" formatCode="General">
                  <c:v>7.2795555112694036E-3</c:v>
                </c:pt>
                <c:pt idx="40" formatCode="General">
                  <c:v>7.2808939648130256E-3</c:v>
                </c:pt>
                <c:pt idx="41" formatCode="General">
                  <c:v>7.2822321640920434E-3</c:v>
                </c:pt>
                <c:pt idx="42" formatCode="General">
                  <c:v>7.2835700515264962E-3</c:v>
                </c:pt>
                <c:pt idx="43" formatCode="General">
                  <c:v>7.284907577015963E-3</c:v>
                </c:pt>
                <c:pt idx="44" formatCode="General">
                  <c:v>7.2862446969554863E-3</c:v>
                </c:pt>
                <c:pt idx="45" formatCode="General">
                  <c:v>7.2875813733822101E-3</c:v>
                </c:pt>
                <c:pt idx="46" formatCode="General">
                  <c:v>7.2889175732351614E-3</c:v>
                </c:pt>
                <c:pt idx="47" formatCode="General">
                  <c:v>7.2902532677129837E-3</c:v>
                </c:pt>
                <c:pt idx="48" formatCode="General">
                  <c:v>7.2915884317165339E-3</c:v>
                </c:pt>
                <c:pt idx="49" formatCode="General">
                  <c:v>7.2929230433650101E-3</c:v>
                </c:pt>
                <c:pt idx="50" formatCode="General">
                  <c:v>7.29425708357582E-3</c:v>
                </c:pt>
                <c:pt idx="51" formatCode="General">
                  <c:v>7.2955905356997027E-3</c:v>
                </c:pt>
                <c:pt idx="52" formatCode="General">
                  <c:v>7.296923385203798E-3</c:v>
                </c:pt>
                <c:pt idx="53" formatCode="General">
                  <c:v>7.2982556193962765E-3</c:v>
                </c:pt>
                <c:pt idx="54" formatCode="General">
                  <c:v>7.2995872271870666E-3</c:v>
                </c:pt>
                <c:pt idx="55" formatCode="General">
                  <c:v>7.3009181988798952E-3</c:v>
                </c:pt>
                <c:pt idx="56" formatCode="General">
                  <c:v>7.3022485259915115E-3</c:v>
                </c:pt>
                <c:pt idx="57" formatCode="General">
                  <c:v>7.3035782010945141E-3</c:v>
                </c:pt>
                <c:pt idx="58" formatCode="General">
                  <c:v>7.304907217680688E-3</c:v>
                </c:pt>
                <c:pt idx="59" formatCode="General">
                  <c:v>7.3062355700421466E-3</c:v>
                </c:pt>
                <c:pt idx="60" formatCode="General">
                  <c:v>7.3075632531679393E-3</c:v>
                </c:pt>
                <c:pt idx="61" formatCode="General">
                  <c:v>7.3088902626541122E-3</c:v>
                </c:pt>
                <c:pt idx="62" formatCode="General">
                  <c:v>7.310216594625444E-3</c:v>
                </c:pt>
                <c:pt idx="63" formatCode="General">
                  <c:v>7.31154224566735E-3</c:v>
                </c:pt>
                <c:pt idx="64" formatCode="General">
                  <c:v>7.3128672127666019E-3</c:v>
                </c:pt>
                <c:pt idx="65" formatCode="General">
                  <c:v>7.3141914932597345E-3</c:v>
                </c:pt>
                <c:pt idx="66" formatCode="General">
                  <c:v>7.3155150847881278E-3</c:v>
                </c:pt>
                <c:pt idx="67" formatCode="General">
                  <c:v>7.3168379852588897E-3</c:v>
                </c:pt>
                <c:pt idx="68" formatCode="General">
                  <c:v>7.3181601928108027E-3</c:v>
                </c:pt>
                <c:pt idx="69" formatCode="General">
                  <c:v>7.3194817057846522E-3</c:v>
                </c:pt>
                <c:pt idx="70" formatCode="General">
                  <c:v>7.3208025226973884E-3</c:v>
                </c:pt>
                <c:pt idx="71" formatCode="General">
                  <c:v>7.3221226422196164E-3</c:v>
                </c:pt>
                <c:pt idx="72" formatCode="General">
                  <c:v>7.3234420631559756E-3</c:v>
                </c:pt>
                <c:pt idx="73" formatCode="General">
                  <c:v>7.3247607844280499E-3</c:v>
                </c:pt>
                <c:pt idx="74" formatCode="General">
                  <c:v>7.3260788050594685E-3</c:v>
                </c:pt>
                <c:pt idx="75" formatCode="General">
                  <c:v>7.3273961241629203E-3</c:v>
                </c:pt>
                <c:pt idx="76" formatCode="General">
                  <c:v>7.328712740928835E-3</c:v>
                </c:pt>
                <c:pt idx="77" formatCode="General">
                  <c:v>7.3300286546155056E-3</c:v>
                </c:pt>
                <c:pt idx="78" formatCode="General">
                  <c:v>7.3313438645404919E-3</c:v>
                </c:pt>
                <c:pt idx="79" formatCode="General">
                  <c:v>7.3326583700731082E-3</c:v>
                </c:pt>
                <c:pt idx="80" formatCode="General">
                  <c:v>7.3339721706278723E-3</c:v>
                </c:pt>
                <c:pt idx="81" formatCode="General">
                  <c:v>7.3352852656588027E-3</c:v>
                </c:pt>
                <c:pt idx="82" formatCode="General">
                  <c:v>7.3365976546544273E-3</c:v>
                </c:pt>
                <c:pt idx="83" formatCode="General">
                  <c:v>7.3379093371334393E-3</c:v>
                </c:pt>
                <c:pt idx="84" formatCode="General">
                  <c:v>7.339220312640905E-3</c:v>
                </c:pt>
                <c:pt idx="85" formatCode="General">
                  <c:v>7.3405305807449422E-3</c:v>
                </c:pt>
                <c:pt idx="86" formatCode="General">
                  <c:v>7.3418401410338431E-3</c:v>
                </c:pt>
                <c:pt idx="87" formatCode="General">
                  <c:v>7.3431489931135401E-3</c:v>
                </c:pt>
                <c:pt idx="88" formatCode="General">
                  <c:v>7.3444571366054054E-3</c:v>
                </c:pt>
                <c:pt idx="89" formatCode="General">
                  <c:v>7.3457645711443266E-3</c:v>
                </c:pt>
                <c:pt idx="90" formatCode="General">
                  <c:v>7.3470712963770255E-3</c:v>
                </c:pt>
                <c:pt idx="91">
                  <c:v>7.3483773119605925E-3</c:v>
                </c:pt>
                <c:pt idx="92" formatCode="General">
                  <c:v>7.3496826175611998E-3</c:v>
                </c:pt>
                <c:pt idx="93" formatCode="General">
                  <c:v>7.3509872128529868E-3</c:v>
                </c:pt>
                <c:pt idx="94" formatCode="General">
                  <c:v>7.3522910975170755E-3</c:v>
                </c:pt>
                <c:pt idx="95" formatCode="General">
                  <c:v>7.3535942712407189E-3</c:v>
                </c:pt>
                <c:pt idx="96" formatCode="General">
                  <c:v>7.354896733716549E-3</c:v>
                </c:pt>
                <c:pt idx="97" formatCode="General">
                  <c:v>7.3561984846419338E-3</c:v>
                </c:pt>
                <c:pt idx="98" formatCode="General">
                  <c:v>7.3574995237183881E-3</c:v>
                </c:pt>
                <c:pt idx="99" formatCode="General">
                  <c:v>7.3587998506510887E-3</c:v>
                </c:pt>
                <c:pt idx="100" formatCode="General">
                  <c:v>7.3600994651484355E-3</c:v>
                </c:pt>
                <c:pt idx="101" formatCode="General">
                  <c:v>7.3613983669216614E-3</c:v>
                </c:pt>
                <c:pt idx="102" formatCode="General">
                  <c:v>7.3626965556845055E-3</c:v>
                </c:pt>
                <c:pt idx="103" formatCode="General">
                  <c:v>7.363994031152921E-3</c:v>
                </c:pt>
                <c:pt idx="104" formatCode="General">
                  <c:v>7.3652907930448139E-3</c:v>
                </c:pt>
                <c:pt idx="105" formatCode="General">
                  <c:v>7.3665868410798235E-3</c:v>
                </c:pt>
                <c:pt idx="106" formatCode="General">
                  <c:v>7.3678821749791276E-3</c:v>
                </c:pt>
                <c:pt idx="107" formatCode="General">
                  <c:v>7.369176794465266E-3</c:v>
                </c:pt>
                <c:pt idx="108" formatCode="General">
                  <c:v>7.370470699261996E-3</c:v>
                </c:pt>
                <c:pt idx="109" formatCode="General">
                  <c:v>7.3717638890941559E-3</c:v>
                </c:pt>
                <c:pt idx="110" formatCode="General">
                  <c:v>7.3730563636875569E-3</c:v>
                </c:pt>
                <c:pt idx="111" formatCode="General">
                  <c:v>7.3743481227688742E-3</c:v>
                </c:pt>
                <c:pt idx="112" formatCode="General">
                  <c:v>7.3756391660655665E-3</c:v>
                </c:pt>
                <c:pt idx="113" formatCode="General">
                  <c:v>7.3769294933057929E-3</c:v>
                </c:pt>
                <c:pt idx="114" formatCode="General">
                  <c:v>7.3782191042183476E-3</c:v>
                </c:pt>
                <c:pt idx="115" formatCode="General">
                  <c:v>7.3795079985326043E-3</c:v>
                </c:pt>
                <c:pt idx="116" formatCode="General">
                  <c:v>7.380796175978456E-3</c:v>
                </c:pt>
                <c:pt idx="117" formatCode="General">
                  <c:v>7.3820836362862782E-3</c:v>
                </c:pt>
                <c:pt idx="118" formatCode="General">
                  <c:v>7.3833703791868818E-3</c:v>
                </c:pt>
                <c:pt idx="119" formatCode="General">
                  <c:v>7.3846564044114868E-3</c:v>
                </c:pt>
                <c:pt idx="120" formatCode="General">
                  <c:v>7.3859417116916796E-3</c:v>
                </c:pt>
                <c:pt idx="121" formatCode="General">
                  <c:v>7.3872263007593968E-3</c:v>
                </c:pt>
                <c:pt idx="122" formatCode="General">
                  <c:v>7.3885101713468994E-3</c:v>
                </c:pt>
                <c:pt idx="123" formatCode="General">
                  <c:v>7.3897933231867486E-3</c:v>
                </c:pt>
                <c:pt idx="124" formatCode="General">
                  <c:v>7.3910757560117901E-3</c:v>
                </c:pt>
                <c:pt idx="125" formatCode="General">
                  <c:v>7.3923574695551374E-3</c:v>
                </c:pt>
                <c:pt idx="126" formatCode="General">
                  <c:v>7.3936384635501593E-3</c:v>
                </c:pt>
                <c:pt idx="127" formatCode="General">
                  <c:v>7.3949187377304656E-3</c:v>
                </c:pt>
                <c:pt idx="128" formatCode="General">
                  <c:v>7.3961982918299019E-3</c:v>
                </c:pt>
                <c:pt idx="129" formatCode="General">
                  <c:v>7.39747712558253E-3</c:v>
                </c:pt>
                <c:pt idx="130" formatCode="General">
                  <c:v>7.3987552387226319E-3</c:v>
                </c:pt>
                <c:pt idx="131" formatCode="General">
                  <c:v>7.4000326309846907E-3</c:v>
                </c:pt>
                <c:pt idx="132" formatCode="General">
                  <c:v>7.4013093021033935E-3</c:v>
                </c:pt>
                <c:pt idx="133" formatCode="General">
                  <c:v>7.4025852518136218E-3</c:v>
                </c:pt>
                <c:pt idx="134" formatCode="General">
                  <c:v>7.4038604798504475E-3</c:v>
                </c:pt>
                <c:pt idx="135" formatCode="General">
                  <c:v>7.4051349859491269E-3</c:v>
                </c:pt>
                <c:pt idx="136" formatCode="General">
                  <c:v>7.4064087698450989E-3</c:v>
                </c:pt>
                <c:pt idx="137" formatCode="General">
                  <c:v>7.4076818312739795E-3</c:v>
                </c:pt>
                <c:pt idx="138" formatCode="General">
                  <c:v>7.4089541699715669E-3</c:v>
                </c:pt>
                <c:pt idx="139" formatCode="General">
                  <c:v>7.4102257856738241E-3</c:v>
                </c:pt>
                <c:pt idx="140" formatCode="General">
                  <c:v>7.4114966781168926E-3</c:v>
                </c:pt>
                <c:pt idx="141" formatCode="General">
                  <c:v>7.4127668470370788E-3</c:v>
                </c:pt>
                <c:pt idx="142" formatCode="General">
                  <c:v>7.4140362921708575E-3</c:v>
                </c:pt>
                <c:pt idx="143" formatCode="General">
                  <c:v>7.4153050132548699E-3</c:v>
                </c:pt>
                <c:pt idx="144" formatCode="General">
                  <c:v>7.4165730100259212E-3</c:v>
                </c:pt>
                <c:pt idx="145" formatCode="General">
                  <c:v>7.417840282220982E-3</c:v>
                </c:pt>
                <c:pt idx="146" formatCode="General">
                  <c:v>7.4191068295771838E-3</c:v>
                </c:pt>
                <c:pt idx="147" formatCode="General">
                  <c:v>7.42037265183182E-3</c:v>
                </c:pt>
                <c:pt idx="148" formatCode="General">
                  <c:v>7.4216377487223454E-3</c:v>
                </c:pt>
                <c:pt idx="149" formatCode="General">
                  <c:v>7.4229021199863762E-3</c:v>
                </c:pt>
                <c:pt idx="150" formatCode="General">
                  <c:v>7.4241657653616846E-3</c:v>
                </c:pt>
                <c:pt idx="151" formatCode="General">
                  <c:v>7.4254286845862067E-3</c:v>
                </c:pt>
                <c:pt idx="152" formatCode="General">
                  <c:v>7.4266908773980341E-3</c:v>
                </c:pt>
                <c:pt idx="153" formatCode="General">
                  <c:v>7.4279523435354178E-3</c:v>
                </c:pt>
                <c:pt idx="154" formatCode="General">
                  <c:v>7.4292130827367676E-3</c:v>
                </c:pt>
                <c:pt idx="155" formatCode="General">
                  <c:v>7.4304730947406484E-3</c:v>
                </c:pt>
                <c:pt idx="156" formatCode="General">
                  <c:v>7.4317323792857859E-3</c:v>
                </c:pt>
                <c:pt idx="157" formatCode="General">
                  <c:v>7.4329909361110632E-3</c:v>
                </c:pt>
                <c:pt idx="158" formatCode="General">
                  <c:v>7.4342487649555165E-3</c:v>
                </c:pt>
                <c:pt idx="159" formatCode="General">
                  <c:v>7.4355058655583423E-3</c:v>
                </c:pt>
                <c:pt idx="160" formatCode="General">
                  <c:v>7.436762237658893E-3</c:v>
                </c:pt>
                <c:pt idx="161" formatCode="General">
                  <c:v>7.4380178809966783E-3</c:v>
                </c:pt>
                <c:pt idx="162" formatCode="General">
                  <c:v>7.4392727953113622E-3</c:v>
                </c:pt>
                <c:pt idx="163" formatCode="General">
                  <c:v>7.4405269803427699E-3</c:v>
                </c:pt>
                <c:pt idx="164" formatCode="General">
                  <c:v>7.4417804358308795E-3</c:v>
                </c:pt>
                <c:pt idx="165" formatCode="General">
                  <c:v>7.443033161515825E-3</c:v>
                </c:pt>
                <c:pt idx="166" formatCode="General">
                  <c:v>7.4442851571378983E-3</c:v>
                </c:pt>
                <c:pt idx="167" formatCode="General">
                  <c:v>7.4455364224375476E-3</c:v>
                </c:pt>
                <c:pt idx="168" formatCode="General">
                  <c:v>7.4467869571553762E-3</c:v>
                </c:pt>
                <c:pt idx="169" formatCode="General">
                  <c:v>7.4480367610321469E-3</c:v>
                </c:pt>
                <c:pt idx="170" formatCode="General">
                  <c:v>7.4492858338087754E-3</c:v>
                </c:pt>
                <c:pt idx="171" formatCode="General">
                  <c:v>7.4505341752263352E-3</c:v>
                </c:pt>
                <c:pt idx="172" formatCode="General">
                  <c:v>7.4517817850260556E-3</c:v>
                </c:pt>
                <c:pt idx="173" formatCode="General">
                  <c:v>7.4530286629493226E-3</c:v>
                </c:pt>
                <c:pt idx="174" formatCode="General">
                  <c:v>7.4542748087376796E-3</c:v>
                </c:pt>
                <c:pt idx="175" formatCode="General">
                  <c:v>7.4555202221328219E-3</c:v>
                </c:pt>
                <c:pt idx="176" formatCode="General">
                  <c:v>7.456764902876608E-3</c:v>
                </c:pt>
                <c:pt idx="177" formatCode="General">
                  <c:v>7.4580088507110454E-3</c:v>
                </c:pt>
                <c:pt idx="178" formatCode="General">
                  <c:v>7.4592520653783065E-3</c:v>
                </c:pt>
                <c:pt idx="179" formatCode="General">
                  <c:v>7.460494546620712E-3</c:v>
                </c:pt>
                <c:pt idx="180" formatCode="General">
                  <c:v>7.4617362941807441E-3</c:v>
                </c:pt>
                <c:pt idx="181" formatCode="General">
                  <c:v>7.4629773078010381E-3</c:v>
                </c:pt>
                <c:pt idx="182" formatCode="General">
                  <c:v>7.4642175872243902E-3</c:v>
                </c:pt>
                <c:pt idx="183" formatCode="General">
                  <c:v>7.4654571321937473E-3</c:v>
                </c:pt>
                <c:pt idx="184" formatCode="General">
                  <c:v>7.4666959424522193E-3</c:v>
                </c:pt>
                <c:pt idx="185" formatCode="General">
                  <c:v>7.4679340177430664E-3</c:v>
                </c:pt>
                <c:pt idx="186" formatCode="General">
                  <c:v>7.4691713578097108E-3</c:v>
                </c:pt>
                <c:pt idx="187" formatCode="General">
                  <c:v>7.4704079623957292E-3</c:v>
                </c:pt>
                <c:pt idx="188" formatCode="General">
                  <c:v>7.4716438312448542E-3</c:v>
                </c:pt>
                <c:pt idx="189" formatCode="General">
                  <c:v>7.4728789641009749E-3</c:v>
                </c:pt>
                <c:pt idx="190" formatCode="General">
                  <c:v>7.4741133607081397E-3</c:v>
                </c:pt>
                <c:pt idx="191" formatCode="General">
                  <c:v>7.4753470208105514E-3</c:v>
                </c:pt>
                <c:pt idx="192" formatCode="General">
                  <c:v>7.4765799441525709E-3</c:v>
                </c:pt>
                <c:pt idx="193" formatCode="General">
                  <c:v>7.4778121304787167E-3</c:v>
                </c:pt>
                <c:pt idx="194" formatCode="General">
                  <c:v>7.4790435795336592E-3</c:v>
                </c:pt>
                <c:pt idx="195" formatCode="General">
                  <c:v>7.4802742910622354E-3</c:v>
                </c:pt>
                <c:pt idx="196" formatCode="General">
                  <c:v>7.4815042648094295E-3</c:v>
                </c:pt>
                <c:pt idx="197" formatCode="General">
                  <c:v>7.4827335005203909E-3</c:v>
                </c:pt>
                <c:pt idx="198" formatCode="General">
                  <c:v>7.4839619979404168E-3</c:v>
                </c:pt>
                <c:pt idx="199" formatCode="General">
                  <c:v>7.4851897568149715E-3</c:v>
                </c:pt>
                <c:pt idx="200" formatCode="General">
                  <c:v>7.4864167768896699E-3</c:v>
                </c:pt>
                <c:pt idx="201" formatCode="General">
                  <c:v>7.4876430579102838E-3</c:v>
                </c:pt>
                <c:pt idx="202" formatCode="General">
                  <c:v>7.4888685996227491E-3</c:v>
                </c:pt>
                <c:pt idx="203" formatCode="General">
                  <c:v>7.490093401773151E-3</c:v>
                </c:pt>
                <c:pt idx="204" formatCode="General">
                  <c:v>7.4913174641077366E-3</c:v>
                </c:pt>
                <c:pt idx="205" formatCode="General">
                  <c:v>7.4925407863729102E-3</c:v>
                </c:pt>
                <c:pt idx="206" formatCode="General">
                  <c:v>7.4937633683152304E-3</c:v>
                </c:pt>
                <c:pt idx="207" formatCode="General">
                  <c:v>7.4949852096814155E-3</c:v>
                </c:pt>
                <c:pt idx="208" formatCode="General">
                  <c:v>7.4962063102183406E-3</c:v>
                </c:pt>
                <c:pt idx="209" formatCode="General">
                  <c:v>7.4974266696730425E-3</c:v>
                </c:pt>
                <c:pt idx="210" formatCode="General">
                  <c:v>7.4986462877927084E-3</c:v>
                </c:pt>
                <c:pt idx="211" formatCode="General">
                  <c:v>7.4998651643246872E-3</c:v>
                </c:pt>
                <c:pt idx="212" formatCode="General">
                  <c:v>7.5010832990164839E-3</c:v>
                </c:pt>
                <c:pt idx="213" formatCode="General">
                  <c:v>7.5023006916157646E-3</c:v>
                </c:pt>
                <c:pt idx="214" formatCode="General">
                  <c:v>7.5035173418703492E-3</c:v>
                </c:pt>
                <c:pt idx="215" formatCode="General">
                  <c:v>7.5047332495282162E-3</c:v>
                </c:pt>
                <c:pt idx="216" formatCode="General">
                  <c:v>7.5059484143375028E-3</c:v>
                </c:pt>
                <c:pt idx="217" formatCode="General">
                  <c:v>7.5071628360465041E-3</c:v>
                </c:pt>
                <c:pt idx="218" formatCode="General">
                  <c:v>7.5083765144036739E-3</c:v>
                </c:pt>
                <c:pt idx="219" formatCode="General">
                  <c:v>7.5095894491576205E-3</c:v>
                </c:pt>
                <c:pt idx="220" formatCode="General">
                  <c:v>7.5108016400571125E-3</c:v>
                </c:pt>
                <c:pt idx="221" formatCode="General">
                  <c:v>7.5120130868510781E-3</c:v>
                </c:pt>
                <c:pt idx="222" formatCode="General">
                  <c:v>7.5132237892886009E-3</c:v>
                </c:pt>
                <c:pt idx="223" formatCode="General">
                  <c:v>7.5144337471189223E-3</c:v>
                </c:pt>
                <c:pt idx="224" formatCode="General">
                  <c:v>7.5156429600914442E-3</c:v>
                </c:pt>
                <c:pt idx="225" formatCode="General">
                  <c:v>7.5168514279557262E-3</c:v>
                </c:pt>
                <c:pt idx="226" formatCode="General">
                  <c:v>7.5180591504614841E-3</c:v>
                </c:pt>
                <c:pt idx="227" formatCode="General">
                  <c:v>7.5192661273585934E-3</c:v>
                </c:pt>
                <c:pt idx="228" formatCode="General">
                  <c:v>7.5204723583970883E-3</c:v>
                </c:pt>
                <c:pt idx="229" formatCode="General">
                  <c:v>7.5216778433271608E-3</c:v>
                </c:pt>
                <c:pt idx="230" formatCode="General">
                  <c:v>7.5228825818991606E-3</c:v>
                </c:pt>
                <c:pt idx="231" formatCode="General">
                  <c:v>7.5240865738635948E-3</c:v>
                </c:pt>
                <c:pt idx="232" formatCode="General">
                  <c:v>7.5252898189711332E-3</c:v>
                </c:pt>
                <c:pt idx="233" formatCode="General">
                  <c:v>7.5264923169726002E-3</c:v>
                </c:pt>
                <c:pt idx="234" formatCode="General">
                  <c:v>7.5276940676189796E-3</c:v>
                </c:pt>
                <c:pt idx="235" formatCode="General">
                  <c:v>7.5288950706614149E-3</c:v>
                </c:pt>
                <c:pt idx="236" formatCode="General">
                  <c:v>7.5300953258512059E-3</c:v>
                </c:pt>
                <c:pt idx="237" formatCode="General">
                  <c:v>7.5312948329398135E-3</c:v>
                </c:pt>
                <c:pt idx="238" formatCode="General">
                  <c:v>7.5324935916788547E-3</c:v>
                </c:pt>
                <c:pt idx="239" formatCode="General">
                  <c:v>7.533691601820108E-3</c:v>
                </c:pt>
                <c:pt idx="240" formatCode="General">
                  <c:v>7.5348888631155096E-3</c:v>
                </c:pt>
                <c:pt idx="241" formatCode="General">
                  <c:v>7.5360853753171529E-3</c:v>
                </c:pt>
                <c:pt idx="242" formatCode="General">
                  <c:v>7.5372811381772941E-3</c:v>
                </c:pt>
                <c:pt idx="243" formatCode="General">
                  <c:v>7.5384761514483423E-3</c:v>
                </c:pt>
                <c:pt idx="244" formatCode="General">
                  <c:v>7.5396704148828703E-3</c:v>
                </c:pt>
                <c:pt idx="245" formatCode="General">
                  <c:v>7.5408639282336081E-3</c:v>
                </c:pt>
                <c:pt idx="246" formatCode="General">
                  <c:v>7.5420566912534452E-3</c:v>
                </c:pt>
                <c:pt idx="247" formatCode="General">
                  <c:v>7.543248703695429E-3</c:v>
                </c:pt>
                <c:pt idx="248" formatCode="General">
                  <c:v>7.544439965312769E-3</c:v>
                </c:pt>
                <c:pt idx="249" formatCode="General">
                  <c:v>7.5456304758588291E-3</c:v>
                </c:pt>
                <c:pt idx="250" formatCode="General">
                  <c:v>7.5468202350871382E-3</c:v>
                </c:pt>
                <c:pt idx="251" formatCode="General">
                  <c:v>7.5480092427513776E-3</c:v>
                </c:pt>
                <c:pt idx="252" formatCode="General">
                  <c:v>7.5491974986053919E-3</c:v>
                </c:pt>
                <c:pt idx="253" formatCode="General">
                  <c:v>7.550385002403185E-3</c:v>
                </c:pt>
                <c:pt idx="254" formatCode="General">
                  <c:v>7.5515717538989207E-3</c:v>
                </c:pt>
                <c:pt idx="255" formatCode="General">
                  <c:v>7.5527577528469187E-3</c:v>
                </c:pt>
                <c:pt idx="256" formatCode="General">
                  <c:v>7.553942999001661E-3</c:v>
                </c:pt>
                <c:pt idx="257" formatCode="General">
                  <c:v>7.5551274921177875E-3</c:v>
                </c:pt>
                <c:pt idx="258" formatCode="General">
                  <c:v>7.5563112319500993E-3</c:v>
                </c:pt>
                <c:pt idx="259" formatCode="General">
                  <c:v>7.5574942182535547E-3</c:v>
                </c:pt>
                <c:pt idx="260" formatCode="General">
                  <c:v>7.5586764507832738E-3</c:v>
                </c:pt>
                <c:pt idx="261" formatCode="General">
                  <c:v>7.5598579292945351E-3</c:v>
                </c:pt>
                <c:pt idx="262" formatCode="General">
                  <c:v>7.5610386535427763E-3</c:v>
                </c:pt>
                <c:pt idx="263" formatCode="General">
                  <c:v>7.5622186232835956E-3</c:v>
                </c:pt>
                <c:pt idx="264" formatCode="General">
                  <c:v>7.563397838272751E-3</c:v>
                </c:pt>
                <c:pt idx="265" formatCode="General">
                  <c:v>7.5645762982661591E-3</c:v>
                </c:pt>
                <c:pt idx="266" formatCode="General">
                  <c:v>7.5657540030198978E-3</c:v>
                </c:pt>
                <c:pt idx="267" formatCode="General">
                  <c:v>7.5669309522902028E-3</c:v>
                </c:pt>
                <c:pt idx="268" formatCode="General">
                  <c:v>7.5681071458334704E-3</c:v>
                </c:pt>
                <c:pt idx="269" formatCode="General">
                  <c:v>7.5692825834062592E-3</c:v>
                </c:pt>
                <c:pt idx="270" formatCode="General">
                  <c:v>7.5704572647652835E-3</c:v>
                </c:pt>
                <c:pt idx="271" formatCode="General">
                  <c:v>7.5716311896674212E-3</c:v>
                </c:pt>
                <c:pt idx="272" formatCode="General">
                  <c:v>7.5728043578697076E-3</c:v>
                </c:pt>
                <c:pt idx="273" formatCode="General">
                  <c:v>7.5739767691293397E-3</c:v>
                </c:pt>
                <c:pt idx="274" formatCode="General">
                  <c:v>7.5751484232036729E-3</c:v>
                </c:pt>
                <c:pt idx="275" formatCode="General">
                  <c:v>7.5763193198502242E-3</c:v>
                </c:pt>
                <c:pt idx="276" formatCode="General">
                  <c:v>7.5774894588266726E-3</c:v>
                </c:pt>
                <c:pt idx="277" formatCode="General">
                  <c:v>7.5786588398908524E-3</c:v>
                </c:pt>
                <c:pt idx="278" formatCode="General">
                  <c:v>7.5798274628007603E-3</c:v>
                </c:pt>
                <c:pt idx="279" formatCode="General">
                  <c:v>7.5809953273145558E-3</c:v>
                </c:pt>
                <c:pt idx="280" formatCode="General">
                  <c:v>7.5821624331905545E-3</c:v>
                </c:pt>
                <c:pt idx="281" formatCode="General">
                  <c:v>7.5833287801872346E-3</c:v>
                </c:pt>
                <c:pt idx="282" formatCode="General">
                  <c:v>7.5844943680632351E-3</c:v>
                </c:pt>
                <c:pt idx="283" formatCode="General">
                  <c:v>7.5856591965773532E-3</c:v>
                </c:pt>
                <c:pt idx="284" formatCode="General">
                  <c:v>7.5868232654885525E-3</c:v>
                </c:pt>
                <c:pt idx="285" formatCode="General">
                  <c:v>7.5879865745559476E-3</c:v>
                </c:pt>
                <c:pt idx="286" formatCode="General">
                  <c:v>7.5891491235388232E-3</c:v>
                </c:pt>
                <c:pt idx="287" formatCode="General">
                  <c:v>7.5903109121966145E-3</c:v>
                </c:pt>
                <c:pt idx="288" formatCode="General">
                  <c:v>7.5914719402889273E-3</c:v>
                </c:pt>
                <c:pt idx="289" formatCode="General">
                  <c:v>7.5926322075755212E-3</c:v>
                </c:pt>
                <c:pt idx="290" formatCode="General">
                  <c:v>7.5937917138163211E-3</c:v>
                </c:pt>
                <c:pt idx="291" formatCode="General">
                  <c:v>7.5949504587714059E-3</c:v>
                </c:pt>
                <c:pt idx="292" formatCode="General">
                  <c:v>7.5961084422010265E-3</c:v>
                </c:pt>
                <c:pt idx="293" formatCode="General">
                  <c:v>7.5972656638655829E-3</c:v>
                </c:pt>
                <c:pt idx="294" formatCode="General">
                  <c:v>7.5984221235256399E-3</c:v>
                </c:pt>
                <c:pt idx="295" formatCode="General">
                  <c:v>7.599577820941927E-3</c:v>
                </c:pt>
                <c:pt idx="296" formatCode="General">
                  <c:v>7.6007327558753317E-3</c:v>
                </c:pt>
                <c:pt idx="297" formatCode="General">
                  <c:v>7.6018869280869011E-3</c:v>
                </c:pt>
                <c:pt idx="298" formatCode="General">
                  <c:v>7.6030403373378444E-3</c:v>
                </c:pt>
                <c:pt idx="299" formatCode="General">
                  <c:v>7.6041929833895322E-3</c:v>
                </c:pt>
                <c:pt idx="300" formatCode="General">
                  <c:v>7.6053448660034963E-3</c:v>
                </c:pt>
                <c:pt idx="301" formatCode="General">
                  <c:v>7.6064959849414292E-3</c:v>
                </c:pt>
                <c:pt idx="302" formatCode="General">
                  <c:v>7.6076463399651854E-3</c:v>
                </c:pt>
                <c:pt idx="303" formatCode="General">
                  <c:v>7.6087959308367772E-3</c:v>
                </c:pt>
                <c:pt idx="304" formatCode="General">
                  <c:v>7.609944757318382E-3</c:v>
                </c:pt>
                <c:pt idx="305" formatCode="General">
                  <c:v>7.6110928191723357E-3</c:v>
                </c:pt>
                <c:pt idx="306" formatCode="General">
                  <c:v>7.612240116161139E-3</c:v>
                </c:pt>
                <c:pt idx="307" formatCode="General">
                  <c:v>7.6133866480474505E-3</c:v>
                </c:pt>
                <c:pt idx="308" formatCode="General">
                  <c:v>7.6145324145940911E-3</c:v>
                </c:pt>
                <c:pt idx="309" formatCode="General">
                  <c:v>7.6156774155640445E-3</c:v>
                </c:pt>
                <c:pt idx="310" formatCode="General">
                  <c:v>7.6168216507204543E-3</c:v>
                </c:pt>
                <c:pt idx="311" formatCode="General">
                  <c:v>7.6179651198266252E-3</c:v>
                </c:pt>
                <c:pt idx="312" formatCode="General">
                  <c:v>7.6191078226460242E-3</c:v>
                </c:pt>
                <c:pt idx="313" formatCode="General">
                  <c:v>7.6202497589422805E-3</c:v>
                </c:pt>
                <c:pt idx="314" formatCode="General">
                  <c:v>7.6213909284791829E-3</c:v>
                </c:pt>
                <c:pt idx="315" formatCode="General">
                  <c:v>7.6225313310206849E-3</c:v>
                </c:pt>
                <c:pt idx="316" formatCode="General">
                  <c:v>7.6236709663308963E-3</c:v>
                </c:pt>
                <c:pt idx="317" formatCode="General">
                  <c:v>7.6248098341740959E-3</c:v>
                </c:pt>
                <c:pt idx="318" formatCode="General">
                  <c:v>7.6259479343147177E-3</c:v>
                </c:pt>
                <c:pt idx="319" formatCode="General">
                  <c:v>7.6270852665173625E-3</c:v>
                </c:pt>
                <c:pt idx="320" formatCode="General">
                  <c:v>7.6282218305467886E-3</c:v>
                </c:pt>
                <c:pt idx="321" formatCode="General">
                  <c:v>7.6293576261679177E-3</c:v>
                </c:pt>
                <c:pt idx="322" formatCode="General">
                  <c:v>7.630492653145836E-3</c:v>
                </c:pt>
                <c:pt idx="323" formatCode="General">
                  <c:v>7.6316269112457879E-3</c:v>
                </c:pt>
                <c:pt idx="324" formatCode="General">
                  <c:v>7.6327604002331796E-3</c:v>
                </c:pt>
                <c:pt idx="325" formatCode="General">
                  <c:v>7.6338931198735825E-3</c:v>
                </c:pt>
                <c:pt idx="326" formatCode="General">
                  <c:v>7.635025069932729E-3</c:v>
                </c:pt>
                <c:pt idx="327" formatCode="General">
                  <c:v>7.6361562501765113E-3</c:v>
                </c:pt>
                <c:pt idx="328" formatCode="General">
                  <c:v>7.6372866603709871E-3</c:v>
                </c:pt>
                <c:pt idx="329" formatCode="General">
                  <c:v>7.6384163002823722E-3</c:v>
                </c:pt>
                <c:pt idx="330" formatCode="General">
                  <c:v>7.6395451696770486E-3</c:v>
                </c:pt>
                <c:pt idx="331" formatCode="General">
                  <c:v>7.6406732683215583E-3</c:v>
                </c:pt>
                <c:pt idx="332" formatCode="General">
                  <c:v>7.641800595982606E-3</c:v>
                </c:pt>
                <c:pt idx="333" formatCode="General">
                  <c:v>7.6429271524270578E-3</c:v>
                </c:pt>
                <c:pt idx="334" formatCode="General">
                  <c:v>7.644052937421944E-3</c:v>
                </c:pt>
                <c:pt idx="335" formatCode="General">
                  <c:v>7.6451779507344551E-3</c:v>
                </c:pt>
                <c:pt idx="336" formatCode="General">
                  <c:v>7.6463021921319447E-3</c:v>
                </c:pt>
                <c:pt idx="337" formatCode="General">
                  <c:v>7.6474256613819295E-3</c:v>
                </c:pt>
                <c:pt idx="338" formatCode="General">
                  <c:v>7.648548358252091E-3</c:v>
                </c:pt>
                <c:pt idx="339" formatCode="General">
                  <c:v>7.649670282510266E-3</c:v>
                </c:pt>
                <c:pt idx="340" formatCode="General">
                  <c:v>7.6507914339244594E-3</c:v>
                </c:pt>
                <c:pt idx="341" formatCode="General">
                  <c:v>7.6519118122628411E-3</c:v>
                </c:pt>
                <c:pt idx="342" formatCode="General">
                  <c:v>7.6530314172937354E-3</c:v>
                </c:pt>
                <c:pt idx="343" formatCode="General">
                  <c:v>7.6541502487856372E-3</c:v>
                </c:pt>
                <c:pt idx="344" formatCode="General">
                  <c:v>7.6552683065071996E-3</c:v>
                </c:pt>
                <c:pt idx="345" formatCode="General">
                  <c:v>7.6563855902272403E-3</c:v>
                </c:pt>
                <c:pt idx="346" formatCode="General">
                  <c:v>7.6575020997147365E-3</c:v>
                </c:pt>
                <c:pt idx="347" formatCode="General">
                  <c:v>7.6586178347388331E-3</c:v>
                </c:pt>
                <c:pt idx="348" formatCode="General">
                  <c:v>7.6597327950688344E-3</c:v>
                </c:pt>
                <c:pt idx="349" formatCode="General">
                  <c:v>7.6608469804742103E-3</c:v>
                </c:pt>
                <c:pt idx="350" formatCode="General">
                  <c:v>7.6619603907245896E-3</c:v>
                </c:pt>
                <c:pt idx="351" formatCode="General">
                  <c:v>7.6630730255897676E-3</c:v>
                </c:pt>
                <c:pt idx="352" formatCode="General">
                  <c:v>7.6641848848397025E-3</c:v>
                </c:pt>
                <c:pt idx="353" formatCode="General">
                  <c:v>7.6652959682445105E-3</c:v>
                </c:pt>
                <c:pt idx="354" formatCode="General">
                  <c:v>7.6664062755744788E-3</c:v>
                </c:pt>
                <c:pt idx="355" formatCode="General">
                  <c:v>7.6675158066000521E-3</c:v>
                </c:pt>
                <c:pt idx="356" formatCode="General">
                  <c:v>7.6686245610918368E-3</c:v>
                </c:pt>
                <c:pt idx="357" formatCode="General">
                  <c:v>7.6697325388206091E-3</c:v>
                </c:pt>
                <c:pt idx="358" formatCode="General">
                  <c:v>7.6708397395573022E-3</c:v>
                </c:pt>
                <c:pt idx="359" formatCode="General">
                  <c:v>7.6719461630730158E-3</c:v>
                </c:pt>
                <c:pt idx="360" formatCode="General">
                  <c:v>7.6730518091390112E-3</c:v>
                </c:pt>
                <c:pt idx="361" formatCode="General">
                  <c:v>7.6741566775267132E-3</c:v>
                </c:pt>
                <c:pt idx="362" formatCode="General">
                  <c:v>7.6752607680077144E-3</c:v>
                </c:pt>
                <c:pt idx="363" formatCode="General">
                  <c:v>7.6763640803537616E-3</c:v>
                </c:pt>
                <c:pt idx="364" formatCode="General">
                  <c:v>7.6774666143367715E-3</c:v>
                </c:pt>
                <c:pt idx="365" formatCode="General">
                  <c:v>7.6785683697288241E-3</c:v>
                </c:pt>
                <c:pt idx="366" formatCode="General">
                  <c:v>7.6796693463021624E-3</c:v>
                </c:pt>
                <c:pt idx="367" formatCode="General">
                  <c:v>7.6807695438291888E-3</c:v>
                </c:pt>
                <c:pt idx="368" formatCode="General">
                  <c:v>7.6818689620824767E-3</c:v>
                </c:pt>
                <c:pt idx="369" formatCode="General">
                  <c:v>7.6829676008347558E-3</c:v>
                </c:pt>
                <c:pt idx="370" formatCode="General">
                  <c:v>7.6840654598589238E-3</c:v>
                </c:pt>
                <c:pt idx="371" formatCode="General">
                  <c:v>7.6851625389280399E-3</c:v>
                </c:pt>
                <c:pt idx="372" formatCode="General">
                  <c:v>7.6862588378153289E-3</c:v>
                </c:pt>
                <c:pt idx="373" formatCode="General">
                  <c:v>7.6873543562941786E-3</c:v>
                </c:pt>
                <c:pt idx="374" formatCode="General">
                  <c:v>7.6884490941381391E-3</c:v>
                </c:pt>
                <c:pt idx="375" formatCode="General">
                  <c:v>7.6895430511209253E-3</c:v>
                </c:pt>
                <c:pt idx="376" formatCode="General">
                  <c:v>7.6906362270164185E-3</c:v>
                </c:pt>
                <c:pt idx="377" formatCode="General">
                  <c:v>7.6917286215986581E-3</c:v>
                </c:pt>
                <c:pt idx="378" formatCode="General">
                  <c:v>7.6928202346418541E-3</c:v>
                </c:pt>
                <c:pt idx="379" formatCode="General">
                  <c:v>7.6939110659203745E-3</c:v>
                </c:pt>
                <c:pt idx="380" formatCode="General">
                  <c:v>7.6950011152087548E-3</c:v>
                </c:pt>
                <c:pt idx="381" formatCode="General">
                  <c:v>7.6960903822816933E-3</c:v>
                </c:pt>
                <c:pt idx="382" formatCode="General">
                  <c:v>7.6971788669140517E-3</c:v>
                </c:pt>
                <c:pt idx="383" formatCode="General">
                  <c:v>7.6982665688808578E-3</c:v>
                </c:pt>
                <c:pt idx="384" formatCode="General">
                  <c:v>7.6993534879573038E-3</c:v>
                </c:pt>
                <c:pt idx="385" formatCode="General">
                  <c:v>7.7004396239187404E-3</c:v>
                </c:pt>
                <c:pt idx="386" formatCode="General">
                  <c:v>7.7015249765406898E-3</c:v>
                </c:pt>
                <c:pt idx="387" formatCode="General">
                  <c:v>7.7026095455988335E-3</c:v>
                </c:pt>
                <c:pt idx="388" formatCode="General">
                  <c:v>7.7036933308690199E-3</c:v>
                </c:pt>
                <c:pt idx="389" formatCode="General">
                  <c:v>7.7047763321272623E-3</c:v>
                </c:pt>
                <c:pt idx="390" formatCode="General">
                  <c:v>7.7058585491497356E-3</c:v>
                </c:pt>
                <c:pt idx="391" formatCode="General">
                  <c:v>7.7069399817127791E-3</c:v>
                </c:pt>
                <c:pt idx="392" formatCode="General">
                  <c:v>7.708020629592899E-3</c:v>
                </c:pt>
                <c:pt idx="393" formatCode="General">
                  <c:v>7.7091004925667634E-3</c:v>
                </c:pt>
                <c:pt idx="394" formatCode="General">
                  <c:v>7.7101795704112071E-3</c:v>
                </c:pt>
                <c:pt idx="395" formatCode="General">
                  <c:v>7.7112578629032289E-3</c:v>
                </c:pt>
                <c:pt idx="396" formatCode="General">
                  <c:v>7.7123353698199896E-3</c:v>
                </c:pt>
                <c:pt idx="397" formatCode="General">
                  <c:v>7.7134120909388166E-3</c:v>
                </c:pt>
                <c:pt idx="398" formatCode="General">
                  <c:v>7.7144880260372022E-3</c:v>
                </c:pt>
                <c:pt idx="399" formatCode="General">
                  <c:v>7.7155631748928059E-3</c:v>
                </c:pt>
                <c:pt idx="400" formatCode="General">
                  <c:v>7.7166375372834453E-3</c:v>
                </c:pt>
                <c:pt idx="401" formatCode="General">
                  <c:v>7.7177111129871061E-3</c:v>
                </c:pt>
                <c:pt idx="402" formatCode="General">
                  <c:v>7.7187839017819407E-3</c:v>
                </c:pt>
                <c:pt idx="403" formatCode="General">
                  <c:v>7.7198559034462643E-3</c:v>
                </c:pt>
                <c:pt idx="404" formatCode="General">
                  <c:v>7.7209271177585571E-3</c:v>
                </c:pt>
                <c:pt idx="405" formatCode="General">
                  <c:v>7.7219975444974632E-3</c:v>
                </c:pt>
                <c:pt idx="406" formatCode="General">
                  <c:v>7.7230671834417949E-3</c:v>
                </c:pt>
                <c:pt idx="407" formatCode="General">
                  <c:v>7.7241360343705233E-3</c:v>
                </c:pt>
                <c:pt idx="408" formatCode="General">
                  <c:v>7.7252040970627912E-3</c:v>
                </c:pt>
                <c:pt idx="409" formatCode="General">
                  <c:v>7.726271371297902E-3</c:v>
                </c:pt>
                <c:pt idx="410" formatCode="General">
                  <c:v>7.7273378568553253E-3</c:v>
                </c:pt>
                <c:pt idx="411" formatCode="General">
                  <c:v>7.7284035535146976E-3</c:v>
                </c:pt>
                <c:pt idx="412" formatCode="General">
                  <c:v>7.7294684610558165E-3</c:v>
                </c:pt>
                <c:pt idx="413" formatCode="General">
                  <c:v>7.7305325792586498E-3</c:v>
                </c:pt>
                <c:pt idx="414" formatCode="General">
                  <c:v>7.7315959079033228E-3</c:v>
                </c:pt>
                <c:pt idx="415" formatCode="General">
                  <c:v>7.7326584467701364E-3</c:v>
                </c:pt>
                <c:pt idx="416" formatCode="General">
                  <c:v>7.7337201956395483E-3</c:v>
                </c:pt>
                <c:pt idx="417" formatCode="General">
                  <c:v>7.7347811542921845E-3</c:v>
                </c:pt>
                <c:pt idx="418" formatCode="General">
                  <c:v>7.7358413225088376E-3</c:v>
                </c:pt>
                <c:pt idx="419" formatCode="General">
                  <c:v>7.7369007000704631E-3</c:v>
                </c:pt>
                <c:pt idx="420" formatCode="General">
                  <c:v>7.7379592867581806E-3</c:v>
                </c:pt>
                <c:pt idx="421" formatCode="General">
                  <c:v>7.7390170823532795E-3</c:v>
                </c:pt>
                <c:pt idx="422" formatCode="General">
                  <c:v>7.7400740866372143E-3</c:v>
                </c:pt>
                <c:pt idx="423" formatCode="General">
                  <c:v>7.7411302993916006E-3</c:v>
                </c:pt>
                <c:pt idx="424" formatCode="General">
                  <c:v>7.7421857203982206E-3</c:v>
                </c:pt>
                <c:pt idx="425" formatCode="General">
                  <c:v>7.7432403494390265E-3</c:v>
                </c:pt>
                <c:pt idx="426" formatCode="General">
                  <c:v>7.7442941862961318E-3</c:v>
                </c:pt>
                <c:pt idx="427" formatCode="General">
                  <c:v>7.7453472307518166E-3</c:v>
                </c:pt>
                <c:pt idx="428" formatCode="General">
                  <c:v>7.7463994825885257E-3</c:v>
                </c:pt>
                <c:pt idx="429" formatCode="General">
                  <c:v>7.7474509415888715E-3</c:v>
                </c:pt>
                <c:pt idx="430" formatCode="General">
                  <c:v>7.7485016075356326E-3</c:v>
                </c:pt>
                <c:pt idx="431" formatCode="General">
                  <c:v>7.7495514802117509E-3</c:v>
                </c:pt>
                <c:pt idx="432" formatCode="General">
                  <c:v>7.7506005594003349E-3</c:v>
                </c:pt>
                <c:pt idx="433" formatCode="General">
                  <c:v>7.7516488448846604E-3</c:v>
                </c:pt>
                <c:pt idx="434" formatCode="General">
                  <c:v>7.7526963364481661E-3</c:v>
                </c:pt>
                <c:pt idx="435" formatCode="General">
                  <c:v>7.7537430338744575E-3</c:v>
                </c:pt>
                <c:pt idx="436" formatCode="General">
                  <c:v>7.7547889369473108E-3</c:v>
                </c:pt>
                <c:pt idx="437" formatCode="General">
                  <c:v>7.7558340454506602E-3</c:v>
                </c:pt>
                <c:pt idx="438" formatCode="General">
                  <c:v>7.7568783591686116E-3</c:v>
                </c:pt>
                <c:pt idx="439" formatCode="General">
                  <c:v>7.7579218778854346E-3</c:v>
                </c:pt>
                <c:pt idx="440" formatCode="General">
                  <c:v>7.7589646013855656E-3</c:v>
                </c:pt>
                <c:pt idx="441" formatCode="General">
                  <c:v>7.7600065294536058E-3</c:v>
                </c:pt>
                <c:pt idx="442" formatCode="General">
                  <c:v>7.7610476618743254E-3</c:v>
                </c:pt>
                <c:pt idx="443" formatCode="General">
                  <c:v>7.7620879984326568E-3</c:v>
                </c:pt>
                <c:pt idx="444" formatCode="General">
                  <c:v>7.7631275389137026E-3</c:v>
                </c:pt>
                <c:pt idx="445" formatCode="General">
                  <c:v>7.7641662831027282E-3</c:v>
                </c:pt>
                <c:pt idx="446" formatCode="General">
                  <c:v>7.7652042307851683E-3</c:v>
                </c:pt>
                <c:pt idx="447" formatCode="General">
                  <c:v>7.7662413817466179E-3</c:v>
                </c:pt>
                <c:pt idx="448" formatCode="General">
                  <c:v>7.7672777357728467E-3</c:v>
                </c:pt>
                <c:pt idx="449" formatCode="General">
                  <c:v>7.7683132926497853E-3</c:v>
                </c:pt>
                <c:pt idx="450" formatCode="General">
                  <c:v>7.7693480521635336E-3</c:v>
                </c:pt>
                <c:pt idx="451" formatCode="General">
                  <c:v>7.7703820141003539E-3</c:v>
                </c:pt>
                <c:pt idx="452" formatCode="General">
                  <c:v>7.7714151782466798E-3</c:v>
                </c:pt>
                <c:pt idx="453" formatCode="General">
                  <c:v>7.7724475443891076E-3</c:v>
                </c:pt>
                <c:pt idx="454" formatCode="General">
                  <c:v>7.7734791123144024E-3</c:v>
                </c:pt>
                <c:pt idx="455" formatCode="General">
                  <c:v>7.7745098818094924E-3</c:v>
                </c:pt>
                <c:pt idx="456" formatCode="General">
                  <c:v>7.7755398526614776E-3</c:v>
                </c:pt>
                <c:pt idx="457" formatCode="General">
                  <c:v>7.7765690246576202E-3</c:v>
                </c:pt>
                <c:pt idx="458" formatCode="General">
                  <c:v>7.7775973975853525E-3</c:v>
                </c:pt>
                <c:pt idx="459" formatCode="General">
                  <c:v>7.7786249712322713E-3</c:v>
                </c:pt>
                <c:pt idx="460" formatCode="General">
                  <c:v>7.7796517453861402E-3</c:v>
                </c:pt>
                <c:pt idx="461" formatCode="General">
                  <c:v>7.7806777198348876E-3</c:v>
                </c:pt>
                <c:pt idx="462" formatCode="General">
                  <c:v>7.7817028943666152E-3</c:v>
                </c:pt>
                <c:pt idx="463" formatCode="General">
                  <c:v>7.7827272687695835E-3</c:v>
                </c:pt>
                <c:pt idx="464" formatCode="General">
                  <c:v>7.7837508428322266E-3</c:v>
                </c:pt>
                <c:pt idx="465" formatCode="General">
                  <c:v>7.7847736163431415E-3</c:v>
                </c:pt>
                <c:pt idx="466" formatCode="General">
                  <c:v>7.78579558909109E-3</c:v>
                </c:pt>
                <c:pt idx="467" formatCode="General">
                  <c:v>7.7868167608650084E-3</c:v>
                </c:pt>
                <c:pt idx="468" formatCode="General">
                  <c:v>7.7878371314539941E-3</c:v>
                </c:pt>
                <c:pt idx="469" formatCode="General">
                  <c:v>7.7888567006473113E-3</c:v>
                </c:pt>
                <c:pt idx="470" formatCode="General">
                  <c:v>7.7898754682343939E-3</c:v>
                </c:pt>
                <c:pt idx="471" formatCode="General">
                  <c:v>7.7908934340048426E-3</c:v>
                </c:pt>
                <c:pt idx="472" formatCode="General">
                  <c:v>7.7919105977484228E-3</c:v>
                </c:pt>
                <c:pt idx="473" formatCode="General">
                  <c:v>7.7929269592550716E-3</c:v>
                </c:pt>
                <c:pt idx="474" formatCode="General">
                  <c:v>7.7939425183148857E-3</c:v>
                </c:pt>
                <c:pt idx="475" formatCode="General">
                  <c:v>7.7949572747181371E-3</c:v>
                </c:pt>
                <c:pt idx="476" formatCode="General">
                  <c:v>7.7959712282552624E-3</c:v>
                </c:pt>
                <c:pt idx="477" formatCode="General">
                  <c:v>7.7969843787168598E-3</c:v>
                </c:pt>
                <c:pt idx="478" formatCode="General">
                  <c:v>7.7979967258937043E-3</c:v>
                </c:pt>
                <c:pt idx="479" formatCode="General">
                  <c:v>7.7990082695767321E-3</c:v>
                </c:pt>
                <c:pt idx="480" formatCode="General">
                  <c:v>7.8000190095570479E-3</c:v>
                </c:pt>
                <c:pt idx="481" formatCode="General">
                  <c:v>7.8010289456259228E-3</c:v>
                </c:pt>
                <c:pt idx="482" formatCode="General">
                  <c:v>7.8020380775747997E-3</c:v>
                </c:pt>
                <c:pt idx="483" formatCode="General">
                  <c:v>7.8030464051952846E-3</c:v>
                </c:pt>
                <c:pt idx="484" formatCode="General">
                  <c:v>7.8040539282791515E-3</c:v>
                </c:pt>
                <c:pt idx="485" formatCode="General">
                  <c:v>7.8050606466183422E-3</c:v>
                </c:pt>
                <c:pt idx="486" formatCode="General">
                  <c:v>7.806066560004969E-3</c:v>
                </c:pt>
                <c:pt idx="487" formatCode="General">
                  <c:v>7.8070716682313067E-3</c:v>
                </c:pt>
                <c:pt idx="488" formatCode="General">
                  <c:v>7.8080759710898017E-3</c:v>
                </c:pt>
                <c:pt idx="489" formatCode="General">
                  <c:v>7.8090794683730686E-3</c:v>
                </c:pt>
                <c:pt idx="490" formatCode="General">
                  <c:v>7.8100821598738853E-3</c:v>
                </c:pt>
                <c:pt idx="491" formatCode="General">
                  <c:v>7.8110840453852002E-3</c:v>
                </c:pt>
                <c:pt idx="492" formatCode="General">
                  <c:v>7.8120851247001286E-3</c:v>
                </c:pt>
                <c:pt idx="493" formatCode="General">
                  <c:v>7.8130853976119581E-3</c:v>
                </c:pt>
                <c:pt idx="494" formatCode="General">
                  <c:v>7.8140848639141371E-3</c:v>
                </c:pt>
                <c:pt idx="495" formatCode="General">
                  <c:v>7.8150835234002854E-3</c:v>
                </c:pt>
                <c:pt idx="496" formatCode="General">
                  <c:v>7.8160813758641895E-3</c:v>
                </c:pt>
                <c:pt idx="497" formatCode="General">
                  <c:v>7.8170784210998077E-3</c:v>
                </c:pt>
                <c:pt idx="498" formatCode="General">
                  <c:v>7.8180746589012595E-3</c:v>
                </c:pt>
                <c:pt idx="499" formatCode="General">
                  <c:v>7.8190700890628378E-3</c:v>
                </c:pt>
                <c:pt idx="500" formatCode="General">
                  <c:v>7.8200647113790024E-3</c:v>
                </c:pt>
                <c:pt idx="501" formatCode="General">
                  <c:v>7.8210585256443792E-3</c:v>
                </c:pt>
                <c:pt idx="502" formatCode="General">
                  <c:v>7.8220515316537644E-3</c:v>
                </c:pt>
                <c:pt idx="503" formatCode="General">
                  <c:v>7.8230437292021206E-3</c:v>
                </c:pt>
                <c:pt idx="504" formatCode="General">
                  <c:v>7.8240351180845803E-3</c:v>
                </c:pt>
                <c:pt idx="505" formatCode="General">
                  <c:v>7.8250256980964411E-3</c:v>
                </c:pt>
                <c:pt idx="506" formatCode="General">
                  <c:v>7.8260154690331721E-3</c:v>
                </c:pt>
                <c:pt idx="507" formatCode="General">
                  <c:v>7.8270044306904124E-3</c:v>
                </c:pt>
                <c:pt idx="508" formatCode="General">
                  <c:v>7.8279925828639626E-3</c:v>
                </c:pt>
                <c:pt idx="509" formatCode="General">
                  <c:v>7.8289799253497966E-3</c:v>
                </c:pt>
                <c:pt idx="510" formatCode="General">
                  <c:v>7.8299664579440566E-3</c:v>
                </c:pt>
                <c:pt idx="511" formatCode="General">
                  <c:v>7.8309521804430498E-3</c:v>
                </c:pt>
                <c:pt idx="512" formatCode="General">
                  <c:v>7.8319370926432565E-3</c:v>
                </c:pt>
                <c:pt idx="513" formatCode="General">
                  <c:v>7.8329211943413187E-3</c:v>
                </c:pt>
                <c:pt idx="514" formatCode="General">
                  <c:v>7.8339044853340568E-3</c:v>
                </c:pt>
                <c:pt idx="515" formatCode="General">
                  <c:v>7.834886965418451E-3</c:v>
                </c:pt>
                <c:pt idx="516" formatCode="General">
                  <c:v>7.8358686343916531E-3</c:v>
                </c:pt>
                <c:pt idx="517" formatCode="General">
                  <c:v>7.8368494920509815E-3</c:v>
                </c:pt>
                <c:pt idx="518" formatCode="General">
                  <c:v>7.8378295381939297E-3</c:v>
                </c:pt>
                <c:pt idx="519" formatCode="General">
                  <c:v>7.8388087726181527E-3</c:v>
                </c:pt>
                <c:pt idx="520" formatCode="General">
                  <c:v>7.8397871951214771E-3</c:v>
                </c:pt>
                <c:pt idx="521" formatCode="General">
                  <c:v>7.8407648055018962E-3</c:v>
                </c:pt>
                <c:pt idx="522" formatCode="General">
                  <c:v>7.8417416035575747E-3</c:v>
                </c:pt>
                <c:pt idx="523" formatCode="General">
                  <c:v>7.8427175890868461E-3</c:v>
                </c:pt>
                <c:pt idx="524" formatCode="General">
                  <c:v>7.8436927618882081E-3</c:v>
                </c:pt>
                <c:pt idx="525" formatCode="General">
                  <c:v>7.8446671217603341E-3</c:v>
                </c:pt>
                <c:pt idx="526" formatCode="General">
                  <c:v>7.8456406685020619E-3</c:v>
                </c:pt>
                <c:pt idx="527" formatCode="General">
                  <c:v>7.846613401912398E-3</c:v>
                </c:pt>
                <c:pt idx="528" formatCode="General">
                  <c:v>7.8475853217905202E-3</c:v>
                </c:pt>
                <c:pt idx="529" formatCode="General">
                  <c:v>7.8485564279357732E-3</c:v>
                </c:pt>
                <c:pt idx="530" formatCode="General">
                  <c:v>7.8495267201476697E-3</c:v>
                </c:pt>
                <c:pt idx="531" formatCode="General">
                  <c:v>7.850496198225896E-3</c:v>
                </c:pt>
                <c:pt idx="532" formatCode="General">
                  <c:v>7.8514648619703049E-3</c:v>
                </c:pt>
                <c:pt idx="533" formatCode="General">
                  <c:v>7.852432711180914E-3</c:v>
                </c:pt>
                <c:pt idx="534" formatCode="General">
                  <c:v>7.8533997456579178E-3</c:v>
                </c:pt>
                <c:pt idx="535" formatCode="General">
                  <c:v>7.8543659652016724E-3</c:v>
                </c:pt>
                <c:pt idx="536" formatCode="General">
                  <c:v>7.8553313696127103E-3</c:v>
                </c:pt>
                <c:pt idx="537" formatCode="General">
                  <c:v>7.8562959586917277E-3</c:v>
                </c:pt>
                <c:pt idx="538" formatCode="General">
                  <c:v>7.857259732239592E-3</c:v>
                </c:pt>
                <c:pt idx="539" formatCode="General">
                  <c:v>7.8582226900573392E-3</c:v>
                </c:pt>
                <c:pt idx="540" formatCode="General">
                  <c:v>7.8591848319461751E-3</c:v>
                </c:pt>
                <c:pt idx="541" formatCode="General">
                  <c:v>7.8601461577074774E-3</c:v>
                </c:pt>
                <c:pt idx="542" formatCode="General">
                  <c:v>7.8611066671427851E-3</c:v>
                </c:pt>
                <c:pt idx="543" formatCode="General">
                  <c:v>7.8620663600538175E-3</c:v>
                </c:pt>
                <c:pt idx="544" formatCode="General">
                  <c:v>7.8630252362424553E-3</c:v>
                </c:pt>
                <c:pt idx="545" formatCode="General">
                  <c:v>7.8639832955107493E-3</c:v>
                </c:pt>
                <c:pt idx="546" formatCode="General">
                  <c:v>7.8649405376609235E-3</c:v>
                </c:pt>
                <c:pt idx="547" formatCode="General">
                  <c:v>7.8658969624953688E-3</c:v>
                </c:pt>
                <c:pt idx="548" formatCode="General">
                  <c:v>7.8668525698166493E-3</c:v>
                </c:pt>
                <c:pt idx="549" formatCode="General">
                  <c:v>7.8678073594274939E-3</c:v>
                </c:pt>
                <c:pt idx="550" formatCode="General">
                  <c:v>7.8687613311308018E-3</c:v>
                </c:pt>
                <c:pt idx="551" formatCode="General">
                  <c:v>7.8697144847296417E-3</c:v>
                </c:pt>
                <c:pt idx="552" formatCode="General">
                  <c:v>7.8706668200272563E-3</c:v>
                </c:pt>
                <c:pt idx="553" formatCode="General">
                  <c:v>7.871618336827051E-3</c:v>
                </c:pt>
                <c:pt idx="554" formatCode="General">
                  <c:v>7.8725690349326083E-3</c:v>
                </c:pt>
                <c:pt idx="555" formatCode="General">
                  <c:v>7.8735189141476754E-3</c:v>
                </c:pt>
                <c:pt idx="556" formatCode="General">
                  <c:v>7.8744679742761715E-3</c:v>
                </c:pt>
                <c:pt idx="557" formatCode="General">
                  <c:v>7.8754162151221819E-3</c:v>
                </c:pt>
                <c:pt idx="558" formatCode="General">
                  <c:v>7.8763636364899674E-3</c:v>
                </c:pt>
                <c:pt idx="559" formatCode="General">
                  <c:v>7.8773102381839554E-3</c:v>
                </c:pt>
                <c:pt idx="560" formatCode="General">
                  <c:v>7.8782560200087431E-3</c:v>
                </c:pt>
                <c:pt idx="561" formatCode="General">
                  <c:v>7.8792009817690994E-3</c:v>
                </c:pt>
                <c:pt idx="562" formatCode="General">
                  <c:v>7.8801451232699601E-3</c:v>
                </c:pt>
                <c:pt idx="563" formatCode="General">
                  <c:v>7.8810884443164322E-3</c:v>
                </c:pt>
                <c:pt idx="564" formatCode="General">
                  <c:v>7.8820309447137984E-3</c:v>
                </c:pt>
                <c:pt idx="565" formatCode="General">
                  <c:v>7.8829726242675008E-3</c:v>
                </c:pt>
                <c:pt idx="566" formatCode="General">
                  <c:v>7.8839134827831583E-3</c:v>
                </c:pt>
                <c:pt idx="567" formatCode="General">
                  <c:v>7.88485352006656E-3</c:v>
                </c:pt>
                <c:pt idx="568" formatCode="General">
                  <c:v>7.8857927359236649E-3</c:v>
                </c:pt>
                <c:pt idx="569" formatCode="General">
                  <c:v>7.8867311301606003E-3</c:v>
                </c:pt>
                <c:pt idx="570" formatCode="General">
                  <c:v>7.8876687025836636E-3</c:v>
                </c:pt>
                <c:pt idx="571" formatCode="General">
                  <c:v>7.8886054529993237E-3</c:v>
                </c:pt>
                <c:pt idx="572" formatCode="General">
                  <c:v>7.8895413812142181E-3</c:v>
                </c:pt>
                <c:pt idx="573" formatCode="General">
                  <c:v>7.8904764870351592E-3</c:v>
                </c:pt>
                <c:pt idx="574" formatCode="General">
                  <c:v>7.8914107702691243E-3</c:v>
                </c:pt>
                <c:pt idx="575" formatCode="General">
                  <c:v>7.8923442307232625E-3</c:v>
                </c:pt>
                <c:pt idx="576" formatCode="General">
                  <c:v>7.8932768682048963E-3</c:v>
                </c:pt>
                <c:pt idx="577" formatCode="General">
                  <c:v>7.8942086825215148E-3</c:v>
                </c:pt>
                <c:pt idx="578" formatCode="General">
                  <c:v>7.8951396734807805E-3</c:v>
                </c:pt>
                <c:pt idx="579" formatCode="General">
                  <c:v>7.8960698408905225E-3</c:v>
                </c:pt>
                <c:pt idx="580" formatCode="General">
                  <c:v>7.8969991845587433E-3</c:v>
                </c:pt>
                <c:pt idx="581" formatCode="General">
                  <c:v>7.8979277042936155E-3</c:v>
                </c:pt>
                <c:pt idx="582" formatCode="General">
                  <c:v>7.8988553999034851E-3</c:v>
                </c:pt>
                <c:pt idx="583" formatCode="General">
                  <c:v>7.8997822711968646E-3</c:v>
                </c:pt>
                <c:pt idx="584" formatCode="General">
                  <c:v>7.9007083179824331E-3</c:v>
                </c:pt>
                <c:pt idx="585" formatCode="General">
                  <c:v>7.9016335400690502E-3</c:v>
                </c:pt>
                <c:pt idx="586" formatCode="General">
                  <c:v>7.9025579372657435E-3</c:v>
                </c:pt>
                <c:pt idx="587" formatCode="General">
                  <c:v>7.9034815093817039E-3</c:v>
                </c:pt>
                <c:pt idx="588" formatCode="General">
                  <c:v>7.9044042562263009E-3</c:v>
                </c:pt>
                <c:pt idx="589" formatCode="General">
                  <c:v>7.9053261776090723E-3</c:v>
                </c:pt>
                <c:pt idx="590" formatCode="General">
                  <c:v>7.9062472733397275E-3</c:v>
                </c:pt>
                <c:pt idx="591" formatCode="General">
                  <c:v>7.9071675432281427E-3</c:v>
                </c:pt>
                <c:pt idx="592" formatCode="General">
                  <c:v>7.9080869870843708E-3</c:v>
                </c:pt>
                <c:pt idx="593" formatCode="General">
                  <c:v>7.9090056047186347E-3</c:v>
                </c:pt>
                <c:pt idx="594" formatCode="General">
                  <c:v>7.9099233959413241E-3</c:v>
                </c:pt>
                <c:pt idx="595" formatCode="General">
                  <c:v>7.9108403605630019E-3</c:v>
                </c:pt>
                <c:pt idx="596" formatCode="General">
                  <c:v>7.9117564983944028E-3</c:v>
                </c:pt>
                <c:pt idx="597" formatCode="General">
                  <c:v>7.9126718092464299E-3</c:v>
                </c:pt>
                <c:pt idx="598" formatCode="General">
                  <c:v>7.9135862929301613E-3</c:v>
                </c:pt>
                <c:pt idx="599" formatCode="General">
                  <c:v>7.9144999492568435E-3</c:v>
                </c:pt>
                <c:pt idx="600" formatCode="General">
                  <c:v>7.9154127780378947E-3</c:v>
                </c:pt>
                <c:pt idx="601" formatCode="General">
                  <c:v>7.9163247790849031E-3</c:v>
                </c:pt>
                <c:pt idx="602" formatCode="General">
                  <c:v>7.9172359522096305E-3</c:v>
                </c:pt>
                <c:pt idx="603" formatCode="General">
                  <c:v>7.9181462972240085E-3</c:v>
                </c:pt>
                <c:pt idx="604" formatCode="General">
                  <c:v>7.9190558139401387E-3</c:v>
                </c:pt>
                <c:pt idx="605" formatCode="General">
                  <c:v>7.9199645021702965E-3</c:v>
                </c:pt>
                <c:pt idx="606" formatCode="General">
                  <c:v>7.9208723617269251E-3</c:v>
                </c:pt>
                <c:pt idx="607" formatCode="General">
                  <c:v>7.9217793924226433E-3</c:v>
                </c:pt>
                <c:pt idx="608" formatCode="General">
                  <c:v>7.9226855940702379E-3</c:v>
                </c:pt>
                <c:pt idx="609" formatCode="General">
                  <c:v>7.9235909664826694E-3</c:v>
                </c:pt>
                <c:pt idx="610" formatCode="General">
                  <c:v>7.9244955094730646E-3</c:v>
                </c:pt>
                <c:pt idx="611" formatCode="General">
                  <c:v>7.9253992228547308E-3</c:v>
                </c:pt>
                <c:pt idx="612" formatCode="General">
                  <c:v>7.9263021064411385E-3</c:v>
                </c:pt>
                <c:pt idx="613" formatCode="General">
                  <c:v>7.9272041600459316E-3</c:v>
                </c:pt>
                <c:pt idx="614" formatCode="General">
                  <c:v>7.928105383482929E-3</c:v>
                </c:pt>
                <c:pt idx="615" formatCode="General">
                  <c:v>7.9290057765661181E-3</c:v>
                </c:pt>
                <c:pt idx="616" formatCode="General">
                  <c:v>7.9299053391096597E-3</c:v>
                </c:pt>
                <c:pt idx="617" formatCode="General">
                  <c:v>7.9308040709278813E-3</c:v>
                </c:pt>
                <c:pt idx="618" formatCode="General">
                  <c:v>7.9317019718352887E-3</c:v>
                </c:pt>
                <c:pt idx="619" formatCode="General">
                  <c:v>7.9325990416465562E-3</c:v>
                </c:pt>
                <c:pt idx="620" formatCode="General">
                  <c:v>7.9334952801765266E-3</c:v>
                </c:pt>
                <c:pt idx="621" formatCode="General">
                  <c:v>7.9343906872402226E-3</c:v>
                </c:pt>
                <c:pt idx="622" formatCode="General">
                  <c:v>7.9352852626528286E-3</c:v>
                </c:pt>
                <c:pt idx="623" formatCode="General">
                  <c:v>7.936179006229711E-3</c:v>
                </c:pt>
                <c:pt idx="624" formatCode="General">
                  <c:v>7.9370719177863976E-3</c:v>
                </c:pt>
                <c:pt idx="625" formatCode="General">
                  <c:v>7.9379639971385967E-3</c:v>
                </c:pt>
                <c:pt idx="626" formatCode="General">
                  <c:v>7.9388552441021828E-3</c:v>
                </c:pt>
                <c:pt idx="627" formatCode="General">
                  <c:v>7.9397456584932077E-3</c:v>
                </c:pt>
                <c:pt idx="628" formatCode="General">
                  <c:v>7.9406352401278878E-3</c:v>
                </c:pt>
                <c:pt idx="629" formatCode="General">
                  <c:v>7.9415239888226165E-3</c:v>
                </c:pt>
                <c:pt idx="630" formatCode="General">
                  <c:v>7.9424119043939624E-3</c:v>
                </c:pt>
                <c:pt idx="631" formatCode="General">
                  <c:v>7.943298986658659E-3</c:v>
                </c:pt>
                <c:pt idx="632" formatCode="General">
                  <c:v>7.9441852354336095E-3</c:v>
                </c:pt>
                <c:pt idx="633" formatCode="General">
                  <c:v>7.9450706505359049E-3</c:v>
                </c:pt>
                <c:pt idx="634" formatCode="General">
                  <c:v>7.9459552317827885E-3</c:v>
                </c:pt>
                <c:pt idx="635" formatCode="General">
                  <c:v>7.9468389789916893E-3</c:v>
                </c:pt>
                <c:pt idx="636" formatCode="General">
                  <c:v>7.9477218919802011E-3</c:v>
                </c:pt>
                <c:pt idx="637" formatCode="General">
                  <c:v>7.9486039705660948E-3</c:v>
                </c:pt>
                <c:pt idx="638" formatCode="General">
                  <c:v>7.9494852145673128E-3</c:v>
                </c:pt>
                <c:pt idx="639" formatCode="General">
                  <c:v>7.9503656238019641E-3</c:v>
                </c:pt>
                <c:pt idx="640" formatCode="General">
                  <c:v>7.9512451980883383E-3</c:v>
                </c:pt>
                <c:pt idx="641" formatCode="General">
                  <c:v>7.9521239372448912E-3</c:v>
                </c:pt>
                <c:pt idx="642" formatCode="General">
                  <c:v>7.9530018410902542E-3</c:v>
                </c:pt>
                <c:pt idx="643" formatCode="General">
                  <c:v>7.9538789094432266E-3</c:v>
                </c:pt>
                <c:pt idx="644" formatCode="General">
                  <c:v>7.9547551421227866E-3</c:v>
                </c:pt>
                <c:pt idx="645" formatCode="General">
                  <c:v>7.9556305389480806E-3</c:v>
                </c:pt>
                <c:pt idx="646" formatCode="General">
                  <c:v>7.9565050997384285E-3</c:v>
                </c:pt>
                <c:pt idx="647" formatCode="General">
                  <c:v>7.9573788243133183E-3</c:v>
                </c:pt>
                <c:pt idx="648" formatCode="General">
                  <c:v>7.9582517124924188E-3</c:v>
                </c:pt>
                <c:pt idx="649" formatCode="General">
                  <c:v>7.9591237640955666E-3</c:v>
                </c:pt>
                <c:pt idx="650" formatCode="General">
                  <c:v>7.9599949789427686E-3</c:v>
                </c:pt>
                <c:pt idx="651" formatCode="General">
                  <c:v>7.9608653568542086E-3</c:v>
                </c:pt>
                <c:pt idx="652" formatCode="General">
                  <c:v>7.9617348976502422E-3</c:v>
                </c:pt>
                <c:pt idx="653" formatCode="General">
                  <c:v>7.9626036011513947E-3</c:v>
                </c:pt>
                <c:pt idx="654" formatCode="General">
                  <c:v>7.9634714671783687E-3</c:v>
                </c:pt>
                <c:pt idx="655" formatCode="General">
                  <c:v>7.9643384955520331E-3</c:v>
                </c:pt>
                <c:pt idx="656" formatCode="General">
                  <c:v>7.9652046860934338E-3</c:v>
                </c:pt>
                <c:pt idx="657" formatCode="General">
                  <c:v>7.9660700386237904E-3</c:v>
                </c:pt>
                <c:pt idx="658" formatCode="General">
                  <c:v>7.9669345529644921E-3</c:v>
                </c:pt>
                <c:pt idx="659" formatCode="General">
                  <c:v>7.9677982289371035E-3</c:v>
                </c:pt>
                <c:pt idx="660" formatCode="General">
                  <c:v>7.9686610663633611E-3</c:v>
                </c:pt>
                <c:pt idx="661" formatCode="General">
                  <c:v>7.9695230650651695E-3</c:v>
                </c:pt>
                <c:pt idx="662" formatCode="General">
                  <c:v>7.9703842248646187E-3</c:v>
                </c:pt>
                <c:pt idx="663" formatCode="General">
                  <c:v>7.9712445455839571E-3</c:v>
                </c:pt>
                <c:pt idx="664" formatCode="General">
                  <c:v>7.9721040270456164E-3</c:v>
                </c:pt>
                <c:pt idx="665" formatCode="General">
                  <c:v>7.9729626690721936E-3</c:v>
                </c:pt>
                <c:pt idx="666" formatCode="General">
                  <c:v>7.973820471486464E-3</c:v>
                </c:pt>
                <c:pt idx="667" formatCode="General">
                  <c:v>7.9746774341113765E-3</c:v>
                </c:pt>
                <c:pt idx="668" formatCode="General">
                  <c:v>7.9755335567700467E-3</c:v>
                </c:pt>
                <c:pt idx="669" formatCode="General">
                  <c:v>7.9763888392857703E-3</c:v>
                </c:pt>
                <c:pt idx="670" formatCode="General">
                  <c:v>7.9772432814820132E-3</c:v>
                </c:pt>
                <c:pt idx="671" formatCode="General">
                  <c:v>7.9780968831824096E-3</c:v>
                </c:pt>
                <c:pt idx="672" formatCode="General">
                  <c:v>7.9789496442107775E-3</c:v>
                </c:pt>
                <c:pt idx="673" formatCode="General">
                  <c:v>7.9798015643910997E-3</c:v>
                </c:pt>
                <c:pt idx="674" formatCode="General">
                  <c:v>7.9806526435475325E-3</c:v>
                </c:pt>
                <c:pt idx="675" formatCode="General">
                  <c:v>7.9815028815044126E-3</c:v>
                </c:pt>
                <c:pt idx="676" formatCode="General">
                  <c:v>7.9823522780862396E-3</c:v>
                </c:pt>
                <c:pt idx="677" formatCode="General">
                  <c:v>7.9832008331176957E-3</c:v>
                </c:pt>
                <c:pt idx="678" formatCode="General">
                  <c:v>7.9840485464236291E-3</c:v>
                </c:pt>
                <c:pt idx="679" formatCode="General">
                  <c:v>7.984895417829067E-3</c:v>
                </c:pt>
                <c:pt idx="680" formatCode="General">
                  <c:v>7.9857414471592066E-3</c:v>
                </c:pt>
                <c:pt idx="681" formatCode="General">
                  <c:v>7.9865866342394183E-3</c:v>
                </c:pt>
                <c:pt idx="682" formatCode="General">
                  <c:v>7.9874309788952481E-3</c:v>
                </c:pt>
                <c:pt idx="683" formatCode="General">
                  <c:v>7.9882744809524134E-3</c:v>
                </c:pt>
                <c:pt idx="684" formatCode="General">
                  <c:v>7.989117140236807E-3</c:v>
                </c:pt>
                <c:pt idx="685" formatCode="General">
                  <c:v>7.9899589565744934E-3</c:v>
                </c:pt>
                <c:pt idx="686" formatCode="General">
                  <c:v>7.9907999297917122E-3</c:v>
                </c:pt>
                <c:pt idx="687" formatCode="General">
                  <c:v>7.9916400597148749E-3</c:v>
                </c:pt>
                <c:pt idx="688" formatCode="General">
                  <c:v>7.9924793461705682E-3</c:v>
                </c:pt>
                <c:pt idx="689" formatCode="General">
                  <c:v>7.9933177889855503E-3</c:v>
                </c:pt>
                <c:pt idx="690" formatCode="General">
                  <c:v>7.9941553879867566E-3</c:v>
                </c:pt>
                <c:pt idx="691" formatCode="General">
                  <c:v>7.9949921430012925E-3</c:v>
                </c:pt>
                <c:pt idx="692" formatCode="General">
                  <c:v>7.9958280538564384E-3</c:v>
                </c:pt>
                <c:pt idx="693" formatCode="General">
                  <c:v>7.9966631203796483E-3</c:v>
                </c:pt>
                <c:pt idx="694" formatCode="General">
                  <c:v>7.997497342398548E-3</c:v>
                </c:pt>
                <c:pt idx="695" formatCode="General">
                  <c:v>7.9983307197409436E-3</c:v>
                </c:pt>
                <c:pt idx="696" formatCode="General">
                  <c:v>7.9991632522348078E-3</c:v>
                </c:pt>
                <c:pt idx="697" formatCode="General">
                  <c:v>7.9999949397082902E-3</c:v>
                </c:pt>
                <c:pt idx="698" formatCode="General">
                  <c:v>8.0008257819897139E-3</c:v>
                </c:pt>
                <c:pt idx="699" formatCode="General">
                  <c:v>8.0016557789075772E-3</c:v>
                </c:pt>
                <c:pt idx="700" formatCode="General">
                  <c:v>8.0024849302905467E-3</c:v>
                </c:pt>
                <c:pt idx="701" formatCode="General">
                  <c:v>8.0033132359674727E-3</c:v>
                </c:pt>
                <c:pt idx="702" formatCode="General">
                  <c:v>8.0041406957673689E-3</c:v>
                </c:pt>
                <c:pt idx="703" formatCode="General">
                  <c:v>8.0049673095194309E-3</c:v>
                </c:pt>
                <c:pt idx="704" formatCode="General">
                  <c:v>8.0057930770530243E-3</c:v>
                </c:pt>
                <c:pt idx="705" formatCode="General">
                  <c:v>8.0066179981976918E-3</c:v>
                </c:pt>
                <c:pt idx="706" formatCode="General">
                  <c:v>8.0074420727831441E-3</c:v>
                </c:pt>
                <c:pt idx="707" formatCode="General">
                  <c:v>8.0082653006392744E-3</c:v>
                </c:pt>
                <c:pt idx="708" formatCode="General">
                  <c:v>8.0090876815961422E-3</c:v>
                </c:pt>
                <c:pt idx="709" formatCode="General">
                  <c:v>8.0099092154839874E-3</c:v>
                </c:pt>
                <c:pt idx="710" formatCode="General">
                  <c:v>8.0107299021332182E-3</c:v>
                </c:pt>
                <c:pt idx="711" formatCode="General">
                  <c:v>8.0115497413744199E-3</c:v>
                </c:pt>
                <c:pt idx="712" formatCode="General">
                  <c:v>8.0123687330383563E-3</c:v>
                </c:pt>
                <c:pt idx="713" formatCode="General">
                  <c:v>8.0131868769559578E-3</c:v>
                </c:pt>
                <c:pt idx="714" formatCode="General">
                  <c:v>8.0140041729583333E-3</c:v>
                </c:pt>
                <c:pt idx="715" formatCode="General">
                  <c:v>8.0148206208767638E-3</c:v>
                </c:pt>
                <c:pt idx="716" formatCode="General">
                  <c:v>8.0156362205427087E-3</c:v>
                </c:pt>
                <c:pt idx="717" formatCode="General">
                  <c:v>8.0164509717877957E-3</c:v>
                </c:pt>
                <c:pt idx="718" formatCode="General">
                  <c:v>8.017264874443833E-3</c:v>
                </c:pt>
                <c:pt idx="719" formatCode="General">
                  <c:v>8.0180779283427987E-3</c:v>
                </c:pt>
                <c:pt idx="720" formatCode="General">
                  <c:v>8.0188901333168479E-3</c:v>
                </c:pt>
                <c:pt idx="721" formatCode="General">
                  <c:v>8.0197014891983075E-3</c:v>
                </c:pt>
                <c:pt idx="722" formatCode="General">
                  <c:v>8.0205119958196847E-3</c:v>
                </c:pt>
                <c:pt idx="723" formatCode="General">
                  <c:v>8.0213216530136532E-3</c:v>
                </c:pt>
                <c:pt idx="724" formatCode="General">
                  <c:v>8.0221304606130656E-3</c:v>
                </c:pt>
                <c:pt idx="725" formatCode="General">
                  <c:v>8.0229384184509513E-3</c:v>
                </c:pt>
                <c:pt idx="726" formatCode="General">
                  <c:v>8.0237455263605078E-3</c:v>
                </c:pt>
                <c:pt idx="727" formatCode="General">
                  <c:v>8.024551784175115E-3</c:v>
                </c:pt>
                <c:pt idx="728" formatCode="General">
                  <c:v>8.0253571917283193E-3</c:v>
                </c:pt>
                <c:pt idx="729" formatCode="General">
                  <c:v>8.0261617488538491E-3</c:v>
                </c:pt>
                <c:pt idx="730" formatCode="General">
                  <c:v>8.0269654553856012E-3</c:v>
                </c:pt>
                <c:pt idx="731" formatCode="General">
                  <c:v>8.0277683111576528E-3</c:v>
                </c:pt>
                <c:pt idx="732" formatCode="General">
                  <c:v>8.028570316004251E-3</c:v>
                </c:pt>
                <c:pt idx="733" formatCode="General">
                  <c:v>8.0293714697598217E-3</c:v>
                </c:pt>
                <c:pt idx="734" formatCode="General">
                  <c:v>8.0301717722589625E-3</c:v>
                </c:pt>
                <c:pt idx="735" formatCode="General">
                  <c:v>8.0309712233364479E-3</c:v>
                </c:pt>
                <c:pt idx="736" formatCode="General">
                  <c:v>8.0317698228272224E-3</c:v>
                </c:pt>
                <c:pt idx="737" formatCode="General">
                  <c:v>8.0325675705664162E-3</c:v>
                </c:pt>
                <c:pt idx="738" formatCode="General">
                  <c:v>8.0333644663893224E-3</c:v>
                </c:pt>
                <c:pt idx="739" formatCode="General">
                  <c:v>8.0341605101314148E-3</c:v>
                </c:pt>
                <c:pt idx="740" formatCode="General">
                  <c:v>8.0349557016283438E-3</c:v>
                </c:pt>
                <c:pt idx="741" formatCode="General">
                  <c:v>8.0357500407159284E-3</c:v>
                </c:pt>
                <c:pt idx="742" formatCode="General">
                  <c:v>8.0365435272301694E-3</c:v>
                </c:pt>
                <c:pt idx="743" formatCode="General">
                  <c:v>8.0373361610072414E-3</c:v>
                </c:pt>
                <c:pt idx="744" formatCode="General">
                  <c:v>8.0381279418834887E-3</c:v>
                </c:pt>
                <c:pt idx="745" formatCode="General">
                  <c:v>8.0389188696954345E-3</c:v>
                </c:pt>
                <c:pt idx="746" formatCode="General">
                  <c:v>8.0397089442797789E-3</c:v>
                </c:pt>
                <c:pt idx="747" formatCode="General">
                  <c:v>8.0404981654733955E-3</c:v>
                </c:pt>
                <c:pt idx="748" formatCode="General">
                  <c:v>8.0412865331133312E-3</c:v>
                </c:pt>
                <c:pt idx="749" formatCode="General">
                  <c:v>8.04207404703681E-3</c:v>
                </c:pt>
                <c:pt idx="750" formatCode="General">
                  <c:v>8.0428607070812293E-3</c:v>
                </c:pt>
                <c:pt idx="751" formatCode="General">
                  <c:v>8.0436465130841669E-3</c:v>
                </c:pt>
                <c:pt idx="752" formatCode="General">
                  <c:v>8.0444314648833674E-3</c:v>
                </c:pt>
                <c:pt idx="753" formatCode="General">
                  <c:v>8.0452155623167571E-3</c:v>
                </c:pt>
                <c:pt idx="754" formatCode="General">
                  <c:v>8.0459988052224377E-3</c:v>
                </c:pt>
                <c:pt idx="755" formatCode="General">
                  <c:v>8.0467811934386811E-3</c:v>
                </c:pt>
                <c:pt idx="756" formatCode="General">
                  <c:v>8.0475627268039411E-3</c:v>
                </c:pt>
                <c:pt idx="757" formatCode="General">
                  <c:v>8.0483434051568416E-3</c:v>
                </c:pt>
                <c:pt idx="758" formatCode="General">
                  <c:v>8.0491232283361816E-3</c:v>
                </c:pt>
                <c:pt idx="759" formatCode="General">
                  <c:v>8.0499021961809424E-3</c:v>
                </c:pt>
                <c:pt idx="760" formatCode="General">
                  <c:v>8.0506803085302718E-3</c:v>
                </c:pt>
                <c:pt idx="761" formatCode="General">
                  <c:v>8.0514575652234997E-3</c:v>
                </c:pt>
                <c:pt idx="762" formatCode="General">
                  <c:v>8.0522339661001294E-3</c:v>
                </c:pt>
                <c:pt idx="763" formatCode="General">
                  <c:v>8.0530095109998378E-3</c:v>
                </c:pt>
                <c:pt idx="764" formatCode="General">
                  <c:v>8.0537841997624787E-3</c:v>
                </c:pt>
                <c:pt idx="765" formatCode="General">
                  <c:v>8.0545580322280846E-3</c:v>
                </c:pt>
                <c:pt idx="766" formatCode="General">
                  <c:v>8.055331008236858E-3</c:v>
                </c:pt>
                <c:pt idx="767" formatCode="General">
                  <c:v>8.0561031276291783E-3</c:v>
                </c:pt>
                <c:pt idx="768" formatCode="General">
                  <c:v>8.0568743902456053E-3</c:v>
                </c:pt>
                <c:pt idx="769" formatCode="General">
                  <c:v>8.0576447959268688E-3</c:v>
                </c:pt>
                <c:pt idx="770" formatCode="General">
                  <c:v>8.0584143445138791E-3</c:v>
                </c:pt>
                <c:pt idx="771" formatCode="General">
                  <c:v>8.0591830358477182E-3</c:v>
                </c:pt>
                <c:pt idx="772" formatCode="General">
                  <c:v>8.0599508697696449E-3</c:v>
                </c:pt>
                <c:pt idx="773" formatCode="General">
                  <c:v>8.0607178461210953E-3</c:v>
                </c:pt>
                <c:pt idx="774" formatCode="General">
                  <c:v>8.0614839647436803E-3</c:v>
                </c:pt>
                <c:pt idx="775" formatCode="General">
                  <c:v>8.0622492254791844E-3</c:v>
                </c:pt>
                <c:pt idx="776" formatCode="General">
                  <c:v>8.063013628169571E-3</c:v>
                </c:pt>
                <c:pt idx="777" formatCode="General">
                  <c:v>8.0637771726569801E-3</c:v>
                </c:pt>
                <c:pt idx="778" formatCode="General">
                  <c:v>8.0645398587837255E-3</c:v>
                </c:pt>
                <c:pt idx="779" formatCode="General">
                  <c:v>8.0653016863922941E-3</c:v>
                </c:pt>
                <c:pt idx="780" formatCode="General">
                  <c:v>8.0660626553253553E-3</c:v>
                </c:pt>
                <c:pt idx="781" formatCode="General">
                  <c:v>8.0668227654257518E-3</c:v>
                </c:pt>
                <c:pt idx="782" formatCode="General">
                  <c:v>8.0675820165364981E-3</c:v>
                </c:pt>
                <c:pt idx="783" formatCode="General">
                  <c:v>8.068340408500789E-3</c:v>
                </c:pt>
                <c:pt idx="784" formatCode="General">
                  <c:v>8.0690979411619981E-3</c:v>
                </c:pt>
                <c:pt idx="785" formatCode="General">
                  <c:v>8.0698546143636706E-3</c:v>
                </c:pt>
                <c:pt idx="786" formatCode="General">
                  <c:v>8.0706104279495254E-3</c:v>
                </c:pt>
                <c:pt idx="787" formatCode="General">
                  <c:v>8.0713653817634616E-3</c:v>
                </c:pt>
                <c:pt idx="788" formatCode="General">
                  <c:v>8.0721194756495536E-3</c:v>
                </c:pt>
                <c:pt idx="789" formatCode="General">
                  <c:v>8.0728727094520544E-3</c:v>
                </c:pt>
                <c:pt idx="790" formatCode="General">
                  <c:v>8.0736250830153889E-3</c:v>
                </c:pt>
                <c:pt idx="791" formatCode="General">
                  <c:v>8.0743765961841605E-3</c:v>
                </c:pt>
                <c:pt idx="792" formatCode="General">
                  <c:v>8.0751272488031496E-3</c:v>
                </c:pt>
                <c:pt idx="793" formatCode="General">
                  <c:v>8.0758770407173067E-3</c:v>
                </c:pt>
                <c:pt idx="794" formatCode="General">
                  <c:v>8.0766259717717712E-3</c:v>
                </c:pt>
                <c:pt idx="795" formatCode="General">
                  <c:v>8.0773740418118457E-3</c:v>
                </c:pt>
                <c:pt idx="796" formatCode="General">
                  <c:v>8.0781212506830131E-3</c:v>
                </c:pt>
                <c:pt idx="797" formatCode="General">
                  <c:v>8.0788675982309405E-3</c:v>
                </c:pt>
                <c:pt idx="798" formatCode="General">
                  <c:v>8.0796130843014593E-3</c:v>
                </c:pt>
                <c:pt idx="799" formatCode="General">
                  <c:v>8.0803577087405869E-3</c:v>
                </c:pt>
                <c:pt idx="800" formatCode="General">
                  <c:v>8.081101471394507E-3</c:v>
                </c:pt>
                <c:pt idx="801" formatCode="General">
                  <c:v>8.0818443721095944E-3</c:v>
                </c:pt>
                <c:pt idx="802" formatCode="General">
                  <c:v>8.0825864107323848E-3</c:v>
                </c:pt>
                <c:pt idx="803" formatCode="General">
                  <c:v>8.0833275871095983E-3</c:v>
                </c:pt>
                <c:pt idx="804" formatCode="General">
                  <c:v>8.084067901088135E-3</c:v>
                </c:pt>
                <c:pt idx="805" formatCode="General">
                  <c:v>8.0848073525150634E-3</c:v>
                </c:pt>
                <c:pt idx="806" formatCode="General">
                  <c:v>8.085545941237636E-3</c:v>
                </c:pt>
                <c:pt idx="807" formatCode="General">
                  <c:v>8.0862836671032716E-3</c:v>
                </c:pt>
                <c:pt idx="808" formatCode="General">
                  <c:v>8.08702052995958E-3</c:v>
                </c:pt>
                <c:pt idx="809" formatCode="General">
                  <c:v>8.0877565296543358E-3</c:v>
                </c:pt>
                <c:pt idx="810" formatCode="General">
                  <c:v>8.0884916660354956E-3</c:v>
                </c:pt>
                <c:pt idx="811" formatCode="General">
                  <c:v>8.0892259389511896E-3</c:v>
                </c:pt>
                <c:pt idx="812" formatCode="General">
                  <c:v>8.0899593482497301E-3</c:v>
                </c:pt>
                <c:pt idx="813" formatCode="General">
                  <c:v>8.090691893779596E-3</c:v>
                </c:pt>
                <c:pt idx="814" formatCode="General">
                  <c:v>8.0914235753894587E-3</c:v>
                </c:pt>
                <c:pt idx="815" formatCode="General">
                  <c:v>8.0921543929281491E-3</c:v>
                </c:pt>
                <c:pt idx="816" formatCode="General">
                  <c:v>8.0928843462446873E-3</c:v>
                </c:pt>
                <c:pt idx="817" formatCode="General">
                  <c:v>8.0936134351882651E-3</c:v>
                </c:pt>
                <c:pt idx="818" formatCode="General">
                  <c:v>8.0943416596082514E-3</c:v>
                </c:pt>
                <c:pt idx="819" formatCode="General">
                  <c:v>8.0950690193541917E-3</c:v>
                </c:pt>
                <c:pt idx="820" formatCode="General">
                  <c:v>8.0957955142758106E-3</c:v>
                </c:pt>
                <c:pt idx="821" formatCode="General">
                  <c:v>8.0965211442230074E-3</c:v>
                </c:pt>
                <c:pt idx="822" formatCode="General">
                  <c:v>8.0972459090458606E-3</c:v>
                </c:pt>
                <c:pt idx="823" formatCode="General">
                  <c:v>8.0979698085946218E-3</c:v>
                </c:pt>
                <c:pt idx="824" formatCode="General">
                  <c:v>8.0986928427197249E-3</c:v>
                </c:pt>
                <c:pt idx="825" formatCode="General">
                  <c:v>8.0994150112717773E-3</c:v>
                </c:pt>
                <c:pt idx="826" formatCode="General">
                  <c:v>8.1001363141015633E-3</c:v>
                </c:pt>
                <c:pt idx="827" formatCode="General">
                  <c:v>8.1008567510600423E-3</c:v>
                </c:pt>
                <c:pt idx="828" formatCode="General">
                  <c:v>8.1015763219983578E-3</c:v>
                </c:pt>
                <c:pt idx="829" formatCode="General">
                  <c:v>8.102295026767823E-3</c:v>
                </c:pt>
                <c:pt idx="830" formatCode="General">
                  <c:v>8.1030128652199353E-3</c:v>
                </c:pt>
                <c:pt idx="831" formatCode="General">
                  <c:v>8.1037298372063603E-3</c:v>
                </c:pt>
                <c:pt idx="832" formatCode="General">
                  <c:v>8.1044459425789472E-3</c:v>
                </c:pt>
                <c:pt idx="833" formatCode="General">
                  <c:v>8.1051611811897243E-3</c:v>
                </c:pt>
                <c:pt idx="834" formatCode="General">
                  <c:v>8.1058755528908913E-3</c:v>
                </c:pt>
                <c:pt idx="835" formatCode="General">
                  <c:v>8.1065890575348267E-3</c:v>
                </c:pt>
                <c:pt idx="836" formatCode="General">
                  <c:v>8.1073016949740895E-3</c:v>
                </c:pt>
                <c:pt idx="837" formatCode="General">
                  <c:v>8.1080134650614102E-3</c:v>
                </c:pt>
                <c:pt idx="838" formatCode="General">
                  <c:v>8.1087243676497035E-3</c:v>
                </c:pt>
                <c:pt idx="839" formatCode="General">
                  <c:v>8.1094344025920539E-3</c:v>
                </c:pt>
                <c:pt idx="840" formatCode="General">
                  <c:v>8.1101435697417332E-3</c:v>
                </c:pt>
                <c:pt idx="841" formatCode="General">
                  <c:v>8.1108518689521781E-3</c:v>
                </c:pt>
                <c:pt idx="842" formatCode="General">
                  <c:v>8.1115593000770144E-3</c:v>
                </c:pt>
                <c:pt idx="843" formatCode="General">
                  <c:v>8.1122658629700379E-3</c:v>
                </c:pt>
                <c:pt idx="844" formatCode="General">
                  <c:v>8.1129715574852247E-3</c:v>
                </c:pt>
                <c:pt idx="845" formatCode="General">
                  <c:v>8.113676383476728E-3</c:v>
                </c:pt>
                <c:pt idx="846" formatCode="General">
                  <c:v>8.1143803407988779E-3</c:v>
                </c:pt>
                <c:pt idx="847" formatCode="General">
                  <c:v>8.115083429306183E-3</c:v>
                </c:pt>
                <c:pt idx="848" formatCode="General">
                  <c:v>8.1157856488533273E-3</c:v>
                </c:pt>
                <c:pt idx="849" formatCode="General">
                  <c:v>8.1164869992951753E-3</c:v>
                </c:pt>
                <c:pt idx="850" formatCode="General">
                  <c:v>8.1171874804867681E-3</c:v>
                </c:pt>
                <c:pt idx="851" formatCode="General">
                  <c:v>8.1178870922833223E-3</c:v>
                </c:pt>
                <c:pt idx="852" formatCode="General">
                  <c:v>8.1185858345402366E-3</c:v>
                </c:pt>
                <c:pt idx="853" formatCode="General">
                  <c:v>8.1192837071130813E-3</c:v>
                </c:pt>
                <c:pt idx="854" formatCode="General">
                  <c:v>8.1199807098576091E-3</c:v>
                </c:pt>
                <c:pt idx="855" formatCode="General">
                  <c:v>8.120676842629751E-3</c:v>
                </c:pt>
                <c:pt idx="856" formatCode="General">
                  <c:v>8.1213721052856083E-3</c:v>
                </c:pt>
                <c:pt idx="857" formatCode="General">
                  <c:v>8.1220664976814697E-3</c:v>
                </c:pt>
                <c:pt idx="858" formatCode="General">
                  <c:v>8.1227600196737988E-3</c:v>
                </c:pt>
                <c:pt idx="859" formatCode="General">
                  <c:v>8.1234526711192311E-3</c:v>
                </c:pt>
                <c:pt idx="860" formatCode="General">
                  <c:v>8.1241444518745862E-3</c:v>
                </c:pt>
                <c:pt idx="861" formatCode="General">
                  <c:v>8.124835361796862E-3</c:v>
                </c:pt>
                <c:pt idx="862" formatCode="General">
                  <c:v>8.1255254007432266E-3</c:v>
                </c:pt>
                <c:pt idx="863" formatCode="General">
                  <c:v>8.1262145685710354E-3</c:v>
                </c:pt>
                <c:pt idx="864" formatCode="General">
                  <c:v>8.1269028651378191E-3</c:v>
                </c:pt>
                <c:pt idx="865" formatCode="General">
                  <c:v>8.1275902903012801E-3</c:v>
                </c:pt>
                <c:pt idx="866" formatCode="General">
                  <c:v>8.1282768439193062E-3</c:v>
                </c:pt>
                <c:pt idx="867" formatCode="General">
                  <c:v>8.1289625258499573E-3</c:v>
                </c:pt>
                <c:pt idx="868" formatCode="General">
                  <c:v>8.1296473359514804E-3</c:v>
                </c:pt>
                <c:pt idx="869" formatCode="General">
                  <c:v>8.1303312740822892E-3</c:v>
                </c:pt>
                <c:pt idx="870" formatCode="General">
                  <c:v>8.131014340100981E-3</c:v>
                </c:pt>
                <c:pt idx="871" formatCode="General">
                  <c:v>8.1316965338663356E-3</c:v>
                </c:pt>
                <c:pt idx="872" formatCode="General">
                  <c:v>8.132377855237299E-3</c:v>
                </c:pt>
                <c:pt idx="873" formatCode="General">
                  <c:v>8.1330583040730084E-3</c:v>
                </c:pt>
                <c:pt idx="874" formatCode="General">
                  <c:v>8.1337378802327706E-3</c:v>
                </c:pt>
                <c:pt idx="875" formatCode="General">
                  <c:v>8.1344165835760714E-3</c:v>
                </c:pt>
                <c:pt idx="876" formatCode="General">
                  <c:v>8.1350944139625819E-3</c:v>
                </c:pt>
                <c:pt idx="877" formatCode="General">
                  <c:v>8.1357713712521401E-3</c:v>
                </c:pt>
                <c:pt idx="878" formatCode="General">
                  <c:v>8.1364474553047711E-3</c:v>
                </c:pt>
                <c:pt idx="879" formatCode="General">
                  <c:v>8.1371226659806718E-3</c:v>
                </c:pt>
                <c:pt idx="880" formatCode="General">
                  <c:v>8.1377970031402264E-3</c:v>
                </c:pt>
                <c:pt idx="881" formatCode="General">
                  <c:v>8.1384704666439874E-3</c:v>
                </c:pt>
                <c:pt idx="882" formatCode="General">
                  <c:v>8.1391430563526913E-3</c:v>
                </c:pt>
                <c:pt idx="883" formatCode="General">
                  <c:v>8.1398147721272497E-3</c:v>
                </c:pt>
                <c:pt idx="884" formatCode="General">
                  <c:v>8.1404856138287546E-3</c:v>
                </c:pt>
                <c:pt idx="885" formatCode="General">
                  <c:v>8.1411555813184766E-3</c:v>
                </c:pt>
                <c:pt idx="886" formatCode="General">
                  <c:v>8.1418246744578669E-3</c:v>
                </c:pt>
                <c:pt idx="887" formatCode="General">
                  <c:v>8.1424928931085466E-3</c:v>
                </c:pt>
                <c:pt idx="888" formatCode="General">
                  <c:v>8.1431602371323259E-3</c:v>
                </c:pt>
                <c:pt idx="889" formatCode="General">
                  <c:v>8.143826706391185E-3</c:v>
                </c:pt>
                <c:pt idx="890" formatCode="General">
                  <c:v>8.1444923007472879E-3</c:v>
                </c:pt>
                <c:pt idx="891" formatCode="General">
                  <c:v>8.1451570200629757E-3</c:v>
                </c:pt>
                <c:pt idx="892" formatCode="General">
                  <c:v>8.1458208642007646E-3</c:v>
                </c:pt>
                <c:pt idx="893" formatCode="General">
                  <c:v>8.1464838330233547E-3</c:v>
                </c:pt>
                <c:pt idx="894" formatCode="General">
                  <c:v>8.147145926393623E-3</c:v>
                </c:pt>
                <c:pt idx="895" formatCode="General">
                  <c:v>8.1478071441746201E-3</c:v>
                </c:pt>
                <c:pt idx="896" formatCode="General">
                  <c:v>8.1484674862295839E-3</c:v>
                </c:pt>
                <c:pt idx="897" formatCode="General">
                  <c:v>8.1491269524219239E-3</c:v>
                </c:pt>
                <c:pt idx="898" formatCode="General">
                  <c:v>8.1497855426152302E-3</c:v>
                </c:pt>
                <c:pt idx="899" formatCode="General">
                  <c:v>8.1504432566732732E-3</c:v>
                </c:pt>
                <c:pt idx="900" formatCode="General">
                  <c:v>8.1511000944600003E-3</c:v>
                </c:pt>
                <c:pt idx="901" formatCode="General">
                  <c:v>8.1517560558395392E-3</c:v>
                </c:pt>
                <c:pt idx="902" formatCode="General">
                  <c:v>8.1524111406761929E-3</c:v>
                </c:pt>
                <c:pt idx="903" formatCode="General">
                  <c:v>8.1530653488344467E-3</c:v>
                </c:pt>
                <c:pt idx="904" formatCode="General">
                  <c:v>8.1537186801789643E-3</c:v>
                </c:pt>
                <c:pt idx="905" formatCode="General">
                  <c:v>8.1543711345745847E-3</c:v>
                </c:pt>
                <c:pt idx="906" formatCode="General">
                  <c:v>8.155022711886329E-3</c:v>
                </c:pt>
                <c:pt idx="907" formatCode="General">
                  <c:v>8.1556734119793989E-3</c:v>
                </c:pt>
                <c:pt idx="908" formatCode="General">
                  <c:v>8.1563232347191712E-3</c:v>
                </c:pt>
                <c:pt idx="909" formatCode="General">
                  <c:v>8.1569721799711996E-3</c:v>
                </c:pt>
                <c:pt idx="910" formatCode="General">
                  <c:v>8.1576202476012234E-3</c:v>
                </c:pt>
                <c:pt idx="911" formatCode="General">
                  <c:v>8.1582674374751554E-3</c:v>
                </c:pt>
                <c:pt idx="912" formatCode="General">
                  <c:v>8.1589137494590906E-3</c:v>
                </c:pt>
                <c:pt idx="913" formatCode="General">
                  <c:v>8.1595591834192991E-3</c:v>
                </c:pt>
                <c:pt idx="914" formatCode="General">
                  <c:v>8.1602037392222351E-3</c:v>
                </c:pt>
                <c:pt idx="915" formatCode="General">
                  <c:v>8.1608474167345294E-3</c:v>
                </c:pt>
                <c:pt idx="916" formatCode="General">
                  <c:v>8.1614902158229901E-3</c:v>
                </c:pt>
                <c:pt idx="917" formatCode="General">
                  <c:v>8.1621321363546055E-3</c:v>
                </c:pt>
                <c:pt idx="918" formatCode="General">
                  <c:v>8.1627731781965425E-3</c:v>
                </c:pt>
                <c:pt idx="919" formatCode="General">
                  <c:v>8.1634133412161504E-3</c:v>
                </c:pt>
                <c:pt idx="920" formatCode="General">
                  <c:v>8.1640526252809518E-3</c:v>
                </c:pt>
                <c:pt idx="921" formatCode="General">
                  <c:v>8.1646910302586549E-3</c:v>
                </c:pt>
                <c:pt idx="922" formatCode="General">
                  <c:v>8.1653285560171381E-3</c:v>
                </c:pt>
                <c:pt idx="923" formatCode="General">
                  <c:v>8.1659652024244703E-3</c:v>
                </c:pt>
                <c:pt idx="924" formatCode="General">
                  <c:v>8.1666009693488924E-3</c:v>
                </c:pt>
                <c:pt idx="925" formatCode="General">
                  <c:v>8.1672358566588221E-3</c:v>
                </c:pt>
                <c:pt idx="926" formatCode="General">
                  <c:v>8.1678698642228664E-3</c:v>
                </c:pt>
                <c:pt idx="927" formatCode="General">
                  <c:v>8.1685029919097984E-3</c:v>
                </c:pt>
                <c:pt idx="928" formatCode="General">
                  <c:v>8.1691352395885843E-3</c:v>
                </c:pt>
                <c:pt idx="929" formatCode="General">
                  <c:v>8.1697666071283565E-3</c:v>
                </c:pt>
                <c:pt idx="930" formatCode="General">
                  <c:v>8.1703970943984364E-3</c:v>
                </c:pt>
                <c:pt idx="931" formatCode="General">
                  <c:v>8.1710267012683208E-3</c:v>
                </c:pt>
                <c:pt idx="932" formatCode="General">
                  <c:v>8.1716554276076835E-3</c:v>
                </c:pt>
                <c:pt idx="933" formatCode="General">
                  <c:v>8.1722832732863855E-3</c:v>
                </c:pt>
                <c:pt idx="934" formatCode="General">
                  <c:v>8.1729102381744544E-3</c:v>
                </c:pt>
                <c:pt idx="935" formatCode="General">
                  <c:v>8.1735363221421085E-3</c:v>
                </c:pt>
                <c:pt idx="936" formatCode="General">
                  <c:v>8.1741615250597449E-3</c:v>
                </c:pt>
                <c:pt idx="937" formatCode="General">
                  <c:v>8.1747858467979342E-3</c:v>
                </c:pt>
                <c:pt idx="938" formatCode="General">
                  <c:v>8.1754092872274274E-3</c:v>
                </c:pt>
                <c:pt idx="939" formatCode="General">
                  <c:v>8.1760318462191575E-3</c:v>
                </c:pt>
                <c:pt idx="940" formatCode="General">
                  <c:v>8.1766535236442381E-3</c:v>
                </c:pt>
                <c:pt idx="941" formatCode="General">
                  <c:v>8.1772743193739613E-3</c:v>
                </c:pt>
                <c:pt idx="942" formatCode="General">
                  <c:v>8.1778942332797963E-3</c:v>
                </c:pt>
                <c:pt idx="943" formatCode="General">
                  <c:v>8.1785132652333926E-3</c:v>
                </c:pt>
                <c:pt idx="944" formatCode="General">
                  <c:v>8.179131415106582E-3</c:v>
                </c:pt>
                <c:pt idx="945" formatCode="General">
                  <c:v>8.179748682771373E-3</c:v>
                </c:pt>
                <c:pt idx="946" formatCode="General">
                  <c:v>8.1803650680999564E-3</c:v>
                </c:pt>
                <c:pt idx="947" formatCode="General">
                  <c:v>8.1809805709647E-3</c:v>
                </c:pt>
                <c:pt idx="948" formatCode="General">
                  <c:v>8.1815951912381502E-3</c:v>
                </c:pt>
                <c:pt idx="949" formatCode="General">
                  <c:v>8.1822089287930388E-3</c:v>
                </c:pt>
                <c:pt idx="950" formatCode="General">
                  <c:v>8.1828217835022733E-3</c:v>
                </c:pt>
                <c:pt idx="951" formatCode="General">
                  <c:v>8.1834337552389395E-3</c:v>
                </c:pt>
                <c:pt idx="952" formatCode="General">
                  <c:v>8.1840448438763053E-3</c:v>
                </c:pt>
                <c:pt idx="953" formatCode="General">
                  <c:v>8.1846550492878176E-3</c:v>
                </c:pt>
                <c:pt idx="954" formatCode="General">
                  <c:v>8.1852643713471035E-3</c:v>
                </c:pt>
                <c:pt idx="955" formatCode="General">
                  <c:v>8.1858728099279705E-3</c:v>
                </c:pt>
                <c:pt idx="956" formatCode="General">
                  <c:v>8.186480364904403E-3</c:v>
                </c:pt>
                <c:pt idx="957" formatCode="General">
                  <c:v>8.1870870361505695E-3</c:v>
                </c:pt>
                <c:pt idx="958" formatCode="General">
                  <c:v>8.1876928235408153E-3</c:v>
                </c:pt>
                <c:pt idx="959" formatCode="General">
                  <c:v>8.188297726949666E-3</c:v>
                </c:pt>
                <c:pt idx="960" formatCode="General">
                  <c:v>8.1889017462518296E-3</c:v>
                </c:pt>
                <c:pt idx="961" formatCode="General">
                  <c:v>8.1895048813221891E-3</c:v>
                </c:pt>
                <c:pt idx="962" formatCode="General">
                  <c:v>8.1901071320358131E-3</c:v>
                </c:pt>
                <c:pt idx="963" formatCode="General">
                  <c:v>8.1907084982679457E-3</c:v>
                </c:pt>
                <c:pt idx="964" formatCode="General">
                  <c:v>8.191308979894011E-3</c:v>
                </c:pt>
                <c:pt idx="965" formatCode="General">
                  <c:v>8.1919085767896173E-3</c:v>
                </c:pt>
                <c:pt idx="966" formatCode="General">
                  <c:v>8.1925072888305497E-3</c:v>
                </c:pt>
                <c:pt idx="967" formatCode="General">
                  <c:v>8.1931051158927737E-3</c:v>
                </c:pt>
                <c:pt idx="968" formatCode="General">
                  <c:v>8.1937020578524353E-3</c:v>
                </c:pt>
                <c:pt idx="969" formatCode="General">
                  <c:v>8.1942981145858591E-3</c:v>
                </c:pt>
                <c:pt idx="970" formatCode="General">
                  <c:v>8.1948932859695553E-3</c:v>
                </c:pt>
                <c:pt idx="971" formatCode="General">
                  <c:v>8.1954875718802042E-3</c:v>
                </c:pt>
                <c:pt idx="972" formatCode="General">
                  <c:v>8.1960809721946751E-3</c:v>
                </c:pt>
                <c:pt idx="973" formatCode="General">
                  <c:v>8.1966734867900144E-3</c:v>
                </c:pt>
                <c:pt idx="974" formatCode="General">
                  <c:v>8.1972651155434485E-3</c:v>
                </c:pt>
                <c:pt idx="975" formatCode="General">
                  <c:v>8.197855858332383E-3</c:v>
                </c:pt>
                <c:pt idx="976" formatCode="General">
                  <c:v>8.1984457150344053E-3</c:v>
                </c:pt>
                <c:pt idx="977" formatCode="General">
                  <c:v>8.1990346855272817E-3</c:v>
                </c:pt>
                <c:pt idx="978" formatCode="General">
                  <c:v>8.1996227696889603E-3</c:v>
                </c:pt>
                <c:pt idx="979" formatCode="General">
                  <c:v>8.20020996739757E-3</c:v>
                </c:pt>
                <c:pt idx="980" formatCode="General">
                  <c:v>8.2007962785314165E-3</c:v>
                </c:pt>
                <c:pt idx="981" formatCode="General">
                  <c:v>8.2013817029689892E-3</c:v>
                </c:pt>
                <c:pt idx="982" formatCode="General">
                  <c:v>8.2019662405889582E-3</c:v>
                </c:pt>
                <c:pt idx="983" formatCode="General">
                  <c:v>8.2025498912701687E-3</c:v>
                </c:pt>
                <c:pt idx="984" formatCode="General">
                  <c:v>8.2031326548916515E-3</c:v>
                </c:pt>
                <c:pt idx="985" formatCode="General">
                  <c:v>8.2037145313326176E-3</c:v>
                </c:pt>
                <c:pt idx="986" formatCode="General">
                  <c:v>8.2042955204724554E-3</c:v>
                </c:pt>
                <c:pt idx="987" formatCode="General">
                  <c:v>8.2048756221907351E-3</c:v>
                </c:pt>
                <c:pt idx="988" formatCode="General">
                  <c:v>8.2054548363672056E-3</c:v>
                </c:pt>
                <c:pt idx="989" formatCode="General">
                  <c:v>8.2060331628818033E-3</c:v>
                </c:pt>
                <c:pt idx="990" formatCode="General">
                  <c:v>8.2066106016146379E-3</c:v>
                </c:pt>
                <c:pt idx="991" formatCode="General">
                  <c:v>8.207187152445998E-3</c:v>
                </c:pt>
                <c:pt idx="992" formatCode="General">
                  <c:v>8.2077628152563593E-3</c:v>
                </c:pt>
                <c:pt idx="993" formatCode="General">
                  <c:v>8.2083375899263782E-3</c:v>
                </c:pt>
                <c:pt idx="994" formatCode="General">
                  <c:v>8.2089114763368807E-3</c:v>
                </c:pt>
                <c:pt idx="995" formatCode="General">
                  <c:v>8.2094844743688875E-3</c:v>
                </c:pt>
                <c:pt idx="996" formatCode="General">
                  <c:v>8.210056583903589E-3</c:v>
                </c:pt>
                <c:pt idx="997" formatCode="General">
                  <c:v>8.2106278048223666E-3</c:v>
                </c:pt>
                <c:pt idx="998" formatCode="General">
                  <c:v>8.2111981370067717E-3</c:v>
                </c:pt>
                <c:pt idx="999" formatCode="General">
                  <c:v>8.2117675803385411E-3</c:v>
                </c:pt>
                <c:pt idx="1000" formatCode="General">
                  <c:v>8.2123361346995941E-3</c:v>
                </c:pt>
                <c:pt idx="1001" formatCode="General">
                  <c:v>8.2129037999720267E-3</c:v>
                </c:pt>
                <c:pt idx="1002" formatCode="General">
                  <c:v>8.2134705760381205E-3</c:v>
                </c:pt>
                <c:pt idx="1003" formatCode="General">
                  <c:v>8.2140364627803324E-3</c:v>
                </c:pt>
                <c:pt idx="1004" formatCode="General">
                  <c:v>8.2146014600813048E-3</c:v>
                </c:pt>
                <c:pt idx="1005" formatCode="General">
                  <c:v>8.2151655678238556E-3</c:v>
                </c:pt>
                <c:pt idx="1006" formatCode="General">
                  <c:v>8.215728785890988E-3</c:v>
                </c:pt>
                <c:pt idx="1007" formatCode="General">
                  <c:v>8.2162911141658856E-3</c:v>
                </c:pt>
                <c:pt idx="1008" formatCode="General">
                  <c:v>8.2168525525319093E-3</c:v>
                </c:pt>
                <c:pt idx="1009" formatCode="General">
                  <c:v>8.2174131008726069E-3</c:v>
                </c:pt>
                <c:pt idx="1010" formatCode="General">
                  <c:v>8.2179727590716983E-3</c:v>
                </c:pt>
                <c:pt idx="1011" formatCode="General">
                  <c:v>8.218531527013094E-3</c:v>
                </c:pt>
                <c:pt idx="1012" formatCode="General">
                  <c:v>8.2190894045808798E-3</c:v>
                </c:pt>
                <c:pt idx="1013" formatCode="General">
                  <c:v>8.2196463916593202E-3</c:v>
                </c:pt>
                <c:pt idx="1014" formatCode="General">
                  <c:v>8.2202024881328651E-3</c:v>
                </c:pt>
                <c:pt idx="1015" formatCode="General">
                  <c:v>8.2207576938861451E-3</c:v>
                </c:pt>
                <c:pt idx="1016" formatCode="General">
                  <c:v>8.2213120088039677E-3</c:v>
                </c:pt>
                <c:pt idx="1017" formatCode="General">
                  <c:v>8.221865432771331E-3</c:v>
                </c:pt>
                <c:pt idx="1018" formatCode="General">
                  <c:v>8.2224179656733981E-3</c:v>
                </c:pt>
                <c:pt idx="1019" formatCode="General">
                  <c:v>8.2229696073955298E-3</c:v>
                </c:pt>
                <c:pt idx="1020" formatCode="General">
                  <c:v>8.2235203578232517E-3</c:v>
                </c:pt>
                <c:pt idx="1021" formatCode="General">
                  <c:v>8.2240702168422906E-3</c:v>
                </c:pt>
                <c:pt idx="1022" formatCode="General">
                  <c:v>8.2246191843385347E-3</c:v>
                </c:pt>
                <c:pt idx="1023" formatCode="General">
                  <c:v>8.225167260198063E-3</c:v>
                </c:pt>
                <c:pt idx="1024" formatCode="General">
                  <c:v>8.2257144443071348E-3</c:v>
                </c:pt>
                <c:pt idx="1025" formatCode="General">
                  <c:v>8.2262607365521882E-3</c:v>
                </c:pt>
                <c:pt idx="1026" formatCode="General">
                  <c:v>8.2268061368198468E-3</c:v>
                </c:pt>
                <c:pt idx="1027" formatCode="General">
                  <c:v>8.2273506449969096E-3</c:v>
                </c:pt>
                <c:pt idx="1028" formatCode="General">
                  <c:v>8.2278942609703611E-3</c:v>
                </c:pt>
                <c:pt idx="1029" formatCode="General">
                  <c:v>8.2284369846273644E-3</c:v>
                </c:pt>
                <c:pt idx="1030" formatCode="General">
                  <c:v>8.2289788158552684E-3</c:v>
                </c:pt>
                <c:pt idx="1031" formatCode="General">
                  <c:v>8.2295197545415935E-3</c:v>
                </c:pt>
                <c:pt idx="1032" formatCode="General">
                  <c:v>8.2300598005740529E-3</c:v>
                </c:pt>
                <c:pt idx="1033" formatCode="General">
                  <c:v>8.2305989538405348E-3</c:v>
                </c:pt>
                <c:pt idx="1034" formatCode="General">
                  <c:v>8.2311372142291079E-3</c:v>
                </c:pt>
                <c:pt idx="1035" formatCode="General">
                  <c:v>8.2316745816280231E-3</c:v>
                </c:pt>
                <c:pt idx="1036" formatCode="General">
                  <c:v>8.2322110559257151E-3</c:v>
                </c:pt>
                <c:pt idx="1037" formatCode="General">
                  <c:v>8.2327466370107974E-3</c:v>
                </c:pt>
                <c:pt idx="1038" formatCode="General">
                  <c:v>8.2332813247720689E-3</c:v>
                </c:pt>
                <c:pt idx="1039" formatCode="General">
                  <c:v>8.2338151190984987E-3</c:v>
                </c:pt>
                <c:pt idx="1040" formatCode="General">
                  <c:v>8.2343480198792535E-3</c:v>
                </c:pt>
                <c:pt idx="1041" formatCode="General">
                  <c:v>8.2348800270036684E-3</c:v>
                </c:pt>
                <c:pt idx="1042" formatCode="General">
                  <c:v>8.2354111403612641E-3</c:v>
                </c:pt>
                <c:pt idx="1043" formatCode="General">
                  <c:v>8.2359413598417468E-3</c:v>
                </c:pt>
                <c:pt idx="1044" formatCode="General">
                  <c:v>8.2364706853349963E-3</c:v>
                </c:pt>
                <c:pt idx="1045" formatCode="General">
                  <c:v>8.2369991167310797E-3</c:v>
                </c:pt>
                <c:pt idx="1046" formatCode="General">
                  <c:v>8.2375266539202428E-3</c:v>
                </c:pt>
                <c:pt idx="1047" formatCode="General">
                  <c:v>8.238053296792917E-3</c:v>
                </c:pt>
                <c:pt idx="1048" formatCode="General">
                  <c:v>8.2385790452397089E-3</c:v>
                </c:pt>
                <c:pt idx="1049" formatCode="General">
                  <c:v>8.2391038991514107E-3</c:v>
                </c:pt>
                <c:pt idx="1050" formatCode="General">
                  <c:v>8.239627858418995E-3</c:v>
                </c:pt>
                <c:pt idx="1051" formatCode="General">
                  <c:v>8.2401509229336201E-3</c:v>
                </c:pt>
                <c:pt idx="1052" formatCode="General">
                  <c:v>8.2406730925866159E-3</c:v>
                </c:pt>
                <c:pt idx="1053" formatCode="General">
                  <c:v>8.241194367269505E-3</c:v>
                </c:pt>
                <c:pt idx="1054" formatCode="General">
                  <c:v>8.2417147468739835E-3</c:v>
                </c:pt>
                <c:pt idx="1055" formatCode="General">
                  <c:v>8.2422342312919346E-3</c:v>
                </c:pt>
                <c:pt idx="1056" formatCode="General">
                  <c:v>8.2427528204154169E-3</c:v>
                </c:pt>
                <c:pt idx="1057" formatCode="General">
                  <c:v>8.2432705141366799E-3</c:v>
                </c:pt>
                <c:pt idx="1058" formatCode="General">
                  <c:v>8.2437873123481446E-3</c:v>
                </c:pt>
                <c:pt idx="1059" formatCode="General">
                  <c:v>8.2443032149424212E-3</c:v>
                </c:pt>
                <c:pt idx="1060" formatCode="General">
                  <c:v>8.2448182218122987E-3</c:v>
                </c:pt>
                <c:pt idx="1061" formatCode="General">
                  <c:v>8.245332332850748E-3</c:v>
                </c:pt>
                <c:pt idx="1062" formatCode="General">
                  <c:v>8.2458455479509207E-3</c:v>
                </c:pt>
                <c:pt idx="1063" formatCode="General">
                  <c:v>8.2463578670061519E-3</c:v>
                </c:pt>
                <c:pt idx="1064" formatCode="General">
                  <c:v>8.2468692899099576E-3</c:v>
                </c:pt>
                <c:pt idx="1065" formatCode="General">
                  <c:v>8.2473798165560372E-3</c:v>
                </c:pt>
                <c:pt idx="1066" formatCode="General">
                  <c:v>8.2478894468382691E-3</c:v>
                </c:pt>
                <c:pt idx="1067" formatCode="General">
                  <c:v>8.2483981806507171E-3</c:v>
                </c:pt>
                <c:pt idx="1068" formatCode="General">
                  <c:v>8.2489060178876205E-3</c:v>
                </c:pt>
                <c:pt idx="1069" formatCode="General">
                  <c:v>8.2494129584434073E-3</c:v>
                </c:pt>
                <c:pt idx="1070" formatCode="General">
                  <c:v>8.2499190022126846E-3</c:v>
                </c:pt>
                <c:pt idx="1071" formatCode="General">
                  <c:v>8.2504241490902429E-3</c:v>
                </c:pt>
                <c:pt idx="1072" formatCode="General">
                  <c:v>8.25092839897105E-3</c:v>
                </c:pt>
                <c:pt idx="1073" formatCode="General">
                  <c:v>8.2514317517502593E-3</c:v>
                </c:pt>
                <c:pt idx="1074" formatCode="General">
                  <c:v>8.2519342073232096E-3</c:v>
                </c:pt>
                <c:pt idx="1075" formatCode="General">
                  <c:v>8.2524357655854134E-3</c:v>
                </c:pt>
                <c:pt idx="1076" formatCode="General">
                  <c:v>8.2529364264325722E-3</c:v>
                </c:pt>
                <c:pt idx="1077" formatCode="General">
                  <c:v>8.2534361897605643E-3</c:v>
                </c:pt>
                <c:pt idx="1078" formatCode="General">
                  <c:v>8.2539350554654556E-3</c:v>
                </c:pt>
                <c:pt idx="1079" formatCode="General">
                  <c:v>8.2544330234434905E-3</c:v>
                </c:pt>
                <c:pt idx="1080" formatCode="General">
                  <c:v>8.2549300935910921E-3</c:v>
                </c:pt>
                <c:pt idx="1081" formatCode="General">
                  <c:v>8.2554262658048744E-3</c:v>
                </c:pt>
                <c:pt idx="1082" formatCode="General">
                  <c:v>8.2559215399816248E-3</c:v>
                </c:pt>
                <c:pt idx="1083" formatCode="General">
                  <c:v>8.2564159160183163E-3</c:v>
                </c:pt>
                <c:pt idx="1084" formatCode="General">
                  <c:v>8.256909393812106E-3</c:v>
                </c:pt>
                <c:pt idx="1085" formatCode="General">
                  <c:v>8.257401973260331E-3</c:v>
                </c:pt>
                <c:pt idx="1086" formatCode="General">
                  <c:v>8.2578936542605091E-3</c:v>
                </c:pt>
                <c:pt idx="1087" formatCode="General">
                  <c:v>8.2583844367103455E-3</c:v>
                </c:pt>
                <c:pt idx="1088" formatCode="General">
                  <c:v>8.2588743205077187E-3</c:v>
                </c:pt>
                <c:pt idx="1089" formatCode="General">
                  <c:v>8.2593633055506981E-3</c:v>
                </c:pt>
                <c:pt idx="1090" formatCode="General">
                  <c:v>8.2598513917375299E-3</c:v>
                </c:pt>
                <c:pt idx="1091" formatCode="General">
                  <c:v>8.2603385789666479E-3</c:v>
                </c:pt>
                <c:pt idx="1092" formatCode="General">
                  <c:v>8.260824867136661E-3</c:v>
                </c:pt>
                <c:pt idx="1093" formatCode="General">
                  <c:v>8.2613102561463671E-3</c:v>
                </c:pt>
                <c:pt idx="1094" formatCode="General">
                  <c:v>8.2617947458947412E-3</c:v>
                </c:pt>
                <c:pt idx="1095" formatCode="General">
                  <c:v>8.2622783362809437E-3</c:v>
                </c:pt>
                <c:pt idx="1096" formatCode="General">
                  <c:v>8.2627610272043139E-3</c:v>
                </c:pt>
                <c:pt idx="1097" formatCode="General">
                  <c:v>8.26324281856438E-3</c:v>
                </c:pt>
                <c:pt idx="1098" formatCode="General">
                  <c:v>8.2637237102608438E-3</c:v>
                </c:pt>
                <c:pt idx="1099" formatCode="General">
                  <c:v>8.2642037021935962E-3</c:v>
                </c:pt>
                <c:pt idx="1100" formatCode="General">
                  <c:v>8.2646827942627083E-3</c:v>
                </c:pt>
                <c:pt idx="1101" formatCode="General">
                  <c:v>8.2651609863684319E-3</c:v>
                </c:pt>
                <c:pt idx="1102" formatCode="General">
                  <c:v>8.265638278411206E-3</c:v>
                </c:pt>
                <c:pt idx="1103" formatCode="General">
                  <c:v>8.2661146702916501E-3</c:v>
                </c:pt>
                <c:pt idx="1104" formatCode="General">
                  <c:v>8.2665901619105552E-3</c:v>
                </c:pt>
                <c:pt idx="1105" formatCode="General">
                  <c:v>8.2670647531689137E-3</c:v>
                </c:pt>
                <c:pt idx="1106" formatCode="General">
                  <c:v>8.2675384439678881E-3</c:v>
                </c:pt>
                <c:pt idx="1107" formatCode="General">
                  <c:v>8.2680112342088264E-3</c:v>
                </c:pt>
                <c:pt idx="1108" formatCode="General">
                  <c:v>8.2684831237932587E-3</c:v>
                </c:pt>
                <c:pt idx="1109" formatCode="General">
                  <c:v>8.2689541126228974E-3</c:v>
                </c:pt>
                <c:pt idx="1110" formatCode="General">
                  <c:v>8.2694242005996385E-3</c:v>
                </c:pt>
                <c:pt idx="1111" formatCode="General">
                  <c:v>8.2698933876255622E-3</c:v>
                </c:pt>
                <c:pt idx="1112" formatCode="General">
                  <c:v>8.2703616736029256E-3</c:v>
                </c:pt>
                <c:pt idx="1113" formatCode="General">
                  <c:v>8.2708290584341711E-3</c:v>
                </c:pt>
                <c:pt idx="1114" formatCode="General">
                  <c:v>8.2712955420219288E-3</c:v>
                </c:pt>
                <c:pt idx="1115" formatCode="General">
                  <c:v>8.2717611242690021E-3</c:v>
                </c:pt>
                <c:pt idx="1116" formatCode="General">
                  <c:v>8.2722258050783853E-3</c:v>
                </c:pt>
                <c:pt idx="1117" formatCode="General">
                  <c:v>8.2726895843532513E-3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B51-4A7B-9EF1-212A22AF2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886068896"/>
        <c:axId val="-1886068352"/>
      </c:scatterChart>
      <c:valAx>
        <c:axId val="-1886068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86068352"/>
        <c:crosses val="autoZero"/>
        <c:crossBetween val="midCat"/>
      </c:valAx>
      <c:valAx>
        <c:axId val="-1886068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86068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'Comportamiento en el Tiempo'!$S$29</c:f>
              <c:strCache>
                <c:ptCount val="1"/>
                <c:pt idx="0">
                  <c:v>Diferencia de Flujos</c:v>
                </c:pt>
              </c:strCache>
            </c:strRef>
          </c:tx>
          <c:spPr>
            <a:ln w="31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Tiempo'!$B$32:$B$1149</c:f>
              <c:numCache>
                <c:formatCode>General</c:formatCode>
                <c:ptCount val="1118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</c:numCache>
            </c:numRef>
          </c:xVal>
          <c:yVal>
            <c:numRef>
              <c:f>'Comportamiento en el Tiempo'!$S$32:$S$1149</c:f>
              <c:numCache>
                <c:formatCode>0.00000E+00</c:formatCode>
                <c:ptCount val="1118"/>
                <c:pt idx="0">
                  <c:v>0</c:v>
                </c:pt>
                <c:pt idx="1">
                  <c:v>0.15345441097609011</c:v>
                </c:pt>
                <c:pt idx="2">
                  <c:v>0.10622286035588219</c:v>
                </c:pt>
                <c:pt idx="3">
                  <c:v>0.14995966870231608</c:v>
                </c:pt>
                <c:pt idx="4">
                  <c:v>0.14738803018637822</c:v>
                </c:pt>
                <c:pt idx="5">
                  <c:v>0.14801651356929391</c:v>
                </c:pt>
                <c:pt idx="6">
                  <c:v>0.14213451302034258</c:v>
                </c:pt>
                <c:pt idx="7">
                  <c:v>0.13392999361348706</c:v>
                </c:pt>
                <c:pt idx="8">
                  <c:v>0.12419395893323129</c:v>
                </c:pt>
                <c:pt idx="9">
                  <c:v>0.11384436145722002</c:v>
                </c:pt>
                <c:pt idx="10">
                  <c:v>0.10344326715247881</c:v>
                </c:pt>
                <c:pt idx="11">
                  <c:v>9.3361138597940707E-2</c:v>
                </c:pt>
                <c:pt idx="12">
                  <c:v>8.3824318427212108E-2</c:v>
                </c:pt>
                <c:pt idx="13">
                  <c:v>7.4959825994262985E-2</c:v>
                </c:pt>
                <c:pt idx="14">
                  <c:v>6.6826542446981718E-2</c:v>
                </c:pt>
                <c:pt idx="15">
                  <c:v>5.9437657566075053E-2</c:v>
                </c:pt>
                <c:pt idx="16">
                  <c:v>5.2776587337422354E-2</c:v>
                </c:pt>
                <c:pt idx="17">
                  <c:v>4.6808180714109693E-2</c:v>
                </c:pt>
                <c:pt idx="18">
                  <c:v>4.1486531493023004E-2</c:v>
                </c:pt>
                <c:pt idx="19">
                  <c:v>3.6760354419305197E-2</c:v>
                </c:pt>
                <c:pt idx="20">
                  <c:v>3.2576620393842515E-2</c:v>
                </c:pt>
                <c:pt idx="21">
                  <c:v>2.8882953337767914E-2</c:v>
                </c:pt>
                <c:pt idx="22">
                  <c:v>2.5629151667730943E-2</c:v>
                </c:pt>
                <c:pt idx="23">
                  <c:v>2.2768096114941405E-2</c:v>
                </c:pt>
                <c:pt idx="24">
                  <c:v>2.0256232268902552E-2</c:v>
                </c:pt>
                <c:pt idx="25">
                  <c:v>1.8053762999167222E-2</c:v>
                </c:pt>
                <c:pt idx="26">
                  <c:v>1.6124647372565859E-2</c:v>
                </c:pt>
                <c:pt idx="27">
                  <c:v>1.4436474705102287E-2</c:v>
                </c:pt>
                <c:pt idx="28">
                  <c:v>1.2960262153058233E-2</c:v>
                </c:pt>
                <c:pt idx="29">
                  <c:v>1.167020963828308E-2</c:v>
                </c:pt>
                <c:pt idx="30">
                  <c:v>1.0543435308367322E-2</c:v>
                </c:pt>
                <c:pt idx="31">
                  <c:v>9.5597072289983487E-3</c:v>
                </c:pt>
                <c:pt idx="32">
                  <c:v>8.7011815333935538E-3</c:v>
                </c:pt>
                <c:pt idx="33">
                  <c:v>7.9521534732491794E-3</c:v>
                </c:pt>
                <c:pt idx="34">
                  <c:v>7.2988250805676724E-3</c:v>
                </c:pt>
                <c:pt idx="35">
                  <c:v>6.7290913172982081E-3</c:v>
                </c:pt>
                <c:pt idx="36">
                  <c:v>6.2323453056862266E-3</c:v>
                </c:pt>
                <c:pt idx="37">
                  <c:v>5.7993023840083313E-3</c:v>
                </c:pt>
                <c:pt idx="38">
                  <c:v>5.4218422159487134E-3</c:v>
                </c:pt>
                <c:pt idx="39">
                  <c:v>5.0928678303543973E-3</c:v>
                </c:pt>
                <c:pt idx="40">
                  <c:v>4.806180330101828E-3</c:v>
                </c:pt>
                <c:pt idx="41">
                  <c:v>4.5563679001339175E-3</c:v>
                </c:pt>
                <c:pt idx="42">
                  <c:v>4.3387077878238034E-3</c:v>
                </c:pt>
                <c:pt idx="43">
                  <c:v>4.1490799259690792E-3</c:v>
                </c:pt>
                <c:pt idx="44">
                  <c:v>3.9838909856039773E-3</c:v>
                </c:pt>
                <c:pt idx="45">
                  <c:v>3.8400077035373736E-3</c:v>
                </c:pt>
                <c:pt idx="46">
                  <c:v>3.7146984325259758E-3</c:v>
                </c:pt>
                <c:pt idx="47">
                  <c:v>3.6055819664929656E-3</c:v>
                </c:pt>
                <c:pt idx="48">
                  <c:v>3.5105827725576688E-3</c:v>
                </c:pt>
                <c:pt idx="49">
                  <c:v>3.4278918654096491E-3</c:v>
                </c:pt>
                <c:pt idx="50">
                  <c:v>3.3559326322228356E-3</c:v>
                </c:pt>
                <c:pt idx="51">
                  <c:v>3.2933310066865507E-3</c:v>
                </c:pt>
                <c:pt idx="52">
                  <c:v>3.238889437088055E-3</c:v>
                </c:pt>
                <c:pt idx="53">
                  <c:v>3.191564194777563E-3</c:v>
                </c:pt>
                <c:pt idx="54">
                  <c:v>3.1504455771133033E-3</c:v>
                </c:pt>
                <c:pt idx="55">
                  <c:v>3.1147406626284568E-3</c:v>
                </c:pt>
                <c:pt idx="56">
                  <c:v>3.083758277293458E-3</c:v>
                </c:pt>
                <c:pt idx="57">
                  <c:v>3.0568958980423111E-3</c:v>
                </c:pt>
                <c:pt idx="58">
                  <c:v>3.0336282398887859E-3</c:v>
                </c:pt>
                <c:pt idx="59">
                  <c:v>3.0134973177070035E-3</c:v>
                </c:pt>
                <c:pt idx="60">
                  <c:v>2.9961037905069654E-3</c:v>
                </c:pt>
                <c:pt idx="61">
                  <c:v>2.9810994130465285E-3</c:v>
                </c:pt>
                <c:pt idx="62">
                  <c:v>2.9681804742152096E-3</c:v>
                </c:pt>
                <c:pt idx="63">
                  <c:v>2.9570820693218258E-3</c:v>
                </c:pt>
                <c:pt idx="64">
                  <c:v>2.9475731245808268E-3</c:v>
                </c:pt>
                <c:pt idx="65">
                  <c:v>2.9394520410721547E-3</c:v>
                </c:pt>
                <c:pt idx="66">
                  <c:v>2.9325429315968932E-3</c:v>
                </c:pt>
                <c:pt idx="67">
                  <c:v>2.9266923117244326E-3</c:v>
                </c:pt>
                <c:pt idx="68">
                  <c:v>2.9217662345192852E-3</c:v>
                </c:pt>
                <c:pt idx="69">
                  <c:v>2.9176477925968447E-3</c:v>
                </c:pt>
                <c:pt idx="70">
                  <c:v>2.9142349342545226E-3</c:v>
                </c:pt>
                <c:pt idx="71">
                  <c:v>2.9114385664544273E-3</c:v>
                </c:pt>
                <c:pt idx="72">
                  <c:v>2.9091809006333014E-3</c:v>
                </c:pt>
                <c:pt idx="73">
                  <c:v>2.907394010222053E-3</c:v>
                </c:pt>
                <c:pt idx="74">
                  <c:v>2.9060185693256524E-3</c:v>
                </c:pt>
                <c:pt idx="75">
                  <c:v>2.9050027636309261E-3</c:v>
                </c:pt>
                <c:pt idx="76">
                  <c:v>2.9043013275456553E-3</c:v>
                </c:pt>
                <c:pt idx="77">
                  <c:v>2.9038747176413637E-3</c:v>
                </c:pt>
                <c:pt idx="78">
                  <c:v>2.9036883765769517E-3</c:v>
                </c:pt>
                <c:pt idx="79">
                  <c:v>2.9037121107545194E-3</c:v>
                </c:pt>
                <c:pt idx="80">
                  <c:v>2.9039195277507091E-3</c:v>
                </c:pt>
                <c:pt idx="81">
                  <c:v>2.9042875594524897E-3</c:v>
                </c:pt>
                <c:pt idx="82">
                  <c:v>2.9047960378648097E-3</c:v>
                </c:pt>
                <c:pt idx="83">
                  <c:v>2.9054273310724632E-3</c:v>
                </c:pt>
                <c:pt idx="84">
                  <c:v>2.906166021282186E-3</c:v>
                </c:pt>
                <c:pt idx="85">
                  <c:v>2.9069986227998612E-3</c:v>
                </c:pt>
                <c:pt idx="86">
                  <c:v>2.9079133424564363E-3</c:v>
                </c:pt>
                <c:pt idx="87">
                  <c:v>2.9088998625159679E-3</c:v>
                </c:pt>
                <c:pt idx="88">
                  <c:v>2.909949157901881E-3</c:v>
                </c:pt>
                <c:pt idx="89">
                  <c:v>2.9110533294388619E-3</c:v>
                </c:pt>
                <c:pt idx="90">
                  <c:v>2.9122054657146901E-3</c:v>
                </c:pt>
                <c:pt idx="91">
                  <c:v>2.9133995178189376E-3</c:v>
                </c:pt>
                <c:pt idx="92">
                  <c:v>2.9146301910209504E-3</c:v>
                </c:pt>
                <c:pt idx="93">
                  <c:v>2.9158928494275593E-3</c:v>
                </c:pt>
                <c:pt idx="94">
                  <c:v>2.9171834340728231E-3</c:v>
                </c:pt>
                <c:pt idx="95">
                  <c:v>2.91849839232311E-3</c:v>
                </c:pt>
                <c:pt idx="96">
                  <c:v>2.9198346087918048E-3</c:v>
                </c:pt>
                <c:pt idx="97">
                  <c:v>2.921189359995191E-3</c:v>
                </c:pt>
                <c:pt idx="98">
                  <c:v>2.9225602563418551E-3</c:v>
                </c:pt>
                <c:pt idx="99">
                  <c:v>2.9239452053191339E-3</c:v>
                </c:pt>
                <c:pt idx="100">
                  <c:v>2.92534237170744E-3</c:v>
                </c:pt>
                <c:pt idx="101">
                  <c:v>2.9267501515142236E-3</c:v>
                </c:pt>
                <c:pt idx="102">
                  <c:v>2.928167133542825E-3</c:v>
                </c:pt>
                <c:pt idx="103">
                  <c:v>2.9295920854978119E-3</c:v>
                </c:pt>
                <c:pt idx="104">
                  <c:v>2.9310239219995093E-3</c:v>
                </c:pt>
                <c:pt idx="105">
                  <c:v>2.9324616955685445E-3</c:v>
                </c:pt>
                <c:pt idx="106">
                  <c:v>2.9339045735680136E-3</c:v>
                </c:pt>
                <c:pt idx="107">
                  <c:v>2.9353518243784293E-3</c:v>
                </c:pt>
                <c:pt idx="108">
                  <c:v>2.9368028085295927E-3</c:v>
                </c:pt>
                <c:pt idx="109">
                  <c:v>2.9382569640788447E-3</c:v>
                </c:pt>
                <c:pt idx="110">
                  <c:v>2.9397137962269837E-3</c:v>
                </c:pt>
                <c:pt idx="111">
                  <c:v>2.9411728728703235E-3</c:v>
                </c:pt>
                <c:pt idx="112">
                  <c:v>2.9426338138109909E-3</c:v>
                </c:pt>
                <c:pt idx="113">
                  <c:v>2.944096285115938E-3</c:v>
                </c:pt>
                <c:pt idx="114">
                  <c:v>2.9455599931983989E-3</c:v>
                </c:pt>
                <c:pt idx="115">
                  <c:v>2.9470246811678091E-3</c:v>
                </c:pt>
                <c:pt idx="116">
                  <c:v>2.9484901222783244E-3</c:v>
                </c:pt>
                <c:pt idx="117">
                  <c:v>2.9499561168694344E-3</c:v>
                </c:pt>
                <c:pt idx="118">
                  <c:v>2.9514224924233057E-3</c:v>
                </c:pt>
                <c:pt idx="119">
                  <c:v>2.9528890927565943E-3</c:v>
                </c:pt>
                <c:pt idx="120">
                  <c:v>2.9543557837574674E-3</c:v>
                </c:pt>
                <c:pt idx="121">
                  <c:v>2.9558224466408323E-3</c:v>
                </c:pt>
                <c:pt idx="122">
                  <c:v>2.9572889758219811E-3</c:v>
                </c:pt>
                <c:pt idx="123">
                  <c:v>2.9587552799930084E-3</c:v>
                </c:pt>
                <c:pt idx="124">
                  <c:v>2.9602212774341718E-3</c:v>
                </c:pt>
                <c:pt idx="125">
                  <c:v>2.9616868963910359E-3</c:v>
                </c:pt>
                <c:pt idx="126">
                  <c:v>2.9631520748384377E-3</c:v>
                </c:pt>
                <c:pt idx="127">
                  <c:v>2.9646167555488767E-3</c:v>
                </c:pt>
                <c:pt idx="128">
                  <c:v>2.9660808896210811E-3</c:v>
                </c:pt>
                <c:pt idx="129">
                  <c:v>2.967544436012548E-3</c:v>
                </c:pt>
                <c:pt idx="130">
                  <c:v>2.9690073525153182E-3</c:v>
                </c:pt>
                <c:pt idx="131">
                  <c:v>2.9704696093303951E-3</c:v>
                </c:pt>
                <c:pt idx="132">
                  <c:v>2.9719311722414266E-3</c:v>
                </c:pt>
                <c:pt idx="133">
                  <c:v>2.973392018189247E-3</c:v>
                </c:pt>
                <c:pt idx="134">
                  <c:v>2.974852120920024E-3</c:v>
                </c:pt>
                <c:pt idx="135">
                  <c:v>2.9763114615969921E-3</c:v>
                </c:pt>
                <c:pt idx="136">
                  <c:v>2.9777700201656931E-3</c:v>
                </c:pt>
                <c:pt idx="137">
                  <c:v>2.9792277808632361E-3</c:v>
                </c:pt>
                <c:pt idx="138">
                  <c:v>2.9806847277915605E-3</c:v>
                </c:pt>
                <c:pt idx="139">
                  <c:v>2.9821408493920232E-3</c:v>
                </c:pt>
                <c:pt idx="140">
                  <c:v>2.9835961317844495E-3</c:v>
                </c:pt>
                <c:pt idx="141">
                  <c:v>2.9850505658764459E-3</c:v>
                </c:pt>
                <c:pt idx="142">
                  <c:v>2.9865041422966754E-3</c:v>
                </c:pt>
                <c:pt idx="143">
                  <c:v>2.9879568511599341E-3</c:v>
                </c:pt>
                <c:pt idx="144">
                  <c:v>2.9894086855009605E-3</c:v>
                </c:pt>
                <c:pt idx="145">
                  <c:v>2.9908596385074815E-3</c:v>
                </c:pt>
                <c:pt idx="146">
                  <c:v>2.9923097029266321E-3</c:v>
                </c:pt>
                <c:pt idx="147">
                  <c:v>2.9937588742128818E-3</c:v>
                </c:pt>
                <c:pt idx="148">
                  <c:v>2.9952071455661144E-3</c:v>
                </c:pt>
                <c:pt idx="149">
                  <c:v>2.9966545133598421E-3</c:v>
                </c:pt>
                <c:pt idx="150">
                  <c:v>2.9981009723799024E-3</c:v>
                </c:pt>
                <c:pt idx="151">
                  <c:v>2.9995465191762771E-3</c:v>
                </c:pt>
                <c:pt idx="152">
                  <c:v>3.0009911483936946E-3</c:v>
                </c:pt>
                <c:pt idx="153">
                  <c:v>3.0024348584166138E-3</c:v>
                </c:pt>
                <c:pt idx="154">
                  <c:v>3.0038776451116744E-3</c:v>
                </c:pt>
                <c:pt idx="155">
                  <c:v>3.0053195047903269E-3</c:v>
                </c:pt>
                <c:pt idx="156">
                  <c:v>3.0067604341278975E-3</c:v>
                </c:pt>
                <c:pt idx="157">
                  <c:v>3.0082004328877421E-3</c:v>
                </c:pt>
                <c:pt idx="158">
                  <c:v>3.009639494993388E-3</c:v>
                </c:pt>
                <c:pt idx="159">
                  <c:v>3.0110776201800471E-3</c:v>
                </c:pt>
                <c:pt idx="160">
                  <c:v>3.012514805695865E-3</c:v>
                </c:pt>
                <c:pt idx="161">
                  <c:v>3.0139510481429488E-3</c:v>
                </c:pt>
                <c:pt idx="162">
                  <c:v>3.0153863466604869E-3</c:v>
                </c:pt>
                <c:pt idx="163">
                  <c:v>3.0168206985655144E-3</c:v>
                </c:pt>
                <c:pt idx="164">
                  <c:v>3.0182541002345964E-3</c:v>
                </c:pt>
                <c:pt idx="165">
                  <c:v>3.0196865522943428E-3</c:v>
                </c:pt>
                <c:pt idx="166">
                  <c:v>3.0211180513299296E-3</c:v>
                </c:pt>
                <c:pt idx="167">
                  <c:v>3.022548595627006E-3</c:v>
                </c:pt>
                <c:pt idx="168">
                  <c:v>3.0239781829155543E-3</c:v>
                </c:pt>
                <c:pt idx="169">
                  <c:v>3.0254068110251442E-3</c:v>
                </c:pt>
                <c:pt idx="170">
                  <c:v>3.0268344795438273E-3</c:v>
                </c:pt>
                <c:pt idx="171">
                  <c:v>3.0282611853181818E-3</c:v>
                </c:pt>
                <c:pt idx="172">
                  <c:v>3.0296869271255744E-3</c:v>
                </c:pt>
                <c:pt idx="173">
                  <c:v>3.0311117031008306E-3</c:v>
                </c:pt>
                <c:pt idx="174">
                  <c:v>3.0325355116841424E-3</c:v>
                </c:pt>
                <c:pt idx="175">
                  <c:v>3.0339583507331125E-3</c:v>
                </c:pt>
                <c:pt idx="176">
                  <c:v>3.0353802184598933E-3</c:v>
                </c:pt>
                <c:pt idx="177">
                  <c:v>3.0368011139286777E-3</c:v>
                </c:pt>
                <c:pt idx="178">
                  <c:v>3.0382210352306593E-3</c:v>
                </c:pt>
                <c:pt idx="179">
                  <c:v>3.0396399796543405E-3</c:v>
                </c:pt>
                <c:pt idx="180">
                  <c:v>3.0410579468974075E-3</c:v>
                </c:pt>
                <c:pt idx="181">
                  <c:v>3.042474934178252E-3</c:v>
                </c:pt>
                <c:pt idx="182">
                  <c:v>3.0438909402980552E-3</c:v>
                </c:pt>
                <c:pt idx="183">
                  <c:v>3.045305964248346E-3</c:v>
                </c:pt>
                <c:pt idx="184">
                  <c:v>3.0467200037813669E-3</c:v>
                </c:pt>
                <c:pt idx="185">
                  <c:v>3.0481330564645082E-3</c:v>
                </c:pt>
                <c:pt idx="186">
                  <c:v>3.0495451227826043E-3</c:v>
                </c:pt>
                <c:pt idx="187">
                  <c:v>3.0509561989304212E-3</c:v>
                </c:pt>
                <c:pt idx="188">
                  <c:v>3.0523662839794796E-3</c:v>
                </c:pt>
                <c:pt idx="189">
                  <c:v>3.0537753768656306E-3</c:v>
                </c:pt>
                <c:pt idx="190">
                  <c:v>3.0551834755751517E-3</c:v>
                </c:pt>
                <c:pt idx="191">
                  <c:v>3.056590578426277E-3</c:v>
                </c:pt>
                <c:pt idx="192">
                  <c:v>3.0579966842912976E-3</c:v>
                </c:pt>
                <c:pt idx="193">
                  <c:v>3.0594017902659809E-3</c:v>
                </c:pt>
                <c:pt idx="194">
                  <c:v>3.0608058964451401E-3</c:v>
                </c:pt>
                <c:pt idx="195">
                  <c:v>3.0622089998200153E-3</c:v>
                </c:pt>
                <c:pt idx="196">
                  <c:v>3.063611099281216E-3</c:v>
                </c:pt>
                <c:pt idx="197">
                  <c:v>3.0650121944533759E-3</c:v>
                </c:pt>
                <c:pt idx="198">
                  <c:v>3.0664122808231609E-3</c:v>
                </c:pt>
                <c:pt idx="199">
                  <c:v>3.0678113599436618E-3</c:v>
                </c:pt>
                <c:pt idx="200">
                  <c:v>3.0692094283394367E-3</c:v>
                </c:pt>
                <c:pt idx="201">
                  <c:v>3.0706064845152925E-3</c:v>
                </c:pt>
                <c:pt idx="202">
                  <c:v>3.0720025280545071E-3</c:v>
                </c:pt>
                <c:pt idx="203">
                  <c:v>3.0733975555281012E-3</c:v>
                </c:pt>
                <c:pt idx="204">
                  <c:v>3.0747915671517911E-3</c:v>
                </c:pt>
                <c:pt idx="205">
                  <c:v>3.0761845600202897E-3</c:v>
                </c:pt>
                <c:pt idx="206">
                  <c:v>3.0775765333874716E-3</c:v>
                </c:pt>
                <c:pt idx="207">
                  <c:v>3.0789674855054017E-3</c:v>
                </c:pt>
                <c:pt idx="208">
                  <c:v>3.0803574135160328E-3</c:v>
                </c:pt>
                <c:pt idx="209">
                  <c:v>3.0817463178294813E-3</c:v>
                </c:pt>
                <c:pt idx="210">
                  <c:v>3.083134195701942E-3</c:v>
                </c:pt>
                <c:pt idx="211">
                  <c:v>3.0845210456840189E-3</c:v>
                </c:pt>
                <c:pt idx="212">
                  <c:v>3.0859068662820177E-3</c:v>
                </c:pt>
                <c:pt idx="213">
                  <c:v>3.0872916556875518E-3</c:v>
                </c:pt>
                <c:pt idx="214">
                  <c:v>3.0886754129457183E-3</c:v>
                </c:pt>
                <c:pt idx="215">
                  <c:v>3.0900581355799983E-3</c:v>
                </c:pt>
                <c:pt idx="216">
                  <c:v>3.0914398229184292E-3</c:v>
                </c:pt>
                <c:pt idx="217">
                  <c:v>3.0928204729979147E-3</c:v>
                </c:pt>
                <c:pt idx="218">
                  <c:v>3.0942000822236082E-3</c:v>
                </c:pt>
                <c:pt idx="219">
                  <c:v>3.0955786531829954E-3</c:v>
                </c:pt>
                <c:pt idx="220">
                  <c:v>3.0969561801996726E-3</c:v>
                </c:pt>
                <c:pt idx="221">
                  <c:v>3.0983326652483378E-3</c:v>
                </c:pt>
                <c:pt idx="222">
                  <c:v>3.0997081038198204E-3</c:v>
                </c:pt>
                <c:pt idx="223">
                  <c:v>3.101082495506835E-3</c:v>
                </c:pt>
                <c:pt idx="224">
                  <c:v>3.1024558394048274E-3</c:v>
                </c:pt>
                <c:pt idx="225">
                  <c:v>3.1038281322413597E-3</c:v>
                </c:pt>
                <c:pt idx="226">
                  <c:v>3.1051993740781048E-3</c:v>
                </c:pt>
                <c:pt idx="227">
                  <c:v>3.1065695624468703E-3</c:v>
                </c:pt>
                <c:pt idx="228">
                  <c:v>3.1079386958464128E-3</c:v>
                </c:pt>
                <c:pt idx="229">
                  <c:v>3.1093067730192936E-3</c:v>
                </c:pt>
                <c:pt idx="230">
                  <c:v>3.1106737917968585E-3</c:v>
                </c:pt>
                <c:pt idx="231">
                  <c:v>3.1120397512049425E-3</c:v>
                </c:pt>
                <c:pt idx="232">
                  <c:v>3.1134046495886469E-3</c:v>
                </c:pt>
                <c:pt idx="233">
                  <c:v>3.1147684847276369E-3</c:v>
                </c:pt>
                <c:pt idx="234">
                  <c:v>3.1161312558835585E-3</c:v>
                </c:pt>
                <c:pt idx="235">
                  <c:v>3.1174929607611368E-3</c:v>
                </c:pt>
                <c:pt idx="236">
                  <c:v>3.118853598560678E-3</c:v>
                </c:pt>
                <c:pt idx="237">
                  <c:v>3.1202131672150579E-3</c:v>
                </c:pt>
                <c:pt idx="238">
                  <c:v>3.1215716649975467E-3</c:v>
                </c:pt>
                <c:pt idx="239">
                  <c:v>3.1229290899059681E-3</c:v>
                </c:pt>
                <c:pt idx="240">
                  <c:v>3.1242854422223187E-3</c:v>
                </c:pt>
                <c:pt idx="241">
                  <c:v>3.1256407182697621E-3</c:v>
                </c:pt>
                <c:pt idx="242">
                  <c:v>3.126994916932968E-3</c:v>
                </c:pt>
                <c:pt idx="243">
                  <c:v>3.1283480381163464E-3</c:v>
                </c:pt>
                <c:pt idx="244">
                  <c:v>3.1297000781080886E-3</c:v>
                </c:pt>
                <c:pt idx="245">
                  <c:v>3.1310510366011624E-3</c:v>
                </c:pt>
                <c:pt idx="246">
                  <c:v>3.1324009124993335E-3</c:v>
                </c:pt>
                <c:pt idx="247">
                  <c:v>3.1337497026527328E-3</c:v>
                </c:pt>
                <c:pt idx="248">
                  <c:v>3.1350974063848458E-3</c:v>
                </c:pt>
                <c:pt idx="249">
                  <c:v>3.1364440222912959E-3</c:v>
                </c:pt>
                <c:pt idx="250">
                  <c:v>3.1377895480827478E-3</c:v>
                </c:pt>
                <c:pt idx="251">
                  <c:v>3.13913398352067E-3</c:v>
                </c:pt>
                <c:pt idx="252">
                  <c:v>3.1404773256143437E-3</c:v>
                </c:pt>
                <c:pt idx="253">
                  <c:v>3.1418195729815412E-3</c:v>
                </c:pt>
                <c:pt idx="254">
                  <c:v>3.1431607250255733E-3</c:v>
                </c:pt>
                <c:pt idx="255">
                  <c:v>3.1445007790147361E-3</c:v>
                </c:pt>
                <c:pt idx="256">
                  <c:v>3.1458397343420708E-3</c:v>
                </c:pt>
                <c:pt idx="257">
                  <c:v>3.1471775888253228E-3</c:v>
                </c:pt>
                <c:pt idx="258">
                  <c:v>3.1485143412002259E-3</c:v>
                </c:pt>
                <c:pt idx="259">
                  <c:v>3.1498499895727394E-3</c:v>
                </c:pt>
                <c:pt idx="260">
                  <c:v>3.1511845326401833E-3</c:v>
                </c:pt>
                <c:pt idx="261">
                  <c:v>3.1525179684771532E-3</c:v>
                </c:pt>
                <c:pt idx="262">
                  <c:v>3.1538502965916537E-3</c:v>
                </c:pt>
                <c:pt idx="263">
                  <c:v>3.155181513504024E-3</c:v>
                </c:pt>
                <c:pt idx="264">
                  <c:v>3.1565116190961917E-3</c:v>
                </c:pt>
                <c:pt idx="265">
                  <c:v>3.1578406121557934E-3</c:v>
                </c:pt>
                <c:pt idx="266">
                  <c:v>3.1591684894385907E-3</c:v>
                </c:pt>
                <c:pt idx="267">
                  <c:v>3.1604952504640238E-3</c:v>
                </c:pt>
                <c:pt idx="268">
                  <c:v>3.161820894276135E-3</c:v>
                </c:pt>
                <c:pt idx="269">
                  <c:v>3.1631454181239027E-3</c:v>
                </c:pt>
                <c:pt idx="270">
                  <c:v>3.1644688205444971E-3</c:v>
                </c:pt>
                <c:pt idx="271">
                  <c:v>3.1657911005968375E-3</c:v>
                </c:pt>
                <c:pt idx="272">
                  <c:v>3.1671122563799448E-3</c:v>
                </c:pt>
                <c:pt idx="273">
                  <c:v>3.1684322863061443E-3</c:v>
                </c:pt>
                <c:pt idx="274">
                  <c:v>3.1697511896086605E-3</c:v>
                </c:pt>
                <c:pt idx="275">
                  <c:v>3.1710689628587918E-3</c:v>
                </c:pt>
                <c:pt idx="276">
                  <c:v>3.1723856059790445E-3</c:v>
                </c:pt>
                <c:pt idx="277">
                  <c:v>3.1737011169563623E-3</c:v>
                </c:pt>
                <c:pt idx="278">
                  <c:v>3.1750154955053622E-3</c:v>
                </c:pt>
                <c:pt idx="279">
                  <c:v>3.176328737206302E-3</c:v>
                </c:pt>
                <c:pt idx="280">
                  <c:v>3.1776408428237923E-3</c:v>
                </c:pt>
                <c:pt idx="281">
                  <c:v>3.1789518102150471E-3</c:v>
                </c:pt>
                <c:pt idx="282">
                  <c:v>3.1802616378698856E-3</c:v>
                </c:pt>
                <c:pt idx="283">
                  <c:v>3.1815703239694293E-3</c:v>
                </c:pt>
                <c:pt idx="284">
                  <c:v>3.182877866715339E-3</c:v>
                </c:pt>
                <c:pt idx="285">
                  <c:v>3.1841842654445895E-3</c:v>
                </c:pt>
                <c:pt idx="286">
                  <c:v>3.1854895176543496E-3</c:v>
                </c:pt>
                <c:pt idx="287">
                  <c:v>3.186793622367734E-3</c:v>
                </c:pt>
                <c:pt idx="288">
                  <c:v>3.1880965779370607E-3</c:v>
                </c:pt>
                <c:pt idx="289">
                  <c:v>3.1893983824281547E-3</c:v>
                </c:pt>
                <c:pt idx="290">
                  <c:v>3.1906990350634712E-3</c:v>
                </c:pt>
                <c:pt idx="291">
                  <c:v>3.1919985335251422E-3</c:v>
                </c:pt>
                <c:pt idx="292">
                  <c:v>3.1932968761531066E-3</c:v>
                </c:pt>
                <c:pt idx="293">
                  <c:v>3.1945940621217472E-3</c:v>
                </c:pt>
                <c:pt idx="294">
                  <c:v>3.1958900893519493E-3</c:v>
                </c:pt>
                <c:pt idx="295">
                  <c:v>3.1971849572221545E-3</c:v>
                </c:pt>
                <c:pt idx="296">
                  <c:v>3.198478662430948E-3</c:v>
                </c:pt>
                <c:pt idx="297">
                  <c:v>3.1997712047243665E-3</c:v>
                </c:pt>
                <c:pt idx="298">
                  <c:v>3.2010625822254113E-3</c:v>
                </c:pt>
                <c:pt idx="299">
                  <c:v>3.2023527933675577E-3</c:v>
                </c:pt>
                <c:pt idx="300">
                  <c:v>3.2036418368447395E-3</c:v>
                </c:pt>
                <c:pt idx="301">
                  <c:v>3.2049297101746088E-3</c:v>
                </c:pt>
                <c:pt idx="302">
                  <c:v>3.2062164135135407E-3</c:v>
                </c:pt>
                <c:pt idx="303">
                  <c:v>3.2075019433780994E-3</c:v>
                </c:pt>
                <c:pt idx="304">
                  <c:v>3.2087862999183869E-3</c:v>
                </c:pt>
                <c:pt idx="305">
                  <c:v>3.2100694799253038E-3</c:v>
                </c:pt>
                <c:pt idx="306">
                  <c:v>3.2113514840597102E-3</c:v>
                </c:pt>
                <c:pt idx="307">
                  <c:v>3.2126323078677799E-3</c:v>
                </c:pt>
                <c:pt idx="308">
                  <c:v>3.2139119523567627E-3</c:v>
                </c:pt>
                <c:pt idx="309">
                  <c:v>3.2151904147614263E-3</c:v>
                </c:pt>
                <c:pt idx="310">
                  <c:v>3.2164676933253422E-3</c:v>
                </c:pt>
                <c:pt idx="311">
                  <c:v>3.2177437876985682E-3</c:v>
                </c:pt>
                <c:pt idx="312">
                  <c:v>3.2190186950907806E-3</c:v>
                </c:pt>
                <c:pt idx="313">
                  <c:v>3.220292414839343E-3</c:v>
                </c:pt>
                <c:pt idx="314">
                  <c:v>3.2215649444475303E-3</c:v>
                </c:pt>
                <c:pt idx="315">
                  <c:v>3.2228362832221191E-3</c:v>
                </c:pt>
                <c:pt idx="316">
                  <c:v>3.2241064294776245E-3</c:v>
                </c:pt>
                <c:pt idx="317">
                  <c:v>3.2253753812520047E-3</c:v>
                </c:pt>
                <c:pt idx="318">
                  <c:v>3.2266431377430682E-3</c:v>
                </c:pt>
                <c:pt idx="319">
                  <c:v>3.2279096960589615E-3</c:v>
                </c:pt>
                <c:pt idx="320">
                  <c:v>3.2291750568468891E-3</c:v>
                </c:pt>
                <c:pt idx="321">
                  <c:v>3.2304392159262507E-3</c:v>
                </c:pt>
                <c:pt idx="322">
                  <c:v>3.2317021736923968E-3</c:v>
                </c:pt>
                <c:pt idx="323">
                  <c:v>3.2329639277078326E-3</c:v>
                </c:pt>
                <c:pt idx="324">
                  <c:v>3.2342244770484085E-3</c:v>
                </c:pt>
                <c:pt idx="325">
                  <c:v>3.2354838195568503E-3</c:v>
                </c:pt>
                <c:pt idx="326">
                  <c:v>3.2367419545474285E-3</c:v>
                </c:pt>
                <c:pt idx="327">
                  <c:v>3.2379988792268777E-3</c:v>
                </c:pt>
                <c:pt idx="328">
                  <c:v>3.2392545929292305E-3</c:v>
                </c:pt>
                <c:pt idx="329">
                  <c:v>3.2405090945536452E-3</c:v>
                </c:pt>
                <c:pt idx="330">
                  <c:v>3.2417623809571916E-3</c:v>
                </c:pt>
                <c:pt idx="331">
                  <c:v>3.2430144520152471E-3</c:v>
                </c:pt>
                <c:pt idx="332">
                  <c:v>3.2442653062479954E-3</c:v>
                </c:pt>
                <c:pt idx="333">
                  <c:v>3.2455149404714279E-3</c:v>
                </c:pt>
                <c:pt idx="334">
                  <c:v>3.2467633556423348E-3</c:v>
                </c:pt>
                <c:pt idx="335">
                  <c:v>3.2480105484054556E-3</c:v>
                </c:pt>
                <c:pt idx="336">
                  <c:v>3.2492565176188148E-3</c:v>
                </c:pt>
                <c:pt idx="337">
                  <c:v>3.2505012617795592E-3</c:v>
                </c:pt>
                <c:pt idx="338">
                  <c:v>3.2517447793596888E-3</c:v>
                </c:pt>
                <c:pt idx="339">
                  <c:v>3.2529870693680518E-3</c:v>
                </c:pt>
                <c:pt idx="340">
                  <c:v>3.2542281293135855E-3</c:v>
                </c:pt>
                <c:pt idx="341">
                  <c:v>3.2554679585062307E-3</c:v>
                </c:pt>
                <c:pt idx="342">
                  <c:v>3.2567065549902741E-3</c:v>
                </c:pt>
                <c:pt idx="343">
                  <c:v>3.257943917132522E-3</c:v>
                </c:pt>
                <c:pt idx="344">
                  <c:v>3.2591800441325036E-3</c:v>
                </c:pt>
                <c:pt idx="345">
                  <c:v>3.2604149331033616E-3</c:v>
                </c:pt>
                <c:pt idx="346">
                  <c:v>3.2616485841360232E-3</c:v>
                </c:pt>
                <c:pt idx="347">
                  <c:v>3.2628809950998594E-3</c:v>
                </c:pt>
                <c:pt idx="348">
                  <c:v>3.2641121628183001E-3</c:v>
                </c:pt>
                <c:pt idx="349">
                  <c:v>3.2653420888109075E-3</c:v>
                </c:pt>
                <c:pt idx="350">
                  <c:v>3.2665707693683155E-3</c:v>
                </c:pt>
                <c:pt idx="351">
                  <c:v>3.2677982030454578E-3</c:v>
                </c:pt>
                <c:pt idx="352">
                  <c:v>3.2690243900391769E-3</c:v>
                </c:pt>
                <c:pt idx="353">
                  <c:v>3.2702493266353883E-3</c:v>
                </c:pt>
                <c:pt idx="354">
                  <c:v>3.2714730122220814E-3</c:v>
                </c:pt>
                <c:pt idx="355">
                  <c:v>3.2726954460280955E-3</c:v>
                </c:pt>
                <c:pt idx="356">
                  <c:v>3.2739166254734942E-3</c:v>
                </c:pt>
                <c:pt idx="357">
                  <c:v>3.2751365497910023E-3</c:v>
                </c:pt>
                <c:pt idx="358">
                  <c:v>3.2763552166832355E-3</c:v>
                </c:pt>
                <c:pt idx="359">
                  <c:v>3.277572625903391E-3</c:v>
                </c:pt>
                <c:pt idx="360">
                  <c:v>3.2787887736412946E-3</c:v>
                </c:pt>
                <c:pt idx="361">
                  <c:v>3.2800036605972749E-3</c:v>
                </c:pt>
                <c:pt idx="362">
                  <c:v>3.2812172848842303E-3</c:v>
                </c:pt>
                <c:pt idx="363">
                  <c:v>3.2824296443706436E-3</c:v>
                </c:pt>
                <c:pt idx="364">
                  <c:v>3.2836407369950527E-3</c:v>
                </c:pt>
                <c:pt idx="365">
                  <c:v>3.2848505629902158E-3</c:v>
                </c:pt>
                <c:pt idx="366">
                  <c:v>3.286059119234741E-3</c:v>
                </c:pt>
                <c:pt idx="367">
                  <c:v>3.2872664053391065E-3</c:v>
                </c:pt>
                <c:pt idx="368">
                  <c:v>3.2884724184908398E-3</c:v>
                </c:pt>
                <c:pt idx="369">
                  <c:v>3.2896771585624318E-3</c:v>
                </c:pt>
                <c:pt idx="370">
                  <c:v>3.2908806235238397E-3</c:v>
                </c:pt>
                <c:pt idx="371">
                  <c:v>3.2920828119586409E-3</c:v>
                </c:pt>
                <c:pt idx="372">
                  <c:v>3.2932837210192245E-3</c:v>
                </c:pt>
                <c:pt idx="373">
                  <c:v>3.2944833519441552E-3</c:v>
                </c:pt>
                <c:pt idx="374">
                  <c:v>3.2956817005163619E-3</c:v>
                </c:pt>
                <c:pt idx="375">
                  <c:v>3.2968787668082311E-3</c:v>
                </c:pt>
                <c:pt idx="376">
                  <c:v>3.2980745486820284E-3</c:v>
                </c:pt>
                <c:pt idx="377">
                  <c:v>3.2992690449089035E-3</c:v>
                </c:pt>
                <c:pt idx="378">
                  <c:v>3.3004622539186124E-3</c:v>
                </c:pt>
                <c:pt idx="379">
                  <c:v>3.3016541741281991E-3</c:v>
                </c:pt>
                <c:pt idx="380">
                  <c:v>3.3028448045036574E-3</c:v>
                </c:pt>
                <c:pt idx="381">
                  <c:v>3.3040341422444497E-3</c:v>
                </c:pt>
                <c:pt idx="382">
                  <c:v>3.3052221869532272E-3</c:v>
                </c:pt>
                <c:pt idx="383">
                  <c:v>3.3064089374892913E-3</c:v>
                </c:pt>
                <c:pt idx="384">
                  <c:v>3.3075943912410644E-3</c:v>
                </c:pt>
                <c:pt idx="385">
                  <c:v>3.3087785474144593E-3</c:v>
                </c:pt>
                <c:pt idx="386">
                  <c:v>3.3099614039720504E-3</c:v>
                </c:pt>
                <c:pt idx="387">
                  <c:v>3.31114296060947E-3</c:v>
                </c:pt>
                <c:pt idx="388">
                  <c:v>3.3123232137532987E-3</c:v>
                </c:pt>
                <c:pt idx="389">
                  <c:v>3.313502164301152E-3</c:v>
                </c:pt>
                <c:pt idx="390">
                  <c:v>3.3146798085895157E-3</c:v>
                </c:pt>
                <c:pt idx="391">
                  <c:v>3.3158561466006264E-3</c:v>
                </c:pt>
                <c:pt idx="392">
                  <c:v>3.3170311764032512E-3</c:v>
                </c:pt>
                <c:pt idx="393">
                  <c:v>3.3182048961081789E-3</c:v>
                </c:pt>
                <c:pt idx="394">
                  <c:v>3.3193773049785547E-3</c:v>
                </c:pt>
                <c:pt idx="395">
                  <c:v>3.320548401028578E-3</c:v>
                </c:pt>
                <c:pt idx="396">
                  <c:v>3.3217181820423547E-3</c:v>
                </c:pt>
                <c:pt idx="397">
                  <c:v>3.3228866484006914E-3</c:v>
                </c:pt>
                <c:pt idx="398">
                  <c:v>3.3240537971187534E-3</c:v>
                </c:pt>
                <c:pt idx="399">
                  <c:v>3.3252196270816547E-3</c:v>
                </c:pt>
                <c:pt idx="400">
                  <c:v>3.3263841368196823E-3</c:v>
                </c:pt>
                <c:pt idx="401">
                  <c:v>3.3275473248367549E-3</c:v>
                </c:pt>
                <c:pt idx="402">
                  <c:v>3.328709189616974E-3</c:v>
                </c:pt>
                <c:pt idx="403">
                  <c:v>3.3298697296259561E-3</c:v>
                </c:pt>
                <c:pt idx="404">
                  <c:v>3.3310289438723273E-3</c:v>
                </c:pt>
                <c:pt idx="405">
                  <c:v>3.3321868298747948E-3</c:v>
                </c:pt>
                <c:pt idx="406">
                  <c:v>3.3333433872286267E-3</c:v>
                </c:pt>
                <c:pt idx="407">
                  <c:v>3.3344986136757404E-3</c:v>
                </c:pt>
                <c:pt idx="408">
                  <c:v>3.3356525081639776E-3</c:v>
                </c:pt>
                <c:pt idx="409">
                  <c:v>3.3368050689981943E-3</c:v>
                </c:pt>
                <c:pt idx="410">
                  <c:v>3.3379562944926833E-3</c:v>
                </c:pt>
                <c:pt idx="411">
                  <c:v>3.3391061840845615E-3</c:v>
                </c:pt>
                <c:pt idx="412">
                  <c:v>3.3402547351026879E-3</c:v>
                </c:pt>
                <c:pt idx="413">
                  <c:v>3.3414019464204636E-3</c:v>
                </c:pt>
                <c:pt idx="414">
                  <c:v>3.3425478173972345E-3</c:v>
                </c:pt>
                <c:pt idx="415">
                  <c:v>3.3436923447365263E-3</c:v>
                </c:pt>
                <c:pt idx="416">
                  <c:v>3.3448355290101039E-3</c:v>
                </c:pt>
                <c:pt idx="417">
                  <c:v>3.3459773679604399E-3</c:v>
                </c:pt>
                <c:pt idx="418">
                  <c:v>3.3471178594201012E-3</c:v>
                </c:pt>
                <c:pt idx="419">
                  <c:v>3.3482570026943659E-3</c:v>
                </c:pt>
                <c:pt idx="420">
                  <c:v>3.349394796116123E-3</c:v>
                </c:pt>
                <c:pt idx="421">
                  <c:v>3.3505312380242569E-3</c:v>
                </c:pt>
                <c:pt idx="422">
                  <c:v>3.3516663275989234E-3</c:v>
                </c:pt>
                <c:pt idx="423">
                  <c:v>3.3528000622304877E-3</c:v>
                </c:pt>
                <c:pt idx="424">
                  <c:v>3.3539324411231974E-3</c:v>
                </c:pt>
                <c:pt idx="425">
                  <c:v>3.3550634625258424E-3</c:v>
                </c:pt>
                <c:pt idx="426">
                  <c:v>3.3561931266581357E-3</c:v>
                </c:pt>
                <c:pt idx="427">
                  <c:v>3.357321429010296E-3</c:v>
                </c:pt>
                <c:pt idx="428">
                  <c:v>3.3584483702295831E-3</c:v>
                </c:pt>
                <c:pt idx="429">
                  <c:v>3.3595739484054699E-3</c:v>
                </c:pt>
                <c:pt idx="430">
                  <c:v>3.3606981616675635E-3</c:v>
                </c:pt>
                <c:pt idx="431">
                  <c:v>3.3618210092986045E-3</c:v>
                </c:pt>
                <c:pt idx="432">
                  <c:v>3.3629424890549986E-3</c:v>
                </c:pt>
                <c:pt idx="433">
                  <c:v>3.3640625996195217E-3</c:v>
                </c:pt>
                <c:pt idx="434">
                  <c:v>3.3651813404685926E-3</c:v>
                </c:pt>
                <c:pt idx="435">
                  <c:v>3.3662987086897078E-3</c:v>
                </c:pt>
                <c:pt idx="436">
                  <c:v>3.3674147037867086E-3</c:v>
                </c:pt>
                <c:pt idx="437">
                  <c:v>3.3685293234285152E-3</c:v>
                </c:pt>
                <c:pt idx="438">
                  <c:v>3.3696425676179587E-3</c:v>
                </c:pt>
                <c:pt idx="439">
                  <c:v>3.3707544336161188E-3</c:v>
                </c:pt>
                <c:pt idx="440">
                  <c:v>3.3718649202378881E-3</c:v>
                </c:pt>
                <c:pt idx="441">
                  <c:v>3.372974025957598E-3</c:v>
                </c:pt>
                <c:pt idx="442">
                  <c:v>3.3740817500741982E-3</c:v>
                </c:pt>
                <c:pt idx="443">
                  <c:v>3.3751880900820264E-3</c:v>
                </c:pt>
                <c:pt idx="444">
                  <c:v>3.3762930452756468E-3</c:v>
                </c:pt>
                <c:pt idx="445">
                  <c:v>3.3773966137044531E-3</c:v>
                </c:pt>
                <c:pt idx="446">
                  <c:v>3.3784987940237987E-3</c:v>
                </c:pt>
                <c:pt idx="447">
                  <c:v>3.3795995854085659E-3</c:v>
                </c:pt>
                <c:pt idx="448">
                  <c:v>3.3806989855273417E-3</c:v>
                </c:pt>
                <c:pt idx="449">
                  <c:v>3.3817969932654623E-3</c:v>
                </c:pt>
                <c:pt idx="450">
                  <c:v>3.3828936074387084E-3</c:v>
                </c:pt>
                <c:pt idx="451">
                  <c:v>3.3839888254065809E-3</c:v>
                </c:pt>
                <c:pt idx="452">
                  <c:v>3.3850826474642326E-3</c:v>
                </c:pt>
                <c:pt idx="453">
                  <c:v>3.386175071127262E-3</c:v>
                </c:pt>
                <c:pt idx="454">
                  <c:v>3.3872660951502209E-3</c:v>
                </c:pt>
                <c:pt idx="455">
                  <c:v>3.3883557185154234E-3</c:v>
                </c:pt>
                <c:pt idx="456">
                  <c:v>3.3894439387270325E-3</c:v>
                </c:pt>
                <c:pt idx="457">
                  <c:v>3.3905307553667163E-3</c:v>
                </c:pt>
                <c:pt idx="458">
                  <c:v>3.3916161658957278E-3</c:v>
                </c:pt>
                <c:pt idx="459">
                  <c:v>3.3927001704176507E-3</c:v>
                </c:pt>
                <c:pt idx="460">
                  <c:v>3.3937827662857689E-3</c:v>
                </c:pt>
                <c:pt idx="461">
                  <c:v>3.3948639523926905E-3</c:v>
                </c:pt>
                <c:pt idx="462">
                  <c:v>3.3959437272830795E-3</c:v>
                </c:pt>
                <c:pt idx="463">
                  <c:v>3.3970220892019509E-3</c:v>
                </c:pt>
                <c:pt idx="464">
                  <c:v>3.398099037530522E-3</c:v>
                </c:pt>
                <c:pt idx="465">
                  <c:v>3.3991745701182352E-3</c:v>
                </c:pt>
                <c:pt idx="466">
                  <c:v>3.400248685727747E-3</c:v>
                </c:pt>
                <c:pt idx="467">
                  <c:v>3.4013213827915889E-3</c:v>
                </c:pt>
                <c:pt idx="468">
                  <c:v>3.4023926597370746E-3</c:v>
                </c:pt>
                <c:pt idx="469">
                  <c:v>3.4034625161043497E-3</c:v>
                </c:pt>
                <c:pt idx="470">
                  <c:v>3.4045309496007481E-3</c:v>
                </c:pt>
                <c:pt idx="471">
                  <c:v>3.4055979583085816E-3</c:v>
                </c:pt>
                <c:pt idx="472">
                  <c:v>3.4066635420283986E-3</c:v>
                </c:pt>
                <c:pt idx="473">
                  <c:v>3.4077276986925198E-3</c:v>
                </c:pt>
                <c:pt idx="474">
                  <c:v>3.4087904262986024E-3</c:v>
                </c:pt>
                <c:pt idx="475">
                  <c:v>3.4098517248529747E-3</c:v>
                </c:pt>
                <c:pt idx="476">
                  <c:v>3.4109115910716525E-3</c:v>
                </c:pt>
                <c:pt idx="477">
                  <c:v>3.4119700252510654E-3</c:v>
                </c:pt>
                <c:pt idx="478">
                  <c:v>3.4130270251951922E-3</c:v>
                </c:pt>
                <c:pt idx="479">
                  <c:v>3.4140825890697779E-3</c:v>
                </c:pt>
                <c:pt idx="480">
                  <c:v>3.4151367164678148E-3</c:v>
                </c:pt>
                <c:pt idx="481">
                  <c:v>3.4161894048668762E-3</c:v>
                </c:pt>
                <c:pt idx="482">
                  <c:v>3.4172406538245936E-3</c:v>
                </c:pt>
                <c:pt idx="483">
                  <c:v>3.4182904610671194E-3</c:v>
                </c:pt>
                <c:pt idx="484">
                  <c:v>3.4193388255292501E-3</c:v>
                </c:pt>
                <c:pt idx="485">
                  <c:v>3.4203857460747278E-3</c:v>
                </c:pt>
                <c:pt idx="486">
                  <c:v>3.4214312209460696E-3</c:v>
                </c:pt>
                <c:pt idx="487">
                  <c:v>3.422475248409218E-3</c:v>
                </c:pt>
                <c:pt idx="488">
                  <c:v>3.4235178287029822E-3</c:v>
                </c:pt>
                <c:pt idx="489">
                  <c:v>3.4245589567930002E-3</c:v>
                </c:pt>
                <c:pt idx="490">
                  <c:v>3.4255986353713408E-3</c:v>
                </c:pt>
                <c:pt idx="491">
                  <c:v>3.4266368609651709E-3</c:v>
                </c:pt>
                <c:pt idx="492">
                  <c:v>3.427673632311723E-3</c:v>
                </c:pt>
                <c:pt idx="493">
                  <c:v>3.4287089481044863E-3</c:v>
                </c:pt>
                <c:pt idx="494">
                  <c:v>3.4297428061611512E-3</c:v>
                </c:pt>
                <c:pt idx="495">
                  <c:v>3.4307752068923336E-3</c:v>
                </c:pt>
                <c:pt idx="496">
                  <c:v>3.431806147368488E-3</c:v>
                </c:pt>
                <c:pt idx="497">
                  <c:v>3.4328356270745819E-3</c:v>
                </c:pt>
                <c:pt idx="498">
                  <c:v>3.433863643397761E-3</c:v>
                </c:pt>
                <c:pt idx="499">
                  <c:v>3.4348901960964962E-3</c:v>
                </c:pt>
                <c:pt idx="500">
                  <c:v>3.4359152833534634E-3</c:v>
                </c:pt>
                <c:pt idx="501">
                  <c:v>3.4369389033821474E-3</c:v>
                </c:pt>
                <c:pt idx="502">
                  <c:v>3.4379610560995588E-3</c:v>
                </c:pt>
                <c:pt idx="503">
                  <c:v>3.4389817375909959E-3</c:v>
                </c:pt>
                <c:pt idx="504">
                  <c:v>3.4400009492817629E-3</c:v>
                </c:pt>
                <c:pt idx="505">
                  <c:v>3.4410186885633354E-3</c:v>
                </c:pt>
                <c:pt idx="506">
                  <c:v>3.4420349526870231E-3</c:v>
                </c:pt>
                <c:pt idx="507">
                  <c:v>3.4430497426899409E-3</c:v>
                </c:pt>
                <c:pt idx="508">
                  <c:v>3.4440630553504992E-3</c:v>
                </c:pt>
                <c:pt idx="509">
                  <c:v>3.4450748904590878E-3</c:v>
                </c:pt>
                <c:pt idx="510">
                  <c:v>3.4460852451106416E-3</c:v>
                </c:pt>
                <c:pt idx="511">
                  <c:v>3.4470941199281624E-3</c:v>
                </c:pt>
                <c:pt idx="512">
                  <c:v>3.4481015113323465E-3</c:v>
                </c:pt>
                <c:pt idx="513">
                  <c:v>3.4491074199203275E-3</c:v>
                </c:pt>
                <c:pt idx="514">
                  <c:v>3.4501118429285382E-3</c:v>
                </c:pt>
                <c:pt idx="515">
                  <c:v>3.4511147797063879E-3</c:v>
                </c:pt>
                <c:pt idx="516">
                  <c:v>3.4521162280849449E-3</c:v>
                </c:pt>
                <c:pt idx="517">
                  <c:v>3.4531161876497629E-3</c:v>
                </c:pt>
                <c:pt idx="518">
                  <c:v>3.4541146558784153E-3</c:v>
                </c:pt>
                <c:pt idx="519">
                  <c:v>3.4551116328871423E-3</c:v>
                </c:pt>
                <c:pt idx="520">
                  <c:v>3.4561071157775958E-3</c:v>
                </c:pt>
                <c:pt idx="521">
                  <c:v>3.4571011040607225E-3</c:v>
                </c:pt>
                <c:pt idx="522">
                  <c:v>3.458093595708589E-3</c:v>
                </c:pt>
                <c:pt idx="523">
                  <c:v>3.4590845898712086E-3</c:v>
                </c:pt>
                <c:pt idx="524">
                  <c:v>3.4600740853241163E-3</c:v>
                </c:pt>
                <c:pt idx="525">
                  <c:v>3.4610620796818869E-3</c:v>
                </c:pt>
                <c:pt idx="526">
                  <c:v>3.4620485726211125E-3</c:v>
                </c:pt>
                <c:pt idx="527">
                  <c:v>3.4630335619794117E-3</c:v>
                </c:pt>
                <c:pt idx="528">
                  <c:v>3.4640170476281096E-3</c:v>
                </c:pt>
                <c:pt idx="529">
                  <c:v>3.4649990258989183E-3</c:v>
                </c:pt>
                <c:pt idx="530">
                  <c:v>3.4659794978683101E-3</c:v>
                </c:pt>
                <c:pt idx="531">
                  <c:v>3.4669584606356052E-3</c:v>
                </c:pt>
                <c:pt idx="532">
                  <c:v>3.4679359137103072E-3</c:v>
                </c:pt>
                <c:pt idx="533">
                  <c:v>3.4689118542275965E-3</c:v>
                </c:pt>
                <c:pt idx="534">
                  <c:v>3.4698862831240573E-3</c:v>
                </c:pt>
                <c:pt idx="535">
                  <c:v>3.4708591968199975E-3</c:v>
                </c:pt>
                <c:pt idx="536">
                  <c:v>3.4718305947939454E-3</c:v>
                </c:pt>
                <c:pt idx="537">
                  <c:v>3.4728004766674259E-3</c:v>
                </c:pt>
                <c:pt idx="538">
                  <c:v>3.4737688388357668E-3</c:v>
                </c:pt>
                <c:pt idx="539">
                  <c:v>3.4747356821517306E-3</c:v>
                </c:pt>
                <c:pt idx="540">
                  <c:v>3.4757010040815661E-3</c:v>
                </c:pt>
                <c:pt idx="541">
                  <c:v>3.4766648036150816E-3</c:v>
                </c:pt>
                <c:pt idx="542">
                  <c:v>3.4776270785548125E-3</c:v>
                </c:pt>
                <c:pt idx="543">
                  <c:v>3.4785878287422189E-3</c:v>
                </c:pt>
                <c:pt idx="544">
                  <c:v>3.479547052440024E-3</c:v>
                </c:pt>
                <c:pt idx="545">
                  <c:v>3.4805047479359308E-3</c:v>
                </c:pt>
                <c:pt idx="546">
                  <c:v>3.4814609138179575E-3</c:v>
                </c:pt>
                <c:pt idx="547">
                  <c:v>3.4824155483769159E-3</c:v>
                </c:pt>
                <c:pt idx="548">
                  <c:v>3.4833686521579255E-3</c:v>
                </c:pt>
                <c:pt idx="549">
                  <c:v>3.4843202212460067E-3</c:v>
                </c:pt>
                <c:pt idx="550">
                  <c:v>3.4852702565009164E-3</c:v>
                </c:pt>
                <c:pt idx="551">
                  <c:v>3.4862187545614542E-3</c:v>
                </c:pt>
                <c:pt idx="552">
                  <c:v>3.4871657156529956E-3</c:v>
                </c:pt>
                <c:pt idx="553">
                  <c:v>3.4881111372566664E-3</c:v>
                </c:pt>
                <c:pt idx="554">
                  <c:v>3.4890550189362601E-3</c:v>
                </c:pt>
                <c:pt idx="555">
                  <c:v>3.4899973592733557E-3</c:v>
                </c:pt>
                <c:pt idx="556">
                  <c:v>3.4909381554385499E-3</c:v>
                </c:pt>
                <c:pt idx="557">
                  <c:v>3.4918774083972925E-3</c:v>
                </c:pt>
                <c:pt idx="558">
                  <c:v>3.4928151148831965E-3</c:v>
                </c:pt>
                <c:pt idx="559">
                  <c:v>3.4937512749237953E-3</c:v>
                </c:pt>
                <c:pt idx="560">
                  <c:v>3.49468588555224E-3</c:v>
                </c:pt>
                <c:pt idx="561">
                  <c:v>3.4956189470570775E-3</c:v>
                </c:pt>
                <c:pt idx="562">
                  <c:v>3.4965504566996097E-3</c:v>
                </c:pt>
                <c:pt idx="563">
                  <c:v>3.4974804149666694E-3</c:v>
                </c:pt>
                <c:pt idx="564">
                  <c:v>3.498408818455756E-3</c:v>
                </c:pt>
                <c:pt idx="565">
                  <c:v>3.4993356667959441E-3</c:v>
                </c:pt>
                <c:pt idx="566">
                  <c:v>3.5002609586293199E-3</c:v>
                </c:pt>
                <c:pt idx="567">
                  <c:v>3.5011846925752099E-3</c:v>
                </c:pt>
                <c:pt idx="568">
                  <c:v>3.5021068672335121E-3</c:v>
                </c:pt>
                <c:pt idx="569">
                  <c:v>3.5030274811870266E-3</c:v>
                </c:pt>
                <c:pt idx="570">
                  <c:v>3.50394653356223E-3</c:v>
                </c:pt>
                <c:pt idx="571">
                  <c:v>3.5048640222850036E-3</c:v>
                </c:pt>
                <c:pt idx="572">
                  <c:v>3.505779946466947E-3</c:v>
                </c:pt>
                <c:pt idx="573">
                  <c:v>3.5066943043011722E-3</c:v>
                </c:pt>
                <c:pt idx="574">
                  <c:v>3.5076070951319815E-3</c:v>
                </c:pt>
                <c:pt idx="575">
                  <c:v>3.5085183170757706E-3</c:v>
                </c:pt>
                <c:pt idx="576">
                  <c:v>3.5094279696912256E-3</c:v>
                </c:pt>
                <c:pt idx="577">
                  <c:v>3.5103360493266011E-3</c:v>
                </c:pt>
                <c:pt idx="578">
                  <c:v>3.5112425584646889E-3</c:v>
                </c:pt>
                <c:pt idx="579">
                  <c:v>3.5121474918188289E-3</c:v>
                </c:pt>
                <c:pt idx="580">
                  <c:v>3.5130508507235092E-3</c:v>
                </c:pt>
                <c:pt idx="581">
                  <c:v>3.5139526322410797E-3</c:v>
                </c:pt>
                <c:pt idx="582">
                  <c:v>3.5148528364058462E-3</c:v>
                </c:pt>
                <c:pt idx="583">
                  <c:v>3.5157514602620621E-3</c:v>
                </c:pt>
                <c:pt idx="584">
                  <c:v>3.5166485046664864E-3</c:v>
                </c:pt>
                <c:pt idx="585">
                  <c:v>3.5175439662652463E-3</c:v>
                </c:pt>
                <c:pt idx="586">
                  <c:v>3.5184378441706077E-3</c:v>
                </c:pt>
                <c:pt idx="587">
                  <c:v>3.5193301382525632E-3</c:v>
                </c:pt>
                <c:pt idx="588">
                  <c:v>3.5202208462513651E-3</c:v>
                </c:pt>
                <c:pt idx="589">
                  <c:v>3.5211099660016343E-3</c:v>
                </c:pt>
                <c:pt idx="590">
                  <c:v>3.5219974979316948E-3</c:v>
                </c:pt>
                <c:pt idx="591">
                  <c:v>3.5228834391547448E-3</c:v>
                </c:pt>
                <c:pt idx="592">
                  <c:v>3.5237677897476116E-3</c:v>
                </c:pt>
                <c:pt idx="593">
                  <c:v>3.5246505473544021E-3</c:v>
                </c:pt>
                <c:pt idx="594">
                  <c:v>3.5255317111212436E-3</c:v>
                </c:pt>
                <c:pt idx="595">
                  <c:v>3.5264112795523328E-3</c:v>
                </c:pt>
                <c:pt idx="596">
                  <c:v>3.5272892517093091E-3</c:v>
                </c:pt>
                <c:pt idx="597">
                  <c:v>3.528165625464541E-3</c:v>
                </c:pt>
                <c:pt idx="598">
                  <c:v>3.5290404001639963E-3</c:v>
                </c:pt>
                <c:pt idx="599">
                  <c:v>3.529913574209842E-3</c:v>
                </c:pt>
                <c:pt idx="600">
                  <c:v>3.5307851465726792E-3</c:v>
                </c:pt>
                <c:pt idx="601">
                  <c:v>3.5316551153260489E-3</c:v>
                </c:pt>
                <c:pt idx="602">
                  <c:v>3.5325234802721095E-3</c:v>
                </c:pt>
                <c:pt idx="603">
                  <c:v>3.5333902390938254E-3</c:v>
                </c:pt>
                <c:pt idx="604">
                  <c:v>3.5342553904147422E-3</c:v>
                </c:pt>
                <c:pt idx="605">
                  <c:v>3.5351189345167455E-3</c:v>
                </c:pt>
                <c:pt idx="606">
                  <c:v>3.5359808672711379E-3</c:v>
                </c:pt>
                <c:pt idx="607">
                  <c:v>3.5368411899030505E-3</c:v>
                </c:pt>
                <c:pt idx="608">
                  <c:v>3.5376999002260101E-3</c:v>
                </c:pt>
                <c:pt idx="609">
                  <c:v>3.5385569966975838E-3</c:v>
                </c:pt>
                <c:pt idx="610">
                  <c:v>3.5394124783395542E-3</c:v>
                </c:pt>
                <c:pt idx="611">
                  <c:v>3.5402663432709813E-3</c:v>
                </c:pt>
                <c:pt idx="612">
                  <c:v>3.5411185910542153E-3</c:v>
                </c:pt>
                <c:pt idx="613">
                  <c:v>3.5419692197247166E-3</c:v>
                </c:pt>
                <c:pt idx="614">
                  <c:v>3.5428182290515586E-3</c:v>
                </c:pt>
                <c:pt idx="615">
                  <c:v>3.5436656161333957E-3</c:v>
                </c:pt>
                <c:pt idx="616">
                  <c:v>3.5445113799191796E-3</c:v>
                </c:pt>
                <c:pt idx="617">
                  <c:v>3.5453555209775667E-3</c:v>
                </c:pt>
                <c:pt idx="618">
                  <c:v>3.5461980359934309E-3</c:v>
                </c:pt>
                <c:pt idx="619">
                  <c:v>3.5470389241103462E-3</c:v>
                </c:pt>
                <c:pt idx="620">
                  <c:v>3.5478781846727259E-3</c:v>
                </c:pt>
                <c:pt idx="621">
                  <c:v>3.5487158160841803E-3</c:v>
                </c:pt>
                <c:pt idx="622">
                  <c:v>3.5495518173201956E-3</c:v>
                </c:pt>
                <c:pt idx="623">
                  <c:v>3.5503861853448671E-3</c:v>
                </c:pt>
                <c:pt idx="624">
                  <c:v>3.5512189215006762E-3</c:v>
                </c:pt>
                <c:pt idx="625">
                  <c:v>3.5520500231527308E-3</c:v>
                </c:pt>
                <c:pt idx="626">
                  <c:v>3.552879488644467E-3</c:v>
                </c:pt>
                <c:pt idx="627">
                  <c:v>3.5537073171786338E-3</c:v>
                </c:pt>
                <c:pt idx="628">
                  <c:v>3.554533508431712E-3</c:v>
                </c:pt>
                <c:pt idx="629">
                  <c:v>3.5553580591464184E-3</c:v>
                </c:pt>
                <c:pt idx="630">
                  <c:v>3.5561809693538393E-3</c:v>
                </c:pt>
                <c:pt idx="631">
                  <c:v>3.5570022366661069E-3</c:v>
                </c:pt>
                <c:pt idx="632">
                  <c:v>3.5578218624364721E-3</c:v>
                </c:pt>
                <c:pt idx="633">
                  <c:v>3.5586398423662624E-3</c:v>
                </c:pt>
                <c:pt idx="634">
                  <c:v>3.5594561761320698E-3</c:v>
                </c:pt>
                <c:pt idx="635">
                  <c:v>3.5602708632682667E-3</c:v>
                </c:pt>
                <c:pt idx="636">
                  <c:v>3.5610839015117746E-3</c:v>
                </c:pt>
                <c:pt idx="637">
                  <c:v>3.5618952903698764E-3</c:v>
                </c:pt>
                <c:pt idx="638">
                  <c:v>3.5627050281135109E-3</c:v>
                </c:pt>
                <c:pt idx="639">
                  <c:v>3.5635131133244791E-3</c:v>
                </c:pt>
                <c:pt idx="640">
                  <c:v>3.5643195451350307E-3</c:v>
                </c:pt>
                <c:pt idx="641">
                  <c:v>3.5651243223261408E-3</c:v>
                </c:pt>
                <c:pt idx="642">
                  <c:v>3.565927442809147E-3</c:v>
                </c:pt>
                <c:pt idx="643">
                  <c:v>3.5667289062465413E-3</c:v>
                </c:pt>
                <c:pt idx="644">
                  <c:v>3.567528711325596E-3</c:v>
                </c:pt>
                <c:pt idx="645">
                  <c:v>3.5683268553184933E-3</c:v>
                </c:pt>
                <c:pt idx="646">
                  <c:v>3.5691233395588329E-3</c:v>
                </c:pt>
                <c:pt idx="647">
                  <c:v>3.5699181611325015E-3</c:v>
                </c:pt>
                <c:pt idx="648">
                  <c:v>3.5707113181376871E-3</c:v>
                </c:pt>
                <c:pt idx="649">
                  <c:v>3.571502810681193E-3</c:v>
                </c:pt>
                <c:pt idx="650">
                  <c:v>3.5722926372818709E-3</c:v>
                </c:pt>
                <c:pt idx="651">
                  <c:v>3.5730807959037936E-3</c:v>
                </c:pt>
                <c:pt idx="652">
                  <c:v>3.5738672856967524E-3</c:v>
                </c:pt>
                <c:pt idx="653">
                  <c:v>3.5746521057365976E-3</c:v>
                </c:pt>
                <c:pt idx="654">
                  <c:v>3.5754352544761225E-3</c:v>
                </c:pt>
                <c:pt idx="655">
                  <c:v>3.5762167312158866E-3</c:v>
                </c:pt>
                <c:pt idx="656">
                  <c:v>3.5769965337700826E-3</c:v>
                </c:pt>
                <c:pt idx="657">
                  <c:v>3.5777746608774974E-3</c:v>
                </c:pt>
                <c:pt idx="658">
                  <c:v>3.5785511123700431E-3</c:v>
                </c:pt>
                <c:pt idx="659">
                  <c:v>3.5793258856912091E-3</c:v>
                </c:pt>
                <c:pt idx="660">
                  <c:v>3.5800989809299244E-3</c:v>
                </c:pt>
                <c:pt idx="661">
                  <c:v>3.5808703957559418E-3</c:v>
                </c:pt>
                <c:pt idx="662">
                  <c:v>3.5816401290615918E-3</c:v>
                </c:pt>
                <c:pt idx="663">
                  <c:v>3.5824081808139008E-3</c:v>
                </c:pt>
                <c:pt idx="664">
                  <c:v>3.5831745480188193E-3</c:v>
                </c:pt>
                <c:pt idx="665">
                  <c:v>3.5839392301002526E-3</c:v>
                </c:pt>
                <c:pt idx="666">
                  <c:v>3.5847022266568551E-3</c:v>
                </c:pt>
                <c:pt idx="667">
                  <c:v>3.5854635349283903E-3</c:v>
                </c:pt>
                <c:pt idx="668">
                  <c:v>3.5862231549640411E-3</c:v>
                </c:pt>
                <c:pt idx="669">
                  <c:v>3.5869810848198069E-3</c:v>
                </c:pt>
                <c:pt idx="670">
                  <c:v>3.5877373240067456E-3</c:v>
                </c:pt>
                <c:pt idx="671">
                  <c:v>3.5884918699676804E-3</c:v>
                </c:pt>
                <c:pt idx="672">
                  <c:v>3.5892447229305402E-3</c:v>
                </c:pt>
                <c:pt idx="673">
                  <c:v>3.589995880411645E-3</c:v>
                </c:pt>
                <c:pt idx="674">
                  <c:v>3.5907453422845403E-3</c:v>
                </c:pt>
                <c:pt idx="675">
                  <c:v>3.5914931065917921E-3</c:v>
                </c:pt>
                <c:pt idx="676">
                  <c:v>3.5922391724142466E-3</c:v>
                </c:pt>
                <c:pt idx="677">
                  <c:v>3.5929835379335806E-3</c:v>
                </c:pt>
                <c:pt idx="678">
                  <c:v>3.5937262029119843E-3</c:v>
                </c:pt>
                <c:pt idx="679">
                  <c:v>3.5944671652945459E-3</c:v>
                </c:pt>
                <c:pt idx="680">
                  <c:v>3.5952064244952897E-3</c:v>
                </c:pt>
                <c:pt idx="681">
                  <c:v>3.5959439785718805E-3</c:v>
                </c:pt>
                <c:pt idx="682">
                  <c:v>3.5966798271769296E-3</c:v>
                </c:pt>
                <c:pt idx="683">
                  <c:v>3.597413968299934E-3</c:v>
                </c:pt>
                <c:pt idx="684">
                  <c:v>3.5981464006956676E-3</c:v>
                </c:pt>
                <c:pt idx="685">
                  <c:v>3.5988771246334705E-3</c:v>
                </c:pt>
                <c:pt idx="686">
                  <c:v>3.5996061364125254E-3</c:v>
                </c:pt>
                <c:pt idx="687">
                  <c:v>3.6003334367876727E-3</c:v>
                </c:pt>
                <c:pt idx="688">
                  <c:v>3.6010590240233009E-3</c:v>
                </c:pt>
                <c:pt idx="689">
                  <c:v>3.6017828964195475E-3</c:v>
                </c:pt>
                <c:pt idx="690">
                  <c:v>3.6025050531469649E-3</c:v>
                </c:pt>
                <c:pt idx="691">
                  <c:v>3.6032254930258301E-3</c:v>
                </c:pt>
                <c:pt idx="692">
                  <c:v>3.6039442149885526E-3</c:v>
                </c:pt>
                <c:pt idx="693">
                  <c:v>3.6046612175055781E-3</c:v>
                </c:pt>
                <c:pt idx="694">
                  <c:v>3.6053764993401183E-3</c:v>
                </c:pt>
                <c:pt idx="695">
                  <c:v>3.6060900592332912E-3</c:v>
                </c:pt>
                <c:pt idx="696">
                  <c:v>3.6068018970238924E-3</c:v>
                </c:pt>
                <c:pt idx="697">
                  <c:v>3.6075120100304003E-3</c:v>
                </c:pt>
                <c:pt idx="698">
                  <c:v>3.6082203976732785E-3</c:v>
                </c:pt>
                <c:pt idx="699">
                  <c:v>3.6089270587170708E-3</c:v>
                </c:pt>
                <c:pt idx="700">
                  <c:v>3.6096319923232256E-3</c:v>
                </c:pt>
                <c:pt idx="701">
                  <c:v>3.6103351966090269E-3</c:v>
                </c:pt>
                <c:pt idx="702">
                  <c:v>3.6110366710022657E-3</c:v>
                </c:pt>
                <c:pt idx="703">
                  <c:v>3.61173641371626E-3</c:v>
                </c:pt>
                <c:pt idx="704">
                  <c:v>3.6124344244040651E-3</c:v>
                </c:pt>
                <c:pt idx="705">
                  <c:v>3.6131307007792879E-3</c:v>
                </c:pt>
                <c:pt idx="706">
                  <c:v>3.613825242333224E-3</c:v>
                </c:pt>
                <c:pt idx="707">
                  <c:v>3.6145180481726991E-3</c:v>
                </c:pt>
                <c:pt idx="708">
                  <c:v>3.6152091160882582E-3</c:v>
                </c:pt>
                <c:pt idx="709">
                  <c:v>3.615898445639032E-3</c:v>
                </c:pt>
                <c:pt idx="710">
                  <c:v>3.616586035713687E-3</c:v>
                </c:pt>
                <c:pt idx="711">
                  <c:v>3.6172718847470309E-3</c:v>
                </c:pt>
                <c:pt idx="712">
                  <c:v>3.6179559916126314E-3</c:v>
                </c:pt>
                <c:pt idx="713">
                  <c:v>3.6186383552903045E-3</c:v>
                </c:pt>
                <c:pt idx="714">
                  <c:v>3.6193189745766796E-3</c:v>
                </c:pt>
                <c:pt idx="715">
                  <c:v>3.6199978479660722E-3</c:v>
                </c:pt>
                <c:pt idx="716">
                  <c:v>3.6206749749422285E-3</c:v>
                </c:pt>
                <c:pt idx="717">
                  <c:v>3.6213503532109836E-3</c:v>
                </c:pt>
                <c:pt idx="718">
                  <c:v>3.6220239832345236E-3</c:v>
                </c:pt>
                <c:pt idx="719">
                  <c:v>3.622695861910108E-3</c:v>
                </c:pt>
                <c:pt idx="720">
                  <c:v>3.6233659901006021E-3</c:v>
                </c:pt>
                <c:pt idx="721">
                  <c:v>3.624034364639428E-3</c:v>
                </c:pt>
                <c:pt idx="722">
                  <c:v>3.6247009854957213E-3</c:v>
                </c:pt>
                <c:pt idx="723">
                  <c:v>3.6253658516440801E-3</c:v>
                </c:pt>
                <c:pt idx="724">
                  <c:v>3.6260289613193608E-3</c:v>
                </c:pt>
                <c:pt idx="725">
                  <c:v>3.6266903134963835E-3</c:v>
                </c:pt>
                <c:pt idx="726">
                  <c:v>3.627349907248556E-3</c:v>
                </c:pt>
                <c:pt idx="727">
                  <c:v>3.6280077411764422E-3</c:v>
                </c:pt>
                <c:pt idx="728">
                  <c:v>3.6286638141619365E-3</c:v>
                </c:pt>
                <c:pt idx="729">
                  <c:v>3.629318125195069E-3</c:v>
                </c:pt>
                <c:pt idx="730">
                  <c:v>3.6299706730834602E-3</c:v>
                </c:pt>
                <c:pt idx="731">
                  <c:v>3.630621456472749E-3</c:v>
                </c:pt>
                <c:pt idx="732">
                  <c:v>3.6312704740052437E-3</c:v>
                </c:pt>
                <c:pt idx="733">
                  <c:v>3.6319177251579182E-3</c:v>
                </c:pt>
                <c:pt idx="734">
                  <c:v>3.6325632080533854E-3</c:v>
                </c:pt>
                <c:pt idx="735">
                  <c:v>3.6332069225455399E-3</c:v>
                </c:pt>
                <c:pt idx="736">
                  <c:v>3.6338488661142865E-3</c:v>
                </c:pt>
                <c:pt idx="737">
                  <c:v>3.6344890384634176E-3</c:v>
                </c:pt>
                <c:pt idx="738">
                  <c:v>3.635127438754715E-3</c:v>
                </c:pt>
                <c:pt idx="739">
                  <c:v>3.6357640646927925E-3</c:v>
                </c:pt>
                <c:pt idx="740">
                  <c:v>3.6363989167389477E-3</c:v>
                </c:pt>
                <c:pt idx="741">
                  <c:v>3.6370319916554372E-3</c:v>
                </c:pt>
                <c:pt idx="742">
                  <c:v>3.6376632907444417E-3</c:v>
                </c:pt>
                <c:pt idx="743">
                  <c:v>3.6382928102578482E-3</c:v>
                </c:pt>
                <c:pt idx="744">
                  <c:v>3.6389205511839773E-3</c:v>
                </c:pt>
                <c:pt idx="745">
                  <c:v>3.6395465114520409E-3</c:v>
                </c:pt>
                <c:pt idx="746">
                  <c:v>3.6401706897684072E-3</c:v>
                </c:pt>
                <c:pt idx="747">
                  <c:v>3.6407930856690029E-3</c:v>
                </c:pt>
                <c:pt idx="748">
                  <c:v>3.6414136967717337E-3</c:v>
                </c:pt>
                <c:pt idx="749">
                  <c:v>3.6420325236021789E-3</c:v>
                </c:pt>
                <c:pt idx="750">
                  <c:v>3.6426495635405454E-3</c:v>
                </c:pt>
                <c:pt idx="751">
                  <c:v>3.643264816760472E-3</c:v>
                </c:pt>
                <c:pt idx="752">
                  <c:v>3.643878280191637E-3</c:v>
                </c:pt>
                <c:pt idx="753">
                  <c:v>3.6444899551442145E-3</c:v>
                </c:pt>
                <c:pt idx="754">
                  <c:v>3.645099838996968E-3</c:v>
                </c:pt>
                <c:pt idx="755">
                  <c:v>3.645707930527986E-3</c:v>
                </c:pt>
                <c:pt idx="756">
                  <c:v>3.6463142293369222E-3</c:v>
                </c:pt>
                <c:pt idx="757">
                  <c:v>3.6469187340785192E-3</c:v>
                </c:pt>
                <c:pt idx="758">
                  <c:v>3.6475214428471903E-3</c:v>
                </c:pt>
                <c:pt idx="759">
                  <c:v>3.6481223558939568E-3</c:v>
                </c:pt>
                <c:pt idx="760">
                  <c:v>3.6487214707756621E-3</c:v>
                </c:pt>
                <c:pt idx="761">
                  <c:v>3.6493187868473775E-3</c:v>
                </c:pt>
                <c:pt idx="762">
                  <c:v>3.6499143038030146E-3</c:v>
                </c:pt>
                <c:pt idx="763">
                  <c:v>3.6505080194046968E-3</c:v>
                </c:pt>
                <c:pt idx="764">
                  <c:v>3.651099932770685E-3</c:v>
                </c:pt>
                <c:pt idx="765">
                  <c:v>3.6516900428269494E-3</c:v>
                </c:pt>
                <c:pt idx="766">
                  <c:v>3.6522783490269273E-3</c:v>
                </c:pt>
                <c:pt idx="767">
                  <c:v>3.6528648494785765E-3</c:v>
                </c:pt>
                <c:pt idx="768">
                  <c:v>3.6534495433276915E-3</c:v>
                </c:pt>
                <c:pt idx="769">
                  <c:v>3.6540324298048876E-3</c:v>
                </c:pt>
                <c:pt idx="770">
                  <c:v>3.6546135072392794E-3</c:v>
                </c:pt>
                <c:pt idx="771">
                  <c:v>3.6551927746942825E-3</c:v>
                </c:pt>
                <c:pt idx="772">
                  <c:v>3.6557702310484608E-3</c:v>
                </c:pt>
                <c:pt idx="773">
                  <c:v>3.6563458759939493E-3</c:v>
                </c:pt>
                <c:pt idx="774">
                  <c:v>3.6569197070136505E-3</c:v>
                </c:pt>
                <c:pt idx="775">
                  <c:v>3.6574917238155757E-3</c:v>
                </c:pt>
                <c:pt idx="776">
                  <c:v>3.6580619255728308E-3</c:v>
                </c:pt>
                <c:pt idx="777">
                  <c:v>3.658630310145794E-3</c:v>
                </c:pt>
                <c:pt idx="778">
                  <c:v>3.6591968777169859E-3</c:v>
                </c:pt>
                <c:pt idx="779">
                  <c:v>3.6597616259281818E-3</c:v>
                </c:pt>
                <c:pt idx="780">
                  <c:v>3.6603245551867225E-3</c:v>
                </c:pt>
                <c:pt idx="781">
                  <c:v>3.6608856624964492E-3</c:v>
                </c:pt>
                <c:pt idx="782">
                  <c:v>3.6614449485360412E-3</c:v>
                </c:pt>
                <c:pt idx="783">
                  <c:v>3.6620024111089222E-3</c:v>
                </c:pt>
                <c:pt idx="784">
                  <c:v>3.6625580490923237E-3</c:v>
                </c:pt>
                <c:pt idx="785">
                  <c:v>3.6631118624571579E-3</c:v>
                </c:pt>
                <c:pt idx="786">
                  <c:v>3.6636638487975715E-3</c:v>
                </c:pt>
                <c:pt idx="787">
                  <c:v>3.6642140080602736E-3</c:v>
                </c:pt>
                <c:pt idx="788">
                  <c:v>3.6647623385165362E-3</c:v>
                </c:pt>
                <c:pt idx="789">
                  <c:v>3.6653088395993683E-3</c:v>
                </c:pt>
                <c:pt idx="790">
                  <c:v>3.6658535094015177E-3</c:v>
                </c:pt>
                <c:pt idx="791">
                  <c:v>3.6663963474767858E-3</c:v>
                </c:pt>
                <c:pt idx="792">
                  <c:v>3.6669373530034965E-3</c:v>
                </c:pt>
                <c:pt idx="793">
                  <c:v>3.6674765238490226E-3</c:v>
                </c:pt>
                <c:pt idx="794">
                  <c:v>3.6680138603432111E-3</c:v>
                </c:pt>
                <c:pt idx="795">
                  <c:v>3.6685493601226193E-3</c:v>
                </c:pt>
                <c:pt idx="796">
                  <c:v>3.6690830230324822E-3</c:v>
                </c:pt>
                <c:pt idx="797">
                  <c:v>3.6696148471163648E-3</c:v>
                </c:pt>
                <c:pt idx="798">
                  <c:v>3.6701448318833263E-3</c:v>
                </c:pt>
                <c:pt idx="799">
                  <c:v>3.6706729766137203E-3</c:v>
                </c:pt>
                <c:pt idx="800">
                  <c:v>3.6711992795459558E-3</c:v>
                </c:pt>
                <c:pt idx="801">
                  <c:v>3.6717237395257341E-3</c:v>
                </c:pt>
                <c:pt idx="802">
                  <c:v>3.6722463566387642E-3</c:v>
                </c:pt>
                <c:pt idx="803">
                  <c:v>3.6727671278865559E-3</c:v>
                </c:pt>
                <c:pt idx="804">
                  <c:v>3.6732860540855672E-3</c:v>
                </c:pt>
                <c:pt idx="805">
                  <c:v>3.6738031330282306E-3</c:v>
                </c:pt>
                <c:pt idx="806">
                  <c:v>3.6743183640015609E-3</c:v>
                </c:pt>
                <c:pt idx="807">
                  <c:v>3.6748317459491808E-3</c:v>
                </c:pt>
                <c:pt idx="808">
                  <c:v>3.675343277927956E-3</c:v>
                </c:pt>
                <c:pt idx="809">
                  <c:v>3.6758529585361188E-3</c:v>
                </c:pt>
                <c:pt idx="810">
                  <c:v>3.6763607870820003E-3</c:v>
                </c:pt>
                <c:pt idx="811">
                  <c:v>3.6768667628074292E-3</c:v>
                </c:pt>
                <c:pt idx="812">
                  <c:v>3.6773708828019558E-3</c:v>
                </c:pt>
                <c:pt idx="813">
                  <c:v>3.6778731490766381E-3</c:v>
                </c:pt>
                <c:pt idx="814">
                  <c:v>3.6783735579788424E-3</c:v>
                </c:pt>
                <c:pt idx="815">
                  <c:v>3.6788721096026045E-3</c:v>
                </c:pt>
                <c:pt idx="816">
                  <c:v>3.6793688024946425E-3</c:v>
                </c:pt>
                <c:pt idx="817">
                  <c:v>3.6798636359174353E-3</c:v>
                </c:pt>
                <c:pt idx="818">
                  <c:v>3.6803566087952877E-3</c:v>
                </c:pt>
                <c:pt idx="819">
                  <c:v>3.6808477197489697E-3</c:v>
                </c:pt>
                <c:pt idx="820">
                  <c:v>3.6813369683870167E-3</c:v>
                </c:pt>
                <c:pt idx="821">
                  <c:v>3.6818243531047123E-3</c:v>
                </c:pt>
                <c:pt idx="822">
                  <c:v>3.682309872470757E-3</c:v>
                </c:pt>
                <c:pt idx="823">
                  <c:v>3.682793526605721E-3</c:v>
                </c:pt>
                <c:pt idx="824">
                  <c:v>3.6832753135243035E-3</c:v>
                </c:pt>
                <c:pt idx="825">
                  <c:v>3.6837552324335832E-3</c:v>
                </c:pt>
                <c:pt idx="826">
                  <c:v>3.6842332827675683E-3</c:v>
                </c:pt>
                <c:pt idx="827">
                  <c:v>3.6847094627665555E-3</c:v>
                </c:pt>
                <c:pt idx="828">
                  <c:v>3.685183771699907E-3</c:v>
                </c:pt>
                <c:pt idx="829">
                  <c:v>3.6856562083589228E-3</c:v>
                </c:pt>
                <c:pt idx="830">
                  <c:v>3.6861267723659052E-3</c:v>
                </c:pt>
                <c:pt idx="831">
                  <c:v>3.6865954622689046E-3</c:v>
                </c:pt>
                <c:pt idx="832">
                  <c:v>3.687062276496289E-3</c:v>
                </c:pt>
                <c:pt idx="833">
                  <c:v>3.6875272147643967E-3</c:v>
                </c:pt>
                <c:pt idx="834">
                  <c:v>3.6879902761255412E-3</c:v>
                </c:pt>
                <c:pt idx="835">
                  <c:v>3.6884514586197348E-3</c:v>
                </c:pt>
                <c:pt idx="836">
                  <c:v>3.6889107620368122E-3</c:v>
                </c:pt>
                <c:pt idx="837">
                  <c:v>3.6893681853548133E-3</c:v>
                </c:pt>
                <c:pt idx="838">
                  <c:v>3.6898237269681333E-3</c:v>
                </c:pt>
                <c:pt idx="839">
                  <c:v>3.6902773868420224E-3</c:v>
                </c:pt>
                <c:pt idx="840">
                  <c:v>3.6907291628563987E-3</c:v>
                </c:pt>
                <c:pt idx="841">
                  <c:v>3.6911790549377654E-3</c:v>
                </c:pt>
                <c:pt idx="842">
                  <c:v>3.6916270609306245E-3</c:v>
                </c:pt>
                <c:pt idx="843">
                  <c:v>3.69207318142728E-3</c:v>
                </c:pt>
                <c:pt idx="844">
                  <c:v>3.6925174137517613E-3</c:v>
                </c:pt>
                <c:pt idx="845">
                  <c:v>3.6929597580316331E-3</c:v>
                </c:pt>
                <c:pt idx="846">
                  <c:v>3.6934002127111398E-3</c:v>
                </c:pt>
                <c:pt idx="847">
                  <c:v>3.6938387773832737E-3</c:v>
                </c:pt>
                <c:pt idx="848">
                  <c:v>3.6942754498759944E-3</c:v>
                </c:pt>
                <c:pt idx="849">
                  <c:v>3.6947102302086199E-3</c:v>
                </c:pt>
                <c:pt idx="850">
                  <c:v>3.6951431174279126E-3</c:v>
                </c:pt>
                <c:pt idx="851">
                  <c:v>3.6955741101301065E-3</c:v>
                </c:pt>
                <c:pt idx="852">
                  <c:v>3.696003206788312E-3</c:v>
                </c:pt>
                <c:pt idx="853">
                  <c:v>3.6964304074407206E-3</c:v>
                </c:pt>
                <c:pt idx="854">
                  <c:v>3.6968557108720823E-3</c:v>
                </c:pt>
                <c:pt idx="855">
                  <c:v>3.6972791150272633E-3</c:v>
                </c:pt>
                <c:pt idx="856">
                  <c:v>3.6977006207278285E-3</c:v>
                </c:pt>
                <c:pt idx="857">
                  <c:v>3.6981202256459733E-3</c:v>
                </c:pt>
                <c:pt idx="858">
                  <c:v>3.6985379286850195E-3</c:v>
                </c:pt>
                <c:pt idx="859">
                  <c:v>3.698953729710186E-3</c:v>
                </c:pt>
                <c:pt idx="860">
                  <c:v>3.6993676273539E-3</c:v>
                </c:pt>
                <c:pt idx="861">
                  <c:v>3.6997796204008004E-3</c:v>
                </c:pt>
                <c:pt idx="862">
                  <c:v>3.700189708331636E-3</c:v>
                </c:pt>
                <c:pt idx="863">
                  <c:v>3.7005978895744418E-3</c:v>
                </c:pt>
                <c:pt idx="864">
                  <c:v>3.7010041635697766E-3</c:v>
                </c:pt>
                <c:pt idx="865">
                  <c:v>3.7014085292682575E-3</c:v>
                </c:pt>
                <c:pt idx="866">
                  <c:v>3.701810985880849E-3</c:v>
                </c:pt>
                <c:pt idx="867">
                  <c:v>3.7022115315943349E-3</c:v>
                </c:pt>
                <c:pt idx="868">
                  <c:v>3.702610167029996E-3</c:v>
                </c:pt>
                <c:pt idx="869">
                  <c:v>3.7030068891253931E-3</c:v>
                </c:pt>
                <c:pt idx="870">
                  <c:v>3.7034016987790297E-3</c:v>
                </c:pt>
                <c:pt idx="871">
                  <c:v>3.7037945938751538E-3</c:v>
                </c:pt>
                <c:pt idx="872">
                  <c:v>3.7041855739260443E-3</c:v>
                </c:pt>
                <c:pt idx="873">
                  <c:v>3.7045746375304889E-3</c:v>
                </c:pt>
                <c:pt idx="874">
                  <c:v>3.7049617844217009E-3</c:v>
                </c:pt>
                <c:pt idx="875">
                  <c:v>3.7053470133957545E-3</c:v>
                </c:pt>
                <c:pt idx="876">
                  <c:v>3.7057303228282823E-3</c:v>
                </c:pt>
                <c:pt idx="877">
                  <c:v>3.706111712532989E-3</c:v>
                </c:pt>
                <c:pt idx="878">
                  <c:v>3.7064911809600032E-3</c:v>
                </c:pt>
                <c:pt idx="879">
                  <c:v>3.7068687281286428E-3</c:v>
                </c:pt>
                <c:pt idx="880">
                  <c:v>3.7072443515581144E-3</c:v>
                </c:pt>
                <c:pt idx="881">
                  <c:v>3.7076180519688418E-3</c:v>
                </c:pt>
                <c:pt idx="882">
                  <c:v>3.7079898270889755E-3</c:v>
                </c:pt>
                <c:pt idx="883">
                  <c:v>3.708359676571682E-3</c:v>
                </c:pt>
                <c:pt idx="884">
                  <c:v>3.7087275992818691E-3</c:v>
                </c:pt>
                <c:pt idx="885">
                  <c:v>3.7090935943562275E-3</c:v>
                </c:pt>
                <c:pt idx="886">
                  <c:v>3.7094576610358088E-3</c:v>
                </c:pt>
                <c:pt idx="887">
                  <c:v>3.7098197979552605E-3</c:v>
                </c:pt>
                <c:pt idx="888">
                  <c:v>3.7101800041859923E-3</c:v>
                </c:pt>
                <c:pt idx="889">
                  <c:v>3.7105382791888797E-3</c:v>
                </c:pt>
                <c:pt idx="890">
                  <c:v>3.7108946217977445E-3</c:v>
                </c:pt>
                <c:pt idx="891">
                  <c:v>3.7112490308429669E-3</c:v>
                </c:pt>
                <c:pt idx="892">
                  <c:v>3.7116015058492602E-3</c:v>
                </c:pt>
                <c:pt idx="893">
                  <c:v>3.7119520455689559E-3</c:v>
                </c:pt>
                <c:pt idx="894">
                  <c:v>3.7123006488987143E-3</c:v>
                </c:pt>
                <c:pt idx="895">
                  <c:v>3.712647315562867E-3</c:v>
                </c:pt>
                <c:pt idx="896">
                  <c:v>3.7129920437958264E-3</c:v>
                </c:pt>
                <c:pt idx="897">
                  <c:v>3.7133348335646188E-3</c:v>
                </c:pt>
                <c:pt idx="898">
                  <c:v>3.7136756823451522E-3</c:v>
                </c:pt>
                <c:pt idx="899">
                  <c:v>3.7140145912388789E-3</c:v>
                </c:pt>
                <c:pt idx="900">
                  <c:v>3.714351557902007E-3</c:v>
                </c:pt>
                <c:pt idx="901">
                  <c:v>3.7146865820621988E-3</c:v>
                </c:pt>
                <c:pt idx="902">
                  <c:v>3.71501966293597E-3</c:v>
                </c:pt>
                <c:pt idx="903">
                  <c:v>3.7153507985804302E-3</c:v>
                </c:pt>
                <c:pt idx="904">
                  <c:v>3.7156799890850634E-3</c:v>
                </c:pt>
                <c:pt idx="905">
                  <c:v>3.7160072328733529E-3</c:v>
                </c:pt>
                <c:pt idx="906">
                  <c:v>3.7163325299441885E-3</c:v>
                </c:pt>
                <c:pt idx="907">
                  <c:v>3.7166558785006742E-3</c:v>
                </c:pt>
                <c:pt idx="908">
                  <c:v>3.7169772776466381E-3</c:v>
                </c:pt>
                <c:pt idx="909">
                  <c:v>3.7172967270148183E-3</c:v>
                </c:pt>
                <c:pt idx="910">
                  <c:v>3.7176142251783562E-3</c:v>
                </c:pt>
                <c:pt idx="911">
                  <c:v>3.7179297714339254E-3</c:v>
                </c:pt>
                <c:pt idx="912">
                  <c:v>3.7182433651694602E-3</c:v>
                </c:pt>
                <c:pt idx="913">
                  <c:v>3.7185550050169436E-3</c:v>
                </c:pt>
                <c:pt idx="914">
                  <c:v>3.7188646903267841E-3</c:v>
                </c:pt>
                <c:pt idx="915">
                  <c:v>3.7191724196985465E-3</c:v>
                </c:pt>
                <c:pt idx="916">
                  <c:v>3.7194781925921072E-3</c:v>
                </c:pt>
                <c:pt idx="917">
                  <c:v>3.719782008682615E-3</c:v>
                </c:pt>
                <c:pt idx="918">
                  <c:v>3.720083866163848E-3</c:v>
                </c:pt>
                <c:pt idx="919">
                  <c:v>3.7203837642714177E-3</c:v>
                </c:pt>
                <c:pt idx="920">
                  <c:v>3.7206817027585215E-3</c:v>
                </c:pt>
                <c:pt idx="921">
                  <c:v>3.7209776801688799E-3</c:v>
                </c:pt>
                <c:pt idx="922">
                  <c:v>3.7212716954941882E-3</c:v>
                </c:pt>
                <c:pt idx="923">
                  <c:v>3.7215637484090403E-3</c:v>
                </c:pt>
                <c:pt idx="924">
                  <c:v>3.7218538372468801E-3</c:v>
                </c:pt>
                <c:pt idx="925">
                  <c:v>3.7221419617884388E-3</c:v>
                </c:pt>
                <c:pt idx="926">
                  <c:v>3.7224281208819709E-3</c:v>
                </c:pt>
                <c:pt idx="927">
                  <c:v>3.7227123137942852E-3</c:v>
                </c:pt>
                <c:pt idx="928">
                  <c:v>3.7229945387715624E-3</c:v>
                </c:pt>
                <c:pt idx="929">
                  <c:v>3.7232747973322544E-3</c:v>
                </c:pt>
                <c:pt idx="930">
                  <c:v>3.7235530847219422E-3</c:v>
                </c:pt>
                <c:pt idx="931">
                  <c:v>3.7238294038092201E-3</c:v>
                </c:pt>
                <c:pt idx="932">
                  <c:v>3.7241037514729181E-3</c:v>
                </c:pt>
                <c:pt idx="933">
                  <c:v>3.724376127722695E-3</c:v>
                </c:pt>
                <c:pt idx="934">
                  <c:v>3.7246465314744182E-3</c:v>
                </c:pt>
                <c:pt idx="935">
                  <c:v>3.7249149616376265E-3</c:v>
                </c:pt>
                <c:pt idx="936">
                  <c:v>3.7251814179539711E-3</c:v>
                </c:pt>
                <c:pt idx="937">
                  <c:v>3.7254458989594008E-3</c:v>
                </c:pt>
                <c:pt idx="938">
                  <c:v>3.7257084036410593E-3</c:v>
                </c:pt>
                <c:pt idx="939">
                  <c:v>3.7259689318107636E-3</c:v>
                </c:pt>
                <c:pt idx="940">
                  <c:v>3.7262274823472996E-3</c:v>
                </c:pt>
                <c:pt idx="941">
                  <c:v>3.7264840539876776E-3</c:v>
                </c:pt>
                <c:pt idx="942">
                  <c:v>3.7267386461806717E-3</c:v>
                </c:pt>
                <c:pt idx="943">
                  <c:v>3.7269912576174402E-3</c:v>
                </c:pt>
                <c:pt idx="944">
                  <c:v>3.7272418885428982E-3</c:v>
                </c:pt>
                <c:pt idx="945">
                  <c:v>3.7274905369690803E-3</c:v>
                </c:pt>
                <c:pt idx="946">
                  <c:v>3.7277372029494993E-3</c:v>
                </c:pt>
                <c:pt idx="947">
                  <c:v>3.7279818843242163E-3</c:v>
                </c:pt>
                <c:pt idx="948">
                  <c:v>3.7282245818290871E-3</c:v>
                </c:pt>
                <c:pt idx="949">
                  <c:v>3.7284652935003493E-3</c:v>
                </c:pt>
                <c:pt idx="950">
                  <c:v>3.7287040188543896E-3</c:v>
                </c:pt>
                <c:pt idx="951">
                  <c:v>3.7289407567849819E-3</c:v>
                </c:pt>
                <c:pt idx="952">
                  <c:v>3.7291755070216759E-3</c:v>
                </c:pt>
                <c:pt idx="953">
                  <c:v>3.7294082680926488E-3</c:v>
                </c:pt>
                <c:pt idx="954">
                  <c:v>3.7296390393988244E-3</c:v>
                </c:pt>
                <c:pt idx="955">
                  <c:v>3.7298678204280566E-3</c:v>
                </c:pt>
                <c:pt idx="956">
                  <c:v>3.7300946099106946E-3</c:v>
                </c:pt>
                <c:pt idx="957">
                  <c:v>3.7303194067317413E-3</c:v>
                </c:pt>
                <c:pt idx="958">
                  <c:v>3.7305422104739749E-3</c:v>
                </c:pt>
                <c:pt idx="959">
                  <c:v>3.7307630207906728E-3</c:v>
                </c:pt>
                <c:pt idx="960">
                  <c:v>3.7309818357231794E-3</c:v>
                </c:pt>
                <c:pt idx="961">
                  <c:v>3.7311986549332099E-3</c:v>
                </c:pt>
                <c:pt idx="962">
                  <c:v>3.7314134784242059E-3</c:v>
                </c:pt>
                <c:pt idx="963">
                  <c:v>3.7316263041348163E-3</c:v>
                </c:pt>
                <c:pt idx="964">
                  <c:v>3.7318371314947196E-3</c:v>
                </c:pt>
                <c:pt idx="965">
                  <c:v>3.7320459600198586E-3</c:v>
                </c:pt>
                <c:pt idx="966">
                  <c:v>3.7322527887461154E-3</c:v>
                </c:pt>
                <c:pt idx="967">
                  <c:v>3.7324576169744939E-3</c:v>
                </c:pt>
                <c:pt idx="968">
                  <c:v>3.7326604434083643E-3</c:v>
                </c:pt>
                <c:pt idx="969">
                  <c:v>3.7328612681657436E-3</c:v>
                </c:pt>
                <c:pt idx="970">
                  <c:v>3.7330600891511967E-3</c:v>
                </c:pt>
                <c:pt idx="971">
                  <c:v>3.7332569061818699E-3</c:v>
                </c:pt>
                <c:pt idx="972">
                  <c:v>3.7334517192646466E-3</c:v>
                </c:pt>
                <c:pt idx="973">
                  <c:v>3.7336445259237294E-3</c:v>
                </c:pt>
                <c:pt idx="974">
                  <c:v>3.7338353267523106E-3</c:v>
                </c:pt>
                <c:pt idx="975">
                  <c:v>3.7340241196635038E-3</c:v>
                </c:pt>
                <c:pt idx="976">
                  <c:v>3.7342109054616657E-3</c:v>
                </c:pt>
                <c:pt idx="977">
                  <c:v>3.7343956821112023E-3</c:v>
                </c:pt>
                <c:pt idx="978">
                  <c:v>3.7345784490667722E-3</c:v>
                </c:pt>
                <c:pt idx="979">
                  <c:v>3.7347592051708567E-3</c:v>
                </c:pt>
                <c:pt idx="980">
                  <c:v>3.7349379508084812E-3</c:v>
                </c:pt>
                <c:pt idx="981">
                  <c:v>3.7351146839876836E-3</c:v>
                </c:pt>
                <c:pt idx="982">
                  <c:v>3.7352894043400919E-3</c:v>
                </c:pt>
                <c:pt idx="983">
                  <c:v>3.7354621108700581E-3</c:v>
                </c:pt>
                <c:pt idx="984">
                  <c:v>3.7356328032713826E-3</c:v>
                </c:pt>
                <c:pt idx="985">
                  <c:v>3.7358014799052652E-3</c:v>
                </c:pt>
                <c:pt idx="986">
                  <c:v>3.7359681411429646E-3</c:v>
                </c:pt>
                <c:pt idx="987">
                  <c:v>3.7361327852597492E-3</c:v>
                </c:pt>
                <c:pt idx="988">
                  <c:v>3.7362954115713887E-3</c:v>
                </c:pt>
                <c:pt idx="989">
                  <c:v>3.7364560196347929E-3</c:v>
                </c:pt>
                <c:pt idx="990">
                  <c:v>3.7366146082477014E-3</c:v>
                </c:pt>
                <c:pt idx="991">
                  <c:v>3.7367711771977286E-3</c:v>
                </c:pt>
                <c:pt idx="992">
                  <c:v>3.7369257250724486E-3</c:v>
                </c:pt>
                <c:pt idx="993">
                  <c:v>3.7370782511910727E-3</c:v>
                </c:pt>
                <c:pt idx="994">
                  <c:v>3.7372287552533967E-3</c:v>
                </c:pt>
                <c:pt idx="995">
                  <c:v>3.7373772360477231E-3</c:v>
                </c:pt>
                <c:pt idx="996">
                  <c:v>3.7375236930746736E-3</c:v>
                </c:pt>
                <c:pt idx="997">
                  <c:v>3.7376681252218047E-3</c:v>
                </c:pt>
                <c:pt idx="998">
                  <c:v>3.7378105315215571E-3</c:v>
                </c:pt>
                <c:pt idx="999">
                  <c:v>3.7379509119738197E-3</c:v>
                </c:pt>
                <c:pt idx="1000">
                  <c:v>3.7380892653600117E-3</c:v>
                </c:pt>
                <c:pt idx="1001">
                  <c:v>3.7382255911740936E-3</c:v>
                </c:pt>
                <c:pt idx="1002">
                  <c:v>3.7383598877414048E-3</c:v>
                </c:pt>
                <c:pt idx="1003">
                  <c:v>3.7384921554006745E-3</c:v>
                </c:pt>
                <c:pt idx="1004">
                  <c:v>3.7386223928208562E-3</c:v>
                </c:pt>
                <c:pt idx="1005">
                  <c:v>3.7387505992561021E-3</c:v>
                </c:pt>
                <c:pt idx="1006">
                  <c:v>3.7388767744898077E-3</c:v>
                </c:pt>
                <c:pt idx="1007">
                  <c:v>3.739000916829327E-3</c:v>
                </c:pt>
                <c:pt idx="1008">
                  <c:v>3.7391230256208496E-3</c:v>
                </c:pt>
                <c:pt idx="1009">
                  <c:v>3.739243101150147E-3</c:v>
                </c:pt>
                <c:pt idx="1010">
                  <c:v>3.7393611420393214E-3</c:v>
                </c:pt>
                <c:pt idx="1011">
                  <c:v>3.7394771469430044E-3</c:v>
                </c:pt>
                <c:pt idx="1012">
                  <c:v>3.739591115801022E-3</c:v>
                </c:pt>
                <c:pt idx="1013">
                  <c:v>3.739703047760834E-3</c:v>
                </c:pt>
                <c:pt idx="1014">
                  <c:v>3.7398129418130255E-3</c:v>
                </c:pt>
                <c:pt idx="1015">
                  <c:v>3.7399207979215143E-3</c:v>
                </c:pt>
                <c:pt idx="1016">
                  <c:v>3.7400266144195227E-3</c:v>
                </c:pt>
                <c:pt idx="1017">
                  <c:v>3.7401303906786643E-3</c:v>
                </c:pt>
                <c:pt idx="1018">
                  <c:v>3.740232126728249E-3</c:v>
                </c:pt>
                <c:pt idx="1019">
                  <c:v>3.740331820821452E-3</c:v>
                </c:pt>
                <c:pt idx="1020">
                  <c:v>3.7404294732346077E-3</c:v>
                </c:pt>
                <c:pt idx="1021">
                  <c:v>3.740525082443491E-3</c:v>
                </c:pt>
                <c:pt idx="1022">
                  <c:v>3.7406186479489456E-3</c:v>
                </c:pt>
                <c:pt idx="1023">
                  <c:v>3.7407101692013001E-3</c:v>
                </c:pt>
                <c:pt idx="1024">
                  <c:v>3.7407996451861436E-3</c:v>
                </c:pt>
                <c:pt idx="1025">
                  <c:v>3.7408870753078416E-3</c:v>
                </c:pt>
                <c:pt idx="1026">
                  <c:v>3.740972458650127E-3</c:v>
                </c:pt>
                <c:pt idx="1027">
                  <c:v>3.741055794846182E-3</c:v>
                </c:pt>
                <c:pt idx="1028">
                  <c:v>3.7411370830466861E-3</c:v>
                </c:pt>
                <c:pt idx="1029">
                  <c:v>3.7412163222476646E-3</c:v>
                </c:pt>
                <c:pt idx="1030">
                  <c:v>3.7412935117231427E-3</c:v>
                </c:pt>
                <c:pt idx="1031">
                  <c:v>3.7413686514176092E-3</c:v>
                </c:pt>
                <c:pt idx="1032">
                  <c:v>3.7414417399272981E-3</c:v>
                </c:pt>
                <c:pt idx="1033">
                  <c:v>3.7415127765848544E-3</c:v>
                </c:pt>
                <c:pt idx="1034">
                  <c:v>3.7415817608287272E-3</c:v>
                </c:pt>
                <c:pt idx="1035">
                  <c:v>3.7416486920558434E-3</c:v>
                </c:pt>
                <c:pt idx="1036">
                  <c:v>3.7417135699031601E-3</c:v>
                </c:pt>
                <c:pt idx="1037">
                  <c:v>3.7417763921321345E-3</c:v>
                </c:pt>
                <c:pt idx="1038">
                  <c:v>3.7418371596922295E-3</c:v>
                </c:pt>
                <c:pt idx="1039">
                  <c:v>3.7418958715333961E-3</c:v>
                </c:pt>
                <c:pt idx="1040">
                  <c:v>3.741952526330361E-3</c:v>
                </c:pt>
                <c:pt idx="1041">
                  <c:v>3.7420071236268226E-3</c:v>
                </c:pt>
                <c:pt idx="1042">
                  <c:v>3.7420596630537428E-3</c:v>
                </c:pt>
                <c:pt idx="1043">
                  <c:v>3.7421101433464665E-3</c:v>
                </c:pt>
                <c:pt idx="1044">
                  <c:v>3.7421585646603139E-3</c:v>
                </c:pt>
                <c:pt idx="1045">
                  <c:v>3.7422049252274769E-3</c:v>
                </c:pt>
                <c:pt idx="1046">
                  <c:v>3.7422492248899708E-3</c:v>
                </c:pt>
                <c:pt idx="1047">
                  <c:v>3.7422914634094306E-3</c:v>
                </c:pt>
                <c:pt idx="1048">
                  <c:v>3.7423316393606632E-3</c:v>
                </c:pt>
                <c:pt idx="1049">
                  <c:v>3.7423697519181065E-3</c:v>
                </c:pt>
                <c:pt idx="1050">
                  <c:v>3.742405801217652E-3</c:v>
                </c:pt>
                <c:pt idx="1051">
                  <c:v>3.7424397861729464E-3</c:v>
                </c:pt>
                <c:pt idx="1052">
                  <c:v>3.7424717058468504E-3</c:v>
                </c:pt>
                <c:pt idx="1053">
                  <c:v>3.7425015597165601E-3</c:v>
                </c:pt>
                <c:pt idx="1054">
                  <c:v>3.7425293473559718E-3</c:v>
                </c:pt>
                <c:pt idx="1055">
                  <c:v>3.7425550677280262E-3</c:v>
                </c:pt>
                <c:pt idx="1056">
                  <c:v>3.7425787203598793E-3</c:v>
                </c:pt>
                <c:pt idx="1057">
                  <c:v>3.7426003044521705E-3</c:v>
                </c:pt>
                <c:pt idx="1058">
                  <c:v>3.742619819188775E-3</c:v>
                </c:pt>
                <c:pt idx="1059">
                  <c:v>3.7426372642970218E-3</c:v>
                </c:pt>
                <c:pt idx="1060">
                  <c:v>3.7426526386011849E-3</c:v>
                </c:pt>
                <c:pt idx="1061">
                  <c:v>3.7426659422012953E-3</c:v>
                </c:pt>
                <c:pt idx="1062">
                  <c:v>3.7426771737003595E-3</c:v>
                </c:pt>
                <c:pt idx="1063">
                  <c:v>3.7426863323009041E-3</c:v>
                </c:pt>
                <c:pt idx="1064">
                  <c:v>3.7426934180264659E-3</c:v>
                </c:pt>
                <c:pt idx="1065">
                  <c:v>3.7426984296914378E-3</c:v>
                </c:pt>
                <c:pt idx="1066">
                  <c:v>3.7427013669686371E-3</c:v>
                </c:pt>
                <c:pt idx="1067">
                  <c:v>3.7427022289130418E-3</c:v>
                </c:pt>
                <c:pt idx="1068">
                  <c:v>3.742701014857186E-3</c:v>
                </c:pt>
                <c:pt idx="1069">
                  <c:v>3.7426977249441773E-3</c:v>
                </c:pt>
                <c:pt idx="1070">
                  <c:v>3.7426923568409931E-3</c:v>
                </c:pt>
                <c:pt idx="1071">
                  <c:v>3.7426849114143845E-3</c:v>
                </c:pt>
                <c:pt idx="1072">
                  <c:v>3.7426753876855789E-3</c:v>
                </c:pt>
                <c:pt idx="1073">
                  <c:v>3.7426637842598032E-3</c:v>
                </c:pt>
                <c:pt idx="1074">
                  <c:v>3.7426501014585778E-3</c:v>
                </c:pt>
                <c:pt idx="1075">
                  <c:v>3.7426343379495242E-3</c:v>
                </c:pt>
                <c:pt idx="1076">
                  <c:v>3.74261649355212E-3</c:v>
                </c:pt>
                <c:pt idx="1077">
                  <c:v>3.7425965668982375E-3</c:v>
                </c:pt>
                <c:pt idx="1078">
                  <c:v>3.7425745583343772E-3</c:v>
                </c:pt>
                <c:pt idx="1079">
                  <c:v>3.742550466271477E-3</c:v>
                </c:pt>
                <c:pt idx="1080">
                  <c:v>3.7425242911356404E-3</c:v>
                </c:pt>
                <c:pt idx="1081">
                  <c:v>3.7424960309918598E-3</c:v>
                </c:pt>
                <c:pt idx="1082">
                  <c:v>3.7424656863708217E-3</c:v>
                </c:pt>
                <c:pt idx="1083">
                  <c:v>3.7424332561315499E-3</c:v>
                </c:pt>
                <c:pt idx="1084">
                  <c:v>3.742398739430608E-3</c:v>
                </c:pt>
                <c:pt idx="1085">
                  <c:v>3.742362135835231E-3</c:v>
                </c:pt>
                <c:pt idx="1086">
                  <c:v>3.7423234451456899E-3</c:v>
                </c:pt>
                <c:pt idx="1087">
                  <c:v>3.7422826656975383E-3</c:v>
                </c:pt>
                <c:pt idx="1088">
                  <c:v>3.7422397978493782E-3</c:v>
                </c:pt>
                <c:pt idx="1089">
                  <c:v>3.7421948403046912E-3</c:v>
                </c:pt>
                <c:pt idx="1090">
                  <c:v>3.7421477933365921E-3</c:v>
                </c:pt>
                <c:pt idx="1091">
                  <c:v>3.7420986548738489E-3</c:v>
                </c:pt>
                <c:pt idx="1092">
                  <c:v>3.7420474257430225E-3</c:v>
                </c:pt>
                <c:pt idx="1093">
                  <c:v>3.741994104793922E-3</c:v>
                </c:pt>
                <c:pt idx="1094">
                  <c:v>3.7419386908983387E-3</c:v>
                </c:pt>
                <c:pt idx="1095">
                  <c:v>3.7418811840633781E-3</c:v>
                </c:pt>
                <c:pt idx="1096">
                  <c:v>3.7418215837916602E-3</c:v>
                </c:pt>
                <c:pt idx="1097">
                  <c:v>3.7417598887101722E-3</c:v>
                </c:pt>
                <c:pt idx="1098">
                  <c:v>3.7416960991628612E-3</c:v>
                </c:pt>
                <c:pt idx="1099">
                  <c:v>3.7416302138421065E-3</c:v>
                </c:pt>
                <c:pt idx="1100">
                  <c:v>3.741562232174922E-3</c:v>
                </c:pt>
                <c:pt idx="1101">
                  <c:v>3.7414921538359014E-3</c:v>
                </c:pt>
                <c:pt idx="1102">
                  <c:v>3.7414199780274604E-3</c:v>
                </c:pt>
                <c:pt idx="1103">
                  <c:v>3.7413457040814668E-3</c:v>
                </c:pt>
                <c:pt idx="1104">
                  <c:v>3.7412693321450252E-3</c:v>
                </c:pt>
                <c:pt idx="1105">
                  <c:v>3.7411908605938793E-3</c:v>
                </c:pt>
                <c:pt idx="1106">
                  <c:v>3.7411102892654924E-3</c:v>
                </c:pt>
                <c:pt idx="1107">
                  <c:v>3.7410276177903823E-3</c:v>
                </c:pt>
                <c:pt idx="1108">
                  <c:v>3.7409428447728876E-3</c:v>
                </c:pt>
                <c:pt idx="1109">
                  <c:v>3.7408559706770816E-3</c:v>
                </c:pt>
                <c:pt idx="1110">
                  <c:v>3.7407669945868083E-3</c:v>
                </c:pt>
                <c:pt idx="1111">
                  <c:v>3.7406759150289126E-3</c:v>
                </c:pt>
                <c:pt idx="1112">
                  <c:v>3.7405827326767449E-3</c:v>
                </c:pt>
                <c:pt idx="1113">
                  <c:v>3.7404874468049965E-3</c:v>
                </c:pt>
                <c:pt idx="1114">
                  <c:v>3.740390055555487E-3</c:v>
                </c:pt>
                <c:pt idx="1115">
                  <c:v>3.7402905599506209E-3</c:v>
                </c:pt>
                <c:pt idx="1116">
                  <c:v>3.7401889580468417E-3</c:v>
                </c:pt>
                <c:pt idx="1117">
                  <c:v>3.7400852500898418E-3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128-4AD8-B886-7BF65F35B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2141152"/>
        <c:axId val="-1362146592"/>
      </c:scatterChart>
      <c:valAx>
        <c:axId val="-1362141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2146592"/>
        <c:crosses val="autoZero"/>
        <c:crossBetween val="midCat"/>
      </c:valAx>
      <c:valAx>
        <c:axId val="-1362146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2141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'Comportamiento en el Tiempo'!$S$29</c:f>
              <c:strCache>
                <c:ptCount val="1"/>
                <c:pt idx="0">
                  <c:v>Diferencia de Flujos</c:v>
                </c:pt>
              </c:strCache>
            </c:strRef>
          </c:tx>
          <c:spPr>
            <a:ln w="95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'Comportamiento en el Tiempo'!$B$32:$B$1149</c:f>
              <c:numCache>
                <c:formatCode>General</c:formatCode>
                <c:ptCount val="1118"/>
                <c:pt idx="0">
                  <c:v>0</c:v>
                </c:pt>
                <c:pt idx="1">
                  <c:v>3.9764546465392739E-4</c:v>
                </c:pt>
                <c:pt idx="2">
                  <c:v>7.9529092930785477E-4</c:v>
                </c:pt>
                <c:pt idx="3">
                  <c:v>1.1929363939617822E-3</c:v>
                </c:pt>
                <c:pt idx="4">
                  <c:v>1.5905818586157095E-3</c:v>
                </c:pt>
                <c:pt idx="5">
                  <c:v>1.9882273232696372E-3</c:v>
                </c:pt>
                <c:pt idx="6">
                  <c:v>2.3858727879235648E-3</c:v>
                </c:pt>
                <c:pt idx="7">
                  <c:v>2.7835182525774924E-3</c:v>
                </c:pt>
                <c:pt idx="8">
                  <c:v>3.18116371723142E-3</c:v>
                </c:pt>
                <c:pt idx="9">
                  <c:v>3.5788091818853476E-3</c:v>
                </c:pt>
                <c:pt idx="10">
                  <c:v>3.9764546465392752E-3</c:v>
                </c:pt>
                <c:pt idx="11">
                  <c:v>4.3741001111932028E-3</c:v>
                </c:pt>
                <c:pt idx="12">
                  <c:v>4.7717455758471304E-3</c:v>
                </c:pt>
                <c:pt idx="13">
                  <c:v>5.169391040501058E-3</c:v>
                </c:pt>
                <c:pt idx="14">
                  <c:v>5.5670365051549856E-3</c:v>
                </c:pt>
                <c:pt idx="15">
                  <c:v>5.9646819698089132E-3</c:v>
                </c:pt>
                <c:pt idx="16">
                  <c:v>6.3623274344628408E-3</c:v>
                </c:pt>
                <c:pt idx="17">
                  <c:v>6.7599728991167684E-3</c:v>
                </c:pt>
                <c:pt idx="18">
                  <c:v>7.157618363770696E-3</c:v>
                </c:pt>
                <c:pt idx="19">
                  <c:v>7.5552638284246236E-3</c:v>
                </c:pt>
                <c:pt idx="20">
                  <c:v>7.9529092930785503E-3</c:v>
                </c:pt>
                <c:pt idx="21">
                  <c:v>8.3505547577324771E-3</c:v>
                </c:pt>
                <c:pt idx="22">
                  <c:v>8.7482002223864038E-3</c:v>
                </c:pt>
                <c:pt idx="23">
                  <c:v>9.1458456870403305E-3</c:v>
                </c:pt>
                <c:pt idx="24">
                  <c:v>9.5434911516942573E-3</c:v>
                </c:pt>
                <c:pt idx="25">
                  <c:v>9.941136616348184E-3</c:v>
                </c:pt>
                <c:pt idx="26">
                  <c:v>1.0338782081002111E-2</c:v>
                </c:pt>
                <c:pt idx="27">
                  <c:v>1.0736427545656037E-2</c:v>
                </c:pt>
                <c:pt idx="28">
                  <c:v>1.1134073010309964E-2</c:v>
                </c:pt>
                <c:pt idx="29">
                  <c:v>1.1531718474963891E-2</c:v>
                </c:pt>
                <c:pt idx="30">
                  <c:v>1.1929363939617818E-2</c:v>
                </c:pt>
                <c:pt idx="31">
                  <c:v>1.2327009404271744E-2</c:v>
                </c:pt>
                <c:pt idx="32">
                  <c:v>1.2724654868925671E-2</c:v>
                </c:pt>
                <c:pt idx="33">
                  <c:v>1.3122300333579598E-2</c:v>
                </c:pt>
                <c:pt idx="34">
                  <c:v>1.3519945798233525E-2</c:v>
                </c:pt>
                <c:pt idx="35">
                  <c:v>1.3917591262887451E-2</c:v>
                </c:pt>
                <c:pt idx="36">
                  <c:v>1.4315236727541378E-2</c:v>
                </c:pt>
                <c:pt idx="37">
                  <c:v>1.4712882192195305E-2</c:v>
                </c:pt>
                <c:pt idx="38">
                  <c:v>1.5110527656849232E-2</c:v>
                </c:pt>
                <c:pt idx="39">
                  <c:v>1.5508173121503158E-2</c:v>
                </c:pt>
                <c:pt idx="40">
                  <c:v>1.5905818586157087E-2</c:v>
                </c:pt>
                <c:pt idx="41">
                  <c:v>1.6303464050811015E-2</c:v>
                </c:pt>
                <c:pt idx="42">
                  <c:v>1.6701109515464944E-2</c:v>
                </c:pt>
                <c:pt idx="43">
                  <c:v>1.7098754980118872E-2</c:v>
                </c:pt>
                <c:pt idx="44">
                  <c:v>1.7496400444772801E-2</c:v>
                </c:pt>
                <c:pt idx="45">
                  <c:v>1.7894045909426729E-2</c:v>
                </c:pt>
                <c:pt idx="46">
                  <c:v>1.8291691374080658E-2</c:v>
                </c:pt>
                <c:pt idx="47">
                  <c:v>1.8689336838734586E-2</c:v>
                </c:pt>
                <c:pt idx="48">
                  <c:v>1.9086982303388515E-2</c:v>
                </c:pt>
                <c:pt idx="49">
                  <c:v>1.9484627768042443E-2</c:v>
                </c:pt>
                <c:pt idx="50">
                  <c:v>1.9882273232696372E-2</c:v>
                </c:pt>
                <c:pt idx="51">
                  <c:v>2.02799186973503E-2</c:v>
                </c:pt>
                <c:pt idx="52">
                  <c:v>2.0677564162004228E-2</c:v>
                </c:pt>
                <c:pt idx="53">
                  <c:v>2.1075209626658157E-2</c:v>
                </c:pt>
                <c:pt idx="54">
                  <c:v>2.1472855091312085E-2</c:v>
                </c:pt>
                <c:pt idx="55">
                  <c:v>2.1870500555966014E-2</c:v>
                </c:pt>
                <c:pt idx="56">
                  <c:v>2.2268146020619942E-2</c:v>
                </c:pt>
                <c:pt idx="57">
                  <c:v>2.2665791485273871E-2</c:v>
                </c:pt>
                <c:pt idx="58">
                  <c:v>2.3063436949927799E-2</c:v>
                </c:pt>
                <c:pt idx="59">
                  <c:v>2.3461082414581728E-2</c:v>
                </c:pt>
                <c:pt idx="60">
                  <c:v>2.3858727879235656E-2</c:v>
                </c:pt>
                <c:pt idx="61">
                  <c:v>2.4256373343889585E-2</c:v>
                </c:pt>
                <c:pt idx="62">
                  <c:v>2.4654018808543513E-2</c:v>
                </c:pt>
                <c:pt idx="63">
                  <c:v>2.5051664273197442E-2</c:v>
                </c:pt>
                <c:pt idx="64">
                  <c:v>2.544930973785137E-2</c:v>
                </c:pt>
                <c:pt idx="65">
                  <c:v>2.5846955202505299E-2</c:v>
                </c:pt>
                <c:pt idx="66">
                  <c:v>2.6244600667159227E-2</c:v>
                </c:pt>
                <c:pt idx="67">
                  <c:v>2.6642246131813156E-2</c:v>
                </c:pt>
                <c:pt idx="68">
                  <c:v>2.7039891596467084E-2</c:v>
                </c:pt>
                <c:pt idx="69">
                  <c:v>2.7437537061121012E-2</c:v>
                </c:pt>
                <c:pt idx="70">
                  <c:v>2.7835182525774941E-2</c:v>
                </c:pt>
                <c:pt idx="71">
                  <c:v>2.8232827990428869E-2</c:v>
                </c:pt>
                <c:pt idx="72">
                  <c:v>2.8630473455082798E-2</c:v>
                </c:pt>
                <c:pt idx="73">
                  <c:v>2.9028118919736726E-2</c:v>
                </c:pt>
                <c:pt idx="74">
                  <c:v>2.9425764384390655E-2</c:v>
                </c:pt>
                <c:pt idx="75">
                  <c:v>2.9823409849044583E-2</c:v>
                </c:pt>
                <c:pt idx="76">
                  <c:v>3.0221055313698512E-2</c:v>
                </c:pt>
                <c:pt idx="77">
                  <c:v>3.061870077835244E-2</c:v>
                </c:pt>
                <c:pt idx="78">
                  <c:v>3.1016346243006369E-2</c:v>
                </c:pt>
                <c:pt idx="79">
                  <c:v>3.1413991707660294E-2</c:v>
                </c:pt>
                <c:pt idx="80">
                  <c:v>3.1811637172314222E-2</c:v>
                </c:pt>
                <c:pt idx="81">
                  <c:v>3.2209282636968151E-2</c:v>
                </c:pt>
                <c:pt idx="82">
                  <c:v>3.2606928101622079E-2</c:v>
                </c:pt>
                <c:pt idx="83">
                  <c:v>3.3004573566276008E-2</c:v>
                </c:pt>
                <c:pt idx="84">
                  <c:v>3.3402219030929936E-2</c:v>
                </c:pt>
                <c:pt idx="85">
                  <c:v>3.3799864495583865E-2</c:v>
                </c:pt>
                <c:pt idx="86">
                  <c:v>3.4197509960237793E-2</c:v>
                </c:pt>
                <c:pt idx="87">
                  <c:v>3.4595155424891721E-2</c:v>
                </c:pt>
                <c:pt idx="88">
                  <c:v>3.499280088954565E-2</c:v>
                </c:pt>
                <c:pt idx="89">
                  <c:v>3.5390446354199578E-2</c:v>
                </c:pt>
                <c:pt idx="90">
                  <c:v>3.5788091818853507E-2</c:v>
                </c:pt>
                <c:pt idx="91">
                  <c:v>3.6185737283507435E-2</c:v>
                </c:pt>
                <c:pt idx="92">
                  <c:v>3.6583382748161364E-2</c:v>
                </c:pt>
                <c:pt idx="93">
                  <c:v>3.6981028212815292E-2</c:v>
                </c:pt>
                <c:pt idx="94">
                  <c:v>3.7378673677469221E-2</c:v>
                </c:pt>
                <c:pt idx="95">
                  <c:v>3.7776319142123149E-2</c:v>
                </c:pt>
                <c:pt idx="96">
                  <c:v>3.8173964606777078E-2</c:v>
                </c:pt>
                <c:pt idx="97">
                  <c:v>3.8571610071431006E-2</c:v>
                </c:pt>
                <c:pt idx="98">
                  <c:v>3.8969255536084935E-2</c:v>
                </c:pt>
                <c:pt idx="99">
                  <c:v>3.9366901000738863E-2</c:v>
                </c:pt>
                <c:pt idx="100">
                  <c:v>3.9764546465392792E-2</c:v>
                </c:pt>
                <c:pt idx="101">
                  <c:v>4.016219193004672E-2</c:v>
                </c:pt>
                <c:pt idx="102">
                  <c:v>4.0559837394700649E-2</c:v>
                </c:pt>
                <c:pt idx="103">
                  <c:v>4.0957482859354577E-2</c:v>
                </c:pt>
                <c:pt idx="104">
                  <c:v>4.1355128324008505E-2</c:v>
                </c:pt>
                <c:pt idx="105">
                  <c:v>4.1752773788662434E-2</c:v>
                </c:pt>
                <c:pt idx="106">
                  <c:v>4.2150419253316362E-2</c:v>
                </c:pt>
                <c:pt idx="107">
                  <c:v>4.2548064717970291E-2</c:v>
                </c:pt>
                <c:pt idx="108">
                  <c:v>4.2945710182624219E-2</c:v>
                </c:pt>
                <c:pt idx="109">
                  <c:v>4.3343355647278148E-2</c:v>
                </c:pt>
                <c:pt idx="110">
                  <c:v>4.3741001111932076E-2</c:v>
                </c:pt>
                <c:pt idx="111">
                  <c:v>4.4138646576586005E-2</c:v>
                </c:pt>
                <c:pt idx="112">
                  <c:v>4.4536292041239933E-2</c:v>
                </c:pt>
                <c:pt idx="113">
                  <c:v>4.4933937505893862E-2</c:v>
                </c:pt>
                <c:pt idx="114">
                  <c:v>4.533158297054779E-2</c:v>
                </c:pt>
                <c:pt idx="115">
                  <c:v>4.5729228435201719E-2</c:v>
                </c:pt>
                <c:pt idx="116">
                  <c:v>4.6126873899855647E-2</c:v>
                </c:pt>
                <c:pt idx="117">
                  <c:v>4.6524519364509576E-2</c:v>
                </c:pt>
                <c:pt idx="118">
                  <c:v>4.6922164829163504E-2</c:v>
                </c:pt>
                <c:pt idx="119">
                  <c:v>4.7319810293817433E-2</c:v>
                </c:pt>
                <c:pt idx="120">
                  <c:v>4.7717455758471361E-2</c:v>
                </c:pt>
                <c:pt idx="121">
                  <c:v>4.8115101223125289E-2</c:v>
                </c:pt>
                <c:pt idx="122">
                  <c:v>4.8512746687779218E-2</c:v>
                </c:pt>
                <c:pt idx="123">
                  <c:v>4.8910392152433146E-2</c:v>
                </c:pt>
                <c:pt idx="124">
                  <c:v>4.9308037617087075E-2</c:v>
                </c:pt>
                <c:pt idx="125">
                  <c:v>4.9705683081741003E-2</c:v>
                </c:pt>
                <c:pt idx="126">
                  <c:v>5.0103328546394932E-2</c:v>
                </c:pt>
                <c:pt idx="127">
                  <c:v>5.050097401104886E-2</c:v>
                </c:pt>
                <c:pt idx="128">
                  <c:v>5.0898619475702789E-2</c:v>
                </c:pt>
                <c:pt idx="129">
                  <c:v>5.1296264940356717E-2</c:v>
                </c:pt>
                <c:pt idx="130">
                  <c:v>5.1693910405010646E-2</c:v>
                </c:pt>
                <c:pt idx="131">
                  <c:v>5.2091555869664574E-2</c:v>
                </c:pt>
                <c:pt idx="132">
                  <c:v>5.2489201334318503E-2</c:v>
                </c:pt>
                <c:pt idx="133">
                  <c:v>5.2886846798972431E-2</c:v>
                </c:pt>
                <c:pt idx="134">
                  <c:v>5.328449226362636E-2</c:v>
                </c:pt>
                <c:pt idx="135">
                  <c:v>5.3682137728280288E-2</c:v>
                </c:pt>
                <c:pt idx="136">
                  <c:v>5.4079783192934217E-2</c:v>
                </c:pt>
                <c:pt idx="137">
                  <c:v>5.4477428657588145E-2</c:v>
                </c:pt>
                <c:pt idx="138">
                  <c:v>5.4875074122242073E-2</c:v>
                </c:pt>
                <c:pt idx="139">
                  <c:v>5.5272719586896002E-2</c:v>
                </c:pt>
                <c:pt idx="140">
                  <c:v>5.567036505154993E-2</c:v>
                </c:pt>
                <c:pt idx="141">
                  <c:v>5.6068010516203859E-2</c:v>
                </c:pt>
                <c:pt idx="142">
                  <c:v>5.6465655980857787E-2</c:v>
                </c:pt>
                <c:pt idx="143">
                  <c:v>5.6863301445511716E-2</c:v>
                </c:pt>
                <c:pt idx="144">
                  <c:v>5.7260946910165644E-2</c:v>
                </c:pt>
                <c:pt idx="145">
                  <c:v>5.7658592374819573E-2</c:v>
                </c:pt>
                <c:pt idx="146">
                  <c:v>5.8056237839473501E-2</c:v>
                </c:pt>
                <c:pt idx="147">
                  <c:v>5.845388330412743E-2</c:v>
                </c:pt>
                <c:pt idx="148">
                  <c:v>5.8851528768781358E-2</c:v>
                </c:pt>
                <c:pt idx="149">
                  <c:v>5.9249174233435287E-2</c:v>
                </c:pt>
                <c:pt idx="150">
                  <c:v>5.9646819698089215E-2</c:v>
                </c:pt>
                <c:pt idx="151">
                  <c:v>6.0044465162743144E-2</c:v>
                </c:pt>
                <c:pt idx="152">
                  <c:v>6.0442110627397072E-2</c:v>
                </c:pt>
                <c:pt idx="153">
                  <c:v>6.0839756092051001E-2</c:v>
                </c:pt>
                <c:pt idx="154">
                  <c:v>6.1237401556704929E-2</c:v>
                </c:pt>
                <c:pt idx="155">
                  <c:v>6.1635047021358857E-2</c:v>
                </c:pt>
                <c:pt idx="156">
                  <c:v>6.2032692486012786E-2</c:v>
                </c:pt>
                <c:pt idx="157">
                  <c:v>6.2430337950666714E-2</c:v>
                </c:pt>
                <c:pt idx="158">
                  <c:v>6.2827983415320643E-2</c:v>
                </c:pt>
                <c:pt idx="159">
                  <c:v>6.3225628879974571E-2</c:v>
                </c:pt>
                <c:pt idx="160">
                  <c:v>6.36232743446285E-2</c:v>
                </c:pt>
                <c:pt idx="161">
                  <c:v>6.4020919809282428E-2</c:v>
                </c:pt>
                <c:pt idx="162">
                  <c:v>6.4418565273936357E-2</c:v>
                </c:pt>
                <c:pt idx="163">
                  <c:v>6.4816210738590285E-2</c:v>
                </c:pt>
                <c:pt idx="164">
                  <c:v>6.5213856203244214E-2</c:v>
                </c:pt>
                <c:pt idx="165">
                  <c:v>6.5611501667898142E-2</c:v>
                </c:pt>
                <c:pt idx="166">
                  <c:v>6.6009147132552071E-2</c:v>
                </c:pt>
                <c:pt idx="167">
                  <c:v>6.6406792597205999E-2</c:v>
                </c:pt>
                <c:pt idx="168">
                  <c:v>6.6804438061859928E-2</c:v>
                </c:pt>
                <c:pt idx="169">
                  <c:v>6.7202083526513856E-2</c:v>
                </c:pt>
                <c:pt idx="170">
                  <c:v>6.7599728991167785E-2</c:v>
                </c:pt>
                <c:pt idx="171">
                  <c:v>6.7997374455821713E-2</c:v>
                </c:pt>
                <c:pt idx="172">
                  <c:v>6.8395019920475641E-2</c:v>
                </c:pt>
                <c:pt idx="173">
                  <c:v>6.879266538512957E-2</c:v>
                </c:pt>
                <c:pt idx="174">
                  <c:v>6.9190310849783498E-2</c:v>
                </c:pt>
                <c:pt idx="175">
                  <c:v>6.9587956314437427E-2</c:v>
                </c:pt>
                <c:pt idx="176">
                  <c:v>6.9985601779091355E-2</c:v>
                </c:pt>
                <c:pt idx="177">
                  <c:v>7.0383247243745284E-2</c:v>
                </c:pt>
                <c:pt idx="178">
                  <c:v>7.0780892708399212E-2</c:v>
                </c:pt>
                <c:pt idx="179">
                  <c:v>7.1178538173053141E-2</c:v>
                </c:pt>
                <c:pt idx="180">
                  <c:v>7.1576183637707069E-2</c:v>
                </c:pt>
                <c:pt idx="181">
                  <c:v>7.1973829102360998E-2</c:v>
                </c:pt>
                <c:pt idx="182">
                  <c:v>7.2371474567014926E-2</c:v>
                </c:pt>
                <c:pt idx="183">
                  <c:v>7.2769120031668855E-2</c:v>
                </c:pt>
                <c:pt idx="184">
                  <c:v>7.3166765496322783E-2</c:v>
                </c:pt>
                <c:pt idx="185">
                  <c:v>7.3564410960976712E-2</c:v>
                </c:pt>
                <c:pt idx="186">
                  <c:v>7.396205642563064E-2</c:v>
                </c:pt>
                <c:pt idx="187">
                  <c:v>7.4359701890284569E-2</c:v>
                </c:pt>
                <c:pt idx="188">
                  <c:v>7.4757347354938497E-2</c:v>
                </c:pt>
                <c:pt idx="189">
                  <c:v>7.5154992819592426E-2</c:v>
                </c:pt>
                <c:pt idx="190">
                  <c:v>7.5552638284246354E-2</c:v>
                </c:pt>
                <c:pt idx="191">
                  <c:v>7.5950283748900282E-2</c:v>
                </c:pt>
                <c:pt idx="192">
                  <c:v>7.6347929213554211E-2</c:v>
                </c:pt>
                <c:pt idx="193">
                  <c:v>7.6745574678208139E-2</c:v>
                </c:pt>
                <c:pt idx="194">
                  <c:v>7.7143220142862068E-2</c:v>
                </c:pt>
                <c:pt idx="195">
                  <c:v>7.7540865607515996E-2</c:v>
                </c:pt>
                <c:pt idx="196">
                  <c:v>7.7938511072169925E-2</c:v>
                </c:pt>
                <c:pt idx="197">
                  <c:v>7.8336156536823853E-2</c:v>
                </c:pt>
                <c:pt idx="198">
                  <c:v>7.8733802001477782E-2</c:v>
                </c:pt>
                <c:pt idx="199">
                  <c:v>7.913144746613171E-2</c:v>
                </c:pt>
                <c:pt idx="200">
                  <c:v>7.9529092930785639E-2</c:v>
                </c:pt>
                <c:pt idx="201">
                  <c:v>7.9926738395439567E-2</c:v>
                </c:pt>
                <c:pt idx="202">
                  <c:v>8.0324383860093496E-2</c:v>
                </c:pt>
                <c:pt idx="203">
                  <c:v>8.0722029324747424E-2</c:v>
                </c:pt>
                <c:pt idx="204">
                  <c:v>8.1119674789401353E-2</c:v>
                </c:pt>
                <c:pt idx="205">
                  <c:v>8.1517320254055281E-2</c:v>
                </c:pt>
                <c:pt idx="206">
                  <c:v>8.191496571870921E-2</c:v>
                </c:pt>
                <c:pt idx="207">
                  <c:v>8.2312611183363138E-2</c:v>
                </c:pt>
                <c:pt idx="208">
                  <c:v>8.2710256648017066E-2</c:v>
                </c:pt>
                <c:pt idx="209">
                  <c:v>8.3107902112670995E-2</c:v>
                </c:pt>
                <c:pt idx="210">
                  <c:v>8.3505547577324923E-2</c:v>
                </c:pt>
                <c:pt idx="211">
                  <c:v>8.3903193041978852E-2</c:v>
                </c:pt>
                <c:pt idx="212">
                  <c:v>8.430083850663278E-2</c:v>
                </c:pt>
                <c:pt idx="213">
                  <c:v>8.4698483971286709E-2</c:v>
                </c:pt>
                <c:pt idx="214">
                  <c:v>8.5096129435940637E-2</c:v>
                </c:pt>
                <c:pt idx="215">
                  <c:v>8.5493774900594566E-2</c:v>
                </c:pt>
                <c:pt idx="216">
                  <c:v>8.5891420365248494E-2</c:v>
                </c:pt>
                <c:pt idx="217">
                  <c:v>8.6289065829902423E-2</c:v>
                </c:pt>
                <c:pt idx="218">
                  <c:v>8.6686711294556351E-2</c:v>
                </c:pt>
                <c:pt idx="219">
                  <c:v>8.708435675921028E-2</c:v>
                </c:pt>
                <c:pt idx="220">
                  <c:v>8.7482002223864208E-2</c:v>
                </c:pt>
                <c:pt idx="221">
                  <c:v>8.7879647688518137E-2</c:v>
                </c:pt>
                <c:pt idx="222">
                  <c:v>8.8277293153172065E-2</c:v>
                </c:pt>
                <c:pt idx="223">
                  <c:v>8.8674938617825994E-2</c:v>
                </c:pt>
                <c:pt idx="224">
                  <c:v>8.9072584082479922E-2</c:v>
                </c:pt>
                <c:pt idx="225">
                  <c:v>8.947022954713385E-2</c:v>
                </c:pt>
                <c:pt idx="226">
                  <c:v>8.9867875011787779E-2</c:v>
                </c:pt>
                <c:pt idx="227">
                  <c:v>9.0265520476441707E-2</c:v>
                </c:pt>
                <c:pt idx="228">
                  <c:v>9.0663165941095636E-2</c:v>
                </c:pt>
                <c:pt idx="229">
                  <c:v>9.1060811405749564E-2</c:v>
                </c:pt>
                <c:pt idx="230">
                  <c:v>9.1458456870403493E-2</c:v>
                </c:pt>
                <c:pt idx="231">
                  <c:v>9.1856102335057421E-2</c:v>
                </c:pt>
                <c:pt idx="232">
                  <c:v>9.225374779971135E-2</c:v>
                </c:pt>
                <c:pt idx="233">
                  <c:v>9.2651393264365278E-2</c:v>
                </c:pt>
                <c:pt idx="234">
                  <c:v>9.3049038729019207E-2</c:v>
                </c:pt>
                <c:pt idx="235">
                  <c:v>9.3446684193673135E-2</c:v>
                </c:pt>
                <c:pt idx="236">
                  <c:v>9.3844329658327064E-2</c:v>
                </c:pt>
                <c:pt idx="237">
                  <c:v>9.4241975122980992E-2</c:v>
                </c:pt>
                <c:pt idx="238">
                  <c:v>9.4639620587634921E-2</c:v>
                </c:pt>
                <c:pt idx="239">
                  <c:v>9.5037266052288849E-2</c:v>
                </c:pt>
                <c:pt idx="240">
                  <c:v>9.5434911516942778E-2</c:v>
                </c:pt>
                <c:pt idx="241">
                  <c:v>9.5832556981596706E-2</c:v>
                </c:pt>
                <c:pt idx="242">
                  <c:v>9.6230202446250634E-2</c:v>
                </c:pt>
                <c:pt idx="243">
                  <c:v>9.6627847910904563E-2</c:v>
                </c:pt>
                <c:pt idx="244">
                  <c:v>9.7025493375558491E-2</c:v>
                </c:pt>
                <c:pt idx="245">
                  <c:v>9.742313884021242E-2</c:v>
                </c:pt>
                <c:pt idx="246">
                  <c:v>9.7820784304866348E-2</c:v>
                </c:pt>
                <c:pt idx="247">
                  <c:v>9.8218429769520277E-2</c:v>
                </c:pt>
                <c:pt idx="248">
                  <c:v>9.8616075234174205E-2</c:v>
                </c:pt>
                <c:pt idx="249">
                  <c:v>9.9013720698828134E-2</c:v>
                </c:pt>
                <c:pt idx="250">
                  <c:v>9.9411366163482062E-2</c:v>
                </c:pt>
                <c:pt idx="251">
                  <c:v>9.9809011628135991E-2</c:v>
                </c:pt>
                <c:pt idx="252">
                  <c:v>0.10020665709278992</c:v>
                </c:pt>
                <c:pt idx="253">
                  <c:v>0.10060430255744385</c:v>
                </c:pt>
                <c:pt idx="254">
                  <c:v>0.10100194802209778</c:v>
                </c:pt>
                <c:pt idx="255">
                  <c:v>0.1013995934867517</c:v>
                </c:pt>
                <c:pt idx="256">
                  <c:v>0.10179723895140563</c:v>
                </c:pt>
                <c:pt idx="257">
                  <c:v>0.10219488441605956</c:v>
                </c:pt>
                <c:pt idx="258">
                  <c:v>0.10259252988071349</c:v>
                </c:pt>
                <c:pt idx="259">
                  <c:v>0.10299017534536742</c:v>
                </c:pt>
                <c:pt idx="260">
                  <c:v>0.10338782081002135</c:v>
                </c:pt>
                <c:pt idx="261">
                  <c:v>0.10378546627467528</c:v>
                </c:pt>
                <c:pt idx="262">
                  <c:v>0.1041831117393292</c:v>
                </c:pt>
                <c:pt idx="263">
                  <c:v>0.10458075720398313</c:v>
                </c:pt>
                <c:pt idx="264">
                  <c:v>0.10497840266863706</c:v>
                </c:pt>
                <c:pt idx="265">
                  <c:v>0.10537604813329099</c:v>
                </c:pt>
                <c:pt idx="266">
                  <c:v>0.10577369359794492</c:v>
                </c:pt>
                <c:pt idx="267">
                  <c:v>0.10617133906259885</c:v>
                </c:pt>
                <c:pt idx="268">
                  <c:v>0.10656898452725277</c:v>
                </c:pt>
                <c:pt idx="269">
                  <c:v>0.1069666299919067</c:v>
                </c:pt>
                <c:pt idx="270">
                  <c:v>0.10736427545656063</c:v>
                </c:pt>
                <c:pt idx="271">
                  <c:v>0.10776192092121456</c:v>
                </c:pt>
                <c:pt idx="272">
                  <c:v>0.10815956638586849</c:v>
                </c:pt>
                <c:pt idx="273">
                  <c:v>0.10855721185052242</c:v>
                </c:pt>
                <c:pt idx="274">
                  <c:v>0.10895485731517635</c:v>
                </c:pt>
                <c:pt idx="275">
                  <c:v>0.10935250277983027</c:v>
                </c:pt>
                <c:pt idx="276">
                  <c:v>0.1097501482444842</c:v>
                </c:pt>
                <c:pt idx="277">
                  <c:v>0.11014779370913813</c:v>
                </c:pt>
                <c:pt idx="278">
                  <c:v>0.11054543917379206</c:v>
                </c:pt>
                <c:pt idx="279">
                  <c:v>0.11094308463844599</c:v>
                </c:pt>
                <c:pt idx="280">
                  <c:v>0.11134073010309992</c:v>
                </c:pt>
                <c:pt idx="281">
                  <c:v>0.11173837556775384</c:v>
                </c:pt>
                <c:pt idx="282">
                  <c:v>0.11213602103240777</c:v>
                </c:pt>
                <c:pt idx="283">
                  <c:v>0.1125336664970617</c:v>
                </c:pt>
                <c:pt idx="284">
                  <c:v>0.11293131196171563</c:v>
                </c:pt>
                <c:pt idx="285">
                  <c:v>0.11332895742636956</c:v>
                </c:pt>
                <c:pt idx="286">
                  <c:v>0.11372660289102349</c:v>
                </c:pt>
                <c:pt idx="287">
                  <c:v>0.11412424835567742</c:v>
                </c:pt>
                <c:pt idx="288">
                  <c:v>0.11452189382033134</c:v>
                </c:pt>
                <c:pt idx="289">
                  <c:v>0.11491953928498527</c:v>
                </c:pt>
                <c:pt idx="290">
                  <c:v>0.1153171847496392</c:v>
                </c:pt>
                <c:pt idx="291">
                  <c:v>0.11571483021429313</c:v>
                </c:pt>
                <c:pt idx="292">
                  <c:v>0.11611247567894706</c:v>
                </c:pt>
                <c:pt idx="293">
                  <c:v>0.11651012114360099</c:v>
                </c:pt>
                <c:pt idx="294">
                  <c:v>0.11690776660825491</c:v>
                </c:pt>
                <c:pt idx="295">
                  <c:v>0.11730541207290884</c:v>
                </c:pt>
                <c:pt idx="296">
                  <c:v>0.11770305753756277</c:v>
                </c:pt>
                <c:pt idx="297">
                  <c:v>0.1181007030022167</c:v>
                </c:pt>
                <c:pt idx="298">
                  <c:v>0.11849834846687063</c:v>
                </c:pt>
                <c:pt idx="299">
                  <c:v>0.11889599393152456</c:v>
                </c:pt>
                <c:pt idx="300">
                  <c:v>0.11929363939617849</c:v>
                </c:pt>
                <c:pt idx="301">
                  <c:v>0.11969128486083241</c:v>
                </c:pt>
                <c:pt idx="302">
                  <c:v>0.12008893032548634</c:v>
                </c:pt>
                <c:pt idx="303">
                  <c:v>0.12048657579014027</c:v>
                </c:pt>
                <c:pt idx="304">
                  <c:v>0.1208842212547942</c:v>
                </c:pt>
                <c:pt idx="305">
                  <c:v>0.12128186671944813</c:v>
                </c:pt>
                <c:pt idx="306">
                  <c:v>0.12167951218410206</c:v>
                </c:pt>
                <c:pt idx="307">
                  <c:v>0.12207715764875599</c:v>
                </c:pt>
                <c:pt idx="308">
                  <c:v>0.12247480311340991</c:v>
                </c:pt>
                <c:pt idx="309">
                  <c:v>0.12287244857806384</c:v>
                </c:pt>
                <c:pt idx="310">
                  <c:v>0.12327009404271777</c:v>
                </c:pt>
                <c:pt idx="311">
                  <c:v>0.1236677395073717</c:v>
                </c:pt>
                <c:pt idx="312">
                  <c:v>0.12406538497202563</c:v>
                </c:pt>
                <c:pt idx="313">
                  <c:v>0.12446303043667956</c:v>
                </c:pt>
                <c:pt idx="314">
                  <c:v>0.12486067590133348</c:v>
                </c:pt>
                <c:pt idx="315">
                  <c:v>0.12525832136598741</c:v>
                </c:pt>
                <c:pt idx="316">
                  <c:v>0.12565596683064134</c:v>
                </c:pt>
                <c:pt idx="317">
                  <c:v>0.12605361229529527</c:v>
                </c:pt>
                <c:pt idx="318">
                  <c:v>0.1264512577599492</c:v>
                </c:pt>
                <c:pt idx="319">
                  <c:v>0.12684890322460313</c:v>
                </c:pt>
                <c:pt idx="320">
                  <c:v>0.12724654868925706</c:v>
                </c:pt>
                <c:pt idx="321">
                  <c:v>0.12764419415391098</c:v>
                </c:pt>
                <c:pt idx="322">
                  <c:v>0.12804183961856491</c:v>
                </c:pt>
                <c:pt idx="323">
                  <c:v>0.12843948508321884</c:v>
                </c:pt>
                <c:pt idx="324">
                  <c:v>0.12883713054787277</c:v>
                </c:pt>
                <c:pt idx="325">
                  <c:v>0.1292347760125267</c:v>
                </c:pt>
                <c:pt idx="326">
                  <c:v>0.12963242147718063</c:v>
                </c:pt>
                <c:pt idx="327">
                  <c:v>0.13003006694183455</c:v>
                </c:pt>
                <c:pt idx="328">
                  <c:v>0.13042771240648848</c:v>
                </c:pt>
                <c:pt idx="329">
                  <c:v>0.13082535787114241</c:v>
                </c:pt>
                <c:pt idx="330">
                  <c:v>0.13122300333579634</c:v>
                </c:pt>
                <c:pt idx="331">
                  <c:v>0.13162064880045027</c:v>
                </c:pt>
                <c:pt idx="332">
                  <c:v>0.1320182942651042</c:v>
                </c:pt>
                <c:pt idx="333">
                  <c:v>0.13241593972975813</c:v>
                </c:pt>
                <c:pt idx="334">
                  <c:v>0.13281358519441205</c:v>
                </c:pt>
                <c:pt idx="335">
                  <c:v>0.13321123065906598</c:v>
                </c:pt>
                <c:pt idx="336">
                  <c:v>0.13360887612371991</c:v>
                </c:pt>
                <c:pt idx="337">
                  <c:v>0.13400652158837384</c:v>
                </c:pt>
                <c:pt idx="338">
                  <c:v>0.13440416705302777</c:v>
                </c:pt>
                <c:pt idx="339">
                  <c:v>0.1348018125176817</c:v>
                </c:pt>
                <c:pt idx="340">
                  <c:v>0.13519945798233562</c:v>
                </c:pt>
                <c:pt idx="341">
                  <c:v>0.13559710344698955</c:v>
                </c:pt>
                <c:pt idx="342">
                  <c:v>0.13599474891164348</c:v>
                </c:pt>
                <c:pt idx="343">
                  <c:v>0.13639239437629741</c:v>
                </c:pt>
                <c:pt idx="344">
                  <c:v>0.13679003984095134</c:v>
                </c:pt>
                <c:pt idx="345">
                  <c:v>0.13718768530560527</c:v>
                </c:pt>
                <c:pt idx="346">
                  <c:v>0.1375853307702592</c:v>
                </c:pt>
                <c:pt idx="347">
                  <c:v>0.13798297623491312</c:v>
                </c:pt>
                <c:pt idx="348">
                  <c:v>0.13838062169956705</c:v>
                </c:pt>
                <c:pt idx="349">
                  <c:v>0.13877826716422098</c:v>
                </c:pt>
                <c:pt idx="350">
                  <c:v>0.13917591262887491</c:v>
                </c:pt>
                <c:pt idx="351">
                  <c:v>0.13957355809352884</c:v>
                </c:pt>
                <c:pt idx="352">
                  <c:v>0.13997120355818277</c:v>
                </c:pt>
                <c:pt idx="353">
                  <c:v>0.14036884902283669</c:v>
                </c:pt>
                <c:pt idx="354">
                  <c:v>0.14076649448749062</c:v>
                </c:pt>
                <c:pt idx="355">
                  <c:v>0.14116413995214455</c:v>
                </c:pt>
                <c:pt idx="356">
                  <c:v>0.14156178541679848</c:v>
                </c:pt>
                <c:pt idx="357">
                  <c:v>0.14195943088145241</c:v>
                </c:pt>
                <c:pt idx="358">
                  <c:v>0.14235707634610634</c:v>
                </c:pt>
                <c:pt idx="359">
                  <c:v>0.14275472181076027</c:v>
                </c:pt>
                <c:pt idx="360">
                  <c:v>0.14315236727541419</c:v>
                </c:pt>
                <c:pt idx="361">
                  <c:v>0.14355001274006812</c:v>
                </c:pt>
                <c:pt idx="362">
                  <c:v>0.14394765820472205</c:v>
                </c:pt>
                <c:pt idx="363">
                  <c:v>0.14434530366937598</c:v>
                </c:pt>
                <c:pt idx="364">
                  <c:v>0.14474294913402991</c:v>
                </c:pt>
                <c:pt idx="365">
                  <c:v>0.14514059459868384</c:v>
                </c:pt>
                <c:pt idx="366">
                  <c:v>0.14553824006333776</c:v>
                </c:pt>
                <c:pt idx="367">
                  <c:v>0.14593588552799169</c:v>
                </c:pt>
                <c:pt idx="368">
                  <c:v>0.14633353099264562</c:v>
                </c:pt>
                <c:pt idx="369">
                  <c:v>0.14673117645729955</c:v>
                </c:pt>
                <c:pt idx="370">
                  <c:v>0.14712882192195348</c:v>
                </c:pt>
                <c:pt idx="371">
                  <c:v>0.14752646738660741</c:v>
                </c:pt>
                <c:pt idx="372">
                  <c:v>0.14792411285126134</c:v>
                </c:pt>
                <c:pt idx="373">
                  <c:v>0.14832175831591526</c:v>
                </c:pt>
                <c:pt idx="374">
                  <c:v>0.14871940378056919</c:v>
                </c:pt>
                <c:pt idx="375">
                  <c:v>0.14911704924522312</c:v>
                </c:pt>
                <c:pt idx="376">
                  <c:v>0.14951469470987705</c:v>
                </c:pt>
                <c:pt idx="377">
                  <c:v>0.14991234017453098</c:v>
                </c:pt>
                <c:pt idx="378">
                  <c:v>0.15030998563918491</c:v>
                </c:pt>
                <c:pt idx="379">
                  <c:v>0.15070763110383883</c:v>
                </c:pt>
                <c:pt idx="380">
                  <c:v>0.15110527656849276</c:v>
                </c:pt>
                <c:pt idx="381">
                  <c:v>0.15150292203314669</c:v>
                </c:pt>
                <c:pt idx="382">
                  <c:v>0.15190056749780062</c:v>
                </c:pt>
                <c:pt idx="383">
                  <c:v>0.15229821296245455</c:v>
                </c:pt>
                <c:pt idx="384">
                  <c:v>0.15269585842710848</c:v>
                </c:pt>
                <c:pt idx="385">
                  <c:v>0.15309350389176241</c:v>
                </c:pt>
                <c:pt idx="386">
                  <c:v>0.15349114935641633</c:v>
                </c:pt>
                <c:pt idx="387">
                  <c:v>0.15388879482107026</c:v>
                </c:pt>
                <c:pt idx="388">
                  <c:v>0.15428644028572419</c:v>
                </c:pt>
                <c:pt idx="389">
                  <c:v>0.15468408575037812</c:v>
                </c:pt>
                <c:pt idx="390">
                  <c:v>0.15508173121503205</c:v>
                </c:pt>
                <c:pt idx="391">
                  <c:v>0.15547937667968598</c:v>
                </c:pt>
                <c:pt idx="392">
                  <c:v>0.15587702214433991</c:v>
                </c:pt>
                <c:pt idx="393">
                  <c:v>0.15627466760899383</c:v>
                </c:pt>
                <c:pt idx="394">
                  <c:v>0.15667231307364776</c:v>
                </c:pt>
                <c:pt idx="395">
                  <c:v>0.15706995853830169</c:v>
                </c:pt>
                <c:pt idx="396">
                  <c:v>0.15746760400295562</c:v>
                </c:pt>
                <c:pt idx="397">
                  <c:v>0.15786524946760955</c:v>
                </c:pt>
                <c:pt idx="398">
                  <c:v>0.15826289493226348</c:v>
                </c:pt>
                <c:pt idx="399">
                  <c:v>0.1586605403969174</c:v>
                </c:pt>
                <c:pt idx="400">
                  <c:v>0.15905818586157133</c:v>
                </c:pt>
                <c:pt idx="401">
                  <c:v>0.15945583132622526</c:v>
                </c:pt>
                <c:pt idx="402">
                  <c:v>0.15985347679087919</c:v>
                </c:pt>
                <c:pt idx="403">
                  <c:v>0.16025112225553312</c:v>
                </c:pt>
                <c:pt idx="404">
                  <c:v>0.16064876772018705</c:v>
                </c:pt>
                <c:pt idx="405">
                  <c:v>0.16104641318484098</c:v>
                </c:pt>
                <c:pt idx="406">
                  <c:v>0.1614440586494949</c:v>
                </c:pt>
                <c:pt idx="407">
                  <c:v>0.16184170411414883</c:v>
                </c:pt>
                <c:pt idx="408">
                  <c:v>0.16223934957880276</c:v>
                </c:pt>
                <c:pt idx="409">
                  <c:v>0.16263699504345669</c:v>
                </c:pt>
                <c:pt idx="410">
                  <c:v>0.16303464050811062</c:v>
                </c:pt>
                <c:pt idx="411">
                  <c:v>0.16343228597276455</c:v>
                </c:pt>
                <c:pt idx="412">
                  <c:v>0.16382993143741847</c:v>
                </c:pt>
                <c:pt idx="413">
                  <c:v>0.1642275769020724</c:v>
                </c:pt>
                <c:pt idx="414">
                  <c:v>0.16462522236672633</c:v>
                </c:pt>
                <c:pt idx="415">
                  <c:v>0.16502286783138026</c:v>
                </c:pt>
                <c:pt idx="416">
                  <c:v>0.16542051329603419</c:v>
                </c:pt>
                <c:pt idx="417">
                  <c:v>0.16581815876068812</c:v>
                </c:pt>
                <c:pt idx="418">
                  <c:v>0.16621580422534205</c:v>
                </c:pt>
                <c:pt idx="419">
                  <c:v>0.16661344968999597</c:v>
                </c:pt>
                <c:pt idx="420">
                  <c:v>0.1670110951546499</c:v>
                </c:pt>
                <c:pt idx="421">
                  <c:v>0.16740874061930383</c:v>
                </c:pt>
                <c:pt idx="422">
                  <c:v>0.16780638608395776</c:v>
                </c:pt>
                <c:pt idx="423">
                  <c:v>0.16820403154861169</c:v>
                </c:pt>
                <c:pt idx="424">
                  <c:v>0.16860167701326562</c:v>
                </c:pt>
                <c:pt idx="425">
                  <c:v>0.16899932247791954</c:v>
                </c:pt>
                <c:pt idx="426">
                  <c:v>0.16939696794257347</c:v>
                </c:pt>
                <c:pt idx="427">
                  <c:v>0.1697946134072274</c:v>
                </c:pt>
                <c:pt idx="428">
                  <c:v>0.17019225887188133</c:v>
                </c:pt>
                <c:pt idx="429">
                  <c:v>0.17058990433653526</c:v>
                </c:pt>
                <c:pt idx="430">
                  <c:v>0.17098754980118919</c:v>
                </c:pt>
                <c:pt idx="431">
                  <c:v>0.17138519526584312</c:v>
                </c:pt>
                <c:pt idx="432">
                  <c:v>0.17178284073049704</c:v>
                </c:pt>
                <c:pt idx="433">
                  <c:v>0.17218048619515097</c:v>
                </c:pt>
                <c:pt idx="434">
                  <c:v>0.1725781316598049</c:v>
                </c:pt>
                <c:pt idx="435">
                  <c:v>0.17297577712445883</c:v>
                </c:pt>
                <c:pt idx="436">
                  <c:v>0.17337342258911276</c:v>
                </c:pt>
                <c:pt idx="437">
                  <c:v>0.17377106805376669</c:v>
                </c:pt>
                <c:pt idx="438">
                  <c:v>0.17416871351842061</c:v>
                </c:pt>
                <c:pt idx="439">
                  <c:v>0.17456635898307454</c:v>
                </c:pt>
                <c:pt idx="440">
                  <c:v>0.17496400444772847</c:v>
                </c:pt>
                <c:pt idx="441">
                  <c:v>0.1753616499123824</c:v>
                </c:pt>
                <c:pt idx="442">
                  <c:v>0.17575929537703633</c:v>
                </c:pt>
                <c:pt idx="443">
                  <c:v>0.17615694084169026</c:v>
                </c:pt>
                <c:pt idx="444">
                  <c:v>0.17655458630634419</c:v>
                </c:pt>
                <c:pt idx="445">
                  <c:v>0.17695223177099811</c:v>
                </c:pt>
                <c:pt idx="446">
                  <c:v>0.17734987723565204</c:v>
                </c:pt>
                <c:pt idx="447">
                  <c:v>0.17774752270030597</c:v>
                </c:pt>
                <c:pt idx="448">
                  <c:v>0.1781451681649599</c:v>
                </c:pt>
                <c:pt idx="449">
                  <c:v>0.17854281362961383</c:v>
                </c:pt>
                <c:pt idx="450">
                  <c:v>0.17894045909426776</c:v>
                </c:pt>
                <c:pt idx="451">
                  <c:v>0.17933810455892168</c:v>
                </c:pt>
                <c:pt idx="452">
                  <c:v>0.17973575002357561</c:v>
                </c:pt>
                <c:pt idx="453">
                  <c:v>0.18013339548822954</c:v>
                </c:pt>
                <c:pt idx="454">
                  <c:v>0.18053104095288347</c:v>
                </c:pt>
                <c:pt idx="455">
                  <c:v>0.1809286864175374</c:v>
                </c:pt>
                <c:pt idx="456">
                  <c:v>0.18132633188219133</c:v>
                </c:pt>
                <c:pt idx="457">
                  <c:v>0.18172397734684526</c:v>
                </c:pt>
                <c:pt idx="458">
                  <c:v>0.18212162281149918</c:v>
                </c:pt>
                <c:pt idx="459">
                  <c:v>0.18251926827615311</c:v>
                </c:pt>
                <c:pt idx="460">
                  <c:v>0.18291691374080704</c:v>
                </c:pt>
                <c:pt idx="461">
                  <c:v>0.18331455920546097</c:v>
                </c:pt>
                <c:pt idx="462">
                  <c:v>0.1837122046701149</c:v>
                </c:pt>
                <c:pt idx="463">
                  <c:v>0.18410985013476883</c:v>
                </c:pt>
                <c:pt idx="464">
                  <c:v>0.18450749559942276</c:v>
                </c:pt>
                <c:pt idx="465">
                  <c:v>0.18490514106407668</c:v>
                </c:pt>
                <c:pt idx="466">
                  <c:v>0.18530278652873061</c:v>
                </c:pt>
                <c:pt idx="467">
                  <c:v>0.18570043199338454</c:v>
                </c:pt>
                <c:pt idx="468">
                  <c:v>0.18609807745803847</c:v>
                </c:pt>
                <c:pt idx="469">
                  <c:v>0.1864957229226924</c:v>
                </c:pt>
                <c:pt idx="470">
                  <c:v>0.18689336838734633</c:v>
                </c:pt>
                <c:pt idx="471">
                  <c:v>0.18729101385200025</c:v>
                </c:pt>
                <c:pt idx="472">
                  <c:v>0.18768865931665418</c:v>
                </c:pt>
                <c:pt idx="473">
                  <c:v>0.18808630478130811</c:v>
                </c:pt>
                <c:pt idx="474">
                  <c:v>0.18848395024596204</c:v>
                </c:pt>
                <c:pt idx="475">
                  <c:v>0.18888159571061597</c:v>
                </c:pt>
                <c:pt idx="476">
                  <c:v>0.1892792411752699</c:v>
                </c:pt>
                <c:pt idx="477">
                  <c:v>0.18967688663992383</c:v>
                </c:pt>
                <c:pt idx="478">
                  <c:v>0.19007453210457775</c:v>
                </c:pt>
                <c:pt idx="479">
                  <c:v>0.19047217756923168</c:v>
                </c:pt>
                <c:pt idx="480">
                  <c:v>0.19086982303388561</c:v>
                </c:pt>
                <c:pt idx="481">
                  <c:v>0.19126746849853954</c:v>
                </c:pt>
                <c:pt idx="482">
                  <c:v>0.19166511396319347</c:v>
                </c:pt>
                <c:pt idx="483">
                  <c:v>0.1920627594278474</c:v>
                </c:pt>
                <c:pt idx="484">
                  <c:v>0.19246040489250132</c:v>
                </c:pt>
                <c:pt idx="485">
                  <c:v>0.19285805035715525</c:v>
                </c:pt>
                <c:pt idx="486">
                  <c:v>0.19325569582180918</c:v>
                </c:pt>
                <c:pt idx="487">
                  <c:v>0.19365334128646311</c:v>
                </c:pt>
                <c:pt idx="488">
                  <c:v>0.19405098675111704</c:v>
                </c:pt>
                <c:pt idx="489">
                  <c:v>0.19444863221577097</c:v>
                </c:pt>
                <c:pt idx="490">
                  <c:v>0.1948462776804249</c:v>
                </c:pt>
                <c:pt idx="491">
                  <c:v>0.19524392314507882</c:v>
                </c:pt>
                <c:pt idx="492">
                  <c:v>0.19564156860973275</c:v>
                </c:pt>
                <c:pt idx="493">
                  <c:v>0.19603921407438668</c:v>
                </c:pt>
                <c:pt idx="494">
                  <c:v>0.19643685953904061</c:v>
                </c:pt>
                <c:pt idx="495">
                  <c:v>0.19683450500369454</c:v>
                </c:pt>
                <c:pt idx="496">
                  <c:v>0.19723215046834847</c:v>
                </c:pt>
                <c:pt idx="497">
                  <c:v>0.19762979593300239</c:v>
                </c:pt>
                <c:pt idx="498">
                  <c:v>0.19802744139765632</c:v>
                </c:pt>
                <c:pt idx="499">
                  <c:v>0.19842508686231025</c:v>
                </c:pt>
                <c:pt idx="500">
                  <c:v>0.19882273232696418</c:v>
                </c:pt>
                <c:pt idx="501">
                  <c:v>0.19922037779161811</c:v>
                </c:pt>
                <c:pt idx="502">
                  <c:v>0.19961802325627204</c:v>
                </c:pt>
                <c:pt idx="503">
                  <c:v>0.20001566872092597</c:v>
                </c:pt>
                <c:pt idx="504">
                  <c:v>0.20041331418557989</c:v>
                </c:pt>
                <c:pt idx="505">
                  <c:v>0.20081095965023382</c:v>
                </c:pt>
                <c:pt idx="506">
                  <c:v>0.20120860511488775</c:v>
                </c:pt>
                <c:pt idx="507">
                  <c:v>0.20160625057954168</c:v>
                </c:pt>
                <c:pt idx="508">
                  <c:v>0.20200389604419561</c:v>
                </c:pt>
                <c:pt idx="509">
                  <c:v>0.20240154150884954</c:v>
                </c:pt>
                <c:pt idx="510">
                  <c:v>0.20279918697350346</c:v>
                </c:pt>
                <c:pt idx="511">
                  <c:v>0.20319683243815739</c:v>
                </c:pt>
                <c:pt idx="512">
                  <c:v>0.20359447790281132</c:v>
                </c:pt>
                <c:pt idx="513">
                  <c:v>0.20399212336746525</c:v>
                </c:pt>
                <c:pt idx="514">
                  <c:v>0.20438976883211918</c:v>
                </c:pt>
                <c:pt idx="515">
                  <c:v>0.20478741429677311</c:v>
                </c:pt>
                <c:pt idx="516">
                  <c:v>0.20518505976142704</c:v>
                </c:pt>
                <c:pt idx="517">
                  <c:v>0.20558270522608096</c:v>
                </c:pt>
                <c:pt idx="518">
                  <c:v>0.20598035069073489</c:v>
                </c:pt>
                <c:pt idx="519">
                  <c:v>0.20637799615538882</c:v>
                </c:pt>
                <c:pt idx="520">
                  <c:v>0.20677564162004275</c:v>
                </c:pt>
                <c:pt idx="521">
                  <c:v>0.20717328708469668</c:v>
                </c:pt>
                <c:pt idx="522">
                  <c:v>0.20757093254935061</c:v>
                </c:pt>
                <c:pt idx="523">
                  <c:v>0.20796857801400453</c:v>
                </c:pt>
                <c:pt idx="524">
                  <c:v>0.20836622347865846</c:v>
                </c:pt>
                <c:pt idx="525">
                  <c:v>0.20876386894331239</c:v>
                </c:pt>
                <c:pt idx="526">
                  <c:v>0.20916151440796632</c:v>
                </c:pt>
                <c:pt idx="527">
                  <c:v>0.20955915987262025</c:v>
                </c:pt>
                <c:pt idx="528">
                  <c:v>0.20995680533727418</c:v>
                </c:pt>
                <c:pt idx="529">
                  <c:v>0.21035445080192811</c:v>
                </c:pt>
                <c:pt idx="530">
                  <c:v>0.21075209626658203</c:v>
                </c:pt>
                <c:pt idx="531">
                  <c:v>0.21114974173123596</c:v>
                </c:pt>
                <c:pt idx="532">
                  <c:v>0.21154738719588989</c:v>
                </c:pt>
                <c:pt idx="533">
                  <c:v>0.21194503266054382</c:v>
                </c:pt>
                <c:pt idx="534">
                  <c:v>0.21234267812519775</c:v>
                </c:pt>
                <c:pt idx="535">
                  <c:v>0.21274032358985168</c:v>
                </c:pt>
                <c:pt idx="536">
                  <c:v>0.2131379690545056</c:v>
                </c:pt>
                <c:pt idx="537">
                  <c:v>0.21353561451915953</c:v>
                </c:pt>
                <c:pt idx="538">
                  <c:v>0.21393325998381346</c:v>
                </c:pt>
                <c:pt idx="539">
                  <c:v>0.21433090544846739</c:v>
                </c:pt>
                <c:pt idx="540">
                  <c:v>0.21472855091312132</c:v>
                </c:pt>
                <c:pt idx="541">
                  <c:v>0.21512619637777525</c:v>
                </c:pt>
                <c:pt idx="542">
                  <c:v>0.21552384184242918</c:v>
                </c:pt>
                <c:pt idx="543">
                  <c:v>0.2159214873070831</c:v>
                </c:pt>
                <c:pt idx="544">
                  <c:v>0.21631913277173703</c:v>
                </c:pt>
                <c:pt idx="545">
                  <c:v>0.21671677823639096</c:v>
                </c:pt>
                <c:pt idx="546">
                  <c:v>0.21711442370104489</c:v>
                </c:pt>
                <c:pt idx="547">
                  <c:v>0.21751206916569882</c:v>
                </c:pt>
                <c:pt idx="548">
                  <c:v>0.21790971463035275</c:v>
                </c:pt>
                <c:pt idx="549">
                  <c:v>0.21830736009500668</c:v>
                </c:pt>
                <c:pt idx="550">
                  <c:v>0.2187050055596606</c:v>
                </c:pt>
                <c:pt idx="551">
                  <c:v>0.21910265102431453</c:v>
                </c:pt>
                <c:pt idx="552">
                  <c:v>0.21950029648896846</c:v>
                </c:pt>
                <c:pt idx="553">
                  <c:v>0.21989794195362239</c:v>
                </c:pt>
                <c:pt idx="554">
                  <c:v>0.22029558741827632</c:v>
                </c:pt>
                <c:pt idx="555">
                  <c:v>0.22069323288293025</c:v>
                </c:pt>
                <c:pt idx="556">
                  <c:v>0.22109087834758417</c:v>
                </c:pt>
                <c:pt idx="557">
                  <c:v>0.2214885238122381</c:v>
                </c:pt>
                <c:pt idx="558">
                  <c:v>0.22188616927689203</c:v>
                </c:pt>
                <c:pt idx="559">
                  <c:v>0.22228381474154596</c:v>
                </c:pt>
                <c:pt idx="560">
                  <c:v>0.22268146020619989</c:v>
                </c:pt>
                <c:pt idx="561">
                  <c:v>0.22307910567085382</c:v>
                </c:pt>
                <c:pt idx="562">
                  <c:v>0.22347675113550775</c:v>
                </c:pt>
                <c:pt idx="563">
                  <c:v>0.22387439660016167</c:v>
                </c:pt>
                <c:pt idx="564">
                  <c:v>0.2242720420648156</c:v>
                </c:pt>
                <c:pt idx="565">
                  <c:v>0.22466968752946953</c:v>
                </c:pt>
                <c:pt idx="566">
                  <c:v>0.22506733299412346</c:v>
                </c:pt>
                <c:pt idx="567">
                  <c:v>0.22546497845877739</c:v>
                </c:pt>
                <c:pt idx="568">
                  <c:v>0.22586262392343132</c:v>
                </c:pt>
                <c:pt idx="569">
                  <c:v>0.22626026938808524</c:v>
                </c:pt>
                <c:pt idx="570">
                  <c:v>0.22665791485273917</c:v>
                </c:pt>
                <c:pt idx="571">
                  <c:v>0.2270555603173931</c:v>
                </c:pt>
                <c:pt idx="572">
                  <c:v>0.22745320578204703</c:v>
                </c:pt>
                <c:pt idx="573">
                  <c:v>0.22785085124670096</c:v>
                </c:pt>
                <c:pt idx="574">
                  <c:v>0.22824849671135489</c:v>
                </c:pt>
                <c:pt idx="575">
                  <c:v>0.22864614217600882</c:v>
                </c:pt>
                <c:pt idx="576">
                  <c:v>0.22904378764066274</c:v>
                </c:pt>
                <c:pt idx="577">
                  <c:v>0.22944143310531667</c:v>
                </c:pt>
                <c:pt idx="578">
                  <c:v>0.2298390785699706</c:v>
                </c:pt>
                <c:pt idx="579">
                  <c:v>0.23023672403462453</c:v>
                </c:pt>
                <c:pt idx="580">
                  <c:v>0.23063436949927846</c:v>
                </c:pt>
                <c:pt idx="581">
                  <c:v>0.23103201496393239</c:v>
                </c:pt>
                <c:pt idx="582">
                  <c:v>0.23142966042858631</c:v>
                </c:pt>
                <c:pt idx="583">
                  <c:v>0.23182730589324024</c:v>
                </c:pt>
                <c:pt idx="584">
                  <c:v>0.23222495135789417</c:v>
                </c:pt>
                <c:pt idx="585">
                  <c:v>0.2326225968225481</c:v>
                </c:pt>
                <c:pt idx="586">
                  <c:v>0.23302024228720203</c:v>
                </c:pt>
                <c:pt idx="587">
                  <c:v>0.23341788775185596</c:v>
                </c:pt>
                <c:pt idx="588">
                  <c:v>0.23381553321650989</c:v>
                </c:pt>
                <c:pt idx="589">
                  <c:v>0.23421317868116381</c:v>
                </c:pt>
                <c:pt idx="590">
                  <c:v>0.23461082414581774</c:v>
                </c:pt>
                <c:pt idx="591">
                  <c:v>0.23500846961047167</c:v>
                </c:pt>
                <c:pt idx="592">
                  <c:v>0.2354061150751256</c:v>
                </c:pt>
                <c:pt idx="593">
                  <c:v>0.23580376053977953</c:v>
                </c:pt>
                <c:pt idx="594">
                  <c:v>0.23620140600443346</c:v>
                </c:pt>
                <c:pt idx="595">
                  <c:v>0.23659905146908738</c:v>
                </c:pt>
                <c:pt idx="596">
                  <c:v>0.23699669693374131</c:v>
                </c:pt>
                <c:pt idx="597">
                  <c:v>0.23739434239839524</c:v>
                </c:pt>
                <c:pt idx="598">
                  <c:v>0.23779198786304917</c:v>
                </c:pt>
                <c:pt idx="599">
                  <c:v>0.2381896333277031</c:v>
                </c:pt>
                <c:pt idx="600">
                  <c:v>0.23858727879235703</c:v>
                </c:pt>
                <c:pt idx="601">
                  <c:v>0.23898492425701096</c:v>
                </c:pt>
                <c:pt idx="602">
                  <c:v>0.23938256972166488</c:v>
                </c:pt>
                <c:pt idx="603">
                  <c:v>0.23978021518631881</c:v>
                </c:pt>
                <c:pt idx="604">
                  <c:v>0.24017786065097274</c:v>
                </c:pt>
                <c:pt idx="605">
                  <c:v>0.24057550611562667</c:v>
                </c:pt>
                <c:pt idx="606">
                  <c:v>0.2409731515802806</c:v>
                </c:pt>
                <c:pt idx="607">
                  <c:v>0.24137079704493453</c:v>
                </c:pt>
                <c:pt idx="608">
                  <c:v>0.24176844250958845</c:v>
                </c:pt>
                <c:pt idx="609">
                  <c:v>0.24216608797424238</c:v>
                </c:pt>
                <c:pt idx="610">
                  <c:v>0.24256373343889631</c:v>
                </c:pt>
                <c:pt idx="611">
                  <c:v>0.24296137890355024</c:v>
                </c:pt>
                <c:pt idx="612">
                  <c:v>0.24335902436820417</c:v>
                </c:pt>
                <c:pt idx="613">
                  <c:v>0.2437566698328581</c:v>
                </c:pt>
                <c:pt idx="614">
                  <c:v>0.24415431529751203</c:v>
                </c:pt>
                <c:pt idx="615">
                  <c:v>0.24455196076216595</c:v>
                </c:pt>
                <c:pt idx="616">
                  <c:v>0.24494960622681988</c:v>
                </c:pt>
                <c:pt idx="617">
                  <c:v>0.24534725169147381</c:v>
                </c:pt>
                <c:pt idx="618">
                  <c:v>0.24574489715612774</c:v>
                </c:pt>
                <c:pt idx="619">
                  <c:v>0.24614254262078167</c:v>
                </c:pt>
                <c:pt idx="620">
                  <c:v>0.2465401880854356</c:v>
                </c:pt>
                <c:pt idx="621">
                  <c:v>0.24693783355008952</c:v>
                </c:pt>
                <c:pt idx="622">
                  <c:v>0.24733547901474345</c:v>
                </c:pt>
                <c:pt idx="623">
                  <c:v>0.24773312447939738</c:v>
                </c:pt>
                <c:pt idx="624">
                  <c:v>0.24813076994405131</c:v>
                </c:pt>
                <c:pt idx="625">
                  <c:v>0.24852841540870524</c:v>
                </c:pt>
                <c:pt idx="626">
                  <c:v>0.24892606087335917</c:v>
                </c:pt>
                <c:pt idx="627">
                  <c:v>0.2493237063380131</c:v>
                </c:pt>
                <c:pt idx="628">
                  <c:v>0.24972135180266702</c:v>
                </c:pt>
                <c:pt idx="629">
                  <c:v>0.25011899726732095</c:v>
                </c:pt>
                <c:pt idx="630">
                  <c:v>0.25051664273197488</c:v>
                </c:pt>
                <c:pt idx="631">
                  <c:v>0.25091428819662881</c:v>
                </c:pt>
                <c:pt idx="632">
                  <c:v>0.25131193366128274</c:v>
                </c:pt>
                <c:pt idx="633">
                  <c:v>0.25170957912593667</c:v>
                </c:pt>
                <c:pt idx="634">
                  <c:v>0.2521072245905906</c:v>
                </c:pt>
                <c:pt idx="635">
                  <c:v>0.25250487005524452</c:v>
                </c:pt>
                <c:pt idx="636">
                  <c:v>0.25290251551989845</c:v>
                </c:pt>
                <c:pt idx="637">
                  <c:v>0.25330016098455238</c:v>
                </c:pt>
                <c:pt idx="638">
                  <c:v>0.25369780644920631</c:v>
                </c:pt>
                <c:pt idx="639">
                  <c:v>0.25409545191386024</c:v>
                </c:pt>
                <c:pt idx="640">
                  <c:v>0.25449309737851417</c:v>
                </c:pt>
                <c:pt idx="641">
                  <c:v>0.25489074284316809</c:v>
                </c:pt>
                <c:pt idx="642">
                  <c:v>0.25528838830782202</c:v>
                </c:pt>
                <c:pt idx="643">
                  <c:v>0.25568603377247595</c:v>
                </c:pt>
                <c:pt idx="644">
                  <c:v>0.25608367923712988</c:v>
                </c:pt>
                <c:pt idx="645">
                  <c:v>0.25648132470178381</c:v>
                </c:pt>
                <c:pt idx="646">
                  <c:v>0.25687897016643774</c:v>
                </c:pt>
                <c:pt idx="647">
                  <c:v>0.25727661563109167</c:v>
                </c:pt>
                <c:pt idx="648">
                  <c:v>0.25767426109574559</c:v>
                </c:pt>
                <c:pt idx="649">
                  <c:v>0.25807190656039952</c:v>
                </c:pt>
                <c:pt idx="650">
                  <c:v>0.25846955202505345</c:v>
                </c:pt>
                <c:pt idx="651">
                  <c:v>0.25886719748970738</c:v>
                </c:pt>
                <c:pt idx="652">
                  <c:v>0.25926484295436131</c:v>
                </c:pt>
                <c:pt idx="653">
                  <c:v>0.25966248841901524</c:v>
                </c:pt>
                <c:pt idx="654">
                  <c:v>0.26006013388366916</c:v>
                </c:pt>
                <c:pt idx="655">
                  <c:v>0.26045777934832309</c:v>
                </c:pt>
                <c:pt idx="656">
                  <c:v>0.26085542481297702</c:v>
                </c:pt>
                <c:pt idx="657">
                  <c:v>0.26125307027763095</c:v>
                </c:pt>
                <c:pt idx="658">
                  <c:v>0.26165071574228488</c:v>
                </c:pt>
                <c:pt idx="659">
                  <c:v>0.26204836120693881</c:v>
                </c:pt>
                <c:pt idx="660">
                  <c:v>0.26244600667159274</c:v>
                </c:pt>
                <c:pt idx="661">
                  <c:v>0.26284365213624666</c:v>
                </c:pt>
                <c:pt idx="662">
                  <c:v>0.26324129760090059</c:v>
                </c:pt>
                <c:pt idx="663">
                  <c:v>0.26363894306555452</c:v>
                </c:pt>
                <c:pt idx="664">
                  <c:v>0.26403658853020845</c:v>
                </c:pt>
                <c:pt idx="665">
                  <c:v>0.26443423399486238</c:v>
                </c:pt>
                <c:pt idx="666">
                  <c:v>0.26483187945951631</c:v>
                </c:pt>
                <c:pt idx="667">
                  <c:v>0.26522952492417023</c:v>
                </c:pt>
                <c:pt idx="668">
                  <c:v>0.26562717038882416</c:v>
                </c:pt>
                <c:pt idx="669">
                  <c:v>0.26602481585347809</c:v>
                </c:pt>
                <c:pt idx="670">
                  <c:v>0.26642246131813202</c:v>
                </c:pt>
                <c:pt idx="671">
                  <c:v>0.26682010678278595</c:v>
                </c:pt>
                <c:pt idx="672">
                  <c:v>0.26721775224743988</c:v>
                </c:pt>
                <c:pt idx="673">
                  <c:v>0.26761539771209381</c:v>
                </c:pt>
                <c:pt idx="674">
                  <c:v>0.26801304317674773</c:v>
                </c:pt>
                <c:pt idx="675">
                  <c:v>0.26841068864140166</c:v>
                </c:pt>
                <c:pt idx="676">
                  <c:v>0.26880833410605559</c:v>
                </c:pt>
                <c:pt idx="677">
                  <c:v>0.26920597957070952</c:v>
                </c:pt>
                <c:pt idx="678">
                  <c:v>0.26960362503536345</c:v>
                </c:pt>
                <c:pt idx="679">
                  <c:v>0.27000127050001738</c:v>
                </c:pt>
                <c:pt idx="680">
                  <c:v>0.2703989159646713</c:v>
                </c:pt>
                <c:pt idx="681">
                  <c:v>0.27079656142932523</c:v>
                </c:pt>
                <c:pt idx="682">
                  <c:v>0.27119420689397916</c:v>
                </c:pt>
                <c:pt idx="683">
                  <c:v>0.27159185235863309</c:v>
                </c:pt>
                <c:pt idx="684">
                  <c:v>0.27198949782328702</c:v>
                </c:pt>
                <c:pt idx="685">
                  <c:v>0.27238714328794095</c:v>
                </c:pt>
                <c:pt idx="686">
                  <c:v>0.27278478875259488</c:v>
                </c:pt>
                <c:pt idx="687">
                  <c:v>0.2731824342172488</c:v>
                </c:pt>
                <c:pt idx="688">
                  <c:v>0.27358007968190273</c:v>
                </c:pt>
                <c:pt idx="689">
                  <c:v>0.27397772514655666</c:v>
                </c:pt>
                <c:pt idx="690">
                  <c:v>0.27437537061121059</c:v>
                </c:pt>
                <c:pt idx="691">
                  <c:v>0.27477301607586452</c:v>
                </c:pt>
                <c:pt idx="692">
                  <c:v>0.27517066154051845</c:v>
                </c:pt>
                <c:pt idx="693">
                  <c:v>0.27556830700517237</c:v>
                </c:pt>
                <c:pt idx="694">
                  <c:v>0.2759659524698263</c:v>
                </c:pt>
                <c:pt idx="695">
                  <c:v>0.27636359793448023</c:v>
                </c:pt>
                <c:pt idx="696">
                  <c:v>0.27676124339913416</c:v>
                </c:pt>
                <c:pt idx="697">
                  <c:v>0.27715888886378809</c:v>
                </c:pt>
                <c:pt idx="698">
                  <c:v>0.27755653432844202</c:v>
                </c:pt>
                <c:pt idx="699">
                  <c:v>0.27795417979309595</c:v>
                </c:pt>
                <c:pt idx="700">
                  <c:v>0.27835182525774987</c:v>
                </c:pt>
                <c:pt idx="701">
                  <c:v>0.2787494707224038</c:v>
                </c:pt>
                <c:pt idx="702">
                  <c:v>0.27914711618705773</c:v>
                </c:pt>
                <c:pt idx="703">
                  <c:v>0.27954476165171166</c:v>
                </c:pt>
                <c:pt idx="704">
                  <c:v>0.27994240711636559</c:v>
                </c:pt>
                <c:pt idx="705">
                  <c:v>0.28034005258101952</c:v>
                </c:pt>
                <c:pt idx="706">
                  <c:v>0.28073769804567344</c:v>
                </c:pt>
                <c:pt idx="707">
                  <c:v>0.28113534351032737</c:v>
                </c:pt>
                <c:pt idx="708">
                  <c:v>0.2815329889749813</c:v>
                </c:pt>
                <c:pt idx="709">
                  <c:v>0.28193063443963523</c:v>
                </c:pt>
                <c:pt idx="710">
                  <c:v>0.28232827990428916</c:v>
                </c:pt>
                <c:pt idx="711">
                  <c:v>0.28272592536894309</c:v>
                </c:pt>
                <c:pt idx="712">
                  <c:v>0.28312357083359702</c:v>
                </c:pt>
                <c:pt idx="713">
                  <c:v>0.28352121629825094</c:v>
                </c:pt>
                <c:pt idx="714">
                  <c:v>0.28391886176290487</c:v>
                </c:pt>
                <c:pt idx="715">
                  <c:v>0.2843165072275588</c:v>
                </c:pt>
                <c:pt idx="716">
                  <c:v>0.28471415269221273</c:v>
                </c:pt>
                <c:pt idx="717">
                  <c:v>0.28511179815686666</c:v>
                </c:pt>
                <c:pt idx="718">
                  <c:v>0.28550944362152059</c:v>
                </c:pt>
                <c:pt idx="719">
                  <c:v>0.28590708908617452</c:v>
                </c:pt>
                <c:pt idx="720">
                  <c:v>0.28630473455082844</c:v>
                </c:pt>
                <c:pt idx="721">
                  <c:v>0.28670238001548237</c:v>
                </c:pt>
                <c:pt idx="722">
                  <c:v>0.2871000254801363</c:v>
                </c:pt>
                <c:pt idx="723">
                  <c:v>0.28749767094479023</c:v>
                </c:pt>
                <c:pt idx="724">
                  <c:v>0.28789531640944416</c:v>
                </c:pt>
                <c:pt idx="725">
                  <c:v>0.28829296187409809</c:v>
                </c:pt>
                <c:pt idx="726">
                  <c:v>0.28869060733875201</c:v>
                </c:pt>
                <c:pt idx="727">
                  <c:v>0.28908825280340594</c:v>
                </c:pt>
                <c:pt idx="728">
                  <c:v>0.28948589826805987</c:v>
                </c:pt>
                <c:pt idx="729">
                  <c:v>0.2898835437327138</c:v>
                </c:pt>
                <c:pt idx="730">
                  <c:v>0.29028118919736773</c:v>
                </c:pt>
                <c:pt idx="731">
                  <c:v>0.29067883466202166</c:v>
                </c:pt>
                <c:pt idx="732">
                  <c:v>0.29107648012667559</c:v>
                </c:pt>
                <c:pt idx="733">
                  <c:v>0.29147412559132951</c:v>
                </c:pt>
                <c:pt idx="734">
                  <c:v>0.29187177105598344</c:v>
                </c:pt>
                <c:pt idx="735">
                  <c:v>0.29226941652063737</c:v>
                </c:pt>
                <c:pt idx="736">
                  <c:v>0.2926670619852913</c:v>
                </c:pt>
                <c:pt idx="737">
                  <c:v>0.29306470744994523</c:v>
                </c:pt>
                <c:pt idx="738">
                  <c:v>0.29346235291459916</c:v>
                </c:pt>
                <c:pt idx="739">
                  <c:v>0.29385999837925308</c:v>
                </c:pt>
                <c:pt idx="740">
                  <c:v>0.29425764384390701</c:v>
                </c:pt>
                <c:pt idx="741">
                  <c:v>0.29465528930856094</c:v>
                </c:pt>
                <c:pt idx="742">
                  <c:v>0.29505293477321487</c:v>
                </c:pt>
                <c:pt idx="743">
                  <c:v>0.2954505802378688</c:v>
                </c:pt>
                <c:pt idx="744">
                  <c:v>0.29584822570252273</c:v>
                </c:pt>
                <c:pt idx="745">
                  <c:v>0.29624587116717666</c:v>
                </c:pt>
                <c:pt idx="746">
                  <c:v>0.29664351663183058</c:v>
                </c:pt>
                <c:pt idx="747">
                  <c:v>0.29704116209648451</c:v>
                </c:pt>
                <c:pt idx="748">
                  <c:v>0.29743880756113844</c:v>
                </c:pt>
                <c:pt idx="749">
                  <c:v>0.29783645302579237</c:v>
                </c:pt>
                <c:pt idx="750">
                  <c:v>0.2982340984904463</c:v>
                </c:pt>
                <c:pt idx="751">
                  <c:v>0.29863174395510023</c:v>
                </c:pt>
                <c:pt idx="752">
                  <c:v>0.29902938941975415</c:v>
                </c:pt>
                <c:pt idx="753">
                  <c:v>0.29942703488440808</c:v>
                </c:pt>
                <c:pt idx="754">
                  <c:v>0.29982468034906201</c:v>
                </c:pt>
                <c:pt idx="755">
                  <c:v>0.30022232581371594</c:v>
                </c:pt>
                <c:pt idx="756">
                  <c:v>0.30061997127836987</c:v>
                </c:pt>
                <c:pt idx="757">
                  <c:v>0.3010176167430238</c:v>
                </c:pt>
                <c:pt idx="758">
                  <c:v>0.30141526220767773</c:v>
                </c:pt>
                <c:pt idx="759">
                  <c:v>0.30181290767233165</c:v>
                </c:pt>
                <c:pt idx="760">
                  <c:v>0.30221055313698558</c:v>
                </c:pt>
                <c:pt idx="761">
                  <c:v>0.30260819860163951</c:v>
                </c:pt>
                <c:pt idx="762">
                  <c:v>0.30300584406629344</c:v>
                </c:pt>
                <c:pt idx="763">
                  <c:v>0.30340348953094737</c:v>
                </c:pt>
                <c:pt idx="764">
                  <c:v>0.3038011349956013</c:v>
                </c:pt>
                <c:pt idx="765">
                  <c:v>0.30419878046025522</c:v>
                </c:pt>
                <c:pt idx="766">
                  <c:v>0.30459642592490915</c:v>
                </c:pt>
                <c:pt idx="767">
                  <c:v>0.30499407138956308</c:v>
                </c:pt>
                <c:pt idx="768">
                  <c:v>0.30539171685421701</c:v>
                </c:pt>
                <c:pt idx="769">
                  <c:v>0.30578936231887094</c:v>
                </c:pt>
                <c:pt idx="770">
                  <c:v>0.30618700778352487</c:v>
                </c:pt>
                <c:pt idx="771">
                  <c:v>0.3065846532481788</c:v>
                </c:pt>
                <c:pt idx="772">
                  <c:v>0.30698229871283272</c:v>
                </c:pt>
                <c:pt idx="773">
                  <c:v>0.30737994417748665</c:v>
                </c:pt>
                <c:pt idx="774">
                  <c:v>0.30777758964214058</c:v>
                </c:pt>
                <c:pt idx="775">
                  <c:v>0.30817523510679451</c:v>
                </c:pt>
                <c:pt idx="776">
                  <c:v>0.30857288057144844</c:v>
                </c:pt>
                <c:pt idx="777">
                  <c:v>0.30897052603610237</c:v>
                </c:pt>
                <c:pt idx="778">
                  <c:v>0.30936817150075629</c:v>
                </c:pt>
                <c:pt idx="779">
                  <c:v>0.30976581696541022</c:v>
                </c:pt>
                <c:pt idx="780">
                  <c:v>0.31016346243006415</c:v>
                </c:pt>
                <c:pt idx="781">
                  <c:v>0.31056110789471808</c:v>
                </c:pt>
                <c:pt idx="782">
                  <c:v>0.31095875335937201</c:v>
                </c:pt>
                <c:pt idx="783">
                  <c:v>0.31135639882402594</c:v>
                </c:pt>
                <c:pt idx="784">
                  <c:v>0.31175404428867987</c:v>
                </c:pt>
                <c:pt idx="785">
                  <c:v>0.31215168975333379</c:v>
                </c:pt>
                <c:pt idx="786">
                  <c:v>0.31254933521798772</c:v>
                </c:pt>
                <c:pt idx="787">
                  <c:v>0.31294698068264165</c:v>
                </c:pt>
                <c:pt idx="788">
                  <c:v>0.31334462614729558</c:v>
                </c:pt>
                <c:pt idx="789">
                  <c:v>0.31374227161194951</c:v>
                </c:pt>
                <c:pt idx="790">
                  <c:v>0.31413991707660344</c:v>
                </c:pt>
                <c:pt idx="791">
                  <c:v>0.31453756254125737</c:v>
                </c:pt>
                <c:pt idx="792">
                  <c:v>0.31493520800591129</c:v>
                </c:pt>
                <c:pt idx="793">
                  <c:v>0.31533285347056522</c:v>
                </c:pt>
                <c:pt idx="794">
                  <c:v>0.31573049893521915</c:v>
                </c:pt>
                <c:pt idx="795">
                  <c:v>0.31612814439987308</c:v>
                </c:pt>
                <c:pt idx="796">
                  <c:v>0.31652578986452701</c:v>
                </c:pt>
                <c:pt idx="797">
                  <c:v>0.31692343532918094</c:v>
                </c:pt>
                <c:pt idx="798">
                  <c:v>0.31732108079383486</c:v>
                </c:pt>
                <c:pt idx="799">
                  <c:v>0.31771872625848879</c:v>
                </c:pt>
                <c:pt idx="800">
                  <c:v>0.31811637172314272</c:v>
                </c:pt>
                <c:pt idx="801">
                  <c:v>0.31851401718779665</c:v>
                </c:pt>
                <c:pt idx="802">
                  <c:v>0.31891166265245058</c:v>
                </c:pt>
                <c:pt idx="803">
                  <c:v>0.31930930811710451</c:v>
                </c:pt>
                <c:pt idx="804">
                  <c:v>0.31970695358175844</c:v>
                </c:pt>
                <c:pt idx="805">
                  <c:v>0.32010459904641236</c:v>
                </c:pt>
                <c:pt idx="806">
                  <c:v>0.32050224451106629</c:v>
                </c:pt>
                <c:pt idx="807">
                  <c:v>0.32089988997572022</c:v>
                </c:pt>
                <c:pt idx="808">
                  <c:v>0.32129753544037415</c:v>
                </c:pt>
                <c:pt idx="809">
                  <c:v>0.32169518090502808</c:v>
                </c:pt>
                <c:pt idx="810">
                  <c:v>0.32209282636968201</c:v>
                </c:pt>
                <c:pt idx="811">
                  <c:v>0.32249047183433593</c:v>
                </c:pt>
                <c:pt idx="812">
                  <c:v>0.32288811729898986</c:v>
                </c:pt>
                <c:pt idx="813">
                  <c:v>0.32328576276364379</c:v>
                </c:pt>
                <c:pt idx="814">
                  <c:v>0.32368340822829772</c:v>
                </c:pt>
                <c:pt idx="815">
                  <c:v>0.32408105369295165</c:v>
                </c:pt>
                <c:pt idx="816">
                  <c:v>0.32447869915760558</c:v>
                </c:pt>
                <c:pt idx="817">
                  <c:v>0.32487634462225951</c:v>
                </c:pt>
                <c:pt idx="818">
                  <c:v>0.32527399008691343</c:v>
                </c:pt>
                <c:pt idx="819">
                  <c:v>0.32567163555156736</c:v>
                </c:pt>
                <c:pt idx="820">
                  <c:v>0.32606928101622129</c:v>
                </c:pt>
                <c:pt idx="821">
                  <c:v>0.32646692648087522</c:v>
                </c:pt>
                <c:pt idx="822">
                  <c:v>0.32686457194552915</c:v>
                </c:pt>
                <c:pt idx="823">
                  <c:v>0.32726221741018308</c:v>
                </c:pt>
                <c:pt idx="824">
                  <c:v>0.327659862874837</c:v>
                </c:pt>
                <c:pt idx="825">
                  <c:v>0.32805750833949093</c:v>
                </c:pt>
                <c:pt idx="826">
                  <c:v>0.32845515380414486</c:v>
                </c:pt>
                <c:pt idx="827">
                  <c:v>0.32885279926879879</c:v>
                </c:pt>
                <c:pt idx="828">
                  <c:v>0.32925044473345272</c:v>
                </c:pt>
                <c:pt idx="829">
                  <c:v>0.32964809019810665</c:v>
                </c:pt>
                <c:pt idx="830">
                  <c:v>0.33004573566276058</c:v>
                </c:pt>
                <c:pt idx="831">
                  <c:v>0.3304433811274145</c:v>
                </c:pt>
                <c:pt idx="832">
                  <c:v>0.33084102659206843</c:v>
                </c:pt>
                <c:pt idx="833">
                  <c:v>0.33123867205672236</c:v>
                </c:pt>
                <c:pt idx="834">
                  <c:v>0.33163631752137629</c:v>
                </c:pt>
                <c:pt idx="835">
                  <c:v>0.33203396298603022</c:v>
                </c:pt>
                <c:pt idx="836">
                  <c:v>0.33243160845068415</c:v>
                </c:pt>
                <c:pt idx="837">
                  <c:v>0.33282925391533807</c:v>
                </c:pt>
                <c:pt idx="838">
                  <c:v>0.333226899379992</c:v>
                </c:pt>
                <c:pt idx="839">
                  <c:v>0.33362454484464593</c:v>
                </c:pt>
                <c:pt idx="840">
                  <c:v>0.33402219030929986</c:v>
                </c:pt>
                <c:pt idx="841">
                  <c:v>0.33441983577395379</c:v>
                </c:pt>
                <c:pt idx="842">
                  <c:v>0.33481748123860772</c:v>
                </c:pt>
                <c:pt idx="843">
                  <c:v>0.33521512670326165</c:v>
                </c:pt>
                <c:pt idx="844">
                  <c:v>0.33561277216791557</c:v>
                </c:pt>
                <c:pt idx="845">
                  <c:v>0.3360104176325695</c:v>
                </c:pt>
                <c:pt idx="846">
                  <c:v>0.33640806309722343</c:v>
                </c:pt>
                <c:pt idx="847">
                  <c:v>0.33680570856187736</c:v>
                </c:pt>
                <c:pt idx="848">
                  <c:v>0.33720335402653129</c:v>
                </c:pt>
                <c:pt idx="849">
                  <c:v>0.33760099949118522</c:v>
                </c:pt>
                <c:pt idx="850">
                  <c:v>0.33799864495583914</c:v>
                </c:pt>
                <c:pt idx="851">
                  <c:v>0.33839629042049307</c:v>
                </c:pt>
                <c:pt idx="852">
                  <c:v>0.338793935885147</c:v>
                </c:pt>
                <c:pt idx="853">
                  <c:v>0.33919158134980093</c:v>
                </c:pt>
                <c:pt idx="854">
                  <c:v>0.33958922681445486</c:v>
                </c:pt>
                <c:pt idx="855">
                  <c:v>0.33998687227910879</c:v>
                </c:pt>
                <c:pt idx="856">
                  <c:v>0.34038451774376272</c:v>
                </c:pt>
                <c:pt idx="857">
                  <c:v>0.34078216320841664</c:v>
                </c:pt>
                <c:pt idx="858">
                  <c:v>0.34117980867307057</c:v>
                </c:pt>
                <c:pt idx="859">
                  <c:v>0.3415774541377245</c:v>
                </c:pt>
                <c:pt idx="860">
                  <c:v>0.34197509960237843</c:v>
                </c:pt>
                <c:pt idx="861">
                  <c:v>0.34237274506703236</c:v>
                </c:pt>
                <c:pt idx="862">
                  <c:v>0.34277039053168629</c:v>
                </c:pt>
                <c:pt idx="863">
                  <c:v>0.34316803599634021</c:v>
                </c:pt>
                <c:pt idx="864">
                  <c:v>0.34356568146099414</c:v>
                </c:pt>
                <c:pt idx="865">
                  <c:v>0.34396332692564807</c:v>
                </c:pt>
                <c:pt idx="866">
                  <c:v>0.344360972390302</c:v>
                </c:pt>
                <c:pt idx="867">
                  <c:v>0.34475861785495593</c:v>
                </c:pt>
                <c:pt idx="868">
                  <c:v>0.34515626331960986</c:v>
                </c:pt>
                <c:pt idx="869">
                  <c:v>0.34555390878426379</c:v>
                </c:pt>
                <c:pt idx="870">
                  <c:v>0.34595155424891771</c:v>
                </c:pt>
                <c:pt idx="871">
                  <c:v>0.34634919971357164</c:v>
                </c:pt>
                <c:pt idx="872">
                  <c:v>0.34674684517822557</c:v>
                </c:pt>
                <c:pt idx="873">
                  <c:v>0.3471444906428795</c:v>
                </c:pt>
                <c:pt idx="874">
                  <c:v>0.34754213610753343</c:v>
                </c:pt>
                <c:pt idx="875">
                  <c:v>0.34793978157218736</c:v>
                </c:pt>
                <c:pt idx="876">
                  <c:v>0.34833742703684129</c:v>
                </c:pt>
                <c:pt idx="877">
                  <c:v>0.34873507250149521</c:v>
                </c:pt>
                <c:pt idx="878">
                  <c:v>0.34913271796614914</c:v>
                </c:pt>
                <c:pt idx="879">
                  <c:v>0.34953036343080307</c:v>
                </c:pt>
                <c:pt idx="880">
                  <c:v>0.349928008895457</c:v>
                </c:pt>
                <c:pt idx="881">
                  <c:v>0.35032565436011093</c:v>
                </c:pt>
                <c:pt idx="882">
                  <c:v>0.35072329982476486</c:v>
                </c:pt>
                <c:pt idx="883">
                  <c:v>0.35112094528941878</c:v>
                </c:pt>
                <c:pt idx="884">
                  <c:v>0.35151859075407271</c:v>
                </c:pt>
                <c:pt idx="885">
                  <c:v>0.35191623621872664</c:v>
                </c:pt>
                <c:pt idx="886">
                  <c:v>0.35231388168338057</c:v>
                </c:pt>
                <c:pt idx="887">
                  <c:v>0.3527115271480345</c:v>
                </c:pt>
                <c:pt idx="888">
                  <c:v>0.35310917261268843</c:v>
                </c:pt>
                <c:pt idx="889">
                  <c:v>0.35350681807734236</c:v>
                </c:pt>
                <c:pt idx="890">
                  <c:v>0.35390446354199628</c:v>
                </c:pt>
                <c:pt idx="891">
                  <c:v>0.35430210900665021</c:v>
                </c:pt>
                <c:pt idx="892">
                  <c:v>0.35469975447130414</c:v>
                </c:pt>
                <c:pt idx="893">
                  <c:v>0.35509739993595807</c:v>
                </c:pt>
                <c:pt idx="894">
                  <c:v>0.355495045400612</c:v>
                </c:pt>
                <c:pt idx="895">
                  <c:v>0.35589269086526593</c:v>
                </c:pt>
                <c:pt idx="896">
                  <c:v>0.35629033632991985</c:v>
                </c:pt>
                <c:pt idx="897">
                  <c:v>0.35668798179457378</c:v>
                </c:pt>
                <c:pt idx="898">
                  <c:v>0.35708562725922771</c:v>
                </c:pt>
                <c:pt idx="899">
                  <c:v>0.35748327272388164</c:v>
                </c:pt>
                <c:pt idx="900">
                  <c:v>0.35788091818853557</c:v>
                </c:pt>
                <c:pt idx="901">
                  <c:v>0.3582785636531895</c:v>
                </c:pt>
                <c:pt idx="902">
                  <c:v>0.35867620911784343</c:v>
                </c:pt>
                <c:pt idx="903">
                  <c:v>0.35907385458249735</c:v>
                </c:pt>
                <c:pt idx="904">
                  <c:v>0.35947150004715128</c:v>
                </c:pt>
                <c:pt idx="905">
                  <c:v>0.35986914551180521</c:v>
                </c:pt>
                <c:pt idx="906">
                  <c:v>0.36026679097645914</c:v>
                </c:pt>
                <c:pt idx="907">
                  <c:v>0.36066443644111307</c:v>
                </c:pt>
                <c:pt idx="908">
                  <c:v>0.361062081905767</c:v>
                </c:pt>
                <c:pt idx="909">
                  <c:v>0.36145972737042092</c:v>
                </c:pt>
                <c:pt idx="910">
                  <c:v>0.36185737283507485</c:v>
                </c:pt>
                <c:pt idx="911">
                  <c:v>0.36225501829972878</c:v>
                </c:pt>
                <c:pt idx="912">
                  <c:v>0.36265266376438271</c:v>
                </c:pt>
                <c:pt idx="913">
                  <c:v>0.36305030922903664</c:v>
                </c:pt>
                <c:pt idx="914">
                  <c:v>0.36344795469369057</c:v>
                </c:pt>
                <c:pt idx="915">
                  <c:v>0.3638456001583445</c:v>
                </c:pt>
                <c:pt idx="916">
                  <c:v>0.36424324562299842</c:v>
                </c:pt>
                <c:pt idx="917">
                  <c:v>0.36464089108765235</c:v>
                </c:pt>
                <c:pt idx="918">
                  <c:v>0.36503853655230628</c:v>
                </c:pt>
                <c:pt idx="919">
                  <c:v>0.36543618201696021</c:v>
                </c:pt>
                <c:pt idx="920">
                  <c:v>0.36583382748161414</c:v>
                </c:pt>
                <c:pt idx="921">
                  <c:v>0.36623147294626807</c:v>
                </c:pt>
                <c:pt idx="922">
                  <c:v>0.36662911841092199</c:v>
                </c:pt>
                <c:pt idx="923">
                  <c:v>0.36702676387557592</c:v>
                </c:pt>
                <c:pt idx="924">
                  <c:v>0.36742440934022985</c:v>
                </c:pt>
                <c:pt idx="925">
                  <c:v>0.36782205480488378</c:v>
                </c:pt>
                <c:pt idx="926">
                  <c:v>0.36821970026953771</c:v>
                </c:pt>
                <c:pt idx="927">
                  <c:v>0.36861734573419164</c:v>
                </c:pt>
                <c:pt idx="928">
                  <c:v>0.36901499119884557</c:v>
                </c:pt>
                <c:pt idx="929">
                  <c:v>0.36941263666349949</c:v>
                </c:pt>
                <c:pt idx="930">
                  <c:v>0.36981028212815342</c:v>
                </c:pt>
                <c:pt idx="931">
                  <c:v>0.37020792759280735</c:v>
                </c:pt>
                <c:pt idx="932">
                  <c:v>0.37060557305746128</c:v>
                </c:pt>
                <c:pt idx="933">
                  <c:v>0.37100321852211521</c:v>
                </c:pt>
                <c:pt idx="934">
                  <c:v>0.37140086398676914</c:v>
                </c:pt>
                <c:pt idx="935">
                  <c:v>0.37179850945142306</c:v>
                </c:pt>
                <c:pt idx="936">
                  <c:v>0.37219615491607699</c:v>
                </c:pt>
                <c:pt idx="937">
                  <c:v>0.37259380038073092</c:v>
                </c:pt>
                <c:pt idx="938">
                  <c:v>0.37299144584538485</c:v>
                </c:pt>
                <c:pt idx="939">
                  <c:v>0.37338909131003878</c:v>
                </c:pt>
                <c:pt idx="940">
                  <c:v>0.37378673677469271</c:v>
                </c:pt>
                <c:pt idx="941">
                  <c:v>0.37418438223934664</c:v>
                </c:pt>
                <c:pt idx="942">
                  <c:v>0.37458202770400056</c:v>
                </c:pt>
                <c:pt idx="943">
                  <c:v>0.37497967316865449</c:v>
                </c:pt>
                <c:pt idx="944">
                  <c:v>0.37537731863330842</c:v>
                </c:pt>
                <c:pt idx="945">
                  <c:v>0.37577496409796235</c:v>
                </c:pt>
                <c:pt idx="946">
                  <c:v>0.37617260956261628</c:v>
                </c:pt>
                <c:pt idx="947">
                  <c:v>0.37657025502727021</c:v>
                </c:pt>
                <c:pt idx="948">
                  <c:v>0.37696790049192413</c:v>
                </c:pt>
                <c:pt idx="949">
                  <c:v>0.37736554595657806</c:v>
                </c:pt>
                <c:pt idx="950">
                  <c:v>0.37776319142123199</c:v>
                </c:pt>
                <c:pt idx="951">
                  <c:v>0.37816083688588592</c:v>
                </c:pt>
                <c:pt idx="952">
                  <c:v>0.37855848235053985</c:v>
                </c:pt>
                <c:pt idx="953">
                  <c:v>0.37895612781519378</c:v>
                </c:pt>
                <c:pt idx="954">
                  <c:v>0.37935377327984771</c:v>
                </c:pt>
                <c:pt idx="955">
                  <c:v>0.37975141874450163</c:v>
                </c:pt>
                <c:pt idx="956">
                  <c:v>0.38014906420915556</c:v>
                </c:pt>
                <c:pt idx="957">
                  <c:v>0.38054670967380949</c:v>
                </c:pt>
                <c:pt idx="958">
                  <c:v>0.38094435513846342</c:v>
                </c:pt>
                <c:pt idx="959">
                  <c:v>0.38134200060311735</c:v>
                </c:pt>
                <c:pt idx="960">
                  <c:v>0.38173964606777128</c:v>
                </c:pt>
                <c:pt idx="961">
                  <c:v>0.38213729153242521</c:v>
                </c:pt>
                <c:pt idx="962">
                  <c:v>0.38253493699707913</c:v>
                </c:pt>
                <c:pt idx="963">
                  <c:v>0.38293258246173306</c:v>
                </c:pt>
                <c:pt idx="964">
                  <c:v>0.38333022792638699</c:v>
                </c:pt>
                <c:pt idx="965">
                  <c:v>0.38372787339104092</c:v>
                </c:pt>
                <c:pt idx="966">
                  <c:v>0.38412551885569485</c:v>
                </c:pt>
                <c:pt idx="967">
                  <c:v>0.38452316432034878</c:v>
                </c:pt>
                <c:pt idx="968">
                  <c:v>0.3849208097850027</c:v>
                </c:pt>
                <c:pt idx="969">
                  <c:v>0.38531845524965663</c:v>
                </c:pt>
                <c:pt idx="970">
                  <c:v>0.38571610071431056</c:v>
                </c:pt>
                <c:pt idx="971">
                  <c:v>0.38611374617896449</c:v>
                </c:pt>
                <c:pt idx="972">
                  <c:v>0.38651139164361842</c:v>
                </c:pt>
                <c:pt idx="973">
                  <c:v>0.38690903710827235</c:v>
                </c:pt>
                <c:pt idx="974">
                  <c:v>0.38730668257292628</c:v>
                </c:pt>
                <c:pt idx="975">
                  <c:v>0.3877043280375802</c:v>
                </c:pt>
                <c:pt idx="976">
                  <c:v>0.38810197350223413</c:v>
                </c:pt>
                <c:pt idx="977">
                  <c:v>0.38849961896688806</c:v>
                </c:pt>
                <c:pt idx="978">
                  <c:v>0.38889726443154199</c:v>
                </c:pt>
                <c:pt idx="979">
                  <c:v>0.38929490989619592</c:v>
                </c:pt>
                <c:pt idx="980">
                  <c:v>0.38969255536084985</c:v>
                </c:pt>
                <c:pt idx="981">
                  <c:v>0.39009020082550377</c:v>
                </c:pt>
                <c:pt idx="982">
                  <c:v>0.3904878462901577</c:v>
                </c:pt>
                <c:pt idx="983">
                  <c:v>0.39088549175481163</c:v>
                </c:pt>
                <c:pt idx="984">
                  <c:v>0.39128313721946556</c:v>
                </c:pt>
                <c:pt idx="985">
                  <c:v>0.39168078268411949</c:v>
                </c:pt>
                <c:pt idx="986">
                  <c:v>0.39207842814877342</c:v>
                </c:pt>
                <c:pt idx="987">
                  <c:v>0.39247607361342735</c:v>
                </c:pt>
                <c:pt idx="988">
                  <c:v>0.39287371907808127</c:v>
                </c:pt>
                <c:pt idx="989">
                  <c:v>0.3932713645427352</c:v>
                </c:pt>
                <c:pt idx="990">
                  <c:v>0.39366901000738913</c:v>
                </c:pt>
                <c:pt idx="991">
                  <c:v>0.39406665547204306</c:v>
                </c:pt>
                <c:pt idx="992">
                  <c:v>0.39446430093669699</c:v>
                </c:pt>
                <c:pt idx="993">
                  <c:v>0.39486194640135092</c:v>
                </c:pt>
                <c:pt idx="994">
                  <c:v>0.39525959186600484</c:v>
                </c:pt>
                <c:pt idx="995">
                  <c:v>0.39565723733065877</c:v>
                </c:pt>
                <c:pt idx="996">
                  <c:v>0.3960548827953127</c:v>
                </c:pt>
                <c:pt idx="997">
                  <c:v>0.39645252825996663</c:v>
                </c:pt>
                <c:pt idx="998">
                  <c:v>0.39685017372462056</c:v>
                </c:pt>
                <c:pt idx="999">
                  <c:v>0.39724781918927449</c:v>
                </c:pt>
                <c:pt idx="1000">
                  <c:v>0.39764546465392842</c:v>
                </c:pt>
                <c:pt idx="1001">
                  <c:v>0.39804311011858234</c:v>
                </c:pt>
                <c:pt idx="1002">
                  <c:v>0.39844075558323627</c:v>
                </c:pt>
                <c:pt idx="1003">
                  <c:v>0.3988384010478902</c:v>
                </c:pt>
                <c:pt idx="1004">
                  <c:v>0.39923604651254413</c:v>
                </c:pt>
                <c:pt idx="1005">
                  <c:v>0.39963369197719806</c:v>
                </c:pt>
                <c:pt idx="1006">
                  <c:v>0.40003133744185199</c:v>
                </c:pt>
                <c:pt idx="1007">
                  <c:v>0.40042898290650591</c:v>
                </c:pt>
                <c:pt idx="1008">
                  <c:v>0.40082662837115984</c:v>
                </c:pt>
                <c:pt idx="1009">
                  <c:v>0.40122427383581377</c:v>
                </c:pt>
                <c:pt idx="1010">
                  <c:v>0.4016219193004677</c:v>
                </c:pt>
                <c:pt idx="1011">
                  <c:v>0.40201956476512163</c:v>
                </c:pt>
                <c:pt idx="1012">
                  <c:v>0.40241721022977556</c:v>
                </c:pt>
                <c:pt idx="1013">
                  <c:v>0.40281485569442949</c:v>
                </c:pt>
                <c:pt idx="1014">
                  <c:v>0.40321250115908341</c:v>
                </c:pt>
                <c:pt idx="1015">
                  <c:v>0.40361014662373734</c:v>
                </c:pt>
                <c:pt idx="1016">
                  <c:v>0.40400779208839127</c:v>
                </c:pt>
                <c:pt idx="1017">
                  <c:v>0.4044054375530452</c:v>
                </c:pt>
                <c:pt idx="1018">
                  <c:v>0.40480308301769913</c:v>
                </c:pt>
                <c:pt idx="1019">
                  <c:v>0.40520072848235306</c:v>
                </c:pt>
                <c:pt idx="1020">
                  <c:v>0.40559837394700698</c:v>
                </c:pt>
                <c:pt idx="1021">
                  <c:v>0.40599601941166091</c:v>
                </c:pt>
                <c:pt idx="1022">
                  <c:v>0.40639366487631484</c:v>
                </c:pt>
                <c:pt idx="1023">
                  <c:v>0.40679131034096877</c:v>
                </c:pt>
                <c:pt idx="1024">
                  <c:v>0.4071889558056227</c:v>
                </c:pt>
                <c:pt idx="1025">
                  <c:v>0.40758660127027663</c:v>
                </c:pt>
                <c:pt idx="1026">
                  <c:v>0.40798424673493056</c:v>
                </c:pt>
                <c:pt idx="1027">
                  <c:v>0.40838189219958448</c:v>
                </c:pt>
                <c:pt idx="1028">
                  <c:v>0.40877953766423841</c:v>
                </c:pt>
                <c:pt idx="1029">
                  <c:v>0.40917718312889234</c:v>
                </c:pt>
                <c:pt idx="1030">
                  <c:v>0.40957482859354627</c:v>
                </c:pt>
                <c:pt idx="1031">
                  <c:v>0.4099724740582002</c:v>
                </c:pt>
                <c:pt idx="1032">
                  <c:v>0.41037011952285413</c:v>
                </c:pt>
                <c:pt idx="1033">
                  <c:v>0.41076776498750805</c:v>
                </c:pt>
                <c:pt idx="1034">
                  <c:v>0.41116541045216198</c:v>
                </c:pt>
                <c:pt idx="1035">
                  <c:v>0.41156305591681591</c:v>
                </c:pt>
                <c:pt idx="1036">
                  <c:v>0.41196070138146984</c:v>
                </c:pt>
                <c:pt idx="1037">
                  <c:v>0.41235834684612377</c:v>
                </c:pt>
                <c:pt idx="1038">
                  <c:v>0.4127559923107777</c:v>
                </c:pt>
                <c:pt idx="1039">
                  <c:v>0.41315363777543163</c:v>
                </c:pt>
                <c:pt idx="1040">
                  <c:v>0.41355128324008555</c:v>
                </c:pt>
                <c:pt idx="1041">
                  <c:v>0.41394892870473948</c:v>
                </c:pt>
                <c:pt idx="1042">
                  <c:v>0.41434657416939341</c:v>
                </c:pt>
                <c:pt idx="1043">
                  <c:v>0.41474421963404734</c:v>
                </c:pt>
                <c:pt idx="1044">
                  <c:v>0.41514186509870127</c:v>
                </c:pt>
                <c:pt idx="1045">
                  <c:v>0.4155395105633552</c:v>
                </c:pt>
                <c:pt idx="1046">
                  <c:v>0.41593715602800913</c:v>
                </c:pt>
                <c:pt idx="1047">
                  <c:v>0.41633480149266305</c:v>
                </c:pt>
                <c:pt idx="1048">
                  <c:v>0.41673244695731698</c:v>
                </c:pt>
                <c:pt idx="1049">
                  <c:v>0.41713009242197091</c:v>
                </c:pt>
                <c:pt idx="1050">
                  <c:v>0.41752773788662484</c:v>
                </c:pt>
                <c:pt idx="1051">
                  <c:v>0.41792538335127877</c:v>
                </c:pt>
                <c:pt idx="1052">
                  <c:v>0.4183230288159327</c:v>
                </c:pt>
                <c:pt idx="1053">
                  <c:v>0.41872067428058662</c:v>
                </c:pt>
                <c:pt idx="1054">
                  <c:v>0.41911831974524055</c:v>
                </c:pt>
                <c:pt idx="1055">
                  <c:v>0.41951596520989448</c:v>
                </c:pt>
                <c:pt idx="1056">
                  <c:v>0.41991361067454841</c:v>
                </c:pt>
                <c:pt idx="1057">
                  <c:v>0.42031125613920234</c:v>
                </c:pt>
                <c:pt idx="1058">
                  <c:v>0.42070890160385627</c:v>
                </c:pt>
                <c:pt idx="1059">
                  <c:v>0.4211065470685102</c:v>
                </c:pt>
                <c:pt idx="1060">
                  <c:v>0.42150419253316412</c:v>
                </c:pt>
                <c:pt idx="1061">
                  <c:v>0.42190183799781805</c:v>
                </c:pt>
                <c:pt idx="1062">
                  <c:v>0.42229948346247198</c:v>
                </c:pt>
                <c:pt idx="1063">
                  <c:v>0.42269712892712591</c:v>
                </c:pt>
                <c:pt idx="1064">
                  <c:v>0.42309477439177984</c:v>
                </c:pt>
                <c:pt idx="1065">
                  <c:v>0.42349241985643377</c:v>
                </c:pt>
                <c:pt idx="1066">
                  <c:v>0.42389006532108769</c:v>
                </c:pt>
                <c:pt idx="1067">
                  <c:v>0.42428771078574162</c:v>
                </c:pt>
                <c:pt idx="1068">
                  <c:v>0.42468535625039555</c:v>
                </c:pt>
                <c:pt idx="1069">
                  <c:v>0.42508300171504948</c:v>
                </c:pt>
                <c:pt idx="1070">
                  <c:v>0.42548064717970341</c:v>
                </c:pt>
                <c:pt idx="1071">
                  <c:v>0.42587829264435734</c:v>
                </c:pt>
                <c:pt idx="1072">
                  <c:v>0.42627593810901127</c:v>
                </c:pt>
                <c:pt idx="1073">
                  <c:v>0.42667358357366519</c:v>
                </c:pt>
                <c:pt idx="1074">
                  <c:v>0.42707122903831912</c:v>
                </c:pt>
                <c:pt idx="1075">
                  <c:v>0.42746887450297305</c:v>
                </c:pt>
                <c:pt idx="1076">
                  <c:v>0.42786651996762698</c:v>
                </c:pt>
                <c:pt idx="1077">
                  <c:v>0.42826416543228091</c:v>
                </c:pt>
                <c:pt idx="1078">
                  <c:v>0.42866181089693484</c:v>
                </c:pt>
                <c:pt idx="1079">
                  <c:v>0.42905945636158876</c:v>
                </c:pt>
                <c:pt idx="1080">
                  <c:v>0.42945710182624269</c:v>
                </c:pt>
                <c:pt idx="1081">
                  <c:v>0.42985474729089662</c:v>
                </c:pt>
                <c:pt idx="1082">
                  <c:v>0.43025239275555055</c:v>
                </c:pt>
                <c:pt idx="1083">
                  <c:v>0.43065003822020448</c:v>
                </c:pt>
                <c:pt idx="1084">
                  <c:v>0.43104768368485841</c:v>
                </c:pt>
                <c:pt idx="1085">
                  <c:v>0.43144532914951234</c:v>
                </c:pt>
                <c:pt idx="1086">
                  <c:v>0.43184297461416626</c:v>
                </c:pt>
                <c:pt idx="1087">
                  <c:v>0.43224062007882019</c:v>
                </c:pt>
                <c:pt idx="1088">
                  <c:v>0.43263826554347412</c:v>
                </c:pt>
                <c:pt idx="1089">
                  <c:v>0.43303591100812805</c:v>
                </c:pt>
                <c:pt idx="1090">
                  <c:v>0.43343355647278198</c:v>
                </c:pt>
                <c:pt idx="1091">
                  <c:v>0.43383120193743591</c:v>
                </c:pt>
                <c:pt idx="1092">
                  <c:v>0.43422884740208983</c:v>
                </c:pt>
                <c:pt idx="1093">
                  <c:v>0.43462649286674376</c:v>
                </c:pt>
                <c:pt idx="1094">
                  <c:v>0.43502413833139769</c:v>
                </c:pt>
                <c:pt idx="1095">
                  <c:v>0.43542178379605162</c:v>
                </c:pt>
                <c:pt idx="1096">
                  <c:v>0.43581942926070555</c:v>
                </c:pt>
                <c:pt idx="1097">
                  <c:v>0.43621707472535948</c:v>
                </c:pt>
                <c:pt idx="1098">
                  <c:v>0.43661472019001341</c:v>
                </c:pt>
                <c:pt idx="1099">
                  <c:v>0.43701236565466733</c:v>
                </c:pt>
                <c:pt idx="1100">
                  <c:v>0.43741001111932126</c:v>
                </c:pt>
                <c:pt idx="1101">
                  <c:v>0.43780765658397519</c:v>
                </c:pt>
                <c:pt idx="1102">
                  <c:v>0.43820530204862912</c:v>
                </c:pt>
                <c:pt idx="1103">
                  <c:v>0.43860294751328305</c:v>
                </c:pt>
                <c:pt idx="1104">
                  <c:v>0.43900059297793698</c:v>
                </c:pt>
                <c:pt idx="1105">
                  <c:v>0.4393982384425909</c:v>
                </c:pt>
                <c:pt idx="1106">
                  <c:v>0.43979588390724483</c:v>
                </c:pt>
                <c:pt idx="1107">
                  <c:v>0.44019352937189876</c:v>
                </c:pt>
                <c:pt idx="1108">
                  <c:v>0.44059117483655269</c:v>
                </c:pt>
                <c:pt idx="1109">
                  <c:v>0.44098882030120662</c:v>
                </c:pt>
                <c:pt idx="1110">
                  <c:v>0.44138646576586055</c:v>
                </c:pt>
                <c:pt idx="1111">
                  <c:v>0.44178411123051448</c:v>
                </c:pt>
                <c:pt idx="1112">
                  <c:v>0.4421817566951684</c:v>
                </c:pt>
                <c:pt idx="1113">
                  <c:v>0.44257940215982233</c:v>
                </c:pt>
                <c:pt idx="1114">
                  <c:v>0.44297704762447626</c:v>
                </c:pt>
                <c:pt idx="1115">
                  <c:v>0.44337469308913019</c:v>
                </c:pt>
                <c:pt idx="1116">
                  <c:v>0.44377233855378412</c:v>
                </c:pt>
                <c:pt idx="1117">
                  <c:v>0.44416998401843805</c:v>
                </c:pt>
              </c:numCache>
            </c:numRef>
          </c:xVal>
          <c:yVal>
            <c:numRef>
              <c:f>'Comportamiento en el Tiempo'!$S$32:$S$1149</c:f>
              <c:numCache>
                <c:formatCode>0.00000E+00</c:formatCode>
                <c:ptCount val="1118"/>
                <c:pt idx="0">
                  <c:v>0</c:v>
                </c:pt>
                <c:pt idx="1">
                  <c:v>0.15345441097609011</c:v>
                </c:pt>
                <c:pt idx="2">
                  <c:v>0.10622286035588219</c:v>
                </c:pt>
                <c:pt idx="3">
                  <c:v>0.14995966870231608</c:v>
                </c:pt>
                <c:pt idx="4">
                  <c:v>0.14738803018637822</c:v>
                </c:pt>
                <c:pt idx="5">
                  <c:v>0.14801651356929391</c:v>
                </c:pt>
                <c:pt idx="6">
                  <c:v>0.14213451302034258</c:v>
                </c:pt>
                <c:pt idx="7">
                  <c:v>0.13392999361348706</c:v>
                </c:pt>
                <c:pt idx="8">
                  <c:v>0.12419395893323129</c:v>
                </c:pt>
                <c:pt idx="9">
                  <c:v>0.11384436145722002</c:v>
                </c:pt>
                <c:pt idx="10">
                  <c:v>0.10344326715247881</c:v>
                </c:pt>
                <c:pt idx="11">
                  <c:v>9.3361138597940707E-2</c:v>
                </c:pt>
                <c:pt idx="12">
                  <c:v>8.3824318427212108E-2</c:v>
                </c:pt>
                <c:pt idx="13">
                  <c:v>7.4959825994262985E-2</c:v>
                </c:pt>
                <c:pt idx="14">
                  <c:v>6.6826542446981718E-2</c:v>
                </c:pt>
                <c:pt idx="15">
                  <c:v>5.9437657566075053E-2</c:v>
                </c:pt>
                <c:pt idx="16">
                  <c:v>5.2776587337422354E-2</c:v>
                </c:pt>
                <c:pt idx="17">
                  <c:v>4.6808180714109693E-2</c:v>
                </c:pt>
                <c:pt idx="18">
                  <c:v>4.1486531493023004E-2</c:v>
                </c:pt>
                <c:pt idx="19">
                  <c:v>3.6760354419305197E-2</c:v>
                </c:pt>
                <c:pt idx="20">
                  <c:v>3.2576620393842515E-2</c:v>
                </c:pt>
                <c:pt idx="21">
                  <c:v>2.8882953337767914E-2</c:v>
                </c:pt>
                <c:pt idx="22">
                  <c:v>2.5629151667730943E-2</c:v>
                </c:pt>
                <c:pt idx="23">
                  <c:v>2.2768096114941405E-2</c:v>
                </c:pt>
                <c:pt idx="24">
                  <c:v>2.0256232268902552E-2</c:v>
                </c:pt>
                <c:pt idx="25">
                  <c:v>1.8053762999167222E-2</c:v>
                </c:pt>
                <c:pt idx="26">
                  <c:v>1.6124647372565859E-2</c:v>
                </c:pt>
                <c:pt idx="27">
                  <c:v>1.4436474705102287E-2</c:v>
                </c:pt>
                <c:pt idx="28">
                  <c:v>1.2960262153058233E-2</c:v>
                </c:pt>
                <c:pt idx="29">
                  <c:v>1.167020963828308E-2</c:v>
                </c:pt>
                <c:pt idx="30">
                  <c:v>1.0543435308367322E-2</c:v>
                </c:pt>
                <c:pt idx="31">
                  <c:v>9.5597072289983487E-3</c:v>
                </c:pt>
                <c:pt idx="32">
                  <c:v>8.7011815333935538E-3</c:v>
                </c:pt>
                <c:pt idx="33">
                  <c:v>7.9521534732491794E-3</c:v>
                </c:pt>
                <c:pt idx="34">
                  <c:v>7.2988250805676724E-3</c:v>
                </c:pt>
                <c:pt idx="35">
                  <c:v>6.7290913172982081E-3</c:v>
                </c:pt>
                <c:pt idx="36">
                  <c:v>6.2323453056862266E-3</c:v>
                </c:pt>
                <c:pt idx="37">
                  <c:v>5.7993023840083313E-3</c:v>
                </c:pt>
                <c:pt idx="38">
                  <c:v>5.4218422159487134E-3</c:v>
                </c:pt>
                <c:pt idx="39">
                  <c:v>5.0928678303543973E-3</c:v>
                </c:pt>
                <c:pt idx="40">
                  <c:v>4.806180330101828E-3</c:v>
                </c:pt>
                <c:pt idx="41">
                  <c:v>4.5563679001339175E-3</c:v>
                </c:pt>
                <c:pt idx="42">
                  <c:v>4.3387077878238034E-3</c:v>
                </c:pt>
                <c:pt idx="43">
                  <c:v>4.1490799259690792E-3</c:v>
                </c:pt>
                <c:pt idx="44">
                  <c:v>3.9838909856039773E-3</c:v>
                </c:pt>
                <c:pt idx="45">
                  <c:v>3.8400077035373736E-3</c:v>
                </c:pt>
                <c:pt idx="46">
                  <c:v>3.7146984325259758E-3</c:v>
                </c:pt>
                <c:pt idx="47">
                  <c:v>3.6055819664929656E-3</c:v>
                </c:pt>
                <c:pt idx="48">
                  <c:v>3.5105827725576688E-3</c:v>
                </c:pt>
                <c:pt idx="49">
                  <c:v>3.4278918654096491E-3</c:v>
                </c:pt>
                <c:pt idx="50">
                  <c:v>3.3559326322228356E-3</c:v>
                </c:pt>
                <c:pt idx="51">
                  <c:v>3.2933310066865507E-3</c:v>
                </c:pt>
                <c:pt idx="52">
                  <c:v>3.238889437088055E-3</c:v>
                </c:pt>
                <c:pt idx="53">
                  <c:v>3.191564194777563E-3</c:v>
                </c:pt>
                <c:pt idx="54">
                  <c:v>3.1504455771133033E-3</c:v>
                </c:pt>
                <c:pt idx="55">
                  <c:v>3.1147406626284568E-3</c:v>
                </c:pt>
                <c:pt idx="56">
                  <c:v>3.083758277293458E-3</c:v>
                </c:pt>
                <c:pt idx="57">
                  <c:v>3.0568958980423111E-3</c:v>
                </c:pt>
                <c:pt idx="58">
                  <c:v>3.0336282398887859E-3</c:v>
                </c:pt>
                <c:pt idx="59">
                  <c:v>3.0134973177070035E-3</c:v>
                </c:pt>
                <c:pt idx="60">
                  <c:v>2.9961037905069654E-3</c:v>
                </c:pt>
                <c:pt idx="61">
                  <c:v>2.9810994130465285E-3</c:v>
                </c:pt>
                <c:pt idx="62">
                  <c:v>2.9681804742152096E-3</c:v>
                </c:pt>
                <c:pt idx="63">
                  <c:v>2.9570820693218258E-3</c:v>
                </c:pt>
                <c:pt idx="64">
                  <c:v>2.9475731245808268E-3</c:v>
                </c:pt>
                <c:pt idx="65">
                  <c:v>2.9394520410721547E-3</c:v>
                </c:pt>
                <c:pt idx="66">
                  <c:v>2.9325429315968932E-3</c:v>
                </c:pt>
                <c:pt idx="67">
                  <c:v>2.9266923117244326E-3</c:v>
                </c:pt>
                <c:pt idx="68">
                  <c:v>2.9217662345192852E-3</c:v>
                </c:pt>
                <c:pt idx="69">
                  <c:v>2.9176477925968447E-3</c:v>
                </c:pt>
                <c:pt idx="70">
                  <c:v>2.9142349342545226E-3</c:v>
                </c:pt>
                <c:pt idx="71">
                  <c:v>2.9114385664544273E-3</c:v>
                </c:pt>
                <c:pt idx="72">
                  <c:v>2.9091809006333014E-3</c:v>
                </c:pt>
                <c:pt idx="73">
                  <c:v>2.907394010222053E-3</c:v>
                </c:pt>
                <c:pt idx="74">
                  <c:v>2.9060185693256524E-3</c:v>
                </c:pt>
                <c:pt idx="75">
                  <c:v>2.9050027636309261E-3</c:v>
                </c:pt>
                <c:pt idx="76">
                  <c:v>2.9043013275456553E-3</c:v>
                </c:pt>
                <c:pt idx="77">
                  <c:v>2.9038747176413637E-3</c:v>
                </c:pt>
                <c:pt idx="78">
                  <c:v>2.9036883765769517E-3</c:v>
                </c:pt>
                <c:pt idx="79">
                  <c:v>2.9037121107545194E-3</c:v>
                </c:pt>
                <c:pt idx="80">
                  <c:v>2.9039195277507091E-3</c:v>
                </c:pt>
                <c:pt idx="81">
                  <c:v>2.9042875594524897E-3</c:v>
                </c:pt>
                <c:pt idx="82">
                  <c:v>2.9047960378648097E-3</c:v>
                </c:pt>
                <c:pt idx="83">
                  <c:v>2.9054273310724632E-3</c:v>
                </c:pt>
                <c:pt idx="84">
                  <c:v>2.906166021282186E-3</c:v>
                </c:pt>
                <c:pt idx="85">
                  <c:v>2.9069986227998612E-3</c:v>
                </c:pt>
                <c:pt idx="86">
                  <c:v>2.9079133424564363E-3</c:v>
                </c:pt>
                <c:pt idx="87">
                  <c:v>2.9088998625159679E-3</c:v>
                </c:pt>
                <c:pt idx="88">
                  <c:v>2.909949157901881E-3</c:v>
                </c:pt>
                <c:pt idx="89">
                  <c:v>2.9110533294388619E-3</c:v>
                </c:pt>
                <c:pt idx="90">
                  <c:v>2.9122054657146901E-3</c:v>
                </c:pt>
                <c:pt idx="91">
                  <c:v>2.9133995178189376E-3</c:v>
                </c:pt>
                <c:pt idx="92">
                  <c:v>2.9146301910209504E-3</c:v>
                </c:pt>
                <c:pt idx="93">
                  <c:v>2.9158928494275593E-3</c:v>
                </c:pt>
                <c:pt idx="94">
                  <c:v>2.9171834340728231E-3</c:v>
                </c:pt>
                <c:pt idx="95">
                  <c:v>2.91849839232311E-3</c:v>
                </c:pt>
                <c:pt idx="96">
                  <c:v>2.9198346087918048E-3</c:v>
                </c:pt>
                <c:pt idx="97">
                  <c:v>2.921189359995191E-3</c:v>
                </c:pt>
                <c:pt idx="98">
                  <c:v>2.9225602563418551E-3</c:v>
                </c:pt>
                <c:pt idx="99">
                  <c:v>2.9239452053191339E-3</c:v>
                </c:pt>
                <c:pt idx="100">
                  <c:v>2.92534237170744E-3</c:v>
                </c:pt>
                <c:pt idx="101">
                  <c:v>2.9267501515142236E-3</c:v>
                </c:pt>
                <c:pt idx="102">
                  <c:v>2.928167133542825E-3</c:v>
                </c:pt>
                <c:pt idx="103">
                  <c:v>2.9295920854978119E-3</c:v>
                </c:pt>
                <c:pt idx="104">
                  <c:v>2.9310239219995093E-3</c:v>
                </c:pt>
                <c:pt idx="105">
                  <c:v>2.9324616955685445E-3</c:v>
                </c:pt>
                <c:pt idx="106">
                  <c:v>2.9339045735680136E-3</c:v>
                </c:pt>
                <c:pt idx="107">
                  <c:v>2.9353518243784293E-3</c:v>
                </c:pt>
                <c:pt idx="108">
                  <c:v>2.9368028085295927E-3</c:v>
                </c:pt>
                <c:pt idx="109">
                  <c:v>2.9382569640788447E-3</c:v>
                </c:pt>
                <c:pt idx="110">
                  <c:v>2.9397137962269837E-3</c:v>
                </c:pt>
                <c:pt idx="111">
                  <c:v>2.9411728728703235E-3</c:v>
                </c:pt>
                <c:pt idx="112">
                  <c:v>2.9426338138109909E-3</c:v>
                </c:pt>
                <c:pt idx="113">
                  <c:v>2.944096285115938E-3</c:v>
                </c:pt>
                <c:pt idx="114">
                  <c:v>2.9455599931983989E-3</c:v>
                </c:pt>
                <c:pt idx="115">
                  <c:v>2.9470246811678091E-3</c:v>
                </c:pt>
                <c:pt idx="116">
                  <c:v>2.9484901222783244E-3</c:v>
                </c:pt>
                <c:pt idx="117">
                  <c:v>2.9499561168694344E-3</c:v>
                </c:pt>
                <c:pt idx="118">
                  <c:v>2.9514224924233057E-3</c:v>
                </c:pt>
                <c:pt idx="119">
                  <c:v>2.9528890927565943E-3</c:v>
                </c:pt>
                <c:pt idx="120">
                  <c:v>2.9543557837574674E-3</c:v>
                </c:pt>
                <c:pt idx="121">
                  <c:v>2.9558224466408323E-3</c:v>
                </c:pt>
                <c:pt idx="122">
                  <c:v>2.9572889758219811E-3</c:v>
                </c:pt>
                <c:pt idx="123">
                  <c:v>2.9587552799930084E-3</c:v>
                </c:pt>
                <c:pt idx="124">
                  <c:v>2.9602212774341718E-3</c:v>
                </c:pt>
                <c:pt idx="125">
                  <c:v>2.9616868963910359E-3</c:v>
                </c:pt>
                <c:pt idx="126">
                  <c:v>2.9631520748384377E-3</c:v>
                </c:pt>
                <c:pt idx="127">
                  <c:v>2.9646167555488767E-3</c:v>
                </c:pt>
                <c:pt idx="128">
                  <c:v>2.9660808896210811E-3</c:v>
                </c:pt>
                <c:pt idx="129">
                  <c:v>2.967544436012548E-3</c:v>
                </c:pt>
                <c:pt idx="130">
                  <c:v>2.9690073525153182E-3</c:v>
                </c:pt>
                <c:pt idx="131">
                  <c:v>2.9704696093303951E-3</c:v>
                </c:pt>
                <c:pt idx="132">
                  <c:v>2.9719311722414266E-3</c:v>
                </c:pt>
                <c:pt idx="133">
                  <c:v>2.973392018189247E-3</c:v>
                </c:pt>
                <c:pt idx="134">
                  <c:v>2.974852120920024E-3</c:v>
                </c:pt>
                <c:pt idx="135">
                  <c:v>2.9763114615969921E-3</c:v>
                </c:pt>
                <c:pt idx="136">
                  <c:v>2.9777700201656931E-3</c:v>
                </c:pt>
                <c:pt idx="137">
                  <c:v>2.9792277808632361E-3</c:v>
                </c:pt>
                <c:pt idx="138">
                  <c:v>2.9806847277915605E-3</c:v>
                </c:pt>
                <c:pt idx="139">
                  <c:v>2.9821408493920232E-3</c:v>
                </c:pt>
                <c:pt idx="140">
                  <c:v>2.9835961317844495E-3</c:v>
                </c:pt>
                <c:pt idx="141">
                  <c:v>2.9850505658764459E-3</c:v>
                </c:pt>
                <c:pt idx="142">
                  <c:v>2.9865041422966754E-3</c:v>
                </c:pt>
                <c:pt idx="143">
                  <c:v>2.9879568511599341E-3</c:v>
                </c:pt>
                <c:pt idx="144">
                  <c:v>2.9894086855009605E-3</c:v>
                </c:pt>
                <c:pt idx="145">
                  <c:v>2.9908596385074815E-3</c:v>
                </c:pt>
                <c:pt idx="146">
                  <c:v>2.9923097029266321E-3</c:v>
                </c:pt>
                <c:pt idx="147">
                  <c:v>2.9937588742128818E-3</c:v>
                </c:pt>
                <c:pt idx="148">
                  <c:v>2.9952071455661144E-3</c:v>
                </c:pt>
                <c:pt idx="149">
                  <c:v>2.9966545133598421E-3</c:v>
                </c:pt>
                <c:pt idx="150">
                  <c:v>2.9981009723799024E-3</c:v>
                </c:pt>
                <c:pt idx="151">
                  <c:v>2.9995465191762771E-3</c:v>
                </c:pt>
                <c:pt idx="152">
                  <c:v>3.0009911483936946E-3</c:v>
                </c:pt>
                <c:pt idx="153">
                  <c:v>3.0024348584166138E-3</c:v>
                </c:pt>
                <c:pt idx="154">
                  <c:v>3.0038776451116744E-3</c:v>
                </c:pt>
                <c:pt idx="155">
                  <c:v>3.0053195047903269E-3</c:v>
                </c:pt>
                <c:pt idx="156">
                  <c:v>3.0067604341278975E-3</c:v>
                </c:pt>
                <c:pt idx="157">
                  <c:v>3.0082004328877421E-3</c:v>
                </c:pt>
                <c:pt idx="158">
                  <c:v>3.009639494993388E-3</c:v>
                </c:pt>
                <c:pt idx="159">
                  <c:v>3.0110776201800471E-3</c:v>
                </c:pt>
                <c:pt idx="160">
                  <c:v>3.012514805695865E-3</c:v>
                </c:pt>
                <c:pt idx="161">
                  <c:v>3.0139510481429488E-3</c:v>
                </c:pt>
                <c:pt idx="162">
                  <c:v>3.0153863466604869E-3</c:v>
                </c:pt>
                <c:pt idx="163">
                  <c:v>3.0168206985655144E-3</c:v>
                </c:pt>
                <c:pt idx="164">
                  <c:v>3.0182541002345964E-3</c:v>
                </c:pt>
                <c:pt idx="165">
                  <c:v>3.0196865522943428E-3</c:v>
                </c:pt>
                <c:pt idx="166">
                  <c:v>3.0211180513299296E-3</c:v>
                </c:pt>
                <c:pt idx="167">
                  <c:v>3.022548595627006E-3</c:v>
                </c:pt>
                <c:pt idx="168">
                  <c:v>3.0239781829155543E-3</c:v>
                </c:pt>
                <c:pt idx="169">
                  <c:v>3.0254068110251442E-3</c:v>
                </c:pt>
                <c:pt idx="170">
                  <c:v>3.0268344795438273E-3</c:v>
                </c:pt>
                <c:pt idx="171">
                  <c:v>3.0282611853181818E-3</c:v>
                </c:pt>
                <c:pt idx="172">
                  <c:v>3.0296869271255744E-3</c:v>
                </c:pt>
                <c:pt idx="173">
                  <c:v>3.0311117031008306E-3</c:v>
                </c:pt>
                <c:pt idx="174">
                  <c:v>3.0325355116841424E-3</c:v>
                </c:pt>
                <c:pt idx="175">
                  <c:v>3.0339583507331125E-3</c:v>
                </c:pt>
                <c:pt idx="176">
                  <c:v>3.0353802184598933E-3</c:v>
                </c:pt>
                <c:pt idx="177">
                  <c:v>3.0368011139286777E-3</c:v>
                </c:pt>
                <c:pt idx="178">
                  <c:v>3.0382210352306593E-3</c:v>
                </c:pt>
                <c:pt idx="179">
                  <c:v>3.0396399796543405E-3</c:v>
                </c:pt>
                <c:pt idx="180">
                  <c:v>3.0410579468974075E-3</c:v>
                </c:pt>
                <c:pt idx="181">
                  <c:v>3.042474934178252E-3</c:v>
                </c:pt>
                <c:pt idx="182">
                  <c:v>3.0438909402980552E-3</c:v>
                </c:pt>
                <c:pt idx="183">
                  <c:v>3.045305964248346E-3</c:v>
                </c:pt>
                <c:pt idx="184">
                  <c:v>3.0467200037813669E-3</c:v>
                </c:pt>
                <c:pt idx="185">
                  <c:v>3.0481330564645082E-3</c:v>
                </c:pt>
                <c:pt idx="186">
                  <c:v>3.0495451227826043E-3</c:v>
                </c:pt>
                <c:pt idx="187">
                  <c:v>3.0509561989304212E-3</c:v>
                </c:pt>
                <c:pt idx="188">
                  <c:v>3.0523662839794796E-3</c:v>
                </c:pt>
                <c:pt idx="189">
                  <c:v>3.0537753768656306E-3</c:v>
                </c:pt>
                <c:pt idx="190">
                  <c:v>3.0551834755751517E-3</c:v>
                </c:pt>
                <c:pt idx="191">
                  <c:v>3.056590578426277E-3</c:v>
                </c:pt>
                <c:pt idx="192">
                  <c:v>3.0579966842912976E-3</c:v>
                </c:pt>
                <c:pt idx="193">
                  <c:v>3.0594017902659809E-3</c:v>
                </c:pt>
                <c:pt idx="194">
                  <c:v>3.0608058964451401E-3</c:v>
                </c:pt>
                <c:pt idx="195">
                  <c:v>3.0622089998200153E-3</c:v>
                </c:pt>
                <c:pt idx="196">
                  <c:v>3.063611099281216E-3</c:v>
                </c:pt>
                <c:pt idx="197">
                  <c:v>3.0650121944533759E-3</c:v>
                </c:pt>
                <c:pt idx="198">
                  <c:v>3.0664122808231609E-3</c:v>
                </c:pt>
                <c:pt idx="199">
                  <c:v>3.0678113599436618E-3</c:v>
                </c:pt>
                <c:pt idx="200">
                  <c:v>3.0692094283394367E-3</c:v>
                </c:pt>
                <c:pt idx="201">
                  <c:v>3.0706064845152925E-3</c:v>
                </c:pt>
                <c:pt idx="202">
                  <c:v>3.0720025280545071E-3</c:v>
                </c:pt>
                <c:pt idx="203">
                  <c:v>3.0733975555281012E-3</c:v>
                </c:pt>
                <c:pt idx="204">
                  <c:v>3.0747915671517911E-3</c:v>
                </c:pt>
                <c:pt idx="205">
                  <c:v>3.0761845600202897E-3</c:v>
                </c:pt>
                <c:pt idx="206">
                  <c:v>3.0775765333874716E-3</c:v>
                </c:pt>
                <c:pt idx="207">
                  <c:v>3.0789674855054017E-3</c:v>
                </c:pt>
                <c:pt idx="208">
                  <c:v>3.0803574135160328E-3</c:v>
                </c:pt>
                <c:pt idx="209">
                  <c:v>3.0817463178294813E-3</c:v>
                </c:pt>
                <c:pt idx="210">
                  <c:v>3.083134195701942E-3</c:v>
                </c:pt>
                <c:pt idx="211">
                  <c:v>3.0845210456840189E-3</c:v>
                </c:pt>
                <c:pt idx="212">
                  <c:v>3.0859068662820177E-3</c:v>
                </c:pt>
                <c:pt idx="213">
                  <c:v>3.0872916556875518E-3</c:v>
                </c:pt>
                <c:pt idx="214">
                  <c:v>3.0886754129457183E-3</c:v>
                </c:pt>
                <c:pt idx="215">
                  <c:v>3.0900581355799983E-3</c:v>
                </c:pt>
                <c:pt idx="216">
                  <c:v>3.0914398229184292E-3</c:v>
                </c:pt>
                <c:pt idx="217">
                  <c:v>3.0928204729979147E-3</c:v>
                </c:pt>
                <c:pt idx="218">
                  <c:v>3.0942000822236082E-3</c:v>
                </c:pt>
                <c:pt idx="219">
                  <c:v>3.0955786531829954E-3</c:v>
                </c:pt>
                <c:pt idx="220">
                  <c:v>3.0969561801996726E-3</c:v>
                </c:pt>
                <c:pt idx="221">
                  <c:v>3.0983326652483378E-3</c:v>
                </c:pt>
                <c:pt idx="222">
                  <c:v>3.0997081038198204E-3</c:v>
                </c:pt>
                <c:pt idx="223">
                  <c:v>3.101082495506835E-3</c:v>
                </c:pt>
                <c:pt idx="224">
                  <c:v>3.1024558394048274E-3</c:v>
                </c:pt>
                <c:pt idx="225">
                  <c:v>3.1038281322413597E-3</c:v>
                </c:pt>
                <c:pt idx="226">
                  <c:v>3.1051993740781048E-3</c:v>
                </c:pt>
                <c:pt idx="227">
                  <c:v>3.1065695624468703E-3</c:v>
                </c:pt>
                <c:pt idx="228">
                  <c:v>3.1079386958464128E-3</c:v>
                </c:pt>
                <c:pt idx="229">
                  <c:v>3.1093067730192936E-3</c:v>
                </c:pt>
                <c:pt idx="230">
                  <c:v>3.1106737917968585E-3</c:v>
                </c:pt>
                <c:pt idx="231">
                  <c:v>3.1120397512049425E-3</c:v>
                </c:pt>
                <c:pt idx="232">
                  <c:v>3.1134046495886469E-3</c:v>
                </c:pt>
                <c:pt idx="233">
                  <c:v>3.1147684847276369E-3</c:v>
                </c:pt>
                <c:pt idx="234">
                  <c:v>3.1161312558835585E-3</c:v>
                </c:pt>
                <c:pt idx="235">
                  <c:v>3.1174929607611368E-3</c:v>
                </c:pt>
                <c:pt idx="236">
                  <c:v>3.118853598560678E-3</c:v>
                </c:pt>
                <c:pt idx="237">
                  <c:v>3.1202131672150579E-3</c:v>
                </c:pt>
                <c:pt idx="238">
                  <c:v>3.1215716649975467E-3</c:v>
                </c:pt>
                <c:pt idx="239">
                  <c:v>3.1229290899059681E-3</c:v>
                </c:pt>
                <c:pt idx="240">
                  <c:v>3.1242854422223187E-3</c:v>
                </c:pt>
                <c:pt idx="241">
                  <c:v>3.1256407182697621E-3</c:v>
                </c:pt>
                <c:pt idx="242">
                  <c:v>3.126994916932968E-3</c:v>
                </c:pt>
                <c:pt idx="243">
                  <c:v>3.1283480381163464E-3</c:v>
                </c:pt>
                <c:pt idx="244">
                  <c:v>3.1297000781080886E-3</c:v>
                </c:pt>
                <c:pt idx="245">
                  <c:v>3.1310510366011624E-3</c:v>
                </c:pt>
                <c:pt idx="246">
                  <c:v>3.1324009124993335E-3</c:v>
                </c:pt>
                <c:pt idx="247">
                  <c:v>3.1337497026527328E-3</c:v>
                </c:pt>
                <c:pt idx="248">
                  <c:v>3.1350974063848458E-3</c:v>
                </c:pt>
                <c:pt idx="249">
                  <c:v>3.1364440222912959E-3</c:v>
                </c:pt>
                <c:pt idx="250">
                  <c:v>3.1377895480827478E-3</c:v>
                </c:pt>
                <c:pt idx="251">
                  <c:v>3.13913398352067E-3</c:v>
                </c:pt>
                <c:pt idx="252">
                  <c:v>3.1404773256143437E-3</c:v>
                </c:pt>
                <c:pt idx="253">
                  <c:v>3.1418195729815412E-3</c:v>
                </c:pt>
                <c:pt idx="254">
                  <c:v>3.1431607250255733E-3</c:v>
                </c:pt>
                <c:pt idx="255">
                  <c:v>3.1445007790147361E-3</c:v>
                </c:pt>
                <c:pt idx="256">
                  <c:v>3.1458397343420708E-3</c:v>
                </c:pt>
                <c:pt idx="257">
                  <c:v>3.1471775888253228E-3</c:v>
                </c:pt>
                <c:pt idx="258">
                  <c:v>3.1485143412002259E-3</c:v>
                </c:pt>
                <c:pt idx="259">
                  <c:v>3.1498499895727394E-3</c:v>
                </c:pt>
                <c:pt idx="260">
                  <c:v>3.1511845326401833E-3</c:v>
                </c:pt>
                <c:pt idx="261">
                  <c:v>3.1525179684771532E-3</c:v>
                </c:pt>
                <c:pt idx="262">
                  <c:v>3.1538502965916537E-3</c:v>
                </c:pt>
                <c:pt idx="263">
                  <c:v>3.155181513504024E-3</c:v>
                </c:pt>
                <c:pt idx="264">
                  <c:v>3.1565116190961917E-3</c:v>
                </c:pt>
                <c:pt idx="265">
                  <c:v>3.1578406121557934E-3</c:v>
                </c:pt>
                <c:pt idx="266">
                  <c:v>3.1591684894385907E-3</c:v>
                </c:pt>
                <c:pt idx="267">
                  <c:v>3.1604952504640238E-3</c:v>
                </c:pt>
                <c:pt idx="268">
                  <c:v>3.161820894276135E-3</c:v>
                </c:pt>
                <c:pt idx="269">
                  <c:v>3.1631454181239027E-3</c:v>
                </c:pt>
                <c:pt idx="270">
                  <c:v>3.1644688205444971E-3</c:v>
                </c:pt>
                <c:pt idx="271">
                  <c:v>3.1657911005968375E-3</c:v>
                </c:pt>
                <c:pt idx="272">
                  <c:v>3.1671122563799448E-3</c:v>
                </c:pt>
                <c:pt idx="273">
                  <c:v>3.1684322863061443E-3</c:v>
                </c:pt>
                <c:pt idx="274">
                  <c:v>3.1697511896086605E-3</c:v>
                </c:pt>
                <c:pt idx="275">
                  <c:v>3.1710689628587918E-3</c:v>
                </c:pt>
                <c:pt idx="276">
                  <c:v>3.1723856059790445E-3</c:v>
                </c:pt>
                <c:pt idx="277">
                  <c:v>3.1737011169563623E-3</c:v>
                </c:pt>
                <c:pt idx="278">
                  <c:v>3.1750154955053622E-3</c:v>
                </c:pt>
                <c:pt idx="279">
                  <c:v>3.176328737206302E-3</c:v>
                </c:pt>
                <c:pt idx="280">
                  <c:v>3.1776408428237923E-3</c:v>
                </c:pt>
                <c:pt idx="281">
                  <c:v>3.1789518102150471E-3</c:v>
                </c:pt>
                <c:pt idx="282">
                  <c:v>3.1802616378698856E-3</c:v>
                </c:pt>
                <c:pt idx="283">
                  <c:v>3.1815703239694293E-3</c:v>
                </c:pt>
                <c:pt idx="284">
                  <c:v>3.182877866715339E-3</c:v>
                </c:pt>
                <c:pt idx="285">
                  <c:v>3.1841842654445895E-3</c:v>
                </c:pt>
                <c:pt idx="286">
                  <c:v>3.1854895176543496E-3</c:v>
                </c:pt>
                <c:pt idx="287">
                  <c:v>3.186793622367734E-3</c:v>
                </c:pt>
                <c:pt idx="288">
                  <c:v>3.1880965779370607E-3</c:v>
                </c:pt>
                <c:pt idx="289">
                  <c:v>3.1893983824281547E-3</c:v>
                </c:pt>
                <c:pt idx="290">
                  <c:v>3.1906990350634712E-3</c:v>
                </c:pt>
                <c:pt idx="291">
                  <c:v>3.1919985335251422E-3</c:v>
                </c:pt>
                <c:pt idx="292">
                  <c:v>3.1932968761531066E-3</c:v>
                </c:pt>
                <c:pt idx="293">
                  <c:v>3.1945940621217472E-3</c:v>
                </c:pt>
                <c:pt idx="294">
                  <c:v>3.1958900893519493E-3</c:v>
                </c:pt>
                <c:pt idx="295">
                  <c:v>3.1971849572221545E-3</c:v>
                </c:pt>
                <c:pt idx="296">
                  <c:v>3.198478662430948E-3</c:v>
                </c:pt>
                <c:pt idx="297">
                  <c:v>3.1997712047243665E-3</c:v>
                </c:pt>
                <c:pt idx="298">
                  <c:v>3.2010625822254113E-3</c:v>
                </c:pt>
                <c:pt idx="299">
                  <c:v>3.2023527933675577E-3</c:v>
                </c:pt>
                <c:pt idx="300">
                  <c:v>3.2036418368447395E-3</c:v>
                </c:pt>
                <c:pt idx="301">
                  <c:v>3.2049297101746088E-3</c:v>
                </c:pt>
                <c:pt idx="302">
                  <c:v>3.2062164135135407E-3</c:v>
                </c:pt>
                <c:pt idx="303">
                  <c:v>3.2075019433780994E-3</c:v>
                </c:pt>
                <c:pt idx="304">
                  <c:v>3.2087862999183869E-3</c:v>
                </c:pt>
                <c:pt idx="305">
                  <c:v>3.2100694799253038E-3</c:v>
                </c:pt>
                <c:pt idx="306">
                  <c:v>3.2113514840597102E-3</c:v>
                </c:pt>
                <c:pt idx="307">
                  <c:v>3.2126323078677799E-3</c:v>
                </c:pt>
                <c:pt idx="308">
                  <c:v>3.2139119523567627E-3</c:v>
                </c:pt>
                <c:pt idx="309">
                  <c:v>3.2151904147614263E-3</c:v>
                </c:pt>
                <c:pt idx="310">
                  <c:v>3.2164676933253422E-3</c:v>
                </c:pt>
                <c:pt idx="311">
                  <c:v>3.2177437876985682E-3</c:v>
                </c:pt>
                <c:pt idx="312">
                  <c:v>3.2190186950907806E-3</c:v>
                </c:pt>
                <c:pt idx="313">
                  <c:v>3.220292414839343E-3</c:v>
                </c:pt>
                <c:pt idx="314">
                  <c:v>3.2215649444475303E-3</c:v>
                </c:pt>
                <c:pt idx="315">
                  <c:v>3.2228362832221191E-3</c:v>
                </c:pt>
                <c:pt idx="316">
                  <c:v>3.2241064294776245E-3</c:v>
                </c:pt>
                <c:pt idx="317">
                  <c:v>3.2253753812520047E-3</c:v>
                </c:pt>
                <c:pt idx="318">
                  <c:v>3.2266431377430682E-3</c:v>
                </c:pt>
                <c:pt idx="319">
                  <c:v>3.2279096960589615E-3</c:v>
                </c:pt>
                <c:pt idx="320">
                  <c:v>3.2291750568468891E-3</c:v>
                </c:pt>
                <c:pt idx="321">
                  <c:v>3.2304392159262507E-3</c:v>
                </c:pt>
                <c:pt idx="322">
                  <c:v>3.2317021736923968E-3</c:v>
                </c:pt>
                <c:pt idx="323">
                  <c:v>3.2329639277078326E-3</c:v>
                </c:pt>
                <c:pt idx="324">
                  <c:v>3.2342244770484085E-3</c:v>
                </c:pt>
                <c:pt idx="325">
                  <c:v>3.2354838195568503E-3</c:v>
                </c:pt>
                <c:pt idx="326">
                  <c:v>3.2367419545474285E-3</c:v>
                </c:pt>
                <c:pt idx="327">
                  <c:v>3.2379988792268777E-3</c:v>
                </c:pt>
                <c:pt idx="328">
                  <c:v>3.2392545929292305E-3</c:v>
                </c:pt>
                <c:pt idx="329">
                  <c:v>3.2405090945536452E-3</c:v>
                </c:pt>
                <c:pt idx="330">
                  <c:v>3.2417623809571916E-3</c:v>
                </c:pt>
                <c:pt idx="331">
                  <c:v>3.2430144520152471E-3</c:v>
                </c:pt>
                <c:pt idx="332">
                  <c:v>3.2442653062479954E-3</c:v>
                </c:pt>
                <c:pt idx="333">
                  <c:v>3.2455149404714279E-3</c:v>
                </c:pt>
                <c:pt idx="334">
                  <c:v>3.2467633556423348E-3</c:v>
                </c:pt>
                <c:pt idx="335">
                  <c:v>3.2480105484054556E-3</c:v>
                </c:pt>
                <c:pt idx="336">
                  <c:v>3.2492565176188148E-3</c:v>
                </c:pt>
                <c:pt idx="337">
                  <c:v>3.2505012617795592E-3</c:v>
                </c:pt>
                <c:pt idx="338">
                  <c:v>3.2517447793596888E-3</c:v>
                </c:pt>
                <c:pt idx="339">
                  <c:v>3.2529870693680518E-3</c:v>
                </c:pt>
                <c:pt idx="340">
                  <c:v>3.2542281293135855E-3</c:v>
                </c:pt>
                <c:pt idx="341">
                  <c:v>3.2554679585062307E-3</c:v>
                </c:pt>
                <c:pt idx="342">
                  <c:v>3.2567065549902741E-3</c:v>
                </c:pt>
                <c:pt idx="343">
                  <c:v>3.257943917132522E-3</c:v>
                </c:pt>
                <c:pt idx="344">
                  <c:v>3.2591800441325036E-3</c:v>
                </c:pt>
                <c:pt idx="345">
                  <c:v>3.2604149331033616E-3</c:v>
                </c:pt>
                <c:pt idx="346">
                  <c:v>3.2616485841360232E-3</c:v>
                </c:pt>
                <c:pt idx="347">
                  <c:v>3.2628809950998594E-3</c:v>
                </c:pt>
                <c:pt idx="348">
                  <c:v>3.2641121628183001E-3</c:v>
                </c:pt>
                <c:pt idx="349">
                  <c:v>3.2653420888109075E-3</c:v>
                </c:pt>
                <c:pt idx="350">
                  <c:v>3.2665707693683155E-3</c:v>
                </c:pt>
                <c:pt idx="351">
                  <c:v>3.2677982030454578E-3</c:v>
                </c:pt>
                <c:pt idx="352">
                  <c:v>3.2690243900391769E-3</c:v>
                </c:pt>
                <c:pt idx="353">
                  <c:v>3.2702493266353883E-3</c:v>
                </c:pt>
                <c:pt idx="354">
                  <c:v>3.2714730122220814E-3</c:v>
                </c:pt>
                <c:pt idx="355">
                  <c:v>3.2726954460280955E-3</c:v>
                </c:pt>
                <c:pt idx="356">
                  <c:v>3.2739166254734942E-3</c:v>
                </c:pt>
                <c:pt idx="357">
                  <c:v>3.2751365497910023E-3</c:v>
                </c:pt>
                <c:pt idx="358">
                  <c:v>3.2763552166832355E-3</c:v>
                </c:pt>
                <c:pt idx="359">
                  <c:v>3.277572625903391E-3</c:v>
                </c:pt>
                <c:pt idx="360">
                  <c:v>3.2787887736412946E-3</c:v>
                </c:pt>
                <c:pt idx="361">
                  <c:v>3.2800036605972749E-3</c:v>
                </c:pt>
                <c:pt idx="362">
                  <c:v>3.2812172848842303E-3</c:v>
                </c:pt>
                <c:pt idx="363">
                  <c:v>3.2824296443706436E-3</c:v>
                </c:pt>
                <c:pt idx="364">
                  <c:v>3.2836407369950527E-3</c:v>
                </c:pt>
                <c:pt idx="365">
                  <c:v>3.2848505629902158E-3</c:v>
                </c:pt>
                <c:pt idx="366">
                  <c:v>3.286059119234741E-3</c:v>
                </c:pt>
                <c:pt idx="367">
                  <c:v>3.2872664053391065E-3</c:v>
                </c:pt>
                <c:pt idx="368">
                  <c:v>3.2884724184908398E-3</c:v>
                </c:pt>
                <c:pt idx="369">
                  <c:v>3.2896771585624318E-3</c:v>
                </c:pt>
                <c:pt idx="370">
                  <c:v>3.2908806235238397E-3</c:v>
                </c:pt>
                <c:pt idx="371">
                  <c:v>3.2920828119586409E-3</c:v>
                </c:pt>
                <c:pt idx="372">
                  <c:v>3.2932837210192245E-3</c:v>
                </c:pt>
                <c:pt idx="373">
                  <c:v>3.2944833519441552E-3</c:v>
                </c:pt>
                <c:pt idx="374">
                  <c:v>3.2956817005163619E-3</c:v>
                </c:pt>
                <c:pt idx="375">
                  <c:v>3.2968787668082311E-3</c:v>
                </c:pt>
                <c:pt idx="376">
                  <c:v>3.2980745486820284E-3</c:v>
                </c:pt>
                <c:pt idx="377">
                  <c:v>3.2992690449089035E-3</c:v>
                </c:pt>
                <c:pt idx="378">
                  <c:v>3.3004622539186124E-3</c:v>
                </c:pt>
                <c:pt idx="379">
                  <c:v>3.3016541741281991E-3</c:v>
                </c:pt>
                <c:pt idx="380">
                  <c:v>3.3028448045036574E-3</c:v>
                </c:pt>
                <c:pt idx="381">
                  <c:v>3.3040341422444497E-3</c:v>
                </c:pt>
                <c:pt idx="382">
                  <c:v>3.3052221869532272E-3</c:v>
                </c:pt>
                <c:pt idx="383">
                  <c:v>3.3064089374892913E-3</c:v>
                </c:pt>
                <c:pt idx="384">
                  <c:v>3.3075943912410644E-3</c:v>
                </c:pt>
                <c:pt idx="385">
                  <c:v>3.3087785474144593E-3</c:v>
                </c:pt>
                <c:pt idx="386">
                  <c:v>3.3099614039720504E-3</c:v>
                </c:pt>
                <c:pt idx="387">
                  <c:v>3.31114296060947E-3</c:v>
                </c:pt>
                <c:pt idx="388">
                  <c:v>3.3123232137532987E-3</c:v>
                </c:pt>
                <c:pt idx="389">
                  <c:v>3.313502164301152E-3</c:v>
                </c:pt>
                <c:pt idx="390">
                  <c:v>3.3146798085895157E-3</c:v>
                </c:pt>
                <c:pt idx="391">
                  <c:v>3.3158561466006264E-3</c:v>
                </c:pt>
                <c:pt idx="392">
                  <c:v>3.3170311764032512E-3</c:v>
                </c:pt>
                <c:pt idx="393">
                  <c:v>3.3182048961081789E-3</c:v>
                </c:pt>
                <c:pt idx="394">
                  <c:v>3.3193773049785547E-3</c:v>
                </c:pt>
                <c:pt idx="395">
                  <c:v>3.320548401028578E-3</c:v>
                </c:pt>
                <c:pt idx="396">
                  <c:v>3.3217181820423547E-3</c:v>
                </c:pt>
                <c:pt idx="397">
                  <c:v>3.3228866484006914E-3</c:v>
                </c:pt>
                <c:pt idx="398">
                  <c:v>3.3240537971187534E-3</c:v>
                </c:pt>
                <c:pt idx="399">
                  <c:v>3.3252196270816547E-3</c:v>
                </c:pt>
                <c:pt idx="400">
                  <c:v>3.3263841368196823E-3</c:v>
                </c:pt>
                <c:pt idx="401">
                  <c:v>3.3275473248367549E-3</c:v>
                </c:pt>
                <c:pt idx="402">
                  <c:v>3.328709189616974E-3</c:v>
                </c:pt>
                <c:pt idx="403">
                  <c:v>3.3298697296259561E-3</c:v>
                </c:pt>
                <c:pt idx="404">
                  <c:v>3.3310289438723273E-3</c:v>
                </c:pt>
                <c:pt idx="405">
                  <c:v>3.3321868298747948E-3</c:v>
                </c:pt>
                <c:pt idx="406">
                  <c:v>3.3333433872286267E-3</c:v>
                </c:pt>
                <c:pt idx="407">
                  <c:v>3.3344986136757404E-3</c:v>
                </c:pt>
                <c:pt idx="408">
                  <c:v>3.3356525081639776E-3</c:v>
                </c:pt>
                <c:pt idx="409">
                  <c:v>3.3368050689981943E-3</c:v>
                </c:pt>
                <c:pt idx="410">
                  <c:v>3.3379562944926833E-3</c:v>
                </c:pt>
                <c:pt idx="411">
                  <c:v>3.3391061840845615E-3</c:v>
                </c:pt>
                <c:pt idx="412">
                  <c:v>3.3402547351026879E-3</c:v>
                </c:pt>
                <c:pt idx="413">
                  <c:v>3.3414019464204636E-3</c:v>
                </c:pt>
                <c:pt idx="414">
                  <c:v>3.3425478173972345E-3</c:v>
                </c:pt>
                <c:pt idx="415">
                  <c:v>3.3436923447365263E-3</c:v>
                </c:pt>
                <c:pt idx="416">
                  <c:v>3.3448355290101039E-3</c:v>
                </c:pt>
                <c:pt idx="417">
                  <c:v>3.3459773679604399E-3</c:v>
                </c:pt>
                <c:pt idx="418">
                  <c:v>3.3471178594201012E-3</c:v>
                </c:pt>
                <c:pt idx="419">
                  <c:v>3.3482570026943659E-3</c:v>
                </c:pt>
                <c:pt idx="420">
                  <c:v>3.349394796116123E-3</c:v>
                </c:pt>
                <c:pt idx="421">
                  <c:v>3.3505312380242569E-3</c:v>
                </c:pt>
                <c:pt idx="422">
                  <c:v>3.3516663275989234E-3</c:v>
                </c:pt>
                <c:pt idx="423">
                  <c:v>3.3528000622304877E-3</c:v>
                </c:pt>
                <c:pt idx="424">
                  <c:v>3.3539324411231974E-3</c:v>
                </c:pt>
                <c:pt idx="425">
                  <c:v>3.3550634625258424E-3</c:v>
                </c:pt>
                <c:pt idx="426">
                  <c:v>3.3561931266581357E-3</c:v>
                </c:pt>
                <c:pt idx="427">
                  <c:v>3.357321429010296E-3</c:v>
                </c:pt>
                <c:pt idx="428">
                  <c:v>3.3584483702295831E-3</c:v>
                </c:pt>
                <c:pt idx="429">
                  <c:v>3.3595739484054699E-3</c:v>
                </c:pt>
                <c:pt idx="430">
                  <c:v>3.3606981616675635E-3</c:v>
                </c:pt>
                <c:pt idx="431">
                  <c:v>3.3618210092986045E-3</c:v>
                </c:pt>
                <c:pt idx="432">
                  <c:v>3.3629424890549986E-3</c:v>
                </c:pt>
                <c:pt idx="433">
                  <c:v>3.3640625996195217E-3</c:v>
                </c:pt>
                <c:pt idx="434">
                  <c:v>3.3651813404685926E-3</c:v>
                </c:pt>
                <c:pt idx="435">
                  <c:v>3.3662987086897078E-3</c:v>
                </c:pt>
                <c:pt idx="436">
                  <c:v>3.3674147037867086E-3</c:v>
                </c:pt>
                <c:pt idx="437">
                  <c:v>3.3685293234285152E-3</c:v>
                </c:pt>
                <c:pt idx="438">
                  <c:v>3.3696425676179587E-3</c:v>
                </c:pt>
                <c:pt idx="439">
                  <c:v>3.3707544336161188E-3</c:v>
                </c:pt>
                <c:pt idx="440">
                  <c:v>3.3718649202378881E-3</c:v>
                </c:pt>
                <c:pt idx="441">
                  <c:v>3.372974025957598E-3</c:v>
                </c:pt>
                <c:pt idx="442">
                  <c:v>3.3740817500741982E-3</c:v>
                </c:pt>
                <c:pt idx="443">
                  <c:v>3.3751880900820264E-3</c:v>
                </c:pt>
                <c:pt idx="444">
                  <c:v>3.3762930452756468E-3</c:v>
                </c:pt>
                <c:pt idx="445">
                  <c:v>3.3773966137044531E-3</c:v>
                </c:pt>
                <c:pt idx="446">
                  <c:v>3.3784987940237987E-3</c:v>
                </c:pt>
                <c:pt idx="447">
                  <c:v>3.3795995854085659E-3</c:v>
                </c:pt>
                <c:pt idx="448">
                  <c:v>3.3806989855273417E-3</c:v>
                </c:pt>
                <c:pt idx="449">
                  <c:v>3.3817969932654623E-3</c:v>
                </c:pt>
                <c:pt idx="450">
                  <c:v>3.3828936074387084E-3</c:v>
                </c:pt>
                <c:pt idx="451">
                  <c:v>3.3839888254065809E-3</c:v>
                </c:pt>
                <c:pt idx="452">
                  <c:v>3.3850826474642326E-3</c:v>
                </c:pt>
                <c:pt idx="453">
                  <c:v>3.386175071127262E-3</c:v>
                </c:pt>
                <c:pt idx="454">
                  <c:v>3.3872660951502209E-3</c:v>
                </c:pt>
                <c:pt idx="455">
                  <c:v>3.3883557185154234E-3</c:v>
                </c:pt>
                <c:pt idx="456">
                  <c:v>3.3894439387270325E-3</c:v>
                </c:pt>
                <c:pt idx="457">
                  <c:v>3.3905307553667163E-3</c:v>
                </c:pt>
                <c:pt idx="458">
                  <c:v>3.3916161658957278E-3</c:v>
                </c:pt>
                <c:pt idx="459">
                  <c:v>3.3927001704176507E-3</c:v>
                </c:pt>
                <c:pt idx="460">
                  <c:v>3.3937827662857689E-3</c:v>
                </c:pt>
                <c:pt idx="461">
                  <c:v>3.3948639523926905E-3</c:v>
                </c:pt>
                <c:pt idx="462">
                  <c:v>3.3959437272830795E-3</c:v>
                </c:pt>
                <c:pt idx="463">
                  <c:v>3.3970220892019509E-3</c:v>
                </c:pt>
                <c:pt idx="464">
                  <c:v>3.398099037530522E-3</c:v>
                </c:pt>
                <c:pt idx="465">
                  <c:v>3.3991745701182352E-3</c:v>
                </c:pt>
                <c:pt idx="466">
                  <c:v>3.400248685727747E-3</c:v>
                </c:pt>
                <c:pt idx="467">
                  <c:v>3.4013213827915889E-3</c:v>
                </c:pt>
                <c:pt idx="468">
                  <c:v>3.4023926597370746E-3</c:v>
                </c:pt>
                <c:pt idx="469">
                  <c:v>3.4034625161043497E-3</c:v>
                </c:pt>
                <c:pt idx="470">
                  <c:v>3.4045309496007481E-3</c:v>
                </c:pt>
                <c:pt idx="471">
                  <c:v>3.4055979583085816E-3</c:v>
                </c:pt>
                <c:pt idx="472">
                  <c:v>3.4066635420283986E-3</c:v>
                </c:pt>
                <c:pt idx="473">
                  <c:v>3.4077276986925198E-3</c:v>
                </c:pt>
                <c:pt idx="474">
                  <c:v>3.4087904262986024E-3</c:v>
                </c:pt>
                <c:pt idx="475">
                  <c:v>3.4098517248529747E-3</c:v>
                </c:pt>
                <c:pt idx="476">
                  <c:v>3.4109115910716525E-3</c:v>
                </c:pt>
                <c:pt idx="477">
                  <c:v>3.4119700252510654E-3</c:v>
                </c:pt>
                <c:pt idx="478">
                  <c:v>3.4130270251951922E-3</c:v>
                </c:pt>
                <c:pt idx="479">
                  <c:v>3.4140825890697779E-3</c:v>
                </c:pt>
                <c:pt idx="480">
                  <c:v>3.4151367164678148E-3</c:v>
                </c:pt>
                <c:pt idx="481">
                  <c:v>3.4161894048668762E-3</c:v>
                </c:pt>
                <c:pt idx="482">
                  <c:v>3.4172406538245936E-3</c:v>
                </c:pt>
                <c:pt idx="483">
                  <c:v>3.4182904610671194E-3</c:v>
                </c:pt>
                <c:pt idx="484">
                  <c:v>3.4193388255292501E-3</c:v>
                </c:pt>
                <c:pt idx="485">
                  <c:v>3.4203857460747278E-3</c:v>
                </c:pt>
                <c:pt idx="486">
                  <c:v>3.4214312209460696E-3</c:v>
                </c:pt>
                <c:pt idx="487">
                  <c:v>3.422475248409218E-3</c:v>
                </c:pt>
                <c:pt idx="488">
                  <c:v>3.4235178287029822E-3</c:v>
                </c:pt>
                <c:pt idx="489">
                  <c:v>3.4245589567930002E-3</c:v>
                </c:pt>
                <c:pt idx="490">
                  <c:v>3.4255986353713408E-3</c:v>
                </c:pt>
                <c:pt idx="491">
                  <c:v>3.4266368609651709E-3</c:v>
                </c:pt>
                <c:pt idx="492">
                  <c:v>3.427673632311723E-3</c:v>
                </c:pt>
                <c:pt idx="493">
                  <c:v>3.4287089481044863E-3</c:v>
                </c:pt>
                <c:pt idx="494">
                  <c:v>3.4297428061611512E-3</c:v>
                </c:pt>
                <c:pt idx="495">
                  <c:v>3.4307752068923336E-3</c:v>
                </c:pt>
                <c:pt idx="496">
                  <c:v>3.431806147368488E-3</c:v>
                </c:pt>
                <c:pt idx="497">
                  <c:v>3.4328356270745819E-3</c:v>
                </c:pt>
                <c:pt idx="498">
                  <c:v>3.433863643397761E-3</c:v>
                </c:pt>
                <c:pt idx="499">
                  <c:v>3.4348901960964962E-3</c:v>
                </c:pt>
                <c:pt idx="500">
                  <c:v>3.4359152833534634E-3</c:v>
                </c:pt>
                <c:pt idx="501">
                  <c:v>3.4369389033821474E-3</c:v>
                </c:pt>
                <c:pt idx="502">
                  <c:v>3.4379610560995588E-3</c:v>
                </c:pt>
                <c:pt idx="503">
                  <c:v>3.4389817375909959E-3</c:v>
                </c:pt>
                <c:pt idx="504">
                  <c:v>3.4400009492817629E-3</c:v>
                </c:pt>
                <c:pt idx="505">
                  <c:v>3.4410186885633354E-3</c:v>
                </c:pt>
                <c:pt idx="506">
                  <c:v>3.4420349526870231E-3</c:v>
                </c:pt>
                <c:pt idx="507">
                  <c:v>3.4430497426899409E-3</c:v>
                </c:pt>
                <c:pt idx="508">
                  <c:v>3.4440630553504992E-3</c:v>
                </c:pt>
                <c:pt idx="509">
                  <c:v>3.4450748904590878E-3</c:v>
                </c:pt>
                <c:pt idx="510">
                  <c:v>3.4460852451106416E-3</c:v>
                </c:pt>
                <c:pt idx="511">
                  <c:v>3.4470941199281624E-3</c:v>
                </c:pt>
                <c:pt idx="512">
                  <c:v>3.4481015113323465E-3</c:v>
                </c:pt>
                <c:pt idx="513">
                  <c:v>3.4491074199203275E-3</c:v>
                </c:pt>
                <c:pt idx="514">
                  <c:v>3.4501118429285382E-3</c:v>
                </c:pt>
                <c:pt idx="515">
                  <c:v>3.4511147797063879E-3</c:v>
                </c:pt>
                <c:pt idx="516">
                  <c:v>3.4521162280849449E-3</c:v>
                </c:pt>
                <c:pt idx="517">
                  <c:v>3.4531161876497629E-3</c:v>
                </c:pt>
                <c:pt idx="518">
                  <c:v>3.4541146558784153E-3</c:v>
                </c:pt>
                <c:pt idx="519">
                  <c:v>3.4551116328871423E-3</c:v>
                </c:pt>
                <c:pt idx="520">
                  <c:v>3.4561071157775958E-3</c:v>
                </c:pt>
                <c:pt idx="521">
                  <c:v>3.4571011040607225E-3</c:v>
                </c:pt>
                <c:pt idx="522">
                  <c:v>3.458093595708589E-3</c:v>
                </c:pt>
                <c:pt idx="523">
                  <c:v>3.4590845898712086E-3</c:v>
                </c:pt>
                <c:pt idx="524">
                  <c:v>3.4600740853241163E-3</c:v>
                </c:pt>
                <c:pt idx="525">
                  <c:v>3.4610620796818869E-3</c:v>
                </c:pt>
                <c:pt idx="526">
                  <c:v>3.4620485726211125E-3</c:v>
                </c:pt>
                <c:pt idx="527">
                  <c:v>3.4630335619794117E-3</c:v>
                </c:pt>
                <c:pt idx="528">
                  <c:v>3.4640170476281096E-3</c:v>
                </c:pt>
                <c:pt idx="529">
                  <c:v>3.4649990258989183E-3</c:v>
                </c:pt>
                <c:pt idx="530">
                  <c:v>3.4659794978683101E-3</c:v>
                </c:pt>
                <c:pt idx="531">
                  <c:v>3.4669584606356052E-3</c:v>
                </c:pt>
                <c:pt idx="532">
                  <c:v>3.4679359137103072E-3</c:v>
                </c:pt>
                <c:pt idx="533">
                  <c:v>3.4689118542275965E-3</c:v>
                </c:pt>
                <c:pt idx="534">
                  <c:v>3.4698862831240573E-3</c:v>
                </c:pt>
                <c:pt idx="535">
                  <c:v>3.4708591968199975E-3</c:v>
                </c:pt>
                <c:pt idx="536">
                  <c:v>3.4718305947939454E-3</c:v>
                </c:pt>
                <c:pt idx="537">
                  <c:v>3.4728004766674259E-3</c:v>
                </c:pt>
                <c:pt idx="538">
                  <c:v>3.4737688388357668E-3</c:v>
                </c:pt>
                <c:pt idx="539">
                  <c:v>3.4747356821517306E-3</c:v>
                </c:pt>
                <c:pt idx="540">
                  <c:v>3.4757010040815661E-3</c:v>
                </c:pt>
                <c:pt idx="541">
                  <c:v>3.4766648036150816E-3</c:v>
                </c:pt>
                <c:pt idx="542">
                  <c:v>3.4776270785548125E-3</c:v>
                </c:pt>
                <c:pt idx="543">
                  <c:v>3.4785878287422189E-3</c:v>
                </c:pt>
                <c:pt idx="544">
                  <c:v>3.479547052440024E-3</c:v>
                </c:pt>
                <c:pt idx="545">
                  <c:v>3.4805047479359308E-3</c:v>
                </c:pt>
                <c:pt idx="546">
                  <c:v>3.4814609138179575E-3</c:v>
                </c:pt>
                <c:pt idx="547">
                  <c:v>3.4824155483769159E-3</c:v>
                </c:pt>
                <c:pt idx="548">
                  <c:v>3.4833686521579255E-3</c:v>
                </c:pt>
                <c:pt idx="549">
                  <c:v>3.4843202212460067E-3</c:v>
                </c:pt>
                <c:pt idx="550">
                  <c:v>3.4852702565009164E-3</c:v>
                </c:pt>
                <c:pt idx="551">
                  <c:v>3.4862187545614542E-3</c:v>
                </c:pt>
                <c:pt idx="552">
                  <c:v>3.4871657156529956E-3</c:v>
                </c:pt>
                <c:pt idx="553">
                  <c:v>3.4881111372566664E-3</c:v>
                </c:pt>
                <c:pt idx="554">
                  <c:v>3.4890550189362601E-3</c:v>
                </c:pt>
                <c:pt idx="555">
                  <c:v>3.4899973592733557E-3</c:v>
                </c:pt>
                <c:pt idx="556">
                  <c:v>3.4909381554385499E-3</c:v>
                </c:pt>
                <c:pt idx="557">
                  <c:v>3.4918774083972925E-3</c:v>
                </c:pt>
                <c:pt idx="558">
                  <c:v>3.4928151148831965E-3</c:v>
                </c:pt>
                <c:pt idx="559">
                  <c:v>3.4937512749237953E-3</c:v>
                </c:pt>
                <c:pt idx="560">
                  <c:v>3.49468588555224E-3</c:v>
                </c:pt>
                <c:pt idx="561">
                  <c:v>3.4956189470570775E-3</c:v>
                </c:pt>
                <c:pt idx="562">
                  <c:v>3.4965504566996097E-3</c:v>
                </c:pt>
                <c:pt idx="563">
                  <c:v>3.4974804149666694E-3</c:v>
                </c:pt>
                <c:pt idx="564">
                  <c:v>3.498408818455756E-3</c:v>
                </c:pt>
                <c:pt idx="565">
                  <c:v>3.4993356667959441E-3</c:v>
                </c:pt>
                <c:pt idx="566">
                  <c:v>3.5002609586293199E-3</c:v>
                </c:pt>
                <c:pt idx="567">
                  <c:v>3.5011846925752099E-3</c:v>
                </c:pt>
                <c:pt idx="568">
                  <c:v>3.5021068672335121E-3</c:v>
                </c:pt>
                <c:pt idx="569">
                  <c:v>3.5030274811870266E-3</c:v>
                </c:pt>
                <c:pt idx="570">
                  <c:v>3.50394653356223E-3</c:v>
                </c:pt>
                <c:pt idx="571">
                  <c:v>3.5048640222850036E-3</c:v>
                </c:pt>
                <c:pt idx="572">
                  <c:v>3.505779946466947E-3</c:v>
                </c:pt>
                <c:pt idx="573">
                  <c:v>3.5066943043011722E-3</c:v>
                </c:pt>
                <c:pt idx="574">
                  <c:v>3.5076070951319815E-3</c:v>
                </c:pt>
                <c:pt idx="575">
                  <c:v>3.5085183170757706E-3</c:v>
                </c:pt>
                <c:pt idx="576">
                  <c:v>3.5094279696912256E-3</c:v>
                </c:pt>
                <c:pt idx="577">
                  <c:v>3.5103360493266011E-3</c:v>
                </c:pt>
                <c:pt idx="578">
                  <c:v>3.5112425584646889E-3</c:v>
                </c:pt>
                <c:pt idx="579">
                  <c:v>3.5121474918188289E-3</c:v>
                </c:pt>
                <c:pt idx="580">
                  <c:v>3.5130508507235092E-3</c:v>
                </c:pt>
                <c:pt idx="581">
                  <c:v>3.5139526322410797E-3</c:v>
                </c:pt>
                <c:pt idx="582">
                  <c:v>3.5148528364058462E-3</c:v>
                </c:pt>
                <c:pt idx="583">
                  <c:v>3.5157514602620621E-3</c:v>
                </c:pt>
                <c:pt idx="584">
                  <c:v>3.5166485046664864E-3</c:v>
                </c:pt>
                <c:pt idx="585">
                  <c:v>3.5175439662652463E-3</c:v>
                </c:pt>
                <c:pt idx="586">
                  <c:v>3.5184378441706077E-3</c:v>
                </c:pt>
                <c:pt idx="587">
                  <c:v>3.5193301382525632E-3</c:v>
                </c:pt>
                <c:pt idx="588">
                  <c:v>3.5202208462513651E-3</c:v>
                </c:pt>
                <c:pt idx="589">
                  <c:v>3.5211099660016343E-3</c:v>
                </c:pt>
                <c:pt idx="590">
                  <c:v>3.5219974979316948E-3</c:v>
                </c:pt>
                <c:pt idx="591">
                  <c:v>3.5228834391547448E-3</c:v>
                </c:pt>
                <c:pt idx="592">
                  <c:v>3.5237677897476116E-3</c:v>
                </c:pt>
                <c:pt idx="593">
                  <c:v>3.5246505473544021E-3</c:v>
                </c:pt>
                <c:pt idx="594">
                  <c:v>3.5255317111212436E-3</c:v>
                </c:pt>
                <c:pt idx="595">
                  <c:v>3.5264112795523328E-3</c:v>
                </c:pt>
                <c:pt idx="596">
                  <c:v>3.5272892517093091E-3</c:v>
                </c:pt>
                <c:pt idx="597">
                  <c:v>3.528165625464541E-3</c:v>
                </c:pt>
                <c:pt idx="598">
                  <c:v>3.5290404001639963E-3</c:v>
                </c:pt>
                <c:pt idx="599">
                  <c:v>3.529913574209842E-3</c:v>
                </c:pt>
                <c:pt idx="600">
                  <c:v>3.5307851465726792E-3</c:v>
                </c:pt>
                <c:pt idx="601">
                  <c:v>3.5316551153260489E-3</c:v>
                </c:pt>
                <c:pt idx="602">
                  <c:v>3.5325234802721095E-3</c:v>
                </c:pt>
                <c:pt idx="603">
                  <c:v>3.5333902390938254E-3</c:v>
                </c:pt>
                <c:pt idx="604">
                  <c:v>3.5342553904147422E-3</c:v>
                </c:pt>
                <c:pt idx="605">
                  <c:v>3.5351189345167455E-3</c:v>
                </c:pt>
                <c:pt idx="606">
                  <c:v>3.5359808672711379E-3</c:v>
                </c:pt>
                <c:pt idx="607">
                  <c:v>3.5368411899030505E-3</c:v>
                </c:pt>
                <c:pt idx="608">
                  <c:v>3.5376999002260101E-3</c:v>
                </c:pt>
                <c:pt idx="609">
                  <c:v>3.5385569966975838E-3</c:v>
                </c:pt>
                <c:pt idx="610">
                  <c:v>3.5394124783395542E-3</c:v>
                </c:pt>
                <c:pt idx="611">
                  <c:v>3.5402663432709813E-3</c:v>
                </c:pt>
                <c:pt idx="612">
                  <c:v>3.5411185910542153E-3</c:v>
                </c:pt>
                <c:pt idx="613">
                  <c:v>3.5419692197247166E-3</c:v>
                </c:pt>
                <c:pt idx="614">
                  <c:v>3.5428182290515586E-3</c:v>
                </c:pt>
                <c:pt idx="615">
                  <c:v>3.5436656161333957E-3</c:v>
                </c:pt>
                <c:pt idx="616">
                  <c:v>3.5445113799191796E-3</c:v>
                </c:pt>
                <c:pt idx="617">
                  <c:v>3.5453555209775667E-3</c:v>
                </c:pt>
                <c:pt idx="618">
                  <c:v>3.5461980359934309E-3</c:v>
                </c:pt>
                <c:pt idx="619">
                  <c:v>3.5470389241103462E-3</c:v>
                </c:pt>
                <c:pt idx="620">
                  <c:v>3.5478781846727259E-3</c:v>
                </c:pt>
                <c:pt idx="621">
                  <c:v>3.5487158160841803E-3</c:v>
                </c:pt>
                <c:pt idx="622">
                  <c:v>3.5495518173201956E-3</c:v>
                </c:pt>
                <c:pt idx="623">
                  <c:v>3.5503861853448671E-3</c:v>
                </c:pt>
                <c:pt idx="624">
                  <c:v>3.5512189215006762E-3</c:v>
                </c:pt>
                <c:pt idx="625">
                  <c:v>3.5520500231527308E-3</c:v>
                </c:pt>
                <c:pt idx="626">
                  <c:v>3.552879488644467E-3</c:v>
                </c:pt>
                <c:pt idx="627">
                  <c:v>3.5537073171786338E-3</c:v>
                </c:pt>
                <c:pt idx="628">
                  <c:v>3.554533508431712E-3</c:v>
                </c:pt>
                <c:pt idx="629">
                  <c:v>3.5553580591464184E-3</c:v>
                </c:pt>
                <c:pt idx="630">
                  <c:v>3.5561809693538393E-3</c:v>
                </c:pt>
                <c:pt idx="631">
                  <c:v>3.5570022366661069E-3</c:v>
                </c:pt>
                <c:pt idx="632">
                  <c:v>3.5578218624364721E-3</c:v>
                </c:pt>
                <c:pt idx="633">
                  <c:v>3.5586398423662624E-3</c:v>
                </c:pt>
                <c:pt idx="634">
                  <c:v>3.5594561761320698E-3</c:v>
                </c:pt>
                <c:pt idx="635">
                  <c:v>3.5602708632682667E-3</c:v>
                </c:pt>
                <c:pt idx="636">
                  <c:v>3.5610839015117746E-3</c:v>
                </c:pt>
                <c:pt idx="637">
                  <c:v>3.5618952903698764E-3</c:v>
                </c:pt>
                <c:pt idx="638">
                  <c:v>3.5627050281135109E-3</c:v>
                </c:pt>
                <c:pt idx="639">
                  <c:v>3.5635131133244791E-3</c:v>
                </c:pt>
                <c:pt idx="640">
                  <c:v>3.5643195451350307E-3</c:v>
                </c:pt>
                <c:pt idx="641">
                  <c:v>3.5651243223261408E-3</c:v>
                </c:pt>
                <c:pt idx="642">
                  <c:v>3.565927442809147E-3</c:v>
                </c:pt>
                <c:pt idx="643">
                  <c:v>3.5667289062465413E-3</c:v>
                </c:pt>
                <c:pt idx="644">
                  <c:v>3.567528711325596E-3</c:v>
                </c:pt>
                <c:pt idx="645">
                  <c:v>3.5683268553184933E-3</c:v>
                </c:pt>
                <c:pt idx="646">
                  <c:v>3.5691233395588329E-3</c:v>
                </c:pt>
                <c:pt idx="647">
                  <c:v>3.5699181611325015E-3</c:v>
                </c:pt>
                <c:pt idx="648">
                  <c:v>3.5707113181376871E-3</c:v>
                </c:pt>
                <c:pt idx="649">
                  <c:v>3.571502810681193E-3</c:v>
                </c:pt>
                <c:pt idx="650">
                  <c:v>3.5722926372818709E-3</c:v>
                </c:pt>
                <c:pt idx="651">
                  <c:v>3.5730807959037936E-3</c:v>
                </c:pt>
                <c:pt idx="652">
                  <c:v>3.5738672856967524E-3</c:v>
                </c:pt>
                <c:pt idx="653">
                  <c:v>3.5746521057365976E-3</c:v>
                </c:pt>
                <c:pt idx="654">
                  <c:v>3.5754352544761225E-3</c:v>
                </c:pt>
                <c:pt idx="655">
                  <c:v>3.5762167312158866E-3</c:v>
                </c:pt>
                <c:pt idx="656">
                  <c:v>3.5769965337700826E-3</c:v>
                </c:pt>
                <c:pt idx="657">
                  <c:v>3.5777746608774974E-3</c:v>
                </c:pt>
                <c:pt idx="658">
                  <c:v>3.5785511123700431E-3</c:v>
                </c:pt>
                <c:pt idx="659">
                  <c:v>3.5793258856912091E-3</c:v>
                </c:pt>
                <c:pt idx="660">
                  <c:v>3.5800989809299244E-3</c:v>
                </c:pt>
                <c:pt idx="661">
                  <c:v>3.5808703957559418E-3</c:v>
                </c:pt>
                <c:pt idx="662">
                  <c:v>3.5816401290615918E-3</c:v>
                </c:pt>
                <c:pt idx="663">
                  <c:v>3.5824081808139008E-3</c:v>
                </c:pt>
                <c:pt idx="664">
                  <c:v>3.5831745480188193E-3</c:v>
                </c:pt>
                <c:pt idx="665">
                  <c:v>3.5839392301002526E-3</c:v>
                </c:pt>
                <c:pt idx="666">
                  <c:v>3.5847022266568551E-3</c:v>
                </c:pt>
                <c:pt idx="667">
                  <c:v>3.5854635349283903E-3</c:v>
                </c:pt>
                <c:pt idx="668">
                  <c:v>3.5862231549640411E-3</c:v>
                </c:pt>
                <c:pt idx="669">
                  <c:v>3.5869810848198069E-3</c:v>
                </c:pt>
                <c:pt idx="670">
                  <c:v>3.5877373240067456E-3</c:v>
                </c:pt>
                <c:pt idx="671">
                  <c:v>3.5884918699676804E-3</c:v>
                </c:pt>
                <c:pt idx="672">
                  <c:v>3.5892447229305402E-3</c:v>
                </c:pt>
                <c:pt idx="673">
                  <c:v>3.589995880411645E-3</c:v>
                </c:pt>
                <c:pt idx="674">
                  <c:v>3.5907453422845403E-3</c:v>
                </c:pt>
                <c:pt idx="675">
                  <c:v>3.5914931065917921E-3</c:v>
                </c:pt>
                <c:pt idx="676">
                  <c:v>3.5922391724142466E-3</c:v>
                </c:pt>
                <c:pt idx="677">
                  <c:v>3.5929835379335806E-3</c:v>
                </c:pt>
                <c:pt idx="678">
                  <c:v>3.5937262029119843E-3</c:v>
                </c:pt>
                <c:pt idx="679">
                  <c:v>3.5944671652945459E-3</c:v>
                </c:pt>
                <c:pt idx="680">
                  <c:v>3.5952064244952897E-3</c:v>
                </c:pt>
                <c:pt idx="681">
                  <c:v>3.5959439785718805E-3</c:v>
                </c:pt>
                <c:pt idx="682">
                  <c:v>3.5966798271769296E-3</c:v>
                </c:pt>
                <c:pt idx="683">
                  <c:v>3.597413968299934E-3</c:v>
                </c:pt>
                <c:pt idx="684">
                  <c:v>3.5981464006956676E-3</c:v>
                </c:pt>
                <c:pt idx="685">
                  <c:v>3.5988771246334705E-3</c:v>
                </c:pt>
                <c:pt idx="686">
                  <c:v>3.5996061364125254E-3</c:v>
                </c:pt>
                <c:pt idx="687">
                  <c:v>3.6003334367876727E-3</c:v>
                </c:pt>
                <c:pt idx="688">
                  <c:v>3.6010590240233009E-3</c:v>
                </c:pt>
                <c:pt idx="689">
                  <c:v>3.6017828964195475E-3</c:v>
                </c:pt>
                <c:pt idx="690">
                  <c:v>3.6025050531469649E-3</c:v>
                </c:pt>
                <c:pt idx="691">
                  <c:v>3.6032254930258301E-3</c:v>
                </c:pt>
                <c:pt idx="692">
                  <c:v>3.6039442149885526E-3</c:v>
                </c:pt>
                <c:pt idx="693">
                  <c:v>3.6046612175055781E-3</c:v>
                </c:pt>
                <c:pt idx="694">
                  <c:v>3.6053764993401183E-3</c:v>
                </c:pt>
                <c:pt idx="695">
                  <c:v>3.6060900592332912E-3</c:v>
                </c:pt>
                <c:pt idx="696">
                  <c:v>3.6068018970238924E-3</c:v>
                </c:pt>
                <c:pt idx="697">
                  <c:v>3.6075120100304003E-3</c:v>
                </c:pt>
                <c:pt idx="698">
                  <c:v>3.6082203976732785E-3</c:v>
                </c:pt>
                <c:pt idx="699">
                  <c:v>3.6089270587170708E-3</c:v>
                </c:pt>
                <c:pt idx="700">
                  <c:v>3.6096319923232256E-3</c:v>
                </c:pt>
                <c:pt idx="701">
                  <c:v>3.6103351966090269E-3</c:v>
                </c:pt>
                <c:pt idx="702">
                  <c:v>3.6110366710022657E-3</c:v>
                </c:pt>
                <c:pt idx="703">
                  <c:v>3.61173641371626E-3</c:v>
                </c:pt>
                <c:pt idx="704">
                  <c:v>3.6124344244040651E-3</c:v>
                </c:pt>
                <c:pt idx="705">
                  <c:v>3.6131307007792879E-3</c:v>
                </c:pt>
                <c:pt idx="706">
                  <c:v>3.613825242333224E-3</c:v>
                </c:pt>
                <c:pt idx="707">
                  <c:v>3.6145180481726991E-3</c:v>
                </c:pt>
                <c:pt idx="708">
                  <c:v>3.6152091160882582E-3</c:v>
                </c:pt>
                <c:pt idx="709">
                  <c:v>3.615898445639032E-3</c:v>
                </c:pt>
                <c:pt idx="710">
                  <c:v>3.616586035713687E-3</c:v>
                </c:pt>
                <c:pt idx="711">
                  <c:v>3.6172718847470309E-3</c:v>
                </c:pt>
                <c:pt idx="712">
                  <c:v>3.6179559916126314E-3</c:v>
                </c:pt>
                <c:pt idx="713">
                  <c:v>3.6186383552903045E-3</c:v>
                </c:pt>
                <c:pt idx="714">
                  <c:v>3.6193189745766796E-3</c:v>
                </c:pt>
                <c:pt idx="715">
                  <c:v>3.6199978479660722E-3</c:v>
                </c:pt>
                <c:pt idx="716">
                  <c:v>3.6206749749422285E-3</c:v>
                </c:pt>
                <c:pt idx="717">
                  <c:v>3.6213503532109836E-3</c:v>
                </c:pt>
                <c:pt idx="718">
                  <c:v>3.6220239832345236E-3</c:v>
                </c:pt>
                <c:pt idx="719">
                  <c:v>3.622695861910108E-3</c:v>
                </c:pt>
                <c:pt idx="720">
                  <c:v>3.6233659901006021E-3</c:v>
                </c:pt>
                <c:pt idx="721">
                  <c:v>3.624034364639428E-3</c:v>
                </c:pt>
                <c:pt idx="722">
                  <c:v>3.6247009854957213E-3</c:v>
                </c:pt>
                <c:pt idx="723">
                  <c:v>3.6253658516440801E-3</c:v>
                </c:pt>
                <c:pt idx="724">
                  <c:v>3.6260289613193608E-3</c:v>
                </c:pt>
                <c:pt idx="725">
                  <c:v>3.6266903134963835E-3</c:v>
                </c:pt>
                <c:pt idx="726">
                  <c:v>3.627349907248556E-3</c:v>
                </c:pt>
                <c:pt idx="727">
                  <c:v>3.6280077411764422E-3</c:v>
                </c:pt>
                <c:pt idx="728">
                  <c:v>3.6286638141619365E-3</c:v>
                </c:pt>
                <c:pt idx="729">
                  <c:v>3.629318125195069E-3</c:v>
                </c:pt>
                <c:pt idx="730">
                  <c:v>3.6299706730834602E-3</c:v>
                </c:pt>
                <c:pt idx="731">
                  <c:v>3.630621456472749E-3</c:v>
                </c:pt>
                <c:pt idx="732">
                  <c:v>3.6312704740052437E-3</c:v>
                </c:pt>
                <c:pt idx="733">
                  <c:v>3.6319177251579182E-3</c:v>
                </c:pt>
                <c:pt idx="734">
                  <c:v>3.6325632080533854E-3</c:v>
                </c:pt>
                <c:pt idx="735">
                  <c:v>3.6332069225455399E-3</c:v>
                </c:pt>
                <c:pt idx="736">
                  <c:v>3.6338488661142865E-3</c:v>
                </c:pt>
                <c:pt idx="737">
                  <c:v>3.6344890384634176E-3</c:v>
                </c:pt>
                <c:pt idx="738">
                  <c:v>3.635127438754715E-3</c:v>
                </c:pt>
                <c:pt idx="739">
                  <c:v>3.6357640646927925E-3</c:v>
                </c:pt>
                <c:pt idx="740">
                  <c:v>3.6363989167389477E-3</c:v>
                </c:pt>
                <c:pt idx="741">
                  <c:v>3.6370319916554372E-3</c:v>
                </c:pt>
                <c:pt idx="742">
                  <c:v>3.6376632907444417E-3</c:v>
                </c:pt>
                <c:pt idx="743">
                  <c:v>3.6382928102578482E-3</c:v>
                </c:pt>
                <c:pt idx="744">
                  <c:v>3.6389205511839773E-3</c:v>
                </c:pt>
                <c:pt idx="745">
                  <c:v>3.6395465114520409E-3</c:v>
                </c:pt>
                <c:pt idx="746">
                  <c:v>3.6401706897684072E-3</c:v>
                </c:pt>
                <c:pt idx="747">
                  <c:v>3.6407930856690029E-3</c:v>
                </c:pt>
                <c:pt idx="748">
                  <c:v>3.6414136967717337E-3</c:v>
                </c:pt>
                <c:pt idx="749">
                  <c:v>3.6420325236021789E-3</c:v>
                </c:pt>
                <c:pt idx="750">
                  <c:v>3.6426495635405454E-3</c:v>
                </c:pt>
                <c:pt idx="751">
                  <c:v>3.643264816760472E-3</c:v>
                </c:pt>
                <c:pt idx="752">
                  <c:v>3.643878280191637E-3</c:v>
                </c:pt>
                <c:pt idx="753">
                  <c:v>3.6444899551442145E-3</c:v>
                </c:pt>
                <c:pt idx="754">
                  <c:v>3.645099838996968E-3</c:v>
                </c:pt>
                <c:pt idx="755">
                  <c:v>3.645707930527986E-3</c:v>
                </c:pt>
                <c:pt idx="756">
                  <c:v>3.6463142293369222E-3</c:v>
                </c:pt>
                <c:pt idx="757">
                  <c:v>3.6469187340785192E-3</c:v>
                </c:pt>
                <c:pt idx="758">
                  <c:v>3.6475214428471903E-3</c:v>
                </c:pt>
                <c:pt idx="759">
                  <c:v>3.6481223558939568E-3</c:v>
                </c:pt>
                <c:pt idx="760">
                  <c:v>3.6487214707756621E-3</c:v>
                </c:pt>
                <c:pt idx="761">
                  <c:v>3.6493187868473775E-3</c:v>
                </c:pt>
                <c:pt idx="762">
                  <c:v>3.6499143038030146E-3</c:v>
                </c:pt>
                <c:pt idx="763">
                  <c:v>3.6505080194046968E-3</c:v>
                </c:pt>
                <c:pt idx="764">
                  <c:v>3.651099932770685E-3</c:v>
                </c:pt>
                <c:pt idx="765">
                  <c:v>3.6516900428269494E-3</c:v>
                </c:pt>
                <c:pt idx="766">
                  <c:v>3.6522783490269273E-3</c:v>
                </c:pt>
                <c:pt idx="767">
                  <c:v>3.6528648494785765E-3</c:v>
                </c:pt>
                <c:pt idx="768">
                  <c:v>3.6534495433276915E-3</c:v>
                </c:pt>
                <c:pt idx="769">
                  <c:v>3.6540324298048876E-3</c:v>
                </c:pt>
                <c:pt idx="770">
                  <c:v>3.6546135072392794E-3</c:v>
                </c:pt>
                <c:pt idx="771">
                  <c:v>3.6551927746942825E-3</c:v>
                </c:pt>
                <c:pt idx="772">
                  <c:v>3.6557702310484608E-3</c:v>
                </c:pt>
                <c:pt idx="773">
                  <c:v>3.6563458759939493E-3</c:v>
                </c:pt>
                <c:pt idx="774">
                  <c:v>3.6569197070136505E-3</c:v>
                </c:pt>
                <c:pt idx="775">
                  <c:v>3.6574917238155757E-3</c:v>
                </c:pt>
                <c:pt idx="776">
                  <c:v>3.6580619255728308E-3</c:v>
                </c:pt>
                <c:pt idx="777">
                  <c:v>3.658630310145794E-3</c:v>
                </c:pt>
                <c:pt idx="778">
                  <c:v>3.6591968777169859E-3</c:v>
                </c:pt>
                <c:pt idx="779">
                  <c:v>3.6597616259281818E-3</c:v>
                </c:pt>
                <c:pt idx="780">
                  <c:v>3.6603245551867225E-3</c:v>
                </c:pt>
                <c:pt idx="781">
                  <c:v>3.6608856624964492E-3</c:v>
                </c:pt>
                <c:pt idx="782">
                  <c:v>3.6614449485360412E-3</c:v>
                </c:pt>
                <c:pt idx="783">
                  <c:v>3.6620024111089222E-3</c:v>
                </c:pt>
                <c:pt idx="784">
                  <c:v>3.6625580490923237E-3</c:v>
                </c:pt>
                <c:pt idx="785">
                  <c:v>3.6631118624571579E-3</c:v>
                </c:pt>
                <c:pt idx="786">
                  <c:v>3.6636638487975715E-3</c:v>
                </c:pt>
                <c:pt idx="787">
                  <c:v>3.6642140080602736E-3</c:v>
                </c:pt>
                <c:pt idx="788">
                  <c:v>3.6647623385165362E-3</c:v>
                </c:pt>
                <c:pt idx="789">
                  <c:v>3.6653088395993683E-3</c:v>
                </c:pt>
                <c:pt idx="790">
                  <c:v>3.6658535094015177E-3</c:v>
                </c:pt>
                <c:pt idx="791">
                  <c:v>3.6663963474767858E-3</c:v>
                </c:pt>
                <c:pt idx="792">
                  <c:v>3.6669373530034965E-3</c:v>
                </c:pt>
                <c:pt idx="793">
                  <c:v>3.6674765238490226E-3</c:v>
                </c:pt>
                <c:pt idx="794">
                  <c:v>3.6680138603432111E-3</c:v>
                </c:pt>
                <c:pt idx="795">
                  <c:v>3.6685493601226193E-3</c:v>
                </c:pt>
                <c:pt idx="796">
                  <c:v>3.6690830230324822E-3</c:v>
                </c:pt>
                <c:pt idx="797">
                  <c:v>3.6696148471163648E-3</c:v>
                </c:pt>
                <c:pt idx="798">
                  <c:v>3.6701448318833263E-3</c:v>
                </c:pt>
                <c:pt idx="799">
                  <c:v>3.6706729766137203E-3</c:v>
                </c:pt>
                <c:pt idx="800">
                  <c:v>3.6711992795459558E-3</c:v>
                </c:pt>
                <c:pt idx="801">
                  <c:v>3.6717237395257341E-3</c:v>
                </c:pt>
                <c:pt idx="802">
                  <c:v>3.6722463566387642E-3</c:v>
                </c:pt>
                <c:pt idx="803">
                  <c:v>3.6727671278865559E-3</c:v>
                </c:pt>
                <c:pt idx="804">
                  <c:v>3.6732860540855672E-3</c:v>
                </c:pt>
                <c:pt idx="805">
                  <c:v>3.6738031330282306E-3</c:v>
                </c:pt>
                <c:pt idx="806">
                  <c:v>3.6743183640015609E-3</c:v>
                </c:pt>
                <c:pt idx="807">
                  <c:v>3.6748317459491808E-3</c:v>
                </c:pt>
                <c:pt idx="808">
                  <c:v>3.675343277927956E-3</c:v>
                </c:pt>
                <c:pt idx="809">
                  <c:v>3.6758529585361188E-3</c:v>
                </c:pt>
                <c:pt idx="810">
                  <c:v>3.6763607870820003E-3</c:v>
                </c:pt>
                <c:pt idx="811">
                  <c:v>3.6768667628074292E-3</c:v>
                </c:pt>
                <c:pt idx="812">
                  <c:v>3.6773708828019558E-3</c:v>
                </c:pt>
                <c:pt idx="813">
                  <c:v>3.6778731490766381E-3</c:v>
                </c:pt>
                <c:pt idx="814">
                  <c:v>3.6783735579788424E-3</c:v>
                </c:pt>
                <c:pt idx="815">
                  <c:v>3.6788721096026045E-3</c:v>
                </c:pt>
                <c:pt idx="816">
                  <c:v>3.6793688024946425E-3</c:v>
                </c:pt>
                <c:pt idx="817">
                  <c:v>3.6798636359174353E-3</c:v>
                </c:pt>
                <c:pt idx="818">
                  <c:v>3.6803566087952877E-3</c:v>
                </c:pt>
                <c:pt idx="819">
                  <c:v>3.6808477197489697E-3</c:v>
                </c:pt>
                <c:pt idx="820">
                  <c:v>3.6813369683870167E-3</c:v>
                </c:pt>
                <c:pt idx="821">
                  <c:v>3.6818243531047123E-3</c:v>
                </c:pt>
                <c:pt idx="822">
                  <c:v>3.682309872470757E-3</c:v>
                </c:pt>
                <c:pt idx="823">
                  <c:v>3.682793526605721E-3</c:v>
                </c:pt>
                <c:pt idx="824">
                  <c:v>3.6832753135243035E-3</c:v>
                </c:pt>
                <c:pt idx="825">
                  <c:v>3.6837552324335832E-3</c:v>
                </c:pt>
                <c:pt idx="826">
                  <c:v>3.6842332827675683E-3</c:v>
                </c:pt>
                <c:pt idx="827">
                  <c:v>3.6847094627665555E-3</c:v>
                </c:pt>
                <c:pt idx="828">
                  <c:v>3.685183771699907E-3</c:v>
                </c:pt>
                <c:pt idx="829">
                  <c:v>3.6856562083589228E-3</c:v>
                </c:pt>
                <c:pt idx="830">
                  <c:v>3.6861267723659052E-3</c:v>
                </c:pt>
                <c:pt idx="831">
                  <c:v>3.6865954622689046E-3</c:v>
                </c:pt>
                <c:pt idx="832">
                  <c:v>3.687062276496289E-3</c:v>
                </c:pt>
                <c:pt idx="833">
                  <c:v>3.6875272147643967E-3</c:v>
                </c:pt>
                <c:pt idx="834">
                  <c:v>3.6879902761255412E-3</c:v>
                </c:pt>
                <c:pt idx="835">
                  <c:v>3.6884514586197348E-3</c:v>
                </c:pt>
                <c:pt idx="836">
                  <c:v>3.6889107620368122E-3</c:v>
                </c:pt>
                <c:pt idx="837">
                  <c:v>3.6893681853548133E-3</c:v>
                </c:pt>
                <c:pt idx="838">
                  <c:v>3.6898237269681333E-3</c:v>
                </c:pt>
                <c:pt idx="839">
                  <c:v>3.6902773868420224E-3</c:v>
                </c:pt>
                <c:pt idx="840">
                  <c:v>3.6907291628563987E-3</c:v>
                </c:pt>
                <c:pt idx="841">
                  <c:v>3.6911790549377654E-3</c:v>
                </c:pt>
                <c:pt idx="842">
                  <c:v>3.6916270609306245E-3</c:v>
                </c:pt>
                <c:pt idx="843">
                  <c:v>3.69207318142728E-3</c:v>
                </c:pt>
                <c:pt idx="844">
                  <c:v>3.6925174137517613E-3</c:v>
                </c:pt>
                <c:pt idx="845">
                  <c:v>3.6929597580316331E-3</c:v>
                </c:pt>
                <c:pt idx="846">
                  <c:v>3.6934002127111398E-3</c:v>
                </c:pt>
                <c:pt idx="847">
                  <c:v>3.6938387773832737E-3</c:v>
                </c:pt>
                <c:pt idx="848">
                  <c:v>3.6942754498759944E-3</c:v>
                </c:pt>
                <c:pt idx="849">
                  <c:v>3.6947102302086199E-3</c:v>
                </c:pt>
                <c:pt idx="850">
                  <c:v>3.6951431174279126E-3</c:v>
                </c:pt>
                <c:pt idx="851">
                  <c:v>3.6955741101301065E-3</c:v>
                </c:pt>
                <c:pt idx="852">
                  <c:v>3.696003206788312E-3</c:v>
                </c:pt>
                <c:pt idx="853">
                  <c:v>3.6964304074407206E-3</c:v>
                </c:pt>
                <c:pt idx="854">
                  <c:v>3.6968557108720823E-3</c:v>
                </c:pt>
                <c:pt idx="855">
                  <c:v>3.6972791150272633E-3</c:v>
                </c:pt>
                <c:pt idx="856">
                  <c:v>3.6977006207278285E-3</c:v>
                </c:pt>
                <c:pt idx="857">
                  <c:v>3.6981202256459733E-3</c:v>
                </c:pt>
                <c:pt idx="858">
                  <c:v>3.6985379286850195E-3</c:v>
                </c:pt>
                <c:pt idx="859">
                  <c:v>3.698953729710186E-3</c:v>
                </c:pt>
                <c:pt idx="860">
                  <c:v>3.6993676273539E-3</c:v>
                </c:pt>
                <c:pt idx="861">
                  <c:v>3.6997796204008004E-3</c:v>
                </c:pt>
                <c:pt idx="862">
                  <c:v>3.700189708331636E-3</c:v>
                </c:pt>
                <c:pt idx="863">
                  <c:v>3.7005978895744418E-3</c:v>
                </c:pt>
                <c:pt idx="864">
                  <c:v>3.7010041635697766E-3</c:v>
                </c:pt>
                <c:pt idx="865">
                  <c:v>3.7014085292682575E-3</c:v>
                </c:pt>
                <c:pt idx="866">
                  <c:v>3.701810985880849E-3</c:v>
                </c:pt>
                <c:pt idx="867">
                  <c:v>3.7022115315943349E-3</c:v>
                </c:pt>
                <c:pt idx="868">
                  <c:v>3.702610167029996E-3</c:v>
                </c:pt>
                <c:pt idx="869">
                  <c:v>3.7030068891253931E-3</c:v>
                </c:pt>
                <c:pt idx="870">
                  <c:v>3.7034016987790297E-3</c:v>
                </c:pt>
                <c:pt idx="871">
                  <c:v>3.7037945938751538E-3</c:v>
                </c:pt>
                <c:pt idx="872">
                  <c:v>3.7041855739260443E-3</c:v>
                </c:pt>
                <c:pt idx="873">
                  <c:v>3.7045746375304889E-3</c:v>
                </c:pt>
                <c:pt idx="874">
                  <c:v>3.7049617844217009E-3</c:v>
                </c:pt>
                <c:pt idx="875">
                  <c:v>3.7053470133957545E-3</c:v>
                </c:pt>
                <c:pt idx="876">
                  <c:v>3.7057303228282823E-3</c:v>
                </c:pt>
                <c:pt idx="877">
                  <c:v>3.706111712532989E-3</c:v>
                </c:pt>
                <c:pt idx="878">
                  <c:v>3.7064911809600032E-3</c:v>
                </c:pt>
                <c:pt idx="879">
                  <c:v>3.7068687281286428E-3</c:v>
                </c:pt>
                <c:pt idx="880">
                  <c:v>3.7072443515581144E-3</c:v>
                </c:pt>
                <c:pt idx="881">
                  <c:v>3.7076180519688418E-3</c:v>
                </c:pt>
                <c:pt idx="882">
                  <c:v>3.7079898270889755E-3</c:v>
                </c:pt>
                <c:pt idx="883">
                  <c:v>3.708359676571682E-3</c:v>
                </c:pt>
                <c:pt idx="884">
                  <c:v>3.7087275992818691E-3</c:v>
                </c:pt>
                <c:pt idx="885">
                  <c:v>3.7090935943562275E-3</c:v>
                </c:pt>
                <c:pt idx="886">
                  <c:v>3.7094576610358088E-3</c:v>
                </c:pt>
                <c:pt idx="887">
                  <c:v>3.7098197979552605E-3</c:v>
                </c:pt>
                <c:pt idx="888">
                  <c:v>3.7101800041859923E-3</c:v>
                </c:pt>
                <c:pt idx="889">
                  <c:v>3.7105382791888797E-3</c:v>
                </c:pt>
                <c:pt idx="890">
                  <c:v>3.7108946217977445E-3</c:v>
                </c:pt>
                <c:pt idx="891">
                  <c:v>3.7112490308429669E-3</c:v>
                </c:pt>
                <c:pt idx="892">
                  <c:v>3.7116015058492602E-3</c:v>
                </c:pt>
                <c:pt idx="893">
                  <c:v>3.7119520455689559E-3</c:v>
                </c:pt>
                <c:pt idx="894">
                  <c:v>3.7123006488987143E-3</c:v>
                </c:pt>
                <c:pt idx="895">
                  <c:v>3.712647315562867E-3</c:v>
                </c:pt>
                <c:pt idx="896">
                  <c:v>3.7129920437958264E-3</c:v>
                </c:pt>
                <c:pt idx="897">
                  <c:v>3.7133348335646188E-3</c:v>
                </c:pt>
                <c:pt idx="898">
                  <c:v>3.7136756823451522E-3</c:v>
                </c:pt>
                <c:pt idx="899">
                  <c:v>3.7140145912388789E-3</c:v>
                </c:pt>
                <c:pt idx="900">
                  <c:v>3.714351557902007E-3</c:v>
                </c:pt>
                <c:pt idx="901">
                  <c:v>3.7146865820621988E-3</c:v>
                </c:pt>
                <c:pt idx="902">
                  <c:v>3.71501966293597E-3</c:v>
                </c:pt>
                <c:pt idx="903">
                  <c:v>3.7153507985804302E-3</c:v>
                </c:pt>
                <c:pt idx="904">
                  <c:v>3.7156799890850634E-3</c:v>
                </c:pt>
                <c:pt idx="905">
                  <c:v>3.7160072328733529E-3</c:v>
                </c:pt>
                <c:pt idx="906">
                  <c:v>3.7163325299441885E-3</c:v>
                </c:pt>
                <c:pt idx="907">
                  <c:v>3.7166558785006742E-3</c:v>
                </c:pt>
                <c:pt idx="908">
                  <c:v>3.7169772776466381E-3</c:v>
                </c:pt>
                <c:pt idx="909">
                  <c:v>3.7172967270148183E-3</c:v>
                </c:pt>
                <c:pt idx="910">
                  <c:v>3.7176142251783562E-3</c:v>
                </c:pt>
                <c:pt idx="911">
                  <c:v>3.7179297714339254E-3</c:v>
                </c:pt>
                <c:pt idx="912">
                  <c:v>3.7182433651694602E-3</c:v>
                </c:pt>
                <c:pt idx="913">
                  <c:v>3.7185550050169436E-3</c:v>
                </c:pt>
                <c:pt idx="914">
                  <c:v>3.7188646903267841E-3</c:v>
                </c:pt>
                <c:pt idx="915">
                  <c:v>3.7191724196985465E-3</c:v>
                </c:pt>
                <c:pt idx="916">
                  <c:v>3.7194781925921072E-3</c:v>
                </c:pt>
                <c:pt idx="917">
                  <c:v>3.719782008682615E-3</c:v>
                </c:pt>
                <c:pt idx="918">
                  <c:v>3.720083866163848E-3</c:v>
                </c:pt>
                <c:pt idx="919">
                  <c:v>3.7203837642714177E-3</c:v>
                </c:pt>
                <c:pt idx="920">
                  <c:v>3.7206817027585215E-3</c:v>
                </c:pt>
                <c:pt idx="921">
                  <c:v>3.7209776801688799E-3</c:v>
                </c:pt>
                <c:pt idx="922">
                  <c:v>3.7212716954941882E-3</c:v>
                </c:pt>
                <c:pt idx="923">
                  <c:v>3.7215637484090403E-3</c:v>
                </c:pt>
                <c:pt idx="924">
                  <c:v>3.7218538372468801E-3</c:v>
                </c:pt>
                <c:pt idx="925">
                  <c:v>3.7221419617884388E-3</c:v>
                </c:pt>
                <c:pt idx="926">
                  <c:v>3.7224281208819709E-3</c:v>
                </c:pt>
                <c:pt idx="927">
                  <c:v>3.7227123137942852E-3</c:v>
                </c:pt>
                <c:pt idx="928">
                  <c:v>3.7229945387715624E-3</c:v>
                </c:pt>
                <c:pt idx="929">
                  <c:v>3.7232747973322544E-3</c:v>
                </c:pt>
                <c:pt idx="930">
                  <c:v>3.7235530847219422E-3</c:v>
                </c:pt>
                <c:pt idx="931">
                  <c:v>3.7238294038092201E-3</c:v>
                </c:pt>
                <c:pt idx="932">
                  <c:v>3.7241037514729181E-3</c:v>
                </c:pt>
                <c:pt idx="933">
                  <c:v>3.724376127722695E-3</c:v>
                </c:pt>
                <c:pt idx="934">
                  <c:v>3.7246465314744182E-3</c:v>
                </c:pt>
                <c:pt idx="935">
                  <c:v>3.7249149616376265E-3</c:v>
                </c:pt>
                <c:pt idx="936">
                  <c:v>3.7251814179539711E-3</c:v>
                </c:pt>
                <c:pt idx="937">
                  <c:v>3.7254458989594008E-3</c:v>
                </c:pt>
                <c:pt idx="938">
                  <c:v>3.7257084036410593E-3</c:v>
                </c:pt>
                <c:pt idx="939">
                  <c:v>3.7259689318107636E-3</c:v>
                </c:pt>
                <c:pt idx="940">
                  <c:v>3.7262274823472996E-3</c:v>
                </c:pt>
                <c:pt idx="941">
                  <c:v>3.7264840539876776E-3</c:v>
                </c:pt>
                <c:pt idx="942">
                  <c:v>3.7267386461806717E-3</c:v>
                </c:pt>
                <c:pt idx="943">
                  <c:v>3.7269912576174402E-3</c:v>
                </c:pt>
                <c:pt idx="944">
                  <c:v>3.7272418885428982E-3</c:v>
                </c:pt>
                <c:pt idx="945">
                  <c:v>3.7274905369690803E-3</c:v>
                </c:pt>
                <c:pt idx="946">
                  <c:v>3.7277372029494993E-3</c:v>
                </c:pt>
                <c:pt idx="947">
                  <c:v>3.7279818843242163E-3</c:v>
                </c:pt>
                <c:pt idx="948">
                  <c:v>3.7282245818290871E-3</c:v>
                </c:pt>
                <c:pt idx="949">
                  <c:v>3.7284652935003493E-3</c:v>
                </c:pt>
                <c:pt idx="950">
                  <c:v>3.7287040188543896E-3</c:v>
                </c:pt>
                <c:pt idx="951">
                  <c:v>3.7289407567849819E-3</c:v>
                </c:pt>
                <c:pt idx="952">
                  <c:v>3.7291755070216759E-3</c:v>
                </c:pt>
                <c:pt idx="953">
                  <c:v>3.7294082680926488E-3</c:v>
                </c:pt>
                <c:pt idx="954">
                  <c:v>3.7296390393988244E-3</c:v>
                </c:pt>
                <c:pt idx="955">
                  <c:v>3.7298678204280566E-3</c:v>
                </c:pt>
                <c:pt idx="956">
                  <c:v>3.7300946099106946E-3</c:v>
                </c:pt>
                <c:pt idx="957">
                  <c:v>3.7303194067317413E-3</c:v>
                </c:pt>
                <c:pt idx="958">
                  <c:v>3.7305422104739749E-3</c:v>
                </c:pt>
                <c:pt idx="959">
                  <c:v>3.7307630207906728E-3</c:v>
                </c:pt>
                <c:pt idx="960">
                  <c:v>3.7309818357231794E-3</c:v>
                </c:pt>
                <c:pt idx="961">
                  <c:v>3.7311986549332099E-3</c:v>
                </c:pt>
                <c:pt idx="962">
                  <c:v>3.7314134784242059E-3</c:v>
                </c:pt>
                <c:pt idx="963">
                  <c:v>3.7316263041348163E-3</c:v>
                </c:pt>
                <c:pt idx="964">
                  <c:v>3.7318371314947196E-3</c:v>
                </c:pt>
                <c:pt idx="965">
                  <c:v>3.7320459600198586E-3</c:v>
                </c:pt>
                <c:pt idx="966">
                  <c:v>3.7322527887461154E-3</c:v>
                </c:pt>
                <c:pt idx="967">
                  <c:v>3.7324576169744939E-3</c:v>
                </c:pt>
                <c:pt idx="968">
                  <c:v>3.7326604434083643E-3</c:v>
                </c:pt>
                <c:pt idx="969">
                  <c:v>3.7328612681657436E-3</c:v>
                </c:pt>
                <c:pt idx="970">
                  <c:v>3.7330600891511967E-3</c:v>
                </c:pt>
                <c:pt idx="971">
                  <c:v>3.7332569061818699E-3</c:v>
                </c:pt>
                <c:pt idx="972">
                  <c:v>3.7334517192646466E-3</c:v>
                </c:pt>
                <c:pt idx="973">
                  <c:v>3.7336445259237294E-3</c:v>
                </c:pt>
                <c:pt idx="974">
                  <c:v>3.7338353267523106E-3</c:v>
                </c:pt>
                <c:pt idx="975">
                  <c:v>3.7340241196635038E-3</c:v>
                </c:pt>
                <c:pt idx="976">
                  <c:v>3.7342109054616657E-3</c:v>
                </c:pt>
                <c:pt idx="977">
                  <c:v>3.7343956821112023E-3</c:v>
                </c:pt>
                <c:pt idx="978">
                  <c:v>3.7345784490667722E-3</c:v>
                </c:pt>
                <c:pt idx="979">
                  <c:v>3.7347592051708567E-3</c:v>
                </c:pt>
                <c:pt idx="980">
                  <c:v>3.7349379508084812E-3</c:v>
                </c:pt>
                <c:pt idx="981">
                  <c:v>3.7351146839876836E-3</c:v>
                </c:pt>
                <c:pt idx="982">
                  <c:v>3.7352894043400919E-3</c:v>
                </c:pt>
                <c:pt idx="983">
                  <c:v>3.7354621108700581E-3</c:v>
                </c:pt>
                <c:pt idx="984">
                  <c:v>3.7356328032713826E-3</c:v>
                </c:pt>
                <c:pt idx="985">
                  <c:v>3.7358014799052652E-3</c:v>
                </c:pt>
                <c:pt idx="986">
                  <c:v>3.7359681411429646E-3</c:v>
                </c:pt>
                <c:pt idx="987">
                  <c:v>3.7361327852597492E-3</c:v>
                </c:pt>
                <c:pt idx="988">
                  <c:v>3.7362954115713887E-3</c:v>
                </c:pt>
                <c:pt idx="989">
                  <c:v>3.7364560196347929E-3</c:v>
                </c:pt>
                <c:pt idx="990">
                  <c:v>3.7366146082477014E-3</c:v>
                </c:pt>
                <c:pt idx="991">
                  <c:v>3.7367711771977286E-3</c:v>
                </c:pt>
                <c:pt idx="992">
                  <c:v>3.7369257250724486E-3</c:v>
                </c:pt>
                <c:pt idx="993">
                  <c:v>3.7370782511910727E-3</c:v>
                </c:pt>
                <c:pt idx="994">
                  <c:v>3.7372287552533967E-3</c:v>
                </c:pt>
                <c:pt idx="995">
                  <c:v>3.7373772360477231E-3</c:v>
                </c:pt>
                <c:pt idx="996">
                  <c:v>3.7375236930746736E-3</c:v>
                </c:pt>
                <c:pt idx="997">
                  <c:v>3.7376681252218047E-3</c:v>
                </c:pt>
                <c:pt idx="998">
                  <c:v>3.7378105315215571E-3</c:v>
                </c:pt>
                <c:pt idx="999">
                  <c:v>3.7379509119738197E-3</c:v>
                </c:pt>
                <c:pt idx="1000">
                  <c:v>3.7380892653600117E-3</c:v>
                </c:pt>
                <c:pt idx="1001">
                  <c:v>3.7382255911740936E-3</c:v>
                </c:pt>
                <c:pt idx="1002">
                  <c:v>3.7383598877414048E-3</c:v>
                </c:pt>
                <c:pt idx="1003">
                  <c:v>3.7384921554006745E-3</c:v>
                </c:pt>
                <c:pt idx="1004">
                  <c:v>3.7386223928208562E-3</c:v>
                </c:pt>
                <c:pt idx="1005">
                  <c:v>3.7387505992561021E-3</c:v>
                </c:pt>
                <c:pt idx="1006">
                  <c:v>3.7388767744898077E-3</c:v>
                </c:pt>
                <c:pt idx="1007">
                  <c:v>3.739000916829327E-3</c:v>
                </c:pt>
                <c:pt idx="1008">
                  <c:v>3.7391230256208496E-3</c:v>
                </c:pt>
                <c:pt idx="1009">
                  <c:v>3.739243101150147E-3</c:v>
                </c:pt>
                <c:pt idx="1010">
                  <c:v>3.7393611420393214E-3</c:v>
                </c:pt>
                <c:pt idx="1011">
                  <c:v>3.7394771469430044E-3</c:v>
                </c:pt>
                <c:pt idx="1012">
                  <c:v>3.739591115801022E-3</c:v>
                </c:pt>
                <c:pt idx="1013">
                  <c:v>3.739703047760834E-3</c:v>
                </c:pt>
                <c:pt idx="1014">
                  <c:v>3.7398129418130255E-3</c:v>
                </c:pt>
                <c:pt idx="1015">
                  <c:v>3.7399207979215143E-3</c:v>
                </c:pt>
                <c:pt idx="1016">
                  <c:v>3.7400266144195227E-3</c:v>
                </c:pt>
                <c:pt idx="1017">
                  <c:v>3.7401303906786643E-3</c:v>
                </c:pt>
                <c:pt idx="1018">
                  <c:v>3.740232126728249E-3</c:v>
                </c:pt>
                <c:pt idx="1019">
                  <c:v>3.740331820821452E-3</c:v>
                </c:pt>
                <c:pt idx="1020">
                  <c:v>3.7404294732346077E-3</c:v>
                </c:pt>
                <c:pt idx="1021">
                  <c:v>3.740525082443491E-3</c:v>
                </c:pt>
                <c:pt idx="1022">
                  <c:v>3.7406186479489456E-3</c:v>
                </c:pt>
                <c:pt idx="1023">
                  <c:v>3.7407101692013001E-3</c:v>
                </c:pt>
                <c:pt idx="1024">
                  <c:v>3.7407996451861436E-3</c:v>
                </c:pt>
                <c:pt idx="1025">
                  <c:v>3.7408870753078416E-3</c:v>
                </c:pt>
                <c:pt idx="1026">
                  <c:v>3.740972458650127E-3</c:v>
                </c:pt>
                <c:pt idx="1027">
                  <c:v>3.741055794846182E-3</c:v>
                </c:pt>
                <c:pt idx="1028">
                  <c:v>3.7411370830466861E-3</c:v>
                </c:pt>
                <c:pt idx="1029">
                  <c:v>3.7412163222476646E-3</c:v>
                </c:pt>
                <c:pt idx="1030">
                  <c:v>3.7412935117231427E-3</c:v>
                </c:pt>
                <c:pt idx="1031">
                  <c:v>3.7413686514176092E-3</c:v>
                </c:pt>
                <c:pt idx="1032">
                  <c:v>3.7414417399272981E-3</c:v>
                </c:pt>
                <c:pt idx="1033">
                  <c:v>3.7415127765848544E-3</c:v>
                </c:pt>
                <c:pt idx="1034">
                  <c:v>3.7415817608287272E-3</c:v>
                </c:pt>
                <c:pt idx="1035">
                  <c:v>3.7416486920558434E-3</c:v>
                </c:pt>
                <c:pt idx="1036">
                  <c:v>3.7417135699031601E-3</c:v>
                </c:pt>
                <c:pt idx="1037">
                  <c:v>3.7417763921321345E-3</c:v>
                </c:pt>
                <c:pt idx="1038">
                  <c:v>3.7418371596922295E-3</c:v>
                </c:pt>
                <c:pt idx="1039">
                  <c:v>3.7418958715333961E-3</c:v>
                </c:pt>
                <c:pt idx="1040">
                  <c:v>3.741952526330361E-3</c:v>
                </c:pt>
                <c:pt idx="1041">
                  <c:v>3.7420071236268226E-3</c:v>
                </c:pt>
                <c:pt idx="1042">
                  <c:v>3.7420596630537428E-3</c:v>
                </c:pt>
                <c:pt idx="1043">
                  <c:v>3.7421101433464665E-3</c:v>
                </c:pt>
                <c:pt idx="1044">
                  <c:v>3.7421585646603139E-3</c:v>
                </c:pt>
                <c:pt idx="1045">
                  <c:v>3.7422049252274769E-3</c:v>
                </c:pt>
                <c:pt idx="1046">
                  <c:v>3.7422492248899708E-3</c:v>
                </c:pt>
                <c:pt idx="1047">
                  <c:v>3.7422914634094306E-3</c:v>
                </c:pt>
                <c:pt idx="1048">
                  <c:v>3.7423316393606632E-3</c:v>
                </c:pt>
                <c:pt idx="1049">
                  <c:v>3.7423697519181065E-3</c:v>
                </c:pt>
                <c:pt idx="1050">
                  <c:v>3.742405801217652E-3</c:v>
                </c:pt>
                <c:pt idx="1051">
                  <c:v>3.7424397861729464E-3</c:v>
                </c:pt>
                <c:pt idx="1052">
                  <c:v>3.7424717058468504E-3</c:v>
                </c:pt>
                <c:pt idx="1053">
                  <c:v>3.7425015597165601E-3</c:v>
                </c:pt>
                <c:pt idx="1054">
                  <c:v>3.7425293473559718E-3</c:v>
                </c:pt>
                <c:pt idx="1055">
                  <c:v>3.7425550677280262E-3</c:v>
                </c:pt>
                <c:pt idx="1056">
                  <c:v>3.7425787203598793E-3</c:v>
                </c:pt>
                <c:pt idx="1057">
                  <c:v>3.7426003044521705E-3</c:v>
                </c:pt>
                <c:pt idx="1058">
                  <c:v>3.742619819188775E-3</c:v>
                </c:pt>
                <c:pt idx="1059">
                  <c:v>3.7426372642970218E-3</c:v>
                </c:pt>
                <c:pt idx="1060">
                  <c:v>3.7426526386011849E-3</c:v>
                </c:pt>
                <c:pt idx="1061">
                  <c:v>3.7426659422012953E-3</c:v>
                </c:pt>
                <c:pt idx="1062">
                  <c:v>3.7426771737003595E-3</c:v>
                </c:pt>
                <c:pt idx="1063">
                  <c:v>3.7426863323009041E-3</c:v>
                </c:pt>
                <c:pt idx="1064">
                  <c:v>3.7426934180264659E-3</c:v>
                </c:pt>
                <c:pt idx="1065">
                  <c:v>3.7426984296914378E-3</c:v>
                </c:pt>
                <c:pt idx="1066">
                  <c:v>3.7427013669686371E-3</c:v>
                </c:pt>
                <c:pt idx="1067">
                  <c:v>3.7427022289130418E-3</c:v>
                </c:pt>
                <c:pt idx="1068">
                  <c:v>3.742701014857186E-3</c:v>
                </c:pt>
                <c:pt idx="1069">
                  <c:v>3.7426977249441773E-3</c:v>
                </c:pt>
                <c:pt idx="1070">
                  <c:v>3.7426923568409931E-3</c:v>
                </c:pt>
                <c:pt idx="1071">
                  <c:v>3.7426849114143845E-3</c:v>
                </c:pt>
                <c:pt idx="1072">
                  <c:v>3.7426753876855789E-3</c:v>
                </c:pt>
                <c:pt idx="1073">
                  <c:v>3.7426637842598032E-3</c:v>
                </c:pt>
                <c:pt idx="1074">
                  <c:v>3.7426501014585778E-3</c:v>
                </c:pt>
                <c:pt idx="1075">
                  <c:v>3.7426343379495242E-3</c:v>
                </c:pt>
                <c:pt idx="1076">
                  <c:v>3.74261649355212E-3</c:v>
                </c:pt>
                <c:pt idx="1077">
                  <c:v>3.7425965668982375E-3</c:v>
                </c:pt>
                <c:pt idx="1078">
                  <c:v>3.7425745583343772E-3</c:v>
                </c:pt>
                <c:pt idx="1079">
                  <c:v>3.742550466271477E-3</c:v>
                </c:pt>
                <c:pt idx="1080">
                  <c:v>3.7425242911356404E-3</c:v>
                </c:pt>
                <c:pt idx="1081">
                  <c:v>3.7424960309918598E-3</c:v>
                </c:pt>
                <c:pt idx="1082">
                  <c:v>3.7424656863708217E-3</c:v>
                </c:pt>
                <c:pt idx="1083">
                  <c:v>3.7424332561315499E-3</c:v>
                </c:pt>
                <c:pt idx="1084">
                  <c:v>3.742398739430608E-3</c:v>
                </c:pt>
                <c:pt idx="1085">
                  <c:v>3.742362135835231E-3</c:v>
                </c:pt>
                <c:pt idx="1086">
                  <c:v>3.7423234451456899E-3</c:v>
                </c:pt>
                <c:pt idx="1087">
                  <c:v>3.7422826656975383E-3</c:v>
                </c:pt>
                <c:pt idx="1088">
                  <c:v>3.7422397978493782E-3</c:v>
                </c:pt>
                <c:pt idx="1089">
                  <c:v>3.7421948403046912E-3</c:v>
                </c:pt>
                <c:pt idx="1090">
                  <c:v>3.7421477933365921E-3</c:v>
                </c:pt>
                <c:pt idx="1091">
                  <c:v>3.7420986548738489E-3</c:v>
                </c:pt>
                <c:pt idx="1092">
                  <c:v>3.7420474257430225E-3</c:v>
                </c:pt>
                <c:pt idx="1093">
                  <c:v>3.741994104793922E-3</c:v>
                </c:pt>
                <c:pt idx="1094">
                  <c:v>3.7419386908983387E-3</c:v>
                </c:pt>
                <c:pt idx="1095">
                  <c:v>3.7418811840633781E-3</c:v>
                </c:pt>
                <c:pt idx="1096">
                  <c:v>3.7418215837916602E-3</c:v>
                </c:pt>
                <c:pt idx="1097">
                  <c:v>3.7417598887101722E-3</c:v>
                </c:pt>
                <c:pt idx="1098">
                  <c:v>3.7416960991628612E-3</c:v>
                </c:pt>
                <c:pt idx="1099">
                  <c:v>3.7416302138421065E-3</c:v>
                </c:pt>
                <c:pt idx="1100">
                  <c:v>3.741562232174922E-3</c:v>
                </c:pt>
                <c:pt idx="1101">
                  <c:v>3.7414921538359014E-3</c:v>
                </c:pt>
                <c:pt idx="1102">
                  <c:v>3.7414199780274604E-3</c:v>
                </c:pt>
                <c:pt idx="1103">
                  <c:v>3.7413457040814668E-3</c:v>
                </c:pt>
                <c:pt idx="1104">
                  <c:v>3.7412693321450252E-3</c:v>
                </c:pt>
                <c:pt idx="1105">
                  <c:v>3.7411908605938793E-3</c:v>
                </c:pt>
                <c:pt idx="1106">
                  <c:v>3.7411102892654924E-3</c:v>
                </c:pt>
                <c:pt idx="1107">
                  <c:v>3.7410276177903823E-3</c:v>
                </c:pt>
                <c:pt idx="1108">
                  <c:v>3.7409428447728876E-3</c:v>
                </c:pt>
                <c:pt idx="1109">
                  <c:v>3.7408559706770816E-3</c:v>
                </c:pt>
                <c:pt idx="1110">
                  <c:v>3.7407669945868083E-3</c:v>
                </c:pt>
                <c:pt idx="1111">
                  <c:v>3.7406759150289126E-3</c:v>
                </c:pt>
                <c:pt idx="1112">
                  <c:v>3.7405827326767449E-3</c:v>
                </c:pt>
                <c:pt idx="1113">
                  <c:v>3.7404874468049965E-3</c:v>
                </c:pt>
                <c:pt idx="1114">
                  <c:v>3.740390055555487E-3</c:v>
                </c:pt>
                <c:pt idx="1115">
                  <c:v>3.7402905599506209E-3</c:v>
                </c:pt>
                <c:pt idx="1116">
                  <c:v>3.7401889580468417E-3</c:v>
                </c:pt>
                <c:pt idx="1117">
                  <c:v>3.7400852500898418E-3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5E-4D83-B622-E455108432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362155840"/>
        <c:axId val="-1362154752"/>
      </c:scatterChart>
      <c:valAx>
        <c:axId val="-1362155840"/>
        <c:scaling>
          <c:orientation val="minMax"/>
          <c:max val="0.1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2154752"/>
        <c:crosses val="autoZero"/>
        <c:crossBetween val="midCat"/>
      </c:valAx>
      <c:valAx>
        <c:axId val="-1362154752"/>
        <c:scaling>
          <c:orientation val="minMax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-1362155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419100</xdr:colOff>
      <xdr:row>48</xdr:row>
      <xdr:rowOff>57150</xdr:rowOff>
    </xdr:from>
    <xdr:ext cx="892552" cy="2753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6753225" y="4467225"/>
              <a:ext cx="892552" cy="275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𝑃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6753225" y="4467225"/>
              <a:ext cx="892552" cy="275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𝑉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1=(𝑇_1∗𝑅)⁄𝑃_1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438149</xdr:colOff>
      <xdr:row>48</xdr:row>
      <xdr:rowOff>688181</xdr:rowOff>
    </xdr:from>
    <xdr:ext cx="1375056" cy="44608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3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9558337" y="8010525"/>
              <a:ext cx="1375056" cy="4460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+1</m:t>
                                </m:r>
                              </m:num>
                              <m:den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den>
                            </m:f>
                          </m:e>
                        </m:d>
                      </m:e>
                      <m:sup>
                        <m:f>
                          <m:fPr>
                            <m:type m:val="skw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−1)</m:t>
                            </m:r>
                          </m:den>
                        </m:f>
                      </m:sup>
                    </m:sSup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3" name="TextBox 3"/>
            <xdr:cNvSpPr txBox="1"/>
          </xdr:nvSpPr>
          <xdr:spPr>
            <a:xfrm>
              <a:off x="9558337" y="8010525"/>
              <a:ext cx="1375056" cy="4460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𝑉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𝑡=𝑉_1 ((𝑘+1)/2)^(1⁄((𝑘−1)))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447675</xdr:colOff>
      <xdr:row>50</xdr:row>
      <xdr:rowOff>0</xdr:rowOff>
    </xdr:from>
    <xdr:ext cx="976100" cy="44608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6781800" y="5295900"/>
              <a:ext cx="976100" cy="4460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1</m:t>
                                    </m:r>
                                  </m:sub>
                                </m:sSub>
                              </m:num>
                              <m:den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sub>
                                </m:sSub>
                              </m:den>
                            </m:f>
                          </m:e>
                        </m:d>
                      </m:e>
                      <m:sup>
                        <m:f>
                          <m:fPr>
                            <m:type m:val="skw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den>
                        </m:f>
                      </m:sup>
                    </m:sSup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4" name="TextBox 4"/>
            <xdr:cNvSpPr txBox="1"/>
          </xdr:nvSpPr>
          <xdr:spPr>
            <a:xfrm>
              <a:off x="6781800" y="5295900"/>
              <a:ext cx="976100" cy="44608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𝑉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2=𝑉_1 (𝑃_1/𝑃_2 )^(1⁄𝑘)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390525</xdr:colOff>
      <xdr:row>52</xdr:row>
      <xdr:rowOff>76200</xdr:rowOff>
    </xdr:from>
    <xdr:ext cx="1164871" cy="3164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2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SpPr txBox="1"/>
          </xdr:nvSpPr>
          <xdr:spPr>
            <a:xfrm>
              <a:off x="6724650" y="6067425"/>
              <a:ext cx="1164871" cy="3164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𝑃</m:t>
                        </m:r>
                      </m:e>
                      <m:sub>
                        <m: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1</m:t>
                        </m:r>
                      </m:sub>
                    </m:sSub>
                    <m:r>
                      <a:rPr lang="en-US" sz="110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sSup>
                      <m:sSupPr>
                        <m:ctrlP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f>
                              <m:fPr>
                                <m:type m:val="skw"/>
                                <m:ctrlPr>
                                  <a:rPr lang="en-US" sz="110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𝑉</m:t>
                                    </m:r>
                                  </m:e>
                                  <m:sub>
                                    <m: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1</m:t>
                                    </m:r>
                                  </m:sub>
                                </m:sSub>
                              </m:num>
                              <m:den>
                                <m:sSub>
                                  <m:sSubPr>
                                    <m:ctrlP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𝑉</m:t>
                                    </m:r>
                                  </m:e>
                                  <m:sub>
                                    <m:r>
                                      <a:rPr lang="en-US" sz="110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𝑡</m:t>
                                    </m:r>
                                  </m:sub>
                                </m:sSub>
                              </m:den>
                            </m:f>
                          </m:e>
                        </m:d>
                      </m:e>
                      <m:sup>
                        <m:r>
                          <a:rPr lang="en-US" sz="110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𝑘</m:t>
                        </m:r>
                      </m:sup>
                    </m:sSup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5" name="TextBox 2"/>
            <xdr:cNvSpPr txBox="1"/>
          </xdr:nvSpPr>
          <xdr:spPr>
            <a:xfrm>
              <a:off x="6724650" y="6067425"/>
              <a:ext cx="1164871" cy="3164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𝑃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𝑡=</a:t>
              </a:r>
              <a:r>
                <a:rPr lang="en-US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𝑃_1∗(𝑉_1⁄𝑉_𝑡 )^𝑘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357187</xdr:colOff>
      <xdr:row>55</xdr:row>
      <xdr:rowOff>35719</xdr:rowOff>
    </xdr:from>
    <xdr:ext cx="1386341" cy="31636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 txBox="1"/>
          </xdr:nvSpPr>
          <xdr:spPr>
            <a:xfrm>
              <a:off x="9477375" y="10096500"/>
              <a:ext cx="1386341" cy="316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type m:val="skw"/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𝑉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1</m:t>
                                    </m:r>
                                  </m:sub>
                                </m:sSub>
                              </m:num>
                              <m:den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𝑉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𝑡</m:t>
                                    </m:r>
                                  </m:sub>
                                </m:sSub>
                              </m:den>
                            </m:f>
                          </m:e>
                        </m:d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−1)</m:t>
                        </m:r>
                      </m:sup>
                    </m:sSup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6" name="TextBox 5"/>
            <xdr:cNvSpPr txBox="1"/>
          </xdr:nvSpPr>
          <xdr:spPr>
            <a:xfrm>
              <a:off x="9477375" y="10096500"/>
              <a:ext cx="1386341" cy="316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𝑇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𝑡=𝑇_1∗(𝑉_1⁄𝑉_𝑡 )^((𝑘−1))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259556</xdr:colOff>
      <xdr:row>56</xdr:row>
      <xdr:rowOff>52387</xdr:rowOff>
    </xdr:from>
    <xdr:ext cx="1420004" cy="37176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 txBox="1"/>
          </xdr:nvSpPr>
          <xdr:spPr>
            <a:xfrm>
              <a:off x="9379744" y="10541793"/>
              <a:ext cx="1420004" cy="3717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type m:val="skw"/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sub>
                                </m:sSub>
                              </m:num>
                              <m:den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𝑃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1</m:t>
                                    </m:r>
                                  </m:sub>
                                </m:sSub>
                              </m:den>
                            </m:f>
                          </m:e>
                        </m:d>
                      </m:e>
                      <m:sup>
                        <m:f>
                          <m:fPr>
                            <m:type m:val="skw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−1)</m:t>
                            </m:r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den>
                        </m:f>
                      </m:sup>
                    </m:sSup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7" name="TextBox 6"/>
            <xdr:cNvSpPr txBox="1"/>
          </xdr:nvSpPr>
          <xdr:spPr>
            <a:xfrm>
              <a:off x="9379744" y="10541793"/>
              <a:ext cx="1420004" cy="37176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𝑇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2=𝑇_1 (𝑃_2⁄𝑃_1 )^(((𝑘−1))⁄𝑘)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409576</xdr:colOff>
      <xdr:row>58</xdr:row>
      <xdr:rowOff>19050</xdr:rowOff>
    </xdr:from>
    <xdr:ext cx="1047750" cy="4092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SpPr txBox="1"/>
          </xdr:nvSpPr>
          <xdr:spPr>
            <a:xfrm>
              <a:off x="6743701" y="8229600"/>
              <a:ext cx="1047750" cy="4092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9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𝑣</m:t>
                        </m:r>
                      </m:e>
                      <m:sub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en-US" sz="9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9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9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num>
                          <m:den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+1</m:t>
                            </m:r>
                          </m:den>
                        </m:f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9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9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e>
                    </m:rad>
                  </m:oMath>
                </m:oMathPara>
              </a14:m>
              <a:endParaRPr lang="es-CR" sz="900"/>
            </a:p>
          </xdr:txBody>
        </xdr:sp>
      </mc:Choice>
      <mc:Fallback xmlns="">
        <xdr:sp macro="" textlink="">
          <xdr:nvSpPr>
            <xdr:cNvPr id="8" name="TextBox 7"/>
            <xdr:cNvSpPr txBox="1"/>
          </xdr:nvSpPr>
          <xdr:spPr>
            <a:xfrm>
              <a:off x="6743701" y="8229600"/>
              <a:ext cx="1047750" cy="4092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900" b="0" i="0">
                  <a:latin typeface="Cambria Math" panose="02040503050406030204" pitchFamily="18" charset="0"/>
                </a:rPr>
                <a:t>𝑣</a:t>
              </a:r>
              <a:r>
                <a:rPr lang="es-CR" sz="900" b="0" i="0">
                  <a:latin typeface="Cambria Math" panose="02040503050406030204" pitchFamily="18" charset="0"/>
                </a:rPr>
                <a:t>_</a:t>
              </a:r>
              <a:r>
                <a:rPr lang="en-US" sz="900" b="0" i="0">
                  <a:latin typeface="Cambria Math" panose="02040503050406030204" pitchFamily="18" charset="0"/>
                </a:rPr>
                <a:t>𝑡=√(2𝑘/(𝑘+1)∗𝑅∗𝑇_1 )</a:t>
              </a:r>
              <a:endParaRPr lang="es-CR" sz="900"/>
            </a:p>
          </xdr:txBody>
        </xdr:sp>
      </mc:Fallback>
    </mc:AlternateContent>
    <xdr:clientData/>
  </xdr:oneCellAnchor>
  <xdr:oneCellAnchor>
    <xdr:from>
      <xdr:col>6</xdr:col>
      <xdr:colOff>204786</xdr:colOff>
      <xdr:row>61</xdr:row>
      <xdr:rowOff>64294</xdr:rowOff>
    </xdr:from>
    <xdr:ext cx="1933575" cy="5986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SpPr txBox="1"/>
          </xdr:nvSpPr>
          <xdr:spPr>
            <a:xfrm>
              <a:off x="9324974" y="12530138"/>
              <a:ext cx="1933575" cy="598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𝑣</m:t>
                        </m:r>
                      </m:e>
                      <m:sub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en-US" sz="10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</m:num>
                          <m:den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𝑅</m:t>
                        </m:r>
                        <m:sSub>
                          <m:sSubPr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d>
                          <m:dPr>
                            <m:begChr m:val="["/>
                            <m:endChr m:val="]"/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1−</m:t>
                            </m:r>
                            <m:sSup>
                              <m:sSupPr>
                                <m:ctrl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US" sz="1000" b="0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US" sz="1000" b="0" i="1"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US" sz="1000" b="0" i="1">
                                                <a:latin typeface="Cambria Math" panose="02040503050406030204" pitchFamily="18" charset="0"/>
                                              </a:rPr>
                                              <m:t>𝑃</m:t>
                                            </m:r>
                                          </m:e>
                                          <m:sub>
                                            <m:r>
                                              <a:rPr lang="en-US" sz="1000" b="0" i="1">
                                                <a:latin typeface="Cambria Math" panose="02040503050406030204" pitchFamily="18" charset="0"/>
                                              </a:rPr>
                                              <m:t>2</m:t>
                                            </m:r>
                                          </m:sub>
                                        </m:sSub>
                                      </m:num>
                                      <m:den>
                                        <m:sSub>
                                          <m:sSubPr>
                                            <m:ctrlPr>
                                              <a:rPr lang="en-US" sz="1000" b="0" i="1"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US" sz="1000" b="0" i="1">
                                                <a:latin typeface="Cambria Math" panose="02040503050406030204" pitchFamily="18" charset="0"/>
                                              </a:rPr>
                                              <m:t>𝑃</m:t>
                                            </m:r>
                                          </m:e>
                                          <m:sub>
                                            <m:r>
                                              <a:rPr lang="en-US" sz="1000" b="0" i="1">
                                                <a:latin typeface="Cambria Math" panose="02040503050406030204" pitchFamily="18" charset="0"/>
                                              </a:rPr>
                                              <m:t>1</m:t>
                                            </m:r>
                                          </m:sub>
                                        </m:sSub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f>
                                  <m:fPr>
                                    <m:type m:val="skw"/>
                                    <m:ctrl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(</m:t>
                                    </m:r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−1)</m:t>
                                    </m:r>
                                  </m:num>
                                  <m:den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</m:den>
                                </m:f>
                              </m:sup>
                            </m:sSup>
                          </m:e>
                        </m:d>
                      </m:e>
                    </m:rad>
                  </m:oMath>
                </m:oMathPara>
              </a14:m>
              <a:endParaRPr lang="es-CR" sz="1000"/>
            </a:p>
          </xdr:txBody>
        </xdr:sp>
      </mc:Choice>
      <mc:Fallback xmlns="">
        <xdr:sp macro="" textlink="">
          <xdr:nvSpPr>
            <xdr:cNvPr id="9" name="TextBox 8"/>
            <xdr:cNvSpPr txBox="1"/>
          </xdr:nvSpPr>
          <xdr:spPr>
            <a:xfrm>
              <a:off x="9324974" y="12530138"/>
              <a:ext cx="1933575" cy="598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US" sz="1000" b="0" i="0">
                  <a:latin typeface="Cambria Math" panose="02040503050406030204" pitchFamily="18" charset="0"/>
                </a:rPr>
                <a:t>𝑣</a:t>
              </a:r>
              <a:r>
                <a:rPr lang="es-CR" sz="1000" b="0" i="0">
                  <a:latin typeface="Cambria Math" panose="02040503050406030204" pitchFamily="18" charset="0"/>
                </a:rPr>
                <a:t>_</a:t>
              </a:r>
              <a:r>
                <a:rPr lang="en-US" sz="1000" b="0" i="0">
                  <a:latin typeface="Cambria Math" panose="02040503050406030204" pitchFamily="18" charset="0"/>
                </a:rPr>
                <a:t>2=√(2𝑘/(𝑘−1) 𝑅𝑇_1 [1−(𝑃_2/𝑃_1 )^(((𝑘−1))⁄𝑘) ] )</a:t>
              </a:r>
              <a:endParaRPr lang="es-CR" sz="1000"/>
            </a:p>
          </xdr:txBody>
        </xdr:sp>
      </mc:Fallback>
    </mc:AlternateContent>
    <xdr:clientData/>
  </xdr:oneCellAnchor>
  <xdr:oneCellAnchor>
    <xdr:from>
      <xdr:col>6</xdr:col>
      <xdr:colOff>590550</xdr:colOff>
      <xdr:row>63</xdr:row>
      <xdr:rowOff>47625</xdr:rowOff>
    </xdr:from>
    <xdr:ext cx="714939" cy="22294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SpPr txBox="1"/>
          </xdr:nvSpPr>
          <xdr:spPr>
            <a:xfrm>
              <a:off x="6924675" y="9401175"/>
              <a:ext cx="714939" cy="2229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0" name="TextBox 9"/>
            <xdr:cNvSpPr txBox="1"/>
          </xdr:nvSpPr>
          <xdr:spPr>
            <a:xfrm>
              <a:off x="6924675" y="9401175"/>
              <a:ext cx="714939" cy="22294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𝑀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2=𝑣_2⁄𝑣_𝑠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314325</xdr:colOff>
      <xdr:row>64</xdr:row>
      <xdr:rowOff>9525</xdr:rowOff>
    </xdr:from>
    <xdr:ext cx="1195392" cy="59869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23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 txBox="1"/>
          </xdr:nvSpPr>
          <xdr:spPr>
            <a:xfrm>
              <a:off x="6648450" y="9658350"/>
              <a:ext cx="1195392" cy="598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p>
                      <m:sSupPr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𝑐</m:t>
                        </m:r>
                      </m:e>
                      <m:sup>
                        <m:r>
                          <a:rPr lang="en-US" sz="1000" b="0" i="1">
                            <a:latin typeface="Cambria Math" panose="02040503050406030204" pitchFamily="18" charset="0"/>
                          </a:rPr>
                          <m:t>∗</m:t>
                        </m:r>
                      </m:sup>
                    </m:sSup>
                    <m:r>
                      <a:rPr lang="en-US" sz="10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0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0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∗</m:t>
                            </m:r>
                            <m:sSub>
                              <m:sSubPr>
                                <m:ctrl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𝑇</m:t>
                                </m:r>
                              </m:e>
                              <m:sub>
                                <m: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num>
                          <m:den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en-US" sz="1000" b="0" i="1">
                                <a:latin typeface="Cambria Math" panose="02040503050406030204" pitchFamily="18" charset="0"/>
                              </a:rPr>
                              <m:t>∗</m:t>
                            </m:r>
                            <m:sSup>
                              <m:sSupPr>
                                <m:ctrlP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(</m:t>
                                </m:r>
                                <m:f>
                                  <m:fPr>
                                    <m:ctrl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num>
                                  <m:den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+1</m:t>
                                    </m:r>
                                  </m:den>
                                </m:f>
                                <m:r>
                                  <a:rPr lang="en-US" sz="1000" b="0" i="1">
                                    <a:latin typeface="Cambria Math" panose="02040503050406030204" pitchFamily="18" charset="0"/>
                                  </a:rPr>
                                  <m:t>)</m:t>
                                </m:r>
                              </m:e>
                              <m:sup>
                                <m:f>
                                  <m:fPr>
                                    <m:ctrlP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+1</m:t>
                                    </m:r>
                                  </m:num>
                                  <m:den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000" b="0" i="1">
                                        <a:latin typeface="Cambria Math" panose="02040503050406030204" pitchFamily="18" charset="0"/>
                                      </a:rPr>
                                      <m:t>−1</m:t>
                                    </m:r>
                                  </m:den>
                                </m:f>
                              </m:sup>
                            </m:sSup>
                          </m:den>
                        </m:f>
                      </m:e>
                    </m:rad>
                  </m:oMath>
                </m:oMathPara>
              </a14:m>
              <a:endParaRPr lang="es-CR" sz="1000"/>
            </a:p>
          </xdr:txBody>
        </xdr:sp>
      </mc:Choice>
      <mc:Fallback xmlns="">
        <xdr:sp macro="" textlink="">
          <xdr:nvSpPr>
            <xdr:cNvPr id="11" name="TextBox 23"/>
            <xdr:cNvSpPr txBox="1"/>
          </xdr:nvSpPr>
          <xdr:spPr>
            <a:xfrm>
              <a:off x="6648450" y="9658350"/>
              <a:ext cx="1195392" cy="59869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000" b="0" i="0">
                  <a:latin typeface="Cambria Math" panose="02040503050406030204" pitchFamily="18" charset="0"/>
                </a:rPr>
                <a:t>𝑐</a:t>
              </a:r>
              <a:r>
                <a:rPr lang="es-CR" sz="1000" b="0" i="0">
                  <a:latin typeface="Cambria Math" panose="02040503050406030204" pitchFamily="18" charset="0"/>
                </a:rPr>
                <a:t>^</a:t>
              </a:r>
              <a:r>
                <a:rPr lang="en-US" sz="1000" b="0" i="0">
                  <a:latin typeface="Cambria Math" panose="02040503050406030204" pitchFamily="18" charset="0"/>
                </a:rPr>
                <a:t>∗=√((𝑅∗𝑇_1)/(𝑘∗〖(2/(𝑘+1))〗^((𝑘+1)/(𝑘−1)) ))</a:t>
              </a:r>
              <a:endParaRPr lang="es-CR" sz="1000"/>
            </a:p>
          </xdr:txBody>
        </xdr:sp>
      </mc:Fallback>
    </mc:AlternateContent>
    <xdr:clientData/>
  </xdr:oneCellAnchor>
  <xdr:oneCellAnchor>
    <xdr:from>
      <xdr:col>6</xdr:col>
      <xdr:colOff>1326356</xdr:colOff>
      <xdr:row>67</xdr:row>
      <xdr:rowOff>109538</xdr:rowOff>
    </xdr:from>
    <xdr:ext cx="809773" cy="1826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0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 txBox="1"/>
          </xdr:nvSpPr>
          <xdr:spPr>
            <a:xfrm>
              <a:off x="9053512" y="16992601"/>
              <a:ext cx="809773" cy="1826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𝑝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𝜌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𝑝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𝑝</m:t>
                        </m:r>
                      </m:sub>
                    </m:sSub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2" name="TextBox 10"/>
            <xdr:cNvSpPr txBox="1"/>
          </xdr:nvSpPr>
          <xdr:spPr>
            <a:xfrm>
              <a:off x="9053512" y="16992601"/>
              <a:ext cx="809773" cy="1826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𝑚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𝑝=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𝜌_</a:t>
              </a:r>
              <a:r>
                <a:rPr lang="en-US" sz="1100" b="0" i="0">
                  <a:latin typeface="Cambria Math" panose="02040503050406030204" pitchFamily="18" charset="0"/>
                </a:rPr>
                <a:t>𝑝∗𝑉_𝑝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1171574</xdr:colOff>
      <xdr:row>66</xdr:row>
      <xdr:rowOff>126207</xdr:rowOff>
    </xdr:from>
    <xdr:ext cx="1408975" cy="19511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1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 txBox="1"/>
          </xdr:nvSpPr>
          <xdr:spPr>
            <a:xfrm>
              <a:off x="8898730" y="16604457"/>
              <a:ext cx="1408975" cy="1951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𝑉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𝑝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𝜋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𝐿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𝑔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d>
                      <m:d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sSubSup>
                          <m:sSubSup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𝑟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𝑒</m:t>
                            </m:r>
                          </m:sub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p>
                        </m:sSubSup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−</m:t>
                        </m:r>
                        <m:sSubSup>
                          <m:sSubSup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𝑟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𝑖</m:t>
                            </m:r>
                          </m:sub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p>
                        </m:sSubSup>
                      </m:e>
                    </m:d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3" name="TextBox 11"/>
            <xdr:cNvSpPr txBox="1"/>
          </xdr:nvSpPr>
          <xdr:spPr>
            <a:xfrm>
              <a:off x="8898730" y="16604457"/>
              <a:ext cx="1408975" cy="1951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𝑉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𝑝=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𝜋∗𝐿_𝑔∗(𝑟_𝑒^2−𝑟_𝑖^2 )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419100</xdr:colOff>
      <xdr:row>69</xdr:row>
      <xdr:rowOff>19050</xdr:rowOff>
    </xdr:from>
    <xdr:ext cx="900118" cy="3561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2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 txBox="1"/>
          </xdr:nvSpPr>
          <xdr:spPr>
            <a:xfrm>
              <a:off x="7115175" y="12601575"/>
              <a:ext cx="900118" cy="356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𝑄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𝑟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𝑒</m:t>
                                </m:r>
                              </m:sub>
                            </m:s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𝑟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𝑖𝑡</m:t>
                                </m:r>
                              </m:sub>
                            </m:sSub>
                          </m:e>
                        </m:d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𝑏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4" name="TextBox 12"/>
            <xdr:cNvSpPr txBox="1"/>
          </xdr:nvSpPr>
          <xdr:spPr>
            <a:xfrm>
              <a:off x="7115175" y="12601575"/>
              <a:ext cx="900118" cy="3561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𝑇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𝑄=((𝑟_𝑒−𝑟_𝑖𝑡 ))/𝑏_𝑟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561975</xdr:colOff>
      <xdr:row>70</xdr:row>
      <xdr:rowOff>192881</xdr:rowOff>
    </xdr:from>
    <xdr:ext cx="3037306" cy="1864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5" name="TextBox 13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 txBox="1"/>
          </xdr:nvSpPr>
          <xdr:spPr>
            <a:xfrm>
              <a:off x="9682163" y="16254412"/>
              <a:ext cx="3037306" cy="1864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s-CR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CR" sz="1100" b="0" i="1">
                            <a:latin typeface="Cambria Math" panose="02040503050406030204" pitchFamily="18" charset="0"/>
                          </a:rPr>
                          <m:t>𝑛</m:t>
                        </m:r>
                      </m:e>
                      <m:sub>
                        <m:r>
                          <a:rPr lang="es-CR" sz="1100" b="0" i="1">
                            <a:latin typeface="Cambria Math" panose="02040503050406030204" pitchFamily="18" charset="0"/>
                          </a:rPr>
                          <m:t>𝑔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d>
                      <m:dPr>
                        <m:begChr m:val="["/>
                        <m:endChr m:val="]"/>
                        <m:ctrlPr>
                          <a:rPr lang="es-C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es-C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2∗</m:t>
                        </m:r>
                        <m:r>
                          <a:rPr lang="es-C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  <m:r>
                          <a:rPr lang="es-CR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∗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(</m:t>
                            </m:r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𝑟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𝑖𝑛𝑠𝑡</m:t>
                                </m:r>
                              </m:sub>
                            </m:sSub>
                            <m:r>
                              <a:rPr lang="es-CR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∗</m:t>
                            </m:r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𝐿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𝑖𝑛𝑠𝑡</m:t>
                                </m:r>
                              </m:sub>
                            </m:s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)+(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𝑟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𝑒</m:t>
                                    </m:r>
                                  </m:sub>
                                </m:sSub>
                              </m:e>
                              <m:sup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𝑟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𝑖𝑛𝑠𝑡</m:t>
                                    </m:r>
                                  </m:sub>
                                </m:sSub>
                              </m:e>
                              <m:sup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)</m:t>
                            </m:r>
                          </m:e>
                        </m:d>
                      </m:e>
                    </m:d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5" name="TextBox 13"/>
            <xdr:cNvSpPr txBox="1"/>
          </xdr:nvSpPr>
          <xdr:spPr>
            <a:xfrm>
              <a:off x="9682163" y="16254412"/>
              <a:ext cx="3037306" cy="1864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𝐴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𝑏=</a:t>
              </a:r>
              <a:r>
                <a:rPr lang="es-CR" sz="1100" b="0" i="0">
                  <a:latin typeface="Cambria Math" panose="02040503050406030204" pitchFamily="18" charset="0"/>
                </a:rPr>
                <a:t>𝑛</a:t>
              </a:r>
              <a:r>
                <a:rPr lang="en-US" sz="1100" b="0" i="0">
                  <a:latin typeface="Cambria Math" panose="02040503050406030204" pitchFamily="18" charset="0"/>
                </a:rPr>
                <a:t>_</a:t>
              </a:r>
              <a:r>
                <a:rPr lang="es-CR" sz="1100" b="0" i="0">
                  <a:latin typeface="Cambria Math" panose="02040503050406030204" pitchFamily="18" charset="0"/>
                </a:rPr>
                <a:t>𝑔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∗[</a:t>
              </a:r>
              <a:r>
                <a:rPr lang="es-C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2∗𝜋∗(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(𝑟</a:t>
              </a:r>
              <a:r>
                <a:rPr lang="es-C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𝑖𝑛𝑠𝑡</a:t>
              </a:r>
              <a:r>
                <a:rPr lang="es-C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∗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𝐿</a:t>
              </a:r>
              <a:r>
                <a:rPr lang="es-C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𝑖𝑛𝑠𝑡)+(</a:t>
              </a:r>
              <a:r>
                <a:rPr lang="es-C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𝑟</a:t>
              </a:r>
              <a:r>
                <a:rPr lang="es-C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𝑒</a:t>
              </a:r>
              <a:r>
                <a:rPr lang="es-CR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〗^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2−〖𝑟_𝑖𝑛𝑠𝑡〗^2))]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3</xdr:col>
      <xdr:colOff>280458</xdr:colOff>
      <xdr:row>71</xdr:row>
      <xdr:rowOff>142875</xdr:rowOff>
    </xdr:from>
    <xdr:ext cx="219611" cy="1833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6" name="TextBox 14">
              <a:extLst>
                <a:ext uri="{FF2B5EF4-FFF2-40B4-BE49-F238E27FC236}">
                  <a16:creationId xmlns:a16="http://schemas.microsoft.com/office/drawing/2014/main" id="{00000000-0008-0000-0100-000010000000}"/>
                </a:ext>
              </a:extLst>
            </xdr:cNvPr>
            <xdr:cNvSpPr txBox="1"/>
          </xdr:nvSpPr>
          <xdr:spPr>
            <a:xfrm>
              <a:off x="5724525" y="19074342"/>
              <a:ext cx="219611" cy="1833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acc>
                      <m:accPr>
                        <m:chr m:val="̇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e>
                    </m:acc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6" name="TextBox 14"/>
            <xdr:cNvSpPr txBox="1"/>
          </xdr:nvSpPr>
          <xdr:spPr>
            <a:xfrm>
              <a:off x="5724525" y="19074342"/>
              <a:ext cx="219611" cy="1833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s-CR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𝑚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𝑔 </a:t>
              </a:r>
              <a:r>
                <a:rPr lang="es-CR" sz="1100" b="0" i="0">
                  <a:latin typeface="Cambria Math" panose="02040503050406030204" pitchFamily="18" charset="0"/>
                </a:rPr>
                <a:t>) ̇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188119</xdr:colOff>
      <xdr:row>71</xdr:row>
      <xdr:rowOff>33337</xdr:rowOff>
    </xdr:from>
    <xdr:ext cx="1933575" cy="20955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xtBox 15">
              <a:extLst>
                <a:ext uri="{FF2B5EF4-FFF2-40B4-BE49-F238E27FC236}">
                  <a16:creationId xmlns:a16="http://schemas.microsoft.com/office/drawing/2014/main" id="{00000000-0008-0000-0100-000011000000}"/>
                </a:ext>
              </a:extLst>
            </xdr:cNvPr>
            <xdr:cNvSpPr txBox="1"/>
          </xdr:nvSpPr>
          <xdr:spPr>
            <a:xfrm>
              <a:off x="9308307" y="16452056"/>
              <a:ext cx="1933575" cy="2095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acc>
                      <m:accPr>
                        <m:chr m:val="̇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sub>
                        </m:sSub>
                      </m:e>
                    </m:acc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𝜌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𝑏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</m:t>
                        </m:r>
                      </m:sub>
                    </m:sSub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7" name="TextBox 15"/>
            <xdr:cNvSpPr txBox="1"/>
          </xdr:nvSpPr>
          <xdr:spPr>
            <a:xfrm>
              <a:off x="9308307" y="16452056"/>
              <a:ext cx="1933575" cy="20955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R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𝑚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𝑔 </a:t>
              </a:r>
              <a:r>
                <a:rPr lang="es-CR" sz="1100" b="0" i="0">
                  <a:latin typeface="Cambria Math" panose="02040503050406030204" pitchFamily="18" charset="0"/>
                </a:rPr>
                <a:t>) ̇</a:t>
              </a:r>
              <a:r>
                <a:rPr lang="en-US" sz="1100" b="0" i="0">
                  <a:latin typeface="Cambria Math" panose="02040503050406030204" pitchFamily="18" charset="0"/>
                </a:rPr>
                <a:t>=𝐴_𝑏∗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𝜌_</a:t>
              </a:r>
              <a:r>
                <a:rPr lang="en-US" sz="1100" b="0" i="0">
                  <a:latin typeface="Cambria Math" panose="02040503050406030204" pitchFamily="18" charset="0"/>
                </a:rPr>
                <a:t>𝑃∗𝑏_𝑟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628650</xdr:colOff>
      <xdr:row>73</xdr:row>
      <xdr:rowOff>19050</xdr:rowOff>
    </xdr:from>
    <xdr:ext cx="69961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TextBox 16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SpPr txBox="1"/>
          </xdr:nvSpPr>
          <xdr:spPr>
            <a:xfrm>
              <a:off x="6962775" y="12249150"/>
              <a:ext cx="69961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b="0" i="1">
                        <a:latin typeface="Cambria Math" panose="02040503050406030204" pitchFamily="18" charset="0"/>
                      </a:rPr>
                      <m:t>𝐹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̇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</m:acc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𝑣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18" name="TextBox 16"/>
            <xdr:cNvSpPr txBox="1"/>
          </xdr:nvSpPr>
          <xdr:spPr>
            <a:xfrm>
              <a:off x="6962775" y="12249150"/>
              <a:ext cx="69961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𝐹=𝑚 ̇∗𝑣_2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600075</xdr:colOff>
      <xdr:row>80</xdr:row>
      <xdr:rowOff>19050</xdr:rowOff>
    </xdr:from>
    <xdr:ext cx="529504" cy="3198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TextBox 18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SpPr txBox="1"/>
          </xdr:nvSpPr>
          <xdr:spPr>
            <a:xfrm>
              <a:off x="6934200" y="13001625"/>
              <a:ext cx="529504" cy="3198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𝑠𝑝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𝑔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0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0" name="TextBox 18"/>
            <xdr:cNvSpPr txBox="1"/>
          </xdr:nvSpPr>
          <xdr:spPr>
            <a:xfrm>
              <a:off x="6934200" y="13001625"/>
              <a:ext cx="529504" cy="3198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𝐼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𝑠𝑝=𝑣_2/𝑔_0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609600</xdr:colOff>
      <xdr:row>82</xdr:row>
      <xdr:rowOff>66675</xdr:rowOff>
    </xdr:from>
    <xdr:ext cx="709745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TextBox 32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SpPr txBox="1"/>
          </xdr:nvSpPr>
          <xdr:spPr>
            <a:xfrm>
              <a:off x="6943725" y="13439775"/>
              <a:ext cx="709745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𝐹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𝑄</m:t>
                        </m:r>
                      </m:sub>
                    </m:sSub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1" name="TextBox 32"/>
            <xdr:cNvSpPr txBox="1"/>
          </xdr:nvSpPr>
          <xdr:spPr>
            <a:xfrm>
              <a:off x="6943725" y="13439775"/>
              <a:ext cx="709745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𝐼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𝑇=𝐹∗𝑇_𝑄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657225</xdr:colOff>
      <xdr:row>86</xdr:row>
      <xdr:rowOff>38100</xdr:rowOff>
    </xdr:from>
    <xdr:ext cx="632417" cy="34547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TextBox 19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SpPr txBox="1"/>
          </xdr:nvSpPr>
          <xdr:spPr>
            <a:xfrm>
              <a:off x="6991350" y="13963650"/>
              <a:ext cx="632417" cy="3454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̇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</m:acc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2" name="TextBox 19"/>
            <xdr:cNvSpPr txBox="1"/>
          </xdr:nvSpPr>
          <xdr:spPr>
            <a:xfrm>
              <a:off x="6991350" y="13963650"/>
              <a:ext cx="632417" cy="3454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𝐴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𝑡=𝑚 ̇ 𝑉_𝑡/𝑣_𝑡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657225</xdr:colOff>
      <xdr:row>87</xdr:row>
      <xdr:rowOff>9525</xdr:rowOff>
    </xdr:from>
    <xdr:ext cx="655371" cy="3445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TextBox 20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SpPr txBox="1"/>
          </xdr:nvSpPr>
          <xdr:spPr>
            <a:xfrm>
              <a:off x="6991350" y="14363700"/>
              <a:ext cx="655371" cy="3445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acc>
                      <m:accPr>
                        <m:chr m:val="̇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</m:acc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𝑉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3" name="TextBox 20"/>
            <xdr:cNvSpPr txBox="1"/>
          </xdr:nvSpPr>
          <xdr:spPr>
            <a:xfrm>
              <a:off x="6991350" y="14363700"/>
              <a:ext cx="655371" cy="3445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𝐴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2=𝑚 ̇</a:t>
              </a:r>
              <a:r>
                <a:rPr lang="es-CR" sz="1100" i="0">
                  <a:latin typeface="Cambria Math" panose="02040503050406030204" pitchFamily="18" charset="0"/>
                </a:rPr>
                <a:t> </a:t>
              </a:r>
              <a:r>
                <a:rPr lang="en-US" sz="1100" b="0" i="0">
                  <a:latin typeface="Cambria Math" panose="02040503050406030204" pitchFamily="18" charset="0"/>
                </a:rPr>
                <a:t>𝑉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es-CR" sz="1100" b="0" i="0">
                  <a:latin typeface="Cambria Math" panose="02040503050406030204" pitchFamily="18" charset="0"/>
                </a:rPr>
                <a:t>/</a:t>
              </a:r>
              <a:r>
                <a:rPr lang="en-US" sz="1100" b="0" i="0">
                  <a:latin typeface="Cambria Math" panose="02040503050406030204" pitchFamily="18" charset="0"/>
                </a:rPr>
                <a:t>𝑣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314325</xdr:colOff>
      <xdr:row>90</xdr:row>
      <xdr:rowOff>28575</xdr:rowOff>
    </xdr:from>
    <xdr:ext cx="1064330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TextBox 21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SpPr txBox="1"/>
          </xdr:nvSpPr>
          <xdr:spPr>
            <a:xfrm>
              <a:off x="6648450" y="15668625"/>
              <a:ext cx="1064330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type m:val="skw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𝐴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𝑡</m:t>
                                </m:r>
                              </m:sub>
                            </m:s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∗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10</m:t>
                                </m:r>
                              </m:e>
                              <m:sup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4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4" name="TextBox 21"/>
            <xdr:cNvSpPr txBox="1"/>
          </xdr:nvSpPr>
          <xdr:spPr>
            <a:xfrm>
              <a:off x="6648450" y="15668625"/>
              <a:ext cx="1064330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𝑟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𝑡=√((𝐴_𝑡∗〖10〗^4)⁄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𝜋)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314325</xdr:colOff>
      <xdr:row>91</xdr:row>
      <xdr:rowOff>9525</xdr:rowOff>
    </xdr:from>
    <xdr:ext cx="1122359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5" name="TextBox 22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SpPr txBox="1"/>
          </xdr:nvSpPr>
          <xdr:spPr>
            <a:xfrm>
              <a:off x="6648450" y="16078200"/>
              <a:ext cx="1122359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type m:val="skw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𝐴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b>
                            </m:s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∗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10</m:t>
                                </m:r>
                              </m:e>
                              <m:sup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4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𝜋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5" name="TextBox 22"/>
            <xdr:cNvSpPr txBox="1"/>
          </xdr:nvSpPr>
          <xdr:spPr>
            <a:xfrm>
              <a:off x="6648450" y="16078200"/>
              <a:ext cx="1122359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𝑟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2=√((𝐴_2∗〖10〗^4)⁄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𝜋)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533400</xdr:colOff>
      <xdr:row>102</xdr:row>
      <xdr:rowOff>104775</xdr:rowOff>
    </xdr:from>
    <xdr:ext cx="734688" cy="27943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6" name="TextBox 24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SpPr txBox="1"/>
          </xdr:nvSpPr>
          <xdr:spPr>
            <a:xfrm>
              <a:off x="6867525" y="17030700"/>
              <a:ext cx="734688" cy="2794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b="0" i="1">
                        <a:latin typeface="Cambria Math" panose="02040503050406030204" pitchFamily="18" charset="0"/>
                      </a:rPr>
                      <m:t>𝑘𝑛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𝑏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26" name="TextBox 24"/>
            <xdr:cNvSpPr txBox="1"/>
          </xdr:nvSpPr>
          <xdr:spPr>
            <a:xfrm>
              <a:off x="6867525" y="17030700"/>
              <a:ext cx="734688" cy="2794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𝑘𝑛=𝐴_𝑏⁄𝐴_𝑡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228600</xdr:colOff>
      <xdr:row>94</xdr:row>
      <xdr:rowOff>28575</xdr:rowOff>
    </xdr:from>
    <xdr:ext cx="1261564" cy="2444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4" name="TextBox 34">
              <a:extLst>
                <a:ext uri="{FF2B5EF4-FFF2-40B4-BE49-F238E27FC236}">
                  <a16:creationId xmlns:a16="http://schemas.microsoft.com/office/drawing/2014/main" id="{00000000-0008-0000-0100-000022000000}"/>
                </a:ext>
              </a:extLst>
            </xdr:cNvPr>
            <xdr:cNvSpPr txBox="1"/>
          </xdr:nvSpPr>
          <xdr:spPr>
            <a:xfrm>
              <a:off x="6562725" y="23050500"/>
              <a:ext cx="1261564" cy="244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𝐿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𝐷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func>
                          <m:funcPr>
                            <m:ctrlPr>
                              <a:rPr lang="en-US" sz="1100" b="0" i="0">
                                <a:latin typeface="Cambria Math" panose="02040503050406030204" pitchFamily="18" charset="0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en-US" sz="1100" b="0" i="0">
                                <a:latin typeface="Cambria Math" panose="02040503050406030204" pitchFamily="18" charset="0"/>
                              </a:rPr>
                              <m:t>tan</m:t>
                            </m:r>
                          </m:fName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𝛼</m:t>
                            </m:r>
                          </m:e>
                        </m:func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34" name="TextBox 34"/>
            <xdr:cNvSpPr txBox="1"/>
          </xdr:nvSpPr>
          <xdr:spPr>
            <a:xfrm>
              <a:off x="6562725" y="23050500"/>
              <a:ext cx="1261564" cy="2444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𝐿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𝐷=((𝑟_2−𝑟_𝑡))⁄tan⁡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𝛼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238125</xdr:colOff>
      <xdr:row>97</xdr:row>
      <xdr:rowOff>9525</xdr:rowOff>
    </xdr:from>
    <xdr:ext cx="67832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5" name="TextBox 35">
              <a:extLst>
                <a:ext uri="{FF2B5EF4-FFF2-40B4-BE49-F238E27FC236}">
                  <a16:creationId xmlns:a16="http://schemas.microsoft.com/office/drawing/2014/main" id="{00000000-0008-0000-0100-000023000000}"/>
                </a:ext>
              </a:extLst>
            </xdr:cNvPr>
            <xdr:cNvSpPr txBox="1"/>
          </xdr:nvSpPr>
          <xdr:spPr>
            <a:xfrm>
              <a:off x="6572250" y="23650575"/>
              <a:ext cx="67832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b="0" i="1">
                        <a:latin typeface="Cambria Math" panose="02040503050406030204" pitchFamily="18" charset="0"/>
                      </a:rPr>
                      <m:t>ℎ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𝑒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35" name="TextBox 35"/>
            <xdr:cNvSpPr txBox="1"/>
          </xdr:nvSpPr>
          <xdr:spPr>
            <a:xfrm>
              <a:off x="6572250" y="23650575"/>
              <a:ext cx="67832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ℎ=𝑟_𝑒−𝑟_𝑡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342900</xdr:colOff>
      <xdr:row>98</xdr:row>
      <xdr:rowOff>9525</xdr:rowOff>
    </xdr:from>
    <xdr:ext cx="807785" cy="25757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6" name="TextBox 36">
              <a:extLst>
                <a:ext uri="{FF2B5EF4-FFF2-40B4-BE49-F238E27FC236}">
                  <a16:creationId xmlns:a16="http://schemas.microsoft.com/office/drawing/2014/main" id="{00000000-0008-0000-0100-000024000000}"/>
                </a:ext>
              </a:extLst>
            </xdr:cNvPr>
            <xdr:cNvSpPr txBox="1"/>
          </xdr:nvSpPr>
          <xdr:spPr>
            <a:xfrm>
              <a:off x="6677025" y="23841075"/>
              <a:ext cx="807785" cy="2575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𝐿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ℎ</m:t>
                        </m:r>
                      </m:num>
                      <m:den>
                        <m:func>
                          <m:funcPr>
                            <m:ctrlPr>
                              <a:rPr lang="en-US" sz="1100" b="0" i="0">
                                <a:latin typeface="Cambria Math" panose="02040503050406030204" pitchFamily="18" charset="0"/>
                              </a:rPr>
                            </m:ctrlPr>
                          </m:funcPr>
                          <m:fName>
                            <m:r>
                              <m:rPr>
                                <m:sty m:val="p"/>
                              </m:rPr>
                              <a:rPr lang="en-US" sz="1100" b="0" i="0">
                                <a:latin typeface="Cambria Math" panose="02040503050406030204" pitchFamily="18" charset="0"/>
                              </a:rPr>
                              <m:t>tan</m:t>
                            </m:r>
                          </m:fName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𝛽</m:t>
                            </m:r>
                          </m:e>
                        </m:func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36" name="TextBox 36"/>
            <xdr:cNvSpPr txBox="1"/>
          </xdr:nvSpPr>
          <xdr:spPr>
            <a:xfrm>
              <a:off x="6677025" y="23841075"/>
              <a:ext cx="807785" cy="25757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𝐿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𝐶=ℎ⁄tan⁡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𝛽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657225</xdr:colOff>
      <xdr:row>70</xdr:row>
      <xdr:rowOff>38100</xdr:rowOff>
    </xdr:from>
    <xdr:ext cx="110722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7" name="TextBox 13">
              <a:extLst>
                <a:ext uri="{FF2B5EF4-FFF2-40B4-BE49-F238E27FC236}">
                  <a16:creationId xmlns:a16="http://schemas.microsoft.com/office/drawing/2014/main" id="{00000000-0008-0000-0100-000025000000}"/>
                </a:ext>
              </a:extLst>
            </xdr:cNvPr>
            <xdr:cNvSpPr txBox="1"/>
          </xdr:nvSpPr>
          <xdr:spPr>
            <a:xfrm>
              <a:off x="10315575" y="11715750"/>
              <a:ext cx="110722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=2∗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𝜋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𝑟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𝐿</m:t>
                    </m:r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37" name="TextBox 13"/>
            <xdr:cNvSpPr txBox="1"/>
          </xdr:nvSpPr>
          <xdr:spPr>
            <a:xfrm>
              <a:off x="10315575" y="11715750"/>
              <a:ext cx="110722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𝐴</a:t>
              </a:r>
              <a:r>
                <a:rPr lang="es-CR" sz="1100" b="0" i="0">
                  <a:latin typeface="Cambria Math" panose="02040503050406030204" pitchFamily="18" charset="0"/>
                </a:rPr>
                <a:t>_</a:t>
              </a:r>
              <a:r>
                <a:rPr lang="en-US" sz="1100" b="0" i="0">
                  <a:latin typeface="Cambria Math" panose="02040503050406030204" pitchFamily="18" charset="0"/>
                </a:rPr>
                <a:t>𝑏=2∗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𝜋∗𝑟_𝑖∗𝐿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571500</xdr:colOff>
      <xdr:row>42</xdr:row>
      <xdr:rowOff>9525</xdr:rowOff>
    </xdr:from>
    <xdr:ext cx="759118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9" name="CuadroTexto 38">
              <a:extLs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 txBox="1"/>
          </xdr:nvSpPr>
          <xdr:spPr>
            <a:xfrm>
              <a:off x="8929688" y="6498431"/>
              <a:ext cx="75911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𝑏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𝑟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𝑎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𝑃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𝑐</m:t>
                            </m:r>
                          </m:sub>
                        </m:sSub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𝑛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9" name="CuadroTexto 38"/>
            <xdr:cNvSpPr txBox="1"/>
          </xdr:nvSpPr>
          <xdr:spPr>
            <a:xfrm>
              <a:off x="8929688" y="6498431"/>
              <a:ext cx="75911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𝑏_𝑟=𝑎∗〖𝑃_𝑐〗^𝑛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150548</xdr:colOff>
      <xdr:row>104</xdr:row>
      <xdr:rowOff>49186</xdr:rowOff>
    </xdr:from>
    <xdr:ext cx="3993786" cy="7191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0" name="CuadroTexto 39">
              <a:extLs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 txBox="1"/>
          </xdr:nvSpPr>
          <xdr:spPr>
            <a:xfrm>
              <a:off x="8469048" y="28522586"/>
              <a:ext cx="3993786" cy="7191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</m:t>
                        </m:r>
                      </m:sub>
                    </m:sSub>
                    <m:r>
                      <a:rPr lang="es-CR" sz="11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s-CR" sz="11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</m:e>
                              <m:sup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  <m:sSup>
                          <m:sSupPr>
                            <m:ctrlPr>
                              <a:rPr lang="es-CR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num>
                                  <m:den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+1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f>
                              <m:fPr>
                                <m:type m:val="lin"/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(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+1)</m:t>
                                </m:r>
                              </m:num>
                              <m:den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(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−1)</m:t>
                                </m:r>
                              </m:den>
                            </m:f>
                          </m:sup>
                        </m:sSup>
                        <m:d>
                          <m:dPr>
                            <m:begChr m:val="["/>
                            <m:endChr m:val="]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1−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US" sz="1100" b="0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𝑝</m:t>
                                            </m:r>
                                          </m:e>
                                          <m:sub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2</m:t>
                                            </m:r>
                                          </m:sub>
                                        </m:sSub>
                                      </m:num>
                                      <m:den>
                                        <m:sSub>
                                          <m:sSubPr>
                                            <m:ctrlP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𝑝</m:t>
                                            </m:r>
                                          </m:e>
                                          <m:sub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1</m:t>
                                            </m:r>
                                          </m:sub>
                                        </m:sSub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f>
                                  <m:fPr>
                                    <m:type m:val="lin"/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(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−1)</m:t>
                                    </m:r>
                                  </m:num>
                                  <m:den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</m:den>
                                </m:f>
                              </m:sup>
                            </m:sSup>
                          </m:e>
                        </m:d>
                      </m:e>
                    </m:rad>
                    <m:r>
                      <a:rPr lang="en-US" sz="1100" b="0" i="1">
                        <a:latin typeface="Cambria Math" panose="02040503050406030204" pitchFamily="18" charset="0"/>
                      </a:rPr>
                      <m:t>+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0" name="CuadroTexto 39"/>
            <xdr:cNvSpPr txBox="1"/>
          </xdr:nvSpPr>
          <xdr:spPr>
            <a:xfrm>
              <a:off x="8469048" y="28522586"/>
              <a:ext cx="3993786" cy="7191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𝐶_𝐹</a:t>
              </a:r>
              <a:r>
                <a:rPr lang="es-CR" sz="1100" b="0" i="0">
                  <a:latin typeface="Cambria Math" panose="02040503050406030204" pitchFamily="18" charset="0"/>
                </a:rPr>
                <a:t>=√((</a:t>
              </a:r>
              <a:r>
                <a:rPr lang="en-US" sz="1100" b="0" i="0">
                  <a:latin typeface="Cambria Math" panose="02040503050406030204" pitchFamily="18" charset="0"/>
                </a:rPr>
                <a:t>2𝑘^2</a:t>
              </a:r>
              <a:r>
                <a:rPr lang="es-CR" sz="1100" b="0" i="0">
                  <a:latin typeface="Cambria Math" panose="02040503050406030204" pitchFamily="18" charset="0"/>
                </a:rPr>
                <a:t>)/(</a:t>
              </a:r>
              <a:r>
                <a:rPr lang="en-US" sz="1100" b="0" i="0">
                  <a:latin typeface="Cambria Math" panose="02040503050406030204" pitchFamily="18" charset="0"/>
                </a:rPr>
                <a:t>𝑘−1</a:t>
              </a:r>
              <a:r>
                <a:rPr lang="es-CR" sz="1100" b="0" i="0">
                  <a:latin typeface="Cambria Math" panose="02040503050406030204" pitchFamily="18" charset="0"/>
                </a:rPr>
                <a:t>) (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es-CR" sz="1100" b="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latin typeface="Cambria Math" panose="02040503050406030204" pitchFamily="18" charset="0"/>
                </a:rPr>
                <a:t>𝑘+1</a:t>
              </a:r>
              <a:r>
                <a:rPr lang="es-CR" sz="1100" b="0" i="0">
                  <a:latin typeface="Cambria Math" panose="02040503050406030204" pitchFamily="18" charset="0"/>
                </a:rPr>
                <a:t>)</a:t>
              </a:r>
              <a:r>
                <a:rPr lang="en-US" sz="1100" b="0" i="0">
                  <a:latin typeface="Cambria Math" panose="02040503050406030204" pitchFamily="18" charset="0"/>
                </a:rPr>
                <a:t>)</a:t>
              </a:r>
              <a:r>
                <a:rPr lang="es-CR" sz="1100" b="0" i="0">
                  <a:latin typeface="Cambria Math" panose="02040503050406030204" pitchFamily="18" charset="0"/>
                </a:rPr>
                <a:t>^(〖</a:t>
              </a:r>
              <a:r>
                <a:rPr lang="en-US" sz="1100" b="0" i="0">
                  <a:latin typeface="Cambria Math" panose="02040503050406030204" pitchFamily="18" charset="0"/>
                </a:rPr>
                <a:t>(𝑘+1)</a:t>
              </a:r>
              <a:r>
                <a:rPr lang="es-CR" sz="1100" b="0" i="0">
                  <a:latin typeface="Cambria Math" panose="02040503050406030204" pitchFamily="18" charset="0"/>
                </a:rPr>
                <a:t>〗∕〖</a:t>
              </a:r>
              <a:r>
                <a:rPr lang="en-US" sz="1100" b="0" i="0">
                  <a:latin typeface="Cambria Math" panose="02040503050406030204" pitchFamily="18" charset="0"/>
                </a:rPr>
                <a:t>(𝑘−1)</a:t>
              </a:r>
              <a:r>
                <a:rPr lang="es-CR" sz="1100" b="0" i="0">
                  <a:latin typeface="Cambria Math" panose="02040503050406030204" pitchFamily="18" charset="0"/>
                </a:rPr>
                <a:t>〗) [</a:t>
              </a:r>
              <a:r>
                <a:rPr lang="en-US" sz="1100" b="0" i="0">
                  <a:latin typeface="Cambria Math" panose="02040503050406030204" pitchFamily="18" charset="0"/>
                </a:rPr>
                <a:t>1−(𝑝_2/𝑝_1 )^(〖(𝑘−1)〗∕𝑘) ] </a:t>
              </a:r>
              <a:r>
                <a:rPr lang="es-CR" sz="1100" b="0" i="0">
                  <a:latin typeface="Cambria Math" panose="02040503050406030204" pitchFamily="18" charset="0"/>
                </a:rPr>
                <a:t>)</a:t>
              </a:r>
              <a:r>
                <a:rPr lang="en-US" sz="1100" b="0" i="0">
                  <a:latin typeface="Cambria Math" panose="02040503050406030204" pitchFamily="18" charset="0"/>
                </a:rPr>
                <a:t>+(𝑝_2−𝑝_3)/𝑝_1 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∙𝐴_2/𝐴_𝑡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178594</xdr:colOff>
      <xdr:row>59</xdr:row>
      <xdr:rowOff>140494</xdr:rowOff>
    </xdr:from>
    <xdr:ext cx="1423210" cy="2049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1" name="CuadroTexto 40">
              <a:extLst>
                <a:ext uri="{FF2B5EF4-FFF2-40B4-BE49-F238E27FC236}">
                  <a16:creationId xmlns:a16="http://schemas.microsoft.com/office/drawing/2014/main" id="{00000000-0008-0000-0100-000029000000}"/>
                </a:ext>
              </a:extLst>
            </xdr:cNvPr>
            <xdr:cNvSpPr txBox="1"/>
          </xdr:nvSpPr>
          <xdr:spPr>
            <a:xfrm>
              <a:off x="9298782" y="11725275"/>
              <a:ext cx="1423210" cy="2049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𝑙𝑜𝑐𝑎𝑙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𝑙𝑜𝑐𝑎𝑙</m:t>
                            </m:r>
                          </m:sub>
                        </m:sSub>
                      </m:e>
                    </m:rad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1" name="CuadroTexto 40"/>
            <xdr:cNvSpPr txBox="1"/>
          </xdr:nvSpPr>
          <xdr:spPr>
            <a:xfrm>
              <a:off x="9298782" y="11725275"/>
              <a:ext cx="1423210" cy="2049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𝑎_𝑙𝑜𝑐𝑎𝑙=√(𝑅∗𝑘∗𝑇_𝑙𝑜𝑐𝑎𝑙 )</a:t>
              </a:r>
              <a:endParaRPr lang="en-US" sz="1100"/>
            </a:p>
          </xdr:txBody>
        </xdr:sp>
      </mc:Fallback>
    </mc:AlternateContent>
    <xdr:clientData/>
  </xdr:oneCellAnchor>
  <xdr:twoCellAnchor>
    <xdr:from>
      <xdr:col>7</xdr:col>
      <xdr:colOff>388092</xdr:colOff>
      <xdr:row>29</xdr:row>
      <xdr:rowOff>193673</xdr:rowOff>
    </xdr:from>
    <xdr:to>
      <xdr:col>12</xdr:col>
      <xdr:colOff>520964</xdr:colOff>
      <xdr:row>44</xdr:row>
      <xdr:rowOff>161394</xdr:rowOff>
    </xdr:to>
    <xdr:graphicFrame macro="">
      <xdr:nvGraphicFramePr>
        <xdr:cNvPr id="43" name="Gráfico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6</xdr:col>
      <xdr:colOff>161925</xdr:colOff>
      <xdr:row>106</xdr:row>
      <xdr:rowOff>30955</xdr:rowOff>
    </xdr:from>
    <xdr:ext cx="478208" cy="35080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CuadroTexto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SpPr txBox="1"/>
          </xdr:nvSpPr>
          <xdr:spPr>
            <a:xfrm>
              <a:off x="8467725" y="28767880"/>
              <a:ext cx="478208" cy="3508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𝜓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𝑝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9" name="CuadroTexto 18"/>
            <xdr:cNvSpPr txBox="1"/>
          </xdr:nvSpPr>
          <xdr:spPr>
            <a:xfrm>
              <a:off x="8467725" y="28767880"/>
              <a:ext cx="478208" cy="35080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𝜓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=𝐴_𝑝/𝐴_𝑡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504825</xdr:colOff>
      <xdr:row>108</xdr:row>
      <xdr:rowOff>21432</xdr:rowOff>
    </xdr:from>
    <xdr:ext cx="631520" cy="34547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7" name="CuadroTexto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SpPr txBox="1"/>
          </xdr:nvSpPr>
          <xdr:spPr>
            <a:xfrm>
              <a:off x="8810625" y="26567607"/>
              <a:ext cx="631520" cy="3454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𝜑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𝐿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𝑇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2∗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𝑟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𝑒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7" name="CuadroTexto 26"/>
            <xdr:cNvSpPr txBox="1"/>
          </xdr:nvSpPr>
          <xdr:spPr>
            <a:xfrm>
              <a:off x="8810625" y="26567607"/>
              <a:ext cx="631520" cy="34547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𝜑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=𝐿_𝑇/(2∗𝑟_𝑒 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319088</xdr:colOff>
      <xdr:row>62</xdr:row>
      <xdr:rowOff>238125</xdr:rowOff>
    </xdr:from>
    <xdr:ext cx="1423210" cy="2049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2" name="CuadroTexto 41">
              <a:extLst>
                <a:ext uri="{FF2B5EF4-FFF2-40B4-BE49-F238E27FC236}">
                  <a16:creationId xmlns:a16="http://schemas.microsoft.com/office/drawing/2014/main" id="{00000000-0008-0000-0100-00002A000000}"/>
                </a:ext>
              </a:extLst>
            </xdr:cNvPr>
            <xdr:cNvSpPr txBox="1"/>
          </xdr:nvSpPr>
          <xdr:spPr>
            <a:xfrm>
              <a:off x="8624888" y="14601825"/>
              <a:ext cx="1423210" cy="2049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𝑎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𝑙𝑜𝑐𝑎𝑙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𝑘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∗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𝑙𝑜𝑐𝑎𝑙</m:t>
                            </m:r>
                          </m:sub>
                        </m:sSub>
                      </m:e>
                    </m:rad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2" name="CuadroTexto 41"/>
            <xdr:cNvSpPr txBox="1"/>
          </xdr:nvSpPr>
          <xdr:spPr>
            <a:xfrm>
              <a:off x="8624888" y="14601825"/>
              <a:ext cx="1423210" cy="2049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𝑎_𝑙𝑜𝑐𝑎𝑙=√(𝑅∗𝑘∗𝑇_𝑙𝑜𝑐𝑎𝑙 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633413</xdr:colOff>
      <xdr:row>60</xdr:row>
      <xdr:rowOff>142875</xdr:rowOff>
    </xdr:from>
    <xdr:ext cx="691984" cy="2238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4" name="TextBox 9">
              <a:extLst>
                <a:ext uri="{FF2B5EF4-FFF2-40B4-BE49-F238E27FC236}">
                  <a16:creationId xmlns:a16="http://schemas.microsoft.com/office/drawing/2014/main" id="{00000000-0008-0000-0100-00002C000000}"/>
                </a:ext>
              </a:extLst>
            </xdr:cNvPr>
            <xdr:cNvSpPr txBox="1"/>
          </xdr:nvSpPr>
          <xdr:spPr>
            <a:xfrm>
              <a:off x="8939213" y="13363575"/>
              <a:ext cx="691984" cy="2238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</m:t>
                        </m:r>
                      </m:e>
                      <m:sub>
                        <m:r>
                          <a:rPr lang="es-CR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type m:val="skw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𝑣</m:t>
                            </m:r>
                          </m:e>
                          <m:sub>
                            <m:r>
                              <a:rPr lang="es-CR" sz="1100" b="0" i="1">
                                <a:latin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𝑣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𝑠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s-CR" sz="1100"/>
            </a:p>
          </xdr:txBody>
        </xdr:sp>
      </mc:Choice>
      <mc:Fallback xmlns="">
        <xdr:sp macro="" textlink="">
          <xdr:nvSpPr>
            <xdr:cNvPr id="44" name="TextBox 9"/>
            <xdr:cNvSpPr txBox="1"/>
          </xdr:nvSpPr>
          <xdr:spPr>
            <a:xfrm>
              <a:off x="8939213" y="13363575"/>
              <a:ext cx="691984" cy="2238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𝑀</a:t>
              </a:r>
              <a:r>
                <a:rPr lang="es-CR" sz="1100" b="0" i="0">
                  <a:latin typeface="Cambria Math" panose="02040503050406030204" pitchFamily="18" charset="0"/>
                </a:rPr>
                <a:t>_𝑡</a:t>
              </a:r>
              <a:r>
                <a:rPr lang="en-US" sz="1100" b="0" i="0">
                  <a:latin typeface="Cambria Math" panose="02040503050406030204" pitchFamily="18" charset="0"/>
                </a:rPr>
                <a:t>=𝑣_</a:t>
              </a:r>
              <a:r>
                <a:rPr lang="es-CR" sz="1100" b="0" i="0">
                  <a:latin typeface="Cambria Math" panose="02040503050406030204" pitchFamily="18" charset="0"/>
                </a:rPr>
                <a:t>𝑡</a:t>
              </a:r>
              <a:r>
                <a:rPr lang="en-US" sz="1100" b="0" i="0">
                  <a:latin typeface="Cambria Math" panose="02040503050406030204" pitchFamily="18" charset="0"/>
                </a:rPr>
                <a:t>⁄𝑣_𝑠 </a:t>
              </a:r>
              <a:endParaRPr lang="es-CR" sz="1100"/>
            </a:p>
          </xdr:txBody>
        </xdr:sp>
      </mc:Fallback>
    </mc:AlternateContent>
    <xdr:clientData/>
  </xdr:oneCellAnchor>
  <xdr:oneCellAnchor>
    <xdr:from>
      <xdr:col>6</xdr:col>
      <xdr:colOff>1814512</xdr:colOff>
      <xdr:row>113</xdr:row>
      <xdr:rowOff>7143</xdr:rowOff>
    </xdr:from>
    <xdr:ext cx="712759" cy="34541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8" name="CuadroTexto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SpPr txBox="1"/>
          </xdr:nvSpPr>
          <xdr:spPr>
            <a:xfrm>
              <a:off x="10120312" y="29977556"/>
              <a:ext cx="712759" cy="3454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𝐸𝑠𝑝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𝐷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𝑚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𝐸𝑠𝑝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8" name="CuadroTexto 27"/>
            <xdr:cNvSpPr txBox="1"/>
          </xdr:nvSpPr>
          <xdr:spPr>
            <a:xfrm>
              <a:off x="10120312" y="29977556"/>
              <a:ext cx="712759" cy="34541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𝐶_𝐸𝑠𝑝=𝐷_𝑚/𝐸𝑠𝑝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523875</xdr:colOff>
      <xdr:row>132</xdr:row>
      <xdr:rowOff>23812</xdr:rowOff>
    </xdr:from>
    <xdr:ext cx="2307683" cy="31835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9" name="CuadroTexto 28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SpPr txBox="1"/>
          </xdr:nvSpPr>
          <xdr:spPr>
            <a:xfrm>
              <a:off x="8401050" y="35190112"/>
              <a:ext cx="2307683" cy="31835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𝑇𝑜𝑟𝑛𝑖𝑙𝑙𝑜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𝜃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  <m:d>
                      <m:d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𝑅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𝐸𝑋𝑇</m:t>
                                </m:r>
                              </m:sub>
                            </m:sSub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𝑅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𝐼𝑁𝑇</m:t>
                                </m:r>
                              </m:sub>
                            </m:sSub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sSup>
                          <m:sSup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𝐸𝑠𝑝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e>
                    </m:d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9" name="CuadroTexto 28"/>
            <xdr:cNvSpPr txBox="1"/>
          </xdr:nvSpPr>
          <xdr:spPr>
            <a:xfrm>
              <a:off x="8401050" y="35190112"/>
              <a:ext cx="2307683" cy="31835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𝐴_𝑇𝑜𝑟𝑛𝑖𝑙𝑙𝑜=</a:t>
              </a:r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𝜃/</a:t>
              </a:r>
              <a:r>
                <a:rPr lang="en-US" sz="1100" b="0" i="0">
                  <a:latin typeface="Cambria Math" panose="02040503050406030204" pitchFamily="18" charset="0"/>
                </a:rPr>
                <a:t>2 </a:t>
              </a:r>
              <a:r>
                <a:rPr lang="en-US" sz="1100" i="0">
                  <a:latin typeface="Cambria Math" panose="02040503050406030204" pitchFamily="18" charset="0"/>
                </a:rPr>
                <a:t>(〖</a:t>
              </a:r>
              <a:r>
                <a:rPr lang="en-US" sz="1100" b="0" i="0">
                  <a:latin typeface="Cambria Math" panose="02040503050406030204" pitchFamily="18" charset="0"/>
                </a:rPr>
                <a:t>𝑅_𝐸𝑋𝑇〗^2−〖𝑅_𝐼𝑁𝑇〗^2−〖𝐸𝑠𝑝〗^2 )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923925</xdr:colOff>
      <xdr:row>131</xdr:row>
      <xdr:rowOff>52387</xdr:rowOff>
    </xdr:from>
    <xdr:ext cx="1484701" cy="38036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0" name="CuadroTexto 29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SpPr txBox="1"/>
          </xdr:nvSpPr>
          <xdr:spPr>
            <a:xfrm>
              <a:off x="8801100" y="34951987"/>
              <a:ext cx="1484701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𝜃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=2∗</m:t>
                    </m:r>
                    <m:func>
                      <m:func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uncPr>
                      <m:fName>
                        <m:sSup>
                          <m:sSupPr>
                            <m:ctrlPr>
                              <a:rPr lang="en-US" sz="11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m:rPr>
                                <m:sty m:val="p"/>
                              </m:rPr>
                              <a:rPr lang="en-US" sz="1100" b="0" i="0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sin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−1</m:t>
                            </m:r>
                          </m:sup>
                        </m:sSup>
                      </m:fName>
                      <m:e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US" sz="1100" b="0" i="1">
                                    <a:solidFill>
                                      <a:schemeClr val="tx1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𝑅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𝑇𝑜𝑟𝑛𝑖𝑙𝑙𝑜</m:t>
                                    </m:r>
                                  </m:sub>
                                </m:sSub>
                              </m:num>
                              <m:den>
                                <m:sSub>
                                  <m:sSubPr>
                                    <m:ctrlP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𝑅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solidFill>
                                          <a:schemeClr val="tx1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𝐼𝑁𝑇</m:t>
                                    </m:r>
                                  </m:sub>
                                </m:sSub>
                              </m:den>
                            </m:f>
                          </m:e>
                        </m:d>
                      </m:e>
                    </m:func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0" name="CuadroTexto 29"/>
            <xdr:cNvSpPr txBox="1"/>
          </xdr:nvSpPr>
          <xdr:spPr>
            <a:xfrm>
              <a:off x="8801100" y="34951987"/>
              <a:ext cx="1484701" cy="38036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𝜃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=2∗sin^(−1)⁡(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𝑅_𝑇𝑜𝑟𝑛𝑖𝑙𝑙𝑜/𝑅_𝐼𝑁𝑇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1162050</xdr:colOff>
      <xdr:row>130</xdr:row>
      <xdr:rowOff>42862</xdr:rowOff>
    </xdr:from>
    <xdr:ext cx="1130887" cy="18601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1" name="CuadroTexto 30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SpPr txBox="1"/>
          </xdr:nvSpPr>
          <xdr:spPr>
            <a:xfrm>
              <a:off x="9039225" y="34656712"/>
              <a:ext cx="1130887" cy="186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𝑇𝑢𝑏𝑜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𝜋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𝐼𝑁𝑇</m:t>
                            </m:r>
                          </m:sub>
                        </m:sSub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1" name="CuadroTexto 30"/>
            <xdr:cNvSpPr txBox="1"/>
          </xdr:nvSpPr>
          <xdr:spPr>
            <a:xfrm>
              <a:off x="9039225" y="34656712"/>
              <a:ext cx="1130887" cy="186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𝐴_𝑇𝑢𝑏𝑜=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𝜋∗〖𝑅_𝐼𝑁𝑇〗^2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666750</xdr:colOff>
      <xdr:row>133</xdr:row>
      <xdr:rowOff>23812</xdr:rowOff>
    </xdr:from>
    <xdr:ext cx="19493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2" name="CuadroTexto 31">
              <a:extLst>
                <a:ext uri="{FF2B5EF4-FFF2-40B4-BE49-F238E27FC236}">
                  <a16:creationId xmlns:a16="http://schemas.microsoft.com/office/drawing/2014/main" id="{00000000-0008-0000-0100-000020000000}"/>
                </a:ext>
              </a:extLst>
            </xdr:cNvPr>
            <xdr:cNvSpPr txBox="1"/>
          </xdr:nvSpPr>
          <xdr:spPr>
            <a:xfrm>
              <a:off x="8543925" y="35752087"/>
              <a:ext cx="19493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𝑇𝑜𝑟𝑛𝑖𝑙𝑙𝑜𝑠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𝑁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𝑇𝑜𝑟𝑛𝑖𝑙𝑙𝑜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𝑇𝑜𝑟𝑛𝑖𝑙𝑙𝑜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2" name="CuadroTexto 31"/>
            <xdr:cNvSpPr txBox="1"/>
          </xdr:nvSpPr>
          <xdr:spPr>
            <a:xfrm>
              <a:off x="8543925" y="35752087"/>
              <a:ext cx="19493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𝐴_𝑇𝑜𝑟𝑛𝑖𝑙𝑙𝑜𝑠=𝑁_𝑇𝑜𝑟𝑛𝑖𝑙𝑙𝑜∗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𝐴_𝑇𝑜𝑟𝑛𝑖𝑙𝑙𝑜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676275</xdr:colOff>
      <xdr:row>134</xdr:row>
      <xdr:rowOff>61912</xdr:rowOff>
    </xdr:from>
    <xdr:ext cx="1822358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3" name="CuadroTexto 32">
              <a:extLst>
                <a:ext uri="{FF2B5EF4-FFF2-40B4-BE49-F238E27FC236}">
                  <a16:creationId xmlns:a16="http://schemas.microsoft.com/office/drawing/2014/main" id="{00000000-0008-0000-0100-000021000000}"/>
                </a:ext>
              </a:extLst>
            </xdr:cNvPr>
            <xdr:cNvSpPr txBox="1"/>
          </xdr:nvSpPr>
          <xdr:spPr>
            <a:xfrm>
              <a:off x="8553450" y="35999737"/>
              <a:ext cx="182235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𝑀𝑎𝑡𝑒𝑟𝑖𝑎𝑙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𝑇𝑢𝑏𝑜</m:t>
                        </m:r>
                      </m:sub>
                    </m:sSub>
                    <m:r>
                      <a:rPr lang="en-US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𝑇𝑜𝑟𝑛𝑖𝑙𝑙𝑜𝑠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3" name="CuadroTexto 32"/>
            <xdr:cNvSpPr txBox="1"/>
          </xdr:nvSpPr>
          <xdr:spPr>
            <a:xfrm>
              <a:off x="8553450" y="35999737"/>
              <a:ext cx="182235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𝐴_𝑀𝑎𝑡𝑒𝑟𝑖𝑎𝑙=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𝐴_𝑇𝑢𝑏𝑜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𝐴_𝑇𝑜𝑟𝑛𝑖𝑙𝑙𝑜𝑠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647700</xdr:colOff>
      <xdr:row>135</xdr:row>
      <xdr:rowOff>42862</xdr:rowOff>
    </xdr:from>
    <xdr:ext cx="204017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6" name="CuadroTexto 45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SpPr txBox="1"/>
          </xdr:nvSpPr>
          <xdr:spPr>
            <a:xfrm>
              <a:off x="8524875" y="36256912"/>
              <a:ext cx="204017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𝐸𝑠𝑝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𝑐𝑜𝑟𝑡𝑎𝑛𝑡𝑒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𝐷𝑖𝑠𝑝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𝑇𝑜𝑟𝑛𝑖𝑙𝑙𝑜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6" name="CuadroTexto 45"/>
            <xdr:cNvSpPr txBox="1"/>
          </xdr:nvSpPr>
          <xdr:spPr>
            <a:xfrm>
              <a:off x="8524875" y="36256912"/>
              <a:ext cx="204017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𝐸𝑠𝑝〗_𝑐𝑜𝑟𝑡𝑎𝑛𝑡𝑒=〖𝐷𝑖𝑠𝑝〗_(𝑇−𝑃)−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𝑅_𝑇𝑜𝑟𝑛𝑖𝑙𝑙𝑜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704850</xdr:colOff>
      <xdr:row>137</xdr:row>
      <xdr:rowOff>90487</xdr:rowOff>
    </xdr:from>
    <xdr:ext cx="1135439" cy="1964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7" name="CuadroTexto 46">
              <a:extLst>
                <a:ext uri="{FF2B5EF4-FFF2-40B4-BE49-F238E27FC236}">
                  <a16:creationId xmlns:a16="http://schemas.microsoft.com/office/drawing/2014/main" id="{00000000-0008-0000-0100-00002F000000}"/>
                </a:ext>
              </a:extLst>
            </xdr:cNvPr>
            <xdr:cNvSpPr txBox="1"/>
          </xdr:nvSpPr>
          <xdr:spPr>
            <a:xfrm>
              <a:off x="8582025" y="36771262"/>
              <a:ext cx="1135439" cy="1964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𝑇𝑎𝑝𝑎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𝜋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𝑅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𝐼𝑁𝑇</m:t>
                            </m:r>
                          </m:sub>
                        </m:sSub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7" name="CuadroTexto 46"/>
            <xdr:cNvSpPr txBox="1"/>
          </xdr:nvSpPr>
          <xdr:spPr>
            <a:xfrm>
              <a:off x="8582025" y="36771262"/>
              <a:ext cx="1135439" cy="1964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𝐴_𝑇𝑎𝑝𝑎=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𝜋∗〖𝑅_𝐼𝑁𝑇〗^2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619125</xdr:colOff>
      <xdr:row>138</xdr:row>
      <xdr:rowOff>33337</xdr:rowOff>
    </xdr:from>
    <xdr:ext cx="1343188" cy="18261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8" name="CuadroTexto 47">
              <a:extLst>
                <a:ext uri="{FF2B5EF4-FFF2-40B4-BE49-F238E27FC236}">
                  <a16:creationId xmlns:a16="http://schemas.microsoft.com/office/drawing/2014/main" id="{00000000-0008-0000-0100-000030000000}"/>
                </a:ext>
              </a:extLst>
            </xdr:cNvPr>
            <xdr:cNvSpPr txBox="1"/>
          </xdr:nvSpPr>
          <xdr:spPr>
            <a:xfrm>
              <a:off x="8496300" y="37076062"/>
              <a:ext cx="1343188" cy="1826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𝑇𝑎𝑝𝑎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𝑇𝑎𝑝𝑎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𝑀𝑎𝑥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8" name="CuadroTexto 47"/>
            <xdr:cNvSpPr txBox="1"/>
          </xdr:nvSpPr>
          <xdr:spPr>
            <a:xfrm>
              <a:off x="8496300" y="37076062"/>
              <a:ext cx="1343188" cy="18261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𝐹_𝑇𝑎𝑝𝑎=𝐴_𝑇𝑎𝑝𝑎∗𝑃_𝑀𝑎𝑥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590550</xdr:colOff>
      <xdr:row>139</xdr:row>
      <xdr:rowOff>38100</xdr:rowOff>
    </xdr:from>
    <xdr:ext cx="1233286" cy="35189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9" name="CuadroTexto 48">
              <a:extLst>
                <a:ext uri="{FF2B5EF4-FFF2-40B4-BE49-F238E27FC236}">
                  <a16:creationId xmlns:a16="http://schemas.microsoft.com/office/drawing/2014/main" id="{00000000-0008-0000-0100-000031000000}"/>
                </a:ext>
              </a:extLst>
            </xdr:cNvPr>
            <xdr:cNvSpPr txBox="1"/>
          </xdr:nvSpPr>
          <xdr:spPr>
            <a:xfrm>
              <a:off x="8467725" y="37328475"/>
              <a:ext cx="1233286" cy="35189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𝑇𝑜𝑟𝑛𝑖𝑙𝑙𝑜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𝐹</m:t>
                            </m:r>
                          </m:e>
                          <m:sub>
                            <m: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𝑇𝑎𝑝𝑎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𝑁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𝑇𝑜𝑟𝑛𝑖𝑙𝑙𝑜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9" name="CuadroTexto 48"/>
            <xdr:cNvSpPr txBox="1"/>
          </xdr:nvSpPr>
          <xdr:spPr>
            <a:xfrm>
              <a:off x="8467725" y="37328475"/>
              <a:ext cx="1233286" cy="35189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𝐹_𝑇𝑜𝑟𝑛𝑖𝑙𝑙𝑜=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𝐹_𝑇𝑎𝑝𝑎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0" i="0">
                  <a:latin typeface="Cambria Math" panose="02040503050406030204" pitchFamily="18" charset="0"/>
                </a:rPr>
                <a:t>𝑁_𝑇𝑜𝑟𝑛𝑖𝑙𝑙𝑜 </a:t>
              </a:r>
              <a:endParaRPr lang="en-US" sz="1100"/>
            </a:p>
          </xdr:txBody>
        </xdr:sp>
      </mc:Fallback>
    </mc:AlternateContent>
    <xdr:clientData/>
  </xdr:oneCellAnchor>
  <xdr:twoCellAnchor editAs="oneCell">
    <xdr:from>
      <xdr:col>7</xdr:col>
      <xdr:colOff>294919</xdr:colOff>
      <xdr:row>125</xdr:row>
      <xdr:rowOff>276225</xdr:rowOff>
    </xdr:from>
    <xdr:to>
      <xdr:col>9</xdr:col>
      <xdr:colOff>280123</xdr:colOff>
      <xdr:row>137</xdr:row>
      <xdr:rowOff>203767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951138" y="36256913"/>
          <a:ext cx="3247516" cy="3285104"/>
        </a:xfrm>
        <a:prstGeom prst="rect">
          <a:avLst/>
        </a:prstGeom>
      </xdr:spPr>
    </xdr:pic>
    <xdr:clientData/>
  </xdr:twoCellAnchor>
  <xdr:oneCellAnchor>
    <xdr:from>
      <xdr:col>6</xdr:col>
      <xdr:colOff>752475</xdr:colOff>
      <xdr:row>141</xdr:row>
      <xdr:rowOff>42862</xdr:rowOff>
    </xdr:from>
    <xdr:ext cx="847603" cy="3497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1" name="CuadroTexto 50">
              <a:extLst>
                <a:ext uri="{FF2B5EF4-FFF2-40B4-BE49-F238E27FC236}">
                  <a16:creationId xmlns:a16="http://schemas.microsoft.com/office/drawing/2014/main" id="{00000000-0008-0000-0100-000033000000}"/>
                </a:ext>
              </a:extLst>
            </xdr:cNvPr>
            <xdr:cNvSpPr txBox="1"/>
          </xdr:nvSpPr>
          <xdr:spPr>
            <a:xfrm>
              <a:off x="8629650" y="37933312"/>
              <a:ext cx="847603" cy="349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𝐹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𝑇𝑎𝑝𝑎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𝑀𝑎𝑡𝑒𝑟𝑖𝑎𝑙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1" name="CuadroTexto 50"/>
            <xdr:cNvSpPr txBox="1"/>
          </xdr:nvSpPr>
          <xdr:spPr>
            <a:xfrm>
              <a:off x="8629650" y="37933312"/>
              <a:ext cx="847603" cy="3497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=𝐹_𝑇𝑎𝑝𝑎/𝐴_𝑀𝑎𝑡𝑒𝑟𝑖𝑎𝑙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1066800</xdr:colOff>
      <xdr:row>124</xdr:row>
      <xdr:rowOff>52387</xdr:rowOff>
    </xdr:from>
    <xdr:ext cx="590995" cy="3173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2" name="CuadroTexto 51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SpPr txBox="1"/>
          </xdr:nvSpPr>
          <xdr:spPr>
            <a:xfrm>
              <a:off x="8943975" y="33389887"/>
              <a:ext cx="590995" cy="3173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𝜂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𝑌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𝑀𝑎𝑥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2" name="CuadroTexto 51"/>
            <xdr:cNvSpPr txBox="1"/>
          </xdr:nvSpPr>
          <xdr:spPr>
            <a:xfrm>
              <a:off x="8943975" y="33389887"/>
              <a:ext cx="590995" cy="3173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𝜂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=𝜎_𝑌/𝜎_𝑀𝑎𝑥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590550</xdr:colOff>
      <xdr:row>143</xdr:row>
      <xdr:rowOff>42862</xdr:rowOff>
    </xdr:from>
    <xdr:ext cx="1825308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3" name="CuadroTexto 52">
              <a:extLst>
                <a:ext uri="{FF2B5EF4-FFF2-40B4-BE49-F238E27FC236}">
                  <a16:creationId xmlns:a16="http://schemas.microsoft.com/office/drawing/2014/main" id="{00000000-0008-0000-0100-000035000000}"/>
                </a:ext>
              </a:extLst>
            </xdr:cNvPr>
            <xdr:cNvSpPr txBox="1"/>
          </xdr:nvSpPr>
          <xdr:spPr>
            <a:xfrm>
              <a:off x="8909050" y="40737895"/>
              <a:ext cx="182530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𝐶𝑜𝑟𝑡𝑎𝑛𝑡𝑒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𝐸𝑠𝑝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𝐶𝑜𝑟𝑡𝑎𝑛𝑡𝑒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𝐸𝑠𝑝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3" name="CuadroTexto 52"/>
            <xdr:cNvSpPr txBox="1"/>
          </xdr:nvSpPr>
          <xdr:spPr>
            <a:xfrm>
              <a:off x="8909050" y="40737895"/>
              <a:ext cx="1825308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𝐴_𝐶𝑜𝑟𝑡𝑎𝑛𝑡𝑒=〖𝐸𝑠𝑝〗_𝐶𝑜𝑟𝑡𝑎𝑛𝑡𝑒∗𝐸𝑠𝑝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866775</xdr:colOff>
      <xdr:row>144</xdr:row>
      <xdr:rowOff>71437</xdr:rowOff>
    </xdr:from>
    <xdr:ext cx="836896" cy="34567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4" name="CuadroTexto 53">
              <a:extLst>
                <a:ext uri="{FF2B5EF4-FFF2-40B4-BE49-F238E27FC236}">
                  <a16:creationId xmlns:a16="http://schemas.microsoft.com/office/drawing/2014/main" id="{00000000-0008-0000-0100-000036000000}"/>
                </a:ext>
              </a:extLst>
            </xdr:cNvPr>
            <xdr:cNvSpPr txBox="1"/>
          </xdr:nvSpPr>
          <xdr:spPr>
            <a:xfrm>
              <a:off x="8743950" y="39257287"/>
              <a:ext cx="836896" cy="3456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r>
                      <a:rPr lang="en-US" sz="11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𝜏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𝐹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𝑇𝑜𝑟𝑛𝑖𝑙𝑙𝑜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𝐶𝑜𝑟𝑡𝑎𝑛𝑡𝑒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4" name="CuadroTexto 53"/>
            <xdr:cNvSpPr txBox="1"/>
          </xdr:nvSpPr>
          <xdr:spPr>
            <a:xfrm>
              <a:off x="8743950" y="39257287"/>
              <a:ext cx="836896" cy="34567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𝜏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=𝐹_𝑇𝑜𝑟𝑛𝑖𝑙𝑙𝑜/𝐴_𝐶𝑜𝑟𝑡𝑎𝑛𝑡𝑒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714375</xdr:colOff>
      <xdr:row>145</xdr:row>
      <xdr:rowOff>71437</xdr:rowOff>
    </xdr:from>
    <xdr:ext cx="901465" cy="2887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5" name="CuadroTexto 54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SpPr txBox="1"/>
          </xdr:nvSpPr>
          <xdr:spPr>
            <a:xfrm>
              <a:off x="8591550" y="39733537"/>
              <a:ext cx="901465" cy="2887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𝜂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𝐶𝑜𝑟𝑡𝑎𝑛𝑡𝑒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𝜏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𝑈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𝜏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5" name="CuadroTexto 54"/>
            <xdr:cNvSpPr txBox="1"/>
          </xdr:nvSpPr>
          <xdr:spPr>
            <a:xfrm>
              <a:off x="8591550" y="39733537"/>
              <a:ext cx="901465" cy="2887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𝜂_</a:t>
              </a:r>
              <a:r>
                <a:rPr lang="en-US" sz="1100" b="0" i="0">
                  <a:latin typeface="Cambria Math" panose="02040503050406030204" pitchFamily="18" charset="0"/>
                </a:rPr>
                <a:t>𝐶𝑜𝑟𝑡𝑎𝑛𝑡𝑒=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𝜏_</a:t>
              </a:r>
              <a:r>
                <a:rPr lang="en-US" sz="1100" b="0" i="0">
                  <a:latin typeface="Cambria Math" panose="02040503050406030204" pitchFamily="18" charset="0"/>
                </a:rPr>
                <a:t>𝑈/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𝜏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609600</xdr:colOff>
      <xdr:row>146</xdr:row>
      <xdr:rowOff>33337</xdr:rowOff>
    </xdr:from>
    <xdr:ext cx="875753" cy="3455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6" name="CuadroTexto 55">
              <a:extLst>
                <a:ext uri="{FF2B5EF4-FFF2-40B4-BE49-F238E27FC236}">
                  <a16:creationId xmlns:a16="http://schemas.microsoft.com/office/drawing/2014/main" id="{00000000-0008-0000-0100-000038000000}"/>
                </a:ext>
              </a:extLst>
            </xdr:cNvPr>
            <xdr:cNvSpPr txBox="1"/>
          </xdr:nvSpPr>
          <xdr:spPr>
            <a:xfrm>
              <a:off x="8492067" y="40266937"/>
              <a:ext cx="875753" cy="3455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𝑏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𝐹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𝑇𝑜𝑟𝑛𝑖𝑙𝑙𝑜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𝑇𝑜𝑟𝑛𝑖𝑙𝑙𝑜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6" name="CuadroTexto 55"/>
            <xdr:cNvSpPr txBox="1"/>
          </xdr:nvSpPr>
          <xdr:spPr>
            <a:xfrm>
              <a:off x="8492067" y="40266937"/>
              <a:ext cx="875753" cy="3455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𝜎_</a:t>
              </a:r>
              <a:r>
                <a:rPr lang="en-US" sz="1100" b="0" i="0">
                  <a:latin typeface="Cambria Math" panose="02040503050406030204" pitchFamily="18" charset="0"/>
                </a:rPr>
                <a:t>𝑏=𝐹_𝑇𝑜𝑟𝑛𝑖𝑙𝑙𝑜/𝐴_𝑇𝑜𝑟𝑛𝑖𝑙𝑙𝑜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787399</xdr:colOff>
      <xdr:row>142</xdr:row>
      <xdr:rowOff>46568</xdr:rowOff>
    </xdr:from>
    <xdr:ext cx="840871" cy="30056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7" name="CuadroTexto 56">
              <a:extLst>
                <a:ext uri="{FF2B5EF4-FFF2-40B4-BE49-F238E27FC236}">
                  <a16:creationId xmlns:a16="http://schemas.microsoft.com/office/drawing/2014/main" id="{00000000-0008-0000-0100-000039000000}"/>
                </a:ext>
              </a:extLst>
            </xdr:cNvPr>
            <xdr:cNvSpPr txBox="1"/>
          </xdr:nvSpPr>
          <xdr:spPr>
            <a:xfrm>
              <a:off x="8669866" y="38933968"/>
              <a:ext cx="840871" cy="3005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𝜂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𝑇𝑒𝑛𝑠𝑖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ó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𝑛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𝑌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7" name="CuadroTexto 56"/>
            <xdr:cNvSpPr txBox="1"/>
          </xdr:nvSpPr>
          <xdr:spPr>
            <a:xfrm>
              <a:off x="8669866" y="38933968"/>
              <a:ext cx="840871" cy="30056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𝜂_</a:t>
              </a:r>
              <a:r>
                <a:rPr lang="en-US" sz="1100" b="0" i="0">
                  <a:latin typeface="Cambria Math" panose="02040503050406030204" pitchFamily="18" charset="0"/>
                </a:rPr>
                <a:t>𝑇𝑒𝑛𝑠𝑖ó𝑛=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𝜎_</a:t>
              </a:r>
              <a:r>
                <a:rPr lang="en-US" sz="1100" b="0" i="0">
                  <a:latin typeface="Cambria Math" panose="02040503050406030204" pitchFamily="18" charset="0"/>
                </a:rPr>
                <a:t>𝑌/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804332</xdr:colOff>
      <xdr:row>165</xdr:row>
      <xdr:rowOff>29634</xdr:rowOff>
    </xdr:from>
    <xdr:ext cx="1554208" cy="41383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8" name="CuadroTexto 57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SpPr txBox="1"/>
          </xdr:nvSpPr>
          <xdr:spPr>
            <a:xfrm>
              <a:off x="8686799" y="42591567"/>
              <a:ext cx="1554208" cy="4138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𝑁𝑢𝑐𝑙𝑒𝑜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𝜋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sSup>
                      <m:sSup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𝐷</m:t>
                                    </m:r>
                                  </m:e>
                                  <m:sub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𝑁𝑢𝑐𝑙𝑒𝑜</m:t>
                                    </m:r>
                                  </m:sub>
                                </m:sSub>
                              </m:num>
                              <m:den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2</m:t>
                                </m:r>
                              </m:den>
                            </m:f>
                          </m:e>
                        </m:d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8" name="CuadroTexto 57"/>
            <xdr:cNvSpPr txBox="1"/>
          </xdr:nvSpPr>
          <xdr:spPr>
            <a:xfrm>
              <a:off x="8686799" y="42591567"/>
              <a:ext cx="1554208" cy="41383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𝐴_𝑁𝑢𝑐𝑙𝑒𝑜=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𝜋∗(𝐷_𝑁𝑢𝑐𝑙𝑒𝑜/2)^2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880532</xdr:colOff>
      <xdr:row>166</xdr:row>
      <xdr:rowOff>38100</xdr:rowOff>
    </xdr:from>
    <xdr:ext cx="1206421" cy="344582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9" name="CuadroTexto 58">
              <a:extLst>
                <a:ext uri="{FF2B5EF4-FFF2-40B4-BE49-F238E27FC236}">
                  <a16:creationId xmlns:a16="http://schemas.microsoft.com/office/drawing/2014/main" id="{00000000-0008-0000-0100-00003B000000}"/>
                </a:ext>
              </a:extLst>
            </xdr:cNvPr>
            <xdr:cNvSpPr txBox="1"/>
          </xdr:nvSpPr>
          <xdr:spPr>
            <a:xfrm>
              <a:off x="8762999" y="43065700"/>
              <a:ext cx="1206421" cy="3445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𝜏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𝑇𝑜𝑟𝑛𝑖𝑙𝑙𝑜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𝐹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𝑇𝑜𝑟𝑛𝑖𝑙𝑙𝑜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𝑁𝑢𝑐𝑙𝑒𝑜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59" name="CuadroTexto 58"/>
            <xdr:cNvSpPr txBox="1"/>
          </xdr:nvSpPr>
          <xdr:spPr>
            <a:xfrm>
              <a:off x="8762999" y="43065700"/>
              <a:ext cx="1206421" cy="344582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𝜏_</a:t>
              </a:r>
              <a:r>
                <a:rPr lang="en-US" sz="1100" b="0" i="0">
                  <a:latin typeface="Cambria Math" panose="02040503050406030204" pitchFamily="18" charset="0"/>
                </a:rPr>
                <a:t>𝑇𝑜𝑟𝑛𝑖𝑙𝑙𝑜=𝐹_𝑇𝑜𝑟𝑛𝑖𝑙𝑙𝑜/𝐴_𝑁𝑢𝑐𝑙𝑒𝑜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542925</xdr:colOff>
      <xdr:row>147</xdr:row>
      <xdr:rowOff>71437</xdr:rowOff>
    </xdr:from>
    <xdr:ext cx="1197186" cy="31739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1" name="CuadroTexto 60">
              <a:extLst>
                <a:ext uri="{FF2B5EF4-FFF2-40B4-BE49-F238E27FC236}">
                  <a16:creationId xmlns:a16="http://schemas.microsoft.com/office/drawing/2014/main" id="{00000000-0008-0000-0100-00003D000000}"/>
                </a:ext>
              </a:extLst>
            </xdr:cNvPr>
            <xdr:cNvSpPr txBox="1"/>
          </xdr:nvSpPr>
          <xdr:spPr>
            <a:xfrm>
              <a:off x="8422005" y="41006077"/>
              <a:ext cx="1197186" cy="3173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𝜂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𝐴𝑝𝑙𝑎𝑠𝑡𝑎𝑚𝑖𝑒𝑛𝑡𝑜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𝑌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𝑏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1" name="CuadroTexto 60"/>
            <xdr:cNvSpPr txBox="1"/>
          </xdr:nvSpPr>
          <xdr:spPr>
            <a:xfrm>
              <a:off x="8422005" y="41006077"/>
              <a:ext cx="1197186" cy="3173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𝜂_</a:t>
              </a:r>
              <a:r>
                <a:rPr lang="en-US" sz="1100" b="0" i="0">
                  <a:latin typeface="Cambria Math" panose="02040503050406030204" pitchFamily="18" charset="0"/>
                </a:rPr>
                <a:t>𝐴𝑝𝑙𝑎𝑠𝑡𝑎𝑚𝑖𝑒𝑛𝑡𝑜=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𝜎_</a:t>
              </a:r>
              <a:r>
                <a:rPr lang="en-US" sz="1100" b="0" i="0">
                  <a:latin typeface="Cambria Math" panose="02040503050406030204" pitchFamily="18" charset="0"/>
                </a:rPr>
                <a:t>𝑌/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𝜎_</a:t>
              </a:r>
              <a:r>
                <a:rPr lang="en-US" sz="1100" b="0" i="0">
                  <a:latin typeface="Cambria Math" panose="02040503050406030204" pitchFamily="18" charset="0"/>
                </a:rPr>
                <a:t>𝑏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1255483</xdr:colOff>
      <xdr:row>167</xdr:row>
      <xdr:rowOff>70758</xdr:rowOff>
    </xdr:from>
    <xdr:ext cx="1246239" cy="31739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2" name="CuadroTexto 61">
              <a:extLst>
                <a:ext uri="{FF2B5EF4-FFF2-40B4-BE49-F238E27FC236}">
                  <a16:creationId xmlns:a16="http://schemas.microsoft.com/office/drawing/2014/main" id="{00000000-0008-0000-0100-00003E000000}"/>
                </a:ext>
              </a:extLst>
            </xdr:cNvPr>
            <xdr:cNvSpPr txBox="1"/>
          </xdr:nvSpPr>
          <xdr:spPr>
            <a:xfrm>
              <a:off x="9137950" y="44038158"/>
              <a:ext cx="1246239" cy="3173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𝜂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𝐶𝑜𝑟𝑡𝑎𝑛𝑡𝑒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𝜏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𝑌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𝜏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𝑇𝑜𝑟𝑛𝑖𝑙𝑙𝑜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2" name="CuadroTexto 61"/>
            <xdr:cNvSpPr txBox="1"/>
          </xdr:nvSpPr>
          <xdr:spPr>
            <a:xfrm>
              <a:off x="9137950" y="44038158"/>
              <a:ext cx="1246239" cy="31739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𝜂_</a:t>
              </a:r>
              <a:r>
                <a:rPr lang="en-US" sz="1100" b="0" i="0">
                  <a:latin typeface="Cambria Math" panose="02040503050406030204" pitchFamily="18" charset="0"/>
                </a:rPr>
                <a:t>𝐶𝑜𝑟𝑡𝑎𝑛𝑡𝑒=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𝜏_</a:t>
              </a:r>
              <a:r>
                <a:rPr lang="en-US" sz="1100" b="0" i="0">
                  <a:latin typeface="Cambria Math" panose="02040503050406030204" pitchFamily="18" charset="0"/>
                </a:rPr>
                <a:t>𝑌/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𝜏_</a:t>
              </a:r>
              <a:r>
                <a:rPr lang="en-US" sz="1100" b="0" i="0">
                  <a:latin typeface="Cambria Math" panose="02040503050406030204" pitchFamily="18" charset="0"/>
                </a:rPr>
                <a:t>𝑇𝑜𝑟𝑛𝑖𝑙𝑙𝑜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768350</xdr:colOff>
      <xdr:row>149</xdr:row>
      <xdr:rowOff>114302</xdr:rowOff>
    </xdr:from>
    <xdr:ext cx="474489" cy="28764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8" name="CuadroTexto 37">
              <a:extLs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 txBox="1"/>
          </xdr:nvSpPr>
          <xdr:spPr>
            <a:xfrm>
              <a:off x="9086850" y="42231735"/>
              <a:ext cx="474489" cy="2876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𝜎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8" name="CuadroTexto 37"/>
            <xdr:cNvSpPr txBox="1"/>
          </xdr:nvSpPr>
          <xdr:spPr>
            <a:xfrm>
              <a:off x="9086850" y="42231735"/>
              <a:ext cx="474489" cy="28764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𝜀_</a:t>
              </a:r>
              <a:r>
                <a:rPr lang="en-US" sz="1100" b="0" i="0">
                  <a:latin typeface="Cambria Math" panose="02040503050406030204" pitchFamily="18" charset="0"/>
                </a:rPr>
                <a:t>1=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𝜎_</a:t>
              </a:r>
              <a:r>
                <a:rPr lang="en-US" sz="1100" b="0" i="0">
                  <a:latin typeface="Cambria Math" panose="02040503050406030204" pitchFamily="18" charset="0"/>
                </a:rPr>
                <a:t>1/𝐸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742950</xdr:colOff>
      <xdr:row>150</xdr:row>
      <xdr:rowOff>122767</xdr:rowOff>
    </xdr:from>
    <xdr:ext cx="1156535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3" name="CuadroTexto 62">
              <a:extLst>
                <a:ext uri="{FF2B5EF4-FFF2-40B4-BE49-F238E27FC236}">
                  <a16:creationId xmlns:a16="http://schemas.microsoft.com/office/drawing/2014/main" id="{00000000-0008-0000-0100-00003F000000}"/>
                </a:ext>
              </a:extLst>
            </xdr:cNvPr>
            <xdr:cNvSpPr txBox="1"/>
          </xdr:nvSpPr>
          <xdr:spPr>
            <a:xfrm>
              <a:off x="9061450" y="42718567"/>
              <a:ext cx="11565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𝐼𝑛𝑡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=2∗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𝜋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𝐼𝑁𝑇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3" name="CuadroTexto 62"/>
            <xdr:cNvSpPr txBox="1"/>
          </xdr:nvSpPr>
          <xdr:spPr>
            <a:xfrm>
              <a:off x="9061450" y="42718567"/>
              <a:ext cx="1156535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𝐶_𝐼𝑛𝑡=2∗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𝜋∗𝑅_𝐼𝑁𝑇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819150</xdr:colOff>
      <xdr:row>151</xdr:row>
      <xdr:rowOff>165099</xdr:rowOff>
    </xdr:from>
    <xdr:ext cx="841064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4" name="CuadroTexto 63">
              <a:extLst>
                <a:ext uri="{FF2B5EF4-FFF2-40B4-BE49-F238E27FC236}">
                  <a16:creationId xmlns:a16="http://schemas.microsoft.com/office/drawing/2014/main" id="{00000000-0008-0000-0100-000040000000}"/>
                </a:ext>
              </a:extLst>
            </xdr:cNvPr>
            <xdr:cNvSpPr txBox="1"/>
          </xdr:nvSpPr>
          <xdr:spPr>
            <a:xfrm>
              <a:off x="9137650" y="43239266"/>
              <a:ext cx="84106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𝛿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𝐼𝑛𝑡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4" name="CuadroTexto 63"/>
            <xdr:cNvSpPr txBox="1"/>
          </xdr:nvSpPr>
          <xdr:spPr>
            <a:xfrm>
              <a:off x="9137650" y="43239266"/>
              <a:ext cx="841064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𝛿_</a:t>
              </a:r>
              <a:r>
                <a:rPr lang="en-US" sz="1100" b="0" i="0">
                  <a:latin typeface="Cambria Math" panose="02040503050406030204" pitchFamily="18" charset="0"/>
                </a:rPr>
                <a:t>1=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𝜀_</a:t>
              </a:r>
              <a:r>
                <a:rPr lang="en-US" sz="1100" b="0" i="0">
                  <a:latin typeface="Cambria Math" panose="02040503050406030204" pitchFamily="18" charset="0"/>
                </a:rPr>
                <a:t>1∗𝐶_𝐼𝑛𝑡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889000</xdr:colOff>
      <xdr:row>153</xdr:row>
      <xdr:rowOff>165101</xdr:rowOff>
    </xdr:from>
    <xdr:ext cx="979051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5" name="CuadroTexto 64">
              <a:extLst>
                <a:ext uri="{FF2B5EF4-FFF2-40B4-BE49-F238E27FC236}">
                  <a16:creationId xmlns:a16="http://schemas.microsoft.com/office/drawing/2014/main" id="{00000000-0008-0000-0100-000041000000}"/>
                </a:ext>
              </a:extLst>
            </xdr:cNvPr>
            <xdr:cNvSpPr txBox="1"/>
          </xdr:nvSpPr>
          <xdr:spPr>
            <a:xfrm>
              <a:off x="9207500" y="44196001"/>
              <a:ext cx="97905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𝛿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𝐸𝑥𝑡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𝜀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𝐸𝑥𝑡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5" name="CuadroTexto 64"/>
            <xdr:cNvSpPr txBox="1"/>
          </xdr:nvSpPr>
          <xdr:spPr>
            <a:xfrm>
              <a:off x="9207500" y="44196001"/>
              <a:ext cx="979051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𝛿_</a:t>
              </a:r>
              <a:r>
                <a:rPr lang="en-US" sz="1100" b="0" i="0">
                  <a:latin typeface="Cambria Math" panose="02040503050406030204" pitchFamily="18" charset="0"/>
                </a:rPr>
                <a:t>𝐸𝑥𝑡=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𝜀_</a:t>
              </a:r>
              <a:r>
                <a:rPr lang="en-US" sz="1100" b="0" i="0">
                  <a:latin typeface="Cambria Math" panose="02040503050406030204" pitchFamily="18" charset="0"/>
                </a:rPr>
                <a:t>1∗𝐶_𝐸𝑥𝑡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872066</xdr:colOff>
      <xdr:row>152</xdr:row>
      <xdr:rowOff>160866</xdr:rowOff>
    </xdr:from>
    <xdr:ext cx="1194686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6" name="CuadroTexto 65">
              <a:extLst>
                <a:ext uri="{FF2B5EF4-FFF2-40B4-BE49-F238E27FC236}">
                  <a16:creationId xmlns:a16="http://schemas.microsoft.com/office/drawing/2014/main" id="{00000000-0008-0000-0100-000042000000}"/>
                </a:ext>
              </a:extLst>
            </xdr:cNvPr>
            <xdr:cNvSpPr txBox="1"/>
          </xdr:nvSpPr>
          <xdr:spPr>
            <a:xfrm>
              <a:off x="9190566" y="44289133"/>
              <a:ext cx="119468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𝐸𝑥𝑡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=2∗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𝜋</m:t>
                    </m:r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𝐸𝑋𝑇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6" name="CuadroTexto 65"/>
            <xdr:cNvSpPr txBox="1"/>
          </xdr:nvSpPr>
          <xdr:spPr>
            <a:xfrm>
              <a:off x="9190566" y="44289133"/>
              <a:ext cx="1194686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𝐶_𝐸𝑥𝑡=2∗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𝜋∗𝑅_𝐸𝑋𝑇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844550</xdr:colOff>
      <xdr:row>154</xdr:row>
      <xdr:rowOff>84668</xdr:rowOff>
    </xdr:from>
    <xdr:ext cx="1409104" cy="3223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7" name="CuadroTexto 66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SpPr txBox="1"/>
          </xdr:nvSpPr>
          <xdr:spPr>
            <a:xfrm>
              <a:off x="9163050" y="45169668"/>
              <a:ext cx="1409104" cy="322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𝐼𝑁𝑇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𝐹𝐼𝑁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𝐶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𝐼𝑛𝑡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𝛿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2∗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7" name="CuadroTexto 66"/>
            <xdr:cNvSpPr txBox="1"/>
          </xdr:nvSpPr>
          <xdr:spPr>
            <a:xfrm>
              <a:off x="9163050" y="45169668"/>
              <a:ext cx="1409104" cy="322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𝑅_(𝐼𝑁𝑇−𝐹𝐼𝑁)=((𝐶_𝐼𝑛𝑡+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𝛿_</a:t>
              </a:r>
              <a:r>
                <a:rPr lang="en-US" sz="1100" b="0" i="0">
                  <a:latin typeface="Cambria Math" panose="02040503050406030204" pitchFamily="18" charset="0"/>
                </a:rPr>
                <a:t>1))/(2∗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901700</xdr:colOff>
      <xdr:row>155</xdr:row>
      <xdr:rowOff>133349</xdr:rowOff>
    </xdr:from>
    <xdr:ext cx="1542858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8" name="CuadroTexto 67">
              <a:extLst>
                <a:ext uri="{FF2B5EF4-FFF2-40B4-BE49-F238E27FC236}">
                  <a16:creationId xmlns:a16="http://schemas.microsoft.com/office/drawing/2014/main" id="{00000000-0008-0000-0100-000044000000}"/>
                </a:ext>
              </a:extLst>
            </xdr:cNvPr>
            <xdr:cNvSpPr txBox="1"/>
          </xdr:nvSpPr>
          <xdr:spPr>
            <a:xfrm>
              <a:off x="9220200" y="45696716"/>
              <a:ext cx="1542858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_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𝐼𝑁𝑇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𝐼𝑁𝑇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𝐹𝐼𝑁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𝐼𝑁𝑇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8" name="CuadroTexto 67"/>
            <xdr:cNvSpPr txBox="1"/>
          </xdr:nvSpPr>
          <xdr:spPr>
            <a:xfrm>
              <a:off x="9220200" y="45696716"/>
              <a:ext cx="1542858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∆_(</a:t>
              </a:r>
              <a:r>
                <a:rPr lang="en-US" sz="1100" b="0" i="0">
                  <a:latin typeface="Cambria Math" panose="02040503050406030204" pitchFamily="18" charset="0"/>
                </a:rPr>
                <a:t>𝑅_𝐼𝑁𝑇)=𝑅_(𝐼𝑁𝑇−𝐹𝐼𝑁)−𝑅_𝐼𝑁𝑇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660400</xdr:colOff>
      <xdr:row>112</xdr:row>
      <xdr:rowOff>82550</xdr:rowOff>
    </xdr:from>
    <xdr:ext cx="110883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9" name="CuadroTexto 68">
              <a:extLst>
                <a:ext uri="{FF2B5EF4-FFF2-40B4-BE49-F238E27FC236}">
                  <a16:creationId xmlns:a16="http://schemas.microsoft.com/office/drawing/2014/main" id="{00000000-0008-0000-0100-000045000000}"/>
                </a:ext>
              </a:extLst>
            </xdr:cNvPr>
            <xdr:cNvSpPr txBox="1"/>
          </xdr:nvSpPr>
          <xdr:spPr>
            <a:xfrm>
              <a:off x="8978900" y="31083250"/>
              <a:ext cx="110883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𝐷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𝐷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𝐸𝑋𝑇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−</m:t>
                    </m:r>
                    <m:r>
                      <a:rPr lang="en-US" sz="1100" b="0" i="1">
                        <a:latin typeface="Cambria Math" panose="02040503050406030204" pitchFamily="18" charset="0"/>
                      </a:rPr>
                      <m:t>𝐸𝑠𝑝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9" name="CuadroTexto 68"/>
            <xdr:cNvSpPr txBox="1"/>
          </xdr:nvSpPr>
          <xdr:spPr>
            <a:xfrm>
              <a:off x="8978900" y="31083250"/>
              <a:ext cx="110883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𝐷_𝑚=𝐷_𝐸𝑋𝑇−𝐸𝑠𝑝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482600</xdr:colOff>
      <xdr:row>110</xdr:row>
      <xdr:rowOff>40214</xdr:rowOff>
    </xdr:from>
    <xdr:ext cx="501035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0" name="CuadroTexto 69">
              <a:extLst>
                <a:ext uri="{FF2B5EF4-FFF2-40B4-BE49-F238E27FC236}">
                  <a16:creationId xmlns:a16="http://schemas.microsoft.com/office/drawing/2014/main" id="{00000000-0008-0000-0100-000046000000}"/>
                </a:ext>
              </a:extLst>
            </xdr:cNvPr>
            <xdr:cNvSpPr txBox="1"/>
          </xdr:nvSpPr>
          <xdr:spPr>
            <a:xfrm>
              <a:off x="8801100" y="30647214"/>
              <a:ext cx="501035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s-CR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CR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s-CR" sz="1100" b="0" i="1">
                            <a:latin typeface="Cambria Math" panose="02040503050406030204" pitchFamily="18" charset="0"/>
                          </a:rPr>
                          <m:t>𝐷</m:t>
                        </m:r>
                      </m:sub>
                    </m:sSub>
                    <m:r>
                      <a:rPr lang="es-CR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s-C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R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sSup>
                          <m:sSupPr>
                            <m:ctrlPr>
                              <a:rPr lang="es-CR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s-CR" sz="1100" b="0" i="1">
                                <a:latin typeface="Cambria Math" panose="02040503050406030204" pitchFamily="18" charset="0"/>
                              </a:rPr>
                              <m:t>𝑐</m:t>
                            </m:r>
                          </m:e>
                          <m:sup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∗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0" name="CuadroTexto 69"/>
            <xdr:cNvSpPr txBox="1"/>
          </xdr:nvSpPr>
          <xdr:spPr>
            <a:xfrm>
              <a:off x="8801100" y="30647214"/>
              <a:ext cx="501035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CR" sz="1100" b="0" i="0">
                  <a:latin typeface="Cambria Math" panose="02040503050406030204" pitchFamily="18" charset="0"/>
                </a:rPr>
                <a:t>𝐶</a:t>
              </a:r>
              <a:r>
                <a:rPr lang="en-US" sz="1100" b="0" i="0">
                  <a:latin typeface="Cambria Math" panose="02040503050406030204" pitchFamily="18" charset="0"/>
                </a:rPr>
                <a:t>_</a:t>
              </a:r>
              <a:r>
                <a:rPr lang="es-CR" sz="1100" b="0" i="0">
                  <a:latin typeface="Cambria Math" panose="02040503050406030204" pitchFamily="18" charset="0"/>
                </a:rPr>
                <a:t>𝐷=1/𝑐^</a:t>
              </a:r>
              <a:r>
                <a:rPr lang="en-US" sz="1100" b="0" i="0">
                  <a:latin typeface="Cambria Math" panose="02040503050406030204" pitchFamily="18" charset="0"/>
                </a:rPr>
                <a:t>∗</a:t>
              </a:r>
              <a:r>
                <a:rPr lang="es-CR" sz="1100" b="0" i="0">
                  <a:latin typeface="Cambria Math" panose="02040503050406030204" pitchFamily="18" charset="0"/>
                </a:rPr>
                <a:t> 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935566</xdr:colOff>
      <xdr:row>156</xdr:row>
      <xdr:rowOff>80433</xdr:rowOff>
    </xdr:from>
    <xdr:ext cx="1565685" cy="32239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1" name="CuadroTexto 70">
              <a:extLst>
                <a:ext uri="{FF2B5EF4-FFF2-40B4-BE49-F238E27FC236}">
                  <a16:creationId xmlns:a16="http://schemas.microsoft.com/office/drawing/2014/main" id="{00000000-0008-0000-0100-000047000000}"/>
                </a:ext>
              </a:extLst>
            </xdr:cNvPr>
            <xdr:cNvSpPr txBox="1"/>
          </xdr:nvSpPr>
          <xdr:spPr>
            <a:xfrm>
              <a:off x="9254066" y="46316900"/>
              <a:ext cx="1565685" cy="322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𝐸𝑋𝑇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𝐹𝐼𝑁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(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𝐶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𝐸𝑥𝑡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𝛿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𝐸𝑥𝑡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2∗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𝜋</m:t>
                        </m:r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1" name="CuadroTexto 70"/>
            <xdr:cNvSpPr txBox="1"/>
          </xdr:nvSpPr>
          <xdr:spPr>
            <a:xfrm>
              <a:off x="9254066" y="46316900"/>
              <a:ext cx="1565685" cy="3223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b="0" i="0">
                  <a:latin typeface="Cambria Math" panose="02040503050406030204" pitchFamily="18" charset="0"/>
                </a:rPr>
                <a:t>𝑅_(𝐸𝑋𝑇−𝐹𝐼𝑁)=((𝐶_𝐸𝑥𝑡+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𝛿_</a:t>
              </a:r>
              <a:r>
                <a:rPr lang="en-US" sz="1100" b="0" i="0">
                  <a:latin typeface="Cambria Math" panose="02040503050406030204" pitchFamily="18" charset="0"/>
                </a:rPr>
                <a:t>𝐸𝑥𝑡))/(2∗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𝜋)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6</xdr:col>
      <xdr:colOff>880533</xdr:colOff>
      <xdr:row>157</xdr:row>
      <xdr:rowOff>139700</xdr:rowOff>
    </xdr:from>
    <xdr:ext cx="1598643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2" name="CuadroTexto 71">
              <a:extLst>
                <a:ext uri="{FF2B5EF4-FFF2-40B4-BE49-F238E27FC236}">
                  <a16:creationId xmlns:a16="http://schemas.microsoft.com/office/drawing/2014/main" id="{00000000-0008-0000-0100-000048000000}"/>
                </a:ext>
              </a:extLst>
            </xdr:cNvPr>
            <xdr:cNvSpPr txBox="1"/>
          </xdr:nvSpPr>
          <xdr:spPr>
            <a:xfrm>
              <a:off x="9199033" y="46854533"/>
              <a:ext cx="1598643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_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𝐸𝑋𝑇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𝐸𝑋𝑇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𝐹𝐼𝑁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−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𝑅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𝐸𝑋𝑇</m:t>
                        </m:r>
                      </m:sub>
                    </m:sSub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2" name="CuadroTexto 71"/>
            <xdr:cNvSpPr txBox="1"/>
          </xdr:nvSpPr>
          <xdr:spPr>
            <a:xfrm>
              <a:off x="9199033" y="46854533"/>
              <a:ext cx="1598643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US" sz="1100" i="0">
                  <a:latin typeface="Cambria Math" panose="02040503050406030204" pitchFamily="18" charset="0"/>
                  <a:ea typeface="Cambria Math" panose="02040503050406030204" pitchFamily="18" charset="0"/>
                </a:rPr>
                <a:t>∆_(</a:t>
              </a:r>
              <a:r>
                <a:rPr lang="en-US" sz="1100" b="0" i="0">
                  <a:latin typeface="Cambria Math" panose="02040503050406030204" pitchFamily="18" charset="0"/>
                </a:rPr>
                <a:t>𝑅_𝐸𝑋𝑇)=𝑅_(𝐸𝑋𝑇−𝐹𝐼𝑁)−𝑅_𝐸𝑋𝑇</a:t>
              </a:r>
              <a:endParaRPr lang="en-US" sz="1100"/>
            </a:p>
          </xdr:txBody>
        </xdr:sp>
      </mc:Fallback>
    </mc:AlternateContent>
    <xdr:clientData/>
  </xdr:oneCellAnchor>
  <xdr:twoCellAnchor>
    <xdr:from>
      <xdr:col>7</xdr:col>
      <xdr:colOff>350836</xdr:colOff>
      <xdr:row>8</xdr:row>
      <xdr:rowOff>84023</xdr:rowOff>
    </xdr:from>
    <xdr:to>
      <xdr:col>14</xdr:col>
      <xdr:colOff>288335</xdr:colOff>
      <xdr:row>27</xdr:row>
      <xdr:rowOff>151568</xdr:rowOff>
    </xdr:to>
    <xdr:graphicFrame macro="">
      <xdr:nvGraphicFramePr>
        <xdr:cNvPr id="73" name="Gráfico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392907</xdr:colOff>
      <xdr:row>0</xdr:row>
      <xdr:rowOff>35719</xdr:rowOff>
    </xdr:from>
    <xdr:to>
      <xdr:col>1</xdr:col>
      <xdr:colOff>1762126</xdr:colOff>
      <xdr:row>6</xdr:row>
      <xdr:rowOff>107157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C781F64-321E-7E4A-2C22-3D6F22D27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8" y="35719"/>
          <a:ext cx="1369219" cy="1369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376238</xdr:colOff>
      <xdr:row>0</xdr:row>
      <xdr:rowOff>147637</xdr:rowOff>
    </xdr:from>
    <xdr:to>
      <xdr:col>16</xdr:col>
      <xdr:colOff>690563</xdr:colOff>
      <xdr:row>15</xdr:row>
      <xdr:rowOff>166687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1031558</xdr:colOff>
      <xdr:row>0</xdr:row>
      <xdr:rowOff>30555</xdr:rowOff>
    </xdr:from>
    <xdr:to>
      <xdr:col>19</xdr:col>
      <xdr:colOff>38100</xdr:colOff>
      <xdr:row>15</xdr:row>
      <xdr:rowOff>14287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252414</xdr:colOff>
      <xdr:row>0</xdr:row>
      <xdr:rowOff>50008</xdr:rowOff>
    </xdr:from>
    <xdr:to>
      <xdr:col>10</xdr:col>
      <xdr:colOff>519113</xdr:colOff>
      <xdr:row>10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290510</xdr:colOff>
      <xdr:row>10</xdr:row>
      <xdr:rowOff>157161</xdr:rowOff>
    </xdr:from>
    <xdr:to>
      <xdr:col>10</xdr:col>
      <xdr:colOff>595313</xdr:colOff>
      <xdr:row>21</xdr:row>
      <xdr:rowOff>33338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157164</xdr:colOff>
      <xdr:row>0</xdr:row>
      <xdr:rowOff>115253</xdr:rowOff>
    </xdr:from>
    <xdr:to>
      <xdr:col>34</xdr:col>
      <xdr:colOff>69534</xdr:colOff>
      <xdr:row>17</xdr:row>
      <xdr:rowOff>147637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17</xdr:col>
      <xdr:colOff>16193</xdr:colOff>
      <xdr:row>24</xdr:row>
      <xdr:rowOff>14287</xdr:rowOff>
    </xdr:from>
    <xdr:ext cx="1468094" cy="7294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SpPr txBox="1"/>
          </xdr:nvSpPr>
          <xdr:spPr>
            <a:xfrm>
              <a:off x="16151543" y="4867275"/>
              <a:ext cx="1468094" cy="7294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>
                    <m:acc>
                      <m:accPr>
                        <m:chr m:val="̇"/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acc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𝑚</m:t>
                        </m:r>
                      </m:e>
                    </m:acc>
                    <m:r>
                      <a:rPr lang="en-US" sz="110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𝑡</m:t>
                        </m:r>
                      </m:sub>
                    </m:sSub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𝑃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</m:sub>
                    </m:sSub>
                    <m:r>
                      <a:rPr lang="en-US" sz="1100" b="0" i="1">
                        <a:latin typeface="Cambria Math" panose="02040503050406030204" pitchFamily="18" charset="0"/>
                      </a:rPr>
                      <m:t>𝑘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ad>
                          <m:radPr>
                            <m:degHide m:val="on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begChr m:val="["/>
                                    <m:endChr m:val="]"/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US" sz="1100" b="0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fPr>
                                      <m:num>
                                        <m:r>
                                          <a:rPr lang="en-US" sz="1100" b="0" i="1">
                                            <a:latin typeface="Cambria Math" panose="02040503050406030204" pitchFamily="18" charset="0"/>
                                          </a:rPr>
                                          <m:t>2</m:t>
                                        </m:r>
                                      </m:num>
                                      <m:den>
                                        <m:r>
                                          <a:rPr lang="en-US" sz="1100" b="0" i="1">
                                            <a:latin typeface="Cambria Math" panose="02040503050406030204" pitchFamily="18" charset="0"/>
                                          </a:rPr>
                                          <m:t>𝑘</m:t>
                                        </m:r>
                                        <m:r>
                                          <a:rPr lang="en-US" sz="1100" b="0" i="1">
                                            <a:latin typeface="Cambria Math" panose="02040503050406030204" pitchFamily="18" charset="0"/>
                                          </a:rPr>
                                          <m:t>+1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f>
                                  <m:f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+1</m:t>
                                    </m:r>
                                  </m:num>
                                  <m:den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−1</m:t>
                                    </m:r>
                                  </m:den>
                                </m:f>
                              </m:sup>
                            </m:sSup>
                          </m:e>
                        </m:rad>
                      </m:num>
                      <m:den>
                        <m:rad>
                          <m:radPr>
                            <m:degHide m:val="on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radPr>
                          <m:deg/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𝑘𝑅</m:t>
                            </m:r>
                            <m:sSub>
                              <m:sSub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b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𝑇</m:t>
                                </m:r>
                              </m:e>
                              <m:sub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1</m:t>
                                </m:r>
                              </m:sub>
                            </m:sSub>
                          </m:e>
                        </m:rad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" name="CuadroTexto 5"/>
            <xdr:cNvSpPr txBox="1"/>
          </xdr:nvSpPr>
          <xdr:spPr>
            <a:xfrm>
              <a:off x="16151543" y="4867275"/>
              <a:ext cx="1468094" cy="7294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𝑚 ̇=𝐴_𝑡 𝑃_1 𝑘 √([2/(𝑘+1)]^((𝑘+1)/(𝑘−1)) )/√(𝑘𝑅𝑇_1 )</a:t>
              </a:r>
              <a:endParaRPr lang="en-US" sz="1100"/>
            </a:p>
          </xdr:txBody>
        </xdr:sp>
      </mc:Fallback>
    </mc:AlternateContent>
    <xdr:clientData/>
  </xdr:oneCellAnchor>
  <xdr:twoCellAnchor>
    <xdr:from>
      <xdr:col>19</xdr:col>
      <xdr:colOff>133507</xdr:colOff>
      <xdr:row>0</xdr:row>
      <xdr:rowOff>96797</xdr:rowOff>
    </xdr:from>
    <xdr:to>
      <xdr:col>31</xdr:col>
      <xdr:colOff>399709</xdr:colOff>
      <xdr:row>23</xdr:row>
      <xdr:rowOff>93548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453389</xdr:colOff>
      <xdr:row>13</xdr:row>
      <xdr:rowOff>12382</xdr:rowOff>
    </xdr:from>
    <xdr:to>
      <xdr:col>41</xdr:col>
      <xdr:colOff>453389</xdr:colOff>
      <xdr:row>28</xdr:row>
      <xdr:rowOff>160713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64132</xdr:colOff>
      <xdr:row>15</xdr:row>
      <xdr:rowOff>171448</xdr:rowOff>
    </xdr:from>
    <xdr:to>
      <xdr:col>15</xdr:col>
      <xdr:colOff>423862</xdr:colOff>
      <xdr:row>27</xdr:row>
      <xdr:rowOff>61911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oneCellAnchor>
    <xdr:from>
      <xdr:col>21</xdr:col>
      <xdr:colOff>236461</xdr:colOff>
      <xdr:row>24</xdr:row>
      <xdr:rowOff>122463</xdr:rowOff>
    </xdr:from>
    <xdr:ext cx="3993786" cy="71914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SpPr txBox="1"/>
          </xdr:nvSpPr>
          <xdr:spPr>
            <a:xfrm>
              <a:off x="18585694" y="5429249"/>
              <a:ext cx="3993786" cy="7191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>
                    <m:sSub>
                      <m:sSub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</m:t>
                        </m:r>
                      </m:sub>
                    </m:sSub>
                    <m:r>
                      <a:rPr lang="es-CR" sz="1100" b="0" i="1">
                        <a:latin typeface="Cambria Math" panose="02040503050406030204" pitchFamily="18" charset="0"/>
                      </a:rPr>
                      <m:t>=</m:t>
                    </m:r>
                    <m:rad>
                      <m:radPr>
                        <m:degHide m:val="on"/>
                        <m:ctrlPr>
                          <a:rPr lang="es-CR" sz="1100" b="0" i="1">
                            <a:latin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</m:e>
                              <m:sup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2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𝑘</m:t>
                            </m:r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  <m:sSup>
                          <m:sSupPr>
                            <m:ctrlPr>
                              <a:rPr lang="es-CR" sz="11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2</m:t>
                                    </m:r>
                                  </m:num>
                                  <m:den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+1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f>
                              <m:fPr>
                                <m:type m:val="lin"/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(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+1)</m:t>
                                </m:r>
                              </m:num>
                              <m:den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(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𝑘</m:t>
                                </m:r>
                                <m: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  <m:t>−1)</m:t>
                                </m:r>
                              </m:den>
                            </m:f>
                          </m:sup>
                        </m:sSup>
                        <m:d>
                          <m:dPr>
                            <m:begChr m:val="["/>
                            <m:endChr m:val="]"/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1−</m:t>
                            </m:r>
                            <m:sSup>
                              <m:sSupPr>
                                <m:ctrlPr>
                                  <a:rPr lang="en-US" sz="1100" b="0" i="1">
                                    <a:latin typeface="Cambria Math" panose="02040503050406030204" pitchFamily="18" charset="0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US" sz="1100" b="0" i="1"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𝑝</m:t>
                                            </m:r>
                                          </m:e>
                                          <m:sub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2</m:t>
                                            </m:r>
                                          </m:sub>
                                        </m:sSub>
                                      </m:num>
                                      <m:den>
                                        <m:sSub>
                                          <m:sSubPr>
                                            <m:ctrlP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𝑝</m:t>
                                            </m:r>
                                          </m:e>
                                          <m:sub>
                                            <m:r>
                                              <a:rPr lang="en-US" sz="1100" b="0" i="1">
                                                <a:latin typeface="Cambria Math" panose="02040503050406030204" pitchFamily="18" charset="0"/>
                                              </a:rPr>
                                              <m:t>1</m:t>
                                            </m:r>
                                          </m:sub>
                                        </m:sSub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f>
                                  <m:fPr>
                                    <m:type m:val="lin"/>
                                    <m:ctrlP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(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−1)</m:t>
                                    </m:r>
                                  </m:num>
                                  <m:den>
                                    <m:r>
                                      <a:rPr lang="en-US" sz="1100" b="0" i="1">
                                        <a:latin typeface="Cambria Math" panose="02040503050406030204" pitchFamily="18" charset="0"/>
                                      </a:rPr>
                                      <m:t>𝑘</m:t>
                                    </m:r>
                                  </m:den>
                                </m:f>
                              </m:sup>
                            </m:sSup>
                          </m:e>
                        </m:d>
                      </m:e>
                    </m:rad>
                    <m:r>
                      <a:rPr lang="en-US" sz="1100" b="0" i="1">
                        <a:latin typeface="Cambria Math" panose="02040503050406030204" pitchFamily="18" charset="0"/>
                      </a:rPr>
                      <m:t>+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</m:t>
                        </m:r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3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𝑝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1</m:t>
                            </m:r>
                          </m:sub>
                        </m:sSub>
                      </m:den>
                    </m:f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∙</m:t>
                    </m:r>
                    <m:f>
                      <m:fPr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𝐴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𝑡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1" name="CuadroTexto 10">
              <a:extLst>
                <a:ext uri="{FF2B5EF4-FFF2-40B4-BE49-F238E27FC236}">
                  <a16:creationId xmlns:a16="http://schemas.microsoft.com/office/drawing/2014/main" id="{00000000-0008-0000-0300-00000B000000}"/>
                </a:ext>
              </a:extLst>
            </xdr:cNvPr>
            <xdr:cNvSpPr txBox="1"/>
          </xdr:nvSpPr>
          <xdr:spPr>
            <a:xfrm>
              <a:off x="18585694" y="5429249"/>
              <a:ext cx="3993786" cy="7191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US" sz="1100" b="0" i="0">
                  <a:latin typeface="Cambria Math" panose="02040503050406030204" pitchFamily="18" charset="0"/>
                </a:rPr>
                <a:t>𝐶_𝐹</a:t>
              </a:r>
              <a:r>
                <a:rPr lang="es-CR" sz="1100" b="0" i="0">
                  <a:latin typeface="Cambria Math" panose="02040503050406030204" pitchFamily="18" charset="0"/>
                </a:rPr>
                <a:t>=√((</a:t>
              </a:r>
              <a:r>
                <a:rPr lang="en-US" sz="1100" b="0" i="0">
                  <a:latin typeface="Cambria Math" panose="02040503050406030204" pitchFamily="18" charset="0"/>
                </a:rPr>
                <a:t>2𝑘^2</a:t>
              </a:r>
              <a:r>
                <a:rPr lang="es-CR" sz="1100" b="0" i="0">
                  <a:latin typeface="Cambria Math" panose="02040503050406030204" pitchFamily="18" charset="0"/>
                </a:rPr>
                <a:t>)/(</a:t>
              </a:r>
              <a:r>
                <a:rPr lang="en-US" sz="1100" b="0" i="0">
                  <a:latin typeface="Cambria Math" panose="02040503050406030204" pitchFamily="18" charset="0"/>
                </a:rPr>
                <a:t>𝑘−1</a:t>
              </a:r>
              <a:r>
                <a:rPr lang="es-CR" sz="1100" b="0" i="0">
                  <a:latin typeface="Cambria Math" panose="02040503050406030204" pitchFamily="18" charset="0"/>
                </a:rPr>
                <a:t>) (</a:t>
              </a:r>
              <a:r>
                <a:rPr lang="en-US" sz="1100" b="0" i="0">
                  <a:latin typeface="Cambria Math" panose="02040503050406030204" pitchFamily="18" charset="0"/>
                </a:rPr>
                <a:t>2</a:t>
              </a:r>
              <a:r>
                <a:rPr lang="es-CR" sz="1100" b="0" i="0">
                  <a:latin typeface="Cambria Math" panose="02040503050406030204" pitchFamily="18" charset="0"/>
                </a:rPr>
                <a:t>/(</a:t>
              </a:r>
              <a:r>
                <a:rPr lang="en-US" sz="1100" b="0" i="0">
                  <a:latin typeface="Cambria Math" panose="02040503050406030204" pitchFamily="18" charset="0"/>
                </a:rPr>
                <a:t>𝑘+1</a:t>
              </a:r>
              <a:r>
                <a:rPr lang="es-CR" sz="1100" b="0" i="0">
                  <a:latin typeface="Cambria Math" panose="02040503050406030204" pitchFamily="18" charset="0"/>
                </a:rPr>
                <a:t>)</a:t>
              </a:r>
              <a:r>
                <a:rPr lang="en-US" sz="1100" b="0" i="0">
                  <a:latin typeface="Cambria Math" panose="02040503050406030204" pitchFamily="18" charset="0"/>
                </a:rPr>
                <a:t>)</a:t>
              </a:r>
              <a:r>
                <a:rPr lang="es-CR" sz="1100" b="0" i="0">
                  <a:latin typeface="Cambria Math" panose="02040503050406030204" pitchFamily="18" charset="0"/>
                </a:rPr>
                <a:t>^(〖</a:t>
              </a:r>
              <a:r>
                <a:rPr lang="en-US" sz="1100" b="0" i="0">
                  <a:latin typeface="Cambria Math" panose="02040503050406030204" pitchFamily="18" charset="0"/>
                </a:rPr>
                <a:t>(𝑘+1)</a:t>
              </a:r>
              <a:r>
                <a:rPr lang="es-CR" sz="1100" b="0" i="0">
                  <a:latin typeface="Cambria Math" panose="02040503050406030204" pitchFamily="18" charset="0"/>
                </a:rPr>
                <a:t>〗∕〖</a:t>
              </a:r>
              <a:r>
                <a:rPr lang="en-US" sz="1100" b="0" i="0">
                  <a:latin typeface="Cambria Math" panose="02040503050406030204" pitchFamily="18" charset="0"/>
                </a:rPr>
                <a:t>(𝑘−1)</a:t>
              </a:r>
              <a:r>
                <a:rPr lang="es-CR" sz="1100" b="0" i="0">
                  <a:latin typeface="Cambria Math" panose="02040503050406030204" pitchFamily="18" charset="0"/>
                </a:rPr>
                <a:t>〗) [</a:t>
              </a:r>
              <a:r>
                <a:rPr lang="en-US" sz="1100" b="0" i="0">
                  <a:latin typeface="Cambria Math" panose="02040503050406030204" pitchFamily="18" charset="0"/>
                </a:rPr>
                <a:t>1−(𝑝_2/𝑝_1 )^(〖(𝑘−1)〗∕𝑘) ] </a:t>
              </a:r>
              <a:r>
                <a:rPr lang="es-CR" sz="1100" b="0" i="0">
                  <a:latin typeface="Cambria Math" panose="02040503050406030204" pitchFamily="18" charset="0"/>
                </a:rPr>
                <a:t>)</a:t>
              </a:r>
              <a:r>
                <a:rPr lang="en-US" sz="1100" b="0" i="0">
                  <a:latin typeface="Cambria Math" panose="02040503050406030204" pitchFamily="18" charset="0"/>
                </a:rPr>
                <a:t>+(𝑝_2−𝑝_3)/𝑝_1 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∙𝐴_2/𝐴_𝑡 </a:t>
              </a:r>
              <a:endParaRPr lang="en-US" sz="1100"/>
            </a:p>
          </xdr:txBody>
        </xdr:sp>
      </mc:Fallback>
    </mc:AlternateContent>
    <xdr:clientData/>
  </xdr:oneCellAnchor>
  <xdr:twoCellAnchor>
    <xdr:from>
      <xdr:col>27</xdr:col>
      <xdr:colOff>441552</xdr:colOff>
      <xdr:row>24</xdr:row>
      <xdr:rowOff>79941</xdr:rowOff>
    </xdr:from>
    <xdr:to>
      <xdr:col>33</xdr:col>
      <xdr:colOff>288472</xdr:colOff>
      <xdr:row>38</xdr:row>
      <xdr:rowOff>29596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29</xdr:col>
      <xdr:colOff>280987</xdr:colOff>
      <xdr:row>20</xdr:row>
      <xdr:rowOff>97631</xdr:rowOff>
    </xdr:from>
    <xdr:to>
      <xdr:col>35</xdr:col>
      <xdr:colOff>80962</xdr:colOff>
      <xdr:row>32</xdr:row>
      <xdr:rowOff>154781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9525</xdr:colOff>
      <xdr:row>34</xdr:row>
      <xdr:rowOff>52388</xdr:rowOff>
    </xdr:from>
    <xdr:to>
      <xdr:col>37</xdr:col>
      <xdr:colOff>604837</xdr:colOff>
      <xdr:row>49</xdr:row>
      <xdr:rowOff>80963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Esteban%20Jimenez/Desktop/SRM_beta.xls" TargetMode="External"/><Relationship Id="rId1" Type="http://schemas.openxmlformats.org/officeDocument/2006/relationships/externalLinkPath" Target="/Users/Esteban%20Jimenez/Desktop/SRM_beta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MSOFFICE/EXCEL/BATES3_.xls" TargetMode="External"/><Relationship Id="rId1" Type="http://schemas.openxmlformats.org/officeDocument/2006/relationships/externalLinkPath" Target="/MSOFFICE/EXCEL/BATES3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tro"/>
      <sheetName val="Data and Kn"/>
      <sheetName val="Pressure"/>
      <sheetName val="Performance"/>
      <sheetName val="Propellant data"/>
      <sheetName val="Burnrate"/>
      <sheetName val="UnitsConv"/>
      <sheetName val="Class"/>
    </sheetNames>
    <sheetDataSet>
      <sheetData sheetId="0"/>
      <sheetData sheetId="1">
        <row r="10">
          <cell r="C10">
            <v>25</v>
          </cell>
        </row>
        <row r="11">
          <cell r="C11">
            <v>140</v>
          </cell>
        </row>
        <row r="12">
          <cell r="C12">
            <v>68722.339297276732</v>
          </cell>
        </row>
        <row r="14">
          <cell r="C14">
            <v>3</v>
          </cell>
        </row>
        <row r="16">
          <cell r="C16">
            <v>25</v>
          </cell>
        </row>
        <row r="17">
          <cell r="C17">
            <v>6</v>
          </cell>
        </row>
        <row r="18">
          <cell r="C18">
            <v>40</v>
          </cell>
        </row>
        <row r="19">
          <cell r="C19">
            <v>3</v>
          </cell>
        </row>
        <row r="20">
          <cell r="C20">
            <v>0</v>
          </cell>
        </row>
        <row r="21">
          <cell r="C21">
            <v>1</v>
          </cell>
        </row>
        <row r="22">
          <cell r="C22">
            <v>1</v>
          </cell>
        </row>
        <row r="24">
          <cell r="C24">
            <v>120</v>
          </cell>
        </row>
        <row r="25">
          <cell r="C25">
            <v>55511.942188931644</v>
          </cell>
        </row>
        <row r="26">
          <cell r="C26">
            <v>1.889</v>
          </cell>
        </row>
        <row r="27">
          <cell r="C27">
            <v>0.96</v>
          </cell>
        </row>
        <row r="28">
          <cell r="C28">
            <v>1.8134399999999999</v>
          </cell>
        </row>
        <row r="29">
          <cell r="C29">
            <v>0.10066757644309619</v>
          </cell>
        </row>
        <row r="33">
          <cell r="C33">
            <v>5037.5438200312328</v>
          </cell>
        </row>
        <row r="36">
          <cell r="C36">
            <v>16.791812733437443</v>
          </cell>
        </row>
        <row r="37">
          <cell r="C37">
            <v>4.6238512086787571</v>
          </cell>
        </row>
        <row r="39">
          <cell r="C39">
            <v>0</v>
          </cell>
        </row>
        <row r="42">
          <cell r="C42">
            <v>0.32999999999999896</v>
          </cell>
        </row>
        <row r="45">
          <cell r="G45">
            <v>9.5</v>
          </cell>
          <cell r="M45">
            <v>299.99999999999994</v>
          </cell>
        </row>
        <row r="46">
          <cell r="M46">
            <v>310.00557530402239</v>
          </cell>
        </row>
        <row r="47">
          <cell r="M47">
            <v>319.27768007483616</v>
          </cell>
        </row>
        <row r="48">
          <cell r="M48">
            <v>327.81631431244142</v>
          </cell>
        </row>
        <row r="49">
          <cell r="M49">
            <v>335.62147801683801</v>
          </cell>
        </row>
        <row r="50">
          <cell r="M50">
            <v>342.6931711880261</v>
          </cell>
        </row>
        <row r="51">
          <cell r="M51">
            <v>349.0313938260054</v>
          </cell>
        </row>
        <row r="52">
          <cell r="M52">
            <v>354.63614593077625</v>
          </cell>
        </row>
        <row r="53">
          <cell r="M53">
            <v>359.50742750233854</v>
          </cell>
        </row>
        <row r="54">
          <cell r="M54">
            <v>363.64523854069205</v>
          </cell>
        </row>
        <row r="55">
          <cell r="M55">
            <v>367.04957904583705</v>
          </cell>
        </row>
        <row r="56">
          <cell r="M56">
            <v>369.72044901777349</v>
          </cell>
        </row>
        <row r="57">
          <cell r="M57">
            <v>371.65784845650126</v>
          </cell>
        </row>
        <row r="58">
          <cell r="M58">
            <v>372.86177736202046</v>
          </cell>
        </row>
        <row r="59">
          <cell r="M59">
            <v>373.33223573433111</v>
          </cell>
        </row>
        <row r="60">
          <cell r="M60">
            <v>373.06922357343313</v>
          </cell>
        </row>
        <row r="61">
          <cell r="M61">
            <v>372.07274087932649</v>
          </cell>
        </row>
        <row r="62">
          <cell r="M62">
            <v>370.34278765201122</v>
          </cell>
        </row>
        <row r="63">
          <cell r="M63">
            <v>367.87936389148751</v>
          </cell>
        </row>
        <row r="64">
          <cell r="M64">
            <v>364.68246959775507</v>
          </cell>
        </row>
        <row r="65">
          <cell r="M65">
            <v>360.75210477081407</v>
          </cell>
        </row>
        <row r="66">
          <cell r="M66">
            <v>356.0882694106644</v>
          </cell>
        </row>
        <row r="67">
          <cell r="M67">
            <v>350.6909635173061</v>
          </cell>
        </row>
        <row r="68">
          <cell r="M68">
            <v>344.56018709073936</v>
          </cell>
        </row>
        <row r="69">
          <cell r="M69">
            <v>337.695940130964</v>
          </cell>
        </row>
        <row r="70">
          <cell r="M70">
            <v>330.09822263797997</v>
          </cell>
        </row>
        <row r="71">
          <cell r="M71">
            <v>321.76703461178732</v>
          </cell>
        </row>
        <row r="72">
          <cell r="M72">
            <v>312.70237605238617</v>
          </cell>
        </row>
        <row r="73">
          <cell r="M73">
            <v>302.90424695977634</v>
          </cell>
        </row>
        <row r="74">
          <cell r="M74">
            <v>292.3726473339579</v>
          </cell>
        </row>
        <row r="75">
          <cell r="M75">
            <v>281.10757717493101</v>
          </cell>
        </row>
        <row r="76">
          <cell r="M76">
            <v>269.10903648269539</v>
          </cell>
        </row>
        <row r="77">
          <cell r="M77">
            <v>256.37702525725109</v>
          </cell>
        </row>
        <row r="78">
          <cell r="M78">
            <v>242.91154349859835</v>
          </cell>
        </row>
        <row r="79">
          <cell r="M79">
            <v>228.71259120673699</v>
          </cell>
        </row>
        <row r="80">
          <cell r="M80">
            <v>213.78016838166695</v>
          </cell>
        </row>
        <row r="81">
          <cell r="M81">
            <v>198.11427502338842</v>
          </cell>
        </row>
        <row r="82">
          <cell r="M82">
            <v>181.71491113190123</v>
          </cell>
        </row>
        <row r="83">
          <cell r="M83">
            <v>164.5820767072054</v>
          </cell>
        </row>
        <row r="84">
          <cell r="M84">
            <v>146.71577174930101</v>
          </cell>
        </row>
        <row r="85">
          <cell r="M85">
            <v>128.11599625818801</v>
          </cell>
        </row>
        <row r="86">
          <cell r="M86">
            <v>108.78275023386638</v>
          </cell>
        </row>
        <row r="87">
          <cell r="M87">
            <v>88.716033676336167</v>
          </cell>
        </row>
        <row r="88">
          <cell r="M88">
            <v>67.915846585597436</v>
          </cell>
        </row>
        <row r="89">
          <cell r="M89">
            <v>46.38218896165003</v>
          </cell>
        </row>
        <row r="90">
          <cell r="M90">
            <v>24.115060804494096</v>
          </cell>
        </row>
        <row r="91">
          <cell r="M91">
            <v>1.1144621141294957</v>
          </cell>
        </row>
        <row r="92">
          <cell r="M92">
            <v>-22.619607109443692</v>
          </cell>
        </row>
        <row r="93">
          <cell r="M93">
            <v>-47.087146866225488</v>
          </cell>
        </row>
        <row r="94">
          <cell r="M94">
            <v>-72.288157156215931</v>
          </cell>
        </row>
        <row r="95">
          <cell r="C95">
            <v>16.499999999999936</v>
          </cell>
          <cell r="G95">
            <v>-6.9999999999999361</v>
          </cell>
          <cell r="M95">
            <v>-98.222637979414898</v>
          </cell>
        </row>
      </sheetData>
      <sheetData sheetId="2">
        <row r="9">
          <cell r="C9">
            <v>8314</v>
          </cell>
        </row>
        <row r="10">
          <cell r="C10">
            <v>41.98</v>
          </cell>
        </row>
        <row r="11">
          <cell r="C11">
            <v>198.04668889947595</v>
          </cell>
        </row>
        <row r="12">
          <cell r="C12">
            <v>1.044</v>
          </cell>
        </row>
        <row r="13">
          <cell r="C13">
            <v>0.95</v>
          </cell>
        </row>
        <row r="14">
          <cell r="C14">
            <v>1720</v>
          </cell>
        </row>
        <row r="15">
          <cell r="C15">
            <v>1634</v>
          </cell>
        </row>
        <row r="16">
          <cell r="C16">
            <v>0.10100000000000001</v>
          </cell>
        </row>
        <row r="17">
          <cell r="C17">
            <v>922.94985084823588</v>
          </cell>
        </row>
        <row r="18">
          <cell r="C18">
            <v>1</v>
          </cell>
        </row>
        <row r="19">
          <cell r="C19">
            <v>0.5</v>
          </cell>
        </row>
        <row r="22">
          <cell r="X22">
            <v>0</v>
          </cell>
          <cell r="AB22">
            <v>10.982840610846736</v>
          </cell>
        </row>
        <row r="23">
          <cell r="J23">
            <v>9.1710690673430678E-4</v>
          </cell>
        </row>
        <row r="24">
          <cell r="C24">
            <v>1.1390887290167993E-2</v>
          </cell>
        </row>
        <row r="862">
          <cell r="D862">
            <v>2.2559731860383181E-13</v>
          </cell>
          <cell r="I862">
            <v>1.6791812733437447E-5</v>
          </cell>
          <cell r="Q862">
            <v>0.55543258529753348</v>
          </cell>
          <cell r="AB862">
            <v>8.1717629925996818</v>
          </cell>
        </row>
        <row r="907">
          <cell r="AA907">
            <v>0.02</v>
          </cell>
        </row>
        <row r="909">
          <cell r="Q909">
            <v>0.59853660991404556</v>
          </cell>
          <cell r="AB909">
            <v>0.20348913228830109</v>
          </cell>
        </row>
      </sheetData>
      <sheetData sheetId="3">
        <row r="4">
          <cell r="C4">
            <v>0.85</v>
          </cell>
        </row>
        <row r="5">
          <cell r="C5">
            <v>10</v>
          </cell>
        </row>
        <row r="8">
          <cell r="C8">
            <v>167.91812733437442</v>
          </cell>
        </row>
        <row r="9">
          <cell r="C9">
            <v>2.8672198208026241</v>
          </cell>
        </row>
        <row r="14">
          <cell r="C14">
            <v>279.22583762128636</v>
          </cell>
        </row>
        <row r="15">
          <cell r="C15">
            <v>141.02624014122213</v>
          </cell>
        </row>
        <row r="911">
          <cell r="J911">
            <v>141.02624014122213</v>
          </cell>
        </row>
      </sheetData>
      <sheetData sheetId="4">
        <row r="9">
          <cell r="F9">
            <v>1.879</v>
          </cell>
          <cell r="G9">
            <v>1.841</v>
          </cell>
          <cell r="H9">
            <v>1.889</v>
          </cell>
        </row>
        <row r="10">
          <cell r="F10">
            <v>1.0429999999999999</v>
          </cell>
          <cell r="G10">
            <v>1.042</v>
          </cell>
          <cell r="H10">
            <v>1.044</v>
          </cell>
        </row>
        <row r="11">
          <cell r="F11">
            <v>42.39</v>
          </cell>
          <cell r="G11">
            <v>39.9</v>
          </cell>
          <cell r="H11">
            <v>41.98</v>
          </cell>
        </row>
        <row r="12">
          <cell r="F12">
            <v>1710</v>
          </cell>
          <cell r="G12">
            <v>1600</v>
          </cell>
          <cell r="H12">
            <v>1720</v>
          </cell>
        </row>
      </sheetData>
      <sheetData sheetId="5">
        <row r="8">
          <cell r="G8">
            <v>0.1</v>
          </cell>
          <cell r="H8" t="str">
            <v>to</v>
          </cell>
          <cell r="I8">
            <v>0.77913500000000002</v>
          </cell>
          <cell r="J8">
            <v>8.8754449677853557</v>
          </cell>
          <cell r="K8">
            <v>0.61929999999999996</v>
          </cell>
        </row>
        <row r="9">
          <cell r="G9">
            <v>0.77913500000000002</v>
          </cell>
          <cell r="H9" t="str">
            <v>to</v>
          </cell>
          <cell r="I9">
            <v>2.5718350000000001</v>
          </cell>
          <cell r="J9">
            <v>7.5527844238794399</v>
          </cell>
          <cell r="K9">
            <v>-8.6999999999999994E-3</v>
          </cell>
        </row>
        <row r="10">
          <cell r="G10">
            <v>2.5718350000000001</v>
          </cell>
          <cell r="H10" t="str">
            <v>to</v>
          </cell>
          <cell r="I10">
            <v>5.9297000000000004</v>
          </cell>
          <cell r="J10">
            <v>3.8408799049960156</v>
          </cell>
          <cell r="K10">
            <v>0.68820000000000003</v>
          </cell>
        </row>
        <row r="11">
          <cell r="G11">
            <v>5.9297000000000004</v>
          </cell>
          <cell r="H11" t="str">
            <v>to</v>
          </cell>
          <cell r="I11">
            <v>8.5015350000000005</v>
          </cell>
          <cell r="J11">
            <v>17.20418640980624</v>
          </cell>
          <cell r="K11">
            <v>-0.14810000000000001</v>
          </cell>
        </row>
        <row r="12">
          <cell r="G12">
            <v>8.5015350000000005</v>
          </cell>
          <cell r="H12" t="str">
            <v>to</v>
          </cell>
          <cell r="I12">
            <v>11.204375000000001</v>
          </cell>
          <cell r="J12">
            <v>4.7752408634765926</v>
          </cell>
          <cell r="K12">
            <v>0.44169999999999998</v>
          </cell>
        </row>
        <row r="19">
          <cell r="G19">
            <v>0.10100000000000001</v>
          </cell>
          <cell r="H19" t="str">
            <v>to</v>
          </cell>
          <cell r="I19">
            <v>0.80671499999999996</v>
          </cell>
          <cell r="J19">
            <v>10.707683798033065</v>
          </cell>
          <cell r="K19">
            <v>0.62470000000000003</v>
          </cell>
        </row>
        <row r="20">
          <cell r="G20">
            <v>0.80671499999999996</v>
          </cell>
          <cell r="H20" t="str">
            <v>to</v>
          </cell>
          <cell r="I20">
            <v>1.5031099999999999</v>
          </cell>
          <cell r="J20">
            <v>8.7632800710177339</v>
          </cell>
          <cell r="K20">
            <v>-0.31419999999999998</v>
          </cell>
        </row>
        <row r="21">
          <cell r="G21">
            <v>1.5031099999999999</v>
          </cell>
          <cell r="H21" t="str">
            <v>to</v>
          </cell>
          <cell r="I21">
            <v>3.7922500000000001</v>
          </cell>
          <cell r="J21">
            <v>7.8521657949784069</v>
          </cell>
          <cell r="K21">
            <v>-1.2999999999999999E-2</v>
          </cell>
        </row>
        <row r="22">
          <cell r="G22">
            <v>3.7922500000000001</v>
          </cell>
          <cell r="H22" t="str">
            <v>to</v>
          </cell>
          <cell r="I22">
            <v>7.0328999999999997</v>
          </cell>
          <cell r="J22">
            <v>3.9067683041390504</v>
          </cell>
          <cell r="K22">
            <v>0.53539999999999999</v>
          </cell>
        </row>
        <row r="23">
          <cell r="G23">
            <v>7.0328999999999997</v>
          </cell>
          <cell r="H23" t="str">
            <v>to</v>
          </cell>
          <cell r="I23">
            <v>10.67346</v>
          </cell>
          <cell r="J23">
            <v>9.6532036198768516</v>
          </cell>
          <cell r="K23">
            <v>6.3799999999999996E-2</v>
          </cell>
        </row>
        <row r="52">
          <cell r="E52">
            <v>6.6500000000000004E-2</v>
          </cell>
          <cell r="F52">
            <v>0.31900000000000001</v>
          </cell>
        </row>
        <row r="59">
          <cell r="B59">
            <v>0</v>
          </cell>
          <cell r="C59" t="str">
            <v>to</v>
          </cell>
          <cell r="D59">
            <v>34.475000000000001</v>
          </cell>
          <cell r="E59">
            <v>8.2634790356384915</v>
          </cell>
          <cell r="F59">
            <v>0.31900000000000001</v>
          </cell>
        </row>
        <row r="60">
          <cell r="B60">
            <v>34.475000000000001</v>
          </cell>
          <cell r="C60" t="str">
            <v>to</v>
          </cell>
          <cell r="D60">
            <v>34.475000000000001</v>
          </cell>
          <cell r="E60">
            <v>0</v>
          </cell>
          <cell r="F60">
            <v>0</v>
          </cell>
        </row>
        <row r="61">
          <cell r="B61">
            <v>34.475000000000001</v>
          </cell>
          <cell r="C61" t="str">
            <v>to</v>
          </cell>
          <cell r="D61">
            <v>34.475000000000001</v>
          </cell>
          <cell r="E61">
            <v>0</v>
          </cell>
          <cell r="F61">
            <v>0</v>
          </cell>
        </row>
        <row r="62">
          <cell r="B62">
            <v>34.475000000000001</v>
          </cell>
          <cell r="C62" t="str">
            <v>to</v>
          </cell>
          <cell r="D62">
            <v>34.475000000000001</v>
          </cell>
          <cell r="E62">
            <v>0</v>
          </cell>
          <cell r="F62">
            <v>0</v>
          </cell>
        </row>
        <row r="63">
          <cell r="B63">
            <v>34.475000000000001</v>
          </cell>
          <cell r="C63" t="str">
            <v>to</v>
          </cell>
          <cell r="D63">
            <v>34.475000000000001</v>
          </cell>
          <cell r="E63">
            <v>0</v>
          </cell>
          <cell r="F63">
            <v>0</v>
          </cell>
        </row>
      </sheetData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lcs"/>
      <sheetName val="class"/>
      <sheetName val="Perf"/>
      <sheetName val="Press"/>
      <sheetName val="Burnrate"/>
    </sheetNames>
    <sheetDataSet>
      <sheetData sheetId="0" refreshError="1">
        <row r="25">
          <cell r="F25">
            <v>7.8909999999999982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1"/>
  <sheetViews>
    <sheetView tabSelected="1" zoomScale="80" zoomScaleNormal="80" workbookViewId="0">
      <selection activeCell="J4" sqref="J4"/>
    </sheetView>
  </sheetViews>
  <sheetFormatPr defaultColWidth="11" defaultRowHeight="15"/>
  <cols>
    <col min="1" max="1" width="12.28515625" style="10" customWidth="1"/>
    <col min="2" max="2" width="29.42578125" style="10" bestFit="1" customWidth="1"/>
    <col min="3" max="3" width="37.7109375" style="24" customWidth="1"/>
    <col min="4" max="4" width="11" style="16"/>
    <col min="5" max="5" width="13.5703125" style="16" bestFit="1" customWidth="1"/>
    <col min="6" max="6" width="11" style="10" customWidth="1"/>
    <col min="7" max="7" width="59.7109375" style="10" customWidth="1"/>
    <col min="8" max="8" width="37.85546875" style="7" customWidth="1"/>
    <col min="9" max="16384" width="11" style="7"/>
  </cols>
  <sheetData>
    <row r="1" spans="1:8" ht="27">
      <c r="B1" s="63"/>
      <c r="C1" s="228" t="s">
        <v>89</v>
      </c>
      <c r="D1" s="228"/>
      <c r="E1" s="228"/>
    </row>
    <row r="2" spans="1:8">
      <c r="B2"/>
      <c r="C2" s="24" t="s">
        <v>412</v>
      </c>
      <c r="D2" s="172" t="s">
        <v>415</v>
      </c>
      <c r="E2" s="253" t="s">
        <v>417</v>
      </c>
      <c r="F2" s="253"/>
      <c r="G2" s="253"/>
    </row>
    <row r="3" spans="1:8">
      <c r="C3" s="24" t="s">
        <v>90</v>
      </c>
      <c r="E3" s="253" t="s">
        <v>418</v>
      </c>
      <c r="F3" s="253"/>
      <c r="G3" s="253"/>
    </row>
    <row r="4" spans="1:8">
      <c r="C4" s="64">
        <v>46268</v>
      </c>
      <c r="E4" s="253" t="s">
        <v>419</v>
      </c>
      <c r="F4" s="253"/>
      <c r="G4" s="253"/>
    </row>
    <row r="6" spans="1:8">
      <c r="C6" s="65" t="s">
        <v>159</v>
      </c>
      <c r="D6" s="66" t="str">
        <f>E85</f>
        <v>J</v>
      </c>
    </row>
    <row r="8" spans="1:8" ht="15.75" thickBot="1">
      <c r="C8" s="65" t="s">
        <v>0</v>
      </c>
      <c r="D8" s="13" t="s">
        <v>1</v>
      </c>
      <c r="E8" s="13" t="s">
        <v>91</v>
      </c>
      <c r="F8" s="13" t="s">
        <v>2</v>
      </c>
      <c r="G8" s="62" t="s">
        <v>3</v>
      </c>
      <c r="H8" s="9"/>
    </row>
    <row r="9" spans="1:8" ht="16.5">
      <c r="A9" s="202" t="s">
        <v>4</v>
      </c>
      <c r="B9" s="67"/>
      <c r="C9" s="19" t="s">
        <v>5</v>
      </c>
      <c r="D9" s="20" t="s">
        <v>229</v>
      </c>
      <c r="E9" s="68">
        <v>101325</v>
      </c>
      <c r="F9" s="69" t="s">
        <v>6</v>
      </c>
      <c r="G9" s="70"/>
    </row>
    <row r="10" spans="1:8" ht="16.5">
      <c r="A10" s="203"/>
      <c r="B10" s="52"/>
      <c r="C10" s="24" t="s">
        <v>252</v>
      </c>
      <c r="D10" s="16" t="s">
        <v>253</v>
      </c>
      <c r="E10" s="71">
        <v>343.59</v>
      </c>
      <c r="F10" s="22" t="s">
        <v>8</v>
      </c>
      <c r="G10" s="72"/>
    </row>
    <row r="11" spans="1:8" ht="18.75" thickBot="1">
      <c r="A11" s="204"/>
      <c r="B11" s="73"/>
      <c r="C11" s="27" t="s">
        <v>9</v>
      </c>
      <c r="D11" s="28" t="s">
        <v>10</v>
      </c>
      <c r="E11" s="74">
        <v>9.81</v>
      </c>
      <c r="F11" s="75" t="s">
        <v>251</v>
      </c>
      <c r="G11" s="76"/>
    </row>
    <row r="12" spans="1:8" ht="15.75" thickBot="1">
      <c r="F12" s="22"/>
      <c r="G12" s="16"/>
    </row>
    <row r="13" spans="1:8" ht="16.899999999999999" customHeight="1">
      <c r="A13" s="213" t="s">
        <v>203</v>
      </c>
      <c r="B13" s="217" t="s">
        <v>374</v>
      </c>
      <c r="C13" s="77" t="s">
        <v>105</v>
      </c>
      <c r="D13" s="20" t="s">
        <v>254</v>
      </c>
      <c r="E13" s="78">
        <f>0.0254*2</f>
        <v>5.0799999999999998E-2</v>
      </c>
      <c r="F13" s="79" t="s">
        <v>11</v>
      </c>
      <c r="G13" s="70">
        <f>E13/0.0254</f>
        <v>2</v>
      </c>
    </row>
    <row r="14" spans="1:8">
      <c r="A14" s="214"/>
      <c r="B14" s="208"/>
      <c r="C14" s="11" t="s">
        <v>12</v>
      </c>
      <c r="D14" s="16" t="s">
        <v>13</v>
      </c>
      <c r="E14" s="80">
        <f>0.00127</f>
        <v>1.2700000000000001E-3</v>
      </c>
      <c r="F14" s="81" t="s">
        <v>11</v>
      </c>
      <c r="G14" s="72"/>
    </row>
    <row r="15" spans="1:8" ht="16.5">
      <c r="A15" s="214"/>
      <c r="B15" s="209"/>
      <c r="C15" s="104" t="s">
        <v>14</v>
      </c>
      <c r="D15" s="93" t="s">
        <v>255</v>
      </c>
      <c r="E15" s="116">
        <f>(E13-(2*E14))/2</f>
        <v>2.4129999999999999E-2</v>
      </c>
      <c r="F15" s="94" t="s">
        <v>11</v>
      </c>
      <c r="G15" s="95">
        <f>E15*2</f>
        <v>4.8259999999999997E-2</v>
      </c>
    </row>
    <row r="16" spans="1:8">
      <c r="A16" s="214"/>
      <c r="B16" s="207" t="s">
        <v>380</v>
      </c>
      <c r="C16" s="11" t="s">
        <v>190</v>
      </c>
      <c r="E16" s="12" t="s">
        <v>191</v>
      </c>
      <c r="F16" s="22"/>
      <c r="G16" s="72"/>
    </row>
    <row r="17" spans="1:7" ht="14.45" customHeight="1">
      <c r="A17" s="214"/>
      <c r="B17" s="208"/>
      <c r="C17" s="11" t="s">
        <v>192</v>
      </c>
      <c r="E17" s="12" t="s">
        <v>193</v>
      </c>
      <c r="F17" s="22"/>
      <c r="G17" s="72"/>
    </row>
    <row r="18" spans="1:7" ht="14.45" customHeight="1">
      <c r="A18" s="214"/>
      <c r="B18" s="208"/>
      <c r="C18" s="11" t="s">
        <v>384</v>
      </c>
      <c r="D18" s="83" t="s">
        <v>72</v>
      </c>
      <c r="E18" s="84">
        <f>69000*10^6</f>
        <v>69000000000</v>
      </c>
      <c r="F18" s="81" t="s">
        <v>6</v>
      </c>
      <c r="G18" s="72"/>
    </row>
    <row r="19" spans="1:7">
      <c r="A19" s="214"/>
      <c r="B19" s="208"/>
      <c r="C19" s="11" t="s">
        <v>366</v>
      </c>
      <c r="D19" s="83" t="s">
        <v>401</v>
      </c>
      <c r="E19" s="84"/>
      <c r="F19" s="81" t="s">
        <v>6</v>
      </c>
      <c r="G19" s="72"/>
    </row>
    <row r="20" spans="1:7" ht="17.25">
      <c r="A20" s="214"/>
      <c r="B20" s="208"/>
      <c r="C20" s="11" t="s">
        <v>364</v>
      </c>
      <c r="D20" s="83" t="s">
        <v>367</v>
      </c>
      <c r="E20" s="84">
        <f>145*10^6</f>
        <v>145000000</v>
      </c>
      <c r="F20" s="81" t="s">
        <v>6</v>
      </c>
      <c r="G20" s="72"/>
    </row>
    <row r="21" spans="1:7">
      <c r="A21" s="214"/>
      <c r="B21" s="208"/>
      <c r="C21" s="11" t="s">
        <v>368</v>
      </c>
      <c r="D21" s="83" t="s">
        <v>394</v>
      </c>
      <c r="E21" s="84">
        <f>115000000</f>
        <v>115000000</v>
      </c>
      <c r="F21" s="81" t="s">
        <v>6</v>
      </c>
      <c r="G21" s="72"/>
    </row>
    <row r="22" spans="1:7" ht="18" thickBot="1">
      <c r="A22" s="215"/>
      <c r="B22" s="216"/>
      <c r="C22" s="85" t="s">
        <v>365</v>
      </c>
      <c r="D22" s="86" t="s">
        <v>256</v>
      </c>
      <c r="E22" s="87">
        <f>185*10^6</f>
        <v>185000000</v>
      </c>
      <c r="F22" s="88" t="s">
        <v>6</v>
      </c>
      <c r="G22" s="76"/>
    </row>
    <row r="23" spans="1:7" ht="15.75" thickBot="1">
      <c r="F23" s="22"/>
      <c r="G23" s="16"/>
    </row>
    <row r="24" spans="1:7" ht="16.5">
      <c r="A24" s="213" t="s">
        <v>15</v>
      </c>
      <c r="B24" s="217" t="s">
        <v>95</v>
      </c>
      <c r="C24" s="77" t="s">
        <v>92</v>
      </c>
      <c r="D24" s="20" t="s">
        <v>257</v>
      </c>
      <c r="E24" s="89">
        <v>500</v>
      </c>
      <c r="F24" s="69" t="s">
        <v>55</v>
      </c>
      <c r="G24" s="90" t="str">
        <f>IF($E$125&lt;2,IF($E$125&gt;1,"Valor Cercano al límite","PELIGRO: Explosión"),"Presión Aceptable")</f>
        <v>Presión Aceptable</v>
      </c>
    </row>
    <row r="25" spans="1:7" ht="15" customHeight="1">
      <c r="A25" s="214"/>
      <c r="B25" s="208"/>
      <c r="E25" s="91">
        <f>E24*6894.757</f>
        <v>3447378.5</v>
      </c>
      <c r="F25" s="22" t="s">
        <v>6</v>
      </c>
      <c r="G25" s="72" t="s">
        <v>104</v>
      </c>
    </row>
    <row r="26" spans="1:7" ht="16.5">
      <c r="A26" s="214"/>
      <c r="B26" s="208"/>
      <c r="C26" s="11" t="s">
        <v>93</v>
      </c>
      <c r="D26" s="16" t="s">
        <v>225</v>
      </c>
      <c r="E26" s="12">
        <v>1720</v>
      </c>
      <c r="F26" s="22" t="s">
        <v>16</v>
      </c>
      <c r="G26" s="72"/>
    </row>
    <row r="27" spans="1:7">
      <c r="A27" s="214"/>
      <c r="B27" s="209"/>
      <c r="C27" s="92"/>
      <c r="D27" s="93"/>
      <c r="E27" s="93">
        <f>E26-273.15</f>
        <v>1446.85</v>
      </c>
      <c r="F27" s="94" t="s">
        <v>100</v>
      </c>
      <c r="G27" s="95"/>
    </row>
    <row r="28" spans="1:7">
      <c r="A28" s="214"/>
      <c r="B28" s="96"/>
      <c r="F28" s="22"/>
      <c r="G28" s="17"/>
    </row>
    <row r="29" spans="1:7" ht="17.25">
      <c r="A29" s="214"/>
      <c r="B29" s="207" t="s">
        <v>94</v>
      </c>
      <c r="C29" s="97" t="s">
        <v>98</v>
      </c>
      <c r="D29" s="98" t="s">
        <v>258</v>
      </c>
      <c r="E29" s="98">
        <v>3</v>
      </c>
      <c r="F29" s="99"/>
      <c r="G29" s="100"/>
    </row>
    <row r="30" spans="1:7" ht="17.25">
      <c r="A30" s="214"/>
      <c r="B30" s="208"/>
      <c r="C30" s="11" t="s">
        <v>99</v>
      </c>
      <c r="D30" s="12" t="s">
        <v>259</v>
      </c>
      <c r="E30" s="12">
        <v>8.5000000000000006E-3</v>
      </c>
      <c r="F30" s="22" t="s">
        <v>11</v>
      </c>
      <c r="G30" s="101" t="str">
        <f>IF($E$107&gt;1,IF($E$107&lt;3,"Valor Apropiado: No hay Quemado Erosivo","Valor Cercano al límite"),"Problema: Quemado Erosivo")</f>
        <v>Valor Apropiado: No hay Quemado Erosivo</v>
      </c>
    </row>
    <row r="31" spans="1:7" ht="17.25">
      <c r="A31" s="214"/>
      <c r="B31" s="208"/>
      <c r="C31" s="11" t="s">
        <v>96</v>
      </c>
      <c r="D31" s="12" t="s">
        <v>260</v>
      </c>
      <c r="E31" s="80">
        <f>E15-0.001</f>
        <v>2.3129999999999998E-2</v>
      </c>
      <c r="F31" s="81" t="s">
        <v>11</v>
      </c>
      <c r="G31" s="72"/>
    </row>
    <row r="32" spans="1:7" ht="17.25">
      <c r="A32" s="214"/>
      <c r="B32" s="208"/>
      <c r="C32" s="11" t="s">
        <v>97</v>
      </c>
      <c r="D32" s="12" t="s">
        <v>261</v>
      </c>
      <c r="E32" s="12">
        <v>8.1000000000000003E-2</v>
      </c>
      <c r="F32" s="22" t="s">
        <v>11</v>
      </c>
      <c r="G32" s="72"/>
    </row>
    <row r="33" spans="1:7">
      <c r="A33" s="214"/>
      <c r="B33" s="208"/>
      <c r="C33" s="11" t="s">
        <v>67</v>
      </c>
      <c r="D33" s="12" t="s">
        <v>323</v>
      </c>
      <c r="E33" s="12">
        <v>2E-3</v>
      </c>
      <c r="F33" s="81" t="s">
        <v>11</v>
      </c>
      <c r="G33" s="72"/>
    </row>
    <row r="34" spans="1:7">
      <c r="A34" s="214"/>
      <c r="B34" s="208"/>
      <c r="C34" s="15" t="s">
        <v>204</v>
      </c>
      <c r="D34" s="12"/>
      <c r="E34" s="102">
        <f>'Coport. de Area'!E11*10^4</f>
        <v>3.1258999676207231</v>
      </c>
      <c r="F34" s="81"/>
      <c r="G34" s="72"/>
    </row>
    <row r="35" spans="1:7" ht="18">
      <c r="A35" s="214"/>
      <c r="B35" s="208"/>
      <c r="C35" s="15" t="s">
        <v>128</v>
      </c>
      <c r="D35" s="35" t="s">
        <v>262</v>
      </c>
      <c r="E35" s="91">
        <f>PI()*E32*(E31^2-E30^2)</f>
        <v>1.1775474318242747E-4</v>
      </c>
      <c r="F35" s="40" t="s">
        <v>263</v>
      </c>
      <c r="G35" s="72"/>
    </row>
    <row r="36" spans="1:7" ht="16.5">
      <c r="A36" s="214"/>
      <c r="B36" s="208"/>
      <c r="C36" s="15" t="s">
        <v>129</v>
      </c>
      <c r="D36" s="35" t="s">
        <v>264</v>
      </c>
      <c r="E36" s="103">
        <f>E44*E35*1000</f>
        <v>209.16186257778679</v>
      </c>
      <c r="F36" s="40" t="s">
        <v>10</v>
      </c>
      <c r="G36" s="72"/>
    </row>
    <row r="37" spans="1:7" ht="16.5">
      <c r="A37" s="214"/>
      <c r="B37" s="208"/>
      <c r="C37" s="24" t="s">
        <v>66</v>
      </c>
      <c r="D37" s="16" t="s">
        <v>265</v>
      </c>
      <c r="E37" s="16">
        <f>E32*E29</f>
        <v>0.24299999999999999</v>
      </c>
      <c r="F37" s="22" t="s">
        <v>11</v>
      </c>
      <c r="G37" s="72"/>
    </row>
    <row r="38" spans="1:7" ht="18">
      <c r="A38" s="214"/>
      <c r="B38" s="209"/>
      <c r="C38" s="104" t="s">
        <v>205</v>
      </c>
      <c r="D38" s="93" t="s">
        <v>266</v>
      </c>
      <c r="E38" s="93">
        <f>PI()*E30^2</f>
        <v>2.2698006922186259E-4</v>
      </c>
      <c r="F38" s="105" t="s">
        <v>267</v>
      </c>
      <c r="G38" s="95"/>
    </row>
    <row r="39" spans="1:7">
      <c r="A39" s="214"/>
      <c r="B39" s="96"/>
      <c r="C39" s="24" t="s">
        <v>106</v>
      </c>
      <c r="D39" s="16" t="s">
        <v>19</v>
      </c>
      <c r="E39" s="16">
        <f>(E33*(E29-1))+(E32*E29)</f>
        <v>0.247</v>
      </c>
      <c r="F39" s="22" t="s">
        <v>11</v>
      </c>
      <c r="G39" s="72"/>
    </row>
    <row r="40" spans="1:7">
      <c r="A40" s="214"/>
      <c r="B40" s="96"/>
      <c r="F40" s="22"/>
      <c r="G40" s="72"/>
    </row>
    <row r="41" spans="1:7">
      <c r="A41" s="214"/>
      <c r="B41" s="207" t="s">
        <v>20</v>
      </c>
      <c r="C41" s="97" t="s">
        <v>81</v>
      </c>
      <c r="D41" s="106" t="s">
        <v>82</v>
      </c>
      <c r="E41" s="98">
        <v>6.6500000000000004E-2</v>
      </c>
      <c r="F41" s="99"/>
      <c r="G41" s="100"/>
    </row>
    <row r="42" spans="1:7">
      <c r="A42" s="214"/>
      <c r="B42" s="208"/>
      <c r="C42" s="11" t="s">
        <v>83</v>
      </c>
      <c r="D42" s="16" t="s">
        <v>84</v>
      </c>
      <c r="E42" s="12">
        <v>0.31900000000000001</v>
      </c>
      <c r="F42" s="22"/>
      <c r="G42" s="72"/>
    </row>
    <row r="43" spans="1:7" ht="16.5">
      <c r="A43" s="214"/>
      <c r="B43" s="208"/>
      <c r="C43" s="24" t="s">
        <v>21</v>
      </c>
      <c r="D43" s="16" t="s">
        <v>268</v>
      </c>
      <c r="E43" s="107">
        <f>(E41*((E25*0.000145038)^E42))*0.0254</f>
        <v>1.2263855871991022E-2</v>
      </c>
      <c r="F43" s="22" t="s">
        <v>8</v>
      </c>
      <c r="G43" s="17"/>
    </row>
    <row r="44" spans="1:7" ht="18">
      <c r="A44" s="214"/>
      <c r="B44" s="209"/>
      <c r="C44" s="92" t="s">
        <v>22</v>
      </c>
      <c r="D44" s="93" t="s">
        <v>269</v>
      </c>
      <c r="E44" s="108">
        <v>1776.25</v>
      </c>
      <c r="F44" s="94" t="s">
        <v>270</v>
      </c>
      <c r="G44" s="109"/>
    </row>
    <row r="45" spans="1:7">
      <c r="A45" s="214"/>
      <c r="B45" s="199"/>
      <c r="C45" s="11"/>
      <c r="E45" s="108"/>
      <c r="F45" s="22"/>
      <c r="G45" s="110"/>
    </row>
    <row r="46" spans="1:7" ht="28.5">
      <c r="A46" s="214"/>
      <c r="B46" s="207" t="s">
        <v>23</v>
      </c>
      <c r="C46" s="111" t="s">
        <v>107</v>
      </c>
      <c r="D46" s="106" t="s">
        <v>24</v>
      </c>
      <c r="E46" s="98">
        <v>1.044</v>
      </c>
      <c r="F46" s="99"/>
      <c r="G46" s="112"/>
    </row>
    <row r="47" spans="1:7" ht="15.75" thickBot="1">
      <c r="A47" s="215"/>
      <c r="B47" s="216"/>
      <c r="C47" s="85" t="s">
        <v>25</v>
      </c>
      <c r="D47" s="28" t="s">
        <v>26</v>
      </c>
      <c r="E47" s="113">
        <v>195.71</v>
      </c>
      <c r="F47" s="75" t="s">
        <v>27</v>
      </c>
      <c r="G47" s="114"/>
    </row>
    <row r="48" spans="1:7" ht="15.75" thickBot="1">
      <c r="B48" s="62"/>
      <c r="F48" s="22"/>
    </row>
    <row r="49" spans="1:7" ht="57.75" customHeight="1">
      <c r="A49" s="213" t="s">
        <v>28</v>
      </c>
      <c r="B49" s="217" t="s">
        <v>29</v>
      </c>
      <c r="C49" s="23" t="s">
        <v>109</v>
      </c>
      <c r="D49" s="20" t="s">
        <v>271</v>
      </c>
      <c r="E49" s="115">
        <f>$E$26*$E$47/E25</f>
        <v>9.7645558791992243E-2</v>
      </c>
      <c r="F49" s="69" t="s">
        <v>272</v>
      </c>
      <c r="G49" s="70"/>
    </row>
    <row r="50" spans="1:7" ht="39" customHeight="1">
      <c r="A50" s="214"/>
      <c r="B50" s="208"/>
      <c r="C50" s="24" t="s">
        <v>101</v>
      </c>
      <c r="D50" s="16" t="s">
        <v>273</v>
      </c>
      <c r="E50" s="82">
        <f>E49*(((E46+1)/2)^(1/(E46-1)))</f>
        <v>0.16011999999263377</v>
      </c>
      <c r="F50" s="22" t="s">
        <v>272</v>
      </c>
      <c r="G50" s="72"/>
    </row>
    <row r="51" spans="1:7" ht="36.75" customHeight="1">
      <c r="A51" s="214"/>
      <c r="B51" s="209"/>
      <c r="C51" s="104" t="s">
        <v>103</v>
      </c>
      <c r="D51" s="93" t="s">
        <v>274</v>
      </c>
      <c r="E51" s="116">
        <f>E49*(E25/E54)^(1/$E$46)</f>
        <v>2.8633035769273705</v>
      </c>
      <c r="F51" s="94" t="s">
        <v>272</v>
      </c>
      <c r="G51" s="95"/>
    </row>
    <row r="52" spans="1:7">
      <c r="A52" s="214"/>
      <c r="B52" s="62"/>
      <c r="F52" s="22"/>
      <c r="G52" s="17"/>
    </row>
    <row r="53" spans="1:7" ht="33.75" customHeight="1">
      <c r="A53" s="214"/>
      <c r="B53" s="210" t="s">
        <v>30</v>
      </c>
      <c r="C53" s="117" t="s">
        <v>101</v>
      </c>
      <c r="D53" s="106" t="s">
        <v>275</v>
      </c>
      <c r="E53" s="118">
        <f>E25*((E49/E50)^(E46))</f>
        <v>2057050.6563294637</v>
      </c>
      <c r="F53" s="99" t="s">
        <v>6</v>
      </c>
      <c r="G53" s="100"/>
    </row>
    <row r="54" spans="1:7" ht="16.5">
      <c r="A54" s="214"/>
      <c r="B54" s="218"/>
      <c r="C54" s="104" t="s">
        <v>103</v>
      </c>
      <c r="D54" s="93" t="s">
        <v>276</v>
      </c>
      <c r="E54" s="119">
        <f>$E$9</f>
        <v>101325</v>
      </c>
      <c r="F54" s="94" t="s">
        <v>6</v>
      </c>
      <c r="G54" s="95" t="s">
        <v>277</v>
      </c>
    </row>
    <row r="55" spans="1:7">
      <c r="A55" s="214"/>
      <c r="B55" s="62"/>
      <c r="F55" s="22"/>
      <c r="G55" s="17"/>
    </row>
    <row r="56" spans="1:7" ht="33.75" customHeight="1">
      <c r="A56" s="214"/>
      <c r="B56" s="210" t="s">
        <v>31</v>
      </c>
      <c r="C56" s="117" t="s">
        <v>101</v>
      </c>
      <c r="D56" s="106" t="s">
        <v>278</v>
      </c>
      <c r="E56" s="120">
        <f>E26*(E49/E50)^(E46-1)</f>
        <v>1682.9745596868884</v>
      </c>
      <c r="F56" s="99" t="s">
        <v>16</v>
      </c>
      <c r="G56" s="100"/>
    </row>
    <row r="57" spans="1:7" ht="36.75" customHeight="1">
      <c r="A57" s="214"/>
      <c r="B57" s="218"/>
      <c r="C57" s="104" t="s">
        <v>103</v>
      </c>
      <c r="D57" s="93" t="s">
        <v>279</v>
      </c>
      <c r="E57" s="121">
        <f>E26*((E54/E25)^((E46-1)/E46))</f>
        <v>1482.4190635745019</v>
      </c>
      <c r="F57" s="94" t="s">
        <v>16</v>
      </c>
      <c r="G57" s="122"/>
    </row>
    <row r="58" spans="1:7">
      <c r="A58" s="214"/>
      <c r="B58" s="62"/>
      <c r="F58" s="22"/>
      <c r="G58" s="17"/>
    </row>
    <row r="59" spans="1:7" ht="34.5" customHeight="1">
      <c r="A59" s="214"/>
      <c r="B59" s="207" t="s">
        <v>32</v>
      </c>
      <c r="C59" s="123" t="s">
        <v>101</v>
      </c>
      <c r="D59" s="106" t="s">
        <v>280</v>
      </c>
      <c r="E59" s="120">
        <f>(((2*E46)/(E46+1))*E47*E26)^(0.5)</f>
        <v>586.40212220257115</v>
      </c>
      <c r="F59" s="99" t="s">
        <v>8</v>
      </c>
      <c r="G59" s="100"/>
    </row>
    <row r="60" spans="1:7" ht="34.5" customHeight="1">
      <c r="A60" s="214"/>
      <c r="B60" s="208"/>
      <c r="C60" s="124" t="s">
        <v>108</v>
      </c>
      <c r="D60" s="16" t="s">
        <v>281</v>
      </c>
      <c r="E60" s="55">
        <f>($E$46*$E$47*E56)^(0.5)</f>
        <v>586.40212220257104</v>
      </c>
      <c r="F60" s="22" t="s">
        <v>8</v>
      </c>
      <c r="G60" s="72"/>
    </row>
    <row r="61" spans="1:7" ht="34.5" customHeight="1">
      <c r="A61" s="214"/>
      <c r="B61" s="208"/>
      <c r="C61" s="125" t="s">
        <v>102</v>
      </c>
      <c r="D61" s="126" t="s">
        <v>282</v>
      </c>
      <c r="E61" s="127">
        <f>E59/E60</f>
        <v>1.0000000000000002</v>
      </c>
      <c r="F61" s="94"/>
      <c r="G61" s="95"/>
    </row>
    <row r="62" spans="1:7" ht="55.5" customHeight="1">
      <c r="A62" s="214"/>
      <c r="B62" s="208"/>
      <c r="C62" s="123" t="s">
        <v>103</v>
      </c>
      <c r="D62" s="106" t="s">
        <v>283</v>
      </c>
      <c r="E62" s="120">
        <f>(((2*E46)/(E46-1))*E47*E26*(1-(E54/E25)^((E46-1)/(E46))))^(0.5)</f>
        <v>1485.4266532918914</v>
      </c>
      <c r="F62" s="99" t="s">
        <v>8</v>
      </c>
      <c r="G62" s="100"/>
    </row>
    <row r="63" spans="1:7" ht="55.5" customHeight="1">
      <c r="A63" s="214"/>
      <c r="B63" s="208"/>
      <c r="C63" s="124" t="s">
        <v>108</v>
      </c>
      <c r="D63" s="16" t="s">
        <v>284</v>
      </c>
      <c r="E63" s="55">
        <f>($E$46*$E$47*E57)^(0.5)</f>
        <v>550.35415985452596</v>
      </c>
      <c r="F63" s="22" t="s">
        <v>8</v>
      </c>
      <c r="G63" s="72"/>
    </row>
    <row r="64" spans="1:7" ht="25.5" customHeight="1">
      <c r="A64" s="214"/>
      <c r="B64" s="208"/>
      <c r="C64" s="125" t="s">
        <v>102</v>
      </c>
      <c r="D64" s="126" t="s">
        <v>285</v>
      </c>
      <c r="E64" s="127">
        <f>E62/E63</f>
        <v>2.699037749954559</v>
      </c>
      <c r="F64" s="94"/>
      <c r="G64" s="95"/>
    </row>
    <row r="65" spans="1:8" ht="48" customHeight="1" thickBot="1">
      <c r="A65" s="215"/>
      <c r="B65" s="216"/>
      <c r="C65" s="128" t="s">
        <v>33</v>
      </c>
      <c r="D65" s="28" t="s">
        <v>34</v>
      </c>
      <c r="E65" s="129">
        <f>((E47*E26)/(E46*(2/(E46+1))^((E46+1)/(E46-1))))^(0.5)</f>
        <v>941.32375121916994</v>
      </c>
      <c r="F65" s="75" t="s">
        <v>8</v>
      </c>
      <c r="G65" s="18"/>
    </row>
    <row r="66" spans="1:8" ht="15.75" thickBot="1">
      <c r="B66" s="62"/>
      <c r="F66" s="22"/>
    </row>
    <row r="67" spans="1:8" ht="31.5" customHeight="1">
      <c r="A67" s="213" t="s">
        <v>194</v>
      </c>
      <c r="B67" s="225" t="s">
        <v>35</v>
      </c>
      <c r="C67" s="19" t="s">
        <v>110</v>
      </c>
      <c r="D67" s="20" t="s">
        <v>286</v>
      </c>
      <c r="E67" s="130">
        <f>PI()*E32*E29*(E31^2-E30^2)</f>
        <v>3.5326422954728244E-4</v>
      </c>
      <c r="F67" s="69" t="s">
        <v>224</v>
      </c>
      <c r="G67" s="70"/>
    </row>
    <row r="68" spans="1:8" ht="31.5" customHeight="1">
      <c r="A68" s="214"/>
      <c r="B68" s="218"/>
      <c r="C68" s="104" t="s">
        <v>111</v>
      </c>
      <c r="D68" s="93" t="s">
        <v>287</v>
      </c>
      <c r="E68" s="131">
        <f>E44*E67</f>
        <v>0.62748558773336038</v>
      </c>
      <c r="F68" s="94" t="s">
        <v>36</v>
      </c>
      <c r="G68" s="95"/>
      <c r="H68" s="7">
        <f>E68/E29</f>
        <v>0.20916186257778679</v>
      </c>
    </row>
    <row r="69" spans="1:8">
      <c r="A69" s="214"/>
      <c r="B69" s="62"/>
      <c r="F69" s="22"/>
      <c r="G69" s="17"/>
    </row>
    <row r="70" spans="1:8" ht="41.25" customHeight="1">
      <c r="A70" s="214"/>
      <c r="B70" s="210" t="s">
        <v>37</v>
      </c>
      <c r="C70" s="132" t="s">
        <v>38</v>
      </c>
      <c r="D70" s="133" t="s">
        <v>288</v>
      </c>
      <c r="E70" s="134">
        <f>(E31-E30)/E43</f>
        <v>1.1929363939617821</v>
      </c>
      <c r="F70" s="135" t="s">
        <v>39</v>
      </c>
      <c r="G70" s="100"/>
    </row>
    <row r="71" spans="1:8" ht="41.25" customHeight="1">
      <c r="A71" s="214"/>
      <c r="B71" s="211"/>
      <c r="C71" s="24" t="s">
        <v>40</v>
      </c>
      <c r="D71" s="16" t="s">
        <v>289</v>
      </c>
      <c r="E71" s="136">
        <f>'Coport. de Area'!H1019*Diseño!E29</f>
        <v>2.4144546722747406E-2</v>
      </c>
      <c r="F71" s="22" t="s">
        <v>212</v>
      </c>
      <c r="G71" s="72"/>
    </row>
    <row r="72" spans="1:8" ht="33.75" customHeight="1">
      <c r="A72" s="214"/>
      <c r="B72" s="218"/>
      <c r="C72" s="104" t="s">
        <v>41</v>
      </c>
      <c r="D72" s="93"/>
      <c r="E72" s="137">
        <f>$E$71*$E$44*$E$43</f>
        <v>0.52595693450800896</v>
      </c>
      <c r="F72" s="94" t="s">
        <v>42</v>
      </c>
      <c r="G72" s="95"/>
    </row>
    <row r="73" spans="1:8">
      <c r="A73" s="214"/>
      <c r="B73" s="62"/>
      <c r="F73" s="22"/>
      <c r="G73" s="17"/>
    </row>
    <row r="74" spans="1:8">
      <c r="A74" s="214"/>
      <c r="B74" s="210" t="s">
        <v>43</v>
      </c>
      <c r="C74" s="117" t="s">
        <v>177</v>
      </c>
      <c r="D74" s="106" t="s">
        <v>44</v>
      </c>
      <c r="E74" s="120">
        <f>E72*E62</f>
        <v>781.27044900189424</v>
      </c>
      <c r="F74" s="99" t="s">
        <v>45</v>
      </c>
      <c r="G74" s="100"/>
    </row>
    <row r="75" spans="1:8" ht="22.5" customHeight="1">
      <c r="A75" s="214"/>
      <c r="B75" s="211"/>
      <c r="E75" s="55">
        <f>E74/9.81</f>
        <v>79.640208868694614</v>
      </c>
      <c r="F75" s="22" t="s">
        <v>88</v>
      </c>
      <c r="G75" s="72"/>
    </row>
    <row r="76" spans="1:8" ht="22.5" customHeight="1">
      <c r="A76" s="214"/>
      <c r="B76" s="211"/>
      <c r="C76" s="24" t="s">
        <v>178</v>
      </c>
      <c r="D76" s="16" t="s">
        <v>290</v>
      </c>
      <c r="E76" s="55">
        <f>AVERAGEIF('Comportamiento en el Tiempo'!AB32:AB1149,"&gt;0")</f>
        <v>623.80388428000072</v>
      </c>
      <c r="F76" s="22" t="s">
        <v>45</v>
      </c>
      <c r="G76" s="72"/>
    </row>
    <row r="77" spans="1:8" ht="22.5" customHeight="1">
      <c r="A77" s="214"/>
      <c r="B77" s="211"/>
      <c r="E77" s="55">
        <f>E76/9.81</f>
        <v>63.588571282365002</v>
      </c>
      <c r="F77" s="22" t="s">
        <v>88</v>
      </c>
      <c r="G77" s="72"/>
    </row>
    <row r="78" spans="1:8" ht="22.5" customHeight="1">
      <c r="A78" s="214"/>
      <c r="B78" s="211"/>
      <c r="C78" s="24" t="s">
        <v>179</v>
      </c>
      <c r="D78" s="16" t="s">
        <v>291</v>
      </c>
      <c r="E78" s="55">
        <f>MAX('Comportamiento en el Tiempo'!AB32:AB1149)</f>
        <v>687.13746035297061</v>
      </c>
      <c r="F78" s="22" t="s">
        <v>45</v>
      </c>
      <c r="G78" s="72"/>
    </row>
    <row r="79" spans="1:8" ht="22.5" customHeight="1">
      <c r="A79" s="214"/>
      <c r="B79" s="218"/>
      <c r="C79" s="104"/>
      <c r="D79" s="93"/>
      <c r="E79" s="121">
        <f>E78/9.81</f>
        <v>70.044593308151946</v>
      </c>
      <c r="F79" s="94" t="s">
        <v>88</v>
      </c>
      <c r="G79" s="95"/>
    </row>
    <row r="80" spans="1:8">
      <c r="A80" s="214"/>
      <c r="B80" s="62"/>
      <c r="F80" s="22"/>
      <c r="G80" s="17"/>
    </row>
    <row r="81" spans="1:8" ht="30" customHeight="1">
      <c r="A81" s="214"/>
      <c r="B81" s="210" t="s">
        <v>46</v>
      </c>
      <c r="C81" s="117" t="s">
        <v>134</v>
      </c>
      <c r="D81" s="106" t="s">
        <v>292</v>
      </c>
      <c r="E81" s="120">
        <f>E62/9.81</f>
        <v>151.41963845992777</v>
      </c>
      <c r="F81" s="99" t="s">
        <v>39</v>
      </c>
      <c r="G81" s="100"/>
    </row>
    <row r="82" spans="1:8" ht="30" customHeight="1">
      <c r="A82" s="214"/>
      <c r="B82" s="211"/>
      <c r="C82" s="24" t="s">
        <v>173</v>
      </c>
      <c r="D82" s="16" t="s">
        <v>293</v>
      </c>
      <c r="E82" s="55">
        <f>'Comportamiento en el Tiempo'!E26</f>
        <v>128.26807598384227</v>
      </c>
      <c r="F82" s="22" t="s">
        <v>39</v>
      </c>
      <c r="G82" s="72"/>
    </row>
    <row r="83" spans="1:8" ht="23.25" customHeight="1">
      <c r="A83" s="214"/>
      <c r="B83" s="211"/>
      <c r="C83" s="24" t="s">
        <v>130</v>
      </c>
      <c r="D83" s="16" t="s">
        <v>294</v>
      </c>
      <c r="E83" s="55">
        <f>E74*E70</f>
        <v>932.00595214122211</v>
      </c>
      <c r="F83" s="22" t="s">
        <v>47</v>
      </c>
      <c r="G83" s="72"/>
    </row>
    <row r="84" spans="1:8" ht="23.25" customHeight="1">
      <c r="A84" s="214"/>
      <c r="B84" s="211"/>
      <c r="C84" s="24" t="s">
        <v>174</v>
      </c>
      <c r="D84" s="16" t="s">
        <v>295</v>
      </c>
      <c r="E84" s="55">
        <f>'Comportamiento en el Tiempo'!E25</f>
        <v>789.57128034271761</v>
      </c>
      <c r="F84" s="22" t="s">
        <v>115</v>
      </c>
      <c r="G84" s="72"/>
    </row>
    <row r="85" spans="1:8" ht="23.25" customHeight="1" thickBot="1">
      <c r="A85" s="215"/>
      <c r="B85" s="212"/>
      <c r="C85" s="138" t="s">
        <v>116</v>
      </c>
      <c r="D85" s="139"/>
      <c r="E85" s="139" t="str">
        <f>LOOKUP(Diseño!E84,'Clasificación de Motor'!D6:D22,'Clasificación de Motor'!C6:C22)</f>
        <v>J</v>
      </c>
      <c r="F85" s="75"/>
      <c r="G85" s="76"/>
    </row>
    <row r="86" spans="1:8" ht="15.75" thickBot="1">
      <c r="B86" s="62"/>
      <c r="F86" s="22"/>
    </row>
    <row r="87" spans="1:8" ht="32.25" customHeight="1">
      <c r="A87" s="222" t="s">
        <v>133</v>
      </c>
      <c r="B87" s="225" t="s">
        <v>131</v>
      </c>
      <c r="C87" s="19" t="s">
        <v>48</v>
      </c>
      <c r="D87" s="20" t="s">
        <v>218</v>
      </c>
      <c r="E87" s="130">
        <f>E72*E50/E59</f>
        <v>1.4361514251214766E-4</v>
      </c>
      <c r="F87" s="69" t="s">
        <v>212</v>
      </c>
      <c r="G87" s="42"/>
    </row>
    <row r="88" spans="1:8" ht="27.75" customHeight="1">
      <c r="A88" s="223"/>
      <c r="B88" s="211"/>
      <c r="C88" s="24" t="s">
        <v>49</v>
      </c>
      <c r="D88" s="16" t="s">
        <v>219</v>
      </c>
      <c r="E88" s="136">
        <f>E72*E51/E62</f>
        <v>1.0138328732348441E-3</v>
      </c>
      <c r="F88" s="22" t="s">
        <v>212</v>
      </c>
      <c r="G88" s="17"/>
    </row>
    <row r="89" spans="1:8" ht="16.5">
      <c r="A89" s="223"/>
      <c r="B89" s="218"/>
      <c r="C89" s="140" t="s">
        <v>50</v>
      </c>
      <c r="D89" s="126" t="s">
        <v>51</v>
      </c>
      <c r="E89" s="198">
        <f>E88/E87</f>
        <v>7.0593730960444461</v>
      </c>
      <c r="F89" s="94" t="s">
        <v>7</v>
      </c>
      <c r="G89" s="95" t="s">
        <v>296</v>
      </c>
    </row>
    <row r="90" spans="1:8">
      <c r="A90" s="223"/>
      <c r="B90" s="62"/>
      <c r="F90" s="22"/>
      <c r="G90" s="72"/>
    </row>
    <row r="91" spans="1:8" ht="30.75" customHeight="1">
      <c r="A91" s="223"/>
      <c r="B91" s="226" t="s">
        <v>132</v>
      </c>
      <c r="C91" s="189" t="s">
        <v>52</v>
      </c>
      <c r="D91" s="190" t="s">
        <v>297</v>
      </c>
      <c r="E91" s="191">
        <f>((E87*10^4)/PI())^(0.5)</f>
        <v>0.67612217584775758</v>
      </c>
      <c r="F91" s="192" t="s">
        <v>53</v>
      </c>
      <c r="G91" s="193"/>
      <c r="H91" s="7">
        <f>E91*2</f>
        <v>1.3522443516955152</v>
      </c>
    </row>
    <row r="92" spans="1:8" ht="31.5" customHeight="1">
      <c r="A92" s="223"/>
      <c r="B92" s="227"/>
      <c r="C92" s="194" t="s">
        <v>54</v>
      </c>
      <c r="D92" s="195" t="s">
        <v>298</v>
      </c>
      <c r="E92" s="196">
        <f>((E88*10^4)/PI())^(0.5)</f>
        <v>1.7964215164842818</v>
      </c>
      <c r="F92" s="188" t="s">
        <v>53</v>
      </c>
      <c r="G92" s="197"/>
      <c r="H92" s="7">
        <f>E92*2</f>
        <v>3.5928430329685637</v>
      </c>
    </row>
    <row r="93" spans="1:8">
      <c r="A93" s="223"/>
      <c r="B93" s="62"/>
      <c r="F93" s="22"/>
      <c r="G93" s="17"/>
    </row>
    <row r="94" spans="1:8" ht="32.25" customHeight="1">
      <c r="A94" s="223"/>
      <c r="B94" s="210" t="s">
        <v>206</v>
      </c>
      <c r="C94" s="97" t="s">
        <v>56</v>
      </c>
      <c r="D94" s="98" t="s">
        <v>57</v>
      </c>
      <c r="E94" s="98">
        <v>12</v>
      </c>
      <c r="F94" s="142" t="s">
        <v>58</v>
      </c>
      <c r="G94" s="100"/>
    </row>
    <row r="95" spans="1:8" ht="29.25" customHeight="1">
      <c r="A95" s="223"/>
      <c r="B95" s="211"/>
      <c r="C95" s="24" t="s">
        <v>59</v>
      </c>
      <c r="D95" s="16" t="s">
        <v>299</v>
      </c>
      <c r="E95" s="143">
        <f>(E92-E91)/(TAN(RADIANS(E94)))</f>
        <v>5.2705940095874508</v>
      </c>
      <c r="F95" s="22" t="s">
        <v>53</v>
      </c>
      <c r="G95" s="17"/>
      <c r="H95" s="160">
        <f>E95+E99</f>
        <v>8.278954647558816</v>
      </c>
    </row>
    <row r="96" spans="1:8">
      <c r="A96" s="223"/>
      <c r="B96" s="211"/>
      <c r="E96" s="143"/>
      <c r="F96" s="22"/>
      <c r="G96" s="17"/>
    </row>
    <row r="97" spans="1:7">
      <c r="A97" s="223"/>
      <c r="B97" s="211"/>
      <c r="C97" s="11" t="s">
        <v>60</v>
      </c>
      <c r="D97" s="12" t="s">
        <v>61</v>
      </c>
      <c r="E97" s="12">
        <v>30</v>
      </c>
      <c r="F97" s="81" t="s">
        <v>58</v>
      </c>
      <c r="G97" s="17"/>
    </row>
    <row r="98" spans="1:7">
      <c r="A98" s="223"/>
      <c r="B98" s="211"/>
      <c r="C98" s="24" t="s">
        <v>62</v>
      </c>
      <c r="D98" s="16" t="s">
        <v>63</v>
      </c>
      <c r="E98" s="143">
        <f>(E15*10^2)-E91</f>
        <v>1.7368778241522422</v>
      </c>
      <c r="F98" s="22" t="s">
        <v>53</v>
      </c>
      <c r="G98" s="17"/>
    </row>
    <row r="99" spans="1:7" ht="26.25" customHeight="1">
      <c r="A99" s="223"/>
      <c r="B99" s="211"/>
      <c r="C99" s="24" t="s">
        <v>64</v>
      </c>
      <c r="D99" s="16" t="s">
        <v>300</v>
      </c>
      <c r="E99" s="143">
        <f>E98/TAN(RADIANS(E97))</f>
        <v>3.0083606379713657</v>
      </c>
      <c r="F99" s="22" t="s">
        <v>53</v>
      </c>
      <c r="G99" s="17"/>
    </row>
    <row r="100" spans="1:7" ht="26.25" customHeight="1" thickBot="1">
      <c r="A100" s="224"/>
      <c r="B100" s="212"/>
      <c r="C100" s="85" t="s">
        <v>165</v>
      </c>
      <c r="D100" s="86" t="s">
        <v>301</v>
      </c>
      <c r="E100" s="113">
        <v>0.85</v>
      </c>
      <c r="F100" s="75"/>
      <c r="G100" s="18"/>
    </row>
    <row r="101" spans="1:7">
      <c r="A101" s="144"/>
      <c r="B101" s="62"/>
      <c r="E101" s="143"/>
      <c r="F101" s="22"/>
    </row>
    <row r="102" spans="1:7" ht="15.75" thickBot="1">
      <c r="B102" s="62"/>
      <c r="F102" s="22"/>
    </row>
    <row r="103" spans="1:7" ht="32.1" customHeight="1">
      <c r="A103" s="213" t="s">
        <v>195</v>
      </c>
      <c r="B103" s="219" t="s">
        <v>155</v>
      </c>
      <c r="C103" s="19" t="s">
        <v>373</v>
      </c>
      <c r="D103" s="20" t="s">
        <v>302</v>
      </c>
      <c r="E103" s="145">
        <f>E71/$E$87</f>
        <v>168.11978389190503</v>
      </c>
      <c r="F103" s="69"/>
      <c r="G103" s="42"/>
    </row>
    <row r="104" spans="1:7">
      <c r="A104" s="214"/>
      <c r="B104" s="220"/>
      <c r="F104" s="22"/>
      <c r="G104" s="17"/>
    </row>
    <row r="105" spans="1:7" ht="63.6" customHeight="1">
      <c r="A105" s="214"/>
      <c r="B105" s="220"/>
      <c r="C105" s="24" t="s">
        <v>85</v>
      </c>
      <c r="D105" s="16" t="s">
        <v>303</v>
      </c>
      <c r="E105" s="55">
        <f>(((2*E46^2)/(E46-1))*((2/(E46+1))^((E46+1)/(E46-1)))*((1-(E54/E25)^((E46-1)/E46))))^(0.5)+(((E54-101325)/(E25))*(E88/E87))</f>
        <v>1.578018881780066</v>
      </c>
      <c r="F105" s="22"/>
      <c r="G105" s="17"/>
    </row>
    <row r="106" spans="1:7">
      <c r="A106" s="214"/>
      <c r="B106" s="220"/>
      <c r="F106" s="22"/>
      <c r="G106" s="17"/>
    </row>
    <row r="107" spans="1:7" ht="32.450000000000003" customHeight="1">
      <c r="A107" s="214"/>
      <c r="B107" s="220"/>
      <c r="C107" s="24" t="s">
        <v>156</v>
      </c>
      <c r="D107" s="16" t="s">
        <v>157</v>
      </c>
      <c r="E107" s="55">
        <f>E38/E87</f>
        <v>1.5804744907220596</v>
      </c>
      <c r="F107" s="22"/>
      <c r="G107" s="187" t="str">
        <f>IF($E$107&gt;1,IF($E$107&lt;3,"Valor Apropiado: No hay Quemado Erosivo","Valor Cercano al límite"),"Problema: Quemado Erosivo")</f>
        <v>Valor Apropiado: No hay Quemado Erosivo</v>
      </c>
    </row>
    <row r="108" spans="1:7">
      <c r="A108" s="214"/>
      <c r="B108" s="220"/>
      <c r="F108" s="22"/>
      <c r="G108" s="17"/>
    </row>
    <row r="109" spans="1:7" ht="30" customHeight="1">
      <c r="A109" s="214"/>
      <c r="B109" s="220"/>
      <c r="C109" s="24" t="s">
        <v>208</v>
      </c>
      <c r="D109" s="16" t="s">
        <v>158</v>
      </c>
      <c r="E109" s="143">
        <f>E37/(2*E31)</f>
        <v>5.2529182879377432</v>
      </c>
      <c r="F109" s="22"/>
      <c r="G109" s="17"/>
    </row>
    <row r="110" spans="1:7">
      <c r="A110" s="214"/>
      <c r="B110" s="220"/>
      <c r="G110" s="17"/>
    </row>
    <row r="111" spans="1:7" ht="32.1" customHeight="1" thickBot="1">
      <c r="A111" s="215"/>
      <c r="B111" s="221"/>
      <c r="C111" s="27" t="s">
        <v>181</v>
      </c>
      <c r="D111" s="28" t="s">
        <v>304</v>
      </c>
      <c r="E111" s="146">
        <f>1/E65</f>
        <v>1.0623337599894134E-3</v>
      </c>
      <c r="F111" s="147" t="s">
        <v>182</v>
      </c>
      <c r="G111" s="18"/>
    </row>
    <row r="112" spans="1:7" ht="15.75" thickBot="1">
      <c r="A112" s="148"/>
      <c r="B112" s="62"/>
    </row>
    <row r="113" spans="1:7" ht="24.75" customHeight="1">
      <c r="A113" s="213" t="s">
        <v>180</v>
      </c>
      <c r="B113" s="217" t="s">
        <v>341</v>
      </c>
      <c r="C113" s="19" t="s">
        <v>207</v>
      </c>
      <c r="D113" s="20" t="s">
        <v>305</v>
      </c>
      <c r="E113" s="115">
        <f>E13-E14</f>
        <v>4.9529999999999998E-2</v>
      </c>
      <c r="F113" s="149" t="s">
        <v>11</v>
      </c>
      <c r="G113" s="42"/>
    </row>
    <row r="114" spans="1:7" ht="30.4" customHeight="1">
      <c r="A114" s="214"/>
      <c r="B114" s="209"/>
      <c r="C114" s="104" t="s">
        <v>183</v>
      </c>
      <c r="D114" s="93" t="s">
        <v>306</v>
      </c>
      <c r="E114" s="121">
        <f>E113/E14</f>
        <v>38.999999999999993</v>
      </c>
      <c r="F114" s="93"/>
      <c r="G114" s="185" t="str">
        <f>IF(E114&gt;20,"Tubo Delgado","Tubo Grueso")</f>
        <v>Tubo Delgado</v>
      </c>
    </row>
    <row r="115" spans="1:7" ht="14.45" customHeight="1">
      <c r="A115" s="214"/>
      <c r="B115" s="62"/>
      <c r="E115" s="55"/>
      <c r="F115" s="16"/>
      <c r="G115" s="150"/>
    </row>
    <row r="116" spans="1:7" ht="30.4" customHeight="1">
      <c r="A116" s="214"/>
      <c r="B116" s="207" t="s">
        <v>92</v>
      </c>
      <c r="C116" s="177" t="s">
        <v>188</v>
      </c>
      <c r="D116" s="178" t="s">
        <v>307</v>
      </c>
      <c r="E116" s="179">
        <f>MAX('Comportamiento en el Tiempo'!D32:D1149)</f>
        <v>3553165.6506523793</v>
      </c>
      <c r="F116" s="180" t="s">
        <v>6</v>
      </c>
      <c r="G116" s="205" t="s">
        <v>409</v>
      </c>
    </row>
    <row r="117" spans="1:7" ht="30.4" customHeight="1">
      <c r="A117" s="214"/>
      <c r="B117" s="209"/>
      <c r="C117" s="181"/>
      <c r="D117" s="182"/>
      <c r="E117" s="183">
        <f>E116/6894.757</f>
        <v>515.34312966394316</v>
      </c>
      <c r="F117" s="184" t="s">
        <v>55</v>
      </c>
      <c r="G117" s="206"/>
    </row>
    <row r="118" spans="1:7" ht="14.45" customHeight="1">
      <c r="A118" s="214"/>
      <c r="B118" s="62"/>
      <c r="F118" s="22"/>
      <c r="G118" s="17"/>
    </row>
    <row r="119" spans="1:7" ht="16.5">
      <c r="A119" s="214"/>
      <c r="B119" s="210" t="s">
        <v>340</v>
      </c>
      <c r="C119" s="117" t="s">
        <v>184</v>
      </c>
      <c r="D119" s="106" t="s">
        <v>308</v>
      </c>
      <c r="E119" s="118">
        <f>IF($E$114&gt;20,(E116*E15)/E14,(E116*((E13/2)^2+E15^2))/((E13/2)^2-E15^2))</f>
        <v>67510147.362395197</v>
      </c>
      <c r="F119" s="99" t="s">
        <v>6</v>
      </c>
      <c r="G119" s="141"/>
    </row>
    <row r="120" spans="1:7" ht="16.5">
      <c r="A120" s="214"/>
      <c r="B120" s="211"/>
      <c r="C120" s="24" t="s">
        <v>185</v>
      </c>
      <c r="D120" s="16" t="s">
        <v>309</v>
      </c>
      <c r="E120" s="151">
        <f>IF($E$114&gt;20,(E116*E15)/(2*E14),(E116*(E15^2))/((E13/2)^2-E15^2))</f>
        <v>33755073.681197599</v>
      </c>
      <c r="F120" s="22" t="s">
        <v>6</v>
      </c>
      <c r="G120" s="17"/>
    </row>
    <row r="121" spans="1:7" ht="41.25" customHeight="1">
      <c r="A121" s="214"/>
      <c r="B121" s="211"/>
      <c r="C121" s="24" t="s">
        <v>186</v>
      </c>
      <c r="D121" s="16" t="s">
        <v>310</v>
      </c>
      <c r="E121" s="151">
        <f>IF($E$114&gt;20,0,-E116)</f>
        <v>0</v>
      </c>
      <c r="F121" s="22" t="s">
        <v>6</v>
      </c>
      <c r="G121" s="17"/>
    </row>
    <row r="122" spans="1:7" ht="13.9" customHeight="1">
      <c r="A122" s="214"/>
      <c r="B122" s="211"/>
      <c r="E122" s="151"/>
      <c r="F122" s="22"/>
      <c r="G122" s="17"/>
    </row>
    <row r="123" spans="1:7" ht="41.25" customHeight="1">
      <c r="A123" s="214"/>
      <c r="B123" s="211"/>
      <c r="C123" s="24" t="s">
        <v>324</v>
      </c>
      <c r="D123" s="16" t="s">
        <v>325</v>
      </c>
      <c r="E123" s="151">
        <f>MAX(E119:E121)</f>
        <v>67510147.362395197</v>
      </c>
      <c r="F123" s="22" t="s">
        <v>6</v>
      </c>
      <c r="G123" s="17"/>
    </row>
    <row r="124" spans="1:7" ht="14.45" customHeight="1">
      <c r="A124" s="214"/>
      <c r="B124" s="211"/>
      <c r="G124" s="17"/>
    </row>
    <row r="125" spans="1:7" ht="32.450000000000003" customHeight="1">
      <c r="A125" s="214"/>
      <c r="B125" s="218"/>
      <c r="C125" s="140" t="s">
        <v>187</v>
      </c>
      <c r="D125" s="126" t="s">
        <v>189</v>
      </c>
      <c r="E125" s="121">
        <f>E20/E123</f>
        <v>2.147825262795509</v>
      </c>
      <c r="F125" s="121"/>
      <c r="G125" s="122"/>
    </row>
    <row r="126" spans="1:7" ht="24" customHeight="1">
      <c r="A126" s="214"/>
      <c r="B126" s="62"/>
      <c r="E126" s="7"/>
      <c r="G126" s="17"/>
    </row>
    <row r="127" spans="1:7" ht="14.45" customHeight="1">
      <c r="A127" s="214"/>
      <c r="B127" s="62"/>
      <c r="G127" s="17"/>
    </row>
    <row r="128" spans="1:7" ht="16.149999999999999" customHeight="1">
      <c r="A128" s="214"/>
      <c r="B128" s="207" t="s">
        <v>338</v>
      </c>
      <c r="C128" s="97" t="s">
        <v>326</v>
      </c>
      <c r="D128" s="173" t="s">
        <v>354</v>
      </c>
      <c r="E128" s="98">
        <v>8</v>
      </c>
      <c r="F128" s="142"/>
      <c r="G128" s="141"/>
    </row>
    <row r="129" spans="1:8" ht="17.25">
      <c r="A129" s="214"/>
      <c r="B129" s="208"/>
      <c r="C129" s="11" t="s">
        <v>327</v>
      </c>
      <c r="D129" s="83" t="s">
        <v>355</v>
      </c>
      <c r="E129" s="12">
        <v>0.01</v>
      </c>
      <c r="F129" s="81" t="s">
        <v>11</v>
      </c>
      <c r="G129" s="17"/>
    </row>
    <row r="130" spans="1:8" ht="34.15" customHeight="1">
      <c r="A130" s="214"/>
      <c r="B130" s="208"/>
      <c r="C130" s="186" t="s">
        <v>342</v>
      </c>
      <c r="D130" s="83" t="s">
        <v>356</v>
      </c>
      <c r="E130" s="12">
        <v>1.4999999999999999E-2</v>
      </c>
      <c r="F130" s="81" t="s">
        <v>11</v>
      </c>
      <c r="G130" s="17"/>
    </row>
    <row r="131" spans="1:8" ht="22.15" customHeight="1">
      <c r="A131" s="214"/>
      <c r="B131" s="208"/>
      <c r="C131" s="24" t="s">
        <v>328</v>
      </c>
      <c r="D131" s="16" t="s">
        <v>329</v>
      </c>
      <c r="E131" s="16">
        <f>PI()*((E13/2)^2-E15^2)</f>
        <v>1.9761591684802423E-4</v>
      </c>
      <c r="F131" s="10" t="s">
        <v>212</v>
      </c>
      <c r="G131" s="17"/>
    </row>
    <row r="132" spans="1:8" ht="37.15" customHeight="1">
      <c r="A132" s="214"/>
      <c r="B132" s="208"/>
      <c r="C132" s="24" t="s">
        <v>330</v>
      </c>
      <c r="D132" s="16" t="s">
        <v>331</v>
      </c>
      <c r="E132" s="16">
        <f>DEGREES(ASIN((E129/2)/E15))</f>
        <v>11.958956123803944</v>
      </c>
      <c r="F132" s="10" t="s">
        <v>332</v>
      </c>
      <c r="G132" s="17"/>
    </row>
    <row r="133" spans="1:8" ht="27.6" customHeight="1">
      <c r="A133" s="214"/>
      <c r="B133" s="208"/>
      <c r="C133" s="24" t="s">
        <v>333</v>
      </c>
      <c r="D133" s="16" t="s">
        <v>353</v>
      </c>
      <c r="E133" s="16">
        <f>((RADIANS(E132))/2)*((E13/2)^2-(E15)^2-(E14)^2)</f>
        <v>6.3963420940264093E-6</v>
      </c>
      <c r="F133" s="10" t="s">
        <v>212</v>
      </c>
      <c r="G133" s="17"/>
    </row>
    <row r="134" spans="1:8" ht="18">
      <c r="A134" s="214"/>
      <c r="B134" s="208"/>
      <c r="C134" s="24" t="s">
        <v>334</v>
      </c>
      <c r="D134" s="16" t="s">
        <v>359</v>
      </c>
      <c r="E134" s="16">
        <f>E133*E128</f>
        <v>5.1170736752211274E-5</v>
      </c>
      <c r="F134" s="10" t="s">
        <v>212</v>
      </c>
      <c r="G134" s="17"/>
    </row>
    <row r="135" spans="1:8" ht="21.6" customHeight="1">
      <c r="A135" s="214"/>
      <c r="B135" s="208"/>
      <c r="C135" s="24" t="s">
        <v>335</v>
      </c>
      <c r="D135" s="16" t="s">
        <v>358</v>
      </c>
      <c r="E135" s="16">
        <f>E131-E134</f>
        <v>1.4644518009581295E-4</v>
      </c>
      <c r="F135" s="10" t="s">
        <v>212</v>
      </c>
      <c r="G135" s="17"/>
    </row>
    <row r="136" spans="1:8" ht="22.15" customHeight="1">
      <c r="A136" s="214"/>
      <c r="B136" s="209"/>
      <c r="C136" s="104" t="s">
        <v>381</v>
      </c>
      <c r="D136" s="93" t="s">
        <v>360</v>
      </c>
      <c r="E136" s="93">
        <f>E130-(E129/2)</f>
        <v>9.9999999999999985E-3</v>
      </c>
      <c r="F136" s="174" t="s">
        <v>11</v>
      </c>
      <c r="G136" s="122"/>
    </row>
    <row r="137" spans="1:8" ht="14.45" customHeight="1">
      <c r="A137" s="214"/>
      <c r="G137" s="17"/>
    </row>
    <row r="138" spans="1:8" ht="28.15" customHeight="1">
      <c r="A138" s="214"/>
      <c r="B138" s="207" t="s">
        <v>337</v>
      </c>
      <c r="C138" s="117" t="s">
        <v>336</v>
      </c>
      <c r="D138" s="106" t="s">
        <v>348</v>
      </c>
      <c r="E138" s="106">
        <f>PI()*E15^2</f>
        <v>1.8292139995419667E-3</v>
      </c>
      <c r="F138" s="175" t="s">
        <v>212</v>
      </c>
      <c r="G138" s="141"/>
    </row>
    <row r="139" spans="1:8" ht="19.899999999999999" customHeight="1">
      <c r="A139" s="214"/>
      <c r="B139" s="208"/>
      <c r="C139" s="65" t="s">
        <v>321</v>
      </c>
      <c r="D139" s="13" t="s">
        <v>347</v>
      </c>
      <c r="E139" s="14">
        <f>E116*E138</f>
        <v>6499.5003508649734</v>
      </c>
      <c r="F139" s="62" t="s">
        <v>45</v>
      </c>
      <c r="G139" s="17"/>
    </row>
    <row r="140" spans="1:8" ht="33" customHeight="1">
      <c r="A140" s="214"/>
      <c r="B140" s="209"/>
      <c r="C140" s="140" t="s">
        <v>345</v>
      </c>
      <c r="D140" s="126" t="s">
        <v>357</v>
      </c>
      <c r="E140" s="127">
        <f>E139/E128</f>
        <v>812.43754385812167</v>
      </c>
      <c r="F140" s="176" t="s">
        <v>45</v>
      </c>
      <c r="G140" s="122"/>
    </row>
    <row r="141" spans="1:8" ht="14.45" customHeight="1">
      <c r="A141" s="214"/>
      <c r="G141" s="17"/>
    </row>
    <row r="142" spans="1:8" ht="34.15" customHeight="1">
      <c r="A142" s="214"/>
      <c r="B142" s="207" t="s">
        <v>413</v>
      </c>
      <c r="C142" s="117" t="s">
        <v>339</v>
      </c>
      <c r="D142" s="106" t="s">
        <v>352</v>
      </c>
      <c r="E142" s="118">
        <f>E139/E135</f>
        <v>44381797.657066092</v>
      </c>
      <c r="F142" s="175" t="s">
        <v>6</v>
      </c>
      <c r="G142" s="141"/>
      <c r="H142" s="58"/>
    </row>
    <row r="143" spans="1:8" ht="30.6" customHeight="1" thickBot="1">
      <c r="A143" s="214"/>
      <c r="B143" s="208"/>
      <c r="C143" s="152" t="s">
        <v>187</v>
      </c>
      <c r="D143" s="13" t="s">
        <v>382</v>
      </c>
      <c r="E143" s="14">
        <f>$E$20/E142</f>
        <v>3.2671051569474754</v>
      </c>
      <c r="F143" s="62"/>
      <c r="G143" s="17"/>
    </row>
    <row r="144" spans="1:8" ht="19.899999999999999" customHeight="1">
      <c r="A144" s="214"/>
      <c r="B144" s="208" t="s">
        <v>185</v>
      </c>
      <c r="C144" s="24" t="s">
        <v>346</v>
      </c>
      <c r="D144" s="16" t="s">
        <v>361</v>
      </c>
      <c r="E144" s="16">
        <f>E136*E14*1</f>
        <v>1.2699999999999999E-5</v>
      </c>
      <c r="F144" s="10" t="s">
        <v>212</v>
      </c>
      <c r="G144" s="17"/>
    </row>
    <row r="145" spans="1:7" ht="37.9" customHeight="1">
      <c r="A145" s="214"/>
      <c r="B145" s="208"/>
      <c r="C145" s="24" t="s">
        <v>343</v>
      </c>
      <c r="D145" s="16" t="s">
        <v>351</v>
      </c>
      <c r="E145" s="151">
        <f>E140/E144</f>
        <v>63971460.146308802</v>
      </c>
      <c r="F145" s="10" t="s">
        <v>6</v>
      </c>
      <c r="G145" s="17"/>
    </row>
    <row r="146" spans="1:7" ht="31.9" customHeight="1" thickBot="1">
      <c r="A146" s="214"/>
      <c r="B146" s="208"/>
      <c r="C146" s="152" t="s">
        <v>187</v>
      </c>
      <c r="D146" s="13" t="s">
        <v>349</v>
      </c>
      <c r="E146" s="14">
        <f>E21/E145</f>
        <v>1.7976766473202908</v>
      </c>
      <c r="G146" s="17"/>
    </row>
    <row r="147" spans="1:7" ht="31.9" customHeight="1">
      <c r="A147" s="214"/>
      <c r="B147" s="208" t="s">
        <v>414</v>
      </c>
      <c r="C147" s="24" t="s">
        <v>344</v>
      </c>
      <c r="D147" s="16" t="s">
        <v>395</v>
      </c>
      <c r="E147" s="151">
        <f>E140/(E133)</f>
        <v>127015961.92249677</v>
      </c>
      <c r="F147" s="10" t="s">
        <v>6</v>
      </c>
      <c r="G147" s="17"/>
    </row>
    <row r="148" spans="1:7" ht="37.9" customHeight="1">
      <c r="A148" s="214"/>
      <c r="B148" s="209"/>
      <c r="C148" s="140" t="s">
        <v>187</v>
      </c>
      <c r="D148" s="126" t="s">
        <v>350</v>
      </c>
      <c r="E148" s="127">
        <f>$E$20/E147</f>
        <v>1.141588803527519</v>
      </c>
      <c r="F148" s="174"/>
      <c r="G148" s="122"/>
    </row>
    <row r="149" spans="1:7" ht="15.75" thickBot="1">
      <c r="A149" s="214"/>
      <c r="B149" s="51"/>
      <c r="C149" s="65"/>
      <c r="D149" s="13"/>
      <c r="E149" s="14"/>
      <c r="G149" s="17"/>
    </row>
    <row r="150" spans="1:7" ht="37.9" customHeight="1">
      <c r="A150" s="214"/>
      <c r="B150" s="202" t="s">
        <v>408</v>
      </c>
      <c r="C150" s="19" t="s">
        <v>385</v>
      </c>
      <c r="D150" s="20" t="s">
        <v>396</v>
      </c>
      <c r="E150" s="20">
        <f>E119/E18</f>
        <v>9.7840793278833609E-4</v>
      </c>
      <c r="F150" s="149" t="s">
        <v>7</v>
      </c>
      <c r="G150" s="42"/>
    </row>
    <row r="151" spans="1:7" ht="37.9" customHeight="1">
      <c r="A151" s="214"/>
      <c r="B151" s="203"/>
      <c r="C151" s="24" t="s">
        <v>386</v>
      </c>
      <c r="D151" s="16" t="s">
        <v>390</v>
      </c>
      <c r="E151" s="55">
        <f>2*PI()*E15</f>
        <v>0.15161326146224341</v>
      </c>
      <c r="F151" s="10" t="s">
        <v>11</v>
      </c>
      <c r="G151" s="17"/>
    </row>
    <row r="152" spans="1:7" ht="37.9" customHeight="1">
      <c r="A152" s="214"/>
      <c r="B152" s="203"/>
      <c r="C152" s="24" t="s">
        <v>388</v>
      </c>
      <c r="D152" s="16" t="s">
        <v>397</v>
      </c>
      <c r="E152" s="107">
        <f>(E150*E151)*1000</f>
        <v>0.14833961773057108</v>
      </c>
      <c r="F152" s="10" t="s">
        <v>322</v>
      </c>
      <c r="G152" s="17"/>
    </row>
    <row r="153" spans="1:7" ht="37.9" customHeight="1">
      <c r="A153" s="214"/>
      <c r="B153" s="203"/>
      <c r="C153" s="24" t="s">
        <v>387</v>
      </c>
      <c r="D153" s="16" t="s">
        <v>391</v>
      </c>
      <c r="E153" s="55">
        <f>PI()*E13</f>
        <v>0.15959290680236149</v>
      </c>
      <c r="F153" s="10" t="s">
        <v>11</v>
      </c>
      <c r="G153" s="17"/>
    </row>
    <row r="154" spans="1:7" ht="37.9" customHeight="1">
      <c r="A154" s="214"/>
      <c r="B154" s="203"/>
      <c r="C154" s="24" t="s">
        <v>389</v>
      </c>
      <c r="D154" s="16" t="s">
        <v>398</v>
      </c>
      <c r="E154" s="107">
        <f>(E150*E153)*1000</f>
        <v>0.15614696603218009</v>
      </c>
      <c r="F154" s="10" t="s">
        <v>322</v>
      </c>
      <c r="G154" s="17"/>
    </row>
    <row r="155" spans="1:7" ht="37.9" customHeight="1">
      <c r="A155" s="214"/>
      <c r="B155" s="203"/>
      <c r="C155" s="24" t="s">
        <v>392</v>
      </c>
      <c r="D155" s="16" t="s">
        <v>399</v>
      </c>
      <c r="E155" s="107">
        <f>(E151+(E152/1000))/(2*PI())</f>
        <v>2.415360898341818E-2</v>
      </c>
      <c r="F155" s="10" t="s">
        <v>11</v>
      </c>
      <c r="G155" s="17"/>
    </row>
    <row r="156" spans="1:7" ht="37.9" customHeight="1">
      <c r="A156" s="214"/>
      <c r="B156" s="203"/>
      <c r="C156" s="65" t="s">
        <v>393</v>
      </c>
      <c r="D156" s="13" t="s">
        <v>403</v>
      </c>
      <c r="E156" s="200">
        <f>(E155-E15)*1000</f>
        <v>2.3608983418181573E-2</v>
      </c>
      <c r="F156" s="10" t="s">
        <v>322</v>
      </c>
      <c r="G156" s="17"/>
    </row>
    <row r="157" spans="1:7" ht="37.9" customHeight="1">
      <c r="A157" s="214"/>
      <c r="B157" s="203"/>
      <c r="C157" s="24" t="s">
        <v>404</v>
      </c>
      <c r="D157" s="16" t="s">
        <v>406</v>
      </c>
      <c r="E157" s="107">
        <f>(E153+(E154/1000))/(2*PI())</f>
        <v>2.5424851561492823E-2</v>
      </c>
      <c r="F157" s="10" t="s">
        <v>11</v>
      </c>
      <c r="G157" s="17"/>
    </row>
    <row r="158" spans="1:7" ht="37.9" customHeight="1" thickBot="1">
      <c r="A158" s="214"/>
      <c r="B158" s="204"/>
      <c r="C158" s="152" t="s">
        <v>405</v>
      </c>
      <c r="D158" s="153" t="s">
        <v>407</v>
      </c>
      <c r="E158" s="201">
        <f>(E157-(E13/2))*1000</f>
        <v>2.4851561492823804E-2</v>
      </c>
      <c r="F158" s="147" t="s">
        <v>322</v>
      </c>
      <c r="G158" s="18"/>
    </row>
    <row r="159" spans="1:7" ht="14.45" customHeight="1">
      <c r="A159" s="214"/>
      <c r="G159" s="17"/>
    </row>
    <row r="160" spans="1:7" ht="17.25">
      <c r="A160" s="214"/>
      <c r="B160" s="210" t="s">
        <v>362</v>
      </c>
      <c r="C160" s="97" t="s">
        <v>376</v>
      </c>
      <c r="D160" s="173" t="s">
        <v>378</v>
      </c>
      <c r="E160" s="98">
        <v>7.8799999999999999E-3</v>
      </c>
      <c r="F160" s="142" t="s">
        <v>11</v>
      </c>
      <c r="G160" s="141"/>
    </row>
    <row r="161" spans="1:7" ht="14.45" customHeight="1">
      <c r="A161" s="214"/>
      <c r="B161" s="211"/>
      <c r="C161" s="11" t="s">
        <v>190</v>
      </c>
      <c r="D161" s="83"/>
      <c r="E161" s="12" t="s">
        <v>363</v>
      </c>
      <c r="F161" s="81"/>
      <c r="G161" s="17"/>
    </row>
    <row r="162" spans="1:7" ht="17.25">
      <c r="A162" s="214"/>
      <c r="B162" s="211"/>
      <c r="C162" s="11" t="s">
        <v>370</v>
      </c>
      <c r="D162" s="83" t="s">
        <v>400</v>
      </c>
      <c r="E162" s="84">
        <f>250000000</f>
        <v>250000000</v>
      </c>
      <c r="F162" s="81" t="s">
        <v>6</v>
      </c>
      <c r="G162" s="17"/>
    </row>
    <row r="163" spans="1:7">
      <c r="A163" s="214"/>
      <c r="B163" s="211"/>
      <c r="C163" s="11" t="s">
        <v>372</v>
      </c>
      <c r="D163" s="83" t="s">
        <v>401</v>
      </c>
      <c r="E163" s="84">
        <f>145000000</f>
        <v>145000000</v>
      </c>
      <c r="F163" s="81" t="s">
        <v>6</v>
      </c>
      <c r="G163" s="17"/>
    </row>
    <row r="164" spans="1:7">
      <c r="A164" s="214"/>
      <c r="B164" s="211"/>
      <c r="C164" s="11" t="s">
        <v>368</v>
      </c>
      <c r="D164" s="83" t="s">
        <v>394</v>
      </c>
      <c r="E164" s="84"/>
      <c r="F164" s="81" t="s">
        <v>6</v>
      </c>
      <c r="G164" s="17"/>
    </row>
    <row r="165" spans="1:7" ht="17.25">
      <c r="A165" s="214"/>
      <c r="B165" s="211"/>
      <c r="C165" s="11" t="s">
        <v>371</v>
      </c>
      <c r="D165" s="83" t="s">
        <v>402</v>
      </c>
      <c r="E165" s="84">
        <f>400000000</f>
        <v>400000000</v>
      </c>
      <c r="F165" s="81" t="s">
        <v>6</v>
      </c>
      <c r="G165" s="17"/>
    </row>
    <row r="166" spans="1:7" ht="36" customHeight="1">
      <c r="A166" s="214"/>
      <c r="B166" s="211"/>
      <c r="C166" s="24" t="s">
        <v>377</v>
      </c>
      <c r="D166" s="16" t="s">
        <v>379</v>
      </c>
      <c r="E166" s="151">
        <f>PI()*(E160/2)^2</f>
        <v>4.8768827717266504E-5</v>
      </c>
      <c r="F166" s="10" t="s">
        <v>212</v>
      </c>
      <c r="G166" s="17"/>
    </row>
    <row r="167" spans="1:7" ht="33.6" customHeight="1">
      <c r="A167" s="214"/>
      <c r="B167" s="211"/>
      <c r="C167" s="24" t="s">
        <v>383</v>
      </c>
      <c r="D167" s="16" t="s">
        <v>375</v>
      </c>
      <c r="E167" s="151">
        <f>E140/E166</f>
        <v>16658951.668228839</v>
      </c>
      <c r="F167" s="10" t="s">
        <v>6</v>
      </c>
      <c r="G167" s="17"/>
    </row>
    <row r="168" spans="1:7" ht="36.6" customHeight="1" thickBot="1">
      <c r="A168" s="215"/>
      <c r="B168" s="212"/>
      <c r="C168" s="152" t="s">
        <v>187</v>
      </c>
      <c r="D168" s="153" t="s">
        <v>349</v>
      </c>
      <c r="E168" s="171">
        <f>$E$163/E167</f>
        <v>8.7040290942518972</v>
      </c>
      <c r="F168" s="147"/>
      <c r="G168" s="18"/>
    </row>
    <row r="171" spans="1:7">
      <c r="E171" s="151"/>
    </row>
  </sheetData>
  <dataConsolidate/>
  <mergeCells count="41">
    <mergeCell ref="A9:A11"/>
    <mergeCell ref="B46:B47"/>
    <mergeCell ref="B41:B44"/>
    <mergeCell ref="A49:A65"/>
    <mergeCell ref="B49:B51"/>
    <mergeCell ref="B53:B54"/>
    <mergeCell ref="B56:B57"/>
    <mergeCell ref="B59:B65"/>
    <mergeCell ref="A13:A22"/>
    <mergeCell ref="B29:B38"/>
    <mergeCell ref="A24:A47"/>
    <mergeCell ref="B24:B27"/>
    <mergeCell ref="B91:B92"/>
    <mergeCell ref="B81:B85"/>
    <mergeCell ref="B70:B72"/>
    <mergeCell ref="B67:B68"/>
    <mergeCell ref="C1:E1"/>
    <mergeCell ref="E2:G2"/>
    <mergeCell ref="E3:G3"/>
    <mergeCell ref="E4:G4"/>
    <mergeCell ref="B160:B168"/>
    <mergeCell ref="A113:A168"/>
    <mergeCell ref="B16:B22"/>
    <mergeCell ref="B13:B15"/>
    <mergeCell ref="B116:B117"/>
    <mergeCell ref="B113:B114"/>
    <mergeCell ref="B119:B125"/>
    <mergeCell ref="B138:B140"/>
    <mergeCell ref="B128:B136"/>
    <mergeCell ref="B74:B79"/>
    <mergeCell ref="B103:B111"/>
    <mergeCell ref="B94:B100"/>
    <mergeCell ref="A87:A100"/>
    <mergeCell ref="A67:A85"/>
    <mergeCell ref="A103:A111"/>
    <mergeCell ref="B87:B89"/>
    <mergeCell ref="B150:B158"/>
    <mergeCell ref="G116:G117"/>
    <mergeCell ref="B142:B143"/>
    <mergeCell ref="B144:B146"/>
    <mergeCell ref="B147:B148"/>
  </mergeCells>
  <conditionalFormatting sqref="C60:C61">
    <cfRule type="duplicateValues" dxfId="21" priority="34"/>
  </conditionalFormatting>
  <conditionalFormatting sqref="C63:C64">
    <cfRule type="duplicateValues" dxfId="20" priority="33"/>
  </conditionalFormatting>
  <conditionalFormatting sqref="E14">
    <cfRule type="expression" dxfId="19" priority="13">
      <formula>$E$125&lt;1</formula>
    </cfRule>
  </conditionalFormatting>
  <conditionalFormatting sqref="E24">
    <cfRule type="expression" dxfId="18" priority="12">
      <formula>$E$125&lt;1</formula>
    </cfRule>
  </conditionalFormatting>
  <conditionalFormatting sqref="E30">
    <cfRule type="expression" dxfId="17" priority="27">
      <formula>$E$107&gt;4</formula>
    </cfRule>
  </conditionalFormatting>
  <conditionalFormatting sqref="E107">
    <cfRule type="cellIs" dxfId="16" priority="24" operator="between">
      <formula>3</formula>
      <formula>4</formula>
    </cfRule>
    <cfRule type="cellIs" dxfId="15" priority="29" operator="lessThanOrEqual">
      <formula>4</formula>
    </cfRule>
    <cfRule type="cellIs" dxfId="14" priority="31" operator="lessThanOrEqual">
      <formula>1</formula>
    </cfRule>
  </conditionalFormatting>
  <conditionalFormatting sqref="E125">
    <cfRule type="cellIs" dxfId="13" priority="14" operator="lessThan">
      <formula>1</formula>
    </cfRule>
    <cfRule type="cellIs" dxfId="12" priority="15" operator="greaterThan">
      <formula>1</formula>
    </cfRule>
  </conditionalFormatting>
  <conditionalFormatting sqref="E143">
    <cfRule type="cellIs" dxfId="11" priority="8" operator="greaterThan">
      <formula>1</formula>
    </cfRule>
    <cfRule type="cellIs" dxfId="10" priority="10" operator="lessThan">
      <formula>1</formula>
    </cfRule>
  </conditionalFormatting>
  <conditionalFormatting sqref="E146">
    <cfRule type="cellIs" dxfId="9" priority="5" operator="greaterThan">
      <formula>1</formula>
    </cfRule>
    <cfRule type="cellIs" dxfId="8" priority="6" operator="lessThan">
      <formula>1</formula>
    </cfRule>
  </conditionalFormatting>
  <conditionalFormatting sqref="E148">
    <cfRule type="cellIs" dxfId="7" priority="1" operator="greaterThan">
      <formula>1</formula>
    </cfRule>
    <cfRule type="cellIs" dxfId="6" priority="2" operator="lessThan">
      <formula>1</formula>
    </cfRule>
  </conditionalFormatting>
  <conditionalFormatting sqref="E168">
    <cfRule type="cellIs" dxfId="5" priority="3" operator="greaterThan">
      <formula>1</formula>
    </cfRule>
    <cfRule type="cellIs" dxfId="4" priority="4" operator="lessThan">
      <formula>1</formula>
    </cfRule>
  </conditionalFormatting>
  <conditionalFormatting sqref="G24">
    <cfRule type="expression" dxfId="3" priority="11">
      <formula>$E$125&lt;1</formula>
    </cfRule>
  </conditionalFormatting>
  <conditionalFormatting sqref="G30">
    <cfRule type="expression" dxfId="2" priority="19">
      <formula>$E$107&gt;4</formula>
    </cfRule>
  </conditionalFormatting>
  <conditionalFormatting sqref="G107">
    <cfRule type="expression" dxfId="1" priority="16">
      <formula>$E$107&gt;3</formula>
    </cfRule>
    <cfRule type="expression" dxfId="0" priority="17">
      <formula>$E$107&gt;4</formula>
    </cfRule>
  </conditionalFormatting>
  <pageMargins left="0.7" right="0.7" top="0.75" bottom="0.75" header="0.3" footer="0.3"/>
  <pageSetup paperSize="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F22"/>
  <sheetViews>
    <sheetView workbookViewId="0">
      <selection activeCell="G25" sqref="G25"/>
    </sheetView>
  </sheetViews>
  <sheetFormatPr defaultColWidth="11.42578125" defaultRowHeight="15"/>
  <cols>
    <col min="3" max="3" width="7" customWidth="1"/>
    <col min="5" max="5" width="3.5703125" customWidth="1"/>
  </cols>
  <sheetData>
    <row r="2" spans="3:6" ht="15.75" thickBot="1"/>
    <row r="3" spans="3:6">
      <c r="C3" s="240" t="s">
        <v>113</v>
      </c>
      <c r="D3" s="241"/>
      <c r="E3" s="241"/>
      <c r="F3" s="242"/>
    </row>
    <row r="4" spans="3:6">
      <c r="C4" s="229" t="s">
        <v>416</v>
      </c>
      <c r="D4" s="230" t="s">
        <v>114</v>
      </c>
      <c r="E4" s="231"/>
      <c r="F4" s="232"/>
    </row>
    <row r="5" spans="3:6" ht="15.75" thickBot="1">
      <c r="C5" s="245"/>
      <c r="D5" s="246" t="s">
        <v>115</v>
      </c>
      <c r="E5" s="247"/>
      <c r="F5" s="248"/>
    </row>
    <row r="6" spans="3:6">
      <c r="C6" s="249" t="s">
        <v>68</v>
      </c>
      <c r="D6" s="250">
        <v>1.26</v>
      </c>
      <c r="E6" s="251" t="s">
        <v>7</v>
      </c>
      <c r="F6" s="252">
        <v>2.5</v>
      </c>
    </row>
    <row r="7" spans="3:6">
      <c r="C7" s="243" t="s">
        <v>69</v>
      </c>
      <c r="D7" s="1">
        <v>2.5</v>
      </c>
      <c r="E7" s="2" t="s">
        <v>7</v>
      </c>
      <c r="F7" s="3">
        <v>5</v>
      </c>
    </row>
    <row r="8" spans="3:6">
      <c r="C8" s="243" t="s">
        <v>70</v>
      </c>
      <c r="D8" s="1">
        <v>5</v>
      </c>
      <c r="E8" s="2" t="s">
        <v>7</v>
      </c>
      <c r="F8" s="3">
        <v>10</v>
      </c>
    </row>
    <row r="9" spans="3:6">
      <c r="C9" s="243" t="s">
        <v>71</v>
      </c>
      <c r="D9" s="1">
        <v>10</v>
      </c>
      <c r="E9" s="2" t="s">
        <v>7</v>
      </c>
      <c r="F9" s="3">
        <v>20</v>
      </c>
    </row>
    <row r="10" spans="3:6">
      <c r="C10" s="243" t="s">
        <v>72</v>
      </c>
      <c r="D10" s="1">
        <v>20</v>
      </c>
      <c r="E10" s="2" t="s">
        <v>7</v>
      </c>
      <c r="F10" s="3">
        <v>40</v>
      </c>
    </row>
    <row r="11" spans="3:6">
      <c r="C11" s="243" t="s">
        <v>44</v>
      </c>
      <c r="D11" s="1">
        <v>40</v>
      </c>
      <c r="E11" s="2" t="s">
        <v>7</v>
      </c>
      <c r="F11" s="3">
        <v>80</v>
      </c>
    </row>
    <row r="12" spans="3:6">
      <c r="C12" s="243" t="s">
        <v>73</v>
      </c>
      <c r="D12" s="1">
        <v>80</v>
      </c>
      <c r="E12" s="2" t="s">
        <v>7</v>
      </c>
      <c r="F12" s="3">
        <v>160</v>
      </c>
    </row>
    <row r="13" spans="3:6">
      <c r="C13" s="243" t="s">
        <v>74</v>
      </c>
      <c r="D13" s="1">
        <v>160</v>
      </c>
      <c r="E13" s="2" t="s">
        <v>7</v>
      </c>
      <c r="F13" s="3">
        <v>320</v>
      </c>
    </row>
    <row r="14" spans="3:6">
      <c r="C14" s="243" t="s">
        <v>75</v>
      </c>
      <c r="D14" s="1">
        <v>320</v>
      </c>
      <c r="E14" s="2" t="s">
        <v>7</v>
      </c>
      <c r="F14" s="3">
        <v>640</v>
      </c>
    </row>
    <row r="15" spans="3:6">
      <c r="C15" s="243" t="s">
        <v>76</v>
      </c>
      <c r="D15" s="1">
        <v>640</v>
      </c>
      <c r="E15" s="2" t="s">
        <v>7</v>
      </c>
      <c r="F15" s="3">
        <v>1280</v>
      </c>
    </row>
    <row r="16" spans="3:6">
      <c r="C16" s="243" t="s">
        <v>16</v>
      </c>
      <c r="D16" s="1">
        <v>1280</v>
      </c>
      <c r="E16" s="2" t="s">
        <v>7</v>
      </c>
      <c r="F16" s="3">
        <v>2560</v>
      </c>
    </row>
    <row r="17" spans="3:6">
      <c r="C17" s="243" t="s">
        <v>19</v>
      </c>
      <c r="D17" s="1">
        <v>2560</v>
      </c>
      <c r="E17" s="2" t="s">
        <v>7</v>
      </c>
      <c r="F17" s="3">
        <v>5120</v>
      </c>
    </row>
    <row r="18" spans="3:6">
      <c r="C18" s="243" t="s">
        <v>77</v>
      </c>
      <c r="D18" s="1">
        <v>5120</v>
      </c>
      <c r="E18" s="2" t="s">
        <v>7</v>
      </c>
      <c r="F18" s="3">
        <v>10240</v>
      </c>
    </row>
    <row r="19" spans="3:6">
      <c r="C19" s="243" t="s">
        <v>45</v>
      </c>
      <c r="D19" s="1">
        <v>10240</v>
      </c>
      <c r="E19" s="2" t="s">
        <v>7</v>
      </c>
      <c r="F19" s="3">
        <v>20480</v>
      </c>
    </row>
    <row r="20" spans="3:6">
      <c r="C20" s="243" t="s">
        <v>78</v>
      </c>
      <c r="D20" s="1">
        <v>20480</v>
      </c>
      <c r="E20" s="2" t="s">
        <v>7</v>
      </c>
      <c r="F20" s="3">
        <v>40960</v>
      </c>
    </row>
    <row r="21" spans="3:6">
      <c r="C21" s="243" t="s">
        <v>79</v>
      </c>
      <c r="D21" s="1">
        <v>40960</v>
      </c>
      <c r="E21" s="2" t="s">
        <v>7</v>
      </c>
      <c r="F21" s="3">
        <v>81920</v>
      </c>
    </row>
    <row r="22" spans="3:6" ht="15.75" thickBot="1">
      <c r="C22" s="244" t="s">
        <v>80</v>
      </c>
      <c r="D22" s="4">
        <v>81920</v>
      </c>
      <c r="E22" s="5" t="s">
        <v>7</v>
      </c>
      <c r="F22" s="6">
        <v>163840</v>
      </c>
    </row>
  </sheetData>
  <sheetProtection algorithmName="SHA-512" hashValue="8EL9ePg5+vm51L9gqiHbUEQOjovbybRmbRmmSQEwWYyUaHrx0Kfq8J0ubx4bdNbd/kl+82GvARfjyvwNWB+3nA==" saltValue="kSbYYGrGLWKC2i59Y0nnww==" spinCount="100000" sheet="1" objects="1" scenarios="1"/>
  <mergeCells count="4">
    <mergeCell ref="C3:F3"/>
    <mergeCell ref="C4:C5"/>
    <mergeCell ref="D4:F4"/>
    <mergeCell ref="D5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S1023"/>
  <sheetViews>
    <sheetView zoomScale="80" zoomScaleNormal="80" workbookViewId="0">
      <selection activeCell="C22" sqref="C22"/>
    </sheetView>
  </sheetViews>
  <sheetFormatPr defaultColWidth="11" defaultRowHeight="15"/>
  <cols>
    <col min="1" max="2" width="11" style="7"/>
    <col min="3" max="3" width="27.28515625" style="7" bestFit="1" customWidth="1"/>
    <col min="4" max="6" width="11" style="7"/>
    <col min="7" max="7" width="12.5703125" style="7" customWidth="1"/>
    <col min="8" max="8" width="11" style="7"/>
    <col min="9" max="9" width="12.28515625" style="7" bestFit="1" customWidth="1"/>
    <col min="10" max="18" width="11" style="7"/>
    <col min="19" max="19" width="13.140625" style="7" customWidth="1"/>
    <col min="20" max="16384" width="11" style="7"/>
  </cols>
  <sheetData>
    <row r="3" spans="3:9">
      <c r="C3" s="154" t="s">
        <v>0</v>
      </c>
      <c r="D3" s="155" t="s">
        <v>1</v>
      </c>
      <c r="E3" s="155" t="s">
        <v>91</v>
      </c>
      <c r="F3" s="156" t="s">
        <v>2</v>
      </c>
    </row>
    <row r="4" spans="3:9" ht="16.5">
      <c r="C4" s="157" t="s">
        <v>17</v>
      </c>
      <c r="D4" s="53" t="s">
        <v>215</v>
      </c>
      <c r="E4" s="158">
        <f>Diseño!E31</f>
        <v>2.3129999999999998E-2</v>
      </c>
      <c r="F4" s="159" t="s">
        <v>11</v>
      </c>
    </row>
    <row r="5" spans="3:9" ht="16.5">
      <c r="C5" s="157" t="s">
        <v>18</v>
      </c>
      <c r="D5" s="53" t="s">
        <v>216</v>
      </c>
      <c r="E5" s="7">
        <f>Diseño!E32</f>
        <v>8.1000000000000003E-2</v>
      </c>
      <c r="F5" s="159" t="s">
        <v>11</v>
      </c>
    </row>
    <row r="6" spans="3:9" ht="16.5">
      <c r="C6" s="157" t="s">
        <v>99</v>
      </c>
      <c r="D6" s="53" t="s">
        <v>311</v>
      </c>
      <c r="E6" s="7">
        <f>Diseño!E30</f>
        <v>8.5000000000000006E-3</v>
      </c>
      <c r="F6" s="159" t="s">
        <v>11</v>
      </c>
    </row>
    <row r="7" spans="3:9" ht="16.5">
      <c r="C7" s="157" t="s">
        <v>21</v>
      </c>
      <c r="D7" s="53" t="s">
        <v>268</v>
      </c>
      <c r="E7" s="61">
        <f>Diseño!E43</f>
        <v>1.2263855871991022E-2</v>
      </c>
      <c r="F7" s="159" t="s">
        <v>8</v>
      </c>
    </row>
    <row r="8" spans="3:9" ht="16.5">
      <c r="C8" s="157" t="s">
        <v>117</v>
      </c>
      <c r="D8" s="16" t="s">
        <v>222</v>
      </c>
      <c r="E8" s="160">
        <f>Diseño!E70</f>
        <v>1.1929363939617821</v>
      </c>
      <c r="F8" s="159" t="s">
        <v>39</v>
      </c>
    </row>
    <row r="9" spans="3:9">
      <c r="C9" s="157" t="s">
        <v>118</v>
      </c>
      <c r="D9" s="53"/>
      <c r="E9" s="61">
        <f>E8/1000</f>
        <v>1.1929363939617822E-3</v>
      </c>
      <c r="F9" s="159"/>
    </row>
    <row r="10" spans="3:9">
      <c r="C10" s="157" t="s">
        <v>123</v>
      </c>
      <c r="D10" s="53"/>
      <c r="E10" s="58">
        <f>I1023*10^15</f>
        <v>10.685896612017132</v>
      </c>
      <c r="F10" s="159"/>
    </row>
    <row r="11" spans="3:9">
      <c r="C11" s="157" t="s">
        <v>127</v>
      </c>
      <c r="D11" s="53"/>
      <c r="E11" s="61">
        <f>H1020</f>
        <v>3.1258999676207229E-4</v>
      </c>
      <c r="F11" s="159"/>
    </row>
    <row r="12" spans="3:9" ht="18">
      <c r="C12" s="161" t="s">
        <v>146</v>
      </c>
      <c r="D12" s="162" t="s">
        <v>235</v>
      </c>
      <c r="E12" s="163">
        <f>H1019</f>
        <v>8.0481822409158021E-3</v>
      </c>
      <c r="F12" s="164" t="s">
        <v>249</v>
      </c>
    </row>
    <row r="13" spans="3:9">
      <c r="D13" s="53"/>
      <c r="E13" s="61"/>
    </row>
    <row r="14" spans="3:9">
      <c r="D14" s="53"/>
    </row>
    <row r="15" spans="3:9" ht="30">
      <c r="C15" s="16" t="s">
        <v>86</v>
      </c>
      <c r="D15" s="52" t="s">
        <v>119</v>
      </c>
      <c r="E15" s="52" t="s">
        <v>120</v>
      </c>
      <c r="F15" s="52" t="s">
        <v>121</v>
      </c>
      <c r="G15" s="52" t="s">
        <v>122</v>
      </c>
      <c r="H15" s="52" t="s">
        <v>40</v>
      </c>
      <c r="I15" s="52" t="s">
        <v>123</v>
      </c>
    </row>
    <row r="16" spans="3:9" ht="16.5">
      <c r="C16" s="53" t="s">
        <v>112</v>
      </c>
      <c r="D16" s="53" t="s">
        <v>312</v>
      </c>
      <c r="E16" s="53" t="s">
        <v>313</v>
      </c>
      <c r="F16" s="53" t="s">
        <v>314</v>
      </c>
      <c r="G16" s="53" t="s">
        <v>315</v>
      </c>
      <c r="H16" s="16" t="s">
        <v>289</v>
      </c>
      <c r="I16" s="53" t="s">
        <v>316</v>
      </c>
    </row>
    <row r="17" spans="2:19" ht="18">
      <c r="C17" s="53" t="s">
        <v>39</v>
      </c>
      <c r="D17" s="53" t="s">
        <v>11</v>
      </c>
      <c r="E17" s="53" t="s">
        <v>11</v>
      </c>
      <c r="F17" s="53" t="s">
        <v>212</v>
      </c>
      <c r="G17" s="53" t="s">
        <v>212</v>
      </c>
      <c r="H17" s="53" t="s">
        <v>212</v>
      </c>
      <c r="I17" s="53"/>
    </row>
    <row r="18" spans="2:19">
      <c r="B18" s="7">
        <v>0</v>
      </c>
      <c r="C18" s="7">
        <v>0</v>
      </c>
      <c r="D18" s="7">
        <f>$E$6+$E$7*C18</f>
        <v>8.5000000000000006E-3</v>
      </c>
      <c r="E18" s="7">
        <f>$E$5-2*$E$7*C18</f>
        <v>8.1000000000000003E-2</v>
      </c>
      <c r="F18" s="7">
        <f>PI()*($E$4^2-D18^2)</f>
        <v>1.4537622615114505E-3</v>
      </c>
      <c r="G18" s="7">
        <f t="shared" ref="G18:G81" si="0">IF(F18=0,0,2*PI()*D18*E18)</f>
        <v>4.3259730839931452E-3</v>
      </c>
      <c r="H18" s="7">
        <f>F18*2+G18</f>
        <v>7.2334976070160461E-3</v>
      </c>
      <c r="I18" s="7">
        <f>H18-$H$1019</f>
        <v>-8.1468463389975602E-4</v>
      </c>
    </row>
    <row r="19" spans="2:19">
      <c r="B19" s="7">
        <v>1</v>
      </c>
      <c r="C19" s="7">
        <f>IF(C18+$E$9&lt;$E$8,C18+$E$9,0)</f>
        <v>1.1929363939617822E-3</v>
      </c>
      <c r="D19" s="7">
        <f t="shared" ref="D19:D82" si="1">$E$6+$E$7*C19</f>
        <v>8.5146300000000005E-3</v>
      </c>
      <c r="E19" s="7">
        <f t="shared" ref="E19:E82" si="2">$E$5-2*$E$7*C19</f>
        <v>8.0970739999999999E-2</v>
      </c>
      <c r="F19" s="7">
        <f t="shared" ref="F19:F82" si="3">PI()*($E$4^2-D19^2)</f>
        <v>1.4529802435858234E-3</v>
      </c>
      <c r="G19" s="7">
        <f t="shared" si="0"/>
        <v>4.331853466392953E-3</v>
      </c>
      <c r="H19" s="7">
        <f t="shared" ref="H19:H82" si="4">F19*2+G19</f>
        <v>7.2378139535645997E-3</v>
      </c>
      <c r="I19" s="7">
        <f t="shared" ref="I19:I82" si="5">H19-$H$1019</f>
        <v>-8.1036828735120241E-4</v>
      </c>
    </row>
    <row r="20" spans="2:19">
      <c r="B20" s="7">
        <v>2</v>
      </c>
      <c r="C20" s="7">
        <f t="shared" ref="C20:C83" si="6">IF(C19+$E$9&lt;$E$8,C19+$E$9,0)</f>
        <v>2.3858727879235643E-3</v>
      </c>
      <c r="D20" s="7">
        <f t="shared" si="1"/>
        <v>8.5292600000000003E-3</v>
      </c>
      <c r="E20" s="7">
        <f t="shared" si="2"/>
        <v>8.0941479999999996E-2</v>
      </c>
      <c r="F20" s="7">
        <f t="shared" si="3"/>
        <v>1.4521968808266913E-3</v>
      </c>
      <c r="G20" s="7">
        <f t="shared" si="0"/>
        <v>4.33772846945874E-3</v>
      </c>
      <c r="H20" s="7">
        <f t="shared" si="4"/>
        <v>7.2421222311121226E-3</v>
      </c>
      <c r="I20" s="7">
        <f t="shared" si="5"/>
        <v>-8.0606000980367951E-4</v>
      </c>
    </row>
    <row r="21" spans="2:19">
      <c r="B21" s="7">
        <v>3</v>
      </c>
      <c r="C21" s="7">
        <f t="shared" si="6"/>
        <v>3.5788091818853467E-3</v>
      </c>
      <c r="D21" s="7">
        <f t="shared" si="1"/>
        <v>8.5438900000000002E-3</v>
      </c>
      <c r="E21" s="7">
        <f t="shared" si="2"/>
        <v>8.0912220000000007E-2</v>
      </c>
      <c r="F21" s="7">
        <f t="shared" si="3"/>
        <v>1.4514121732340536E-3</v>
      </c>
      <c r="G21" s="7">
        <f t="shared" si="0"/>
        <v>4.3435980931905054E-3</v>
      </c>
      <c r="H21" s="7">
        <f t="shared" si="4"/>
        <v>7.2464224396586122E-3</v>
      </c>
      <c r="I21" s="7">
        <f t="shared" si="5"/>
        <v>-8.0175980125718992E-4</v>
      </c>
      <c r="R21" s="7" t="s">
        <v>87</v>
      </c>
      <c r="S21" s="7">
        <f>AVERAGE(E19:Q19)</f>
        <v>1.8636603875238432E-2</v>
      </c>
    </row>
    <row r="22" spans="2:19">
      <c r="B22" s="7">
        <v>4</v>
      </c>
      <c r="C22" s="7">
        <f t="shared" si="6"/>
        <v>4.7717455758471286E-3</v>
      </c>
      <c r="D22" s="7">
        <f t="shared" si="1"/>
        <v>8.55852E-3</v>
      </c>
      <c r="E22" s="7">
        <f t="shared" si="2"/>
        <v>8.0882960000000004E-2</v>
      </c>
      <c r="F22" s="7">
        <f t="shared" si="3"/>
        <v>1.450626120807911E-3</v>
      </c>
      <c r="G22" s="7">
        <f t="shared" si="0"/>
        <v>4.34946233758825E-3</v>
      </c>
      <c r="H22" s="7">
        <f t="shared" si="4"/>
        <v>7.250714579204072E-3</v>
      </c>
      <c r="I22" s="7">
        <f t="shared" si="5"/>
        <v>-7.9746766171173017E-4</v>
      </c>
    </row>
    <row r="23" spans="2:19">
      <c r="B23" s="7">
        <v>5</v>
      </c>
      <c r="C23" s="7">
        <f t="shared" si="6"/>
        <v>5.9646819698089106E-3</v>
      </c>
      <c r="D23" s="7">
        <f t="shared" si="1"/>
        <v>8.5731499999999999E-3</v>
      </c>
      <c r="E23" s="7">
        <f t="shared" si="2"/>
        <v>8.0853700000000001E-2</v>
      </c>
      <c r="F23" s="7">
        <f t="shared" si="3"/>
        <v>1.4498387235482629E-3</v>
      </c>
      <c r="G23" s="7">
        <f t="shared" si="0"/>
        <v>4.355321202651973E-3</v>
      </c>
      <c r="H23" s="7">
        <f t="shared" si="4"/>
        <v>7.2549986497484984E-3</v>
      </c>
      <c r="I23" s="7">
        <f t="shared" si="5"/>
        <v>-7.9318359116730373E-4</v>
      </c>
    </row>
    <row r="24" spans="2:19">
      <c r="B24" s="7">
        <v>6</v>
      </c>
      <c r="C24" s="7">
        <f t="shared" si="6"/>
        <v>7.1576183637706925E-3</v>
      </c>
      <c r="D24" s="7">
        <f t="shared" si="1"/>
        <v>8.5877799999999997E-3</v>
      </c>
      <c r="E24" s="7">
        <f t="shared" si="2"/>
        <v>8.0824439999999997E-2</v>
      </c>
      <c r="F24" s="7">
        <f t="shared" si="3"/>
        <v>1.4490499814551095E-3</v>
      </c>
      <c r="G24" s="7">
        <f t="shared" si="0"/>
        <v>4.3611746883816752E-3</v>
      </c>
      <c r="H24" s="7">
        <f t="shared" si="4"/>
        <v>7.2592746512918941E-3</v>
      </c>
      <c r="I24" s="7">
        <f t="shared" si="5"/>
        <v>-7.8890758962390801E-4</v>
      </c>
    </row>
    <row r="25" spans="2:19">
      <c r="B25" s="7">
        <v>7</v>
      </c>
      <c r="C25" s="7">
        <f t="shared" si="6"/>
        <v>8.3505547577324753E-3</v>
      </c>
      <c r="D25" s="7">
        <f t="shared" si="1"/>
        <v>8.6024100000000013E-3</v>
      </c>
      <c r="E25" s="7">
        <f t="shared" si="2"/>
        <v>8.0795180000000008E-2</v>
      </c>
      <c r="F25" s="7">
        <f t="shared" si="3"/>
        <v>1.448259894528451E-3</v>
      </c>
      <c r="G25" s="7">
        <f t="shared" si="0"/>
        <v>4.3670227947773584E-3</v>
      </c>
      <c r="H25" s="7">
        <f t="shared" si="4"/>
        <v>7.26354258383426E-3</v>
      </c>
      <c r="I25" s="7">
        <f t="shared" si="5"/>
        <v>-7.8463965708154212E-4</v>
      </c>
    </row>
    <row r="26" spans="2:19">
      <c r="B26" s="7">
        <v>8</v>
      </c>
      <c r="C26" s="7">
        <f t="shared" si="6"/>
        <v>9.5434911516942573E-3</v>
      </c>
      <c r="D26" s="7">
        <f t="shared" si="1"/>
        <v>8.6170400000000012E-3</v>
      </c>
      <c r="E26" s="7">
        <f t="shared" si="2"/>
        <v>8.0765920000000005E-2</v>
      </c>
      <c r="F26" s="7">
        <f t="shared" si="3"/>
        <v>1.4474684627682869E-3</v>
      </c>
      <c r="G26" s="7">
        <f t="shared" si="0"/>
        <v>4.3728655218390183E-3</v>
      </c>
      <c r="H26" s="7">
        <f t="shared" si="4"/>
        <v>7.2678024473755917E-3</v>
      </c>
      <c r="I26" s="7">
        <f t="shared" si="5"/>
        <v>-7.8037979354021042E-4</v>
      </c>
    </row>
    <row r="27" spans="2:19">
      <c r="B27" s="7">
        <v>9</v>
      </c>
      <c r="C27" s="7">
        <f t="shared" si="6"/>
        <v>1.0736427545656039E-2</v>
      </c>
      <c r="D27" s="7">
        <f t="shared" si="1"/>
        <v>8.631670000000001E-3</v>
      </c>
      <c r="E27" s="7">
        <f t="shared" si="2"/>
        <v>8.0736660000000002E-2</v>
      </c>
      <c r="F27" s="7">
        <f t="shared" si="3"/>
        <v>1.4466756861746179E-3</v>
      </c>
      <c r="G27" s="7">
        <f t="shared" si="0"/>
        <v>4.3787028695666565E-3</v>
      </c>
      <c r="H27" s="7">
        <f t="shared" si="4"/>
        <v>7.2720542419158919E-3</v>
      </c>
      <c r="I27" s="7">
        <f t="shared" si="5"/>
        <v>-7.7612799899991029E-4</v>
      </c>
    </row>
    <row r="28" spans="2:19">
      <c r="B28" s="7">
        <v>10</v>
      </c>
      <c r="C28" s="7">
        <f t="shared" si="6"/>
        <v>1.1929363939617821E-2</v>
      </c>
      <c r="D28" s="7">
        <f t="shared" si="1"/>
        <v>8.6463000000000009E-3</v>
      </c>
      <c r="E28" s="7">
        <f t="shared" si="2"/>
        <v>8.0707399999999999E-2</v>
      </c>
      <c r="F28" s="7">
        <f t="shared" si="3"/>
        <v>1.4458815647474432E-3</v>
      </c>
      <c r="G28" s="7">
        <f t="shared" si="0"/>
        <v>4.3845348379602748E-3</v>
      </c>
      <c r="H28" s="7">
        <f t="shared" si="4"/>
        <v>7.2762979674551613E-3</v>
      </c>
      <c r="I28" s="7">
        <f t="shared" si="5"/>
        <v>-7.7188427346064088E-4</v>
      </c>
    </row>
    <row r="29" spans="2:19">
      <c r="B29" s="7">
        <v>11</v>
      </c>
      <c r="C29" s="7">
        <f t="shared" si="6"/>
        <v>1.3122300333579603E-2</v>
      </c>
      <c r="D29" s="7">
        <f t="shared" si="1"/>
        <v>8.6609300000000007E-3</v>
      </c>
      <c r="E29" s="7">
        <f t="shared" si="2"/>
        <v>8.0678140000000009E-2</v>
      </c>
      <c r="F29" s="7">
        <f t="shared" si="3"/>
        <v>1.4450860984867638E-3</v>
      </c>
      <c r="G29" s="7">
        <f t="shared" si="0"/>
        <v>4.3903614270198715E-3</v>
      </c>
      <c r="H29" s="7">
        <f t="shared" si="4"/>
        <v>7.2805336239933991E-3</v>
      </c>
      <c r="I29" s="7">
        <f t="shared" si="5"/>
        <v>-7.6764861692240303E-4</v>
      </c>
    </row>
    <row r="30" spans="2:19">
      <c r="B30" s="7">
        <v>12</v>
      </c>
      <c r="C30" s="7">
        <f t="shared" si="6"/>
        <v>1.4315236727541385E-2</v>
      </c>
      <c r="D30" s="7">
        <f t="shared" si="1"/>
        <v>8.6755600000000006E-3</v>
      </c>
      <c r="E30" s="7">
        <f t="shared" si="2"/>
        <v>8.0648880000000006E-2</v>
      </c>
      <c r="F30" s="7">
        <f t="shared" si="3"/>
        <v>1.4442892873925788E-3</v>
      </c>
      <c r="G30" s="7">
        <f t="shared" si="0"/>
        <v>4.3961826367454474E-3</v>
      </c>
      <c r="H30" s="7">
        <f t="shared" si="4"/>
        <v>7.2847612115306045E-3</v>
      </c>
      <c r="I30" s="7">
        <f t="shared" si="5"/>
        <v>-7.6342102938519764E-4</v>
      </c>
    </row>
    <row r="31" spans="2:19">
      <c r="B31" s="7">
        <v>13</v>
      </c>
      <c r="C31" s="7">
        <f t="shared" si="6"/>
        <v>1.5508173121503167E-2</v>
      </c>
      <c r="D31" s="7">
        <f t="shared" si="1"/>
        <v>8.6901900000000004E-3</v>
      </c>
      <c r="E31" s="7">
        <f t="shared" si="2"/>
        <v>8.0619620000000003E-2</v>
      </c>
      <c r="F31" s="7">
        <f t="shared" si="3"/>
        <v>1.4434911314648885E-3</v>
      </c>
      <c r="G31" s="7">
        <f t="shared" si="0"/>
        <v>4.4019984671370017E-3</v>
      </c>
      <c r="H31" s="7">
        <f t="shared" si="4"/>
        <v>7.2889807300667783E-3</v>
      </c>
      <c r="I31" s="7">
        <f t="shared" si="5"/>
        <v>-7.5920151084902382E-4</v>
      </c>
    </row>
    <row r="32" spans="2:19">
      <c r="B32" s="7">
        <v>14</v>
      </c>
      <c r="C32" s="7">
        <f t="shared" si="6"/>
        <v>1.6701109515464951E-2</v>
      </c>
      <c r="D32" s="7">
        <f t="shared" si="1"/>
        <v>8.7048200000000003E-3</v>
      </c>
      <c r="E32" s="7">
        <f t="shared" si="2"/>
        <v>8.059036E-2</v>
      </c>
      <c r="F32" s="7">
        <f t="shared" si="3"/>
        <v>1.4426916307036931E-3</v>
      </c>
      <c r="G32" s="7">
        <f t="shared" si="0"/>
        <v>4.4078089181945352E-3</v>
      </c>
      <c r="H32" s="7">
        <f t="shared" si="4"/>
        <v>7.2931921796019214E-3</v>
      </c>
      <c r="I32" s="7">
        <f t="shared" si="5"/>
        <v>-7.5499006131388071E-4</v>
      </c>
    </row>
    <row r="33" spans="2:16">
      <c r="B33" s="7">
        <v>15</v>
      </c>
      <c r="C33" s="7">
        <f t="shared" si="6"/>
        <v>1.7894045909426733E-2</v>
      </c>
      <c r="D33" s="7">
        <f t="shared" si="1"/>
        <v>8.7194500000000001E-3</v>
      </c>
      <c r="E33" s="7">
        <f t="shared" si="2"/>
        <v>8.0561099999999997E-2</v>
      </c>
      <c r="F33" s="7">
        <f t="shared" si="3"/>
        <v>1.4418907851089921E-3</v>
      </c>
      <c r="G33" s="7">
        <f t="shared" si="0"/>
        <v>4.4136139899180471E-3</v>
      </c>
      <c r="H33" s="7">
        <f t="shared" si="4"/>
        <v>7.2973955601360312E-3</v>
      </c>
      <c r="I33" s="7">
        <f t="shared" si="5"/>
        <v>-7.5078668077977091E-4</v>
      </c>
      <c r="P33" s="7">
        <v>817473.11096099997</v>
      </c>
    </row>
    <row r="34" spans="2:16">
      <c r="B34" s="7">
        <v>16</v>
      </c>
      <c r="C34" s="7">
        <f t="shared" si="6"/>
        <v>1.9086982303388515E-2</v>
      </c>
      <c r="D34" s="7">
        <f t="shared" si="1"/>
        <v>8.73408E-3</v>
      </c>
      <c r="E34" s="7">
        <f t="shared" si="2"/>
        <v>8.0531840000000007E-2</v>
      </c>
      <c r="F34" s="7">
        <f t="shared" si="3"/>
        <v>1.4410885946807863E-3</v>
      </c>
      <c r="G34" s="7">
        <f t="shared" si="0"/>
        <v>4.4194136823075391E-3</v>
      </c>
      <c r="H34" s="7">
        <f t="shared" si="4"/>
        <v>7.3015908716691121E-3</v>
      </c>
      <c r="I34" s="7">
        <f t="shared" si="5"/>
        <v>-7.4659136924669009E-4</v>
      </c>
      <c r="M34" s="7" t="s">
        <v>320</v>
      </c>
    </row>
    <row r="35" spans="2:16">
      <c r="B35" s="7">
        <v>17</v>
      </c>
      <c r="C35" s="7">
        <f t="shared" si="6"/>
        <v>2.0279918697350297E-2</v>
      </c>
      <c r="D35" s="7">
        <f t="shared" si="1"/>
        <v>8.7487099999999998E-3</v>
      </c>
      <c r="E35" s="7">
        <f t="shared" si="2"/>
        <v>8.0502580000000004E-2</v>
      </c>
      <c r="F35" s="7">
        <f t="shared" si="3"/>
        <v>1.4402850594190748E-3</v>
      </c>
      <c r="G35" s="7">
        <f t="shared" si="0"/>
        <v>4.4252079953630095E-3</v>
      </c>
      <c r="H35" s="7">
        <f t="shared" si="4"/>
        <v>7.3057781142011596E-3</v>
      </c>
      <c r="I35" s="7">
        <f t="shared" si="5"/>
        <v>-7.4240412671464258E-4</v>
      </c>
      <c r="M35" s="7">
        <v>817474</v>
      </c>
      <c r="N35" s="7">
        <v>817473</v>
      </c>
    </row>
    <row r="36" spans="2:16">
      <c r="B36" s="7">
        <v>18</v>
      </c>
      <c r="C36" s="7">
        <f t="shared" si="6"/>
        <v>2.1472855091312078E-2</v>
      </c>
      <c r="D36" s="7">
        <f t="shared" si="1"/>
        <v>8.7633400000000014E-3</v>
      </c>
      <c r="E36" s="7">
        <f t="shared" si="2"/>
        <v>8.0473320000000001E-2</v>
      </c>
      <c r="F36" s="7">
        <f t="shared" si="3"/>
        <v>1.4394801793238582E-3</v>
      </c>
      <c r="G36" s="7">
        <f t="shared" si="0"/>
        <v>4.4309969290844591E-3</v>
      </c>
      <c r="H36" s="7">
        <f t="shared" si="4"/>
        <v>7.3099572877321755E-3</v>
      </c>
      <c r="I36" s="7">
        <f t="shared" si="5"/>
        <v>-7.3822495318362664E-4</v>
      </c>
      <c r="M36" s="7">
        <v>1109596</v>
      </c>
      <c r="N36" s="7">
        <v>1109610</v>
      </c>
    </row>
    <row r="37" spans="2:16">
      <c r="B37" s="7">
        <v>19</v>
      </c>
      <c r="C37" s="7">
        <f t="shared" si="6"/>
        <v>2.266579148527386E-2</v>
      </c>
      <c r="D37" s="7">
        <f t="shared" si="1"/>
        <v>8.7779700000000013E-3</v>
      </c>
      <c r="E37" s="7">
        <f t="shared" si="2"/>
        <v>8.0444059999999998E-2</v>
      </c>
      <c r="F37" s="7">
        <f t="shared" si="3"/>
        <v>1.4386739543951362E-3</v>
      </c>
      <c r="G37" s="7">
        <f t="shared" si="0"/>
        <v>4.4367804834718871E-3</v>
      </c>
      <c r="H37" s="7">
        <f t="shared" si="4"/>
        <v>7.3141283922621599E-3</v>
      </c>
      <c r="I37" s="7">
        <f t="shared" si="5"/>
        <v>-7.3405384865364229E-4</v>
      </c>
    </row>
    <row r="38" spans="2:16">
      <c r="B38" s="7">
        <v>20</v>
      </c>
      <c r="C38" s="7">
        <f t="shared" si="6"/>
        <v>2.3858727879235642E-2</v>
      </c>
      <c r="D38" s="7">
        <f t="shared" si="1"/>
        <v>8.7926000000000011E-3</v>
      </c>
      <c r="E38" s="7">
        <f t="shared" si="2"/>
        <v>8.0414800000000008E-2</v>
      </c>
      <c r="F38" s="7">
        <f t="shared" si="3"/>
        <v>1.437866384632909E-3</v>
      </c>
      <c r="G38" s="7">
        <f t="shared" si="0"/>
        <v>4.4425586585252943E-3</v>
      </c>
      <c r="H38" s="7">
        <f t="shared" si="4"/>
        <v>7.3182914277911126E-3</v>
      </c>
      <c r="I38" s="7">
        <f t="shared" si="5"/>
        <v>-7.2989081312468951E-4</v>
      </c>
    </row>
    <row r="39" spans="2:16">
      <c r="B39" s="7">
        <v>21</v>
      </c>
      <c r="C39" s="7">
        <f t="shared" si="6"/>
        <v>2.5051664273197424E-2</v>
      </c>
      <c r="D39" s="7">
        <f t="shared" si="1"/>
        <v>8.807230000000001E-3</v>
      </c>
      <c r="E39" s="7">
        <f t="shared" si="2"/>
        <v>8.0385540000000005E-2</v>
      </c>
      <c r="F39" s="7">
        <f t="shared" si="3"/>
        <v>1.4370574700371765E-3</v>
      </c>
      <c r="G39" s="7">
        <f t="shared" si="0"/>
        <v>4.4483314542446799E-3</v>
      </c>
      <c r="H39" s="7">
        <f t="shared" si="4"/>
        <v>7.322446394319033E-3</v>
      </c>
      <c r="I39" s="7">
        <f t="shared" si="5"/>
        <v>-7.2573584659676917E-4</v>
      </c>
    </row>
    <row r="40" spans="2:16">
      <c r="B40" s="7">
        <v>22</v>
      </c>
      <c r="C40" s="7">
        <f t="shared" si="6"/>
        <v>2.6244600667159206E-2</v>
      </c>
      <c r="D40" s="7">
        <f t="shared" si="1"/>
        <v>8.8218600000000008E-3</v>
      </c>
      <c r="E40" s="7">
        <f t="shared" si="2"/>
        <v>8.0356280000000002E-2</v>
      </c>
      <c r="F40" s="7">
        <f t="shared" si="3"/>
        <v>1.4362472106079389E-3</v>
      </c>
      <c r="G40" s="7">
        <f t="shared" si="0"/>
        <v>4.4540988706300447E-3</v>
      </c>
      <c r="H40" s="7">
        <f t="shared" si="4"/>
        <v>7.3265932918459226E-3</v>
      </c>
      <c r="I40" s="7">
        <f t="shared" si="5"/>
        <v>-7.2158894906987955E-4</v>
      </c>
    </row>
    <row r="41" spans="2:16">
      <c r="B41" s="7">
        <v>23</v>
      </c>
      <c r="C41" s="7">
        <f t="shared" si="6"/>
        <v>2.7437537061120988E-2</v>
      </c>
      <c r="D41" s="7">
        <f t="shared" si="1"/>
        <v>8.8364900000000007E-3</v>
      </c>
      <c r="E41" s="7">
        <f t="shared" si="2"/>
        <v>8.0327019999999999E-2</v>
      </c>
      <c r="F41" s="7">
        <f t="shared" si="3"/>
        <v>1.4354356063451959E-3</v>
      </c>
      <c r="G41" s="7">
        <f t="shared" si="0"/>
        <v>4.4598609076813888E-3</v>
      </c>
      <c r="H41" s="7">
        <f t="shared" si="4"/>
        <v>7.3307321203717806E-3</v>
      </c>
      <c r="I41" s="7">
        <f t="shared" si="5"/>
        <v>-7.174501205440215E-4</v>
      </c>
    </row>
    <row r="42" spans="2:16">
      <c r="B42" s="7">
        <v>24</v>
      </c>
      <c r="C42" s="7">
        <f t="shared" si="6"/>
        <v>2.863047345508277E-2</v>
      </c>
      <c r="D42" s="7">
        <f t="shared" si="1"/>
        <v>8.8511200000000005E-3</v>
      </c>
      <c r="E42" s="7">
        <f t="shared" si="2"/>
        <v>8.0297759999999996E-2</v>
      </c>
      <c r="F42" s="7">
        <f t="shared" si="3"/>
        <v>1.4346226572489477E-3</v>
      </c>
      <c r="G42" s="7">
        <f t="shared" si="0"/>
        <v>4.4656175653987103E-3</v>
      </c>
      <c r="H42" s="7">
        <f t="shared" si="4"/>
        <v>7.3348628798966062E-3</v>
      </c>
      <c r="I42" s="7">
        <f t="shared" si="5"/>
        <v>-7.1331936101919589E-4</v>
      </c>
    </row>
    <row r="43" spans="2:16">
      <c r="B43" s="7">
        <v>25</v>
      </c>
      <c r="C43" s="7">
        <f t="shared" si="6"/>
        <v>2.9823409849044552E-2</v>
      </c>
      <c r="D43" s="7">
        <f t="shared" si="1"/>
        <v>8.8657500000000004E-3</v>
      </c>
      <c r="E43" s="7">
        <f t="shared" si="2"/>
        <v>8.0268500000000007E-2</v>
      </c>
      <c r="F43" s="7">
        <f t="shared" si="3"/>
        <v>1.4338083633191941E-3</v>
      </c>
      <c r="G43" s="7">
        <f t="shared" si="0"/>
        <v>4.471368843782012E-3</v>
      </c>
      <c r="H43" s="7">
        <f t="shared" si="4"/>
        <v>7.3389855704204003E-3</v>
      </c>
      <c r="I43" s="7">
        <f t="shared" si="5"/>
        <v>-7.0919667049540187E-4</v>
      </c>
    </row>
    <row r="44" spans="2:16">
      <c r="B44" s="7">
        <v>26</v>
      </c>
      <c r="C44" s="7">
        <f t="shared" si="6"/>
        <v>3.1016346243006334E-2</v>
      </c>
      <c r="D44" s="7">
        <f t="shared" si="1"/>
        <v>8.8803800000000002E-3</v>
      </c>
      <c r="E44" s="7">
        <f t="shared" si="2"/>
        <v>8.0239240000000003E-2</v>
      </c>
      <c r="F44" s="7">
        <f t="shared" si="3"/>
        <v>1.4329927245559353E-3</v>
      </c>
      <c r="G44" s="7">
        <f t="shared" si="0"/>
        <v>4.4771147428312929E-3</v>
      </c>
      <c r="H44" s="7">
        <f t="shared" si="4"/>
        <v>7.3431001919431636E-3</v>
      </c>
      <c r="I44" s="7">
        <f t="shared" si="5"/>
        <v>-7.0508204897263855E-4</v>
      </c>
    </row>
    <row r="45" spans="2:16">
      <c r="B45" s="7">
        <v>27</v>
      </c>
      <c r="C45" s="7">
        <f t="shared" si="6"/>
        <v>3.2209282636968116E-2</v>
      </c>
      <c r="D45" s="7">
        <f t="shared" si="1"/>
        <v>8.8950100000000001E-3</v>
      </c>
      <c r="E45" s="7">
        <f t="shared" si="2"/>
        <v>8.020998E-2</v>
      </c>
      <c r="F45" s="7">
        <f t="shared" si="3"/>
        <v>1.4321757409591713E-3</v>
      </c>
      <c r="G45" s="7">
        <f t="shared" si="0"/>
        <v>4.4828552625465513E-3</v>
      </c>
      <c r="H45" s="7">
        <f t="shared" si="4"/>
        <v>7.3472067444648945E-3</v>
      </c>
      <c r="I45" s="7">
        <f t="shared" si="5"/>
        <v>-7.0097549645090768E-4</v>
      </c>
    </row>
    <row r="46" spans="2:16">
      <c r="B46" s="7">
        <v>28</v>
      </c>
      <c r="C46" s="7">
        <f t="shared" si="6"/>
        <v>3.3402219030929901E-2</v>
      </c>
      <c r="D46" s="7">
        <f t="shared" si="1"/>
        <v>8.9096399999999999E-3</v>
      </c>
      <c r="E46" s="7">
        <f t="shared" si="2"/>
        <v>8.0180719999999997E-2</v>
      </c>
      <c r="F46" s="7">
        <f t="shared" si="3"/>
        <v>1.431357412528902E-3</v>
      </c>
      <c r="G46" s="7">
        <f t="shared" si="0"/>
        <v>4.4885904029277899E-3</v>
      </c>
      <c r="H46" s="7">
        <f t="shared" si="4"/>
        <v>7.3513052279855938E-3</v>
      </c>
      <c r="I46" s="7">
        <f t="shared" si="5"/>
        <v>-6.9687701293020838E-4</v>
      </c>
    </row>
    <row r="47" spans="2:16">
      <c r="B47" s="7">
        <v>29</v>
      </c>
      <c r="C47" s="7">
        <f t="shared" si="6"/>
        <v>3.4595155424891687E-2</v>
      </c>
      <c r="D47" s="7">
        <f t="shared" si="1"/>
        <v>8.9242699999999998E-3</v>
      </c>
      <c r="E47" s="7">
        <f t="shared" si="2"/>
        <v>8.0151460000000008E-2</v>
      </c>
      <c r="F47" s="7">
        <f t="shared" si="3"/>
        <v>1.4305377392651274E-3</v>
      </c>
      <c r="G47" s="7">
        <f t="shared" si="0"/>
        <v>4.4943201639750076E-3</v>
      </c>
      <c r="H47" s="7">
        <f t="shared" si="4"/>
        <v>7.3553956425052624E-3</v>
      </c>
      <c r="I47" s="7">
        <f t="shared" si="5"/>
        <v>-6.9278659841053979E-4</v>
      </c>
    </row>
    <row r="48" spans="2:16">
      <c r="B48" s="7">
        <v>30</v>
      </c>
      <c r="C48" s="7">
        <f t="shared" si="6"/>
        <v>3.5788091818853472E-2</v>
      </c>
      <c r="D48" s="7">
        <f t="shared" si="1"/>
        <v>8.9389000000000014E-3</v>
      </c>
      <c r="E48" s="7">
        <f t="shared" si="2"/>
        <v>8.0122200000000005E-2</v>
      </c>
      <c r="F48" s="7">
        <f t="shared" si="3"/>
        <v>1.4297167211678474E-3</v>
      </c>
      <c r="G48" s="7">
        <f t="shared" si="0"/>
        <v>4.5000445456882037E-3</v>
      </c>
      <c r="H48" s="7">
        <f t="shared" si="4"/>
        <v>7.3594779880238985E-3</v>
      </c>
      <c r="I48" s="7">
        <f t="shared" si="5"/>
        <v>-6.8870425289190365E-4</v>
      </c>
    </row>
    <row r="49" spans="2:9">
      <c r="B49" s="7">
        <v>31</v>
      </c>
      <c r="C49" s="7">
        <f t="shared" si="6"/>
        <v>3.6981028212815258E-2</v>
      </c>
      <c r="D49" s="7">
        <f t="shared" si="1"/>
        <v>8.9535300000000012E-3</v>
      </c>
      <c r="E49" s="7">
        <f t="shared" si="2"/>
        <v>8.0092940000000001E-2</v>
      </c>
      <c r="F49" s="7">
        <f t="shared" si="3"/>
        <v>1.4288943582370622E-3</v>
      </c>
      <c r="G49" s="7">
        <f t="shared" si="0"/>
        <v>4.5057635480673782E-3</v>
      </c>
      <c r="H49" s="7">
        <f t="shared" si="4"/>
        <v>7.3635522645415022E-3</v>
      </c>
      <c r="I49" s="7">
        <f t="shared" si="5"/>
        <v>-6.8462997637429995E-4</v>
      </c>
    </row>
    <row r="50" spans="2:9">
      <c r="B50" s="7">
        <v>32</v>
      </c>
      <c r="C50" s="7">
        <f t="shared" si="6"/>
        <v>3.8173964606777043E-2</v>
      </c>
      <c r="D50" s="7">
        <f t="shared" si="1"/>
        <v>8.9681600000000011E-3</v>
      </c>
      <c r="E50" s="7">
        <f t="shared" si="2"/>
        <v>8.0063679999999998E-2</v>
      </c>
      <c r="F50" s="7">
        <f t="shared" si="3"/>
        <v>1.4280706504727718E-3</v>
      </c>
      <c r="G50" s="7">
        <f t="shared" si="0"/>
        <v>4.511477171112532E-3</v>
      </c>
      <c r="H50" s="7">
        <f t="shared" si="4"/>
        <v>7.367618472058076E-3</v>
      </c>
      <c r="I50" s="7">
        <f t="shared" si="5"/>
        <v>-6.805637688577261E-4</v>
      </c>
    </row>
    <row r="51" spans="2:9">
      <c r="B51" s="7">
        <v>33</v>
      </c>
      <c r="C51" s="7">
        <f t="shared" si="6"/>
        <v>3.9366901000738828E-2</v>
      </c>
      <c r="D51" s="7">
        <f t="shared" si="1"/>
        <v>8.9827900000000009E-3</v>
      </c>
      <c r="E51" s="7">
        <f t="shared" si="2"/>
        <v>8.0034420000000009E-2</v>
      </c>
      <c r="F51" s="7">
        <f t="shared" si="3"/>
        <v>1.427245597874976E-3</v>
      </c>
      <c r="G51" s="7">
        <f t="shared" si="0"/>
        <v>4.5171854148236658E-3</v>
      </c>
      <c r="H51" s="7">
        <f t="shared" si="4"/>
        <v>7.3716766105736183E-3</v>
      </c>
      <c r="I51" s="7">
        <f t="shared" si="5"/>
        <v>-6.7650563034218382E-4</v>
      </c>
    </row>
    <row r="52" spans="2:9">
      <c r="B52" s="7">
        <v>34</v>
      </c>
      <c r="C52" s="7">
        <f t="shared" si="6"/>
        <v>4.0559837394700614E-2</v>
      </c>
      <c r="D52" s="7">
        <f t="shared" si="1"/>
        <v>8.9974200000000008E-3</v>
      </c>
      <c r="E52" s="7">
        <f t="shared" si="2"/>
        <v>8.0005160000000006E-2</v>
      </c>
      <c r="F52" s="7">
        <f t="shared" si="3"/>
        <v>1.4264192004436751E-3</v>
      </c>
      <c r="G52" s="7">
        <f t="shared" si="0"/>
        <v>4.5228882792007772E-3</v>
      </c>
      <c r="H52" s="7">
        <f t="shared" si="4"/>
        <v>7.3757266800881273E-3</v>
      </c>
      <c r="I52" s="7">
        <f t="shared" si="5"/>
        <v>-6.7245556082767485E-4</v>
      </c>
    </row>
    <row r="53" spans="2:9">
      <c r="B53" s="7">
        <v>35</v>
      </c>
      <c r="C53" s="7">
        <f t="shared" si="6"/>
        <v>4.1752773788662399E-2</v>
      </c>
      <c r="D53" s="7">
        <f t="shared" si="1"/>
        <v>9.0120500000000006E-3</v>
      </c>
      <c r="E53" s="7">
        <f t="shared" si="2"/>
        <v>7.9975900000000003E-2</v>
      </c>
      <c r="F53" s="7">
        <f t="shared" si="3"/>
        <v>1.4255914581788687E-3</v>
      </c>
      <c r="G53" s="7">
        <f t="shared" si="0"/>
        <v>4.5285857642438669E-3</v>
      </c>
      <c r="H53" s="7">
        <f t="shared" si="4"/>
        <v>7.3797686806016047E-3</v>
      </c>
      <c r="I53" s="7">
        <f t="shared" si="5"/>
        <v>-6.6841356031419746E-4</v>
      </c>
    </row>
    <row r="54" spans="2:9">
      <c r="B54" s="7">
        <v>36</v>
      </c>
      <c r="C54" s="7">
        <f t="shared" si="6"/>
        <v>4.2945710182624185E-2</v>
      </c>
      <c r="D54" s="7">
        <f t="shared" si="1"/>
        <v>9.0266800000000005E-3</v>
      </c>
      <c r="E54" s="7">
        <f t="shared" si="2"/>
        <v>7.9946639999999999E-2</v>
      </c>
      <c r="F54" s="7">
        <f t="shared" si="3"/>
        <v>1.4247623710805571E-3</v>
      </c>
      <c r="G54" s="7">
        <f t="shared" si="0"/>
        <v>4.5342778699529367E-3</v>
      </c>
      <c r="H54" s="7">
        <f t="shared" si="4"/>
        <v>7.3838026121140505E-3</v>
      </c>
      <c r="I54" s="7">
        <f t="shared" si="5"/>
        <v>-6.6437962880175165E-4</v>
      </c>
    </row>
    <row r="55" spans="2:9">
      <c r="B55" s="7">
        <v>37</v>
      </c>
      <c r="C55" s="7">
        <f t="shared" si="6"/>
        <v>4.413864657658597E-2</v>
      </c>
      <c r="D55" s="7">
        <f t="shared" si="1"/>
        <v>9.0413100000000003E-3</v>
      </c>
      <c r="E55" s="7">
        <f t="shared" si="2"/>
        <v>7.9917379999999996E-2</v>
      </c>
      <c r="F55" s="7">
        <f t="shared" si="3"/>
        <v>1.4239319391487404E-3</v>
      </c>
      <c r="G55" s="7">
        <f t="shared" si="0"/>
        <v>4.5399645963279849E-3</v>
      </c>
      <c r="H55" s="7">
        <f t="shared" si="4"/>
        <v>7.3878284746254656E-3</v>
      </c>
      <c r="I55" s="7">
        <f t="shared" si="5"/>
        <v>-6.6035376629033655E-4</v>
      </c>
    </row>
    <row r="56" spans="2:9">
      <c r="B56" s="7">
        <v>38</v>
      </c>
      <c r="C56" s="7">
        <f t="shared" si="6"/>
        <v>4.5331582970547755E-2</v>
      </c>
      <c r="D56" s="7">
        <f t="shared" si="1"/>
        <v>9.0559400000000002E-3</v>
      </c>
      <c r="E56" s="7">
        <f t="shared" si="2"/>
        <v>7.9888120000000007E-2</v>
      </c>
      <c r="F56" s="7">
        <f t="shared" si="3"/>
        <v>1.4231001623834184E-3</v>
      </c>
      <c r="G56" s="7">
        <f t="shared" si="0"/>
        <v>4.5456459433690123E-3</v>
      </c>
      <c r="H56" s="7">
        <f t="shared" si="4"/>
        <v>7.3918462681358491E-3</v>
      </c>
      <c r="I56" s="7">
        <f t="shared" si="5"/>
        <v>-6.5633597277995302E-4</v>
      </c>
    </row>
    <row r="57" spans="2:9">
      <c r="B57" s="7">
        <v>39</v>
      </c>
      <c r="C57" s="7">
        <f t="shared" si="6"/>
        <v>4.6524519364509541E-2</v>
      </c>
      <c r="D57" s="7">
        <f t="shared" si="1"/>
        <v>9.07057E-3</v>
      </c>
      <c r="E57" s="7">
        <f t="shared" si="2"/>
        <v>7.9858860000000004E-2</v>
      </c>
      <c r="F57" s="7">
        <f t="shared" si="3"/>
        <v>1.4222670407845908E-3</v>
      </c>
      <c r="G57" s="7">
        <f t="shared" si="0"/>
        <v>4.5513219110760181E-3</v>
      </c>
      <c r="H57" s="7">
        <f t="shared" si="4"/>
        <v>7.3958559926452002E-3</v>
      </c>
      <c r="I57" s="7">
        <f t="shared" si="5"/>
        <v>-6.5232624827060194E-4</v>
      </c>
    </row>
    <row r="58" spans="2:9">
      <c r="B58" s="7">
        <v>40</v>
      </c>
      <c r="C58" s="7">
        <f t="shared" si="6"/>
        <v>4.7717455758471326E-2</v>
      </c>
      <c r="D58" s="7">
        <f t="shared" si="1"/>
        <v>9.0852000000000016E-3</v>
      </c>
      <c r="E58" s="7">
        <f t="shared" si="2"/>
        <v>7.9829600000000001E-2</v>
      </c>
      <c r="F58" s="7">
        <f t="shared" si="3"/>
        <v>1.4214325743522581E-3</v>
      </c>
      <c r="G58" s="7">
        <f t="shared" si="0"/>
        <v>4.556992499449004E-3</v>
      </c>
      <c r="H58" s="7">
        <f t="shared" si="4"/>
        <v>7.3998576481535197E-3</v>
      </c>
      <c r="I58" s="7">
        <f t="shared" si="5"/>
        <v>-6.4832459276228244E-4</v>
      </c>
    </row>
    <row r="59" spans="2:9">
      <c r="B59" s="7">
        <v>41</v>
      </c>
      <c r="C59" s="7">
        <f t="shared" si="6"/>
        <v>4.8910392152433112E-2</v>
      </c>
      <c r="D59" s="7">
        <f t="shared" si="1"/>
        <v>9.0998300000000015E-3</v>
      </c>
      <c r="E59" s="7">
        <f t="shared" si="2"/>
        <v>7.9800339999999997E-2</v>
      </c>
      <c r="F59" s="7">
        <f t="shared" si="3"/>
        <v>1.4205967630864203E-3</v>
      </c>
      <c r="G59" s="7">
        <f t="shared" si="0"/>
        <v>4.5626577084879674E-3</v>
      </c>
      <c r="H59" s="7">
        <f t="shared" si="4"/>
        <v>7.4038512346608076E-3</v>
      </c>
      <c r="I59" s="7">
        <f t="shared" si="5"/>
        <v>-6.4433100625499451E-4</v>
      </c>
    </row>
    <row r="60" spans="2:9">
      <c r="B60" s="7">
        <v>42</v>
      </c>
      <c r="C60" s="7">
        <f t="shared" si="6"/>
        <v>5.0103328546394897E-2</v>
      </c>
      <c r="D60" s="7">
        <f t="shared" si="1"/>
        <v>9.1144600000000013E-3</v>
      </c>
      <c r="E60" s="7">
        <f t="shared" si="2"/>
        <v>7.9771080000000008E-2</v>
      </c>
      <c r="F60" s="7">
        <f t="shared" si="3"/>
        <v>1.419759606987077E-3</v>
      </c>
      <c r="G60" s="7">
        <f t="shared" si="0"/>
        <v>4.5683175381929109E-3</v>
      </c>
      <c r="H60" s="7">
        <f t="shared" si="4"/>
        <v>7.4078367521670649E-3</v>
      </c>
      <c r="I60" s="7">
        <f t="shared" si="5"/>
        <v>-6.4034548874873729E-4</v>
      </c>
    </row>
    <row r="61" spans="2:9">
      <c r="B61" s="7">
        <v>43</v>
      </c>
      <c r="C61" s="7">
        <f t="shared" si="6"/>
        <v>5.1296264940356683E-2</v>
      </c>
      <c r="D61" s="7">
        <f t="shared" si="1"/>
        <v>9.1290900000000012E-3</v>
      </c>
      <c r="E61" s="7">
        <f t="shared" si="2"/>
        <v>7.9741820000000005E-2</v>
      </c>
      <c r="F61" s="7">
        <f t="shared" si="3"/>
        <v>1.4189211060542286E-3</v>
      </c>
      <c r="G61" s="7">
        <f t="shared" si="0"/>
        <v>4.5739719885638328E-3</v>
      </c>
      <c r="H61" s="7">
        <f t="shared" si="4"/>
        <v>7.4118142006722905E-3</v>
      </c>
      <c r="I61" s="7">
        <f t="shared" si="5"/>
        <v>-6.3636804024351165E-4</v>
      </c>
    </row>
    <row r="62" spans="2:9">
      <c r="B62" s="7">
        <v>44</v>
      </c>
      <c r="C62" s="7">
        <f t="shared" si="6"/>
        <v>5.2489201334318468E-2</v>
      </c>
      <c r="D62" s="7">
        <f t="shared" si="1"/>
        <v>9.143720000000001E-3</v>
      </c>
      <c r="E62" s="7">
        <f t="shared" si="2"/>
        <v>7.9712560000000002E-2</v>
      </c>
      <c r="F62" s="7">
        <f t="shared" si="3"/>
        <v>1.4180812602878749E-3</v>
      </c>
      <c r="G62" s="7">
        <f t="shared" si="0"/>
        <v>4.5796210596007331E-3</v>
      </c>
      <c r="H62" s="7">
        <f t="shared" si="4"/>
        <v>7.4157835801764828E-3</v>
      </c>
      <c r="I62" s="7">
        <f t="shared" si="5"/>
        <v>-6.3239866073931932E-4</v>
      </c>
    </row>
    <row r="63" spans="2:9">
      <c r="B63" s="7">
        <v>45</v>
      </c>
      <c r="C63" s="7">
        <f t="shared" si="6"/>
        <v>5.3682137728280253E-2</v>
      </c>
      <c r="D63" s="7">
        <f t="shared" si="1"/>
        <v>9.1583500000000009E-3</v>
      </c>
      <c r="E63" s="7">
        <f t="shared" si="2"/>
        <v>7.9683299999999999E-2</v>
      </c>
      <c r="F63" s="7">
        <f t="shared" si="3"/>
        <v>1.4172400696880159E-3</v>
      </c>
      <c r="G63" s="7">
        <f t="shared" si="0"/>
        <v>4.5852647513036126E-3</v>
      </c>
      <c r="H63" s="7">
        <f t="shared" si="4"/>
        <v>7.4197448906796444E-3</v>
      </c>
      <c r="I63" s="7">
        <f t="shared" si="5"/>
        <v>-6.284373502361577E-4</v>
      </c>
    </row>
    <row r="64" spans="2:9">
      <c r="B64" s="7">
        <v>46</v>
      </c>
      <c r="C64" s="7">
        <f t="shared" si="6"/>
        <v>5.4875074122242039E-2</v>
      </c>
      <c r="D64" s="7">
        <f t="shared" si="1"/>
        <v>9.1729800000000007E-3</v>
      </c>
      <c r="E64" s="7">
        <f t="shared" si="2"/>
        <v>7.9654039999999995E-2</v>
      </c>
      <c r="F64" s="7">
        <f t="shared" si="3"/>
        <v>1.4163975342546516E-3</v>
      </c>
      <c r="G64" s="7">
        <f t="shared" si="0"/>
        <v>4.5909030636724704E-3</v>
      </c>
      <c r="H64" s="7">
        <f t="shared" si="4"/>
        <v>7.4236981321817736E-3</v>
      </c>
      <c r="I64" s="7">
        <f t="shared" si="5"/>
        <v>-6.2448410873402853E-4</v>
      </c>
    </row>
    <row r="65" spans="2:9">
      <c r="B65" s="7">
        <v>47</v>
      </c>
      <c r="C65" s="7">
        <f t="shared" si="6"/>
        <v>5.6068010516203824E-2</v>
      </c>
      <c r="D65" s="7">
        <f t="shared" si="1"/>
        <v>9.1876100000000006E-3</v>
      </c>
      <c r="E65" s="7">
        <f t="shared" si="2"/>
        <v>7.9624780000000006E-2</v>
      </c>
      <c r="F65" s="7">
        <f t="shared" si="3"/>
        <v>1.4155536539877818E-3</v>
      </c>
      <c r="G65" s="7">
        <f t="shared" si="0"/>
        <v>4.5965359967073084E-3</v>
      </c>
      <c r="H65" s="7">
        <f t="shared" si="4"/>
        <v>7.4276433046828721E-3</v>
      </c>
      <c r="I65" s="7">
        <f t="shared" si="5"/>
        <v>-6.2053893623293006E-4</v>
      </c>
    </row>
    <row r="66" spans="2:9">
      <c r="B66" s="7">
        <v>48</v>
      </c>
      <c r="C66" s="7">
        <f t="shared" si="6"/>
        <v>5.726094691016561E-2</v>
      </c>
      <c r="D66" s="7">
        <f t="shared" si="1"/>
        <v>9.2022400000000004E-3</v>
      </c>
      <c r="E66" s="7">
        <f t="shared" si="2"/>
        <v>7.9595520000000003E-2</v>
      </c>
      <c r="F66" s="7">
        <f t="shared" si="3"/>
        <v>1.4147084288874071E-3</v>
      </c>
      <c r="G66" s="7">
        <f t="shared" si="0"/>
        <v>4.6021635504081247E-3</v>
      </c>
      <c r="H66" s="7">
        <f t="shared" si="4"/>
        <v>7.431580408182939E-3</v>
      </c>
      <c r="I66" s="7">
        <f t="shared" si="5"/>
        <v>-6.1660183273286318E-4</v>
      </c>
    </row>
    <row r="67" spans="2:9">
      <c r="B67" s="7">
        <v>49</v>
      </c>
      <c r="C67" s="7">
        <f t="shared" si="6"/>
        <v>5.8453883304127395E-2</v>
      </c>
      <c r="D67" s="7">
        <f t="shared" si="1"/>
        <v>9.216870000000002E-3</v>
      </c>
      <c r="E67" s="7">
        <f t="shared" si="2"/>
        <v>7.956626E-2</v>
      </c>
      <c r="F67" s="7">
        <f t="shared" si="3"/>
        <v>1.4138618589535268E-3</v>
      </c>
      <c r="G67" s="7">
        <f t="shared" si="0"/>
        <v>4.6077857247749203E-3</v>
      </c>
      <c r="H67" s="7">
        <f t="shared" si="4"/>
        <v>7.4355094426819743E-3</v>
      </c>
      <c r="I67" s="7">
        <f t="shared" si="5"/>
        <v>-6.1267279823382786E-4</v>
      </c>
    </row>
    <row r="68" spans="2:9">
      <c r="B68" s="7">
        <v>50</v>
      </c>
      <c r="C68" s="7">
        <f t="shared" si="6"/>
        <v>5.964681969808918E-2</v>
      </c>
      <c r="D68" s="7">
        <f t="shared" si="1"/>
        <v>9.2315000000000019E-3</v>
      </c>
      <c r="E68" s="7">
        <f t="shared" si="2"/>
        <v>7.9536999999999997E-2</v>
      </c>
      <c r="F68" s="7">
        <f t="shared" si="3"/>
        <v>1.4130139441861417E-3</v>
      </c>
      <c r="G68" s="7">
        <f t="shared" si="0"/>
        <v>4.6134025198076942E-3</v>
      </c>
      <c r="H68" s="7">
        <f t="shared" si="4"/>
        <v>7.439430408179978E-3</v>
      </c>
      <c r="I68" s="7">
        <f t="shared" si="5"/>
        <v>-6.0875183273582413E-4</v>
      </c>
    </row>
    <row r="69" spans="2:9">
      <c r="B69" s="7">
        <v>51</v>
      </c>
      <c r="C69" s="7">
        <f t="shared" si="6"/>
        <v>6.0839756092050966E-2</v>
      </c>
      <c r="D69" s="7">
        <f t="shared" si="1"/>
        <v>9.2461300000000017E-3</v>
      </c>
      <c r="E69" s="7">
        <f t="shared" si="2"/>
        <v>7.9507740000000007E-2</v>
      </c>
      <c r="F69" s="7">
        <f t="shared" si="3"/>
        <v>1.4121646845852509E-3</v>
      </c>
      <c r="G69" s="7">
        <f t="shared" si="0"/>
        <v>4.6190139355064474E-3</v>
      </c>
      <c r="H69" s="7">
        <f t="shared" si="4"/>
        <v>7.4433433046769493E-3</v>
      </c>
      <c r="I69" s="7">
        <f t="shared" si="5"/>
        <v>-6.0483893623885284E-4</v>
      </c>
    </row>
    <row r="70" spans="2:9">
      <c r="B70" s="7">
        <v>52</v>
      </c>
      <c r="C70" s="7">
        <f t="shared" si="6"/>
        <v>6.2032692486012751E-2</v>
      </c>
      <c r="D70" s="7">
        <f t="shared" si="1"/>
        <v>9.2607600000000016E-3</v>
      </c>
      <c r="E70" s="7">
        <f t="shared" si="2"/>
        <v>7.9478480000000004E-2</v>
      </c>
      <c r="F70" s="7">
        <f t="shared" si="3"/>
        <v>1.411314080150855E-3</v>
      </c>
      <c r="G70" s="7">
        <f t="shared" si="0"/>
        <v>4.624619971871179E-3</v>
      </c>
      <c r="H70" s="7">
        <f t="shared" si="4"/>
        <v>7.447248132172889E-3</v>
      </c>
      <c r="I70" s="7">
        <f t="shared" si="5"/>
        <v>-6.0093410874291313E-4</v>
      </c>
    </row>
    <row r="71" spans="2:9">
      <c r="B71" s="7">
        <v>53</v>
      </c>
      <c r="C71" s="7">
        <f t="shared" si="6"/>
        <v>6.322562887997453E-2</v>
      </c>
      <c r="D71" s="7">
        <f t="shared" si="1"/>
        <v>9.2753900000000014E-3</v>
      </c>
      <c r="E71" s="7">
        <f t="shared" si="2"/>
        <v>7.9449220000000001E-2</v>
      </c>
      <c r="F71" s="7">
        <f t="shared" si="3"/>
        <v>1.4104621308829537E-3</v>
      </c>
      <c r="G71" s="7">
        <f t="shared" si="0"/>
        <v>4.6302206289018898E-3</v>
      </c>
      <c r="H71" s="7">
        <f t="shared" si="4"/>
        <v>7.4511448906677972E-3</v>
      </c>
      <c r="I71" s="7">
        <f t="shared" si="5"/>
        <v>-5.9703735024800499E-4</v>
      </c>
    </row>
    <row r="72" spans="2:9">
      <c r="B72" s="7">
        <v>54</v>
      </c>
      <c r="C72" s="7">
        <f t="shared" si="6"/>
        <v>6.4418565273936315E-2</v>
      </c>
      <c r="D72" s="7">
        <f t="shared" si="1"/>
        <v>9.2900200000000013E-3</v>
      </c>
      <c r="E72" s="7">
        <f t="shared" si="2"/>
        <v>7.9419959999999998E-2</v>
      </c>
      <c r="F72" s="7">
        <f t="shared" si="3"/>
        <v>1.4096088367815472E-3</v>
      </c>
      <c r="G72" s="7">
        <f t="shared" si="0"/>
        <v>4.6358159065985789E-3</v>
      </c>
      <c r="H72" s="7">
        <f t="shared" si="4"/>
        <v>7.4550335801616737E-3</v>
      </c>
      <c r="I72" s="7">
        <f t="shared" si="5"/>
        <v>-5.9314866075412843E-4</v>
      </c>
    </row>
    <row r="73" spans="2:9">
      <c r="B73" s="7">
        <v>55</v>
      </c>
      <c r="C73" s="7">
        <f t="shared" si="6"/>
        <v>6.5611501667898101E-2</v>
      </c>
      <c r="D73" s="7">
        <f t="shared" si="1"/>
        <v>9.3046500000000011E-3</v>
      </c>
      <c r="E73" s="7">
        <f t="shared" si="2"/>
        <v>7.9390699999999995E-2</v>
      </c>
      <c r="F73" s="7">
        <f t="shared" si="3"/>
        <v>1.4087541978466355E-3</v>
      </c>
      <c r="G73" s="7">
        <f t="shared" si="0"/>
        <v>4.6414058049612473E-3</v>
      </c>
      <c r="H73" s="7">
        <f t="shared" si="4"/>
        <v>7.4589142006545178E-3</v>
      </c>
      <c r="I73" s="7">
        <f t="shared" si="5"/>
        <v>-5.8926804026128432E-4</v>
      </c>
    </row>
    <row r="74" spans="2:9">
      <c r="B74" s="7">
        <v>56</v>
      </c>
      <c r="C74" s="7">
        <f t="shared" si="6"/>
        <v>6.6804438061859886E-2</v>
      </c>
      <c r="D74" s="7">
        <f t="shared" si="1"/>
        <v>9.319280000000001E-3</v>
      </c>
      <c r="E74" s="7">
        <f t="shared" si="2"/>
        <v>7.9361440000000005E-2</v>
      </c>
      <c r="F74" s="7">
        <f t="shared" si="3"/>
        <v>1.4078982140782186E-3</v>
      </c>
      <c r="G74" s="7">
        <f t="shared" si="0"/>
        <v>4.6469903239898958E-3</v>
      </c>
      <c r="H74" s="7">
        <f t="shared" si="4"/>
        <v>7.462786752146333E-3</v>
      </c>
      <c r="I74" s="7">
        <f t="shared" si="5"/>
        <v>-5.8539548876946918E-4</v>
      </c>
    </row>
    <row r="75" spans="2:9">
      <c r="B75" s="7">
        <v>57</v>
      </c>
      <c r="C75" s="7">
        <f t="shared" si="6"/>
        <v>6.7997374455821671E-2</v>
      </c>
      <c r="D75" s="7">
        <f t="shared" si="1"/>
        <v>9.3339100000000008E-3</v>
      </c>
      <c r="E75" s="7">
        <f t="shared" si="2"/>
        <v>7.9332180000000002E-2</v>
      </c>
      <c r="F75" s="7">
        <f t="shared" si="3"/>
        <v>1.4070408854762963E-3</v>
      </c>
      <c r="G75" s="7">
        <f t="shared" si="0"/>
        <v>4.6525694636845218E-3</v>
      </c>
      <c r="H75" s="7">
        <f t="shared" si="4"/>
        <v>7.4666512346371148E-3</v>
      </c>
      <c r="I75" s="7">
        <f t="shared" si="5"/>
        <v>-5.8153100627868735E-4</v>
      </c>
    </row>
    <row r="76" spans="2:9">
      <c r="B76" s="7">
        <v>58</v>
      </c>
      <c r="C76" s="7">
        <f t="shared" si="6"/>
        <v>6.9190310849783457E-2</v>
      </c>
      <c r="D76" s="7">
        <f t="shared" si="1"/>
        <v>9.3485400000000024E-3</v>
      </c>
      <c r="E76" s="7">
        <f t="shared" si="2"/>
        <v>7.9302919999999999E-2</v>
      </c>
      <c r="F76" s="7">
        <f t="shared" si="3"/>
        <v>1.4061822120408685E-3</v>
      </c>
      <c r="G76" s="7">
        <f t="shared" si="0"/>
        <v>4.6581432240451279E-3</v>
      </c>
      <c r="H76" s="7">
        <f t="shared" si="4"/>
        <v>7.470507648126865E-3</v>
      </c>
      <c r="I76" s="7">
        <f t="shared" si="5"/>
        <v>-5.776745927889371E-4</v>
      </c>
    </row>
    <row r="77" spans="2:9">
      <c r="B77" s="7">
        <v>59</v>
      </c>
      <c r="C77" s="7">
        <f t="shared" si="6"/>
        <v>7.0383247243745242E-2</v>
      </c>
      <c r="D77" s="7">
        <f t="shared" si="1"/>
        <v>9.3631700000000023E-3</v>
      </c>
      <c r="E77" s="7">
        <f t="shared" si="2"/>
        <v>7.9273659999999996E-2</v>
      </c>
      <c r="F77" s="7">
        <f t="shared" si="3"/>
        <v>1.4053221937719356E-3</v>
      </c>
      <c r="G77" s="7">
        <f t="shared" si="0"/>
        <v>4.6637116050717116E-3</v>
      </c>
      <c r="H77" s="7">
        <f t="shared" si="4"/>
        <v>7.4743559926155828E-3</v>
      </c>
      <c r="I77" s="7">
        <f t="shared" si="5"/>
        <v>-5.738262483002193E-4</v>
      </c>
    </row>
    <row r="78" spans="2:9">
      <c r="B78" s="7">
        <v>60</v>
      </c>
      <c r="C78" s="7">
        <f t="shared" si="6"/>
        <v>7.1576183637707028E-2</v>
      </c>
      <c r="D78" s="7">
        <f t="shared" si="1"/>
        <v>9.3778000000000021E-3</v>
      </c>
      <c r="E78" s="7">
        <f t="shared" si="2"/>
        <v>7.9244400000000007E-2</v>
      </c>
      <c r="F78" s="7">
        <f t="shared" si="3"/>
        <v>1.4044608306694975E-3</v>
      </c>
      <c r="G78" s="7">
        <f t="shared" si="0"/>
        <v>4.6692746067642753E-3</v>
      </c>
      <c r="H78" s="7">
        <f t="shared" si="4"/>
        <v>7.4781962681032699E-3</v>
      </c>
      <c r="I78" s="7">
        <f t="shared" si="5"/>
        <v>-5.699859728125322E-4</v>
      </c>
    </row>
    <row r="79" spans="2:9">
      <c r="B79" s="7">
        <v>61</v>
      </c>
      <c r="C79" s="7">
        <f t="shared" si="6"/>
        <v>7.2769120031668813E-2</v>
      </c>
      <c r="D79" s="7">
        <f t="shared" si="1"/>
        <v>9.392430000000002E-3</v>
      </c>
      <c r="E79" s="7">
        <f t="shared" si="2"/>
        <v>7.9215140000000003E-2</v>
      </c>
      <c r="F79" s="7">
        <f t="shared" si="3"/>
        <v>1.403598122733554E-3</v>
      </c>
      <c r="G79" s="7">
        <f t="shared" si="0"/>
        <v>4.6748322291228165E-3</v>
      </c>
      <c r="H79" s="7">
        <f t="shared" si="4"/>
        <v>7.4820284745899246E-3</v>
      </c>
      <c r="I79" s="7">
        <f t="shared" si="5"/>
        <v>-5.6615376632587755E-4</v>
      </c>
    </row>
    <row r="80" spans="2:9">
      <c r="B80" s="7">
        <v>62</v>
      </c>
      <c r="C80" s="7">
        <f t="shared" si="6"/>
        <v>7.3962056425630598E-2</v>
      </c>
      <c r="D80" s="7">
        <f t="shared" si="1"/>
        <v>9.4070600000000018E-3</v>
      </c>
      <c r="E80" s="7">
        <f t="shared" si="2"/>
        <v>7.918588E-2</v>
      </c>
      <c r="F80" s="7">
        <f t="shared" si="3"/>
        <v>1.4027340699641054E-3</v>
      </c>
      <c r="G80" s="7">
        <f t="shared" si="0"/>
        <v>4.6803844721473378E-3</v>
      </c>
      <c r="H80" s="7">
        <f t="shared" si="4"/>
        <v>7.4858526120755485E-3</v>
      </c>
      <c r="I80" s="7">
        <f t="shared" si="5"/>
        <v>-5.6232962884025361E-4</v>
      </c>
    </row>
    <row r="81" spans="2:9">
      <c r="B81" s="7">
        <v>63</v>
      </c>
      <c r="C81" s="7">
        <f t="shared" si="6"/>
        <v>7.5154992819592384E-2</v>
      </c>
      <c r="D81" s="7">
        <f t="shared" si="1"/>
        <v>9.4216900000000017E-3</v>
      </c>
      <c r="E81" s="7">
        <f t="shared" si="2"/>
        <v>7.9156619999999997E-2</v>
      </c>
      <c r="F81" s="7">
        <f t="shared" si="3"/>
        <v>1.4018686723611515E-3</v>
      </c>
      <c r="G81" s="7">
        <f t="shared" si="0"/>
        <v>4.6859313358378375E-3</v>
      </c>
      <c r="H81" s="7">
        <f t="shared" si="4"/>
        <v>7.4896686805601409E-3</v>
      </c>
      <c r="I81" s="7">
        <f t="shared" si="5"/>
        <v>-5.5851356035566124E-4</v>
      </c>
    </row>
    <row r="82" spans="2:9">
      <c r="B82" s="7">
        <v>64</v>
      </c>
      <c r="C82" s="7">
        <f t="shared" si="6"/>
        <v>7.6347929213554169E-2</v>
      </c>
      <c r="D82" s="7">
        <f t="shared" si="1"/>
        <v>9.4363200000000015E-3</v>
      </c>
      <c r="E82" s="7">
        <f t="shared" si="2"/>
        <v>7.9127359999999994E-2</v>
      </c>
      <c r="F82" s="7">
        <f t="shared" si="3"/>
        <v>1.4010019299246922E-3</v>
      </c>
      <c r="G82" s="7">
        <f t="shared" ref="G82:G145" si="7">IF(F82=0,0,2*PI()*D82*E82)</f>
        <v>4.6914728201943156E-3</v>
      </c>
      <c r="H82" s="7">
        <f t="shared" si="4"/>
        <v>7.4934766800437E-3</v>
      </c>
      <c r="I82" s="7">
        <f t="shared" si="5"/>
        <v>-5.5470556087210219E-4</v>
      </c>
    </row>
    <row r="83" spans="2:9">
      <c r="B83" s="7">
        <v>65</v>
      </c>
      <c r="C83" s="7">
        <f t="shared" si="6"/>
        <v>7.7540865607515955E-2</v>
      </c>
      <c r="D83" s="7">
        <f t="shared" ref="D83:D146" si="8">$E$6+$E$7*C83</f>
        <v>9.4509500000000014E-3</v>
      </c>
      <c r="E83" s="7">
        <f t="shared" ref="E83:E146" si="9">$E$5-2*$E$7*C83</f>
        <v>7.9098100000000005E-2</v>
      </c>
      <c r="F83" s="7">
        <f t="shared" ref="F83:F146" si="10">PI()*($E$4^2-D83^2)</f>
        <v>1.4001338426547277E-3</v>
      </c>
      <c r="G83" s="7">
        <f t="shared" si="7"/>
        <v>4.6970089252167738E-3</v>
      </c>
      <c r="H83" s="7">
        <f t="shared" ref="H83:H146" si="11">F83*2+G83</f>
        <v>7.4972766105262292E-3</v>
      </c>
      <c r="I83" s="7">
        <f t="shared" ref="I83:I146" si="12">H83-$H$1019</f>
        <v>-5.5090563038957298E-4</v>
      </c>
    </row>
    <row r="84" spans="2:9">
      <c r="B84" s="7">
        <v>66</v>
      </c>
      <c r="C84" s="7">
        <f t="shared" ref="C84:C147" si="13">IF(C83+$E$9&lt;$E$8,C83+$E$9,0)</f>
        <v>7.873380200147774E-2</v>
      </c>
      <c r="D84" s="7">
        <f t="shared" si="8"/>
        <v>9.4655800000000012E-3</v>
      </c>
      <c r="E84" s="7">
        <f t="shared" si="9"/>
        <v>7.9068840000000001E-2</v>
      </c>
      <c r="F84" s="7">
        <f t="shared" si="10"/>
        <v>1.399264410551258E-3</v>
      </c>
      <c r="G84" s="7">
        <f t="shared" si="7"/>
        <v>4.7025396509052103E-3</v>
      </c>
      <c r="H84" s="7">
        <f t="shared" si="11"/>
        <v>7.5010684720077259E-3</v>
      </c>
      <c r="I84" s="7">
        <f t="shared" si="12"/>
        <v>-5.4711376890807621E-4</v>
      </c>
    </row>
    <row r="85" spans="2:9">
      <c r="B85" s="7">
        <v>67</v>
      </c>
      <c r="C85" s="7">
        <f t="shared" si="13"/>
        <v>7.9926738395439526E-2</v>
      </c>
      <c r="D85" s="7">
        <f t="shared" si="8"/>
        <v>9.4802100000000028E-3</v>
      </c>
      <c r="E85" s="7">
        <f t="shared" si="9"/>
        <v>7.9039579999999998E-2</v>
      </c>
      <c r="F85" s="7">
        <f t="shared" si="10"/>
        <v>1.3983936336142829E-3</v>
      </c>
      <c r="G85" s="7">
        <f t="shared" si="7"/>
        <v>4.7080649972596261E-3</v>
      </c>
      <c r="H85" s="7">
        <f t="shared" si="11"/>
        <v>7.504852264488192E-3</v>
      </c>
      <c r="I85" s="7">
        <f t="shared" si="12"/>
        <v>-5.4332997642761015E-4</v>
      </c>
    </row>
    <row r="86" spans="2:9">
      <c r="B86" s="7">
        <v>68</v>
      </c>
      <c r="C86" s="7">
        <f t="shared" si="13"/>
        <v>8.1119674789401311E-2</v>
      </c>
      <c r="D86" s="7">
        <f t="shared" si="8"/>
        <v>9.4948400000000027E-3</v>
      </c>
      <c r="E86" s="7">
        <f t="shared" si="9"/>
        <v>7.9010319999999995E-2</v>
      </c>
      <c r="F86" s="7">
        <f t="shared" si="10"/>
        <v>1.3975215118438027E-3</v>
      </c>
      <c r="G86" s="7">
        <f t="shared" si="7"/>
        <v>4.7135849642800202E-3</v>
      </c>
      <c r="H86" s="7">
        <f t="shared" si="11"/>
        <v>7.5086279879676256E-3</v>
      </c>
      <c r="I86" s="7">
        <f t="shared" si="12"/>
        <v>-5.3955425294817654E-4</v>
      </c>
    </row>
    <row r="87" spans="2:9">
      <c r="B87" s="7">
        <v>69</v>
      </c>
      <c r="C87" s="7">
        <f t="shared" si="13"/>
        <v>8.2312611183363096E-2</v>
      </c>
      <c r="D87" s="7">
        <f t="shared" si="8"/>
        <v>9.5094700000000025E-3</v>
      </c>
      <c r="E87" s="7">
        <f t="shared" si="9"/>
        <v>7.8981060000000006E-2</v>
      </c>
      <c r="F87" s="7">
        <f t="shared" si="10"/>
        <v>1.396648045239817E-3</v>
      </c>
      <c r="G87" s="7">
        <f t="shared" si="7"/>
        <v>4.7190995519663936E-3</v>
      </c>
      <c r="H87" s="7">
        <f t="shared" si="11"/>
        <v>7.5123956424460276E-3</v>
      </c>
      <c r="I87" s="7">
        <f t="shared" si="12"/>
        <v>-5.3578659846977451E-4</v>
      </c>
    </row>
    <row r="88" spans="2:9">
      <c r="B88" s="7">
        <v>70</v>
      </c>
      <c r="C88" s="7">
        <f t="shared" si="13"/>
        <v>8.3505547577324882E-2</v>
      </c>
      <c r="D88" s="7">
        <f t="shared" si="8"/>
        <v>9.5241000000000024E-3</v>
      </c>
      <c r="E88" s="7">
        <f t="shared" si="9"/>
        <v>7.8951800000000003E-2</v>
      </c>
      <c r="F88" s="7">
        <f t="shared" si="10"/>
        <v>1.3957732338023261E-3</v>
      </c>
      <c r="G88" s="7">
        <f t="shared" si="7"/>
        <v>4.7246087603187463E-3</v>
      </c>
      <c r="H88" s="7">
        <f t="shared" si="11"/>
        <v>7.516155227923399E-3</v>
      </c>
      <c r="I88" s="7">
        <f t="shared" si="12"/>
        <v>-5.3202701299240318E-4</v>
      </c>
    </row>
    <row r="89" spans="2:9">
      <c r="B89" s="7">
        <v>71</v>
      </c>
      <c r="C89" s="7">
        <f t="shared" si="13"/>
        <v>8.4698483971286667E-2</v>
      </c>
      <c r="D89" s="7">
        <f t="shared" si="8"/>
        <v>9.5387300000000022E-3</v>
      </c>
      <c r="E89" s="7">
        <f t="shared" si="9"/>
        <v>7.8922539999999999E-2</v>
      </c>
      <c r="F89" s="7">
        <f t="shared" si="10"/>
        <v>1.3948970775313299E-3</v>
      </c>
      <c r="G89" s="7">
        <f t="shared" si="7"/>
        <v>4.7301125893370764E-3</v>
      </c>
      <c r="H89" s="7">
        <f t="shared" si="11"/>
        <v>7.5199067443997361E-3</v>
      </c>
      <c r="I89" s="7">
        <f t="shared" si="12"/>
        <v>-5.2827549651606603E-4</v>
      </c>
    </row>
    <row r="90" spans="2:9">
      <c r="B90" s="7">
        <v>72</v>
      </c>
      <c r="C90" s="7">
        <f t="shared" si="13"/>
        <v>8.5891420365248453E-2</v>
      </c>
      <c r="D90" s="7">
        <f t="shared" si="8"/>
        <v>9.5533600000000021E-3</v>
      </c>
      <c r="E90" s="7">
        <f t="shared" si="9"/>
        <v>7.8893279999999996E-2</v>
      </c>
      <c r="F90" s="7">
        <f t="shared" si="10"/>
        <v>1.3940195764268286E-3</v>
      </c>
      <c r="G90" s="7">
        <f t="shared" si="7"/>
        <v>4.7356110390213866E-3</v>
      </c>
      <c r="H90" s="7">
        <f t="shared" si="11"/>
        <v>7.5236501918750434E-3</v>
      </c>
      <c r="I90" s="7">
        <f t="shared" si="12"/>
        <v>-5.2453204904075873E-4</v>
      </c>
    </row>
    <row r="91" spans="2:9">
      <c r="B91" s="7">
        <v>73</v>
      </c>
      <c r="C91" s="7">
        <f t="shared" si="13"/>
        <v>8.7084356759210238E-2</v>
      </c>
      <c r="D91" s="7">
        <f t="shared" si="8"/>
        <v>9.5679900000000019E-3</v>
      </c>
      <c r="E91" s="7">
        <f t="shared" si="9"/>
        <v>7.8864019999999993E-2</v>
      </c>
      <c r="F91" s="7">
        <f t="shared" si="10"/>
        <v>1.3931407304888217E-3</v>
      </c>
      <c r="G91" s="7">
        <f t="shared" si="7"/>
        <v>4.7411041093716752E-3</v>
      </c>
      <c r="H91" s="7">
        <f t="shared" si="11"/>
        <v>7.5273855703493191E-3</v>
      </c>
      <c r="I91" s="7">
        <f t="shared" si="12"/>
        <v>-5.20796670566483E-4</v>
      </c>
    </row>
    <row r="92" spans="2:9">
      <c r="B92" s="7">
        <v>74</v>
      </c>
      <c r="C92" s="7">
        <f t="shared" si="13"/>
        <v>8.8277293153172023E-2</v>
      </c>
      <c r="D92" s="7">
        <f t="shared" si="8"/>
        <v>9.5826200000000018E-3</v>
      </c>
      <c r="E92" s="7">
        <f t="shared" si="9"/>
        <v>7.8834760000000004E-2</v>
      </c>
      <c r="F92" s="7">
        <f t="shared" si="10"/>
        <v>1.3922605397173099E-3</v>
      </c>
      <c r="G92" s="7">
        <f t="shared" si="7"/>
        <v>4.7465918003879431E-3</v>
      </c>
      <c r="H92" s="7">
        <f t="shared" si="11"/>
        <v>7.5311128798225633E-3</v>
      </c>
      <c r="I92" s="7">
        <f t="shared" si="12"/>
        <v>-5.1706936109323885E-4</v>
      </c>
    </row>
    <row r="93" spans="2:9">
      <c r="B93" s="7">
        <v>75</v>
      </c>
      <c r="C93" s="7">
        <f t="shared" si="13"/>
        <v>8.9470229547133809E-2</v>
      </c>
      <c r="D93" s="7">
        <f t="shared" si="8"/>
        <v>9.5972500000000016E-3</v>
      </c>
      <c r="E93" s="7">
        <f t="shared" si="9"/>
        <v>7.8805500000000001E-2</v>
      </c>
      <c r="F93" s="7">
        <f t="shared" si="10"/>
        <v>1.3913790041122926E-3</v>
      </c>
      <c r="G93" s="7">
        <f t="shared" si="7"/>
        <v>4.7520741120701902E-3</v>
      </c>
      <c r="H93" s="7">
        <f t="shared" si="11"/>
        <v>7.5348321202947759E-3</v>
      </c>
      <c r="I93" s="7">
        <f t="shared" si="12"/>
        <v>-5.1335012062102628E-4</v>
      </c>
    </row>
    <row r="94" spans="2:9">
      <c r="B94" s="7">
        <v>76</v>
      </c>
      <c r="C94" s="7">
        <f t="shared" si="13"/>
        <v>9.0663165941095594E-2</v>
      </c>
      <c r="D94" s="7">
        <f t="shared" si="8"/>
        <v>9.6118800000000015E-3</v>
      </c>
      <c r="E94" s="7">
        <f t="shared" si="9"/>
        <v>7.8776239999999997E-2</v>
      </c>
      <c r="F94" s="7">
        <f t="shared" si="10"/>
        <v>1.3904961236737702E-3</v>
      </c>
      <c r="G94" s="7">
        <f t="shared" si="7"/>
        <v>4.7575510444184147E-3</v>
      </c>
      <c r="H94" s="7">
        <f t="shared" si="11"/>
        <v>7.5385432917659551E-3</v>
      </c>
      <c r="I94" s="7">
        <f t="shared" si="12"/>
        <v>-5.0963894914984702E-4</v>
      </c>
    </row>
    <row r="95" spans="2:9">
      <c r="B95" s="7">
        <v>77</v>
      </c>
      <c r="C95" s="7">
        <f t="shared" si="13"/>
        <v>9.185610233505738E-2</v>
      </c>
      <c r="D95" s="7">
        <f t="shared" si="8"/>
        <v>9.6265100000000013E-3</v>
      </c>
      <c r="E95" s="7">
        <f t="shared" si="9"/>
        <v>7.8746979999999994E-2</v>
      </c>
      <c r="F95" s="7">
        <f t="shared" si="10"/>
        <v>1.3896118984017423E-3</v>
      </c>
      <c r="G95" s="7">
        <f t="shared" si="7"/>
        <v>4.7630225974326194E-3</v>
      </c>
      <c r="H95" s="7">
        <f t="shared" si="11"/>
        <v>7.5422463942361045E-3</v>
      </c>
      <c r="I95" s="7">
        <f t="shared" si="12"/>
        <v>-5.059358466796976E-4</v>
      </c>
    </row>
    <row r="96" spans="2:9">
      <c r="B96" s="7">
        <v>78</v>
      </c>
      <c r="C96" s="7">
        <f t="shared" si="13"/>
        <v>9.3049038729019165E-2</v>
      </c>
      <c r="D96" s="7">
        <f t="shared" si="8"/>
        <v>9.6411400000000029E-3</v>
      </c>
      <c r="E96" s="7">
        <f t="shared" si="9"/>
        <v>7.8717720000000005E-2</v>
      </c>
      <c r="F96" s="7">
        <f t="shared" si="10"/>
        <v>1.3887263282962091E-3</v>
      </c>
      <c r="G96" s="7">
        <f t="shared" si="7"/>
        <v>4.7684887711128042E-3</v>
      </c>
      <c r="H96" s="7">
        <f t="shared" si="11"/>
        <v>7.5459414277052224E-3</v>
      </c>
      <c r="I96" s="7">
        <f t="shared" si="12"/>
        <v>-5.0224081321057976E-4</v>
      </c>
    </row>
    <row r="97" spans="2:9">
      <c r="B97" s="7">
        <v>79</v>
      </c>
      <c r="C97" s="7">
        <f t="shared" si="13"/>
        <v>9.424197512298095E-2</v>
      </c>
      <c r="D97" s="7">
        <f t="shared" si="8"/>
        <v>9.6557700000000028E-3</v>
      </c>
      <c r="E97" s="7">
        <f t="shared" si="9"/>
        <v>7.8688460000000002E-2</v>
      </c>
      <c r="F97" s="7">
        <f t="shared" si="10"/>
        <v>1.3878394133571708E-3</v>
      </c>
      <c r="G97" s="7">
        <f t="shared" si="7"/>
        <v>4.7739495654589665E-3</v>
      </c>
      <c r="H97" s="7">
        <f t="shared" si="11"/>
        <v>7.5496283921733087E-3</v>
      </c>
      <c r="I97" s="7">
        <f t="shared" si="12"/>
        <v>-4.9855384874249349E-4</v>
      </c>
    </row>
    <row r="98" spans="2:9">
      <c r="B98" s="7">
        <v>80</v>
      </c>
      <c r="C98" s="7">
        <f t="shared" si="13"/>
        <v>9.5434911516942736E-2</v>
      </c>
      <c r="D98" s="7">
        <f t="shared" si="8"/>
        <v>9.6704000000000026E-3</v>
      </c>
      <c r="E98" s="7">
        <f t="shared" si="9"/>
        <v>7.8659199999999999E-2</v>
      </c>
      <c r="F98" s="7">
        <f t="shared" si="10"/>
        <v>1.3869511535846272E-3</v>
      </c>
      <c r="G98" s="7">
        <f t="shared" si="7"/>
        <v>4.7794049804711072E-3</v>
      </c>
      <c r="H98" s="7">
        <f t="shared" si="11"/>
        <v>7.5533072876403616E-3</v>
      </c>
      <c r="I98" s="7">
        <f t="shared" si="12"/>
        <v>-4.9487495327544054E-4</v>
      </c>
    </row>
    <row r="99" spans="2:9">
      <c r="B99" s="7">
        <v>81</v>
      </c>
      <c r="C99" s="7">
        <f t="shared" si="13"/>
        <v>9.6627847910904521E-2</v>
      </c>
      <c r="D99" s="7">
        <f t="shared" si="8"/>
        <v>9.6850300000000025E-3</v>
      </c>
      <c r="E99" s="7">
        <f t="shared" si="9"/>
        <v>7.8629939999999995E-2</v>
      </c>
      <c r="F99" s="7">
        <f t="shared" si="10"/>
        <v>1.3860615489785784E-3</v>
      </c>
      <c r="G99" s="7">
        <f t="shared" si="7"/>
        <v>4.7848550161492271E-3</v>
      </c>
      <c r="H99" s="7">
        <f t="shared" si="11"/>
        <v>7.5569781141063838E-3</v>
      </c>
      <c r="I99" s="7">
        <f t="shared" si="12"/>
        <v>-4.9120412680941829E-4</v>
      </c>
    </row>
    <row r="100" spans="2:9">
      <c r="B100" s="7">
        <v>82</v>
      </c>
      <c r="C100" s="7">
        <f t="shared" si="13"/>
        <v>9.7820784304866307E-2</v>
      </c>
      <c r="D100" s="7">
        <f t="shared" si="8"/>
        <v>9.6996600000000023E-3</v>
      </c>
      <c r="E100" s="7">
        <f t="shared" si="9"/>
        <v>7.8600679999999992E-2</v>
      </c>
      <c r="F100" s="7">
        <f t="shared" si="10"/>
        <v>1.3851705995390241E-3</v>
      </c>
      <c r="G100" s="7">
        <f t="shared" si="7"/>
        <v>4.7902996724933254E-3</v>
      </c>
      <c r="H100" s="7">
        <f t="shared" si="11"/>
        <v>7.5606408715713736E-3</v>
      </c>
      <c r="I100" s="7">
        <f t="shared" si="12"/>
        <v>-4.8754136934442849E-4</v>
      </c>
    </row>
    <row r="101" spans="2:9">
      <c r="B101" s="7">
        <v>83</v>
      </c>
      <c r="C101" s="7">
        <f t="shared" si="13"/>
        <v>9.9013720698828092E-2</v>
      </c>
      <c r="D101" s="7">
        <f t="shared" si="8"/>
        <v>9.7142900000000022E-3</v>
      </c>
      <c r="E101" s="7">
        <f t="shared" si="9"/>
        <v>7.8571420000000003E-2</v>
      </c>
      <c r="F101" s="7">
        <f t="shared" si="10"/>
        <v>1.3842783052659647E-3</v>
      </c>
      <c r="G101" s="7">
        <f t="shared" si="7"/>
        <v>4.7957389495034038E-3</v>
      </c>
      <c r="H101" s="7">
        <f t="shared" si="11"/>
        <v>7.5642955600353327E-3</v>
      </c>
      <c r="I101" s="7">
        <f t="shared" si="12"/>
        <v>-4.8388668088046941E-4</v>
      </c>
    </row>
    <row r="102" spans="2:9">
      <c r="B102" s="7">
        <v>84</v>
      </c>
      <c r="C102" s="7">
        <f t="shared" si="13"/>
        <v>0.10020665709278988</v>
      </c>
      <c r="D102" s="7">
        <f t="shared" si="8"/>
        <v>9.728920000000002E-3</v>
      </c>
      <c r="E102" s="7">
        <f t="shared" si="9"/>
        <v>7.854216E-2</v>
      </c>
      <c r="F102" s="7">
        <f t="shared" si="10"/>
        <v>1.3833846661593999E-3</v>
      </c>
      <c r="G102" s="7">
        <f t="shared" si="7"/>
        <v>4.8011728471794605E-3</v>
      </c>
      <c r="H102" s="7">
        <f t="shared" si="11"/>
        <v>7.5679421794982603E-3</v>
      </c>
      <c r="I102" s="7">
        <f t="shared" si="12"/>
        <v>-4.8024006141754189E-4</v>
      </c>
    </row>
    <row r="103" spans="2:9">
      <c r="B103" s="7">
        <v>85</v>
      </c>
      <c r="C103" s="7">
        <f t="shared" si="13"/>
        <v>0.10139959348675166</v>
      </c>
      <c r="D103" s="7">
        <f t="shared" si="8"/>
        <v>9.7435500000000019E-3</v>
      </c>
      <c r="E103" s="7">
        <f t="shared" si="9"/>
        <v>7.8512899999999997E-2</v>
      </c>
      <c r="F103" s="7">
        <f t="shared" si="10"/>
        <v>1.3824896822193301E-3</v>
      </c>
      <c r="G103" s="7">
        <f t="shared" si="7"/>
        <v>4.8066013655214956E-3</v>
      </c>
      <c r="H103" s="7">
        <f t="shared" si="11"/>
        <v>7.5715807299601562E-3</v>
      </c>
      <c r="I103" s="7">
        <f t="shared" si="12"/>
        <v>-4.7660151095564596E-4</v>
      </c>
    </row>
    <row r="104" spans="2:9">
      <c r="B104" s="7">
        <v>86</v>
      </c>
      <c r="C104" s="7">
        <f t="shared" si="13"/>
        <v>0.10259252988071345</v>
      </c>
      <c r="D104" s="7">
        <f t="shared" si="8"/>
        <v>9.7581800000000017E-3</v>
      </c>
      <c r="E104" s="7">
        <f t="shared" si="9"/>
        <v>7.8483639999999993E-2</v>
      </c>
      <c r="F104" s="7">
        <f t="shared" si="10"/>
        <v>1.3815933534457548E-3</v>
      </c>
      <c r="G104" s="7">
        <f t="shared" si="7"/>
        <v>4.81202450452951E-3</v>
      </c>
      <c r="H104" s="7">
        <f t="shared" si="11"/>
        <v>7.5752112114210197E-3</v>
      </c>
      <c r="I104" s="7">
        <f t="shared" si="12"/>
        <v>-4.7297102949478247E-4</v>
      </c>
    </row>
    <row r="105" spans="2:9">
      <c r="B105" s="7">
        <v>87</v>
      </c>
      <c r="C105" s="7">
        <f t="shared" si="13"/>
        <v>0.10378546627467523</v>
      </c>
      <c r="D105" s="7">
        <f t="shared" si="8"/>
        <v>9.7728100000000033E-3</v>
      </c>
      <c r="E105" s="7">
        <f t="shared" si="9"/>
        <v>7.8454380000000004E-2</v>
      </c>
      <c r="F105" s="7">
        <f t="shared" si="10"/>
        <v>1.3806956798386742E-3</v>
      </c>
      <c r="G105" s="7">
        <f t="shared" si="7"/>
        <v>4.8174422642035053E-3</v>
      </c>
      <c r="H105" s="7">
        <f t="shared" si="11"/>
        <v>7.5788336238808533E-3</v>
      </c>
      <c r="I105" s="7">
        <f t="shared" si="12"/>
        <v>-4.6934861703494882E-4</v>
      </c>
    </row>
    <row r="106" spans="2:9">
      <c r="B106" s="7">
        <v>88</v>
      </c>
      <c r="C106" s="7">
        <f t="shared" si="13"/>
        <v>0.10497840266863702</v>
      </c>
      <c r="D106" s="7">
        <f t="shared" si="8"/>
        <v>9.7874400000000032E-3</v>
      </c>
      <c r="E106" s="7">
        <f t="shared" si="9"/>
        <v>7.8425120000000001E-2</v>
      </c>
      <c r="F106" s="7">
        <f t="shared" si="10"/>
        <v>1.3797966613980882E-3</v>
      </c>
      <c r="G106" s="7">
        <f t="shared" si="7"/>
        <v>4.8228546445434773E-3</v>
      </c>
      <c r="H106" s="7">
        <f t="shared" si="11"/>
        <v>7.5824479673396537E-3</v>
      </c>
      <c r="I106" s="7">
        <f t="shared" si="12"/>
        <v>-4.6573427357614848E-4</v>
      </c>
    </row>
    <row r="107" spans="2:9">
      <c r="B107" s="7">
        <v>89</v>
      </c>
      <c r="C107" s="7">
        <f t="shared" si="13"/>
        <v>0.1061713390625988</v>
      </c>
      <c r="D107" s="7">
        <f t="shared" si="8"/>
        <v>9.802070000000003E-3</v>
      </c>
      <c r="E107" s="7">
        <f t="shared" si="9"/>
        <v>7.8395859999999998E-2</v>
      </c>
      <c r="F107" s="7">
        <f t="shared" si="10"/>
        <v>1.3788962981239972E-3</v>
      </c>
      <c r="G107" s="7">
        <f t="shared" si="7"/>
        <v>4.8282616455494285E-3</v>
      </c>
      <c r="H107" s="7">
        <f t="shared" si="11"/>
        <v>7.5860542417974224E-3</v>
      </c>
      <c r="I107" s="7">
        <f t="shared" si="12"/>
        <v>-4.6212799911837972E-4</v>
      </c>
    </row>
    <row r="108" spans="2:9">
      <c r="B108" s="7">
        <v>90</v>
      </c>
      <c r="C108" s="7">
        <f t="shared" si="13"/>
        <v>0.10736427545656059</v>
      </c>
      <c r="D108" s="7">
        <f t="shared" si="8"/>
        <v>9.8167000000000029E-3</v>
      </c>
      <c r="E108" s="7">
        <f t="shared" si="9"/>
        <v>7.8366599999999995E-2</v>
      </c>
      <c r="F108" s="7">
        <f t="shared" si="10"/>
        <v>1.3779945900164008E-3</v>
      </c>
      <c r="G108" s="7">
        <f t="shared" si="7"/>
        <v>4.8336632672213581E-3</v>
      </c>
      <c r="H108" s="7">
        <f t="shared" si="11"/>
        <v>7.5896524472541596E-3</v>
      </c>
      <c r="I108" s="7">
        <f t="shared" si="12"/>
        <v>-4.5852979366164254E-4</v>
      </c>
    </row>
    <row r="109" spans="2:9">
      <c r="B109" s="7">
        <v>91</v>
      </c>
      <c r="C109" s="7">
        <f t="shared" si="13"/>
        <v>0.10855721185052238</v>
      </c>
      <c r="D109" s="7">
        <f t="shared" si="8"/>
        <v>9.8313300000000027E-3</v>
      </c>
      <c r="E109" s="7">
        <f t="shared" si="9"/>
        <v>7.8337340000000005E-2</v>
      </c>
      <c r="F109" s="7">
        <f t="shared" si="10"/>
        <v>1.3770915370752992E-3</v>
      </c>
      <c r="G109" s="7">
        <f t="shared" si="7"/>
        <v>4.8390595095592678E-3</v>
      </c>
      <c r="H109" s="7">
        <f t="shared" si="11"/>
        <v>7.5932425837098661E-3</v>
      </c>
      <c r="I109" s="7">
        <f t="shared" si="12"/>
        <v>-4.5493965720593606E-4</v>
      </c>
    </row>
    <row r="110" spans="2:9">
      <c r="B110" s="7">
        <v>92</v>
      </c>
      <c r="C110" s="7">
        <f t="shared" si="13"/>
        <v>0.10975014824448416</v>
      </c>
      <c r="D110" s="7">
        <f t="shared" si="8"/>
        <v>9.8459600000000026E-3</v>
      </c>
      <c r="E110" s="7">
        <f t="shared" si="9"/>
        <v>7.8308080000000002E-2</v>
      </c>
      <c r="F110" s="7">
        <f t="shared" si="10"/>
        <v>1.3761871393006921E-3</v>
      </c>
      <c r="G110" s="7">
        <f t="shared" si="7"/>
        <v>4.8444503725631558E-3</v>
      </c>
      <c r="H110" s="7">
        <f t="shared" si="11"/>
        <v>7.5968246511645401E-3</v>
      </c>
      <c r="I110" s="7">
        <f t="shared" si="12"/>
        <v>-4.5135758975126204E-4</v>
      </c>
    </row>
    <row r="111" spans="2:9">
      <c r="B111" s="7">
        <v>93</v>
      </c>
      <c r="C111" s="7">
        <f t="shared" si="13"/>
        <v>0.11094308463844595</v>
      </c>
      <c r="D111" s="7">
        <f t="shared" si="8"/>
        <v>9.8605900000000024E-3</v>
      </c>
      <c r="E111" s="7">
        <f t="shared" si="9"/>
        <v>7.8278819999999999E-2</v>
      </c>
      <c r="F111" s="7">
        <f t="shared" si="10"/>
        <v>1.3752813966925802E-3</v>
      </c>
      <c r="G111" s="7">
        <f t="shared" si="7"/>
        <v>4.8498358562330222E-3</v>
      </c>
      <c r="H111" s="7">
        <f t="shared" si="11"/>
        <v>7.6003986496181826E-3</v>
      </c>
      <c r="I111" s="7">
        <f t="shared" si="12"/>
        <v>-4.4778359129761958E-4</v>
      </c>
    </row>
    <row r="112" spans="2:9">
      <c r="B112" s="7">
        <v>94</v>
      </c>
      <c r="C112" s="7">
        <f t="shared" si="13"/>
        <v>0.11213602103240773</v>
      </c>
      <c r="D112" s="7">
        <f t="shared" si="8"/>
        <v>9.8752200000000023E-3</v>
      </c>
      <c r="E112" s="7">
        <f t="shared" si="9"/>
        <v>7.8249559999999996E-2</v>
      </c>
      <c r="F112" s="7">
        <f t="shared" si="10"/>
        <v>1.3743743092509628E-3</v>
      </c>
      <c r="G112" s="7">
        <f t="shared" si="7"/>
        <v>4.8552159605688679E-3</v>
      </c>
      <c r="H112" s="7">
        <f t="shared" si="11"/>
        <v>7.6039645790707934E-3</v>
      </c>
      <c r="I112" s="7">
        <f t="shared" si="12"/>
        <v>-4.4421766184500871E-4</v>
      </c>
    </row>
    <row r="113" spans="2:9">
      <c r="B113" s="7">
        <v>95</v>
      </c>
      <c r="C113" s="7">
        <f t="shared" si="13"/>
        <v>0.11332895742636952</v>
      </c>
      <c r="D113" s="7">
        <f t="shared" si="8"/>
        <v>9.8898500000000021E-3</v>
      </c>
      <c r="E113" s="7">
        <f t="shared" si="9"/>
        <v>7.8220299999999993E-2</v>
      </c>
      <c r="F113" s="7">
        <f t="shared" si="10"/>
        <v>1.37346587697584E-3</v>
      </c>
      <c r="G113" s="7">
        <f t="shared" si="7"/>
        <v>4.8605906855706928E-3</v>
      </c>
      <c r="H113" s="7">
        <f t="shared" si="11"/>
        <v>7.6075224395223727E-3</v>
      </c>
      <c r="I113" s="7">
        <f t="shared" si="12"/>
        <v>-4.4065980139342941E-4</v>
      </c>
    </row>
    <row r="114" spans="2:9">
      <c r="B114" s="7">
        <v>96</v>
      </c>
      <c r="C114" s="7">
        <f t="shared" si="13"/>
        <v>0.1145218938203313</v>
      </c>
      <c r="D114" s="7">
        <f t="shared" si="8"/>
        <v>9.9044800000000037E-3</v>
      </c>
      <c r="E114" s="7">
        <f t="shared" si="9"/>
        <v>7.8191040000000003E-2</v>
      </c>
      <c r="F114" s="7">
        <f t="shared" si="10"/>
        <v>1.3725560998672118E-3</v>
      </c>
      <c r="G114" s="7">
        <f t="shared" si="7"/>
        <v>4.8659600312384978E-3</v>
      </c>
      <c r="H114" s="7">
        <f t="shared" si="11"/>
        <v>7.6110722309729213E-3</v>
      </c>
      <c r="I114" s="7">
        <f t="shared" si="12"/>
        <v>-4.3711000994288082E-4</v>
      </c>
    </row>
    <row r="115" spans="2:9">
      <c r="B115" s="7">
        <v>97</v>
      </c>
      <c r="C115" s="7">
        <f t="shared" si="13"/>
        <v>0.11571483021429309</v>
      </c>
      <c r="D115" s="7">
        <f t="shared" si="8"/>
        <v>9.9191100000000035E-3</v>
      </c>
      <c r="E115" s="7">
        <f t="shared" si="9"/>
        <v>7.816178E-2</v>
      </c>
      <c r="F115" s="7">
        <f t="shared" si="10"/>
        <v>1.3716449779250786E-3</v>
      </c>
      <c r="G115" s="7">
        <f t="shared" si="7"/>
        <v>4.8713239975722794E-3</v>
      </c>
      <c r="H115" s="7">
        <f t="shared" si="11"/>
        <v>7.6146139534224366E-3</v>
      </c>
      <c r="I115" s="7">
        <f t="shared" si="12"/>
        <v>-4.3356828749336555E-4</v>
      </c>
    </row>
    <row r="116" spans="2:9">
      <c r="B116" s="7">
        <v>98</v>
      </c>
      <c r="C116" s="7">
        <f t="shared" si="13"/>
        <v>0.11690776660825487</v>
      </c>
      <c r="D116" s="7">
        <f t="shared" si="8"/>
        <v>9.9337400000000034E-3</v>
      </c>
      <c r="E116" s="7">
        <f t="shared" si="9"/>
        <v>7.8132519999999997E-2</v>
      </c>
      <c r="F116" s="7">
        <f t="shared" si="10"/>
        <v>1.37073251114944E-3</v>
      </c>
      <c r="G116" s="7">
        <f t="shared" si="7"/>
        <v>4.8766825845720412E-3</v>
      </c>
      <c r="H116" s="7">
        <f t="shared" si="11"/>
        <v>7.6181476068709212E-3</v>
      </c>
      <c r="I116" s="7">
        <f t="shared" si="12"/>
        <v>-4.3003463404488098E-4</v>
      </c>
    </row>
    <row r="117" spans="2:9">
      <c r="B117" s="7">
        <v>99</v>
      </c>
      <c r="C117" s="7">
        <f t="shared" si="13"/>
        <v>0.11810070300221666</v>
      </c>
      <c r="D117" s="7">
        <f t="shared" si="8"/>
        <v>9.9483700000000033E-3</v>
      </c>
      <c r="E117" s="7">
        <f t="shared" si="9"/>
        <v>7.8103259999999994E-2</v>
      </c>
      <c r="F117" s="7">
        <f t="shared" si="10"/>
        <v>1.3698186995402962E-3</v>
      </c>
      <c r="G117" s="7">
        <f t="shared" si="7"/>
        <v>4.8820357922377804E-3</v>
      </c>
      <c r="H117" s="7">
        <f t="shared" si="11"/>
        <v>7.6216731913183733E-3</v>
      </c>
      <c r="I117" s="7">
        <f t="shared" si="12"/>
        <v>-4.2650904959742886E-4</v>
      </c>
    </row>
    <row r="118" spans="2:9">
      <c r="B118" s="7">
        <v>100</v>
      </c>
      <c r="C118" s="7">
        <f t="shared" si="13"/>
        <v>0.11929363939617844</v>
      </c>
      <c r="D118" s="7">
        <f t="shared" si="8"/>
        <v>9.9630000000000031E-3</v>
      </c>
      <c r="E118" s="7">
        <f t="shared" si="9"/>
        <v>7.8074000000000005E-2</v>
      </c>
      <c r="F118" s="7">
        <f t="shared" si="10"/>
        <v>1.368903543097647E-3</v>
      </c>
      <c r="G118" s="7">
        <f t="shared" si="7"/>
        <v>4.8873836205695007E-3</v>
      </c>
      <c r="H118" s="7">
        <f t="shared" si="11"/>
        <v>7.6251907067647947E-3</v>
      </c>
      <c r="I118" s="7">
        <f t="shared" si="12"/>
        <v>-4.2299153415100745E-4</v>
      </c>
    </row>
    <row r="119" spans="2:9">
      <c r="B119" s="7">
        <v>101</v>
      </c>
      <c r="C119" s="7">
        <f t="shared" si="13"/>
        <v>0.12048657579014023</v>
      </c>
      <c r="D119" s="7">
        <f t="shared" si="8"/>
        <v>9.977630000000003E-3</v>
      </c>
      <c r="E119" s="7">
        <f t="shared" si="9"/>
        <v>7.8044740000000001E-2</v>
      </c>
      <c r="F119" s="7">
        <f t="shared" si="10"/>
        <v>1.3679870418214926E-3</v>
      </c>
      <c r="G119" s="7">
        <f t="shared" si="7"/>
        <v>4.8927260695671984E-3</v>
      </c>
      <c r="H119" s="7">
        <f t="shared" si="11"/>
        <v>7.6287001532101837E-3</v>
      </c>
      <c r="I119" s="7">
        <f t="shared" si="12"/>
        <v>-4.1948208770561848E-4</v>
      </c>
    </row>
    <row r="120" spans="2:9">
      <c r="B120" s="7">
        <v>102</v>
      </c>
      <c r="C120" s="7">
        <f t="shared" si="13"/>
        <v>0.12167951218410201</v>
      </c>
      <c r="D120" s="7">
        <f t="shared" si="8"/>
        <v>9.9922600000000028E-3</v>
      </c>
      <c r="E120" s="7">
        <f t="shared" si="9"/>
        <v>7.8015479999999998E-2</v>
      </c>
      <c r="F120" s="7">
        <f t="shared" si="10"/>
        <v>1.3670691957118331E-3</v>
      </c>
      <c r="G120" s="7">
        <f t="shared" si="7"/>
        <v>4.8980631392308753E-3</v>
      </c>
      <c r="H120" s="7">
        <f t="shared" si="11"/>
        <v>7.6322015306545411E-3</v>
      </c>
      <c r="I120" s="7">
        <f t="shared" si="12"/>
        <v>-4.1598071026126109E-4</v>
      </c>
    </row>
    <row r="121" spans="2:9">
      <c r="B121" s="7">
        <v>103</v>
      </c>
      <c r="C121" s="7">
        <f t="shared" si="13"/>
        <v>0.1228724485780638</v>
      </c>
      <c r="D121" s="7">
        <f t="shared" si="8"/>
        <v>1.0006890000000003E-2</v>
      </c>
      <c r="E121" s="7">
        <f t="shared" si="9"/>
        <v>7.7986219999999995E-2</v>
      </c>
      <c r="F121" s="7">
        <f t="shared" si="10"/>
        <v>1.3661500047686681E-3</v>
      </c>
      <c r="G121" s="7">
        <f t="shared" si="7"/>
        <v>4.9033948295605307E-3</v>
      </c>
      <c r="H121" s="7">
        <f t="shared" si="11"/>
        <v>7.6356948390978669E-3</v>
      </c>
      <c r="I121" s="7">
        <f t="shared" si="12"/>
        <v>-4.1248740181793527E-4</v>
      </c>
    </row>
    <row r="122" spans="2:9">
      <c r="B122" s="7">
        <v>104</v>
      </c>
      <c r="C122" s="7">
        <f t="shared" si="13"/>
        <v>0.12406538497202559</v>
      </c>
      <c r="D122" s="7">
        <f t="shared" si="8"/>
        <v>1.0021520000000003E-2</v>
      </c>
      <c r="E122" s="7">
        <f t="shared" si="9"/>
        <v>7.7956959999999992E-2</v>
      </c>
      <c r="F122" s="7">
        <f t="shared" si="10"/>
        <v>1.3652294689919979E-3</v>
      </c>
      <c r="G122" s="7">
        <f t="shared" si="7"/>
        <v>4.9087211405561652E-3</v>
      </c>
      <c r="H122" s="7">
        <f t="shared" si="11"/>
        <v>7.6391800785401611E-3</v>
      </c>
      <c r="I122" s="7">
        <f t="shared" si="12"/>
        <v>-4.0900216237564103E-4</v>
      </c>
    </row>
    <row r="123" spans="2:9">
      <c r="B123" s="7">
        <v>105</v>
      </c>
      <c r="C123" s="7">
        <f t="shared" si="13"/>
        <v>0.12525832136598736</v>
      </c>
      <c r="D123" s="7">
        <f t="shared" si="8"/>
        <v>1.0036150000000002E-2</v>
      </c>
      <c r="E123" s="7">
        <f t="shared" si="9"/>
        <v>7.7927700000000003E-2</v>
      </c>
      <c r="F123" s="7">
        <f t="shared" si="10"/>
        <v>1.3643075883818226E-3</v>
      </c>
      <c r="G123" s="7">
        <f t="shared" si="7"/>
        <v>4.9140420722177799E-3</v>
      </c>
      <c r="H123" s="7">
        <f t="shared" si="11"/>
        <v>7.6426572489814246E-3</v>
      </c>
      <c r="I123" s="7">
        <f t="shared" si="12"/>
        <v>-4.0552499193437751E-4</v>
      </c>
    </row>
    <row r="124" spans="2:9">
      <c r="B124" s="7">
        <v>106</v>
      </c>
      <c r="C124" s="7">
        <f t="shared" si="13"/>
        <v>0.12645125775994914</v>
      </c>
      <c r="D124" s="7">
        <f t="shared" si="8"/>
        <v>1.0050780000000002E-2</v>
      </c>
      <c r="E124" s="7">
        <f t="shared" si="9"/>
        <v>7.7898439999999999E-2</v>
      </c>
      <c r="F124" s="7">
        <f t="shared" si="10"/>
        <v>1.3633843629381418E-3</v>
      </c>
      <c r="G124" s="7">
        <f t="shared" si="7"/>
        <v>4.9193576245453721E-3</v>
      </c>
      <c r="H124" s="7">
        <f t="shared" si="11"/>
        <v>7.6461263504216557E-3</v>
      </c>
      <c r="I124" s="7">
        <f t="shared" si="12"/>
        <v>-4.0205589049414642E-4</v>
      </c>
    </row>
    <row r="125" spans="2:9">
      <c r="B125" s="7">
        <v>107</v>
      </c>
      <c r="C125" s="7">
        <f t="shared" si="13"/>
        <v>0.12764419415391093</v>
      </c>
      <c r="D125" s="7">
        <f t="shared" si="8"/>
        <v>1.0065410000000004E-2</v>
      </c>
      <c r="E125" s="7">
        <f t="shared" si="9"/>
        <v>7.7869179999999996E-2</v>
      </c>
      <c r="F125" s="7">
        <f t="shared" si="10"/>
        <v>1.3624597926609556E-3</v>
      </c>
      <c r="G125" s="7">
        <f t="shared" si="7"/>
        <v>4.9246677975389444E-3</v>
      </c>
      <c r="H125" s="7">
        <f t="shared" si="11"/>
        <v>7.6495873828608552E-3</v>
      </c>
      <c r="I125" s="7">
        <f t="shared" si="12"/>
        <v>-3.9859485805494692E-4</v>
      </c>
    </row>
    <row r="126" spans="2:9">
      <c r="B126" s="7">
        <v>108</v>
      </c>
      <c r="C126" s="7">
        <f t="shared" si="13"/>
        <v>0.12883713054787271</v>
      </c>
      <c r="D126" s="7">
        <f t="shared" si="8"/>
        <v>1.0080040000000004E-2</v>
      </c>
      <c r="E126" s="7">
        <f t="shared" si="9"/>
        <v>7.7839919999999993E-2</v>
      </c>
      <c r="F126" s="7">
        <f t="shared" si="10"/>
        <v>1.3615338775502643E-3</v>
      </c>
      <c r="G126" s="7">
        <f t="shared" si="7"/>
        <v>4.9299725911984942E-3</v>
      </c>
      <c r="H126" s="7">
        <f t="shared" si="11"/>
        <v>7.6530403462990223E-3</v>
      </c>
      <c r="I126" s="7">
        <f t="shared" si="12"/>
        <v>-3.9514189461677986E-4</v>
      </c>
    </row>
    <row r="127" spans="2:9">
      <c r="B127" s="7">
        <v>109</v>
      </c>
      <c r="C127" s="7">
        <f t="shared" si="13"/>
        <v>0.1300300669418345</v>
      </c>
      <c r="D127" s="7">
        <f t="shared" si="8"/>
        <v>1.0094670000000004E-2</v>
      </c>
      <c r="E127" s="7">
        <f t="shared" si="9"/>
        <v>7.7810660000000004E-2</v>
      </c>
      <c r="F127" s="7">
        <f t="shared" si="10"/>
        <v>1.3606066176060677E-3</v>
      </c>
      <c r="G127" s="7">
        <f t="shared" si="7"/>
        <v>4.935272005524024E-3</v>
      </c>
      <c r="H127" s="7">
        <f t="shared" si="11"/>
        <v>7.6564852407361595E-3</v>
      </c>
      <c r="I127" s="7">
        <f t="shared" si="12"/>
        <v>-3.9169700017964264E-4</v>
      </c>
    </row>
    <row r="128" spans="2:9">
      <c r="B128" s="7">
        <v>110</v>
      </c>
      <c r="C128" s="7">
        <f t="shared" si="13"/>
        <v>0.13122300333579628</v>
      </c>
      <c r="D128" s="7">
        <f t="shared" si="8"/>
        <v>1.0109300000000003E-2</v>
      </c>
      <c r="E128" s="7">
        <f t="shared" si="9"/>
        <v>7.7781400000000001E-2</v>
      </c>
      <c r="F128" s="7">
        <f t="shared" si="10"/>
        <v>1.359678012828366E-3</v>
      </c>
      <c r="G128" s="7">
        <f t="shared" si="7"/>
        <v>4.9405660405155323E-3</v>
      </c>
      <c r="H128" s="7">
        <f t="shared" si="11"/>
        <v>7.6599220661722643E-3</v>
      </c>
      <c r="I128" s="7">
        <f t="shared" si="12"/>
        <v>-3.8826017474353786E-4</v>
      </c>
    </row>
    <row r="129" spans="2:9">
      <c r="B129" s="7">
        <v>111</v>
      </c>
      <c r="C129" s="7">
        <f t="shared" si="13"/>
        <v>0.13241593972975807</v>
      </c>
      <c r="D129" s="7">
        <f t="shared" si="8"/>
        <v>1.0123930000000003E-2</v>
      </c>
      <c r="E129" s="7">
        <f t="shared" si="9"/>
        <v>7.7752139999999997E-2</v>
      </c>
      <c r="F129" s="7">
        <f t="shared" si="10"/>
        <v>1.3587480632171588E-3</v>
      </c>
      <c r="G129" s="7">
        <f t="shared" si="7"/>
        <v>4.9458546961730198E-3</v>
      </c>
      <c r="H129" s="7">
        <f t="shared" si="11"/>
        <v>7.6633508226073375E-3</v>
      </c>
      <c r="I129" s="7">
        <f t="shared" si="12"/>
        <v>-3.8483141830846467E-4</v>
      </c>
    </row>
    <row r="130" spans="2:9">
      <c r="B130" s="7">
        <v>112</v>
      </c>
      <c r="C130" s="7">
        <f t="shared" si="13"/>
        <v>0.13360887612371986</v>
      </c>
      <c r="D130" s="7">
        <f t="shared" si="8"/>
        <v>1.0138560000000003E-2</v>
      </c>
      <c r="E130" s="7">
        <f t="shared" si="9"/>
        <v>7.7722879999999994E-2</v>
      </c>
      <c r="F130" s="7">
        <f t="shared" si="10"/>
        <v>1.3578167687724465E-3</v>
      </c>
      <c r="G130" s="7">
        <f t="shared" si="7"/>
        <v>4.9511379724964857E-3</v>
      </c>
      <c r="H130" s="7">
        <f t="shared" si="11"/>
        <v>7.6667715100413782E-3</v>
      </c>
      <c r="I130" s="7">
        <f t="shared" si="12"/>
        <v>-3.8141073087442391E-4</v>
      </c>
    </row>
    <row r="131" spans="2:9">
      <c r="B131" s="7">
        <v>113</v>
      </c>
      <c r="C131" s="7">
        <f t="shared" si="13"/>
        <v>0.13480181251768164</v>
      </c>
      <c r="D131" s="7">
        <f t="shared" si="8"/>
        <v>1.0153190000000003E-2</v>
      </c>
      <c r="E131" s="7">
        <f t="shared" si="9"/>
        <v>7.7693619999999991E-2</v>
      </c>
      <c r="F131" s="7">
        <f t="shared" si="10"/>
        <v>1.3568841294942287E-3</v>
      </c>
      <c r="G131" s="7">
        <f t="shared" si="7"/>
        <v>4.9564158694859299E-3</v>
      </c>
      <c r="H131" s="7">
        <f t="shared" si="11"/>
        <v>7.6701841284743874E-3</v>
      </c>
      <c r="I131" s="7">
        <f t="shared" si="12"/>
        <v>-3.7799811244141474E-4</v>
      </c>
    </row>
    <row r="132" spans="2:9">
      <c r="B132" s="7">
        <v>114</v>
      </c>
      <c r="C132" s="7">
        <f t="shared" si="13"/>
        <v>0.13599474891164343</v>
      </c>
      <c r="D132" s="7">
        <f t="shared" si="8"/>
        <v>1.0167820000000003E-2</v>
      </c>
      <c r="E132" s="7">
        <f t="shared" si="9"/>
        <v>7.7664360000000002E-2</v>
      </c>
      <c r="F132" s="7">
        <f t="shared" si="10"/>
        <v>1.3559501453825058E-3</v>
      </c>
      <c r="G132" s="7">
        <f t="shared" si="7"/>
        <v>4.9616883871413543E-3</v>
      </c>
      <c r="H132" s="7">
        <f t="shared" si="11"/>
        <v>7.6735886779063659E-3</v>
      </c>
      <c r="I132" s="7">
        <f t="shared" si="12"/>
        <v>-3.7459356300943627E-4</v>
      </c>
    </row>
    <row r="133" spans="2:9">
      <c r="B133" s="7">
        <v>115</v>
      </c>
      <c r="C133" s="7">
        <f t="shared" si="13"/>
        <v>0.13718768530560521</v>
      </c>
      <c r="D133" s="7">
        <f t="shared" si="8"/>
        <v>1.0182450000000003E-2</v>
      </c>
      <c r="E133" s="7">
        <f t="shared" si="9"/>
        <v>7.7635099999999999E-2</v>
      </c>
      <c r="F133" s="7">
        <f t="shared" si="10"/>
        <v>1.3550148164372775E-3</v>
      </c>
      <c r="G133" s="7">
        <f t="shared" si="7"/>
        <v>4.9669555254627561E-3</v>
      </c>
      <c r="H133" s="7">
        <f t="shared" si="11"/>
        <v>7.676985158337311E-3</v>
      </c>
      <c r="I133" s="7">
        <f t="shared" si="12"/>
        <v>-3.7119708257849111E-4</v>
      </c>
    </row>
    <row r="134" spans="2:9">
      <c r="B134" s="7">
        <v>116</v>
      </c>
      <c r="C134" s="7">
        <f t="shared" si="13"/>
        <v>0.138380621699567</v>
      </c>
      <c r="D134" s="7">
        <f t="shared" si="8"/>
        <v>1.0197080000000004E-2</v>
      </c>
      <c r="E134" s="7">
        <f t="shared" si="9"/>
        <v>7.7605839999999995E-2</v>
      </c>
      <c r="F134" s="7">
        <f t="shared" si="10"/>
        <v>1.3540781426585441E-3</v>
      </c>
      <c r="G134" s="7">
        <f t="shared" si="7"/>
        <v>4.9722172844501389E-3</v>
      </c>
      <c r="H134" s="7">
        <f t="shared" si="11"/>
        <v>7.6803735697672272E-3</v>
      </c>
      <c r="I134" s="7">
        <f t="shared" si="12"/>
        <v>-3.6780867114857493E-4</v>
      </c>
    </row>
    <row r="135" spans="2:9">
      <c r="B135" s="7">
        <v>117</v>
      </c>
      <c r="C135" s="7">
        <f t="shared" si="13"/>
        <v>0.13957355809352878</v>
      </c>
      <c r="D135" s="7">
        <f t="shared" si="8"/>
        <v>1.0211710000000004E-2</v>
      </c>
      <c r="E135" s="7">
        <f t="shared" si="9"/>
        <v>7.7576579999999992E-2</v>
      </c>
      <c r="F135" s="7">
        <f t="shared" si="10"/>
        <v>1.3531401240463052E-3</v>
      </c>
      <c r="G135" s="7">
        <f t="shared" si="7"/>
        <v>4.9774736641035001E-3</v>
      </c>
      <c r="H135" s="7">
        <f t="shared" si="11"/>
        <v>7.6837539121961101E-3</v>
      </c>
      <c r="I135" s="7">
        <f t="shared" si="12"/>
        <v>-3.6442832871969207E-4</v>
      </c>
    </row>
    <row r="136" spans="2:9">
      <c r="B136" s="7">
        <v>118</v>
      </c>
      <c r="C136" s="7">
        <f t="shared" si="13"/>
        <v>0.14076649448749057</v>
      </c>
      <c r="D136" s="7">
        <f t="shared" si="8"/>
        <v>1.0226340000000004E-2</v>
      </c>
      <c r="E136" s="7">
        <f t="shared" si="9"/>
        <v>7.7547320000000003E-2</v>
      </c>
      <c r="F136" s="7">
        <f t="shared" si="10"/>
        <v>1.3522007606005611E-3</v>
      </c>
      <c r="G136" s="7">
        <f t="shared" si="7"/>
        <v>4.9827246644228397E-3</v>
      </c>
      <c r="H136" s="7">
        <f t="shared" si="11"/>
        <v>7.6871261856239614E-3</v>
      </c>
      <c r="I136" s="7">
        <f t="shared" si="12"/>
        <v>-3.6105605529184077E-4</v>
      </c>
    </row>
    <row r="137" spans="2:9">
      <c r="B137" s="7">
        <v>119</v>
      </c>
      <c r="C137" s="7">
        <f t="shared" si="13"/>
        <v>0.14195943088145235</v>
      </c>
      <c r="D137" s="7">
        <f t="shared" si="8"/>
        <v>1.0240970000000004E-2</v>
      </c>
      <c r="E137" s="7">
        <f t="shared" si="9"/>
        <v>7.751806E-2</v>
      </c>
      <c r="F137" s="7">
        <f t="shared" si="10"/>
        <v>1.351260052321312E-3</v>
      </c>
      <c r="G137" s="7">
        <f t="shared" si="7"/>
        <v>4.9879702854081576E-3</v>
      </c>
      <c r="H137" s="7">
        <f t="shared" si="11"/>
        <v>7.6904903900507811E-3</v>
      </c>
      <c r="I137" s="7">
        <f t="shared" si="12"/>
        <v>-3.5769185086502106E-4</v>
      </c>
    </row>
    <row r="138" spans="2:9">
      <c r="B138" s="7">
        <v>120</v>
      </c>
      <c r="C138" s="7">
        <f t="shared" si="13"/>
        <v>0.14315236727541414</v>
      </c>
      <c r="D138" s="7">
        <f t="shared" si="8"/>
        <v>1.0255600000000004E-2</v>
      </c>
      <c r="E138" s="7">
        <f t="shared" si="9"/>
        <v>7.7488799999999997E-2</v>
      </c>
      <c r="F138" s="7">
        <f t="shared" si="10"/>
        <v>1.3503179992085574E-3</v>
      </c>
      <c r="G138" s="7">
        <f t="shared" si="7"/>
        <v>4.9932105270594539E-3</v>
      </c>
      <c r="H138" s="7">
        <f t="shared" si="11"/>
        <v>7.6938465254765692E-3</v>
      </c>
      <c r="I138" s="7">
        <f t="shared" si="12"/>
        <v>-3.5433571543923292E-4</v>
      </c>
    </row>
    <row r="139" spans="2:9">
      <c r="B139" s="7">
        <v>121</v>
      </c>
      <c r="C139" s="7">
        <f t="shared" si="13"/>
        <v>0.14434530366937592</v>
      </c>
      <c r="D139" s="7">
        <f t="shared" si="8"/>
        <v>1.0270230000000003E-2</v>
      </c>
      <c r="E139" s="7">
        <f t="shared" si="9"/>
        <v>7.7459539999999993E-2</v>
      </c>
      <c r="F139" s="7">
        <f t="shared" si="10"/>
        <v>1.3493746012622975E-3</v>
      </c>
      <c r="G139" s="7">
        <f t="shared" si="7"/>
        <v>4.9984453893767303E-3</v>
      </c>
      <c r="H139" s="7">
        <f t="shared" si="11"/>
        <v>7.6971945919013258E-3</v>
      </c>
      <c r="I139" s="7">
        <f t="shared" si="12"/>
        <v>-3.5098764901447636E-4</v>
      </c>
    </row>
    <row r="140" spans="2:9">
      <c r="B140" s="7">
        <v>122</v>
      </c>
      <c r="C140" s="7">
        <f t="shared" si="13"/>
        <v>0.14553824006333771</v>
      </c>
      <c r="D140" s="7">
        <f t="shared" si="8"/>
        <v>1.0284860000000003E-2</v>
      </c>
      <c r="E140" s="7">
        <f t="shared" si="9"/>
        <v>7.743027999999999E-2</v>
      </c>
      <c r="F140" s="7">
        <f t="shared" si="10"/>
        <v>1.3484298584825322E-3</v>
      </c>
      <c r="G140" s="7">
        <f t="shared" si="7"/>
        <v>5.003674872359986E-3</v>
      </c>
      <c r="H140" s="7">
        <f t="shared" si="11"/>
        <v>7.7005345893250508E-3</v>
      </c>
      <c r="I140" s="7">
        <f t="shared" si="12"/>
        <v>-3.4764765159075138E-4</v>
      </c>
    </row>
    <row r="141" spans="2:9">
      <c r="B141" s="7">
        <v>123</v>
      </c>
      <c r="C141" s="7">
        <f t="shared" si="13"/>
        <v>0.14673117645729949</v>
      </c>
      <c r="D141" s="7">
        <f t="shared" si="8"/>
        <v>1.0299490000000003E-2</v>
      </c>
      <c r="E141" s="7">
        <f t="shared" si="9"/>
        <v>7.7401020000000001E-2</v>
      </c>
      <c r="F141" s="7">
        <f t="shared" si="10"/>
        <v>1.3474837708692619E-3</v>
      </c>
      <c r="G141" s="7">
        <f t="shared" si="7"/>
        <v>5.00889897600922E-3</v>
      </c>
      <c r="H141" s="7">
        <f t="shared" si="11"/>
        <v>7.7038665177477442E-3</v>
      </c>
      <c r="I141" s="7">
        <f t="shared" si="12"/>
        <v>-3.4431572316805797E-4</v>
      </c>
    </row>
    <row r="142" spans="2:9">
      <c r="B142" s="7">
        <v>124</v>
      </c>
      <c r="C142" s="7">
        <f t="shared" si="13"/>
        <v>0.14792411285126128</v>
      </c>
      <c r="D142" s="7">
        <f t="shared" si="8"/>
        <v>1.0314120000000003E-2</v>
      </c>
      <c r="E142" s="7">
        <f t="shared" si="9"/>
        <v>7.7371759999999998E-2</v>
      </c>
      <c r="F142" s="7">
        <f t="shared" si="10"/>
        <v>1.3465363384224862E-3</v>
      </c>
      <c r="G142" s="7">
        <f t="shared" si="7"/>
        <v>5.0141177003244324E-3</v>
      </c>
      <c r="H142" s="7">
        <f t="shared" si="11"/>
        <v>7.7071903771694043E-3</v>
      </c>
      <c r="I142" s="7">
        <f t="shared" si="12"/>
        <v>-3.4099186374639788E-4</v>
      </c>
    </row>
    <row r="143" spans="2:9">
      <c r="B143" s="7">
        <v>125</v>
      </c>
      <c r="C143" s="7">
        <f t="shared" si="13"/>
        <v>0.14911704924522307</v>
      </c>
      <c r="D143" s="7">
        <f t="shared" si="8"/>
        <v>1.0328750000000005E-2</v>
      </c>
      <c r="E143" s="7">
        <f t="shared" si="9"/>
        <v>7.7342499999999995E-2</v>
      </c>
      <c r="F143" s="7">
        <f t="shared" si="10"/>
        <v>1.3455875611422053E-3</v>
      </c>
      <c r="G143" s="7">
        <f t="shared" si="7"/>
        <v>5.0193310453056248E-3</v>
      </c>
      <c r="H143" s="7">
        <f t="shared" si="11"/>
        <v>7.7105061675900354E-3</v>
      </c>
      <c r="I143" s="7">
        <f t="shared" si="12"/>
        <v>-3.3767607332576676E-4</v>
      </c>
    </row>
    <row r="144" spans="2:9">
      <c r="B144" s="7">
        <v>126</v>
      </c>
      <c r="C144" s="7">
        <f t="shared" si="13"/>
        <v>0.15030998563918485</v>
      </c>
      <c r="D144" s="7">
        <f t="shared" si="8"/>
        <v>1.0343380000000004E-2</v>
      </c>
      <c r="E144" s="7">
        <f t="shared" si="9"/>
        <v>7.7313239999999991E-2</v>
      </c>
      <c r="F144" s="7">
        <f t="shared" si="10"/>
        <v>1.3446374390284187E-3</v>
      </c>
      <c r="G144" s="7">
        <f t="shared" si="7"/>
        <v>5.0245390109527948E-3</v>
      </c>
      <c r="H144" s="7">
        <f t="shared" si="11"/>
        <v>7.7138138890096323E-3</v>
      </c>
      <c r="I144" s="7">
        <f t="shared" si="12"/>
        <v>-3.3436835190616982E-4</v>
      </c>
    </row>
    <row r="145" spans="2:9">
      <c r="B145" s="7">
        <v>127</v>
      </c>
      <c r="C145" s="7">
        <f t="shared" si="13"/>
        <v>0.15150292203314664</v>
      </c>
      <c r="D145" s="7">
        <f t="shared" si="8"/>
        <v>1.0358010000000004E-2</v>
      </c>
      <c r="E145" s="7">
        <f t="shared" si="9"/>
        <v>7.7283980000000002E-2</v>
      </c>
      <c r="F145" s="7">
        <f t="shared" si="10"/>
        <v>1.3436859720811275E-3</v>
      </c>
      <c r="G145" s="7">
        <f t="shared" si="7"/>
        <v>5.0297415972659449E-3</v>
      </c>
      <c r="H145" s="7">
        <f t="shared" si="11"/>
        <v>7.7171135414282003E-3</v>
      </c>
      <c r="I145" s="7">
        <f t="shared" si="12"/>
        <v>-3.3106869948760186E-4</v>
      </c>
    </row>
    <row r="146" spans="2:9">
      <c r="B146" s="7">
        <v>128</v>
      </c>
      <c r="C146" s="7">
        <f t="shared" si="13"/>
        <v>0.15269585842710842</v>
      </c>
      <c r="D146" s="7">
        <f t="shared" si="8"/>
        <v>1.0372640000000004E-2</v>
      </c>
      <c r="E146" s="7">
        <f t="shared" si="9"/>
        <v>7.7254719999999999E-2</v>
      </c>
      <c r="F146" s="7">
        <f t="shared" si="10"/>
        <v>1.3427331603003308E-3</v>
      </c>
      <c r="G146" s="7">
        <f t="shared" ref="G146:G209" si="14">IF(F146=0,0,2*PI()*D146*E146)</f>
        <v>5.0349388042450743E-3</v>
      </c>
      <c r="H146" s="7">
        <f t="shared" si="11"/>
        <v>7.7204051248457358E-3</v>
      </c>
      <c r="I146" s="7">
        <f t="shared" si="12"/>
        <v>-3.2777711607006633E-4</v>
      </c>
    </row>
    <row r="147" spans="2:9">
      <c r="B147" s="7">
        <v>129</v>
      </c>
      <c r="C147" s="7">
        <f t="shared" si="13"/>
        <v>0.15388879482107021</v>
      </c>
      <c r="D147" s="7">
        <f t="shared" ref="D147:D210" si="15">$E$6+$E$7*C147</f>
        <v>1.0387270000000004E-2</v>
      </c>
      <c r="E147" s="7">
        <f t="shared" ref="E147:E210" si="16">$E$5-2*$E$7*C147</f>
        <v>7.7225459999999996E-2</v>
      </c>
      <c r="F147" s="7">
        <f t="shared" ref="F147:F210" si="17">PI()*($E$4^2-D147^2)</f>
        <v>1.3417790036860287E-3</v>
      </c>
      <c r="G147" s="7">
        <f t="shared" si="14"/>
        <v>5.0401306318901811E-3</v>
      </c>
      <c r="H147" s="7">
        <f t="shared" ref="H147:H210" si="18">F147*2+G147</f>
        <v>7.723688639262238E-3</v>
      </c>
      <c r="I147" s="7">
        <f t="shared" ref="I147:I210" si="19">H147-$H$1019</f>
        <v>-3.2449360165356413E-4</v>
      </c>
    </row>
    <row r="148" spans="2:9">
      <c r="B148" s="7">
        <v>130</v>
      </c>
      <c r="C148" s="7">
        <f t="shared" ref="C148:C211" si="20">IF(C147+$E$9&lt;$E$8,C147+$E$9,0)</f>
        <v>0.15508173121503199</v>
      </c>
      <c r="D148" s="7">
        <f t="shared" si="15"/>
        <v>1.0401900000000004E-2</v>
      </c>
      <c r="E148" s="7">
        <f t="shared" si="16"/>
        <v>7.7196199999999993E-2</v>
      </c>
      <c r="F148" s="7">
        <f t="shared" si="17"/>
        <v>1.3408235022382212E-3</v>
      </c>
      <c r="G148" s="7">
        <f t="shared" si="14"/>
        <v>5.0453170802012672E-3</v>
      </c>
      <c r="H148" s="7">
        <f t="shared" si="18"/>
        <v>7.7269640846777095E-3</v>
      </c>
      <c r="I148" s="7">
        <f t="shared" si="19"/>
        <v>-3.2121815623809263E-4</v>
      </c>
    </row>
    <row r="149" spans="2:9">
      <c r="B149" s="7">
        <v>131</v>
      </c>
      <c r="C149" s="7">
        <f t="shared" si="20"/>
        <v>0.15627466760899378</v>
      </c>
      <c r="D149" s="7">
        <f t="shared" si="15"/>
        <v>1.0416530000000004E-2</v>
      </c>
      <c r="E149" s="7">
        <f t="shared" si="16"/>
        <v>7.7166939999999989E-2</v>
      </c>
      <c r="F149" s="7">
        <f t="shared" si="17"/>
        <v>1.3398666559569087E-3</v>
      </c>
      <c r="G149" s="7">
        <f t="shared" si="14"/>
        <v>5.0504981491783316E-3</v>
      </c>
      <c r="H149" s="7">
        <f t="shared" si="18"/>
        <v>7.7302314610921494E-3</v>
      </c>
      <c r="I149" s="7">
        <f t="shared" si="19"/>
        <v>-3.179507798236527E-4</v>
      </c>
    </row>
    <row r="150" spans="2:9">
      <c r="B150" s="7">
        <v>132</v>
      </c>
      <c r="C150" s="7">
        <f t="shared" si="20"/>
        <v>0.15746760400295556</v>
      </c>
      <c r="D150" s="7">
        <f t="shared" si="15"/>
        <v>1.0431160000000004E-2</v>
      </c>
      <c r="E150" s="7">
        <f t="shared" si="16"/>
        <v>7.713768E-2</v>
      </c>
      <c r="F150" s="7">
        <f t="shared" si="17"/>
        <v>1.3389084648420908E-3</v>
      </c>
      <c r="G150" s="7">
        <f t="shared" si="14"/>
        <v>5.0556738388213762E-3</v>
      </c>
      <c r="H150" s="7">
        <f t="shared" si="18"/>
        <v>7.7334907685055578E-3</v>
      </c>
      <c r="I150" s="7">
        <f t="shared" si="19"/>
        <v>-3.1469147241024436E-4</v>
      </c>
    </row>
    <row r="151" spans="2:9">
      <c r="B151" s="7">
        <v>133</v>
      </c>
      <c r="C151" s="7">
        <f t="shared" si="20"/>
        <v>0.15866054039691735</v>
      </c>
      <c r="D151" s="7">
        <f t="shared" si="15"/>
        <v>1.0445790000000003E-2</v>
      </c>
      <c r="E151" s="7">
        <f t="shared" si="16"/>
        <v>7.7108419999999997E-2</v>
      </c>
      <c r="F151" s="7">
        <f t="shared" si="17"/>
        <v>1.3379489288937675E-3</v>
      </c>
      <c r="G151" s="7">
        <f t="shared" si="14"/>
        <v>5.0608441491304E-3</v>
      </c>
      <c r="H151" s="7">
        <f t="shared" si="18"/>
        <v>7.7367420069179346E-3</v>
      </c>
      <c r="I151" s="7">
        <f t="shared" si="19"/>
        <v>-3.1144023399786759E-4</v>
      </c>
    </row>
    <row r="152" spans="2:9">
      <c r="B152" s="7">
        <v>134</v>
      </c>
      <c r="C152" s="7">
        <f t="shared" si="20"/>
        <v>0.15985347679087913</v>
      </c>
      <c r="D152" s="7">
        <f t="shared" si="15"/>
        <v>1.0460420000000005E-2</v>
      </c>
      <c r="E152" s="7">
        <f t="shared" si="16"/>
        <v>7.7079159999999994E-2</v>
      </c>
      <c r="F152" s="7">
        <f t="shared" si="17"/>
        <v>1.336988048111939E-3</v>
      </c>
      <c r="G152" s="7">
        <f t="shared" si="14"/>
        <v>5.0660090801054021E-3</v>
      </c>
      <c r="H152" s="7">
        <f t="shared" si="18"/>
        <v>7.7399851763292806E-3</v>
      </c>
      <c r="I152" s="7">
        <f t="shared" si="19"/>
        <v>-3.0819706458652153E-4</v>
      </c>
    </row>
    <row r="153" spans="2:9">
      <c r="B153" s="7">
        <v>135</v>
      </c>
      <c r="C153" s="7">
        <f t="shared" si="20"/>
        <v>0.16104641318484092</v>
      </c>
      <c r="D153" s="7">
        <f t="shared" si="15"/>
        <v>1.0475050000000005E-2</v>
      </c>
      <c r="E153" s="7">
        <f t="shared" si="16"/>
        <v>7.7049899999999991E-2</v>
      </c>
      <c r="F153" s="7">
        <f t="shared" si="17"/>
        <v>1.3360258224966056E-3</v>
      </c>
      <c r="G153" s="7">
        <f t="shared" si="14"/>
        <v>5.0711686317463827E-3</v>
      </c>
      <c r="H153" s="7">
        <f t="shared" si="18"/>
        <v>7.7432202767395934E-3</v>
      </c>
      <c r="I153" s="7">
        <f t="shared" si="19"/>
        <v>-3.0496196417620879E-4</v>
      </c>
    </row>
    <row r="154" spans="2:9">
      <c r="B154" s="7">
        <v>136</v>
      </c>
      <c r="C154" s="7">
        <f t="shared" si="20"/>
        <v>0.16223934957880271</v>
      </c>
      <c r="D154" s="7">
        <f t="shared" si="15"/>
        <v>1.0489680000000005E-2</v>
      </c>
      <c r="E154" s="7">
        <f t="shared" si="16"/>
        <v>7.7020640000000001E-2</v>
      </c>
      <c r="F154" s="7">
        <f t="shared" si="17"/>
        <v>1.3350622520477665E-3</v>
      </c>
      <c r="G154" s="7">
        <f t="shared" si="14"/>
        <v>5.0763228040533424E-3</v>
      </c>
      <c r="H154" s="7">
        <f t="shared" si="18"/>
        <v>7.7464473081488754E-3</v>
      </c>
      <c r="I154" s="7">
        <f t="shared" si="19"/>
        <v>-3.0173493276692675E-4</v>
      </c>
    </row>
    <row r="155" spans="2:9">
      <c r="B155" s="7">
        <v>137</v>
      </c>
      <c r="C155" s="7">
        <f t="shared" si="20"/>
        <v>0.16343228597276449</v>
      </c>
      <c r="D155" s="7">
        <f t="shared" si="15"/>
        <v>1.0504310000000005E-2</v>
      </c>
      <c r="E155" s="7">
        <f t="shared" si="16"/>
        <v>7.6991379999999998E-2</v>
      </c>
      <c r="F155" s="7">
        <f t="shared" si="17"/>
        <v>1.3340973367654222E-3</v>
      </c>
      <c r="G155" s="7">
        <f t="shared" si="14"/>
        <v>5.0814715970262806E-3</v>
      </c>
      <c r="H155" s="7">
        <f t="shared" si="18"/>
        <v>7.749666270557125E-3</v>
      </c>
      <c r="I155" s="7">
        <f t="shared" si="19"/>
        <v>-2.9851597035867716E-4</v>
      </c>
    </row>
    <row r="156" spans="2:9">
      <c r="B156" s="7">
        <v>138</v>
      </c>
      <c r="C156" s="7">
        <f t="shared" si="20"/>
        <v>0.16462522236672628</v>
      </c>
      <c r="D156" s="7">
        <f t="shared" si="15"/>
        <v>1.0518940000000004E-2</v>
      </c>
      <c r="E156" s="7">
        <f t="shared" si="16"/>
        <v>7.6962119999999995E-2</v>
      </c>
      <c r="F156" s="7">
        <f t="shared" si="17"/>
        <v>1.3331310766495725E-3</v>
      </c>
      <c r="G156" s="7">
        <f t="shared" si="14"/>
        <v>5.086615010665198E-3</v>
      </c>
      <c r="H156" s="7">
        <f t="shared" si="18"/>
        <v>7.752877163964343E-3</v>
      </c>
      <c r="I156" s="7">
        <f t="shared" si="19"/>
        <v>-2.9530507695145914E-4</v>
      </c>
    </row>
    <row r="157" spans="2:9">
      <c r="B157" s="7">
        <v>139</v>
      </c>
      <c r="C157" s="7">
        <f t="shared" si="20"/>
        <v>0.16581815876068806</v>
      </c>
      <c r="D157" s="7">
        <f t="shared" si="15"/>
        <v>1.0533570000000004E-2</v>
      </c>
      <c r="E157" s="7">
        <f t="shared" si="16"/>
        <v>7.6932859999999992E-2</v>
      </c>
      <c r="F157" s="7">
        <f t="shared" si="17"/>
        <v>1.3321634717002179E-3</v>
      </c>
      <c r="G157" s="7">
        <f t="shared" si="14"/>
        <v>5.0917530449700954E-3</v>
      </c>
      <c r="H157" s="7">
        <f t="shared" si="18"/>
        <v>7.7560799883705312E-3</v>
      </c>
      <c r="I157" s="7">
        <f t="shared" si="19"/>
        <v>-2.9210225254527097E-4</v>
      </c>
    </row>
    <row r="158" spans="2:9">
      <c r="B158" s="7">
        <v>140</v>
      </c>
      <c r="C158" s="7">
        <f t="shared" si="20"/>
        <v>0.16701109515464985</v>
      </c>
      <c r="D158" s="7">
        <f t="shared" si="15"/>
        <v>1.0548200000000004E-2</v>
      </c>
      <c r="E158" s="7">
        <f t="shared" si="16"/>
        <v>7.6903599999999989E-2</v>
      </c>
      <c r="F158" s="7">
        <f t="shared" si="17"/>
        <v>1.3311945219173578E-3</v>
      </c>
      <c r="G158" s="7">
        <f t="shared" si="14"/>
        <v>5.0968856999409696E-3</v>
      </c>
      <c r="H158" s="7">
        <f t="shared" si="18"/>
        <v>7.7592747437756852E-3</v>
      </c>
      <c r="I158" s="7">
        <f t="shared" si="19"/>
        <v>-2.8890749714011697E-4</v>
      </c>
    </row>
    <row r="159" spans="2:9">
      <c r="B159" s="7">
        <v>141</v>
      </c>
      <c r="C159" s="7">
        <f t="shared" si="20"/>
        <v>0.16820403154861163</v>
      </c>
      <c r="D159" s="7">
        <f t="shared" si="15"/>
        <v>1.0562830000000004E-2</v>
      </c>
      <c r="E159" s="7">
        <f t="shared" si="16"/>
        <v>7.6874339999999999E-2</v>
      </c>
      <c r="F159" s="7">
        <f t="shared" si="17"/>
        <v>1.3302242273009923E-3</v>
      </c>
      <c r="G159" s="7">
        <f t="shared" si="14"/>
        <v>5.1020129755778246E-3</v>
      </c>
      <c r="H159" s="7">
        <f t="shared" si="18"/>
        <v>7.7624614301798093E-3</v>
      </c>
      <c r="I159" s="7">
        <f t="shared" si="19"/>
        <v>-2.8572081073599282E-4</v>
      </c>
    </row>
    <row r="160" spans="2:9">
      <c r="B160" s="7">
        <v>142</v>
      </c>
      <c r="C160" s="7">
        <f t="shared" si="20"/>
        <v>0.16939696794257342</v>
      </c>
      <c r="D160" s="7">
        <f t="shared" si="15"/>
        <v>1.0577460000000004E-2</v>
      </c>
      <c r="E160" s="7">
        <f t="shared" si="16"/>
        <v>7.6845079999999996E-2</v>
      </c>
      <c r="F160" s="7">
        <f t="shared" si="17"/>
        <v>1.3292525878511219E-3</v>
      </c>
      <c r="G160" s="7">
        <f t="shared" si="14"/>
        <v>5.1071348718806572E-3</v>
      </c>
      <c r="H160" s="7">
        <f t="shared" si="18"/>
        <v>7.765640047582901E-3</v>
      </c>
      <c r="I160" s="7">
        <f t="shared" si="19"/>
        <v>-2.8254219333290111E-4</v>
      </c>
    </row>
    <row r="161" spans="2:9">
      <c r="B161" s="7">
        <v>143</v>
      </c>
      <c r="C161" s="7">
        <f t="shared" si="20"/>
        <v>0.1705899043365352</v>
      </c>
      <c r="D161" s="7">
        <f t="shared" si="15"/>
        <v>1.0592090000000005E-2</v>
      </c>
      <c r="E161" s="7">
        <f t="shared" si="16"/>
        <v>7.6815819999999993E-2</v>
      </c>
      <c r="F161" s="7">
        <f t="shared" si="17"/>
        <v>1.3282796035677458E-3</v>
      </c>
      <c r="G161" s="7">
        <f t="shared" si="14"/>
        <v>5.1122513888494699E-3</v>
      </c>
      <c r="H161" s="7">
        <f t="shared" si="18"/>
        <v>7.768810595984962E-3</v>
      </c>
      <c r="I161" s="7">
        <f t="shared" si="19"/>
        <v>-2.7937164493084012E-4</v>
      </c>
    </row>
    <row r="162" spans="2:9">
      <c r="B162" s="7">
        <v>144</v>
      </c>
      <c r="C162" s="7">
        <f t="shared" si="20"/>
        <v>0.17178284073049699</v>
      </c>
      <c r="D162" s="7">
        <f t="shared" si="15"/>
        <v>1.0606720000000004E-2</v>
      </c>
      <c r="E162" s="7">
        <f t="shared" si="16"/>
        <v>7.678655999999999E-2</v>
      </c>
      <c r="F162" s="7">
        <f t="shared" si="17"/>
        <v>1.3273052744508648E-3</v>
      </c>
      <c r="G162" s="7">
        <f t="shared" si="14"/>
        <v>5.1173625264842601E-3</v>
      </c>
      <c r="H162" s="7">
        <f t="shared" si="18"/>
        <v>7.7719730753859897E-3</v>
      </c>
      <c r="I162" s="7">
        <f t="shared" si="19"/>
        <v>-2.7620916552981243E-4</v>
      </c>
    </row>
    <row r="163" spans="2:9">
      <c r="B163" s="7">
        <v>145</v>
      </c>
      <c r="C163" s="7">
        <f t="shared" si="20"/>
        <v>0.17297577712445877</v>
      </c>
      <c r="D163" s="7">
        <f t="shared" si="15"/>
        <v>1.0621350000000005E-2</v>
      </c>
      <c r="E163" s="7">
        <f t="shared" si="16"/>
        <v>7.6757300000000001E-2</v>
      </c>
      <c r="F163" s="7">
        <f t="shared" si="17"/>
        <v>1.3263296005004783E-3</v>
      </c>
      <c r="G163" s="7">
        <f t="shared" si="14"/>
        <v>5.1224682847850313E-3</v>
      </c>
      <c r="H163" s="7">
        <f t="shared" si="18"/>
        <v>7.7751274857859876E-3</v>
      </c>
      <c r="I163" s="7">
        <f t="shared" si="19"/>
        <v>-2.7305475512981459E-4</v>
      </c>
    </row>
    <row r="164" spans="2:9">
      <c r="B164" s="7">
        <v>146</v>
      </c>
      <c r="C164" s="7">
        <f t="shared" si="20"/>
        <v>0.17416871351842056</v>
      </c>
      <c r="D164" s="7">
        <f t="shared" si="15"/>
        <v>1.0635980000000005E-2</v>
      </c>
      <c r="E164" s="7">
        <f t="shared" si="16"/>
        <v>7.6728039999999997E-2</v>
      </c>
      <c r="F164" s="7">
        <f t="shared" si="17"/>
        <v>1.3253525817165865E-3</v>
      </c>
      <c r="G164" s="7">
        <f t="shared" si="14"/>
        <v>5.12756866375178E-3</v>
      </c>
      <c r="H164" s="7">
        <f t="shared" si="18"/>
        <v>7.778273827184953E-3</v>
      </c>
      <c r="I164" s="7">
        <f t="shared" si="19"/>
        <v>-2.6990841373084919E-4</v>
      </c>
    </row>
    <row r="165" spans="2:9">
      <c r="B165" s="7">
        <v>147</v>
      </c>
      <c r="C165" s="7">
        <f t="shared" si="20"/>
        <v>0.17536164991238234</v>
      </c>
      <c r="D165" s="7">
        <f t="shared" si="15"/>
        <v>1.0650610000000005E-2</v>
      </c>
      <c r="E165" s="7">
        <f t="shared" si="16"/>
        <v>7.6698779999999994E-2</v>
      </c>
      <c r="F165" s="7">
        <f t="shared" si="17"/>
        <v>1.3243742180991894E-3</v>
      </c>
      <c r="G165" s="7">
        <f t="shared" si="14"/>
        <v>5.132663663384507E-3</v>
      </c>
      <c r="H165" s="7">
        <f t="shared" si="18"/>
        <v>7.7814120995828859E-3</v>
      </c>
      <c r="I165" s="7">
        <f t="shared" si="19"/>
        <v>-2.6677014133291623E-4</v>
      </c>
    </row>
    <row r="166" spans="2:9">
      <c r="B166" s="7">
        <v>148</v>
      </c>
      <c r="C166" s="7">
        <f t="shared" si="20"/>
        <v>0.17655458630634413</v>
      </c>
      <c r="D166" s="7">
        <f t="shared" si="15"/>
        <v>1.0665240000000005E-2</v>
      </c>
      <c r="E166" s="7">
        <f t="shared" si="16"/>
        <v>7.6669519999999991E-2</v>
      </c>
      <c r="F166" s="7">
        <f t="shared" si="17"/>
        <v>1.3233945096482872E-3</v>
      </c>
      <c r="G166" s="7">
        <f t="shared" si="14"/>
        <v>5.1377532836832133E-3</v>
      </c>
      <c r="H166" s="7">
        <f t="shared" si="18"/>
        <v>7.7845423029797873E-3</v>
      </c>
      <c r="I166" s="7">
        <f t="shared" si="19"/>
        <v>-2.6363993793601485E-4</v>
      </c>
    </row>
    <row r="167" spans="2:9">
      <c r="B167" s="7">
        <v>149</v>
      </c>
      <c r="C167" s="7">
        <f t="shared" si="20"/>
        <v>0.17774752270030592</v>
      </c>
      <c r="D167" s="7">
        <f t="shared" si="15"/>
        <v>1.0679870000000004E-2</v>
      </c>
      <c r="E167" s="7">
        <f t="shared" si="16"/>
        <v>7.6640259999999988E-2</v>
      </c>
      <c r="F167" s="7">
        <f t="shared" si="17"/>
        <v>1.3224134563638798E-3</v>
      </c>
      <c r="G167" s="7">
        <f t="shared" si="14"/>
        <v>5.142837524647898E-3</v>
      </c>
      <c r="H167" s="7">
        <f t="shared" si="18"/>
        <v>7.787664437375658E-3</v>
      </c>
      <c r="I167" s="7">
        <f t="shared" si="19"/>
        <v>-2.6051780354014419E-4</v>
      </c>
    </row>
    <row r="168" spans="2:9">
      <c r="B168" s="7">
        <v>150</v>
      </c>
      <c r="C168" s="7">
        <f t="shared" si="20"/>
        <v>0.1789404590942677</v>
      </c>
      <c r="D168" s="7">
        <f t="shared" si="15"/>
        <v>1.0694500000000004E-2</v>
      </c>
      <c r="E168" s="7">
        <f t="shared" si="16"/>
        <v>7.6610999999999999E-2</v>
      </c>
      <c r="F168" s="7">
        <f t="shared" si="17"/>
        <v>1.3214310582459669E-3</v>
      </c>
      <c r="G168" s="7">
        <f t="shared" si="14"/>
        <v>5.1479163862785636E-3</v>
      </c>
      <c r="H168" s="7">
        <f t="shared" si="18"/>
        <v>7.790778502770497E-3</v>
      </c>
      <c r="I168" s="7">
        <f t="shared" si="19"/>
        <v>-2.5740373814530509E-4</v>
      </c>
    </row>
    <row r="169" spans="2:9">
      <c r="B169" s="7">
        <v>151</v>
      </c>
      <c r="C169" s="7">
        <f t="shared" si="20"/>
        <v>0.18013339548822949</v>
      </c>
      <c r="D169" s="7">
        <f t="shared" si="15"/>
        <v>1.0709130000000004E-2</v>
      </c>
      <c r="E169" s="7">
        <f t="shared" si="16"/>
        <v>7.6581739999999995E-2</v>
      </c>
      <c r="F169" s="7">
        <f t="shared" si="17"/>
        <v>1.3204473152945489E-3</v>
      </c>
      <c r="G169" s="7">
        <f t="shared" si="14"/>
        <v>5.1529898685752067E-3</v>
      </c>
      <c r="H169" s="7">
        <f t="shared" si="18"/>
        <v>7.7938844991643046E-3</v>
      </c>
      <c r="I169" s="7">
        <f t="shared" si="19"/>
        <v>-2.5429774175149758E-4</v>
      </c>
    </row>
    <row r="170" spans="2:9">
      <c r="B170" s="7">
        <v>152</v>
      </c>
      <c r="C170" s="7">
        <f t="shared" si="20"/>
        <v>0.18132633188219127</v>
      </c>
      <c r="D170" s="7">
        <f t="shared" si="15"/>
        <v>1.0723760000000006E-2</v>
      </c>
      <c r="E170" s="7">
        <f t="shared" si="16"/>
        <v>7.6552479999999992E-2</v>
      </c>
      <c r="F170" s="7">
        <f t="shared" si="17"/>
        <v>1.3194622275096253E-3</v>
      </c>
      <c r="G170" s="7">
        <f t="shared" si="14"/>
        <v>5.15805797153783E-3</v>
      </c>
      <c r="H170" s="7">
        <f t="shared" si="18"/>
        <v>7.7969824265570805E-3</v>
      </c>
      <c r="I170" s="7">
        <f t="shared" si="19"/>
        <v>-2.5119981435872164E-4</v>
      </c>
    </row>
    <row r="171" spans="2:9">
      <c r="B171" s="7">
        <v>153</v>
      </c>
      <c r="C171" s="7">
        <f t="shared" si="20"/>
        <v>0.18251926827615306</v>
      </c>
      <c r="D171" s="7">
        <f t="shared" si="15"/>
        <v>1.0738390000000004E-2</v>
      </c>
      <c r="E171" s="7">
        <f t="shared" si="16"/>
        <v>7.6523219999999989E-2</v>
      </c>
      <c r="F171" s="7">
        <f t="shared" si="17"/>
        <v>1.3184757948911969E-3</v>
      </c>
      <c r="G171" s="7">
        <f t="shared" si="14"/>
        <v>5.163120695166429E-3</v>
      </c>
      <c r="H171" s="7">
        <f t="shared" si="18"/>
        <v>7.8000722849488231E-3</v>
      </c>
      <c r="I171" s="7">
        <f t="shared" si="19"/>
        <v>-2.4810995596697902E-4</v>
      </c>
    </row>
    <row r="172" spans="2:9">
      <c r="B172" s="7">
        <v>154</v>
      </c>
      <c r="C172" s="7">
        <f t="shared" si="20"/>
        <v>0.18371220467011484</v>
      </c>
      <c r="D172" s="7">
        <f t="shared" si="15"/>
        <v>1.0753020000000005E-2</v>
      </c>
      <c r="E172" s="7">
        <f t="shared" si="16"/>
        <v>7.649396E-2</v>
      </c>
      <c r="F172" s="7">
        <f t="shared" si="17"/>
        <v>1.3174880174392628E-3</v>
      </c>
      <c r="G172" s="7">
        <f t="shared" si="14"/>
        <v>5.1681780394610107E-3</v>
      </c>
      <c r="H172" s="7">
        <f t="shared" si="18"/>
        <v>7.8031540743395359E-3</v>
      </c>
      <c r="I172" s="7">
        <f t="shared" si="19"/>
        <v>-2.4502816657626623E-4</v>
      </c>
    </row>
    <row r="173" spans="2:9">
      <c r="B173" s="7">
        <v>155</v>
      </c>
      <c r="C173" s="7">
        <f t="shared" si="20"/>
        <v>0.18490514106407663</v>
      </c>
      <c r="D173" s="7">
        <f t="shared" si="15"/>
        <v>1.0767650000000005E-2</v>
      </c>
      <c r="E173" s="7">
        <f t="shared" si="16"/>
        <v>7.6464699999999997E-2</v>
      </c>
      <c r="F173" s="7">
        <f t="shared" si="17"/>
        <v>1.3164988951538236E-3</v>
      </c>
      <c r="G173" s="7">
        <f t="shared" si="14"/>
        <v>5.173230004421569E-3</v>
      </c>
      <c r="H173" s="7">
        <f t="shared" si="18"/>
        <v>7.8062277947292162E-3</v>
      </c>
      <c r="I173" s="7">
        <f t="shared" si="19"/>
        <v>-2.419544461865859E-4</v>
      </c>
    </row>
    <row r="174" spans="2:9">
      <c r="B174" s="7">
        <v>156</v>
      </c>
      <c r="C174" s="7">
        <f t="shared" si="20"/>
        <v>0.18609807745803841</v>
      </c>
      <c r="D174" s="7">
        <f t="shared" si="15"/>
        <v>1.0782280000000005E-2</v>
      </c>
      <c r="E174" s="7">
        <f t="shared" si="16"/>
        <v>7.6435439999999993E-2</v>
      </c>
      <c r="F174" s="7">
        <f t="shared" si="17"/>
        <v>1.3155084280348792E-3</v>
      </c>
      <c r="G174" s="7">
        <f t="shared" si="14"/>
        <v>5.1782765900481075E-3</v>
      </c>
      <c r="H174" s="7">
        <f t="shared" si="18"/>
        <v>7.8092934461178659E-3</v>
      </c>
      <c r="I174" s="7">
        <f t="shared" si="19"/>
        <v>-2.3888879479793627E-4</v>
      </c>
    </row>
    <row r="175" spans="2:9">
      <c r="B175" s="7">
        <v>157</v>
      </c>
      <c r="C175" s="7">
        <f t="shared" si="20"/>
        <v>0.1872910138520002</v>
      </c>
      <c r="D175" s="7">
        <f t="shared" si="15"/>
        <v>1.0796910000000005E-2</v>
      </c>
      <c r="E175" s="7">
        <f t="shared" si="16"/>
        <v>7.640617999999999E-2</v>
      </c>
      <c r="F175" s="7">
        <f t="shared" si="17"/>
        <v>1.3145166160824294E-3</v>
      </c>
      <c r="G175" s="7">
        <f t="shared" si="14"/>
        <v>5.1833177963406234E-3</v>
      </c>
      <c r="H175" s="7">
        <f t="shared" si="18"/>
        <v>7.8123510285054822E-3</v>
      </c>
      <c r="I175" s="7">
        <f t="shared" si="19"/>
        <v>-2.3583121241031995E-4</v>
      </c>
    </row>
    <row r="176" spans="2:9">
      <c r="B176" s="7">
        <v>158</v>
      </c>
      <c r="C176" s="7">
        <f t="shared" si="20"/>
        <v>0.18848395024596198</v>
      </c>
      <c r="D176" s="7">
        <f t="shared" si="15"/>
        <v>1.0811540000000005E-2</v>
      </c>
      <c r="E176" s="7">
        <f t="shared" si="16"/>
        <v>7.6376919999999987E-2</v>
      </c>
      <c r="F176" s="7">
        <f t="shared" si="17"/>
        <v>1.3135234592964746E-3</v>
      </c>
      <c r="G176" s="7">
        <f t="shared" si="14"/>
        <v>5.1883536232991186E-3</v>
      </c>
      <c r="H176" s="7">
        <f t="shared" si="18"/>
        <v>7.8154005418920678E-3</v>
      </c>
      <c r="I176" s="7">
        <f t="shared" si="19"/>
        <v>-2.3278169902373434E-4</v>
      </c>
    </row>
    <row r="177" spans="2:9">
      <c r="B177" s="7">
        <v>159</v>
      </c>
      <c r="C177" s="7">
        <f t="shared" si="20"/>
        <v>0.18967688663992377</v>
      </c>
      <c r="D177" s="7">
        <f t="shared" si="15"/>
        <v>1.0826170000000005E-2</v>
      </c>
      <c r="E177" s="7">
        <f t="shared" si="16"/>
        <v>7.6347659999999998E-2</v>
      </c>
      <c r="F177" s="7">
        <f t="shared" si="17"/>
        <v>1.3125289576770142E-3</v>
      </c>
      <c r="G177" s="7">
        <f t="shared" si="14"/>
        <v>5.1933840709235939E-3</v>
      </c>
      <c r="H177" s="7">
        <f t="shared" si="18"/>
        <v>7.8184419862776227E-3</v>
      </c>
      <c r="I177" s="7">
        <f t="shared" si="19"/>
        <v>-2.2974025463817944E-4</v>
      </c>
    </row>
    <row r="178" spans="2:9">
      <c r="B178" s="7">
        <v>160</v>
      </c>
      <c r="C178" s="7">
        <f t="shared" si="20"/>
        <v>0.19086982303388556</v>
      </c>
      <c r="D178" s="7">
        <f t="shared" si="15"/>
        <v>1.0840800000000005E-2</v>
      </c>
      <c r="E178" s="7">
        <f t="shared" si="16"/>
        <v>7.6318399999999995E-2</v>
      </c>
      <c r="F178" s="7">
        <f t="shared" si="17"/>
        <v>1.3115331112240486E-3</v>
      </c>
      <c r="G178" s="7">
        <f t="shared" si="14"/>
        <v>5.1984091392140467E-3</v>
      </c>
      <c r="H178" s="7">
        <f t="shared" si="18"/>
        <v>7.8214753616621443E-3</v>
      </c>
      <c r="I178" s="7">
        <f t="shared" si="19"/>
        <v>-2.2670687925365786E-4</v>
      </c>
    </row>
    <row r="179" spans="2:9">
      <c r="B179" s="7">
        <v>161</v>
      </c>
      <c r="C179" s="7">
        <f t="shared" si="20"/>
        <v>0.19206275942784734</v>
      </c>
      <c r="D179" s="7">
        <f t="shared" si="15"/>
        <v>1.0855430000000006E-2</v>
      </c>
      <c r="E179" s="7">
        <f t="shared" si="16"/>
        <v>7.6289139999999991E-2</v>
      </c>
      <c r="F179" s="7">
        <f t="shared" si="17"/>
        <v>1.3105359199375778E-3</v>
      </c>
      <c r="G179" s="7">
        <f t="shared" si="14"/>
        <v>5.2034288281704796E-3</v>
      </c>
      <c r="H179" s="7">
        <f t="shared" si="18"/>
        <v>7.8245006680456343E-3</v>
      </c>
      <c r="I179" s="7">
        <f t="shared" si="19"/>
        <v>-2.2368157287016785E-4</v>
      </c>
    </row>
    <row r="180" spans="2:9">
      <c r="B180" s="7">
        <v>162</v>
      </c>
      <c r="C180" s="7">
        <f t="shared" si="20"/>
        <v>0.19325569582180913</v>
      </c>
      <c r="D180" s="7">
        <f t="shared" si="15"/>
        <v>1.0870060000000004E-2</v>
      </c>
      <c r="E180" s="7">
        <f t="shared" si="16"/>
        <v>7.6259879999999988E-2</v>
      </c>
      <c r="F180" s="7">
        <f t="shared" si="17"/>
        <v>1.3095373838176018E-3</v>
      </c>
      <c r="G180" s="7">
        <f t="shared" si="14"/>
        <v>5.20844313779289E-3</v>
      </c>
      <c r="H180" s="7">
        <f t="shared" si="18"/>
        <v>7.8275179054280927E-3</v>
      </c>
      <c r="I180" s="7">
        <f t="shared" si="19"/>
        <v>-2.2066433548770942E-4</v>
      </c>
    </row>
    <row r="181" spans="2:9">
      <c r="B181" s="7">
        <v>163</v>
      </c>
      <c r="C181" s="7">
        <f t="shared" si="20"/>
        <v>0.19444863221577091</v>
      </c>
      <c r="D181" s="7">
        <f t="shared" si="15"/>
        <v>1.0884690000000006E-2</v>
      </c>
      <c r="E181" s="7">
        <f t="shared" si="16"/>
        <v>7.6230619999999999E-2</v>
      </c>
      <c r="F181" s="7">
        <f t="shared" si="17"/>
        <v>1.3085375028641202E-3</v>
      </c>
      <c r="G181" s="7">
        <f t="shared" si="14"/>
        <v>5.2134520680812814E-3</v>
      </c>
      <c r="H181" s="7">
        <f t="shared" si="18"/>
        <v>7.8305270738095213E-3</v>
      </c>
      <c r="I181" s="7">
        <f t="shared" si="19"/>
        <v>-2.1765516710628083E-4</v>
      </c>
    </row>
    <row r="182" spans="2:9">
      <c r="B182" s="7">
        <v>164</v>
      </c>
      <c r="C182" s="7">
        <f t="shared" si="20"/>
        <v>0.1956415686097327</v>
      </c>
      <c r="D182" s="7">
        <f t="shared" si="15"/>
        <v>1.0899320000000006E-2</v>
      </c>
      <c r="E182" s="7">
        <f t="shared" si="16"/>
        <v>7.6201359999999996E-2</v>
      </c>
      <c r="F182" s="7">
        <f t="shared" si="17"/>
        <v>1.3075362770771336E-3</v>
      </c>
      <c r="G182" s="7">
        <f t="shared" si="14"/>
        <v>5.2184556190356503E-3</v>
      </c>
      <c r="H182" s="7">
        <f t="shared" si="18"/>
        <v>7.8335281731899166E-3</v>
      </c>
      <c r="I182" s="7">
        <f t="shared" si="19"/>
        <v>-2.1465406772588555E-4</v>
      </c>
    </row>
    <row r="183" spans="2:9">
      <c r="B183" s="7">
        <v>165</v>
      </c>
      <c r="C183" s="7">
        <f t="shared" si="20"/>
        <v>0.19683450500369448</v>
      </c>
      <c r="D183" s="7">
        <f t="shared" si="15"/>
        <v>1.0913950000000006E-2</v>
      </c>
      <c r="E183" s="7">
        <f t="shared" si="16"/>
        <v>7.6172099999999993E-2</v>
      </c>
      <c r="F183" s="7">
        <f t="shared" si="17"/>
        <v>1.3065337064566416E-3</v>
      </c>
      <c r="G183" s="7">
        <f t="shared" si="14"/>
        <v>5.2234537906559976E-3</v>
      </c>
      <c r="H183" s="7">
        <f t="shared" si="18"/>
        <v>7.8365212035692803E-3</v>
      </c>
      <c r="I183" s="7">
        <f t="shared" si="19"/>
        <v>-2.1166103734652185E-4</v>
      </c>
    </row>
    <row r="184" spans="2:9">
      <c r="B184" s="7">
        <v>166</v>
      </c>
      <c r="C184" s="7">
        <f t="shared" si="20"/>
        <v>0.19802744139765627</v>
      </c>
      <c r="D184" s="7">
        <f t="shared" si="15"/>
        <v>1.0928580000000005E-2</v>
      </c>
      <c r="E184" s="7">
        <f t="shared" si="16"/>
        <v>7.6142839999999989E-2</v>
      </c>
      <c r="F184" s="7">
        <f t="shared" si="17"/>
        <v>1.3055297910026446E-3</v>
      </c>
      <c r="G184" s="7">
        <f t="shared" si="14"/>
        <v>5.2284465829423241E-3</v>
      </c>
      <c r="H184" s="7">
        <f t="shared" si="18"/>
        <v>7.8395061649476142E-3</v>
      </c>
      <c r="I184" s="7">
        <f t="shared" si="19"/>
        <v>-2.0867607596818799E-4</v>
      </c>
    </row>
    <row r="185" spans="2:9">
      <c r="B185" s="7">
        <v>167</v>
      </c>
      <c r="C185" s="7">
        <f t="shared" si="20"/>
        <v>0.19922037779161805</v>
      </c>
      <c r="D185" s="7">
        <f t="shared" si="15"/>
        <v>1.0943210000000005E-2</v>
      </c>
      <c r="E185" s="7">
        <f t="shared" si="16"/>
        <v>7.6113579999999986E-2</v>
      </c>
      <c r="F185" s="7">
        <f t="shared" si="17"/>
        <v>1.304524530715142E-3</v>
      </c>
      <c r="G185" s="7">
        <f t="shared" si="14"/>
        <v>5.2334339958946298E-3</v>
      </c>
      <c r="H185" s="7">
        <f t="shared" si="18"/>
        <v>7.842483057324913E-3</v>
      </c>
      <c r="I185" s="7">
        <f t="shared" si="19"/>
        <v>-2.0569918359088918E-4</v>
      </c>
    </row>
    <row r="186" spans="2:9">
      <c r="B186" s="7">
        <v>168</v>
      </c>
      <c r="C186" s="7">
        <f t="shared" si="20"/>
        <v>0.20041331418557984</v>
      </c>
      <c r="D186" s="7">
        <f t="shared" si="15"/>
        <v>1.0957840000000005E-2</v>
      </c>
      <c r="E186" s="7">
        <f t="shared" si="16"/>
        <v>7.6084319999999997E-2</v>
      </c>
      <c r="F186" s="7">
        <f t="shared" si="17"/>
        <v>1.3035179255941342E-3</v>
      </c>
      <c r="G186" s="7">
        <f t="shared" si="14"/>
        <v>5.2384160295129156E-3</v>
      </c>
      <c r="H186" s="7">
        <f t="shared" si="18"/>
        <v>7.8454518807011837E-3</v>
      </c>
      <c r="I186" s="7">
        <f t="shared" si="19"/>
        <v>-2.0273036021461847E-4</v>
      </c>
    </row>
    <row r="187" spans="2:9">
      <c r="B187" s="7">
        <v>169</v>
      </c>
      <c r="C187" s="7">
        <f t="shared" si="20"/>
        <v>0.20160625057954162</v>
      </c>
      <c r="D187" s="7">
        <f t="shared" si="15"/>
        <v>1.0972470000000005E-2</v>
      </c>
      <c r="E187" s="7">
        <f t="shared" si="16"/>
        <v>7.6055059999999994E-2</v>
      </c>
      <c r="F187" s="7">
        <f t="shared" si="17"/>
        <v>1.3025099756396213E-3</v>
      </c>
      <c r="G187" s="7">
        <f t="shared" si="14"/>
        <v>5.2433926837971781E-3</v>
      </c>
      <c r="H187" s="7">
        <f t="shared" si="18"/>
        <v>7.8484126350764211E-3</v>
      </c>
      <c r="I187" s="7">
        <f t="shared" si="19"/>
        <v>-1.9976960583938108E-4</v>
      </c>
    </row>
    <row r="188" spans="2:9">
      <c r="B188" s="7">
        <v>170</v>
      </c>
      <c r="C188" s="7">
        <f t="shared" si="20"/>
        <v>0.20279918697350341</v>
      </c>
      <c r="D188" s="7">
        <f t="shared" si="15"/>
        <v>1.0987100000000007E-2</v>
      </c>
      <c r="E188" s="7">
        <f t="shared" si="16"/>
        <v>7.6025799999999991E-2</v>
      </c>
      <c r="F188" s="7">
        <f t="shared" si="17"/>
        <v>1.3015006808516029E-3</v>
      </c>
      <c r="G188" s="7">
        <f t="shared" si="14"/>
        <v>5.2483639587474215E-3</v>
      </c>
      <c r="H188" s="7">
        <f t="shared" si="18"/>
        <v>7.8513653204506269E-3</v>
      </c>
      <c r="I188" s="7">
        <f t="shared" si="19"/>
        <v>-1.9681692046517527E-4</v>
      </c>
    </row>
    <row r="189" spans="2:9">
      <c r="B189" s="7">
        <v>171</v>
      </c>
      <c r="C189" s="7">
        <f t="shared" si="20"/>
        <v>0.20399212336746519</v>
      </c>
      <c r="D189" s="7">
        <f t="shared" si="15"/>
        <v>1.1001730000000005E-2</v>
      </c>
      <c r="E189" s="7">
        <f t="shared" si="16"/>
        <v>7.5996539999999987E-2</v>
      </c>
      <c r="F189" s="7">
        <f t="shared" si="17"/>
        <v>1.3004900412300793E-3</v>
      </c>
      <c r="G189" s="7">
        <f t="shared" si="14"/>
        <v>5.2533298543636408E-3</v>
      </c>
      <c r="H189" s="7">
        <f t="shared" si="18"/>
        <v>7.8543099368237994E-3</v>
      </c>
      <c r="I189" s="7">
        <f t="shared" si="19"/>
        <v>-1.9387230409200276E-4</v>
      </c>
    </row>
    <row r="190" spans="2:9">
      <c r="B190" s="7">
        <v>172</v>
      </c>
      <c r="C190" s="7">
        <f t="shared" si="20"/>
        <v>0.20518505976142698</v>
      </c>
      <c r="D190" s="7">
        <f t="shared" si="15"/>
        <v>1.1016360000000006E-2</v>
      </c>
      <c r="E190" s="7">
        <f t="shared" si="16"/>
        <v>7.5967279999999998E-2</v>
      </c>
      <c r="F190" s="7">
        <f t="shared" si="17"/>
        <v>1.2994780567750506E-3</v>
      </c>
      <c r="G190" s="7">
        <f t="shared" si="14"/>
        <v>5.2582903706458427E-3</v>
      </c>
      <c r="H190" s="7">
        <f t="shared" si="18"/>
        <v>7.8572464841959438E-3</v>
      </c>
      <c r="I190" s="7">
        <f t="shared" si="19"/>
        <v>-1.9093575671985837E-4</v>
      </c>
    </row>
    <row r="191" spans="2:9">
      <c r="B191" s="7">
        <v>173</v>
      </c>
      <c r="C191" s="7">
        <f t="shared" si="20"/>
        <v>0.20637799615538877</v>
      </c>
      <c r="D191" s="7">
        <f t="shared" si="15"/>
        <v>1.1030990000000006E-2</v>
      </c>
      <c r="E191" s="7">
        <f t="shared" si="16"/>
        <v>7.5938019999999995E-2</v>
      </c>
      <c r="F191" s="7">
        <f t="shared" si="17"/>
        <v>1.2984647274865164E-3</v>
      </c>
      <c r="G191" s="7">
        <f t="shared" si="14"/>
        <v>5.2632455075940221E-3</v>
      </c>
      <c r="H191" s="7">
        <f t="shared" si="18"/>
        <v>7.8601749625670549E-3</v>
      </c>
      <c r="I191" s="7">
        <f t="shared" si="19"/>
        <v>-1.8800727834874728E-4</v>
      </c>
    </row>
    <row r="192" spans="2:9">
      <c r="B192" s="7">
        <v>174</v>
      </c>
      <c r="C192" s="7">
        <f t="shared" si="20"/>
        <v>0.20757093254935055</v>
      </c>
      <c r="D192" s="7">
        <f t="shared" si="15"/>
        <v>1.1045620000000006E-2</v>
      </c>
      <c r="E192" s="7">
        <f t="shared" si="16"/>
        <v>7.5908759999999992E-2</v>
      </c>
      <c r="F192" s="7">
        <f t="shared" si="17"/>
        <v>1.2974500533644768E-3</v>
      </c>
      <c r="G192" s="7">
        <f t="shared" si="14"/>
        <v>5.2681952652081799E-3</v>
      </c>
      <c r="H192" s="7">
        <f t="shared" si="18"/>
        <v>7.8630953719371344E-3</v>
      </c>
      <c r="I192" s="7">
        <f t="shared" si="19"/>
        <v>-1.8508686897866777E-4</v>
      </c>
    </row>
    <row r="193" spans="2:9">
      <c r="B193" s="7">
        <v>175</v>
      </c>
      <c r="C193" s="7">
        <f t="shared" si="20"/>
        <v>0.20876386894331234</v>
      </c>
      <c r="D193" s="7">
        <f t="shared" si="15"/>
        <v>1.1060250000000006E-2</v>
      </c>
      <c r="E193" s="7">
        <f t="shared" si="16"/>
        <v>7.5879499999999989E-2</v>
      </c>
      <c r="F193" s="7">
        <f t="shared" si="17"/>
        <v>1.2964340344089323E-3</v>
      </c>
      <c r="G193" s="7">
        <f t="shared" si="14"/>
        <v>5.2731396434883169E-3</v>
      </c>
      <c r="H193" s="7">
        <f t="shared" si="18"/>
        <v>7.8660077123061806E-3</v>
      </c>
      <c r="I193" s="7">
        <f t="shared" si="19"/>
        <v>-1.8217452860962158E-4</v>
      </c>
    </row>
    <row r="194" spans="2:9">
      <c r="B194" s="7">
        <v>176</v>
      </c>
      <c r="C194" s="7">
        <f t="shared" si="20"/>
        <v>0.20995680533727412</v>
      </c>
      <c r="D194" s="7">
        <f t="shared" si="15"/>
        <v>1.1074880000000006E-2</v>
      </c>
      <c r="E194" s="7">
        <f t="shared" si="16"/>
        <v>7.5850239999999985E-2</v>
      </c>
      <c r="F194" s="7">
        <f t="shared" si="17"/>
        <v>1.2954166706198823E-3</v>
      </c>
      <c r="G194" s="7">
        <f t="shared" si="14"/>
        <v>5.2780786424344315E-3</v>
      </c>
      <c r="H194" s="7">
        <f t="shared" si="18"/>
        <v>7.8689119836741969E-3</v>
      </c>
      <c r="I194" s="7">
        <f t="shared" si="19"/>
        <v>-1.7927025724160522E-4</v>
      </c>
    </row>
    <row r="195" spans="2:9">
      <c r="B195" s="7">
        <v>177</v>
      </c>
      <c r="C195" s="7">
        <f t="shared" si="20"/>
        <v>0.21114974173123591</v>
      </c>
      <c r="D195" s="7">
        <f t="shared" si="15"/>
        <v>1.1089510000000006E-2</v>
      </c>
      <c r="E195" s="7">
        <f t="shared" si="16"/>
        <v>7.5820979999999996E-2</v>
      </c>
      <c r="F195" s="7">
        <f t="shared" si="17"/>
        <v>1.2943979619973269E-3</v>
      </c>
      <c r="G195" s="7">
        <f t="shared" si="14"/>
        <v>5.283012262046527E-3</v>
      </c>
      <c r="H195" s="7">
        <f t="shared" si="18"/>
        <v>7.87180818604118E-3</v>
      </c>
      <c r="I195" s="7">
        <f t="shared" si="19"/>
        <v>-1.7637405487462218E-4</v>
      </c>
    </row>
    <row r="196" spans="2:9">
      <c r="B196" s="7">
        <v>178</v>
      </c>
      <c r="C196" s="7">
        <f t="shared" si="20"/>
        <v>0.21234267812519769</v>
      </c>
      <c r="D196" s="7">
        <f t="shared" si="15"/>
        <v>1.1104140000000005E-2</v>
      </c>
      <c r="E196" s="7">
        <f t="shared" si="16"/>
        <v>7.5791719999999993E-2</v>
      </c>
      <c r="F196" s="7">
        <f t="shared" si="17"/>
        <v>1.2933779085412664E-3</v>
      </c>
      <c r="G196" s="7">
        <f t="shared" si="14"/>
        <v>5.2879405023246017E-3</v>
      </c>
      <c r="H196" s="7">
        <f t="shared" si="18"/>
        <v>7.8746963194071349E-3</v>
      </c>
      <c r="I196" s="7">
        <f t="shared" si="19"/>
        <v>-1.7348592150866725E-4</v>
      </c>
    </row>
    <row r="197" spans="2:9">
      <c r="B197" s="7">
        <v>179</v>
      </c>
      <c r="C197" s="7">
        <f t="shared" si="20"/>
        <v>0.21353561451915948</v>
      </c>
      <c r="D197" s="7">
        <f t="shared" si="15"/>
        <v>1.1118770000000005E-2</v>
      </c>
      <c r="E197" s="7">
        <f t="shared" si="16"/>
        <v>7.576245999999999E-2</v>
      </c>
      <c r="F197" s="7">
        <f t="shared" si="17"/>
        <v>1.2923565102517008E-3</v>
      </c>
      <c r="G197" s="7">
        <f t="shared" si="14"/>
        <v>5.2928633632686531E-3</v>
      </c>
      <c r="H197" s="7">
        <f t="shared" si="18"/>
        <v>7.8775763837720548E-3</v>
      </c>
      <c r="I197" s="7">
        <f t="shared" si="19"/>
        <v>-1.7060585714374736E-4</v>
      </c>
    </row>
    <row r="198" spans="2:9">
      <c r="B198" s="7">
        <v>180</v>
      </c>
      <c r="C198" s="7">
        <f t="shared" si="20"/>
        <v>0.21472855091312126</v>
      </c>
      <c r="D198" s="7">
        <f t="shared" si="15"/>
        <v>1.1133400000000005E-2</v>
      </c>
      <c r="E198" s="7">
        <f t="shared" si="16"/>
        <v>7.5733199999999987E-2</v>
      </c>
      <c r="F198" s="7">
        <f t="shared" si="17"/>
        <v>1.2913337671286297E-3</v>
      </c>
      <c r="G198" s="7">
        <f t="shared" si="14"/>
        <v>5.2977808448786846E-3</v>
      </c>
      <c r="H198" s="7">
        <f t="shared" si="18"/>
        <v>7.8804483791359431E-3</v>
      </c>
      <c r="I198" s="7">
        <f t="shared" si="19"/>
        <v>-1.6773386177985905E-4</v>
      </c>
    </row>
    <row r="199" spans="2:9">
      <c r="B199" s="7">
        <v>181</v>
      </c>
      <c r="C199" s="7">
        <f t="shared" si="20"/>
        <v>0.21592148730708305</v>
      </c>
      <c r="D199" s="7">
        <f t="shared" si="15"/>
        <v>1.1148030000000007E-2</v>
      </c>
      <c r="E199" s="7">
        <f t="shared" si="16"/>
        <v>7.5703939999999997E-2</v>
      </c>
      <c r="F199" s="7">
        <f t="shared" si="17"/>
        <v>1.2903096791720531E-3</v>
      </c>
      <c r="G199" s="7">
        <f t="shared" si="14"/>
        <v>5.3026929471546962E-3</v>
      </c>
      <c r="H199" s="7">
        <f t="shared" si="18"/>
        <v>7.8833123054988033E-3</v>
      </c>
      <c r="I199" s="7">
        <f t="shared" si="19"/>
        <v>-1.6486993541699885E-4</v>
      </c>
    </row>
    <row r="200" spans="2:9">
      <c r="B200" s="7">
        <v>182</v>
      </c>
      <c r="C200" s="7">
        <f t="shared" si="20"/>
        <v>0.21711442370104483</v>
      </c>
      <c r="D200" s="7">
        <f t="shared" si="15"/>
        <v>1.1162660000000007E-2</v>
      </c>
      <c r="E200" s="7">
        <f t="shared" si="16"/>
        <v>7.5674679999999994E-2</v>
      </c>
      <c r="F200" s="7">
        <f t="shared" si="17"/>
        <v>1.2892842463819718E-3</v>
      </c>
      <c r="G200" s="7">
        <f t="shared" si="14"/>
        <v>5.3075996700966853E-3</v>
      </c>
      <c r="H200" s="7">
        <f t="shared" si="18"/>
        <v>7.8861681628606285E-3</v>
      </c>
      <c r="I200" s="7">
        <f t="shared" si="19"/>
        <v>-1.6201407805517369E-4</v>
      </c>
    </row>
    <row r="201" spans="2:9">
      <c r="B201" s="7">
        <v>183</v>
      </c>
      <c r="C201" s="7">
        <f t="shared" si="20"/>
        <v>0.21830736009500662</v>
      </c>
      <c r="D201" s="7">
        <f t="shared" si="15"/>
        <v>1.1177290000000006E-2</v>
      </c>
      <c r="E201" s="7">
        <f t="shared" si="16"/>
        <v>7.5645419999999991E-2</v>
      </c>
      <c r="F201" s="7">
        <f t="shared" si="17"/>
        <v>1.2882574687583849E-3</v>
      </c>
      <c r="G201" s="7">
        <f t="shared" si="14"/>
        <v>5.3125010137046527E-3</v>
      </c>
      <c r="H201" s="7">
        <f t="shared" si="18"/>
        <v>7.889015951221422E-3</v>
      </c>
      <c r="I201" s="7">
        <f t="shared" si="19"/>
        <v>-1.5916628969438011E-4</v>
      </c>
    </row>
    <row r="202" spans="2:9">
      <c r="B202" s="7">
        <v>184</v>
      </c>
      <c r="C202" s="7">
        <f t="shared" si="20"/>
        <v>0.2195002964889684</v>
      </c>
      <c r="D202" s="7">
        <f t="shared" si="15"/>
        <v>1.1191920000000006E-2</v>
      </c>
      <c r="E202" s="7">
        <f t="shared" si="16"/>
        <v>7.5616159999999988E-2</v>
      </c>
      <c r="F202" s="7">
        <f t="shared" si="17"/>
        <v>1.2872293463012927E-3</v>
      </c>
      <c r="G202" s="7">
        <f t="shared" si="14"/>
        <v>5.3173969779786003E-3</v>
      </c>
      <c r="H202" s="7">
        <f t="shared" si="18"/>
        <v>7.8918556705811858E-3</v>
      </c>
      <c r="I202" s="7">
        <f t="shared" si="19"/>
        <v>-1.5632657033461637E-4</v>
      </c>
    </row>
    <row r="203" spans="2:9">
      <c r="B203" s="7">
        <v>185</v>
      </c>
      <c r="C203" s="7">
        <f t="shared" si="20"/>
        <v>0.22069323288293019</v>
      </c>
      <c r="D203" s="7">
        <f t="shared" si="15"/>
        <v>1.1206550000000006E-2</v>
      </c>
      <c r="E203" s="7">
        <f t="shared" si="16"/>
        <v>7.5586899999999985E-2</v>
      </c>
      <c r="F203" s="7">
        <f t="shared" si="17"/>
        <v>1.2861998790106954E-3</v>
      </c>
      <c r="G203" s="7">
        <f t="shared" si="14"/>
        <v>5.3222875629185254E-3</v>
      </c>
      <c r="H203" s="7">
        <f t="shared" si="18"/>
        <v>7.8946873209399162E-3</v>
      </c>
      <c r="I203" s="7">
        <f t="shared" si="19"/>
        <v>-1.5349491997588595E-4</v>
      </c>
    </row>
    <row r="204" spans="2:9">
      <c r="B204" s="7">
        <v>186</v>
      </c>
      <c r="C204" s="7">
        <f t="shared" si="20"/>
        <v>0.22188616927689198</v>
      </c>
      <c r="D204" s="7">
        <f t="shared" si="15"/>
        <v>1.1221180000000006E-2</v>
      </c>
      <c r="E204" s="7">
        <f t="shared" si="16"/>
        <v>7.5557639999999995E-2</v>
      </c>
      <c r="F204" s="7">
        <f t="shared" si="17"/>
        <v>1.2851690668865927E-3</v>
      </c>
      <c r="G204" s="7">
        <f t="shared" si="14"/>
        <v>5.3271727685244314E-3</v>
      </c>
      <c r="H204" s="7">
        <f t="shared" si="18"/>
        <v>7.8975109022976168E-3</v>
      </c>
      <c r="I204" s="7">
        <f t="shared" si="19"/>
        <v>-1.5067133861818537E-4</v>
      </c>
    </row>
    <row r="205" spans="2:9">
      <c r="B205" s="7">
        <v>187</v>
      </c>
      <c r="C205" s="7">
        <f t="shared" si="20"/>
        <v>0.22307910567085376</v>
      </c>
      <c r="D205" s="7">
        <f t="shared" si="15"/>
        <v>1.1235810000000006E-2</v>
      </c>
      <c r="E205" s="7">
        <f t="shared" si="16"/>
        <v>7.5528379999999992E-2</v>
      </c>
      <c r="F205" s="7">
        <f t="shared" si="17"/>
        <v>1.2841369099289848E-3</v>
      </c>
      <c r="G205" s="7">
        <f t="shared" si="14"/>
        <v>5.3320525947963141E-3</v>
      </c>
      <c r="H205" s="7">
        <f t="shared" si="18"/>
        <v>7.900326414654284E-3</v>
      </c>
      <c r="I205" s="7">
        <f t="shared" si="19"/>
        <v>-1.4785582626151809E-4</v>
      </c>
    </row>
    <row r="206" spans="2:9">
      <c r="B206" s="7">
        <v>188</v>
      </c>
      <c r="C206" s="7">
        <f t="shared" si="20"/>
        <v>0.22427204206481555</v>
      </c>
      <c r="D206" s="7">
        <f t="shared" si="15"/>
        <v>1.1250440000000006E-2</v>
      </c>
      <c r="E206" s="7">
        <f t="shared" si="16"/>
        <v>7.5499119999999989E-2</v>
      </c>
      <c r="F206" s="7">
        <f t="shared" si="17"/>
        <v>1.2831034081378714E-3</v>
      </c>
      <c r="G206" s="7">
        <f t="shared" si="14"/>
        <v>5.3369270417341769E-3</v>
      </c>
      <c r="H206" s="7">
        <f t="shared" si="18"/>
        <v>7.9031338580099197E-3</v>
      </c>
      <c r="I206" s="7">
        <f t="shared" si="19"/>
        <v>-1.450483829058824E-4</v>
      </c>
    </row>
    <row r="207" spans="2:9">
      <c r="B207" s="7">
        <v>189</v>
      </c>
      <c r="C207" s="7">
        <f t="shared" si="20"/>
        <v>0.22546497845877733</v>
      </c>
      <c r="D207" s="7">
        <f t="shared" si="15"/>
        <v>1.1265070000000005E-2</v>
      </c>
      <c r="E207" s="7">
        <f t="shared" si="16"/>
        <v>7.5469859999999986E-2</v>
      </c>
      <c r="F207" s="7">
        <f t="shared" si="17"/>
        <v>1.2820685615132531E-3</v>
      </c>
      <c r="G207" s="7">
        <f t="shared" si="14"/>
        <v>5.3417961093380189E-3</v>
      </c>
      <c r="H207" s="7">
        <f t="shared" si="18"/>
        <v>7.9059332323645256E-3</v>
      </c>
      <c r="I207" s="7">
        <f t="shared" si="19"/>
        <v>-1.4224900855127655E-4</v>
      </c>
    </row>
    <row r="208" spans="2:9">
      <c r="B208" s="7">
        <v>190</v>
      </c>
      <c r="C208" s="7">
        <f t="shared" si="20"/>
        <v>0.22665791485273912</v>
      </c>
      <c r="D208" s="7">
        <f t="shared" si="15"/>
        <v>1.1279700000000007E-2</v>
      </c>
      <c r="E208" s="7">
        <f t="shared" si="16"/>
        <v>7.5440599999999997E-2</v>
      </c>
      <c r="F208" s="7">
        <f t="shared" si="17"/>
        <v>1.2810323700551292E-3</v>
      </c>
      <c r="G208" s="7">
        <f t="shared" si="14"/>
        <v>5.346659797607841E-3</v>
      </c>
      <c r="H208" s="7">
        <f t="shared" si="18"/>
        <v>7.9087245377180999E-3</v>
      </c>
      <c r="I208" s="7">
        <f t="shared" si="19"/>
        <v>-1.3945770319770227E-4</v>
      </c>
    </row>
    <row r="209" spans="2:9">
      <c r="B209" s="7">
        <v>191</v>
      </c>
      <c r="C209" s="7">
        <f t="shared" si="20"/>
        <v>0.2278508512467009</v>
      </c>
      <c r="D209" s="7">
        <f t="shared" si="15"/>
        <v>1.1294330000000005E-2</v>
      </c>
      <c r="E209" s="7">
        <f t="shared" si="16"/>
        <v>7.5411339999999993E-2</v>
      </c>
      <c r="F209" s="7">
        <f t="shared" si="17"/>
        <v>1.2799948337635001E-3</v>
      </c>
      <c r="G209" s="7">
        <f t="shared" si="14"/>
        <v>5.3515181065436389E-3</v>
      </c>
      <c r="H209" s="7">
        <f t="shared" si="18"/>
        <v>7.9115077740706391E-3</v>
      </c>
      <c r="I209" s="7">
        <f t="shared" si="19"/>
        <v>-1.3667446684516305E-4</v>
      </c>
    </row>
    <row r="210" spans="2:9">
      <c r="B210" s="7">
        <v>192</v>
      </c>
      <c r="C210" s="7">
        <f t="shared" si="20"/>
        <v>0.22904378764066269</v>
      </c>
      <c r="D210" s="7">
        <f t="shared" si="15"/>
        <v>1.1308960000000007E-2</v>
      </c>
      <c r="E210" s="7">
        <f t="shared" si="16"/>
        <v>7.538207999999999E-2</v>
      </c>
      <c r="F210" s="7">
        <f t="shared" si="17"/>
        <v>1.2789559526383658E-3</v>
      </c>
      <c r="G210" s="7">
        <f t="shared" ref="G210:G273" si="21">IF(F210=0,0,2*PI()*D210*E210)</f>
        <v>5.3563710361454178E-3</v>
      </c>
      <c r="H210" s="7">
        <f t="shared" si="18"/>
        <v>7.9142829414221502E-3</v>
      </c>
      <c r="I210" s="7">
        <f t="shared" si="19"/>
        <v>-1.3389929949365192E-4</v>
      </c>
    </row>
    <row r="211" spans="2:9">
      <c r="B211" s="7">
        <v>193</v>
      </c>
      <c r="C211" s="7">
        <f t="shared" si="20"/>
        <v>0.23023672403462447</v>
      </c>
      <c r="D211" s="7">
        <f t="shared" ref="D211:D274" si="22">$E$6+$E$7*C211</f>
        <v>1.1323590000000007E-2</v>
      </c>
      <c r="E211" s="7">
        <f t="shared" ref="E211:E274" si="23">$E$5-2*$E$7*C211</f>
        <v>7.5352819999999987E-2</v>
      </c>
      <c r="F211" s="7">
        <f t="shared" ref="F211:F274" si="24">PI()*($E$4^2-D211^2)</f>
        <v>1.2779157266797259E-3</v>
      </c>
      <c r="G211" s="7">
        <f t="shared" si="21"/>
        <v>5.3612185864131742E-3</v>
      </c>
      <c r="H211" s="7">
        <f t="shared" ref="H211:H274" si="25">F211*2+G211</f>
        <v>7.9170500397726263E-3</v>
      </c>
      <c r="I211" s="7">
        <f t="shared" ref="I211:I274" si="26">H211-$H$1019</f>
        <v>-1.3113220114317585E-4</v>
      </c>
    </row>
    <row r="212" spans="2:9">
      <c r="B212" s="7">
        <v>194</v>
      </c>
      <c r="C212" s="7">
        <f t="shared" ref="C212:C275" si="27">IF(C211+$E$9&lt;$E$8,C211+$E$9,0)</f>
        <v>0.23142966042858626</v>
      </c>
      <c r="D212" s="7">
        <f t="shared" si="22"/>
        <v>1.1338220000000006E-2</v>
      </c>
      <c r="E212" s="7">
        <f t="shared" si="23"/>
        <v>7.5323559999999984E-2</v>
      </c>
      <c r="F212" s="7">
        <f t="shared" si="24"/>
        <v>1.2768741558875812E-3</v>
      </c>
      <c r="G212" s="7">
        <f t="shared" si="21"/>
        <v>5.3660607573469098E-3</v>
      </c>
      <c r="H212" s="7">
        <f t="shared" si="25"/>
        <v>7.9198090691220725E-3</v>
      </c>
      <c r="I212" s="7">
        <f t="shared" si="26"/>
        <v>-1.2837317179372962E-4</v>
      </c>
    </row>
    <row r="213" spans="2:9">
      <c r="B213" s="7">
        <v>195</v>
      </c>
      <c r="C213" s="7">
        <f t="shared" si="27"/>
        <v>0.23262259682254804</v>
      </c>
      <c r="D213" s="7">
        <f t="shared" si="22"/>
        <v>1.1352850000000006E-2</v>
      </c>
      <c r="E213" s="7">
        <f t="shared" si="23"/>
        <v>7.5294299999999995E-2</v>
      </c>
      <c r="F213" s="7">
        <f t="shared" si="24"/>
        <v>1.2758312402619311E-3</v>
      </c>
      <c r="G213" s="7">
        <f t="shared" si="21"/>
        <v>5.3708975489466263E-3</v>
      </c>
      <c r="H213" s="7">
        <f t="shared" si="25"/>
        <v>7.9225600294704889E-3</v>
      </c>
      <c r="I213" s="7">
        <f t="shared" si="26"/>
        <v>-1.2562221144531323E-4</v>
      </c>
    </row>
    <row r="214" spans="2:9">
      <c r="B214" s="7">
        <v>196</v>
      </c>
      <c r="C214" s="7">
        <f t="shared" si="27"/>
        <v>0.23381553321650983</v>
      </c>
      <c r="D214" s="7">
        <f t="shared" si="22"/>
        <v>1.1367480000000006E-2</v>
      </c>
      <c r="E214" s="7">
        <f t="shared" si="23"/>
        <v>7.5265039999999991E-2</v>
      </c>
      <c r="F214" s="7">
        <f t="shared" si="24"/>
        <v>1.2747869798027756E-3</v>
      </c>
      <c r="G214" s="7">
        <f t="shared" si="21"/>
        <v>5.3757289612123196E-3</v>
      </c>
      <c r="H214" s="7">
        <f t="shared" si="25"/>
        <v>7.9253029208178703E-3</v>
      </c>
      <c r="I214" s="7">
        <f t="shared" si="26"/>
        <v>-1.2287932009793189E-4</v>
      </c>
    </row>
    <row r="215" spans="2:9">
      <c r="B215" s="7">
        <v>197</v>
      </c>
      <c r="C215" s="7">
        <f t="shared" si="27"/>
        <v>0.23500846961047162</v>
      </c>
      <c r="D215" s="7">
        <f t="shared" si="22"/>
        <v>1.1382110000000006E-2</v>
      </c>
      <c r="E215" s="7">
        <f t="shared" si="23"/>
        <v>7.5235779999999988E-2</v>
      </c>
      <c r="F215" s="7">
        <f t="shared" si="24"/>
        <v>1.2737413745101149E-3</v>
      </c>
      <c r="G215" s="7">
        <f t="shared" si="21"/>
        <v>5.380554994143992E-3</v>
      </c>
      <c r="H215" s="7">
        <f t="shared" si="25"/>
        <v>7.9280377431642218E-3</v>
      </c>
      <c r="I215" s="7">
        <f t="shared" si="26"/>
        <v>-1.2014449775158038E-4</v>
      </c>
    </row>
    <row r="216" spans="2:9">
      <c r="B216" s="7">
        <v>198</v>
      </c>
      <c r="C216" s="7">
        <f t="shared" si="27"/>
        <v>0.2362014060044334</v>
      </c>
      <c r="D216" s="7">
        <f t="shared" si="22"/>
        <v>1.1396740000000006E-2</v>
      </c>
      <c r="E216" s="7">
        <f t="shared" si="23"/>
        <v>7.5206519999999985E-2</v>
      </c>
      <c r="F216" s="7">
        <f t="shared" si="24"/>
        <v>1.272694424383949E-3</v>
      </c>
      <c r="G216" s="7">
        <f t="shared" si="21"/>
        <v>5.3853756477416428E-3</v>
      </c>
      <c r="H216" s="7">
        <f t="shared" si="25"/>
        <v>7.9307644965095417E-3</v>
      </c>
      <c r="I216" s="7">
        <f t="shared" si="26"/>
        <v>-1.1741774440626046E-4</v>
      </c>
    </row>
    <row r="217" spans="2:9">
      <c r="B217" s="7">
        <v>199</v>
      </c>
      <c r="C217" s="7">
        <f t="shared" si="27"/>
        <v>0.23739434239839519</v>
      </c>
      <c r="D217" s="7">
        <f t="shared" si="22"/>
        <v>1.1411370000000007E-2</v>
      </c>
      <c r="E217" s="7">
        <f t="shared" si="23"/>
        <v>7.5177259999999996E-2</v>
      </c>
      <c r="F217" s="7">
        <f t="shared" si="24"/>
        <v>1.2716461294242775E-3</v>
      </c>
      <c r="G217" s="7">
        <f t="shared" si="21"/>
        <v>5.3901909220052755E-3</v>
      </c>
      <c r="H217" s="7">
        <f t="shared" si="25"/>
        <v>7.93348318085383E-3</v>
      </c>
      <c r="I217" s="7">
        <f t="shared" si="26"/>
        <v>-1.1469906006197211E-4</v>
      </c>
    </row>
    <row r="218" spans="2:9">
      <c r="B218" s="7">
        <v>200</v>
      </c>
      <c r="C218" s="7">
        <f t="shared" si="27"/>
        <v>0.23858727879235697</v>
      </c>
      <c r="D218" s="7">
        <f t="shared" si="22"/>
        <v>1.1426000000000006E-2</v>
      </c>
      <c r="E218" s="7">
        <f t="shared" si="23"/>
        <v>7.5147999999999993E-2</v>
      </c>
      <c r="F218" s="7">
        <f t="shared" si="24"/>
        <v>1.2705964896311012E-3</v>
      </c>
      <c r="G218" s="7">
        <f t="shared" si="21"/>
        <v>5.3950008169348839E-3</v>
      </c>
      <c r="H218" s="7">
        <f t="shared" si="25"/>
        <v>7.9361937961970868E-3</v>
      </c>
      <c r="I218" s="7">
        <f t="shared" si="26"/>
        <v>-1.1198844471871534E-4</v>
      </c>
    </row>
    <row r="219" spans="2:9">
      <c r="B219" s="7">
        <v>201</v>
      </c>
      <c r="C219" s="7">
        <f t="shared" si="27"/>
        <v>0.23978021518631876</v>
      </c>
      <c r="D219" s="7">
        <f t="shared" si="22"/>
        <v>1.1440630000000007E-2</v>
      </c>
      <c r="E219" s="7">
        <f t="shared" si="23"/>
        <v>7.5118739999999989E-2</v>
      </c>
      <c r="F219" s="7">
        <f t="shared" si="24"/>
        <v>1.2695455050044193E-3</v>
      </c>
      <c r="G219" s="7">
        <f t="shared" si="21"/>
        <v>5.3998053325304734E-3</v>
      </c>
      <c r="H219" s="7">
        <f t="shared" si="25"/>
        <v>7.938896342539312E-3</v>
      </c>
      <c r="I219" s="7">
        <f t="shared" si="26"/>
        <v>-1.0928589837649015E-4</v>
      </c>
    </row>
    <row r="220" spans="2:9">
      <c r="B220" s="7">
        <v>202</v>
      </c>
      <c r="C220" s="7">
        <f t="shared" si="27"/>
        <v>0.24097315158028054</v>
      </c>
      <c r="D220" s="7">
        <f t="shared" si="22"/>
        <v>1.1455260000000007E-2</v>
      </c>
      <c r="E220" s="7">
        <f t="shared" si="23"/>
        <v>7.5089479999999986E-2</v>
      </c>
      <c r="F220" s="7">
        <f t="shared" si="24"/>
        <v>1.2684931755442322E-3</v>
      </c>
      <c r="G220" s="7">
        <f t="shared" si="21"/>
        <v>5.4046044687920403E-3</v>
      </c>
      <c r="H220" s="7">
        <f t="shared" si="25"/>
        <v>7.9415908198805056E-3</v>
      </c>
      <c r="I220" s="7">
        <f t="shared" si="26"/>
        <v>-1.0659142103529654E-4</v>
      </c>
    </row>
    <row r="221" spans="2:9">
      <c r="B221" s="7">
        <v>203</v>
      </c>
      <c r="C221" s="7">
        <f t="shared" si="27"/>
        <v>0.24216608797424233</v>
      </c>
      <c r="D221" s="7">
        <f t="shared" si="22"/>
        <v>1.1469890000000007E-2</v>
      </c>
      <c r="E221" s="7">
        <f t="shared" si="23"/>
        <v>7.5060219999999983E-2</v>
      </c>
      <c r="F221" s="7">
        <f t="shared" si="24"/>
        <v>1.2674395012505398E-3</v>
      </c>
      <c r="G221" s="7">
        <f t="shared" si="21"/>
        <v>5.4093982257195855E-3</v>
      </c>
      <c r="H221" s="7">
        <f t="shared" si="25"/>
        <v>7.9442772282206642E-3</v>
      </c>
      <c r="I221" s="7">
        <f t="shared" si="26"/>
        <v>-1.0390501269513797E-4</v>
      </c>
    </row>
    <row r="222" spans="2:9">
      <c r="B222" s="7">
        <v>204</v>
      </c>
      <c r="C222" s="7">
        <f t="shared" si="27"/>
        <v>0.24335902436820411</v>
      </c>
      <c r="D222" s="7">
        <f t="shared" si="22"/>
        <v>1.1484520000000007E-2</v>
      </c>
      <c r="E222" s="7">
        <f t="shared" si="23"/>
        <v>7.5030959999999994E-2</v>
      </c>
      <c r="F222" s="7">
        <f t="shared" si="24"/>
        <v>1.2663844821233423E-3</v>
      </c>
      <c r="G222" s="7">
        <f t="shared" si="21"/>
        <v>5.4141866033131118E-3</v>
      </c>
      <c r="H222" s="7">
        <f t="shared" si="25"/>
        <v>7.9469555675597964E-3</v>
      </c>
      <c r="I222" s="7">
        <f t="shared" si="26"/>
        <v>-1.0122667335600577E-4</v>
      </c>
    </row>
    <row r="223" spans="2:9">
      <c r="B223" s="7">
        <v>205</v>
      </c>
      <c r="C223" s="7">
        <f t="shared" si="27"/>
        <v>0.2445519607621659</v>
      </c>
      <c r="D223" s="7">
        <f t="shared" si="22"/>
        <v>1.1499150000000007E-2</v>
      </c>
      <c r="E223" s="7">
        <f t="shared" si="23"/>
        <v>7.5001699999999991E-2</v>
      </c>
      <c r="F223" s="7">
        <f t="shared" si="24"/>
        <v>1.2653281181626394E-3</v>
      </c>
      <c r="G223" s="7">
        <f t="shared" si="21"/>
        <v>5.4189696015726147E-3</v>
      </c>
      <c r="H223" s="7">
        <f t="shared" si="25"/>
        <v>7.9496258378978935E-3</v>
      </c>
      <c r="I223" s="7">
        <f t="shared" si="26"/>
        <v>-9.855640301790862E-5</v>
      </c>
    </row>
    <row r="224" spans="2:9">
      <c r="B224" s="7">
        <v>206</v>
      </c>
      <c r="C224" s="7">
        <f t="shared" si="27"/>
        <v>0.24574489715612768</v>
      </c>
      <c r="D224" s="7">
        <f t="shared" si="22"/>
        <v>1.1513780000000006E-2</v>
      </c>
      <c r="E224" s="7">
        <f t="shared" si="23"/>
        <v>7.4972439999999987E-2</v>
      </c>
      <c r="F224" s="7">
        <f t="shared" si="24"/>
        <v>1.2642704093684311E-3</v>
      </c>
      <c r="G224" s="7">
        <f t="shared" si="21"/>
        <v>5.4237472204980985E-3</v>
      </c>
      <c r="H224" s="7">
        <f t="shared" si="25"/>
        <v>7.9522880392349608E-3</v>
      </c>
      <c r="I224" s="7">
        <f t="shared" si="26"/>
        <v>-9.5894201680841312E-5</v>
      </c>
    </row>
    <row r="225" spans="2:9">
      <c r="B225" s="7">
        <v>207</v>
      </c>
      <c r="C225" s="7">
        <f t="shared" si="27"/>
        <v>0.24693783355008947</v>
      </c>
      <c r="D225" s="7">
        <f t="shared" si="22"/>
        <v>1.1528410000000006E-2</v>
      </c>
      <c r="E225" s="7">
        <f t="shared" si="23"/>
        <v>7.4943179999999984E-2</v>
      </c>
      <c r="F225" s="7">
        <f t="shared" si="24"/>
        <v>1.2632113557407177E-3</v>
      </c>
      <c r="G225" s="7">
        <f t="shared" si="21"/>
        <v>5.4285194600895599E-3</v>
      </c>
      <c r="H225" s="7">
        <f t="shared" si="25"/>
        <v>7.9549421715709948E-3</v>
      </c>
      <c r="I225" s="7">
        <f t="shared" si="26"/>
        <v>-9.3240069344807316E-5</v>
      </c>
    </row>
    <row r="226" spans="2:9">
      <c r="B226" s="7">
        <v>208</v>
      </c>
      <c r="C226" s="7">
        <f t="shared" si="27"/>
        <v>0.24813076994405125</v>
      </c>
      <c r="D226" s="7">
        <f t="shared" si="22"/>
        <v>1.1543040000000008E-2</v>
      </c>
      <c r="E226" s="7">
        <f t="shared" si="23"/>
        <v>7.4913919999999995E-2</v>
      </c>
      <c r="F226" s="7">
        <f t="shared" si="24"/>
        <v>1.2621509572794988E-3</v>
      </c>
      <c r="G226" s="7">
        <f t="shared" si="21"/>
        <v>5.4332863203470022E-3</v>
      </c>
      <c r="H226" s="7">
        <f t="shared" si="25"/>
        <v>7.957588234905999E-3</v>
      </c>
      <c r="I226" s="7">
        <f t="shared" si="26"/>
        <v>-9.0594006009803163E-5</v>
      </c>
    </row>
    <row r="227" spans="2:9">
      <c r="B227" s="7">
        <v>209</v>
      </c>
      <c r="C227" s="7">
        <f t="shared" si="27"/>
        <v>0.24932370633801304</v>
      </c>
      <c r="D227" s="7">
        <f t="shared" si="22"/>
        <v>1.1557670000000006E-2</v>
      </c>
      <c r="E227" s="7">
        <f t="shared" si="23"/>
        <v>7.4884659999999992E-2</v>
      </c>
      <c r="F227" s="7">
        <f t="shared" si="24"/>
        <v>1.261089213984775E-3</v>
      </c>
      <c r="G227" s="7">
        <f t="shared" si="21"/>
        <v>5.4380478012704203E-3</v>
      </c>
      <c r="H227" s="7">
        <f t="shared" si="25"/>
        <v>7.9602262292399698E-3</v>
      </c>
      <c r="I227" s="7">
        <f t="shared" si="26"/>
        <v>-8.7956011675832321E-5</v>
      </c>
    </row>
    <row r="228" spans="2:9">
      <c r="B228" s="7">
        <v>210</v>
      </c>
      <c r="C228" s="7">
        <f t="shared" si="27"/>
        <v>0.25051664273197483</v>
      </c>
      <c r="D228" s="7">
        <f t="shared" si="22"/>
        <v>1.1572300000000008E-2</v>
      </c>
      <c r="E228" s="7">
        <f t="shared" si="23"/>
        <v>7.4855399999999989E-2</v>
      </c>
      <c r="F228" s="7">
        <f t="shared" si="24"/>
        <v>1.2600261258565457E-3</v>
      </c>
      <c r="G228" s="7">
        <f t="shared" si="21"/>
        <v>5.4428039028598194E-3</v>
      </c>
      <c r="H228" s="7">
        <f t="shared" si="25"/>
        <v>7.9628561545729108E-3</v>
      </c>
      <c r="I228" s="7">
        <f t="shared" si="26"/>
        <v>-8.5326086342891322E-5</v>
      </c>
    </row>
    <row r="229" spans="2:9">
      <c r="B229" s="7">
        <v>211</v>
      </c>
      <c r="C229" s="7">
        <f t="shared" si="27"/>
        <v>0.25170957912593661</v>
      </c>
      <c r="D229" s="7">
        <f t="shared" si="22"/>
        <v>1.1586930000000007E-2</v>
      </c>
      <c r="E229" s="7">
        <f t="shared" si="23"/>
        <v>7.4826139999999985E-2</v>
      </c>
      <c r="F229" s="7">
        <f t="shared" si="24"/>
        <v>1.258961692894811E-3</v>
      </c>
      <c r="G229" s="7">
        <f t="shared" si="21"/>
        <v>5.447554625115196E-3</v>
      </c>
      <c r="H229" s="7">
        <f t="shared" si="25"/>
        <v>7.9654780109048185E-3</v>
      </c>
      <c r="I229" s="7">
        <f t="shared" si="26"/>
        <v>-8.2704230010983634E-5</v>
      </c>
    </row>
    <row r="230" spans="2:9">
      <c r="B230" s="7">
        <v>212</v>
      </c>
      <c r="C230" s="7">
        <f t="shared" si="27"/>
        <v>0.2529025155198984</v>
      </c>
      <c r="D230" s="7">
        <f t="shared" si="22"/>
        <v>1.1601560000000007E-2</v>
      </c>
      <c r="E230" s="7">
        <f t="shared" si="23"/>
        <v>7.4796879999999996E-2</v>
      </c>
      <c r="F230" s="7">
        <f t="shared" si="24"/>
        <v>1.2578959150995714E-3</v>
      </c>
      <c r="G230" s="7">
        <f t="shared" si="21"/>
        <v>5.4522999680365544E-3</v>
      </c>
      <c r="H230" s="7">
        <f t="shared" si="25"/>
        <v>7.9680917982356964E-3</v>
      </c>
      <c r="I230" s="7">
        <f t="shared" si="26"/>
        <v>-8.0090442680105789E-5</v>
      </c>
    </row>
    <row r="231" spans="2:9">
      <c r="B231" s="7">
        <v>213</v>
      </c>
      <c r="C231" s="7">
        <f t="shared" si="27"/>
        <v>0.25409545191386018</v>
      </c>
      <c r="D231" s="7">
        <f t="shared" si="22"/>
        <v>1.1616190000000007E-2</v>
      </c>
      <c r="E231" s="7">
        <f t="shared" si="23"/>
        <v>7.4767619999999993E-2</v>
      </c>
      <c r="F231" s="7">
        <f t="shared" si="24"/>
        <v>1.2568287924708261E-3</v>
      </c>
      <c r="G231" s="7">
        <f t="shared" si="21"/>
        <v>5.4570399316238886E-3</v>
      </c>
      <c r="H231" s="7">
        <f t="shared" si="25"/>
        <v>7.9706975165655409E-3</v>
      </c>
      <c r="I231" s="7">
        <f t="shared" si="26"/>
        <v>-7.7484724350261255E-5</v>
      </c>
    </row>
    <row r="232" spans="2:9">
      <c r="B232" s="7">
        <v>214</v>
      </c>
      <c r="C232" s="7">
        <f t="shared" si="27"/>
        <v>0.25528838830782197</v>
      </c>
      <c r="D232" s="7">
        <f t="shared" si="22"/>
        <v>1.1630820000000007E-2</v>
      </c>
      <c r="E232" s="7">
        <f t="shared" si="23"/>
        <v>7.473835999999999E-2</v>
      </c>
      <c r="F232" s="7">
        <f t="shared" si="24"/>
        <v>1.2557603250085757E-3</v>
      </c>
      <c r="G232" s="7">
        <f t="shared" si="21"/>
        <v>5.461774515877202E-3</v>
      </c>
      <c r="H232" s="7">
        <f t="shared" si="25"/>
        <v>7.9732951658943538E-3</v>
      </c>
      <c r="I232" s="7">
        <f t="shared" si="26"/>
        <v>-7.4887075021448299E-5</v>
      </c>
    </row>
    <row r="233" spans="2:9">
      <c r="B233" s="7">
        <v>215</v>
      </c>
      <c r="C233" s="7">
        <f t="shared" si="27"/>
        <v>0.25648132470178375</v>
      </c>
      <c r="D233" s="7">
        <f t="shared" si="22"/>
        <v>1.1645450000000007E-2</v>
      </c>
      <c r="E233" s="7">
        <f t="shared" si="23"/>
        <v>7.4709099999999987E-2</v>
      </c>
      <c r="F233" s="7">
        <f t="shared" si="24"/>
        <v>1.2546905127128203E-3</v>
      </c>
      <c r="G233" s="7">
        <f t="shared" si="21"/>
        <v>5.4665037207964947E-3</v>
      </c>
      <c r="H233" s="7">
        <f t="shared" si="25"/>
        <v>7.9758847462221352E-3</v>
      </c>
      <c r="I233" s="7">
        <f t="shared" si="26"/>
        <v>-7.2297494693666919E-5</v>
      </c>
    </row>
    <row r="234" spans="2:9">
      <c r="B234" s="7">
        <v>216</v>
      </c>
      <c r="C234" s="7">
        <f t="shared" si="27"/>
        <v>0.25767426109574554</v>
      </c>
      <c r="D234" s="7">
        <f t="shared" si="22"/>
        <v>1.1660080000000007E-2</v>
      </c>
      <c r="E234" s="7">
        <f t="shared" si="23"/>
        <v>7.4679839999999983E-2</v>
      </c>
      <c r="F234" s="7">
        <f t="shared" si="24"/>
        <v>1.2536193555835592E-3</v>
      </c>
      <c r="G234" s="7">
        <f t="shared" si="21"/>
        <v>5.4712275463817666E-3</v>
      </c>
      <c r="H234" s="7">
        <f t="shared" si="25"/>
        <v>7.978466257548885E-3</v>
      </c>
      <c r="I234" s="7">
        <f t="shared" si="26"/>
        <v>-6.9715983366917117E-5</v>
      </c>
    </row>
    <row r="235" spans="2:9">
      <c r="B235" s="7">
        <v>217</v>
      </c>
      <c r="C235" s="7">
        <f t="shared" si="27"/>
        <v>0.25886719748970732</v>
      </c>
      <c r="D235" s="7">
        <f t="shared" si="22"/>
        <v>1.1674710000000008E-2</v>
      </c>
      <c r="E235" s="7">
        <f t="shared" si="23"/>
        <v>7.4650579999999994E-2</v>
      </c>
      <c r="F235" s="7">
        <f t="shared" si="24"/>
        <v>1.252546853620793E-3</v>
      </c>
      <c r="G235" s="7">
        <f t="shared" si="21"/>
        <v>5.4759459926330186E-3</v>
      </c>
      <c r="H235" s="7">
        <f t="shared" si="25"/>
        <v>7.981039699874605E-3</v>
      </c>
      <c r="I235" s="7">
        <f t="shared" si="26"/>
        <v>-6.7142541041197157E-5</v>
      </c>
    </row>
    <row r="236" spans="2:9">
      <c r="B236" s="7">
        <v>218</v>
      </c>
      <c r="C236" s="7">
        <f t="shared" si="27"/>
        <v>0.26006013388366911</v>
      </c>
      <c r="D236" s="7">
        <f t="shared" si="22"/>
        <v>1.1689340000000006E-2</v>
      </c>
      <c r="E236" s="7">
        <f t="shared" si="23"/>
        <v>7.4621319999999991E-2</v>
      </c>
      <c r="F236" s="7">
        <f t="shared" si="24"/>
        <v>1.2514730068245215E-3</v>
      </c>
      <c r="G236" s="7">
        <f t="shared" si="21"/>
        <v>5.4806590595502481E-3</v>
      </c>
      <c r="H236" s="7">
        <f t="shared" si="25"/>
        <v>7.9836050731992916E-3</v>
      </c>
      <c r="I236" s="7">
        <f t="shared" si="26"/>
        <v>-6.4577167716510508E-5</v>
      </c>
    </row>
    <row r="237" spans="2:9">
      <c r="B237" s="7">
        <v>219</v>
      </c>
      <c r="C237" s="7">
        <f t="shared" si="27"/>
        <v>0.26125307027763089</v>
      </c>
      <c r="D237" s="7">
        <f t="shared" si="22"/>
        <v>1.1703970000000008E-2</v>
      </c>
      <c r="E237" s="7">
        <f t="shared" si="23"/>
        <v>7.4592059999999988E-2</v>
      </c>
      <c r="F237" s="7">
        <f t="shared" si="24"/>
        <v>1.2503978151947447E-3</v>
      </c>
      <c r="G237" s="7">
        <f t="shared" si="21"/>
        <v>5.4853667471334577E-3</v>
      </c>
      <c r="H237" s="7">
        <f t="shared" si="25"/>
        <v>7.9861623775229467E-3</v>
      </c>
      <c r="I237" s="7">
        <f t="shared" si="26"/>
        <v>-6.2019863392855437E-5</v>
      </c>
    </row>
    <row r="238" spans="2:9">
      <c r="B238" s="7">
        <v>220</v>
      </c>
      <c r="C238" s="7">
        <f t="shared" si="27"/>
        <v>0.26244600667159268</v>
      </c>
      <c r="D238" s="7">
        <f t="shared" si="22"/>
        <v>1.1718600000000008E-2</v>
      </c>
      <c r="E238" s="7">
        <f t="shared" si="23"/>
        <v>7.4562799999999985E-2</v>
      </c>
      <c r="F238" s="7">
        <f t="shared" si="24"/>
        <v>1.2493212787314627E-3</v>
      </c>
      <c r="G238" s="7">
        <f t="shared" si="21"/>
        <v>5.4900690553826448E-3</v>
      </c>
      <c r="H238" s="7">
        <f t="shared" si="25"/>
        <v>7.9887116128455702E-3</v>
      </c>
      <c r="I238" s="7">
        <f t="shared" si="26"/>
        <v>-5.9470628070231943E-5</v>
      </c>
    </row>
    <row r="239" spans="2:9">
      <c r="B239" s="7">
        <v>221</v>
      </c>
      <c r="C239" s="7">
        <f t="shared" si="27"/>
        <v>0.26363894306555447</v>
      </c>
      <c r="D239" s="7">
        <f t="shared" si="22"/>
        <v>1.1733230000000008E-2</v>
      </c>
      <c r="E239" s="7">
        <f t="shared" si="23"/>
        <v>7.4533539999999995E-2</v>
      </c>
      <c r="F239" s="7">
        <f t="shared" si="24"/>
        <v>1.2482433974346755E-3</v>
      </c>
      <c r="G239" s="7">
        <f t="shared" si="21"/>
        <v>5.4947659842978112E-3</v>
      </c>
      <c r="H239" s="7">
        <f t="shared" si="25"/>
        <v>7.9912527791671621E-3</v>
      </c>
      <c r="I239" s="7">
        <f t="shared" si="26"/>
        <v>-5.6929461748640026E-5</v>
      </c>
    </row>
    <row r="240" spans="2:9">
      <c r="B240" s="7">
        <v>222</v>
      </c>
      <c r="C240" s="7">
        <f t="shared" si="27"/>
        <v>0.26483187945951625</v>
      </c>
      <c r="D240" s="7">
        <f t="shared" si="22"/>
        <v>1.1747860000000008E-2</v>
      </c>
      <c r="E240" s="7">
        <f t="shared" si="23"/>
        <v>7.4504279999999992E-2</v>
      </c>
      <c r="F240" s="7">
        <f t="shared" si="24"/>
        <v>1.247164171304383E-3</v>
      </c>
      <c r="G240" s="7">
        <f t="shared" si="21"/>
        <v>5.4994575338789559E-3</v>
      </c>
      <c r="H240" s="7">
        <f t="shared" si="25"/>
        <v>7.9937858764877225E-3</v>
      </c>
      <c r="I240" s="7">
        <f t="shared" si="26"/>
        <v>-5.4396364428079685E-5</v>
      </c>
    </row>
    <row r="241" spans="2:9">
      <c r="B241" s="7">
        <v>223</v>
      </c>
      <c r="C241" s="7">
        <f t="shared" si="27"/>
        <v>0.26602481585347804</v>
      </c>
      <c r="D241" s="7">
        <f t="shared" si="22"/>
        <v>1.1762490000000007E-2</v>
      </c>
      <c r="E241" s="7">
        <f t="shared" si="23"/>
        <v>7.4475019999999989E-2</v>
      </c>
      <c r="F241" s="7">
        <f t="shared" si="24"/>
        <v>1.246083600340585E-3</v>
      </c>
      <c r="G241" s="7">
        <f t="shared" si="21"/>
        <v>5.5041437041260808E-3</v>
      </c>
      <c r="H241" s="7">
        <f t="shared" si="25"/>
        <v>7.9963109048072512E-3</v>
      </c>
      <c r="I241" s="7">
        <f t="shared" si="26"/>
        <v>-5.1871336108550922E-5</v>
      </c>
    </row>
    <row r="242" spans="2:9">
      <c r="B242" s="7">
        <v>224</v>
      </c>
      <c r="C242" s="7">
        <f t="shared" si="27"/>
        <v>0.26721775224743982</v>
      </c>
      <c r="D242" s="7">
        <f t="shared" si="22"/>
        <v>1.1777120000000007E-2</v>
      </c>
      <c r="E242" s="7">
        <f t="shared" si="23"/>
        <v>7.4445759999999986E-2</v>
      </c>
      <c r="F242" s="7">
        <f t="shared" si="24"/>
        <v>1.245001684543282E-3</v>
      </c>
      <c r="G242" s="7">
        <f t="shared" si="21"/>
        <v>5.508824495039184E-3</v>
      </c>
      <c r="H242" s="7">
        <f t="shared" si="25"/>
        <v>7.9988278641257484E-3</v>
      </c>
      <c r="I242" s="7">
        <f t="shared" si="26"/>
        <v>-4.9354376790053736E-5</v>
      </c>
    </row>
    <row r="243" spans="2:9">
      <c r="B243" s="7">
        <v>225</v>
      </c>
      <c r="C243" s="7">
        <f t="shared" si="27"/>
        <v>0.26841068864140161</v>
      </c>
      <c r="D243" s="7">
        <f t="shared" si="22"/>
        <v>1.1791750000000007E-2</v>
      </c>
      <c r="E243" s="7">
        <f t="shared" si="23"/>
        <v>7.4416499999999983E-2</v>
      </c>
      <c r="F243" s="7">
        <f t="shared" si="24"/>
        <v>1.2439184239124736E-3</v>
      </c>
      <c r="G243" s="7">
        <f t="shared" si="21"/>
        <v>5.5134999066182655E-3</v>
      </c>
      <c r="H243" s="7">
        <f t="shared" si="25"/>
        <v>8.0013367544432123E-3</v>
      </c>
      <c r="I243" s="7">
        <f t="shared" si="26"/>
        <v>-4.6845486472589862E-5</v>
      </c>
    </row>
    <row r="244" spans="2:9">
      <c r="B244" s="7">
        <v>226</v>
      </c>
      <c r="C244" s="7">
        <f t="shared" si="27"/>
        <v>0.26960362503536339</v>
      </c>
      <c r="D244" s="7">
        <f t="shared" si="22"/>
        <v>1.1806380000000007E-2</v>
      </c>
      <c r="E244" s="7">
        <f t="shared" si="23"/>
        <v>7.4387239999999993E-2</v>
      </c>
      <c r="F244" s="7">
        <f t="shared" si="24"/>
        <v>1.2428338184481598E-3</v>
      </c>
      <c r="G244" s="7">
        <f t="shared" si="21"/>
        <v>5.5181699388633272E-3</v>
      </c>
      <c r="H244" s="7">
        <f t="shared" si="25"/>
        <v>8.0038375757596463E-3</v>
      </c>
      <c r="I244" s="7">
        <f t="shared" si="26"/>
        <v>-4.434466515615583E-5</v>
      </c>
    </row>
    <row r="245" spans="2:9">
      <c r="B245" s="7">
        <v>227</v>
      </c>
      <c r="C245" s="7">
        <f t="shared" si="27"/>
        <v>0.27079656142932518</v>
      </c>
      <c r="D245" s="7">
        <f t="shared" si="22"/>
        <v>1.1821010000000007E-2</v>
      </c>
      <c r="E245" s="7">
        <f t="shared" si="23"/>
        <v>7.435797999999999E-2</v>
      </c>
      <c r="F245" s="7">
        <f t="shared" si="24"/>
        <v>1.241747868150341E-3</v>
      </c>
      <c r="G245" s="7">
        <f t="shared" si="21"/>
        <v>5.5228345917743664E-3</v>
      </c>
      <c r="H245" s="7">
        <f t="shared" si="25"/>
        <v>8.0063303280750488E-3</v>
      </c>
      <c r="I245" s="7">
        <f t="shared" si="26"/>
        <v>-4.1851912840753375E-5</v>
      </c>
    </row>
    <row r="246" spans="2:9">
      <c r="B246" s="7">
        <v>228</v>
      </c>
      <c r="C246" s="7">
        <f t="shared" si="27"/>
        <v>0.27198949782328696</v>
      </c>
      <c r="D246" s="7">
        <f t="shared" si="22"/>
        <v>1.1835640000000008E-2</v>
      </c>
      <c r="E246" s="7">
        <f t="shared" si="23"/>
        <v>7.4328719999999987E-2</v>
      </c>
      <c r="F246" s="7">
        <f t="shared" si="24"/>
        <v>1.2406605730190168E-3</v>
      </c>
      <c r="G246" s="7">
        <f t="shared" si="21"/>
        <v>5.5274938653513857E-3</v>
      </c>
      <c r="H246" s="7">
        <f t="shared" si="25"/>
        <v>8.0088150113894196E-3</v>
      </c>
      <c r="I246" s="7">
        <f t="shared" si="26"/>
        <v>-3.9367229526382497E-5</v>
      </c>
    </row>
    <row r="247" spans="2:9">
      <c r="B247" s="7">
        <v>229</v>
      </c>
      <c r="C247" s="7">
        <f t="shared" si="27"/>
        <v>0.27318243421724875</v>
      </c>
      <c r="D247" s="7">
        <f t="shared" si="22"/>
        <v>1.1850270000000008E-2</v>
      </c>
      <c r="E247" s="7">
        <f t="shared" si="23"/>
        <v>7.4299459999999984E-2</v>
      </c>
      <c r="F247" s="7">
        <f t="shared" si="24"/>
        <v>1.2395719330541872E-3</v>
      </c>
      <c r="G247" s="7">
        <f t="shared" si="21"/>
        <v>5.5321477595943842E-3</v>
      </c>
      <c r="H247" s="7">
        <f t="shared" si="25"/>
        <v>8.0112916257027589E-3</v>
      </c>
      <c r="I247" s="7">
        <f t="shared" si="26"/>
        <v>-3.6890615213043196E-5</v>
      </c>
    </row>
    <row r="248" spans="2:9">
      <c r="B248" s="7">
        <v>230</v>
      </c>
      <c r="C248" s="7">
        <f t="shared" si="27"/>
        <v>0.27437537061121053</v>
      </c>
      <c r="D248" s="7">
        <f t="shared" si="22"/>
        <v>1.1864900000000008E-2</v>
      </c>
      <c r="E248" s="7">
        <f t="shared" si="23"/>
        <v>7.4270199999999995E-2</v>
      </c>
      <c r="F248" s="7">
        <f t="shared" si="24"/>
        <v>1.2384819482558524E-3</v>
      </c>
      <c r="G248" s="7">
        <f t="shared" si="21"/>
        <v>5.5367962745033611E-3</v>
      </c>
      <c r="H248" s="7">
        <f t="shared" si="25"/>
        <v>8.0137601710150649E-3</v>
      </c>
      <c r="I248" s="7">
        <f t="shared" si="26"/>
        <v>-3.4422069900737207E-5</v>
      </c>
    </row>
    <row r="249" spans="2:9">
      <c r="B249" s="7">
        <v>231</v>
      </c>
      <c r="C249" s="7">
        <f t="shared" si="27"/>
        <v>0.27556830700517232</v>
      </c>
      <c r="D249" s="7">
        <f t="shared" si="22"/>
        <v>1.1879530000000008E-2</v>
      </c>
      <c r="E249" s="7">
        <f t="shared" si="23"/>
        <v>7.4240939999999991E-2</v>
      </c>
      <c r="F249" s="7">
        <f t="shared" si="24"/>
        <v>1.2373906186240126E-3</v>
      </c>
      <c r="G249" s="7">
        <f t="shared" si="21"/>
        <v>5.5414394100783164E-3</v>
      </c>
      <c r="H249" s="7">
        <f t="shared" si="25"/>
        <v>8.0162206473263411E-3</v>
      </c>
      <c r="I249" s="7">
        <f t="shared" si="26"/>
        <v>-3.196159358946106E-5</v>
      </c>
    </row>
    <row r="250" spans="2:9">
      <c r="B250" s="7">
        <v>232</v>
      </c>
      <c r="C250" s="7">
        <f t="shared" si="27"/>
        <v>0.2767612433991341</v>
      </c>
      <c r="D250" s="7">
        <f t="shared" si="22"/>
        <v>1.1894160000000008E-2</v>
      </c>
      <c r="E250" s="7">
        <f t="shared" si="23"/>
        <v>7.4211679999999988E-2</v>
      </c>
      <c r="F250" s="7">
        <f t="shared" si="24"/>
        <v>1.2362979441586672E-3</v>
      </c>
      <c r="G250" s="7">
        <f t="shared" si="21"/>
        <v>5.54607716631925E-3</v>
      </c>
      <c r="H250" s="7">
        <f t="shared" si="25"/>
        <v>8.0186730546365839E-3</v>
      </c>
      <c r="I250" s="7">
        <f t="shared" si="26"/>
        <v>-2.9509186279218225E-5</v>
      </c>
    </row>
    <row r="251" spans="2:9">
      <c r="B251" s="7">
        <v>233</v>
      </c>
      <c r="C251" s="7">
        <f t="shared" si="27"/>
        <v>0.27795417979309589</v>
      </c>
      <c r="D251" s="7">
        <f t="shared" si="22"/>
        <v>1.1908790000000008E-2</v>
      </c>
      <c r="E251" s="7">
        <f t="shared" si="23"/>
        <v>7.4182419999999985E-2</v>
      </c>
      <c r="F251" s="7">
        <f t="shared" si="24"/>
        <v>1.2352039248598166E-3</v>
      </c>
      <c r="G251" s="7">
        <f t="shared" si="21"/>
        <v>5.5507095432261629E-3</v>
      </c>
      <c r="H251" s="7">
        <f t="shared" si="25"/>
        <v>8.0211173929457952E-3</v>
      </c>
      <c r="I251" s="7">
        <f t="shared" si="26"/>
        <v>-2.7064847970006967E-5</v>
      </c>
    </row>
    <row r="252" spans="2:9">
      <c r="B252" s="7">
        <v>234</v>
      </c>
      <c r="C252" s="7">
        <f t="shared" si="27"/>
        <v>0.27914711618705768</v>
      </c>
      <c r="D252" s="7">
        <f t="shared" si="22"/>
        <v>1.1923420000000007E-2</v>
      </c>
      <c r="E252" s="7">
        <f t="shared" si="23"/>
        <v>7.4153159999999982E-2</v>
      </c>
      <c r="F252" s="7">
        <f t="shared" si="24"/>
        <v>1.2341085607274608E-3</v>
      </c>
      <c r="G252" s="7">
        <f t="shared" si="21"/>
        <v>5.5553365407990558E-3</v>
      </c>
      <c r="H252" s="7">
        <f t="shared" si="25"/>
        <v>8.0235536622539766E-3</v>
      </c>
      <c r="I252" s="7">
        <f t="shared" si="26"/>
        <v>-2.4628578661825551E-5</v>
      </c>
    </row>
    <row r="253" spans="2:9">
      <c r="B253" s="7">
        <v>235</v>
      </c>
      <c r="C253" s="7">
        <f t="shared" si="27"/>
        <v>0.28034005258101946</v>
      </c>
      <c r="D253" s="7">
        <f t="shared" si="22"/>
        <v>1.1938050000000007E-2</v>
      </c>
      <c r="E253" s="7">
        <f t="shared" si="23"/>
        <v>7.4123899999999993E-2</v>
      </c>
      <c r="F253" s="7">
        <f t="shared" si="24"/>
        <v>1.2330118517615996E-3</v>
      </c>
      <c r="G253" s="7">
        <f t="shared" si="21"/>
        <v>5.5599581590379272E-3</v>
      </c>
      <c r="H253" s="7">
        <f t="shared" si="25"/>
        <v>8.0259818625611264E-3</v>
      </c>
      <c r="I253" s="7">
        <f t="shared" si="26"/>
        <v>-2.2200378354675712E-5</v>
      </c>
    </row>
    <row r="254" spans="2:9">
      <c r="B254" s="7">
        <v>236</v>
      </c>
      <c r="C254" s="7">
        <f t="shared" si="27"/>
        <v>0.28153298897498125</v>
      </c>
      <c r="D254" s="7">
        <f t="shared" si="22"/>
        <v>1.1952680000000007E-2</v>
      </c>
      <c r="E254" s="7">
        <f t="shared" si="23"/>
        <v>7.4094639999999989E-2</v>
      </c>
      <c r="F254" s="7">
        <f t="shared" si="24"/>
        <v>1.231913797962233E-3</v>
      </c>
      <c r="G254" s="7">
        <f t="shared" si="21"/>
        <v>5.5645743979427769E-3</v>
      </c>
      <c r="H254" s="7">
        <f t="shared" si="25"/>
        <v>8.028401993867243E-3</v>
      </c>
      <c r="I254" s="7">
        <f t="shared" si="26"/>
        <v>-1.9780247048559185E-5</v>
      </c>
    </row>
    <row r="255" spans="2:9">
      <c r="B255" s="7">
        <v>237</v>
      </c>
      <c r="C255" s="7">
        <f t="shared" si="27"/>
        <v>0.28272592536894303</v>
      </c>
      <c r="D255" s="7">
        <f t="shared" si="22"/>
        <v>1.1967310000000009E-2</v>
      </c>
      <c r="E255" s="7">
        <f t="shared" si="23"/>
        <v>7.4065379999999986E-2</v>
      </c>
      <c r="F255" s="7">
        <f t="shared" si="24"/>
        <v>1.2308143993293615E-3</v>
      </c>
      <c r="G255" s="7">
        <f t="shared" si="21"/>
        <v>5.5691852575136059E-3</v>
      </c>
      <c r="H255" s="7">
        <f t="shared" si="25"/>
        <v>8.0308140561723279E-3</v>
      </c>
      <c r="I255" s="7">
        <f t="shared" si="26"/>
        <v>-1.7368184743474235E-5</v>
      </c>
    </row>
    <row r="256" spans="2:9">
      <c r="B256" s="7">
        <v>238</v>
      </c>
      <c r="C256" s="7">
        <f t="shared" si="27"/>
        <v>0.28391886176290482</v>
      </c>
      <c r="D256" s="7">
        <f t="shared" si="22"/>
        <v>1.1981940000000009E-2</v>
      </c>
      <c r="E256" s="7">
        <f t="shared" si="23"/>
        <v>7.4036119999999983E-2</v>
      </c>
      <c r="F256" s="7">
        <f t="shared" si="24"/>
        <v>1.2297136558629845E-3</v>
      </c>
      <c r="G256" s="7">
        <f t="shared" si="21"/>
        <v>5.5737907377504132E-3</v>
      </c>
      <c r="H256" s="7">
        <f t="shared" si="25"/>
        <v>8.033218049476383E-3</v>
      </c>
      <c r="I256" s="7">
        <f t="shared" si="26"/>
        <v>-1.4964191439419128E-5</v>
      </c>
    </row>
    <row r="257" spans="2:9">
      <c r="B257" s="7">
        <v>239</v>
      </c>
      <c r="C257" s="7">
        <f t="shared" si="27"/>
        <v>0.2851117981568666</v>
      </c>
      <c r="D257" s="7">
        <f t="shared" si="22"/>
        <v>1.1996570000000008E-2</v>
      </c>
      <c r="E257" s="7">
        <f t="shared" si="23"/>
        <v>7.4006859999999994E-2</v>
      </c>
      <c r="F257" s="7">
        <f t="shared" si="24"/>
        <v>1.2286115675631021E-3</v>
      </c>
      <c r="G257" s="7">
        <f t="shared" si="21"/>
        <v>5.5783908386532006E-3</v>
      </c>
      <c r="H257" s="7">
        <f t="shared" si="25"/>
        <v>8.0356139737794048E-3</v>
      </c>
      <c r="I257" s="7">
        <f t="shared" si="26"/>
        <v>-1.2568267136397332E-5</v>
      </c>
    </row>
    <row r="258" spans="2:9">
      <c r="B258" s="7">
        <v>240</v>
      </c>
      <c r="C258" s="7">
        <f t="shared" si="27"/>
        <v>0.28630473455082839</v>
      </c>
      <c r="D258" s="7">
        <f t="shared" si="22"/>
        <v>1.2011200000000008E-2</v>
      </c>
      <c r="E258" s="7">
        <f t="shared" si="23"/>
        <v>7.3977599999999991E-2</v>
      </c>
      <c r="F258" s="7">
        <f t="shared" si="24"/>
        <v>1.2275081344297147E-3</v>
      </c>
      <c r="G258" s="7">
        <f t="shared" si="21"/>
        <v>5.5829855602219664E-3</v>
      </c>
      <c r="H258" s="7">
        <f t="shared" si="25"/>
        <v>8.0380018290813968E-3</v>
      </c>
      <c r="I258" s="7">
        <f t="shared" si="26"/>
        <v>-1.0180411834405378E-5</v>
      </c>
    </row>
    <row r="259" spans="2:9">
      <c r="B259" s="7">
        <v>241</v>
      </c>
      <c r="C259" s="7">
        <f t="shared" si="27"/>
        <v>0.28749767094479017</v>
      </c>
      <c r="D259" s="7">
        <f t="shared" si="22"/>
        <v>1.2025830000000008E-2</v>
      </c>
      <c r="E259" s="7">
        <f t="shared" si="23"/>
        <v>7.3948339999999987E-2</v>
      </c>
      <c r="F259" s="7">
        <f t="shared" si="24"/>
        <v>1.226403356462822E-3</v>
      </c>
      <c r="G259" s="7">
        <f t="shared" si="21"/>
        <v>5.5875749024567106E-3</v>
      </c>
      <c r="H259" s="7">
        <f t="shared" si="25"/>
        <v>8.0403816153823554E-3</v>
      </c>
      <c r="I259" s="7">
        <f t="shared" si="26"/>
        <v>-7.8006255334467367E-6</v>
      </c>
    </row>
    <row r="260" spans="2:9">
      <c r="B260" s="7">
        <v>242</v>
      </c>
      <c r="C260" s="7">
        <f t="shared" si="27"/>
        <v>0.28869060733875196</v>
      </c>
      <c r="D260" s="7">
        <f t="shared" si="22"/>
        <v>1.2040460000000008E-2</v>
      </c>
      <c r="E260" s="7">
        <f t="shared" si="23"/>
        <v>7.3919079999999984E-2</v>
      </c>
      <c r="F260" s="7">
        <f t="shared" si="24"/>
        <v>1.2252972336624238E-3</v>
      </c>
      <c r="G260" s="7">
        <f t="shared" si="21"/>
        <v>5.592158865357434E-3</v>
      </c>
      <c r="H260" s="7">
        <f t="shared" si="25"/>
        <v>8.0427533326822807E-3</v>
      </c>
      <c r="I260" s="7">
        <f t="shared" si="26"/>
        <v>-5.4289082335214067E-6</v>
      </c>
    </row>
    <row r="261" spans="2:9">
      <c r="B261" s="7">
        <v>243</v>
      </c>
      <c r="C261" s="7">
        <f t="shared" si="27"/>
        <v>0.28988354373271374</v>
      </c>
      <c r="D261" s="7">
        <f t="shared" si="22"/>
        <v>1.2055090000000008E-2</v>
      </c>
      <c r="E261" s="7">
        <f t="shared" si="23"/>
        <v>7.3889819999999981E-2</v>
      </c>
      <c r="F261" s="7">
        <f t="shared" si="24"/>
        <v>1.2241897660285207E-3</v>
      </c>
      <c r="G261" s="7">
        <f t="shared" si="21"/>
        <v>5.5967374489241358E-3</v>
      </c>
      <c r="H261" s="7">
        <f t="shared" si="25"/>
        <v>8.0451169809811762E-3</v>
      </c>
      <c r="I261" s="7">
        <f t="shared" si="26"/>
        <v>-3.0652599346259191E-6</v>
      </c>
    </row>
    <row r="262" spans="2:9">
      <c r="B262" s="7">
        <v>244</v>
      </c>
      <c r="C262" s="7">
        <f t="shared" si="27"/>
        <v>0.29107648012667553</v>
      </c>
      <c r="D262" s="7">
        <f t="shared" si="22"/>
        <v>1.2069720000000008E-2</v>
      </c>
      <c r="E262" s="7">
        <f t="shared" si="23"/>
        <v>7.3860559999999992E-2</v>
      </c>
      <c r="F262" s="7">
        <f t="shared" si="24"/>
        <v>1.2230809535611119E-3</v>
      </c>
      <c r="G262" s="7">
        <f t="shared" si="21"/>
        <v>5.6013106531568177E-3</v>
      </c>
      <c r="H262" s="7">
        <f t="shared" si="25"/>
        <v>8.0474725602790419E-3</v>
      </c>
      <c r="I262" s="7">
        <f t="shared" si="26"/>
        <v>-7.0968063676027371E-7</v>
      </c>
    </row>
    <row r="263" spans="2:9">
      <c r="B263" s="7">
        <v>245</v>
      </c>
      <c r="C263" s="7">
        <f t="shared" si="27"/>
        <v>0.29226941652063732</v>
      </c>
      <c r="D263" s="7">
        <f t="shared" si="22"/>
        <v>1.2084350000000008E-2</v>
      </c>
      <c r="E263" s="7">
        <f t="shared" si="23"/>
        <v>7.3831299999999989E-2</v>
      </c>
      <c r="F263" s="7">
        <f t="shared" si="24"/>
        <v>1.2219707962601981E-3</v>
      </c>
      <c r="G263" s="7">
        <f t="shared" si="21"/>
        <v>5.6058784780554779E-3</v>
      </c>
      <c r="H263" s="7">
        <f t="shared" si="25"/>
        <v>8.0498200705758742E-3</v>
      </c>
      <c r="I263" s="7">
        <f t="shared" si="26"/>
        <v>1.6378296600720599E-6</v>
      </c>
    </row>
    <row r="264" spans="2:9">
      <c r="B264" s="7">
        <v>246</v>
      </c>
      <c r="C264" s="7">
        <f t="shared" si="27"/>
        <v>0.2934623529145991</v>
      </c>
      <c r="D264" s="7">
        <f t="shared" si="22"/>
        <v>1.2098980000000009E-2</v>
      </c>
      <c r="E264" s="7">
        <f t="shared" si="23"/>
        <v>7.3802039999999985E-2</v>
      </c>
      <c r="F264" s="7">
        <f t="shared" si="24"/>
        <v>1.220859294125779E-3</v>
      </c>
      <c r="G264" s="7">
        <f t="shared" si="21"/>
        <v>5.6104409236201174E-3</v>
      </c>
      <c r="H264" s="7">
        <f t="shared" si="25"/>
        <v>8.052159511871675E-3</v>
      </c>
      <c r="I264" s="7">
        <f t="shared" si="26"/>
        <v>3.9772709558728164E-6</v>
      </c>
    </row>
    <row r="265" spans="2:9">
      <c r="B265" s="7">
        <v>247</v>
      </c>
      <c r="C265" s="7">
        <f t="shared" si="27"/>
        <v>0.29465528930856089</v>
      </c>
      <c r="D265" s="7">
        <f t="shared" si="22"/>
        <v>1.2113610000000007E-2</v>
      </c>
      <c r="E265" s="7">
        <f t="shared" si="23"/>
        <v>7.3772779999999982E-2</v>
      </c>
      <c r="F265" s="7">
        <f t="shared" si="24"/>
        <v>1.2197464471578544E-3</v>
      </c>
      <c r="G265" s="7">
        <f t="shared" si="21"/>
        <v>5.6149979898507344E-3</v>
      </c>
      <c r="H265" s="7">
        <f t="shared" si="25"/>
        <v>8.0544908841664424E-3</v>
      </c>
      <c r="I265" s="7">
        <f t="shared" si="26"/>
        <v>6.3086432506402612E-6</v>
      </c>
    </row>
    <row r="266" spans="2:9">
      <c r="B266" s="7">
        <v>248</v>
      </c>
      <c r="C266" s="7">
        <f t="shared" si="27"/>
        <v>0.29584822570252267</v>
      </c>
      <c r="D266" s="7">
        <f t="shared" si="22"/>
        <v>1.2128240000000009E-2</v>
      </c>
      <c r="E266" s="7">
        <f t="shared" si="23"/>
        <v>7.3743519999999993E-2</v>
      </c>
      <c r="F266" s="7">
        <f t="shared" si="24"/>
        <v>1.2186322553564247E-3</v>
      </c>
      <c r="G266" s="7">
        <f t="shared" si="21"/>
        <v>5.6195496767473324E-3</v>
      </c>
      <c r="H266" s="7">
        <f t="shared" si="25"/>
        <v>8.0568141874601817E-3</v>
      </c>
      <c r="I266" s="7">
        <f t="shared" si="26"/>
        <v>8.6319465443795984E-6</v>
      </c>
    </row>
    <row r="267" spans="2:9">
      <c r="B267" s="7">
        <v>249</v>
      </c>
      <c r="C267" s="7">
        <f t="shared" si="27"/>
        <v>0.29704116209648446</v>
      </c>
      <c r="D267" s="7">
        <f t="shared" si="22"/>
        <v>1.2142870000000009E-2</v>
      </c>
      <c r="E267" s="7">
        <f t="shared" si="23"/>
        <v>7.371425999999999E-2</v>
      </c>
      <c r="F267" s="7">
        <f t="shared" si="24"/>
        <v>1.2175167187214897E-3</v>
      </c>
      <c r="G267" s="7">
        <f t="shared" si="21"/>
        <v>5.6240959843099078E-3</v>
      </c>
      <c r="H267" s="7">
        <f t="shared" si="25"/>
        <v>8.0591294217528878E-3</v>
      </c>
      <c r="I267" s="7">
        <f t="shared" si="26"/>
        <v>1.0947180837085624E-5</v>
      </c>
    </row>
    <row r="268" spans="2:9">
      <c r="B268" s="7">
        <v>250</v>
      </c>
      <c r="C268" s="7">
        <f t="shared" si="27"/>
        <v>0.29823409849044624</v>
      </c>
      <c r="D268" s="7">
        <f t="shared" si="22"/>
        <v>1.2157500000000009E-2</v>
      </c>
      <c r="E268" s="7">
        <f t="shared" si="23"/>
        <v>7.3684999999999987E-2</v>
      </c>
      <c r="F268" s="7">
        <f t="shared" si="24"/>
        <v>1.2163998372530494E-3</v>
      </c>
      <c r="G268" s="7">
        <f t="shared" si="21"/>
        <v>5.6286369125384617E-3</v>
      </c>
      <c r="H268" s="7">
        <f t="shared" si="25"/>
        <v>8.0614365870445605E-3</v>
      </c>
      <c r="I268" s="7">
        <f t="shared" si="26"/>
        <v>1.3254346128758338E-5</v>
      </c>
    </row>
    <row r="269" spans="2:9">
      <c r="B269" s="7">
        <v>251</v>
      </c>
      <c r="C269" s="7">
        <f t="shared" si="27"/>
        <v>0.29942703488440803</v>
      </c>
      <c r="D269" s="7">
        <f t="shared" si="22"/>
        <v>1.2172130000000008E-2</v>
      </c>
      <c r="E269" s="7">
        <f t="shared" si="23"/>
        <v>7.3655739999999983E-2</v>
      </c>
      <c r="F269" s="7">
        <f t="shared" si="24"/>
        <v>1.2152816109511041E-3</v>
      </c>
      <c r="G269" s="7">
        <f t="shared" si="21"/>
        <v>5.6331724614329956E-3</v>
      </c>
      <c r="H269" s="7">
        <f t="shared" si="25"/>
        <v>8.0637356833352034E-3</v>
      </c>
      <c r="I269" s="7">
        <f t="shared" si="26"/>
        <v>1.5553442419401209E-5</v>
      </c>
    </row>
    <row r="270" spans="2:9">
      <c r="B270" s="7">
        <v>252</v>
      </c>
      <c r="C270" s="7">
        <f t="shared" si="27"/>
        <v>0.30061997127836981</v>
      </c>
      <c r="D270" s="7">
        <f t="shared" si="22"/>
        <v>1.2186760000000008E-2</v>
      </c>
      <c r="E270" s="7">
        <f t="shared" si="23"/>
        <v>7.362647999999998E-2</v>
      </c>
      <c r="F270" s="7">
        <f t="shared" si="24"/>
        <v>1.2141620398156531E-3</v>
      </c>
      <c r="G270" s="7">
        <f t="shared" si="21"/>
        <v>5.637702630993508E-3</v>
      </c>
      <c r="H270" s="7">
        <f t="shared" si="25"/>
        <v>8.0660267106248146E-3</v>
      </c>
      <c r="I270" s="7">
        <f t="shared" si="26"/>
        <v>1.7844469709012503E-5</v>
      </c>
    </row>
    <row r="271" spans="2:9">
      <c r="B271" s="7">
        <v>253</v>
      </c>
      <c r="C271" s="7">
        <f t="shared" si="27"/>
        <v>0.3018129076723316</v>
      </c>
      <c r="D271" s="7">
        <f t="shared" si="22"/>
        <v>1.2201390000000008E-2</v>
      </c>
      <c r="E271" s="7">
        <f t="shared" si="23"/>
        <v>7.3597219999999991E-2</v>
      </c>
      <c r="F271" s="7">
        <f t="shared" si="24"/>
        <v>1.213041123846697E-3</v>
      </c>
      <c r="G271" s="7">
        <f t="shared" si="21"/>
        <v>5.6422274212199995E-3</v>
      </c>
      <c r="H271" s="7">
        <f t="shared" si="25"/>
        <v>8.0683096689133926E-3</v>
      </c>
      <c r="I271" s="7">
        <f t="shared" si="26"/>
        <v>2.0127427997590486E-5</v>
      </c>
    </row>
    <row r="272" spans="2:9">
      <c r="B272" s="7">
        <v>254</v>
      </c>
      <c r="C272" s="7">
        <f t="shared" si="27"/>
        <v>0.30300584406629338</v>
      </c>
      <c r="D272" s="7">
        <f t="shared" si="22"/>
        <v>1.2216020000000008E-2</v>
      </c>
      <c r="E272" s="7">
        <f t="shared" si="23"/>
        <v>7.3567959999999988E-2</v>
      </c>
      <c r="F272" s="7">
        <f t="shared" si="24"/>
        <v>1.2119188630442359E-3</v>
      </c>
      <c r="G272" s="7">
        <f t="shared" si="21"/>
        <v>5.6467468321124694E-3</v>
      </c>
      <c r="H272" s="7">
        <f t="shared" si="25"/>
        <v>8.0705845582009408E-3</v>
      </c>
      <c r="I272" s="7">
        <f t="shared" si="26"/>
        <v>2.2402317285138626E-5</v>
      </c>
    </row>
    <row r="273" spans="2:9">
      <c r="B273" s="7">
        <v>255</v>
      </c>
      <c r="C273" s="7">
        <f t="shared" si="27"/>
        <v>0.30419878046025517</v>
      </c>
      <c r="D273" s="7">
        <f t="shared" si="22"/>
        <v>1.223065000000001E-2</v>
      </c>
      <c r="E273" s="7">
        <f t="shared" si="23"/>
        <v>7.3538699999999985E-2</v>
      </c>
      <c r="F273" s="7">
        <f t="shared" si="24"/>
        <v>1.2107952574082691E-3</v>
      </c>
      <c r="G273" s="7">
        <f t="shared" si="21"/>
        <v>5.6512608636709195E-3</v>
      </c>
      <c r="H273" s="7">
        <f t="shared" si="25"/>
        <v>8.0728513784874573E-3</v>
      </c>
      <c r="I273" s="7">
        <f t="shared" si="26"/>
        <v>2.4669137571655189E-5</v>
      </c>
    </row>
    <row r="274" spans="2:9">
      <c r="B274" s="7">
        <v>256</v>
      </c>
      <c r="C274" s="7">
        <f t="shared" si="27"/>
        <v>0.30539171685421695</v>
      </c>
      <c r="D274" s="7">
        <f t="shared" si="22"/>
        <v>1.2245280000000008E-2</v>
      </c>
      <c r="E274" s="7">
        <f t="shared" si="23"/>
        <v>7.3509439999999981E-2</v>
      </c>
      <c r="F274" s="7">
        <f t="shared" si="24"/>
        <v>1.2096703069387974E-3</v>
      </c>
      <c r="G274" s="7">
        <f t="shared" ref="G274:G337" si="28">IF(F274=0,0,2*PI()*D274*E274)</f>
        <v>5.655769515895347E-3</v>
      </c>
      <c r="H274" s="7">
        <f t="shared" si="25"/>
        <v>8.0751101297729423E-3</v>
      </c>
      <c r="I274" s="7">
        <f t="shared" si="26"/>
        <v>2.6927888857140175E-5</v>
      </c>
    </row>
    <row r="275" spans="2:9">
      <c r="B275" s="7">
        <v>257</v>
      </c>
      <c r="C275" s="7">
        <f t="shared" si="27"/>
        <v>0.30658465324817874</v>
      </c>
      <c r="D275" s="7">
        <f t="shared" ref="D275:D338" si="29">$E$6+$E$7*C275</f>
        <v>1.2259910000000009E-2</v>
      </c>
      <c r="E275" s="7">
        <f t="shared" ref="E275:E338" si="30">$E$5-2*$E$7*C275</f>
        <v>7.3480179999999992E-2</v>
      </c>
      <c r="F275" s="7">
        <f t="shared" ref="F275:F338" si="31">PI()*($E$4^2-D275^2)</f>
        <v>1.2085440116358201E-3</v>
      </c>
      <c r="G275" s="7">
        <f t="shared" si="28"/>
        <v>5.6602727887857555E-3</v>
      </c>
      <c r="H275" s="7">
        <f t="shared" ref="H275:H338" si="32">F275*2+G275</f>
        <v>8.0773608120573957E-3</v>
      </c>
      <c r="I275" s="7">
        <f t="shared" ref="I275:I338" si="33">H275-$H$1019</f>
        <v>2.9178571141593584E-5</v>
      </c>
    </row>
    <row r="276" spans="2:9">
      <c r="B276" s="7">
        <v>258</v>
      </c>
      <c r="C276" s="7">
        <f t="shared" ref="C276:C339" si="34">IF(C275+$E$9&lt;$E$8,C275+$E$9,0)</f>
        <v>0.30777758964214053</v>
      </c>
      <c r="D276" s="7">
        <f t="shared" si="29"/>
        <v>1.2274540000000009E-2</v>
      </c>
      <c r="E276" s="7">
        <f t="shared" si="30"/>
        <v>7.3450919999999989E-2</v>
      </c>
      <c r="F276" s="7">
        <f t="shared" si="31"/>
        <v>1.2074163714993376E-3</v>
      </c>
      <c r="G276" s="7">
        <f t="shared" si="28"/>
        <v>5.6647706823421407E-3</v>
      </c>
      <c r="H276" s="7">
        <f t="shared" si="32"/>
        <v>8.0796034253408158E-3</v>
      </c>
      <c r="I276" s="7">
        <f t="shared" si="33"/>
        <v>3.1421184425013682E-5</v>
      </c>
    </row>
    <row r="277" spans="2:9">
      <c r="B277" s="7">
        <v>259</v>
      </c>
      <c r="C277" s="7">
        <f t="shared" si="34"/>
        <v>0.30897052603610231</v>
      </c>
      <c r="D277" s="7">
        <f t="shared" si="29"/>
        <v>1.2289170000000009E-2</v>
      </c>
      <c r="E277" s="7">
        <f t="shared" si="30"/>
        <v>7.3421659999999986E-2</v>
      </c>
      <c r="F277" s="7">
        <f t="shared" si="31"/>
        <v>1.2062873865293499E-3</v>
      </c>
      <c r="G277" s="7">
        <f t="shared" si="28"/>
        <v>5.669263196564505E-3</v>
      </c>
      <c r="H277" s="7">
        <f t="shared" si="32"/>
        <v>8.0818379696232043E-3</v>
      </c>
      <c r="I277" s="7">
        <f t="shared" si="33"/>
        <v>3.3655728707402202E-5</v>
      </c>
    </row>
    <row r="278" spans="2:9">
      <c r="B278" s="7">
        <v>260</v>
      </c>
      <c r="C278" s="7">
        <f t="shared" si="34"/>
        <v>0.3101634624300641</v>
      </c>
      <c r="D278" s="7">
        <f t="shared" si="29"/>
        <v>1.2303800000000009E-2</v>
      </c>
      <c r="E278" s="7">
        <f t="shared" si="30"/>
        <v>7.3392399999999983E-2</v>
      </c>
      <c r="F278" s="7">
        <f t="shared" si="31"/>
        <v>1.205157056725857E-3</v>
      </c>
      <c r="G278" s="7">
        <f t="shared" si="28"/>
        <v>5.6737503314528478E-3</v>
      </c>
      <c r="H278" s="7">
        <f t="shared" si="32"/>
        <v>8.0840644449045613E-3</v>
      </c>
      <c r="I278" s="7">
        <f t="shared" si="33"/>
        <v>3.5882203988759145E-5</v>
      </c>
    </row>
    <row r="279" spans="2:9">
      <c r="B279" s="7">
        <v>261</v>
      </c>
      <c r="C279" s="7">
        <f t="shared" si="34"/>
        <v>0.31135639882402588</v>
      </c>
      <c r="D279" s="7">
        <f t="shared" si="29"/>
        <v>1.2318430000000009E-2</v>
      </c>
      <c r="E279" s="7">
        <f t="shared" si="30"/>
        <v>7.3363139999999993E-2</v>
      </c>
      <c r="F279" s="7">
        <f t="shared" si="31"/>
        <v>1.2040253820888587E-3</v>
      </c>
      <c r="G279" s="7">
        <f t="shared" si="28"/>
        <v>5.6782320870071715E-3</v>
      </c>
      <c r="H279" s="7">
        <f t="shared" si="32"/>
        <v>8.0862828511848884E-3</v>
      </c>
      <c r="I279" s="7">
        <f t="shared" si="33"/>
        <v>3.8100610269086246E-5</v>
      </c>
    </row>
    <row r="280" spans="2:9">
      <c r="B280" s="7">
        <v>262</v>
      </c>
      <c r="C280" s="7">
        <f t="shared" si="34"/>
        <v>0.31254933521798767</v>
      </c>
      <c r="D280" s="7">
        <f t="shared" si="29"/>
        <v>1.2333060000000009E-2</v>
      </c>
      <c r="E280" s="7">
        <f t="shared" si="30"/>
        <v>7.333387999999999E-2</v>
      </c>
      <c r="F280" s="7">
        <f t="shared" si="31"/>
        <v>1.2028923626183552E-3</v>
      </c>
      <c r="G280" s="7">
        <f t="shared" si="28"/>
        <v>5.6827084632274736E-3</v>
      </c>
      <c r="H280" s="7">
        <f t="shared" si="32"/>
        <v>8.0884931884641839E-3</v>
      </c>
      <c r="I280" s="7">
        <f t="shared" si="33"/>
        <v>4.031094754838177E-5</v>
      </c>
    </row>
    <row r="281" spans="2:9">
      <c r="B281" s="7">
        <v>263</v>
      </c>
      <c r="C281" s="7">
        <f t="shared" si="34"/>
        <v>0.31374227161194945</v>
      </c>
      <c r="D281" s="7">
        <f t="shared" si="29"/>
        <v>1.2347690000000008E-2</v>
      </c>
      <c r="E281" s="7">
        <f t="shared" si="30"/>
        <v>7.3304619999999987E-2</v>
      </c>
      <c r="F281" s="7">
        <f t="shared" si="31"/>
        <v>1.2017579983143465E-3</v>
      </c>
      <c r="G281" s="7">
        <f t="shared" si="28"/>
        <v>5.6871794601137532E-3</v>
      </c>
      <c r="H281" s="7">
        <f t="shared" si="32"/>
        <v>8.0906954567424461E-3</v>
      </c>
      <c r="I281" s="7">
        <f t="shared" si="33"/>
        <v>4.2513215826643982E-5</v>
      </c>
    </row>
    <row r="282" spans="2:9">
      <c r="B282" s="7">
        <v>264</v>
      </c>
      <c r="C282" s="7">
        <f t="shared" si="34"/>
        <v>0.31493520800591124</v>
      </c>
      <c r="D282" s="7">
        <f t="shared" si="29"/>
        <v>1.236232000000001E-2</v>
      </c>
      <c r="E282" s="7">
        <f t="shared" si="30"/>
        <v>7.3275359999999984E-2</v>
      </c>
      <c r="F282" s="7">
        <f t="shared" si="31"/>
        <v>1.2006222891768322E-3</v>
      </c>
      <c r="G282" s="7">
        <f t="shared" si="28"/>
        <v>5.6916450776660129E-3</v>
      </c>
      <c r="H282" s="7">
        <f t="shared" si="32"/>
        <v>8.0928896560196768E-3</v>
      </c>
      <c r="I282" s="7">
        <f t="shared" si="33"/>
        <v>4.4707415103874618E-5</v>
      </c>
    </row>
    <row r="283" spans="2:9">
      <c r="B283" s="7">
        <v>265</v>
      </c>
      <c r="C283" s="7">
        <f t="shared" si="34"/>
        <v>0.31612814439987302</v>
      </c>
      <c r="D283" s="7">
        <f t="shared" si="29"/>
        <v>1.2376950000000008E-2</v>
      </c>
      <c r="E283" s="7">
        <f t="shared" si="30"/>
        <v>7.3246099999999981E-2</v>
      </c>
      <c r="F283" s="7">
        <f t="shared" si="31"/>
        <v>1.1994852352058131E-3</v>
      </c>
      <c r="G283" s="7">
        <f t="shared" si="28"/>
        <v>5.6961053158842501E-3</v>
      </c>
      <c r="H283" s="7">
        <f t="shared" si="32"/>
        <v>8.0950757862958758E-3</v>
      </c>
      <c r="I283" s="7">
        <f t="shared" si="33"/>
        <v>4.6893545380073676E-5</v>
      </c>
    </row>
    <row r="284" spans="2:9">
      <c r="B284" s="7">
        <v>266</v>
      </c>
      <c r="C284" s="7">
        <f t="shared" si="34"/>
        <v>0.31732108079383481</v>
      </c>
      <c r="D284" s="7">
        <f t="shared" si="29"/>
        <v>1.239158000000001E-2</v>
      </c>
      <c r="E284" s="7">
        <f t="shared" si="30"/>
        <v>7.3216839999999991E-2</v>
      </c>
      <c r="F284" s="7">
        <f t="shared" si="31"/>
        <v>1.1983468364012882E-3</v>
      </c>
      <c r="G284" s="7">
        <f t="shared" si="28"/>
        <v>5.7005601747684683E-3</v>
      </c>
      <c r="H284" s="7">
        <f t="shared" si="32"/>
        <v>8.097253847571045E-3</v>
      </c>
      <c r="I284" s="7">
        <f t="shared" si="33"/>
        <v>4.9071606655242891E-5</v>
      </c>
    </row>
    <row r="285" spans="2:9">
      <c r="B285" s="7">
        <v>267</v>
      </c>
      <c r="C285" s="7">
        <f t="shared" si="34"/>
        <v>0.31851401718779659</v>
      </c>
      <c r="D285" s="7">
        <f t="shared" si="29"/>
        <v>1.240621000000001E-2</v>
      </c>
      <c r="E285" s="7">
        <f t="shared" si="30"/>
        <v>7.3187579999999988E-2</v>
      </c>
      <c r="F285" s="7">
        <f t="shared" si="31"/>
        <v>1.1972070927632583E-3</v>
      </c>
      <c r="G285" s="7">
        <f t="shared" si="28"/>
        <v>5.705009654318664E-3</v>
      </c>
      <c r="H285" s="7">
        <f t="shared" si="32"/>
        <v>8.0994238398451809E-3</v>
      </c>
      <c r="I285" s="7">
        <f t="shared" si="33"/>
        <v>5.1241598929378795E-5</v>
      </c>
    </row>
    <row r="286" spans="2:9">
      <c r="B286" s="7">
        <v>268</v>
      </c>
      <c r="C286" s="7">
        <f t="shared" si="34"/>
        <v>0.31970695358175838</v>
      </c>
      <c r="D286" s="7">
        <f t="shared" si="29"/>
        <v>1.2420840000000009E-2</v>
      </c>
      <c r="E286" s="7">
        <f t="shared" si="30"/>
        <v>7.3158319999999985E-2</v>
      </c>
      <c r="F286" s="7">
        <f t="shared" si="31"/>
        <v>1.196066004291723E-3</v>
      </c>
      <c r="G286" s="7">
        <f t="shared" si="28"/>
        <v>5.7094537545348397E-3</v>
      </c>
      <c r="H286" s="7">
        <f t="shared" si="32"/>
        <v>8.1015857631182853E-3</v>
      </c>
      <c r="I286" s="7">
        <f t="shared" si="33"/>
        <v>5.3403522202483122E-5</v>
      </c>
    </row>
    <row r="287" spans="2:9">
      <c r="B287" s="7">
        <v>269</v>
      </c>
      <c r="C287" s="7">
        <f t="shared" si="34"/>
        <v>0.32089988997572017</v>
      </c>
      <c r="D287" s="7">
        <f t="shared" si="29"/>
        <v>1.2435470000000009E-2</v>
      </c>
      <c r="E287" s="7">
        <f t="shared" si="30"/>
        <v>7.3129059999999982E-2</v>
      </c>
      <c r="F287" s="7">
        <f t="shared" si="31"/>
        <v>1.1949235709866827E-3</v>
      </c>
      <c r="G287" s="7">
        <f t="shared" si="28"/>
        <v>5.713892475416993E-3</v>
      </c>
      <c r="H287" s="7">
        <f t="shared" si="32"/>
        <v>8.103739617390358E-3</v>
      </c>
      <c r="I287" s="7">
        <f t="shared" si="33"/>
        <v>5.5557376474555872E-5</v>
      </c>
    </row>
    <row r="288" spans="2:9">
      <c r="B288" s="7">
        <v>270</v>
      </c>
      <c r="C288" s="7">
        <f t="shared" si="34"/>
        <v>0.32209282636968195</v>
      </c>
      <c r="D288" s="7">
        <f t="shared" si="29"/>
        <v>1.2450100000000009E-2</v>
      </c>
      <c r="E288" s="7">
        <f t="shared" si="30"/>
        <v>7.3099799999999993E-2</v>
      </c>
      <c r="F288" s="7">
        <f t="shared" si="31"/>
        <v>1.1937797928481368E-3</v>
      </c>
      <c r="G288" s="7">
        <f t="shared" si="28"/>
        <v>5.7183258169651256E-3</v>
      </c>
      <c r="H288" s="7">
        <f t="shared" si="32"/>
        <v>8.1058854026613992E-3</v>
      </c>
      <c r="I288" s="7">
        <f t="shared" si="33"/>
        <v>5.7703161745597045E-5</v>
      </c>
    </row>
    <row r="289" spans="2:9">
      <c r="B289" s="7">
        <v>271</v>
      </c>
      <c r="C289" s="7">
        <f t="shared" si="34"/>
        <v>0.32328576276364374</v>
      </c>
      <c r="D289" s="7">
        <f t="shared" si="29"/>
        <v>1.2464730000000009E-2</v>
      </c>
      <c r="E289" s="7">
        <f t="shared" si="30"/>
        <v>7.3070539999999989E-2</v>
      </c>
      <c r="F289" s="7">
        <f t="shared" si="31"/>
        <v>1.192634669876086E-3</v>
      </c>
      <c r="G289" s="7">
        <f t="shared" si="28"/>
        <v>5.7227537791792373E-3</v>
      </c>
      <c r="H289" s="7">
        <f t="shared" si="32"/>
        <v>8.1080231189314088E-3</v>
      </c>
      <c r="I289" s="7">
        <f t="shared" si="33"/>
        <v>5.9840878015606641E-5</v>
      </c>
    </row>
    <row r="290" spans="2:9">
      <c r="B290" s="7">
        <v>272</v>
      </c>
      <c r="C290" s="7">
        <f t="shared" si="34"/>
        <v>0.32447869915760552</v>
      </c>
      <c r="D290" s="7">
        <f t="shared" si="29"/>
        <v>1.2479360000000009E-2</v>
      </c>
      <c r="E290" s="7">
        <f t="shared" si="30"/>
        <v>7.3041279999999986E-2</v>
      </c>
      <c r="F290" s="7">
        <f t="shared" si="31"/>
        <v>1.1914882020705297E-3</v>
      </c>
      <c r="G290" s="7">
        <f t="shared" si="28"/>
        <v>5.7271763620593275E-3</v>
      </c>
      <c r="H290" s="7">
        <f t="shared" si="32"/>
        <v>8.1101527662003868E-3</v>
      </c>
      <c r="I290" s="7">
        <f t="shared" si="33"/>
        <v>6.197052528458466E-5</v>
      </c>
    </row>
    <row r="291" spans="2:9">
      <c r="B291" s="7">
        <v>273</v>
      </c>
      <c r="C291" s="7">
        <f t="shared" si="34"/>
        <v>0.32567163555156731</v>
      </c>
      <c r="D291" s="7">
        <f t="shared" si="29"/>
        <v>1.249399000000001E-2</v>
      </c>
      <c r="E291" s="7">
        <f t="shared" si="30"/>
        <v>7.3012019999999983E-2</v>
      </c>
      <c r="F291" s="7">
        <f t="shared" si="31"/>
        <v>1.190340389431468E-3</v>
      </c>
      <c r="G291" s="7">
        <f t="shared" si="28"/>
        <v>5.7315935656053968E-3</v>
      </c>
      <c r="H291" s="7">
        <f t="shared" si="32"/>
        <v>8.1122743444683332E-3</v>
      </c>
      <c r="I291" s="7">
        <f t="shared" si="33"/>
        <v>6.4092103552531102E-5</v>
      </c>
    </row>
    <row r="292" spans="2:9">
      <c r="B292" s="7">
        <v>274</v>
      </c>
      <c r="C292" s="7">
        <f t="shared" si="34"/>
        <v>0.32686457194552909</v>
      </c>
      <c r="D292" s="7">
        <f t="shared" si="29"/>
        <v>1.2508620000000008E-2</v>
      </c>
      <c r="E292" s="7">
        <f t="shared" si="30"/>
        <v>7.298275999999998E-2</v>
      </c>
      <c r="F292" s="7">
        <f t="shared" si="31"/>
        <v>1.1891912319589013E-3</v>
      </c>
      <c r="G292" s="7">
        <f t="shared" si="28"/>
        <v>5.7360053898174446E-3</v>
      </c>
      <c r="H292" s="7">
        <f t="shared" si="32"/>
        <v>8.1143878537352464E-3</v>
      </c>
      <c r="I292" s="7">
        <f t="shared" si="33"/>
        <v>6.6205612819444232E-5</v>
      </c>
    </row>
    <row r="293" spans="2:9">
      <c r="B293" s="7">
        <v>275</v>
      </c>
      <c r="C293" s="7">
        <f t="shared" si="34"/>
        <v>0.32805750833949088</v>
      </c>
      <c r="D293" s="7">
        <f t="shared" si="29"/>
        <v>1.252325000000001E-2</v>
      </c>
      <c r="E293" s="7">
        <f t="shared" si="30"/>
        <v>7.2953499999999991E-2</v>
      </c>
      <c r="F293" s="7">
        <f t="shared" si="31"/>
        <v>1.1880407296528291E-3</v>
      </c>
      <c r="G293" s="7">
        <f t="shared" si="28"/>
        <v>5.7404118346954733E-3</v>
      </c>
      <c r="H293" s="7">
        <f t="shared" si="32"/>
        <v>8.1164932940011314E-3</v>
      </c>
      <c r="I293" s="7">
        <f t="shared" si="33"/>
        <v>6.8311053085329254E-5</v>
      </c>
    </row>
    <row r="294" spans="2:9">
      <c r="B294" s="7">
        <v>276</v>
      </c>
      <c r="C294" s="7">
        <f t="shared" si="34"/>
        <v>0.32925044473345266</v>
      </c>
      <c r="D294" s="7">
        <f t="shared" si="29"/>
        <v>1.2537880000000008E-2</v>
      </c>
      <c r="E294" s="7">
        <f t="shared" si="30"/>
        <v>7.2924239999999987E-2</v>
      </c>
      <c r="F294" s="7">
        <f t="shared" si="31"/>
        <v>1.1868888825132518E-3</v>
      </c>
      <c r="G294" s="7">
        <f t="shared" si="28"/>
        <v>5.7448129002394786E-3</v>
      </c>
      <c r="H294" s="7">
        <f t="shared" si="32"/>
        <v>8.1185906652659831E-3</v>
      </c>
      <c r="I294" s="7">
        <f t="shared" si="33"/>
        <v>7.0408424350180965E-5</v>
      </c>
    </row>
    <row r="295" spans="2:9">
      <c r="B295" s="7">
        <v>277</v>
      </c>
      <c r="C295" s="7">
        <f t="shared" si="34"/>
        <v>0.33044338112741445</v>
      </c>
      <c r="D295" s="7">
        <f t="shared" si="29"/>
        <v>1.255251000000001E-2</v>
      </c>
      <c r="E295" s="7">
        <f t="shared" si="30"/>
        <v>7.2894979999999984E-2</v>
      </c>
      <c r="F295" s="7">
        <f t="shared" si="31"/>
        <v>1.1857356905401689E-3</v>
      </c>
      <c r="G295" s="7">
        <f t="shared" si="28"/>
        <v>5.7492085864494641E-3</v>
      </c>
      <c r="H295" s="7">
        <f t="shared" si="32"/>
        <v>8.1206799675298015E-3</v>
      </c>
      <c r="I295" s="7">
        <f t="shared" si="33"/>
        <v>7.2497726613999364E-5</v>
      </c>
    </row>
    <row r="296" spans="2:9">
      <c r="B296" s="7">
        <v>278</v>
      </c>
      <c r="C296" s="7">
        <f t="shared" si="34"/>
        <v>0.33163631752137623</v>
      </c>
      <c r="D296" s="7">
        <f t="shared" si="29"/>
        <v>1.256714000000001E-2</v>
      </c>
      <c r="E296" s="7">
        <f t="shared" si="30"/>
        <v>7.2865719999999981E-2</v>
      </c>
      <c r="F296" s="7">
        <f t="shared" si="31"/>
        <v>1.1845811537335811E-3</v>
      </c>
      <c r="G296" s="7">
        <f t="shared" si="28"/>
        <v>5.753598893325427E-3</v>
      </c>
      <c r="H296" s="7">
        <f t="shared" si="32"/>
        <v>8.1227612007925901E-3</v>
      </c>
      <c r="I296" s="7">
        <f t="shared" si="33"/>
        <v>7.457895987678792E-5</v>
      </c>
    </row>
    <row r="297" spans="2:9">
      <c r="B297" s="7">
        <v>279</v>
      </c>
      <c r="C297" s="7">
        <f t="shared" si="34"/>
        <v>0.33282925391533802</v>
      </c>
      <c r="D297" s="7">
        <f t="shared" si="29"/>
        <v>1.2581770000000009E-2</v>
      </c>
      <c r="E297" s="7">
        <f t="shared" si="30"/>
        <v>7.2836459999999992E-2</v>
      </c>
      <c r="F297" s="7">
        <f t="shared" si="31"/>
        <v>1.183425272093488E-3</v>
      </c>
      <c r="G297" s="7">
        <f t="shared" si="28"/>
        <v>5.7579838208673718E-3</v>
      </c>
      <c r="H297" s="7">
        <f t="shared" si="32"/>
        <v>8.1248343650543488E-3</v>
      </c>
      <c r="I297" s="7">
        <f t="shared" si="33"/>
        <v>7.6652124138546635E-5</v>
      </c>
    </row>
    <row r="298" spans="2:9">
      <c r="B298" s="7">
        <v>280</v>
      </c>
      <c r="C298" s="7">
        <f t="shared" si="34"/>
        <v>0.3340221903092998</v>
      </c>
      <c r="D298" s="7">
        <f t="shared" si="29"/>
        <v>1.2596400000000009E-2</v>
      </c>
      <c r="E298" s="7">
        <f t="shared" si="30"/>
        <v>7.2807199999999989E-2</v>
      </c>
      <c r="F298" s="7">
        <f t="shared" si="31"/>
        <v>1.1822680456198896E-3</v>
      </c>
      <c r="G298" s="7">
        <f t="shared" si="28"/>
        <v>5.7623633690752933E-3</v>
      </c>
      <c r="H298" s="7">
        <f t="shared" si="32"/>
        <v>8.1268994603150724E-3</v>
      </c>
      <c r="I298" s="7">
        <f t="shared" si="33"/>
        <v>7.8717219399270302E-5</v>
      </c>
    </row>
    <row r="299" spans="2:9">
      <c r="B299" s="7">
        <v>281</v>
      </c>
      <c r="C299" s="7">
        <f t="shared" si="34"/>
        <v>0.33521512670326159</v>
      </c>
      <c r="D299" s="7">
        <f t="shared" si="29"/>
        <v>1.2611030000000009E-2</v>
      </c>
      <c r="E299" s="7">
        <f t="shared" si="30"/>
        <v>7.2777939999999985E-2</v>
      </c>
      <c r="F299" s="7">
        <f t="shared" si="31"/>
        <v>1.1811094743127857E-3</v>
      </c>
      <c r="G299" s="7">
        <f t="shared" si="28"/>
        <v>5.7667375379491931E-3</v>
      </c>
      <c r="H299" s="7">
        <f t="shared" si="32"/>
        <v>8.1289564865747645E-3</v>
      </c>
      <c r="I299" s="7">
        <f t="shared" si="33"/>
        <v>8.0774245658962393E-5</v>
      </c>
    </row>
    <row r="300" spans="2:9">
      <c r="B300" s="7">
        <v>282</v>
      </c>
      <c r="C300" s="7">
        <f t="shared" si="34"/>
        <v>0.33640806309722338</v>
      </c>
      <c r="D300" s="7">
        <f t="shared" si="29"/>
        <v>1.2625660000000011E-2</v>
      </c>
      <c r="E300" s="7">
        <f t="shared" si="30"/>
        <v>7.2748679999999982E-2</v>
      </c>
      <c r="F300" s="7">
        <f t="shared" si="31"/>
        <v>1.1799495581721767E-3</v>
      </c>
      <c r="G300" s="7">
        <f t="shared" si="28"/>
        <v>5.771106327489073E-3</v>
      </c>
      <c r="H300" s="7">
        <f t="shared" si="32"/>
        <v>8.1310054438334268E-3</v>
      </c>
      <c r="I300" s="7">
        <f t="shared" si="33"/>
        <v>8.2823202917624641E-5</v>
      </c>
    </row>
    <row r="301" spans="2:9">
      <c r="B301" s="7">
        <v>283</v>
      </c>
      <c r="C301" s="7">
        <f t="shared" si="34"/>
        <v>0.33760099949118516</v>
      </c>
      <c r="D301" s="7">
        <f t="shared" si="29"/>
        <v>1.2640290000000009E-2</v>
      </c>
      <c r="E301" s="7">
        <f t="shared" si="30"/>
        <v>7.2719419999999979E-2</v>
      </c>
      <c r="F301" s="7">
        <f t="shared" si="31"/>
        <v>1.1787882971980624E-3</v>
      </c>
      <c r="G301" s="7">
        <f t="shared" si="28"/>
        <v>5.7754697376949304E-3</v>
      </c>
      <c r="H301" s="7">
        <f t="shared" si="32"/>
        <v>8.1330463320910557E-3</v>
      </c>
      <c r="I301" s="7">
        <f t="shared" si="33"/>
        <v>8.4864091175253578E-5</v>
      </c>
    </row>
    <row r="302" spans="2:9">
      <c r="B302" s="7">
        <v>284</v>
      </c>
      <c r="C302" s="7">
        <f t="shared" si="34"/>
        <v>0.33879393588514695</v>
      </c>
      <c r="D302" s="7">
        <f t="shared" si="29"/>
        <v>1.265492000000001E-2</v>
      </c>
      <c r="E302" s="7">
        <f t="shared" si="30"/>
        <v>7.269015999999999E-2</v>
      </c>
      <c r="F302" s="7">
        <f t="shared" si="31"/>
        <v>1.1776256913904428E-3</v>
      </c>
      <c r="G302" s="7">
        <f t="shared" si="28"/>
        <v>5.7798277685667688E-3</v>
      </c>
      <c r="H302" s="7">
        <f t="shared" si="32"/>
        <v>8.1350791513476548E-3</v>
      </c>
      <c r="I302" s="7">
        <f t="shared" si="33"/>
        <v>8.6896910431852672E-5</v>
      </c>
    </row>
    <row r="303" spans="2:9">
      <c r="B303" s="7">
        <v>285</v>
      </c>
      <c r="C303" s="7">
        <f t="shared" si="34"/>
        <v>0.33998687227910873</v>
      </c>
      <c r="D303" s="7">
        <f t="shared" si="29"/>
        <v>1.2669550000000009E-2</v>
      </c>
      <c r="E303" s="7">
        <f t="shared" si="30"/>
        <v>7.2660899999999987E-2</v>
      </c>
      <c r="F303" s="7">
        <f t="shared" si="31"/>
        <v>1.1764617407493182E-3</v>
      </c>
      <c r="G303" s="7">
        <f t="shared" si="28"/>
        <v>5.7841804201045847E-3</v>
      </c>
      <c r="H303" s="7">
        <f t="shared" si="32"/>
        <v>8.1371039016032206E-3</v>
      </c>
      <c r="I303" s="7">
        <f t="shared" si="33"/>
        <v>8.8921660687418455E-5</v>
      </c>
    </row>
    <row r="304" spans="2:9">
      <c r="B304" s="7">
        <v>286</v>
      </c>
      <c r="C304" s="7">
        <f t="shared" si="34"/>
        <v>0.34117980867307052</v>
      </c>
      <c r="D304" s="7">
        <f t="shared" si="29"/>
        <v>1.268418000000001E-2</v>
      </c>
      <c r="E304" s="7">
        <f t="shared" si="30"/>
        <v>7.2631639999999983E-2</v>
      </c>
      <c r="F304" s="7">
        <f t="shared" si="31"/>
        <v>1.1752964452746877E-3</v>
      </c>
      <c r="G304" s="7">
        <f t="shared" si="28"/>
        <v>5.7885276923083807E-3</v>
      </c>
      <c r="H304" s="7">
        <f t="shared" si="32"/>
        <v>8.1391205828577565E-3</v>
      </c>
      <c r="I304" s="7">
        <f t="shared" si="33"/>
        <v>9.0938341941954395E-5</v>
      </c>
    </row>
    <row r="305" spans="2:9">
      <c r="B305" s="7">
        <v>287</v>
      </c>
      <c r="C305" s="7">
        <f t="shared" si="34"/>
        <v>0.3423727450670323</v>
      </c>
      <c r="D305" s="7">
        <f t="shared" si="29"/>
        <v>1.269881000000001E-2</v>
      </c>
      <c r="E305" s="7">
        <f t="shared" si="30"/>
        <v>7.260237999999998E-2</v>
      </c>
      <c r="F305" s="7">
        <f t="shared" si="31"/>
        <v>1.1741298049665525E-3</v>
      </c>
      <c r="G305" s="7">
        <f t="shared" si="28"/>
        <v>5.7928695851781542E-3</v>
      </c>
      <c r="H305" s="7">
        <f t="shared" si="32"/>
        <v>8.1411291951112592E-3</v>
      </c>
      <c r="I305" s="7">
        <f t="shared" si="33"/>
        <v>9.2946954195457024E-5</v>
      </c>
    </row>
    <row r="306" spans="2:9">
      <c r="B306" s="7">
        <v>288</v>
      </c>
      <c r="C306" s="7">
        <f t="shared" si="34"/>
        <v>0.34356568146099409</v>
      </c>
      <c r="D306" s="7">
        <f t="shared" si="29"/>
        <v>1.271344000000001E-2</v>
      </c>
      <c r="E306" s="7">
        <f t="shared" si="30"/>
        <v>7.2573119999999991E-2</v>
      </c>
      <c r="F306" s="7">
        <f t="shared" si="31"/>
        <v>1.1729618198249119E-3</v>
      </c>
      <c r="G306" s="7">
        <f t="shared" si="28"/>
        <v>5.7972060987139078E-3</v>
      </c>
      <c r="H306" s="7">
        <f t="shared" si="32"/>
        <v>8.143129738363732E-3</v>
      </c>
      <c r="I306" s="7">
        <f t="shared" si="33"/>
        <v>9.494749744792981E-5</v>
      </c>
    </row>
    <row r="307" spans="2:9">
      <c r="B307" s="7">
        <v>289</v>
      </c>
      <c r="C307" s="7">
        <f t="shared" si="34"/>
        <v>0.34475861785495587</v>
      </c>
      <c r="D307" s="7">
        <f t="shared" si="29"/>
        <v>1.272807000000001E-2</v>
      </c>
      <c r="E307" s="7">
        <f t="shared" si="30"/>
        <v>7.2543859999999988E-2</v>
      </c>
      <c r="F307" s="7">
        <f t="shared" si="31"/>
        <v>1.1717924898497658E-3</v>
      </c>
      <c r="G307" s="7">
        <f t="shared" si="28"/>
        <v>5.8015372329156389E-3</v>
      </c>
      <c r="H307" s="7">
        <f t="shared" si="32"/>
        <v>8.1451222126151697E-3</v>
      </c>
      <c r="I307" s="7">
        <f t="shared" si="33"/>
        <v>9.693997169936755E-5</v>
      </c>
    </row>
    <row r="308" spans="2:9">
      <c r="B308" s="7">
        <v>290</v>
      </c>
      <c r="C308" s="7">
        <f t="shared" si="34"/>
        <v>0.34595155424891766</v>
      </c>
      <c r="D308" s="7">
        <f t="shared" si="29"/>
        <v>1.274270000000001E-2</v>
      </c>
      <c r="E308" s="7">
        <f t="shared" si="30"/>
        <v>7.2514599999999985E-2</v>
      </c>
      <c r="F308" s="7">
        <f t="shared" si="31"/>
        <v>1.1706218150411146E-3</v>
      </c>
      <c r="G308" s="7">
        <f t="shared" si="28"/>
        <v>5.8058629877833501E-3</v>
      </c>
      <c r="H308" s="7">
        <f t="shared" si="32"/>
        <v>8.1471066178655793E-3</v>
      </c>
      <c r="I308" s="7">
        <f t="shared" si="33"/>
        <v>9.8924376949777182E-5</v>
      </c>
    </row>
    <row r="309" spans="2:9">
      <c r="B309" s="7">
        <v>291</v>
      </c>
      <c r="C309" s="7">
        <f t="shared" si="34"/>
        <v>0.34714449064287944</v>
      </c>
      <c r="D309" s="7">
        <f t="shared" si="29"/>
        <v>1.2757330000000011E-2</v>
      </c>
      <c r="E309" s="7">
        <f t="shared" si="30"/>
        <v>7.2485339999999981E-2</v>
      </c>
      <c r="F309" s="7">
        <f t="shared" si="31"/>
        <v>1.169449795398958E-3</v>
      </c>
      <c r="G309" s="7">
        <f t="shared" si="28"/>
        <v>5.8101833633170405E-3</v>
      </c>
      <c r="H309" s="7">
        <f t="shared" si="32"/>
        <v>8.1490829541149556E-3</v>
      </c>
      <c r="I309" s="7">
        <f t="shared" si="33"/>
        <v>1.009007131991535E-4</v>
      </c>
    </row>
    <row r="310" spans="2:9">
      <c r="B310" s="7">
        <v>292</v>
      </c>
      <c r="C310" s="7">
        <f t="shared" si="34"/>
        <v>0.34833742703684123</v>
      </c>
      <c r="D310" s="7">
        <f t="shared" si="29"/>
        <v>1.2771960000000009E-2</v>
      </c>
      <c r="E310" s="7">
        <f t="shared" si="30"/>
        <v>7.2456079999999978E-2</v>
      </c>
      <c r="F310" s="7">
        <f t="shared" si="31"/>
        <v>1.1682764309232964E-3</v>
      </c>
      <c r="G310" s="7">
        <f t="shared" si="28"/>
        <v>5.8144983595167076E-3</v>
      </c>
      <c r="H310" s="7">
        <f t="shared" si="32"/>
        <v>8.1510512213633004E-3</v>
      </c>
      <c r="I310" s="7">
        <f t="shared" si="33"/>
        <v>1.0286898044749825E-4</v>
      </c>
    </row>
    <row r="311" spans="2:9">
      <c r="B311" s="7">
        <v>293</v>
      </c>
      <c r="C311" s="7">
        <f t="shared" si="34"/>
        <v>0.34953036343080301</v>
      </c>
      <c r="D311" s="7">
        <f t="shared" si="29"/>
        <v>1.2786590000000011E-2</v>
      </c>
      <c r="E311" s="7">
        <f t="shared" si="30"/>
        <v>7.2426819999999989E-2</v>
      </c>
      <c r="F311" s="7">
        <f t="shared" si="31"/>
        <v>1.1671017216141292E-3</v>
      </c>
      <c r="G311" s="7">
        <f t="shared" si="28"/>
        <v>5.8188079763823565E-3</v>
      </c>
      <c r="H311" s="7">
        <f t="shared" si="32"/>
        <v>8.1530114196106153E-3</v>
      </c>
      <c r="I311" s="7">
        <f t="shared" si="33"/>
        <v>1.0482917869481315E-4</v>
      </c>
    </row>
    <row r="312" spans="2:9">
      <c r="B312" s="7">
        <v>294</v>
      </c>
      <c r="C312" s="7">
        <f t="shared" si="34"/>
        <v>0.3507232998247648</v>
      </c>
      <c r="D312" s="7">
        <f t="shared" si="29"/>
        <v>1.2801220000000009E-2</v>
      </c>
      <c r="E312" s="7">
        <f t="shared" si="30"/>
        <v>7.2397559999999986E-2</v>
      </c>
      <c r="F312" s="7">
        <f t="shared" si="31"/>
        <v>1.1659256674714572E-3</v>
      </c>
      <c r="G312" s="7">
        <f t="shared" si="28"/>
        <v>5.8231122139139812E-3</v>
      </c>
      <c r="H312" s="7">
        <f t="shared" si="32"/>
        <v>8.1549635488568951E-3</v>
      </c>
      <c r="I312" s="7">
        <f t="shared" si="33"/>
        <v>1.06781307941093E-4</v>
      </c>
    </row>
    <row r="313" spans="2:9">
      <c r="B313" s="7">
        <v>295</v>
      </c>
      <c r="C313" s="7">
        <f t="shared" si="34"/>
        <v>0.35191623621872659</v>
      </c>
      <c r="D313" s="7">
        <f t="shared" si="29"/>
        <v>1.2815850000000011E-2</v>
      </c>
      <c r="E313" s="7">
        <f t="shared" si="30"/>
        <v>7.2368299999999983E-2</v>
      </c>
      <c r="F313" s="7">
        <f t="shared" si="31"/>
        <v>1.1647482684952791E-3</v>
      </c>
      <c r="G313" s="7">
        <f t="shared" si="28"/>
        <v>5.8274110721115869E-3</v>
      </c>
      <c r="H313" s="7">
        <f t="shared" si="32"/>
        <v>8.1569076091021452E-3</v>
      </c>
      <c r="I313" s="7">
        <f t="shared" si="33"/>
        <v>1.0872536818634301E-4</v>
      </c>
    </row>
    <row r="314" spans="2:9">
      <c r="B314" s="7">
        <v>296</v>
      </c>
      <c r="C314" s="7">
        <f t="shared" si="34"/>
        <v>0.35310917261268837</v>
      </c>
      <c r="D314" s="7">
        <f t="shared" si="29"/>
        <v>1.283048000000001E-2</v>
      </c>
      <c r="E314" s="7">
        <f t="shared" si="30"/>
        <v>7.2339039999999979E-2</v>
      </c>
      <c r="F314" s="7">
        <f t="shared" si="31"/>
        <v>1.1635695246855966E-3</v>
      </c>
      <c r="G314" s="7">
        <f t="shared" si="28"/>
        <v>5.8317045509751718E-3</v>
      </c>
      <c r="H314" s="7">
        <f t="shared" si="32"/>
        <v>8.1588436003463653E-3</v>
      </c>
      <c r="I314" s="7">
        <f t="shared" si="33"/>
        <v>1.1066135943056318E-4</v>
      </c>
    </row>
    <row r="315" spans="2:9">
      <c r="B315" s="7">
        <v>297</v>
      </c>
      <c r="C315" s="7">
        <f t="shared" si="34"/>
        <v>0.35430210900665016</v>
      </c>
      <c r="D315" s="7">
        <f t="shared" si="29"/>
        <v>1.284511000000001E-2</v>
      </c>
      <c r="E315" s="7">
        <f t="shared" si="30"/>
        <v>7.230977999999999E-2</v>
      </c>
      <c r="F315" s="7">
        <f t="shared" si="31"/>
        <v>1.1623894360424083E-3</v>
      </c>
      <c r="G315" s="7">
        <f t="shared" si="28"/>
        <v>5.8359926505047351E-3</v>
      </c>
      <c r="H315" s="7">
        <f t="shared" si="32"/>
        <v>8.1607715225895522E-3</v>
      </c>
      <c r="I315" s="7">
        <f t="shared" si="33"/>
        <v>1.1258928167375004E-4</v>
      </c>
    </row>
    <row r="316" spans="2:9">
      <c r="B316" s="7">
        <v>298</v>
      </c>
      <c r="C316" s="7">
        <f t="shared" si="34"/>
        <v>0.35549504540061194</v>
      </c>
      <c r="D316" s="7">
        <f t="shared" si="29"/>
        <v>1.285974000000001E-2</v>
      </c>
      <c r="E316" s="7">
        <f t="shared" si="30"/>
        <v>7.2280519999999987E-2</v>
      </c>
      <c r="F316" s="7">
        <f t="shared" si="31"/>
        <v>1.1612080025657149E-3</v>
      </c>
      <c r="G316" s="7">
        <f t="shared" si="28"/>
        <v>5.8402753707002767E-3</v>
      </c>
      <c r="H316" s="7">
        <f t="shared" si="32"/>
        <v>8.1626913758317057E-3</v>
      </c>
      <c r="I316" s="7">
        <f t="shared" si="33"/>
        <v>1.1450913491590359E-4</v>
      </c>
    </row>
    <row r="317" spans="2:9">
      <c r="B317" s="7">
        <v>299</v>
      </c>
      <c r="C317" s="7">
        <f t="shared" si="34"/>
        <v>0.35668798179457373</v>
      </c>
      <c r="D317" s="7">
        <f t="shared" si="29"/>
        <v>1.287437000000001E-2</v>
      </c>
      <c r="E317" s="7">
        <f t="shared" si="30"/>
        <v>7.2251259999999984E-2</v>
      </c>
      <c r="F317" s="7">
        <f t="shared" si="31"/>
        <v>1.1600252242555161E-3</v>
      </c>
      <c r="G317" s="7">
        <f t="shared" si="28"/>
        <v>5.8445527115617976E-3</v>
      </c>
      <c r="H317" s="7">
        <f t="shared" si="32"/>
        <v>8.1646031600728294E-3</v>
      </c>
      <c r="I317" s="7">
        <f t="shared" si="33"/>
        <v>1.1642091915702729E-4</v>
      </c>
    </row>
    <row r="318" spans="2:9">
      <c r="B318" s="7">
        <v>300</v>
      </c>
      <c r="C318" s="7">
        <f t="shared" si="34"/>
        <v>0.35788091818853551</v>
      </c>
      <c r="D318" s="7">
        <f t="shared" si="29"/>
        <v>1.2889000000000012E-2</v>
      </c>
      <c r="E318" s="7">
        <f t="shared" si="30"/>
        <v>7.2221999999999981E-2</v>
      </c>
      <c r="F318" s="7">
        <f t="shared" si="31"/>
        <v>1.1588411011118121E-3</v>
      </c>
      <c r="G318" s="7">
        <f t="shared" si="28"/>
        <v>5.8488246730892977E-3</v>
      </c>
      <c r="H318" s="7">
        <f t="shared" si="32"/>
        <v>8.1665068753129216E-3</v>
      </c>
      <c r="I318" s="7">
        <f t="shared" si="33"/>
        <v>1.1832463439711942E-4</v>
      </c>
    </row>
    <row r="319" spans="2:9">
      <c r="B319" s="7">
        <v>301</v>
      </c>
      <c r="C319" s="7">
        <f t="shared" si="34"/>
        <v>0.3590738545824973</v>
      </c>
      <c r="D319" s="7">
        <f t="shared" si="29"/>
        <v>1.290363000000001E-2</v>
      </c>
      <c r="E319" s="7">
        <f t="shared" si="30"/>
        <v>7.2192739999999977E-2</v>
      </c>
      <c r="F319" s="7">
        <f t="shared" si="31"/>
        <v>1.1576556331346032E-3</v>
      </c>
      <c r="G319" s="7">
        <f t="shared" si="28"/>
        <v>5.8530912552827762E-3</v>
      </c>
      <c r="H319" s="7">
        <f t="shared" si="32"/>
        <v>8.1684025215519821E-3</v>
      </c>
      <c r="I319" s="7">
        <f t="shared" si="33"/>
        <v>1.2022028063617997E-4</v>
      </c>
    </row>
    <row r="320" spans="2:9">
      <c r="B320" s="7">
        <v>302</v>
      </c>
      <c r="C320" s="7">
        <f t="shared" si="34"/>
        <v>0.36026679097645908</v>
      </c>
      <c r="D320" s="7">
        <f t="shared" si="29"/>
        <v>1.2918260000000011E-2</v>
      </c>
      <c r="E320" s="7">
        <f t="shared" si="30"/>
        <v>7.2163479999999988E-2</v>
      </c>
      <c r="F320" s="7">
        <f t="shared" si="31"/>
        <v>1.1564688203238884E-3</v>
      </c>
      <c r="G320" s="7">
        <f t="shared" si="28"/>
        <v>5.8573524581422348E-3</v>
      </c>
      <c r="H320" s="7">
        <f t="shared" si="32"/>
        <v>8.1702900987900111E-3</v>
      </c>
      <c r="I320" s="7">
        <f t="shared" si="33"/>
        <v>1.2210785787420894E-4</v>
      </c>
    </row>
    <row r="321" spans="2:9">
      <c r="B321" s="7">
        <v>303</v>
      </c>
      <c r="C321" s="7">
        <f t="shared" si="34"/>
        <v>0.36145972737042087</v>
      </c>
      <c r="D321" s="7">
        <f t="shared" si="29"/>
        <v>1.2932890000000009E-2</v>
      </c>
      <c r="E321" s="7">
        <f t="shared" si="30"/>
        <v>7.2134219999999985E-2</v>
      </c>
      <c r="F321" s="7">
        <f t="shared" si="31"/>
        <v>1.1552806626796688E-3</v>
      </c>
      <c r="G321" s="7">
        <f t="shared" si="28"/>
        <v>5.86160828166767E-3</v>
      </c>
      <c r="H321" s="7">
        <f t="shared" si="32"/>
        <v>8.1721696070270085E-3</v>
      </c>
      <c r="I321" s="7">
        <f t="shared" si="33"/>
        <v>1.2398736611120634E-4</v>
      </c>
    </row>
    <row r="322" spans="2:9">
      <c r="B322" s="7">
        <v>304</v>
      </c>
      <c r="C322" s="7">
        <f t="shared" si="34"/>
        <v>0.36265266376438265</v>
      </c>
      <c r="D322" s="7">
        <f t="shared" si="29"/>
        <v>1.2947520000000011E-2</v>
      </c>
      <c r="E322" s="7">
        <f t="shared" si="30"/>
        <v>7.2104959999999982E-2</v>
      </c>
      <c r="F322" s="7">
        <f t="shared" si="31"/>
        <v>1.1540911602019436E-3</v>
      </c>
      <c r="G322" s="7">
        <f t="shared" si="28"/>
        <v>5.8658587258590862E-3</v>
      </c>
      <c r="H322" s="7">
        <f t="shared" si="32"/>
        <v>8.1740410462629726E-3</v>
      </c>
      <c r="I322" s="7">
        <f t="shared" si="33"/>
        <v>1.2585880534717042E-4</v>
      </c>
    </row>
    <row r="323" spans="2:9">
      <c r="B323" s="7">
        <v>305</v>
      </c>
      <c r="C323" s="7">
        <f t="shared" si="34"/>
        <v>0.36384560015834444</v>
      </c>
      <c r="D323" s="7">
        <f t="shared" si="29"/>
        <v>1.2962150000000011E-2</v>
      </c>
      <c r="E323" s="7">
        <f t="shared" si="30"/>
        <v>7.2075699999999979E-2</v>
      </c>
      <c r="F323" s="7">
        <f t="shared" si="31"/>
        <v>1.1529003128907132E-3</v>
      </c>
      <c r="G323" s="7">
        <f t="shared" si="28"/>
        <v>5.8701037907164799E-3</v>
      </c>
      <c r="H323" s="7">
        <f t="shared" si="32"/>
        <v>8.1759044164979068E-3</v>
      </c>
      <c r="I323" s="7">
        <f t="shared" si="33"/>
        <v>1.2772217558210466E-4</v>
      </c>
    </row>
    <row r="324" spans="2:9">
      <c r="B324" s="7">
        <v>306</v>
      </c>
      <c r="C324" s="7">
        <f t="shared" si="34"/>
        <v>0.36503853655230623</v>
      </c>
      <c r="D324" s="7">
        <f t="shared" si="29"/>
        <v>1.2976780000000011E-2</v>
      </c>
      <c r="E324" s="7">
        <f t="shared" si="30"/>
        <v>7.2046439999999989E-2</v>
      </c>
      <c r="F324" s="7">
        <f t="shared" si="31"/>
        <v>1.1517081207459777E-3</v>
      </c>
      <c r="G324" s="7">
        <f t="shared" si="28"/>
        <v>5.8743434762398537E-3</v>
      </c>
      <c r="H324" s="7">
        <f t="shared" si="32"/>
        <v>8.1777597177318095E-3</v>
      </c>
      <c r="I324" s="7">
        <f t="shared" si="33"/>
        <v>1.2957747681600733E-4</v>
      </c>
    </row>
    <row r="325" spans="2:9">
      <c r="B325" s="7">
        <v>307</v>
      </c>
      <c r="C325" s="7">
        <f t="shared" si="34"/>
        <v>0.36623147294626801</v>
      </c>
      <c r="D325" s="7">
        <f t="shared" si="29"/>
        <v>1.2991410000000011E-2</v>
      </c>
      <c r="E325" s="7">
        <f t="shared" si="30"/>
        <v>7.2017179999999986E-2</v>
      </c>
      <c r="F325" s="7">
        <f t="shared" si="31"/>
        <v>1.1505145837677367E-3</v>
      </c>
      <c r="G325" s="7">
        <f t="shared" si="28"/>
        <v>5.8785777824292059E-3</v>
      </c>
      <c r="H325" s="7">
        <f t="shared" si="32"/>
        <v>8.1796069499646788E-3</v>
      </c>
      <c r="I325" s="7">
        <f t="shared" si="33"/>
        <v>1.3142470904887668E-4</v>
      </c>
    </row>
    <row r="326" spans="2:9">
      <c r="B326" s="7">
        <v>308</v>
      </c>
      <c r="C326" s="7">
        <f t="shared" si="34"/>
        <v>0.3674244093402298</v>
      </c>
      <c r="D326" s="7">
        <f t="shared" si="29"/>
        <v>1.300604000000001E-2</v>
      </c>
      <c r="E326" s="7">
        <f t="shared" si="30"/>
        <v>7.1987919999999983E-2</v>
      </c>
      <c r="F326" s="7">
        <f t="shared" si="31"/>
        <v>1.1493197019559907E-3</v>
      </c>
      <c r="G326" s="7">
        <f t="shared" si="28"/>
        <v>5.8828067092845365E-3</v>
      </c>
      <c r="H326" s="7">
        <f t="shared" si="32"/>
        <v>8.1814461131965183E-3</v>
      </c>
      <c r="I326" s="7">
        <f t="shared" si="33"/>
        <v>1.3326387228071619E-4</v>
      </c>
    </row>
    <row r="327" spans="2:9">
      <c r="B327" s="7">
        <v>309</v>
      </c>
      <c r="C327" s="7">
        <f t="shared" si="34"/>
        <v>0.36861734573419158</v>
      </c>
      <c r="D327" s="7">
        <f t="shared" si="29"/>
        <v>1.302067000000001E-2</v>
      </c>
      <c r="E327" s="7">
        <f t="shared" si="30"/>
        <v>7.195865999999998E-2</v>
      </c>
      <c r="F327" s="7">
        <f t="shared" si="31"/>
        <v>1.1481234753107394E-3</v>
      </c>
      <c r="G327" s="7">
        <f t="shared" si="28"/>
        <v>5.8870302568058462E-3</v>
      </c>
      <c r="H327" s="7">
        <f t="shared" si="32"/>
        <v>8.1832772074273245E-3</v>
      </c>
      <c r="I327" s="7">
        <f t="shared" si="33"/>
        <v>1.3509496651152239E-4</v>
      </c>
    </row>
    <row r="328" spans="2:9">
      <c r="B328" s="7">
        <v>310</v>
      </c>
      <c r="C328" s="7">
        <f t="shared" si="34"/>
        <v>0.36981028212815337</v>
      </c>
      <c r="D328" s="7">
        <f t="shared" si="29"/>
        <v>1.303530000000001E-2</v>
      </c>
      <c r="E328" s="7">
        <f t="shared" si="30"/>
        <v>7.1929399999999977E-2</v>
      </c>
      <c r="F328" s="7">
        <f t="shared" si="31"/>
        <v>1.1469259038319828E-3</v>
      </c>
      <c r="G328" s="7">
        <f t="shared" si="28"/>
        <v>5.8912484249931344E-3</v>
      </c>
      <c r="H328" s="7">
        <f t="shared" si="32"/>
        <v>8.1851002326570992E-3</v>
      </c>
      <c r="I328" s="7">
        <f t="shared" si="33"/>
        <v>1.3691799174129701E-4</v>
      </c>
    </row>
    <row r="329" spans="2:9">
      <c r="B329" s="7">
        <v>311</v>
      </c>
      <c r="C329" s="7">
        <f t="shared" si="34"/>
        <v>0.37100321852211515</v>
      </c>
      <c r="D329" s="7">
        <f t="shared" si="29"/>
        <v>1.3049930000000012E-2</v>
      </c>
      <c r="E329" s="7">
        <f t="shared" si="30"/>
        <v>7.1900139999999987E-2</v>
      </c>
      <c r="F329" s="7">
        <f t="shared" si="31"/>
        <v>1.1457269875197204E-3</v>
      </c>
      <c r="G329" s="7">
        <f t="shared" si="28"/>
        <v>5.8954612138464035E-3</v>
      </c>
      <c r="H329" s="7">
        <f t="shared" si="32"/>
        <v>8.1869151888858439E-3</v>
      </c>
      <c r="I329" s="7">
        <f t="shared" si="33"/>
        <v>1.3873294797004179E-4</v>
      </c>
    </row>
    <row r="330" spans="2:9">
      <c r="B330" s="7">
        <v>312</v>
      </c>
      <c r="C330" s="7">
        <f t="shared" si="34"/>
        <v>0.37219615491607694</v>
      </c>
      <c r="D330" s="7">
        <f t="shared" si="29"/>
        <v>1.306456000000001E-2</v>
      </c>
      <c r="E330" s="7">
        <f t="shared" si="30"/>
        <v>7.1870879999999984E-2</v>
      </c>
      <c r="F330" s="7">
        <f t="shared" si="31"/>
        <v>1.1445267263739535E-3</v>
      </c>
      <c r="G330" s="7">
        <f t="shared" si="28"/>
        <v>5.8996686233656502E-3</v>
      </c>
      <c r="H330" s="7">
        <f t="shared" si="32"/>
        <v>8.1887220761135571E-3</v>
      </c>
      <c r="I330" s="7">
        <f t="shared" si="33"/>
        <v>1.4053983519775499E-4</v>
      </c>
    </row>
    <row r="331" spans="2:9">
      <c r="B331" s="7">
        <v>313</v>
      </c>
      <c r="C331" s="7">
        <f t="shared" si="34"/>
        <v>0.37338909131003872</v>
      </c>
      <c r="D331" s="7">
        <f t="shared" si="29"/>
        <v>1.3079190000000011E-2</v>
      </c>
      <c r="E331" s="7">
        <f t="shared" si="30"/>
        <v>7.1841619999999981E-2</v>
      </c>
      <c r="F331" s="7">
        <f t="shared" si="31"/>
        <v>1.1433251203946807E-3</v>
      </c>
      <c r="G331" s="7">
        <f t="shared" si="28"/>
        <v>5.903870653550876E-3</v>
      </c>
      <c r="H331" s="7">
        <f t="shared" si="32"/>
        <v>8.190520894340237E-3</v>
      </c>
      <c r="I331" s="7">
        <f t="shared" si="33"/>
        <v>1.4233865342443489E-4</v>
      </c>
    </row>
    <row r="332" spans="2:9">
      <c r="B332" s="7">
        <v>314</v>
      </c>
      <c r="C332" s="7">
        <f t="shared" si="34"/>
        <v>0.37458202770400051</v>
      </c>
      <c r="D332" s="7">
        <f t="shared" si="29"/>
        <v>1.3093820000000011E-2</v>
      </c>
      <c r="E332" s="7">
        <f t="shared" si="30"/>
        <v>7.1812359999999978E-2</v>
      </c>
      <c r="F332" s="7">
        <f t="shared" si="31"/>
        <v>1.142122169581903E-3</v>
      </c>
      <c r="G332" s="7">
        <f t="shared" si="28"/>
        <v>5.9080673044020803E-3</v>
      </c>
      <c r="H332" s="7">
        <f t="shared" si="32"/>
        <v>8.1923116435658853E-3</v>
      </c>
      <c r="I332" s="7">
        <f t="shared" si="33"/>
        <v>1.441294026500832E-4</v>
      </c>
    </row>
    <row r="333" spans="2:9">
      <c r="B333" s="7">
        <v>315</v>
      </c>
      <c r="C333" s="7">
        <f t="shared" si="34"/>
        <v>0.37577496409796229</v>
      </c>
      <c r="D333" s="7">
        <f t="shared" si="29"/>
        <v>1.3108450000000011E-2</v>
      </c>
      <c r="E333" s="7">
        <f t="shared" si="30"/>
        <v>7.1783099999999989E-2</v>
      </c>
      <c r="F333" s="7">
        <f t="shared" si="31"/>
        <v>1.1409178739356198E-3</v>
      </c>
      <c r="G333" s="7">
        <f t="shared" si="28"/>
        <v>5.9122585759192638E-3</v>
      </c>
      <c r="H333" s="7">
        <f t="shared" si="32"/>
        <v>8.1940943237905038E-3</v>
      </c>
      <c r="I333" s="7">
        <f t="shared" si="33"/>
        <v>1.4591208287470167E-4</v>
      </c>
    </row>
    <row r="334" spans="2:9">
      <c r="B334" s="7">
        <v>316</v>
      </c>
      <c r="C334" s="7">
        <f t="shared" si="34"/>
        <v>0.37696790049192408</v>
      </c>
      <c r="D334" s="7">
        <f t="shared" si="29"/>
        <v>1.3123080000000011E-2</v>
      </c>
      <c r="E334" s="7">
        <f t="shared" si="30"/>
        <v>7.1753839999999985E-2</v>
      </c>
      <c r="F334" s="7">
        <f t="shared" si="31"/>
        <v>1.1397122334558315E-3</v>
      </c>
      <c r="G334" s="7">
        <f t="shared" si="28"/>
        <v>5.9164444681024256E-3</v>
      </c>
      <c r="H334" s="7">
        <f t="shared" si="32"/>
        <v>8.195868935014089E-3</v>
      </c>
      <c r="I334" s="7">
        <f t="shared" si="33"/>
        <v>1.4768669409828683E-4</v>
      </c>
    </row>
    <row r="335" spans="2:9">
      <c r="B335" s="7">
        <v>317</v>
      </c>
      <c r="C335" s="7">
        <f t="shared" si="34"/>
        <v>0.37816083688588586</v>
      </c>
      <c r="D335" s="7">
        <f t="shared" si="29"/>
        <v>1.3137710000000011E-2</v>
      </c>
      <c r="E335" s="7">
        <f t="shared" si="30"/>
        <v>7.1724579999999982E-2</v>
      </c>
      <c r="F335" s="7">
        <f t="shared" si="31"/>
        <v>1.1385052481425379E-3</v>
      </c>
      <c r="G335" s="7">
        <f t="shared" si="28"/>
        <v>5.9206249809515658E-3</v>
      </c>
      <c r="H335" s="7">
        <f t="shared" si="32"/>
        <v>8.1976354772366408E-3</v>
      </c>
      <c r="I335" s="7">
        <f t="shared" si="33"/>
        <v>1.4945323632083868E-4</v>
      </c>
    </row>
    <row r="336" spans="2:9">
      <c r="B336" s="7">
        <v>318</v>
      </c>
      <c r="C336" s="7">
        <f t="shared" si="34"/>
        <v>0.37935377327984765</v>
      </c>
      <c r="D336" s="7">
        <f t="shared" si="29"/>
        <v>1.3152340000000011E-2</v>
      </c>
      <c r="E336" s="7">
        <f t="shared" si="30"/>
        <v>7.1695319999999979E-2</v>
      </c>
      <c r="F336" s="7">
        <f t="shared" si="31"/>
        <v>1.1372969179957392E-3</v>
      </c>
      <c r="G336" s="7">
        <f t="shared" si="28"/>
        <v>5.924800114466687E-3</v>
      </c>
      <c r="H336" s="7">
        <f t="shared" si="32"/>
        <v>8.1993939504581663E-3</v>
      </c>
      <c r="I336" s="7">
        <f t="shared" si="33"/>
        <v>1.5121170954236415E-4</v>
      </c>
    </row>
    <row r="337" spans="2:9">
      <c r="B337" s="7">
        <v>319</v>
      </c>
      <c r="C337" s="7">
        <f t="shared" si="34"/>
        <v>0.38054670967380944</v>
      </c>
      <c r="D337" s="7">
        <f t="shared" si="29"/>
        <v>1.316697000000001E-2</v>
      </c>
      <c r="E337" s="7">
        <f t="shared" si="30"/>
        <v>7.1666059999999976E-2</v>
      </c>
      <c r="F337" s="7">
        <f t="shared" si="31"/>
        <v>1.1360872430154348E-3</v>
      </c>
      <c r="G337" s="7">
        <f t="shared" si="28"/>
        <v>5.9289698686477849E-3</v>
      </c>
      <c r="H337" s="7">
        <f t="shared" si="32"/>
        <v>8.201144354678655E-3</v>
      </c>
      <c r="I337" s="7">
        <f t="shared" si="33"/>
        <v>1.5296211376285285E-4</v>
      </c>
    </row>
    <row r="338" spans="2:9">
      <c r="B338" s="7">
        <v>320</v>
      </c>
      <c r="C338" s="7">
        <f t="shared" si="34"/>
        <v>0.38173964606777122</v>
      </c>
      <c r="D338" s="7">
        <f t="shared" si="29"/>
        <v>1.3181600000000012E-2</v>
      </c>
      <c r="E338" s="7">
        <f t="shared" si="30"/>
        <v>7.1636799999999987E-2</v>
      </c>
      <c r="F338" s="7">
        <f t="shared" si="31"/>
        <v>1.1348762232016255E-3</v>
      </c>
      <c r="G338" s="7">
        <f t="shared" ref="G338:G401" si="35">IF(F338=0,0,2*PI()*D338*E338)</f>
        <v>5.9331342434948645E-3</v>
      </c>
      <c r="H338" s="7">
        <f t="shared" si="32"/>
        <v>8.2028866898981156E-3</v>
      </c>
      <c r="I338" s="7">
        <f t="shared" si="33"/>
        <v>1.5470444898231343E-4</v>
      </c>
    </row>
    <row r="339" spans="2:9">
      <c r="B339" s="7">
        <v>321</v>
      </c>
      <c r="C339" s="7">
        <f t="shared" si="34"/>
        <v>0.38293258246173301</v>
      </c>
      <c r="D339" s="7">
        <f t="shared" ref="D339:D402" si="36">$E$6+$E$7*C339</f>
        <v>1.319623000000001E-2</v>
      </c>
      <c r="E339" s="7">
        <f t="shared" ref="E339:E402" si="37">$E$5-2*$E$7*C339</f>
        <v>7.1607539999999983E-2</v>
      </c>
      <c r="F339" s="7">
        <f t="shared" ref="F339:F402" si="38">PI()*($E$4^2-D339^2)</f>
        <v>1.1336638585543108E-3</v>
      </c>
      <c r="G339" s="7">
        <f t="shared" si="35"/>
        <v>5.93729323900792E-3</v>
      </c>
      <c r="H339" s="7">
        <f t="shared" ref="H339:H402" si="39">F339*2+G339</f>
        <v>8.2046209561165411E-3</v>
      </c>
      <c r="I339" s="7">
        <f t="shared" ref="I339:I402" si="40">H339-$H$1019</f>
        <v>1.5643871520073897E-4</v>
      </c>
    </row>
    <row r="340" spans="2:9">
      <c r="B340" s="7">
        <v>322</v>
      </c>
      <c r="C340" s="7">
        <f t="shared" ref="C340:C403" si="41">IF(C339+$E$9&lt;$E$8,C339+$E$9,0)</f>
        <v>0.38412551885569479</v>
      </c>
      <c r="D340" s="7">
        <f t="shared" si="36"/>
        <v>1.3210860000000012E-2</v>
      </c>
      <c r="E340" s="7">
        <f t="shared" si="37"/>
        <v>7.157827999999998E-2</v>
      </c>
      <c r="F340" s="7">
        <f t="shared" si="38"/>
        <v>1.1324501490734907E-3</v>
      </c>
      <c r="G340" s="7">
        <f t="shared" si="35"/>
        <v>5.9414468551869564E-3</v>
      </c>
      <c r="H340" s="7">
        <f t="shared" si="39"/>
        <v>8.2063471533339385E-3</v>
      </c>
      <c r="I340" s="7">
        <f t="shared" si="40"/>
        <v>1.5816491241813641E-4</v>
      </c>
    </row>
    <row r="341" spans="2:9">
      <c r="B341" s="7">
        <v>323</v>
      </c>
      <c r="C341" s="7">
        <f t="shared" si="41"/>
        <v>0.38531845524965658</v>
      </c>
      <c r="D341" s="7">
        <f t="shared" si="36"/>
        <v>1.322549000000001E-2</v>
      </c>
      <c r="E341" s="7">
        <f t="shared" si="37"/>
        <v>7.1549019999999977E-2</v>
      </c>
      <c r="F341" s="7">
        <f t="shared" si="38"/>
        <v>1.1312350947591655E-3</v>
      </c>
      <c r="G341" s="7">
        <f t="shared" si="35"/>
        <v>5.9455950920319703E-3</v>
      </c>
      <c r="H341" s="7">
        <f t="shared" si="39"/>
        <v>8.2080652815503009E-3</v>
      </c>
      <c r="I341" s="7">
        <f t="shared" si="40"/>
        <v>1.5988304063449879E-4</v>
      </c>
    </row>
    <row r="342" spans="2:9">
      <c r="B342" s="7">
        <v>324</v>
      </c>
      <c r="C342" s="7">
        <f t="shared" si="41"/>
        <v>0.38651139164361836</v>
      </c>
      <c r="D342" s="7">
        <f t="shared" si="36"/>
        <v>1.3240120000000011E-2</v>
      </c>
      <c r="E342" s="7">
        <f t="shared" si="37"/>
        <v>7.1519759999999988E-2</v>
      </c>
      <c r="F342" s="7">
        <f t="shared" si="38"/>
        <v>1.1300186956113348E-3</v>
      </c>
      <c r="G342" s="7">
        <f t="shared" si="35"/>
        <v>5.9497379495429652E-3</v>
      </c>
      <c r="H342" s="7">
        <f t="shared" si="39"/>
        <v>8.2097753407656352E-3</v>
      </c>
      <c r="I342" s="7">
        <f t="shared" si="40"/>
        <v>1.6159309984983307E-4</v>
      </c>
    </row>
    <row r="343" spans="2:9">
      <c r="B343" s="7">
        <v>325</v>
      </c>
      <c r="C343" s="7">
        <f t="shared" si="41"/>
        <v>0.38770432803758015</v>
      </c>
      <c r="D343" s="7">
        <f t="shared" si="36"/>
        <v>1.3254750000000011E-2</v>
      </c>
      <c r="E343" s="7">
        <f t="shared" si="37"/>
        <v>7.1490499999999985E-2</v>
      </c>
      <c r="F343" s="7">
        <f t="shared" si="38"/>
        <v>1.1288009516299991E-3</v>
      </c>
      <c r="G343" s="7">
        <f t="shared" si="35"/>
        <v>5.9538754277199367E-3</v>
      </c>
      <c r="H343" s="7">
        <f t="shared" si="39"/>
        <v>8.2114773309799344E-3</v>
      </c>
      <c r="I343" s="7">
        <f t="shared" si="40"/>
        <v>1.632950900641323E-4</v>
      </c>
    </row>
    <row r="344" spans="2:9">
      <c r="B344" s="7">
        <v>326</v>
      </c>
      <c r="C344" s="7">
        <f t="shared" si="41"/>
        <v>0.38889726443154193</v>
      </c>
      <c r="D344" s="7">
        <f t="shared" si="36"/>
        <v>1.3269380000000011E-2</v>
      </c>
      <c r="E344" s="7">
        <f t="shared" si="37"/>
        <v>7.1461239999999981E-2</v>
      </c>
      <c r="F344" s="7">
        <f t="shared" si="38"/>
        <v>1.127581862815158E-3</v>
      </c>
      <c r="G344" s="7">
        <f t="shared" si="35"/>
        <v>5.9580075265628875E-3</v>
      </c>
      <c r="H344" s="7">
        <f t="shared" si="39"/>
        <v>8.2131712521932038E-3</v>
      </c>
      <c r="I344" s="7">
        <f t="shared" si="40"/>
        <v>1.6498901127740169E-4</v>
      </c>
    </row>
    <row r="345" spans="2:9">
      <c r="B345" s="7">
        <v>327</v>
      </c>
      <c r="C345" s="7">
        <f t="shared" si="41"/>
        <v>0.39009020082550372</v>
      </c>
      <c r="D345" s="7">
        <f t="shared" si="36"/>
        <v>1.3284010000000011E-2</v>
      </c>
      <c r="E345" s="7">
        <f t="shared" si="37"/>
        <v>7.1431979999999978E-2</v>
      </c>
      <c r="F345" s="7">
        <f t="shared" si="38"/>
        <v>1.1263614291668117E-3</v>
      </c>
      <c r="G345" s="7">
        <f t="shared" si="35"/>
        <v>5.9621342460718174E-3</v>
      </c>
      <c r="H345" s="7">
        <f t="shared" si="39"/>
        <v>8.2148571044054416E-3</v>
      </c>
      <c r="I345" s="7">
        <f t="shared" si="40"/>
        <v>1.666748634896395E-4</v>
      </c>
    </row>
    <row r="346" spans="2:9">
      <c r="B346" s="7">
        <v>328</v>
      </c>
      <c r="C346" s="7">
        <f t="shared" si="41"/>
        <v>0.3912831372194655</v>
      </c>
      <c r="D346" s="7">
        <f t="shared" si="36"/>
        <v>1.3298640000000011E-2</v>
      </c>
      <c r="E346" s="7">
        <f t="shared" si="37"/>
        <v>7.1402719999999975E-2</v>
      </c>
      <c r="F346" s="7">
        <f t="shared" si="38"/>
        <v>1.1251396506849599E-3</v>
      </c>
      <c r="G346" s="7">
        <f t="shared" si="35"/>
        <v>5.9662555862467258E-3</v>
      </c>
      <c r="H346" s="7">
        <f t="shared" si="39"/>
        <v>8.2165348876166461E-3</v>
      </c>
      <c r="I346" s="7">
        <f t="shared" si="40"/>
        <v>1.68352646700844E-4</v>
      </c>
    </row>
    <row r="347" spans="2:9">
      <c r="B347" s="7">
        <v>329</v>
      </c>
      <c r="C347" s="7">
        <f t="shared" si="41"/>
        <v>0.39247607361342729</v>
      </c>
      <c r="D347" s="7">
        <f t="shared" si="36"/>
        <v>1.3313270000000012E-2</v>
      </c>
      <c r="E347" s="7">
        <f t="shared" si="37"/>
        <v>7.1373459999999986E-2</v>
      </c>
      <c r="F347" s="7">
        <f t="shared" si="38"/>
        <v>1.123916527369603E-3</v>
      </c>
      <c r="G347" s="7">
        <f t="shared" si="35"/>
        <v>5.970371547087616E-3</v>
      </c>
      <c r="H347" s="7">
        <f t="shared" si="39"/>
        <v>8.2182046018268225E-3</v>
      </c>
      <c r="I347" s="7">
        <f t="shared" si="40"/>
        <v>1.700223609110204E-4</v>
      </c>
    </row>
    <row r="348" spans="2:9">
      <c r="B348" s="7">
        <v>330</v>
      </c>
      <c r="C348" s="7">
        <f t="shared" si="41"/>
        <v>0.39366901000738908</v>
      </c>
      <c r="D348" s="7">
        <f t="shared" si="36"/>
        <v>1.3327900000000011E-2</v>
      </c>
      <c r="E348" s="7">
        <f t="shared" si="37"/>
        <v>7.1344199999999983E-2</v>
      </c>
      <c r="F348" s="7">
        <f t="shared" si="38"/>
        <v>1.1226920592207409E-3</v>
      </c>
      <c r="G348" s="7">
        <f t="shared" si="35"/>
        <v>5.974482128594482E-3</v>
      </c>
      <c r="H348" s="7">
        <f t="shared" si="39"/>
        <v>8.2198662470359639E-3</v>
      </c>
      <c r="I348" s="7">
        <f t="shared" si="40"/>
        <v>1.7168400612016174E-4</v>
      </c>
    </row>
    <row r="349" spans="2:9">
      <c r="B349" s="7">
        <v>331</v>
      </c>
      <c r="C349" s="7">
        <f t="shared" si="41"/>
        <v>0.39486194640135086</v>
      </c>
      <c r="D349" s="7">
        <f t="shared" si="36"/>
        <v>1.3342530000000012E-2</v>
      </c>
      <c r="E349" s="7">
        <f t="shared" si="37"/>
        <v>7.1314939999999979E-2</v>
      </c>
      <c r="F349" s="7">
        <f t="shared" si="38"/>
        <v>1.1214662462383734E-3</v>
      </c>
      <c r="G349" s="7">
        <f t="shared" si="35"/>
        <v>5.9785873307673281E-3</v>
      </c>
      <c r="H349" s="7">
        <f t="shared" si="39"/>
        <v>8.2215198232440754E-3</v>
      </c>
      <c r="I349" s="7">
        <f t="shared" si="40"/>
        <v>1.7333758232827325E-4</v>
      </c>
    </row>
    <row r="350" spans="2:9">
      <c r="B350" s="7">
        <v>332</v>
      </c>
      <c r="C350" s="7">
        <f t="shared" si="41"/>
        <v>0.39605488279531265</v>
      </c>
      <c r="D350" s="7">
        <f t="shared" si="36"/>
        <v>1.335716000000001E-2</v>
      </c>
      <c r="E350" s="7">
        <f t="shared" si="37"/>
        <v>7.1285679999999976E-2</v>
      </c>
      <c r="F350" s="7">
        <f t="shared" si="38"/>
        <v>1.1202390884225007E-3</v>
      </c>
      <c r="G350" s="7">
        <f t="shared" si="35"/>
        <v>5.9826871536061517E-3</v>
      </c>
      <c r="H350" s="7">
        <f t="shared" si="39"/>
        <v>8.2231653304511536E-3</v>
      </c>
      <c r="I350" s="7">
        <f t="shared" si="40"/>
        <v>1.7498308953535144E-4</v>
      </c>
    </row>
    <row r="351" spans="2:9">
      <c r="B351" s="7">
        <v>333</v>
      </c>
      <c r="C351" s="7">
        <f t="shared" si="41"/>
        <v>0.39724781918927443</v>
      </c>
      <c r="D351" s="7">
        <f t="shared" si="36"/>
        <v>1.3371790000000012E-2</v>
      </c>
      <c r="E351" s="7">
        <f t="shared" si="37"/>
        <v>7.1256419999999987E-2</v>
      </c>
      <c r="F351" s="7">
        <f t="shared" si="38"/>
        <v>1.1190105857731226E-3</v>
      </c>
      <c r="G351" s="7">
        <f t="shared" si="35"/>
        <v>5.9867815971109571E-3</v>
      </c>
      <c r="H351" s="7">
        <f t="shared" si="39"/>
        <v>8.2248027686572019E-3</v>
      </c>
      <c r="I351" s="7">
        <f t="shared" si="40"/>
        <v>1.7662052774139979E-4</v>
      </c>
    </row>
    <row r="352" spans="2:9">
      <c r="B352" s="7">
        <v>334</v>
      </c>
      <c r="C352" s="7">
        <f t="shared" si="41"/>
        <v>0.39844075558323622</v>
      </c>
      <c r="D352" s="7">
        <f t="shared" si="36"/>
        <v>1.3386420000000012E-2</v>
      </c>
      <c r="E352" s="7">
        <f t="shared" si="37"/>
        <v>7.1227159999999984E-2</v>
      </c>
      <c r="F352" s="7">
        <f t="shared" si="38"/>
        <v>1.1177807382902393E-3</v>
      </c>
      <c r="G352" s="7">
        <f t="shared" si="35"/>
        <v>5.9908706612817391E-3</v>
      </c>
      <c r="H352" s="7">
        <f t="shared" si="39"/>
        <v>8.226432137862217E-3</v>
      </c>
      <c r="I352" s="7">
        <f t="shared" si="40"/>
        <v>1.7824989694641483E-4</v>
      </c>
    </row>
    <row r="353" spans="2:9">
      <c r="B353" s="7">
        <v>335</v>
      </c>
      <c r="C353" s="7">
        <f t="shared" si="41"/>
        <v>0.399633691977198</v>
      </c>
      <c r="D353" s="7">
        <f t="shared" si="36"/>
        <v>1.3401050000000012E-2</v>
      </c>
      <c r="E353" s="7">
        <f t="shared" si="37"/>
        <v>7.1197899999999981E-2</v>
      </c>
      <c r="F353" s="7">
        <f t="shared" si="38"/>
        <v>1.1165495459738509E-3</v>
      </c>
      <c r="G353" s="7">
        <f t="shared" si="35"/>
        <v>5.9949543461185004E-3</v>
      </c>
      <c r="H353" s="7">
        <f t="shared" si="39"/>
        <v>8.2280534380662022E-3</v>
      </c>
      <c r="I353" s="7">
        <f t="shared" si="40"/>
        <v>1.7987119715040002E-4</v>
      </c>
    </row>
    <row r="354" spans="2:9">
      <c r="B354" s="7">
        <v>336</v>
      </c>
      <c r="C354" s="7">
        <f t="shared" si="41"/>
        <v>0.40082662837115979</v>
      </c>
      <c r="D354" s="7">
        <f t="shared" si="36"/>
        <v>1.3415680000000011E-2</v>
      </c>
      <c r="E354" s="7">
        <f t="shared" si="37"/>
        <v>7.1168639999999977E-2</v>
      </c>
      <c r="F354" s="7">
        <f t="shared" si="38"/>
        <v>1.1153170088239568E-3</v>
      </c>
      <c r="G354" s="7">
        <f t="shared" si="35"/>
        <v>5.9990326516212401E-3</v>
      </c>
      <c r="H354" s="7">
        <f t="shared" si="39"/>
        <v>8.2296666692691541E-3</v>
      </c>
      <c r="I354" s="7">
        <f t="shared" si="40"/>
        <v>1.8148442835335191E-4</v>
      </c>
    </row>
    <row r="355" spans="2:9">
      <c r="B355" s="7">
        <v>337</v>
      </c>
      <c r="C355" s="7">
        <f t="shared" si="41"/>
        <v>0.40201956476512157</v>
      </c>
      <c r="D355" s="7">
        <f t="shared" si="36"/>
        <v>1.3430310000000011E-2</v>
      </c>
      <c r="E355" s="7">
        <f t="shared" si="37"/>
        <v>7.1139379999999974E-2</v>
      </c>
      <c r="F355" s="7">
        <f t="shared" si="38"/>
        <v>1.1140831268405579E-3</v>
      </c>
      <c r="G355" s="7">
        <f t="shared" si="35"/>
        <v>6.003105577789959E-3</v>
      </c>
      <c r="H355" s="7">
        <f t="shared" si="39"/>
        <v>8.2312718314710744E-3</v>
      </c>
      <c r="I355" s="7">
        <f t="shared" si="40"/>
        <v>1.8308959055527221E-4</v>
      </c>
    </row>
    <row r="356" spans="2:9">
      <c r="B356" s="7">
        <v>338</v>
      </c>
      <c r="C356" s="7">
        <f t="shared" si="41"/>
        <v>0.40321250115908336</v>
      </c>
      <c r="D356" s="7">
        <f t="shared" si="36"/>
        <v>1.3444940000000013E-2</v>
      </c>
      <c r="E356" s="7">
        <f t="shared" si="37"/>
        <v>7.1110119999999985E-2</v>
      </c>
      <c r="F356" s="7">
        <f t="shared" si="38"/>
        <v>1.1128479000236534E-3</v>
      </c>
      <c r="G356" s="7">
        <f t="shared" si="35"/>
        <v>6.0071731246246589E-3</v>
      </c>
      <c r="H356" s="7">
        <f t="shared" si="39"/>
        <v>8.2328689246719648E-3</v>
      </c>
      <c r="I356" s="7">
        <f t="shared" si="40"/>
        <v>1.8468668375616268E-4</v>
      </c>
    </row>
    <row r="357" spans="2:9">
      <c r="B357" s="7">
        <v>339</v>
      </c>
      <c r="C357" s="7">
        <f t="shared" si="41"/>
        <v>0.40440543755304514</v>
      </c>
      <c r="D357" s="7">
        <f t="shared" si="36"/>
        <v>1.3459570000000011E-2</v>
      </c>
      <c r="E357" s="7">
        <f t="shared" si="37"/>
        <v>7.1080859999999982E-2</v>
      </c>
      <c r="F357" s="7">
        <f t="shared" si="38"/>
        <v>1.1116113283732439E-3</v>
      </c>
      <c r="G357" s="7">
        <f t="shared" si="35"/>
        <v>6.0112352921253345E-3</v>
      </c>
      <c r="H357" s="7">
        <f t="shared" si="39"/>
        <v>8.234457948871822E-3</v>
      </c>
      <c r="I357" s="7">
        <f t="shared" si="40"/>
        <v>1.8627570795601983E-4</v>
      </c>
    </row>
    <row r="358" spans="2:9">
      <c r="B358" s="7">
        <v>340</v>
      </c>
      <c r="C358" s="7">
        <f t="shared" si="41"/>
        <v>0.40559837394700693</v>
      </c>
      <c r="D358" s="7">
        <f t="shared" si="36"/>
        <v>1.3474200000000013E-2</v>
      </c>
      <c r="E358" s="7">
        <f t="shared" si="37"/>
        <v>7.1051599999999979E-2</v>
      </c>
      <c r="F358" s="7">
        <f t="shared" si="38"/>
        <v>1.1103734118893289E-3</v>
      </c>
      <c r="G358" s="7">
        <f t="shared" si="35"/>
        <v>6.0152920802919911E-3</v>
      </c>
      <c r="H358" s="7">
        <f t="shared" si="39"/>
        <v>8.2360389040706493E-3</v>
      </c>
      <c r="I358" s="7">
        <f t="shared" si="40"/>
        <v>1.8785666315484714E-4</v>
      </c>
    </row>
    <row r="359" spans="2:9">
      <c r="B359" s="7">
        <v>341</v>
      </c>
      <c r="C359" s="7">
        <f t="shared" si="41"/>
        <v>0.40679131034096871</v>
      </c>
      <c r="D359" s="7">
        <f t="shared" si="36"/>
        <v>1.3488830000000011E-2</v>
      </c>
      <c r="E359" s="7">
        <f t="shared" si="37"/>
        <v>7.1022339999999975E-2</v>
      </c>
      <c r="F359" s="7">
        <f t="shared" si="38"/>
        <v>1.1091341505719086E-3</v>
      </c>
      <c r="G359" s="7">
        <f t="shared" si="35"/>
        <v>6.0193434891246253E-3</v>
      </c>
      <c r="H359" s="7">
        <f t="shared" si="39"/>
        <v>8.2376117902684433E-3</v>
      </c>
      <c r="I359" s="7">
        <f t="shared" si="40"/>
        <v>1.8942954935264114E-4</v>
      </c>
    </row>
    <row r="360" spans="2:9">
      <c r="B360" s="7">
        <v>342</v>
      </c>
      <c r="C360" s="7">
        <f t="shared" si="41"/>
        <v>0.4079842467349305</v>
      </c>
      <c r="D360" s="7">
        <f t="shared" si="36"/>
        <v>1.3503460000000012E-2</v>
      </c>
      <c r="E360" s="7">
        <f t="shared" si="37"/>
        <v>7.0993079999999986E-2</v>
      </c>
      <c r="F360" s="7">
        <f t="shared" si="38"/>
        <v>1.1078935444209831E-3</v>
      </c>
      <c r="G360" s="7">
        <f t="shared" si="35"/>
        <v>6.0233895186232404E-3</v>
      </c>
      <c r="H360" s="7">
        <f t="shared" si="39"/>
        <v>8.2391766074652074E-3</v>
      </c>
      <c r="I360" s="7">
        <f t="shared" si="40"/>
        <v>1.909943665494053E-4</v>
      </c>
    </row>
    <row r="361" spans="2:9">
      <c r="B361" s="7">
        <v>343</v>
      </c>
      <c r="C361" s="7">
        <f t="shared" si="41"/>
        <v>0.40917718312889229</v>
      </c>
      <c r="D361" s="7">
        <f t="shared" si="36"/>
        <v>1.3518090000000012E-2</v>
      </c>
      <c r="E361" s="7">
        <f t="shared" si="37"/>
        <v>7.0963819999999983E-2</v>
      </c>
      <c r="F361" s="7">
        <f t="shared" si="38"/>
        <v>1.1066515934365524E-3</v>
      </c>
      <c r="G361" s="7">
        <f t="shared" si="35"/>
        <v>6.0274301687878321E-3</v>
      </c>
      <c r="H361" s="7">
        <f t="shared" si="39"/>
        <v>8.2407333556609366E-3</v>
      </c>
      <c r="I361" s="7">
        <f t="shared" si="40"/>
        <v>1.9255111474513441E-4</v>
      </c>
    </row>
    <row r="362" spans="2:9">
      <c r="B362" s="7">
        <v>344</v>
      </c>
      <c r="C362" s="7">
        <f t="shared" si="41"/>
        <v>0.41037011952285407</v>
      </c>
      <c r="D362" s="7">
        <f t="shared" si="36"/>
        <v>1.3532720000000012E-2</v>
      </c>
      <c r="E362" s="7">
        <f t="shared" si="37"/>
        <v>7.093455999999998E-2</v>
      </c>
      <c r="F362" s="7">
        <f t="shared" si="38"/>
        <v>1.1054082976186164E-3</v>
      </c>
      <c r="G362" s="7">
        <f t="shared" si="35"/>
        <v>6.0314654396184039E-3</v>
      </c>
      <c r="H362" s="7">
        <f t="shared" si="39"/>
        <v>8.2422820348556358E-3</v>
      </c>
      <c r="I362" s="7">
        <f t="shared" si="40"/>
        <v>1.9409979393983368E-4</v>
      </c>
    </row>
    <row r="363" spans="2:9">
      <c r="B363" s="7">
        <v>345</v>
      </c>
      <c r="C363" s="7">
        <f t="shared" si="41"/>
        <v>0.41156305591681586</v>
      </c>
      <c r="D363" s="7">
        <f t="shared" si="36"/>
        <v>1.3547350000000012E-2</v>
      </c>
      <c r="E363" s="7">
        <f t="shared" si="37"/>
        <v>7.0905299999999977E-2</v>
      </c>
      <c r="F363" s="7">
        <f t="shared" si="38"/>
        <v>1.1041636569671751E-3</v>
      </c>
      <c r="G363" s="7">
        <f t="shared" si="35"/>
        <v>6.0354953311149533E-3</v>
      </c>
      <c r="H363" s="7">
        <f t="shared" si="39"/>
        <v>8.2438226450493035E-3</v>
      </c>
      <c r="I363" s="7">
        <f t="shared" si="40"/>
        <v>1.9564040413350137E-4</v>
      </c>
    </row>
    <row r="364" spans="2:9">
      <c r="B364" s="7">
        <v>346</v>
      </c>
      <c r="C364" s="7">
        <f t="shared" si="41"/>
        <v>0.41275599231077764</v>
      </c>
      <c r="D364" s="7">
        <f t="shared" si="36"/>
        <v>1.3561980000000012E-2</v>
      </c>
      <c r="E364" s="7">
        <f t="shared" si="37"/>
        <v>7.0876039999999974E-2</v>
      </c>
      <c r="F364" s="7">
        <f t="shared" si="38"/>
        <v>1.1029176714822285E-3</v>
      </c>
      <c r="G364" s="7">
        <f t="shared" si="35"/>
        <v>6.0395198432774836E-3</v>
      </c>
      <c r="H364" s="7">
        <f t="shared" si="39"/>
        <v>8.2453551862419414E-3</v>
      </c>
      <c r="I364" s="7">
        <f t="shared" si="40"/>
        <v>1.9717294532613922E-4</v>
      </c>
    </row>
    <row r="365" spans="2:9">
      <c r="B365" s="7">
        <v>347</v>
      </c>
      <c r="C365" s="7">
        <f t="shared" si="41"/>
        <v>0.41394892870473943</v>
      </c>
      <c r="D365" s="7">
        <f t="shared" si="36"/>
        <v>1.3576610000000013E-2</v>
      </c>
      <c r="E365" s="7">
        <f t="shared" si="37"/>
        <v>7.0846779999999984E-2</v>
      </c>
      <c r="F365" s="7">
        <f t="shared" si="38"/>
        <v>1.1016703411637766E-3</v>
      </c>
      <c r="G365" s="7">
        <f t="shared" si="35"/>
        <v>6.0435389761059931E-3</v>
      </c>
      <c r="H365" s="7">
        <f t="shared" si="39"/>
        <v>8.2468796584335459E-3</v>
      </c>
      <c r="I365" s="7">
        <f t="shared" si="40"/>
        <v>1.9869741751774375E-4</v>
      </c>
    </row>
    <row r="366" spans="2:9">
      <c r="B366" s="7">
        <v>348</v>
      </c>
      <c r="C366" s="7">
        <f t="shared" si="41"/>
        <v>0.41514186509870121</v>
      </c>
      <c r="D366" s="7">
        <f t="shared" si="36"/>
        <v>1.3591240000000011E-2</v>
      </c>
      <c r="E366" s="7">
        <f t="shared" si="37"/>
        <v>7.0817519999999981E-2</v>
      </c>
      <c r="F366" s="7">
        <f t="shared" si="38"/>
        <v>1.1004216660118193E-3</v>
      </c>
      <c r="G366" s="7">
        <f t="shared" si="35"/>
        <v>6.0475527296004784E-3</v>
      </c>
      <c r="H366" s="7">
        <f t="shared" si="39"/>
        <v>8.2483960616241171E-3</v>
      </c>
      <c r="I366" s="7">
        <f t="shared" si="40"/>
        <v>2.0021382070831498E-4</v>
      </c>
    </row>
    <row r="367" spans="2:9">
      <c r="B367" s="7">
        <v>349</v>
      </c>
      <c r="C367" s="7">
        <f t="shared" si="41"/>
        <v>0.416334801492663</v>
      </c>
      <c r="D367" s="7">
        <f t="shared" si="36"/>
        <v>1.3605870000000013E-2</v>
      </c>
      <c r="E367" s="7">
        <f t="shared" si="37"/>
        <v>7.0788259999999978E-2</v>
      </c>
      <c r="F367" s="7">
        <f t="shared" si="38"/>
        <v>1.0991716460263569E-3</v>
      </c>
      <c r="G367" s="7">
        <f t="shared" si="35"/>
        <v>6.0515611037609456E-3</v>
      </c>
      <c r="H367" s="7">
        <f t="shared" si="39"/>
        <v>8.2499043958136585E-3</v>
      </c>
      <c r="I367" s="7">
        <f t="shared" si="40"/>
        <v>2.0172215489785636E-4</v>
      </c>
    </row>
    <row r="368" spans="2:9">
      <c r="B368" s="7">
        <v>350</v>
      </c>
      <c r="C368" s="7">
        <f t="shared" si="41"/>
        <v>0.41752773788662478</v>
      </c>
      <c r="D368" s="7">
        <f t="shared" si="36"/>
        <v>1.3620500000000011E-2</v>
      </c>
      <c r="E368" s="7">
        <f t="shared" si="37"/>
        <v>7.0758999999999975E-2</v>
      </c>
      <c r="F368" s="7">
        <f t="shared" si="38"/>
        <v>1.0979202812073895E-3</v>
      </c>
      <c r="G368" s="7">
        <f t="shared" si="35"/>
        <v>6.0555640985873894E-3</v>
      </c>
      <c r="H368" s="7">
        <f t="shared" si="39"/>
        <v>8.2514046610021683E-3</v>
      </c>
      <c r="I368" s="7">
        <f t="shared" si="40"/>
        <v>2.0322242008636617E-4</v>
      </c>
    </row>
    <row r="369" spans="2:9">
      <c r="B369" s="7">
        <v>351</v>
      </c>
      <c r="C369" s="7">
        <f t="shared" si="41"/>
        <v>0.41872067428058657</v>
      </c>
      <c r="D369" s="7">
        <f t="shared" si="36"/>
        <v>1.3635130000000013E-2</v>
      </c>
      <c r="E369" s="7">
        <f t="shared" si="37"/>
        <v>7.0729739999999985E-2</v>
      </c>
      <c r="F369" s="7">
        <f t="shared" si="38"/>
        <v>1.0966675715549164E-3</v>
      </c>
      <c r="G369" s="7">
        <f t="shared" si="35"/>
        <v>6.0595617140798141E-3</v>
      </c>
      <c r="H369" s="7">
        <f t="shared" si="39"/>
        <v>8.2528968571896465E-3</v>
      </c>
      <c r="I369" s="7">
        <f t="shared" si="40"/>
        <v>2.0471461627384439E-4</v>
      </c>
    </row>
    <row r="370" spans="2:9">
      <c r="B370" s="7">
        <v>352</v>
      </c>
      <c r="C370" s="7">
        <f t="shared" si="41"/>
        <v>0.41991361067454835</v>
      </c>
      <c r="D370" s="7">
        <f t="shared" si="36"/>
        <v>1.3649760000000013E-2</v>
      </c>
      <c r="E370" s="7">
        <f t="shared" si="37"/>
        <v>7.0700479999999982E-2</v>
      </c>
      <c r="F370" s="7">
        <f t="shared" si="38"/>
        <v>1.0954135170689382E-3</v>
      </c>
      <c r="G370" s="7">
        <f t="shared" si="35"/>
        <v>6.0635539502382173E-3</v>
      </c>
      <c r="H370" s="7">
        <f t="shared" si="39"/>
        <v>8.2543809843760932E-3</v>
      </c>
      <c r="I370" s="7">
        <f t="shared" si="40"/>
        <v>2.0619874346029105E-4</v>
      </c>
    </row>
    <row r="371" spans="2:9">
      <c r="B371" s="7">
        <v>353</v>
      </c>
      <c r="C371" s="7">
        <f t="shared" si="41"/>
        <v>0.42110654706851014</v>
      </c>
      <c r="D371" s="7">
        <f t="shared" si="36"/>
        <v>1.3664390000000012E-2</v>
      </c>
      <c r="E371" s="7">
        <f t="shared" si="37"/>
        <v>7.0671219999999979E-2</v>
      </c>
      <c r="F371" s="7">
        <f t="shared" si="38"/>
        <v>1.0941581177494547E-3</v>
      </c>
      <c r="G371" s="7">
        <f t="shared" si="35"/>
        <v>6.0675408070625988E-3</v>
      </c>
      <c r="H371" s="7">
        <f t="shared" si="39"/>
        <v>8.2558570425615083E-3</v>
      </c>
      <c r="I371" s="7">
        <f t="shared" si="40"/>
        <v>2.0767480164570612E-4</v>
      </c>
    </row>
    <row r="372" spans="2:9">
      <c r="B372" s="7">
        <v>354</v>
      </c>
      <c r="C372" s="7">
        <f t="shared" si="41"/>
        <v>0.42229948346247193</v>
      </c>
      <c r="D372" s="7">
        <f t="shared" si="36"/>
        <v>1.3679020000000012E-2</v>
      </c>
      <c r="E372" s="7">
        <f t="shared" si="37"/>
        <v>7.0641959999999976E-2</v>
      </c>
      <c r="F372" s="7">
        <f t="shared" si="38"/>
        <v>1.0929013735964659E-3</v>
      </c>
      <c r="G372" s="7">
        <f t="shared" si="35"/>
        <v>6.0715222845529587E-3</v>
      </c>
      <c r="H372" s="7">
        <f t="shared" si="39"/>
        <v>8.25732503174589E-3</v>
      </c>
      <c r="I372" s="7">
        <f t="shared" si="40"/>
        <v>2.0914279083008788E-4</v>
      </c>
    </row>
    <row r="373" spans="2:9">
      <c r="B373" s="7">
        <v>355</v>
      </c>
      <c r="C373" s="7">
        <f t="shared" si="41"/>
        <v>0.42349241985643371</v>
      </c>
      <c r="D373" s="7">
        <f t="shared" si="36"/>
        <v>1.3693650000000012E-2</v>
      </c>
      <c r="E373" s="7">
        <f t="shared" si="37"/>
        <v>7.0612699999999973E-2</v>
      </c>
      <c r="F373" s="7">
        <f t="shared" si="38"/>
        <v>1.0916432846099719E-3</v>
      </c>
      <c r="G373" s="7">
        <f t="shared" si="35"/>
        <v>6.0754983827092978E-3</v>
      </c>
      <c r="H373" s="7">
        <f t="shared" si="39"/>
        <v>8.2587849519292419E-3</v>
      </c>
      <c r="I373" s="7">
        <f t="shared" si="40"/>
        <v>2.106027110134398E-4</v>
      </c>
    </row>
    <row r="374" spans="2:9">
      <c r="B374" s="7">
        <v>356</v>
      </c>
      <c r="C374" s="7">
        <f t="shared" si="41"/>
        <v>0.4246853562503955</v>
      </c>
      <c r="D374" s="7">
        <f t="shared" si="36"/>
        <v>1.3708280000000012E-2</v>
      </c>
      <c r="E374" s="7">
        <f t="shared" si="37"/>
        <v>7.0583439999999983E-2</v>
      </c>
      <c r="F374" s="7">
        <f t="shared" si="38"/>
        <v>1.0903838507899724E-3</v>
      </c>
      <c r="G374" s="7">
        <f t="shared" si="35"/>
        <v>6.0794691015316161E-3</v>
      </c>
      <c r="H374" s="7">
        <f t="shared" si="39"/>
        <v>8.2602368031115606E-3</v>
      </c>
      <c r="I374" s="7">
        <f t="shared" si="40"/>
        <v>2.1205456219575841E-4</v>
      </c>
    </row>
    <row r="375" spans="2:9">
      <c r="B375" s="7">
        <v>357</v>
      </c>
      <c r="C375" s="7">
        <f t="shared" si="41"/>
        <v>0.42587829264435728</v>
      </c>
      <c r="D375" s="7">
        <f t="shared" si="36"/>
        <v>1.3722910000000012E-2</v>
      </c>
      <c r="E375" s="7">
        <f t="shared" si="37"/>
        <v>7.055417999999998E-2</v>
      </c>
      <c r="F375" s="7">
        <f t="shared" si="38"/>
        <v>1.089123072136468E-3</v>
      </c>
      <c r="G375" s="7">
        <f t="shared" si="35"/>
        <v>6.0834344410199146E-3</v>
      </c>
      <c r="H375" s="7">
        <f t="shared" si="39"/>
        <v>8.2616805852928511E-3</v>
      </c>
      <c r="I375" s="7">
        <f t="shared" si="40"/>
        <v>2.1349834437704891E-4</v>
      </c>
    </row>
    <row r="376" spans="2:9">
      <c r="B376" s="7">
        <v>358</v>
      </c>
      <c r="C376" s="7">
        <f t="shared" si="41"/>
        <v>0.42707122903831907</v>
      </c>
      <c r="D376" s="7">
        <f t="shared" si="36"/>
        <v>1.3737540000000013E-2</v>
      </c>
      <c r="E376" s="7">
        <f t="shared" si="37"/>
        <v>7.0524919999999977E-2</v>
      </c>
      <c r="F376" s="7">
        <f t="shared" si="38"/>
        <v>1.0878609486494582E-3</v>
      </c>
      <c r="G376" s="7">
        <f t="shared" si="35"/>
        <v>6.0873944011741905E-3</v>
      </c>
      <c r="H376" s="7">
        <f t="shared" si="39"/>
        <v>8.2631162984731065E-3</v>
      </c>
      <c r="I376" s="7">
        <f t="shared" si="40"/>
        <v>2.1493405755730437E-4</v>
      </c>
    </row>
    <row r="377" spans="2:9">
      <c r="B377" s="7">
        <v>359</v>
      </c>
      <c r="C377" s="7">
        <f t="shared" si="41"/>
        <v>0.42826416543228085</v>
      </c>
      <c r="D377" s="7">
        <f t="shared" si="36"/>
        <v>1.3752170000000011E-2</v>
      </c>
      <c r="E377" s="7">
        <f t="shared" si="37"/>
        <v>7.0495659999999974E-2</v>
      </c>
      <c r="F377" s="7">
        <f t="shared" si="38"/>
        <v>1.086597480328943E-3</v>
      </c>
      <c r="G377" s="7">
        <f t="shared" si="35"/>
        <v>6.0913489819944449E-3</v>
      </c>
      <c r="H377" s="7">
        <f t="shared" si="39"/>
        <v>8.2645439426523304E-3</v>
      </c>
      <c r="I377" s="7">
        <f t="shared" si="40"/>
        <v>2.1636170173652824E-4</v>
      </c>
    </row>
    <row r="378" spans="2:9">
      <c r="B378" s="7">
        <v>360</v>
      </c>
      <c r="C378" s="7">
        <f t="shared" si="41"/>
        <v>0.42945710182624264</v>
      </c>
      <c r="D378" s="7">
        <f t="shared" si="36"/>
        <v>1.3766800000000013E-2</v>
      </c>
      <c r="E378" s="7">
        <f t="shared" si="37"/>
        <v>7.0466399999999985E-2</v>
      </c>
      <c r="F378" s="7">
        <f t="shared" si="38"/>
        <v>1.0853326671749226E-3</v>
      </c>
      <c r="G378" s="7">
        <f t="shared" si="35"/>
        <v>6.0952981834806802E-3</v>
      </c>
      <c r="H378" s="7">
        <f t="shared" si="39"/>
        <v>8.2659635178305262E-3</v>
      </c>
      <c r="I378" s="7">
        <f t="shared" si="40"/>
        <v>2.1778127691472401E-4</v>
      </c>
    </row>
    <row r="379" spans="2:9">
      <c r="B379" s="7">
        <v>361</v>
      </c>
      <c r="C379" s="7">
        <f t="shared" si="41"/>
        <v>0.43065003822020442</v>
      </c>
      <c r="D379" s="7">
        <f t="shared" si="36"/>
        <v>1.3781430000000013E-2</v>
      </c>
      <c r="E379" s="7">
        <f t="shared" si="37"/>
        <v>7.0437139999999981E-2</v>
      </c>
      <c r="F379" s="7">
        <f t="shared" si="38"/>
        <v>1.084066509187397E-3</v>
      </c>
      <c r="G379" s="7">
        <f t="shared" si="35"/>
        <v>6.0992420056328921E-3</v>
      </c>
      <c r="H379" s="7">
        <f t="shared" si="39"/>
        <v>8.2673750240076851E-3</v>
      </c>
      <c r="I379" s="7">
        <f t="shared" si="40"/>
        <v>2.19192783091883E-4</v>
      </c>
    </row>
    <row r="380" spans="2:9">
      <c r="B380" s="7">
        <v>362</v>
      </c>
      <c r="C380" s="7">
        <f t="shared" si="41"/>
        <v>0.43184297461416621</v>
      </c>
      <c r="D380" s="7">
        <f t="shared" si="36"/>
        <v>1.3796060000000013E-2</v>
      </c>
      <c r="E380" s="7">
        <f t="shared" si="37"/>
        <v>7.0407879999999978E-2</v>
      </c>
      <c r="F380" s="7">
        <f t="shared" si="38"/>
        <v>1.0827990063663659E-3</v>
      </c>
      <c r="G380" s="7">
        <f t="shared" si="35"/>
        <v>6.1031804484510841E-3</v>
      </c>
      <c r="H380" s="7">
        <f t="shared" si="39"/>
        <v>8.268778461183816E-3</v>
      </c>
      <c r="I380" s="7">
        <f t="shared" si="40"/>
        <v>2.2059622026801388E-4</v>
      </c>
    </row>
    <row r="381" spans="2:9">
      <c r="B381" s="7">
        <v>363</v>
      </c>
      <c r="C381" s="7">
        <f t="shared" si="41"/>
        <v>0.43303591100812799</v>
      </c>
      <c r="D381" s="7">
        <f t="shared" si="36"/>
        <v>1.3810690000000013E-2</v>
      </c>
      <c r="E381" s="7">
        <f t="shared" si="37"/>
        <v>7.0378619999999975E-2</v>
      </c>
      <c r="F381" s="7">
        <f t="shared" si="38"/>
        <v>1.0815301587118295E-3</v>
      </c>
      <c r="G381" s="7">
        <f t="shared" si="35"/>
        <v>6.1071135119352546E-3</v>
      </c>
      <c r="H381" s="7">
        <f t="shared" si="39"/>
        <v>8.2701738293589136E-3</v>
      </c>
      <c r="I381" s="7">
        <f t="shared" si="40"/>
        <v>2.2199158844311145E-4</v>
      </c>
    </row>
    <row r="382" spans="2:9">
      <c r="B382" s="7">
        <v>364</v>
      </c>
      <c r="C382" s="7">
        <f t="shared" si="41"/>
        <v>0.43422884740208978</v>
      </c>
      <c r="D382" s="7">
        <f t="shared" si="36"/>
        <v>1.3825320000000012E-2</v>
      </c>
      <c r="E382" s="7">
        <f t="shared" si="37"/>
        <v>7.0349359999999972E-2</v>
      </c>
      <c r="F382" s="7">
        <f t="shared" si="38"/>
        <v>1.0802599662237881E-3</v>
      </c>
      <c r="G382" s="7">
        <f t="shared" si="35"/>
        <v>6.1110411960854042E-3</v>
      </c>
      <c r="H382" s="7">
        <f t="shared" si="39"/>
        <v>8.2715611285329796E-3</v>
      </c>
      <c r="I382" s="7">
        <f t="shared" si="40"/>
        <v>2.2337888761717745E-4</v>
      </c>
    </row>
    <row r="383" spans="2:9">
      <c r="B383" s="7">
        <v>365</v>
      </c>
      <c r="C383" s="7">
        <f t="shared" si="41"/>
        <v>0.43542178379605156</v>
      </c>
      <c r="D383" s="7">
        <f t="shared" si="36"/>
        <v>1.3839950000000012E-2</v>
      </c>
      <c r="E383" s="7">
        <f t="shared" si="37"/>
        <v>7.0320099999999983E-2</v>
      </c>
      <c r="F383" s="7">
        <f t="shared" si="38"/>
        <v>1.0789884289022413E-3</v>
      </c>
      <c r="G383" s="7">
        <f t="shared" si="35"/>
        <v>6.1149635009015331E-3</v>
      </c>
      <c r="H383" s="7">
        <f t="shared" si="39"/>
        <v>8.2729403587060157E-3</v>
      </c>
      <c r="I383" s="7">
        <f t="shared" si="40"/>
        <v>2.247581177902136E-4</v>
      </c>
    </row>
    <row r="384" spans="2:9">
      <c r="B384" s="7">
        <v>366</v>
      </c>
      <c r="C384" s="7">
        <f t="shared" si="41"/>
        <v>0.43661472019001335</v>
      </c>
      <c r="D384" s="7">
        <f t="shared" si="36"/>
        <v>1.3854580000000012E-2</v>
      </c>
      <c r="E384" s="7">
        <f t="shared" si="37"/>
        <v>7.0290839999999979E-2</v>
      </c>
      <c r="F384" s="7">
        <f t="shared" si="38"/>
        <v>1.0777155467471893E-3</v>
      </c>
      <c r="G384" s="7">
        <f t="shared" si="35"/>
        <v>6.1188804263836404E-3</v>
      </c>
      <c r="H384" s="7">
        <f t="shared" si="39"/>
        <v>8.2743115198780186E-3</v>
      </c>
      <c r="I384" s="7">
        <f t="shared" si="40"/>
        <v>2.2612927896221643E-4</v>
      </c>
    </row>
    <row r="385" spans="2:9">
      <c r="B385" s="7">
        <v>367</v>
      </c>
      <c r="C385" s="7">
        <f t="shared" si="41"/>
        <v>0.43780765658397514</v>
      </c>
      <c r="D385" s="7">
        <f t="shared" si="36"/>
        <v>1.3869210000000014E-2</v>
      </c>
      <c r="E385" s="7">
        <f t="shared" si="37"/>
        <v>7.0261579999999976E-2</v>
      </c>
      <c r="F385" s="7">
        <f t="shared" si="38"/>
        <v>1.0764413197586317E-3</v>
      </c>
      <c r="G385" s="7">
        <f t="shared" si="35"/>
        <v>6.1227919725317268E-3</v>
      </c>
      <c r="H385" s="7">
        <f t="shared" si="39"/>
        <v>8.2756746120489898E-3</v>
      </c>
      <c r="I385" s="7">
        <f t="shared" si="40"/>
        <v>2.274923711331877E-4</v>
      </c>
    </row>
    <row r="386" spans="2:9">
      <c r="B386" s="7">
        <v>368</v>
      </c>
      <c r="C386" s="7">
        <f t="shared" si="41"/>
        <v>0.43900059297793692</v>
      </c>
      <c r="D386" s="7">
        <f t="shared" si="36"/>
        <v>1.3883840000000012E-2</v>
      </c>
      <c r="E386" s="7">
        <f t="shared" si="37"/>
        <v>7.0232319999999973E-2</v>
      </c>
      <c r="F386" s="7">
        <f t="shared" si="38"/>
        <v>1.0751657479365693E-3</v>
      </c>
      <c r="G386" s="7">
        <f t="shared" si="35"/>
        <v>6.1266981393457917E-3</v>
      </c>
      <c r="H386" s="7">
        <f t="shared" si="39"/>
        <v>8.2770296352189313E-3</v>
      </c>
      <c r="I386" s="7">
        <f t="shared" si="40"/>
        <v>2.2884739430312911E-4</v>
      </c>
    </row>
    <row r="387" spans="2:9">
      <c r="B387" s="7">
        <v>369</v>
      </c>
      <c r="C387" s="7">
        <f t="shared" si="41"/>
        <v>0.44019352937189871</v>
      </c>
      <c r="D387" s="7">
        <f t="shared" si="36"/>
        <v>1.3898470000000013E-2</v>
      </c>
      <c r="E387" s="7">
        <f t="shared" si="37"/>
        <v>7.0203059999999984E-2</v>
      </c>
      <c r="F387" s="7">
        <f t="shared" si="38"/>
        <v>1.0738888312810013E-3</v>
      </c>
      <c r="G387" s="7">
        <f t="shared" si="35"/>
        <v>6.1305989268258376E-3</v>
      </c>
      <c r="H387" s="7">
        <f t="shared" si="39"/>
        <v>8.2783765893878411E-3</v>
      </c>
      <c r="I387" s="7">
        <f t="shared" si="40"/>
        <v>2.3019434847203896E-4</v>
      </c>
    </row>
    <row r="388" spans="2:9">
      <c r="B388" s="7">
        <v>370</v>
      </c>
      <c r="C388" s="7">
        <f t="shared" si="41"/>
        <v>0.44138646576586049</v>
      </c>
      <c r="D388" s="7">
        <f t="shared" si="36"/>
        <v>1.3913100000000012E-2</v>
      </c>
      <c r="E388" s="7">
        <f t="shared" si="37"/>
        <v>7.0173799999999981E-2</v>
      </c>
      <c r="F388" s="7">
        <f t="shared" si="38"/>
        <v>1.0726105697919284E-3</v>
      </c>
      <c r="G388" s="7">
        <f t="shared" si="35"/>
        <v>6.1344943349718583E-3</v>
      </c>
      <c r="H388" s="7">
        <f t="shared" si="39"/>
        <v>8.2797154745557142E-3</v>
      </c>
      <c r="I388" s="7">
        <f t="shared" si="40"/>
        <v>2.3153323363991202E-4</v>
      </c>
    </row>
    <row r="389" spans="2:9">
      <c r="B389" s="7">
        <v>371</v>
      </c>
      <c r="C389" s="7">
        <f t="shared" si="41"/>
        <v>0.44257940215982228</v>
      </c>
      <c r="D389" s="7">
        <f t="shared" si="36"/>
        <v>1.3927730000000013E-2</v>
      </c>
      <c r="E389" s="7">
        <f t="shared" si="37"/>
        <v>7.0144539999999977E-2</v>
      </c>
      <c r="F389" s="7">
        <f t="shared" si="38"/>
        <v>1.0713309634693498E-3</v>
      </c>
      <c r="G389" s="7">
        <f t="shared" si="35"/>
        <v>6.1383843637838609E-3</v>
      </c>
      <c r="H389" s="7">
        <f t="shared" si="39"/>
        <v>8.2810462907225608E-3</v>
      </c>
      <c r="I389" s="7">
        <f t="shared" si="40"/>
        <v>2.3286404980675871E-4</v>
      </c>
    </row>
    <row r="390" spans="2:9">
      <c r="B390" s="7">
        <v>372</v>
      </c>
      <c r="C390" s="7">
        <f t="shared" si="41"/>
        <v>0.44377233855378406</v>
      </c>
      <c r="D390" s="7">
        <f t="shared" si="36"/>
        <v>1.3942360000000013E-2</v>
      </c>
      <c r="E390" s="7">
        <f t="shared" si="37"/>
        <v>7.0115279999999974E-2</v>
      </c>
      <c r="F390" s="7">
        <f t="shared" si="38"/>
        <v>1.070050012313266E-3</v>
      </c>
      <c r="G390" s="7">
        <f t="shared" si="35"/>
        <v>6.142269013261841E-3</v>
      </c>
      <c r="H390" s="7">
        <f t="shared" si="39"/>
        <v>8.2823690378883725E-3</v>
      </c>
      <c r="I390" s="7">
        <f t="shared" si="40"/>
        <v>2.3418679697257035E-4</v>
      </c>
    </row>
    <row r="391" spans="2:9">
      <c r="B391" s="7">
        <v>373</v>
      </c>
      <c r="C391" s="7">
        <f t="shared" si="41"/>
        <v>0.44496527494774585</v>
      </c>
      <c r="D391" s="7">
        <f t="shared" si="36"/>
        <v>1.3956990000000013E-2</v>
      </c>
      <c r="E391" s="7">
        <f t="shared" si="37"/>
        <v>7.0086019999999971E-2</v>
      </c>
      <c r="F391" s="7">
        <f t="shared" si="38"/>
        <v>1.0687677163236772E-3</v>
      </c>
      <c r="G391" s="7">
        <f t="shared" si="35"/>
        <v>6.1461482834058003E-3</v>
      </c>
      <c r="H391" s="7">
        <f t="shared" si="39"/>
        <v>8.2836837160531543E-3</v>
      </c>
      <c r="I391" s="7">
        <f t="shared" si="40"/>
        <v>2.3550147513735215E-4</v>
      </c>
    </row>
    <row r="392" spans="2:9">
      <c r="B392" s="7">
        <v>374</v>
      </c>
      <c r="C392" s="7">
        <f t="shared" si="41"/>
        <v>0.44615821134170763</v>
      </c>
      <c r="D392" s="7">
        <f t="shared" si="36"/>
        <v>1.3971620000000013E-2</v>
      </c>
      <c r="E392" s="7">
        <f t="shared" si="37"/>
        <v>7.0056759999999982E-2</v>
      </c>
      <c r="F392" s="7">
        <f t="shared" si="38"/>
        <v>1.0674840755005828E-3</v>
      </c>
      <c r="G392" s="7">
        <f t="shared" si="35"/>
        <v>6.1500221742157406E-3</v>
      </c>
      <c r="H392" s="7">
        <f t="shared" si="39"/>
        <v>8.2849903252169062E-3</v>
      </c>
      <c r="I392" s="7">
        <f t="shared" si="40"/>
        <v>2.368080843011041E-4</v>
      </c>
    </row>
    <row r="393" spans="2:9">
      <c r="B393" s="7">
        <v>375</v>
      </c>
      <c r="C393" s="7">
        <f t="shared" si="41"/>
        <v>0.44735114773566942</v>
      </c>
      <c r="D393" s="7">
        <f t="shared" si="36"/>
        <v>1.3986250000000013E-2</v>
      </c>
      <c r="E393" s="7">
        <f t="shared" si="37"/>
        <v>7.0027499999999979E-2</v>
      </c>
      <c r="F393" s="7">
        <f t="shared" si="38"/>
        <v>1.0661990898439833E-3</v>
      </c>
      <c r="G393" s="7">
        <f t="shared" si="35"/>
        <v>6.1538906856916575E-3</v>
      </c>
      <c r="H393" s="7">
        <f t="shared" si="39"/>
        <v>8.2862888653796249E-3</v>
      </c>
      <c r="I393" s="7">
        <f t="shared" si="40"/>
        <v>2.3810662446382275E-4</v>
      </c>
    </row>
    <row r="394" spans="2:9">
      <c r="B394" s="7">
        <v>376</v>
      </c>
      <c r="C394" s="7">
        <f t="shared" si="41"/>
        <v>0.4485440841296312</v>
      </c>
      <c r="D394" s="7">
        <f t="shared" si="36"/>
        <v>1.4000880000000014E-2</v>
      </c>
      <c r="E394" s="7">
        <f t="shared" si="37"/>
        <v>6.9998239999999975E-2</v>
      </c>
      <c r="F394" s="7">
        <f t="shared" si="38"/>
        <v>1.0649127593538785E-3</v>
      </c>
      <c r="G394" s="7">
        <f t="shared" si="35"/>
        <v>6.1577538178335545E-3</v>
      </c>
      <c r="H394" s="7">
        <f t="shared" si="39"/>
        <v>8.287579336541312E-3</v>
      </c>
      <c r="I394" s="7">
        <f t="shared" si="40"/>
        <v>2.3939709562550981E-4</v>
      </c>
    </row>
    <row r="395" spans="2:9">
      <c r="B395" s="7">
        <v>377</v>
      </c>
      <c r="C395" s="7">
        <f t="shared" si="41"/>
        <v>0.44973702052359299</v>
      </c>
      <c r="D395" s="7">
        <f t="shared" si="36"/>
        <v>1.4015510000000012E-2</v>
      </c>
      <c r="E395" s="7">
        <f t="shared" si="37"/>
        <v>6.9968979999999972E-2</v>
      </c>
      <c r="F395" s="7">
        <f t="shared" si="38"/>
        <v>1.0636250840302685E-3</v>
      </c>
      <c r="G395" s="7">
        <f t="shared" si="35"/>
        <v>6.1616115706414282E-3</v>
      </c>
      <c r="H395" s="7">
        <f t="shared" si="39"/>
        <v>8.2888617387019657E-3</v>
      </c>
      <c r="I395" s="7">
        <f t="shared" si="40"/>
        <v>2.4067949778616357E-4</v>
      </c>
    </row>
    <row r="396" spans="2:9">
      <c r="B396" s="7">
        <v>378</v>
      </c>
      <c r="C396" s="7">
        <f t="shared" si="41"/>
        <v>0.45092995691755478</v>
      </c>
      <c r="D396" s="7">
        <f t="shared" si="36"/>
        <v>1.4030140000000014E-2</v>
      </c>
      <c r="E396" s="7">
        <f t="shared" si="37"/>
        <v>6.9939719999999983E-2</v>
      </c>
      <c r="F396" s="7">
        <f t="shared" si="38"/>
        <v>1.062336063873153E-3</v>
      </c>
      <c r="G396" s="7">
        <f t="shared" si="35"/>
        <v>6.1654639441152846E-3</v>
      </c>
      <c r="H396" s="7">
        <f t="shared" si="39"/>
        <v>8.2901360718615896E-3</v>
      </c>
      <c r="I396" s="7">
        <f t="shared" si="40"/>
        <v>2.4195383094578748E-4</v>
      </c>
    </row>
    <row r="397" spans="2:9">
      <c r="B397" s="7">
        <v>379</v>
      </c>
      <c r="C397" s="7">
        <f t="shared" si="41"/>
        <v>0.45212289331151656</v>
      </c>
      <c r="D397" s="7">
        <f t="shared" si="36"/>
        <v>1.4044770000000012E-2</v>
      </c>
      <c r="E397" s="7">
        <f t="shared" si="37"/>
        <v>6.991045999999998E-2</v>
      </c>
      <c r="F397" s="7">
        <f t="shared" si="38"/>
        <v>1.0610456988825324E-3</v>
      </c>
      <c r="G397" s="7">
        <f t="shared" si="35"/>
        <v>6.1693109382551167E-3</v>
      </c>
      <c r="H397" s="7">
        <f t="shared" si="39"/>
        <v>8.291402336020182E-3</v>
      </c>
      <c r="I397" s="7">
        <f t="shared" si="40"/>
        <v>2.4322009510437982E-4</v>
      </c>
    </row>
    <row r="398" spans="2:9">
      <c r="B398" s="7">
        <v>380</v>
      </c>
      <c r="C398" s="7">
        <f t="shared" si="41"/>
        <v>0.45331582970547835</v>
      </c>
      <c r="D398" s="7">
        <f t="shared" si="36"/>
        <v>1.4059400000000014E-2</v>
      </c>
      <c r="E398" s="7">
        <f t="shared" si="37"/>
        <v>6.9881199999999977E-2</v>
      </c>
      <c r="F398" s="7">
        <f t="shared" si="38"/>
        <v>1.0597539890584064E-3</v>
      </c>
      <c r="G398" s="7">
        <f t="shared" si="35"/>
        <v>6.1731525530609298E-3</v>
      </c>
      <c r="H398" s="7">
        <f t="shared" si="39"/>
        <v>8.2926605311777427E-3</v>
      </c>
      <c r="I398" s="7">
        <f t="shared" si="40"/>
        <v>2.4447829026194058E-4</v>
      </c>
    </row>
    <row r="399" spans="2:9">
      <c r="B399" s="7">
        <v>381</v>
      </c>
      <c r="C399" s="7">
        <f t="shared" si="41"/>
        <v>0.45450876609944013</v>
      </c>
      <c r="D399" s="7">
        <f t="shared" si="36"/>
        <v>1.4074030000000013E-2</v>
      </c>
      <c r="E399" s="7">
        <f t="shared" si="37"/>
        <v>6.9851939999999973E-2</v>
      </c>
      <c r="F399" s="7">
        <f t="shared" si="38"/>
        <v>1.0584609344007755E-3</v>
      </c>
      <c r="G399" s="7">
        <f t="shared" si="35"/>
        <v>6.1769887885327196E-3</v>
      </c>
      <c r="H399" s="7">
        <f t="shared" si="39"/>
        <v>8.2939106573342702E-3</v>
      </c>
      <c r="I399" s="7">
        <f t="shared" si="40"/>
        <v>2.4572841641846803E-4</v>
      </c>
    </row>
    <row r="400" spans="2:9">
      <c r="B400" s="7">
        <v>382</v>
      </c>
      <c r="C400" s="7">
        <f t="shared" si="41"/>
        <v>0.45570170249340192</v>
      </c>
      <c r="D400" s="7">
        <f t="shared" si="36"/>
        <v>1.4088660000000013E-2</v>
      </c>
      <c r="E400" s="7">
        <f t="shared" si="37"/>
        <v>6.982267999999997E-2</v>
      </c>
      <c r="F400" s="7">
        <f t="shared" si="38"/>
        <v>1.0571665349096387E-3</v>
      </c>
      <c r="G400" s="7">
        <f t="shared" si="35"/>
        <v>6.1808196446704895E-3</v>
      </c>
      <c r="H400" s="7">
        <f t="shared" si="39"/>
        <v>8.295152714489766E-3</v>
      </c>
      <c r="I400" s="7">
        <f t="shared" si="40"/>
        <v>2.469704735739639E-4</v>
      </c>
    </row>
    <row r="401" spans="2:9">
      <c r="B401" s="7">
        <v>383</v>
      </c>
      <c r="C401" s="7">
        <f t="shared" si="41"/>
        <v>0.4568946388873637</v>
      </c>
      <c r="D401" s="7">
        <f t="shared" si="36"/>
        <v>1.4103290000000013E-2</v>
      </c>
      <c r="E401" s="7">
        <f t="shared" si="37"/>
        <v>6.9793419999999981E-2</v>
      </c>
      <c r="F401" s="7">
        <f t="shared" si="38"/>
        <v>1.0558707905849972E-3</v>
      </c>
      <c r="G401" s="7">
        <f t="shared" si="35"/>
        <v>6.1846451214742386E-3</v>
      </c>
      <c r="H401" s="7">
        <f t="shared" si="39"/>
        <v>8.2963867026442338E-3</v>
      </c>
      <c r="I401" s="7">
        <f t="shared" si="40"/>
        <v>2.4820446172843166E-4</v>
      </c>
    </row>
    <row r="402" spans="2:9">
      <c r="B402" s="7">
        <v>384</v>
      </c>
      <c r="C402" s="7">
        <f t="shared" si="41"/>
        <v>0.45808757528132549</v>
      </c>
      <c r="D402" s="7">
        <f t="shared" si="36"/>
        <v>1.4117920000000013E-2</v>
      </c>
      <c r="E402" s="7">
        <f t="shared" si="37"/>
        <v>6.9764159999999978E-2</v>
      </c>
      <c r="F402" s="7">
        <f t="shared" si="38"/>
        <v>1.05457370142685E-3</v>
      </c>
      <c r="G402" s="7">
        <f t="shared" ref="G402:G465" si="42">IF(F402=0,0,2*PI()*D402*E402)</f>
        <v>6.1884652189439669E-3</v>
      </c>
      <c r="H402" s="7">
        <f t="shared" si="39"/>
        <v>8.2976126217976665E-3</v>
      </c>
      <c r="I402" s="7">
        <f t="shared" si="40"/>
        <v>2.4943038088186438E-4</v>
      </c>
    </row>
    <row r="403" spans="2:9">
      <c r="B403" s="7">
        <v>385</v>
      </c>
      <c r="C403" s="7">
        <f t="shared" si="41"/>
        <v>0.45928051167528727</v>
      </c>
      <c r="D403" s="7">
        <f t="shared" ref="D403:D466" si="43">$E$6+$E$7*C403</f>
        <v>1.4132550000000015E-2</v>
      </c>
      <c r="E403" s="7">
        <f t="shared" ref="E403:E466" si="44">$E$5-2*$E$7*C403</f>
        <v>6.9734899999999975E-2</v>
      </c>
      <c r="F403" s="7">
        <f t="shared" ref="F403:F466" si="45">PI()*($E$4^2-D403^2)</f>
        <v>1.0532752674351979E-3</v>
      </c>
      <c r="G403" s="7">
        <f t="shared" si="42"/>
        <v>6.1922799370796727E-3</v>
      </c>
      <c r="H403" s="7">
        <f t="shared" ref="H403:H466" si="46">F403*2+G403</f>
        <v>8.2988304719500694E-3</v>
      </c>
      <c r="I403" s="7">
        <f t="shared" ref="I403:I466" si="47">H403-$H$1019</f>
        <v>2.5064823103426725E-4</v>
      </c>
    </row>
    <row r="404" spans="2:9">
      <c r="B404" s="7">
        <v>386</v>
      </c>
      <c r="C404" s="7">
        <f t="shared" ref="C404:C467" si="48">IF(C403+$E$9&lt;$E$8,C403+$E$9,0)</f>
        <v>0.46047344806924906</v>
      </c>
      <c r="D404" s="7">
        <f t="shared" si="43"/>
        <v>1.4147180000000013E-2</v>
      </c>
      <c r="E404" s="7">
        <f t="shared" si="44"/>
        <v>6.9705639999999972E-2</v>
      </c>
      <c r="F404" s="7">
        <f t="shared" si="45"/>
        <v>1.0519754886100406E-3</v>
      </c>
      <c r="G404" s="7">
        <f t="shared" si="42"/>
        <v>6.1960892758813578E-3</v>
      </c>
      <c r="H404" s="7">
        <f t="shared" si="46"/>
        <v>8.300040253101439E-3</v>
      </c>
      <c r="I404" s="7">
        <f t="shared" si="47"/>
        <v>2.5185801218563682E-4</v>
      </c>
    </row>
    <row r="405" spans="2:9">
      <c r="B405" s="7">
        <v>387</v>
      </c>
      <c r="C405" s="7">
        <f t="shared" si="48"/>
        <v>0.46166638446321084</v>
      </c>
      <c r="D405" s="7">
        <f t="shared" si="43"/>
        <v>1.4161810000000014E-2</v>
      </c>
      <c r="E405" s="7">
        <f t="shared" si="44"/>
        <v>6.9676379999999982E-2</v>
      </c>
      <c r="F405" s="7">
        <f t="shared" si="45"/>
        <v>1.0506743649513776E-3</v>
      </c>
      <c r="G405" s="7">
        <f t="shared" si="42"/>
        <v>6.1998932353490238E-3</v>
      </c>
      <c r="H405" s="7">
        <f t="shared" si="46"/>
        <v>8.3012419652517787E-3</v>
      </c>
      <c r="I405" s="7">
        <f t="shared" si="47"/>
        <v>2.5305972433597654E-4</v>
      </c>
    </row>
    <row r="406" spans="2:9">
      <c r="B406" s="7">
        <v>388</v>
      </c>
      <c r="C406" s="7">
        <f t="shared" si="48"/>
        <v>0.46285932085717263</v>
      </c>
      <c r="D406" s="7">
        <f t="shared" si="43"/>
        <v>1.4176440000000012E-2</v>
      </c>
      <c r="E406" s="7">
        <f t="shared" si="44"/>
        <v>6.9647119999999979E-2</v>
      </c>
      <c r="F406" s="7">
        <f t="shared" si="45"/>
        <v>1.0493718964592095E-3</v>
      </c>
      <c r="G406" s="7">
        <f t="shared" si="42"/>
        <v>6.2036918154826657E-3</v>
      </c>
      <c r="H406" s="7">
        <f t="shared" si="46"/>
        <v>8.3024356084010851E-3</v>
      </c>
      <c r="I406" s="7">
        <f t="shared" si="47"/>
        <v>2.5425336748528295E-4</v>
      </c>
    </row>
    <row r="407" spans="2:9">
      <c r="B407" s="7">
        <v>389</v>
      </c>
      <c r="C407" s="7">
        <f t="shared" si="48"/>
        <v>0.46405225725113441</v>
      </c>
      <c r="D407" s="7">
        <f t="shared" si="43"/>
        <v>1.4191070000000014E-2</v>
      </c>
      <c r="E407" s="7">
        <f t="shared" si="44"/>
        <v>6.9617859999999976E-2</v>
      </c>
      <c r="F407" s="7">
        <f t="shared" si="45"/>
        <v>1.048068083133536E-3</v>
      </c>
      <c r="G407" s="7">
        <f t="shared" si="42"/>
        <v>6.2074850162822885E-3</v>
      </c>
      <c r="H407" s="7">
        <f t="shared" si="46"/>
        <v>8.3036211825493599E-3</v>
      </c>
      <c r="I407" s="7">
        <f t="shared" si="47"/>
        <v>2.5543894163355778E-4</v>
      </c>
    </row>
    <row r="408" spans="2:9">
      <c r="B408" s="7">
        <v>390</v>
      </c>
      <c r="C408" s="7">
        <f t="shared" si="48"/>
        <v>0.4652451936450962</v>
      </c>
      <c r="D408" s="7">
        <f t="shared" si="43"/>
        <v>1.4205700000000014E-2</v>
      </c>
      <c r="E408" s="7">
        <f t="shared" si="44"/>
        <v>6.9588599999999973E-2</v>
      </c>
      <c r="F408" s="7">
        <f t="shared" si="45"/>
        <v>1.0467629249743574E-3</v>
      </c>
      <c r="G408" s="7">
        <f t="shared" si="42"/>
        <v>6.2112728377478887E-3</v>
      </c>
      <c r="H408" s="7">
        <f t="shared" si="46"/>
        <v>8.3047986876966032E-3</v>
      </c>
      <c r="I408" s="7">
        <f t="shared" si="47"/>
        <v>2.5661644678080103E-4</v>
      </c>
    </row>
    <row r="409" spans="2:9">
      <c r="B409" s="7">
        <v>391</v>
      </c>
      <c r="C409" s="7">
        <f t="shared" si="48"/>
        <v>0.46643813003905799</v>
      </c>
      <c r="D409" s="7">
        <f t="shared" si="43"/>
        <v>1.4220330000000014E-2</v>
      </c>
      <c r="E409" s="7">
        <f t="shared" si="44"/>
        <v>6.955933999999997E-2</v>
      </c>
      <c r="F409" s="7">
        <f t="shared" si="45"/>
        <v>1.0454564219816735E-3</v>
      </c>
      <c r="G409" s="7">
        <f t="shared" si="42"/>
        <v>6.2150552798794691E-3</v>
      </c>
      <c r="H409" s="7">
        <f t="shared" si="46"/>
        <v>8.3059681238428166E-3</v>
      </c>
      <c r="I409" s="7">
        <f t="shared" si="47"/>
        <v>2.5778588292701445E-4</v>
      </c>
    </row>
    <row r="410" spans="2:9">
      <c r="B410" s="7">
        <v>392</v>
      </c>
      <c r="C410" s="7">
        <f t="shared" si="48"/>
        <v>0.46763106643301977</v>
      </c>
      <c r="D410" s="7">
        <f t="shared" si="43"/>
        <v>1.4234960000000014E-2</v>
      </c>
      <c r="E410" s="7">
        <f t="shared" si="44"/>
        <v>6.953007999999998E-2</v>
      </c>
      <c r="F410" s="7">
        <f t="shared" si="45"/>
        <v>1.0441485741554844E-3</v>
      </c>
      <c r="G410" s="7">
        <f t="shared" si="42"/>
        <v>6.2188323426770288E-3</v>
      </c>
      <c r="H410" s="7">
        <f t="shared" si="46"/>
        <v>8.3071294909879967E-3</v>
      </c>
      <c r="I410" s="7">
        <f t="shared" si="47"/>
        <v>2.5894725007219455E-4</v>
      </c>
    </row>
    <row r="411" spans="2:9">
      <c r="B411" s="7">
        <v>393</v>
      </c>
      <c r="C411" s="7">
        <f t="shared" si="48"/>
        <v>0.46882400282698156</v>
      </c>
      <c r="D411" s="7">
        <f t="shared" si="43"/>
        <v>1.4249590000000013E-2</v>
      </c>
      <c r="E411" s="7">
        <f t="shared" si="44"/>
        <v>6.9500819999999977E-2</v>
      </c>
      <c r="F411" s="7">
        <f t="shared" si="45"/>
        <v>1.0428393814957899E-3</v>
      </c>
      <c r="G411" s="7">
        <f t="shared" si="42"/>
        <v>6.2226040261405659E-3</v>
      </c>
      <c r="H411" s="7">
        <f t="shared" si="46"/>
        <v>8.3082827891321452E-3</v>
      </c>
      <c r="I411" s="7">
        <f t="shared" si="47"/>
        <v>2.6010054821634307E-4</v>
      </c>
    </row>
    <row r="412" spans="2:9">
      <c r="B412" s="7">
        <v>394</v>
      </c>
      <c r="C412" s="7">
        <f t="shared" si="48"/>
        <v>0.47001693922094334</v>
      </c>
      <c r="D412" s="7">
        <f t="shared" si="43"/>
        <v>1.4264220000000015E-2</v>
      </c>
      <c r="E412" s="7">
        <f t="shared" si="44"/>
        <v>6.9471559999999974E-2</v>
      </c>
      <c r="F412" s="7">
        <f t="shared" si="45"/>
        <v>1.0415288440025899E-3</v>
      </c>
      <c r="G412" s="7">
        <f t="shared" si="42"/>
        <v>6.2263703302700832E-3</v>
      </c>
      <c r="H412" s="7">
        <f t="shared" si="46"/>
        <v>8.3094280182752639E-3</v>
      </c>
      <c r="I412" s="7">
        <f t="shared" si="47"/>
        <v>2.6124577735946175E-4</v>
      </c>
    </row>
    <row r="413" spans="2:9">
      <c r="B413" s="7">
        <v>395</v>
      </c>
      <c r="C413" s="7">
        <f t="shared" si="48"/>
        <v>0.47120987561490513</v>
      </c>
      <c r="D413" s="7">
        <f t="shared" si="43"/>
        <v>1.4278850000000013E-2</v>
      </c>
      <c r="E413" s="7">
        <f t="shared" si="44"/>
        <v>6.9442299999999971E-2</v>
      </c>
      <c r="F413" s="7">
        <f t="shared" si="45"/>
        <v>1.040216961675885E-3</v>
      </c>
      <c r="G413" s="7">
        <f t="shared" si="42"/>
        <v>6.2301312550655779E-3</v>
      </c>
      <c r="H413" s="7">
        <f t="shared" si="46"/>
        <v>8.3105651784173475E-3</v>
      </c>
      <c r="I413" s="7">
        <f t="shared" si="47"/>
        <v>2.6238293750154539E-4</v>
      </c>
    </row>
    <row r="414" spans="2:9">
      <c r="B414" s="7">
        <v>396</v>
      </c>
      <c r="C414" s="7">
        <f t="shared" si="48"/>
        <v>0.47240281200886691</v>
      </c>
      <c r="D414" s="7">
        <f t="shared" si="43"/>
        <v>1.4293480000000015E-2</v>
      </c>
      <c r="E414" s="7">
        <f t="shared" si="44"/>
        <v>6.9413039999999981E-2</v>
      </c>
      <c r="F414" s="7">
        <f t="shared" si="45"/>
        <v>1.0389037345156747E-3</v>
      </c>
      <c r="G414" s="7">
        <f t="shared" si="42"/>
        <v>6.2338868005270527E-3</v>
      </c>
      <c r="H414" s="7">
        <f t="shared" si="46"/>
        <v>8.3116942695584013E-3</v>
      </c>
      <c r="I414" s="7">
        <f t="shared" si="47"/>
        <v>2.6351202864259918E-4</v>
      </c>
    </row>
    <row r="415" spans="2:9">
      <c r="B415" s="7">
        <v>397</v>
      </c>
      <c r="C415" s="7">
        <f t="shared" si="48"/>
        <v>0.4735957484028287</v>
      </c>
      <c r="D415" s="7">
        <f t="shared" si="43"/>
        <v>1.4308110000000013E-2</v>
      </c>
      <c r="E415" s="7">
        <f t="shared" si="44"/>
        <v>6.9383779999999978E-2</v>
      </c>
      <c r="F415" s="7">
        <f t="shared" si="45"/>
        <v>1.0375891625219592E-3</v>
      </c>
      <c r="G415" s="7">
        <f t="shared" si="42"/>
        <v>6.237636966654506E-3</v>
      </c>
      <c r="H415" s="7">
        <f t="shared" si="46"/>
        <v>8.3128152916984235E-3</v>
      </c>
      <c r="I415" s="7">
        <f t="shared" si="47"/>
        <v>2.6463305078262139E-4</v>
      </c>
    </row>
    <row r="416" spans="2:9">
      <c r="B416" s="7">
        <v>398</v>
      </c>
      <c r="C416" s="7">
        <f t="shared" si="48"/>
        <v>0.47478868479679048</v>
      </c>
      <c r="D416" s="7">
        <f t="shared" si="43"/>
        <v>1.4322740000000014E-2</v>
      </c>
      <c r="E416" s="7">
        <f t="shared" si="44"/>
        <v>6.9354519999999975E-2</v>
      </c>
      <c r="F416" s="7">
        <f t="shared" si="45"/>
        <v>1.0362732456947383E-3</v>
      </c>
      <c r="G416" s="7">
        <f t="shared" si="42"/>
        <v>6.2413817534479384E-3</v>
      </c>
      <c r="H416" s="7">
        <f t="shared" si="46"/>
        <v>8.3139282448374159E-3</v>
      </c>
      <c r="I416" s="7">
        <f t="shared" si="47"/>
        <v>2.6574600392161377E-4</v>
      </c>
    </row>
    <row r="417" spans="2:9">
      <c r="B417" s="7">
        <v>399</v>
      </c>
      <c r="C417" s="7">
        <f t="shared" si="48"/>
        <v>0.47598162119075227</v>
      </c>
      <c r="D417" s="7">
        <f t="shared" si="43"/>
        <v>1.4337370000000014E-2</v>
      </c>
      <c r="E417" s="7">
        <f t="shared" si="44"/>
        <v>6.9325259999999972E-2</v>
      </c>
      <c r="F417" s="7">
        <f t="shared" si="45"/>
        <v>1.0349559840340122E-3</v>
      </c>
      <c r="G417" s="7">
        <f t="shared" si="42"/>
        <v>6.2451211609073493E-3</v>
      </c>
      <c r="H417" s="7">
        <f t="shared" si="46"/>
        <v>8.3150331289753732E-3</v>
      </c>
      <c r="I417" s="7">
        <f t="shared" si="47"/>
        <v>2.6685088805957109E-4</v>
      </c>
    </row>
    <row r="418" spans="2:9">
      <c r="B418" s="7">
        <v>400</v>
      </c>
      <c r="C418" s="7">
        <f t="shared" si="48"/>
        <v>0.47717455758471405</v>
      </c>
      <c r="D418" s="7">
        <f t="shared" si="43"/>
        <v>1.4352000000000014E-2</v>
      </c>
      <c r="E418" s="7">
        <f t="shared" si="44"/>
        <v>6.9295999999999969E-2</v>
      </c>
      <c r="F418" s="7">
        <f t="shared" si="45"/>
        <v>1.0336373775397807E-3</v>
      </c>
      <c r="G418" s="7">
        <f t="shared" si="42"/>
        <v>6.2488551890327393E-3</v>
      </c>
      <c r="H418" s="7">
        <f t="shared" si="46"/>
        <v>8.3161299441123007E-3</v>
      </c>
      <c r="I418" s="7">
        <f t="shared" si="47"/>
        <v>2.6794770319649858E-4</v>
      </c>
    </row>
    <row r="419" spans="2:9">
      <c r="B419" s="7">
        <v>401</v>
      </c>
      <c r="C419" s="7">
        <f t="shared" si="48"/>
        <v>0.47836749397867584</v>
      </c>
      <c r="D419" s="7">
        <f t="shared" si="43"/>
        <v>1.4366630000000014E-2</v>
      </c>
      <c r="E419" s="7">
        <f t="shared" si="44"/>
        <v>6.9266739999999979E-2</v>
      </c>
      <c r="F419" s="7">
        <f t="shared" si="45"/>
        <v>1.0323174262120442E-3</v>
      </c>
      <c r="G419" s="7">
        <f t="shared" si="42"/>
        <v>6.2525838378241086E-3</v>
      </c>
      <c r="H419" s="7">
        <f t="shared" si="46"/>
        <v>8.3172186902481966E-3</v>
      </c>
      <c r="I419" s="7">
        <f t="shared" si="47"/>
        <v>2.6903644933239448E-4</v>
      </c>
    </row>
    <row r="420" spans="2:9">
      <c r="B420" s="7">
        <v>402</v>
      </c>
      <c r="C420" s="7">
        <f t="shared" si="48"/>
        <v>0.47956043037263762</v>
      </c>
      <c r="D420" s="7">
        <f t="shared" si="43"/>
        <v>1.4381260000000014E-2</v>
      </c>
      <c r="E420" s="7">
        <f t="shared" si="44"/>
        <v>6.9237479999999976E-2</v>
      </c>
      <c r="F420" s="7">
        <f t="shared" si="45"/>
        <v>1.0309961300508023E-3</v>
      </c>
      <c r="G420" s="7">
        <f t="shared" si="42"/>
        <v>6.2563071072814572E-3</v>
      </c>
      <c r="H420" s="7">
        <f t="shared" si="46"/>
        <v>8.3182993673830627E-3</v>
      </c>
      <c r="I420" s="7">
        <f t="shared" si="47"/>
        <v>2.7011712646726055E-4</v>
      </c>
    </row>
    <row r="421" spans="2:9">
      <c r="B421" s="7">
        <v>403</v>
      </c>
      <c r="C421" s="7">
        <f t="shared" si="48"/>
        <v>0.48075336676659941</v>
      </c>
      <c r="D421" s="7">
        <f t="shared" si="43"/>
        <v>1.4395890000000015E-2</v>
      </c>
      <c r="E421" s="7">
        <f t="shared" si="44"/>
        <v>6.9208219999999973E-2</v>
      </c>
      <c r="F421" s="7">
        <f t="shared" si="45"/>
        <v>1.0296734890560548E-3</v>
      </c>
      <c r="G421" s="7">
        <f t="shared" si="42"/>
        <v>6.2600249974047841E-3</v>
      </c>
      <c r="H421" s="7">
        <f t="shared" si="46"/>
        <v>8.3193719755168937E-3</v>
      </c>
      <c r="I421" s="7">
        <f t="shared" si="47"/>
        <v>2.7118973460109157E-4</v>
      </c>
    </row>
    <row r="422" spans="2:9">
      <c r="B422" s="7">
        <v>404</v>
      </c>
      <c r="C422" s="7">
        <f t="shared" si="48"/>
        <v>0.4819463031605612</v>
      </c>
      <c r="D422" s="7">
        <f t="shared" si="43"/>
        <v>1.4410520000000013E-2</v>
      </c>
      <c r="E422" s="7">
        <f t="shared" si="44"/>
        <v>6.917895999999997E-2</v>
      </c>
      <c r="F422" s="7">
        <f t="shared" si="45"/>
        <v>1.0283495032278025E-3</v>
      </c>
      <c r="G422" s="7">
        <f t="shared" si="42"/>
        <v>6.2637375081940885E-3</v>
      </c>
      <c r="H422" s="7">
        <f t="shared" si="46"/>
        <v>8.3204365146496932E-3</v>
      </c>
      <c r="I422" s="7">
        <f t="shared" si="47"/>
        <v>2.7225427373389101E-4</v>
      </c>
    </row>
    <row r="423" spans="2:9">
      <c r="B423" s="7">
        <v>405</v>
      </c>
      <c r="C423" s="7">
        <f t="shared" si="48"/>
        <v>0.48313923955452298</v>
      </c>
      <c r="D423" s="7">
        <f t="shared" si="43"/>
        <v>1.4425150000000015E-2</v>
      </c>
      <c r="E423" s="7">
        <f t="shared" si="44"/>
        <v>6.9149699999999981E-2</v>
      </c>
      <c r="F423" s="7">
        <f t="shared" si="45"/>
        <v>1.0270241725660446E-3</v>
      </c>
      <c r="G423" s="7">
        <f t="shared" si="42"/>
        <v>6.2674446396493748E-3</v>
      </c>
      <c r="H423" s="7">
        <f t="shared" si="46"/>
        <v>8.3214929847814645E-3</v>
      </c>
      <c r="I423" s="7">
        <f t="shared" si="47"/>
        <v>2.7331074386566234E-4</v>
      </c>
    </row>
    <row r="424" spans="2:9">
      <c r="B424" s="7">
        <v>406</v>
      </c>
      <c r="C424" s="7">
        <f t="shared" si="48"/>
        <v>0.48433217594848477</v>
      </c>
      <c r="D424" s="7">
        <f t="shared" si="43"/>
        <v>1.4439780000000013E-2</v>
      </c>
      <c r="E424" s="7">
        <f t="shared" si="44"/>
        <v>6.9120439999999977E-2</v>
      </c>
      <c r="F424" s="7">
        <f t="shared" si="45"/>
        <v>1.025697497070782E-3</v>
      </c>
      <c r="G424" s="7">
        <f t="shared" si="42"/>
        <v>6.2711463917706376E-3</v>
      </c>
      <c r="H424" s="7">
        <f t="shared" si="46"/>
        <v>8.3225413859122008E-3</v>
      </c>
      <c r="I424" s="7">
        <f t="shared" si="47"/>
        <v>2.7435914499639863E-4</v>
      </c>
    </row>
    <row r="425" spans="2:9">
      <c r="B425" s="7">
        <v>407</v>
      </c>
      <c r="C425" s="7">
        <f t="shared" si="48"/>
        <v>0.48552511234244655</v>
      </c>
      <c r="D425" s="7">
        <f t="shared" si="43"/>
        <v>1.4454410000000015E-2</v>
      </c>
      <c r="E425" s="7">
        <f t="shared" si="44"/>
        <v>6.9091179999999974E-2</v>
      </c>
      <c r="F425" s="7">
        <f t="shared" si="45"/>
        <v>1.0243694767420133E-3</v>
      </c>
      <c r="G425" s="7">
        <f t="shared" si="42"/>
        <v>6.2748427645578798E-3</v>
      </c>
      <c r="H425" s="7">
        <f t="shared" si="46"/>
        <v>8.3235817180419072E-3</v>
      </c>
      <c r="I425" s="7">
        <f t="shared" si="47"/>
        <v>2.7539947712610507E-4</v>
      </c>
    </row>
    <row r="426" spans="2:9">
      <c r="B426" s="7">
        <v>408</v>
      </c>
      <c r="C426" s="7">
        <f t="shared" si="48"/>
        <v>0.48671804873640834</v>
      </c>
      <c r="D426" s="7">
        <f t="shared" si="43"/>
        <v>1.4469040000000015E-2</v>
      </c>
      <c r="E426" s="7">
        <f t="shared" si="44"/>
        <v>6.9061919999999971E-2</v>
      </c>
      <c r="F426" s="7">
        <f t="shared" si="45"/>
        <v>1.0230401115797398E-3</v>
      </c>
      <c r="G426" s="7">
        <f t="shared" si="42"/>
        <v>6.2785337580111011E-3</v>
      </c>
      <c r="H426" s="7">
        <f t="shared" si="46"/>
        <v>8.3246139811705804E-3</v>
      </c>
      <c r="I426" s="7">
        <f t="shared" si="47"/>
        <v>2.7643174025477821E-4</v>
      </c>
    </row>
    <row r="427" spans="2:9">
      <c r="B427" s="7">
        <v>409</v>
      </c>
      <c r="C427" s="7">
        <f t="shared" si="48"/>
        <v>0.48791098513037012</v>
      </c>
      <c r="D427" s="7">
        <f t="shared" si="43"/>
        <v>1.4483670000000014E-2</v>
      </c>
      <c r="E427" s="7">
        <f t="shared" si="44"/>
        <v>6.9032659999999968E-2</v>
      </c>
      <c r="F427" s="7">
        <f t="shared" si="45"/>
        <v>1.0217094015839609E-3</v>
      </c>
      <c r="G427" s="7">
        <f t="shared" si="42"/>
        <v>6.2822193721303009E-3</v>
      </c>
      <c r="H427" s="7">
        <f t="shared" si="46"/>
        <v>8.3256381752982236E-3</v>
      </c>
      <c r="I427" s="7">
        <f t="shared" si="47"/>
        <v>2.774559343824215E-4</v>
      </c>
    </row>
    <row r="428" spans="2:9">
      <c r="B428" s="7">
        <v>410</v>
      </c>
      <c r="C428" s="7">
        <f t="shared" si="48"/>
        <v>0.48910392152433191</v>
      </c>
      <c r="D428" s="7">
        <f t="shared" si="43"/>
        <v>1.4498300000000014E-2</v>
      </c>
      <c r="E428" s="7">
        <f t="shared" si="44"/>
        <v>6.9003399999999979E-2</v>
      </c>
      <c r="F428" s="7">
        <f t="shared" si="45"/>
        <v>1.0203773467546767E-3</v>
      </c>
      <c r="G428" s="7">
        <f t="shared" si="42"/>
        <v>6.2858996069154807E-3</v>
      </c>
      <c r="H428" s="7">
        <f t="shared" si="46"/>
        <v>8.3266543004248336E-3</v>
      </c>
      <c r="I428" s="7">
        <f t="shared" si="47"/>
        <v>2.7847205950903148E-4</v>
      </c>
    </row>
    <row r="429" spans="2:9">
      <c r="B429" s="7">
        <v>411</v>
      </c>
      <c r="C429" s="7">
        <f t="shared" si="48"/>
        <v>0.49029685791829369</v>
      </c>
      <c r="D429" s="7">
        <f t="shared" si="43"/>
        <v>1.4512930000000014E-2</v>
      </c>
      <c r="E429" s="7">
        <f t="shared" si="44"/>
        <v>6.8974139999999975E-2</v>
      </c>
      <c r="F429" s="7">
        <f t="shared" si="45"/>
        <v>1.0190439470918874E-3</v>
      </c>
      <c r="G429" s="7">
        <f t="shared" si="42"/>
        <v>6.2895744623666381E-3</v>
      </c>
      <c r="H429" s="7">
        <f t="shared" si="46"/>
        <v>8.3276623565504138E-3</v>
      </c>
      <c r="I429" s="7">
        <f t="shared" si="47"/>
        <v>2.7948011563461161E-4</v>
      </c>
    </row>
    <row r="430" spans="2:9">
      <c r="B430" s="7">
        <v>412</v>
      </c>
      <c r="C430" s="7">
        <f t="shared" si="48"/>
        <v>0.49148979431225548</v>
      </c>
      <c r="D430" s="7">
        <f t="shared" si="43"/>
        <v>1.4527560000000014E-2</v>
      </c>
      <c r="E430" s="7">
        <f t="shared" si="44"/>
        <v>6.8944879999999972E-2</v>
      </c>
      <c r="F430" s="7">
        <f t="shared" si="45"/>
        <v>1.0177092025955928E-3</v>
      </c>
      <c r="G430" s="7">
        <f t="shared" si="42"/>
        <v>6.2932439384837755E-3</v>
      </c>
      <c r="H430" s="7">
        <f t="shared" si="46"/>
        <v>8.3286623436749606E-3</v>
      </c>
      <c r="I430" s="7">
        <f t="shared" si="47"/>
        <v>2.8048010275915844E-4</v>
      </c>
    </row>
    <row r="431" spans="2:9">
      <c r="B431" s="7">
        <v>413</v>
      </c>
      <c r="C431" s="7">
        <f t="shared" si="48"/>
        <v>0.49268273070621726</v>
      </c>
      <c r="D431" s="7">
        <f t="shared" si="43"/>
        <v>1.4542190000000014E-2</v>
      </c>
      <c r="E431" s="7">
        <f t="shared" si="44"/>
        <v>6.8915619999999969E-2</v>
      </c>
      <c r="F431" s="7">
        <f t="shared" si="45"/>
        <v>1.0163731132657929E-3</v>
      </c>
      <c r="G431" s="7">
        <f t="shared" si="42"/>
        <v>6.2969080352668913E-3</v>
      </c>
      <c r="H431" s="7">
        <f t="shared" si="46"/>
        <v>8.3296542617984776E-3</v>
      </c>
      <c r="I431" s="7">
        <f t="shared" si="47"/>
        <v>2.8147202088267542E-4</v>
      </c>
    </row>
    <row r="432" spans="2:9">
      <c r="B432" s="7">
        <v>414</v>
      </c>
      <c r="C432" s="7">
        <f t="shared" si="48"/>
        <v>0.49387566710017905</v>
      </c>
      <c r="D432" s="7">
        <f t="shared" si="43"/>
        <v>1.4556820000000015E-2</v>
      </c>
      <c r="E432" s="7">
        <f t="shared" si="44"/>
        <v>6.888635999999998E-2</v>
      </c>
      <c r="F432" s="7">
        <f t="shared" si="45"/>
        <v>1.0150356791024874E-3</v>
      </c>
      <c r="G432" s="7">
        <f t="shared" si="42"/>
        <v>6.3005667527159873E-3</v>
      </c>
      <c r="H432" s="7">
        <f t="shared" si="46"/>
        <v>8.3306381109209612E-3</v>
      </c>
      <c r="I432" s="7">
        <f t="shared" si="47"/>
        <v>2.8245587000515909E-4</v>
      </c>
    </row>
    <row r="433" spans="2:9">
      <c r="B433" s="7">
        <v>415</v>
      </c>
      <c r="C433" s="7">
        <f t="shared" si="48"/>
        <v>0.49506860349414084</v>
      </c>
      <c r="D433" s="7">
        <f t="shared" si="43"/>
        <v>1.4571450000000014E-2</v>
      </c>
      <c r="E433" s="7">
        <f t="shared" si="44"/>
        <v>6.8857099999999977E-2</v>
      </c>
      <c r="F433" s="7">
        <f t="shared" si="45"/>
        <v>1.0136969001056772E-3</v>
      </c>
      <c r="G433" s="7">
        <f t="shared" si="42"/>
        <v>6.3042200908310598E-3</v>
      </c>
      <c r="H433" s="7">
        <f t="shared" si="46"/>
        <v>8.3316138910424151E-3</v>
      </c>
      <c r="I433" s="7">
        <f t="shared" si="47"/>
        <v>2.8343165012661292E-4</v>
      </c>
    </row>
    <row r="434" spans="2:9">
      <c r="B434" s="7">
        <v>416</v>
      </c>
      <c r="C434" s="7">
        <f t="shared" si="48"/>
        <v>0.49626153988810262</v>
      </c>
      <c r="D434" s="7">
        <f t="shared" si="43"/>
        <v>1.4586080000000015E-2</v>
      </c>
      <c r="E434" s="7">
        <f t="shared" si="44"/>
        <v>6.8827839999999973E-2</v>
      </c>
      <c r="F434" s="7">
        <f t="shared" si="45"/>
        <v>1.0123567762753611E-3</v>
      </c>
      <c r="G434" s="7">
        <f t="shared" si="42"/>
        <v>6.3078680496121125E-3</v>
      </c>
      <c r="H434" s="7">
        <f t="shared" si="46"/>
        <v>8.3325816021628356E-3</v>
      </c>
      <c r="I434" s="7">
        <f t="shared" si="47"/>
        <v>2.8439936124703344E-4</v>
      </c>
    </row>
    <row r="435" spans="2:9">
      <c r="B435" s="7">
        <v>417</v>
      </c>
      <c r="C435" s="7">
        <f t="shared" si="48"/>
        <v>0.49745447628206441</v>
      </c>
      <c r="D435" s="7">
        <f t="shared" si="43"/>
        <v>1.4600710000000015E-2</v>
      </c>
      <c r="E435" s="7">
        <f t="shared" si="44"/>
        <v>6.879857999999997E-2</v>
      </c>
      <c r="F435" s="7">
        <f t="shared" si="45"/>
        <v>1.0110153076115401E-3</v>
      </c>
      <c r="G435" s="7">
        <f t="shared" si="42"/>
        <v>6.3115106290591435E-3</v>
      </c>
      <c r="H435" s="7">
        <f t="shared" si="46"/>
        <v>8.3335412442822228E-3</v>
      </c>
      <c r="I435" s="7">
        <f t="shared" si="47"/>
        <v>2.8535900336642064E-4</v>
      </c>
    </row>
    <row r="436" spans="2:9">
      <c r="B436" s="7">
        <v>418</v>
      </c>
      <c r="C436" s="7">
        <f t="shared" si="48"/>
        <v>0.49864741267602619</v>
      </c>
      <c r="D436" s="7">
        <f t="shared" si="43"/>
        <v>1.4615340000000015E-2</v>
      </c>
      <c r="E436" s="7">
        <f t="shared" si="44"/>
        <v>6.8769319999999967E-2</v>
      </c>
      <c r="F436" s="7">
        <f t="shared" si="45"/>
        <v>1.0096724941142138E-3</v>
      </c>
      <c r="G436" s="7">
        <f t="shared" si="42"/>
        <v>6.3151478291721529E-3</v>
      </c>
      <c r="H436" s="7">
        <f t="shared" si="46"/>
        <v>8.3344928174005802E-3</v>
      </c>
      <c r="I436" s="7">
        <f t="shared" si="47"/>
        <v>2.8631057648477801E-4</v>
      </c>
    </row>
    <row r="437" spans="2:9">
      <c r="B437" s="7">
        <v>419</v>
      </c>
      <c r="C437" s="7">
        <f t="shared" si="48"/>
        <v>0.49984034906998798</v>
      </c>
      <c r="D437" s="7">
        <f t="shared" si="43"/>
        <v>1.4629970000000015E-2</v>
      </c>
      <c r="E437" s="7">
        <f t="shared" si="44"/>
        <v>6.8740059999999978E-2</v>
      </c>
      <c r="F437" s="7">
        <f t="shared" si="45"/>
        <v>1.0083283357833822E-3</v>
      </c>
      <c r="G437" s="7">
        <f t="shared" si="42"/>
        <v>6.3187796499511442E-3</v>
      </c>
      <c r="H437" s="7">
        <f t="shared" si="46"/>
        <v>8.3354363215179077E-3</v>
      </c>
      <c r="I437" s="7">
        <f t="shared" si="47"/>
        <v>2.8725408060210553E-4</v>
      </c>
    </row>
    <row r="438" spans="2:9">
      <c r="B438" s="7">
        <v>420</v>
      </c>
      <c r="C438" s="7">
        <f t="shared" si="48"/>
        <v>0.50103328546394976</v>
      </c>
      <c r="D438" s="7">
        <f t="shared" si="43"/>
        <v>1.4644600000000015E-2</v>
      </c>
      <c r="E438" s="7">
        <f t="shared" si="44"/>
        <v>6.8710799999999975E-2</v>
      </c>
      <c r="F438" s="7">
        <f t="shared" si="45"/>
        <v>1.0069828326190453E-3</v>
      </c>
      <c r="G438" s="7">
        <f t="shared" si="42"/>
        <v>6.3224060913961121E-3</v>
      </c>
      <c r="H438" s="7">
        <f t="shared" si="46"/>
        <v>8.3363717566342019E-3</v>
      </c>
      <c r="I438" s="7">
        <f t="shared" si="47"/>
        <v>2.8818951571839974E-4</v>
      </c>
    </row>
    <row r="439" spans="2:9">
      <c r="B439" s="7">
        <v>421</v>
      </c>
      <c r="C439" s="7">
        <f t="shared" si="48"/>
        <v>0.50222622185791155</v>
      </c>
      <c r="D439" s="7">
        <f t="shared" si="43"/>
        <v>1.4659230000000014E-2</v>
      </c>
      <c r="E439" s="7">
        <f t="shared" si="44"/>
        <v>6.8681539999999972E-2</v>
      </c>
      <c r="F439" s="7">
        <f t="shared" si="45"/>
        <v>1.0056359846212033E-3</v>
      </c>
      <c r="G439" s="7">
        <f t="shared" si="42"/>
        <v>6.3260271535070583E-3</v>
      </c>
      <c r="H439" s="7">
        <f t="shared" si="46"/>
        <v>8.3372991227494645E-3</v>
      </c>
      <c r="I439" s="7">
        <f t="shared" si="47"/>
        <v>2.8911688183366237E-4</v>
      </c>
    </row>
    <row r="440" spans="2:9">
      <c r="B440" s="7">
        <v>422</v>
      </c>
      <c r="C440" s="7">
        <f t="shared" si="48"/>
        <v>0.50341915825187333</v>
      </c>
      <c r="D440" s="7">
        <f t="shared" si="43"/>
        <v>1.4673860000000014E-2</v>
      </c>
      <c r="E440" s="7">
        <f t="shared" si="44"/>
        <v>6.8652279999999968E-2</v>
      </c>
      <c r="F440" s="7">
        <f t="shared" si="45"/>
        <v>1.0042877917898559E-3</v>
      </c>
      <c r="G440" s="7">
        <f t="shared" si="42"/>
        <v>6.3296428362839838E-3</v>
      </c>
      <c r="H440" s="7">
        <f t="shared" si="46"/>
        <v>8.3382184198636956E-3</v>
      </c>
      <c r="I440" s="7">
        <f t="shared" si="47"/>
        <v>2.9003617894789342E-4</v>
      </c>
    </row>
    <row r="441" spans="2:9">
      <c r="B441" s="7">
        <v>423</v>
      </c>
      <c r="C441" s="7">
        <f t="shared" si="48"/>
        <v>0.50461209464583512</v>
      </c>
      <c r="D441" s="7">
        <f t="shared" si="43"/>
        <v>1.4688490000000016E-2</v>
      </c>
      <c r="E441" s="7">
        <f t="shared" si="44"/>
        <v>6.8623019999999979E-2</v>
      </c>
      <c r="F441" s="7">
        <f t="shared" si="45"/>
        <v>1.002938254125003E-3</v>
      </c>
      <c r="G441" s="7">
        <f t="shared" si="42"/>
        <v>6.3332531397268903E-3</v>
      </c>
      <c r="H441" s="7">
        <f t="shared" si="46"/>
        <v>8.3391296479768968E-3</v>
      </c>
      <c r="I441" s="7">
        <f t="shared" si="47"/>
        <v>2.9094740706109463E-4</v>
      </c>
    </row>
    <row r="442" spans="2:9">
      <c r="B442" s="7">
        <v>424</v>
      </c>
      <c r="C442" s="7">
        <f t="shared" si="48"/>
        <v>0.5058050310397969</v>
      </c>
      <c r="D442" s="7">
        <f t="shared" si="43"/>
        <v>1.4703120000000014E-2</v>
      </c>
      <c r="E442" s="7">
        <f t="shared" si="44"/>
        <v>6.8593759999999976E-2</v>
      </c>
      <c r="F442" s="7">
        <f t="shared" si="45"/>
        <v>1.001587371626645E-3</v>
      </c>
      <c r="G442" s="7">
        <f t="shared" si="42"/>
        <v>6.3368580638357734E-3</v>
      </c>
      <c r="H442" s="7">
        <f t="shared" si="46"/>
        <v>8.3400328070890629E-3</v>
      </c>
      <c r="I442" s="7">
        <f t="shared" si="47"/>
        <v>2.918505661732608E-4</v>
      </c>
    </row>
    <row r="443" spans="2:9">
      <c r="B443" s="7">
        <v>425</v>
      </c>
      <c r="C443" s="7">
        <f t="shared" si="48"/>
        <v>0.50699796743375869</v>
      </c>
      <c r="D443" s="7">
        <f t="shared" si="43"/>
        <v>1.4717750000000016E-2</v>
      </c>
      <c r="E443" s="7">
        <f t="shared" si="44"/>
        <v>6.8564499999999973E-2</v>
      </c>
      <c r="F443" s="7">
        <f t="shared" si="45"/>
        <v>1.0002351442947818E-3</v>
      </c>
      <c r="G443" s="7">
        <f t="shared" si="42"/>
        <v>6.3404576086106366E-3</v>
      </c>
      <c r="H443" s="7">
        <f t="shared" si="46"/>
        <v>8.340927897200201E-3</v>
      </c>
      <c r="I443" s="7">
        <f t="shared" si="47"/>
        <v>2.9274565628439886E-4</v>
      </c>
    </row>
    <row r="444" spans="2:9">
      <c r="B444" s="7">
        <v>426</v>
      </c>
      <c r="C444" s="7">
        <f t="shared" si="48"/>
        <v>0.50819090382772047</v>
      </c>
      <c r="D444" s="7">
        <f t="shared" si="43"/>
        <v>1.4732380000000014E-2</v>
      </c>
      <c r="E444" s="7">
        <f t="shared" si="44"/>
        <v>6.853523999999997E-2</v>
      </c>
      <c r="F444" s="7">
        <f t="shared" si="45"/>
        <v>9.9888157212941358E-4</v>
      </c>
      <c r="G444" s="7">
        <f t="shared" si="42"/>
        <v>6.3440517740514764E-3</v>
      </c>
      <c r="H444" s="7">
        <f t="shared" si="46"/>
        <v>8.341814918310304E-3</v>
      </c>
      <c r="I444" s="7">
        <f t="shared" si="47"/>
        <v>2.9363267739450187E-4</v>
      </c>
    </row>
    <row r="445" spans="2:9">
      <c r="B445" s="7">
        <v>427</v>
      </c>
      <c r="C445" s="7">
        <f t="shared" si="48"/>
        <v>0.50938384022168226</v>
      </c>
      <c r="D445" s="7">
        <f t="shared" si="43"/>
        <v>1.4747010000000015E-2</v>
      </c>
      <c r="E445" s="7">
        <f t="shared" si="44"/>
        <v>6.8505979999999966E-2</v>
      </c>
      <c r="F445" s="7">
        <f t="shared" si="45"/>
        <v>9.9752665513053954E-4</v>
      </c>
      <c r="G445" s="7">
        <f t="shared" si="42"/>
        <v>6.3476405601582972E-3</v>
      </c>
      <c r="H445" s="7">
        <f t="shared" si="46"/>
        <v>8.3426938704193772E-3</v>
      </c>
      <c r="I445" s="7">
        <f t="shared" si="47"/>
        <v>2.9451162950357504E-4</v>
      </c>
    </row>
    <row r="446" spans="2:9">
      <c r="B446" s="7">
        <v>428</v>
      </c>
      <c r="C446" s="7">
        <f t="shared" si="48"/>
        <v>0.51057677661564405</v>
      </c>
      <c r="D446" s="7">
        <f t="shared" si="43"/>
        <v>1.4761640000000015E-2</v>
      </c>
      <c r="E446" s="7">
        <f t="shared" si="44"/>
        <v>6.8476719999999977E-2</v>
      </c>
      <c r="F446" s="7">
        <f t="shared" si="45"/>
        <v>9.9617039329816053E-4</v>
      </c>
      <c r="G446" s="7">
        <f t="shared" si="42"/>
        <v>6.3512239669310981E-3</v>
      </c>
      <c r="H446" s="7">
        <f t="shared" si="46"/>
        <v>8.3435647535274188E-3</v>
      </c>
      <c r="I446" s="7">
        <f t="shared" si="47"/>
        <v>2.9538251261161663E-4</v>
      </c>
    </row>
    <row r="447" spans="2:9">
      <c r="B447" s="7">
        <v>429</v>
      </c>
      <c r="C447" s="7">
        <f t="shared" si="48"/>
        <v>0.51176971300960583</v>
      </c>
      <c r="D447" s="7">
        <f t="shared" si="43"/>
        <v>1.4776270000000015E-2</v>
      </c>
      <c r="E447" s="7">
        <f t="shared" si="44"/>
        <v>6.8447459999999974E-2</v>
      </c>
      <c r="F447" s="7">
        <f t="shared" si="45"/>
        <v>9.9481278663227611E-4</v>
      </c>
      <c r="G447" s="7">
        <f t="shared" si="42"/>
        <v>6.3548019943698766E-3</v>
      </c>
      <c r="H447" s="7">
        <f t="shared" si="46"/>
        <v>8.3444275676344288E-3</v>
      </c>
      <c r="I447" s="7">
        <f t="shared" si="47"/>
        <v>2.9624532671862665E-4</v>
      </c>
    </row>
    <row r="448" spans="2:9">
      <c r="B448" s="7">
        <v>430</v>
      </c>
      <c r="C448" s="7">
        <f t="shared" si="48"/>
        <v>0.51296264940356762</v>
      </c>
      <c r="D448" s="7">
        <f t="shared" si="43"/>
        <v>1.4790900000000015E-2</v>
      </c>
      <c r="E448" s="7">
        <f t="shared" si="44"/>
        <v>6.8418199999999971E-2</v>
      </c>
      <c r="F448" s="7">
        <f t="shared" si="45"/>
        <v>9.9345383513288672E-4</v>
      </c>
      <c r="G448" s="7">
        <f t="shared" si="42"/>
        <v>6.3583746424746334E-3</v>
      </c>
      <c r="H448" s="7">
        <f t="shared" si="46"/>
        <v>8.3452823127404072E-3</v>
      </c>
      <c r="I448" s="7">
        <f t="shared" si="47"/>
        <v>2.9710007182460509E-4</v>
      </c>
    </row>
    <row r="449" spans="2:9">
      <c r="B449" s="7">
        <v>431</v>
      </c>
      <c r="C449" s="7">
        <f t="shared" si="48"/>
        <v>0.5141555857975294</v>
      </c>
      <c r="D449" s="7">
        <f t="shared" si="43"/>
        <v>1.4805530000000015E-2</v>
      </c>
      <c r="E449" s="7">
        <f t="shared" si="44"/>
        <v>6.8388939999999968E-2</v>
      </c>
      <c r="F449" s="7">
        <f t="shared" si="45"/>
        <v>9.9209353879999148E-4</v>
      </c>
      <c r="G449" s="7">
        <f t="shared" si="42"/>
        <v>6.3619419112453685E-3</v>
      </c>
      <c r="H449" s="7">
        <f t="shared" si="46"/>
        <v>8.3461289888453506E-3</v>
      </c>
      <c r="I449" s="7">
        <f t="shared" si="47"/>
        <v>2.9794674792954848E-4</v>
      </c>
    </row>
    <row r="450" spans="2:9">
      <c r="B450" s="7">
        <v>432</v>
      </c>
      <c r="C450" s="7">
        <f t="shared" si="48"/>
        <v>0.51534852219149119</v>
      </c>
      <c r="D450" s="7">
        <f t="shared" si="43"/>
        <v>1.4820160000000016E-2</v>
      </c>
      <c r="E450" s="7">
        <f t="shared" si="44"/>
        <v>6.8359679999999978E-2</v>
      </c>
      <c r="F450" s="7">
        <f t="shared" si="45"/>
        <v>9.9073189763359149E-4</v>
      </c>
      <c r="G450" s="7">
        <f t="shared" si="42"/>
        <v>6.3655038006820855E-3</v>
      </c>
      <c r="H450" s="7">
        <f t="shared" si="46"/>
        <v>8.3469675959492694E-3</v>
      </c>
      <c r="I450" s="7">
        <f t="shared" si="47"/>
        <v>2.9878535503346723E-4</v>
      </c>
    </row>
    <row r="451" spans="2:9">
      <c r="B451" s="7">
        <v>433</v>
      </c>
      <c r="C451" s="7">
        <f t="shared" si="48"/>
        <v>0.51654145858545297</v>
      </c>
      <c r="D451" s="7">
        <f t="shared" si="43"/>
        <v>1.4834790000000014E-2</v>
      </c>
      <c r="E451" s="7">
        <f t="shared" si="44"/>
        <v>6.8330419999999975E-2</v>
      </c>
      <c r="F451" s="7">
        <f t="shared" si="45"/>
        <v>9.8936891163368609E-4</v>
      </c>
      <c r="G451" s="7">
        <f t="shared" si="42"/>
        <v>6.3690603107847774E-3</v>
      </c>
      <c r="H451" s="7">
        <f t="shared" si="46"/>
        <v>8.3477981340521496E-3</v>
      </c>
      <c r="I451" s="7">
        <f t="shared" si="47"/>
        <v>2.9961589313634747E-4</v>
      </c>
    </row>
    <row r="452" spans="2:9">
      <c r="B452" s="7">
        <v>434</v>
      </c>
      <c r="C452" s="7">
        <f t="shared" si="48"/>
        <v>0.51773439497941476</v>
      </c>
      <c r="D452" s="7">
        <f t="shared" si="43"/>
        <v>1.4849420000000016E-2</v>
      </c>
      <c r="E452" s="7">
        <f t="shared" si="44"/>
        <v>6.8301159999999972E-2</v>
      </c>
      <c r="F452" s="7">
        <f t="shared" si="45"/>
        <v>9.8800458080027529E-4</v>
      </c>
      <c r="G452" s="7">
        <f t="shared" si="42"/>
        <v>6.3726114415534512E-3</v>
      </c>
      <c r="H452" s="7">
        <f t="shared" si="46"/>
        <v>8.3486206031540017E-3</v>
      </c>
      <c r="I452" s="7">
        <f t="shared" si="47"/>
        <v>3.004383622381996E-4</v>
      </c>
    </row>
    <row r="453" spans="2:9">
      <c r="B453" s="7">
        <v>435</v>
      </c>
      <c r="C453" s="7">
        <f t="shared" si="48"/>
        <v>0.51892733137337654</v>
      </c>
      <c r="D453" s="7">
        <f t="shared" si="43"/>
        <v>1.4864050000000014E-2</v>
      </c>
      <c r="E453" s="7">
        <f t="shared" si="44"/>
        <v>6.8271899999999969E-2</v>
      </c>
      <c r="F453" s="7">
        <f t="shared" si="45"/>
        <v>9.8663890513335951E-4</v>
      </c>
      <c r="G453" s="7">
        <f t="shared" si="42"/>
        <v>6.3761571929881024E-3</v>
      </c>
      <c r="H453" s="7">
        <f t="shared" si="46"/>
        <v>8.3494350032548223E-3</v>
      </c>
      <c r="I453" s="7">
        <f t="shared" si="47"/>
        <v>3.0125276233902015E-4</v>
      </c>
    </row>
    <row r="454" spans="2:9">
      <c r="B454" s="7">
        <v>436</v>
      </c>
      <c r="C454" s="7">
        <f t="shared" si="48"/>
        <v>0.52012026776733833</v>
      </c>
      <c r="D454" s="7">
        <f t="shared" si="43"/>
        <v>1.4878680000000016E-2</v>
      </c>
      <c r="E454" s="7">
        <f t="shared" si="44"/>
        <v>6.8242639999999966E-2</v>
      </c>
      <c r="F454" s="7">
        <f t="shared" si="45"/>
        <v>9.8527188463293789E-4</v>
      </c>
      <c r="G454" s="7">
        <f t="shared" si="42"/>
        <v>6.3796975650887329E-3</v>
      </c>
      <c r="H454" s="7">
        <f t="shared" si="46"/>
        <v>8.3502413343546078E-3</v>
      </c>
      <c r="I454" s="7">
        <f t="shared" si="47"/>
        <v>3.0205909343880566E-4</v>
      </c>
    </row>
    <row r="455" spans="2:9">
      <c r="B455" s="7">
        <v>437</v>
      </c>
      <c r="C455" s="7">
        <f t="shared" si="48"/>
        <v>0.52131320416130011</v>
      </c>
      <c r="D455" s="7">
        <f t="shared" si="43"/>
        <v>1.4893310000000015E-2</v>
      </c>
      <c r="E455" s="7">
        <f t="shared" si="44"/>
        <v>6.8213379999999976E-2</v>
      </c>
      <c r="F455" s="7">
        <f t="shared" si="45"/>
        <v>9.8390351929901151E-4</v>
      </c>
      <c r="G455" s="7">
        <f t="shared" si="42"/>
        <v>6.3832325578553435E-3</v>
      </c>
      <c r="H455" s="7">
        <f t="shared" si="46"/>
        <v>8.3510395964533669E-3</v>
      </c>
      <c r="I455" s="7">
        <f t="shared" si="47"/>
        <v>3.0285735553756479E-4</v>
      </c>
    </row>
    <row r="456" spans="2:9">
      <c r="B456" s="7">
        <v>438</v>
      </c>
      <c r="C456" s="7">
        <f t="shared" si="48"/>
        <v>0.5225061405552619</v>
      </c>
      <c r="D456" s="7">
        <f t="shared" si="43"/>
        <v>1.4907940000000015E-2</v>
      </c>
      <c r="E456" s="7">
        <f t="shared" si="44"/>
        <v>6.8184119999999973E-2</v>
      </c>
      <c r="F456" s="7">
        <f t="shared" si="45"/>
        <v>9.8253380913157972E-4</v>
      </c>
      <c r="G456" s="7">
        <f t="shared" si="42"/>
        <v>6.3867621712879316E-3</v>
      </c>
      <c r="H456" s="7">
        <f t="shared" si="46"/>
        <v>8.351829789551091E-3</v>
      </c>
      <c r="I456" s="7">
        <f t="shared" si="47"/>
        <v>3.0364754863528888E-4</v>
      </c>
    </row>
    <row r="457" spans="2:9">
      <c r="B457" s="7">
        <v>439</v>
      </c>
      <c r="C457" s="7">
        <f t="shared" si="48"/>
        <v>0.52369907694922369</v>
      </c>
      <c r="D457" s="7">
        <f t="shared" si="43"/>
        <v>1.4922570000000015E-2</v>
      </c>
      <c r="E457" s="7">
        <f t="shared" si="44"/>
        <v>6.815485999999997E-2</v>
      </c>
      <c r="F457" s="7">
        <f t="shared" si="45"/>
        <v>9.8116275413064275E-4</v>
      </c>
      <c r="G457" s="7">
        <f t="shared" si="42"/>
        <v>6.390286405386498E-3</v>
      </c>
      <c r="H457" s="7">
        <f t="shared" si="46"/>
        <v>8.3526119136477835E-3</v>
      </c>
      <c r="I457" s="7">
        <f t="shared" si="47"/>
        <v>3.0442967273198139E-4</v>
      </c>
    </row>
    <row r="458" spans="2:9">
      <c r="B458" s="7">
        <v>440</v>
      </c>
      <c r="C458" s="7">
        <f t="shared" si="48"/>
        <v>0.52489201334318547</v>
      </c>
      <c r="D458" s="7">
        <f t="shared" si="43"/>
        <v>1.4937200000000015E-2</v>
      </c>
      <c r="E458" s="7">
        <f t="shared" si="44"/>
        <v>6.8125599999999981E-2</v>
      </c>
      <c r="F458" s="7">
        <f t="shared" si="45"/>
        <v>9.7979035429620037E-4</v>
      </c>
      <c r="G458" s="7">
        <f t="shared" si="42"/>
        <v>6.3938052601510463E-3</v>
      </c>
      <c r="H458" s="7">
        <f t="shared" si="46"/>
        <v>8.3533859687434479E-3</v>
      </c>
      <c r="I458" s="7">
        <f t="shared" si="47"/>
        <v>3.0520372782764579E-4</v>
      </c>
    </row>
    <row r="459" spans="2:9">
      <c r="B459" s="7">
        <v>441</v>
      </c>
      <c r="C459" s="7">
        <f t="shared" si="48"/>
        <v>0.52608494973714726</v>
      </c>
      <c r="D459" s="7">
        <f t="shared" si="43"/>
        <v>1.4951830000000017E-2</v>
      </c>
      <c r="E459" s="7">
        <f t="shared" si="44"/>
        <v>6.8096339999999977E-2</v>
      </c>
      <c r="F459" s="7">
        <f t="shared" si="45"/>
        <v>9.7841660962825257E-4</v>
      </c>
      <c r="G459" s="7">
        <f t="shared" si="42"/>
        <v>6.3973187355815704E-3</v>
      </c>
      <c r="H459" s="7">
        <f t="shared" si="46"/>
        <v>8.3541519548380756E-3</v>
      </c>
      <c r="I459" s="7">
        <f t="shared" si="47"/>
        <v>3.0596971392227341E-4</v>
      </c>
    </row>
    <row r="460" spans="2:9">
      <c r="B460" s="7">
        <v>442</v>
      </c>
      <c r="C460" s="7">
        <f t="shared" si="48"/>
        <v>0.52727788613110904</v>
      </c>
      <c r="D460" s="7">
        <f t="shared" si="43"/>
        <v>1.4966460000000015E-2</v>
      </c>
      <c r="E460" s="7">
        <f t="shared" si="44"/>
        <v>6.8067079999999974E-2</v>
      </c>
      <c r="F460" s="7">
        <f t="shared" si="45"/>
        <v>9.7704152012679981E-4</v>
      </c>
      <c r="G460" s="7">
        <f t="shared" si="42"/>
        <v>6.4008268316780737E-3</v>
      </c>
      <c r="H460" s="7">
        <f t="shared" si="46"/>
        <v>8.3549098719316733E-3</v>
      </c>
      <c r="I460" s="7">
        <f t="shared" si="47"/>
        <v>3.0672763101587119E-4</v>
      </c>
    </row>
    <row r="461" spans="2:9">
      <c r="B461" s="7">
        <v>443</v>
      </c>
      <c r="C461" s="7">
        <f t="shared" si="48"/>
        <v>0.52847082252507083</v>
      </c>
      <c r="D461" s="7">
        <f t="shared" si="43"/>
        <v>1.4981090000000016E-2</v>
      </c>
      <c r="E461" s="7">
        <f t="shared" si="44"/>
        <v>6.8037819999999971E-2</v>
      </c>
      <c r="F461" s="7">
        <f t="shared" si="45"/>
        <v>9.7566508579184153E-4</v>
      </c>
      <c r="G461" s="7">
        <f t="shared" si="42"/>
        <v>6.4043295484405571E-3</v>
      </c>
      <c r="H461" s="7">
        <f t="shared" si="46"/>
        <v>8.3556597200242395E-3</v>
      </c>
      <c r="I461" s="7">
        <f t="shared" si="47"/>
        <v>3.074774791084374E-4</v>
      </c>
    </row>
    <row r="462" spans="2:9">
      <c r="B462" s="7">
        <v>444</v>
      </c>
      <c r="C462" s="7">
        <f t="shared" si="48"/>
        <v>0.52966375891903261</v>
      </c>
      <c r="D462" s="7">
        <f t="shared" si="43"/>
        <v>1.4995720000000014E-2</v>
      </c>
      <c r="E462" s="7">
        <f t="shared" si="44"/>
        <v>6.8008559999999968E-2</v>
      </c>
      <c r="F462" s="7">
        <f t="shared" si="45"/>
        <v>9.7428730662337806E-4</v>
      </c>
      <c r="G462" s="7">
        <f t="shared" si="42"/>
        <v>6.407826885869018E-3</v>
      </c>
      <c r="H462" s="7">
        <f t="shared" si="46"/>
        <v>8.3564014991157742E-3</v>
      </c>
      <c r="I462" s="7">
        <f t="shared" si="47"/>
        <v>3.0821925819997202E-4</v>
      </c>
    </row>
    <row r="463" spans="2:9">
      <c r="B463" s="7">
        <v>445</v>
      </c>
      <c r="C463" s="7">
        <f t="shared" si="48"/>
        <v>0.5308566953129944</v>
      </c>
      <c r="D463" s="7">
        <f t="shared" si="43"/>
        <v>1.5010350000000016E-2</v>
      </c>
      <c r="E463" s="7">
        <f t="shared" si="44"/>
        <v>6.7979299999999965E-2</v>
      </c>
      <c r="F463" s="7">
        <f t="shared" si="45"/>
        <v>9.7290818262140929E-4</v>
      </c>
      <c r="G463" s="7">
        <f t="shared" si="42"/>
        <v>6.4113188439634591E-3</v>
      </c>
      <c r="H463" s="7">
        <f t="shared" si="46"/>
        <v>8.3571352092062772E-3</v>
      </c>
      <c r="I463" s="7">
        <f t="shared" si="47"/>
        <v>3.0895296829047507E-4</v>
      </c>
    </row>
    <row r="464" spans="2:9">
      <c r="B464" s="7">
        <v>446</v>
      </c>
      <c r="C464" s="7">
        <f t="shared" si="48"/>
        <v>0.53204963170695618</v>
      </c>
      <c r="D464" s="7">
        <f t="shared" si="43"/>
        <v>1.5024980000000016E-2</v>
      </c>
      <c r="E464" s="7">
        <f t="shared" si="44"/>
        <v>6.7950039999999975E-2</v>
      </c>
      <c r="F464" s="7">
        <f t="shared" si="45"/>
        <v>9.7152771378593544E-4</v>
      </c>
      <c r="G464" s="7">
        <f t="shared" si="42"/>
        <v>6.4148054227238802E-3</v>
      </c>
      <c r="H464" s="7">
        <f t="shared" si="46"/>
        <v>8.3578608502957504E-3</v>
      </c>
      <c r="I464" s="7">
        <f t="shared" si="47"/>
        <v>3.0967860937994827E-4</v>
      </c>
    </row>
    <row r="465" spans="2:9">
      <c r="B465" s="7">
        <v>447</v>
      </c>
      <c r="C465" s="7">
        <f t="shared" si="48"/>
        <v>0.53324256810091797</v>
      </c>
      <c r="D465" s="7">
        <f t="shared" si="43"/>
        <v>1.5039610000000016E-2</v>
      </c>
      <c r="E465" s="7">
        <f t="shared" si="44"/>
        <v>6.7920779999999972E-2</v>
      </c>
      <c r="F465" s="7">
        <f t="shared" si="45"/>
        <v>9.7014590011695596E-4</v>
      </c>
      <c r="G465" s="7">
        <f t="shared" si="42"/>
        <v>6.418286622150278E-3</v>
      </c>
      <c r="H465" s="7">
        <f t="shared" si="46"/>
        <v>8.3585784223841903E-3</v>
      </c>
      <c r="I465" s="7">
        <f t="shared" si="47"/>
        <v>3.1039618146838817E-4</v>
      </c>
    </row>
    <row r="466" spans="2:9">
      <c r="B466" s="7">
        <v>448</v>
      </c>
      <c r="C466" s="7">
        <f t="shared" si="48"/>
        <v>0.53443550449487975</v>
      </c>
      <c r="D466" s="7">
        <f t="shared" si="43"/>
        <v>1.5054240000000016E-2</v>
      </c>
      <c r="E466" s="7">
        <f t="shared" si="44"/>
        <v>6.7891519999999969E-2</v>
      </c>
      <c r="F466" s="7">
        <f t="shared" si="45"/>
        <v>9.687627416144714E-4</v>
      </c>
      <c r="G466" s="7">
        <f t="shared" ref="G466:G529" si="49">IF(F466=0,0,2*PI()*D466*E466)</f>
        <v>6.421762442242655E-3</v>
      </c>
      <c r="H466" s="7">
        <f t="shared" si="46"/>
        <v>8.3592879254715986E-3</v>
      </c>
      <c r="I466" s="7">
        <f t="shared" si="47"/>
        <v>3.1110568455579649E-4</v>
      </c>
    </row>
    <row r="467" spans="2:9">
      <c r="B467" s="7">
        <v>449</v>
      </c>
      <c r="C467" s="7">
        <f t="shared" si="48"/>
        <v>0.53562844088884154</v>
      </c>
      <c r="D467" s="7">
        <f t="shared" ref="D467:D530" si="50">$E$6+$E$7*C467</f>
        <v>1.5068870000000015E-2</v>
      </c>
      <c r="E467" s="7">
        <f t="shared" ref="E467:E530" si="51">$E$5-2*$E$7*C467</f>
        <v>6.786225999999998E-2</v>
      </c>
      <c r="F467" s="7">
        <f t="shared" ref="F467:F530" si="52">PI()*($E$4^2-D467^2)</f>
        <v>9.6737823827848176E-4</v>
      </c>
      <c r="G467" s="7">
        <f t="shared" si="49"/>
        <v>6.4252328830010121E-3</v>
      </c>
      <c r="H467" s="7">
        <f t="shared" ref="H467:H530" si="53">F467*2+G467</f>
        <v>8.3599893595579754E-3</v>
      </c>
      <c r="I467" s="7">
        <f t="shared" ref="I467:I530" si="54">H467-$H$1019</f>
        <v>3.1180711864217323E-4</v>
      </c>
    </row>
    <row r="468" spans="2:9">
      <c r="B468" s="7">
        <v>450</v>
      </c>
      <c r="C468" s="7">
        <f t="shared" ref="C468:C531" si="55">IF(C467+$E$9&lt;$E$8,C467+$E$9,0)</f>
        <v>0.53682137728280332</v>
      </c>
      <c r="D468" s="7">
        <f t="shared" si="50"/>
        <v>1.5083500000000017E-2</v>
      </c>
      <c r="E468" s="7">
        <f t="shared" si="51"/>
        <v>6.7832999999999977E-2</v>
      </c>
      <c r="F468" s="7">
        <f t="shared" si="52"/>
        <v>9.6599239010898639E-4</v>
      </c>
      <c r="G468" s="7">
        <f t="shared" si="49"/>
        <v>6.4286979444253475E-3</v>
      </c>
      <c r="H468" s="7">
        <f t="shared" si="53"/>
        <v>8.3606827246433205E-3</v>
      </c>
      <c r="I468" s="7">
        <f t="shared" si="54"/>
        <v>3.1250048372751839E-4</v>
      </c>
    </row>
    <row r="469" spans="2:9">
      <c r="B469" s="7">
        <v>451</v>
      </c>
      <c r="C469" s="7">
        <f t="shared" si="55"/>
        <v>0.53801431367676511</v>
      </c>
      <c r="D469" s="7">
        <f t="shared" si="50"/>
        <v>1.5098130000000015E-2</v>
      </c>
      <c r="E469" s="7">
        <f t="shared" si="51"/>
        <v>6.7803739999999973E-2</v>
      </c>
      <c r="F469" s="7">
        <f t="shared" si="52"/>
        <v>9.6460519710598626E-4</v>
      </c>
      <c r="G469" s="7">
        <f t="shared" si="49"/>
        <v>6.4321576265156614E-3</v>
      </c>
      <c r="H469" s="7">
        <f t="shared" si="53"/>
        <v>8.3613680207276341E-3</v>
      </c>
      <c r="I469" s="7">
        <f t="shared" si="54"/>
        <v>3.1318577981183197E-4</v>
      </c>
    </row>
    <row r="470" spans="2:9">
      <c r="B470" s="7">
        <v>452</v>
      </c>
      <c r="C470" s="7">
        <f t="shared" si="55"/>
        <v>0.5392072500707269</v>
      </c>
      <c r="D470" s="7">
        <f t="shared" si="50"/>
        <v>1.5112760000000017E-2</v>
      </c>
      <c r="E470" s="7">
        <f t="shared" si="51"/>
        <v>6.777447999999997E-2</v>
      </c>
      <c r="F470" s="7">
        <f t="shared" si="52"/>
        <v>9.6321665926948051E-4</v>
      </c>
      <c r="G470" s="7">
        <f t="shared" si="49"/>
        <v>6.4356119292719536E-3</v>
      </c>
      <c r="H470" s="7">
        <f t="shared" si="53"/>
        <v>8.3620452478109144E-3</v>
      </c>
      <c r="I470" s="7">
        <f t="shared" si="54"/>
        <v>3.1386300689511225E-4</v>
      </c>
    </row>
    <row r="471" spans="2:9">
      <c r="B471" s="7">
        <v>453</v>
      </c>
      <c r="C471" s="7">
        <f t="shared" si="55"/>
        <v>0.54040018646468868</v>
      </c>
      <c r="D471" s="7">
        <f t="shared" si="50"/>
        <v>1.5127390000000015E-2</v>
      </c>
      <c r="E471" s="7">
        <f t="shared" si="51"/>
        <v>6.7745219999999967E-2</v>
      </c>
      <c r="F471" s="7">
        <f t="shared" si="52"/>
        <v>9.6182677659946967E-4</v>
      </c>
      <c r="G471" s="7">
        <f t="shared" si="49"/>
        <v>6.439060852694225E-3</v>
      </c>
      <c r="H471" s="7">
        <f t="shared" si="53"/>
        <v>8.3627144058931648E-3</v>
      </c>
      <c r="I471" s="7">
        <f t="shared" si="54"/>
        <v>3.1453216497736268E-4</v>
      </c>
    </row>
    <row r="472" spans="2:9">
      <c r="B472" s="7">
        <v>454</v>
      </c>
      <c r="C472" s="7">
        <f t="shared" si="55"/>
        <v>0.54159312285865047</v>
      </c>
      <c r="D472" s="7">
        <f t="shared" si="50"/>
        <v>1.5142020000000016E-2</v>
      </c>
      <c r="E472" s="7">
        <f t="shared" si="51"/>
        <v>6.7715959999999978E-2</v>
      </c>
      <c r="F472" s="7">
        <f t="shared" si="52"/>
        <v>9.6043554909595343E-4</v>
      </c>
      <c r="G472" s="7">
        <f t="shared" si="49"/>
        <v>6.4425043967824775E-3</v>
      </c>
      <c r="H472" s="7">
        <f t="shared" si="53"/>
        <v>8.3633754949743837E-3</v>
      </c>
      <c r="I472" s="7">
        <f t="shared" si="54"/>
        <v>3.1519325405858153E-4</v>
      </c>
    </row>
    <row r="473" spans="2:9">
      <c r="B473" s="7">
        <v>455</v>
      </c>
      <c r="C473" s="7">
        <f t="shared" si="55"/>
        <v>0.54278605925261225</v>
      </c>
      <c r="D473" s="7">
        <f t="shared" si="50"/>
        <v>1.5156650000000016E-2</v>
      </c>
      <c r="E473" s="7">
        <f t="shared" si="51"/>
        <v>6.7686699999999975E-2</v>
      </c>
      <c r="F473" s="7">
        <f t="shared" si="52"/>
        <v>9.5904297675893178E-4</v>
      </c>
      <c r="G473" s="7">
        <f t="shared" si="49"/>
        <v>6.4459425615367074E-3</v>
      </c>
      <c r="H473" s="7">
        <f t="shared" si="53"/>
        <v>8.364028515054571E-3</v>
      </c>
      <c r="I473" s="7">
        <f t="shared" si="54"/>
        <v>3.1584627413876881E-4</v>
      </c>
    </row>
    <row r="474" spans="2:9">
      <c r="B474" s="7">
        <v>456</v>
      </c>
      <c r="C474" s="7">
        <f t="shared" si="55"/>
        <v>0.54397899564657404</v>
      </c>
      <c r="D474" s="7">
        <f t="shared" si="50"/>
        <v>1.5171280000000016E-2</v>
      </c>
      <c r="E474" s="7">
        <f t="shared" si="51"/>
        <v>6.7657439999999971E-2</v>
      </c>
      <c r="F474" s="7">
        <f t="shared" si="52"/>
        <v>9.5764905958840515E-4</v>
      </c>
      <c r="G474" s="7">
        <f t="shared" si="49"/>
        <v>6.4493753469569148E-3</v>
      </c>
      <c r="H474" s="7">
        <f t="shared" si="53"/>
        <v>8.3646734661337249E-3</v>
      </c>
      <c r="I474" s="7">
        <f t="shared" si="54"/>
        <v>3.1649122521792278E-4</v>
      </c>
    </row>
    <row r="475" spans="2:9">
      <c r="B475" s="7">
        <v>457</v>
      </c>
      <c r="C475" s="7">
        <f t="shared" si="55"/>
        <v>0.54517193204053582</v>
      </c>
      <c r="D475" s="7">
        <f t="shared" si="50"/>
        <v>1.5185910000000016E-2</v>
      </c>
      <c r="E475" s="7">
        <f t="shared" si="51"/>
        <v>6.7628179999999968E-2</v>
      </c>
      <c r="F475" s="7">
        <f t="shared" si="52"/>
        <v>9.5625379758437301E-4</v>
      </c>
      <c r="G475" s="7">
        <f t="shared" si="49"/>
        <v>6.4528027530431032E-3</v>
      </c>
      <c r="H475" s="7">
        <f t="shared" si="53"/>
        <v>8.365310348211849E-3</v>
      </c>
      <c r="I475" s="7">
        <f t="shared" si="54"/>
        <v>3.171281072960469E-4</v>
      </c>
    </row>
    <row r="476" spans="2:9">
      <c r="B476" s="7">
        <v>458</v>
      </c>
      <c r="C476" s="7">
        <f t="shared" si="55"/>
        <v>0.54636486843449761</v>
      </c>
      <c r="D476" s="7">
        <f t="shared" si="50"/>
        <v>1.5200540000000016E-2</v>
      </c>
      <c r="E476" s="7">
        <f t="shared" si="51"/>
        <v>6.7598919999999979E-2</v>
      </c>
      <c r="F476" s="7">
        <f t="shared" si="52"/>
        <v>9.548571907468359E-4</v>
      </c>
      <c r="G476" s="7">
        <f t="shared" si="49"/>
        <v>6.45622477979527E-3</v>
      </c>
      <c r="H476" s="7">
        <f t="shared" si="53"/>
        <v>8.3659391612889416E-3</v>
      </c>
      <c r="I476" s="7">
        <f t="shared" si="54"/>
        <v>3.1775692037313945E-4</v>
      </c>
    </row>
    <row r="477" spans="2:9">
      <c r="B477" s="7">
        <v>459</v>
      </c>
      <c r="C477" s="7">
        <f t="shared" si="55"/>
        <v>0.54755780482845939</v>
      </c>
      <c r="D477" s="7">
        <f t="shared" si="50"/>
        <v>1.5215170000000016E-2</v>
      </c>
      <c r="E477" s="7">
        <f t="shared" si="51"/>
        <v>6.7569659999999976E-2</v>
      </c>
      <c r="F477" s="7">
        <f t="shared" si="52"/>
        <v>9.5345923907579338E-4</v>
      </c>
      <c r="G477" s="7">
        <f t="shared" si="49"/>
        <v>6.4596414272134152E-3</v>
      </c>
      <c r="H477" s="7">
        <f t="shared" si="53"/>
        <v>8.3665599053650026E-3</v>
      </c>
      <c r="I477" s="7">
        <f t="shared" si="54"/>
        <v>3.1837766444920042E-4</v>
      </c>
    </row>
    <row r="478" spans="2:9">
      <c r="B478" s="7">
        <v>460</v>
      </c>
      <c r="C478" s="7">
        <f t="shared" si="55"/>
        <v>0.54875074122242118</v>
      </c>
      <c r="D478" s="7">
        <f t="shared" si="50"/>
        <v>1.5229800000000016E-2</v>
      </c>
      <c r="E478" s="7">
        <f t="shared" si="51"/>
        <v>6.7540399999999973E-2</v>
      </c>
      <c r="F478" s="7">
        <f t="shared" si="52"/>
        <v>9.5205994257124545E-4</v>
      </c>
      <c r="G478" s="7">
        <f t="shared" si="49"/>
        <v>6.4630526952975387E-3</v>
      </c>
      <c r="H478" s="7">
        <f t="shared" si="53"/>
        <v>8.3671725804400302E-3</v>
      </c>
      <c r="I478" s="7">
        <f t="shared" si="54"/>
        <v>3.1899033952422808E-4</v>
      </c>
    </row>
    <row r="479" spans="2:9">
      <c r="B479" s="7">
        <v>461</v>
      </c>
      <c r="C479" s="7">
        <f t="shared" si="55"/>
        <v>0.54994367761638296</v>
      </c>
      <c r="D479" s="7">
        <f t="shared" si="50"/>
        <v>1.5244430000000017E-2</v>
      </c>
      <c r="E479" s="7">
        <f t="shared" si="51"/>
        <v>6.751113999999997E-2</v>
      </c>
      <c r="F479" s="7">
        <f t="shared" si="52"/>
        <v>9.5065930123319211E-4</v>
      </c>
      <c r="G479" s="7">
        <f t="shared" si="49"/>
        <v>6.4664585840476423E-3</v>
      </c>
      <c r="H479" s="7">
        <f t="shared" si="53"/>
        <v>8.3677771865140263E-3</v>
      </c>
      <c r="I479" s="7">
        <f t="shared" si="54"/>
        <v>3.1959494559822416E-4</v>
      </c>
    </row>
    <row r="480" spans="2:9">
      <c r="B480" s="7">
        <v>462</v>
      </c>
      <c r="C480" s="7">
        <f t="shared" si="55"/>
        <v>0.55113661401034475</v>
      </c>
      <c r="D480" s="7">
        <f t="shared" si="50"/>
        <v>1.5259060000000015E-2</v>
      </c>
      <c r="E480" s="7">
        <f t="shared" si="51"/>
        <v>6.7481879999999966E-2</v>
      </c>
      <c r="F480" s="7">
        <f t="shared" si="52"/>
        <v>9.4925731506163402E-4</v>
      </c>
      <c r="G480" s="7">
        <f t="shared" si="49"/>
        <v>6.4698590934637243E-3</v>
      </c>
      <c r="H480" s="7">
        <f t="shared" si="53"/>
        <v>8.3683737235869925E-3</v>
      </c>
      <c r="I480" s="7">
        <f t="shared" si="54"/>
        <v>3.2019148267119039E-4</v>
      </c>
    </row>
    <row r="481" spans="2:9">
      <c r="B481" s="7">
        <v>463</v>
      </c>
      <c r="C481" s="7">
        <f t="shared" si="55"/>
        <v>0.55232955040430654</v>
      </c>
      <c r="D481" s="7">
        <f t="shared" si="50"/>
        <v>1.5273690000000017E-2</v>
      </c>
      <c r="E481" s="7">
        <f t="shared" si="51"/>
        <v>6.7452619999999977E-2</v>
      </c>
      <c r="F481" s="7">
        <f t="shared" si="52"/>
        <v>9.4785398405657019E-4</v>
      </c>
      <c r="G481" s="7">
        <f t="shared" si="49"/>
        <v>6.4732542235457864E-3</v>
      </c>
      <c r="H481" s="7">
        <f t="shared" si="53"/>
        <v>8.3689621916589272E-3</v>
      </c>
      <c r="I481" s="7">
        <f t="shared" si="54"/>
        <v>3.2077995074312506E-4</v>
      </c>
    </row>
    <row r="482" spans="2:9">
      <c r="B482" s="7">
        <v>464</v>
      </c>
      <c r="C482" s="7">
        <f t="shared" si="55"/>
        <v>0.55352248679826832</v>
      </c>
      <c r="D482" s="7">
        <f t="shared" si="50"/>
        <v>1.5288320000000017E-2</v>
      </c>
      <c r="E482" s="7">
        <f t="shared" si="51"/>
        <v>6.7423359999999974E-2</v>
      </c>
      <c r="F482" s="7">
        <f t="shared" si="52"/>
        <v>9.4644930821800139E-4</v>
      </c>
      <c r="G482" s="7">
        <f t="shared" si="49"/>
        <v>6.476643974293826E-3</v>
      </c>
      <c r="H482" s="7">
        <f t="shared" si="53"/>
        <v>8.3695425907298285E-3</v>
      </c>
      <c r="I482" s="7">
        <f t="shared" si="54"/>
        <v>3.2136034981402641E-4</v>
      </c>
    </row>
    <row r="483" spans="2:9">
      <c r="B483" s="7">
        <v>465</v>
      </c>
      <c r="C483" s="7">
        <f t="shared" si="55"/>
        <v>0.55471542319223011</v>
      </c>
      <c r="D483" s="7">
        <f t="shared" si="50"/>
        <v>1.5302950000000017E-2</v>
      </c>
      <c r="E483" s="7">
        <f t="shared" si="51"/>
        <v>6.7394099999999971E-2</v>
      </c>
      <c r="F483" s="7">
        <f t="shared" si="52"/>
        <v>9.4504328754592708E-4</v>
      </c>
      <c r="G483" s="7">
        <f t="shared" si="49"/>
        <v>6.480028345707844E-3</v>
      </c>
      <c r="H483" s="7">
        <f t="shared" si="53"/>
        <v>8.3701149207996983E-3</v>
      </c>
      <c r="I483" s="7">
        <f t="shared" si="54"/>
        <v>3.2193267988389618E-4</v>
      </c>
    </row>
    <row r="484" spans="2:9">
      <c r="B484" s="7">
        <v>466</v>
      </c>
      <c r="C484" s="7">
        <f t="shared" si="55"/>
        <v>0.55590835958619189</v>
      </c>
      <c r="D484" s="7">
        <f t="shared" si="50"/>
        <v>1.5317580000000016E-2</v>
      </c>
      <c r="E484" s="7">
        <f t="shared" si="51"/>
        <v>6.7364839999999968E-2</v>
      </c>
      <c r="F484" s="7">
        <f t="shared" si="52"/>
        <v>9.4363592204034757E-4</v>
      </c>
      <c r="G484" s="7">
        <f t="shared" si="49"/>
        <v>6.4834073377878412E-3</v>
      </c>
      <c r="H484" s="7">
        <f t="shared" si="53"/>
        <v>8.3706791818685365E-3</v>
      </c>
      <c r="I484" s="7">
        <f t="shared" si="54"/>
        <v>3.2249694095273437E-4</v>
      </c>
    </row>
    <row r="485" spans="2:9">
      <c r="B485" s="7">
        <v>467</v>
      </c>
      <c r="C485" s="7">
        <f t="shared" si="55"/>
        <v>0.55710129598015368</v>
      </c>
      <c r="D485" s="7">
        <f t="shared" si="50"/>
        <v>1.5332210000000016E-2</v>
      </c>
      <c r="E485" s="7">
        <f t="shared" si="51"/>
        <v>6.7335579999999978E-2</v>
      </c>
      <c r="F485" s="7">
        <f t="shared" si="52"/>
        <v>9.4222721170126266E-4</v>
      </c>
      <c r="G485" s="7">
        <f t="shared" si="49"/>
        <v>6.4867809505338185E-3</v>
      </c>
      <c r="H485" s="7">
        <f t="shared" si="53"/>
        <v>8.3712353739363431E-3</v>
      </c>
      <c r="I485" s="7">
        <f t="shared" si="54"/>
        <v>3.2305313302054099E-4</v>
      </c>
    </row>
    <row r="486" spans="2:9">
      <c r="B486" s="7">
        <v>468</v>
      </c>
      <c r="C486" s="7">
        <f t="shared" si="55"/>
        <v>0.55829423237411546</v>
      </c>
      <c r="D486" s="7">
        <f t="shared" si="50"/>
        <v>1.5346840000000016E-2</v>
      </c>
      <c r="E486" s="7">
        <f t="shared" si="51"/>
        <v>6.7306319999999975E-2</v>
      </c>
      <c r="F486" s="7">
        <f t="shared" si="52"/>
        <v>9.4081715652867277E-4</v>
      </c>
      <c r="G486" s="7">
        <f t="shared" si="49"/>
        <v>6.490149183945775E-3</v>
      </c>
      <c r="H486" s="7">
        <f t="shared" si="53"/>
        <v>8.3717834970031199E-3</v>
      </c>
      <c r="I486" s="7">
        <f t="shared" si="54"/>
        <v>3.2360125608731777E-4</v>
      </c>
    </row>
    <row r="487" spans="2:9">
      <c r="B487" s="7">
        <v>469</v>
      </c>
      <c r="C487" s="7">
        <f t="shared" si="55"/>
        <v>0.55948716876807725</v>
      </c>
      <c r="D487" s="7">
        <f t="shared" si="50"/>
        <v>1.5361470000000016E-2</v>
      </c>
      <c r="E487" s="7">
        <f t="shared" si="51"/>
        <v>6.7277059999999972E-2</v>
      </c>
      <c r="F487" s="7">
        <f t="shared" si="52"/>
        <v>9.3940575652257737E-4</v>
      </c>
      <c r="G487" s="7">
        <f t="shared" si="49"/>
        <v>6.4935120380237082E-3</v>
      </c>
      <c r="H487" s="7">
        <f t="shared" si="53"/>
        <v>8.3723235510688634E-3</v>
      </c>
      <c r="I487" s="7">
        <f t="shared" si="54"/>
        <v>3.2414131015306123E-4</v>
      </c>
    </row>
    <row r="488" spans="2:9">
      <c r="B488" s="7">
        <v>470</v>
      </c>
      <c r="C488" s="7">
        <f t="shared" si="55"/>
        <v>0.56068010516203903</v>
      </c>
      <c r="D488" s="7">
        <f t="shared" si="50"/>
        <v>1.5376100000000018E-2</v>
      </c>
      <c r="E488" s="7">
        <f t="shared" si="51"/>
        <v>6.7247799999999969E-2</v>
      </c>
      <c r="F488" s="7">
        <f t="shared" si="52"/>
        <v>9.3799301168297677E-4</v>
      </c>
      <c r="G488" s="7">
        <f t="shared" si="49"/>
        <v>6.4968695127676224E-3</v>
      </c>
      <c r="H488" s="7">
        <f t="shared" si="53"/>
        <v>8.3728555361335753E-3</v>
      </c>
      <c r="I488" s="7">
        <f t="shared" si="54"/>
        <v>3.2467329521777312E-4</v>
      </c>
    </row>
    <row r="489" spans="2:9">
      <c r="B489" s="7">
        <v>471</v>
      </c>
      <c r="C489" s="7">
        <f t="shared" si="55"/>
        <v>0.56187304155600082</v>
      </c>
      <c r="D489" s="7">
        <f t="shared" si="50"/>
        <v>1.5390730000000016E-2</v>
      </c>
      <c r="E489" s="7">
        <f t="shared" si="51"/>
        <v>6.7218539999999966E-2</v>
      </c>
      <c r="F489" s="7">
        <f t="shared" si="52"/>
        <v>9.3657892200987121E-4</v>
      </c>
      <c r="G489" s="7">
        <f t="shared" si="49"/>
        <v>6.5002216081775132E-3</v>
      </c>
      <c r="H489" s="7">
        <f t="shared" si="53"/>
        <v>8.3733794521972556E-3</v>
      </c>
      <c r="I489" s="7">
        <f t="shared" si="54"/>
        <v>3.2519721128145343E-4</v>
      </c>
    </row>
    <row r="490" spans="2:9">
      <c r="B490" s="7">
        <v>472</v>
      </c>
      <c r="C490" s="7">
        <f t="shared" si="55"/>
        <v>0.5630659779499626</v>
      </c>
      <c r="D490" s="7">
        <f t="shared" si="50"/>
        <v>1.5405360000000017E-2</v>
      </c>
      <c r="E490" s="7">
        <f t="shared" si="51"/>
        <v>6.7189279999999976E-2</v>
      </c>
      <c r="F490" s="7">
        <f t="shared" si="52"/>
        <v>9.351634875032598E-4</v>
      </c>
      <c r="G490" s="7">
        <f t="shared" si="49"/>
        <v>6.5035683242533858E-3</v>
      </c>
      <c r="H490" s="7">
        <f t="shared" si="53"/>
        <v>8.373895299259906E-3</v>
      </c>
      <c r="I490" s="7">
        <f t="shared" si="54"/>
        <v>3.257130583441039E-4</v>
      </c>
    </row>
    <row r="491" spans="2:9">
      <c r="B491" s="7">
        <v>473</v>
      </c>
      <c r="C491" s="7">
        <f t="shared" si="55"/>
        <v>0.56425891434392439</v>
      </c>
      <c r="D491" s="7">
        <f t="shared" si="50"/>
        <v>1.5419990000000015E-2</v>
      </c>
      <c r="E491" s="7">
        <f t="shared" si="51"/>
        <v>6.7160019999999973E-2</v>
      </c>
      <c r="F491" s="7">
        <f t="shared" si="52"/>
        <v>9.3374670816314352E-4</v>
      </c>
      <c r="G491" s="7">
        <f t="shared" si="49"/>
        <v>6.5069096609952351E-3</v>
      </c>
      <c r="H491" s="7">
        <f t="shared" si="53"/>
        <v>8.3744030773215215E-3</v>
      </c>
      <c r="I491" s="7">
        <f t="shared" si="54"/>
        <v>3.2622083640571932E-4</v>
      </c>
    </row>
    <row r="492" spans="2:9">
      <c r="B492" s="7">
        <v>474</v>
      </c>
      <c r="C492" s="7">
        <f t="shared" si="55"/>
        <v>0.56545185073788617</v>
      </c>
      <c r="D492" s="7">
        <f t="shared" si="50"/>
        <v>1.5434620000000017E-2</v>
      </c>
      <c r="E492" s="7">
        <f t="shared" si="51"/>
        <v>6.713075999999997E-2</v>
      </c>
      <c r="F492" s="7">
        <f t="shared" si="52"/>
        <v>9.3232858398952173E-4</v>
      </c>
      <c r="G492" s="7">
        <f t="shared" si="49"/>
        <v>6.5102456184030644E-3</v>
      </c>
      <c r="H492" s="7">
        <f t="shared" si="53"/>
        <v>8.3749027863821088E-3</v>
      </c>
      <c r="I492" s="7">
        <f t="shared" si="54"/>
        <v>3.2672054546630663E-4</v>
      </c>
    </row>
    <row r="493" spans="2:9">
      <c r="B493" s="7">
        <v>475</v>
      </c>
      <c r="C493" s="7">
        <f t="shared" si="55"/>
        <v>0.56664478713184796</v>
      </c>
      <c r="D493" s="7">
        <f t="shared" si="50"/>
        <v>1.5449250000000017E-2</v>
      </c>
      <c r="E493" s="7">
        <f t="shared" si="51"/>
        <v>6.7101499999999967E-2</v>
      </c>
      <c r="F493" s="7">
        <f t="shared" si="52"/>
        <v>9.3090911498239475E-4</v>
      </c>
      <c r="G493" s="7">
        <f t="shared" si="49"/>
        <v>6.5135761964768722E-3</v>
      </c>
      <c r="H493" s="7">
        <f t="shared" si="53"/>
        <v>8.375394426441661E-3</v>
      </c>
      <c r="I493" s="7">
        <f t="shared" si="54"/>
        <v>3.272121855258589E-4</v>
      </c>
    </row>
    <row r="494" spans="2:9">
      <c r="B494" s="7">
        <v>476</v>
      </c>
      <c r="C494" s="7">
        <f t="shared" si="55"/>
        <v>0.56783772352580975</v>
      </c>
      <c r="D494" s="7">
        <f t="shared" si="50"/>
        <v>1.5463880000000017E-2</v>
      </c>
      <c r="E494" s="7">
        <f t="shared" si="51"/>
        <v>6.7072239999999977E-2</v>
      </c>
      <c r="F494" s="7">
        <f t="shared" si="52"/>
        <v>9.2948830114176269E-4</v>
      </c>
      <c r="G494" s="7">
        <f t="shared" si="49"/>
        <v>6.5169013952166592E-3</v>
      </c>
      <c r="H494" s="7">
        <f t="shared" si="53"/>
        <v>8.3758779975001852E-3</v>
      </c>
      <c r="I494" s="7">
        <f t="shared" si="54"/>
        <v>3.2769575658438306E-4</v>
      </c>
    </row>
    <row r="495" spans="2:9">
      <c r="B495" s="7">
        <v>477</v>
      </c>
      <c r="C495" s="7">
        <f t="shared" si="55"/>
        <v>0.56903065991977153</v>
      </c>
      <c r="D495" s="7">
        <f t="shared" si="50"/>
        <v>1.5478510000000016E-2</v>
      </c>
      <c r="E495" s="7">
        <f t="shared" si="51"/>
        <v>6.7042979999999974E-2</v>
      </c>
      <c r="F495" s="7">
        <f t="shared" si="52"/>
        <v>9.2806614246762501E-4</v>
      </c>
      <c r="G495" s="7">
        <f t="shared" si="49"/>
        <v>6.5202212146224245E-3</v>
      </c>
      <c r="H495" s="7">
        <f t="shared" si="53"/>
        <v>8.3763534995576743E-3</v>
      </c>
      <c r="I495" s="7">
        <f t="shared" si="54"/>
        <v>3.2817125864187217E-4</v>
      </c>
    </row>
    <row r="496" spans="2:9">
      <c r="B496" s="7">
        <v>478</v>
      </c>
      <c r="C496" s="7">
        <f t="shared" si="55"/>
        <v>0.57022359631373332</v>
      </c>
      <c r="D496" s="7">
        <f t="shared" si="50"/>
        <v>1.5493140000000016E-2</v>
      </c>
      <c r="E496" s="7">
        <f t="shared" si="51"/>
        <v>6.7013719999999971E-2</v>
      </c>
      <c r="F496" s="7">
        <f t="shared" si="52"/>
        <v>9.2664263895998224E-4</v>
      </c>
      <c r="G496" s="7">
        <f t="shared" si="49"/>
        <v>6.5235356546941682E-3</v>
      </c>
      <c r="H496" s="7">
        <f t="shared" si="53"/>
        <v>8.3768209326141319E-3</v>
      </c>
      <c r="I496" s="7">
        <f t="shared" si="54"/>
        <v>3.2863869169832971E-4</v>
      </c>
    </row>
    <row r="497" spans="2:9">
      <c r="B497" s="7">
        <v>479</v>
      </c>
      <c r="C497" s="7">
        <f t="shared" si="55"/>
        <v>0.5714165327076951</v>
      </c>
      <c r="D497" s="7">
        <f t="shared" si="50"/>
        <v>1.5507770000000018E-2</v>
      </c>
      <c r="E497" s="7">
        <f t="shared" si="51"/>
        <v>6.6984459999999968E-2</v>
      </c>
      <c r="F497" s="7">
        <f t="shared" si="52"/>
        <v>9.2521779061883406E-4</v>
      </c>
      <c r="G497" s="7">
        <f t="shared" si="49"/>
        <v>6.5268447154318921E-3</v>
      </c>
      <c r="H497" s="7">
        <f t="shared" si="53"/>
        <v>8.3772802966695595E-3</v>
      </c>
      <c r="I497" s="7">
        <f t="shared" si="54"/>
        <v>3.290980557537574E-4</v>
      </c>
    </row>
    <row r="498" spans="2:9">
      <c r="B498" s="7">
        <v>480</v>
      </c>
      <c r="C498" s="7">
        <f t="shared" si="55"/>
        <v>0.57260946910165689</v>
      </c>
      <c r="D498" s="7">
        <f t="shared" si="50"/>
        <v>1.5522400000000016E-2</v>
      </c>
      <c r="E498" s="7">
        <f t="shared" si="51"/>
        <v>6.6955199999999965E-2</v>
      </c>
      <c r="F498" s="7">
        <f t="shared" si="52"/>
        <v>9.237915974441808E-4</v>
      </c>
      <c r="G498" s="7">
        <f t="shared" si="49"/>
        <v>6.5301483968355943E-3</v>
      </c>
      <c r="H498" s="7">
        <f t="shared" si="53"/>
        <v>8.3777315917239557E-3</v>
      </c>
      <c r="I498" s="7">
        <f t="shared" si="54"/>
        <v>3.2954935080815352E-4</v>
      </c>
    </row>
    <row r="499" spans="2:9">
      <c r="B499" s="7">
        <v>481</v>
      </c>
      <c r="C499" s="7">
        <f t="shared" si="55"/>
        <v>0.57380240549561867</v>
      </c>
      <c r="D499" s="7">
        <f t="shared" si="50"/>
        <v>1.5537030000000018E-2</v>
      </c>
      <c r="E499" s="7">
        <f t="shared" si="51"/>
        <v>6.6925939999999975E-2</v>
      </c>
      <c r="F499" s="7">
        <f t="shared" si="52"/>
        <v>9.2236405943602225E-4</v>
      </c>
      <c r="G499" s="7">
        <f t="shared" si="49"/>
        <v>6.5334466989052766E-3</v>
      </c>
      <c r="H499" s="7">
        <f t="shared" si="53"/>
        <v>8.3781748177773202E-3</v>
      </c>
      <c r="I499" s="7">
        <f t="shared" si="54"/>
        <v>3.2999257686151806E-4</v>
      </c>
    </row>
    <row r="500" spans="2:9">
      <c r="B500" s="7">
        <v>482</v>
      </c>
      <c r="C500" s="7">
        <f t="shared" si="55"/>
        <v>0.57499534188958046</v>
      </c>
      <c r="D500" s="7">
        <f t="shared" si="50"/>
        <v>1.5551660000000016E-2</v>
      </c>
      <c r="E500" s="7">
        <f t="shared" si="51"/>
        <v>6.6896679999999972E-2</v>
      </c>
      <c r="F500" s="7">
        <f t="shared" si="52"/>
        <v>9.209351765943585E-4</v>
      </c>
      <c r="G500" s="7">
        <f t="shared" si="49"/>
        <v>6.5367396216409355E-3</v>
      </c>
      <c r="H500" s="7">
        <f t="shared" si="53"/>
        <v>8.3786099748296532E-3</v>
      </c>
      <c r="I500" s="7">
        <f t="shared" si="54"/>
        <v>3.3042773391385102E-4</v>
      </c>
    </row>
    <row r="501" spans="2:9">
      <c r="B501" s="7">
        <v>483</v>
      </c>
      <c r="C501" s="7">
        <f t="shared" si="55"/>
        <v>0.57618827828354224</v>
      </c>
      <c r="D501" s="7">
        <f t="shared" si="50"/>
        <v>1.5566290000000017E-2</v>
      </c>
      <c r="E501" s="7">
        <f t="shared" si="51"/>
        <v>6.6867419999999969E-2</v>
      </c>
      <c r="F501" s="7">
        <f t="shared" si="52"/>
        <v>9.1950494891918913E-4</v>
      </c>
      <c r="G501" s="7">
        <f t="shared" si="49"/>
        <v>6.5400271650425754E-3</v>
      </c>
      <c r="H501" s="7">
        <f t="shared" si="53"/>
        <v>8.3790370628809528E-3</v>
      </c>
      <c r="I501" s="7">
        <f t="shared" si="54"/>
        <v>3.3085482196515067E-4</v>
      </c>
    </row>
    <row r="502" spans="2:9">
      <c r="B502" s="7">
        <v>484</v>
      </c>
      <c r="C502" s="7">
        <f t="shared" si="55"/>
        <v>0.57738121467750403</v>
      </c>
      <c r="D502" s="7">
        <f t="shared" si="50"/>
        <v>1.5580920000000017E-2</v>
      </c>
      <c r="E502" s="7">
        <f t="shared" si="51"/>
        <v>6.6838159999999966E-2</v>
      </c>
      <c r="F502" s="7">
        <f t="shared" si="52"/>
        <v>9.1807337641051478E-4</v>
      </c>
      <c r="G502" s="7">
        <f t="shared" si="49"/>
        <v>6.5433093291101928E-3</v>
      </c>
      <c r="H502" s="7">
        <f t="shared" si="53"/>
        <v>8.3794560819312226E-3</v>
      </c>
      <c r="I502" s="7">
        <f t="shared" si="54"/>
        <v>3.3127384101542048E-4</v>
      </c>
    </row>
    <row r="503" spans="2:9">
      <c r="B503" s="7">
        <v>485</v>
      </c>
      <c r="C503" s="7">
        <f t="shared" si="55"/>
        <v>0.57857415107146581</v>
      </c>
      <c r="D503" s="7">
        <f t="shared" si="50"/>
        <v>1.5595550000000017E-2</v>
      </c>
      <c r="E503" s="7">
        <f t="shared" si="51"/>
        <v>6.6808899999999977E-2</v>
      </c>
      <c r="F503" s="7">
        <f t="shared" si="52"/>
        <v>9.1664045906833503E-4</v>
      </c>
      <c r="G503" s="7">
        <f t="shared" si="49"/>
        <v>6.5465861138437912E-3</v>
      </c>
      <c r="H503" s="7">
        <f t="shared" si="53"/>
        <v>8.3798670319804609E-3</v>
      </c>
      <c r="I503" s="7">
        <f t="shared" si="54"/>
        <v>3.3168479106465872E-4</v>
      </c>
    </row>
    <row r="504" spans="2:9">
      <c r="B504" s="7">
        <v>486</v>
      </c>
      <c r="C504" s="7">
        <f t="shared" si="55"/>
        <v>0.5797670874654276</v>
      </c>
      <c r="D504" s="7">
        <f t="shared" si="50"/>
        <v>1.5610180000000017E-2</v>
      </c>
      <c r="E504" s="7">
        <f t="shared" si="51"/>
        <v>6.6779639999999973E-2</v>
      </c>
      <c r="F504" s="7">
        <f t="shared" si="52"/>
        <v>9.1520619689265008E-4</v>
      </c>
      <c r="G504" s="7">
        <f t="shared" si="49"/>
        <v>6.5498575192433663E-3</v>
      </c>
      <c r="H504" s="7">
        <f t="shared" si="53"/>
        <v>8.3802699130286658E-3</v>
      </c>
      <c r="I504" s="7">
        <f t="shared" si="54"/>
        <v>3.3208767211286364E-4</v>
      </c>
    </row>
    <row r="505" spans="2:9">
      <c r="B505" s="7">
        <v>487</v>
      </c>
      <c r="C505" s="7">
        <f t="shared" si="55"/>
        <v>0.58096002385938939</v>
      </c>
      <c r="D505" s="7">
        <f t="shared" si="50"/>
        <v>1.5624810000000017E-2</v>
      </c>
      <c r="E505" s="7">
        <f t="shared" si="51"/>
        <v>6.675037999999997E-2</v>
      </c>
      <c r="F505" s="7">
        <f t="shared" si="52"/>
        <v>9.1377058988345984E-4</v>
      </c>
      <c r="G505" s="7">
        <f t="shared" si="49"/>
        <v>6.5531235453089205E-3</v>
      </c>
      <c r="H505" s="7">
        <f t="shared" si="53"/>
        <v>8.3806647250758409E-3</v>
      </c>
      <c r="I505" s="7">
        <f t="shared" si="54"/>
        <v>3.3248248416003871E-4</v>
      </c>
    </row>
    <row r="506" spans="2:9">
      <c r="B506" s="7">
        <v>488</v>
      </c>
      <c r="C506" s="7">
        <f t="shared" si="55"/>
        <v>0.58215296025335117</v>
      </c>
      <c r="D506" s="7">
        <f t="shared" si="50"/>
        <v>1.5639440000000018E-2</v>
      </c>
      <c r="E506" s="7">
        <f t="shared" si="51"/>
        <v>6.6721119999999967E-2</v>
      </c>
      <c r="F506" s="7">
        <f t="shared" si="52"/>
        <v>9.1233363804076419E-4</v>
      </c>
      <c r="G506" s="7">
        <f t="shared" si="49"/>
        <v>6.556384192040454E-3</v>
      </c>
      <c r="H506" s="7">
        <f t="shared" si="53"/>
        <v>8.3810514681219826E-3</v>
      </c>
      <c r="I506" s="7">
        <f t="shared" si="54"/>
        <v>3.3286922720618048E-4</v>
      </c>
    </row>
    <row r="507" spans="2:9">
      <c r="B507" s="7">
        <v>489</v>
      </c>
      <c r="C507" s="7">
        <f t="shared" si="55"/>
        <v>0.58334589664731296</v>
      </c>
      <c r="D507" s="7">
        <f t="shared" si="50"/>
        <v>1.5654070000000016E-2</v>
      </c>
      <c r="E507" s="7">
        <f t="shared" si="51"/>
        <v>6.6691859999999964E-2</v>
      </c>
      <c r="F507" s="7">
        <f t="shared" si="52"/>
        <v>9.1089534136456357E-4</v>
      </c>
      <c r="G507" s="7">
        <f t="shared" si="49"/>
        <v>6.559639459437965E-3</v>
      </c>
      <c r="H507" s="7">
        <f t="shared" si="53"/>
        <v>8.3814301421670928E-3</v>
      </c>
      <c r="I507" s="7">
        <f t="shared" si="54"/>
        <v>3.3324790125129067E-4</v>
      </c>
    </row>
    <row r="508" spans="2:9">
      <c r="B508" s="7">
        <v>490</v>
      </c>
      <c r="C508" s="7">
        <f t="shared" si="55"/>
        <v>0.58453883304127474</v>
      </c>
      <c r="D508" s="7">
        <f t="shared" si="50"/>
        <v>1.5668700000000018E-2</v>
      </c>
      <c r="E508" s="7">
        <f t="shared" si="51"/>
        <v>6.6662599999999975E-2</v>
      </c>
      <c r="F508" s="7">
        <f t="shared" si="52"/>
        <v>9.0945569985485743E-4</v>
      </c>
      <c r="G508" s="7">
        <f t="shared" si="49"/>
        <v>6.5628893475014587E-3</v>
      </c>
      <c r="H508" s="7">
        <f t="shared" si="53"/>
        <v>8.3818007472111732E-3</v>
      </c>
      <c r="I508" s="7">
        <f t="shared" si="54"/>
        <v>3.3361850629537101E-4</v>
      </c>
    </row>
    <row r="509" spans="2:9">
      <c r="B509" s="7">
        <v>491</v>
      </c>
      <c r="C509" s="7">
        <f t="shared" si="55"/>
        <v>0.58573176943523653</v>
      </c>
      <c r="D509" s="7">
        <f t="shared" si="50"/>
        <v>1.5683330000000016E-2</v>
      </c>
      <c r="E509" s="7">
        <f t="shared" si="51"/>
        <v>6.6633339999999971E-2</v>
      </c>
      <c r="F509" s="7">
        <f t="shared" si="52"/>
        <v>9.080147135116461E-4</v>
      </c>
      <c r="G509" s="7">
        <f t="shared" si="49"/>
        <v>6.5661338562309282E-3</v>
      </c>
      <c r="H509" s="7">
        <f t="shared" si="53"/>
        <v>8.3821632832542202E-3</v>
      </c>
      <c r="I509" s="7">
        <f t="shared" si="54"/>
        <v>3.3398104233841805E-4</v>
      </c>
    </row>
    <row r="510" spans="2:9">
      <c r="B510" s="7">
        <v>492</v>
      </c>
      <c r="C510" s="7">
        <f t="shared" si="55"/>
        <v>0.58692470582919831</v>
      </c>
      <c r="D510" s="7">
        <f t="shared" si="50"/>
        <v>1.5697960000000018E-2</v>
      </c>
      <c r="E510" s="7">
        <f t="shared" si="51"/>
        <v>6.6604079999999968E-2</v>
      </c>
      <c r="F510" s="7">
        <f t="shared" si="52"/>
        <v>9.0657238233492947E-4</v>
      </c>
      <c r="G510" s="7">
        <f t="shared" si="49"/>
        <v>6.5693729856263778E-3</v>
      </c>
      <c r="H510" s="7">
        <f t="shared" si="53"/>
        <v>8.3825177502962374E-3</v>
      </c>
      <c r="I510" s="7">
        <f t="shared" si="54"/>
        <v>3.3433550938043524E-4</v>
      </c>
    </row>
    <row r="511" spans="2:9">
      <c r="B511" s="7">
        <v>493</v>
      </c>
      <c r="C511" s="7">
        <f t="shared" si="55"/>
        <v>0.5881176422231601</v>
      </c>
      <c r="D511" s="7">
        <f t="shared" si="50"/>
        <v>1.5712590000000019E-2</v>
      </c>
      <c r="E511" s="7">
        <f t="shared" si="51"/>
        <v>6.6574819999999965E-2</v>
      </c>
      <c r="F511" s="7">
        <f t="shared" si="52"/>
        <v>9.0512870632470743E-4</v>
      </c>
      <c r="G511" s="7">
        <f t="shared" si="49"/>
        <v>6.5726067356878057E-3</v>
      </c>
      <c r="H511" s="7">
        <f t="shared" si="53"/>
        <v>8.3828641483372213E-3</v>
      </c>
      <c r="I511" s="7">
        <f t="shared" si="54"/>
        <v>3.3468190742141912E-4</v>
      </c>
    </row>
    <row r="512" spans="2:9">
      <c r="B512" s="7">
        <v>494</v>
      </c>
      <c r="C512" s="7">
        <f t="shared" si="55"/>
        <v>0.58931057861712188</v>
      </c>
      <c r="D512" s="7">
        <f t="shared" si="50"/>
        <v>1.5727220000000017E-2</v>
      </c>
      <c r="E512" s="7">
        <f t="shared" si="51"/>
        <v>6.6545559999999976E-2</v>
      </c>
      <c r="F512" s="7">
        <f t="shared" si="52"/>
        <v>9.0368368548098042E-4</v>
      </c>
      <c r="G512" s="7">
        <f t="shared" si="49"/>
        <v>6.5758351064152129E-3</v>
      </c>
      <c r="H512" s="7">
        <f t="shared" si="53"/>
        <v>8.3832024773771736E-3</v>
      </c>
      <c r="I512" s="7">
        <f t="shared" si="54"/>
        <v>3.3502023646137143E-4</v>
      </c>
    </row>
    <row r="513" spans="2:9">
      <c r="B513" s="7">
        <v>495</v>
      </c>
      <c r="C513" s="7">
        <f t="shared" si="55"/>
        <v>0.59050351501108367</v>
      </c>
      <c r="D513" s="7">
        <f t="shared" si="50"/>
        <v>1.5741850000000016E-2</v>
      </c>
      <c r="E513" s="7">
        <f t="shared" si="51"/>
        <v>6.6516299999999973E-2</v>
      </c>
      <c r="F513" s="7">
        <f t="shared" si="52"/>
        <v>9.0223731980374811E-4</v>
      </c>
      <c r="G513" s="7">
        <f t="shared" si="49"/>
        <v>6.5790580978085985E-3</v>
      </c>
      <c r="H513" s="7">
        <f t="shared" si="53"/>
        <v>8.3835327374160943E-3</v>
      </c>
      <c r="I513" s="7">
        <f t="shared" si="54"/>
        <v>3.3535049650029215E-4</v>
      </c>
    </row>
    <row r="514" spans="2:9">
      <c r="B514" s="7">
        <v>496</v>
      </c>
      <c r="C514" s="7">
        <f t="shared" si="55"/>
        <v>0.59169645140504545</v>
      </c>
      <c r="D514" s="7">
        <f t="shared" si="50"/>
        <v>1.5756480000000017E-2</v>
      </c>
      <c r="E514" s="7">
        <f t="shared" si="51"/>
        <v>6.6487039999999969E-2</v>
      </c>
      <c r="F514" s="7">
        <f t="shared" si="52"/>
        <v>9.0078960929301018E-4</v>
      </c>
      <c r="G514" s="7">
        <f t="shared" si="49"/>
        <v>6.5822757098679633E-3</v>
      </c>
      <c r="H514" s="7">
        <f t="shared" si="53"/>
        <v>8.3838549284539834E-3</v>
      </c>
      <c r="I514" s="7">
        <f t="shared" si="54"/>
        <v>3.356726875381813E-4</v>
      </c>
    </row>
    <row r="515" spans="2:9">
      <c r="B515" s="7">
        <v>497</v>
      </c>
      <c r="C515" s="7">
        <f t="shared" si="55"/>
        <v>0.59288938779900724</v>
      </c>
      <c r="D515" s="7">
        <f t="shared" si="50"/>
        <v>1.5771110000000019E-2</v>
      </c>
      <c r="E515" s="7">
        <f t="shared" si="51"/>
        <v>6.6457779999999966E-2</v>
      </c>
      <c r="F515" s="7">
        <f t="shared" si="52"/>
        <v>8.9934055394876706E-4</v>
      </c>
      <c r="G515" s="7">
        <f t="shared" si="49"/>
        <v>6.5854879425933073E-3</v>
      </c>
      <c r="H515" s="7">
        <f t="shared" si="53"/>
        <v>8.384169050490841E-3</v>
      </c>
      <c r="I515" s="7">
        <f t="shared" si="54"/>
        <v>3.3598680957503888E-4</v>
      </c>
    </row>
    <row r="516" spans="2:9">
      <c r="B516" s="7">
        <v>498</v>
      </c>
      <c r="C516" s="7">
        <f t="shared" si="55"/>
        <v>0.59408232419296902</v>
      </c>
      <c r="D516" s="7">
        <f t="shared" si="50"/>
        <v>1.5785740000000017E-2</v>
      </c>
      <c r="E516" s="7">
        <f t="shared" si="51"/>
        <v>6.6428519999999963E-2</v>
      </c>
      <c r="F516" s="7">
        <f t="shared" si="52"/>
        <v>8.9789015377101896E-4</v>
      </c>
      <c r="G516" s="7">
        <f t="shared" si="49"/>
        <v>6.5886947959846289E-3</v>
      </c>
      <c r="H516" s="7">
        <f t="shared" si="53"/>
        <v>8.384475103526667E-3</v>
      </c>
      <c r="I516" s="7">
        <f t="shared" si="54"/>
        <v>3.3629286261086487E-4</v>
      </c>
    </row>
    <row r="517" spans="2:9">
      <c r="B517" s="7">
        <v>499</v>
      </c>
      <c r="C517" s="7">
        <f t="shared" si="55"/>
        <v>0.59527526058693081</v>
      </c>
      <c r="D517" s="7">
        <f t="shared" si="50"/>
        <v>1.5800370000000018E-2</v>
      </c>
      <c r="E517" s="7">
        <f t="shared" si="51"/>
        <v>6.6399259999999974E-2</v>
      </c>
      <c r="F517" s="7">
        <f t="shared" si="52"/>
        <v>8.9643840875976535E-4</v>
      </c>
      <c r="G517" s="7">
        <f t="shared" si="49"/>
        <v>6.5918962700419314E-3</v>
      </c>
      <c r="H517" s="7">
        <f t="shared" si="53"/>
        <v>8.3847730875614614E-3</v>
      </c>
      <c r="I517" s="7">
        <f t="shared" si="54"/>
        <v>3.3659084664565929E-4</v>
      </c>
    </row>
    <row r="518" spans="2:9">
      <c r="B518" s="7">
        <v>500</v>
      </c>
      <c r="C518" s="7">
        <f t="shared" si="55"/>
        <v>0.5964681969808926</v>
      </c>
      <c r="D518" s="7">
        <f t="shared" si="50"/>
        <v>1.5815000000000017E-2</v>
      </c>
      <c r="E518" s="7">
        <f t="shared" si="51"/>
        <v>6.6369999999999971E-2</v>
      </c>
      <c r="F518" s="7">
        <f t="shared" si="52"/>
        <v>8.9498531891500665E-4</v>
      </c>
      <c r="G518" s="7">
        <f t="shared" si="49"/>
        <v>6.5950923647652105E-3</v>
      </c>
      <c r="H518" s="7">
        <f t="shared" si="53"/>
        <v>8.3850630025952243E-3</v>
      </c>
      <c r="I518" s="7">
        <f t="shared" si="54"/>
        <v>3.3688076167942213E-4</v>
      </c>
    </row>
    <row r="519" spans="2:9">
      <c r="B519" s="7">
        <v>501</v>
      </c>
      <c r="C519" s="7">
        <f t="shared" si="55"/>
        <v>0.59766113337485438</v>
      </c>
      <c r="D519" s="7">
        <f t="shared" si="50"/>
        <v>1.5829630000000018E-2</v>
      </c>
      <c r="E519" s="7">
        <f t="shared" si="51"/>
        <v>6.6340739999999968E-2</v>
      </c>
      <c r="F519" s="7">
        <f t="shared" si="52"/>
        <v>8.9353088423674244E-4</v>
      </c>
      <c r="G519" s="7">
        <f t="shared" si="49"/>
        <v>6.5982830801544707E-3</v>
      </c>
      <c r="H519" s="7">
        <f t="shared" si="53"/>
        <v>8.3853448486279555E-3</v>
      </c>
      <c r="I519" s="7">
        <f t="shared" si="54"/>
        <v>3.3716260771215339E-4</v>
      </c>
    </row>
    <row r="520" spans="2:9">
      <c r="B520" s="7">
        <v>502</v>
      </c>
      <c r="C520" s="7">
        <f t="shared" si="55"/>
        <v>0.59885406976881617</v>
      </c>
      <c r="D520" s="7">
        <f t="shared" si="50"/>
        <v>1.584426000000002E-2</v>
      </c>
      <c r="E520" s="7">
        <f t="shared" si="51"/>
        <v>6.6311479999999964E-2</v>
      </c>
      <c r="F520" s="7">
        <f t="shared" si="52"/>
        <v>8.9207510472497304E-4</v>
      </c>
      <c r="G520" s="7">
        <f t="shared" si="49"/>
        <v>6.6014684162097092E-3</v>
      </c>
      <c r="H520" s="7">
        <f t="shared" si="53"/>
        <v>8.3856186256596552E-3</v>
      </c>
      <c r="I520" s="7">
        <f t="shared" si="54"/>
        <v>3.3743638474385308E-4</v>
      </c>
    </row>
    <row r="521" spans="2:9">
      <c r="B521" s="7">
        <v>503</v>
      </c>
      <c r="C521" s="7">
        <f t="shared" si="55"/>
        <v>0.60004700616277795</v>
      </c>
      <c r="D521" s="7">
        <f t="shared" si="50"/>
        <v>1.5858890000000018E-2</v>
      </c>
      <c r="E521" s="7">
        <f t="shared" si="51"/>
        <v>6.6282219999999975E-2</v>
      </c>
      <c r="F521" s="7">
        <f t="shared" si="52"/>
        <v>8.9061798037969844E-4</v>
      </c>
      <c r="G521" s="7">
        <f t="shared" si="49"/>
        <v>6.6046483729309269E-3</v>
      </c>
      <c r="H521" s="7">
        <f t="shared" si="53"/>
        <v>8.3858843336903233E-3</v>
      </c>
      <c r="I521" s="7">
        <f t="shared" si="54"/>
        <v>3.3770209277452119E-4</v>
      </c>
    </row>
    <row r="522" spans="2:9">
      <c r="B522" s="7">
        <v>504</v>
      </c>
      <c r="C522" s="7">
        <f t="shared" si="55"/>
        <v>0.60123994255673974</v>
      </c>
      <c r="D522" s="7">
        <f t="shared" si="50"/>
        <v>1.5873520000000016E-2</v>
      </c>
      <c r="E522" s="7">
        <f t="shared" si="51"/>
        <v>6.6252959999999972E-2</v>
      </c>
      <c r="F522" s="7">
        <f t="shared" si="52"/>
        <v>8.8915951120091866E-4</v>
      </c>
      <c r="G522" s="7">
        <f t="shared" si="49"/>
        <v>6.6078229503181212E-3</v>
      </c>
      <c r="H522" s="7">
        <f t="shared" si="53"/>
        <v>8.3861419727199581E-3</v>
      </c>
      <c r="I522" s="7">
        <f t="shared" si="54"/>
        <v>3.3795973180415599E-4</v>
      </c>
    </row>
    <row r="523" spans="2:9">
      <c r="B523" s="7">
        <v>505</v>
      </c>
      <c r="C523" s="7">
        <f t="shared" si="55"/>
        <v>0.60243287895070152</v>
      </c>
      <c r="D523" s="7">
        <f t="shared" si="50"/>
        <v>1.5888150000000018E-2</v>
      </c>
      <c r="E523" s="7">
        <f t="shared" si="51"/>
        <v>6.6223699999999969E-2</v>
      </c>
      <c r="F523" s="7">
        <f t="shared" si="52"/>
        <v>8.8769969718863336E-4</v>
      </c>
      <c r="G523" s="7">
        <f t="shared" si="49"/>
        <v>6.6109921483712966E-3</v>
      </c>
      <c r="H523" s="7">
        <f t="shared" si="53"/>
        <v>8.3863915427485631E-3</v>
      </c>
      <c r="I523" s="7">
        <f t="shared" si="54"/>
        <v>3.3820930183276095E-4</v>
      </c>
    </row>
    <row r="524" spans="2:9">
      <c r="B524" s="7">
        <v>506</v>
      </c>
      <c r="C524" s="7">
        <f t="shared" si="55"/>
        <v>0.60362581534466331</v>
      </c>
      <c r="D524" s="7">
        <f t="shared" si="50"/>
        <v>1.5902780000000019E-2</v>
      </c>
      <c r="E524" s="7">
        <f t="shared" si="51"/>
        <v>6.6194439999999966E-2</v>
      </c>
      <c r="F524" s="7">
        <f t="shared" si="52"/>
        <v>8.8623853834284276E-4</v>
      </c>
      <c r="G524" s="7">
        <f t="shared" si="49"/>
        <v>6.6141559670904512E-3</v>
      </c>
      <c r="H524" s="7">
        <f t="shared" si="53"/>
        <v>8.3866330437761365E-3</v>
      </c>
      <c r="I524" s="7">
        <f t="shared" si="54"/>
        <v>3.3845080286033433E-4</v>
      </c>
    </row>
    <row r="525" spans="2:9">
      <c r="B525" s="7">
        <v>507</v>
      </c>
      <c r="C525" s="7">
        <f t="shared" si="55"/>
        <v>0.60481875173862509</v>
      </c>
      <c r="D525" s="7">
        <f t="shared" si="50"/>
        <v>1.5917410000000017E-2</v>
      </c>
      <c r="E525" s="7">
        <f t="shared" si="51"/>
        <v>6.6165179999999962E-2</v>
      </c>
      <c r="F525" s="7">
        <f t="shared" si="52"/>
        <v>8.8477603466354719E-4</v>
      </c>
      <c r="G525" s="7">
        <f t="shared" si="49"/>
        <v>6.6173144064755832E-3</v>
      </c>
      <c r="H525" s="7">
        <f t="shared" si="53"/>
        <v>8.3868664758026783E-3</v>
      </c>
      <c r="I525" s="7">
        <f t="shared" si="54"/>
        <v>3.3868423488687613E-4</v>
      </c>
    </row>
    <row r="526" spans="2:9">
      <c r="B526" s="7">
        <v>508</v>
      </c>
      <c r="C526" s="7">
        <f t="shared" si="55"/>
        <v>0.60601168813258688</v>
      </c>
      <c r="D526" s="7">
        <f t="shared" si="50"/>
        <v>1.5932040000000019E-2</v>
      </c>
      <c r="E526" s="7">
        <f t="shared" si="51"/>
        <v>6.6135919999999973E-2</v>
      </c>
      <c r="F526" s="7">
        <f t="shared" si="52"/>
        <v>8.83312186150746E-4</v>
      </c>
      <c r="G526" s="7">
        <f t="shared" si="49"/>
        <v>6.6204674665266963E-3</v>
      </c>
      <c r="H526" s="7">
        <f t="shared" si="53"/>
        <v>8.3870918388281885E-3</v>
      </c>
      <c r="I526" s="7">
        <f t="shared" si="54"/>
        <v>3.3890959791238635E-4</v>
      </c>
    </row>
    <row r="527" spans="2:9">
      <c r="B527" s="7">
        <v>509</v>
      </c>
      <c r="C527" s="7">
        <f t="shared" si="55"/>
        <v>0.60720462452654866</v>
      </c>
      <c r="D527" s="7">
        <f t="shared" si="50"/>
        <v>1.5946670000000017E-2</v>
      </c>
      <c r="E527" s="7">
        <f t="shared" si="51"/>
        <v>6.610665999999997E-2</v>
      </c>
      <c r="F527" s="7">
        <f t="shared" si="52"/>
        <v>8.8184699280443994E-4</v>
      </c>
      <c r="G527" s="7">
        <f t="shared" si="49"/>
        <v>6.6236151472437851E-3</v>
      </c>
      <c r="H527" s="7">
        <f t="shared" si="53"/>
        <v>8.3873091328526654E-3</v>
      </c>
      <c r="I527" s="7">
        <f t="shared" si="54"/>
        <v>3.3912689193686327E-4</v>
      </c>
    </row>
    <row r="528" spans="2:9">
      <c r="B528" s="7">
        <v>510</v>
      </c>
      <c r="C528" s="7">
        <f t="shared" si="55"/>
        <v>0.60839756092051045</v>
      </c>
      <c r="D528" s="7">
        <f t="shared" si="50"/>
        <v>1.5961300000000019E-2</v>
      </c>
      <c r="E528" s="7">
        <f t="shared" si="51"/>
        <v>6.6077399999999967E-2</v>
      </c>
      <c r="F528" s="7">
        <f t="shared" si="52"/>
        <v>8.8038045462462825E-4</v>
      </c>
      <c r="G528" s="7">
        <f t="shared" si="49"/>
        <v>6.6267574486268549E-3</v>
      </c>
      <c r="H528" s="7">
        <f t="shared" si="53"/>
        <v>8.3875183578761107E-3</v>
      </c>
      <c r="I528" s="7">
        <f t="shared" si="54"/>
        <v>3.393361169603086E-4</v>
      </c>
    </row>
    <row r="529" spans="2:9">
      <c r="B529" s="7">
        <v>511</v>
      </c>
      <c r="C529" s="7">
        <f t="shared" si="55"/>
        <v>0.60959049731447223</v>
      </c>
      <c r="D529" s="7">
        <f t="shared" si="50"/>
        <v>1.597593000000002E-2</v>
      </c>
      <c r="E529" s="7">
        <f t="shared" si="51"/>
        <v>6.6048139999999964E-2</v>
      </c>
      <c r="F529" s="7">
        <f t="shared" si="52"/>
        <v>8.7891257161131116E-4</v>
      </c>
      <c r="G529" s="7">
        <f t="shared" si="49"/>
        <v>6.6298943706759039E-3</v>
      </c>
      <c r="H529" s="7">
        <f t="shared" si="53"/>
        <v>8.3877195138985262E-3</v>
      </c>
      <c r="I529" s="7">
        <f t="shared" si="54"/>
        <v>3.395372729827241E-4</v>
      </c>
    </row>
    <row r="530" spans="2:9">
      <c r="B530" s="7">
        <v>512</v>
      </c>
      <c r="C530" s="7">
        <f t="shared" si="55"/>
        <v>0.61078343370843402</v>
      </c>
      <c r="D530" s="7">
        <f t="shared" si="50"/>
        <v>1.5990560000000018E-2</v>
      </c>
      <c r="E530" s="7">
        <f t="shared" si="51"/>
        <v>6.6018879999999974E-2</v>
      </c>
      <c r="F530" s="7">
        <f t="shared" si="52"/>
        <v>8.7744334376448942E-4</v>
      </c>
      <c r="G530" s="7">
        <f t="shared" ref="G530:G593" si="56">IF(F530=0,0,2*PI()*D530*E530)</f>
        <v>6.6330259133909313E-3</v>
      </c>
      <c r="H530" s="7">
        <f t="shared" si="53"/>
        <v>8.3879126009199102E-3</v>
      </c>
      <c r="I530" s="7">
        <f t="shared" si="54"/>
        <v>3.3973036000410801E-4</v>
      </c>
    </row>
    <row r="531" spans="2:9">
      <c r="B531" s="7">
        <v>513</v>
      </c>
      <c r="C531" s="7">
        <f t="shared" si="55"/>
        <v>0.61197637010239581</v>
      </c>
      <c r="D531" s="7">
        <f t="shared" ref="D531:D594" si="57">$E$6+$E$7*C531</f>
        <v>1.6005190000000016E-2</v>
      </c>
      <c r="E531" s="7">
        <f t="shared" ref="E531:E594" si="58">$E$5-2*$E$7*C531</f>
        <v>6.5989619999999971E-2</v>
      </c>
      <c r="F531" s="7">
        <f t="shared" ref="F531:F594" si="59">PI()*($E$4^2-D531^2)</f>
        <v>8.7597277108416205E-4</v>
      </c>
      <c r="G531" s="7">
        <f t="shared" si="56"/>
        <v>6.6361520767719362E-3</v>
      </c>
      <c r="H531" s="7">
        <f t="shared" ref="H531:H594" si="60">F531*2+G531</f>
        <v>8.3880976189402608E-3</v>
      </c>
      <c r="I531" s="7">
        <f t="shared" ref="I531:I594" si="61">H531-$H$1019</f>
        <v>3.3991537802445862E-4</v>
      </c>
    </row>
    <row r="532" spans="2:9">
      <c r="B532" s="7">
        <v>514</v>
      </c>
      <c r="C532" s="7">
        <f t="shared" ref="C532:C595" si="62">IF(C531+$E$9&lt;$E$8,C531+$E$9,0)</f>
        <v>0.61316930649635759</v>
      </c>
      <c r="D532" s="7">
        <f t="shared" si="57"/>
        <v>1.6019820000000018E-2</v>
      </c>
      <c r="E532" s="7">
        <f t="shared" si="58"/>
        <v>6.5960359999999968E-2</v>
      </c>
      <c r="F532" s="7">
        <f t="shared" si="59"/>
        <v>8.7450085357032939E-4</v>
      </c>
      <c r="G532" s="7">
        <f t="shared" si="56"/>
        <v>6.6392728608189221E-3</v>
      </c>
      <c r="H532" s="7">
        <f t="shared" si="60"/>
        <v>8.3882745679595815E-3</v>
      </c>
      <c r="I532" s="7">
        <f t="shared" si="61"/>
        <v>3.4009232704377938E-4</v>
      </c>
    </row>
    <row r="533" spans="2:9">
      <c r="B533" s="7">
        <v>515</v>
      </c>
      <c r="C533" s="7">
        <f t="shared" si="62"/>
        <v>0.61436224289031938</v>
      </c>
      <c r="D533" s="7">
        <f t="shared" si="57"/>
        <v>1.603445000000002E-2</v>
      </c>
      <c r="E533" s="7">
        <f t="shared" si="58"/>
        <v>6.5931099999999965E-2</v>
      </c>
      <c r="F533" s="7">
        <f t="shared" si="59"/>
        <v>8.7302759122299121E-4</v>
      </c>
      <c r="G533" s="7">
        <f t="shared" si="56"/>
        <v>6.6423882655318863E-3</v>
      </c>
      <c r="H533" s="7">
        <f t="shared" si="60"/>
        <v>8.388443447977869E-3</v>
      </c>
      <c r="I533" s="7">
        <f t="shared" si="61"/>
        <v>3.4026120706206683E-4</v>
      </c>
    </row>
    <row r="534" spans="2:9">
      <c r="B534" s="7">
        <v>516</v>
      </c>
      <c r="C534" s="7">
        <f t="shared" si="62"/>
        <v>0.61555517928428116</v>
      </c>
      <c r="D534" s="7">
        <f t="shared" si="57"/>
        <v>1.6049080000000018E-2</v>
      </c>
      <c r="E534" s="7">
        <f t="shared" si="58"/>
        <v>6.5901839999999962E-2</v>
      </c>
      <c r="F534" s="7">
        <f t="shared" si="59"/>
        <v>8.7155298404214816E-4</v>
      </c>
      <c r="G534" s="7">
        <f t="shared" si="56"/>
        <v>6.6454982909108272E-3</v>
      </c>
      <c r="H534" s="7">
        <f t="shared" si="60"/>
        <v>8.3886042589951231E-3</v>
      </c>
      <c r="I534" s="7">
        <f t="shared" si="61"/>
        <v>3.4042201807932097E-4</v>
      </c>
    </row>
    <row r="535" spans="2:9">
      <c r="B535" s="7">
        <v>517</v>
      </c>
      <c r="C535" s="7">
        <f t="shared" si="62"/>
        <v>0.61674811567824295</v>
      </c>
      <c r="D535" s="7">
        <f t="shared" si="57"/>
        <v>1.6063710000000019E-2</v>
      </c>
      <c r="E535" s="7">
        <f t="shared" si="58"/>
        <v>6.5872579999999972E-2</v>
      </c>
      <c r="F535" s="7">
        <f t="shared" si="59"/>
        <v>8.700770320277996E-4</v>
      </c>
      <c r="G535" s="7">
        <f t="shared" si="56"/>
        <v>6.6486029369557508E-3</v>
      </c>
      <c r="H535" s="7">
        <f t="shared" si="60"/>
        <v>8.3887570010113509E-3</v>
      </c>
      <c r="I535" s="7">
        <f t="shared" si="61"/>
        <v>3.4057476009554874E-4</v>
      </c>
    </row>
    <row r="536" spans="2:9">
      <c r="B536" s="7">
        <v>518</v>
      </c>
      <c r="C536" s="7">
        <f t="shared" si="62"/>
        <v>0.61794105207220473</v>
      </c>
      <c r="D536" s="7">
        <f t="shared" si="57"/>
        <v>1.6078340000000017E-2</v>
      </c>
      <c r="E536" s="7">
        <f t="shared" si="58"/>
        <v>6.5843319999999969E-2</v>
      </c>
      <c r="F536" s="7">
        <f t="shared" si="59"/>
        <v>8.6859973517994606E-4</v>
      </c>
      <c r="G536" s="7">
        <f t="shared" si="56"/>
        <v>6.651702203666651E-3</v>
      </c>
      <c r="H536" s="7">
        <f t="shared" si="60"/>
        <v>8.3889016740265436E-3</v>
      </c>
      <c r="I536" s="7">
        <f t="shared" si="61"/>
        <v>3.4071943311074146E-4</v>
      </c>
    </row>
    <row r="537" spans="2:9">
      <c r="B537" s="7">
        <v>519</v>
      </c>
      <c r="C537" s="7">
        <f t="shared" si="62"/>
        <v>0.61913398846616652</v>
      </c>
      <c r="D537" s="7">
        <f t="shared" si="57"/>
        <v>1.6092970000000019E-2</v>
      </c>
      <c r="E537" s="7">
        <f t="shared" si="58"/>
        <v>6.5814059999999966E-2</v>
      </c>
      <c r="F537" s="7">
        <f t="shared" si="59"/>
        <v>8.6712109349858691E-4</v>
      </c>
      <c r="G537" s="7">
        <f t="shared" si="56"/>
        <v>6.6547960910435314E-3</v>
      </c>
      <c r="H537" s="7">
        <f t="shared" si="60"/>
        <v>8.3890382780407047E-3</v>
      </c>
      <c r="I537" s="7">
        <f t="shared" si="61"/>
        <v>3.408560371249026E-4</v>
      </c>
    </row>
    <row r="538" spans="2:9">
      <c r="B538" s="7">
        <v>520</v>
      </c>
      <c r="C538" s="7">
        <f t="shared" si="62"/>
        <v>0.6203269248601283</v>
      </c>
      <c r="D538" s="7">
        <f t="shared" si="57"/>
        <v>1.6107600000000021E-2</v>
      </c>
      <c r="E538" s="7">
        <f t="shared" si="58"/>
        <v>6.5784799999999963E-2</v>
      </c>
      <c r="F538" s="7">
        <f t="shared" si="59"/>
        <v>8.6564110698372234E-4</v>
      </c>
      <c r="G538" s="7">
        <f t="shared" si="56"/>
        <v>6.6578845990863892E-3</v>
      </c>
      <c r="H538" s="7">
        <f t="shared" si="60"/>
        <v>8.3891668130538343E-3</v>
      </c>
      <c r="I538" s="7">
        <f t="shared" si="61"/>
        <v>3.4098457213803217E-4</v>
      </c>
    </row>
    <row r="539" spans="2:9">
      <c r="B539" s="7">
        <v>521</v>
      </c>
      <c r="C539" s="7">
        <f t="shared" si="62"/>
        <v>0.62151986125409009</v>
      </c>
      <c r="D539" s="7">
        <f t="shared" si="57"/>
        <v>1.6122230000000019E-2</v>
      </c>
      <c r="E539" s="7">
        <f t="shared" si="58"/>
        <v>6.5755539999999973E-2</v>
      </c>
      <c r="F539" s="7">
        <f t="shared" si="59"/>
        <v>8.6415977563535301E-4</v>
      </c>
      <c r="G539" s="7">
        <f t="shared" si="56"/>
        <v>6.6609677277952271E-3</v>
      </c>
      <c r="H539" s="7">
        <f t="shared" si="60"/>
        <v>8.3892872790659323E-3</v>
      </c>
      <c r="I539" s="7">
        <f t="shared" si="61"/>
        <v>3.4110503815013016E-4</v>
      </c>
    </row>
    <row r="540" spans="2:9">
      <c r="B540" s="7">
        <v>522</v>
      </c>
      <c r="C540" s="7">
        <f t="shared" si="62"/>
        <v>0.62271279764805187</v>
      </c>
      <c r="D540" s="7">
        <f t="shared" si="57"/>
        <v>1.6136860000000017E-2</v>
      </c>
      <c r="E540" s="7">
        <f t="shared" si="58"/>
        <v>6.572627999999997E-2</v>
      </c>
      <c r="F540" s="7">
        <f t="shared" si="59"/>
        <v>8.6267709945347828E-4</v>
      </c>
      <c r="G540" s="7">
        <f t="shared" si="56"/>
        <v>6.6640454771700417E-3</v>
      </c>
      <c r="H540" s="7">
        <f t="shared" si="60"/>
        <v>8.3893996760769987E-3</v>
      </c>
      <c r="I540" s="7">
        <f t="shared" si="61"/>
        <v>3.4121743516119657E-4</v>
      </c>
    </row>
    <row r="541" spans="2:9">
      <c r="B541" s="7">
        <v>523</v>
      </c>
      <c r="C541" s="7">
        <f t="shared" si="62"/>
        <v>0.62390573404201366</v>
      </c>
      <c r="D541" s="7">
        <f t="shared" si="57"/>
        <v>1.6151490000000018E-2</v>
      </c>
      <c r="E541" s="7">
        <f t="shared" si="58"/>
        <v>6.5697019999999967E-2</v>
      </c>
      <c r="F541" s="7">
        <f t="shared" si="59"/>
        <v>8.6119307843809815E-4</v>
      </c>
      <c r="G541" s="7">
        <f t="shared" si="56"/>
        <v>6.6671178472108373E-3</v>
      </c>
      <c r="H541" s="7">
        <f t="shared" si="60"/>
        <v>8.3895040040870335E-3</v>
      </c>
      <c r="I541" s="7">
        <f t="shared" si="61"/>
        <v>3.413217631712314E-4</v>
      </c>
    </row>
    <row r="542" spans="2:9">
      <c r="B542" s="7">
        <v>524</v>
      </c>
      <c r="C542" s="7">
        <f t="shared" si="62"/>
        <v>0.62509867043597545</v>
      </c>
      <c r="D542" s="7">
        <f t="shared" si="57"/>
        <v>1.616612000000002E-2</v>
      </c>
      <c r="E542" s="7">
        <f t="shared" si="58"/>
        <v>6.5667759999999964E-2</v>
      </c>
      <c r="F542" s="7">
        <f t="shared" si="59"/>
        <v>8.597077125892126E-4</v>
      </c>
      <c r="G542" s="7">
        <f t="shared" si="56"/>
        <v>6.670184837917612E-3</v>
      </c>
      <c r="H542" s="7">
        <f t="shared" si="60"/>
        <v>8.3896002630960368E-3</v>
      </c>
      <c r="I542" s="7">
        <f t="shared" si="61"/>
        <v>3.4141802218023466E-4</v>
      </c>
    </row>
    <row r="543" spans="2:9">
      <c r="B543" s="7">
        <v>525</v>
      </c>
      <c r="C543" s="7">
        <f t="shared" si="62"/>
        <v>0.62629160682993723</v>
      </c>
      <c r="D543" s="7">
        <f t="shared" si="57"/>
        <v>1.6180750000000018E-2</v>
      </c>
      <c r="E543" s="7">
        <f t="shared" si="58"/>
        <v>6.5638499999999961E-2</v>
      </c>
      <c r="F543" s="7">
        <f t="shared" si="59"/>
        <v>8.5822100190682197E-4</v>
      </c>
      <c r="G543" s="7">
        <f t="shared" si="56"/>
        <v>6.6732464492903643E-3</v>
      </c>
      <c r="H543" s="7">
        <f t="shared" si="60"/>
        <v>8.3896884531040085E-3</v>
      </c>
      <c r="I543" s="7">
        <f t="shared" si="61"/>
        <v>3.4150621218820634E-4</v>
      </c>
    </row>
    <row r="544" spans="2:9">
      <c r="B544" s="7">
        <v>526</v>
      </c>
      <c r="C544" s="7">
        <f t="shared" si="62"/>
        <v>0.62748454322389902</v>
      </c>
      <c r="D544" s="7">
        <f t="shared" si="57"/>
        <v>1.619538000000002E-2</v>
      </c>
      <c r="E544" s="7">
        <f t="shared" si="58"/>
        <v>6.5609239999999971E-2</v>
      </c>
      <c r="F544" s="7">
        <f t="shared" si="59"/>
        <v>8.5673294639092594E-4</v>
      </c>
      <c r="G544" s="7">
        <f t="shared" si="56"/>
        <v>6.6763026813290976E-3</v>
      </c>
      <c r="H544" s="7">
        <f t="shared" si="60"/>
        <v>8.3897685741109486E-3</v>
      </c>
      <c r="I544" s="7">
        <f t="shared" si="61"/>
        <v>3.4158633319514645E-4</v>
      </c>
    </row>
    <row r="545" spans="2:9">
      <c r="B545" s="7">
        <v>527</v>
      </c>
      <c r="C545" s="7">
        <f t="shared" si="62"/>
        <v>0.6286774796178608</v>
      </c>
      <c r="D545" s="7">
        <f t="shared" si="57"/>
        <v>1.6210010000000018E-2</v>
      </c>
      <c r="E545" s="7">
        <f t="shared" si="58"/>
        <v>6.5579979999999968E-2</v>
      </c>
      <c r="F545" s="7">
        <f t="shared" si="59"/>
        <v>8.5524354604152493E-4</v>
      </c>
      <c r="G545" s="7">
        <f t="shared" si="56"/>
        <v>6.6793535340338075E-3</v>
      </c>
      <c r="H545" s="7">
        <f t="shared" si="60"/>
        <v>8.3898406261168571E-3</v>
      </c>
      <c r="I545" s="7">
        <f t="shared" si="61"/>
        <v>3.4165838520105497E-4</v>
      </c>
    </row>
    <row r="546" spans="2:9">
      <c r="B546" s="7">
        <v>528</v>
      </c>
      <c r="C546" s="7">
        <f t="shared" si="62"/>
        <v>0.62987041601182259</v>
      </c>
      <c r="D546" s="7">
        <f t="shared" si="57"/>
        <v>1.6224640000000019E-2</v>
      </c>
      <c r="E546" s="7">
        <f t="shared" si="58"/>
        <v>6.5550719999999965E-2</v>
      </c>
      <c r="F546" s="7">
        <f t="shared" si="59"/>
        <v>8.5375280085861829E-4</v>
      </c>
      <c r="G546" s="7">
        <f t="shared" si="56"/>
        <v>6.6823990074044975E-3</v>
      </c>
      <c r="H546" s="7">
        <f t="shared" si="60"/>
        <v>8.3899046091217341E-3</v>
      </c>
      <c r="I546" s="7">
        <f t="shared" si="61"/>
        <v>3.4172236820593192E-4</v>
      </c>
    </row>
    <row r="547" spans="2:9">
      <c r="B547" s="7">
        <v>529</v>
      </c>
      <c r="C547" s="7">
        <f t="shared" si="62"/>
        <v>0.63106335240578437</v>
      </c>
      <c r="D547" s="7">
        <f t="shared" si="57"/>
        <v>1.6239270000000017E-2</v>
      </c>
      <c r="E547" s="7">
        <f t="shared" si="58"/>
        <v>6.5521459999999962E-2</v>
      </c>
      <c r="F547" s="7">
        <f t="shared" si="59"/>
        <v>8.5226071084220669E-4</v>
      </c>
      <c r="G547" s="7">
        <f t="shared" si="56"/>
        <v>6.685439101441165E-3</v>
      </c>
      <c r="H547" s="7">
        <f t="shared" si="60"/>
        <v>8.3899605231255777E-3</v>
      </c>
      <c r="I547" s="7">
        <f t="shared" si="61"/>
        <v>3.4177828220977556E-4</v>
      </c>
    </row>
    <row r="548" spans="2:9">
      <c r="B548" s="7">
        <v>530</v>
      </c>
      <c r="C548" s="7">
        <f t="shared" si="62"/>
        <v>0.63225628879974616</v>
      </c>
      <c r="D548" s="7">
        <f t="shared" si="57"/>
        <v>1.6253900000000019E-2</v>
      </c>
      <c r="E548" s="7">
        <f t="shared" si="58"/>
        <v>6.5492199999999973E-2</v>
      </c>
      <c r="F548" s="7">
        <f t="shared" si="59"/>
        <v>8.5076727599228946E-4</v>
      </c>
      <c r="G548" s="7">
        <f t="shared" si="56"/>
        <v>6.6884738161438143E-3</v>
      </c>
      <c r="H548" s="7">
        <f t="shared" si="60"/>
        <v>8.3900083681283932E-3</v>
      </c>
      <c r="I548" s="7">
        <f t="shared" si="61"/>
        <v>3.4182612721259109E-4</v>
      </c>
    </row>
    <row r="549" spans="2:9">
      <c r="B549" s="7">
        <v>531</v>
      </c>
      <c r="C549" s="7">
        <f t="shared" si="62"/>
        <v>0.63344922519370794</v>
      </c>
      <c r="D549" s="7">
        <f t="shared" si="57"/>
        <v>1.6268530000000017E-2</v>
      </c>
      <c r="E549" s="7">
        <f t="shared" si="58"/>
        <v>6.5462939999999969E-2</v>
      </c>
      <c r="F549" s="7">
        <f t="shared" si="59"/>
        <v>8.4927249630886725E-4</v>
      </c>
      <c r="G549" s="7">
        <f t="shared" si="56"/>
        <v>6.6915031515124394E-3</v>
      </c>
      <c r="H549" s="7">
        <f t="shared" si="60"/>
        <v>8.3900481441301737E-3</v>
      </c>
      <c r="I549" s="7">
        <f t="shared" si="61"/>
        <v>3.4186590321437157E-4</v>
      </c>
    </row>
    <row r="550" spans="2:9">
      <c r="B550" s="7">
        <v>532</v>
      </c>
      <c r="C550" s="7">
        <f t="shared" si="62"/>
        <v>0.63464216158766973</v>
      </c>
      <c r="D550" s="7">
        <f t="shared" si="57"/>
        <v>1.6283160000000019E-2</v>
      </c>
      <c r="E550" s="7">
        <f t="shared" si="58"/>
        <v>6.5433679999999966E-2</v>
      </c>
      <c r="F550" s="7">
        <f t="shared" si="59"/>
        <v>8.4777637179193953E-4</v>
      </c>
      <c r="G550" s="7">
        <f t="shared" si="56"/>
        <v>6.6945271075470455E-3</v>
      </c>
      <c r="H550" s="7">
        <f t="shared" si="60"/>
        <v>8.3900798511309244E-3</v>
      </c>
      <c r="I550" s="7">
        <f t="shared" si="61"/>
        <v>3.4189761021512222E-4</v>
      </c>
    </row>
    <row r="551" spans="2:9">
      <c r="B551" s="7">
        <v>533</v>
      </c>
      <c r="C551" s="7">
        <f t="shared" si="62"/>
        <v>0.63583509798163151</v>
      </c>
      <c r="D551" s="7">
        <f t="shared" si="57"/>
        <v>1.629779000000002E-2</v>
      </c>
      <c r="E551" s="7">
        <f t="shared" si="58"/>
        <v>6.5404419999999963E-2</v>
      </c>
      <c r="F551" s="7">
        <f t="shared" si="59"/>
        <v>8.4627890244150662E-4</v>
      </c>
      <c r="G551" s="7">
        <f t="shared" si="56"/>
        <v>6.69754568424763E-3</v>
      </c>
      <c r="H551" s="7">
        <f t="shared" si="60"/>
        <v>8.3901034891306434E-3</v>
      </c>
      <c r="I551" s="7">
        <f t="shared" si="61"/>
        <v>3.4192124821484128E-4</v>
      </c>
    </row>
    <row r="552" spans="2:9">
      <c r="B552" s="7">
        <v>534</v>
      </c>
      <c r="C552" s="7">
        <f t="shared" si="62"/>
        <v>0.6370280343755933</v>
      </c>
      <c r="D552" s="7">
        <f t="shared" si="57"/>
        <v>1.6312420000000018E-2</v>
      </c>
      <c r="E552" s="7">
        <f t="shared" si="58"/>
        <v>6.537515999999996E-2</v>
      </c>
      <c r="F552" s="7">
        <f t="shared" si="59"/>
        <v>8.4478008825756852E-4</v>
      </c>
      <c r="G552" s="7">
        <f t="shared" si="56"/>
        <v>6.7005588816141911E-3</v>
      </c>
      <c r="H552" s="7">
        <f t="shared" si="60"/>
        <v>8.3901190581293274E-3</v>
      </c>
      <c r="I552" s="7">
        <f t="shared" si="61"/>
        <v>3.419368172135253E-4</v>
      </c>
    </row>
    <row r="553" spans="2:9">
      <c r="B553" s="7">
        <v>535</v>
      </c>
      <c r="C553" s="7">
        <f t="shared" si="62"/>
        <v>0.63822097076955508</v>
      </c>
      <c r="D553" s="7">
        <f t="shared" si="57"/>
        <v>1.6327050000000017E-2</v>
      </c>
      <c r="E553" s="7">
        <f t="shared" si="58"/>
        <v>6.5345899999999971E-2</v>
      </c>
      <c r="F553" s="7">
        <f t="shared" si="59"/>
        <v>8.4327992924012533E-4</v>
      </c>
      <c r="G553" s="7">
        <f t="shared" si="56"/>
        <v>6.703566699646734E-3</v>
      </c>
      <c r="H553" s="7">
        <f t="shared" si="60"/>
        <v>8.3901265581269851E-3</v>
      </c>
      <c r="I553" s="7">
        <f t="shared" si="61"/>
        <v>3.4194431721118294E-4</v>
      </c>
    </row>
    <row r="554" spans="2:9">
      <c r="B554" s="7">
        <v>536</v>
      </c>
      <c r="C554" s="7">
        <f t="shared" si="62"/>
        <v>0.63941390716351687</v>
      </c>
      <c r="D554" s="7">
        <f t="shared" si="57"/>
        <v>1.6341680000000018E-2</v>
      </c>
      <c r="E554" s="7">
        <f t="shared" si="58"/>
        <v>6.5316639999999968E-2</v>
      </c>
      <c r="F554" s="7">
        <f t="shared" si="59"/>
        <v>8.4177842538917652E-4</v>
      </c>
      <c r="G554" s="7">
        <f t="shared" si="56"/>
        <v>6.7065691383452553E-3</v>
      </c>
      <c r="H554" s="7">
        <f t="shared" si="60"/>
        <v>8.3901259891236077E-3</v>
      </c>
      <c r="I554" s="7">
        <f t="shared" si="61"/>
        <v>3.4194374820780554E-4</v>
      </c>
    </row>
    <row r="555" spans="2:9">
      <c r="B555" s="7">
        <v>537</v>
      </c>
      <c r="C555" s="7">
        <f t="shared" si="62"/>
        <v>0.64060684355747866</v>
      </c>
      <c r="D555" s="7">
        <f t="shared" si="57"/>
        <v>1.635631000000002E-2</v>
      </c>
      <c r="E555" s="7">
        <f t="shared" si="58"/>
        <v>6.5287379999999964E-2</v>
      </c>
      <c r="F555" s="7">
        <f t="shared" si="59"/>
        <v>8.4027557670472242E-4</v>
      </c>
      <c r="G555" s="7">
        <f t="shared" si="56"/>
        <v>6.7095661977097558E-3</v>
      </c>
      <c r="H555" s="7">
        <f t="shared" si="60"/>
        <v>8.3901173511192004E-3</v>
      </c>
      <c r="I555" s="7">
        <f t="shared" si="61"/>
        <v>3.419351102033983E-4</v>
      </c>
    </row>
    <row r="556" spans="2:9">
      <c r="B556" s="7">
        <v>538</v>
      </c>
      <c r="C556" s="7">
        <f t="shared" si="62"/>
        <v>0.64179977995144044</v>
      </c>
      <c r="D556" s="7">
        <f t="shared" si="57"/>
        <v>1.6370940000000021E-2</v>
      </c>
      <c r="E556" s="7">
        <f t="shared" si="58"/>
        <v>6.5258119999999961E-2</v>
      </c>
      <c r="F556" s="7">
        <f t="shared" si="59"/>
        <v>8.3877138318676301E-4</v>
      </c>
      <c r="G556" s="7">
        <f t="shared" si="56"/>
        <v>6.7125578777402347E-3</v>
      </c>
      <c r="H556" s="7">
        <f t="shared" si="60"/>
        <v>8.3901006441137599E-3</v>
      </c>
      <c r="I556" s="7">
        <f t="shared" si="61"/>
        <v>3.4191840319795774E-4</v>
      </c>
    </row>
    <row r="557" spans="2:9">
      <c r="B557" s="7">
        <v>539</v>
      </c>
      <c r="C557" s="7">
        <f t="shared" si="62"/>
        <v>0.64299271634540223</v>
      </c>
      <c r="D557" s="7">
        <f t="shared" si="57"/>
        <v>1.6385570000000019E-2</v>
      </c>
      <c r="E557" s="7">
        <f t="shared" si="58"/>
        <v>6.5228859999999972E-2</v>
      </c>
      <c r="F557" s="7">
        <f t="shared" si="59"/>
        <v>8.3726584483529863E-4</v>
      </c>
      <c r="G557" s="7">
        <f t="shared" si="56"/>
        <v>6.715544178436692E-3</v>
      </c>
      <c r="H557" s="7">
        <f t="shared" si="60"/>
        <v>8.3900758681072895E-3</v>
      </c>
      <c r="I557" s="7">
        <f t="shared" si="61"/>
        <v>3.4189362719148735E-4</v>
      </c>
    </row>
    <row r="558" spans="2:9">
      <c r="B558" s="7">
        <v>540</v>
      </c>
      <c r="C558" s="7">
        <f t="shared" si="62"/>
        <v>0.64418565273936401</v>
      </c>
      <c r="D558" s="7">
        <f t="shared" si="57"/>
        <v>1.6400200000000018E-2</v>
      </c>
      <c r="E558" s="7">
        <f t="shared" si="58"/>
        <v>6.5199599999999969E-2</v>
      </c>
      <c r="F558" s="7">
        <f t="shared" si="59"/>
        <v>8.3575896165032906E-4</v>
      </c>
      <c r="G558" s="7">
        <f t="shared" si="56"/>
        <v>6.7185250997991277E-3</v>
      </c>
      <c r="H558" s="7">
        <f t="shared" si="60"/>
        <v>8.3900430230997858E-3</v>
      </c>
      <c r="I558" s="7">
        <f t="shared" si="61"/>
        <v>3.4186078218398364E-4</v>
      </c>
    </row>
    <row r="559" spans="2:9">
      <c r="B559" s="7">
        <v>541</v>
      </c>
      <c r="C559" s="7">
        <f t="shared" si="62"/>
        <v>0.6453785891333258</v>
      </c>
      <c r="D559" s="7">
        <f t="shared" si="57"/>
        <v>1.6414830000000019E-2</v>
      </c>
      <c r="E559" s="7">
        <f t="shared" si="58"/>
        <v>6.5170339999999966E-2</v>
      </c>
      <c r="F559" s="7">
        <f t="shared" si="59"/>
        <v>8.3425073363185397E-4</v>
      </c>
      <c r="G559" s="7">
        <f t="shared" si="56"/>
        <v>6.7215006418275434E-3</v>
      </c>
      <c r="H559" s="7">
        <f t="shared" si="60"/>
        <v>8.3900021090912505E-3</v>
      </c>
      <c r="I559" s="7">
        <f t="shared" si="61"/>
        <v>3.4181986817544835E-4</v>
      </c>
    </row>
    <row r="560" spans="2:9">
      <c r="B560" s="7">
        <v>542</v>
      </c>
      <c r="C560" s="7">
        <f t="shared" si="62"/>
        <v>0.64657152552728758</v>
      </c>
      <c r="D560" s="7">
        <f t="shared" si="57"/>
        <v>1.6429460000000021E-2</v>
      </c>
      <c r="E560" s="7">
        <f t="shared" si="58"/>
        <v>6.5141079999999962E-2</v>
      </c>
      <c r="F560" s="7">
        <f t="shared" si="59"/>
        <v>8.3274116077987337E-4</v>
      </c>
      <c r="G560" s="7">
        <f t="shared" si="56"/>
        <v>6.7244708045219384E-3</v>
      </c>
      <c r="H560" s="7">
        <f t="shared" si="60"/>
        <v>8.3899531260816854E-3</v>
      </c>
      <c r="I560" s="7">
        <f t="shared" si="61"/>
        <v>3.4177088516588322E-4</v>
      </c>
    </row>
    <row r="561" spans="2:9">
      <c r="B561" s="7">
        <v>543</v>
      </c>
      <c r="C561" s="7">
        <f t="shared" si="62"/>
        <v>0.64776446192124937</v>
      </c>
      <c r="D561" s="7">
        <f t="shared" si="57"/>
        <v>1.6444090000000019E-2</v>
      </c>
      <c r="E561" s="7">
        <f t="shared" si="58"/>
        <v>6.5111819999999959E-2</v>
      </c>
      <c r="F561" s="7">
        <f t="shared" si="59"/>
        <v>8.3123024309438801E-4</v>
      </c>
      <c r="G561" s="7">
        <f t="shared" si="56"/>
        <v>6.72743558788231E-3</v>
      </c>
      <c r="H561" s="7">
        <f t="shared" si="60"/>
        <v>8.3898960740710869E-3</v>
      </c>
      <c r="I561" s="7">
        <f t="shared" si="61"/>
        <v>3.4171383315528478E-4</v>
      </c>
    </row>
    <row r="562" spans="2:9">
      <c r="B562" s="7">
        <v>544</v>
      </c>
      <c r="C562" s="7">
        <f t="shared" si="62"/>
        <v>0.64895739831521115</v>
      </c>
      <c r="D562" s="7">
        <f t="shared" si="57"/>
        <v>1.6458720000000017E-2</v>
      </c>
      <c r="E562" s="7">
        <f t="shared" si="58"/>
        <v>6.508255999999997E-2</v>
      </c>
      <c r="F562" s="7">
        <f t="shared" si="59"/>
        <v>8.2971798057539735E-4</v>
      </c>
      <c r="G562" s="7">
        <f t="shared" si="56"/>
        <v>6.7303949919086626E-3</v>
      </c>
      <c r="H562" s="7">
        <f t="shared" si="60"/>
        <v>8.3898309530594569E-3</v>
      </c>
      <c r="I562" s="7">
        <f t="shared" si="61"/>
        <v>3.4164871214365476E-4</v>
      </c>
    </row>
    <row r="563" spans="2:9">
      <c r="B563" s="7">
        <v>545</v>
      </c>
      <c r="C563" s="7">
        <f t="shared" si="62"/>
        <v>0.65015033470917294</v>
      </c>
      <c r="D563" s="7">
        <f t="shared" si="57"/>
        <v>1.6473350000000019E-2</v>
      </c>
      <c r="E563" s="7">
        <f t="shared" si="58"/>
        <v>6.5053299999999967E-2</v>
      </c>
      <c r="F563" s="7">
        <f t="shared" si="59"/>
        <v>8.2820437322290085E-4</v>
      </c>
      <c r="G563" s="7">
        <f t="shared" si="56"/>
        <v>6.7333490166009936E-3</v>
      </c>
      <c r="H563" s="7">
        <f t="shared" si="60"/>
        <v>8.3897577630467953E-3</v>
      </c>
      <c r="I563" s="7">
        <f t="shared" si="61"/>
        <v>3.4157552213099317E-4</v>
      </c>
    </row>
    <row r="564" spans="2:9">
      <c r="B564" s="7">
        <v>546</v>
      </c>
      <c r="C564" s="7">
        <f t="shared" si="62"/>
        <v>0.65134327110313472</v>
      </c>
      <c r="D564" s="7">
        <f t="shared" si="57"/>
        <v>1.648798000000002E-2</v>
      </c>
      <c r="E564" s="7">
        <f t="shared" si="58"/>
        <v>6.5024039999999964E-2</v>
      </c>
      <c r="F564" s="7">
        <f t="shared" si="59"/>
        <v>8.2668942103689927E-4</v>
      </c>
      <c r="G564" s="7">
        <f t="shared" si="56"/>
        <v>6.7362976619593038E-3</v>
      </c>
      <c r="H564" s="7">
        <f t="shared" si="60"/>
        <v>8.3896765040331021E-3</v>
      </c>
      <c r="I564" s="7">
        <f t="shared" si="61"/>
        <v>3.414942631173E-4</v>
      </c>
    </row>
    <row r="565" spans="2:9">
      <c r="B565" s="7">
        <v>547</v>
      </c>
      <c r="C565" s="7">
        <f t="shared" si="62"/>
        <v>0.65253620749709651</v>
      </c>
      <c r="D565" s="7">
        <f t="shared" si="57"/>
        <v>1.6502610000000022E-2</v>
      </c>
      <c r="E565" s="7">
        <f t="shared" si="58"/>
        <v>6.499477999999996E-2</v>
      </c>
      <c r="F565" s="7">
        <f t="shared" si="59"/>
        <v>8.2517312401739239E-4</v>
      </c>
      <c r="G565" s="7">
        <f t="shared" si="56"/>
        <v>6.7392409279835933E-3</v>
      </c>
      <c r="H565" s="7">
        <f t="shared" si="60"/>
        <v>8.3895871760183774E-3</v>
      </c>
      <c r="I565" s="7">
        <f t="shared" si="61"/>
        <v>3.4140493510257525E-4</v>
      </c>
    </row>
    <row r="566" spans="2:9">
      <c r="B566" s="7">
        <v>548</v>
      </c>
      <c r="C566" s="7">
        <f t="shared" si="62"/>
        <v>0.6537291438910583</v>
      </c>
      <c r="D566" s="7">
        <f t="shared" si="57"/>
        <v>1.651724000000002E-2</v>
      </c>
      <c r="E566" s="7">
        <f t="shared" si="58"/>
        <v>6.4965519999999971E-2</v>
      </c>
      <c r="F566" s="7">
        <f t="shared" si="59"/>
        <v>8.2365548216438065E-4</v>
      </c>
      <c r="G566" s="7">
        <f t="shared" si="56"/>
        <v>6.7421788146738619E-3</v>
      </c>
      <c r="H566" s="7">
        <f t="shared" si="60"/>
        <v>8.3894897790026228E-3</v>
      </c>
      <c r="I566" s="7">
        <f t="shared" si="61"/>
        <v>3.4130753808682066E-4</v>
      </c>
    </row>
    <row r="567" spans="2:9">
      <c r="B567" s="7">
        <v>549</v>
      </c>
      <c r="C567" s="7">
        <f t="shared" si="62"/>
        <v>0.65492208028502008</v>
      </c>
      <c r="D567" s="7">
        <f t="shared" si="57"/>
        <v>1.6531870000000018E-2</v>
      </c>
      <c r="E567" s="7">
        <f t="shared" si="58"/>
        <v>6.4936259999999968E-2</v>
      </c>
      <c r="F567" s="7">
        <f t="shared" si="59"/>
        <v>8.2213649547786371E-4</v>
      </c>
      <c r="G567" s="7">
        <f t="shared" si="56"/>
        <v>6.7451113220301073E-3</v>
      </c>
      <c r="H567" s="7">
        <f t="shared" si="60"/>
        <v>8.3893843129858349E-3</v>
      </c>
      <c r="I567" s="7">
        <f t="shared" si="61"/>
        <v>3.4120207207003275E-4</v>
      </c>
    </row>
    <row r="568" spans="2:9">
      <c r="B568" s="7">
        <v>550</v>
      </c>
      <c r="C568" s="7">
        <f t="shared" si="62"/>
        <v>0.65611501667898187</v>
      </c>
      <c r="D568" s="7">
        <f t="shared" si="57"/>
        <v>1.654650000000002E-2</v>
      </c>
      <c r="E568" s="7">
        <f t="shared" si="58"/>
        <v>6.4906999999999965E-2</v>
      </c>
      <c r="F568" s="7">
        <f t="shared" si="59"/>
        <v>8.2061616395784093E-4</v>
      </c>
      <c r="G568" s="7">
        <f t="shared" si="56"/>
        <v>6.7480384500523327E-3</v>
      </c>
      <c r="H568" s="7">
        <f t="shared" si="60"/>
        <v>8.3892707779680137E-3</v>
      </c>
      <c r="I568" s="7">
        <f t="shared" si="61"/>
        <v>3.4108853705221154E-4</v>
      </c>
    </row>
    <row r="569" spans="2:9">
      <c r="B569" s="7">
        <v>551</v>
      </c>
      <c r="C569" s="7">
        <f t="shared" si="62"/>
        <v>0.65730795307294365</v>
      </c>
      <c r="D569" s="7">
        <f t="shared" si="57"/>
        <v>1.6561130000000021E-2</v>
      </c>
      <c r="E569" s="7">
        <f t="shared" si="58"/>
        <v>6.4877739999999962E-2</v>
      </c>
      <c r="F569" s="7">
        <f t="shared" si="59"/>
        <v>8.1909448760431297E-4</v>
      </c>
      <c r="G569" s="7">
        <f t="shared" si="56"/>
        <v>6.7509601987405373E-3</v>
      </c>
      <c r="H569" s="7">
        <f t="shared" si="60"/>
        <v>8.3891491739491626E-3</v>
      </c>
      <c r="I569" s="7">
        <f t="shared" si="61"/>
        <v>3.4096693303336048E-4</v>
      </c>
    </row>
    <row r="570" spans="2:9">
      <c r="B570" s="7">
        <v>552</v>
      </c>
      <c r="C570" s="7">
        <f t="shared" si="62"/>
        <v>0.65850088946690544</v>
      </c>
      <c r="D570" s="7">
        <f t="shared" si="57"/>
        <v>1.6575760000000019E-2</v>
      </c>
      <c r="E570" s="7">
        <f t="shared" si="58"/>
        <v>6.4848479999999958E-2</v>
      </c>
      <c r="F570" s="7">
        <f t="shared" si="59"/>
        <v>8.1757146641728013E-4</v>
      </c>
      <c r="G570" s="7">
        <f t="shared" si="56"/>
        <v>6.7538765680947204E-3</v>
      </c>
      <c r="H570" s="7">
        <f t="shared" si="60"/>
        <v>8.38901950092928E-3</v>
      </c>
      <c r="I570" s="7">
        <f t="shared" si="61"/>
        <v>3.4083726001347785E-4</v>
      </c>
    </row>
    <row r="571" spans="2:9">
      <c r="B571" s="7">
        <v>553</v>
      </c>
      <c r="C571" s="7">
        <f t="shared" si="62"/>
        <v>0.65969382586086722</v>
      </c>
      <c r="D571" s="7">
        <f t="shared" si="57"/>
        <v>1.6590390000000017E-2</v>
      </c>
      <c r="E571" s="7">
        <f t="shared" si="58"/>
        <v>6.4819219999999969E-2</v>
      </c>
      <c r="F571" s="7">
        <f t="shared" si="59"/>
        <v>8.1604710039674189E-4</v>
      </c>
      <c r="G571" s="7">
        <f t="shared" si="56"/>
        <v>6.7567875581148826E-3</v>
      </c>
      <c r="H571" s="7">
        <f t="shared" si="60"/>
        <v>8.3888817589083658E-3</v>
      </c>
      <c r="I571" s="7">
        <f t="shared" si="61"/>
        <v>3.4069951799256364E-4</v>
      </c>
    </row>
    <row r="572" spans="2:9">
      <c r="B572" s="7">
        <v>554</v>
      </c>
      <c r="C572" s="7">
        <f t="shared" si="62"/>
        <v>0.66088676225482901</v>
      </c>
      <c r="D572" s="7">
        <f t="shared" si="57"/>
        <v>1.6605020000000019E-2</v>
      </c>
      <c r="E572" s="7">
        <f t="shared" si="58"/>
        <v>6.4789959999999966E-2</v>
      </c>
      <c r="F572" s="7">
        <f t="shared" si="59"/>
        <v>8.1452138954269814E-4</v>
      </c>
      <c r="G572" s="7">
        <f t="shared" si="56"/>
        <v>6.7596931688010242E-3</v>
      </c>
      <c r="H572" s="7">
        <f t="shared" si="60"/>
        <v>8.38873594788642E-3</v>
      </c>
      <c r="I572" s="7">
        <f t="shared" si="61"/>
        <v>3.4055370697061785E-4</v>
      </c>
    </row>
    <row r="573" spans="2:9">
      <c r="B573" s="7">
        <v>555</v>
      </c>
      <c r="C573" s="7">
        <f t="shared" si="62"/>
        <v>0.66207969864879079</v>
      </c>
      <c r="D573" s="7">
        <f t="shared" si="57"/>
        <v>1.6619650000000021E-2</v>
      </c>
      <c r="E573" s="7">
        <f t="shared" si="58"/>
        <v>6.4760699999999963E-2</v>
      </c>
      <c r="F573" s="7">
        <f t="shared" si="59"/>
        <v>8.1299433385514908E-4</v>
      </c>
      <c r="G573" s="7">
        <f t="shared" si="56"/>
        <v>6.762593400153144E-3</v>
      </c>
      <c r="H573" s="7">
        <f t="shared" si="60"/>
        <v>8.3885820678634426E-3</v>
      </c>
      <c r="I573" s="7">
        <f t="shared" si="61"/>
        <v>3.4039982694764048E-4</v>
      </c>
    </row>
    <row r="574" spans="2:9">
      <c r="B574" s="7">
        <v>556</v>
      </c>
      <c r="C574" s="7">
        <f t="shared" si="62"/>
        <v>0.66327263504275258</v>
      </c>
      <c r="D574" s="7">
        <f t="shared" si="57"/>
        <v>1.6634280000000022E-2</v>
      </c>
      <c r="E574" s="7">
        <f t="shared" si="58"/>
        <v>6.473143999999996E-2</v>
      </c>
      <c r="F574" s="7">
        <f t="shared" si="59"/>
        <v>8.1146593333409484E-4</v>
      </c>
      <c r="G574" s="7">
        <f t="shared" si="56"/>
        <v>6.765488252171244E-3</v>
      </c>
      <c r="H574" s="7">
        <f t="shared" si="60"/>
        <v>8.3884201188394337E-3</v>
      </c>
      <c r="I574" s="7">
        <f t="shared" si="61"/>
        <v>3.4023787792363154E-4</v>
      </c>
    </row>
    <row r="575" spans="2:9">
      <c r="B575" s="7">
        <v>557</v>
      </c>
      <c r="C575" s="7">
        <f t="shared" si="62"/>
        <v>0.66446557143671436</v>
      </c>
      <c r="D575" s="7">
        <f t="shared" si="57"/>
        <v>1.664891000000002E-2</v>
      </c>
      <c r="E575" s="7">
        <f t="shared" si="58"/>
        <v>6.470217999999997E-2</v>
      </c>
      <c r="F575" s="7">
        <f t="shared" si="59"/>
        <v>8.0993618797953551E-4</v>
      </c>
      <c r="G575" s="7">
        <f t="shared" si="56"/>
        <v>6.7683777248553215E-3</v>
      </c>
      <c r="H575" s="7">
        <f t="shared" si="60"/>
        <v>8.3882501008143932E-3</v>
      </c>
      <c r="I575" s="7">
        <f t="shared" si="61"/>
        <v>3.4006785989859102E-4</v>
      </c>
    </row>
    <row r="576" spans="2:9">
      <c r="B576" s="7">
        <v>558</v>
      </c>
      <c r="C576" s="7">
        <f t="shared" si="62"/>
        <v>0.66565850783067615</v>
      </c>
      <c r="D576" s="7">
        <f t="shared" si="57"/>
        <v>1.6663540000000018E-2</v>
      </c>
      <c r="E576" s="7">
        <f t="shared" si="58"/>
        <v>6.4672919999999967E-2</v>
      </c>
      <c r="F576" s="7">
        <f t="shared" si="59"/>
        <v>8.0840509779147088E-4</v>
      </c>
      <c r="G576" s="7">
        <f t="shared" si="56"/>
        <v>6.7712618182053774E-3</v>
      </c>
      <c r="H576" s="7">
        <f t="shared" si="60"/>
        <v>8.3880720137883193E-3</v>
      </c>
      <c r="I576" s="7">
        <f t="shared" si="61"/>
        <v>3.3988977287251719E-4</v>
      </c>
    </row>
    <row r="577" spans="2:9">
      <c r="B577" s="7">
        <v>559</v>
      </c>
      <c r="C577" s="7">
        <f t="shared" si="62"/>
        <v>0.66685144422463793</v>
      </c>
      <c r="D577" s="7">
        <f t="shared" si="57"/>
        <v>1.667817000000002E-2</v>
      </c>
      <c r="E577" s="7">
        <f t="shared" si="58"/>
        <v>6.4643659999999964E-2</v>
      </c>
      <c r="F577" s="7">
        <f t="shared" si="59"/>
        <v>8.0687266276990074E-4</v>
      </c>
      <c r="G577" s="7">
        <f t="shared" si="56"/>
        <v>6.7741405322214133E-3</v>
      </c>
      <c r="H577" s="7">
        <f t="shared" si="60"/>
        <v>8.3878858577612139E-3</v>
      </c>
      <c r="I577" s="7">
        <f t="shared" si="61"/>
        <v>3.3970361684541178E-4</v>
      </c>
    </row>
    <row r="578" spans="2:9">
      <c r="B578" s="7">
        <v>560</v>
      </c>
      <c r="C578" s="7">
        <f t="shared" si="62"/>
        <v>0.66804438061859972</v>
      </c>
      <c r="D578" s="7">
        <f t="shared" si="57"/>
        <v>1.6692800000000022E-2</v>
      </c>
      <c r="E578" s="7">
        <f t="shared" si="58"/>
        <v>6.4614399999999961E-2</v>
      </c>
      <c r="F578" s="7">
        <f t="shared" si="59"/>
        <v>8.053388829148254E-4</v>
      </c>
      <c r="G578" s="7">
        <f t="shared" si="56"/>
        <v>6.7770138669034285E-3</v>
      </c>
      <c r="H578" s="7">
        <f t="shared" si="60"/>
        <v>8.3876916327330787E-3</v>
      </c>
      <c r="I578" s="7">
        <f t="shared" si="61"/>
        <v>3.3950939181727653E-4</v>
      </c>
    </row>
    <row r="579" spans="2:9">
      <c r="B579" s="7">
        <v>561</v>
      </c>
      <c r="C579" s="7">
        <f t="shared" si="62"/>
        <v>0.66923731701256151</v>
      </c>
      <c r="D579" s="7">
        <f t="shared" si="57"/>
        <v>1.670743000000002E-2</v>
      </c>
      <c r="E579" s="7">
        <f t="shared" si="58"/>
        <v>6.4585139999999958E-2</v>
      </c>
      <c r="F579" s="7">
        <f t="shared" si="59"/>
        <v>8.0380375822624499E-4</v>
      </c>
      <c r="G579" s="7">
        <f t="shared" si="56"/>
        <v>6.7798818222514204E-3</v>
      </c>
      <c r="H579" s="7">
        <f t="shared" si="60"/>
        <v>8.3874893387039101E-3</v>
      </c>
      <c r="I579" s="7">
        <f t="shared" si="61"/>
        <v>3.3930709778810797E-4</v>
      </c>
    </row>
    <row r="580" spans="2:9">
      <c r="B580" s="7">
        <v>562</v>
      </c>
      <c r="C580" s="7">
        <f t="shared" si="62"/>
        <v>0.67043025340652329</v>
      </c>
      <c r="D580" s="7">
        <f t="shared" si="57"/>
        <v>1.6722060000000018E-2</v>
      </c>
      <c r="E580" s="7">
        <f t="shared" si="58"/>
        <v>6.4555879999999968E-2</v>
      </c>
      <c r="F580" s="7">
        <f t="shared" si="59"/>
        <v>8.0226728870415927E-4</v>
      </c>
      <c r="G580" s="7">
        <f t="shared" si="56"/>
        <v>6.782744398265394E-3</v>
      </c>
      <c r="H580" s="7">
        <f t="shared" si="60"/>
        <v>8.3872789756737134E-3</v>
      </c>
      <c r="I580" s="7">
        <f t="shared" si="61"/>
        <v>3.390967347579113E-4</v>
      </c>
    </row>
    <row r="581" spans="2:9">
      <c r="B581" s="7">
        <v>563</v>
      </c>
      <c r="C581" s="7">
        <f t="shared" si="62"/>
        <v>0.67162318980048508</v>
      </c>
      <c r="D581" s="7">
        <f t="shared" si="57"/>
        <v>1.6736690000000019E-2</v>
      </c>
      <c r="E581" s="7">
        <f t="shared" si="58"/>
        <v>6.4526619999999965E-2</v>
      </c>
      <c r="F581" s="7">
        <f t="shared" si="59"/>
        <v>8.0072947434856815E-4</v>
      </c>
      <c r="G581" s="7">
        <f t="shared" si="56"/>
        <v>6.7856015949453452E-3</v>
      </c>
      <c r="H581" s="7">
        <f t="shared" si="60"/>
        <v>8.3870605436424817E-3</v>
      </c>
      <c r="I581" s="7">
        <f t="shared" si="61"/>
        <v>3.3887830272667958E-4</v>
      </c>
    </row>
    <row r="582" spans="2:9">
      <c r="B582" s="7">
        <v>564</v>
      </c>
      <c r="C582" s="7">
        <f t="shared" si="62"/>
        <v>0.67281612619444686</v>
      </c>
      <c r="D582" s="7">
        <f t="shared" si="57"/>
        <v>1.6751320000000021E-2</v>
      </c>
      <c r="E582" s="7">
        <f t="shared" si="58"/>
        <v>6.4497359999999962E-2</v>
      </c>
      <c r="F582" s="7">
        <f t="shared" si="59"/>
        <v>7.9919031515947162E-4</v>
      </c>
      <c r="G582" s="7">
        <f t="shared" si="56"/>
        <v>6.7884534122912756E-3</v>
      </c>
      <c r="H582" s="7">
        <f t="shared" si="60"/>
        <v>8.3868340426102184E-3</v>
      </c>
      <c r="I582" s="7">
        <f t="shared" si="61"/>
        <v>3.3865180169441629E-4</v>
      </c>
    </row>
    <row r="583" spans="2:9">
      <c r="B583" s="7">
        <v>565</v>
      </c>
      <c r="C583" s="7">
        <f t="shared" si="62"/>
        <v>0.67400906258840865</v>
      </c>
      <c r="D583" s="7">
        <f t="shared" si="57"/>
        <v>1.6765950000000023E-2</v>
      </c>
      <c r="E583" s="7">
        <f t="shared" si="58"/>
        <v>6.4468099999999959E-2</v>
      </c>
      <c r="F583" s="7">
        <f t="shared" si="59"/>
        <v>7.976498111368698E-4</v>
      </c>
      <c r="G583" s="7">
        <f t="shared" si="56"/>
        <v>6.7912998503031844E-3</v>
      </c>
      <c r="H583" s="7">
        <f t="shared" si="60"/>
        <v>8.3865994725769236E-3</v>
      </c>
      <c r="I583" s="7">
        <f t="shared" si="61"/>
        <v>3.3841723166112142E-4</v>
      </c>
    </row>
    <row r="584" spans="2:9">
      <c r="B584" s="7">
        <v>566</v>
      </c>
      <c r="C584" s="7">
        <f t="shared" si="62"/>
        <v>0.67520199898237043</v>
      </c>
      <c r="D584" s="7">
        <f t="shared" si="57"/>
        <v>1.6780580000000021E-2</v>
      </c>
      <c r="E584" s="7">
        <f t="shared" si="58"/>
        <v>6.4438839999999969E-2</v>
      </c>
      <c r="F584" s="7">
        <f t="shared" si="59"/>
        <v>7.961079622807631E-4</v>
      </c>
      <c r="G584" s="7">
        <f t="shared" si="56"/>
        <v>6.7941409089810733E-3</v>
      </c>
      <c r="H584" s="7">
        <f t="shared" si="60"/>
        <v>8.3863568335425989E-3</v>
      </c>
      <c r="I584" s="7">
        <f t="shared" si="61"/>
        <v>3.3817459262679671E-4</v>
      </c>
    </row>
    <row r="585" spans="2:9">
      <c r="B585" s="7">
        <v>567</v>
      </c>
      <c r="C585" s="7">
        <f t="shared" si="62"/>
        <v>0.67639493537633222</v>
      </c>
      <c r="D585" s="7">
        <f t="shared" si="57"/>
        <v>1.6795210000000019E-2</v>
      </c>
      <c r="E585" s="7">
        <f t="shared" si="58"/>
        <v>6.4409579999999966E-2</v>
      </c>
      <c r="F585" s="7">
        <f t="shared" si="59"/>
        <v>7.9456476859115111E-4</v>
      </c>
      <c r="G585" s="7">
        <f t="shared" si="56"/>
        <v>6.7969765883249388E-3</v>
      </c>
      <c r="H585" s="7">
        <f t="shared" si="60"/>
        <v>8.3861061255072408E-3</v>
      </c>
      <c r="I585" s="7">
        <f t="shared" si="61"/>
        <v>3.3792388459143868E-4</v>
      </c>
    </row>
    <row r="586" spans="2:9">
      <c r="B586" s="7">
        <v>568</v>
      </c>
      <c r="C586" s="7">
        <f t="shared" si="62"/>
        <v>0.677587871770294</v>
      </c>
      <c r="D586" s="7">
        <f t="shared" si="57"/>
        <v>1.680984000000002E-2</v>
      </c>
      <c r="E586" s="7">
        <f t="shared" si="58"/>
        <v>6.4380319999999963E-2</v>
      </c>
      <c r="F586" s="7">
        <f t="shared" si="59"/>
        <v>7.9302023006803338E-4</v>
      </c>
      <c r="G586" s="7">
        <f t="shared" si="56"/>
        <v>6.7998068883347853E-3</v>
      </c>
      <c r="H586" s="7">
        <f t="shared" si="60"/>
        <v>8.3858473484708512E-3</v>
      </c>
      <c r="I586" s="7">
        <f t="shared" si="61"/>
        <v>3.3766510755504908E-4</v>
      </c>
    </row>
    <row r="587" spans="2:9">
      <c r="B587" s="7">
        <v>569</v>
      </c>
      <c r="C587" s="7">
        <f t="shared" si="62"/>
        <v>0.67878080816425579</v>
      </c>
      <c r="D587" s="7">
        <f t="shared" si="57"/>
        <v>1.6824470000000022E-2</v>
      </c>
      <c r="E587" s="7">
        <f t="shared" si="58"/>
        <v>6.435105999999996E-2</v>
      </c>
      <c r="F587" s="7">
        <f t="shared" si="59"/>
        <v>7.9147434671141058E-4</v>
      </c>
      <c r="G587" s="7">
        <f t="shared" si="56"/>
        <v>6.8026318090106102E-3</v>
      </c>
      <c r="H587" s="7">
        <f t="shared" si="60"/>
        <v>8.3855805024334318E-3</v>
      </c>
      <c r="I587" s="7">
        <f t="shared" si="61"/>
        <v>3.3739826151762964E-4</v>
      </c>
    </row>
    <row r="588" spans="2:9">
      <c r="B588" s="7">
        <v>570</v>
      </c>
      <c r="C588" s="7">
        <f t="shared" si="62"/>
        <v>0.67997374455821757</v>
      </c>
      <c r="D588" s="7">
        <f t="shared" si="57"/>
        <v>1.683910000000002E-2</v>
      </c>
      <c r="E588" s="7">
        <f t="shared" si="58"/>
        <v>6.4321799999999957E-2</v>
      </c>
      <c r="F588" s="7">
        <f t="shared" si="59"/>
        <v>7.899271185212828E-4</v>
      </c>
      <c r="G588" s="7">
        <f t="shared" si="56"/>
        <v>6.8054513503524126E-3</v>
      </c>
      <c r="H588" s="7">
        <f t="shared" si="60"/>
        <v>8.385305587394979E-3</v>
      </c>
      <c r="I588" s="7">
        <f t="shared" si="61"/>
        <v>3.3712334647917688E-4</v>
      </c>
    </row>
    <row r="589" spans="2:9">
      <c r="B589" s="7">
        <v>571</v>
      </c>
      <c r="C589" s="7">
        <f t="shared" si="62"/>
        <v>0.68116668095217936</v>
      </c>
      <c r="D589" s="7">
        <f t="shared" si="57"/>
        <v>1.6853730000000018E-2</v>
      </c>
      <c r="E589" s="7">
        <f t="shared" si="58"/>
        <v>6.4292539999999967E-2</v>
      </c>
      <c r="F589" s="7">
        <f t="shared" si="59"/>
        <v>7.8837854549764972E-4</v>
      </c>
      <c r="G589" s="7">
        <f t="shared" si="56"/>
        <v>6.8082655123601959E-3</v>
      </c>
      <c r="H589" s="7">
        <f t="shared" si="60"/>
        <v>8.3850226033554947E-3</v>
      </c>
      <c r="I589" s="7">
        <f t="shared" si="61"/>
        <v>3.3684036243969255E-4</v>
      </c>
    </row>
    <row r="590" spans="2:9">
      <c r="B590" s="7">
        <v>572</v>
      </c>
      <c r="C590" s="7">
        <f t="shared" si="62"/>
        <v>0.68235961734614115</v>
      </c>
      <c r="D590" s="7">
        <f t="shared" si="57"/>
        <v>1.686836000000002E-2</v>
      </c>
      <c r="E590" s="7">
        <f t="shared" si="58"/>
        <v>6.4263279999999964E-2</v>
      </c>
      <c r="F590" s="7">
        <f t="shared" si="59"/>
        <v>7.868286276405109E-4</v>
      </c>
      <c r="G590" s="7">
        <f t="shared" si="56"/>
        <v>6.8110742950339576E-3</v>
      </c>
      <c r="H590" s="7">
        <f t="shared" si="60"/>
        <v>8.3847315503149788E-3</v>
      </c>
      <c r="I590" s="7">
        <f t="shared" si="61"/>
        <v>3.3654930939917664E-4</v>
      </c>
    </row>
    <row r="591" spans="2:9">
      <c r="B591" s="7">
        <v>573</v>
      </c>
      <c r="C591" s="7">
        <f t="shared" si="62"/>
        <v>0.68355255374010293</v>
      </c>
      <c r="D591" s="7">
        <f t="shared" si="57"/>
        <v>1.6882990000000021E-2</v>
      </c>
      <c r="E591" s="7">
        <f t="shared" si="58"/>
        <v>6.4234019999999961E-2</v>
      </c>
      <c r="F591" s="7">
        <f t="shared" si="59"/>
        <v>7.852773649498669E-4</v>
      </c>
      <c r="G591" s="7">
        <f t="shared" si="56"/>
        <v>6.8138776983736977E-3</v>
      </c>
      <c r="H591" s="7">
        <f t="shared" si="60"/>
        <v>8.3844324282734313E-3</v>
      </c>
      <c r="I591" s="7">
        <f t="shared" si="61"/>
        <v>3.3625018735762915E-4</v>
      </c>
    </row>
    <row r="592" spans="2:9">
      <c r="B592" s="7">
        <v>574</v>
      </c>
      <c r="C592" s="7">
        <f t="shared" si="62"/>
        <v>0.68474549013406472</v>
      </c>
      <c r="D592" s="7">
        <f t="shared" si="57"/>
        <v>1.6897620000000023E-2</v>
      </c>
      <c r="E592" s="7">
        <f t="shared" si="58"/>
        <v>6.4204759999999958E-2</v>
      </c>
      <c r="F592" s="7">
        <f t="shared" si="59"/>
        <v>7.837247574257176E-4</v>
      </c>
      <c r="G592" s="7">
        <f t="shared" si="56"/>
        <v>6.816675722379417E-3</v>
      </c>
      <c r="H592" s="7">
        <f t="shared" si="60"/>
        <v>8.3841252372308522E-3</v>
      </c>
      <c r="I592" s="7">
        <f t="shared" si="61"/>
        <v>3.3594299631505009E-4</v>
      </c>
    </row>
    <row r="593" spans="2:9">
      <c r="B593" s="7">
        <v>575</v>
      </c>
      <c r="C593" s="7">
        <f t="shared" si="62"/>
        <v>0.6859384265280265</v>
      </c>
      <c r="D593" s="7">
        <f t="shared" si="57"/>
        <v>1.6912250000000021E-2</v>
      </c>
      <c r="E593" s="7">
        <f t="shared" si="58"/>
        <v>6.4175499999999969E-2</v>
      </c>
      <c r="F593" s="7">
        <f t="shared" si="59"/>
        <v>7.8217080506806343E-4</v>
      </c>
      <c r="G593" s="7">
        <f t="shared" si="56"/>
        <v>6.8194683670511165E-3</v>
      </c>
      <c r="H593" s="7">
        <f t="shared" si="60"/>
        <v>8.3838099771872433E-3</v>
      </c>
      <c r="I593" s="7">
        <f t="shared" si="61"/>
        <v>3.3562773627144118E-4</v>
      </c>
    </row>
    <row r="594" spans="2:9">
      <c r="B594" s="7">
        <v>576</v>
      </c>
      <c r="C594" s="7">
        <f t="shared" si="62"/>
        <v>0.68713136292198829</v>
      </c>
      <c r="D594" s="7">
        <f t="shared" si="57"/>
        <v>1.6926880000000019E-2</v>
      </c>
      <c r="E594" s="7">
        <f t="shared" si="58"/>
        <v>6.4146239999999966E-2</v>
      </c>
      <c r="F594" s="7">
        <f t="shared" si="59"/>
        <v>7.8061550787690386E-4</v>
      </c>
      <c r="G594" s="7">
        <f t="shared" ref="G594:G657" si="63">IF(F594=0,0,2*PI()*D594*E594)</f>
        <v>6.8222556323887917E-3</v>
      </c>
      <c r="H594" s="7">
        <f t="shared" si="60"/>
        <v>8.3834866481425994E-3</v>
      </c>
      <c r="I594" s="7">
        <f t="shared" si="61"/>
        <v>3.3530440722679723E-4</v>
      </c>
    </row>
    <row r="595" spans="2:9">
      <c r="B595" s="7">
        <v>577</v>
      </c>
      <c r="C595" s="7">
        <f t="shared" si="62"/>
        <v>0.68832429931595007</v>
      </c>
      <c r="D595" s="7">
        <f t="shared" ref="D595:D658" si="64">$E$6+$E$7*C595</f>
        <v>1.6941510000000021E-2</v>
      </c>
      <c r="E595" s="7">
        <f t="shared" ref="E595:E658" si="65">$E$5-2*$E$7*C595</f>
        <v>6.4116979999999962E-2</v>
      </c>
      <c r="F595" s="7">
        <f t="shared" ref="F595:F658" si="66">PI()*($E$4^2-D595^2)</f>
        <v>7.7905886585223898E-4</v>
      </c>
      <c r="G595" s="7">
        <f t="shared" si="63"/>
        <v>6.8250375183924478E-3</v>
      </c>
      <c r="H595" s="7">
        <f t="shared" ref="H595:H658" si="67">F595*2+G595</f>
        <v>8.3831552500969256E-3</v>
      </c>
      <c r="I595" s="7">
        <f t="shared" ref="I595:I658" si="68">H595-$H$1019</f>
        <v>3.3497300918112344E-4</v>
      </c>
    </row>
    <row r="596" spans="2:9">
      <c r="B596" s="7">
        <v>578</v>
      </c>
      <c r="C596" s="7">
        <f t="shared" ref="C596:C659" si="69">IF(C595+$E$9&lt;$E$8,C595+$E$9,0)</f>
        <v>0.68951723570991186</v>
      </c>
      <c r="D596" s="7">
        <f t="shared" si="64"/>
        <v>1.6956140000000022E-2</v>
      </c>
      <c r="E596" s="7">
        <f t="shared" si="65"/>
        <v>6.4087719999999959E-2</v>
      </c>
      <c r="F596" s="7">
        <f t="shared" si="66"/>
        <v>7.7750087899406848E-4</v>
      </c>
      <c r="G596" s="7">
        <f t="shared" si="63"/>
        <v>6.8278140250620832E-3</v>
      </c>
      <c r="H596" s="7">
        <f t="shared" si="67"/>
        <v>8.3828157830502202E-3</v>
      </c>
      <c r="I596" s="7">
        <f t="shared" si="68"/>
        <v>3.3463354213441807E-4</v>
      </c>
    </row>
    <row r="597" spans="2:9">
      <c r="B597" s="7">
        <v>579</v>
      </c>
      <c r="C597" s="7">
        <f t="shared" si="69"/>
        <v>0.69071017210387364</v>
      </c>
      <c r="D597" s="7">
        <f t="shared" si="64"/>
        <v>1.697077000000002E-2</v>
      </c>
      <c r="E597" s="7">
        <f t="shared" si="65"/>
        <v>6.4058459999999956E-2</v>
      </c>
      <c r="F597" s="7">
        <f t="shared" si="66"/>
        <v>7.7594154730239323E-4</v>
      </c>
      <c r="G597" s="7">
        <f t="shared" si="63"/>
        <v>6.8305851523976953E-3</v>
      </c>
      <c r="H597" s="7">
        <f t="shared" si="67"/>
        <v>8.3824682470024815E-3</v>
      </c>
      <c r="I597" s="7">
        <f t="shared" si="68"/>
        <v>3.3428600608667938E-4</v>
      </c>
    </row>
    <row r="598" spans="2:9">
      <c r="B598" s="7">
        <v>580</v>
      </c>
      <c r="C598" s="7">
        <f t="shared" si="69"/>
        <v>0.69190310849783543</v>
      </c>
      <c r="D598" s="7">
        <f t="shared" si="64"/>
        <v>1.6985400000000019E-2</v>
      </c>
      <c r="E598" s="7">
        <f t="shared" si="65"/>
        <v>6.4029199999999967E-2</v>
      </c>
      <c r="F598" s="7">
        <f t="shared" si="66"/>
        <v>7.7438087077721267E-4</v>
      </c>
      <c r="G598" s="7">
        <f t="shared" si="63"/>
        <v>6.8333509003992892E-3</v>
      </c>
      <c r="H598" s="7">
        <f t="shared" si="67"/>
        <v>8.3821126419537147E-3</v>
      </c>
      <c r="I598" s="7">
        <f t="shared" si="68"/>
        <v>3.3393040103791259E-4</v>
      </c>
    </row>
    <row r="599" spans="2:9">
      <c r="B599" s="7">
        <v>581</v>
      </c>
      <c r="C599" s="7">
        <f t="shared" si="69"/>
        <v>0.69309604489179721</v>
      </c>
      <c r="D599" s="7">
        <f t="shared" si="64"/>
        <v>1.700003000000002E-2</v>
      </c>
      <c r="E599" s="7">
        <f t="shared" si="65"/>
        <v>6.3999939999999964E-2</v>
      </c>
      <c r="F599" s="7">
        <f t="shared" si="66"/>
        <v>7.728188494185265E-4</v>
      </c>
      <c r="G599" s="7">
        <f t="shared" si="63"/>
        <v>6.8361112690668606E-3</v>
      </c>
      <c r="H599" s="7">
        <f t="shared" si="67"/>
        <v>8.3817489679039129E-3</v>
      </c>
      <c r="I599" s="7">
        <f t="shared" si="68"/>
        <v>3.3356672698811075E-4</v>
      </c>
    </row>
    <row r="600" spans="2:9">
      <c r="B600" s="7">
        <v>582</v>
      </c>
      <c r="C600" s="7">
        <f t="shared" si="69"/>
        <v>0.694288981285759</v>
      </c>
      <c r="D600" s="7">
        <f t="shared" si="64"/>
        <v>1.7014660000000022E-2</v>
      </c>
      <c r="E600" s="7">
        <f t="shared" si="65"/>
        <v>6.397067999999996E-2</v>
      </c>
      <c r="F600" s="7">
        <f t="shared" si="66"/>
        <v>7.7125548322633502E-4</v>
      </c>
      <c r="G600" s="7">
        <f t="shared" si="63"/>
        <v>6.838866258400412E-3</v>
      </c>
      <c r="H600" s="7">
        <f t="shared" si="67"/>
        <v>8.381377224853083E-3</v>
      </c>
      <c r="I600" s="7">
        <f t="shared" si="68"/>
        <v>3.3319498393728081E-4</v>
      </c>
    </row>
    <row r="601" spans="2:9">
      <c r="B601" s="7">
        <v>583</v>
      </c>
      <c r="C601" s="7">
        <f t="shared" si="69"/>
        <v>0.69548191767972078</v>
      </c>
      <c r="D601" s="7">
        <f t="shared" si="64"/>
        <v>1.702929000000002E-2</v>
      </c>
      <c r="E601" s="7">
        <f t="shared" si="65"/>
        <v>6.3941419999999971E-2</v>
      </c>
      <c r="F601" s="7">
        <f t="shared" si="66"/>
        <v>7.6969077220063857E-4</v>
      </c>
      <c r="G601" s="7">
        <f t="shared" si="63"/>
        <v>6.841615868399941E-3</v>
      </c>
      <c r="H601" s="7">
        <f t="shared" si="67"/>
        <v>8.380997412801218E-3</v>
      </c>
      <c r="I601" s="7">
        <f t="shared" si="68"/>
        <v>3.3281517188541582E-4</v>
      </c>
    </row>
    <row r="602" spans="2:9">
      <c r="B602" s="7">
        <v>584</v>
      </c>
      <c r="C602" s="7">
        <f t="shared" si="69"/>
        <v>0.69667485407368257</v>
      </c>
      <c r="D602" s="7">
        <f t="shared" si="64"/>
        <v>1.7043920000000021E-2</v>
      </c>
      <c r="E602" s="7">
        <f t="shared" si="65"/>
        <v>6.3912159999999968E-2</v>
      </c>
      <c r="F602" s="7">
        <f t="shared" si="66"/>
        <v>7.6812471634143671E-4</v>
      </c>
      <c r="G602" s="7">
        <f t="shared" si="63"/>
        <v>6.8443600990654493E-3</v>
      </c>
      <c r="H602" s="7">
        <f t="shared" si="67"/>
        <v>8.3806095317483231E-3</v>
      </c>
      <c r="I602" s="7">
        <f t="shared" si="68"/>
        <v>3.3242729083252098E-4</v>
      </c>
    </row>
    <row r="603" spans="2:9">
      <c r="B603" s="7">
        <v>585</v>
      </c>
      <c r="C603" s="7">
        <f t="shared" si="69"/>
        <v>0.69786779046764436</v>
      </c>
      <c r="D603" s="7">
        <f t="shared" si="64"/>
        <v>1.705855000000002E-2</v>
      </c>
      <c r="E603" s="7">
        <f t="shared" si="65"/>
        <v>6.3882899999999965E-2</v>
      </c>
      <c r="F603" s="7">
        <f t="shared" si="66"/>
        <v>7.6655731564872966E-4</v>
      </c>
      <c r="G603" s="7">
        <f t="shared" si="63"/>
        <v>6.8470989503969359E-3</v>
      </c>
      <c r="H603" s="7">
        <f t="shared" si="67"/>
        <v>8.380213581694395E-3</v>
      </c>
      <c r="I603" s="7">
        <f t="shared" si="68"/>
        <v>3.3203134077859284E-4</v>
      </c>
    </row>
    <row r="604" spans="2:9">
      <c r="B604" s="7">
        <v>586</v>
      </c>
      <c r="C604" s="7">
        <f t="shared" si="69"/>
        <v>0.69906072686160614</v>
      </c>
      <c r="D604" s="7">
        <f t="shared" si="64"/>
        <v>1.7073180000000021E-2</v>
      </c>
      <c r="E604" s="7">
        <f t="shared" si="65"/>
        <v>6.3853639999999962E-2</v>
      </c>
      <c r="F604" s="7">
        <f t="shared" si="66"/>
        <v>7.649885701225172E-4</v>
      </c>
      <c r="G604" s="7">
        <f t="shared" si="63"/>
        <v>6.8498324223944026E-3</v>
      </c>
      <c r="H604" s="7">
        <f t="shared" si="67"/>
        <v>8.379809562639437E-3</v>
      </c>
      <c r="I604" s="7">
        <f t="shared" si="68"/>
        <v>3.3162732172363485E-4</v>
      </c>
    </row>
    <row r="605" spans="2:9">
      <c r="B605" s="7">
        <v>587</v>
      </c>
      <c r="C605" s="7">
        <f t="shared" si="69"/>
        <v>0.70025366325556793</v>
      </c>
      <c r="D605" s="7">
        <f t="shared" si="64"/>
        <v>1.7087810000000023E-2</v>
      </c>
      <c r="E605" s="7">
        <f t="shared" si="65"/>
        <v>6.3824379999999958E-2</v>
      </c>
      <c r="F605" s="7">
        <f t="shared" si="66"/>
        <v>7.6341847976279923E-4</v>
      </c>
      <c r="G605" s="7">
        <f t="shared" si="63"/>
        <v>6.8525605150578477E-3</v>
      </c>
      <c r="H605" s="7">
        <f t="shared" si="67"/>
        <v>8.3793974745834457E-3</v>
      </c>
      <c r="I605" s="7">
        <f t="shared" si="68"/>
        <v>3.3121523366764355E-4</v>
      </c>
    </row>
    <row r="606" spans="2:9">
      <c r="B606" s="7">
        <v>588</v>
      </c>
      <c r="C606" s="7">
        <f t="shared" si="69"/>
        <v>0.70144659964952971</v>
      </c>
      <c r="D606" s="7">
        <f t="shared" si="64"/>
        <v>1.7102440000000021E-2</v>
      </c>
      <c r="E606" s="7">
        <f t="shared" si="65"/>
        <v>6.3795119999999955E-2</v>
      </c>
      <c r="F606" s="7">
        <f t="shared" si="66"/>
        <v>7.6184704456957639E-4</v>
      </c>
      <c r="G606" s="7">
        <f t="shared" si="63"/>
        <v>6.8552832283872702E-3</v>
      </c>
      <c r="H606" s="7">
        <f t="shared" si="67"/>
        <v>8.3789773175264228E-3</v>
      </c>
      <c r="I606" s="7">
        <f t="shared" si="68"/>
        <v>3.3079507661062067E-4</v>
      </c>
    </row>
    <row r="607" spans="2:9">
      <c r="B607" s="7">
        <v>589</v>
      </c>
      <c r="C607" s="7">
        <f t="shared" si="69"/>
        <v>0.7026395360434915</v>
      </c>
      <c r="D607" s="7">
        <f t="shared" si="64"/>
        <v>1.7117070000000019E-2</v>
      </c>
      <c r="E607" s="7">
        <f t="shared" si="65"/>
        <v>6.3765859999999966E-2</v>
      </c>
      <c r="F607" s="7">
        <f t="shared" si="66"/>
        <v>7.6027426454284858E-4</v>
      </c>
      <c r="G607" s="7">
        <f t="shared" si="63"/>
        <v>6.8580005623826729E-3</v>
      </c>
      <c r="H607" s="7">
        <f t="shared" si="67"/>
        <v>8.3785490914683701E-3</v>
      </c>
      <c r="I607" s="7">
        <f t="shared" si="68"/>
        <v>3.3036685055256795E-4</v>
      </c>
    </row>
    <row r="608" spans="2:9">
      <c r="B608" s="7">
        <v>590</v>
      </c>
      <c r="C608" s="7">
        <f t="shared" si="69"/>
        <v>0.70383247243745328</v>
      </c>
      <c r="D608" s="7">
        <f t="shared" si="64"/>
        <v>1.7131700000000021E-2</v>
      </c>
      <c r="E608" s="7">
        <f t="shared" si="65"/>
        <v>6.3736599999999963E-2</v>
      </c>
      <c r="F608" s="7">
        <f t="shared" si="66"/>
        <v>7.5870013968261471E-4</v>
      </c>
      <c r="G608" s="7">
        <f t="shared" si="63"/>
        <v>6.8607125170440549E-3</v>
      </c>
      <c r="H608" s="7">
        <f t="shared" si="67"/>
        <v>8.3781127964092841E-3</v>
      </c>
      <c r="I608" s="7">
        <f t="shared" si="68"/>
        <v>3.2993055549348192E-4</v>
      </c>
    </row>
    <row r="609" spans="2:9">
      <c r="B609" s="7">
        <v>591</v>
      </c>
      <c r="C609" s="7">
        <f t="shared" si="69"/>
        <v>0.70502540883141507</v>
      </c>
      <c r="D609" s="7">
        <f t="shared" si="64"/>
        <v>1.7146330000000022E-2</v>
      </c>
      <c r="E609" s="7">
        <f t="shared" si="65"/>
        <v>6.370733999999996E-2</v>
      </c>
      <c r="F609" s="7">
        <f t="shared" si="66"/>
        <v>7.5712466998887587E-4</v>
      </c>
      <c r="G609" s="7">
        <f t="shared" si="63"/>
        <v>6.863419092371416E-3</v>
      </c>
      <c r="H609" s="7">
        <f t="shared" si="67"/>
        <v>8.3776684323491682E-3</v>
      </c>
      <c r="I609" s="7">
        <f t="shared" si="68"/>
        <v>3.2948619143336605E-4</v>
      </c>
    </row>
    <row r="610" spans="2:9">
      <c r="B610" s="7">
        <v>592</v>
      </c>
      <c r="C610" s="7">
        <f t="shared" si="69"/>
        <v>0.70621834522537685</v>
      </c>
      <c r="D610" s="7">
        <f t="shared" si="64"/>
        <v>1.716096000000002E-2</v>
      </c>
      <c r="E610" s="7">
        <f t="shared" si="65"/>
        <v>6.367807999999997E-2</v>
      </c>
      <c r="F610" s="7">
        <f t="shared" si="66"/>
        <v>7.5554785546163195E-4</v>
      </c>
      <c r="G610" s="7">
        <f t="shared" si="63"/>
        <v>6.8661202883647564E-3</v>
      </c>
      <c r="H610" s="7">
        <f t="shared" si="67"/>
        <v>8.3772159992880207E-3</v>
      </c>
      <c r="I610" s="7">
        <f t="shared" si="68"/>
        <v>3.290337583722186E-4</v>
      </c>
    </row>
    <row r="611" spans="2:9">
      <c r="B611" s="7">
        <v>593</v>
      </c>
      <c r="C611" s="7">
        <f t="shared" si="69"/>
        <v>0.70741128161933864</v>
      </c>
      <c r="D611" s="7">
        <f t="shared" si="64"/>
        <v>1.7175590000000022E-2</v>
      </c>
      <c r="E611" s="7">
        <f t="shared" si="65"/>
        <v>6.3648819999999967E-2</v>
      </c>
      <c r="F611" s="7">
        <f t="shared" si="66"/>
        <v>7.5396969610088251E-4</v>
      </c>
      <c r="G611" s="7">
        <f t="shared" si="63"/>
        <v>6.8688161050240752E-3</v>
      </c>
      <c r="H611" s="7">
        <f t="shared" si="67"/>
        <v>8.37675549722584E-3</v>
      </c>
      <c r="I611" s="7">
        <f t="shared" si="68"/>
        <v>3.2857325631003784E-4</v>
      </c>
    </row>
    <row r="612" spans="2:9">
      <c r="B612" s="7">
        <v>594</v>
      </c>
      <c r="C612" s="7">
        <f t="shared" si="69"/>
        <v>0.70860421801330042</v>
      </c>
      <c r="D612" s="7">
        <f t="shared" si="64"/>
        <v>1.719022000000002E-2</v>
      </c>
      <c r="E612" s="7">
        <f t="shared" si="65"/>
        <v>6.3619559999999964E-2</v>
      </c>
      <c r="F612" s="7">
        <f t="shared" si="66"/>
        <v>7.5239019190662809E-4</v>
      </c>
      <c r="G612" s="7">
        <f t="shared" si="63"/>
        <v>6.8715065423493706E-3</v>
      </c>
      <c r="H612" s="7">
        <f t="shared" si="67"/>
        <v>8.3762869261626259E-3</v>
      </c>
      <c r="I612" s="7">
        <f t="shared" si="68"/>
        <v>3.2810468524682376E-4</v>
      </c>
    </row>
    <row r="613" spans="2:9">
      <c r="B613" s="7">
        <v>595</v>
      </c>
      <c r="C613" s="7">
        <f t="shared" si="69"/>
        <v>0.70979715440726221</v>
      </c>
      <c r="D613" s="7">
        <f t="shared" si="64"/>
        <v>1.7204850000000022E-2</v>
      </c>
      <c r="E613" s="7">
        <f t="shared" si="65"/>
        <v>6.3590299999999961E-2</v>
      </c>
      <c r="F613" s="7">
        <f t="shared" si="66"/>
        <v>7.5080934287886805E-4</v>
      </c>
      <c r="G613" s="7">
        <f t="shared" si="63"/>
        <v>6.874191600340647E-3</v>
      </c>
      <c r="H613" s="7">
        <f t="shared" si="67"/>
        <v>8.3758102860983837E-3</v>
      </c>
      <c r="I613" s="7">
        <f t="shared" si="68"/>
        <v>3.2762804518258158E-4</v>
      </c>
    </row>
    <row r="614" spans="2:9">
      <c r="B614" s="7">
        <v>596</v>
      </c>
      <c r="C614" s="7">
        <f t="shared" si="69"/>
        <v>0.710990090801224</v>
      </c>
      <c r="D614" s="7">
        <f t="shared" si="64"/>
        <v>1.7219480000000023E-2</v>
      </c>
      <c r="E614" s="7">
        <f t="shared" si="65"/>
        <v>6.3561039999999958E-2</v>
      </c>
      <c r="F614" s="7">
        <f t="shared" si="66"/>
        <v>7.4922714901760282E-4</v>
      </c>
      <c r="G614" s="7">
        <f t="shared" si="63"/>
        <v>6.8768712789979026E-3</v>
      </c>
      <c r="H614" s="7">
        <f t="shared" si="67"/>
        <v>8.3753255770331082E-3</v>
      </c>
      <c r="I614" s="7">
        <f t="shared" si="68"/>
        <v>3.2714333611730609E-4</v>
      </c>
    </row>
    <row r="615" spans="2:9">
      <c r="B615" s="7">
        <v>597</v>
      </c>
      <c r="C615" s="7">
        <f t="shared" si="69"/>
        <v>0.71218302719518578</v>
      </c>
      <c r="D615" s="7">
        <f t="shared" si="64"/>
        <v>1.7234110000000021E-2</v>
      </c>
      <c r="E615" s="7">
        <f t="shared" si="65"/>
        <v>6.3531779999999954E-2</v>
      </c>
      <c r="F615" s="7">
        <f t="shared" si="66"/>
        <v>7.4764361032283262E-4</v>
      </c>
      <c r="G615" s="7">
        <f t="shared" si="63"/>
        <v>6.8795455783211357E-3</v>
      </c>
      <c r="H615" s="7">
        <f t="shared" si="67"/>
        <v>8.3748327989668012E-3</v>
      </c>
      <c r="I615" s="7">
        <f t="shared" si="68"/>
        <v>3.2665055805099902E-4</v>
      </c>
    </row>
    <row r="616" spans="2:9">
      <c r="B616" s="7">
        <v>598</v>
      </c>
      <c r="C616" s="7">
        <f t="shared" si="69"/>
        <v>0.71337596358914757</v>
      </c>
      <c r="D616" s="7">
        <f t="shared" si="64"/>
        <v>1.7248740000000019E-2</v>
      </c>
      <c r="E616" s="7">
        <f t="shared" si="65"/>
        <v>6.3502519999999965E-2</v>
      </c>
      <c r="F616" s="7">
        <f t="shared" si="66"/>
        <v>7.4605872679455712E-4</v>
      </c>
      <c r="G616" s="7">
        <f t="shared" si="63"/>
        <v>6.8822144983103489E-3</v>
      </c>
      <c r="H616" s="7">
        <f t="shared" si="67"/>
        <v>8.3743319518994625E-3</v>
      </c>
      <c r="I616" s="7">
        <f t="shared" si="68"/>
        <v>3.2614971098366037E-4</v>
      </c>
    </row>
    <row r="617" spans="2:9">
      <c r="B617" s="7">
        <v>599</v>
      </c>
      <c r="C617" s="7">
        <f t="shared" si="69"/>
        <v>0.71456889998310935</v>
      </c>
      <c r="D617" s="7">
        <f t="shared" si="64"/>
        <v>1.7263370000000021E-2</v>
      </c>
      <c r="E617" s="7">
        <f t="shared" si="65"/>
        <v>6.3473259999999962E-2</v>
      </c>
      <c r="F617" s="7">
        <f t="shared" si="66"/>
        <v>7.4447249843277588E-4</v>
      </c>
      <c r="G617" s="7">
        <f t="shared" si="63"/>
        <v>6.8848780389655414E-3</v>
      </c>
      <c r="H617" s="7">
        <f t="shared" si="67"/>
        <v>8.373823035831094E-3</v>
      </c>
      <c r="I617" s="7">
        <f t="shared" si="68"/>
        <v>3.2564079491529188E-4</v>
      </c>
    </row>
    <row r="618" spans="2:9">
      <c r="B618" s="7">
        <v>600</v>
      </c>
      <c r="C618" s="7">
        <f t="shared" si="69"/>
        <v>0.71576183637707114</v>
      </c>
      <c r="D618" s="7">
        <f t="shared" si="64"/>
        <v>1.7278000000000023E-2</v>
      </c>
      <c r="E618" s="7">
        <f t="shared" si="65"/>
        <v>6.3443999999999959E-2</v>
      </c>
      <c r="F618" s="7">
        <f t="shared" si="66"/>
        <v>7.4288492523748946E-4</v>
      </c>
      <c r="G618" s="7">
        <f t="shared" si="63"/>
        <v>6.8875362002867122E-3</v>
      </c>
      <c r="H618" s="7">
        <f t="shared" si="67"/>
        <v>8.3733060507616905E-3</v>
      </c>
      <c r="I618" s="7">
        <f t="shared" si="68"/>
        <v>3.2512380984588835E-4</v>
      </c>
    </row>
    <row r="619" spans="2:9">
      <c r="B619" s="7">
        <v>601</v>
      </c>
      <c r="C619" s="7">
        <f t="shared" si="69"/>
        <v>0.71695477277103292</v>
      </c>
      <c r="D619" s="7">
        <f t="shared" si="64"/>
        <v>1.7292630000000021E-2</v>
      </c>
      <c r="E619" s="7">
        <f t="shared" si="65"/>
        <v>6.3414739999999969E-2</v>
      </c>
      <c r="F619" s="7">
        <f t="shared" si="66"/>
        <v>7.4129600720869817E-4</v>
      </c>
      <c r="G619" s="7">
        <f t="shared" si="63"/>
        <v>6.8901889822738614E-3</v>
      </c>
      <c r="H619" s="7">
        <f t="shared" si="67"/>
        <v>8.3727809966912571E-3</v>
      </c>
      <c r="I619" s="7">
        <f t="shared" si="68"/>
        <v>3.2459875577545497E-4</v>
      </c>
    </row>
    <row r="620" spans="2:9">
      <c r="B620" s="7">
        <v>602</v>
      </c>
      <c r="C620" s="7">
        <f t="shared" si="69"/>
        <v>0.71814770916499471</v>
      </c>
      <c r="D620" s="7">
        <f t="shared" si="64"/>
        <v>1.7307260000000022E-2</v>
      </c>
      <c r="E620" s="7">
        <f t="shared" si="65"/>
        <v>6.3385479999999966E-2</v>
      </c>
      <c r="F620" s="7">
        <f t="shared" si="66"/>
        <v>7.3970574434640125E-4</v>
      </c>
      <c r="G620" s="7">
        <f t="shared" si="63"/>
        <v>6.8928363849269907E-3</v>
      </c>
      <c r="H620" s="7">
        <f t="shared" si="67"/>
        <v>8.3722478736197939E-3</v>
      </c>
      <c r="I620" s="7">
        <f t="shared" si="68"/>
        <v>3.2406563270399175E-4</v>
      </c>
    </row>
    <row r="621" spans="2:9">
      <c r="B621" s="7">
        <v>603</v>
      </c>
      <c r="C621" s="7">
        <f t="shared" si="69"/>
        <v>0.71934064555895649</v>
      </c>
      <c r="D621" s="7">
        <f t="shared" si="64"/>
        <v>1.732189000000002E-2</v>
      </c>
      <c r="E621" s="7">
        <f t="shared" si="65"/>
        <v>6.3356219999999963E-2</v>
      </c>
      <c r="F621" s="7">
        <f t="shared" si="66"/>
        <v>7.3811413665059937E-4</v>
      </c>
      <c r="G621" s="7">
        <f t="shared" si="63"/>
        <v>6.8954784082460975E-3</v>
      </c>
      <c r="H621" s="7">
        <f t="shared" si="67"/>
        <v>8.3717066815472956E-3</v>
      </c>
      <c r="I621" s="7">
        <f t="shared" si="68"/>
        <v>3.2352444063149348E-4</v>
      </c>
    </row>
    <row r="622" spans="2:9">
      <c r="B622" s="7">
        <v>604</v>
      </c>
      <c r="C622" s="7">
        <f t="shared" si="69"/>
        <v>0.72053358195291828</v>
      </c>
      <c r="D622" s="7">
        <f t="shared" si="64"/>
        <v>1.7336520000000022E-2</v>
      </c>
      <c r="E622" s="7">
        <f t="shared" si="65"/>
        <v>6.332695999999996E-2</v>
      </c>
      <c r="F622" s="7">
        <f t="shared" si="66"/>
        <v>7.3652118412129185E-4</v>
      </c>
      <c r="G622" s="7">
        <f t="shared" si="63"/>
        <v>6.8981150522311836E-3</v>
      </c>
      <c r="H622" s="7">
        <f t="shared" si="67"/>
        <v>8.3711574204737675E-3</v>
      </c>
      <c r="I622" s="7">
        <f t="shared" si="68"/>
        <v>3.2297517955796537E-4</v>
      </c>
    </row>
    <row r="623" spans="2:9">
      <c r="B623" s="7">
        <v>605</v>
      </c>
      <c r="C623" s="7">
        <f t="shared" si="69"/>
        <v>0.72172651834688006</v>
      </c>
      <c r="D623" s="7">
        <f t="shared" si="64"/>
        <v>1.7351150000000023E-2</v>
      </c>
      <c r="E623" s="7">
        <f t="shared" si="65"/>
        <v>6.3297699999999957E-2</v>
      </c>
      <c r="F623" s="7">
        <f t="shared" si="66"/>
        <v>7.3492688675847904E-4</v>
      </c>
      <c r="G623" s="7">
        <f t="shared" si="63"/>
        <v>6.9007463168822497E-3</v>
      </c>
      <c r="H623" s="7">
        <f t="shared" si="67"/>
        <v>8.3706000903992078E-3</v>
      </c>
      <c r="I623" s="7">
        <f t="shared" si="68"/>
        <v>3.2241784948340568E-4</v>
      </c>
    </row>
    <row r="624" spans="2:9">
      <c r="B624" s="7">
        <v>606</v>
      </c>
      <c r="C624" s="7">
        <f t="shared" si="69"/>
        <v>0.72291945474084185</v>
      </c>
      <c r="D624" s="7">
        <f t="shared" si="64"/>
        <v>1.7365780000000022E-2</v>
      </c>
      <c r="E624" s="7">
        <f t="shared" si="65"/>
        <v>6.3268439999999954E-2</v>
      </c>
      <c r="F624" s="7">
        <f t="shared" si="66"/>
        <v>7.3333124456216147E-4</v>
      </c>
      <c r="G624" s="7">
        <f t="shared" si="63"/>
        <v>6.9033722021992917E-3</v>
      </c>
      <c r="H624" s="7">
        <f t="shared" si="67"/>
        <v>8.3700346913236148E-3</v>
      </c>
      <c r="I624" s="7">
        <f t="shared" si="68"/>
        <v>3.2185245040781268E-4</v>
      </c>
    </row>
    <row r="625" spans="2:9">
      <c r="B625" s="7">
        <v>607</v>
      </c>
      <c r="C625" s="7">
        <f t="shared" si="69"/>
        <v>0.72411239113480363</v>
      </c>
      <c r="D625" s="7">
        <f t="shared" si="64"/>
        <v>1.738041000000002E-2</v>
      </c>
      <c r="E625" s="7">
        <f t="shared" si="65"/>
        <v>6.3239179999999964E-2</v>
      </c>
      <c r="F625" s="7">
        <f t="shared" si="66"/>
        <v>7.3173425753233839E-4</v>
      </c>
      <c r="G625" s="7">
        <f t="shared" si="63"/>
        <v>6.9059927081823163E-3</v>
      </c>
      <c r="H625" s="7">
        <f t="shared" si="67"/>
        <v>8.3694612232469937E-3</v>
      </c>
      <c r="I625" s="7">
        <f t="shared" si="68"/>
        <v>3.2127898233119158E-4</v>
      </c>
    </row>
    <row r="626" spans="2:9">
      <c r="B626" s="7">
        <v>608</v>
      </c>
      <c r="C626" s="7">
        <f t="shared" si="69"/>
        <v>0.72530532752876542</v>
      </c>
      <c r="D626" s="7">
        <f t="shared" si="64"/>
        <v>1.7395040000000021E-2</v>
      </c>
      <c r="E626" s="7">
        <f t="shared" si="65"/>
        <v>6.3209919999999961E-2</v>
      </c>
      <c r="F626" s="7">
        <f t="shared" si="66"/>
        <v>7.3013592566900979E-4</v>
      </c>
      <c r="G626" s="7">
        <f t="shared" si="63"/>
        <v>6.9086078348313184E-3</v>
      </c>
      <c r="H626" s="7">
        <f t="shared" si="67"/>
        <v>8.3688796861693376E-3</v>
      </c>
      <c r="I626" s="7">
        <f t="shared" si="68"/>
        <v>3.2069744525353543E-4</v>
      </c>
    </row>
    <row r="627" spans="2:9">
      <c r="B627" s="7">
        <v>609</v>
      </c>
      <c r="C627" s="7">
        <f t="shared" si="69"/>
        <v>0.72649826392272721</v>
      </c>
      <c r="D627" s="7">
        <f t="shared" si="64"/>
        <v>1.7409670000000023E-2</v>
      </c>
      <c r="E627" s="7">
        <f t="shared" si="65"/>
        <v>6.3180659999999958E-2</v>
      </c>
      <c r="F627" s="7">
        <f t="shared" si="66"/>
        <v>7.2853624897217589E-4</v>
      </c>
      <c r="G627" s="7">
        <f t="shared" si="63"/>
        <v>6.9112175821462989E-3</v>
      </c>
      <c r="H627" s="7">
        <f t="shared" si="67"/>
        <v>8.3682900800906498E-3</v>
      </c>
      <c r="I627" s="7">
        <f t="shared" si="68"/>
        <v>3.201078391748477E-4</v>
      </c>
    </row>
    <row r="628" spans="2:9">
      <c r="B628" s="7">
        <v>610</v>
      </c>
      <c r="C628" s="7">
        <f t="shared" si="69"/>
        <v>0.72769120031668899</v>
      </c>
      <c r="D628" s="7">
        <f t="shared" si="64"/>
        <v>1.7424300000000021E-2</v>
      </c>
      <c r="E628" s="7">
        <f t="shared" si="65"/>
        <v>6.3151399999999969E-2</v>
      </c>
      <c r="F628" s="7">
        <f t="shared" si="66"/>
        <v>7.2693522744183723E-4</v>
      </c>
      <c r="G628" s="7">
        <f t="shared" si="63"/>
        <v>6.9138219501272587E-3</v>
      </c>
      <c r="H628" s="7">
        <f t="shared" si="67"/>
        <v>8.367692405010934E-3</v>
      </c>
      <c r="I628" s="7">
        <f t="shared" si="68"/>
        <v>3.1951016409513186E-4</v>
      </c>
    </row>
    <row r="629" spans="2:9">
      <c r="B629" s="7">
        <v>611</v>
      </c>
      <c r="C629" s="7">
        <f t="shared" si="69"/>
        <v>0.72888413671065078</v>
      </c>
      <c r="D629" s="7">
        <f t="shared" si="64"/>
        <v>1.7438930000000019E-2</v>
      </c>
      <c r="E629" s="7">
        <f t="shared" si="65"/>
        <v>6.3122139999999965E-2</v>
      </c>
      <c r="F629" s="7">
        <f t="shared" si="66"/>
        <v>7.2533286107799306E-4</v>
      </c>
      <c r="G629" s="7">
        <f t="shared" si="63"/>
        <v>6.9164209387741959E-3</v>
      </c>
      <c r="H629" s="7">
        <f t="shared" si="67"/>
        <v>8.3670866609301814E-3</v>
      </c>
      <c r="I629" s="7">
        <f t="shared" si="68"/>
        <v>3.1890442001437924E-4</v>
      </c>
    </row>
    <row r="630" spans="2:9">
      <c r="B630" s="7">
        <v>612</v>
      </c>
      <c r="C630" s="7">
        <f t="shared" si="69"/>
        <v>0.73007707310461256</v>
      </c>
      <c r="D630" s="7">
        <f t="shared" si="64"/>
        <v>1.7453560000000021E-2</v>
      </c>
      <c r="E630" s="7">
        <f t="shared" si="65"/>
        <v>6.3092879999999962E-2</v>
      </c>
      <c r="F630" s="7">
        <f t="shared" si="66"/>
        <v>7.2372914988064337E-4</v>
      </c>
      <c r="G630" s="7">
        <f t="shared" si="63"/>
        <v>6.9190145480871141E-3</v>
      </c>
      <c r="H630" s="7">
        <f t="shared" si="67"/>
        <v>8.3664728478484007E-3</v>
      </c>
      <c r="I630" s="7">
        <f t="shared" si="68"/>
        <v>3.1829060693259852E-4</v>
      </c>
    </row>
    <row r="631" spans="2:9">
      <c r="B631" s="7">
        <v>613</v>
      </c>
      <c r="C631" s="7">
        <f t="shared" si="69"/>
        <v>0.73127000949857435</v>
      </c>
      <c r="D631" s="7">
        <f t="shared" si="64"/>
        <v>1.7468190000000022E-2</v>
      </c>
      <c r="E631" s="7">
        <f t="shared" si="65"/>
        <v>6.3063619999999959E-2</v>
      </c>
      <c r="F631" s="7">
        <f t="shared" si="66"/>
        <v>7.2212409384978839E-4</v>
      </c>
      <c r="G631" s="7">
        <f t="shared" si="63"/>
        <v>6.9216027780660107E-3</v>
      </c>
      <c r="H631" s="7">
        <f t="shared" si="67"/>
        <v>8.3658509657655866E-3</v>
      </c>
      <c r="I631" s="7">
        <f t="shared" si="68"/>
        <v>3.1766872484978448E-4</v>
      </c>
    </row>
    <row r="632" spans="2:9">
      <c r="B632" s="7">
        <v>614</v>
      </c>
      <c r="C632" s="7">
        <f t="shared" si="69"/>
        <v>0.73246294589253613</v>
      </c>
      <c r="D632" s="7">
        <f t="shared" si="64"/>
        <v>1.7482820000000024E-2</v>
      </c>
      <c r="E632" s="7">
        <f t="shared" si="65"/>
        <v>6.3034359999999956E-2</v>
      </c>
      <c r="F632" s="7">
        <f t="shared" si="66"/>
        <v>7.205176929854281E-4</v>
      </c>
      <c r="G632" s="7">
        <f t="shared" si="63"/>
        <v>6.9241856287108865E-3</v>
      </c>
      <c r="H632" s="7">
        <f t="shared" si="67"/>
        <v>8.3652210146817427E-3</v>
      </c>
      <c r="I632" s="7">
        <f t="shared" si="68"/>
        <v>3.170387737659406E-4</v>
      </c>
    </row>
    <row r="633" spans="2:9">
      <c r="B633" s="7">
        <v>615</v>
      </c>
      <c r="C633" s="7">
        <f t="shared" si="69"/>
        <v>0.73365588228649792</v>
      </c>
      <c r="D633" s="7">
        <f t="shared" si="64"/>
        <v>1.7497450000000022E-2</v>
      </c>
      <c r="E633" s="7">
        <f t="shared" si="65"/>
        <v>6.3005099999999953E-2</v>
      </c>
      <c r="F633" s="7">
        <f t="shared" si="66"/>
        <v>7.1890994728756306E-4</v>
      </c>
      <c r="G633" s="7">
        <f t="shared" si="63"/>
        <v>6.9267631000217399E-3</v>
      </c>
      <c r="H633" s="7">
        <f t="shared" si="67"/>
        <v>8.3645829945968656E-3</v>
      </c>
      <c r="I633" s="7">
        <f t="shared" si="68"/>
        <v>3.1640075368106341E-4</v>
      </c>
    </row>
    <row r="634" spans="2:9">
      <c r="B634" s="7">
        <v>616</v>
      </c>
      <c r="C634" s="7">
        <f t="shared" si="69"/>
        <v>0.7348488186804597</v>
      </c>
      <c r="D634" s="7">
        <f t="shared" si="64"/>
        <v>1.751208000000002E-2</v>
      </c>
      <c r="E634" s="7">
        <f t="shared" si="65"/>
        <v>6.2975839999999964E-2</v>
      </c>
      <c r="F634" s="7">
        <f t="shared" si="66"/>
        <v>7.1730085675619261E-4</v>
      </c>
      <c r="G634" s="7">
        <f t="shared" si="63"/>
        <v>6.9293351919985733E-3</v>
      </c>
      <c r="H634" s="7">
        <f t="shared" si="67"/>
        <v>8.3639369055109585E-3</v>
      </c>
      <c r="I634" s="7">
        <f t="shared" si="68"/>
        <v>3.1575466459515637E-4</v>
      </c>
    </row>
    <row r="635" spans="2:9">
      <c r="B635" s="7">
        <v>617</v>
      </c>
      <c r="C635" s="7">
        <f t="shared" si="69"/>
        <v>0.73604175507442149</v>
      </c>
      <c r="D635" s="7">
        <f t="shared" si="64"/>
        <v>1.7526710000000022E-2</v>
      </c>
      <c r="E635" s="7">
        <f t="shared" si="65"/>
        <v>6.294657999999996E-2</v>
      </c>
      <c r="F635" s="7">
        <f t="shared" si="66"/>
        <v>7.1569042139131653E-4</v>
      </c>
      <c r="G635" s="7">
        <f t="shared" si="63"/>
        <v>6.931901904641386E-3</v>
      </c>
      <c r="H635" s="7">
        <f t="shared" si="67"/>
        <v>8.3632827474240182E-3</v>
      </c>
      <c r="I635" s="7">
        <f t="shared" si="68"/>
        <v>3.1510050650821603E-4</v>
      </c>
    </row>
    <row r="636" spans="2:9">
      <c r="B636" s="7">
        <v>618</v>
      </c>
      <c r="C636" s="7">
        <f t="shared" si="69"/>
        <v>0.73723469146838327</v>
      </c>
      <c r="D636" s="7">
        <f t="shared" si="64"/>
        <v>1.7541340000000023E-2</v>
      </c>
      <c r="E636" s="7">
        <f t="shared" si="65"/>
        <v>6.2917319999999957E-2</v>
      </c>
      <c r="F636" s="7">
        <f t="shared" si="66"/>
        <v>7.1407864119293516E-4</v>
      </c>
      <c r="G636" s="7">
        <f t="shared" si="63"/>
        <v>6.934463237950177E-3</v>
      </c>
      <c r="H636" s="7">
        <f t="shared" si="67"/>
        <v>8.362620520336048E-3</v>
      </c>
      <c r="I636" s="7">
        <f t="shared" si="68"/>
        <v>3.1443827942024584E-4</v>
      </c>
    </row>
    <row r="637" spans="2:9">
      <c r="B637" s="7">
        <v>619</v>
      </c>
      <c r="C637" s="7">
        <f t="shared" si="69"/>
        <v>0.73842762786234506</v>
      </c>
      <c r="D637" s="7">
        <f t="shared" si="64"/>
        <v>1.7555970000000021E-2</v>
      </c>
      <c r="E637" s="7">
        <f t="shared" si="65"/>
        <v>6.2888059999999968E-2</v>
      </c>
      <c r="F637" s="7">
        <f t="shared" si="66"/>
        <v>7.1246551616104882E-4</v>
      </c>
      <c r="G637" s="7">
        <f t="shared" si="63"/>
        <v>6.9370191919249473E-3</v>
      </c>
      <c r="H637" s="7">
        <f t="shared" si="67"/>
        <v>8.3619502242470445E-3</v>
      </c>
      <c r="I637" s="7">
        <f t="shared" si="68"/>
        <v>3.1376798333124234E-4</v>
      </c>
    </row>
    <row r="638" spans="2:9">
      <c r="B638" s="7">
        <v>620</v>
      </c>
      <c r="C638" s="7">
        <f t="shared" si="69"/>
        <v>0.73962056425630684</v>
      </c>
      <c r="D638" s="7">
        <f t="shared" si="64"/>
        <v>1.757060000000002E-2</v>
      </c>
      <c r="E638" s="7">
        <f t="shared" si="65"/>
        <v>6.2858799999999965E-2</v>
      </c>
      <c r="F638" s="7">
        <f t="shared" si="66"/>
        <v>7.1085104629565749E-4</v>
      </c>
      <c r="G638" s="7">
        <f t="shared" si="63"/>
        <v>6.9395697665656951E-3</v>
      </c>
      <c r="H638" s="7">
        <f t="shared" si="67"/>
        <v>8.3612718591570094E-3</v>
      </c>
      <c r="I638" s="7">
        <f t="shared" si="68"/>
        <v>3.1308961824120726E-4</v>
      </c>
    </row>
    <row r="639" spans="2:9">
      <c r="B639" s="7">
        <v>621</v>
      </c>
      <c r="C639" s="7">
        <f t="shared" si="69"/>
        <v>0.74081350065026863</v>
      </c>
      <c r="D639" s="7">
        <f t="shared" si="64"/>
        <v>1.7585230000000021E-2</v>
      </c>
      <c r="E639" s="7">
        <f t="shared" si="65"/>
        <v>6.2829539999999962E-2</v>
      </c>
      <c r="F639" s="7">
        <f t="shared" si="66"/>
        <v>7.0923523159676022E-4</v>
      </c>
      <c r="G639" s="7">
        <f t="shared" si="63"/>
        <v>6.942114961872423E-3</v>
      </c>
      <c r="H639" s="7">
        <f t="shared" si="67"/>
        <v>8.3605854250659428E-3</v>
      </c>
      <c r="I639" s="7">
        <f t="shared" si="68"/>
        <v>3.1240318415014061E-4</v>
      </c>
    </row>
    <row r="640" spans="2:9">
      <c r="B640" s="7">
        <v>622</v>
      </c>
      <c r="C640" s="7">
        <f t="shared" si="69"/>
        <v>0.74200643704423042</v>
      </c>
      <c r="D640" s="7">
        <f t="shared" si="64"/>
        <v>1.7599860000000023E-2</v>
      </c>
      <c r="E640" s="7">
        <f t="shared" si="65"/>
        <v>6.2800279999999958E-2</v>
      </c>
      <c r="F640" s="7">
        <f t="shared" si="66"/>
        <v>7.0761807206435787E-4</v>
      </c>
      <c r="G640" s="7">
        <f t="shared" si="63"/>
        <v>6.9446547778451301E-3</v>
      </c>
      <c r="H640" s="7">
        <f t="shared" si="67"/>
        <v>8.3598909219738463E-3</v>
      </c>
      <c r="I640" s="7">
        <f t="shared" si="68"/>
        <v>3.1170868105804411E-4</v>
      </c>
    </row>
    <row r="641" spans="2:9">
      <c r="B641" s="7">
        <v>623</v>
      </c>
      <c r="C641" s="7">
        <f t="shared" si="69"/>
        <v>0.7431993734381922</v>
      </c>
      <c r="D641" s="7">
        <f t="shared" si="64"/>
        <v>1.7614490000000024E-2</v>
      </c>
      <c r="E641" s="7">
        <f t="shared" si="65"/>
        <v>6.2771019999999955E-2</v>
      </c>
      <c r="F641" s="7">
        <f t="shared" si="66"/>
        <v>7.0599956769845011E-4</v>
      </c>
      <c r="G641" s="7">
        <f t="shared" si="63"/>
        <v>6.9471892144838156E-3</v>
      </c>
      <c r="H641" s="7">
        <f t="shared" si="67"/>
        <v>8.3591883498807164E-3</v>
      </c>
      <c r="I641" s="7">
        <f t="shared" si="68"/>
        <v>3.110061089649143E-4</v>
      </c>
    </row>
    <row r="642" spans="2:9">
      <c r="B642" s="7">
        <v>624</v>
      </c>
      <c r="C642" s="7">
        <f t="shared" si="69"/>
        <v>0.74439230983215399</v>
      </c>
      <c r="D642" s="7">
        <f t="shared" si="64"/>
        <v>1.7629120000000022E-2</v>
      </c>
      <c r="E642" s="7">
        <f t="shared" si="65"/>
        <v>6.2741759999999952E-2</v>
      </c>
      <c r="F642" s="7">
        <f t="shared" si="66"/>
        <v>7.0437971849903749E-4</v>
      </c>
      <c r="G642" s="7">
        <f t="shared" si="63"/>
        <v>6.9497182717884786E-3</v>
      </c>
      <c r="H642" s="7">
        <f t="shared" si="67"/>
        <v>8.3584777087865533E-3</v>
      </c>
      <c r="I642" s="7">
        <f t="shared" si="68"/>
        <v>3.1029546787075118E-4</v>
      </c>
    </row>
    <row r="643" spans="2:9">
      <c r="B643" s="7">
        <v>625</v>
      </c>
      <c r="C643" s="7">
        <f t="shared" si="69"/>
        <v>0.74558524622611577</v>
      </c>
      <c r="D643" s="7">
        <f t="shared" si="64"/>
        <v>1.7643750000000021E-2</v>
      </c>
      <c r="E643" s="7">
        <f t="shared" si="65"/>
        <v>6.2712499999999963E-2</v>
      </c>
      <c r="F643" s="7">
        <f t="shared" si="66"/>
        <v>7.0275852446611956E-4</v>
      </c>
      <c r="G643" s="7">
        <f t="shared" si="63"/>
        <v>6.9522419497591225E-3</v>
      </c>
      <c r="H643" s="7">
        <f t="shared" si="67"/>
        <v>8.3577589986913621E-3</v>
      </c>
      <c r="I643" s="7">
        <f t="shared" si="68"/>
        <v>3.0957675777555996E-4</v>
      </c>
    </row>
    <row r="644" spans="2:9">
      <c r="B644" s="7">
        <v>626</v>
      </c>
      <c r="C644" s="7">
        <f t="shared" si="69"/>
        <v>0.74677818262007756</v>
      </c>
      <c r="D644" s="7">
        <f t="shared" si="64"/>
        <v>1.7658380000000022E-2</v>
      </c>
      <c r="E644" s="7">
        <f t="shared" si="65"/>
        <v>6.268323999999996E-2</v>
      </c>
      <c r="F644" s="7">
        <f t="shared" si="66"/>
        <v>7.0113598559969602E-4</v>
      </c>
      <c r="G644" s="7">
        <f t="shared" si="63"/>
        <v>6.9547602483957449E-3</v>
      </c>
      <c r="H644" s="7">
        <f t="shared" si="67"/>
        <v>8.3570322195951376E-3</v>
      </c>
      <c r="I644" s="7">
        <f t="shared" si="68"/>
        <v>3.0884997867933542E-4</v>
      </c>
    </row>
    <row r="645" spans="2:9">
      <c r="B645" s="7">
        <v>627</v>
      </c>
      <c r="C645" s="7">
        <f t="shared" si="69"/>
        <v>0.74797111901403934</v>
      </c>
      <c r="D645" s="7">
        <f t="shared" si="64"/>
        <v>1.7673010000000024E-2</v>
      </c>
      <c r="E645" s="7">
        <f t="shared" si="65"/>
        <v>6.2653979999999956E-2</v>
      </c>
      <c r="F645" s="7">
        <f t="shared" si="66"/>
        <v>6.9951210189976717E-4</v>
      </c>
      <c r="G645" s="7">
        <f t="shared" si="63"/>
        <v>6.9572731676983465E-3</v>
      </c>
      <c r="H645" s="7">
        <f t="shared" si="67"/>
        <v>8.3562973714978814E-3</v>
      </c>
      <c r="I645" s="7">
        <f t="shared" si="68"/>
        <v>3.081151305820793E-4</v>
      </c>
    </row>
    <row r="646" spans="2:9">
      <c r="B646" s="7">
        <v>628</v>
      </c>
      <c r="C646" s="7">
        <f t="shared" si="69"/>
        <v>0.74916405540800113</v>
      </c>
      <c r="D646" s="7">
        <f t="shared" si="64"/>
        <v>1.7687640000000022E-2</v>
      </c>
      <c r="E646" s="7">
        <f t="shared" si="65"/>
        <v>6.2624719999999967E-2</v>
      </c>
      <c r="F646" s="7">
        <f t="shared" si="66"/>
        <v>6.9788687336633346E-4</v>
      </c>
      <c r="G646" s="7">
        <f t="shared" si="63"/>
        <v>6.9597807076669264E-3</v>
      </c>
      <c r="H646" s="7">
        <f t="shared" si="67"/>
        <v>8.3555544543995938E-3</v>
      </c>
      <c r="I646" s="7">
        <f t="shared" si="68"/>
        <v>3.0737221348379161E-4</v>
      </c>
    </row>
    <row r="647" spans="2:9">
      <c r="B647" s="7">
        <v>629</v>
      </c>
      <c r="C647" s="7">
        <f t="shared" si="69"/>
        <v>0.75035699180196291</v>
      </c>
      <c r="D647" s="7">
        <f t="shared" si="64"/>
        <v>1.770227000000002E-2</v>
      </c>
      <c r="E647" s="7">
        <f t="shared" si="65"/>
        <v>6.2595459999999964E-2</v>
      </c>
      <c r="F647" s="7">
        <f t="shared" si="66"/>
        <v>6.9626029999939444E-4</v>
      </c>
      <c r="G647" s="7">
        <f t="shared" si="63"/>
        <v>6.9622828683014847E-3</v>
      </c>
      <c r="H647" s="7">
        <f t="shared" si="67"/>
        <v>8.3548034683002745E-3</v>
      </c>
      <c r="I647" s="7">
        <f t="shared" si="68"/>
        <v>3.0662122738447234E-4</v>
      </c>
    </row>
    <row r="648" spans="2:9">
      <c r="B648" s="7">
        <v>630</v>
      </c>
      <c r="C648" s="7">
        <f t="shared" si="69"/>
        <v>0.7515499281959247</v>
      </c>
      <c r="D648" s="7">
        <f t="shared" si="64"/>
        <v>1.7716900000000022E-2</v>
      </c>
      <c r="E648" s="7">
        <f t="shared" si="65"/>
        <v>6.2566199999999961E-2</v>
      </c>
      <c r="F648" s="7">
        <f t="shared" si="66"/>
        <v>6.9463238179894981E-4</v>
      </c>
      <c r="G648" s="7">
        <f t="shared" si="63"/>
        <v>6.9647796496020231E-3</v>
      </c>
      <c r="H648" s="7">
        <f t="shared" si="67"/>
        <v>8.3540444131999236E-3</v>
      </c>
      <c r="I648" s="7">
        <f t="shared" si="68"/>
        <v>3.0586217228412149E-4</v>
      </c>
    </row>
    <row r="649" spans="2:9">
      <c r="B649" s="7">
        <v>631</v>
      </c>
      <c r="C649" s="7">
        <f t="shared" si="69"/>
        <v>0.75274286458988648</v>
      </c>
      <c r="D649" s="7">
        <f t="shared" si="64"/>
        <v>1.7731530000000023E-2</v>
      </c>
      <c r="E649" s="7">
        <f t="shared" si="65"/>
        <v>6.2536939999999958E-2</v>
      </c>
      <c r="F649" s="7">
        <f t="shared" si="66"/>
        <v>6.9300311876499987E-4</v>
      </c>
      <c r="G649" s="7">
        <f t="shared" si="63"/>
        <v>6.9672710515685399E-3</v>
      </c>
      <c r="H649" s="7">
        <f t="shared" si="67"/>
        <v>8.3532772890985395E-3</v>
      </c>
      <c r="I649" s="7">
        <f t="shared" si="68"/>
        <v>3.0509504818273733E-4</v>
      </c>
    </row>
    <row r="650" spans="2:9">
      <c r="B650" s="7">
        <v>632</v>
      </c>
      <c r="C650" s="7">
        <f t="shared" si="69"/>
        <v>0.75393580098384827</v>
      </c>
      <c r="D650" s="7">
        <f t="shared" si="64"/>
        <v>1.7746160000000025E-2</v>
      </c>
      <c r="E650" s="7">
        <f t="shared" si="65"/>
        <v>6.2507679999999954E-2</v>
      </c>
      <c r="F650" s="7">
        <f t="shared" si="66"/>
        <v>6.9137251089754475E-4</v>
      </c>
      <c r="G650" s="7">
        <f t="shared" si="63"/>
        <v>6.969757074201036E-3</v>
      </c>
      <c r="H650" s="7">
        <f t="shared" si="67"/>
        <v>8.3525020959961255E-3</v>
      </c>
      <c r="I650" s="7">
        <f t="shared" si="68"/>
        <v>3.0431985508032333E-4</v>
      </c>
    </row>
    <row r="651" spans="2:9">
      <c r="B651" s="7">
        <v>633</v>
      </c>
      <c r="C651" s="7">
        <f t="shared" si="69"/>
        <v>0.75512873737781006</v>
      </c>
      <c r="D651" s="7">
        <f t="shared" si="64"/>
        <v>1.7760790000000023E-2</v>
      </c>
      <c r="E651" s="7">
        <f t="shared" si="65"/>
        <v>6.2478419999999958E-2</v>
      </c>
      <c r="F651" s="7">
        <f t="shared" si="66"/>
        <v>6.8974055819658465E-4</v>
      </c>
      <c r="G651" s="7">
        <f t="shared" si="63"/>
        <v>6.9722377174995095E-3</v>
      </c>
      <c r="H651" s="7">
        <f t="shared" si="67"/>
        <v>8.3517188338926782E-3</v>
      </c>
      <c r="I651" s="7">
        <f t="shared" si="68"/>
        <v>3.0353659297687602E-4</v>
      </c>
    </row>
    <row r="652" spans="2:9">
      <c r="B652" s="7">
        <v>634</v>
      </c>
      <c r="C652" s="7">
        <f t="shared" si="69"/>
        <v>0.75632167377177184</v>
      </c>
      <c r="D652" s="7">
        <f t="shared" si="64"/>
        <v>1.7775420000000021E-2</v>
      </c>
      <c r="E652" s="7">
        <f t="shared" si="65"/>
        <v>6.2449159999999962E-2</v>
      </c>
      <c r="F652" s="7">
        <f t="shared" si="66"/>
        <v>6.8810726066211925E-4</v>
      </c>
      <c r="G652" s="7">
        <f t="shared" si="63"/>
        <v>6.9747129814639623E-3</v>
      </c>
      <c r="H652" s="7">
        <f t="shared" si="67"/>
        <v>8.350927502788201E-3</v>
      </c>
      <c r="I652" s="7">
        <f t="shared" si="68"/>
        <v>3.0274526187239886E-4</v>
      </c>
    </row>
    <row r="653" spans="2:9">
      <c r="B653" s="7">
        <v>635</v>
      </c>
      <c r="C653" s="7">
        <f t="shared" si="69"/>
        <v>0.75751461016573363</v>
      </c>
      <c r="D653" s="7">
        <f t="shared" si="64"/>
        <v>1.7790050000000023E-2</v>
      </c>
      <c r="E653" s="7">
        <f t="shared" si="65"/>
        <v>6.2419899999999959E-2</v>
      </c>
      <c r="F653" s="7">
        <f t="shared" si="66"/>
        <v>6.8647261829414823E-4</v>
      </c>
      <c r="G653" s="7">
        <f t="shared" si="63"/>
        <v>6.9771828660943943E-3</v>
      </c>
      <c r="H653" s="7">
        <f t="shared" si="67"/>
        <v>8.3501281026826905E-3</v>
      </c>
      <c r="I653" s="7">
        <f t="shared" si="68"/>
        <v>3.019458617668884E-4</v>
      </c>
    </row>
    <row r="654" spans="2:9">
      <c r="B654" s="7">
        <v>636</v>
      </c>
      <c r="C654" s="7">
        <f t="shared" si="69"/>
        <v>0.75870754655969541</v>
      </c>
      <c r="D654" s="7">
        <f t="shared" si="64"/>
        <v>1.7804680000000024E-2</v>
      </c>
      <c r="E654" s="7">
        <f t="shared" si="65"/>
        <v>6.2390639999999956E-2</v>
      </c>
      <c r="F654" s="7">
        <f t="shared" si="66"/>
        <v>6.8483663109267202E-4</v>
      </c>
      <c r="G654" s="7">
        <f t="shared" si="63"/>
        <v>6.9796473713908064E-3</v>
      </c>
      <c r="H654" s="7">
        <f t="shared" si="67"/>
        <v>8.3493206335761502E-3</v>
      </c>
      <c r="I654" s="7">
        <f t="shared" si="68"/>
        <v>3.0113839266034809E-4</v>
      </c>
    </row>
    <row r="655" spans="2:9">
      <c r="B655" s="7">
        <v>637</v>
      </c>
      <c r="C655" s="7">
        <f t="shared" si="69"/>
        <v>0.7599004829536572</v>
      </c>
      <c r="D655" s="7">
        <f t="shared" si="64"/>
        <v>1.7819310000000022E-2</v>
      </c>
      <c r="E655" s="7">
        <f t="shared" si="65"/>
        <v>6.2361379999999959E-2</v>
      </c>
      <c r="F655" s="7">
        <f t="shared" si="66"/>
        <v>6.8319929905769083E-4</v>
      </c>
      <c r="G655" s="7">
        <f t="shared" si="63"/>
        <v>6.982106497353196E-3</v>
      </c>
      <c r="H655" s="7">
        <f t="shared" si="67"/>
        <v>8.3485050954685783E-3</v>
      </c>
      <c r="I655" s="7">
        <f t="shared" si="68"/>
        <v>3.003228545527762E-4</v>
      </c>
    </row>
    <row r="656" spans="2:9">
      <c r="B656" s="7">
        <v>638</v>
      </c>
      <c r="C656" s="7">
        <f t="shared" si="69"/>
        <v>0.76109341934761898</v>
      </c>
      <c r="D656" s="7">
        <f t="shared" si="64"/>
        <v>1.783394000000002E-2</v>
      </c>
      <c r="E656" s="7">
        <f t="shared" si="65"/>
        <v>6.2332119999999963E-2</v>
      </c>
      <c r="F656" s="7">
        <f t="shared" si="66"/>
        <v>6.8156062218920435E-4</v>
      </c>
      <c r="G656" s="7">
        <f t="shared" si="63"/>
        <v>6.9845602439815649E-3</v>
      </c>
      <c r="H656" s="7">
        <f t="shared" si="67"/>
        <v>8.3476814883599731E-3</v>
      </c>
      <c r="I656" s="7">
        <f t="shared" si="68"/>
        <v>2.99499247444171E-4</v>
      </c>
    </row>
    <row r="657" spans="2:9">
      <c r="B657" s="7">
        <v>639</v>
      </c>
      <c r="C657" s="7">
        <f t="shared" si="69"/>
        <v>0.76228635574158077</v>
      </c>
      <c r="D657" s="7">
        <f t="shared" si="64"/>
        <v>1.7848570000000022E-2</v>
      </c>
      <c r="E657" s="7">
        <f t="shared" si="65"/>
        <v>6.230285999999996E-2</v>
      </c>
      <c r="F657" s="7">
        <f t="shared" si="66"/>
        <v>6.7992060048721224E-4</v>
      </c>
      <c r="G657" s="7">
        <f t="shared" si="63"/>
        <v>6.987008611275913E-3</v>
      </c>
      <c r="H657" s="7">
        <f t="shared" si="67"/>
        <v>8.3468498122503381E-3</v>
      </c>
      <c r="I657" s="7">
        <f t="shared" si="68"/>
        <v>2.9866757133453596E-4</v>
      </c>
    </row>
    <row r="658" spans="2:9">
      <c r="B658" s="7">
        <v>640</v>
      </c>
      <c r="C658" s="7">
        <f t="shared" si="69"/>
        <v>0.76347929213554255</v>
      </c>
      <c r="D658" s="7">
        <f t="shared" si="64"/>
        <v>1.7863200000000024E-2</v>
      </c>
      <c r="E658" s="7">
        <f t="shared" si="65"/>
        <v>6.2273599999999957E-2</v>
      </c>
      <c r="F658" s="7">
        <f t="shared" si="66"/>
        <v>6.7827923395171483E-4</v>
      </c>
      <c r="G658" s="7">
        <f t="shared" ref="G658:G721" si="70">IF(F658=0,0,2*PI()*D658*E658)</f>
        <v>6.9894515992362403E-3</v>
      </c>
      <c r="H658" s="7">
        <f t="shared" si="67"/>
        <v>8.3460100671396698E-3</v>
      </c>
      <c r="I658" s="7">
        <f t="shared" si="68"/>
        <v>2.9782782622386761E-4</v>
      </c>
    </row>
    <row r="659" spans="2:9">
      <c r="B659" s="7">
        <v>641</v>
      </c>
      <c r="C659" s="7">
        <f t="shared" si="69"/>
        <v>0.76467222852950434</v>
      </c>
      <c r="D659" s="7">
        <f t="shared" ref="D659:D722" si="71">$E$6+$E$7*C659</f>
        <v>1.7877830000000025E-2</v>
      </c>
      <c r="E659" s="7">
        <f t="shared" ref="E659:E722" si="72">$E$5-2*$E$7*C659</f>
        <v>6.2244339999999954E-2</v>
      </c>
      <c r="F659" s="7">
        <f t="shared" ref="F659:F722" si="73">PI()*($E$4^2-D659^2)</f>
        <v>6.7663652258271212E-4</v>
      </c>
      <c r="G659" s="7">
        <f t="shared" si="70"/>
        <v>6.991889207862546E-3</v>
      </c>
      <c r="H659" s="7">
        <f t="shared" ref="H659:H722" si="74">F659*2+G659</f>
        <v>8.3451622530279698E-3</v>
      </c>
      <c r="I659" s="7">
        <f t="shared" ref="I659:I722" si="75">H659-$H$1019</f>
        <v>2.9698001211216768E-4</v>
      </c>
    </row>
    <row r="660" spans="2:9">
      <c r="B660" s="7">
        <v>642</v>
      </c>
      <c r="C660" s="7">
        <f t="shared" ref="C660:C723" si="76">IF(C659+$E$9&lt;$E$8,C659+$E$9,0)</f>
        <v>0.76586516492346612</v>
      </c>
      <c r="D660" s="7">
        <f t="shared" si="71"/>
        <v>1.7892460000000023E-2</v>
      </c>
      <c r="E660" s="7">
        <f t="shared" si="72"/>
        <v>6.2215079999999957E-2</v>
      </c>
      <c r="F660" s="7">
        <f t="shared" si="73"/>
        <v>6.7499246638020455E-4</v>
      </c>
      <c r="G660" s="7">
        <f t="shared" si="70"/>
        <v>6.994321437154831E-3</v>
      </c>
      <c r="H660" s="7">
        <f t="shared" si="74"/>
        <v>8.3443063699152401E-3</v>
      </c>
      <c r="I660" s="7">
        <f t="shared" si="75"/>
        <v>2.9612412899943791E-4</v>
      </c>
    </row>
    <row r="661" spans="2:9">
      <c r="B661" s="7">
        <v>643</v>
      </c>
      <c r="C661" s="7">
        <f t="shared" si="76"/>
        <v>0.76705810131742791</v>
      </c>
      <c r="D661" s="7">
        <f t="shared" si="71"/>
        <v>1.7907090000000021E-2</v>
      </c>
      <c r="E661" s="7">
        <f t="shared" si="72"/>
        <v>6.2185819999999961E-2</v>
      </c>
      <c r="F661" s="7">
        <f t="shared" si="73"/>
        <v>6.7334706534419178E-4</v>
      </c>
      <c r="G661" s="7">
        <f t="shared" si="70"/>
        <v>6.9967482871130934E-3</v>
      </c>
      <c r="H661" s="7">
        <f t="shared" si="74"/>
        <v>8.343442417801477E-3</v>
      </c>
      <c r="I661" s="7">
        <f t="shared" si="75"/>
        <v>2.9526017688567482E-4</v>
      </c>
    </row>
    <row r="662" spans="2:9">
      <c r="B662" s="7">
        <v>644</v>
      </c>
      <c r="C662" s="7">
        <f t="shared" si="76"/>
        <v>0.76825103771138969</v>
      </c>
      <c r="D662" s="7">
        <f t="shared" si="71"/>
        <v>1.7921720000000023E-2</v>
      </c>
      <c r="E662" s="7">
        <f t="shared" si="72"/>
        <v>6.2156559999999958E-2</v>
      </c>
      <c r="F662" s="7">
        <f t="shared" si="73"/>
        <v>6.7170031947467329E-4</v>
      </c>
      <c r="G662" s="7">
        <f t="shared" si="70"/>
        <v>6.9991697577373368E-3</v>
      </c>
      <c r="H662" s="7">
        <f t="shared" si="74"/>
        <v>8.342570396686684E-3</v>
      </c>
      <c r="I662" s="7">
        <f t="shared" si="75"/>
        <v>2.943881557708819E-4</v>
      </c>
    </row>
    <row r="663" spans="2:9">
      <c r="B663" s="7">
        <v>645</v>
      </c>
      <c r="C663" s="7">
        <f t="shared" si="76"/>
        <v>0.76944397410535148</v>
      </c>
      <c r="D663" s="7">
        <f t="shared" si="71"/>
        <v>1.7936350000000024E-2</v>
      </c>
      <c r="E663" s="7">
        <f t="shared" si="72"/>
        <v>6.2127299999999955E-2</v>
      </c>
      <c r="F663" s="7">
        <f t="shared" si="73"/>
        <v>6.700522287716496E-4</v>
      </c>
      <c r="G663" s="7">
        <f t="shared" si="70"/>
        <v>7.0015858490275577E-3</v>
      </c>
      <c r="H663" s="7">
        <f t="shared" si="74"/>
        <v>8.3416903065708578E-3</v>
      </c>
      <c r="I663" s="7">
        <f t="shared" si="75"/>
        <v>2.9350806565505566E-4</v>
      </c>
    </row>
    <row r="664" spans="2:9">
      <c r="B664" s="7">
        <v>646</v>
      </c>
      <c r="C664" s="7">
        <f t="shared" si="76"/>
        <v>0.77063691049931327</v>
      </c>
      <c r="D664" s="7">
        <f t="shared" si="71"/>
        <v>1.7950980000000023E-2</v>
      </c>
      <c r="E664" s="7">
        <f t="shared" si="72"/>
        <v>6.2098039999999959E-2</v>
      </c>
      <c r="F664" s="7">
        <f t="shared" si="73"/>
        <v>6.6840279323512083E-4</v>
      </c>
      <c r="G664" s="7">
        <f t="shared" si="70"/>
        <v>7.0039965609837579E-3</v>
      </c>
      <c r="H664" s="7">
        <f t="shared" si="74"/>
        <v>8.340802147454E-3</v>
      </c>
      <c r="I664" s="7">
        <f t="shared" si="75"/>
        <v>2.9261990653819785E-4</v>
      </c>
    </row>
    <row r="665" spans="2:9">
      <c r="B665" s="7">
        <v>647</v>
      </c>
      <c r="C665" s="7">
        <f t="shared" si="76"/>
        <v>0.77182984689327505</v>
      </c>
      <c r="D665" s="7">
        <f t="shared" si="71"/>
        <v>1.7965610000000021E-2</v>
      </c>
      <c r="E665" s="7">
        <f t="shared" si="72"/>
        <v>6.2068779999999962E-2</v>
      </c>
      <c r="F665" s="7">
        <f t="shared" si="73"/>
        <v>6.6675201286508698E-4</v>
      </c>
      <c r="G665" s="7">
        <f t="shared" si="70"/>
        <v>7.0064018936059373E-3</v>
      </c>
      <c r="H665" s="7">
        <f t="shared" si="74"/>
        <v>8.3399059193361106E-3</v>
      </c>
      <c r="I665" s="7">
        <f t="shared" si="75"/>
        <v>2.9172367842030845E-4</v>
      </c>
    </row>
    <row r="666" spans="2:9">
      <c r="B666" s="7">
        <v>648</v>
      </c>
      <c r="C666" s="7">
        <f t="shared" si="76"/>
        <v>0.77302278328723684</v>
      </c>
      <c r="D666" s="7">
        <f t="shared" si="71"/>
        <v>1.7980240000000022E-2</v>
      </c>
      <c r="E666" s="7">
        <f t="shared" si="72"/>
        <v>6.2039519999999959E-2</v>
      </c>
      <c r="F666" s="7">
        <f t="shared" si="73"/>
        <v>6.650998876615474E-4</v>
      </c>
      <c r="G666" s="7">
        <f t="shared" si="70"/>
        <v>7.0088018468940951E-3</v>
      </c>
      <c r="H666" s="7">
        <f t="shared" si="74"/>
        <v>8.3390016222171896E-3</v>
      </c>
      <c r="I666" s="7">
        <f t="shared" si="75"/>
        <v>2.9081938130138749E-4</v>
      </c>
    </row>
    <row r="667" spans="2:9">
      <c r="B667" s="7">
        <v>649</v>
      </c>
      <c r="C667" s="7">
        <f t="shared" si="76"/>
        <v>0.77421571968119862</v>
      </c>
      <c r="D667" s="7">
        <f t="shared" si="71"/>
        <v>1.7994870000000024E-2</v>
      </c>
      <c r="E667" s="7">
        <f t="shared" si="72"/>
        <v>6.2010259999999956E-2</v>
      </c>
      <c r="F667" s="7">
        <f t="shared" si="73"/>
        <v>6.6344641762450252E-4</v>
      </c>
      <c r="G667" s="7">
        <f t="shared" si="70"/>
        <v>7.0111964208482321E-3</v>
      </c>
      <c r="H667" s="7">
        <f t="shared" si="74"/>
        <v>8.3380892560972371E-3</v>
      </c>
      <c r="I667" s="7">
        <f t="shared" si="75"/>
        <v>2.8990701518143494E-4</v>
      </c>
    </row>
    <row r="668" spans="2:9">
      <c r="B668" s="7">
        <v>650</v>
      </c>
      <c r="C668" s="7">
        <f t="shared" si="76"/>
        <v>0.77540865607516041</v>
      </c>
      <c r="D668" s="7">
        <f t="shared" si="71"/>
        <v>1.8009500000000025E-2</v>
      </c>
      <c r="E668" s="7">
        <f t="shared" si="72"/>
        <v>6.1980999999999953E-2</v>
      </c>
      <c r="F668" s="7">
        <f t="shared" si="73"/>
        <v>6.6179160275395233E-4</v>
      </c>
      <c r="G668" s="7">
        <f t="shared" si="70"/>
        <v>7.0135856154683483E-3</v>
      </c>
      <c r="H668" s="7">
        <f t="shared" si="74"/>
        <v>8.337168820976253E-3</v>
      </c>
      <c r="I668" s="7">
        <f t="shared" si="75"/>
        <v>2.8898658006045082E-4</v>
      </c>
    </row>
    <row r="669" spans="2:9">
      <c r="B669" s="7">
        <v>651</v>
      </c>
      <c r="C669" s="7">
        <f t="shared" si="76"/>
        <v>0.77660159246912219</v>
      </c>
      <c r="D669" s="7">
        <f t="shared" si="71"/>
        <v>1.8024130000000024E-2</v>
      </c>
      <c r="E669" s="7">
        <f t="shared" si="72"/>
        <v>6.1951739999999957E-2</v>
      </c>
      <c r="F669" s="7">
        <f t="shared" si="73"/>
        <v>6.6013544304989729E-4</v>
      </c>
      <c r="G669" s="7">
        <f t="shared" si="70"/>
        <v>7.0159694307544429E-3</v>
      </c>
      <c r="H669" s="7">
        <f t="shared" si="74"/>
        <v>8.3362403168542373E-3</v>
      </c>
      <c r="I669" s="7">
        <f t="shared" si="75"/>
        <v>2.8805807593843512E-4</v>
      </c>
    </row>
    <row r="670" spans="2:9">
      <c r="B670" s="7">
        <v>652</v>
      </c>
      <c r="C670" s="7">
        <f t="shared" si="76"/>
        <v>0.77779452886308398</v>
      </c>
      <c r="D670" s="7">
        <f t="shared" si="71"/>
        <v>1.8038760000000022E-2</v>
      </c>
      <c r="E670" s="7">
        <f t="shared" si="72"/>
        <v>6.192247999999996E-2</v>
      </c>
      <c r="F670" s="7">
        <f t="shared" si="73"/>
        <v>6.5847793851233705E-4</v>
      </c>
      <c r="G670" s="7">
        <f t="shared" si="70"/>
        <v>7.0183478667065168E-3</v>
      </c>
      <c r="H670" s="7">
        <f t="shared" si="74"/>
        <v>8.33530374373119E-3</v>
      </c>
      <c r="I670" s="7">
        <f t="shared" si="75"/>
        <v>2.8712150281538784E-4</v>
      </c>
    </row>
    <row r="671" spans="2:9">
      <c r="B671" s="7">
        <v>653</v>
      </c>
      <c r="C671" s="7">
        <f t="shared" si="76"/>
        <v>0.77898746525704576</v>
      </c>
      <c r="D671" s="7">
        <f t="shared" si="71"/>
        <v>1.8053390000000023E-2</v>
      </c>
      <c r="E671" s="7">
        <f t="shared" si="72"/>
        <v>6.1893219999999957E-2</v>
      </c>
      <c r="F671" s="7">
        <f t="shared" si="73"/>
        <v>6.5681908914127108E-4</v>
      </c>
      <c r="G671" s="7">
        <f t="shared" si="70"/>
        <v>7.020720923324569E-3</v>
      </c>
      <c r="H671" s="7">
        <f t="shared" si="74"/>
        <v>8.3343591016071111E-3</v>
      </c>
      <c r="I671" s="7">
        <f t="shared" si="75"/>
        <v>2.8617686069130899E-4</v>
      </c>
    </row>
    <row r="672" spans="2:9">
      <c r="B672" s="7">
        <v>654</v>
      </c>
      <c r="C672" s="7">
        <f t="shared" si="76"/>
        <v>0.78018040165100755</v>
      </c>
      <c r="D672" s="7">
        <f t="shared" si="71"/>
        <v>1.8068020000000025E-2</v>
      </c>
      <c r="E672" s="7">
        <f t="shared" si="72"/>
        <v>6.1863959999999954E-2</v>
      </c>
      <c r="F672" s="7">
        <f t="shared" si="73"/>
        <v>6.5515889493669981E-4</v>
      </c>
      <c r="G672" s="7">
        <f t="shared" si="70"/>
        <v>7.0230886006086013E-3</v>
      </c>
      <c r="H672" s="7">
        <f t="shared" si="74"/>
        <v>8.3334063904820007E-3</v>
      </c>
      <c r="I672" s="7">
        <f t="shared" si="75"/>
        <v>2.8522414956619856E-4</v>
      </c>
    </row>
    <row r="673" spans="2:9">
      <c r="B673" s="7">
        <v>655</v>
      </c>
      <c r="C673" s="7">
        <f t="shared" si="76"/>
        <v>0.78137333804496933</v>
      </c>
      <c r="D673" s="7">
        <f t="shared" si="71"/>
        <v>1.8082650000000023E-2</v>
      </c>
      <c r="E673" s="7">
        <f t="shared" si="72"/>
        <v>6.1834699999999958E-2</v>
      </c>
      <c r="F673" s="7">
        <f t="shared" si="73"/>
        <v>6.5349735589862368E-4</v>
      </c>
      <c r="G673" s="7">
        <f t="shared" si="70"/>
        <v>7.0254508985586103E-3</v>
      </c>
      <c r="H673" s="7">
        <f t="shared" si="74"/>
        <v>8.332445610355857E-3</v>
      </c>
      <c r="I673" s="7">
        <f t="shared" si="75"/>
        <v>2.8426336944005481E-4</v>
      </c>
    </row>
    <row r="674" spans="2:9">
      <c r="B674" s="7">
        <v>656</v>
      </c>
      <c r="C674" s="7">
        <f t="shared" si="76"/>
        <v>0.78256627443893112</v>
      </c>
      <c r="D674" s="7">
        <f t="shared" si="71"/>
        <v>1.8097280000000021E-2</v>
      </c>
      <c r="E674" s="7">
        <f t="shared" si="72"/>
        <v>6.1805439999999962E-2</v>
      </c>
      <c r="F674" s="7">
        <f t="shared" si="73"/>
        <v>6.5183447202704235E-4</v>
      </c>
      <c r="G674" s="7">
        <f t="shared" si="70"/>
        <v>7.0278078171745993E-3</v>
      </c>
      <c r="H674" s="7">
        <f t="shared" si="74"/>
        <v>8.3314767612286834E-3</v>
      </c>
      <c r="I674" s="7">
        <f t="shared" si="75"/>
        <v>2.8329452031288123E-4</v>
      </c>
    </row>
    <row r="675" spans="2:9">
      <c r="B675" s="7">
        <v>657</v>
      </c>
      <c r="C675" s="7">
        <f t="shared" si="76"/>
        <v>0.78375921083289291</v>
      </c>
      <c r="D675" s="7">
        <f t="shared" si="71"/>
        <v>1.8111910000000023E-2</v>
      </c>
      <c r="E675" s="7">
        <f t="shared" si="72"/>
        <v>6.1776179999999958E-2</v>
      </c>
      <c r="F675" s="7">
        <f t="shared" si="73"/>
        <v>6.5017024332195529E-4</v>
      </c>
      <c r="G675" s="7">
        <f t="shared" si="70"/>
        <v>7.0301593564565676E-3</v>
      </c>
      <c r="H675" s="7">
        <f t="shared" si="74"/>
        <v>8.3304998431004782E-3</v>
      </c>
      <c r="I675" s="7">
        <f t="shared" si="75"/>
        <v>2.8231760218467607E-4</v>
      </c>
    </row>
    <row r="676" spans="2:9">
      <c r="B676" s="7">
        <v>658</v>
      </c>
      <c r="C676" s="7">
        <f t="shared" si="76"/>
        <v>0.78495214722685469</v>
      </c>
      <c r="D676" s="7">
        <f t="shared" si="71"/>
        <v>1.8126540000000024E-2</v>
      </c>
      <c r="E676" s="7">
        <f t="shared" si="72"/>
        <v>6.1746919999999955E-2</v>
      </c>
      <c r="F676" s="7">
        <f t="shared" si="73"/>
        <v>6.4850466978336294E-4</v>
      </c>
      <c r="G676" s="7">
        <f t="shared" si="70"/>
        <v>7.0325055164045152E-3</v>
      </c>
      <c r="H676" s="7">
        <f t="shared" si="74"/>
        <v>8.3295148559712415E-3</v>
      </c>
      <c r="I676" s="7">
        <f t="shared" si="75"/>
        <v>2.8133261505543933E-4</v>
      </c>
    </row>
    <row r="677" spans="2:9">
      <c r="B677" s="7">
        <v>659</v>
      </c>
      <c r="C677" s="7">
        <f t="shared" si="76"/>
        <v>0.78614508362081648</v>
      </c>
      <c r="D677" s="7">
        <f t="shared" si="71"/>
        <v>1.8141170000000026E-2</v>
      </c>
      <c r="E677" s="7">
        <f t="shared" si="72"/>
        <v>6.1717659999999952E-2</v>
      </c>
      <c r="F677" s="7">
        <f t="shared" si="73"/>
        <v>6.4683775141126539E-4</v>
      </c>
      <c r="G677" s="7">
        <f t="shared" si="70"/>
        <v>7.0348462970184411E-3</v>
      </c>
      <c r="H677" s="7">
        <f t="shared" si="74"/>
        <v>8.3285217998409714E-3</v>
      </c>
      <c r="I677" s="7">
        <f t="shared" si="75"/>
        <v>2.8033955892516928E-4</v>
      </c>
    </row>
    <row r="678" spans="2:9">
      <c r="B678" s="7">
        <v>660</v>
      </c>
      <c r="C678" s="7">
        <f t="shared" si="76"/>
        <v>0.78733802001477826</v>
      </c>
      <c r="D678" s="7">
        <f t="shared" si="71"/>
        <v>1.8155800000000024E-2</v>
      </c>
      <c r="E678" s="7">
        <f t="shared" si="72"/>
        <v>6.1688399999999956E-2</v>
      </c>
      <c r="F678" s="7">
        <f t="shared" si="73"/>
        <v>6.4516948820566298E-4</v>
      </c>
      <c r="G678" s="7">
        <f t="shared" si="70"/>
        <v>7.0371816982983462E-3</v>
      </c>
      <c r="H678" s="7">
        <f t="shared" si="74"/>
        <v>8.3275206747096715E-3</v>
      </c>
      <c r="I678" s="7">
        <f t="shared" si="75"/>
        <v>2.7933843379386938E-4</v>
      </c>
    </row>
    <row r="679" spans="2:9">
      <c r="B679" s="7">
        <v>661</v>
      </c>
      <c r="C679" s="7">
        <f t="shared" si="76"/>
        <v>0.78853095640874005</v>
      </c>
      <c r="D679" s="7">
        <f t="shared" si="71"/>
        <v>1.8170430000000022E-2</v>
      </c>
      <c r="E679" s="7">
        <f t="shared" si="72"/>
        <v>6.165913999999996E-2</v>
      </c>
      <c r="F679" s="7">
        <f t="shared" si="73"/>
        <v>6.4349988016655505E-4</v>
      </c>
      <c r="G679" s="7">
        <f t="shared" si="70"/>
        <v>7.0395117202442297E-3</v>
      </c>
      <c r="H679" s="7">
        <f t="shared" si="74"/>
        <v>8.3265114805773401E-3</v>
      </c>
      <c r="I679" s="7">
        <f t="shared" si="75"/>
        <v>2.7832923966153791E-4</v>
      </c>
    </row>
    <row r="680" spans="2:9">
      <c r="B680" s="7">
        <v>662</v>
      </c>
      <c r="C680" s="7">
        <f t="shared" si="76"/>
        <v>0.78972389280270183</v>
      </c>
      <c r="D680" s="7">
        <f t="shared" si="71"/>
        <v>1.8185060000000024E-2</v>
      </c>
      <c r="E680" s="7">
        <f t="shared" si="72"/>
        <v>6.1629879999999956E-2</v>
      </c>
      <c r="F680" s="7">
        <f t="shared" si="73"/>
        <v>6.4182892729394171E-4</v>
      </c>
      <c r="G680" s="7">
        <f t="shared" si="70"/>
        <v>7.0418363628560925E-3</v>
      </c>
      <c r="H680" s="7">
        <f t="shared" si="74"/>
        <v>8.3254942174439753E-3</v>
      </c>
      <c r="I680" s="7">
        <f t="shared" si="75"/>
        <v>2.7731197652817313E-4</v>
      </c>
    </row>
    <row r="681" spans="2:9">
      <c r="B681" s="7">
        <v>663</v>
      </c>
      <c r="C681" s="7">
        <f t="shared" si="76"/>
        <v>0.79091682919666362</v>
      </c>
      <c r="D681" s="7">
        <f t="shared" si="71"/>
        <v>1.8199690000000025E-2</v>
      </c>
      <c r="E681" s="7">
        <f t="shared" si="72"/>
        <v>6.1600619999999953E-2</v>
      </c>
      <c r="F681" s="7">
        <f t="shared" si="73"/>
        <v>6.4015662958782308E-4</v>
      </c>
      <c r="G681" s="7">
        <f t="shared" si="70"/>
        <v>7.0441556261339345E-3</v>
      </c>
      <c r="H681" s="7">
        <f t="shared" si="74"/>
        <v>8.3244688853095807E-3</v>
      </c>
      <c r="I681" s="7">
        <f t="shared" si="75"/>
        <v>2.7628664439377851E-4</v>
      </c>
    </row>
    <row r="682" spans="2:9">
      <c r="B682" s="7">
        <v>664</v>
      </c>
      <c r="C682" s="7">
        <f t="shared" si="76"/>
        <v>0.7921097655906254</v>
      </c>
      <c r="D682" s="7">
        <f t="shared" si="71"/>
        <v>1.8214320000000023E-2</v>
      </c>
      <c r="E682" s="7">
        <f t="shared" si="72"/>
        <v>6.1571359999999957E-2</v>
      </c>
      <c r="F682" s="7">
        <f t="shared" si="73"/>
        <v>6.3848298704819936E-4</v>
      </c>
      <c r="G682" s="7">
        <f t="shared" si="70"/>
        <v>7.0464695100777549E-3</v>
      </c>
      <c r="H682" s="7">
        <f t="shared" si="74"/>
        <v>8.3234354841741527E-3</v>
      </c>
      <c r="I682" s="7">
        <f t="shared" si="75"/>
        <v>2.7525324325835057E-4</v>
      </c>
    </row>
    <row r="683" spans="2:9">
      <c r="B683" s="7">
        <v>665</v>
      </c>
      <c r="C683" s="7">
        <f t="shared" si="76"/>
        <v>0.79330270198458719</v>
      </c>
      <c r="D683" s="7">
        <f t="shared" si="71"/>
        <v>1.8228950000000022E-2</v>
      </c>
      <c r="E683" s="7">
        <f t="shared" si="72"/>
        <v>6.1542099999999961E-2</v>
      </c>
      <c r="F683" s="7">
        <f t="shared" si="73"/>
        <v>6.3680799967507056E-4</v>
      </c>
      <c r="G683" s="7">
        <f t="shared" si="70"/>
        <v>7.0487780146875536E-3</v>
      </c>
      <c r="H683" s="7">
        <f t="shared" si="74"/>
        <v>8.3223940140376949E-3</v>
      </c>
      <c r="I683" s="7">
        <f t="shared" si="75"/>
        <v>2.7421177312189279E-4</v>
      </c>
    </row>
    <row r="684" spans="2:9">
      <c r="B684" s="7">
        <v>666</v>
      </c>
      <c r="C684" s="7">
        <f t="shared" si="76"/>
        <v>0.79449563837854897</v>
      </c>
      <c r="D684" s="7">
        <f t="shared" si="71"/>
        <v>1.8243580000000023E-2</v>
      </c>
      <c r="E684" s="7">
        <f t="shared" si="72"/>
        <v>6.1512839999999958E-2</v>
      </c>
      <c r="F684" s="7">
        <f t="shared" si="73"/>
        <v>6.3513166746843603E-4</v>
      </c>
      <c r="G684" s="7">
        <f t="shared" si="70"/>
        <v>7.0510811399633324E-3</v>
      </c>
      <c r="H684" s="7">
        <f t="shared" si="74"/>
        <v>8.3213444749002038E-3</v>
      </c>
      <c r="I684" s="7">
        <f t="shared" si="75"/>
        <v>2.731622339844017E-4</v>
      </c>
    </row>
    <row r="685" spans="2:9">
      <c r="B685" s="7">
        <v>667</v>
      </c>
      <c r="C685" s="7">
        <f t="shared" si="76"/>
        <v>0.79568857477251076</v>
      </c>
      <c r="D685" s="7">
        <f t="shared" si="71"/>
        <v>1.8258210000000025E-2</v>
      </c>
      <c r="E685" s="7">
        <f t="shared" si="72"/>
        <v>6.1483579999999954E-2</v>
      </c>
      <c r="F685" s="7">
        <f t="shared" si="73"/>
        <v>6.334539904282962E-4</v>
      </c>
      <c r="G685" s="7">
        <f t="shared" si="70"/>
        <v>7.0533788859050896E-3</v>
      </c>
      <c r="H685" s="7">
        <f t="shared" si="74"/>
        <v>8.3202868667616829E-3</v>
      </c>
      <c r="I685" s="7">
        <f t="shared" si="75"/>
        <v>2.7210462584588077E-4</v>
      </c>
    </row>
    <row r="686" spans="2:9">
      <c r="B686" s="7">
        <v>668</v>
      </c>
      <c r="C686" s="7">
        <f t="shared" si="76"/>
        <v>0.79688151116647254</v>
      </c>
      <c r="D686" s="7">
        <f t="shared" si="71"/>
        <v>1.8272840000000026E-2</v>
      </c>
      <c r="E686" s="7">
        <f t="shared" si="72"/>
        <v>6.1454319999999951E-2</v>
      </c>
      <c r="F686" s="7">
        <f t="shared" si="73"/>
        <v>6.3177496855465118E-4</v>
      </c>
      <c r="G686" s="7">
        <f t="shared" si="70"/>
        <v>7.0556712525128261E-3</v>
      </c>
      <c r="H686" s="7">
        <f t="shared" si="74"/>
        <v>8.3192211896221287E-3</v>
      </c>
      <c r="I686" s="7">
        <f t="shared" si="75"/>
        <v>2.7103894870632653E-4</v>
      </c>
    </row>
    <row r="687" spans="2:9">
      <c r="B687" s="7">
        <v>669</v>
      </c>
      <c r="C687" s="7">
        <f t="shared" si="76"/>
        <v>0.79807444756043433</v>
      </c>
      <c r="D687" s="7">
        <f t="shared" si="71"/>
        <v>1.8287470000000024E-2</v>
      </c>
      <c r="E687" s="7">
        <f t="shared" si="72"/>
        <v>6.1425059999999955E-2</v>
      </c>
      <c r="F687" s="7">
        <f t="shared" si="73"/>
        <v>6.3009460184750119E-4</v>
      </c>
      <c r="G687" s="7">
        <f t="shared" si="70"/>
        <v>7.05795823978654E-3</v>
      </c>
      <c r="H687" s="7">
        <f t="shared" si="74"/>
        <v>8.3181474434815428E-3</v>
      </c>
      <c r="I687" s="7">
        <f t="shared" si="75"/>
        <v>2.6996520256574071E-4</v>
      </c>
    </row>
    <row r="688" spans="2:9">
      <c r="B688" s="7">
        <v>670</v>
      </c>
      <c r="C688" s="7">
        <f t="shared" si="76"/>
        <v>0.79926738395439612</v>
      </c>
      <c r="D688" s="7">
        <f t="shared" si="71"/>
        <v>1.8302100000000023E-2</v>
      </c>
      <c r="E688" s="7">
        <f t="shared" si="72"/>
        <v>6.1395799999999959E-2</v>
      </c>
      <c r="F688" s="7">
        <f t="shared" si="73"/>
        <v>6.2841289030684589E-4</v>
      </c>
      <c r="G688" s="7">
        <f t="shared" si="70"/>
        <v>7.0602398477262341E-3</v>
      </c>
      <c r="H688" s="7">
        <f t="shared" si="74"/>
        <v>8.3170656283399255E-3</v>
      </c>
      <c r="I688" s="7">
        <f t="shared" si="75"/>
        <v>2.6888338742412331E-4</v>
      </c>
    </row>
    <row r="689" spans="2:9">
      <c r="B689" s="7">
        <v>671</v>
      </c>
      <c r="C689" s="7">
        <f t="shared" si="76"/>
        <v>0.8004603203483579</v>
      </c>
      <c r="D689" s="7">
        <f t="shared" si="71"/>
        <v>1.8316730000000024E-2</v>
      </c>
      <c r="E689" s="7">
        <f t="shared" si="72"/>
        <v>6.1366539999999956E-2</v>
      </c>
      <c r="F689" s="7">
        <f t="shared" si="73"/>
        <v>6.2672983393268508E-4</v>
      </c>
      <c r="G689" s="7">
        <f t="shared" si="70"/>
        <v>7.0625160763319074E-3</v>
      </c>
      <c r="H689" s="7">
        <f t="shared" si="74"/>
        <v>8.3159757441972782E-3</v>
      </c>
      <c r="I689" s="7">
        <f t="shared" si="75"/>
        <v>2.6779350328147607E-4</v>
      </c>
    </row>
    <row r="690" spans="2:9">
      <c r="B690" s="7">
        <v>672</v>
      </c>
      <c r="C690" s="7">
        <f t="shared" si="76"/>
        <v>0.80165325674231969</v>
      </c>
      <c r="D690" s="7">
        <f t="shared" si="71"/>
        <v>1.8331360000000026E-2</v>
      </c>
      <c r="E690" s="7">
        <f t="shared" si="72"/>
        <v>6.1337279999999952E-2</v>
      </c>
      <c r="F690" s="7">
        <f t="shared" si="73"/>
        <v>6.2504543272501887E-4</v>
      </c>
      <c r="G690" s="7">
        <f t="shared" si="70"/>
        <v>7.0647869256035591E-3</v>
      </c>
      <c r="H690" s="7">
        <f t="shared" si="74"/>
        <v>8.3148777910535959E-3</v>
      </c>
      <c r="I690" s="7">
        <f t="shared" si="75"/>
        <v>2.6669555013779378E-4</v>
      </c>
    </row>
    <row r="691" spans="2:9">
      <c r="B691" s="7">
        <v>673</v>
      </c>
      <c r="C691" s="7">
        <f t="shared" si="76"/>
        <v>0.80284619313628147</v>
      </c>
      <c r="D691" s="7">
        <f t="shared" si="71"/>
        <v>1.8345990000000024E-2</v>
      </c>
      <c r="E691" s="7">
        <f t="shared" si="72"/>
        <v>6.1308019999999956E-2</v>
      </c>
      <c r="F691" s="7">
        <f t="shared" si="73"/>
        <v>6.2335968668384789E-4</v>
      </c>
      <c r="G691" s="7">
        <f t="shared" si="70"/>
        <v>7.0670523955411891E-3</v>
      </c>
      <c r="H691" s="7">
        <f t="shared" si="74"/>
        <v>8.3137717689088855E-3</v>
      </c>
      <c r="I691" s="7">
        <f t="shared" si="75"/>
        <v>2.6558952799308339E-4</v>
      </c>
    </row>
    <row r="692" spans="2:9">
      <c r="B692" s="7">
        <v>674</v>
      </c>
      <c r="C692" s="7">
        <f t="shared" si="76"/>
        <v>0.80403912953024326</v>
      </c>
      <c r="D692" s="7">
        <f t="shared" si="71"/>
        <v>1.8360620000000022E-2</v>
      </c>
      <c r="E692" s="7">
        <f t="shared" si="72"/>
        <v>6.127875999999996E-2</v>
      </c>
      <c r="F692" s="7">
        <f t="shared" si="73"/>
        <v>6.2167259580917162E-4</v>
      </c>
      <c r="G692" s="7">
        <f t="shared" si="70"/>
        <v>7.0693124861447992E-3</v>
      </c>
      <c r="H692" s="7">
        <f t="shared" si="74"/>
        <v>8.3126576777631418E-3</v>
      </c>
      <c r="I692" s="7">
        <f t="shared" si="75"/>
        <v>2.6447543684733968E-4</v>
      </c>
    </row>
    <row r="693" spans="2:9">
      <c r="B693" s="7">
        <v>675</v>
      </c>
      <c r="C693" s="7">
        <f t="shared" si="76"/>
        <v>0.80523206592420504</v>
      </c>
      <c r="D693" s="7">
        <f t="shared" si="71"/>
        <v>1.8375250000000024E-2</v>
      </c>
      <c r="E693" s="7">
        <f t="shared" si="72"/>
        <v>6.1249499999999957E-2</v>
      </c>
      <c r="F693" s="7">
        <f t="shared" si="73"/>
        <v>6.1998416010098951E-4</v>
      </c>
      <c r="G693" s="7">
        <f t="shared" si="70"/>
        <v>7.0715671974143877E-3</v>
      </c>
      <c r="H693" s="7">
        <f t="shared" si="74"/>
        <v>8.3115355176163665E-3</v>
      </c>
      <c r="I693" s="7">
        <f t="shared" si="75"/>
        <v>2.633532767005644E-4</v>
      </c>
    </row>
    <row r="694" spans="2:9">
      <c r="B694" s="7">
        <v>676</v>
      </c>
      <c r="C694" s="7">
        <f t="shared" si="76"/>
        <v>0.80642500231816683</v>
      </c>
      <c r="D694" s="7">
        <f t="shared" si="71"/>
        <v>1.8389880000000025E-2</v>
      </c>
      <c r="E694" s="7">
        <f t="shared" si="72"/>
        <v>6.1220239999999954E-2</v>
      </c>
      <c r="F694" s="7">
        <f t="shared" si="73"/>
        <v>6.1829437955930242E-4</v>
      </c>
      <c r="G694" s="7">
        <f t="shared" si="70"/>
        <v>7.0738165293499555E-3</v>
      </c>
      <c r="H694" s="7">
        <f t="shared" si="74"/>
        <v>8.3104052884685597E-3</v>
      </c>
      <c r="I694" s="7">
        <f t="shared" si="75"/>
        <v>2.6222304755275753E-4</v>
      </c>
    </row>
    <row r="695" spans="2:9">
      <c r="B695" s="7">
        <v>677</v>
      </c>
      <c r="C695" s="7">
        <f t="shared" si="76"/>
        <v>0.80761793871212861</v>
      </c>
      <c r="D695" s="7">
        <f t="shared" si="71"/>
        <v>1.8404510000000027E-2</v>
      </c>
      <c r="E695" s="7">
        <f t="shared" si="72"/>
        <v>6.119097999999995E-2</v>
      </c>
      <c r="F695" s="7">
        <f t="shared" si="73"/>
        <v>6.1660325418410981E-4</v>
      </c>
      <c r="G695" s="7">
        <f t="shared" si="70"/>
        <v>7.0760604819515016E-3</v>
      </c>
      <c r="H695" s="7">
        <f t="shared" si="74"/>
        <v>8.3092669903197212E-3</v>
      </c>
      <c r="I695" s="7">
        <f t="shared" si="75"/>
        <v>2.610847494039191E-4</v>
      </c>
    </row>
    <row r="696" spans="2:9">
      <c r="B696" s="7">
        <v>678</v>
      </c>
      <c r="C696" s="7">
        <f t="shared" si="76"/>
        <v>0.8088108751060904</v>
      </c>
      <c r="D696" s="7">
        <f t="shared" si="71"/>
        <v>1.8419140000000025E-2</v>
      </c>
      <c r="E696" s="7">
        <f t="shared" si="72"/>
        <v>6.1161719999999954E-2</v>
      </c>
      <c r="F696" s="7">
        <f t="shared" si="73"/>
        <v>6.1491078397541235E-4</v>
      </c>
      <c r="G696" s="7">
        <f t="shared" si="70"/>
        <v>7.0782990552190261E-3</v>
      </c>
      <c r="H696" s="7">
        <f t="shared" si="74"/>
        <v>8.3081206231698512E-3</v>
      </c>
      <c r="I696" s="7">
        <f t="shared" si="75"/>
        <v>2.5993838225404908E-4</v>
      </c>
    </row>
    <row r="697" spans="2:9">
      <c r="B697" s="7">
        <v>679</v>
      </c>
      <c r="C697" s="7">
        <f t="shared" si="76"/>
        <v>0.81000381150005218</v>
      </c>
      <c r="D697" s="7">
        <f t="shared" si="71"/>
        <v>1.8433770000000023E-2</v>
      </c>
      <c r="E697" s="7">
        <f t="shared" si="72"/>
        <v>6.1132459999999958E-2</v>
      </c>
      <c r="F697" s="7">
        <f t="shared" si="73"/>
        <v>6.1321696893320958E-4</v>
      </c>
      <c r="G697" s="7">
        <f t="shared" si="70"/>
        <v>7.0805322491525298E-3</v>
      </c>
      <c r="H697" s="7">
        <f t="shared" si="74"/>
        <v>8.3069661870189496E-3</v>
      </c>
      <c r="I697" s="7">
        <f t="shared" si="75"/>
        <v>2.5878394610314749E-4</v>
      </c>
    </row>
    <row r="698" spans="2:9">
      <c r="B698" s="7">
        <v>680</v>
      </c>
      <c r="C698" s="7">
        <f t="shared" si="76"/>
        <v>0.81119674789401397</v>
      </c>
      <c r="D698" s="7">
        <f t="shared" si="71"/>
        <v>1.8448400000000025E-2</v>
      </c>
      <c r="E698" s="7">
        <f t="shared" si="72"/>
        <v>6.1103199999999955E-2</v>
      </c>
      <c r="F698" s="7">
        <f t="shared" si="73"/>
        <v>6.1152180905750129E-4</v>
      </c>
      <c r="G698" s="7">
        <f t="shared" si="70"/>
        <v>7.0827600637520128E-3</v>
      </c>
      <c r="H698" s="7">
        <f t="shared" si="74"/>
        <v>8.3058036818670147E-3</v>
      </c>
      <c r="I698" s="7">
        <f t="shared" si="75"/>
        <v>2.5762144095121259E-4</v>
      </c>
    </row>
    <row r="699" spans="2:9">
      <c r="B699" s="7">
        <v>681</v>
      </c>
      <c r="C699" s="7">
        <f t="shared" si="76"/>
        <v>0.81238968428797576</v>
      </c>
      <c r="D699" s="7">
        <f t="shared" si="71"/>
        <v>1.8463030000000026E-2</v>
      </c>
      <c r="E699" s="7">
        <f t="shared" si="72"/>
        <v>6.1073939999999952E-2</v>
      </c>
      <c r="F699" s="7">
        <f t="shared" si="73"/>
        <v>6.0982530434828771E-4</v>
      </c>
      <c r="G699" s="7">
        <f t="shared" si="70"/>
        <v>7.084982499017475E-3</v>
      </c>
      <c r="H699" s="7">
        <f t="shared" si="74"/>
        <v>8.30463310771405E-3</v>
      </c>
      <c r="I699" s="7">
        <f t="shared" si="75"/>
        <v>2.5645086679824784E-4</v>
      </c>
    </row>
    <row r="700" spans="2:9">
      <c r="B700" s="7">
        <v>682</v>
      </c>
      <c r="C700" s="7">
        <f t="shared" si="76"/>
        <v>0.81358262068193754</v>
      </c>
      <c r="D700" s="7">
        <f t="shared" si="71"/>
        <v>1.8477660000000024E-2</v>
      </c>
      <c r="E700" s="7">
        <f t="shared" si="72"/>
        <v>6.1044679999999955E-2</v>
      </c>
      <c r="F700" s="7">
        <f t="shared" si="73"/>
        <v>6.0812745480556916E-4</v>
      </c>
      <c r="G700" s="7">
        <f t="shared" si="70"/>
        <v>7.0871995549489156E-3</v>
      </c>
      <c r="H700" s="7">
        <f t="shared" si="74"/>
        <v>8.3034544645600537E-3</v>
      </c>
      <c r="I700" s="7">
        <f t="shared" si="75"/>
        <v>2.5527222364425152E-4</v>
      </c>
    </row>
    <row r="701" spans="2:9">
      <c r="B701" s="7">
        <v>683</v>
      </c>
      <c r="C701" s="7">
        <f t="shared" si="76"/>
        <v>0.81477555707589933</v>
      </c>
      <c r="D701" s="7">
        <f t="shared" si="71"/>
        <v>1.8492290000000022E-2</v>
      </c>
      <c r="E701" s="7">
        <f t="shared" si="72"/>
        <v>6.1015419999999959E-2</v>
      </c>
      <c r="F701" s="7">
        <f t="shared" si="73"/>
        <v>6.064282604293453E-4</v>
      </c>
      <c r="G701" s="7">
        <f t="shared" si="70"/>
        <v>7.0894112315463345E-3</v>
      </c>
      <c r="H701" s="7">
        <f t="shared" si="74"/>
        <v>8.3022677524050258E-3</v>
      </c>
      <c r="I701" s="7">
        <f t="shared" si="75"/>
        <v>2.5408551148922362E-4</v>
      </c>
    </row>
    <row r="702" spans="2:9">
      <c r="B702" s="7">
        <v>684</v>
      </c>
      <c r="C702" s="7">
        <f t="shared" si="76"/>
        <v>0.81596849346986111</v>
      </c>
      <c r="D702" s="7">
        <f t="shared" si="71"/>
        <v>1.8506920000000024E-2</v>
      </c>
      <c r="E702" s="7">
        <f t="shared" si="72"/>
        <v>6.0986159999999956E-2</v>
      </c>
      <c r="F702" s="7">
        <f t="shared" si="73"/>
        <v>6.0472772121961593E-4</v>
      </c>
      <c r="G702" s="7">
        <f t="shared" si="70"/>
        <v>7.0916175288097336E-3</v>
      </c>
      <c r="H702" s="7">
        <f t="shared" si="74"/>
        <v>8.3010729712489663E-3</v>
      </c>
      <c r="I702" s="7">
        <f t="shared" si="75"/>
        <v>2.5289073033316414E-4</v>
      </c>
    </row>
    <row r="703" spans="2:9">
      <c r="B703" s="7">
        <v>685</v>
      </c>
      <c r="C703" s="7">
        <f t="shared" si="76"/>
        <v>0.8171614298638229</v>
      </c>
      <c r="D703" s="7">
        <f t="shared" si="71"/>
        <v>1.8521550000000025E-2</v>
      </c>
      <c r="E703" s="7">
        <f t="shared" si="72"/>
        <v>6.0956899999999953E-2</v>
      </c>
      <c r="F703" s="7">
        <f t="shared" si="73"/>
        <v>6.0302583717638115E-4</v>
      </c>
      <c r="G703" s="7">
        <f t="shared" si="70"/>
        <v>7.093818446739111E-3</v>
      </c>
      <c r="H703" s="7">
        <f t="shared" si="74"/>
        <v>8.2998701210918735E-3</v>
      </c>
      <c r="I703" s="7">
        <f t="shared" si="75"/>
        <v>2.5168788017607135E-4</v>
      </c>
    </row>
    <row r="704" spans="2:9">
      <c r="B704" s="7">
        <v>686</v>
      </c>
      <c r="C704" s="7">
        <f t="shared" si="76"/>
        <v>0.81835436625778468</v>
      </c>
      <c r="D704" s="7">
        <f t="shared" si="71"/>
        <v>1.8536180000000024E-2</v>
      </c>
      <c r="E704" s="7">
        <f t="shared" si="72"/>
        <v>6.0927639999999957E-2</v>
      </c>
      <c r="F704" s="7">
        <f t="shared" si="73"/>
        <v>6.0132260829964162E-4</v>
      </c>
      <c r="G704" s="7">
        <f t="shared" si="70"/>
        <v>7.0960139853344676E-3</v>
      </c>
      <c r="H704" s="7">
        <f t="shared" si="74"/>
        <v>8.2986592019337509E-3</v>
      </c>
      <c r="I704" s="7">
        <f t="shared" si="75"/>
        <v>2.5047696101794872E-4</v>
      </c>
    </row>
    <row r="705" spans="2:9">
      <c r="B705" s="7">
        <v>687</v>
      </c>
      <c r="C705" s="7">
        <f t="shared" si="76"/>
        <v>0.81954730265174647</v>
      </c>
      <c r="D705" s="7">
        <f t="shared" si="71"/>
        <v>1.8550810000000025E-2</v>
      </c>
      <c r="E705" s="7">
        <f t="shared" si="72"/>
        <v>6.0898379999999953E-2</v>
      </c>
      <c r="F705" s="7">
        <f t="shared" si="73"/>
        <v>5.9961803458939624E-4</v>
      </c>
      <c r="G705" s="7">
        <f t="shared" si="70"/>
        <v>7.0982041445958035E-3</v>
      </c>
      <c r="H705" s="7">
        <f t="shared" si="74"/>
        <v>8.2974402137745967E-3</v>
      </c>
      <c r="I705" s="7">
        <f t="shared" si="75"/>
        <v>2.4925797285879452E-4</v>
      </c>
    </row>
    <row r="706" spans="2:9">
      <c r="B706" s="7">
        <v>688</v>
      </c>
      <c r="C706" s="7">
        <f t="shared" si="76"/>
        <v>0.82074023904570825</v>
      </c>
      <c r="D706" s="7">
        <f t="shared" si="71"/>
        <v>1.8565440000000023E-2</v>
      </c>
      <c r="E706" s="7">
        <f t="shared" si="72"/>
        <v>6.0869119999999957E-2</v>
      </c>
      <c r="F706" s="7">
        <f t="shared" si="73"/>
        <v>5.97912116045646E-4</v>
      </c>
      <c r="G706" s="7">
        <f t="shared" si="70"/>
        <v>7.1003889245231169E-3</v>
      </c>
      <c r="H706" s="7">
        <f t="shared" si="74"/>
        <v>8.2962131566144091E-3</v>
      </c>
      <c r="I706" s="7">
        <f t="shared" si="75"/>
        <v>2.48030915698607E-4</v>
      </c>
    </row>
    <row r="707" spans="2:9">
      <c r="B707" s="7">
        <v>689</v>
      </c>
      <c r="C707" s="7">
        <f t="shared" si="76"/>
        <v>0.82193317543967004</v>
      </c>
      <c r="D707" s="7">
        <f t="shared" si="71"/>
        <v>1.8580070000000025E-2</v>
      </c>
      <c r="E707" s="7">
        <f t="shared" si="72"/>
        <v>6.0839859999999954E-2</v>
      </c>
      <c r="F707" s="7">
        <f t="shared" si="73"/>
        <v>5.9620485266839013E-4</v>
      </c>
      <c r="G707" s="7">
        <f t="shared" si="70"/>
        <v>7.1025683251164104E-3</v>
      </c>
      <c r="H707" s="7">
        <f t="shared" si="74"/>
        <v>8.29497803045319E-3</v>
      </c>
      <c r="I707" s="7">
        <f t="shared" si="75"/>
        <v>2.467957895373879E-4</v>
      </c>
    </row>
    <row r="708" spans="2:9">
      <c r="B708" s="7">
        <v>690</v>
      </c>
      <c r="C708" s="7">
        <f t="shared" si="76"/>
        <v>0.82312611183363182</v>
      </c>
      <c r="D708" s="7">
        <f t="shared" si="71"/>
        <v>1.8594700000000026E-2</v>
      </c>
      <c r="E708" s="7">
        <f t="shared" si="72"/>
        <v>6.0810599999999951E-2</v>
      </c>
      <c r="F708" s="7">
        <f t="shared" si="73"/>
        <v>5.9449624445762918E-4</v>
      </c>
      <c r="G708" s="7">
        <f t="shared" si="70"/>
        <v>7.1047423463756823E-3</v>
      </c>
      <c r="H708" s="7">
        <f t="shared" si="74"/>
        <v>8.2937348352909411E-3</v>
      </c>
      <c r="I708" s="7">
        <f t="shared" si="75"/>
        <v>2.4555259437513896E-4</v>
      </c>
    </row>
    <row r="709" spans="2:9">
      <c r="B709" s="7">
        <v>691</v>
      </c>
      <c r="C709" s="7">
        <f t="shared" si="76"/>
        <v>0.82431904822759361</v>
      </c>
      <c r="D709" s="7">
        <f t="shared" si="71"/>
        <v>1.8609330000000025E-2</v>
      </c>
      <c r="E709" s="7">
        <f t="shared" si="72"/>
        <v>6.0781339999999955E-2</v>
      </c>
      <c r="F709" s="7">
        <f t="shared" si="73"/>
        <v>5.9278629141336315E-4</v>
      </c>
      <c r="G709" s="7">
        <f t="shared" si="70"/>
        <v>7.1069109883009325E-3</v>
      </c>
      <c r="H709" s="7">
        <f t="shared" si="74"/>
        <v>8.2924835711276589E-3</v>
      </c>
      <c r="I709" s="7">
        <f t="shared" si="75"/>
        <v>2.4430133021185671E-4</v>
      </c>
    </row>
    <row r="710" spans="2:9">
      <c r="B710" s="7">
        <v>692</v>
      </c>
      <c r="C710" s="7">
        <f t="shared" si="76"/>
        <v>0.82551198462155539</v>
      </c>
      <c r="D710" s="7">
        <f t="shared" si="71"/>
        <v>1.8623960000000023E-2</v>
      </c>
      <c r="E710" s="7">
        <f t="shared" si="72"/>
        <v>6.0752079999999958E-2</v>
      </c>
      <c r="F710" s="7">
        <f t="shared" si="73"/>
        <v>5.9107499353559182E-4</v>
      </c>
      <c r="G710" s="7">
        <f t="shared" si="70"/>
        <v>7.1090742508921629E-3</v>
      </c>
      <c r="H710" s="7">
        <f t="shared" si="74"/>
        <v>8.2912242379633468E-3</v>
      </c>
      <c r="I710" s="7">
        <f t="shared" si="75"/>
        <v>2.4304199704754462E-4</v>
      </c>
    </row>
    <row r="711" spans="2:9">
      <c r="B711" s="7">
        <v>693</v>
      </c>
      <c r="C711" s="7">
        <f t="shared" si="76"/>
        <v>0.82670492101551718</v>
      </c>
      <c r="D711" s="7">
        <f t="shared" si="71"/>
        <v>1.8638590000000024E-2</v>
      </c>
      <c r="E711" s="7">
        <f t="shared" si="72"/>
        <v>6.0722819999999955E-2</v>
      </c>
      <c r="F711" s="7">
        <f t="shared" si="73"/>
        <v>5.8936235082431498E-4</v>
      </c>
      <c r="G711" s="7">
        <f t="shared" si="70"/>
        <v>7.1112321341493716E-3</v>
      </c>
      <c r="H711" s="7">
        <f t="shared" si="74"/>
        <v>8.2899568357980014E-3</v>
      </c>
      <c r="I711" s="7">
        <f t="shared" si="75"/>
        <v>2.4177459488219921E-4</v>
      </c>
    </row>
    <row r="712" spans="2:9">
      <c r="B712" s="7">
        <v>694</v>
      </c>
      <c r="C712" s="7">
        <f t="shared" si="76"/>
        <v>0.82789785740947897</v>
      </c>
      <c r="D712" s="7">
        <f t="shared" si="71"/>
        <v>1.8653220000000026E-2</v>
      </c>
      <c r="E712" s="7">
        <f t="shared" si="72"/>
        <v>6.0693559999999952E-2</v>
      </c>
      <c r="F712" s="7">
        <f t="shared" si="73"/>
        <v>5.8764836327953262E-4</v>
      </c>
      <c r="G712" s="7">
        <f t="shared" si="70"/>
        <v>7.1133846380725596E-3</v>
      </c>
      <c r="H712" s="7">
        <f t="shared" si="74"/>
        <v>8.2886813646316244E-3</v>
      </c>
      <c r="I712" s="7">
        <f t="shared" si="75"/>
        <v>2.4049912371582223E-4</v>
      </c>
    </row>
    <row r="713" spans="2:9">
      <c r="B713" s="7">
        <v>695</v>
      </c>
      <c r="C713" s="7">
        <f t="shared" si="76"/>
        <v>0.82909079380344075</v>
      </c>
      <c r="D713" s="7">
        <f t="shared" si="71"/>
        <v>1.8667850000000024E-2</v>
      </c>
      <c r="E713" s="7">
        <f t="shared" si="72"/>
        <v>6.0664299999999956E-2</v>
      </c>
      <c r="F713" s="7">
        <f t="shared" si="73"/>
        <v>5.8593303090124561E-4</v>
      </c>
      <c r="G713" s="7">
        <f t="shared" si="70"/>
        <v>7.115531762661725E-3</v>
      </c>
      <c r="H713" s="7">
        <f t="shared" si="74"/>
        <v>8.2873978244642158E-3</v>
      </c>
      <c r="I713" s="7">
        <f t="shared" si="75"/>
        <v>2.3921558354841367E-4</v>
      </c>
    </row>
    <row r="714" spans="2:9">
      <c r="B714" s="7">
        <v>696</v>
      </c>
      <c r="C714" s="7">
        <f t="shared" si="76"/>
        <v>0.83028373019740254</v>
      </c>
      <c r="D714" s="7">
        <f t="shared" si="71"/>
        <v>1.8682480000000026E-2</v>
      </c>
      <c r="E714" s="7">
        <f t="shared" si="72"/>
        <v>6.0635039999999953E-2</v>
      </c>
      <c r="F714" s="7">
        <f t="shared" si="73"/>
        <v>5.8421635368945287E-4</v>
      </c>
      <c r="G714" s="7">
        <f t="shared" si="70"/>
        <v>7.1176735079168706E-3</v>
      </c>
      <c r="H714" s="7">
        <f t="shared" si="74"/>
        <v>8.2861062152957757E-3</v>
      </c>
      <c r="I714" s="7">
        <f t="shared" si="75"/>
        <v>2.3792397437997354E-4</v>
      </c>
    </row>
    <row r="715" spans="2:9">
      <c r="B715" s="7">
        <v>697</v>
      </c>
      <c r="C715" s="7">
        <f t="shared" si="76"/>
        <v>0.83147666659136432</v>
      </c>
      <c r="D715" s="7">
        <f t="shared" si="71"/>
        <v>1.8697110000000024E-2</v>
      </c>
      <c r="E715" s="7">
        <f t="shared" si="72"/>
        <v>6.0605779999999956E-2</v>
      </c>
      <c r="F715" s="7">
        <f t="shared" si="73"/>
        <v>5.8249833164415526E-4</v>
      </c>
      <c r="G715" s="7">
        <f t="shared" si="70"/>
        <v>7.1198098738379954E-3</v>
      </c>
      <c r="H715" s="7">
        <f t="shared" si="74"/>
        <v>8.2848065371263057E-3</v>
      </c>
      <c r="I715" s="7">
        <f t="shared" si="75"/>
        <v>2.3662429621050356E-4</v>
      </c>
    </row>
    <row r="716" spans="2:9">
      <c r="B716" s="7">
        <v>698</v>
      </c>
      <c r="C716" s="7">
        <f t="shared" si="76"/>
        <v>0.83266960298532611</v>
      </c>
      <c r="D716" s="7">
        <f t="shared" si="71"/>
        <v>1.8711740000000025E-2</v>
      </c>
      <c r="E716" s="7">
        <f t="shared" si="72"/>
        <v>6.0576519999999953E-2</v>
      </c>
      <c r="F716" s="7">
        <f t="shared" si="73"/>
        <v>5.8077896476535203E-4</v>
      </c>
      <c r="G716" s="7">
        <f t="shared" si="70"/>
        <v>7.1219408604250986E-3</v>
      </c>
      <c r="H716" s="7">
        <f t="shared" si="74"/>
        <v>8.2834987899558024E-3</v>
      </c>
      <c r="I716" s="7">
        <f t="shared" si="75"/>
        <v>2.3531654904000027E-4</v>
      </c>
    </row>
    <row r="717" spans="2:9">
      <c r="B717" s="7">
        <v>699</v>
      </c>
      <c r="C717" s="7">
        <f t="shared" si="76"/>
        <v>0.83386253937928789</v>
      </c>
      <c r="D717" s="7">
        <f t="shared" si="71"/>
        <v>1.8726370000000027E-2</v>
      </c>
      <c r="E717" s="7">
        <f t="shared" si="72"/>
        <v>6.054725999999995E-2</v>
      </c>
      <c r="F717" s="7">
        <f t="shared" si="73"/>
        <v>5.7905825305304339E-4</v>
      </c>
      <c r="G717" s="7">
        <f t="shared" si="70"/>
        <v>7.124066467678181E-3</v>
      </c>
      <c r="H717" s="7">
        <f t="shared" si="74"/>
        <v>8.2821829737842675E-3</v>
      </c>
      <c r="I717" s="7">
        <f t="shared" si="75"/>
        <v>2.340007328684654E-4</v>
      </c>
    </row>
    <row r="718" spans="2:9">
      <c r="B718" s="7">
        <v>700</v>
      </c>
      <c r="C718" s="7">
        <f t="shared" si="76"/>
        <v>0.83505547577324968</v>
      </c>
      <c r="D718" s="7">
        <f t="shared" si="71"/>
        <v>1.8741000000000025E-2</v>
      </c>
      <c r="E718" s="7">
        <f t="shared" si="72"/>
        <v>6.0517999999999954E-2</v>
      </c>
      <c r="F718" s="7">
        <f t="shared" si="73"/>
        <v>5.7733619650722988E-4</v>
      </c>
      <c r="G718" s="7">
        <f t="shared" si="70"/>
        <v>7.1261866955972409E-3</v>
      </c>
      <c r="H718" s="7">
        <f t="shared" si="74"/>
        <v>8.2808590886117011E-3</v>
      </c>
      <c r="I718" s="7">
        <f t="shared" si="75"/>
        <v>2.3267684769589896E-4</v>
      </c>
    </row>
    <row r="719" spans="2:9">
      <c r="B719" s="7">
        <v>701</v>
      </c>
      <c r="C719" s="7">
        <f t="shared" si="76"/>
        <v>0.83624841216721146</v>
      </c>
      <c r="D719" s="7">
        <f t="shared" si="71"/>
        <v>1.8755630000000023E-2</v>
      </c>
      <c r="E719" s="7">
        <f t="shared" si="72"/>
        <v>6.0488739999999958E-2</v>
      </c>
      <c r="F719" s="7">
        <f t="shared" si="73"/>
        <v>5.756127951279113E-4</v>
      </c>
      <c r="G719" s="7">
        <f t="shared" si="70"/>
        <v>7.1283015441822809E-3</v>
      </c>
      <c r="H719" s="7">
        <f t="shared" si="74"/>
        <v>8.2795271344381031E-3</v>
      </c>
      <c r="I719" s="7">
        <f t="shared" si="75"/>
        <v>2.3134489352230093E-4</v>
      </c>
    </row>
    <row r="720" spans="2:9">
      <c r="B720" s="7">
        <v>702</v>
      </c>
      <c r="C720" s="7">
        <f t="shared" si="76"/>
        <v>0.83744134856117325</v>
      </c>
      <c r="D720" s="7">
        <f t="shared" si="71"/>
        <v>1.8770260000000025E-2</v>
      </c>
      <c r="E720" s="7">
        <f t="shared" si="72"/>
        <v>6.0459479999999954E-2</v>
      </c>
      <c r="F720" s="7">
        <f t="shared" si="73"/>
        <v>5.7388804891508676E-4</v>
      </c>
      <c r="G720" s="7">
        <f t="shared" si="70"/>
        <v>7.1304110134332993E-3</v>
      </c>
      <c r="H720" s="7">
        <f t="shared" si="74"/>
        <v>8.2781871112634735E-3</v>
      </c>
      <c r="I720" s="7">
        <f t="shared" si="75"/>
        <v>2.3000487034767134E-4</v>
      </c>
    </row>
    <row r="721" spans="2:9">
      <c r="B721" s="7">
        <v>703</v>
      </c>
      <c r="C721" s="7">
        <f t="shared" si="76"/>
        <v>0.83863428495513503</v>
      </c>
      <c r="D721" s="7">
        <f t="shared" si="71"/>
        <v>1.8784890000000026E-2</v>
      </c>
      <c r="E721" s="7">
        <f t="shared" si="72"/>
        <v>6.0430219999999951E-2</v>
      </c>
      <c r="F721" s="7">
        <f t="shared" si="73"/>
        <v>5.7216195786875714E-4</v>
      </c>
      <c r="G721" s="7">
        <f t="shared" si="70"/>
        <v>7.1325151033502978E-3</v>
      </c>
      <c r="H721" s="7">
        <f t="shared" si="74"/>
        <v>8.2768390190878123E-3</v>
      </c>
      <c r="I721" s="7">
        <f t="shared" si="75"/>
        <v>2.2865677817201016E-4</v>
      </c>
    </row>
    <row r="722" spans="2:9">
      <c r="B722" s="7">
        <v>704</v>
      </c>
      <c r="C722" s="7">
        <f t="shared" si="76"/>
        <v>0.83982722134909682</v>
      </c>
      <c r="D722" s="7">
        <f t="shared" si="71"/>
        <v>1.8799520000000024E-2</v>
      </c>
      <c r="E722" s="7">
        <f t="shared" si="72"/>
        <v>6.0400959999999955E-2</v>
      </c>
      <c r="F722" s="7">
        <f t="shared" si="73"/>
        <v>5.7043452198892266E-4</v>
      </c>
      <c r="G722" s="7">
        <f t="shared" ref="G722:G785" si="77">IF(F722=0,0,2*PI()*D722*E722)</f>
        <v>7.1346138139332747E-3</v>
      </c>
      <c r="H722" s="7">
        <f t="shared" si="74"/>
        <v>8.2754828579111196E-3</v>
      </c>
      <c r="I722" s="7">
        <f t="shared" si="75"/>
        <v>2.2730061699531741E-4</v>
      </c>
    </row>
    <row r="723" spans="2:9">
      <c r="B723" s="7">
        <v>705</v>
      </c>
      <c r="C723" s="7">
        <f t="shared" si="76"/>
        <v>0.84102015774305861</v>
      </c>
      <c r="D723" s="7">
        <f t="shared" ref="D723:D786" si="78">$E$6+$E$7*C723</f>
        <v>1.8814150000000026E-2</v>
      </c>
      <c r="E723" s="7">
        <f t="shared" ref="E723:E786" si="79">$E$5-2*$E$7*C723</f>
        <v>6.0371699999999952E-2</v>
      </c>
      <c r="F723" s="7">
        <f t="shared" ref="F723:F786" si="80">PI()*($E$4^2-D723^2)</f>
        <v>5.6870574127558234E-4</v>
      </c>
      <c r="G723" s="7">
        <f t="shared" si="77"/>
        <v>7.1367071451822299E-3</v>
      </c>
      <c r="H723" s="7">
        <f t="shared" ref="H723:H786" si="81">F723*2+G723</f>
        <v>8.2741186277333952E-3</v>
      </c>
      <c r="I723" s="7">
        <f t="shared" ref="I723:I786" si="82">H723-$H$1019</f>
        <v>2.2593638681759308E-4</v>
      </c>
    </row>
    <row r="724" spans="2:9">
      <c r="B724" s="7">
        <v>706</v>
      </c>
      <c r="C724" s="7">
        <f t="shared" ref="C724:C787" si="83">IF(C723+$E$9&lt;$E$8,C723+$E$9,0)</f>
        <v>0.84221309413702039</v>
      </c>
      <c r="D724" s="7">
        <f t="shared" si="78"/>
        <v>1.8828780000000024E-2</v>
      </c>
      <c r="E724" s="7">
        <f t="shared" si="79"/>
        <v>6.0342439999999956E-2</v>
      </c>
      <c r="F724" s="7">
        <f t="shared" si="80"/>
        <v>5.6697561572873726E-4</v>
      </c>
      <c r="G724" s="7">
        <f t="shared" si="77"/>
        <v>7.1387950970971635E-3</v>
      </c>
      <c r="H724" s="7">
        <f t="shared" si="81"/>
        <v>8.2727463285546376E-3</v>
      </c>
      <c r="I724" s="7">
        <f t="shared" si="82"/>
        <v>2.2456408763883544E-4</v>
      </c>
    </row>
    <row r="725" spans="2:9">
      <c r="B725" s="7">
        <v>707</v>
      </c>
      <c r="C725" s="7">
        <f t="shared" si="83"/>
        <v>0.84340603053098218</v>
      </c>
      <c r="D725" s="7">
        <f t="shared" si="78"/>
        <v>1.8843410000000026E-2</v>
      </c>
      <c r="E725" s="7">
        <f t="shared" si="79"/>
        <v>6.0313179999999952E-2</v>
      </c>
      <c r="F725" s="7">
        <f t="shared" si="80"/>
        <v>5.6524414534838644E-4</v>
      </c>
      <c r="G725" s="7">
        <f t="shared" si="77"/>
        <v>7.1408776696780772E-3</v>
      </c>
      <c r="H725" s="7">
        <f t="shared" si="81"/>
        <v>8.2713659603748501E-3</v>
      </c>
      <c r="I725" s="7">
        <f t="shared" si="82"/>
        <v>2.2318371945904796E-4</v>
      </c>
    </row>
    <row r="726" spans="2:9">
      <c r="B726" s="7">
        <v>708</v>
      </c>
      <c r="C726" s="7">
        <f t="shared" si="83"/>
        <v>0.84459896692494396</v>
      </c>
      <c r="D726" s="7">
        <f t="shared" si="78"/>
        <v>1.8858040000000027E-2</v>
      </c>
      <c r="E726" s="7">
        <f t="shared" si="79"/>
        <v>6.0283919999999949E-2</v>
      </c>
      <c r="F726" s="7">
        <f t="shared" si="80"/>
        <v>5.6351133013453044E-4</v>
      </c>
      <c r="G726" s="7">
        <f t="shared" si="77"/>
        <v>7.1429548629249702E-3</v>
      </c>
      <c r="H726" s="7">
        <f t="shared" si="81"/>
        <v>8.269977523194031E-3</v>
      </c>
      <c r="I726" s="7">
        <f t="shared" si="82"/>
        <v>2.2179528227822889E-4</v>
      </c>
    </row>
    <row r="727" spans="2:9">
      <c r="B727" s="7">
        <v>709</v>
      </c>
      <c r="C727" s="7">
        <f t="shared" si="83"/>
        <v>0.84579190331890575</v>
      </c>
      <c r="D727" s="7">
        <f t="shared" si="78"/>
        <v>1.8872670000000025E-2</v>
      </c>
      <c r="E727" s="7">
        <f t="shared" si="79"/>
        <v>6.0254659999999953E-2</v>
      </c>
      <c r="F727" s="7">
        <f t="shared" si="80"/>
        <v>5.6177717008716946E-4</v>
      </c>
      <c r="G727" s="7">
        <f t="shared" si="77"/>
        <v>7.1450266768378415E-3</v>
      </c>
      <c r="H727" s="7">
        <f t="shared" si="81"/>
        <v>8.2685810170121804E-3</v>
      </c>
      <c r="I727" s="7">
        <f t="shared" si="82"/>
        <v>2.2039877609637826E-4</v>
      </c>
    </row>
    <row r="728" spans="2:9">
      <c r="B728" s="7">
        <v>710</v>
      </c>
      <c r="C728" s="7">
        <f t="shared" si="83"/>
        <v>0.84698483971286753</v>
      </c>
      <c r="D728" s="7">
        <f t="shared" si="78"/>
        <v>1.8887300000000024E-2</v>
      </c>
      <c r="E728" s="7">
        <f t="shared" si="79"/>
        <v>6.0225399999999957E-2</v>
      </c>
      <c r="F728" s="7">
        <f t="shared" si="80"/>
        <v>5.6004166520630329E-4</v>
      </c>
      <c r="G728" s="7">
        <f t="shared" si="77"/>
        <v>7.1470931114166903E-3</v>
      </c>
      <c r="H728" s="7">
        <f t="shared" si="81"/>
        <v>8.2671764418292965E-3</v>
      </c>
      <c r="I728" s="7">
        <f t="shared" si="82"/>
        <v>2.1899420091349431E-4</v>
      </c>
    </row>
    <row r="729" spans="2:9">
      <c r="B729" s="7">
        <v>711</v>
      </c>
      <c r="C729" s="7">
        <f t="shared" si="83"/>
        <v>0.84817777610682932</v>
      </c>
      <c r="D729" s="7">
        <f t="shared" si="78"/>
        <v>1.8901930000000025E-2</v>
      </c>
      <c r="E729" s="7">
        <f t="shared" si="79"/>
        <v>6.0196139999999954E-2</v>
      </c>
      <c r="F729" s="7">
        <f t="shared" si="80"/>
        <v>5.5830481549193139E-4</v>
      </c>
      <c r="G729" s="7">
        <f t="shared" si="77"/>
        <v>7.1491541666615201E-3</v>
      </c>
      <c r="H729" s="7">
        <f t="shared" si="81"/>
        <v>8.2657637976453827E-3</v>
      </c>
      <c r="I729" s="7">
        <f t="shared" si="82"/>
        <v>2.1758155672958052E-4</v>
      </c>
    </row>
    <row r="730" spans="2:9">
      <c r="B730" s="7">
        <v>712</v>
      </c>
      <c r="C730" s="7">
        <f t="shared" si="83"/>
        <v>0.8493707125007911</v>
      </c>
      <c r="D730" s="7">
        <f t="shared" si="78"/>
        <v>1.8916560000000027E-2</v>
      </c>
      <c r="E730" s="7">
        <f t="shared" si="79"/>
        <v>6.016687999999995E-2</v>
      </c>
      <c r="F730" s="7">
        <f t="shared" si="80"/>
        <v>5.565666209440543E-4</v>
      </c>
      <c r="G730" s="7">
        <f t="shared" si="77"/>
        <v>7.1512098425723274E-3</v>
      </c>
      <c r="H730" s="7">
        <f t="shared" si="81"/>
        <v>8.2643430844604356E-3</v>
      </c>
      <c r="I730" s="7">
        <f t="shared" si="82"/>
        <v>2.1616084354463341E-4</v>
      </c>
    </row>
    <row r="731" spans="2:9">
      <c r="B731" s="7">
        <v>713</v>
      </c>
      <c r="C731" s="7">
        <f t="shared" si="83"/>
        <v>0.85056364889475289</v>
      </c>
      <c r="D731" s="7">
        <f t="shared" si="78"/>
        <v>1.8931190000000025E-2</v>
      </c>
      <c r="E731" s="7">
        <f t="shared" si="79"/>
        <v>6.0137619999999954E-2</v>
      </c>
      <c r="F731" s="7">
        <f t="shared" si="80"/>
        <v>5.5482708156267234E-4</v>
      </c>
      <c r="G731" s="7">
        <f t="shared" si="77"/>
        <v>7.1532601391491139E-3</v>
      </c>
      <c r="H731" s="7">
        <f t="shared" si="81"/>
        <v>8.2629143022744586E-3</v>
      </c>
      <c r="I731" s="7">
        <f t="shared" si="82"/>
        <v>2.1473206135865647E-4</v>
      </c>
    </row>
    <row r="732" spans="2:9">
      <c r="B732" s="7">
        <v>714</v>
      </c>
      <c r="C732" s="7">
        <f t="shared" si="83"/>
        <v>0.85175658528871467</v>
      </c>
      <c r="D732" s="7">
        <f t="shared" si="78"/>
        <v>1.8945820000000023E-2</v>
      </c>
      <c r="E732" s="7">
        <f t="shared" si="79"/>
        <v>6.0108359999999958E-2</v>
      </c>
      <c r="F732" s="7">
        <f t="shared" si="80"/>
        <v>5.5308619734778508E-4</v>
      </c>
      <c r="G732" s="7">
        <f t="shared" si="77"/>
        <v>7.1553050563918797E-3</v>
      </c>
      <c r="H732" s="7">
        <f t="shared" si="81"/>
        <v>8.2614774510874501E-3</v>
      </c>
      <c r="I732" s="7">
        <f t="shared" si="82"/>
        <v>2.1329521017164794E-4</v>
      </c>
    </row>
    <row r="733" spans="2:9">
      <c r="B733" s="7">
        <v>715</v>
      </c>
      <c r="C733" s="7">
        <f t="shared" si="83"/>
        <v>0.85294952168267646</v>
      </c>
      <c r="D733" s="7">
        <f t="shared" si="78"/>
        <v>1.8960450000000025E-2</v>
      </c>
      <c r="E733" s="7">
        <f t="shared" si="79"/>
        <v>6.0079099999999955E-2</v>
      </c>
      <c r="F733" s="7">
        <f t="shared" si="80"/>
        <v>5.5134396829939209E-4</v>
      </c>
      <c r="G733" s="7">
        <f t="shared" si="77"/>
        <v>7.1573445943006247E-3</v>
      </c>
      <c r="H733" s="7">
        <f t="shared" si="81"/>
        <v>8.2600325308994083E-3</v>
      </c>
      <c r="I733" s="7">
        <f t="shared" si="82"/>
        <v>2.1185028998360611E-4</v>
      </c>
    </row>
    <row r="734" spans="2:9">
      <c r="B734" s="7">
        <v>716</v>
      </c>
      <c r="C734" s="7">
        <f t="shared" si="83"/>
        <v>0.85414245807663824</v>
      </c>
      <c r="D734" s="7">
        <f t="shared" si="78"/>
        <v>1.8975080000000026E-2</v>
      </c>
      <c r="E734" s="7">
        <f t="shared" si="79"/>
        <v>6.0049839999999952E-2</v>
      </c>
      <c r="F734" s="7">
        <f t="shared" si="80"/>
        <v>5.4960039441749391E-4</v>
      </c>
      <c r="G734" s="7">
        <f t="shared" si="77"/>
        <v>7.1593787528753481E-3</v>
      </c>
      <c r="H734" s="7">
        <f t="shared" si="81"/>
        <v>8.2585795417103366E-3</v>
      </c>
      <c r="I734" s="7">
        <f t="shared" si="82"/>
        <v>2.1039730079453443E-4</v>
      </c>
    </row>
    <row r="735" spans="2:9">
      <c r="B735" s="7">
        <v>717</v>
      </c>
      <c r="C735" s="7">
        <f t="shared" si="83"/>
        <v>0.85533539447060003</v>
      </c>
      <c r="D735" s="7">
        <f t="shared" si="78"/>
        <v>1.8989710000000028E-2</v>
      </c>
      <c r="E735" s="7">
        <f t="shared" si="79"/>
        <v>6.0020579999999948E-2</v>
      </c>
      <c r="F735" s="7">
        <f t="shared" si="80"/>
        <v>5.4785547570209022E-4</v>
      </c>
      <c r="G735" s="7">
        <f t="shared" si="77"/>
        <v>7.1614075321160507E-3</v>
      </c>
      <c r="H735" s="7">
        <f t="shared" si="81"/>
        <v>8.2571184835202316E-3</v>
      </c>
      <c r="I735" s="7">
        <f t="shared" si="82"/>
        <v>2.0893624260442945E-4</v>
      </c>
    </row>
    <row r="736" spans="2:9">
      <c r="B736" s="7">
        <v>718</v>
      </c>
      <c r="C736" s="7">
        <f t="shared" si="83"/>
        <v>0.85652833086456182</v>
      </c>
      <c r="D736" s="7">
        <f t="shared" si="78"/>
        <v>1.9004340000000026E-2</v>
      </c>
      <c r="E736" s="7">
        <f t="shared" si="79"/>
        <v>5.9991319999999952E-2</v>
      </c>
      <c r="F736" s="7">
        <f t="shared" si="80"/>
        <v>5.4610921215318188E-4</v>
      </c>
      <c r="G736" s="7">
        <f t="shared" si="77"/>
        <v>7.1634309320227317E-3</v>
      </c>
      <c r="H736" s="7">
        <f t="shared" si="81"/>
        <v>8.255649356329095E-3</v>
      </c>
      <c r="I736" s="7">
        <f t="shared" si="82"/>
        <v>2.0746711541329288E-4</v>
      </c>
    </row>
    <row r="737" spans="2:9">
      <c r="B737" s="7">
        <v>719</v>
      </c>
      <c r="C737" s="7">
        <f t="shared" si="83"/>
        <v>0.8577212672585236</v>
      </c>
      <c r="D737" s="7">
        <f t="shared" si="78"/>
        <v>1.9018970000000024E-2</v>
      </c>
      <c r="E737" s="7">
        <f t="shared" si="79"/>
        <v>5.9962059999999956E-2</v>
      </c>
      <c r="F737" s="7">
        <f t="shared" si="80"/>
        <v>5.4436160377076823E-4</v>
      </c>
      <c r="G737" s="7">
        <f t="shared" si="77"/>
        <v>7.1654489525953919E-3</v>
      </c>
      <c r="H737" s="7">
        <f t="shared" si="81"/>
        <v>8.2541721601369286E-3</v>
      </c>
      <c r="I737" s="7">
        <f t="shared" si="82"/>
        <v>2.0598991922112647E-4</v>
      </c>
    </row>
    <row r="738" spans="2:9">
      <c r="B738" s="7">
        <v>720</v>
      </c>
      <c r="C738" s="7">
        <f t="shared" si="83"/>
        <v>0.85891420365248539</v>
      </c>
      <c r="D738" s="7">
        <f t="shared" si="78"/>
        <v>1.9033600000000025E-2</v>
      </c>
      <c r="E738" s="7">
        <f t="shared" si="79"/>
        <v>5.9932799999999953E-2</v>
      </c>
      <c r="F738" s="7">
        <f t="shared" si="80"/>
        <v>5.4261265055484886E-4</v>
      </c>
      <c r="G738" s="7">
        <f t="shared" si="77"/>
        <v>7.1674615938340314E-3</v>
      </c>
      <c r="H738" s="7">
        <f t="shared" si="81"/>
        <v>8.2526868949437289E-3</v>
      </c>
      <c r="I738" s="7">
        <f t="shared" si="82"/>
        <v>2.0450465402792675E-4</v>
      </c>
    </row>
    <row r="739" spans="2:9">
      <c r="B739" s="7">
        <v>721</v>
      </c>
      <c r="C739" s="7">
        <f t="shared" si="83"/>
        <v>0.86010714004644717</v>
      </c>
      <c r="D739" s="7">
        <f t="shared" si="78"/>
        <v>1.9048230000000027E-2</v>
      </c>
      <c r="E739" s="7">
        <f t="shared" si="79"/>
        <v>5.990353999999995E-2</v>
      </c>
      <c r="F739" s="7">
        <f t="shared" si="80"/>
        <v>5.4086235250542429E-4</v>
      </c>
      <c r="G739" s="7">
        <f t="shared" si="77"/>
        <v>7.1694688557386492E-3</v>
      </c>
      <c r="H739" s="7">
        <f t="shared" si="81"/>
        <v>8.2511935607494976E-3</v>
      </c>
      <c r="I739" s="7">
        <f t="shared" si="82"/>
        <v>2.0301131983369546E-4</v>
      </c>
    </row>
    <row r="740" spans="2:9">
      <c r="B740" s="7">
        <v>722</v>
      </c>
      <c r="C740" s="7">
        <f t="shared" si="83"/>
        <v>0.86130007644040896</v>
      </c>
      <c r="D740" s="7">
        <f t="shared" si="78"/>
        <v>1.9062860000000025E-2</v>
      </c>
      <c r="E740" s="7">
        <f t="shared" si="79"/>
        <v>5.9874279999999953E-2</v>
      </c>
      <c r="F740" s="7">
        <f t="shared" si="80"/>
        <v>5.3911070962249475E-4</v>
      </c>
      <c r="G740" s="7">
        <f t="shared" si="77"/>
        <v>7.1714707383092454E-3</v>
      </c>
      <c r="H740" s="7">
        <f t="shared" si="81"/>
        <v>8.2496921575542347E-3</v>
      </c>
      <c r="I740" s="7">
        <f t="shared" si="82"/>
        <v>2.0150991663843258E-4</v>
      </c>
    </row>
    <row r="741" spans="2:9">
      <c r="B741" s="7">
        <v>723</v>
      </c>
      <c r="C741" s="7">
        <f t="shared" si="83"/>
        <v>0.86249301283437074</v>
      </c>
      <c r="D741" s="7">
        <f t="shared" si="78"/>
        <v>1.9077490000000023E-2</v>
      </c>
      <c r="E741" s="7">
        <f t="shared" si="79"/>
        <v>5.9845019999999957E-2</v>
      </c>
      <c r="F741" s="7">
        <f t="shared" si="80"/>
        <v>5.3735772190606013E-4</v>
      </c>
      <c r="G741" s="7">
        <f t="shared" si="77"/>
        <v>7.1734672415458209E-3</v>
      </c>
      <c r="H741" s="7">
        <f t="shared" si="81"/>
        <v>8.2481826853579403E-3</v>
      </c>
      <c r="I741" s="7">
        <f t="shared" si="82"/>
        <v>2.0000044444213813E-4</v>
      </c>
    </row>
    <row r="742" spans="2:9">
      <c r="B742" s="7">
        <v>724</v>
      </c>
      <c r="C742" s="7">
        <f t="shared" si="83"/>
        <v>0.86368594922833253</v>
      </c>
      <c r="D742" s="7">
        <f t="shared" si="78"/>
        <v>1.9092120000000025E-2</v>
      </c>
      <c r="E742" s="7">
        <f t="shared" si="79"/>
        <v>5.9815759999999954E-2</v>
      </c>
      <c r="F742" s="7">
        <f t="shared" si="80"/>
        <v>5.3560338935611956E-4</v>
      </c>
      <c r="G742" s="7">
        <f t="shared" si="77"/>
        <v>7.1754583654483756E-3</v>
      </c>
      <c r="H742" s="7">
        <f t="shared" si="81"/>
        <v>8.2466651441606142E-3</v>
      </c>
      <c r="I742" s="7">
        <f t="shared" si="82"/>
        <v>1.984829032448121E-4</v>
      </c>
    </row>
    <row r="743" spans="2:9">
      <c r="B743" s="7">
        <v>725</v>
      </c>
      <c r="C743" s="7">
        <f t="shared" si="83"/>
        <v>0.86487888562229431</v>
      </c>
      <c r="D743" s="7">
        <f t="shared" si="78"/>
        <v>1.9106750000000026E-2</v>
      </c>
      <c r="E743" s="7">
        <f t="shared" si="79"/>
        <v>5.9786499999999951E-2</v>
      </c>
      <c r="F743" s="7">
        <f t="shared" si="80"/>
        <v>5.338477119726739E-4</v>
      </c>
      <c r="G743" s="7">
        <f t="shared" si="77"/>
        <v>7.1774441100169095E-3</v>
      </c>
      <c r="H743" s="7">
        <f t="shared" si="81"/>
        <v>8.2451395339622566E-3</v>
      </c>
      <c r="I743" s="7">
        <f t="shared" si="82"/>
        <v>1.969572930464545E-4</v>
      </c>
    </row>
    <row r="744" spans="2:9">
      <c r="B744" s="7">
        <v>726</v>
      </c>
      <c r="C744" s="7">
        <f t="shared" si="83"/>
        <v>0.8660718220162561</v>
      </c>
      <c r="D744" s="7">
        <f t="shared" si="78"/>
        <v>1.9121380000000028E-2</v>
      </c>
      <c r="E744" s="7">
        <f t="shared" si="79"/>
        <v>5.9757239999999948E-2</v>
      </c>
      <c r="F744" s="7">
        <f t="shared" si="80"/>
        <v>5.3209068975572284E-4</v>
      </c>
      <c r="G744" s="7">
        <f t="shared" si="77"/>
        <v>7.1794244752514218E-3</v>
      </c>
      <c r="H744" s="7">
        <f t="shared" si="81"/>
        <v>8.2436058547628675E-3</v>
      </c>
      <c r="I744" s="7">
        <f t="shared" si="82"/>
        <v>1.9542361384706532E-4</v>
      </c>
    </row>
    <row r="745" spans="2:9">
      <c r="B745" s="7">
        <v>727</v>
      </c>
      <c r="C745" s="7">
        <f t="shared" si="83"/>
        <v>0.86726475841021788</v>
      </c>
      <c r="D745" s="7">
        <f t="shared" si="78"/>
        <v>1.9136010000000026E-2</v>
      </c>
      <c r="E745" s="7">
        <f t="shared" si="79"/>
        <v>5.9727979999999951E-2</v>
      </c>
      <c r="F745" s="7">
        <f t="shared" si="80"/>
        <v>5.3033232270526713E-4</v>
      </c>
      <c r="G745" s="7">
        <f t="shared" si="77"/>
        <v>7.1813994611519133E-3</v>
      </c>
      <c r="H745" s="7">
        <f t="shared" si="81"/>
        <v>8.2420641065624467E-3</v>
      </c>
      <c r="I745" s="7">
        <f t="shared" si="82"/>
        <v>1.9388186564664456E-4</v>
      </c>
    </row>
    <row r="746" spans="2:9">
      <c r="B746" s="7">
        <v>728</v>
      </c>
      <c r="C746" s="7">
        <f t="shared" si="83"/>
        <v>0.86845769480417967</v>
      </c>
      <c r="D746" s="7">
        <f t="shared" si="78"/>
        <v>1.9150640000000024E-2</v>
      </c>
      <c r="E746" s="7">
        <f t="shared" si="79"/>
        <v>5.9698719999999955E-2</v>
      </c>
      <c r="F746" s="7">
        <f t="shared" si="80"/>
        <v>5.2857261082130602E-4</v>
      </c>
      <c r="G746" s="7">
        <f t="shared" si="77"/>
        <v>7.1833690677183832E-3</v>
      </c>
      <c r="H746" s="7">
        <f t="shared" si="81"/>
        <v>8.2405142893609944E-3</v>
      </c>
      <c r="I746" s="7">
        <f t="shared" si="82"/>
        <v>1.9233204844519222E-4</v>
      </c>
    </row>
    <row r="747" spans="2:9">
      <c r="B747" s="7">
        <v>729</v>
      </c>
      <c r="C747" s="7">
        <f t="shared" si="83"/>
        <v>0.86965063119814145</v>
      </c>
      <c r="D747" s="7">
        <f t="shared" si="78"/>
        <v>1.9165270000000026E-2</v>
      </c>
      <c r="E747" s="7">
        <f t="shared" si="79"/>
        <v>5.9669459999999952E-2</v>
      </c>
      <c r="F747" s="7">
        <f t="shared" si="80"/>
        <v>5.2681155410383917E-4</v>
      </c>
      <c r="G747" s="7">
        <f t="shared" si="77"/>
        <v>7.1853332949508323E-3</v>
      </c>
      <c r="H747" s="7">
        <f t="shared" si="81"/>
        <v>8.2389564031585105E-3</v>
      </c>
      <c r="I747" s="7">
        <f t="shared" si="82"/>
        <v>1.9077416224270831E-4</v>
      </c>
    </row>
    <row r="748" spans="2:9">
      <c r="B748" s="7">
        <v>730</v>
      </c>
      <c r="C748" s="7">
        <f t="shared" si="83"/>
        <v>0.87084356759210324</v>
      </c>
      <c r="D748" s="7">
        <f t="shared" si="78"/>
        <v>1.9179900000000027E-2</v>
      </c>
      <c r="E748" s="7">
        <f t="shared" si="79"/>
        <v>5.9640199999999949E-2</v>
      </c>
      <c r="F748" s="7">
        <f t="shared" si="80"/>
        <v>5.2504915255286702E-4</v>
      </c>
      <c r="G748" s="7">
        <f t="shared" si="77"/>
        <v>7.1872921428492607E-3</v>
      </c>
      <c r="H748" s="7">
        <f t="shared" si="81"/>
        <v>8.237390447954995E-3</v>
      </c>
      <c r="I748" s="7">
        <f t="shared" si="82"/>
        <v>1.8920820703919282E-4</v>
      </c>
    </row>
    <row r="749" spans="2:9">
      <c r="B749" s="7">
        <v>731</v>
      </c>
      <c r="C749" s="7">
        <f t="shared" si="83"/>
        <v>0.87203650398606503</v>
      </c>
      <c r="D749" s="7">
        <f t="shared" si="78"/>
        <v>1.9194530000000026E-2</v>
      </c>
      <c r="E749" s="7">
        <f t="shared" si="79"/>
        <v>5.9610939999999953E-2</v>
      </c>
      <c r="F749" s="7">
        <f t="shared" si="80"/>
        <v>5.2328540616839012E-4</v>
      </c>
      <c r="G749" s="7">
        <f t="shared" si="77"/>
        <v>7.1892456114136683E-3</v>
      </c>
      <c r="H749" s="7">
        <f t="shared" si="81"/>
        <v>8.2358164237504479E-3</v>
      </c>
      <c r="I749" s="7">
        <f t="shared" si="82"/>
        <v>1.8763418283464575E-4</v>
      </c>
    </row>
    <row r="750" spans="2:9">
      <c r="B750" s="7">
        <v>732</v>
      </c>
      <c r="C750" s="7">
        <f t="shared" si="83"/>
        <v>0.87322944038002681</v>
      </c>
      <c r="D750" s="7">
        <f t="shared" si="78"/>
        <v>1.9209160000000024E-2</v>
      </c>
      <c r="E750" s="7">
        <f t="shared" si="79"/>
        <v>5.9581679999999956E-2</v>
      </c>
      <c r="F750" s="7">
        <f t="shared" si="80"/>
        <v>5.2152031495040791E-4</v>
      </c>
      <c r="G750" s="7">
        <f t="shared" si="77"/>
        <v>7.1911937006440534E-3</v>
      </c>
      <c r="H750" s="7">
        <f t="shared" si="81"/>
        <v>8.2342343305448693E-3</v>
      </c>
      <c r="I750" s="7">
        <f t="shared" si="82"/>
        <v>1.8605208962906711E-4</v>
      </c>
    </row>
    <row r="751" spans="2:9">
      <c r="B751" s="7">
        <v>733</v>
      </c>
      <c r="C751" s="7">
        <f t="shared" si="83"/>
        <v>0.8744223767739886</v>
      </c>
      <c r="D751" s="7">
        <f t="shared" si="78"/>
        <v>1.9223790000000025E-2</v>
      </c>
      <c r="E751" s="7">
        <f t="shared" si="79"/>
        <v>5.9552419999999953E-2</v>
      </c>
      <c r="F751" s="7">
        <f t="shared" si="80"/>
        <v>5.1975387889891997E-4</v>
      </c>
      <c r="G751" s="7">
        <f t="shared" si="77"/>
        <v>7.1931364105404186E-3</v>
      </c>
      <c r="H751" s="7">
        <f t="shared" si="81"/>
        <v>8.232644168338259E-3</v>
      </c>
      <c r="I751" s="7">
        <f t="shared" si="82"/>
        <v>1.8446192742245689E-4</v>
      </c>
    </row>
    <row r="752" spans="2:9">
      <c r="B752" s="7">
        <v>734</v>
      </c>
      <c r="C752" s="7">
        <f t="shared" si="83"/>
        <v>0.87561531316795038</v>
      </c>
      <c r="D752" s="7">
        <f t="shared" si="78"/>
        <v>1.9238420000000027E-2</v>
      </c>
      <c r="E752" s="7">
        <f t="shared" si="79"/>
        <v>5.952315999999995E-2</v>
      </c>
      <c r="F752" s="7">
        <f t="shared" si="80"/>
        <v>5.1798609801392674E-4</v>
      </c>
      <c r="G752" s="7">
        <f t="shared" si="77"/>
        <v>7.1950737411027622E-3</v>
      </c>
      <c r="H752" s="7">
        <f t="shared" si="81"/>
        <v>8.2310459371306155E-3</v>
      </c>
      <c r="I752" s="7">
        <f t="shared" si="82"/>
        <v>1.8286369621481335E-4</v>
      </c>
    </row>
    <row r="753" spans="2:9">
      <c r="B753" s="7">
        <v>735</v>
      </c>
      <c r="C753" s="7">
        <f t="shared" si="83"/>
        <v>0.87680824956191217</v>
      </c>
      <c r="D753" s="7">
        <f t="shared" si="78"/>
        <v>1.9253050000000028E-2</v>
      </c>
      <c r="E753" s="7">
        <f t="shared" si="79"/>
        <v>5.9493899999999947E-2</v>
      </c>
      <c r="F753" s="7">
        <f t="shared" si="80"/>
        <v>5.1621697229542831E-4</v>
      </c>
      <c r="G753" s="7">
        <f t="shared" si="77"/>
        <v>7.1970056923310851E-3</v>
      </c>
      <c r="H753" s="7">
        <f t="shared" si="81"/>
        <v>8.2294396369219421E-3</v>
      </c>
      <c r="I753" s="7">
        <f t="shared" si="82"/>
        <v>1.8125739600613998E-4</v>
      </c>
    </row>
    <row r="754" spans="2:9">
      <c r="B754" s="7">
        <v>736</v>
      </c>
      <c r="C754" s="7">
        <f t="shared" si="83"/>
        <v>0.87800118595587395</v>
      </c>
      <c r="D754" s="7">
        <f t="shared" si="78"/>
        <v>1.9267680000000027E-2</v>
      </c>
      <c r="E754" s="7">
        <f t="shared" si="79"/>
        <v>5.9464639999999951E-2</v>
      </c>
      <c r="F754" s="7">
        <f t="shared" si="80"/>
        <v>5.1444650174342502E-4</v>
      </c>
      <c r="G754" s="7">
        <f t="shared" si="77"/>
        <v>7.1989322642253863E-3</v>
      </c>
      <c r="H754" s="7">
        <f t="shared" si="81"/>
        <v>8.2278252677122354E-3</v>
      </c>
      <c r="I754" s="7">
        <f t="shared" si="82"/>
        <v>1.7964302679643329E-4</v>
      </c>
    </row>
    <row r="755" spans="2:9">
      <c r="B755" s="7">
        <v>737</v>
      </c>
      <c r="C755" s="7">
        <f t="shared" si="83"/>
        <v>0.87919412234983574</v>
      </c>
      <c r="D755" s="7">
        <f t="shared" si="78"/>
        <v>1.9282310000000025E-2</v>
      </c>
      <c r="E755" s="7">
        <f t="shared" si="79"/>
        <v>5.9435379999999954E-2</v>
      </c>
      <c r="F755" s="7">
        <f t="shared" si="80"/>
        <v>5.1267468635791643E-4</v>
      </c>
      <c r="G755" s="7">
        <f t="shared" si="77"/>
        <v>7.2008534567856667E-3</v>
      </c>
      <c r="H755" s="7">
        <f t="shared" si="81"/>
        <v>8.2262028295014989E-3</v>
      </c>
      <c r="I755" s="7">
        <f t="shared" si="82"/>
        <v>1.7802058858569676E-4</v>
      </c>
    </row>
    <row r="756" spans="2:9">
      <c r="B756" s="7">
        <v>738</v>
      </c>
      <c r="C756" s="7">
        <f t="shared" si="83"/>
        <v>0.88038705874379752</v>
      </c>
      <c r="D756" s="7">
        <f t="shared" si="78"/>
        <v>1.9296940000000026E-2</v>
      </c>
      <c r="E756" s="7">
        <f t="shared" si="79"/>
        <v>5.9406119999999951E-2</v>
      </c>
      <c r="F756" s="7">
        <f t="shared" si="80"/>
        <v>5.1090152613890211E-4</v>
      </c>
      <c r="G756" s="7">
        <f t="shared" si="77"/>
        <v>7.2027692700119264E-3</v>
      </c>
      <c r="H756" s="7">
        <f t="shared" si="81"/>
        <v>8.2245723222897308E-3</v>
      </c>
      <c r="I756" s="7">
        <f t="shared" si="82"/>
        <v>1.7639008137392866E-4</v>
      </c>
    </row>
    <row r="757" spans="2:9">
      <c r="B757" s="7">
        <v>739</v>
      </c>
      <c r="C757" s="7">
        <f t="shared" si="83"/>
        <v>0.88157999513775931</v>
      </c>
      <c r="D757" s="7">
        <f t="shared" si="78"/>
        <v>1.9311570000000028E-2</v>
      </c>
      <c r="E757" s="7">
        <f t="shared" si="79"/>
        <v>5.9376859999999948E-2</v>
      </c>
      <c r="F757" s="7">
        <f t="shared" si="80"/>
        <v>5.0912702108638259E-4</v>
      </c>
      <c r="G757" s="7">
        <f t="shared" si="77"/>
        <v>7.2046797039041644E-3</v>
      </c>
      <c r="H757" s="7">
        <f t="shared" si="81"/>
        <v>8.2229337460769294E-3</v>
      </c>
      <c r="I757" s="7">
        <f t="shared" si="82"/>
        <v>1.7475150516112724E-4</v>
      </c>
    </row>
    <row r="758" spans="2:9">
      <c r="B758" s="7">
        <v>740</v>
      </c>
      <c r="C758" s="7">
        <f t="shared" si="83"/>
        <v>0.88277293153172109</v>
      </c>
      <c r="D758" s="7">
        <f t="shared" si="78"/>
        <v>1.9326200000000026E-2</v>
      </c>
      <c r="E758" s="7">
        <f t="shared" si="79"/>
        <v>5.9347599999999952E-2</v>
      </c>
      <c r="F758" s="7">
        <f t="shared" si="80"/>
        <v>5.0735117120035821E-4</v>
      </c>
      <c r="G758" s="7">
        <f t="shared" si="77"/>
        <v>7.2065847584623808E-3</v>
      </c>
      <c r="H758" s="7">
        <f t="shared" si="81"/>
        <v>8.2212871008630964E-3</v>
      </c>
      <c r="I758" s="7">
        <f t="shared" si="82"/>
        <v>1.7310485994729424E-4</v>
      </c>
    </row>
    <row r="759" spans="2:9">
      <c r="B759" s="7">
        <v>741</v>
      </c>
      <c r="C759" s="7">
        <f t="shared" si="83"/>
        <v>0.88396586792568288</v>
      </c>
      <c r="D759" s="7">
        <f t="shared" si="78"/>
        <v>1.9340830000000024E-2</v>
      </c>
      <c r="E759" s="7">
        <f t="shared" si="79"/>
        <v>5.9318339999999956E-2</v>
      </c>
      <c r="F759" s="7">
        <f t="shared" si="80"/>
        <v>5.0557397648082843E-4</v>
      </c>
      <c r="G759" s="7">
        <f t="shared" si="77"/>
        <v>7.2084844336865773E-3</v>
      </c>
      <c r="H759" s="7">
        <f t="shared" si="81"/>
        <v>8.2196323866482335E-3</v>
      </c>
      <c r="I759" s="7">
        <f t="shared" si="82"/>
        <v>1.7145014573243141E-4</v>
      </c>
    </row>
    <row r="760" spans="2:9">
      <c r="B760" s="7">
        <v>742</v>
      </c>
      <c r="C760" s="7">
        <f t="shared" si="83"/>
        <v>0.88515880431964467</v>
      </c>
      <c r="D760" s="7">
        <f t="shared" si="78"/>
        <v>1.9355460000000026E-2</v>
      </c>
      <c r="E760" s="7">
        <f t="shared" si="79"/>
        <v>5.9289079999999952E-2</v>
      </c>
      <c r="F760" s="7">
        <f t="shared" si="80"/>
        <v>5.0379543692779302E-4</v>
      </c>
      <c r="G760" s="7">
        <f t="shared" si="77"/>
        <v>7.2103787295767522E-3</v>
      </c>
      <c r="H760" s="7">
        <f t="shared" si="81"/>
        <v>8.2179696034323374E-3</v>
      </c>
      <c r="I760" s="7">
        <f t="shared" si="82"/>
        <v>1.6978736251653526E-4</v>
      </c>
    </row>
    <row r="761" spans="2:9">
      <c r="B761" s="7">
        <v>743</v>
      </c>
      <c r="C761" s="7">
        <f t="shared" si="83"/>
        <v>0.88635174071360645</v>
      </c>
      <c r="D761" s="7">
        <f t="shared" si="78"/>
        <v>1.9370090000000027E-2</v>
      </c>
      <c r="E761" s="7">
        <f t="shared" si="79"/>
        <v>5.9259819999999949E-2</v>
      </c>
      <c r="F761" s="7">
        <f t="shared" si="80"/>
        <v>5.0201555254125241E-4</v>
      </c>
      <c r="G761" s="7">
        <f t="shared" si="77"/>
        <v>7.2122676461329064E-3</v>
      </c>
      <c r="H761" s="7">
        <f t="shared" si="81"/>
        <v>8.2162987512154114E-3</v>
      </c>
      <c r="I761" s="7">
        <f t="shared" si="82"/>
        <v>1.6811651029960926E-4</v>
      </c>
    </row>
    <row r="762" spans="2:9">
      <c r="B762" s="7">
        <v>744</v>
      </c>
      <c r="C762" s="7">
        <f t="shared" si="83"/>
        <v>0.88754467710756824</v>
      </c>
      <c r="D762" s="7">
        <f t="shared" si="78"/>
        <v>1.9384720000000029E-2</v>
      </c>
      <c r="E762" s="7">
        <f t="shared" si="79"/>
        <v>5.9230559999999946E-2</v>
      </c>
      <c r="F762" s="7">
        <f t="shared" si="80"/>
        <v>5.0023432332120651E-4</v>
      </c>
      <c r="G762" s="7">
        <f t="shared" si="77"/>
        <v>7.2141511833550397E-3</v>
      </c>
      <c r="H762" s="7">
        <f t="shared" si="81"/>
        <v>8.2146198299974521E-3</v>
      </c>
      <c r="I762" s="7">
        <f t="shared" si="82"/>
        <v>1.6643758908164996E-4</v>
      </c>
    </row>
    <row r="763" spans="2:9">
      <c r="B763" s="7">
        <v>745</v>
      </c>
      <c r="C763" s="7">
        <f t="shared" si="83"/>
        <v>0.88873761350153002</v>
      </c>
      <c r="D763" s="7">
        <f t="shared" si="78"/>
        <v>1.9399350000000027E-2</v>
      </c>
      <c r="E763" s="7">
        <f t="shared" si="79"/>
        <v>5.920129999999995E-2</v>
      </c>
      <c r="F763" s="7">
        <f t="shared" si="80"/>
        <v>4.9845174926765564E-4</v>
      </c>
      <c r="G763" s="7">
        <f t="shared" si="77"/>
        <v>7.2160293412431506E-3</v>
      </c>
      <c r="H763" s="7">
        <f t="shared" si="81"/>
        <v>8.2129328397784612E-3</v>
      </c>
      <c r="I763" s="7">
        <f t="shared" si="82"/>
        <v>1.6475059886265908E-4</v>
      </c>
    </row>
    <row r="764" spans="2:9">
      <c r="B764" s="7">
        <v>746</v>
      </c>
      <c r="C764" s="7">
        <f t="shared" si="83"/>
        <v>0.88993054989549181</v>
      </c>
      <c r="D764" s="7">
        <f t="shared" si="78"/>
        <v>1.9413980000000025E-2</v>
      </c>
      <c r="E764" s="7">
        <f t="shared" si="79"/>
        <v>5.9172039999999954E-2</v>
      </c>
      <c r="F764" s="7">
        <f t="shared" si="80"/>
        <v>4.9666783038059968E-4</v>
      </c>
      <c r="G764" s="7">
        <f t="shared" si="77"/>
        <v>7.2179021197972407E-3</v>
      </c>
      <c r="H764" s="7">
        <f t="shared" si="81"/>
        <v>8.2112377805584405E-3</v>
      </c>
      <c r="I764" s="7">
        <f t="shared" si="82"/>
        <v>1.6305553964263836E-4</v>
      </c>
    </row>
    <row r="765" spans="2:9">
      <c r="B765" s="7">
        <v>747</v>
      </c>
      <c r="C765" s="7">
        <f t="shared" si="83"/>
        <v>0.89112348628945359</v>
      </c>
      <c r="D765" s="7">
        <f t="shared" si="78"/>
        <v>1.9428610000000027E-2</v>
      </c>
      <c r="E765" s="7">
        <f t="shared" si="79"/>
        <v>5.914277999999995E-2</v>
      </c>
      <c r="F765" s="7">
        <f t="shared" si="80"/>
        <v>4.9488256666003799E-4</v>
      </c>
      <c r="G765" s="7">
        <f t="shared" si="77"/>
        <v>7.21976951901731E-3</v>
      </c>
      <c r="H765" s="7">
        <f t="shared" si="81"/>
        <v>8.2095346523373865E-3</v>
      </c>
      <c r="I765" s="7">
        <f t="shared" si="82"/>
        <v>1.6135241142158432E-4</v>
      </c>
    </row>
    <row r="766" spans="2:9">
      <c r="B766" s="7">
        <v>748</v>
      </c>
      <c r="C766" s="7">
        <f t="shared" si="83"/>
        <v>0.89231642268341538</v>
      </c>
      <c r="D766" s="7">
        <f t="shared" si="78"/>
        <v>1.9443240000000028E-2</v>
      </c>
      <c r="E766" s="7">
        <f t="shared" si="79"/>
        <v>5.9113519999999947E-2</v>
      </c>
      <c r="F766" s="7">
        <f t="shared" si="80"/>
        <v>4.930959581059709E-4</v>
      </c>
      <c r="G766" s="7">
        <f t="shared" si="77"/>
        <v>7.2216315389033586E-3</v>
      </c>
      <c r="H766" s="7">
        <f t="shared" si="81"/>
        <v>8.2078234551153009E-3</v>
      </c>
      <c r="I766" s="7">
        <f t="shared" si="82"/>
        <v>1.5964121419949871E-4</v>
      </c>
    </row>
    <row r="767" spans="2:9">
      <c r="B767" s="7">
        <v>749</v>
      </c>
      <c r="C767" s="7">
        <f t="shared" si="83"/>
        <v>0.89350935907737716</v>
      </c>
      <c r="D767" s="7">
        <f t="shared" si="78"/>
        <v>1.9457870000000026E-2</v>
      </c>
      <c r="E767" s="7">
        <f t="shared" si="79"/>
        <v>5.9084259999999951E-2</v>
      </c>
      <c r="F767" s="7">
        <f t="shared" si="80"/>
        <v>4.9130800471839904E-4</v>
      </c>
      <c r="G767" s="7">
        <f t="shared" si="77"/>
        <v>7.2234881794553856E-3</v>
      </c>
      <c r="H767" s="7">
        <f t="shared" si="81"/>
        <v>8.2061041888921837E-3</v>
      </c>
      <c r="I767" s="7">
        <f t="shared" si="82"/>
        <v>1.5792194797638152E-4</v>
      </c>
    </row>
    <row r="768" spans="2:9">
      <c r="B768" s="7">
        <v>750</v>
      </c>
      <c r="C768" s="7">
        <f t="shared" si="83"/>
        <v>0.89470229547133895</v>
      </c>
      <c r="D768" s="7">
        <f t="shared" si="78"/>
        <v>1.9472500000000025E-2</v>
      </c>
      <c r="E768" s="7">
        <f t="shared" si="79"/>
        <v>5.9054999999999955E-2</v>
      </c>
      <c r="F768" s="7">
        <f t="shared" si="80"/>
        <v>4.8951870649732178E-4</v>
      </c>
      <c r="G768" s="7">
        <f t="shared" si="77"/>
        <v>7.2253394406733918E-3</v>
      </c>
      <c r="H768" s="7">
        <f t="shared" si="81"/>
        <v>8.2043768536680349E-3</v>
      </c>
      <c r="I768" s="7">
        <f t="shared" si="82"/>
        <v>1.5619461275223276E-4</v>
      </c>
    </row>
    <row r="769" spans="2:9">
      <c r="B769" s="7">
        <v>751</v>
      </c>
      <c r="C769" s="7">
        <f t="shared" si="83"/>
        <v>0.89589523186530073</v>
      </c>
      <c r="D769" s="7">
        <f t="shared" si="78"/>
        <v>1.9487130000000026E-2</v>
      </c>
      <c r="E769" s="7">
        <f t="shared" si="79"/>
        <v>5.9025739999999952E-2</v>
      </c>
      <c r="F769" s="7">
        <f t="shared" si="80"/>
        <v>4.8772806344273906E-4</v>
      </c>
      <c r="G769" s="7">
        <f t="shared" si="77"/>
        <v>7.2271853225573763E-3</v>
      </c>
      <c r="H769" s="7">
        <f t="shared" si="81"/>
        <v>8.2026414494428546E-3</v>
      </c>
      <c r="I769" s="7">
        <f t="shared" si="82"/>
        <v>1.5445920852705242E-4</v>
      </c>
    </row>
    <row r="770" spans="2:9">
      <c r="B770" s="7">
        <v>752</v>
      </c>
      <c r="C770" s="7">
        <f t="shared" si="83"/>
        <v>0.89708816825926252</v>
      </c>
      <c r="D770" s="7">
        <f t="shared" si="78"/>
        <v>1.9501760000000028E-2</v>
      </c>
      <c r="E770" s="7">
        <f t="shared" si="79"/>
        <v>5.8996479999999948E-2</v>
      </c>
      <c r="F770" s="7">
        <f t="shared" si="80"/>
        <v>4.8593607555465082E-4</v>
      </c>
      <c r="G770" s="7">
        <f t="shared" si="77"/>
        <v>7.229025825107341E-3</v>
      </c>
      <c r="H770" s="7">
        <f t="shared" si="81"/>
        <v>8.2008979762166426E-3</v>
      </c>
      <c r="I770" s="7">
        <f t="shared" si="82"/>
        <v>1.527157353008405E-4</v>
      </c>
    </row>
    <row r="771" spans="2:9">
      <c r="B771" s="7">
        <v>753</v>
      </c>
      <c r="C771" s="7">
        <f t="shared" si="83"/>
        <v>0.8982811046532243</v>
      </c>
      <c r="D771" s="7">
        <f t="shared" si="78"/>
        <v>1.9516390000000029E-2</v>
      </c>
      <c r="E771" s="7">
        <f t="shared" si="79"/>
        <v>5.8967219999999945E-2</v>
      </c>
      <c r="F771" s="7">
        <f t="shared" si="80"/>
        <v>4.841427428330574E-4</v>
      </c>
      <c r="G771" s="7">
        <f t="shared" si="77"/>
        <v>7.230860948323284E-3</v>
      </c>
      <c r="H771" s="7">
        <f t="shared" si="81"/>
        <v>8.1991464339893991E-3</v>
      </c>
      <c r="I771" s="7">
        <f t="shared" si="82"/>
        <v>1.50964193073597E-4</v>
      </c>
    </row>
    <row r="772" spans="2:9">
      <c r="B772" s="7">
        <v>754</v>
      </c>
      <c r="C772" s="7">
        <f t="shared" si="83"/>
        <v>0.89947404104718609</v>
      </c>
      <c r="D772" s="7">
        <f t="shared" si="78"/>
        <v>1.9531020000000027E-2</v>
      </c>
      <c r="E772" s="7">
        <f t="shared" si="79"/>
        <v>5.8937959999999949E-2</v>
      </c>
      <c r="F772" s="7">
        <f t="shared" si="80"/>
        <v>4.8234806527795926E-4</v>
      </c>
      <c r="G772" s="7">
        <f t="shared" si="77"/>
        <v>7.2326906922052063E-3</v>
      </c>
      <c r="H772" s="7">
        <f t="shared" si="81"/>
        <v>8.1973868227611241E-3</v>
      </c>
      <c r="I772" s="7">
        <f t="shared" si="82"/>
        <v>1.4920458184532193E-4</v>
      </c>
    </row>
    <row r="773" spans="2:9">
      <c r="B773" s="7">
        <v>755</v>
      </c>
      <c r="C773" s="7">
        <f t="shared" si="83"/>
        <v>0.90066697744114788</v>
      </c>
      <c r="D773" s="7">
        <f t="shared" si="78"/>
        <v>1.9545650000000026E-2</v>
      </c>
      <c r="E773" s="7">
        <f t="shared" si="79"/>
        <v>5.8908699999999953E-2</v>
      </c>
      <c r="F773" s="7">
        <f t="shared" si="80"/>
        <v>4.8055204288935573E-4</v>
      </c>
      <c r="G773" s="7">
        <f t="shared" si="77"/>
        <v>7.2345150567531061E-3</v>
      </c>
      <c r="H773" s="7">
        <f t="shared" si="81"/>
        <v>8.1956191425318174E-3</v>
      </c>
      <c r="I773" s="7">
        <f t="shared" si="82"/>
        <v>1.4743690161601528E-4</v>
      </c>
    </row>
    <row r="774" spans="2:9">
      <c r="B774" s="7">
        <v>756</v>
      </c>
      <c r="C774" s="7">
        <f t="shared" si="83"/>
        <v>0.90185991383510966</v>
      </c>
      <c r="D774" s="7">
        <f t="shared" si="78"/>
        <v>1.9560280000000027E-2</v>
      </c>
      <c r="E774" s="7">
        <f t="shared" si="79"/>
        <v>5.887943999999995E-2</v>
      </c>
      <c r="F774" s="7">
        <f t="shared" si="80"/>
        <v>4.7875467566724645E-4</v>
      </c>
      <c r="G774" s="7">
        <f t="shared" si="77"/>
        <v>7.236334041966986E-3</v>
      </c>
      <c r="H774" s="7">
        <f t="shared" si="81"/>
        <v>8.1938433933014792E-3</v>
      </c>
      <c r="I774" s="7">
        <f t="shared" si="82"/>
        <v>1.4566115238567705E-4</v>
      </c>
    </row>
    <row r="775" spans="2:9">
      <c r="B775" s="7">
        <v>757</v>
      </c>
      <c r="C775" s="7">
        <f t="shared" si="83"/>
        <v>0.90305285022907145</v>
      </c>
      <c r="D775" s="7">
        <f t="shared" si="78"/>
        <v>1.9574910000000029E-2</v>
      </c>
      <c r="E775" s="7">
        <f t="shared" si="79"/>
        <v>5.8850179999999946E-2</v>
      </c>
      <c r="F775" s="7">
        <f t="shared" si="80"/>
        <v>4.7695596361163194E-4</v>
      </c>
      <c r="G775" s="7">
        <f t="shared" si="77"/>
        <v>7.2381476478468442E-3</v>
      </c>
      <c r="H775" s="7">
        <f t="shared" si="81"/>
        <v>8.1920595750701077E-3</v>
      </c>
      <c r="I775" s="7">
        <f t="shared" si="82"/>
        <v>1.4387733415430551E-4</v>
      </c>
    </row>
    <row r="776" spans="2:9">
      <c r="B776" s="7">
        <v>758</v>
      </c>
      <c r="C776" s="7">
        <f t="shared" si="83"/>
        <v>0.90424578662303323</v>
      </c>
      <c r="D776" s="7">
        <f t="shared" si="78"/>
        <v>1.9589540000000027E-2</v>
      </c>
      <c r="E776" s="7">
        <f t="shared" si="79"/>
        <v>5.882091999999995E-2</v>
      </c>
      <c r="F776" s="7">
        <f t="shared" si="80"/>
        <v>4.7515590672251272E-4</v>
      </c>
      <c r="G776" s="7">
        <f t="shared" si="77"/>
        <v>7.2399558743926808E-3</v>
      </c>
      <c r="H776" s="7">
        <f t="shared" si="81"/>
        <v>8.1902676878377063E-3</v>
      </c>
      <c r="I776" s="7">
        <f t="shared" si="82"/>
        <v>1.4208544692190413E-4</v>
      </c>
    </row>
    <row r="777" spans="2:9">
      <c r="B777" s="7">
        <v>759</v>
      </c>
      <c r="C777" s="7">
        <f t="shared" si="83"/>
        <v>0.90543872301699502</v>
      </c>
      <c r="D777" s="7">
        <f t="shared" si="78"/>
        <v>1.9604170000000025E-2</v>
      </c>
      <c r="E777" s="7">
        <f t="shared" si="79"/>
        <v>5.8791659999999954E-2</v>
      </c>
      <c r="F777" s="7">
        <f t="shared" si="80"/>
        <v>4.7335450499988809E-4</v>
      </c>
      <c r="G777" s="7">
        <f t="shared" si="77"/>
        <v>7.2417587216044976E-3</v>
      </c>
      <c r="H777" s="7">
        <f t="shared" si="81"/>
        <v>8.1884677316042733E-3</v>
      </c>
      <c r="I777" s="7">
        <f t="shared" si="82"/>
        <v>1.4028549068847117E-4</v>
      </c>
    </row>
    <row r="778" spans="2:9">
      <c r="B778" s="7">
        <v>760</v>
      </c>
      <c r="C778" s="7">
        <f t="shared" si="83"/>
        <v>0.9066316594109568</v>
      </c>
      <c r="D778" s="7">
        <f t="shared" si="78"/>
        <v>1.9618800000000026E-2</v>
      </c>
      <c r="E778" s="7">
        <f t="shared" si="79"/>
        <v>5.8762399999999951E-2</v>
      </c>
      <c r="F778" s="7">
        <f t="shared" si="80"/>
        <v>4.7155175844375768E-4</v>
      </c>
      <c r="G778" s="7">
        <f t="shared" si="77"/>
        <v>7.2435561894822927E-3</v>
      </c>
      <c r="H778" s="7">
        <f t="shared" si="81"/>
        <v>8.1866597063698088E-3</v>
      </c>
      <c r="I778" s="7">
        <f t="shared" si="82"/>
        <v>1.3847746545400663E-4</v>
      </c>
    </row>
    <row r="779" spans="2:9">
      <c r="B779" s="7">
        <v>761</v>
      </c>
      <c r="C779" s="7">
        <f t="shared" si="83"/>
        <v>0.90782459580491859</v>
      </c>
      <c r="D779" s="7">
        <f t="shared" si="78"/>
        <v>1.9633430000000028E-2</v>
      </c>
      <c r="E779" s="7">
        <f t="shared" si="79"/>
        <v>5.8733139999999948E-2</v>
      </c>
      <c r="F779" s="7">
        <f t="shared" si="80"/>
        <v>4.6974766705412208E-4</v>
      </c>
      <c r="G779" s="7">
        <f t="shared" si="77"/>
        <v>7.245348278026067E-3</v>
      </c>
      <c r="H779" s="7">
        <f t="shared" si="81"/>
        <v>8.1848436121343109E-3</v>
      </c>
      <c r="I779" s="7">
        <f t="shared" si="82"/>
        <v>1.3666137121850878E-4</v>
      </c>
    </row>
    <row r="780" spans="2:9">
      <c r="B780" s="7">
        <v>762</v>
      </c>
      <c r="C780" s="7">
        <f t="shared" si="83"/>
        <v>0.90901753219888037</v>
      </c>
      <c r="D780" s="7">
        <f t="shared" si="78"/>
        <v>1.964806000000003E-2</v>
      </c>
      <c r="E780" s="7">
        <f t="shared" si="79"/>
        <v>5.8703879999999944E-2</v>
      </c>
      <c r="F780" s="7">
        <f t="shared" si="80"/>
        <v>4.6794223083098123E-4</v>
      </c>
      <c r="G780" s="7">
        <f t="shared" si="77"/>
        <v>7.2471349872358206E-3</v>
      </c>
      <c r="H780" s="7">
        <f t="shared" si="81"/>
        <v>8.1830194488977832E-3</v>
      </c>
      <c r="I780" s="7">
        <f t="shared" si="82"/>
        <v>1.3483720798198109E-4</v>
      </c>
    </row>
    <row r="781" spans="2:9">
      <c r="B781" s="7">
        <v>763</v>
      </c>
      <c r="C781" s="7">
        <f t="shared" si="83"/>
        <v>0.91021046859284216</v>
      </c>
      <c r="D781" s="7">
        <f t="shared" si="78"/>
        <v>1.9662690000000028E-2</v>
      </c>
      <c r="E781" s="7">
        <f t="shared" si="79"/>
        <v>5.8674619999999948E-2</v>
      </c>
      <c r="F781" s="7">
        <f t="shared" si="80"/>
        <v>4.6613544977433551E-4</v>
      </c>
      <c r="G781" s="7">
        <f t="shared" si="77"/>
        <v>7.2489163171115516E-3</v>
      </c>
      <c r="H781" s="7">
        <f t="shared" si="81"/>
        <v>8.1811872166602222E-3</v>
      </c>
      <c r="I781" s="7">
        <f t="shared" si="82"/>
        <v>1.3300497574442009E-4</v>
      </c>
    </row>
    <row r="782" spans="2:9">
      <c r="B782" s="7">
        <v>764</v>
      </c>
      <c r="C782" s="7">
        <f t="shared" si="83"/>
        <v>0.91140340498680394</v>
      </c>
      <c r="D782" s="7">
        <f t="shared" si="78"/>
        <v>1.9677320000000026E-2</v>
      </c>
      <c r="E782" s="7">
        <f t="shared" si="79"/>
        <v>5.8645359999999952E-2</v>
      </c>
      <c r="F782" s="7">
        <f t="shared" si="80"/>
        <v>4.6432732388418456E-4</v>
      </c>
      <c r="G782" s="7">
        <f t="shared" si="77"/>
        <v>7.2506922676532628E-3</v>
      </c>
      <c r="H782" s="7">
        <f t="shared" si="81"/>
        <v>8.1793469154216314E-3</v>
      </c>
      <c r="I782" s="7">
        <f t="shared" si="82"/>
        <v>1.3116467450582925E-4</v>
      </c>
    </row>
    <row r="783" spans="2:9">
      <c r="B783" s="7">
        <v>765</v>
      </c>
      <c r="C783" s="7">
        <f t="shared" si="83"/>
        <v>0.91259634138076573</v>
      </c>
      <c r="D783" s="7">
        <f t="shared" si="78"/>
        <v>1.9691950000000027E-2</v>
      </c>
      <c r="E783" s="7">
        <f t="shared" si="79"/>
        <v>5.8616099999999949E-2</v>
      </c>
      <c r="F783" s="7">
        <f t="shared" si="80"/>
        <v>4.6251785316052786E-4</v>
      </c>
      <c r="G783" s="7">
        <f t="shared" si="77"/>
        <v>7.2524628388609524E-3</v>
      </c>
      <c r="H783" s="7">
        <f t="shared" si="81"/>
        <v>8.177498545182009E-3</v>
      </c>
      <c r="I783" s="7">
        <f t="shared" si="82"/>
        <v>1.2931630426620683E-4</v>
      </c>
    </row>
    <row r="784" spans="2:9">
      <c r="B784" s="7">
        <v>766</v>
      </c>
      <c r="C784" s="7">
        <f t="shared" si="83"/>
        <v>0.91378927777472752</v>
      </c>
      <c r="D784" s="7">
        <f t="shared" si="78"/>
        <v>1.9706580000000029E-2</v>
      </c>
      <c r="E784" s="7">
        <f t="shared" si="79"/>
        <v>5.8586839999999946E-2</v>
      </c>
      <c r="F784" s="7">
        <f t="shared" si="80"/>
        <v>4.6070703760336598E-4</v>
      </c>
      <c r="G784" s="7">
        <f t="shared" si="77"/>
        <v>7.2542280307346212E-3</v>
      </c>
      <c r="H784" s="7">
        <f t="shared" si="81"/>
        <v>8.1756421059413532E-3</v>
      </c>
      <c r="I784" s="7">
        <f t="shared" si="82"/>
        <v>1.2745986502555109E-4</v>
      </c>
    </row>
    <row r="785" spans="2:9">
      <c r="B785" s="7">
        <v>767</v>
      </c>
      <c r="C785" s="7">
        <f t="shared" si="83"/>
        <v>0.9149822141686893</v>
      </c>
      <c r="D785" s="7">
        <f t="shared" si="78"/>
        <v>1.9721210000000027E-2</v>
      </c>
      <c r="E785" s="7">
        <f t="shared" si="79"/>
        <v>5.8557579999999949E-2</v>
      </c>
      <c r="F785" s="7">
        <f t="shared" si="80"/>
        <v>4.5889487721269913E-4</v>
      </c>
      <c r="G785" s="7">
        <f t="shared" si="77"/>
        <v>7.2559878432742683E-3</v>
      </c>
      <c r="H785" s="7">
        <f t="shared" si="81"/>
        <v>8.1737775976996659E-3</v>
      </c>
      <c r="I785" s="7">
        <f t="shared" si="82"/>
        <v>1.2559535678386378E-4</v>
      </c>
    </row>
    <row r="786" spans="2:9">
      <c r="B786" s="7">
        <v>768</v>
      </c>
      <c r="C786" s="7">
        <f t="shared" si="83"/>
        <v>0.91617515056265109</v>
      </c>
      <c r="D786" s="7">
        <f t="shared" si="78"/>
        <v>1.9735840000000025E-2</v>
      </c>
      <c r="E786" s="7">
        <f t="shared" si="79"/>
        <v>5.8528319999999953E-2</v>
      </c>
      <c r="F786" s="7">
        <f t="shared" si="80"/>
        <v>4.5708137198852692E-4</v>
      </c>
      <c r="G786" s="7">
        <f t="shared" ref="G786:G849" si="84">IF(F786=0,0,2*PI()*D786*E786)</f>
        <v>7.2577422764798939E-3</v>
      </c>
      <c r="H786" s="7">
        <f t="shared" si="81"/>
        <v>8.171905020456947E-3</v>
      </c>
      <c r="I786" s="7">
        <f t="shared" si="82"/>
        <v>1.237227795411449E-4</v>
      </c>
    </row>
    <row r="787" spans="2:9">
      <c r="B787" s="7">
        <v>769</v>
      </c>
      <c r="C787" s="7">
        <f t="shared" si="83"/>
        <v>0.91736808695661287</v>
      </c>
      <c r="D787" s="7">
        <f t="shared" ref="D787:D850" si="85">$E$6+$E$7*C787</f>
        <v>1.9750470000000027E-2</v>
      </c>
      <c r="E787" s="7">
        <f t="shared" ref="E787:E850" si="86">$E$5-2*$E$7*C787</f>
        <v>5.849905999999995E-2</v>
      </c>
      <c r="F787" s="7">
        <f t="shared" ref="F787:F850" si="87">PI()*($E$4^2-D787^2)</f>
        <v>4.5526652193084914E-4</v>
      </c>
      <c r="G787" s="7">
        <f t="shared" si="84"/>
        <v>7.2594913303514995E-3</v>
      </c>
      <c r="H787" s="7">
        <f t="shared" ref="H787:H850" si="88">F787*2+G787</f>
        <v>8.1700243742131983E-3</v>
      </c>
      <c r="I787" s="7">
        <f t="shared" ref="I787:I850" si="89">H787-$H$1019</f>
        <v>1.2184213329739617E-4</v>
      </c>
    </row>
    <row r="788" spans="2:9">
      <c r="B788" s="7">
        <v>770</v>
      </c>
      <c r="C788" s="7">
        <f t="shared" ref="C788:C851" si="90">IF(C787+$E$9&lt;$E$8,C787+$E$9,0)</f>
        <v>0.91856102335057466</v>
      </c>
      <c r="D788" s="7">
        <f t="shared" si="85"/>
        <v>1.9765100000000028E-2</v>
      </c>
      <c r="E788" s="7">
        <f t="shared" si="86"/>
        <v>5.8469799999999947E-2</v>
      </c>
      <c r="F788" s="7">
        <f t="shared" si="87"/>
        <v>4.5345032703966612E-4</v>
      </c>
      <c r="G788" s="7">
        <f t="shared" si="84"/>
        <v>7.2612350048890844E-3</v>
      </c>
      <c r="H788" s="7">
        <f t="shared" si="88"/>
        <v>8.1681356589684163E-3</v>
      </c>
      <c r="I788" s="7">
        <f t="shared" si="89"/>
        <v>1.1995341805261413E-4</v>
      </c>
    </row>
    <row r="789" spans="2:9">
      <c r="B789" s="7">
        <v>771</v>
      </c>
      <c r="C789" s="7">
        <f t="shared" si="90"/>
        <v>0.91975395974453644</v>
      </c>
      <c r="D789" s="7">
        <f t="shared" si="85"/>
        <v>1.977973000000003E-2</v>
      </c>
      <c r="E789" s="7">
        <f t="shared" si="86"/>
        <v>5.8440539999999944E-2</v>
      </c>
      <c r="F789" s="7">
        <f t="shared" si="87"/>
        <v>4.5163278731497774E-4</v>
      </c>
      <c r="G789" s="7">
        <f t="shared" si="84"/>
        <v>7.2629733000926476E-3</v>
      </c>
      <c r="H789" s="7">
        <f t="shared" si="88"/>
        <v>8.1662388747226027E-3</v>
      </c>
      <c r="I789" s="7">
        <f t="shared" si="89"/>
        <v>1.1805663380680051E-4</v>
      </c>
    </row>
    <row r="790" spans="2:9">
      <c r="B790" s="7">
        <v>772</v>
      </c>
      <c r="C790" s="7">
        <f t="shared" si="90"/>
        <v>0.92094689613849823</v>
      </c>
      <c r="D790" s="7">
        <f t="shared" si="85"/>
        <v>1.9794360000000028E-2</v>
      </c>
      <c r="E790" s="7">
        <f t="shared" si="86"/>
        <v>5.8411279999999947E-2</v>
      </c>
      <c r="F790" s="7">
        <f t="shared" si="87"/>
        <v>4.4981390275678461E-4</v>
      </c>
      <c r="G790" s="7">
        <f t="shared" si="84"/>
        <v>7.2647062159621892E-3</v>
      </c>
      <c r="H790" s="7">
        <f t="shared" si="88"/>
        <v>8.1643340214757592E-3</v>
      </c>
      <c r="I790" s="7">
        <f t="shared" si="89"/>
        <v>1.1615178055995705E-4</v>
      </c>
    </row>
    <row r="791" spans="2:9">
      <c r="B791" s="7">
        <v>773</v>
      </c>
      <c r="C791" s="7">
        <f t="shared" si="90"/>
        <v>0.92213983253246001</v>
      </c>
      <c r="D791" s="7">
        <f t="shared" si="85"/>
        <v>1.9808990000000026E-2</v>
      </c>
      <c r="E791" s="7">
        <f t="shared" si="86"/>
        <v>5.8382019999999951E-2</v>
      </c>
      <c r="F791" s="7">
        <f t="shared" si="87"/>
        <v>4.4799367336508623E-4</v>
      </c>
      <c r="G791" s="7">
        <f t="shared" si="84"/>
        <v>7.2664337524977101E-3</v>
      </c>
      <c r="H791" s="7">
        <f t="shared" si="88"/>
        <v>8.1624210992278824E-3</v>
      </c>
      <c r="I791" s="7">
        <f t="shared" si="89"/>
        <v>1.1423885831208028E-4</v>
      </c>
    </row>
    <row r="792" spans="2:9">
      <c r="B792" s="7">
        <v>774</v>
      </c>
      <c r="C792" s="7">
        <f t="shared" si="90"/>
        <v>0.9233327689264218</v>
      </c>
      <c r="D792" s="7">
        <f t="shared" si="85"/>
        <v>1.9823620000000028E-2</v>
      </c>
      <c r="E792" s="7">
        <f t="shared" si="86"/>
        <v>5.8352759999999948E-2</v>
      </c>
      <c r="F792" s="7">
        <f t="shared" si="87"/>
        <v>4.4617209913988196E-4</v>
      </c>
      <c r="G792" s="7">
        <f t="shared" si="84"/>
        <v>7.2681559096992102E-3</v>
      </c>
      <c r="H792" s="7">
        <f t="shared" si="88"/>
        <v>8.1605001079789741E-3</v>
      </c>
      <c r="I792" s="7">
        <f t="shared" si="89"/>
        <v>1.1231786706317193E-4</v>
      </c>
    </row>
    <row r="793" spans="2:9">
      <c r="B793" s="7">
        <v>775</v>
      </c>
      <c r="C793" s="7">
        <f t="shared" si="90"/>
        <v>0.92452570532038358</v>
      </c>
      <c r="D793" s="7">
        <f t="shared" si="85"/>
        <v>1.9838250000000029E-2</v>
      </c>
      <c r="E793" s="7">
        <f t="shared" si="86"/>
        <v>5.8323499999999945E-2</v>
      </c>
      <c r="F793" s="7">
        <f t="shared" si="87"/>
        <v>4.443491800811726E-4</v>
      </c>
      <c r="G793" s="7">
        <f t="shared" si="84"/>
        <v>7.2698726875666886E-3</v>
      </c>
      <c r="H793" s="7">
        <f t="shared" si="88"/>
        <v>8.1585710477290341E-3</v>
      </c>
      <c r="I793" s="7">
        <f t="shared" si="89"/>
        <v>1.10388806813232E-4</v>
      </c>
    </row>
    <row r="794" spans="2:9">
      <c r="B794" s="7">
        <v>776</v>
      </c>
      <c r="C794" s="7">
        <f t="shared" si="90"/>
        <v>0.92571864171434537</v>
      </c>
      <c r="D794" s="7">
        <f t="shared" si="85"/>
        <v>1.9852880000000028E-2</v>
      </c>
      <c r="E794" s="7">
        <f t="shared" si="86"/>
        <v>5.8294239999999949E-2</v>
      </c>
      <c r="F794" s="7">
        <f t="shared" si="87"/>
        <v>4.4252491618895822E-4</v>
      </c>
      <c r="G794" s="7">
        <f t="shared" si="84"/>
        <v>7.2715840861001463E-3</v>
      </c>
      <c r="H794" s="7">
        <f t="shared" si="88"/>
        <v>8.1566339184780626E-3</v>
      </c>
      <c r="I794" s="7">
        <f t="shared" si="89"/>
        <v>1.084516775622605E-4</v>
      </c>
    </row>
    <row r="795" spans="2:9">
      <c r="B795" s="7">
        <v>777</v>
      </c>
      <c r="C795" s="7">
        <f t="shared" si="90"/>
        <v>0.92691157810830715</v>
      </c>
      <c r="D795" s="7">
        <f t="shared" si="85"/>
        <v>1.9867510000000026E-2</v>
      </c>
      <c r="E795" s="7">
        <f t="shared" si="86"/>
        <v>5.8264979999999952E-2</v>
      </c>
      <c r="F795" s="7">
        <f t="shared" si="87"/>
        <v>4.4069930746323875E-4</v>
      </c>
      <c r="G795" s="7">
        <f t="shared" si="84"/>
        <v>7.2732901052995824E-3</v>
      </c>
      <c r="H795" s="7">
        <f t="shared" si="88"/>
        <v>8.1546887202260596E-3</v>
      </c>
      <c r="I795" s="7">
        <f t="shared" si="89"/>
        <v>1.0650647931025742E-4</v>
      </c>
    </row>
    <row r="796" spans="2:9">
      <c r="B796" s="7">
        <v>778</v>
      </c>
      <c r="C796" s="7">
        <f t="shared" si="90"/>
        <v>0.92810451450226894</v>
      </c>
      <c r="D796" s="7">
        <f t="shared" si="85"/>
        <v>1.9882140000000027E-2</v>
      </c>
      <c r="E796" s="7">
        <f t="shared" si="86"/>
        <v>5.8235719999999949E-2</v>
      </c>
      <c r="F796" s="7">
        <f t="shared" si="87"/>
        <v>4.3887235390401339E-4</v>
      </c>
      <c r="G796" s="7">
        <f t="shared" si="84"/>
        <v>7.2749907451649986E-3</v>
      </c>
      <c r="H796" s="7">
        <f t="shared" si="88"/>
        <v>8.1527354529730249E-3</v>
      </c>
      <c r="I796" s="7">
        <f t="shared" si="89"/>
        <v>1.0455321205722276E-4</v>
      </c>
    </row>
    <row r="797" spans="2:9">
      <c r="B797" s="7">
        <v>779</v>
      </c>
      <c r="C797" s="7">
        <f t="shared" si="90"/>
        <v>0.92929745089623073</v>
      </c>
      <c r="D797" s="7">
        <f t="shared" si="85"/>
        <v>1.9896770000000029E-2</v>
      </c>
      <c r="E797" s="7">
        <f t="shared" si="86"/>
        <v>5.8206459999999946E-2</v>
      </c>
      <c r="F797" s="7">
        <f t="shared" si="87"/>
        <v>4.3704405551128295E-4</v>
      </c>
      <c r="G797" s="7">
        <f t="shared" si="84"/>
        <v>7.2766860056963922E-3</v>
      </c>
      <c r="H797" s="7">
        <f t="shared" si="88"/>
        <v>8.1507741167189587E-3</v>
      </c>
      <c r="I797" s="7">
        <f t="shared" si="89"/>
        <v>1.0259187580315653E-4</v>
      </c>
    </row>
    <row r="798" spans="2:9">
      <c r="B798" s="7">
        <v>780</v>
      </c>
      <c r="C798" s="7">
        <f t="shared" si="90"/>
        <v>0.93049038729019251</v>
      </c>
      <c r="D798" s="7">
        <f t="shared" si="85"/>
        <v>1.991140000000003E-2</v>
      </c>
      <c r="E798" s="7">
        <f t="shared" si="86"/>
        <v>5.8177199999999943E-2</v>
      </c>
      <c r="F798" s="7">
        <f t="shared" si="87"/>
        <v>4.3521441228504715E-4</v>
      </c>
      <c r="G798" s="7">
        <f t="shared" si="84"/>
        <v>7.2783758868937651E-3</v>
      </c>
      <c r="H798" s="7">
        <f t="shared" si="88"/>
        <v>8.1488047114638591E-3</v>
      </c>
      <c r="I798" s="7">
        <f t="shared" si="89"/>
        <v>1.0062247054805698E-4</v>
      </c>
    </row>
    <row r="799" spans="2:9">
      <c r="B799" s="7">
        <v>781</v>
      </c>
      <c r="C799" s="7">
        <f t="shared" si="90"/>
        <v>0.9316833236841543</v>
      </c>
      <c r="D799" s="7">
        <f t="shared" si="85"/>
        <v>1.9926030000000029E-2</v>
      </c>
      <c r="E799" s="7">
        <f t="shared" si="86"/>
        <v>5.8147939999999947E-2</v>
      </c>
      <c r="F799" s="7">
        <f t="shared" si="87"/>
        <v>4.3338342422530643E-4</v>
      </c>
      <c r="G799" s="7">
        <f t="shared" si="84"/>
        <v>7.2800603887571182E-3</v>
      </c>
      <c r="H799" s="7">
        <f t="shared" si="88"/>
        <v>8.1468272372077315E-3</v>
      </c>
      <c r="I799" s="7">
        <f t="shared" si="89"/>
        <v>9.8644996291929327E-5</v>
      </c>
    </row>
    <row r="800" spans="2:9">
      <c r="B800" s="7">
        <v>782</v>
      </c>
      <c r="C800" s="7">
        <f t="shared" si="90"/>
        <v>0.93287626007811608</v>
      </c>
      <c r="D800" s="7">
        <f t="shared" si="85"/>
        <v>1.9940660000000027E-2</v>
      </c>
      <c r="E800" s="7">
        <f t="shared" si="86"/>
        <v>5.811867999999995E-2</v>
      </c>
      <c r="F800" s="7">
        <f t="shared" si="87"/>
        <v>4.3155109133206047E-4</v>
      </c>
      <c r="G800" s="7">
        <f t="shared" si="84"/>
        <v>7.2817395112864487E-3</v>
      </c>
      <c r="H800" s="7">
        <f t="shared" si="88"/>
        <v>8.1448416939505705E-3</v>
      </c>
      <c r="I800" s="7">
        <f t="shared" si="89"/>
        <v>9.6659453034768361E-5</v>
      </c>
    </row>
    <row r="801" spans="2:9">
      <c r="B801" s="7">
        <v>783</v>
      </c>
      <c r="C801" s="7">
        <f t="shared" si="90"/>
        <v>0.93406919647207787</v>
      </c>
      <c r="D801" s="7">
        <f t="shared" si="85"/>
        <v>1.9955290000000028E-2</v>
      </c>
      <c r="E801" s="7">
        <f t="shared" si="86"/>
        <v>5.8089419999999947E-2</v>
      </c>
      <c r="F801" s="7">
        <f t="shared" si="87"/>
        <v>4.29717413605309E-4</v>
      </c>
      <c r="G801" s="7">
        <f t="shared" si="84"/>
        <v>7.2834132544817593E-3</v>
      </c>
      <c r="H801" s="7">
        <f t="shared" si="88"/>
        <v>8.142848081692378E-3</v>
      </c>
      <c r="I801" s="7">
        <f t="shared" si="89"/>
        <v>9.4665840776575819E-5</v>
      </c>
    </row>
    <row r="802" spans="2:9">
      <c r="B802" s="7">
        <v>784</v>
      </c>
      <c r="C802" s="7">
        <f t="shared" si="90"/>
        <v>0.93526213286603965</v>
      </c>
      <c r="D802" s="7">
        <f t="shared" si="85"/>
        <v>1.996992000000003E-2</v>
      </c>
      <c r="E802" s="7">
        <f t="shared" si="86"/>
        <v>5.8060159999999944E-2</v>
      </c>
      <c r="F802" s="7">
        <f t="shared" si="87"/>
        <v>4.2788239104505206E-4</v>
      </c>
      <c r="G802" s="7">
        <f t="shared" si="84"/>
        <v>7.2850816183430483E-3</v>
      </c>
      <c r="H802" s="7">
        <f t="shared" si="88"/>
        <v>8.1408464004331521E-3</v>
      </c>
      <c r="I802" s="7">
        <f t="shared" si="89"/>
        <v>9.2664159517349964E-5</v>
      </c>
    </row>
    <row r="803" spans="2:9">
      <c r="B803" s="7">
        <v>785</v>
      </c>
      <c r="C803" s="7">
        <f t="shared" si="90"/>
        <v>0.93645506926000144</v>
      </c>
      <c r="D803" s="7">
        <f t="shared" si="85"/>
        <v>1.9984550000000028E-2</v>
      </c>
      <c r="E803" s="7">
        <f t="shared" si="86"/>
        <v>5.8030899999999948E-2</v>
      </c>
      <c r="F803" s="7">
        <f t="shared" si="87"/>
        <v>4.2604602365129026E-4</v>
      </c>
      <c r="G803" s="7">
        <f t="shared" si="84"/>
        <v>7.2867446028703157E-3</v>
      </c>
      <c r="H803" s="7">
        <f t="shared" si="88"/>
        <v>8.1388366501728964E-3</v>
      </c>
      <c r="I803" s="7">
        <f t="shared" si="89"/>
        <v>9.0654409257094268E-5</v>
      </c>
    </row>
    <row r="804" spans="2:9">
      <c r="B804" s="7">
        <v>786</v>
      </c>
      <c r="C804" s="7">
        <f t="shared" si="90"/>
        <v>0.93764800565396322</v>
      </c>
      <c r="D804" s="7">
        <f t="shared" si="85"/>
        <v>1.9999180000000026E-2</v>
      </c>
      <c r="E804" s="7">
        <f t="shared" si="86"/>
        <v>5.8001639999999952E-2</v>
      </c>
      <c r="F804" s="7">
        <f t="shared" si="87"/>
        <v>4.2420831142402321E-4</v>
      </c>
      <c r="G804" s="7">
        <f t="shared" si="84"/>
        <v>7.2884022080635614E-3</v>
      </c>
      <c r="H804" s="7">
        <f t="shared" si="88"/>
        <v>8.1368188309116074E-3</v>
      </c>
      <c r="I804" s="7">
        <f t="shared" si="89"/>
        <v>8.8636589995805259E-5</v>
      </c>
    </row>
    <row r="805" spans="2:9">
      <c r="B805" s="7">
        <v>787</v>
      </c>
      <c r="C805" s="7">
        <f t="shared" si="90"/>
        <v>0.93884094204792501</v>
      </c>
      <c r="D805" s="7">
        <f t="shared" si="85"/>
        <v>2.0013810000000028E-2</v>
      </c>
      <c r="E805" s="7">
        <f t="shared" si="86"/>
        <v>5.7972379999999948E-2</v>
      </c>
      <c r="F805" s="7">
        <f t="shared" si="87"/>
        <v>4.2236925436325043E-4</v>
      </c>
      <c r="G805" s="7">
        <f t="shared" si="84"/>
        <v>7.2900544339227873E-3</v>
      </c>
      <c r="H805" s="7">
        <f t="shared" si="88"/>
        <v>8.1347929426492886E-3</v>
      </c>
      <c r="I805" s="7">
        <f t="shared" si="89"/>
        <v>8.6610701733486409E-5</v>
      </c>
    </row>
    <row r="806" spans="2:9">
      <c r="B806" s="7">
        <v>788</v>
      </c>
      <c r="C806" s="7">
        <f t="shared" si="90"/>
        <v>0.94003387844188679</v>
      </c>
      <c r="D806" s="7">
        <f t="shared" si="85"/>
        <v>2.0028440000000029E-2</v>
      </c>
      <c r="E806" s="7">
        <f t="shared" si="86"/>
        <v>5.7943119999999945E-2</v>
      </c>
      <c r="F806" s="7">
        <f t="shared" si="87"/>
        <v>4.2052885246897246E-4</v>
      </c>
      <c r="G806" s="7">
        <f t="shared" si="84"/>
        <v>7.2917012804479915E-3</v>
      </c>
      <c r="H806" s="7">
        <f t="shared" si="88"/>
        <v>8.1327589853859364E-3</v>
      </c>
      <c r="I806" s="7">
        <f t="shared" si="89"/>
        <v>8.4576744470134246E-5</v>
      </c>
    </row>
    <row r="807" spans="2:9">
      <c r="B807" s="7">
        <v>789</v>
      </c>
      <c r="C807" s="7">
        <f t="shared" si="90"/>
        <v>0.94122681483584858</v>
      </c>
      <c r="D807" s="7">
        <f t="shared" si="85"/>
        <v>2.0043070000000031E-2</v>
      </c>
      <c r="E807" s="7">
        <f t="shared" si="86"/>
        <v>5.7913859999999942E-2</v>
      </c>
      <c r="F807" s="7">
        <f t="shared" si="87"/>
        <v>4.1868710574118919E-4</v>
      </c>
      <c r="G807" s="7">
        <f t="shared" si="84"/>
        <v>7.2933427476391749E-3</v>
      </c>
      <c r="H807" s="7">
        <f t="shared" si="88"/>
        <v>8.1307169591215527E-3</v>
      </c>
      <c r="I807" s="7">
        <f t="shared" si="89"/>
        <v>8.2534718205750507E-5</v>
      </c>
    </row>
    <row r="808" spans="2:9">
      <c r="B808" s="7">
        <v>790</v>
      </c>
      <c r="C808" s="7">
        <f t="shared" si="90"/>
        <v>0.94241975122981037</v>
      </c>
      <c r="D808" s="7">
        <f t="shared" si="85"/>
        <v>2.0057700000000029E-2</v>
      </c>
      <c r="E808" s="7">
        <f t="shared" si="86"/>
        <v>5.7884599999999946E-2</v>
      </c>
      <c r="F808" s="7">
        <f t="shared" si="87"/>
        <v>4.168440141799011E-4</v>
      </c>
      <c r="G808" s="7">
        <f t="shared" si="84"/>
        <v>7.2949788354963368E-3</v>
      </c>
      <c r="H808" s="7">
        <f t="shared" si="88"/>
        <v>8.1286668638561391E-3</v>
      </c>
      <c r="I808" s="7">
        <f t="shared" si="89"/>
        <v>8.0484622940336925E-5</v>
      </c>
    </row>
    <row r="809" spans="2:9">
      <c r="B809" s="7">
        <v>791</v>
      </c>
      <c r="C809" s="7">
        <f t="shared" si="90"/>
        <v>0.94361268762377215</v>
      </c>
      <c r="D809" s="7">
        <f t="shared" si="85"/>
        <v>2.0072330000000027E-2</v>
      </c>
      <c r="E809" s="7">
        <f t="shared" si="86"/>
        <v>5.785533999999995E-2</v>
      </c>
      <c r="F809" s="7">
        <f t="shared" si="87"/>
        <v>4.1499957778510772E-4</v>
      </c>
      <c r="G809" s="7">
        <f t="shared" si="84"/>
        <v>7.2966095440194795E-3</v>
      </c>
      <c r="H809" s="7">
        <f t="shared" si="88"/>
        <v>8.1266086995896956E-3</v>
      </c>
      <c r="I809" s="7">
        <f t="shared" si="89"/>
        <v>7.8426458673893501E-5</v>
      </c>
    </row>
    <row r="810" spans="2:9">
      <c r="B810" s="7">
        <v>792</v>
      </c>
      <c r="C810" s="7">
        <f t="shared" si="90"/>
        <v>0.94480562401773394</v>
      </c>
      <c r="D810" s="7">
        <f t="shared" si="85"/>
        <v>2.0086960000000029E-2</v>
      </c>
      <c r="E810" s="7">
        <f t="shared" si="86"/>
        <v>5.7826079999999946E-2</v>
      </c>
      <c r="F810" s="7">
        <f t="shared" si="87"/>
        <v>4.1315379655680861E-4</v>
      </c>
      <c r="G810" s="7">
        <f t="shared" si="84"/>
        <v>7.2982348732085998E-3</v>
      </c>
      <c r="H810" s="7">
        <f t="shared" si="88"/>
        <v>8.1245424663222172E-3</v>
      </c>
      <c r="I810" s="7">
        <f t="shared" si="89"/>
        <v>7.636022540641503E-5</v>
      </c>
    </row>
    <row r="811" spans="2:9">
      <c r="B811" s="7">
        <v>793</v>
      </c>
      <c r="C811" s="7">
        <f t="shared" si="90"/>
        <v>0.94599856041169572</v>
      </c>
      <c r="D811" s="7">
        <f t="shared" si="85"/>
        <v>2.010159000000003E-2</v>
      </c>
      <c r="E811" s="7">
        <f t="shared" si="86"/>
        <v>5.7796819999999943E-2</v>
      </c>
      <c r="F811" s="7">
        <f t="shared" si="87"/>
        <v>4.1130667049500431E-4</v>
      </c>
      <c r="G811" s="7">
        <f t="shared" si="84"/>
        <v>7.2998548230636985E-3</v>
      </c>
      <c r="H811" s="7">
        <f t="shared" si="88"/>
        <v>8.1224681640537071E-3</v>
      </c>
      <c r="I811" s="7">
        <f t="shared" si="89"/>
        <v>7.4285923137904983E-5</v>
      </c>
    </row>
    <row r="812" spans="2:9">
      <c r="B812" s="7">
        <v>794</v>
      </c>
      <c r="C812" s="7">
        <f t="shared" si="90"/>
        <v>0.94719149680565751</v>
      </c>
      <c r="D812" s="7">
        <f t="shared" si="85"/>
        <v>2.0116220000000028E-2</v>
      </c>
      <c r="E812" s="7">
        <f t="shared" si="86"/>
        <v>5.7767559999999947E-2</v>
      </c>
      <c r="F812" s="7">
        <f t="shared" si="87"/>
        <v>4.0945819959969508E-4</v>
      </c>
      <c r="G812" s="7">
        <f t="shared" si="84"/>
        <v>7.3014693935847755E-3</v>
      </c>
      <c r="H812" s="7">
        <f t="shared" si="88"/>
        <v>8.1203857927841655E-3</v>
      </c>
      <c r="I812" s="7">
        <f t="shared" si="89"/>
        <v>7.2203551868363358E-5</v>
      </c>
    </row>
    <row r="813" spans="2:9">
      <c r="B813" s="7">
        <v>795</v>
      </c>
      <c r="C813" s="7">
        <f t="shared" si="90"/>
        <v>0.94838443319961929</v>
      </c>
      <c r="D813" s="7">
        <f t="shared" si="85"/>
        <v>2.0130850000000027E-2</v>
      </c>
      <c r="E813" s="7">
        <f t="shared" si="86"/>
        <v>5.7738299999999951E-2</v>
      </c>
      <c r="F813" s="7">
        <f t="shared" si="87"/>
        <v>4.0760838387088051E-4</v>
      </c>
      <c r="G813" s="7">
        <f t="shared" si="84"/>
        <v>7.3030785847718318E-3</v>
      </c>
      <c r="H813" s="7">
        <f t="shared" si="88"/>
        <v>8.1182953525135923E-3</v>
      </c>
      <c r="I813" s="7">
        <f t="shared" si="89"/>
        <v>7.0113111597790156E-5</v>
      </c>
    </row>
    <row r="814" spans="2:9">
      <c r="B814" s="7">
        <v>796</v>
      </c>
      <c r="C814" s="7">
        <f t="shared" si="90"/>
        <v>0.94957736959358108</v>
      </c>
      <c r="D814" s="7">
        <f t="shared" si="85"/>
        <v>2.0145480000000028E-2</v>
      </c>
      <c r="E814" s="7">
        <f t="shared" si="86"/>
        <v>5.7709039999999948E-2</v>
      </c>
      <c r="F814" s="7">
        <f t="shared" si="87"/>
        <v>4.0575722330856031E-4</v>
      </c>
      <c r="G814" s="7">
        <f t="shared" si="84"/>
        <v>7.3046823966248682E-3</v>
      </c>
      <c r="H814" s="7">
        <f t="shared" si="88"/>
        <v>8.1161968432419893E-3</v>
      </c>
      <c r="I814" s="7">
        <f t="shared" si="89"/>
        <v>6.8014602326187112E-5</v>
      </c>
    </row>
    <row r="815" spans="2:9">
      <c r="B815" s="7">
        <v>797</v>
      </c>
      <c r="C815" s="7">
        <f t="shared" si="90"/>
        <v>0.95077030598754286</v>
      </c>
      <c r="D815" s="7">
        <f t="shared" si="85"/>
        <v>2.016011000000003E-2</v>
      </c>
      <c r="E815" s="7">
        <f t="shared" si="86"/>
        <v>5.7679779999999944E-2</v>
      </c>
      <c r="F815" s="7">
        <f t="shared" si="87"/>
        <v>4.0390471791273486E-4</v>
      </c>
      <c r="G815" s="7">
        <f t="shared" si="84"/>
        <v>7.306280829143883E-3</v>
      </c>
      <c r="H815" s="7">
        <f t="shared" si="88"/>
        <v>8.1140902649693529E-3</v>
      </c>
      <c r="I815" s="7">
        <f t="shared" si="89"/>
        <v>6.5908024053550757E-5</v>
      </c>
    </row>
    <row r="816" spans="2:9">
      <c r="B816" s="7">
        <v>798</v>
      </c>
      <c r="C816" s="7">
        <f t="shared" si="90"/>
        <v>0.95196324238150465</v>
      </c>
      <c r="D816" s="7">
        <f t="shared" si="85"/>
        <v>2.0174740000000028E-2</v>
      </c>
      <c r="E816" s="7">
        <f t="shared" si="86"/>
        <v>5.7650519999999948E-2</v>
      </c>
      <c r="F816" s="7">
        <f t="shared" si="87"/>
        <v>4.0205086768340461E-4</v>
      </c>
      <c r="G816" s="7">
        <f t="shared" si="84"/>
        <v>7.3078738823288761E-3</v>
      </c>
      <c r="H816" s="7">
        <f t="shared" si="88"/>
        <v>8.111975617695685E-3</v>
      </c>
      <c r="I816" s="7">
        <f t="shared" si="89"/>
        <v>6.3793376779882824E-5</v>
      </c>
    </row>
    <row r="817" spans="2:9">
      <c r="B817" s="7">
        <v>799</v>
      </c>
      <c r="C817" s="7">
        <f t="shared" si="90"/>
        <v>0.95315617877546643</v>
      </c>
      <c r="D817" s="7">
        <f t="shared" si="85"/>
        <v>2.0189370000000029E-2</v>
      </c>
      <c r="E817" s="7">
        <f t="shared" si="86"/>
        <v>5.7621259999999945E-2</v>
      </c>
      <c r="F817" s="7">
        <f t="shared" si="87"/>
        <v>4.0019567262056851E-4</v>
      </c>
      <c r="G817" s="7">
        <f t="shared" si="84"/>
        <v>7.3094615561798484E-3</v>
      </c>
      <c r="H817" s="7">
        <f t="shared" si="88"/>
        <v>8.1098529014209855E-3</v>
      </c>
      <c r="I817" s="7">
        <f t="shared" si="89"/>
        <v>6.1670660505183314E-5</v>
      </c>
    </row>
    <row r="818" spans="2:9">
      <c r="B818" s="7">
        <v>800</v>
      </c>
      <c r="C818" s="7">
        <f t="shared" si="90"/>
        <v>0.95434911516942822</v>
      </c>
      <c r="D818" s="7">
        <f t="shared" si="85"/>
        <v>2.0204000000000027E-2</v>
      </c>
      <c r="E818" s="7">
        <f t="shared" si="86"/>
        <v>5.7591999999999949E-2</v>
      </c>
      <c r="F818" s="7">
        <f t="shared" si="87"/>
        <v>3.983391327242276E-4</v>
      </c>
      <c r="G818" s="7">
        <f t="shared" si="84"/>
        <v>7.3110438506967992E-3</v>
      </c>
      <c r="H818" s="7">
        <f t="shared" si="88"/>
        <v>8.1077221161452544E-3</v>
      </c>
      <c r="I818" s="7">
        <f t="shared" si="89"/>
        <v>5.9539875229452227E-5</v>
      </c>
    </row>
    <row r="819" spans="2:9">
      <c r="B819" s="7">
        <v>801</v>
      </c>
      <c r="C819" s="7">
        <f t="shared" si="90"/>
        <v>0.95554205156339</v>
      </c>
      <c r="D819" s="7">
        <f t="shared" si="85"/>
        <v>2.0218630000000029E-2</v>
      </c>
      <c r="E819" s="7">
        <f t="shared" si="86"/>
        <v>5.7562739999999946E-2</v>
      </c>
      <c r="F819" s="7">
        <f t="shared" si="87"/>
        <v>3.9648124799438112E-4</v>
      </c>
      <c r="G819" s="7">
        <f t="shared" si="84"/>
        <v>7.3126207658797291E-3</v>
      </c>
      <c r="H819" s="7">
        <f t="shared" si="88"/>
        <v>8.1055832618684917E-3</v>
      </c>
      <c r="I819" s="7">
        <f t="shared" si="89"/>
        <v>5.7401020952689563E-5</v>
      </c>
    </row>
    <row r="820" spans="2:9">
      <c r="B820" s="7">
        <v>802</v>
      </c>
      <c r="C820" s="7">
        <f t="shared" si="90"/>
        <v>0.95673498795735179</v>
      </c>
      <c r="D820" s="7">
        <f t="shared" si="85"/>
        <v>2.0233260000000031E-2</v>
      </c>
      <c r="E820" s="7">
        <f t="shared" si="86"/>
        <v>5.7533479999999942E-2</v>
      </c>
      <c r="F820" s="7">
        <f t="shared" si="87"/>
        <v>3.9462201843102918E-4</v>
      </c>
      <c r="G820" s="7">
        <f t="shared" si="84"/>
        <v>7.3141923017286383E-3</v>
      </c>
      <c r="H820" s="7">
        <f t="shared" si="88"/>
        <v>8.1034363385906975E-3</v>
      </c>
      <c r="I820" s="7">
        <f t="shared" si="89"/>
        <v>5.5254097674895322E-5</v>
      </c>
    </row>
    <row r="821" spans="2:9">
      <c r="B821" s="7">
        <v>803</v>
      </c>
      <c r="C821" s="7">
        <f t="shared" si="90"/>
        <v>0.95792792435131358</v>
      </c>
      <c r="D821" s="7">
        <f t="shared" si="85"/>
        <v>2.0247890000000029E-2</v>
      </c>
      <c r="E821" s="7">
        <f t="shared" si="86"/>
        <v>5.7504219999999946E-2</v>
      </c>
      <c r="F821" s="7">
        <f t="shared" si="87"/>
        <v>3.9276144403417259E-4</v>
      </c>
      <c r="G821" s="7">
        <f t="shared" si="84"/>
        <v>7.3157584582435277E-3</v>
      </c>
      <c r="H821" s="7">
        <f t="shared" si="88"/>
        <v>8.1012813463118734E-3</v>
      </c>
      <c r="I821" s="7">
        <f t="shared" si="89"/>
        <v>5.3099105396071239E-5</v>
      </c>
    </row>
    <row r="822" spans="2:9">
      <c r="B822" s="7">
        <v>804</v>
      </c>
      <c r="C822" s="7">
        <f t="shared" si="90"/>
        <v>0.95912086074527536</v>
      </c>
      <c r="D822" s="7">
        <f t="shared" si="85"/>
        <v>2.0262520000000027E-2</v>
      </c>
      <c r="E822" s="7">
        <f t="shared" si="86"/>
        <v>5.747495999999995E-2</v>
      </c>
      <c r="F822" s="7">
        <f t="shared" si="87"/>
        <v>3.9089952480381054E-4</v>
      </c>
      <c r="G822" s="7">
        <f t="shared" si="84"/>
        <v>7.3173192354243936E-3</v>
      </c>
      <c r="H822" s="7">
        <f t="shared" si="88"/>
        <v>8.0991182850320143E-3</v>
      </c>
      <c r="I822" s="7">
        <f t="shared" si="89"/>
        <v>5.0936044116212109E-5</v>
      </c>
    </row>
    <row r="823" spans="2:9">
      <c r="B823" s="7">
        <v>805</v>
      </c>
      <c r="C823" s="7">
        <f t="shared" si="90"/>
        <v>0.96031379713923715</v>
      </c>
      <c r="D823" s="7">
        <f t="shared" si="85"/>
        <v>2.0277150000000028E-2</v>
      </c>
      <c r="E823" s="7">
        <f t="shared" si="86"/>
        <v>5.7445699999999947E-2</v>
      </c>
      <c r="F823" s="7">
        <f t="shared" si="87"/>
        <v>3.8903626073994292E-4</v>
      </c>
      <c r="G823" s="7">
        <f t="shared" si="84"/>
        <v>7.3188746332712397E-3</v>
      </c>
      <c r="H823" s="7">
        <f t="shared" si="88"/>
        <v>8.0969471547511253E-3</v>
      </c>
      <c r="I823" s="7">
        <f t="shared" si="89"/>
        <v>4.8764913835323137E-5</v>
      </c>
    </row>
    <row r="824" spans="2:9">
      <c r="B824" s="7">
        <v>806</v>
      </c>
      <c r="C824" s="7">
        <f t="shared" si="90"/>
        <v>0.96150673353319893</v>
      </c>
      <c r="D824" s="7">
        <f t="shared" si="85"/>
        <v>2.029178000000003E-2</v>
      </c>
      <c r="E824" s="7">
        <f t="shared" si="86"/>
        <v>5.7416439999999944E-2</v>
      </c>
      <c r="F824" s="7">
        <f t="shared" si="87"/>
        <v>3.8717165184256995E-4</v>
      </c>
      <c r="G824" s="7">
        <f t="shared" si="84"/>
        <v>7.3204246517840649E-3</v>
      </c>
      <c r="H824" s="7">
        <f t="shared" si="88"/>
        <v>8.0947679554692047E-3</v>
      </c>
      <c r="I824" s="7">
        <f t="shared" si="89"/>
        <v>4.6585714553402588E-5</v>
      </c>
    </row>
    <row r="825" spans="2:9">
      <c r="B825" s="7">
        <v>807</v>
      </c>
      <c r="C825" s="7">
        <f t="shared" si="90"/>
        <v>0.96269966992716072</v>
      </c>
      <c r="D825" s="7">
        <f t="shared" si="85"/>
        <v>2.0306410000000028E-2</v>
      </c>
      <c r="E825" s="7">
        <f t="shared" si="86"/>
        <v>5.7387179999999947E-2</v>
      </c>
      <c r="F825" s="7">
        <f t="shared" si="87"/>
        <v>3.8530569811169222E-4</v>
      </c>
      <c r="G825" s="7">
        <f t="shared" si="84"/>
        <v>7.3219692909628677E-3</v>
      </c>
      <c r="H825" s="7">
        <f t="shared" si="88"/>
        <v>8.0925806871862526E-3</v>
      </c>
      <c r="I825" s="7">
        <f t="shared" si="89"/>
        <v>4.4398446270450462E-5</v>
      </c>
    </row>
    <row r="826" spans="2:9">
      <c r="B826" s="7">
        <v>808</v>
      </c>
      <c r="C826" s="7">
        <f t="shared" si="90"/>
        <v>0.9638926063211225</v>
      </c>
      <c r="D826" s="7">
        <f t="shared" si="85"/>
        <v>2.032104000000003E-2</v>
      </c>
      <c r="E826" s="7">
        <f t="shared" si="86"/>
        <v>5.7357919999999944E-2</v>
      </c>
      <c r="F826" s="7">
        <f t="shared" si="87"/>
        <v>3.8343839954730881E-4</v>
      </c>
      <c r="G826" s="7">
        <f t="shared" si="84"/>
        <v>7.3235085508076506E-3</v>
      </c>
      <c r="H826" s="7">
        <f t="shared" si="88"/>
        <v>8.0903853499022689E-3</v>
      </c>
      <c r="I826" s="7">
        <f t="shared" si="89"/>
        <v>4.2203108986466759E-5</v>
      </c>
    </row>
    <row r="827" spans="2:9">
      <c r="B827" s="7">
        <v>809</v>
      </c>
      <c r="C827" s="7">
        <f t="shared" si="90"/>
        <v>0.96508554271508429</v>
      </c>
      <c r="D827" s="7">
        <f t="shared" si="85"/>
        <v>2.0335670000000028E-2</v>
      </c>
      <c r="E827" s="7">
        <f t="shared" si="86"/>
        <v>5.7328659999999948E-2</v>
      </c>
      <c r="F827" s="7">
        <f t="shared" si="87"/>
        <v>3.8156975614942043E-4</v>
      </c>
      <c r="G827" s="7">
        <f t="shared" si="84"/>
        <v>7.325042431318411E-3</v>
      </c>
      <c r="H827" s="7">
        <f t="shared" si="88"/>
        <v>8.0881819436172519E-3</v>
      </c>
      <c r="I827" s="7">
        <f t="shared" si="89"/>
        <v>3.9999702701449744E-5</v>
      </c>
    </row>
    <row r="828" spans="2:9">
      <c r="B828" s="7">
        <v>810</v>
      </c>
      <c r="C828" s="7">
        <f t="shared" si="90"/>
        <v>0.96627847910904607</v>
      </c>
      <c r="D828" s="7">
        <f t="shared" si="85"/>
        <v>2.0350300000000029E-2</v>
      </c>
      <c r="E828" s="7">
        <f t="shared" si="86"/>
        <v>5.7299399999999945E-2</v>
      </c>
      <c r="F828" s="7">
        <f t="shared" si="87"/>
        <v>3.7969976791802637E-4</v>
      </c>
      <c r="G828" s="7">
        <f t="shared" si="84"/>
        <v>7.3265709324951515E-3</v>
      </c>
      <c r="H828" s="7">
        <f t="shared" si="88"/>
        <v>8.085970468331205E-3</v>
      </c>
      <c r="I828" s="7">
        <f t="shared" si="89"/>
        <v>3.7788227415402886E-5</v>
      </c>
    </row>
    <row r="829" spans="2:9">
      <c r="B829" s="7">
        <v>811</v>
      </c>
      <c r="C829" s="7">
        <f t="shared" si="90"/>
        <v>0.96747141550300786</v>
      </c>
      <c r="D829" s="7">
        <f t="shared" si="85"/>
        <v>2.0364930000000031E-2</v>
      </c>
      <c r="E829" s="7">
        <f t="shared" si="86"/>
        <v>5.7270139999999942E-2</v>
      </c>
      <c r="F829" s="7">
        <f t="shared" si="87"/>
        <v>3.7782843485312706E-4</v>
      </c>
      <c r="G829" s="7">
        <f t="shared" si="84"/>
        <v>7.3280940543378713E-3</v>
      </c>
      <c r="H829" s="7">
        <f t="shared" si="88"/>
        <v>8.0837509240441249E-3</v>
      </c>
      <c r="I829" s="7">
        <f t="shared" si="89"/>
        <v>3.5568683128322717E-5</v>
      </c>
    </row>
    <row r="830" spans="2:9">
      <c r="B830" s="7">
        <v>812</v>
      </c>
      <c r="C830" s="7">
        <f t="shared" si="90"/>
        <v>0.96866435189696964</v>
      </c>
      <c r="D830" s="7">
        <f t="shared" si="85"/>
        <v>2.0379560000000029E-2</v>
      </c>
      <c r="E830" s="7">
        <f t="shared" si="86"/>
        <v>5.7240879999999945E-2</v>
      </c>
      <c r="F830" s="7">
        <f t="shared" si="87"/>
        <v>3.7595575695472283E-4</v>
      </c>
      <c r="G830" s="7">
        <f t="shared" si="84"/>
        <v>7.3296117968465685E-3</v>
      </c>
      <c r="H830" s="7">
        <f t="shared" si="88"/>
        <v>8.0815233107560148E-3</v>
      </c>
      <c r="I830" s="7">
        <f t="shared" si="89"/>
        <v>3.3341069840212706E-5</v>
      </c>
    </row>
    <row r="831" spans="2:9">
      <c r="B831" s="7">
        <v>813</v>
      </c>
      <c r="C831" s="7">
        <f t="shared" si="90"/>
        <v>0.96985728829093143</v>
      </c>
      <c r="D831" s="7">
        <f t="shared" si="85"/>
        <v>2.0394190000000027E-2</v>
      </c>
      <c r="E831" s="7">
        <f t="shared" si="86"/>
        <v>5.7211619999999949E-2</v>
      </c>
      <c r="F831" s="7">
        <f t="shared" si="87"/>
        <v>3.7408173422281358E-4</v>
      </c>
      <c r="G831" s="7">
        <f t="shared" si="84"/>
        <v>7.3311241600212467E-3</v>
      </c>
      <c r="H831" s="7">
        <f t="shared" si="88"/>
        <v>8.0792876284668733E-3</v>
      </c>
      <c r="I831" s="7">
        <f t="shared" si="89"/>
        <v>3.1105387551071118E-5</v>
      </c>
    </row>
    <row r="832" spans="2:9">
      <c r="B832" s="7">
        <v>814</v>
      </c>
      <c r="C832" s="7">
        <f t="shared" si="90"/>
        <v>0.97105022468489322</v>
      </c>
      <c r="D832" s="7">
        <f t="shared" si="85"/>
        <v>2.0408820000000029E-2</v>
      </c>
      <c r="E832" s="7">
        <f t="shared" si="86"/>
        <v>5.7182359999999946E-2</v>
      </c>
      <c r="F832" s="7">
        <f t="shared" si="87"/>
        <v>3.7220636665739838E-4</v>
      </c>
      <c r="G832" s="7">
        <f t="shared" si="84"/>
        <v>7.3326311438619033E-3</v>
      </c>
      <c r="H832" s="7">
        <f t="shared" si="88"/>
        <v>8.0770438771767001E-3</v>
      </c>
      <c r="I832" s="7">
        <f t="shared" si="89"/>
        <v>2.8861636260897952E-5</v>
      </c>
    </row>
    <row r="833" spans="2:9">
      <c r="B833" s="7">
        <v>815</v>
      </c>
      <c r="C833" s="7">
        <f t="shared" si="90"/>
        <v>0.972243161078855</v>
      </c>
      <c r="D833" s="7">
        <f t="shared" si="85"/>
        <v>2.042345000000003E-2</v>
      </c>
      <c r="E833" s="7">
        <f t="shared" si="86"/>
        <v>5.7153099999999943E-2</v>
      </c>
      <c r="F833" s="7">
        <f t="shared" si="87"/>
        <v>3.7032965425847799E-4</v>
      </c>
      <c r="G833" s="7">
        <f t="shared" si="84"/>
        <v>7.3341327483685383E-3</v>
      </c>
      <c r="H833" s="7">
        <f t="shared" si="88"/>
        <v>8.0747920568854936E-3</v>
      </c>
      <c r="I833" s="7">
        <f t="shared" si="89"/>
        <v>2.6609815969691475E-5</v>
      </c>
    </row>
    <row r="834" spans="2:9">
      <c r="B834" s="7">
        <v>816</v>
      </c>
      <c r="C834" s="7">
        <f t="shared" si="90"/>
        <v>0.97343609747281679</v>
      </c>
      <c r="D834" s="7">
        <f t="shared" si="85"/>
        <v>2.0438080000000029E-2</v>
      </c>
      <c r="E834" s="7">
        <f t="shared" si="86"/>
        <v>5.7123839999999947E-2</v>
      </c>
      <c r="F834" s="7">
        <f t="shared" si="87"/>
        <v>3.6845159702605267E-4</v>
      </c>
      <c r="G834" s="7">
        <f t="shared" si="84"/>
        <v>7.3356289735411516E-3</v>
      </c>
      <c r="H834" s="7">
        <f t="shared" si="88"/>
        <v>8.0725321675932573E-3</v>
      </c>
      <c r="I834" s="7">
        <f t="shared" si="89"/>
        <v>2.4349926677455155E-5</v>
      </c>
    </row>
    <row r="835" spans="2:9">
      <c r="B835" s="7">
        <v>817</v>
      </c>
      <c r="C835" s="7">
        <f t="shared" si="90"/>
        <v>0.97462903386677857</v>
      </c>
      <c r="D835" s="7">
        <f t="shared" si="85"/>
        <v>2.0452710000000027E-2</v>
      </c>
      <c r="E835" s="7">
        <f t="shared" si="86"/>
        <v>5.709457999999995E-2</v>
      </c>
      <c r="F835" s="7">
        <f t="shared" si="87"/>
        <v>3.6657219496012217E-4</v>
      </c>
      <c r="G835" s="7">
        <f t="shared" si="84"/>
        <v>7.3371198193797433E-3</v>
      </c>
      <c r="H835" s="7">
        <f t="shared" si="88"/>
        <v>8.0702642092999877E-3</v>
      </c>
      <c r="I835" s="7">
        <f t="shared" si="89"/>
        <v>2.2081968384185524E-5</v>
      </c>
    </row>
    <row r="836" spans="2:9">
      <c r="B836" s="7">
        <v>818</v>
      </c>
      <c r="C836" s="7">
        <f t="shared" si="90"/>
        <v>0.97582197026074036</v>
      </c>
      <c r="D836" s="7">
        <f t="shared" si="85"/>
        <v>2.0467340000000028E-2</v>
      </c>
      <c r="E836" s="7">
        <f t="shared" si="86"/>
        <v>5.7065319999999947E-2</v>
      </c>
      <c r="F836" s="7">
        <f t="shared" si="87"/>
        <v>3.6469144806068593E-4</v>
      </c>
      <c r="G836" s="7">
        <f t="shared" si="84"/>
        <v>7.3386052858843151E-3</v>
      </c>
      <c r="H836" s="7">
        <f t="shared" si="88"/>
        <v>8.0679881820056865E-3</v>
      </c>
      <c r="I836" s="7">
        <f t="shared" si="89"/>
        <v>1.9805941089884316E-5</v>
      </c>
    </row>
    <row r="837" spans="2:9">
      <c r="B837" s="7">
        <v>819</v>
      </c>
      <c r="C837" s="7">
        <f t="shared" si="90"/>
        <v>0.97701490665470214</v>
      </c>
      <c r="D837" s="7">
        <f t="shared" si="85"/>
        <v>2.048197000000003E-2</v>
      </c>
      <c r="E837" s="7">
        <f t="shared" si="86"/>
        <v>5.7036059999999944E-2</v>
      </c>
      <c r="F837" s="7">
        <f t="shared" si="87"/>
        <v>3.628093563277444E-4</v>
      </c>
      <c r="G837" s="7">
        <f t="shared" si="84"/>
        <v>7.3400853730548653E-3</v>
      </c>
      <c r="H837" s="7">
        <f t="shared" si="88"/>
        <v>8.0657040857103537E-3</v>
      </c>
      <c r="I837" s="7">
        <f t="shared" si="89"/>
        <v>1.752184479455153E-5</v>
      </c>
    </row>
    <row r="838" spans="2:9">
      <c r="B838" s="7">
        <v>820</v>
      </c>
      <c r="C838" s="7">
        <f t="shared" si="90"/>
        <v>0.97820784304866393</v>
      </c>
      <c r="D838" s="7">
        <f t="shared" si="85"/>
        <v>2.0496600000000031E-2</v>
      </c>
      <c r="E838" s="7">
        <f t="shared" si="86"/>
        <v>5.7006799999999941E-2</v>
      </c>
      <c r="F838" s="7">
        <f t="shared" si="87"/>
        <v>3.6092591976129767E-4</v>
      </c>
      <c r="G838" s="7">
        <f t="shared" si="84"/>
        <v>7.3415600808913956E-3</v>
      </c>
      <c r="H838" s="7">
        <f t="shared" si="88"/>
        <v>8.063411920413991E-3</v>
      </c>
      <c r="I838" s="7">
        <f t="shared" si="89"/>
        <v>1.5229679498188903E-5</v>
      </c>
    </row>
    <row r="839" spans="2:9">
      <c r="B839" s="7">
        <v>821</v>
      </c>
      <c r="C839" s="7">
        <f t="shared" si="90"/>
        <v>0.97940077944262571</v>
      </c>
      <c r="D839" s="7">
        <f t="shared" si="85"/>
        <v>2.051123000000003E-2</v>
      </c>
      <c r="E839" s="7">
        <f t="shared" si="86"/>
        <v>5.6977539999999945E-2</v>
      </c>
      <c r="F839" s="7">
        <f t="shared" si="87"/>
        <v>3.5904113836134608E-4</v>
      </c>
      <c r="G839" s="7">
        <f t="shared" si="84"/>
        <v>7.3430294093939025E-3</v>
      </c>
      <c r="H839" s="7">
        <f t="shared" si="88"/>
        <v>8.0611116861165951E-3</v>
      </c>
      <c r="I839" s="7">
        <f t="shared" si="89"/>
        <v>1.2929445200792963E-5</v>
      </c>
    </row>
    <row r="840" spans="2:9">
      <c r="B840" s="7">
        <v>822</v>
      </c>
      <c r="C840" s="7">
        <f t="shared" si="90"/>
        <v>0.9805937158365875</v>
      </c>
      <c r="D840" s="7">
        <f t="shared" si="85"/>
        <v>2.0525860000000028E-2</v>
      </c>
      <c r="E840" s="7">
        <f t="shared" si="86"/>
        <v>5.6948279999999948E-2</v>
      </c>
      <c r="F840" s="7">
        <f t="shared" si="87"/>
        <v>3.5715501212788925E-4</v>
      </c>
      <c r="G840" s="7">
        <f t="shared" si="84"/>
        <v>7.3444933585623895E-3</v>
      </c>
      <c r="H840" s="7">
        <f t="shared" si="88"/>
        <v>8.0588033828181676E-3</v>
      </c>
      <c r="I840" s="7">
        <f t="shared" si="89"/>
        <v>1.0621141902365447E-5</v>
      </c>
    </row>
    <row r="841" spans="2:9">
      <c r="B841" s="7">
        <v>823</v>
      </c>
      <c r="C841" s="7">
        <f t="shared" si="90"/>
        <v>0.98178665223054928</v>
      </c>
      <c r="D841" s="7">
        <f t="shared" si="85"/>
        <v>2.0540490000000029E-2</v>
      </c>
      <c r="E841" s="7">
        <f t="shared" si="86"/>
        <v>5.6919019999999945E-2</v>
      </c>
      <c r="F841" s="7">
        <f t="shared" si="87"/>
        <v>3.5526754106092646E-4</v>
      </c>
      <c r="G841" s="7">
        <f t="shared" si="84"/>
        <v>7.3459519283968558E-3</v>
      </c>
      <c r="H841" s="7">
        <f t="shared" si="88"/>
        <v>8.0564870105187085E-3</v>
      </c>
      <c r="I841" s="7">
        <f t="shared" si="89"/>
        <v>8.3047696029063534E-6</v>
      </c>
    </row>
    <row r="842" spans="2:9">
      <c r="B842" s="7">
        <v>824</v>
      </c>
      <c r="C842" s="7">
        <f t="shared" si="90"/>
        <v>0.98297958862451107</v>
      </c>
      <c r="D842" s="7">
        <f t="shared" si="85"/>
        <v>2.0555120000000031E-2</v>
      </c>
      <c r="E842" s="7">
        <f t="shared" si="86"/>
        <v>5.6889759999999942E-2</v>
      </c>
      <c r="F842" s="7">
        <f t="shared" si="87"/>
        <v>3.5337872516045865E-4</v>
      </c>
      <c r="G842" s="7">
        <f t="shared" si="84"/>
        <v>7.3474051188973013E-3</v>
      </c>
      <c r="H842" s="7">
        <f t="shared" si="88"/>
        <v>8.0541625692182178E-3</v>
      </c>
      <c r="I842" s="7">
        <f t="shared" si="89"/>
        <v>5.9803283024156828E-6</v>
      </c>
    </row>
    <row r="843" spans="2:9">
      <c r="B843" s="7">
        <v>825</v>
      </c>
      <c r="C843" s="7">
        <f t="shared" si="90"/>
        <v>0.98417252501847285</v>
      </c>
      <c r="D843" s="7">
        <f t="shared" si="85"/>
        <v>2.0569750000000029E-2</v>
      </c>
      <c r="E843" s="7">
        <f t="shared" si="86"/>
        <v>5.6860499999999946E-2</v>
      </c>
      <c r="F843" s="7">
        <f t="shared" si="87"/>
        <v>3.5148856442648597E-4</v>
      </c>
      <c r="G843" s="7">
        <f t="shared" si="84"/>
        <v>7.348852930063726E-3</v>
      </c>
      <c r="H843" s="7">
        <f t="shared" si="88"/>
        <v>8.0518300589166973E-3</v>
      </c>
      <c r="I843" s="7">
        <f t="shared" si="89"/>
        <v>3.6478180008951699E-6</v>
      </c>
    </row>
    <row r="844" spans="2:9">
      <c r="B844" s="7">
        <v>826</v>
      </c>
      <c r="C844" s="7">
        <f t="shared" si="90"/>
        <v>0.98536546141243464</v>
      </c>
      <c r="D844" s="7">
        <f t="shared" si="85"/>
        <v>2.0584380000000027E-2</v>
      </c>
      <c r="E844" s="7">
        <f t="shared" si="86"/>
        <v>5.683123999999995E-2</v>
      </c>
      <c r="F844" s="7">
        <f t="shared" si="87"/>
        <v>3.4959705885900799E-4</v>
      </c>
      <c r="G844" s="7">
        <f t="shared" si="84"/>
        <v>7.3502953618961283E-3</v>
      </c>
      <c r="H844" s="7">
        <f t="shared" si="88"/>
        <v>8.0494894796141435E-3</v>
      </c>
      <c r="I844" s="7">
        <f t="shared" si="89"/>
        <v>1.3072386983413453E-6</v>
      </c>
    </row>
    <row r="845" spans="2:9">
      <c r="B845" s="7">
        <v>827</v>
      </c>
      <c r="C845" s="7">
        <f t="shared" si="90"/>
        <v>0.98655839780639643</v>
      </c>
      <c r="D845" s="7">
        <f t="shared" si="85"/>
        <v>2.0599010000000029E-2</v>
      </c>
      <c r="E845" s="7">
        <f t="shared" si="86"/>
        <v>5.6801979999999946E-2</v>
      </c>
      <c r="F845" s="7">
        <f t="shared" si="87"/>
        <v>3.4770420845802417E-4</v>
      </c>
      <c r="G845" s="7">
        <f t="shared" si="84"/>
        <v>7.3517324143945097E-3</v>
      </c>
      <c r="H845" s="7">
        <f t="shared" si="88"/>
        <v>8.0471408313105581E-3</v>
      </c>
      <c r="I845" s="7">
        <f t="shared" si="89"/>
        <v>-1.0414096052440563E-6</v>
      </c>
    </row>
    <row r="846" spans="2:9">
      <c r="B846" s="7">
        <v>828</v>
      </c>
      <c r="C846" s="7">
        <f t="shared" si="90"/>
        <v>0.98775133420035821</v>
      </c>
      <c r="D846" s="7">
        <f t="shared" si="85"/>
        <v>2.061364000000003E-2</v>
      </c>
      <c r="E846" s="7">
        <f t="shared" si="86"/>
        <v>5.6772719999999943E-2</v>
      </c>
      <c r="F846" s="7">
        <f t="shared" si="87"/>
        <v>3.4581001322353527E-4</v>
      </c>
      <c r="G846" s="7">
        <f t="shared" si="84"/>
        <v>7.3531640875588705E-3</v>
      </c>
      <c r="H846" s="7">
        <f t="shared" si="88"/>
        <v>8.0447841140059411E-3</v>
      </c>
      <c r="I846" s="7">
        <f t="shared" si="89"/>
        <v>-3.398126909861035E-6</v>
      </c>
    </row>
    <row r="847" spans="2:9">
      <c r="B847" s="7">
        <v>829</v>
      </c>
      <c r="C847" s="7">
        <f t="shared" si="90"/>
        <v>0.98894427059432</v>
      </c>
      <c r="D847" s="7">
        <f t="shared" si="85"/>
        <v>2.0628270000000032E-2</v>
      </c>
      <c r="E847" s="7">
        <f t="shared" si="86"/>
        <v>5.674345999999994E-2</v>
      </c>
      <c r="F847" s="7">
        <f t="shared" si="87"/>
        <v>3.4391447315554097E-4</v>
      </c>
      <c r="G847" s="7">
        <f t="shared" si="84"/>
        <v>7.3545903813892104E-3</v>
      </c>
      <c r="H847" s="7">
        <f t="shared" si="88"/>
        <v>8.0424193277002926E-3</v>
      </c>
      <c r="I847" s="7">
        <f t="shared" si="89"/>
        <v>-5.7629132155095908E-6</v>
      </c>
    </row>
    <row r="848" spans="2:9">
      <c r="B848" s="7">
        <v>830</v>
      </c>
      <c r="C848" s="7">
        <f t="shared" si="90"/>
        <v>0.99013720698828178</v>
      </c>
      <c r="D848" s="7">
        <f t="shared" si="85"/>
        <v>2.064290000000003E-2</v>
      </c>
      <c r="E848" s="7">
        <f t="shared" si="86"/>
        <v>5.6714199999999944E-2</v>
      </c>
      <c r="F848" s="7">
        <f t="shared" si="87"/>
        <v>3.4201758825404196E-4</v>
      </c>
      <c r="G848" s="7">
        <f t="shared" si="84"/>
        <v>7.3560112958855279E-3</v>
      </c>
      <c r="H848" s="7">
        <f t="shared" si="88"/>
        <v>8.0400464723936124E-3</v>
      </c>
      <c r="I848" s="7">
        <f t="shared" si="89"/>
        <v>-8.1357685221897236E-6</v>
      </c>
    </row>
    <row r="849" spans="2:9">
      <c r="B849" s="7">
        <v>831</v>
      </c>
      <c r="C849" s="7">
        <f t="shared" si="90"/>
        <v>0.99133014338224357</v>
      </c>
      <c r="D849" s="7">
        <f t="shared" si="85"/>
        <v>2.0657530000000028E-2</v>
      </c>
      <c r="E849" s="7">
        <f t="shared" si="86"/>
        <v>5.6684939999999948E-2</v>
      </c>
      <c r="F849" s="7">
        <f t="shared" si="87"/>
        <v>3.4011935851903754E-4</v>
      </c>
      <c r="G849" s="7">
        <f t="shared" si="84"/>
        <v>7.3574268310478246E-3</v>
      </c>
      <c r="H849" s="7">
        <f t="shared" si="88"/>
        <v>8.037665548085899E-3</v>
      </c>
      <c r="I849" s="7">
        <f t="shared" si="89"/>
        <v>-1.0516692829903168E-5</v>
      </c>
    </row>
    <row r="850" spans="2:9">
      <c r="B850" s="7">
        <v>832</v>
      </c>
      <c r="C850" s="7">
        <f t="shared" si="90"/>
        <v>0.99252307977620535</v>
      </c>
      <c r="D850" s="7">
        <f t="shared" si="85"/>
        <v>2.067216000000003E-2</v>
      </c>
      <c r="E850" s="7">
        <f t="shared" si="86"/>
        <v>5.6655679999999944E-2</v>
      </c>
      <c r="F850" s="7">
        <f t="shared" si="87"/>
        <v>3.382197839505275E-4</v>
      </c>
      <c r="G850" s="7">
        <f t="shared" ref="G850:G913" si="91">IF(F850=0,0,2*PI()*D850*E850)</f>
        <v>7.3588369868761013E-3</v>
      </c>
      <c r="H850" s="7">
        <f t="shared" si="88"/>
        <v>8.0352765547771557E-3</v>
      </c>
      <c r="I850" s="7">
        <f t="shared" si="89"/>
        <v>-1.2905686138646455E-5</v>
      </c>
    </row>
    <row r="851" spans="2:9">
      <c r="B851" s="7">
        <v>833</v>
      </c>
      <c r="C851" s="7">
        <f t="shared" si="90"/>
        <v>0.99371601617016714</v>
      </c>
      <c r="D851" s="7">
        <f t="shared" ref="D851:D914" si="92">$E$6+$E$7*C851</f>
        <v>2.0686790000000031E-2</v>
      </c>
      <c r="E851" s="7">
        <f t="shared" ref="E851:E914" si="93">$E$5-2*$E$7*C851</f>
        <v>5.6626419999999941E-2</v>
      </c>
      <c r="F851" s="7">
        <f t="shared" ref="F851:F914" si="94">PI()*($E$4^2-D851^2)</f>
        <v>3.363188645485121E-4</v>
      </c>
      <c r="G851" s="7">
        <f t="shared" si="91"/>
        <v>7.3602417633703565E-3</v>
      </c>
      <c r="H851" s="7">
        <f t="shared" ref="H851:H914" si="95">F851*2+G851</f>
        <v>8.0328794924673808E-3</v>
      </c>
      <c r="I851" s="7">
        <f t="shared" ref="I851:I914" si="96">H851-$H$1019</f>
        <v>-1.5302748448421319E-5</v>
      </c>
    </row>
    <row r="852" spans="2:9">
      <c r="B852" s="7">
        <v>834</v>
      </c>
      <c r="C852" s="7">
        <f t="shared" ref="C852:C915" si="97">IF(C851+$E$9&lt;$E$8,C851+$E$9,0)</f>
        <v>0.99490895256412892</v>
      </c>
      <c r="D852" s="7">
        <f t="shared" si="92"/>
        <v>2.0701420000000029E-2</v>
      </c>
      <c r="E852" s="7">
        <f t="shared" si="93"/>
        <v>5.6597159999999945E-2</v>
      </c>
      <c r="F852" s="7">
        <f t="shared" si="94"/>
        <v>3.34416600312992E-4</v>
      </c>
      <c r="G852" s="7">
        <f t="shared" si="91"/>
        <v>7.3616411605305901E-3</v>
      </c>
      <c r="H852" s="7">
        <f t="shared" si="95"/>
        <v>8.0304743611565744E-3</v>
      </c>
      <c r="I852" s="7">
        <f t="shared" si="96"/>
        <v>-1.770787975922776E-5</v>
      </c>
    </row>
    <row r="853" spans="2:9">
      <c r="B853" s="7">
        <v>835</v>
      </c>
      <c r="C853" s="7">
        <f t="shared" si="97"/>
        <v>0.99610188895809071</v>
      </c>
      <c r="D853" s="7">
        <f t="shared" si="92"/>
        <v>2.0716050000000027E-2</v>
      </c>
      <c r="E853" s="7">
        <f t="shared" si="93"/>
        <v>5.6567899999999949E-2</v>
      </c>
      <c r="F853" s="7">
        <f t="shared" si="94"/>
        <v>3.325129912439665E-4</v>
      </c>
      <c r="G853" s="7">
        <f t="shared" si="91"/>
        <v>7.3630351783568037E-3</v>
      </c>
      <c r="H853" s="7">
        <f t="shared" si="95"/>
        <v>8.0280611608447364E-3</v>
      </c>
      <c r="I853" s="7">
        <f t="shared" si="96"/>
        <v>-2.0121080071065778E-5</v>
      </c>
    </row>
    <row r="854" spans="2:9">
      <c r="B854" s="7">
        <v>836</v>
      </c>
      <c r="C854" s="7">
        <f t="shared" si="97"/>
        <v>0.99729482535205249</v>
      </c>
      <c r="D854" s="7">
        <f t="shared" si="92"/>
        <v>2.0730680000000029E-2</v>
      </c>
      <c r="E854" s="7">
        <f t="shared" si="93"/>
        <v>5.6538639999999946E-2</v>
      </c>
      <c r="F854" s="7">
        <f t="shared" si="94"/>
        <v>3.3060803734143542E-4</v>
      </c>
      <c r="G854" s="7">
        <f t="shared" si="91"/>
        <v>7.3644238168489957E-3</v>
      </c>
      <c r="H854" s="7">
        <f t="shared" si="95"/>
        <v>8.0256398915318668E-3</v>
      </c>
      <c r="I854" s="7">
        <f t="shared" si="96"/>
        <v>-2.2542349383935373E-5</v>
      </c>
    </row>
    <row r="855" spans="2:9">
      <c r="B855" s="7">
        <v>837</v>
      </c>
      <c r="C855" s="7">
        <f t="shared" si="97"/>
        <v>0.99848776174601428</v>
      </c>
      <c r="D855" s="7">
        <f t="shared" si="92"/>
        <v>2.0745310000000031E-2</v>
      </c>
      <c r="E855" s="7">
        <f t="shared" si="93"/>
        <v>5.6509379999999942E-2</v>
      </c>
      <c r="F855" s="7">
        <f t="shared" si="94"/>
        <v>3.2870173860539894E-4</v>
      </c>
      <c r="G855" s="7">
        <f t="shared" si="91"/>
        <v>7.365807076007167E-3</v>
      </c>
      <c r="H855" s="7">
        <f t="shared" si="95"/>
        <v>8.0232105532179656E-3</v>
      </c>
      <c r="I855" s="7">
        <f t="shared" si="96"/>
        <v>-2.4971687697836545E-5</v>
      </c>
    </row>
    <row r="856" spans="2:9">
      <c r="B856" s="7">
        <v>838</v>
      </c>
      <c r="C856" s="7">
        <f t="shared" si="97"/>
        <v>0.99968069813997606</v>
      </c>
      <c r="D856" s="7">
        <f t="shared" si="92"/>
        <v>2.0759940000000032E-2</v>
      </c>
      <c r="E856" s="7">
        <f t="shared" si="93"/>
        <v>5.6480119999999939E-2</v>
      </c>
      <c r="F856" s="7">
        <f t="shared" si="94"/>
        <v>3.2679409503585721E-4</v>
      </c>
      <c r="G856" s="7">
        <f t="shared" si="91"/>
        <v>7.3671849558313166E-3</v>
      </c>
      <c r="H856" s="7">
        <f t="shared" si="95"/>
        <v>8.0207731459030311E-3</v>
      </c>
      <c r="I856" s="7">
        <f t="shared" si="96"/>
        <v>-2.7409095012771029E-5</v>
      </c>
    </row>
    <row r="857" spans="2:9">
      <c r="B857" s="7">
        <v>839</v>
      </c>
      <c r="C857" s="7">
        <f t="shared" si="97"/>
        <v>1.0008736345339377</v>
      </c>
      <c r="D857" s="7">
        <f t="shared" si="92"/>
        <v>2.0774570000000027E-2</v>
      </c>
      <c r="E857" s="7">
        <f t="shared" si="93"/>
        <v>5.645085999999995E-2</v>
      </c>
      <c r="F857" s="7">
        <f t="shared" si="94"/>
        <v>3.2488510663281111E-4</v>
      </c>
      <c r="G857" s="7">
        <f t="shared" si="91"/>
        <v>7.3685574563214437E-3</v>
      </c>
      <c r="H857" s="7">
        <f t="shared" si="95"/>
        <v>8.0183276695870651E-3</v>
      </c>
      <c r="I857" s="7">
        <f t="shared" si="96"/>
        <v>-2.985457132873709E-5</v>
      </c>
    </row>
    <row r="858" spans="2:9">
      <c r="B858" s="7">
        <v>840</v>
      </c>
      <c r="C858" s="7">
        <f t="shared" si="97"/>
        <v>1.0020665709278995</v>
      </c>
      <c r="D858" s="7">
        <f t="shared" si="92"/>
        <v>2.0789200000000028E-2</v>
      </c>
      <c r="E858" s="7">
        <f t="shared" si="93"/>
        <v>5.6421599999999947E-2</v>
      </c>
      <c r="F858" s="7">
        <f t="shared" si="94"/>
        <v>3.2297477339625878E-4</v>
      </c>
      <c r="G858" s="7">
        <f t="shared" si="91"/>
        <v>7.3699245774775509E-3</v>
      </c>
      <c r="H858" s="7">
        <f t="shared" si="95"/>
        <v>8.0158741242700692E-3</v>
      </c>
      <c r="I858" s="7">
        <f t="shared" si="96"/>
        <v>-3.2308116645732993E-5</v>
      </c>
    </row>
    <row r="859" spans="2:9">
      <c r="B859" s="7">
        <v>841</v>
      </c>
      <c r="C859" s="7">
        <f t="shared" si="97"/>
        <v>1.0032595073218613</v>
      </c>
      <c r="D859" s="7">
        <f t="shared" si="92"/>
        <v>2.080383000000003E-2</v>
      </c>
      <c r="E859" s="7">
        <f t="shared" si="93"/>
        <v>5.6392339999999944E-2</v>
      </c>
      <c r="F859" s="7">
        <f t="shared" si="94"/>
        <v>3.2106309532620121E-4</v>
      </c>
      <c r="G859" s="7">
        <f t="shared" si="91"/>
        <v>7.3712863192996374E-3</v>
      </c>
      <c r="H859" s="7">
        <f t="shared" si="95"/>
        <v>8.0134125099520399E-3</v>
      </c>
      <c r="I859" s="7">
        <f t="shared" si="96"/>
        <v>-3.4769730963762208E-5</v>
      </c>
    </row>
    <row r="860" spans="2:9">
      <c r="B860" s="7">
        <v>842</v>
      </c>
      <c r="C860" s="7">
        <f t="shared" si="97"/>
        <v>1.0044524437158231</v>
      </c>
      <c r="D860" s="7">
        <f t="shared" si="92"/>
        <v>2.0818460000000028E-2</v>
      </c>
      <c r="E860" s="7">
        <f t="shared" si="93"/>
        <v>5.6363079999999947E-2</v>
      </c>
      <c r="F860" s="7">
        <f t="shared" si="94"/>
        <v>3.1915007242263888E-4</v>
      </c>
      <c r="G860" s="7">
        <f t="shared" si="91"/>
        <v>7.3726426817877022E-3</v>
      </c>
      <c r="H860" s="7">
        <f t="shared" si="95"/>
        <v>8.0109428266329809E-3</v>
      </c>
      <c r="I860" s="7">
        <f t="shared" si="96"/>
        <v>-3.7239414282821265E-5</v>
      </c>
    </row>
    <row r="861" spans="2:9">
      <c r="B861" s="7">
        <v>843</v>
      </c>
      <c r="C861" s="7">
        <f t="shared" si="97"/>
        <v>1.0056453801097849</v>
      </c>
      <c r="D861" s="7">
        <f t="shared" si="92"/>
        <v>2.0833090000000026E-2</v>
      </c>
      <c r="E861" s="7">
        <f t="shared" si="93"/>
        <v>5.6333819999999951E-2</v>
      </c>
      <c r="F861" s="7">
        <f t="shared" si="94"/>
        <v>3.172357046855712E-4</v>
      </c>
      <c r="G861" s="7">
        <f t="shared" si="91"/>
        <v>7.3739936649417463E-3</v>
      </c>
      <c r="H861" s="7">
        <f t="shared" si="95"/>
        <v>8.0084650743128885E-3</v>
      </c>
      <c r="I861" s="7">
        <f t="shared" si="96"/>
        <v>-3.9717166602913634E-5</v>
      </c>
    </row>
    <row r="862" spans="2:9">
      <c r="B862" s="7">
        <v>844</v>
      </c>
      <c r="C862" s="7">
        <f t="shared" si="97"/>
        <v>1.0068383165037467</v>
      </c>
      <c r="D862" s="7">
        <f t="shared" si="92"/>
        <v>2.0847720000000028E-2</v>
      </c>
      <c r="E862" s="7">
        <f t="shared" si="93"/>
        <v>5.6304559999999948E-2</v>
      </c>
      <c r="F862" s="7">
        <f t="shared" si="94"/>
        <v>3.1531999211499795E-4</v>
      </c>
      <c r="G862" s="7">
        <f t="shared" si="91"/>
        <v>7.3753392687617688E-3</v>
      </c>
      <c r="H862" s="7">
        <f t="shared" si="95"/>
        <v>8.0059792529917646E-3</v>
      </c>
      <c r="I862" s="7">
        <f t="shared" si="96"/>
        <v>-4.220298792403758E-5</v>
      </c>
    </row>
    <row r="863" spans="2:9">
      <c r="B863" s="7">
        <v>845</v>
      </c>
      <c r="C863" s="7">
        <f t="shared" si="97"/>
        <v>1.0080312528977085</v>
      </c>
      <c r="D863" s="7">
        <f t="shared" si="92"/>
        <v>2.0862350000000029E-2</v>
      </c>
      <c r="E863" s="7">
        <f t="shared" si="93"/>
        <v>5.6275299999999945E-2</v>
      </c>
      <c r="F863" s="7">
        <f t="shared" si="94"/>
        <v>3.1340293471091929E-4</v>
      </c>
      <c r="G863" s="7">
        <f t="shared" si="91"/>
        <v>7.3766794932477713E-3</v>
      </c>
      <c r="H863" s="7">
        <f t="shared" si="95"/>
        <v>8.0034853626696108E-3</v>
      </c>
      <c r="I863" s="7">
        <f t="shared" si="96"/>
        <v>-4.4696878246191368E-5</v>
      </c>
    </row>
    <row r="864" spans="2:9">
      <c r="B864" s="7">
        <v>846</v>
      </c>
      <c r="C864" s="7">
        <f t="shared" si="97"/>
        <v>1.0092241892916702</v>
      </c>
      <c r="D864" s="7">
        <f t="shared" si="92"/>
        <v>2.0876980000000031E-2</v>
      </c>
      <c r="E864" s="7">
        <f t="shared" si="93"/>
        <v>5.6246039999999942E-2</v>
      </c>
      <c r="F864" s="7">
        <f t="shared" si="94"/>
        <v>3.1148453247333539E-4</v>
      </c>
      <c r="G864" s="7">
        <f t="shared" si="91"/>
        <v>7.3780143383997522E-3</v>
      </c>
      <c r="H864" s="7">
        <f t="shared" si="95"/>
        <v>8.0009834033464237E-3</v>
      </c>
      <c r="I864" s="7">
        <f t="shared" si="96"/>
        <v>-4.7198837569378468E-5</v>
      </c>
    </row>
    <row r="865" spans="2:9">
      <c r="B865" s="7">
        <v>847</v>
      </c>
      <c r="C865" s="7">
        <f t="shared" si="97"/>
        <v>1.010417125685632</v>
      </c>
      <c r="D865" s="7">
        <f t="shared" si="92"/>
        <v>2.0891610000000029E-2</v>
      </c>
      <c r="E865" s="7">
        <f t="shared" si="93"/>
        <v>5.6216779999999945E-2</v>
      </c>
      <c r="F865" s="7">
        <f t="shared" si="94"/>
        <v>3.0956478540224662E-4</v>
      </c>
      <c r="G865" s="7">
        <f t="shared" si="91"/>
        <v>7.3793438042177133E-3</v>
      </c>
      <c r="H865" s="7">
        <f t="shared" si="95"/>
        <v>7.9984733750222067E-3</v>
      </c>
      <c r="I865" s="7">
        <f t="shared" si="96"/>
        <v>-4.9708865893595411E-5</v>
      </c>
    </row>
    <row r="866" spans="2:9">
      <c r="B866" s="7">
        <v>848</v>
      </c>
      <c r="C866" s="7">
        <f t="shared" si="97"/>
        <v>1.0116100620795938</v>
      </c>
      <c r="D866" s="7">
        <f t="shared" si="92"/>
        <v>2.0906240000000027E-2</v>
      </c>
      <c r="E866" s="7">
        <f t="shared" si="93"/>
        <v>5.6187519999999949E-2</v>
      </c>
      <c r="F866" s="7">
        <f t="shared" si="94"/>
        <v>3.0764369349765256E-4</v>
      </c>
      <c r="G866" s="7">
        <f t="shared" si="91"/>
        <v>7.3806678907016509E-3</v>
      </c>
      <c r="H866" s="7">
        <f t="shared" si="95"/>
        <v>7.9959552776969565E-3</v>
      </c>
      <c r="I866" s="7">
        <f t="shared" si="96"/>
        <v>-5.2226963218845665E-5</v>
      </c>
    </row>
    <row r="867" spans="2:9">
      <c r="B867" s="7">
        <v>849</v>
      </c>
      <c r="C867" s="7">
        <f t="shared" si="97"/>
        <v>1.0128029984735556</v>
      </c>
      <c r="D867" s="7">
        <f t="shared" si="92"/>
        <v>2.0920870000000029E-2</v>
      </c>
      <c r="E867" s="7">
        <f t="shared" si="93"/>
        <v>5.6158259999999946E-2</v>
      </c>
      <c r="F867" s="7">
        <f t="shared" si="94"/>
        <v>3.0572125675955281E-4</v>
      </c>
      <c r="G867" s="7">
        <f t="shared" si="91"/>
        <v>7.3819865978515687E-3</v>
      </c>
      <c r="H867" s="7">
        <f t="shared" si="95"/>
        <v>7.9934291113706746E-3</v>
      </c>
      <c r="I867" s="7">
        <f t="shared" si="96"/>
        <v>-5.4753129545127496E-5</v>
      </c>
    </row>
    <row r="868" spans="2:9">
      <c r="B868" s="7">
        <v>850</v>
      </c>
      <c r="C868" s="7">
        <f t="shared" si="97"/>
        <v>1.0139959348675174</v>
      </c>
      <c r="D868" s="7">
        <f t="shared" si="92"/>
        <v>2.093550000000003E-2</v>
      </c>
      <c r="E868" s="7">
        <f t="shared" si="93"/>
        <v>5.6128999999999943E-2</v>
      </c>
      <c r="F868" s="7">
        <f t="shared" si="94"/>
        <v>3.0379747518794782E-4</v>
      </c>
      <c r="G868" s="7">
        <f t="shared" si="91"/>
        <v>7.3832999256674648E-3</v>
      </c>
      <c r="H868" s="7">
        <f t="shared" si="95"/>
        <v>7.9908948760433612E-3</v>
      </c>
      <c r="I868" s="7">
        <f t="shared" si="96"/>
        <v>-5.7287364872440905E-5</v>
      </c>
    </row>
    <row r="869" spans="2:9">
      <c r="B869" s="7">
        <v>851</v>
      </c>
      <c r="C869" s="7">
        <f t="shared" si="97"/>
        <v>1.0151888712614792</v>
      </c>
      <c r="D869" s="7">
        <f t="shared" si="92"/>
        <v>2.0950130000000029E-2</v>
      </c>
      <c r="E869" s="7">
        <f t="shared" si="93"/>
        <v>5.6099739999999947E-2</v>
      </c>
      <c r="F869" s="7">
        <f t="shared" si="94"/>
        <v>3.0187234878283796E-4</v>
      </c>
      <c r="G869" s="7">
        <f t="shared" si="91"/>
        <v>7.3846078741493402E-3</v>
      </c>
      <c r="H869" s="7">
        <f t="shared" si="95"/>
        <v>7.9883525717150163E-3</v>
      </c>
      <c r="I869" s="7">
        <f t="shared" si="96"/>
        <v>-5.982966920078589E-5</v>
      </c>
    </row>
    <row r="870" spans="2:9">
      <c r="B870" s="7">
        <v>852</v>
      </c>
      <c r="C870" s="7">
        <f t="shared" si="97"/>
        <v>1.0163818076554409</v>
      </c>
      <c r="D870" s="7">
        <f t="shared" si="92"/>
        <v>2.0964760000000027E-2</v>
      </c>
      <c r="E870" s="7">
        <f t="shared" si="93"/>
        <v>5.607047999999995E-2</v>
      </c>
      <c r="F870" s="7">
        <f t="shared" si="94"/>
        <v>2.9994587754422286E-4</v>
      </c>
      <c r="G870" s="7">
        <f t="shared" si="91"/>
        <v>7.385910443297194E-3</v>
      </c>
      <c r="H870" s="7">
        <f t="shared" si="95"/>
        <v>7.9858021983856397E-3</v>
      </c>
      <c r="I870" s="7">
        <f t="shared" si="96"/>
        <v>-6.2380042530162452E-5</v>
      </c>
    </row>
    <row r="871" spans="2:9">
      <c r="B871" s="7">
        <v>853</v>
      </c>
      <c r="C871" s="7">
        <f t="shared" si="97"/>
        <v>1.0175747440494027</v>
      </c>
      <c r="D871" s="7">
        <f t="shared" si="92"/>
        <v>2.0979390000000028E-2</v>
      </c>
      <c r="E871" s="7">
        <f t="shared" si="93"/>
        <v>5.6041219999999947E-2</v>
      </c>
      <c r="F871" s="7">
        <f t="shared" si="94"/>
        <v>2.9801806147210203E-4</v>
      </c>
      <c r="G871" s="7">
        <f t="shared" si="91"/>
        <v>7.3872076331110269E-3</v>
      </c>
      <c r="H871" s="7">
        <f t="shared" si="95"/>
        <v>7.9832437560552316E-3</v>
      </c>
      <c r="I871" s="7">
        <f t="shared" si="96"/>
        <v>-6.4938484860570592E-5</v>
      </c>
    </row>
    <row r="872" spans="2:9">
      <c r="B872" s="7">
        <v>854</v>
      </c>
      <c r="C872" s="7">
        <f t="shared" si="97"/>
        <v>1.0187676804433645</v>
      </c>
      <c r="D872" s="7">
        <f t="shared" si="92"/>
        <v>2.099402000000003E-2</v>
      </c>
      <c r="E872" s="7">
        <f t="shared" si="93"/>
        <v>5.6011959999999944E-2</v>
      </c>
      <c r="F872" s="7">
        <f t="shared" si="94"/>
        <v>2.9608890056647595E-4</v>
      </c>
      <c r="G872" s="7">
        <f t="shared" si="91"/>
        <v>7.3884994435908392E-3</v>
      </c>
      <c r="H872" s="7">
        <f t="shared" si="95"/>
        <v>7.9806772447237918E-3</v>
      </c>
      <c r="I872" s="7">
        <f t="shared" si="96"/>
        <v>-6.7504996192010308E-5</v>
      </c>
    </row>
    <row r="873" spans="2:9">
      <c r="B873" s="7">
        <v>855</v>
      </c>
      <c r="C873" s="7">
        <f t="shared" si="97"/>
        <v>1.0199606168373263</v>
      </c>
      <c r="D873" s="7">
        <f t="shared" si="92"/>
        <v>2.1008650000000031E-2</v>
      </c>
      <c r="E873" s="7">
        <f t="shared" si="93"/>
        <v>5.5982699999999941E-2</v>
      </c>
      <c r="F873" s="7">
        <f t="shared" si="94"/>
        <v>2.9415839482734447E-4</v>
      </c>
      <c r="G873" s="7">
        <f t="shared" si="91"/>
        <v>7.3897858747366306E-3</v>
      </c>
      <c r="H873" s="7">
        <f t="shared" si="95"/>
        <v>7.9781026643913188E-3</v>
      </c>
      <c r="I873" s="7">
        <f t="shared" si="96"/>
        <v>-7.0079576524483336E-5</v>
      </c>
    </row>
    <row r="874" spans="2:9">
      <c r="B874" s="7">
        <v>856</v>
      </c>
      <c r="C874" s="7">
        <f t="shared" si="97"/>
        <v>1.0211535532312881</v>
      </c>
      <c r="D874" s="7">
        <f t="shared" si="92"/>
        <v>2.102328000000003E-2</v>
      </c>
      <c r="E874" s="7">
        <f t="shared" si="93"/>
        <v>5.5953439999999945E-2</v>
      </c>
      <c r="F874" s="7">
        <f t="shared" si="94"/>
        <v>2.9222654425470828E-4</v>
      </c>
      <c r="G874" s="7">
        <f t="shared" si="91"/>
        <v>7.3910669265483996E-3</v>
      </c>
      <c r="H874" s="7">
        <f t="shared" si="95"/>
        <v>7.9755200150578159E-3</v>
      </c>
      <c r="I874" s="7">
        <f t="shared" si="96"/>
        <v>-7.2662225857986207E-5</v>
      </c>
    </row>
    <row r="875" spans="2:9">
      <c r="B875" s="7">
        <v>857</v>
      </c>
      <c r="C875" s="7">
        <f t="shared" si="97"/>
        <v>1.0223464896252499</v>
      </c>
      <c r="D875" s="7">
        <f t="shared" si="92"/>
        <v>2.1037910000000028E-2</v>
      </c>
      <c r="E875" s="7">
        <f t="shared" si="93"/>
        <v>5.5924179999999948E-2</v>
      </c>
      <c r="F875" s="7">
        <f t="shared" si="94"/>
        <v>2.9029334884856685E-4</v>
      </c>
      <c r="G875" s="7">
        <f t="shared" si="91"/>
        <v>7.3923425990261495E-3</v>
      </c>
      <c r="H875" s="7">
        <f t="shared" si="95"/>
        <v>7.9729292967232832E-3</v>
      </c>
      <c r="I875" s="7">
        <f t="shared" si="96"/>
        <v>-7.525294419251892E-5</v>
      </c>
    </row>
    <row r="876" spans="2:9">
      <c r="B876" s="7">
        <v>858</v>
      </c>
      <c r="C876" s="7">
        <f t="shared" si="97"/>
        <v>1.0235394260192117</v>
      </c>
      <c r="D876" s="7">
        <f t="shared" si="92"/>
        <v>2.1052540000000029E-2</v>
      </c>
      <c r="E876" s="7">
        <f t="shared" si="93"/>
        <v>5.5894919999999945E-2</v>
      </c>
      <c r="F876" s="7">
        <f t="shared" si="94"/>
        <v>2.8835880860891968E-4</v>
      </c>
      <c r="G876" s="7">
        <f t="shared" si="91"/>
        <v>7.393612892169877E-3</v>
      </c>
      <c r="H876" s="7">
        <f t="shared" si="95"/>
        <v>7.9703305093877172E-3</v>
      </c>
      <c r="I876" s="7">
        <f t="shared" si="96"/>
        <v>-7.7851731528084944E-5</v>
      </c>
    </row>
    <row r="877" spans="2:9">
      <c r="B877" s="7">
        <v>859</v>
      </c>
      <c r="C877" s="7">
        <f t="shared" si="97"/>
        <v>1.0247323624131734</v>
      </c>
      <c r="D877" s="7">
        <f t="shared" si="92"/>
        <v>2.1067170000000031E-2</v>
      </c>
      <c r="E877" s="7">
        <f t="shared" si="93"/>
        <v>5.5865659999999942E-2</v>
      </c>
      <c r="F877" s="7">
        <f t="shared" si="94"/>
        <v>2.8642292353576711E-4</v>
      </c>
      <c r="G877" s="7">
        <f t="shared" si="91"/>
        <v>7.3948778059795836E-3</v>
      </c>
      <c r="H877" s="7">
        <f t="shared" si="95"/>
        <v>7.9677236530511179E-3</v>
      </c>
      <c r="I877" s="7">
        <f t="shared" si="96"/>
        <v>-8.0458587864684281E-5</v>
      </c>
    </row>
    <row r="878" spans="2:9">
      <c r="B878" s="7">
        <v>860</v>
      </c>
      <c r="C878" s="7">
        <f t="shared" si="97"/>
        <v>1.0259252988071352</v>
      </c>
      <c r="D878" s="7">
        <f t="shared" si="92"/>
        <v>2.1081800000000029E-2</v>
      </c>
      <c r="E878" s="7">
        <f t="shared" si="93"/>
        <v>5.5836399999999946E-2</v>
      </c>
      <c r="F878" s="7">
        <f t="shared" si="94"/>
        <v>2.8448569362910984E-4</v>
      </c>
      <c r="G878" s="7">
        <f t="shared" si="91"/>
        <v>7.3961373404552687E-3</v>
      </c>
      <c r="H878" s="7">
        <f t="shared" si="95"/>
        <v>7.9651087277134887E-3</v>
      </c>
      <c r="I878" s="7">
        <f t="shared" si="96"/>
        <v>-8.3073513202313459E-5</v>
      </c>
    </row>
    <row r="879" spans="2:9">
      <c r="B879" s="7">
        <v>861</v>
      </c>
      <c r="C879" s="7">
        <f t="shared" si="97"/>
        <v>1.027118235201097</v>
      </c>
      <c r="D879" s="7">
        <f t="shared" si="92"/>
        <v>2.1096430000000027E-2</v>
      </c>
      <c r="E879" s="7">
        <f t="shared" si="93"/>
        <v>5.580713999999995E-2</v>
      </c>
      <c r="F879" s="7">
        <f t="shared" si="94"/>
        <v>2.8254711888894732E-4</v>
      </c>
      <c r="G879" s="7">
        <f t="shared" si="91"/>
        <v>7.397391495596933E-3</v>
      </c>
      <c r="H879" s="7">
        <f t="shared" si="95"/>
        <v>7.9624857333748279E-3</v>
      </c>
      <c r="I879" s="7">
        <f t="shared" si="96"/>
        <v>-8.5696507540974215E-5</v>
      </c>
    </row>
    <row r="880" spans="2:9">
      <c r="B880" s="7">
        <v>862</v>
      </c>
      <c r="C880" s="7">
        <f t="shared" si="97"/>
        <v>1.0283111715950588</v>
      </c>
      <c r="D880" s="7">
        <f t="shared" si="92"/>
        <v>2.1111060000000029E-2</v>
      </c>
      <c r="E880" s="7">
        <f t="shared" si="93"/>
        <v>5.5777879999999946E-2</v>
      </c>
      <c r="F880" s="7">
        <f t="shared" si="94"/>
        <v>2.806071993152789E-4</v>
      </c>
      <c r="G880" s="7">
        <f t="shared" si="91"/>
        <v>7.3986402714045765E-3</v>
      </c>
      <c r="H880" s="7">
        <f t="shared" si="95"/>
        <v>7.9598546700351339E-3</v>
      </c>
      <c r="I880" s="7">
        <f t="shared" si="96"/>
        <v>-8.8327570880668282E-5</v>
      </c>
    </row>
    <row r="881" spans="2:9">
      <c r="B881" s="7">
        <v>863</v>
      </c>
      <c r="C881" s="7">
        <f t="shared" si="97"/>
        <v>1.0295041079890206</v>
      </c>
      <c r="D881" s="7">
        <f t="shared" si="92"/>
        <v>2.112569000000003E-2</v>
      </c>
      <c r="E881" s="7">
        <f t="shared" si="93"/>
        <v>5.5748619999999943E-2</v>
      </c>
      <c r="F881" s="7">
        <f t="shared" si="94"/>
        <v>2.786659349081054E-4</v>
      </c>
      <c r="G881" s="7">
        <f t="shared" si="91"/>
        <v>7.3998836678781984E-3</v>
      </c>
      <c r="H881" s="7">
        <f t="shared" si="95"/>
        <v>7.95721553769441E-3</v>
      </c>
      <c r="I881" s="7">
        <f t="shared" si="96"/>
        <v>-9.0966703221392192E-5</v>
      </c>
    </row>
    <row r="882" spans="2:9">
      <c r="B882" s="7">
        <v>864</v>
      </c>
      <c r="C882" s="7">
        <f t="shared" si="97"/>
        <v>1.0306970443829824</v>
      </c>
      <c r="D882" s="7">
        <f t="shared" si="92"/>
        <v>2.1140320000000032E-2</v>
      </c>
      <c r="E882" s="7">
        <f t="shared" si="93"/>
        <v>5.571935999999994E-2</v>
      </c>
      <c r="F882" s="7">
        <f t="shared" si="94"/>
        <v>2.767233256674265E-4</v>
      </c>
      <c r="G882" s="7">
        <f t="shared" si="91"/>
        <v>7.4011216850177995E-3</v>
      </c>
      <c r="H882" s="7">
        <f t="shared" si="95"/>
        <v>7.9545683363526527E-3</v>
      </c>
      <c r="I882" s="7">
        <f t="shared" si="96"/>
        <v>-9.3613904563149414E-5</v>
      </c>
    </row>
    <row r="883" spans="2:9">
      <c r="B883" s="7">
        <v>865</v>
      </c>
      <c r="C883" s="7">
        <f t="shared" si="97"/>
        <v>1.0318899807769442</v>
      </c>
      <c r="D883" s="7">
        <f t="shared" si="92"/>
        <v>2.115495000000003E-2</v>
      </c>
      <c r="E883" s="7">
        <f t="shared" si="93"/>
        <v>5.5690099999999944E-2</v>
      </c>
      <c r="F883" s="7">
        <f t="shared" si="94"/>
        <v>2.7477937159324273E-4</v>
      </c>
      <c r="G883" s="7">
        <f t="shared" si="91"/>
        <v>7.402354322823379E-3</v>
      </c>
      <c r="H883" s="7">
        <f t="shared" si="95"/>
        <v>7.9519130660098639E-3</v>
      </c>
      <c r="I883" s="7">
        <f t="shared" si="96"/>
        <v>-9.6269174905938212E-5</v>
      </c>
    </row>
    <row r="884" spans="2:9">
      <c r="B884" s="7">
        <v>866</v>
      </c>
      <c r="C884" s="7">
        <f t="shared" si="97"/>
        <v>1.0330829171709059</v>
      </c>
      <c r="D884" s="7">
        <f t="shared" si="92"/>
        <v>2.1169580000000028E-2</v>
      </c>
      <c r="E884" s="7">
        <f t="shared" si="93"/>
        <v>5.5660839999999948E-2</v>
      </c>
      <c r="F884" s="7">
        <f t="shared" si="94"/>
        <v>2.7283407268555393E-4</v>
      </c>
      <c r="G884" s="7">
        <f t="shared" si="91"/>
        <v>7.4035815812949378E-3</v>
      </c>
      <c r="H884" s="7">
        <f t="shared" si="95"/>
        <v>7.9492497266660453E-3</v>
      </c>
      <c r="I884" s="7">
        <f t="shared" si="96"/>
        <v>-9.8932514249756853E-5</v>
      </c>
    </row>
    <row r="885" spans="2:9">
      <c r="B885" s="7">
        <v>867</v>
      </c>
      <c r="C885" s="7">
        <f t="shared" si="97"/>
        <v>1.0342758535648677</v>
      </c>
      <c r="D885" s="7">
        <f t="shared" si="92"/>
        <v>2.118421000000003E-2</v>
      </c>
      <c r="E885" s="7">
        <f t="shared" si="93"/>
        <v>5.5631579999999944E-2</v>
      </c>
      <c r="F885" s="7">
        <f t="shared" si="94"/>
        <v>2.7088742894435918E-4</v>
      </c>
      <c r="G885" s="7">
        <f t="shared" si="91"/>
        <v>7.4048034604324757E-3</v>
      </c>
      <c r="H885" s="7">
        <f t="shared" si="95"/>
        <v>7.9465783183211933E-3</v>
      </c>
      <c r="I885" s="7">
        <f t="shared" si="96"/>
        <v>-1.0160392259460881E-4</v>
      </c>
    </row>
    <row r="886" spans="2:9">
      <c r="B886" s="7">
        <v>868</v>
      </c>
      <c r="C886" s="7">
        <f t="shared" si="97"/>
        <v>1.0354687899588295</v>
      </c>
      <c r="D886" s="7">
        <f t="shared" si="92"/>
        <v>2.1198840000000031E-2</v>
      </c>
      <c r="E886" s="7">
        <f t="shared" si="93"/>
        <v>5.5602319999999941E-2</v>
      </c>
      <c r="F886" s="7">
        <f t="shared" si="94"/>
        <v>2.6893944036965919E-4</v>
      </c>
      <c r="G886" s="7">
        <f t="shared" si="91"/>
        <v>7.4060199602359921E-3</v>
      </c>
      <c r="H886" s="7">
        <f t="shared" si="95"/>
        <v>7.9438988409753098E-3</v>
      </c>
      <c r="I886" s="7">
        <f t="shared" si="96"/>
        <v>-1.0428339994049234E-4</v>
      </c>
    </row>
    <row r="887" spans="2:9">
      <c r="B887" s="7">
        <v>869</v>
      </c>
      <c r="C887" s="7">
        <f t="shared" si="97"/>
        <v>1.0366617263527913</v>
      </c>
      <c r="D887" s="7">
        <f t="shared" si="92"/>
        <v>2.1213470000000029E-2</v>
      </c>
      <c r="E887" s="7">
        <f t="shared" si="93"/>
        <v>5.5573059999999945E-2</v>
      </c>
      <c r="F887" s="7">
        <f t="shared" si="94"/>
        <v>2.6699010696145449E-4</v>
      </c>
      <c r="G887" s="7">
        <f t="shared" si="91"/>
        <v>7.4072310807054894E-3</v>
      </c>
      <c r="H887" s="7">
        <f t="shared" si="95"/>
        <v>7.9412112946283982E-3</v>
      </c>
      <c r="I887" s="7">
        <f t="shared" si="96"/>
        <v>-1.0697094628740397E-4</v>
      </c>
    </row>
    <row r="888" spans="2:9">
      <c r="B888" s="7">
        <v>870</v>
      </c>
      <c r="C888" s="7">
        <f t="shared" si="97"/>
        <v>1.0378546627467531</v>
      </c>
      <c r="D888" s="7">
        <f t="shared" si="92"/>
        <v>2.1228100000000028E-2</v>
      </c>
      <c r="E888" s="7">
        <f t="shared" si="93"/>
        <v>5.5543799999999949E-2</v>
      </c>
      <c r="F888" s="7">
        <f t="shared" si="94"/>
        <v>2.6503942871974439E-4</v>
      </c>
      <c r="G888" s="7">
        <f t="shared" si="91"/>
        <v>7.4084368218409634E-3</v>
      </c>
      <c r="H888" s="7">
        <f t="shared" si="95"/>
        <v>7.9385156792804515E-3</v>
      </c>
      <c r="I888" s="7">
        <f t="shared" si="96"/>
        <v>-1.0966656163535066E-4</v>
      </c>
    </row>
    <row r="889" spans="2:9">
      <c r="B889" s="7">
        <v>871</v>
      </c>
      <c r="C889" s="7">
        <f t="shared" si="97"/>
        <v>1.0390475991407149</v>
      </c>
      <c r="D889" s="7">
        <f t="shared" si="92"/>
        <v>2.1242730000000029E-2</v>
      </c>
      <c r="E889" s="7">
        <f t="shared" si="93"/>
        <v>5.5514539999999946E-2</v>
      </c>
      <c r="F889" s="7">
        <f t="shared" si="94"/>
        <v>2.6308740564452856E-4</v>
      </c>
      <c r="G889" s="7">
        <f t="shared" si="91"/>
        <v>7.4096371836424165E-3</v>
      </c>
      <c r="H889" s="7">
        <f t="shared" si="95"/>
        <v>7.9358119949314732E-3</v>
      </c>
      <c r="I889" s="7">
        <f t="shared" si="96"/>
        <v>-1.1237024598432892E-4</v>
      </c>
    </row>
    <row r="890" spans="2:9">
      <c r="B890" s="7">
        <v>872</v>
      </c>
      <c r="C890" s="7">
        <f t="shared" si="97"/>
        <v>1.0402405355346767</v>
      </c>
      <c r="D890" s="7">
        <f t="shared" si="92"/>
        <v>2.1257360000000031E-2</v>
      </c>
      <c r="E890" s="7">
        <f t="shared" si="93"/>
        <v>5.5485279999999942E-2</v>
      </c>
      <c r="F890" s="7">
        <f t="shared" si="94"/>
        <v>2.6113403773580748E-4</v>
      </c>
      <c r="G890" s="7">
        <f t="shared" si="91"/>
        <v>7.410832166109849E-3</v>
      </c>
      <c r="H890" s="7">
        <f t="shared" si="95"/>
        <v>7.9331002415814634E-3</v>
      </c>
      <c r="I890" s="7">
        <f t="shared" si="96"/>
        <v>-1.1508199933433876E-4</v>
      </c>
    </row>
    <row r="891" spans="2:9">
      <c r="B891" s="7">
        <v>873</v>
      </c>
      <c r="C891" s="7">
        <f t="shared" si="97"/>
        <v>1.0414334719286384</v>
      </c>
      <c r="D891" s="7">
        <f t="shared" si="92"/>
        <v>2.1271990000000032E-2</v>
      </c>
      <c r="E891" s="7">
        <f t="shared" si="93"/>
        <v>5.5456019999999939E-2</v>
      </c>
      <c r="F891" s="7">
        <f t="shared" si="94"/>
        <v>2.5917932499358121E-4</v>
      </c>
      <c r="G891" s="7">
        <f t="shared" si="91"/>
        <v>7.4120217692432606E-3</v>
      </c>
      <c r="H891" s="7">
        <f t="shared" si="95"/>
        <v>7.9303804192304237E-3</v>
      </c>
      <c r="I891" s="7">
        <f t="shared" si="96"/>
        <v>-1.1780182168537844E-4</v>
      </c>
    </row>
    <row r="892" spans="2:9">
      <c r="B892" s="7">
        <v>874</v>
      </c>
      <c r="C892" s="7">
        <f t="shared" si="97"/>
        <v>1.0426264083226002</v>
      </c>
      <c r="D892" s="7">
        <f t="shared" si="92"/>
        <v>2.128662000000003E-2</v>
      </c>
      <c r="E892" s="7">
        <f t="shared" si="93"/>
        <v>5.5426759999999943E-2</v>
      </c>
      <c r="F892" s="7">
        <f t="shared" si="94"/>
        <v>2.5722326741785002E-4</v>
      </c>
      <c r="G892" s="7">
        <f t="shared" si="91"/>
        <v>7.4132059930426498E-3</v>
      </c>
      <c r="H892" s="7">
        <f t="shared" si="95"/>
        <v>7.927652527878349E-3</v>
      </c>
      <c r="I892" s="7">
        <f t="shared" si="96"/>
        <v>-1.2052971303745316E-4</v>
      </c>
    </row>
    <row r="893" spans="2:9">
      <c r="B893" s="7">
        <v>875</v>
      </c>
      <c r="C893" s="7">
        <f t="shared" si="97"/>
        <v>1.043819344716562</v>
      </c>
      <c r="D893" s="7">
        <f t="shared" si="92"/>
        <v>2.1301250000000028E-2</v>
      </c>
      <c r="E893" s="7">
        <f t="shared" si="93"/>
        <v>5.5397499999999947E-2</v>
      </c>
      <c r="F893" s="7">
        <f t="shared" si="94"/>
        <v>2.5526586500861358E-4</v>
      </c>
      <c r="G893" s="7">
        <f t="shared" si="91"/>
        <v>7.4143848375080182E-3</v>
      </c>
      <c r="H893" s="7">
        <f t="shared" si="95"/>
        <v>7.9249165675252461E-3</v>
      </c>
      <c r="I893" s="7">
        <f t="shared" si="96"/>
        <v>-1.23265673390556E-4</v>
      </c>
    </row>
    <row r="894" spans="2:9">
      <c r="B894" s="7">
        <v>876</v>
      </c>
      <c r="C894" s="7">
        <f t="shared" si="97"/>
        <v>1.0450122811105238</v>
      </c>
      <c r="D894" s="7">
        <f t="shared" si="92"/>
        <v>2.131588000000003E-2</v>
      </c>
      <c r="E894" s="7">
        <f t="shared" si="93"/>
        <v>5.5368239999999944E-2</v>
      </c>
      <c r="F894" s="7">
        <f t="shared" si="94"/>
        <v>2.5330711776587163E-4</v>
      </c>
      <c r="G894" s="7">
        <f t="shared" si="91"/>
        <v>7.4155583026393667E-3</v>
      </c>
      <c r="H894" s="7">
        <f t="shared" si="95"/>
        <v>7.92217253817111E-3</v>
      </c>
      <c r="I894" s="7">
        <f t="shared" si="96"/>
        <v>-1.2600970274469214E-4</v>
      </c>
    </row>
    <row r="895" spans="2:9">
      <c r="B895" s="7">
        <v>877</v>
      </c>
      <c r="C895" s="7">
        <f t="shared" si="97"/>
        <v>1.0462052175044856</v>
      </c>
      <c r="D895" s="7">
        <f t="shared" si="92"/>
        <v>2.1330510000000032E-2</v>
      </c>
      <c r="E895" s="7">
        <f t="shared" si="93"/>
        <v>5.533897999999994E-2</v>
      </c>
      <c r="F895" s="7">
        <f t="shared" si="94"/>
        <v>2.5134702568962406E-4</v>
      </c>
      <c r="G895" s="7">
        <f t="shared" si="91"/>
        <v>7.4167263884366936E-3</v>
      </c>
      <c r="H895" s="7">
        <f t="shared" si="95"/>
        <v>7.9194204398159423E-3</v>
      </c>
      <c r="I895" s="7">
        <f t="shared" si="96"/>
        <v>-1.2876180109985987E-4</v>
      </c>
    </row>
    <row r="896" spans="2:9">
      <c r="B896" s="7">
        <v>878</v>
      </c>
      <c r="C896" s="7">
        <f t="shared" si="97"/>
        <v>1.0473981538984474</v>
      </c>
      <c r="D896" s="7">
        <f t="shared" si="92"/>
        <v>2.134514000000003E-2</v>
      </c>
      <c r="E896" s="7">
        <f t="shared" si="93"/>
        <v>5.5309719999999944E-2</v>
      </c>
      <c r="F896" s="7">
        <f t="shared" si="94"/>
        <v>2.4938558877987178E-4</v>
      </c>
      <c r="G896" s="7">
        <f t="shared" si="91"/>
        <v>7.4178890948999989E-3</v>
      </c>
      <c r="H896" s="7">
        <f t="shared" si="95"/>
        <v>7.916660272459743E-3</v>
      </c>
      <c r="I896" s="7">
        <f t="shared" si="96"/>
        <v>-1.3152196845605917E-4</v>
      </c>
    </row>
    <row r="897" spans="2:9">
      <c r="B897" s="7">
        <v>879</v>
      </c>
      <c r="C897" s="7">
        <f t="shared" si="97"/>
        <v>1.0485910902924092</v>
      </c>
      <c r="D897" s="7">
        <f t="shared" si="92"/>
        <v>2.1359770000000028E-2</v>
      </c>
      <c r="E897" s="7">
        <f t="shared" si="93"/>
        <v>5.5280459999999948E-2</v>
      </c>
      <c r="F897" s="7">
        <f t="shared" si="94"/>
        <v>2.4742280703661426E-4</v>
      </c>
      <c r="G897" s="7">
        <f t="shared" si="91"/>
        <v>7.4190464220292842E-3</v>
      </c>
      <c r="H897" s="7">
        <f t="shared" si="95"/>
        <v>7.9138920361025121E-3</v>
      </c>
      <c r="I897" s="7">
        <f t="shared" si="96"/>
        <v>-1.3429020481329004E-4</v>
      </c>
    </row>
    <row r="898" spans="2:9">
      <c r="B898" s="7">
        <v>880</v>
      </c>
      <c r="C898" s="7">
        <f t="shared" si="97"/>
        <v>1.0497840266863709</v>
      </c>
      <c r="D898" s="7">
        <f t="shared" si="92"/>
        <v>2.1374400000000029E-2</v>
      </c>
      <c r="E898" s="7">
        <f t="shared" si="93"/>
        <v>5.5251199999999945E-2</v>
      </c>
      <c r="F898" s="7">
        <f t="shared" si="94"/>
        <v>2.4545868045985106E-4</v>
      </c>
      <c r="G898" s="7">
        <f t="shared" si="91"/>
        <v>7.420198369824548E-3</v>
      </c>
      <c r="H898" s="7">
        <f t="shared" si="95"/>
        <v>7.9111157307442496E-3</v>
      </c>
      <c r="I898" s="7">
        <f t="shared" si="96"/>
        <v>-1.370665101715525E-4</v>
      </c>
    </row>
    <row r="899" spans="2:9">
      <c r="B899" s="7">
        <v>881</v>
      </c>
      <c r="C899" s="7">
        <f t="shared" si="97"/>
        <v>1.0509769630803327</v>
      </c>
      <c r="D899" s="7">
        <f t="shared" si="92"/>
        <v>2.1389030000000031E-2</v>
      </c>
      <c r="E899" s="7">
        <f t="shared" si="93"/>
        <v>5.5221939999999942E-2</v>
      </c>
      <c r="F899" s="7">
        <f t="shared" si="94"/>
        <v>2.4349320904958256E-4</v>
      </c>
      <c r="G899" s="7">
        <f t="shared" si="91"/>
        <v>7.4213449382857909E-3</v>
      </c>
      <c r="H899" s="7">
        <f t="shared" si="95"/>
        <v>7.9083313563849556E-3</v>
      </c>
      <c r="I899" s="7">
        <f t="shared" si="96"/>
        <v>-1.3985088453084653E-4</v>
      </c>
    </row>
    <row r="900" spans="2:9">
      <c r="B900" s="7">
        <v>882</v>
      </c>
      <c r="C900" s="7">
        <f t="shared" si="97"/>
        <v>1.0521698994742945</v>
      </c>
      <c r="D900" s="7">
        <f t="shared" si="92"/>
        <v>2.1403660000000033E-2</v>
      </c>
      <c r="E900" s="7">
        <f t="shared" si="93"/>
        <v>5.5192679999999938E-2</v>
      </c>
      <c r="F900" s="7">
        <f t="shared" si="94"/>
        <v>2.4152639280580884E-4</v>
      </c>
      <c r="G900" s="7">
        <f t="shared" si="91"/>
        <v>7.4224861274130123E-3</v>
      </c>
      <c r="H900" s="7">
        <f t="shared" si="95"/>
        <v>7.90553891302463E-3</v>
      </c>
      <c r="I900" s="7">
        <f t="shared" si="96"/>
        <v>-1.4264332789117214E-4</v>
      </c>
    </row>
    <row r="901" spans="2:9">
      <c r="B901" s="7">
        <v>883</v>
      </c>
      <c r="C901" s="7">
        <f t="shared" si="97"/>
        <v>1.0533628358682563</v>
      </c>
      <c r="D901" s="7">
        <f t="shared" si="92"/>
        <v>2.1418290000000031E-2</v>
      </c>
      <c r="E901" s="7">
        <f t="shared" si="93"/>
        <v>5.5163419999999942E-2</v>
      </c>
      <c r="F901" s="7">
        <f t="shared" si="94"/>
        <v>2.3955823172853026E-4</v>
      </c>
      <c r="G901" s="7">
        <f t="shared" si="91"/>
        <v>7.423621937206212E-3</v>
      </c>
      <c r="H901" s="7">
        <f t="shared" si="95"/>
        <v>7.9027384006632728E-3</v>
      </c>
      <c r="I901" s="7">
        <f t="shared" si="96"/>
        <v>-1.4544384025252932E-4</v>
      </c>
    </row>
    <row r="902" spans="2:9">
      <c r="B902" s="7">
        <v>884</v>
      </c>
      <c r="C902" s="7">
        <f t="shared" si="97"/>
        <v>1.0545557722622181</v>
      </c>
      <c r="D902" s="7">
        <f t="shared" si="92"/>
        <v>2.1432920000000029E-2</v>
      </c>
      <c r="E902" s="7">
        <f t="shared" si="93"/>
        <v>5.5134159999999946E-2</v>
      </c>
      <c r="F902" s="7">
        <f t="shared" si="94"/>
        <v>2.3758872581774627E-4</v>
      </c>
      <c r="G902" s="7">
        <f t="shared" si="91"/>
        <v>7.4247523676653901E-3</v>
      </c>
      <c r="H902" s="7">
        <f t="shared" si="95"/>
        <v>7.8999298193008823E-3</v>
      </c>
      <c r="I902" s="7">
        <f t="shared" si="96"/>
        <v>-1.4825242161491982E-4</v>
      </c>
    </row>
    <row r="903" spans="2:9">
      <c r="B903" s="7">
        <v>885</v>
      </c>
      <c r="C903" s="7">
        <f t="shared" si="97"/>
        <v>1.0557487086561799</v>
      </c>
      <c r="D903" s="7">
        <f t="shared" si="92"/>
        <v>2.144755000000003E-2</v>
      </c>
      <c r="E903" s="7">
        <f t="shared" si="93"/>
        <v>5.5104899999999943E-2</v>
      </c>
      <c r="F903" s="7">
        <f t="shared" si="94"/>
        <v>2.3561787507345671E-4</v>
      </c>
      <c r="G903" s="7">
        <f t="shared" si="91"/>
        <v>7.4258774187905482E-3</v>
      </c>
      <c r="H903" s="7">
        <f t="shared" si="95"/>
        <v>7.897113168937462E-3</v>
      </c>
      <c r="I903" s="7">
        <f t="shared" si="96"/>
        <v>-1.5106907197834016E-4</v>
      </c>
    </row>
    <row r="904" spans="2:9">
      <c r="B904" s="7">
        <v>886</v>
      </c>
      <c r="C904" s="7">
        <f t="shared" si="97"/>
        <v>1.0569416450501417</v>
      </c>
      <c r="D904" s="7">
        <f t="shared" si="92"/>
        <v>2.1462180000000032E-2</v>
      </c>
      <c r="E904" s="7">
        <f t="shared" si="93"/>
        <v>5.507563999999994E-2</v>
      </c>
      <c r="F904" s="7">
        <f t="shared" si="94"/>
        <v>2.3364567949566174E-4</v>
      </c>
      <c r="G904" s="7">
        <f t="shared" si="91"/>
        <v>7.4269970905816857E-3</v>
      </c>
      <c r="H904" s="7">
        <f t="shared" si="95"/>
        <v>7.8942884495730083E-3</v>
      </c>
      <c r="I904" s="7">
        <f t="shared" si="96"/>
        <v>-1.5389379134279381E-4</v>
      </c>
    </row>
    <row r="905" spans="2:9">
      <c r="B905" s="7">
        <v>887</v>
      </c>
      <c r="C905" s="7">
        <f t="shared" si="97"/>
        <v>1.0581345814441034</v>
      </c>
      <c r="D905" s="7">
        <f t="shared" si="92"/>
        <v>2.147681000000003E-2</v>
      </c>
      <c r="E905" s="7">
        <f t="shared" si="93"/>
        <v>5.5046379999999943E-2</v>
      </c>
      <c r="F905" s="7">
        <f t="shared" si="94"/>
        <v>2.3167213908436204E-4</v>
      </c>
      <c r="G905" s="7">
        <f t="shared" si="91"/>
        <v>7.4281113830388006E-3</v>
      </c>
      <c r="H905" s="7">
        <f t="shared" si="95"/>
        <v>7.8914556612075248E-3</v>
      </c>
      <c r="I905" s="7">
        <f t="shared" si="96"/>
        <v>-1.567265797082773E-4</v>
      </c>
    </row>
    <row r="906" spans="2:9">
      <c r="B906" s="7">
        <v>888</v>
      </c>
      <c r="C906" s="7">
        <f t="shared" si="97"/>
        <v>1.0593275178380652</v>
      </c>
      <c r="D906" s="7">
        <f t="shared" si="92"/>
        <v>2.1491440000000028E-2</v>
      </c>
      <c r="E906" s="7">
        <f t="shared" si="93"/>
        <v>5.5017119999999947E-2</v>
      </c>
      <c r="F906" s="7">
        <f t="shared" si="94"/>
        <v>2.2969725383955713E-4</v>
      </c>
      <c r="G906" s="7">
        <f t="shared" si="91"/>
        <v>7.4292202961618956E-3</v>
      </c>
      <c r="H906" s="7">
        <f t="shared" si="95"/>
        <v>7.8886148038410098E-3</v>
      </c>
      <c r="I906" s="7">
        <f t="shared" si="96"/>
        <v>-1.5956743707479237E-4</v>
      </c>
    </row>
    <row r="907" spans="2:9">
      <c r="B907" s="7">
        <v>889</v>
      </c>
      <c r="C907" s="7">
        <f t="shared" si="97"/>
        <v>1.060520454232027</v>
      </c>
      <c r="D907" s="7">
        <f t="shared" si="92"/>
        <v>2.150607000000003E-2</v>
      </c>
      <c r="E907" s="7">
        <f t="shared" si="93"/>
        <v>5.4987859999999944E-2</v>
      </c>
      <c r="F907" s="7">
        <f t="shared" si="94"/>
        <v>2.2772102376124632E-4</v>
      </c>
      <c r="G907" s="7">
        <f t="shared" si="91"/>
        <v>7.430323829950969E-3</v>
      </c>
      <c r="H907" s="7">
        <f t="shared" si="95"/>
        <v>7.8857658774734614E-3</v>
      </c>
      <c r="I907" s="7">
        <f t="shared" si="96"/>
        <v>-1.6241636344234076E-4</v>
      </c>
    </row>
    <row r="908" spans="2:9">
      <c r="B908" s="7">
        <v>890</v>
      </c>
      <c r="C908" s="7">
        <f t="shared" si="97"/>
        <v>1.0617133906259888</v>
      </c>
      <c r="D908" s="7">
        <f t="shared" si="92"/>
        <v>2.1520700000000031E-2</v>
      </c>
      <c r="E908" s="7">
        <f t="shared" si="93"/>
        <v>5.4958599999999941E-2</v>
      </c>
      <c r="F908" s="7">
        <f t="shared" si="94"/>
        <v>2.2574344884943043E-4</v>
      </c>
      <c r="G908" s="7">
        <f t="shared" si="91"/>
        <v>7.4314219844060217E-3</v>
      </c>
      <c r="H908" s="7">
        <f t="shared" si="95"/>
        <v>7.8829088821048832E-3</v>
      </c>
      <c r="I908" s="7">
        <f t="shared" si="96"/>
        <v>-1.6527335881091898E-4</v>
      </c>
    </row>
    <row r="909" spans="2:9">
      <c r="B909" s="7">
        <v>891</v>
      </c>
      <c r="C909" s="7">
        <f t="shared" si="97"/>
        <v>1.0629063270199506</v>
      </c>
      <c r="D909" s="7">
        <f t="shared" si="92"/>
        <v>2.1535330000000033E-2</v>
      </c>
      <c r="E909" s="7">
        <f t="shared" si="93"/>
        <v>5.4929339999999938E-2</v>
      </c>
      <c r="F909" s="7">
        <f t="shared" si="94"/>
        <v>2.2376452910410913E-4</v>
      </c>
      <c r="G909" s="7">
        <f t="shared" si="91"/>
        <v>7.4325147595270535E-3</v>
      </c>
      <c r="H909" s="7">
        <f t="shared" si="95"/>
        <v>7.8800438177352716E-3</v>
      </c>
      <c r="I909" s="7">
        <f t="shared" si="96"/>
        <v>-1.6813842318053052E-4</v>
      </c>
    </row>
    <row r="910" spans="2:9">
      <c r="B910" s="7">
        <v>892</v>
      </c>
      <c r="C910" s="7">
        <f t="shared" si="97"/>
        <v>1.0640992634139124</v>
      </c>
      <c r="D910" s="7">
        <f t="shared" si="92"/>
        <v>2.1549960000000031E-2</v>
      </c>
      <c r="E910" s="7">
        <f t="shared" si="93"/>
        <v>5.4900079999999941E-2</v>
      </c>
      <c r="F910" s="7">
        <f t="shared" si="94"/>
        <v>2.2178426452528296E-4</v>
      </c>
      <c r="G910" s="7">
        <f t="shared" si="91"/>
        <v>7.4336021553140647E-3</v>
      </c>
      <c r="H910" s="7">
        <f t="shared" si="95"/>
        <v>7.8771706843646302E-3</v>
      </c>
      <c r="I910" s="7">
        <f t="shared" si="96"/>
        <v>-1.7101155655117189E-4</v>
      </c>
    </row>
    <row r="911" spans="2:9">
      <c r="B911" s="7">
        <v>893</v>
      </c>
      <c r="C911" s="7">
        <f t="shared" si="97"/>
        <v>1.0652921998078742</v>
      </c>
      <c r="D911" s="7">
        <f t="shared" si="92"/>
        <v>2.1564590000000029E-2</v>
      </c>
      <c r="E911" s="7">
        <f t="shared" si="93"/>
        <v>5.4870819999999945E-2</v>
      </c>
      <c r="F911" s="7">
        <f t="shared" si="94"/>
        <v>2.1980265511295171E-4</v>
      </c>
      <c r="G911" s="7">
        <f t="shared" si="91"/>
        <v>7.4346841717670533E-3</v>
      </c>
      <c r="H911" s="7">
        <f t="shared" si="95"/>
        <v>7.8742894819929573E-3</v>
      </c>
      <c r="I911" s="7">
        <f t="shared" si="96"/>
        <v>-1.7389275892284485E-4</v>
      </c>
    </row>
    <row r="912" spans="2:9">
      <c r="B912" s="7">
        <v>894</v>
      </c>
      <c r="C912" s="7">
        <f t="shared" si="97"/>
        <v>1.0664851362018359</v>
      </c>
      <c r="D912" s="7">
        <f t="shared" si="92"/>
        <v>2.1579220000000031E-2</v>
      </c>
      <c r="E912" s="7">
        <f t="shared" si="93"/>
        <v>5.4841559999999942E-2</v>
      </c>
      <c r="F912" s="7">
        <f t="shared" si="94"/>
        <v>2.1781970086711457E-4</v>
      </c>
      <c r="G912" s="7">
        <f t="shared" si="91"/>
        <v>7.435760808886022E-3</v>
      </c>
      <c r="H912" s="7">
        <f t="shared" si="95"/>
        <v>7.871400210620251E-3</v>
      </c>
      <c r="I912" s="7">
        <f t="shared" si="96"/>
        <v>-1.7678203029555112E-4</v>
      </c>
    </row>
    <row r="913" spans="2:9">
      <c r="B913" s="7">
        <v>895</v>
      </c>
      <c r="C913" s="7">
        <f t="shared" si="97"/>
        <v>1.0676780725957977</v>
      </c>
      <c r="D913" s="7">
        <f t="shared" si="92"/>
        <v>2.1593850000000032E-2</v>
      </c>
      <c r="E913" s="7">
        <f t="shared" si="93"/>
        <v>5.4812299999999939E-2</v>
      </c>
      <c r="F913" s="7">
        <f t="shared" si="94"/>
        <v>2.1583540178777221E-4</v>
      </c>
      <c r="G913" s="7">
        <f t="shared" si="91"/>
        <v>7.4368320666709691E-3</v>
      </c>
      <c r="H913" s="7">
        <f t="shared" si="95"/>
        <v>7.8685028702465132E-3</v>
      </c>
      <c r="I913" s="7">
        <f t="shared" si="96"/>
        <v>-1.7967937066928896E-4</v>
      </c>
    </row>
    <row r="914" spans="2:9">
      <c r="B914" s="7">
        <v>896</v>
      </c>
      <c r="C914" s="7">
        <f t="shared" si="97"/>
        <v>1.0688710089897595</v>
      </c>
      <c r="D914" s="7">
        <f t="shared" si="92"/>
        <v>2.1608480000000031E-2</v>
      </c>
      <c r="E914" s="7">
        <f t="shared" si="93"/>
        <v>5.4783039999999943E-2</v>
      </c>
      <c r="F914" s="7">
        <f t="shared" si="94"/>
        <v>2.1384975787492509E-4</v>
      </c>
      <c r="G914" s="7">
        <f t="shared" ref="G914:G977" si="98">IF(F914=0,0,2*PI()*D914*E914)</f>
        <v>7.4378979451218945E-3</v>
      </c>
      <c r="H914" s="7">
        <f t="shared" si="95"/>
        <v>7.8655974608717455E-3</v>
      </c>
      <c r="I914" s="7">
        <f t="shared" si="96"/>
        <v>-1.8258478004405665E-4</v>
      </c>
    </row>
    <row r="915" spans="2:9">
      <c r="B915" s="7">
        <v>897</v>
      </c>
      <c r="C915" s="7">
        <f t="shared" si="97"/>
        <v>1.0700639453837213</v>
      </c>
      <c r="D915" s="7">
        <f t="shared" ref="D915:D978" si="99">$E$6+$E$7*C915</f>
        <v>2.1623110000000029E-2</v>
      </c>
      <c r="E915" s="7">
        <f t="shared" ref="E915:E978" si="100">$E$5-2*$E$7*C915</f>
        <v>5.4753779999999946E-2</v>
      </c>
      <c r="F915" s="7">
        <f t="shared" ref="F915:F978" si="101">PI()*($E$4^2-D915^2)</f>
        <v>2.1186276912857262E-4</v>
      </c>
      <c r="G915" s="7">
        <f t="shared" si="98"/>
        <v>7.4389584442387992E-3</v>
      </c>
      <c r="H915" s="7">
        <f t="shared" ref="H915:H978" si="102">F915*2+G915</f>
        <v>7.8626839824959445E-3</v>
      </c>
      <c r="I915" s="7">
        <f t="shared" ref="I915:I978" si="103">H915-$H$1019</f>
        <v>-1.8549825841985765E-4</v>
      </c>
    </row>
    <row r="916" spans="2:9">
      <c r="B916" s="7">
        <v>898</v>
      </c>
      <c r="C916" s="7">
        <f t="shared" ref="C916:C979" si="104">IF(C915+$E$9&lt;$E$8,C915+$E$9,0)</f>
        <v>1.0712568817776831</v>
      </c>
      <c r="D916" s="7">
        <f t="shared" si="99"/>
        <v>2.163774000000003E-2</v>
      </c>
      <c r="E916" s="7">
        <f t="shared" si="100"/>
        <v>5.4724519999999943E-2</v>
      </c>
      <c r="F916" s="7">
        <f t="shared" si="101"/>
        <v>2.0987443554871437E-4</v>
      </c>
      <c r="G916" s="7">
        <f t="shared" si="98"/>
        <v>7.4400135640216823E-3</v>
      </c>
      <c r="H916" s="7">
        <f t="shared" si="102"/>
        <v>7.8597624351191102E-3</v>
      </c>
      <c r="I916" s="7">
        <f t="shared" si="103"/>
        <v>-1.8841980579669196E-4</v>
      </c>
    </row>
    <row r="917" spans="2:9">
      <c r="B917" s="7">
        <v>899</v>
      </c>
      <c r="C917" s="7">
        <f t="shared" si="104"/>
        <v>1.0724498181716449</v>
      </c>
      <c r="D917" s="7">
        <f t="shared" si="99"/>
        <v>2.1652370000000032E-2</v>
      </c>
      <c r="E917" s="7">
        <f t="shared" si="100"/>
        <v>5.469525999999994E-2</v>
      </c>
      <c r="F917" s="7">
        <f t="shared" si="101"/>
        <v>2.0788475713535092E-4</v>
      </c>
      <c r="G917" s="7">
        <f t="shared" si="98"/>
        <v>7.4410633044705455E-3</v>
      </c>
      <c r="H917" s="7">
        <f t="shared" si="102"/>
        <v>7.8568328187412478E-3</v>
      </c>
      <c r="I917" s="7">
        <f t="shared" si="103"/>
        <v>-1.9134942217455438E-4</v>
      </c>
    </row>
    <row r="918" spans="2:9">
      <c r="B918" s="7">
        <v>900</v>
      </c>
      <c r="C918" s="7">
        <f t="shared" si="104"/>
        <v>1.0736427545656066</v>
      </c>
      <c r="D918" s="7">
        <f t="shared" si="99"/>
        <v>2.1667000000000033E-2</v>
      </c>
      <c r="E918" s="7">
        <f t="shared" si="100"/>
        <v>5.4665999999999937E-2</v>
      </c>
      <c r="F918" s="7">
        <f t="shared" si="101"/>
        <v>2.058937338884822E-4</v>
      </c>
      <c r="G918" s="7">
        <f t="shared" si="98"/>
        <v>7.442107665585387E-3</v>
      </c>
      <c r="H918" s="7">
        <f t="shared" si="102"/>
        <v>7.853895133362352E-3</v>
      </c>
      <c r="I918" s="7">
        <f t="shared" si="103"/>
        <v>-1.9428710755345011E-4</v>
      </c>
    </row>
    <row r="919" spans="2:9">
      <c r="B919" s="7">
        <v>901</v>
      </c>
      <c r="C919" s="7">
        <f t="shared" si="104"/>
        <v>1.0748356909595684</v>
      </c>
      <c r="D919" s="7">
        <f t="shared" si="99"/>
        <v>2.1681630000000032E-2</v>
      </c>
      <c r="E919" s="7">
        <f t="shared" si="100"/>
        <v>5.4636739999999941E-2</v>
      </c>
      <c r="F919" s="7">
        <f t="shared" si="101"/>
        <v>2.0390136580810862E-4</v>
      </c>
      <c r="G919" s="7">
        <f t="shared" si="98"/>
        <v>7.443146647366207E-3</v>
      </c>
      <c r="H919" s="7">
        <f t="shared" si="102"/>
        <v>7.8509493789824247E-3</v>
      </c>
      <c r="I919" s="7">
        <f t="shared" si="103"/>
        <v>-1.9723286193337741E-4</v>
      </c>
    </row>
    <row r="920" spans="2:9">
      <c r="B920" s="7">
        <v>902</v>
      </c>
      <c r="C920" s="7">
        <f t="shared" si="104"/>
        <v>1.0760286273535302</v>
      </c>
      <c r="D920" s="7">
        <f t="shared" si="99"/>
        <v>2.169626000000003E-2</v>
      </c>
      <c r="E920" s="7">
        <f t="shared" si="100"/>
        <v>5.4607479999999944E-2</v>
      </c>
      <c r="F920" s="7">
        <f t="shared" si="101"/>
        <v>2.0190765289422981E-4</v>
      </c>
      <c r="G920" s="7">
        <f t="shared" si="98"/>
        <v>7.4441802498130078E-3</v>
      </c>
      <c r="H920" s="7">
        <f t="shared" si="102"/>
        <v>7.8479955556014676E-3</v>
      </c>
      <c r="I920" s="7">
        <f t="shared" si="103"/>
        <v>-2.0018668531433456E-4</v>
      </c>
    </row>
    <row r="921" spans="2:9">
      <c r="B921" s="7">
        <v>903</v>
      </c>
      <c r="C921" s="7">
        <f t="shared" si="104"/>
        <v>1.077221563747492</v>
      </c>
      <c r="D921" s="7">
        <f t="shared" si="99"/>
        <v>2.1710890000000031E-2</v>
      </c>
      <c r="E921" s="7">
        <f t="shared" si="100"/>
        <v>5.4578219999999941E-2</v>
      </c>
      <c r="F921" s="7">
        <f t="shared" si="101"/>
        <v>1.9991259514684525E-4</v>
      </c>
      <c r="G921" s="7">
        <f t="shared" si="98"/>
        <v>7.4452084729257862E-3</v>
      </c>
      <c r="H921" s="7">
        <f t="shared" si="102"/>
        <v>7.8450336632194771E-3</v>
      </c>
      <c r="I921" s="7">
        <f t="shared" si="103"/>
        <v>-2.0314857769632502E-4</v>
      </c>
    </row>
    <row r="922" spans="2:9">
      <c r="B922" s="7">
        <v>904</v>
      </c>
      <c r="C922" s="7">
        <f t="shared" si="104"/>
        <v>1.0784145001414538</v>
      </c>
      <c r="D922" s="7">
        <f t="shared" si="99"/>
        <v>2.1725520000000033E-2</v>
      </c>
      <c r="E922" s="7">
        <f t="shared" si="100"/>
        <v>5.4548959999999938E-2</v>
      </c>
      <c r="F922" s="7">
        <f t="shared" si="101"/>
        <v>1.9791619256595547E-4</v>
      </c>
      <c r="G922" s="7">
        <f t="shared" si="98"/>
        <v>7.446231316704543E-3</v>
      </c>
      <c r="H922" s="7">
        <f t="shared" si="102"/>
        <v>7.8420637018364533E-3</v>
      </c>
      <c r="I922" s="7">
        <f t="shared" si="103"/>
        <v>-2.0611853907934879E-4</v>
      </c>
    </row>
    <row r="923" spans="2:9">
      <c r="B923" s="7">
        <v>905</v>
      </c>
      <c r="C923" s="7">
        <f t="shared" si="104"/>
        <v>1.0796074365354156</v>
      </c>
      <c r="D923" s="7">
        <f t="shared" si="99"/>
        <v>2.1740150000000031E-2</v>
      </c>
      <c r="E923" s="7">
        <f t="shared" si="100"/>
        <v>5.4519699999999942E-2</v>
      </c>
      <c r="F923" s="7">
        <f t="shared" si="101"/>
        <v>1.959184451515608E-4</v>
      </c>
      <c r="G923" s="7">
        <f t="shared" si="98"/>
        <v>7.447248781149279E-3</v>
      </c>
      <c r="H923" s="7">
        <f t="shared" si="102"/>
        <v>7.8390856714523997E-3</v>
      </c>
      <c r="I923" s="7">
        <f t="shared" si="103"/>
        <v>-2.0909656946340241E-4</v>
      </c>
    </row>
    <row r="924" spans="2:9">
      <c r="B924" s="7">
        <v>906</v>
      </c>
      <c r="C924" s="7">
        <f t="shared" si="104"/>
        <v>1.0808003729293774</v>
      </c>
      <c r="D924" s="7">
        <f t="shared" si="99"/>
        <v>2.1754780000000029E-2</v>
      </c>
      <c r="E924" s="7">
        <f t="shared" si="100"/>
        <v>5.4490439999999946E-2</v>
      </c>
      <c r="F924" s="7">
        <f t="shared" si="101"/>
        <v>1.9391935290366088E-4</v>
      </c>
      <c r="G924" s="7">
        <f t="shared" si="98"/>
        <v>7.4482608662599934E-3</v>
      </c>
      <c r="H924" s="7">
        <f t="shared" si="102"/>
        <v>7.8360995720673145E-3</v>
      </c>
      <c r="I924" s="7">
        <f t="shared" si="103"/>
        <v>-2.120826688484876E-4</v>
      </c>
    </row>
    <row r="925" spans="2:9">
      <c r="B925" s="7">
        <v>907</v>
      </c>
      <c r="C925" s="7">
        <f t="shared" si="104"/>
        <v>1.0819933093233391</v>
      </c>
      <c r="D925" s="7">
        <f t="shared" si="99"/>
        <v>2.1769410000000031E-2</v>
      </c>
      <c r="E925" s="7">
        <f t="shared" si="100"/>
        <v>5.4461179999999942E-2</v>
      </c>
      <c r="F925" s="7">
        <f t="shared" si="101"/>
        <v>1.9191891582225523E-4</v>
      </c>
      <c r="G925" s="7">
        <f t="shared" si="98"/>
        <v>7.4492675720366879E-3</v>
      </c>
      <c r="H925" s="7">
        <f t="shared" si="102"/>
        <v>7.8331054036811978E-3</v>
      </c>
      <c r="I925" s="7">
        <f t="shared" si="103"/>
        <v>-2.1507683723460437E-4</v>
      </c>
    </row>
    <row r="926" spans="2:9">
      <c r="B926" s="7">
        <v>908</v>
      </c>
      <c r="C926" s="7">
        <f t="shared" si="104"/>
        <v>1.0831862457173009</v>
      </c>
      <c r="D926" s="7">
        <f t="shared" si="99"/>
        <v>2.1784040000000032E-2</v>
      </c>
      <c r="E926" s="7">
        <f t="shared" si="100"/>
        <v>5.4431919999999939E-2</v>
      </c>
      <c r="F926" s="7">
        <f t="shared" si="101"/>
        <v>1.8991713390734436E-4</v>
      </c>
      <c r="G926" s="7">
        <f t="shared" si="98"/>
        <v>7.4502688984793607E-3</v>
      </c>
      <c r="H926" s="7">
        <f t="shared" si="102"/>
        <v>7.8301031662940494E-3</v>
      </c>
      <c r="I926" s="7">
        <f t="shared" si="103"/>
        <v>-2.1807907462175272E-4</v>
      </c>
    </row>
    <row r="927" spans="2:9">
      <c r="B927" s="7">
        <v>909</v>
      </c>
      <c r="C927" s="7">
        <f t="shared" si="104"/>
        <v>1.0843791821112627</v>
      </c>
      <c r="D927" s="7">
        <f t="shared" si="99"/>
        <v>2.1798670000000034E-2</v>
      </c>
      <c r="E927" s="7">
        <f t="shared" si="100"/>
        <v>5.4402659999999936E-2</v>
      </c>
      <c r="F927" s="7">
        <f t="shared" si="101"/>
        <v>1.8791400715892809E-4</v>
      </c>
      <c r="G927" s="7">
        <f t="shared" si="98"/>
        <v>7.4512648455880119E-3</v>
      </c>
      <c r="H927" s="7">
        <f t="shared" si="102"/>
        <v>7.8270928599058678E-3</v>
      </c>
      <c r="I927" s="7">
        <f t="shared" si="103"/>
        <v>-2.2108938100993437E-4</v>
      </c>
    </row>
    <row r="928" spans="2:9">
      <c r="B928" s="7">
        <v>910</v>
      </c>
      <c r="C928" s="7">
        <f t="shared" si="104"/>
        <v>1.0855721185052245</v>
      </c>
      <c r="D928" s="7">
        <f t="shared" si="99"/>
        <v>2.1813300000000032E-2</v>
      </c>
      <c r="E928" s="7">
        <f t="shared" si="100"/>
        <v>5.437339999999994E-2</v>
      </c>
      <c r="F928" s="7">
        <f t="shared" si="101"/>
        <v>1.8590953557700709E-4</v>
      </c>
      <c r="G928" s="7">
        <f t="shared" si="98"/>
        <v>7.4522554133626424E-3</v>
      </c>
      <c r="H928" s="7">
        <f t="shared" si="102"/>
        <v>7.8240744845166563E-3</v>
      </c>
      <c r="I928" s="7">
        <f t="shared" si="103"/>
        <v>-2.2410775639914587E-4</v>
      </c>
    </row>
    <row r="929" spans="2:9">
      <c r="B929" s="7">
        <v>911</v>
      </c>
      <c r="C929" s="7">
        <f t="shared" si="104"/>
        <v>1.0867650548991863</v>
      </c>
      <c r="D929" s="7">
        <f t="shared" si="99"/>
        <v>2.182793000000003E-2</v>
      </c>
      <c r="E929" s="7">
        <f t="shared" si="100"/>
        <v>5.4344139999999944E-2</v>
      </c>
      <c r="F929" s="7">
        <f t="shared" si="101"/>
        <v>1.8390371916158086E-4</v>
      </c>
      <c r="G929" s="7">
        <f t="shared" si="98"/>
        <v>7.4532406018032512E-3</v>
      </c>
      <c r="H929" s="7">
        <f t="shared" si="102"/>
        <v>7.8210480401264132E-3</v>
      </c>
      <c r="I929" s="7">
        <f t="shared" si="103"/>
        <v>-2.2713420078938895E-4</v>
      </c>
    </row>
    <row r="930" spans="2:9">
      <c r="B930" s="7">
        <v>912</v>
      </c>
      <c r="C930" s="7">
        <f t="shared" si="104"/>
        <v>1.0879579912931481</v>
      </c>
      <c r="D930" s="7">
        <f t="shared" si="99"/>
        <v>2.1842560000000032E-2</v>
      </c>
      <c r="E930" s="7">
        <f t="shared" si="100"/>
        <v>5.431487999999994E-2</v>
      </c>
      <c r="F930" s="7">
        <f t="shared" si="101"/>
        <v>1.8189655791264875E-4</v>
      </c>
      <c r="G930" s="7">
        <f t="shared" si="98"/>
        <v>7.4542204109098401E-3</v>
      </c>
      <c r="H930" s="7">
        <f t="shared" si="102"/>
        <v>7.8180135267351368E-3</v>
      </c>
      <c r="I930" s="7">
        <f t="shared" si="103"/>
        <v>-2.3016871418066534E-4</v>
      </c>
    </row>
    <row r="931" spans="2:9">
      <c r="B931" s="7">
        <v>913</v>
      </c>
      <c r="C931" s="7">
        <f t="shared" si="104"/>
        <v>1.0891509276871099</v>
      </c>
      <c r="D931" s="7">
        <f t="shared" si="99"/>
        <v>2.1857190000000033E-2</v>
      </c>
      <c r="E931" s="7">
        <f t="shared" si="100"/>
        <v>5.4285619999999937E-2</v>
      </c>
      <c r="F931" s="7">
        <f t="shared" si="101"/>
        <v>1.7988805183021155E-4</v>
      </c>
      <c r="G931" s="7">
        <f t="shared" si="98"/>
        <v>7.4551948406824074E-3</v>
      </c>
      <c r="H931" s="7">
        <f t="shared" si="102"/>
        <v>7.8149709443428306E-3</v>
      </c>
      <c r="I931" s="7">
        <f t="shared" si="103"/>
        <v>-2.3321129657297157E-4</v>
      </c>
    </row>
    <row r="932" spans="2:9">
      <c r="B932" s="7">
        <v>914</v>
      </c>
      <c r="C932" s="7">
        <f t="shared" si="104"/>
        <v>1.0903438640810716</v>
      </c>
      <c r="D932" s="7">
        <f t="shared" si="99"/>
        <v>2.1871820000000031E-2</v>
      </c>
      <c r="E932" s="7">
        <f t="shared" si="100"/>
        <v>5.4256359999999941E-2</v>
      </c>
      <c r="F932" s="7">
        <f t="shared" si="101"/>
        <v>1.7787820091426945E-4</v>
      </c>
      <c r="G932" s="7">
        <f t="shared" si="98"/>
        <v>7.4561638911209548E-3</v>
      </c>
      <c r="H932" s="7">
        <f t="shared" si="102"/>
        <v>7.8119202929494936E-3</v>
      </c>
      <c r="I932" s="7">
        <f t="shared" si="103"/>
        <v>-2.3626194796630851E-4</v>
      </c>
    </row>
    <row r="933" spans="2:9">
      <c r="B933" s="7">
        <v>915</v>
      </c>
      <c r="C933" s="7">
        <f t="shared" si="104"/>
        <v>1.0915368004750334</v>
      </c>
      <c r="D933" s="7">
        <f t="shared" si="99"/>
        <v>2.1886450000000029E-2</v>
      </c>
      <c r="E933" s="7">
        <f t="shared" si="100"/>
        <v>5.4227099999999945E-2</v>
      </c>
      <c r="F933" s="7">
        <f t="shared" si="101"/>
        <v>1.7586700516482198E-4</v>
      </c>
      <c r="G933" s="7">
        <f t="shared" si="98"/>
        <v>7.4571275622254797E-3</v>
      </c>
      <c r="H933" s="7">
        <f t="shared" si="102"/>
        <v>7.8088615725551234E-3</v>
      </c>
      <c r="I933" s="7">
        <f t="shared" si="103"/>
        <v>-2.3932066836067876E-4</v>
      </c>
    </row>
    <row r="934" spans="2:9">
      <c r="B934" s="7">
        <v>916</v>
      </c>
      <c r="C934" s="7">
        <f t="shared" si="104"/>
        <v>1.0927297368689952</v>
      </c>
      <c r="D934" s="7">
        <f t="shared" si="99"/>
        <v>2.1901080000000031E-2</v>
      </c>
      <c r="E934" s="7">
        <f t="shared" si="100"/>
        <v>5.4197839999999942E-2</v>
      </c>
      <c r="F934" s="7">
        <f t="shared" si="101"/>
        <v>1.7385446458186891E-4</v>
      </c>
      <c r="G934" s="7">
        <f t="shared" si="98"/>
        <v>7.4580858539959839E-3</v>
      </c>
      <c r="H934" s="7">
        <f t="shared" si="102"/>
        <v>7.8057947831597215E-3</v>
      </c>
      <c r="I934" s="7">
        <f t="shared" si="103"/>
        <v>-2.4238745775608059E-4</v>
      </c>
    </row>
    <row r="935" spans="2:9">
      <c r="B935" s="7">
        <v>917</v>
      </c>
      <c r="C935" s="7">
        <f t="shared" si="104"/>
        <v>1.093922673262957</v>
      </c>
      <c r="D935" s="7">
        <f t="shared" si="99"/>
        <v>2.1915710000000033E-2</v>
      </c>
      <c r="E935" s="7">
        <f t="shared" si="100"/>
        <v>5.4168579999999938E-2</v>
      </c>
      <c r="F935" s="7">
        <f t="shared" si="101"/>
        <v>1.7184057916541046E-4</v>
      </c>
      <c r="G935" s="7">
        <f t="shared" si="98"/>
        <v>7.4590387664324664E-3</v>
      </c>
      <c r="H935" s="7">
        <f t="shared" si="102"/>
        <v>7.8027199247632873E-3</v>
      </c>
      <c r="I935" s="7">
        <f t="shared" si="103"/>
        <v>-2.4546231615251487E-4</v>
      </c>
    </row>
    <row r="936" spans="2:9">
      <c r="B936" s="7">
        <v>918</v>
      </c>
      <c r="C936" s="7">
        <f t="shared" si="104"/>
        <v>1.0951156096569188</v>
      </c>
      <c r="D936" s="7">
        <f t="shared" si="99"/>
        <v>2.1930340000000031E-2</v>
      </c>
      <c r="E936" s="7">
        <f t="shared" si="100"/>
        <v>5.4139319999999942E-2</v>
      </c>
      <c r="F936" s="7">
        <f t="shared" si="101"/>
        <v>1.6982534891544728E-4</v>
      </c>
      <c r="G936" s="7">
        <f t="shared" si="98"/>
        <v>7.4599862995349282E-3</v>
      </c>
      <c r="H936" s="7">
        <f t="shared" si="102"/>
        <v>7.7996369973658223E-3</v>
      </c>
      <c r="I936" s="7">
        <f t="shared" si="103"/>
        <v>-2.4854524354997985E-4</v>
      </c>
    </row>
    <row r="937" spans="2:9">
      <c r="B937" s="7">
        <v>919</v>
      </c>
      <c r="C937" s="7">
        <f t="shared" si="104"/>
        <v>1.0963085460508806</v>
      </c>
      <c r="D937" s="7">
        <f t="shared" si="99"/>
        <v>2.1944970000000032E-2</v>
      </c>
      <c r="E937" s="7">
        <f t="shared" si="100"/>
        <v>5.4110059999999939E-2</v>
      </c>
      <c r="F937" s="7">
        <f t="shared" si="101"/>
        <v>1.6780877383197837E-4</v>
      </c>
      <c r="G937" s="7">
        <f t="shared" si="98"/>
        <v>7.4609284533033692E-3</v>
      </c>
      <c r="H937" s="7">
        <f t="shared" si="102"/>
        <v>7.7965460009673257E-3</v>
      </c>
      <c r="I937" s="7">
        <f t="shared" si="103"/>
        <v>-2.5163623994847641E-4</v>
      </c>
    </row>
    <row r="938" spans="2:9">
      <c r="B938" s="7">
        <v>920</v>
      </c>
      <c r="C938" s="7">
        <f t="shared" si="104"/>
        <v>1.0975014824448424</v>
      </c>
      <c r="D938" s="7">
        <f t="shared" si="99"/>
        <v>2.195960000000003E-2</v>
      </c>
      <c r="E938" s="7">
        <f t="shared" si="100"/>
        <v>5.4080799999999943E-2</v>
      </c>
      <c r="F938" s="7">
        <f t="shared" si="101"/>
        <v>1.6579085391500457E-4</v>
      </c>
      <c r="G938" s="7">
        <f t="shared" si="98"/>
        <v>7.4618652277377876E-3</v>
      </c>
      <c r="H938" s="7">
        <f t="shared" si="102"/>
        <v>7.7934469355677967E-3</v>
      </c>
      <c r="I938" s="7">
        <f t="shared" si="103"/>
        <v>-2.5473530534800542E-4</v>
      </c>
    </row>
    <row r="939" spans="2:9">
      <c r="B939" s="7">
        <v>921</v>
      </c>
      <c r="C939" s="7">
        <f t="shared" si="104"/>
        <v>1.0986944188388041</v>
      </c>
      <c r="D939" s="7">
        <f t="shared" si="99"/>
        <v>2.1974230000000032E-2</v>
      </c>
      <c r="E939" s="7">
        <f t="shared" si="100"/>
        <v>5.405153999999994E-2</v>
      </c>
      <c r="F939" s="7">
        <f t="shared" si="101"/>
        <v>1.63771589164525E-4</v>
      </c>
      <c r="G939" s="7">
        <f t="shared" si="98"/>
        <v>7.4627966228381862E-3</v>
      </c>
      <c r="H939" s="7">
        <f t="shared" si="102"/>
        <v>7.7903398011672361E-3</v>
      </c>
      <c r="I939" s="7">
        <f t="shared" si="103"/>
        <v>-2.57842439748566E-4</v>
      </c>
    </row>
    <row r="940" spans="2:9">
      <c r="B940" s="7">
        <v>922</v>
      </c>
      <c r="C940" s="7">
        <f t="shared" si="104"/>
        <v>1.0998873552327659</v>
      </c>
      <c r="D940" s="7">
        <f t="shared" si="99"/>
        <v>2.1988860000000034E-2</v>
      </c>
      <c r="E940" s="7">
        <f t="shared" si="100"/>
        <v>5.4022279999999936E-2</v>
      </c>
      <c r="F940" s="7">
        <f t="shared" si="101"/>
        <v>1.6175097958054025E-4</v>
      </c>
      <c r="G940" s="7">
        <f t="shared" si="98"/>
        <v>7.4637226386045641E-3</v>
      </c>
      <c r="H940" s="7">
        <f t="shared" si="102"/>
        <v>7.7872245977656449E-3</v>
      </c>
      <c r="I940" s="7">
        <f t="shared" si="103"/>
        <v>-2.6095764315015729E-4</v>
      </c>
    </row>
    <row r="941" spans="2:9">
      <c r="B941" s="7">
        <v>923</v>
      </c>
      <c r="C941" s="7">
        <f t="shared" si="104"/>
        <v>1.1010802916267277</v>
      </c>
      <c r="D941" s="7">
        <f t="shared" si="99"/>
        <v>2.2003490000000032E-2</v>
      </c>
      <c r="E941" s="7">
        <f t="shared" si="100"/>
        <v>5.399301999999994E-2</v>
      </c>
      <c r="F941" s="7">
        <f t="shared" si="101"/>
        <v>1.5972902516305074E-4</v>
      </c>
      <c r="G941" s="7">
        <f t="shared" si="98"/>
        <v>7.4646432750369203E-3</v>
      </c>
      <c r="H941" s="7">
        <f t="shared" si="102"/>
        <v>7.784101325363022E-3</v>
      </c>
      <c r="I941" s="7">
        <f t="shared" si="103"/>
        <v>-2.6408091555278016E-4</v>
      </c>
    </row>
    <row r="942" spans="2:9">
      <c r="B942" s="7">
        <v>924</v>
      </c>
      <c r="C942" s="7">
        <f t="shared" si="104"/>
        <v>1.1022732280206895</v>
      </c>
      <c r="D942" s="7">
        <f t="shared" si="99"/>
        <v>2.201812000000003E-2</v>
      </c>
      <c r="E942" s="7">
        <f t="shared" si="100"/>
        <v>5.3963759999999944E-2</v>
      </c>
      <c r="F942" s="7">
        <f t="shared" si="101"/>
        <v>1.5770572591205584E-4</v>
      </c>
      <c r="G942" s="7">
        <f t="shared" si="98"/>
        <v>7.4655585321352566E-3</v>
      </c>
      <c r="H942" s="7">
        <f t="shared" si="102"/>
        <v>7.7809699839593684E-3</v>
      </c>
      <c r="I942" s="7">
        <f t="shared" si="103"/>
        <v>-2.6721225695643374E-4</v>
      </c>
    </row>
    <row r="943" spans="2:9">
      <c r="B943" s="7">
        <v>925</v>
      </c>
      <c r="C943" s="7">
        <f t="shared" si="104"/>
        <v>1.1034661644146513</v>
      </c>
      <c r="D943" s="7">
        <f t="shared" si="99"/>
        <v>2.2032750000000031E-2</v>
      </c>
      <c r="E943" s="7">
        <f t="shared" si="100"/>
        <v>5.3934499999999941E-2</v>
      </c>
      <c r="F943" s="7">
        <f t="shared" si="101"/>
        <v>1.5568108182755522E-4</v>
      </c>
      <c r="G943" s="7">
        <f t="shared" si="98"/>
        <v>7.4664684098995704E-3</v>
      </c>
      <c r="H943" s="7">
        <f t="shared" si="102"/>
        <v>7.7778305735546806E-3</v>
      </c>
      <c r="I943" s="7">
        <f t="shared" si="103"/>
        <v>-2.703516673611215E-4</v>
      </c>
    </row>
    <row r="944" spans="2:9">
      <c r="B944" s="7">
        <v>926</v>
      </c>
      <c r="C944" s="7">
        <f t="shared" si="104"/>
        <v>1.1046591008086131</v>
      </c>
      <c r="D944" s="7">
        <f t="shared" si="99"/>
        <v>2.2047380000000033E-2</v>
      </c>
      <c r="E944" s="7">
        <f t="shared" si="100"/>
        <v>5.3905239999999938E-2</v>
      </c>
      <c r="F944" s="7">
        <f t="shared" si="101"/>
        <v>1.5365509290954935E-4</v>
      </c>
      <c r="G944" s="7">
        <f t="shared" si="98"/>
        <v>7.4673729083298635E-3</v>
      </c>
      <c r="H944" s="7">
        <f t="shared" si="102"/>
        <v>7.7746830941489622E-3</v>
      </c>
      <c r="I944" s="7">
        <f t="shared" si="103"/>
        <v>-2.7349914676683997E-4</v>
      </c>
    </row>
    <row r="945" spans="2:9">
      <c r="B945" s="7">
        <v>927</v>
      </c>
      <c r="C945" s="7">
        <f t="shared" si="104"/>
        <v>1.1058520372025749</v>
      </c>
      <c r="D945" s="7">
        <f t="shared" si="99"/>
        <v>2.2062010000000031E-2</v>
      </c>
      <c r="E945" s="7">
        <f t="shared" si="100"/>
        <v>5.3875979999999941E-2</v>
      </c>
      <c r="F945" s="7">
        <f t="shared" si="101"/>
        <v>1.5162775915803875E-4</v>
      </c>
      <c r="G945" s="7">
        <f t="shared" si="98"/>
        <v>7.4682720274261349E-3</v>
      </c>
      <c r="H945" s="7">
        <f t="shared" si="102"/>
        <v>7.7715275457422121E-3</v>
      </c>
      <c r="I945" s="7">
        <f t="shared" si="103"/>
        <v>-2.7665469517359001E-4</v>
      </c>
    </row>
    <row r="946" spans="2:9">
      <c r="B946" s="7">
        <v>928</v>
      </c>
      <c r="C946" s="7">
        <f t="shared" si="104"/>
        <v>1.1070449735965366</v>
      </c>
      <c r="D946" s="7">
        <f t="shared" si="99"/>
        <v>2.2076640000000033E-2</v>
      </c>
      <c r="E946" s="7">
        <f t="shared" si="100"/>
        <v>5.3846719999999938E-2</v>
      </c>
      <c r="F946" s="7">
        <f t="shared" si="101"/>
        <v>1.4959908057302226E-4</v>
      </c>
      <c r="G946" s="7">
        <f t="shared" si="98"/>
        <v>7.4691657671883864E-3</v>
      </c>
      <c r="H946" s="7">
        <f t="shared" si="102"/>
        <v>7.7683639283344305E-3</v>
      </c>
      <c r="I946" s="7">
        <f t="shared" si="103"/>
        <v>-2.7981831258137163E-4</v>
      </c>
    </row>
    <row r="947" spans="2:9">
      <c r="B947" s="7">
        <v>929</v>
      </c>
      <c r="C947" s="7">
        <f t="shared" si="104"/>
        <v>1.1082379099904984</v>
      </c>
      <c r="D947" s="7">
        <f t="shared" si="99"/>
        <v>2.2091270000000031E-2</v>
      </c>
      <c r="E947" s="7">
        <f t="shared" si="100"/>
        <v>5.3817459999999942E-2</v>
      </c>
      <c r="F947" s="7">
        <f t="shared" si="101"/>
        <v>1.4756905715450106E-4</v>
      </c>
      <c r="G947" s="7">
        <f t="shared" si="98"/>
        <v>7.4700541276166155E-3</v>
      </c>
      <c r="H947" s="7">
        <f t="shared" si="102"/>
        <v>7.7651922419256173E-3</v>
      </c>
      <c r="I947" s="7">
        <f t="shared" si="103"/>
        <v>-2.8298999899018483E-4</v>
      </c>
    </row>
    <row r="948" spans="2:9">
      <c r="B948" s="7">
        <v>930</v>
      </c>
      <c r="C948" s="7">
        <f t="shared" si="104"/>
        <v>1.1094308463844602</v>
      </c>
      <c r="D948" s="7">
        <f t="shared" si="99"/>
        <v>2.2105900000000032E-2</v>
      </c>
      <c r="E948" s="7">
        <f t="shared" si="100"/>
        <v>5.3788199999999939E-2</v>
      </c>
      <c r="F948" s="7">
        <f t="shared" si="101"/>
        <v>1.455376889024741E-4</v>
      </c>
      <c r="G948" s="7">
        <f t="shared" si="98"/>
        <v>7.4709371087108246E-3</v>
      </c>
      <c r="H948" s="7">
        <f t="shared" si="102"/>
        <v>7.7620124865157725E-3</v>
      </c>
      <c r="I948" s="7">
        <f t="shared" si="103"/>
        <v>-2.8616975440002961E-4</v>
      </c>
    </row>
    <row r="949" spans="2:9">
      <c r="B949" s="7">
        <v>931</v>
      </c>
      <c r="C949" s="7">
        <f t="shared" si="104"/>
        <v>1.110623782778422</v>
      </c>
      <c r="D949" s="7">
        <f t="shared" si="99"/>
        <v>2.2120530000000034E-2</v>
      </c>
      <c r="E949" s="7">
        <f t="shared" si="100"/>
        <v>5.3758939999999936E-2</v>
      </c>
      <c r="F949" s="7">
        <f t="shared" si="101"/>
        <v>1.435049758169419E-4</v>
      </c>
      <c r="G949" s="7">
        <f t="shared" si="98"/>
        <v>7.4718147104710121E-3</v>
      </c>
      <c r="H949" s="7">
        <f t="shared" si="102"/>
        <v>7.7588246621048962E-3</v>
      </c>
      <c r="I949" s="7">
        <f t="shared" si="103"/>
        <v>-2.8935757881090596E-4</v>
      </c>
    </row>
    <row r="950" spans="2:9">
      <c r="B950" s="7">
        <v>932</v>
      </c>
      <c r="C950" s="7">
        <f t="shared" si="104"/>
        <v>1.1118167191723838</v>
      </c>
      <c r="D950" s="7">
        <f t="shared" si="99"/>
        <v>2.2135160000000032E-2</v>
      </c>
      <c r="E950" s="7">
        <f t="shared" si="100"/>
        <v>5.3729679999999939E-2</v>
      </c>
      <c r="F950" s="7">
        <f t="shared" si="101"/>
        <v>1.4147091789790499E-4</v>
      </c>
      <c r="G950" s="7">
        <f t="shared" si="98"/>
        <v>7.472686932897178E-3</v>
      </c>
      <c r="H950" s="7">
        <f t="shared" si="102"/>
        <v>7.7556287686929883E-3</v>
      </c>
      <c r="I950" s="7">
        <f t="shared" si="103"/>
        <v>-2.9255347222281389E-4</v>
      </c>
    </row>
    <row r="951" spans="2:9">
      <c r="B951" s="7">
        <v>933</v>
      </c>
      <c r="C951" s="7">
        <f t="shared" si="104"/>
        <v>1.1130096555663456</v>
      </c>
      <c r="D951" s="7">
        <f t="shared" si="99"/>
        <v>2.214979000000003E-2</v>
      </c>
      <c r="E951" s="7">
        <f t="shared" si="100"/>
        <v>5.3700419999999943E-2</v>
      </c>
      <c r="F951" s="7">
        <f t="shared" si="101"/>
        <v>1.3943551514536268E-4</v>
      </c>
      <c r="G951" s="7">
        <f t="shared" si="98"/>
        <v>7.4735537759893231E-3</v>
      </c>
      <c r="H951" s="7">
        <f t="shared" si="102"/>
        <v>7.7524248062800487E-3</v>
      </c>
      <c r="I951" s="7">
        <f t="shared" si="103"/>
        <v>-2.9575743463575339E-4</v>
      </c>
    </row>
    <row r="952" spans="2:9">
      <c r="B952" s="7">
        <v>934</v>
      </c>
      <c r="C952" s="7">
        <f t="shared" si="104"/>
        <v>1.1142025919603074</v>
      </c>
      <c r="D952" s="7">
        <f t="shared" si="99"/>
        <v>2.2164420000000032E-2</v>
      </c>
      <c r="E952" s="7">
        <f t="shared" si="100"/>
        <v>5.367115999999994E-2</v>
      </c>
      <c r="F952" s="7">
        <f t="shared" si="101"/>
        <v>1.3739876755931431E-4</v>
      </c>
      <c r="G952" s="7">
        <f t="shared" si="98"/>
        <v>7.4744152397474475E-3</v>
      </c>
      <c r="H952" s="7">
        <f t="shared" si="102"/>
        <v>7.7492127748660759E-3</v>
      </c>
      <c r="I952" s="7">
        <f t="shared" si="103"/>
        <v>-2.9896946604972621E-4</v>
      </c>
    </row>
    <row r="953" spans="2:9">
      <c r="B953" s="7">
        <v>935</v>
      </c>
      <c r="C953" s="7">
        <f t="shared" si="104"/>
        <v>1.1153955283542691</v>
      </c>
      <c r="D953" s="7">
        <f t="shared" si="99"/>
        <v>2.2179050000000033E-2</v>
      </c>
      <c r="E953" s="7">
        <f t="shared" si="100"/>
        <v>5.3641899999999937E-2</v>
      </c>
      <c r="F953" s="7">
        <f t="shared" si="101"/>
        <v>1.3536067513976121E-4</v>
      </c>
      <c r="G953" s="7">
        <f t="shared" si="98"/>
        <v>7.4752713241715511E-3</v>
      </c>
      <c r="H953" s="7">
        <f t="shared" si="102"/>
        <v>7.7459926744510733E-3</v>
      </c>
      <c r="I953" s="7">
        <f t="shared" si="103"/>
        <v>-3.0218956646472887E-4</v>
      </c>
    </row>
    <row r="954" spans="2:9">
      <c r="B954" s="7">
        <v>936</v>
      </c>
      <c r="C954" s="7">
        <f t="shared" si="104"/>
        <v>1.1165884647482309</v>
      </c>
      <c r="D954" s="7">
        <f t="shared" si="99"/>
        <v>2.2193680000000032E-2</v>
      </c>
      <c r="E954" s="7">
        <f t="shared" si="100"/>
        <v>5.3612639999999941E-2</v>
      </c>
      <c r="F954" s="7">
        <f t="shared" si="101"/>
        <v>1.3332123788670303E-4</v>
      </c>
      <c r="G954" s="7">
        <f t="shared" si="98"/>
        <v>7.4761220292616339E-3</v>
      </c>
      <c r="H954" s="7">
        <f t="shared" si="102"/>
        <v>7.7427645050350399E-3</v>
      </c>
      <c r="I954" s="7">
        <f t="shared" si="103"/>
        <v>-3.0541773588076224E-4</v>
      </c>
    </row>
    <row r="955" spans="2:9">
      <c r="B955" s="7">
        <v>937</v>
      </c>
      <c r="C955" s="7">
        <f t="shared" si="104"/>
        <v>1.1177814011421927</v>
      </c>
      <c r="D955" s="7">
        <f t="shared" si="99"/>
        <v>2.2208310000000033E-2</v>
      </c>
      <c r="E955" s="7">
        <f t="shared" si="100"/>
        <v>5.3583379999999937E-2</v>
      </c>
      <c r="F955" s="7">
        <f t="shared" si="101"/>
        <v>1.3128045580013912E-4</v>
      </c>
      <c r="G955" s="7">
        <f t="shared" si="98"/>
        <v>7.4769673550176951E-3</v>
      </c>
      <c r="H955" s="7">
        <f t="shared" si="102"/>
        <v>7.7395282666179732E-3</v>
      </c>
      <c r="I955" s="7">
        <f t="shared" si="103"/>
        <v>-3.0865397429782893E-4</v>
      </c>
    </row>
    <row r="956" spans="2:9">
      <c r="B956" s="7">
        <v>938</v>
      </c>
      <c r="C956" s="7">
        <f t="shared" si="104"/>
        <v>1.1189743375361545</v>
      </c>
      <c r="D956" s="7">
        <f t="shared" si="99"/>
        <v>2.2222940000000031E-2</v>
      </c>
      <c r="E956" s="7">
        <f t="shared" si="100"/>
        <v>5.3554119999999941E-2</v>
      </c>
      <c r="F956" s="7">
        <f t="shared" si="101"/>
        <v>1.292383288800705E-4</v>
      </c>
      <c r="G956" s="7">
        <f t="shared" si="98"/>
        <v>7.4778073014397347E-3</v>
      </c>
      <c r="H956" s="7">
        <f t="shared" si="102"/>
        <v>7.7362839591998758E-3</v>
      </c>
      <c r="I956" s="7">
        <f t="shared" si="103"/>
        <v>-3.1189828171592632E-4</v>
      </c>
    </row>
    <row r="957" spans="2:9">
      <c r="B957" s="7">
        <v>939</v>
      </c>
      <c r="C957" s="7">
        <f t="shared" si="104"/>
        <v>1.1201672739301163</v>
      </c>
      <c r="D957" s="7">
        <f t="shared" si="99"/>
        <v>2.2237570000000033E-2</v>
      </c>
      <c r="E957" s="7">
        <f t="shared" si="100"/>
        <v>5.3524859999999938E-2</v>
      </c>
      <c r="F957" s="7">
        <f t="shared" si="101"/>
        <v>1.2719485712649615E-4</v>
      </c>
      <c r="G957" s="7">
        <f t="shared" si="98"/>
        <v>7.4786418685277535E-3</v>
      </c>
      <c r="H957" s="7">
        <f t="shared" si="102"/>
        <v>7.733031582780746E-3</v>
      </c>
      <c r="I957" s="7">
        <f t="shared" si="103"/>
        <v>-3.1515065813505615E-4</v>
      </c>
    </row>
    <row r="958" spans="2:9">
      <c r="B958" s="7">
        <v>940</v>
      </c>
      <c r="C958" s="7">
        <f t="shared" si="104"/>
        <v>1.1213602103240781</v>
      </c>
      <c r="D958" s="7">
        <f t="shared" si="99"/>
        <v>2.2252200000000034E-2</v>
      </c>
      <c r="E958" s="7">
        <f t="shared" si="100"/>
        <v>5.3495599999999935E-2</v>
      </c>
      <c r="F958" s="7">
        <f t="shared" si="101"/>
        <v>1.2515004053941637E-4</v>
      </c>
      <c r="G958" s="7">
        <f t="shared" si="98"/>
        <v>7.4794710562817507E-3</v>
      </c>
      <c r="H958" s="7">
        <f t="shared" si="102"/>
        <v>7.7297711373605837E-3</v>
      </c>
      <c r="I958" s="7">
        <f t="shared" si="103"/>
        <v>-3.1841110355521843E-4</v>
      </c>
    </row>
    <row r="959" spans="2:9">
      <c r="B959" s="7">
        <v>941</v>
      </c>
      <c r="C959" s="7">
        <f t="shared" si="104"/>
        <v>1.1225531467180399</v>
      </c>
      <c r="D959" s="7">
        <f t="shared" si="99"/>
        <v>2.2266830000000033E-2</v>
      </c>
      <c r="E959" s="7">
        <f t="shared" si="100"/>
        <v>5.3466339999999939E-2</v>
      </c>
      <c r="F959" s="7">
        <f t="shared" si="101"/>
        <v>1.2310387911883188E-4</v>
      </c>
      <c r="G959" s="7">
        <f t="shared" si="98"/>
        <v>7.4802948647017271E-3</v>
      </c>
      <c r="H959" s="7">
        <f t="shared" si="102"/>
        <v>7.7265026229393907E-3</v>
      </c>
      <c r="I959" s="7">
        <f t="shared" si="103"/>
        <v>-3.2167961797641142E-4</v>
      </c>
    </row>
    <row r="960" spans="2:9">
      <c r="B960" s="7">
        <v>942</v>
      </c>
      <c r="C960" s="7">
        <f t="shared" si="104"/>
        <v>1.1237460831120016</v>
      </c>
      <c r="D960" s="7">
        <f t="shared" si="99"/>
        <v>2.2281460000000031E-2</v>
      </c>
      <c r="E960" s="7">
        <f t="shared" si="100"/>
        <v>5.3437079999999942E-2</v>
      </c>
      <c r="F960" s="7">
        <f t="shared" si="101"/>
        <v>1.21056372864742E-4</v>
      </c>
      <c r="G960" s="7">
        <f t="shared" si="98"/>
        <v>7.4811132937876819E-3</v>
      </c>
      <c r="H960" s="7">
        <f t="shared" si="102"/>
        <v>7.7232260395171662E-3</v>
      </c>
      <c r="I960" s="7">
        <f t="shared" si="103"/>
        <v>-3.2495620139863599E-4</v>
      </c>
    </row>
    <row r="961" spans="2:9">
      <c r="B961" s="7">
        <v>943</v>
      </c>
      <c r="C961" s="7">
        <f t="shared" si="104"/>
        <v>1.1249390195059634</v>
      </c>
      <c r="D961" s="7">
        <f t="shared" si="99"/>
        <v>2.2296090000000032E-2</v>
      </c>
      <c r="E961" s="7">
        <f t="shared" si="100"/>
        <v>5.3407819999999939E-2</v>
      </c>
      <c r="F961" s="7">
        <f t="shared" si="101"/>
        <v>1.1900752177714637E-4</v>
      </c>
      <c r="G961" s="7">
        <f t="shared" si="98"/>
        <v>7.4819263435396167E-3</v>
      </c>
      <c r="H961" s="7">
        <f t="shared" si="102"/>
        <v>7.7199413870939091E-3</v>
      </c>
      <c r="I961" s="7">
        <f t="shared" si="103"/>
        <v>-3.28240853821893E-4</v>
      </c>
    </row>
    <row r="962" spans="2:9">
      <c r="B962" s="7">
        <v>944</v>
      </c>
      <c r="C962" s="7">
        <f t="shared" si="104"/>
        <v>1.1261319558999252</v>
      </c>
      <c r="D962" s="7">
        <f t="shared" si="99"/>
        <v>2.2310720000000034E-2</v>
      </c>
      <c r="E962" s="7">
        <f t="shared" si="100"/>
        <v>5.3378559999999936E-2</v>
      </c>
      <c r="F962" s="7">
        <f t="shared" si="101"/>
        <v>1.1695732585604569E-4</v>
      </c>
      <c r="G962" s="7">
        <f t="shared" si="98"/>
        <v>7.48273401395753E-3</v>
      </c>
      <c r="H962" s="7">
        <f t="shared" si="102"/>
        <v>7.7166486656696214E-3</v>
      </c>
      <c r="I962" s="7">
        <f t="shared" si="103"/>
        <v>-3.3153357524618073E-4</v>
      </c>
    </row>
    <row r="963" spans="2:9">
      <c r="B963" s="7">
        <v>945</v>
      </c>
      <c r="C963" s="7">
        <f t="shared" si="104"/>
        <v>1.127324892293887</v>
      </c>
      <c r="D963" s="7">
        <f t="shared" si="99"/>
        <v>2.2325350000000032E-2</v>
      </c>
      <c r="E963" s="7">
        <f t="shared" si="100"/>
        <v>5.334929999999994E-2</v>
      </c>
      <c r="F963" s="7">
        <f t="shared" si="101"/>
        <v>1.1490578510143994E-4</v>
      </c>
      <c r="G963" s="7">
        <f t="shared" si="98"/>
        <v>7.4835363050414216E-3</v>
      </c>
      <c r="H963" s="7">
        <f t="shared" si="102"/>
        <v>7.7133478752443013E-3</v>
      </c>
      <c r="I963" s="7">
        <f t="shared" si="103"/>
        <v>-3.3483436567150089E-4</v>
      </c>
    </row>
    <row r="964" spans="2:9">
      <c r="B964" s="7">
        <v>946</v>
      </c>
      <c r="C964" s="7">
        <f t="shared" si="104"/>
        <v>1.1285178286878488</v>
      </c>
      <c r="D964" s="7">
        <f t="shared" si="99"/>
        <v>2.233998000000003E-2</v>
      </c>
      <c r="E964" s="7">
        <f t="shared" si="100"/>
        <v>5.3320039999999944E-2</v>
      </c>
      <c r="F964" s="7">
        <f t="shared" si="101"/>
        <v>1.1285289951332913E-4</v>
      </c>
      <c r="G964" s="7">
        <f t="shared" si="98"/>
        <v>7.4843332167912942E-3</v>
      </c>
      <c r="H964" s="7">
        <f t="shared" si="102"/>
        <v>7.7100390158179521E-3</v>
      </c>
      <c r="I964" s="7">
        <f t="shared" si="103"/>
        <v>-3.3814322509785003E-4</v>
      </c>
    </row>
    <row r="965" spans="2:9">
      <c r="B965" s="7">
        <v>947</v>
      </c>
      <c r="C965" s="7">
        <f t="shared" si="104"/>
        <v>1.1297107650818106</v>
      </c>
      <c r="D965" s="7">
        <f t="shared" si="99"/>
        <v>2.2354610000000032E-2</v>
      </c>
      <c r="E965" s="7">
        <f t="shared" si="100"/>
        <v>5.329077999999994E-2</v>
      </c>
      <c r="F965" s="7">
        <f t="shared" si="101"/>
        <v>1.1079866909171258E-4</v>
      </c>
      <c r="G965" s="7">
        <f t="shared" si="98"/>
        <v>7.4851247492071444E-3</v>
      </c>
      <c r="H965" s="7">
        <f t="shared" si="102"/>
        <v>7.7067220873905697E-3</v>
      </c>
      <c r="I965" s="7">
        <f t="shared" si="103"/>
        <v>-3.4146015352523248E-4</v>
      </c>
    </row>
    <row r="966" spans="2:9">
      <c r="B966" s="7">
        <v>948</v>
      </c>
      <c r="C966" s="7">
        <f t="shared" si="104"/>
        <v>1.1309037014757723</v>
      </c>
      <c r="D966" s="7">
        <f t="shared" si="99"/>
        <v>2.2369240000000033E-2</v>
      </c>
      <c r="E966" s="7">
        <f t="shared" si="100"/>
        <v>5.3261519999999937E-2</v>
      </c>
      <c r="F966" s="7">
        <f t="shared" si="101"/>
        <v>1.0874309383659064E-4</v>
      </c>
      <c r="G966" s="7">
        <f t="shared" si="98"/>
        <v>7.4859109022889728E-3</v>
      </c>
      <c r="H966" s="7">
        <f t="shared" si="102"/>
        <v>7.7033970899621539E-3</v>
      </c>
      <c r="I966" s="7">
        <f t="shared" si="103"/>
        <v>-3.4478515095364825E-4</v>
      </c>
    </row>
    <row r="967" spans="2:9">
      <c r="B967" s="7">
        <v>949</v>
      </c>
      <c r="C967" s="7">
        <f t="shared" si="104"/>
        <v>1.1320966378697341</v>
      </c>
      <c r="D967" s="7">
        <f t="shared" si="99"/>
        <v>2.2383870000000035E-2</v>
      </c>
      <c r="E967" s="7">
        <f t="shared" si="100"/>
        <v>5.3232259999999934E-2</v>
      </c>
      <c r="F967" s="7">
        <f t="shared" si="101"/>
        <v>1.066861737479633E-4</v>
      </c>
      <c r="G967" s="7">
        <f t="shared" si="98"/>
        <v>7.4866916760367814E-3</v>
      </c>
      <c r="H967" s="7">
        <f t="shared" si="102"/>
        <v>7.7000640235327083E-3</v>
      </c>
      <c r="I967" s="7">
        <f t="shared" si="103"/>
        <v>-3.4811821738309386E-4</v>
      </c>
    </row>
    <row r="968" spans="2:9">
      <c r="B968" s="7">
        <v>950</v>
      </c>
      <c r="C968" s="7">
        <f t="shared" si="104"/>
        <v>1.1332895742636959</v>
      </c>
      <c r="D968" s="7">
        <f t="shared" si="99"/>
        <v>2.2398500000000033E-2</v>
      </c>
      <c r="E968" s="7">
        <f t="shared" si="100"/>
        <v>5.3202999999999938E-2</v>
      </c>
      <c r="F968" s="7">
        <f t="shared" si="101"/>
        <v>1.0462790882583157E-4</v>
      </c>
      <c r="G968" s="7">
        <f t="shared" si="98"/>
        <v>7.4874670704505675E-3</v>
      </c>
      <c r="H968" s="7">
        <f t="shared" si="102"/>
        <v>7.6967228881022302E-3</v>
      </c>
      <c r="I968" s="7">
        <f t="shared" si="103"/>
        <v>-3.5145935281357191E-4</v>
      </c>
    </row>
    <row r="969" spans="2:9">
      <c r="B969" s="7">
        <v>951</v>
      </c>
      <c r="C969" s="7">
        <f t="shared" si="104"/>
        <v>1.1344825106576577</v>
      </c>
      <c r="D969" s="7">
        <f t="shared" si="99"/>
        <v>2.2413130000000031E-2</v>
      </c>
      <c r="E969" s="7">
        <f t="shared" si="100"/>
        <v>5.3173739999999942E-2</v>
      </c>
      <c r="F969" s="7">
        <f t="shared" si="101"/>
        <v>1.025682990701941E-4</v>
      </c>
      <c r="G969" s="7">
        <f t="shared" si="98"/>
        <v>7.4882370855303328E-3</v>
      </c>
      <c r="H969" s="7">
        <f t="shared" si="102"/>
        <v>7.6933736836707206E-3</v>
      </c>
      <c r="I969" s="7">
        <f t="shared" si="103"/>
        <v>-3.5480855724508154E-4</v>
      </c>
    </row>
    <row r="970" spans="2:9">
      <c r="B970" s="7">
        <v>952</v>
      </c>
      <c r="C970" s="7">
        <f t="shared" si="104"/>
        <v>1.1356754470516195</v>
      </c>
      <c r="D970" s="7">
        <f t="shared" si="99"/>
        <v>2.2427760000000033E-2</v>
      </c>
      <c r="E970" s="7">
        <f t="shared" si="100"/>
        <v>5.3144479999999938E-2</v>
      </c>
      <c r="F970" s="7">
        <f t="shared" si="101"/>
        <v>1.0050734448105123E-4</v>
      </c>
      <c r="G970" s="7">
        <f t="shared" si="98"/>
        <v>7.4890017212760774E-3</v>
      </c>
      <c r="H970" s="7">
        <f t="shared" si="102"/>
        <v>7.6900164102381803E-3</v>
      </c>
      <c r="I970" s="7">
        <f t="shared" si="103"/>
        <v>-3.5816583067762187E-4</v>
      </c>
    </row>
    <row r="971" spans="2:9">
      <c r="B971" s="7">
        <v>953</v>
      </c>
      <c r="C971" s="7">
        <f t="shared" si="104"/>
        <v>1.1368683834455813</v>
      </c>
      <c r="D971" s="7">
        <f t="shared" si="99"/>
        <v>2.2442390000000034E-2</v>
      </c>
      <c r="E971" s="7">
        <f t="shared" si="100"/>
        <v>5.3115219999999935E-2</v>
      </c>
      <c r="F971" s="7">
        <f t="shared" si="101"/>
        <v>9.8445045058402969E-5</v>
      </c>
      <c r="G971" s="7">
        <f t="shared" si="98"/>
        <v>7.4897609776878003E-3</v>
      </c>
      <c r="H971" s="7">
        <f t="shared" si="102"/>
        <v>7.6866510678046066E-3</v>
      </c>
      <c r="I971" s="7">
        <f t="shared" si="103"/>
        <v>-3.6153117311119552E-4</v>
      </c>
    </row>
    <row r="972" spans="2:9">
      <c r="B972" s="7">
        <v>954</v>
      </c>
      <c r="C972" s="7">
        <f t="shared" si="104"/>
        <v>1.1380613198395431</v>
      </c>
      <c r="D972" s="7">
        <f t="shared" si="99"/>
        <v>2.2457020000000032E-2</v>
      </c>
      <c r="E972" s="7">
        <f t="shared" si="100"/>
        <v>5.3085959999999939E-2</v>
      </c>
      <c r="F972" s="7">
        <f t="shared" si="101"/>
        <v>9.6381400802249989E-5</v>
      </c>
      <c r="G972" s="7">
        <f t="shared" si="98"/>
        <v>7.4905148547655025E-3</v>
      </c>
      <c r="H972" s="7">
        <f t="shared" si="102"/>
        <v>7.6832776563700023E-3</v>
      </c>
      <c r="I972" s="7">
        <f t="shared" si="103"/>
        <v>-3.6490458454579988E-4</v>
      </c>
    </row>
    <row r="973" spans="2:9">
      <c r="B973" s="7">
        <v>955</v>
      </c>
      <c r="C973" s="7">
        <f t="shared" si="104"/>
        <v>1.1392542562335048</v>
      </c>
      <c r="D973" s="7">
        <f t="shared" si="99"/>
        <v>2.247165000000003E-2</v>
      </c>
      <c r="E973" s="7">
        <f t="shared" si="100"/>
        <v>5.3056699999999943E-2</v>
      </c>
      <c r="F973" s="7">
        <f t="shared" si="101"/>
        <v>9.4316411712591601E-5</v>
      </c>
      <c r="G973" s="7">
        <f t="shared" si="98"/>
        <v>7.4912633525091848E-3</v>
      </c>
      <c r="H973" s="7">
        <f t="shared" si="102"/>
        <v>7.6798961759343681E-3</v>
      </c>
      <c r="I973" s="7">
        <f t="shared" si="103"/>
        <v>-3.6828606498143408E-4</v>
      </c>
    </row>
    <row r="974" spans="2:9">
      <c r="B974" s="7">
        <v>956</v>
      </c>
      <c r="C974" s="7">
        <f t="shared" si="104"/>
        <v>1.1404471926274666</v>
      </c>
      <c r="D974" s="7">
        <f t="shared" si="99"/>
        <v>2.2486280000000032E-2</v>
      </c>
      <c r="E974" s="7">
        <f t="shared" si="100"/>
        <v>5.302743999999994E-2</v>
      </c>
      <c r="F974" s="7">
        <f t="shared" si="101"/>
        <v>9.225007778942748E-5</v>
      </c>
      <c r="G974" s="7">
        <f t="shared" si="98"/>
        <v>7.4920064709188437E-3</v>
      </c>
      <c r="H974" s="7">
        <f t="shared" si="102"/>
        <v>7.6765066264976988E-3</v>
      </c>
      <c r="I974" s="7">
        <f t="shared" si="103"/>
        <v>-3.7167561441810333E-4</v>
      </c>
    </row>
    <row r="975" spans="2:9">
      <c r="B975" s="7">
        <v>957</v>
      </c>
      <c r="C975" s="7">
        <f t="shared" si="104"/>
        <v>1.1416401290214284</v>
      </c>
      <c r="D975" s="7">
        <f t="shared" si="99"/>
        <v>2.2500910000000034E-2</v>
      </c>
      <c r="E975" s="7">
        <f t="shared" si="100"/>
        <v>5.2998179999999936E-2</v>
      </c>
      <c r="F975" s="7">
        <f t="shared" si="101"/>
        <v>9.0182399032757952E-5</v>
      </c>
      <c r="G975" s="7">
        <f t="shared" si="98"/>
        <v>7.4927442099944827E-3</v>
      </c>
      <c r="H975" s="7">
        <f t="shared" si="102"/>
        <v>7.6731090080599989E-3</v>
      </c>
      <c r="I975" s="7">
        <f t="shared" si="103"/>
        <v>-3.7507323285580329E-4</v>
      </c>
    </row>
    <row r="976" spans="2:9">
      <c r="B976" s="7">
        <v>958</v>
      </c>
      <c r="C976" s="7">
        <f t="shared" si="104"/>
        <v>1.1428330654153902</v>
      </c>
      <c r="D976" s="7">
        <f t="shared" si="99"/>
        <v>2.2515540000000035E-2</v>
      </c>
      <c r="E976" s="7">
        <f t="shared" si="100"/>
        <v>5.2968919999999933E-2</v>
      </c>
      <c r="F976" s="7">
        <f t="shared" si="101"/>
        <v>8.8113375442583355E-5</v>
      </c>
      <c r="G976" s="7">
        <f t="shared" si="98"/>
        <v>7.493476569736101E-3</v>
      </c>
      <c r="H976" s="7">
        <f t="shared" si="102"/>
        <v>7.6697033206212673E-3</v>
      </c>
      <c r="I976" s="7">
        <f t="shared" si="103"/>
        <v>-3.7847892029453482E-4</v>
      </c>
    </row>
    <row r="977" spans="2:9">
      <c r="B977" s="7">
        <v>959</v>
      </c>
      <c r="C977" s="7">
        <f t="shared" si="104"/>
        <v>1.144026001809352</v>
      </c>
      <c r="D977" s="7">
        <f t="shared" si="99"/>
        <v>2.2530170000000033E-2</v>
      </c>
      <c r="E977" s="7">
        <f t="shared" si="100"/>
        <v>5.2939659999999937E-2</v>
      </c>
      <c r="F977" s="7">
        <f t="shared" si="101"/>
        <v>8.6043007018904056E-5</v>
      </c>
      <c r="G977" s="7">
        <f t="shared" si="98"/>
        <v>7.4942035501436985E-3</v>
      </c>
      <c r="H977" s="7">
        <f t="shared" si="102"/>
        <v>7.6662895641815068E-3</v>
      </c>
      <c r="I977" s="7">
        <f t="shared" si="103"/>
        <v>-3.8189267673429533E-4</v>
      </c>
    </row>
    <row r="978" spans="2:9">
      <c r="B978" s="7">
        <v>960</v>
      </c>
      <c r="C978" s="7">
        <f t="shared" si="104"/>
        <v>1.1452189382033138</v>
      </c>
      <c r="D978" s="7">
        <f t="shared" si="99"/>
        <v>2.2544800000000031E-2</v>
      </c>
      <c r="E978" s="7">
        <f t="shared" si="100"/>
        <v>5.2910399999999941E-2</v>
      </c>
      <c r="F978" s="7">
        <f t="shared" si="101"/>
        <v>8.3971293761719349E-5</v>
      </c>
      <c r="G978" s="7">
        <f t="shared" ref="G978:G1018" si="105">IF(F978=0,0,2*PI()*D978*E978)</f>
        <v>7.4949251512172743E-3</v>
      </c>
      <c r="H978" s="7">
        <f t="shared" si="102"/>
        <v>7.662867738740713E-3</v>
      </c>
      <c r="I978" s="7">
        <f t="shared" si="103"/>
        <v>-3.8531450217508915E-4</v>
      </c>
    </row>
    <row r="979" spans="2:9">
      <c r="B979" s="7">
        <v>961</v>
      </c>
      <c r="C979" s="7">
        <f t="shared" si="104"/>
        <v>1.1464118745972756</v>
      </c>
      <c r="D979" s="7">
        <f t="shared" ref="D979:D1018" si="106">$E$6+$E$7*C979</f>
        <v>2.2559430000000033E-2</v>
      </c>
      <c r="E979" s="7">
        <f t="shared" ref="E979:E1017" si="107">$E$5-2*$E$7*C979</f>
        <v>5.2881139999999938E-2</v>
      </c>
      <c r="F979" s="7">
        <f t="shared" ref="F979:F1017" si="108">PI()*($E$4^2-D979^2)</f>
        <v>8.1898235671028558E-5</v>
      </c>
      <c r="G979" s="7">
        <f t="shared" si="105"/>
        <v>7.4956413729568286E-3</v>
      </c>
      <c r="H979" s="7">
        <f t="shared" ref="H979:H1018" si="109">F979*2+G979</f>
        <v>7.6594378442988859E-3</v>
      </c>
      <c r="I979" s="7">
        <f t="shared" ref="I979:I1018" si="110">H979-$H$1019</f>
        <v>-3.8874439661691629E-4</v>
      </c>
    </row>
    <row r="980" spans="2:9">
      <c r="B980" s="7">
        <v>962</v>
      </c>
      <c r="C980" s="7">
        <f t="shared" ref="C980:C1017" si="111">IF(C979+$E$9&lt;$E$8,C979+$E$9,0)</f>
        <v>1.1476048109912373</v>
      </c>
      <c r="D980" s="7">
        <f t="shared" si="106"/>
        <v>2.2574060000000035E-2</v>
      </c>
      <c r="E980" s="7">
        <f t="shared" si="107"/>
        <v>5.2851879999999934E-2</v>
      </c>
      <c r="F980" s="7">
        <f t="shared" si="108"/>
        <v>7.982383274683305E-5</v>
      </c>
      <c r="G980" s="7">
        <f t="shared" si="105"/>
        <v>7.4963522153623629E-3</v>
      </c>
      <c r="H980" s="7">
        <f t="shared" si="109"/>
        <v>7.6559998808560289E-3</v>
      </c>
      <c r="I980" s="7">
        <f t="shared" si="110"/>
        <v>-3.9218236005977326E-4</v>
      </c>
    </row>
    <row r="981" spans="2:9">
      <c r="B981" s="7">
        <v>963</v>
      </c>
      <c r="C981" s="7">
        <f t="shared" si="111"/>
        <v>1.1487977473851991</v>
      </c>
      <c r="D981" s="7">
        <f t="shared" si="106"/>
        <v>2.2588690000000033E-2</v>
      </c>
      <c r="E981" s="7">
        <f t="shared" si="107"/>
        <v>5.2822619999999938E-2</v>
      </c>
      <c r="F981" s="7">
        <f t="shared" si="108"/>
        <v>7.7748084989132487E-5</v>
      </c>
      <c r="G981" s="7">
        <f t="shared" si="105"/>
        <v>7.4970576784338747E-3</v>
      </c>
      <c r="H981" s="7">
        <f t="shared" si="109"/>
        <v>7.6525538484121395E-3</v>
      </c>
      <c r="I981" s="7">
        <f t="shared" si="110"/>
        <v>-3.9562839250366268E-4</v>
      </c>
    </row>
    <row r="982" spans="2:9">
      <c r="B982" s="7">
        <v>964</v>
      </c>
      <c r="C982" s="7">
        <f t="shared" si="111"/>
        <v>1.1499906837791609</v>
      </c>
      <c r="D982" s="7">
        <f t="shared" si="106"/>
        <v>2.2603320000000031E-2</v>
      </c>
      <c r="E982" s="7">
        <f t="shared" si="107"/>
        <v>5.2793359999999942E-2</v>
      </c>
      <c r="F982" s="7">
        <f t="shared" si="108"/>
        <v>7.567099239792653E-5</v>
      </c>
      <c r="G982" s="7">
        <f t="shared" si="105"/>
        <v>7.4977577621713658E-3</v>
      </c>
      <c r="H982" s="7">
        <f t="shared" si="109"/>
        <v>7.6490997469672185E-3</v>
      </c>
      <c r="I982" s="7">
        <f t="shared" si="110"/>
        <v>-3.9908249394858368E-4</v>
      </c>
    </row>
    <row r="983" spans="2:9">
      <c r="B983" s="7">
        <v>965</v>
      </c>
      <c r="C983" s="7">
        <f t="shared" si="111"/>
        <v>1.1511836201731227</v>
      </c>
      <c r="D983" s="7">
        <f t="shared" si="106"/>
        <v>2.2617950000000032E-2</v>
      </c>
      <c r="E983" s="7">
        <f t="shared" si="107"/>
        <v>5.2764099999999939E-2</v>
      </c>
      <c r="F983" s="7">
        <f t="shared" si="108"/>
        <v>7.3592554973215152E-5</v>
      </c>
      <c r="G983" s="7">
        <f t="shared" si="105"/>
        <v>7.4984524665748361E-3</v>
      </c>
      <c r="H983" s="7">
        <f t="shared" si="109"/>
        <v>7.6456375765212668E-3</v>
      </c>
      <c r="I983" s="7">
        <f t="shared" si="110"/>
        <v>-4.0254466439453539E-4</v>
      </c>
    </row>
    <row r="984" spans="2:9">
      <c r="B984" s="7">
        <v>966</v>
      </c>
      <c r="C984" s="7">
        <f t="shared" si="111"/>
        <v>1.1523765565670845</v>
      </c>
      <c r="D984" s="7">
        <f t="shared" si="106"/>
        <v>2.2632580000000034E-2</v>
      </c>
      <c r="E984" s="7">
        <f t="shared" si="107"/>
        <v>5.2734839999999936E-2</v>
      </c>
      <c r="F984" s="7">
        <f t="shared" si="108"/>
        <v>7.1512772714998055E-5</v>
      </c>
      <c r="G984" s="7">
        <f t="shared" si="105"/>
        <v>7.4991417916442848E-3</v>
      </c>
      <c r="H984" s="7">
        <f t="shared" si="109"/>
        <v>7.6421673370742809E-3</v>
      </c>
      <c r="I984" s="7">
        <f t="shared" si="110"/>
        <v>-4.0601490384152127E-4</v>
      </c>
    </row>
    <row r="985" spans="2:9">
      <c r="B985" s="7">
        <v>967</v>
      </c>
      <c r="C985" s="7">
        <f t="shared" si="111"/>
        <v>1.1535694929610463</v>
      </c>
      <c r="D985" s="7">
        <f t="shared" si="106"/>
        <v>2.2647210000000036E-2</v>
      </c>
      <c r="E985" s="7">
        <f t="shared" si="107"/>
        <v>5.2705579999999932E-2</v>
      </c>
      <c r="F985" s="7">
        <f t="shared" si="108"/>
        <v>6.9431645623276229E-5</v>
      </c>
      <c r="G985" s="7">
        <f t="shared" si="105"/>
        <v>7.4998257373797136E-3</v>
      </c>
      <c r="H985" s="7">
        <f t="shared" si="109"/>
        <v>7.638689028626266E-3</v>
      </c>
      <c r="I985" s="7">
        <f t="shared" si="110"/>
        <v>-4.0949321228953613E-4</v>
      </c>
    </row>
    <row r="986" spans="2:9">
      <c r="B986" s="7">
        <v>968</v>
      </c>
      <c r="C986" s="7">
        <f t="shared" si="111"/>
        <v>1.1547624293550081</v>
      </c>
      <c r="D986" s="7">
        <f t="shared" si="106"/>
        <v>2.2661840000000034E-2</v>
      </c>
      <c r="E986" s="7">
        <f t="shared" si="107"/>
        <v>5.2676319999999936E-2</v>
      </c>
      <c r="F986" s="7">
        <f t="shared" si="108"/>
        <v>6.7349173698049334E-5</v>
      </c>
      <c r="G986" s="7">
        <f t="shared" si="105"/>
        <v>7.5005043037811199E-3</v>
      </c>
      <c r="H986" s="7">
        <f t="shared" si="109"/>
        <v>7.6352026511772187E-3</v>
      </c>
      <c r="I986" s="7">
        <f t="shared" si="110"/>
        <v>-4.1297958973858344E-4</v>
      </c>
    </row>
    <row r="987" spans="2:9">
      <c r="B987" s="7">
        <v>969</v>
      </c>
      <c r="C987" s="7">
        <f t="shared" si="111"/>
        <v>1.1559553657489698</v>
      </c>
      <c r="D987" s="7">
        <f t="shared" si="106"/>
        <v>2.2676470000000032E-2</v>
      </c>
      <c r="E987" s="7">
        <f t="shared" si="107"/>
        <v>5.264705999999994E-2</v>
      </c>
      <c r="F987" s="7">
        <f t="shared" si="108"/>
        <v>6.5265356939317058E-5</v>
      </c>
      <c r="G987" s="7">
        <f t="shared" si="105"/>
        <v>7.5011774908485072E-3</v>
      </c>
      <c r="H987" s="7">
        <f t="shared" si="109"/>
        <v>7.6317082047271416E-3</v>
      </c>
      <c r="I987" s="7">
        <f t="shared" si="110"/>
        <v>-4.1647403618866059E-4</v>
      </c>
    </row>
    <row r="988" spans="2:9">
      <c r="B988" s="7">
        <v>970</v>
      </c>
      <c r="C988" s="7">
        <f t="shared" si="111"/>
        <v>1.1571483021429316</v>
      </c>
      <c r="D988" s="7">
        <f t="shared" si="106"/>
        <v>2.2691100000000033E-2</v>
      </c>
      <c r="E988" s="7">
        <f t="shared" si="107"/>
        <v>5.2617799999999937E-2</v>
      </c>
      <c r="F988" s="7">
        <f t="shared" si="108"/>
        <v>6.3180195347079023E-5</v>
      </c>
      <c r="G988" s="7">
        <f t="shared" si="105"/>
        <v>7.5018452985818719E-3</v>
      </c>
      <c r="H988" s="7">
        <f t="shared" si="109"/>
        <v>7.6282056892760302E-3</v>
      </c>
      <c r="I988" s="7">
        <f t="shared" si="110"/>
        <v>-4.1997655163977191E-4</v>
      </c>
    </row>
    <row r="989" spans="2:9">
      <c r="B989" s="7">
        <v>971</v>
      </c>
      <c r="C989" s="7">
        <f t="shared" si="111"/>
        <v>1.1583412385368934</v>
      </c>
      <c r="D989" s="7">
        <f t="shared" si="106"/>
        <v>2.2705730000000035E-2</v>
      </c>
      <c r="E989" s="7">
        <f t="shared" si="107"/>
        <v>5.2588539999999934E-2</v>
      </c>
      <c r="F989" s="7">
        <f t="shared" si="108"/>
        <v>6.1093688921335932E-5</v>
      </c>
      <c r="G989" s="7">
        <f t="shared" si="105"/>
        <v>7.5025077269812151E-3</v>
      </c>
      <c r="H989" s="7">
        <f t="shared" si="109"/>
        <v>7.6246951048238873E-3</v>
      </c>
      <c r="I989" s="7">
        <f t="shared" si="110"/>
        <v>-4.2348713609191482E-4</v>
      </c>
    </row>
    <row r="990" spans="2:9">
      <c r="B990" s="7">
        <v>972</v>
      </c>
      <c r="C990" s="7">
        <f t="shared" si="111"/>
        <v>1.1595341749308552</v>
      </c>
      <c r="D990" s="7">
        <f t="shared" si="106"/>
        <v>2.2720360000000033E-2</v>
      </c>
      <c r="E990" s="7">
        <f t="shared" si="107"/>
        <v>5.2559279999999937E-2</v>
      </c>
      <c r="F990" s="7">
        <f t="shared" si="108"/>
        <v>5.9005837662087794E-5</v>
      </c>
      <c r="G990" s="7">
        <f t="shared" si="105"/>
        <v>7.5031647760465375E-3</v>
      </c>
      <c r="H990" s="7">
        <f t="shared" si="109"/>
        <v>7.6211764513707128E-3</v>
      </c>
      <c r="I990" s="7">
        <f t="shared" si="110"/>
        <v>-4.270057895450893E-4</v>
      </c>
    </row>
    <row r="991" spans="2:9">
      <c r="B991" s="7">
        <v>973</v>
      </c>
      <c r="C991" s="7">
        <f t="shared" si="111"/>
        <v>1.160727111324817</v>
      </c>
      <c r="D991" s="7">
        <f t="shared" si="106"/>
        <v>2.2734990000000031E-2</v>
      </c>
      <c r="E991" s="7">
        <f t="shared" si="107"/>
        <v>5.2530019999999941E-2</v>
      </c>
      <c r="F991" s="7">
        <f t="shared" si="108"/>
        <v>5.6916641569334587E-5</v>
      </c>
      <c r="G991" s="7">
        <f t="shared" si="105"/>
        <v>7.5038164457778391E-3</v>
      </c>
      <c r="H991" s="7">
        <f t="shared" si="109"/>
        <v>7.6176497289165085E-3</v>
      </c>
      <c r="I991" s="7">
        <f t="shared" si="110"/>
        <v>-4.3053251199929362E-4</v>
      </c>
    </row>
    <row r="992" spans="2:9">
      <c r="B992" s="7">
        <v>974</v>
      </c>
      <c r="C992" s="7">
        <f t="shared" si="111"/>
        <v>1.1619200477187788</v>
      </c>
      <c r="D992" s="7">
        <f t="shared" si="106"/>
        <v>2.2749620000000033E-2</v>
      </c>
      <c r="E992" s="7">
        <f t="shared" si="107"/>
        <v>5.2500759999999938E-2</v>
      </c>
      <c r="F992" s="7">
        <f t="shared" si="108"/>
        <v>5.482610064307564E-5</v>
      </c>
      <c r="G992" s="7">
        <f t="shared" si="105"/>
        <v>7.5044627361751191E-3</v>
      </c>
      <c r="H992" s="7">
        <f t="shared" si="109"/>
        <v>7.61411493746127E-3</v>
      </c>
      <c r="I992" s="7">
        <f t="shared" si="110"/>
        <v>-4.3406730345453212E-4</v>
      </c>
    </row>
    <row r="993" spans="2:9">
      <c r="B993" s="7">
        <v>975</v>
      </c>
      <c r="C993" s="7">
        <f t="shared" si="111"/>
        <v>1.1631129841127406</v>
      </c>
      <c r="D993" s="7">
        <f t="shared" si="106"/>
        <v>2.2764250000000034E-2</v>
      </c>
      <c r="E993" s="7">
        <f t="shared" si="107"/>
        <v>5.2471499999999935E-2</v>
      </c>
      <c r="F993" s="7">
        <f t="shared" si="108"/>
        <v>5.2734214883311293E-5</v>
      </c>
      <c r="G993" s="7">
        <f t="shared" si="105"/>
        <v>7.5051036472383783E-3</v>
      </c>
      <c r="H993" s="7">
        <f t="shared" si="109"/>
        <v>7.6105720770050008E-3</v>
      </c>
      <c r="I993" s="7">
        <f t="shared" si="110"/>
        <v>-4.3761016391080133E-4</v>
      </c>
    </row>
    <row r="994" spans="2:9">
      <c r="B994" s="7">
        <v>976</v>
      </c>
      <c r="C994" s="7">
        <f t="shared" si="111"/>
        <v>1.1643059205067023</v>
      </c>
      <c r="D994" s="7">
        <f t="shared" si="106"/>
        <v>2.2778880000000036E-2</v>
      </c>
      <c r="E994" s="7">
        <f t="shared" si="107"/>
        <v>5.2442239999999932E-2</v>
      </c>
      <c r="F994" s="7">
        <f t="shared" si="108"/>
        <v>5.0640984290041545E-5</v>
      </c>
      <c r="G994" s="7">
        <f t="shared" si="105"/>
        <v>7.5057391789676168E-3</v>
      </c>
      <c r="H994" s="7">
        <f t="shared" si="109"/>
        <v>7.6070211475477E-3</v>
      </c>
      <c r="I994" s="7">
        <f t="shared" si="110"/>
        <v>-4.4116109336810212E-4</v>
      </c>
    </row>
    <row r="995" spans="2:9">
      <c r="B995" s="7">
        <v>977</v>
      </c>
      <c r="C995" s="7">
        <f t="shared" si="111"/>
        <v>1.1654988569006641</v>
      </c>
      <c r="D995" s="7">
        <f t="shared" si="106"/>
        <v>2.2793510000000034E-2</v>
      </c>
      <c r="E995" s="7">
        <f t="shared" si="107"/>
        <v>5.2412979999999935E-2</v>
      </c>
      <c r="F995" s="7">
        <f t="shared" si="108"/>
        <v>4.8546408863267081E-5</v>
      </c>
      <c r="G995" s="7">
        <f t="shared" si="105"/>
        <v>7.5063693313628336E-3</v>
      </c>
      <c r="H995" s="7">
        <f t="shared" si="109"/>
        <v>7.6034621490893677E-3</v>
      </c>
      <c r="I995" s="7">
        <f t="shared" si="110"/>
        <v>-4.4472009182643449E-4</v>
      </c>
    </row>
    <row r="996" spans="2:9">
      <c r="B996" s="7">
        <v>978</v>
      </c>
      <c r="C996" s="7">
        <f t="shared" si="111"/>
        <v>1.1666917932946259</v>
      </c>
      <c r="D996" s="7">
        <f t="shared" si="106"/>
        <v>2.2808140000000032E-2</v>
      </c>
      <c r="E996" s="7">
        <f t="shared" si="107"/>
        <v>5.2383719999999939E-2</v>
      </c>
      <c r="F996" s="7">
        <f t="shared" si="108"/>
        <v>4.6450488602987555E-5</v>
      </c>
      <c r="G996" s="7">
        <f t="shared" si="105"/>
        <v>7.5069941044240288E-3</v>
      </c>
      <c r="H996" s="7">
        <f t="shared" si="109"/>
        <v>7.5998950816300037E-3</v>
      </c>
      <c r="I996" s="7">
        <f t="shared" si="110"/>
        <v>-4.4828715928579843E-4</v>
      </c>
    </row>
    <row r="997" spans="2:9">
      <c r="B997" s="7">
        <v>979</v>
      </c>
      <c r="C997" s="7">
        <f t="shared" si="111"/>
        <v>1.1678847296885877</v>
      </c>
      <c r="D997" s="7">
        <f t="shared" si="106"/>
        <v>2.2822770000000034E-2</v>
      </c>
      <c r="E997" s="7">
        <f t="shared" si="107"/>
        <v>5.2354459999999936E-2</v>
      </c>
      <c r="F997" s="7">
        <f t="shared" si="108"/>
        <v>4.435322350920229E-5</v>
      </c>
      <c r="G997" s="7">
        <f t="shared" si="105"/>
        <v>7.5076134981512041E-3</v>
      </c>
      <c r="H997" s="7">
        <f t="shared" si="109"/>
        <v>7.5963199451696091E-3</v>
      </c>
      <c r="I997" s="7">
        <f t="shared" si="110"/>
        <v>-4.5186229574619308E-4</v>
      </c>
    </row>
    <row r="998" spans="2:9">
      <c r="B998" s="7">
        <v>980</v>
      </c>
      <c r="C998" s="7">
        <f t="shared" si="111"/>
        <v>1.1690776660825495</v>
      </c>
      <c r="D998" s="7">
        <f t="shared" si="106"/>
        <v>2.2837400000000035E-2</v>
      </c>
      <c r="E998" s="7">
        <f t="shared" si="107"/>
        <v>5.2325199999999933E-2</v>
      </c>
      <c r="F998" s="7">
        <f t="shared" si="108"/>
        <v>4.2254613581911624E-5</v>
      </c>
      <c r="G998" s="7">
        <f t="shared" si="105"/>
        <v>7.5082275125443578E-3</v>
      </c>
      <c r="H998" s="7">
        <f t="shared" si="109"/>
        <v>7.5927367397081811E-3</v>
      </c>
      <c r="I998" s="7">
        <f t="shared" si="110"/>
        <v>-4.5544550120762105E-4</v>
      </c>
    </row>
    <row r="999" spans="2:9">
      <c r="B999" s="7">
        <v>981</v>
      </c>
      <c r="C999" s="7">
        <f t="shared" si="111"/>
        <v>1.1702706024765113</v>
      </c>
      <c r="D999" s="7">
        <f t="shared" si="106"/>
        <v>2.2852030000000034E-2</v>
      </c>
      <c r="E999" s="7">
        <f t="shared" si="107"/>
        <v>5.2295939999999937E-2</v>
      </c>
      <c r="F999" s="7">
        <f t="shared" si="108"/>
        <v>4.0154658821115896E-5</v>
      </c>
      <c r="G999" s="7">
        <f t="shared" si="105"/>
        <v>7.5088361476034916E-3</v>
      </c>
      <c r="H999" s="7">
        <f t="shared" si="109"/>
        <v>7.5891454652457233E-3</v>
      </c>
      <c r="I999" s="7">
        <f t="shared" si="110"/>
        <v>-4.5903677567007885E-4</v>
      </c>
    </row>
    <row r="1000" spans="2:9">
      <c r="B1000" s="7">
        <v>982</v>
      </c>
      <c r="C1000" s="7">
        <f t="shared" si="111"/>
        <v>1.1714635388704731</v>
      </c>
      <c r="D1000" s="7">
        <f t="shared" si="106"/>
        <v>2.2866660000000032E-2</v>
      </c>
      <c r="E1000" s="7">
        <f t="shared" si="107"/>
        <v>5.226667999999994E-2</v>
      </c>
      <c r="F1000" s="7">
        <f t="shared" si="108"/>
        <v>3.8053359226815106E-5</v>
      </c>
      <c r="G1000" s="7">
        <f t="shared" si="105"/>
        <v>7.5094394033286029E-3</v>
      </c>
      <c r="H1000" s="7">
        <f t="shared" si="109"/>
        <v>7.585546121782233E-3</v>
      </c>
      <c r="I1000" s="7">
        <f t="shared" si="110"/>
        <v>-4.6263611913356911E-4</v>
      </c>
    </row>
    <row r="1001" spans="2:9">
      <c r="B1001" s="7">
        <v>983</v>
      </c>
      <c r="C1001" s="7">
        <f t="shared" si="111"/>
        <v>1.1726564752644348</v>
      </c>
      <c r="D1001" s="7">
        <f t="shared" si="106"/>
        <v>2.2881290000000033E-2</v>
      </c>
      <c r="E1001" s="7">
        <f t="shared" si="107"/>
        <v>5.2237419999999937E-2</v>
      </c>
      <c r="F1001" s="7">
        <f t="shared" si="108"/>
        <v>3.5950714799008584E-5</v>
      </c>
      <c r="G1001" s="7">
        <f t="shared" si="105"/>
        <v>7.5100372797196934E-3</v>
      </c>
      <c r="H1001" s="7">
        <f t="shared" si="109"/>
        <v>7.5819387093177103E-3</v>
      </c>
      <c r="I1001" s="7">
        <f t="shared" si="110"/>
        <v>-4.662435315980918E-4</v>
      </c>
    </row>
    <row r="1002" spans="2:9">
      <c r="B1002" s="7">
        <v>984</v>
      </c>
      <c r="C1002" s="7">
        <f t="shared" si="111"/>
        <v>1.1738494116583966</v>
      </c>
      <c r="D1002" s="7">
        <f t="shared" si="106"/>
        <v>2.2895920000000035E-2</v>
      </c>
      <c r="E1002" s="7">
        <f t="shared" si="107"/>
        <v>5.2208159999999934E-2</v>
      </c>
      <c r="F1002" s="7">
        <f t="shared" si="108"/>
        <v>3.3846725537696993E-5</v>
      </c>
      <c r="G1002" s="7">
        <f t="shared" si="105"/>
        <v>7.5106297767767631E-3</v>
      </c>
      <c r="H1002" s="7">
        <f t="shared" si="109"/>
        <v>7.5783232278521569E-3</v>
      </c>
      <c r="I1002" s="7">
        <f t="shared" si="110"/>
        <v>-4.6985901306364521E-4</v>
      </c>
    </row>
    <row r="1003" spans="2:9">
      <c r="B1003" s="7">
        <v>985</v>
      </c>
      <c r="C1003" s="7">
        <f t="shared" si="111"/>
        <v>1.1750423480523584</v>
      </c>
      <c r="D1003" s="7">
        <f t="shared" si="106"/>
        <v>2.2910550000000036E-2</v>
      </c>
      <c r="E1003" s="7">
        <f t="shared" si="107"/>
        <v>5.2178899999999931E-2</v>
      </c>
      <c r="F1003" s="7">
        <f t="shared" si="108"/>
        <v>3.1741391442880009E-5</v>
      </c>
      <c r="G1003" s="7">
        <f t="shared" si="105"/>
        <v>7.5112168944998113E-3</v>
      </c>
      <c r="H1003" s="7">
        <f t="shared" si="109"/>
        <v>7.5746996773855711E-3</v>
      </c>
      <c r="I1003" s="7">
        <f t="shared" si="110"/>
        <v>-4.7348256353023106E-4</v>
      </c>
    </row>
    <row r="1004" spans="2:9">
      <c r="B1004" s="7">
        <v>986</v>
      </c>
      <c r="C1004" s="7">
        <f t="shared" si="111"/>
        <v>1.1762352844463202</v>
      </c>
      <c r="D1004" s="7">
        <f t="shared" si="106"/>
        <v>2.2925180000000035E-2</v>
      </c>
      <c r="E1004" s="7">
        <f t="shared" si="107"/>
        <v>5.2149639999999935E-2</v>
      </c>
      <c r="F1004" s="7">
        <f t="shared" si="108"/>
        <v>2.9634712514557962E-5</v>
      </c>
      <c r="G1004" s="7">
        <f t="shared" si="105"/>
        <v>7.5117986328888386E-3</v>
      </c>
      <c r="H1004" s="7">
        <f t="shared" si="109"/>
        <v>7.5710680579179545E-3</v>
      </c>
      <c r="I1004" s="7">
        <f t="shared" si="110"/>
        <v>-4.7711418299784761E-4</v>
      </c>
    </row>
    <row r="1005" spans="2:9">
      <c r="B1005" s="7">
        <v>987</v>
      </c>
      <c r="C1005" s="7">
        <f t="shared" si="111"/>
        <v>1.177428220840282</v>
      </c>
      <c r="D1005" s="7">
        <f t="shared" si="106"/>
        <v>2.2939810000000033E-2</v>
      </c>
      <c r="E1005" s="7">
        <f t="shared" si="107"/>
        <v>5.2120379999999938E-2</v>
      </c>
      <c r="F1005" s="7">
        <f t="shared" si="108"/>
        <v>2.7526688752730857E-5</v>
      </c>
      <c r="G1005" s="7">
        <f t="shared" si="105"/>
        <v>7.5123749919438444E-3</v>
      </c>
      <c r="H1005" s="7">
        <f t="shared" si="109"/>
        <v>7.5674283694493064E-3</v>
      </c>
      <c r="I1005" s="7">
        <f t="shared" si="110"/>
        <v>-4.8075387146649575E-4</v>
      </c>
    </row>
    <row r="1006" spans="2:9">
      <c r="B1006" s="7">
        <v>988</v>
      </c>
      <c r="C1006" s="7">
        <f t="shared" si="111"/>
        <v>1.1786211572342438</v>
      </c>
      <c r="D1006" s="7">
        <f t="shared" si="106"/>
        <v>2.2954440000000034E-2</v>
      </c>
      <c r="E1006" s="7">
        <f t="shared" si="107"/>
        <v>5.2091119999999935E-2</v>
      </c>
      <c r="F1006" s="7">
        <f t="shared" si="108"/>
        <v>2.541732015739801E-5</v>
      </c>
      <c r="G1006" s="7">
        <f t="shared" si="105"/>
        <v>7.5129459716648294E-3</v>
      </c>
      <c r="H1006" s="7">
        <f t="shared" si="109"/>
        <v>7.5637806119796258E-3</v>
      </c>
      <c r="I1006" s="7">
        <f t="shared" si="110"/>
        <v>-4.8440162893617633E-4</v>
      </c>
    </row>
    <row r="1007" spans="2:9">
      <c r="B1007" s="7">
        <v>989</v>
      </c>
      <c r="C1007" s="7">
        <f t="shared" si="111"/>
        <v>1.1798140936282056</v>
      </c>
      <c r="D1007" s="7">
        <f t="shared" si="106"/>
        <v>2.2969070000000036E-2</v>
      </c>
      <c r="E1007" s="7">
        <f t="shared" si="107"/>
        <v>5.2061859999999932E-2</v>
      </c>
      <c r="F1007" s="7">
        <f t="shared" si="108"/>
        <v>2.3306606728559761E-5</v>
      </c>
      <c r="G1007" s="7">
        <f t="shared" si="105"/>
        <v>7.5135115720517927E-3</v>
      </c>
      <c r="H1007" s="7">
        <f t="shared" si="109"/>
        <v>7.5601247855089119E-3</v>
      </c>
      <c r="I1007" s="7">
        <f t="shared" si="110"/>
        <v>-4.8805745540689022E-4</v>
      </c>
    </row>
    <row r="1008" spans="2:9">
      <c r="B1008" s="7">
        <v>990</v>
      </c>
      <c r="C1008" s="7">
        <f t="shared" si="111"/>
        <v>1.1810070300221673</v>
      </c>
      <c r="D1008" s="7">
        <f t="shared" si="106"/>
        <v>2.2983700000000034E-2</v>
      </c>
      <c r="E1008" s="7">
        <f t="shared" si="107"/>
        <v>5.2032599999999936E-2</v>
      </c>
      <c r="F1008" s="7">
        <f t="shared" si="108"/>
        <v>2.1194548466216797E-5</v>
      </c>
      <c r="G1008" s="7">
        <f t="shared" si="105"/>
        <v>7.5140717931047353E-3</v>
      </c>
      <c r="H1008" s="7">
        <f t="shared" si="109"/>
        <v>7.5564608900371691E-3</v>
      </c>
      <c r="I1008" s="7">
        <f t="shared" si="110"/>
        <v>-4.9172135087863309E-4</v>
      </c>
    </row>
    <row r="1009" spans="2:9">
      <c r="B1009" s="7">
        <v>991</v>
      </c>
      <c r="C1009" s="7">
        <f t="shared" si="111"/>
        <v>1.1821999664161291</v>
      </c>
      <c r="D1009" s="7">
        <f t="shared" si="106"/>
        <v>2.2998330000000032E-2</v>
      </c>
      <c r="E1009" s="7">
        <f t="shared" si="107"/>
        <v>5.200333999999994E-2</v>
      </c>
      <c r="F1009" s="7">
        <f t="shared" si="108"/>
        <v>1.908114537036877E-5</v>
      </c>
      <c r="G1009" s="7">
        <f t="shared" si="105"/>
        <v>7.514626634823658E-3</v>
      </c>
      <c r="H1009" s="7">
        <f t="shared" si="109"/>
        <v>7.5527889255643955E-3</v>
      </c>
      <c r="I1009" s="7">
        <f t="shared" si="110"/>
        <v>-4.9539331535140667E-4</v>
      </c>
    </row>
    <row r="1010" spans="2:9">
      <c r="B1010" s="7">
        <v>992</v>
      </c>
      <c r="C1010" s="7">
        <f t="shared" si="111"/>
        <v>1.1833929028100909</v>
      </c>
      <c r="D1010" s="7">
        <f t="shared" si="106"/>
        <v>2.3012960000000034E-2</v>
      </c>
      <c r="E1010" s="7">
        <f t="shared" si="107"/>
        <v>5.1974079999999936E-2</v>
      </c>
      <c r="F1010" s="7">
        <f t="shared" si="108"/>
        <v>1.6966397441014662E-5</v>
      </c>
      <c r="G1010" s="7">
        <f t="shared" si="105"/>
        <v>7.5151760972085591E-3</v>
      </c>
      <c r="H1010" s="7">
        <f t="shared" si="109"/>
        <v>7.5491088920905886E-3</v>
      </c>
      <c r="I1010" s="7">
        <f t="shared" si="110"/>
        <v>-4.9907334882521356E-4</v>
      </c>
    </row>
    <row r="1011" spans="2:9">
      <c r="B1011" s="7">
        <v>993</v>
      </c>
      <c r="C1011" s="7">
        <f t="shared" si="111"/>
        <v>1.1845858392040527</v>
      </c>
      <c r="D1011" s="7">
        <f t="shared" si="106"/>
        <v>2.3027590000000035E-2</v>
      </c>
      <c r="E1011" s="7">
        <f t="shared" si="107"/>
        <v>5.1944819999999933E-2</v>
      </c>
      <c r="F1011" s="7">
        <f t="shared" si="108"/>
        <v>1.4850304678155496E-5</v>
      </c>
      <c r="G1011" s="7">
        <f t="shared" si="105"/>
        <v>7.5157201802594385E-3</v>
      </c>
      <c r="H1011" s="7">
        <f t="shared" si="109"/>
        <v>7.5454207896157493E-3</v>
      </c>
      <c r="I1011" s="7">
        <f t="shared" si="110"/>
        <v>-5.0276145130005289E-4</v>
      </c>
    </row>
    <row r="1012" spans="2:9">
      <c r="B1012" s="7">
        <v>994</v>
      </c>
      <c r="C1012" s="7">
        <f t="shared" si="111"/>
        <v>1.1857787755980145</v>
      </c>
      <c r="D1012" s="7">
        <f t="shared" si="106"/>
        <v>2.3042220000000037E-2</v>
      </c>
      <c r="E1012" s="7">
        <f t="shared" si="107"/>
        <v>5.191555999999993E-2</v>
      </c>
      <c r="F1012" s="7">
        <f t="shared" si="108"/>
        <v>1.2732867081790929E-5</v>
      </c>
      <c r="G1012" s="7">
        <f t="shared" si="105"/>
        <v>7.5162588839762972E-3</v>
      </c>
      <c r="H1012" s="7">
        <f t="shared" si="109"/>
        <v>7.5417246181398792E-3</v>
      </c>
      <c r="I1012" s="7">
        <f t="shared" si="110"/>
        <v>-5.0645762277592293E-4</v>
      </c>
    </row>
    <row r="1013" spans="2:9">
      <c r="B1013" s="7">
        <v>995</v>
      </c>
      <c r="C1013" s="7">
        <f t="shared" si="111"/>
        <v>1.1869717119919763</v>
      </c>
      <c r="D1013" s="7">
        <f t="shared" si="106"/>
        <v>2.3056850000000035E-2</v>
      </c>
      <c r="E1013" s="7">
        <f t="shared" si="107"/>
        <v>5.1886299999999934E-2</v>
      </c>
      <c r="F1013" s="7">
        <f t="shared" si="108"/>
        <v>1.0614084651921644E-5</v>
      </c>
      <c r="G1013" s="7">
        <f t="shared" si="105"/>
        <v>7.5167922083591342E-3</v>
      </c>
      <c r="H1013" s="7">
        <f t="shared" si="109"/>
        <v>7.5380203776629776E-3</v>
      </c>
      <c r="I1013" s="7">
        <f t="shared" si="110"/>
        <v>-5.1016186325282455E-4</v>
      </c>
    </row>
    <row r="1014" spans="2:9">
      <c r="B1014" s="7">
        <v>996</v>
      </c>
      <c r="C1014" s="7">
        <f t="shared" si="111"/>
        <v>1.188164648385938</v>
      </c>
      <c r="D1014" s="7">
        <f t="shared" si="106"/>
        <v>2.3071480000000033E-2</v>
      </c>
      <c r="E1014" s="7">
        <f t="shared" si="107"/>
        <v>5.1857039999999938E-2</v>
      </c>
      <c r="F1014" s="7">
        <f t="shared" si="108"/>
        <v>8.4939573885469566E-6</v>
      </c>
      <c r="G1014" s="7">
        <f t="shared" si="105"/>
        <v>7.5173201534079505E-3</v>
      </c>
      <c r="H1014" s="7">
        <f t="shared" si="109"/>
        <v>7.5343080681850444E-3</v>
      </c>
      <c r="I1014" s="7">
        <f t="shared" si="110"/>
        <v>-5.1387417273075775E-4</v>
      </c>
    </row>
    <row r="1015" spans="2:9">
      <c r="B1015" s="7">
        <v>997</v>
      </c>
      <c r="C1015" s="7">
        <f t="shared" si="111"/>
        <v>1.1893575847798998</v>
      </c>
      <c r="D1015" s="7">
        <f t="shared" si="106"/>
        <v>2.3086110000000035E-2</v>
      </c>
      <c r="E1015" s="7">
        <f t="shared" si="107"/>
        <v>5.1827779999999934E-2</v>
      </c>
      <c r="F1015" s="7">
        <f t="shared" si="108"/>
        <v>6.3724852916668704E-6</v>
      </c>
      <c r="G1015" s="7">
        <f t="shared" si="105"/>
        <v>7.5178427191227451E-3</v>
      </c>
      <c r="H1015" s="7">
        <f t="shared" si="109"/>
        <v>7.5305876897060788E-3</v>
      </c>
      <c r="I1015" s="7">
        <f t="shared" si="110"/>
        <v>-5.1759455120972339E-4</v>
      </c>
    </row>
    <row r="1016" spans="2:9">
      <c r="B1016" s="7">
        <v>998</v>
      </c>
      <c r="C1016" s="7">
        <f t="shared" si="111"/>
        <v>1.1905505211738616</v>
      </c>
      <c r="D1016" s="7">
        <f t="shared" si="106"/>
        <v>2.3100740000000036E-2</v>
      </c>
      <c r="E1016" s="7">
        <f t="shared" si="107"/>
        <v>5.1798519999999931E-2</v>
      </c>
      <c r="F1016" s="7">
        <f t="shared" si="108"/>
        <v>4.249668361281043E-6</v>
      </c>
      <c r="G1016" s="7">
        <f t="shared" si="105"/>
        <v>7.518359905503519E-3</v>
      </c>
      <c r="H1016" s="7">
        <f t="shared" si="109"/>
        <v>7.5268592422260815E-3</v>
      </c>
      <c r="I1016" s="7">
        <f t="shared" si="110"/>
        <v>-5.2132299868972061E-4</v>
      </c>
    </row>
    <row r="1017" spans="2:9">
      <c r="B1017" s="7">
        <v>999</v>
      </c>
      <c r="C1017" s="7">
        <f t="shared" si="111"/>
        <v>1.1917434575678234</v>
      </c>
      <c r="D1017" s="7">
        <f t="shared" si="106"/>
        <v>2.3115370000000034E-2</v>
      </c>
      <c r="E1017" s="7">
        <f t="shared" si="107"/>
        <v>5.1769259999999935E-2</v>
      </c>
      <c r="F1017" s="7">
        <f t="shared" si="108"/>
        <v>2.1255065973908374E-6</v>
      </c>
      <c r="G1017" s="7">
        <f t="shared" si="105"/>
        <v>7.5188717125502721E-3</v>
      </c>
      <c r="H1017" s="7">
        <f t="shared" si="109"/>
        <v>7.5231227257450536E-3</v>
      </c>
      <c r="I1017" s="7">
        <f t="shared" si="110"/>
        <v>-5.2505951517074854E-4</v>
      </c>
    </row>
    <row r="1018" spans="2:9">
      <c r="B1018" s="7">
        <v>1000</v>
      </c>
      <c r="C1018" s="61">
        <f>E8-0.00001</f>
        <v>1.192926393961782</v>
      </c>
      <c r="D1018" s="7">
        <f t="shared" si="106"/>
        <v>2.3129877361441276E-2</v>
      </c>
      <c r="E1018" s="7">
        <f>$E$5-2*$E$7*C1018</f>
        <v>5.1740245277117451E-2</v>
      </c>
      <c r="F1018" s="7">
        <f>PI()*($E$4^2-D1018^2)</f>
        <v>1.7823023828206403E-8</v>
      </c>
      <c r="G1018" s="7">
        <f t="shared" si="105"/>
        <v>7.5193739174008716E-3</v>
      </c>
      <c r="H1018" s="7">
        <f t="shared" si="109"/>
        <v>7.5194095634485278E-3</v>
      </c>
      <c r="I1018" s="7">
        <f t="shared" si="110"/>
        <v>-5.2877267746727439E-4</v>
      </c>
    </row>
    <row r="1019" spans="2:9">
      <c r="B1019" s="9" t="s">
        <v>87</v>
      </c>
      <c r="C1019" s="165"/>
      <c r="D1019" s="9"/>
      <c r="E1019" s="9"/>
      <c r="F1019" s="9">
        <f>AVERAGE(F18:F1018)</f>
        <v>8.3883853787502399E-4</v>
      </c>
      <c r="G1019" s="9">
        <f>AVERAGE(G18:G1018)</f>
        <v>6.3705051651657546E-3</v>
      </c>
      <c r="H1019" s="9">
        <f>AVERAGE(H18:H1018)</f>
        <v>8.0481822409158021E-3</v>
      </c>
    </row>
    <row r="1020" spans="2:9">
      <c r="B1020" s="9" t="s">
        <v>126</v>
      </c>
      <c r="C1020" s="165"/>
      <c r="D1020" s="9"/>
      <c r="E1020" s="9"/>
      <c r="F1020" s="9"/>
      <c r="G1020" s="9"/>
      <c r="H1020" s="7">
        <f>_xlfn.STDEV.S(H18:H1018)</f>
        <v>3.1258999676207229E-4</v>
      </c>
    </row>
    <row r="1021" spans="2:9">
      <c r="H1021" s="7" t="s">
        <v>124</v>
      </c>
      <c r="I1021" s="7">
        <f>SUMIF(I18:I1018,"&gt;0")</f>
        <v>0.13273297532302974</v>
      </c>
    </row>
    <row r="1022" spans="2:9">
      <c r="H1022" s="7" t="s">
        <v>125</v>
      </c>
      <c r="I1022" s="7">
        <f>SUMIF(I18:I1018,"&lt;0")</f>
        <v>-0.13273297532301906</v>
      </c>
    </row>
    <row r="1023" spans="2:9">
      <c r="H1023" s="7" t="s">
        <v>123</v>
      </c>
      <c r="I1023" s="7">
        <f>I1021+I1022</f>
        <v>1.0685896612017132E-14</v>
      </c>
    </row>
  </sheetData>
  <sheetProtection algorithmName="SHA-512" hashValue="qFe9Hu1wPNDZZc8M2DKVP871ZWWDSfOOUQR3ykqxmoHxUHOiC/QWx8CrKp3O3sqfXhtc20sw/zydlBfBOIu58A==" saltValue="6OaqfC/F+pkMW2xhgR/6Mw==" spinCount="100000" sheet="1" objects="1" scenarios="1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3510"/>
  <sheetViews>
    <sheetView zoomScale="80" zoomScaleNormal="80" workbookViewId="0">
      <selection activeCell="H27" sqref="H27"/>
    </sheetView>
  </sheetViews>
  <sheetFormatPr defaultColWidth="11" defaultRowHeight="15"/>
  <cols>
    <col min="1" max="1" width="11" style="7" bestFit="1" customWidth="1"/>
    <col min="2" max="2" width="11.42578125" style="7" customWidth="1"/>
    <col min="3" max="3" width="24.7109375" style="7" customWidth="1"/>
    <col min="4" max="5" width="11" style="7" bestFit="1" customWidth="1"/>
    <col min="6" max="6" width="13" style="7" bestFit="1" customWidth="1"/>
    <col min="7" max="7" width="11" style="7" bestFit="1" customWidth="1"/>
    <col min="8" max="8" width="11.5703125" style="7" bestFit="1" customWidth="1"/>
    <col min="9" max="9" width="17.7109375" style="7" bestFit="1" customWidth="1"/>
    <col min="10" max="10" width="12.7109375" style="7" customWidth="1"/>
    <col min="11" max="11" width="17" style="7" bestFit="1" customWidth="1"/>
    <col min="12" max="13" width="11" style="7" bestFit="1" customWidth="1"/>
    <col min="14" max="14" width="14.140625" style="7" customWidth="1"/>
    <col min="15" max="15" width="12.28515625" style="7" bestFit="1" customWidth="1"/>
    <col min="16" max="17" width="11" style="7" bestFit="1" customWidth="1"/>
    <col min="18" max="18" width="15.140625" style="7" bestFit="1" customWidth="1"/>
    <col min="19" max="19" width="15.140625" style="7" customWidth="1"/>
    <col min="20" max="23" width="11" style="7" bestFit="1" customWidth="1"/>
    <col min="24" max="24" width="12.7109375" style="7" bestFit="1" customWidth="1"/>
    <col min="25" max="25" width="10.85546875" style="7" bestFit="1" customWidth="1"/>
    <col min="26" max="26" width="13.7109375" style="7" bestFit="1" customWidth="1"/>
    <col min="27" max="27" width="11.140625" style="7" bestFit="1" customWidth="1"/>
    <col min="28" max="28" width="9.5703125" style="7" customWidth="1"/>
    <col min="29" max="29" width="11" style="7" bestFit="1" customWidth="1"/>
    <col min="30" max="16384" width="11" style="7"/>
  </cols>
  <sheetData>
    <row r="1" spans="2:6" ht="25.5">
      <c r="C1" s="233" t="s">
        <v>164</v>
      </c>
      <c r="D1" s="233"/>
      <c r="E1" s="233"/>
      <c r="F1" s="233"/>
    </row>
    <row r="5" spans="2:6" ht="15.75" thickBot="1">
      <c r="B5" s="8" t="s">
        <v>198</v>
      </c>
      <c r="C5" s="8" t="s">
        <v>0</v>
      </c>
      <c r="D5" s="9" t="s">
        <v>1</v>
      </c>
      <c r="E5" s="8" t="s">
        <v>91</v>
      </c>
      <c r="F5" s="8" t="s">
        <v>2</v>
      </c>
    </row>
    <row r="6" spans="2:6" ht="17.25" thickBot="1">
      <c r="B6" s="166" t="s">
        <v>199</v>
      </c>
      <c r="C6" s="167" t="s">
        <v>135</v>
      </c>
      <c r="D6" s="54" t="s">
        <v>229</v>
      </c>
      <c r="E6" s="168">
        <f>Diseño!E9</f>
        <v>101325</v>
      </c>
      <c r="F6" s="169" t="s">
        <v>6</v>
      </c>
    </row>
    <row r="7" spans="2:6">
      <c r="B7" s="234" t="s">
        <v>35</v>
      </c>
      <c r="C7" s="32" t="s">
        <v>81</v>
      </c>
      <c r="D7" s="33" t="s">
        <v>82</v>
      </c>
      <c r="E7" s="34">
        <f>Diseño!E41</f>
        <v>6.6500000000000004E-2</v>
      </c>
      <c r="F7" s="21"/>
    </row>
    <row r="8" spans="2:6">
      <c r="B8" s="235"/>
      <c r="C8" s="15" t="s">
        <v>83</v>
      </c>
      <c r="D8" s="35" t="s">
        <v>84</v>
      </c>
      <c r="E8" s="36">
        <f>Diseño!E42</f>
        <v>0.31900000000000001</v>
      </c>
      <c r="F8" s="26"/>
    </row>
    <row r="9" spans="2:6" ht="18.75" thickBot="1">
      <c r="B9" s="236"/>
      <c r="C9" s="37" t="s">
        <v>22</v>
      </c>
      <c r="D9" s="38" t="s">
        <v>213</v>
      </c>
      <c r="E9" s="170">
        <f>Diseño!E44</f>
        <v>1776.25</v>
      </c>
      <c r="F9" s="39" t="s">
        <v>214</v>
      </c>
    </row>
    <row r="10" spans="2:6" ht="16.5">
      <c r="B10" s="234" t="s">
        <v>196</v>
      </c>
      <c r="C10" s="19" t="s">
        <v>17</v>
      </c>
      <c r="D10" s="20" t="s">
        <v>215</v>
      </c>
      <c r="E10" s="41">
        <f>Diseño!E31</f>
        <v>2.3129999999999998E-2</v>
      </c>
      <c r="F10" s="42" t="s">
        <v>11</v>
      </c>
    </row>
    <row r="11" spans="2:6" ht="16.5">
      <c r="B11" s="235"/>
      <c r="C11" s="24" t="s">
        <v>18</v>
      </c>
      <c r="D11" s="16" t="s">
        <v>216</v>
      </c>
      <c r="E11" s="43">
        <f>Diseño!E32</f>
        <v>8.1000000000000003E-2</v>
      </c>
      <c r="F11" s="17" t="s">
        <v>11</v>
      </c>
    </row>
    <row r="12" spans="2:6" ht="16.5">
      <c r="B12" s="235"/>
      <c r="C12" s="24" t="s">
        <v>99</v>
      </c>
      <c r="D12" s="16" t="s">
        <v>369</v>
      </c>
      <c r="E12" s="43">
        <f>Diseño!E30</f>
        <v>8.5000000000000006E-3</v>
      </c>
      <c r="F12" s="17" t="s">
        <v>11</v>
      </c>
    </row>
    <row r="13" spans="2:6" ht="17.25" thickBot="1">
      <c r="B13" s="236"/>
      <c r="C13" s="27" t="s">
        <v>65</v>
      </c>
      <c r="D13" s="38" t="s">
        <v>217</v>
      </c>
      <c r="E13" s="44">
        <f>Diseño!E29</f>
        <v>3</v>
      </c>
      <c r="F13" s="18"/>
    </row>
    <row r="14" spans="2:6" ht="18">
      <c r="B14" s="234" t="s">
        <v>197</v>
      </c>
      <c r="C14" s="19" t="s">
        <v>140</v>
      </c>
      <c r="D14" s="20" t="s">
        <v>218</v>
      </c>
      <c r="E14" s="45">
        <f>Diseño!E87</f>
        <v>1.4361514251214766E-4</v>
      </c>
      <c r="F14" s="42" t="s">
        <v>212</v>
      </c>
    </row>
    <row r="15" spans="2:6" ht="18">
      <c r="B15" s="235"/>
      <c r="C15" s="24" t="s">
        <v>169</v>
      </c>
      <c r="D15" s="16" t="s">
        <v>219</v>
      </c>
      <c r="E15" s="25">
        <f>Diseño!E88</f>
        <v>1.0138328732348441E-3</v>
      </c>
      <c r="F15" s="17" t="s">
        <v>212</v>
      </c>
    </row>
    <row r="16" spans="2:6" ht="15.75" thickBot="1">
      <c r="B16" s="236"/>
      <c r="C16" s="37" t="s">
        <v>165</v>
      </c>
      <c r="D16" s="38" t="s">
        <v>220</v>
      </c>
      <c r="E16" s="44">
        <f>Diseño!E100</f>
        <v>0.85</v>
      </c>
      <c r="F16" s="18"/>
    </row>
    <row r="17" spans="1:29" ht="16.5">
      <c r="B17" s="237" t="s">
        <v>200</v>
      </c>
      <c r="C17" s="19" t="s">
        <v>170</v>
      </c>
      <c r="D17" s="20" t="s">
        <v>221</v>
      </c>
      <c r="E17" s="46">
        <f>Diseño!E64</f>
        <v>2.699037749954559</v>
      </c>
      <c r="F17" s="42"/>
    </row>
    <row r="18" spans="1:29" ht="16.5">
      <c r="B18" s="238"/>
      <c r="C18" s="24" t="s">
        <v>117</v>
      </c>
      <c r="D18" s="16" t="s">
        <v>222</v>
      </c>
      <c r="E18" s="31">
        <f>Diseño!E70</f>
        <v>1.1929363939617821</v>
      </c>
      <c r="F18" s="17" t="s">
        <v>39</v>
      </c>
    </row>
    <row r="19" spans="1:29">
      <c r="B19" s="238"/>
      <c r="C19" s="24" t="s">
        <v>141</v>
      </c>
      <c r="D19" s="16" t="s">
        <v>34</v>
      </c>
      <c r="E19" s="31">
        <f>Diseño!E65</f>
        <v>941.32375121916994</v>
      </c>
      <c r="F19" s="17" t="s">
        <v>8</v>
      </c>
    </row>
    <row r="20" spans="1:29" ht="18.75" thickBot="1">
      <c r="B20" s="239"/>
      <c r="C20" s="27" t="s">
        <v>145</v>
      </c>
      <c r="D20" s="28" t="s">
        <v>223</v>
      </c>
      <c r="E20" s="29">
        <f>PI()*Diseño!E15^2*Diseño!E39</f>
        <v>4.5181585788686576E-4</v>
      </c>
      <c r="F20" s="18" t="s">
        <v>224</v>
      </c>
    </row>
    <row r="21" spans="1:29" ht="16.5">
      <c r="B21" s="237" t="s">
        <v>201</v>
      </c>
      <c r="C21" s="19" t="s">
        <v>93</v>
      </c>
      <c r="D21" s="20" t="s">
        <v>225</v>
      </c>
      <c r="E21" s="46">
        <f>Diseño!E26</f>
        <v>1720</v>
      </c>
      <c r="F21" s="42" t="s">
        <v>16</v>
      </c>
    </row>
    <row r="22" spans="1:29" ht="30">
      <c r="B22" s="238"/>
      <c r="C22" s="47" t="s">
        <v>176</v>
      </c>
      <c r="D22" s="16" t="s">
        <v>211</v>
      </c>
      <c r="E22" s="36">
        <f>Diseño!E46</f>
        <v>1.044</v>
      </c>
      <c r="F22" s="17"/>
    </row>
    <row r="23" spans="1:29">
      <c r="B23" s="238"/>
      <c r="C23" s="15" t="s">
        <v>25</v>
      </c>
      <c r="D23" s="16" t="s">
        <v>26</v>
      </c>
      <c r="E23" s="31">
        <f>Diseño!E47</f>
        <v>195.71</v>
      </c>
      <c r="F23" s="26" t="s">
        <v>27</v>
      </c>
      <c r="J23" s="7">
        <v>14.6959494003922</v>
      </c>
    </row>
    <row r="24" spans="1:29" ht="17.25" thickBot="1">
      <c r="B24" s="239"/>
      <c r="C24" s="37" t="s">
        <v>153</v>
      </c>
      <c r="D24" s="28" t="s">
        <v>226</v>
      </c>
      <c r="E24" s="29">
        <f>($E$6*$E$20)/($E$23*$E$21)</f>
        <v>1.3599928287459813E-4</v>
      </c>
      <c r="F24" s="30" t="s">
        <v>36</v>
      </c>
      <c r="I24" s="7" t="s">
        <v>202</v>
      </c>
      <c r="J24" s="7" t="e">
        <f>AVERAGEIF(E32:E1149,E32:E1149&gt;$J$23,E32:E1149)</f>
        <v>#DIV/0!</v>
      </c>
    </row>
    <row r="25" spans="1:29" ht="16.5">
      <c r="B25" s="234" t="s">
        <v>195</v>
      </c>
      <c r="C25" s="19" t="s">
        <v>114</v>
      </c>
      <c r="D25" s="20" t="s">
        <v>317</v>
      </c>
      <c r="E25" s="48">
        <f>SUM(AC32:AC3510)</f>
        <v>789.57128034271761</v>
      </c>
      <c r="F25" s="42" t="s">
        <v>168</v>
      </c>
    </row>
    <row r="26" spans="1:29" ht="17.25" thickBot="1">
      <c r="B26" s="236"/>
      <c r="C26" s="27" t="s">
        <v>175</v>
      </c>
      <c r="D26" s="28" t="s">
        <v>318</v>
      </c>
      <c r="E26" s="49">
        <f>E25/(Diseño!E68*9.81)</f>
        <v>128.26807598384227</v>
      </c>
      <c r="F26" s="18" t="s">
        <v>39</v>
      </c>
      <c r="R26" s="7" t="s">
        <v>160</v>
      </c>
    </row>
    <row r="27" spans="1:29">
      <c r="B27" s="10"/>
      <c r="F27" s="22"/>
      <c r="AB27" s="7">
        <f>AB28/9.81</f>
        <v>70.044593308151946</v>
      </c>
    </row>
    <row r="28" spans="1:29">
      <c r="AB28" s="50">
        <f>MAX(AB32:AB1149)</f>
        <v>687.13746035297061</v>
      </c>
    </row>
    <row r="29" spans="1:29" s="16" customFormat="1" ht="42.75">
      <c r="B29" s="13" t="s">
        <v>86</v>
      </c>
      <c r="C29" s="13" t="s">
        <v>138</v>
      </c>
      <c r="D29" s="13" t="s">
        <v>136</v>
      </c>
      <c r="E29" s="13" t="s">
        <v>136</v>
      </c>
      <c r="F29" s="51" t="s">
        <v>210</v>
      </c>
      <c r="G29" s="51" t="s">
        <v>21</v>
      </c>
      <c r="H29" s="51" t="s">
        <v>119</v>
      </c>
      <c r="I29" s="51" t="s">
        <v>148</v>
      </c>
      <c r="J29" s="51" t="s">
        <v>147</v>
      </c>
      <c r="K29" s="51" t="s">
        <v>149</v>
      </c>
      <c r="L29" s="51" t="s">
        <v>150</v>
      </c>
      <c r="M29" s="51" t="s">
        <v>151</v>
      </c>
      <c r="N29" s="51" t="s">
        <v>161</v>
      </c>
      <c r="O29" s="51" t="s">
        <v>152</v>
      </c>
      <c r="P29" s="51" t="s">
        <v>137</v>
      </c>
      <c r="Q29" s="51" t="s">
        <v>162</v>
      </c>
      <c r="R29" s="51" t="s">
        <v>163</v>
      </c>
      <c r="S29" s="51" t="s">
        <v>411</v>
      </c>
      <c r="T29" s="51" t="s">
        <v>410</v>
      </c>
      <c r="U29" s="51" t="s">
        <v>142</v>
      </c>
      <c r="V29" s="51" t="s">
        <v>144</v>
      </c>
      <c r="W29" s="51" t="s">
        <v>166</v>
      </c>
      <c r="X29" s="51" t="s">
        <v>172</v>
      </c>
      <c r="Y29" s="51" t="s">
        <v>171</v>
      </c>
      <c r="Z29" s="51" t="s">
        <v>167</v>
      </c>
      <c r="AA29" s="51" t="s">
        <v>319</v>
      </c>
      <c r="AB29" s="51" t="s">
        <v>154</v>
      </c>
      <c r="AC29" s="51" t="s">
        <v>114</v>
      </c>
    </row>
    <row r="30" spans="1:29" ht="17.25">
      <c r="B30" s="13" t="s">
        <v>112</v>
      </c>
      <c r="C30" s="8" t="s">
        <v>139</v>
      </c>
      <c r="D30" s="13" t="s">
        <v>227</v>
      </c>
      <c r="E30" s="13" t="s">
        <v>228</v>
      </c>
      <c r="F30" s="13" t="s">
        <v>227</v>
      </c>
      <c r="G30" s="13" t="s">
        <v>230</v>
      </c>
      <c r="H30" s="13" t="s">
        <v>231</v>
      </c>
      <c r="I30" s="13" t="s">
        <v>232</v>
      </c>
      <c r="J30" s="13" t="s">
        <v>233</v>
      </c>
      <c r="K30" s="13" t="s">
        <v>234</v>
      </c>
      <c r="L30" s="13" t="s">
        <v>235</v>
      </c>
      <c r="M30" s="13" t="s">
        <v>236</v>
      </c>
      <c r="N30" s="13" t="s">
        <v>237</v>
      </c>
      <c r="O30" s="13" t="s">
        <v>238</v>
      </c>
      <c r="P30" s="13" t="s">
        <v>239</v>
      </c>
      <c r="Q30" s="13" t="s">
        <v>240</v>
      </c>
      <c r="R30" s="13" t="s">
        <v>241</v>
      </c>
      <c r="S30" s="13"/>
      <c r="T30" s="8" t="s">
        <v>209</v>
      </c>
      <c r="U30" s="13" t="s">
        <v>143</v>
      </c>
      <c r="V30" s="13" t="s">
        <v>242</v>
      </c>
      <c r="W30" s="8" t="s">
        <v>243</v>
      </c>
      <c r="X30" s="8" t="s">
        <v>244</v>
      </c>
      <c r="Y30" s="8" t="s">
        <v>245</v>
      </c>
      <c r="Z30" s="8" t="s">
        <v>246</v>
      </c>
      <c r="AA30" s="8" t="s">
        <v>247</v>
      </c>
      <c r="AB30" s="56" t="s">
        <v>44</v>
      </c>
      <c r="AC30" s="56" t="s">
        <v>248</v>
      </c>
    </row>
    <row r="31" spans="1:29" ht="16.5">
      <c r="B31" s="13" t="s">
        <v>39</v>
      </c>
      <c r="C31" s="8" t="s">
        <v>39</v>
      </c>
      <c r="D31" s="13" t="s">
        <v>6</v>
      </c>
      <c r="E31" s="13" t="s">
        <v>55</v>
      </c>
      <c r="F31" s="13" t="s">
        <v>6</v>
      </c>
      <c r="G31" s="13" t="s">
        <v>8</v>
      </c>
      <c r="H31" s="13" t="s">
        <v>11</v>
      </c>
      <c r="I31" s="13" t="s">
        <v>11</v>
      </c>
      <c r="J31" s="13" t="s">
        <v>249</v>
      </c>
      <c r="K31" s="13" t="s">
        <v>249</v>
      </c>
      <c r="L31" s="13" t="s">
        <v>249</v>
      </c>
      <c r="M31" s="13" t="s">
        <v>249</v>
      </c>
      <c r="N31" s="13" t="s">
        <v>250</v>
      </c>
      <c r="O31" s="13" t="s">
        <v>36</v>
      </c>
      <c r="P31" s="13" t="s">
        <v>36</v>
      </c>
      <c r="Q31" s="13" t="s">
        <v>42</v>
      </c>
      <c r="R31" s="13" t="s">
        <v>42</v>
      </c>
      <c r="S31" s="13" t="s">
        <v>42</v>
      </c>
      <c r="T31" s="13" t="s">
        <v>36</v>
      </c>
      <c r="U31" s="13" t="s">
        <v>36</v>
      </c>
      <c r="V31" s="13" t="s">
        <v>250</v>
      </c>
      <c r="W31" s="13" t="s">
        <v>7</v>
      </c>
      <c r="X31" s="13" t="s">
        <v>6</v>
      </c>
      <c r="Y31" s="8" t="s">
        <v>6</v>
      </c>
      <c r="Z31" s="13" t="s">
        <v>7</v>
      </c>
      <c r="AA31" s="13" t="s">
        <v>7</v>
      </c>
      <c r="AB31" s="8" t="s">
        <v>45</v>
      </c>
      <c r="AC31" s="8" t="s">
        <v>115</v>
      </c>
    </row>
    <row r="32" spans="1:29">
      <c r="A32" s="7">
        <v>0</v>
      </c>
      <c r="B32" s="7">
        <v>0</v>
      </c>
      <c r="C32" s="7">
        <f>C33</f>
        <v>3.9764546465392739E-4</v>
      </c>
      <c r="D32" s="50">
        <f>$E$6</f>
        <v>101325</v>
      </c>
      <c r="E32" s="7">
        <f>D32/6894.757</f>
        <v>14.695949400392212</v>
      </c>
      <c r="F32" s="50">
        <f>D32-$E$6</f>
        <v>0</v>
      </c>
      <c r="G32" s="57">
        <f>($E$7*((D32*0.000145038)^$E$8))*0.0254</f>
        <v>3.9809952212198603E-3</v>
      </c>
      <c r="H32" s="7">
        <f>$E$12</f>
        <v>8.5000000000000006E-3</v>
      </c>
      <c r="I32" s="7">
        <f>$E$11</f>
        <v>8.1000000000000003E-2</v>
      </c>
      <c r="J32" s="58">
        <f t="shared" ref="J32:J95" si="0">IF(H32&gt;0,PI()*($E$10^2-H32^2),0)</f>
        <v>1.4537622615114505E-3</v>
      </c>
      <c r="K32" s="7">
        <f>IF(J32=0,0,2*PI()*H32*I32)</f>
        <v>4.3259730839931452E-3</v>
      </c>
      <c r="L32" s="58">
        <f>J32*2+K32</f>
        <v>7.2334976070160461E-3</v>
      </c>
      <c r="M32" s="58">
        <f t="shared" ref="M32:M95" si="1">IF(L32&gt;0,L32*$E$13,0)</f>
        <v>2.1700492821048138E-2</v>
      </c>
      <c r="N32" s="58">
        <f t="shared" ref="N32:N95" si="2">$E$13*PI()*($E$10^2-H32^2)*I32</f>
        <v>3.5326422954728249E-4</v>
      </c>
      <c r="O32" s="59">
        <f t="shared" ref="O32:O95" si="3">$E$9*N32</f>
        <v>0.62748558773336049</v>
      </c>
      <c r="P32" s="7">
        <v>0</v>
      </c>
      <c r="Q32" s="7">
        <v>0</v>
      </c>
      <c r="R32" s="60">
        <v>0</v>
      </c>
      <c r="S32" s="60">
        <f>Q32-R32</f>
        <v>0</v>
      </c>
      <c r="T32" s="58">
        <v>0</v>
      </c>
      <c r="U32" s="58">
        <f>((D32*V32)/($E$23*E21))</f>
        <v>2.9664631168530902E-5</v>
      </c>
      <c r="V32" s="58">
        <f t="shared" ref="V32:V95" si="4">$E$20-N32</f>
        <v>9.8551628339583271E-5</v>
      </c>
      <c r="W32" s="50">
        <f>M32/$E$14</f>
        <v>151.10170446833354</v>
      </c>
      <c r="X32" s="50">
        <f t="shared" ref="X32:X95" si="5">D32/(1+(($E$22-1)/2)*$E$17^2)^($E$22/($E$22-1))</f>
        <v>2978.1341459894884</v>
      </c>
      <c r="Y32" s="50">
        <f t="shared" ref="Y32:Y95" si="6">IF(D32/(1+(($E$22-1)/2)*$E$17^2)^($E$22/($E$22-1))&lt;$E$6,$E$6,D32/(1+(($E$22-1)/2)*$E$17^2)^($E$22/($E$22-1)))</f>
        <v>101325</v>
      </c>
      <c r="Z32" s="50">
        <f t="shared" ref="Z32:Z95" si="7">(((2*$E$22^2)/($E$22-1))*((2/($E$22+1))^(($E$22+1)/($E$22-1)))*((1-(X32/D32)^(($E$22-1)/$E$22))))^(0.5)+(((X32-$E$6)/(D32))*($E$15/$E$14))</f>
        <v>-5.2738658346284613</v>
      </c>
      <c r="AA32" s="50">
        <f t="shared" ref="AA32:AA95" si="8">Z32*$E$16</f>
        <v>-4.4827859594341923</v>
      </c>
      <c r="AB32" s="50">
        <f>IF(AA32*D32*$E$14&gt;0,AA32*D32*$E$14,0)</f>
        <v>0</v>
      </c>
      <c r="AC32" s="7">
        <v>0</v>
      </c>
    </row>
    <row r="33" spans="1:29">
      <c r="A33" s="7">
        <v>1</v>
      </c>
      <c r="B33" s="7">
        <f>B32+$E$18/3000</f>
        <v>3.9764546465392739E-4</v>
      </c>
      <c r="C33" s="7">
        <f>B33-B32</f>
        <v>3.9764546465392739E-4</v>
      </c>
      <c r="D33" s="58">
        <f>$E$23*$E$21*U32/V32</f>
        <v>101325</v>
      </c>
      <c r="E33" s="7">
        <f t="shared" ref="E33:E96" si="9">D33/6894.757</f>
        <v>14.695949400392212</v>
      </c>
      <c r="F33" s="7">
        <f t="shared" ref="F33:F95" si="10">D33-$E$6</f>
        <v>0</v>
      </c>
      <c r="G33" s="57">
        <f t="shared" ref="G33:G95" si="11">($E$7*((D33*0.000145038)^$E$8))*0.0254</f>
        <v>3.9809952212198603E-3</v>
      </c>
      <c r="H33" s="61">
        <f t="shared" ref="H33:H96" si="12">IF(H32&gt;0,IF((H32+G32*C33)&lt;$E$10,H32+G32*C33,0),0)</f>
        <v>8.5015830246945277E-3</v>
      </c>
      <c r="I33" s="7">
        <f>IF(H33&gt;0,I32-G32*C33*2,0)</f>
        <v>8.0996833950610955E-2</v>
      </c>
      <c r="J33" s="58">
        <f t="shared" si="0"/>
        <v>1.453677708919959E-3</v>
      </c>
      <c r="K33" s="7">
        <f>IF(J33=0,0,2*PI()*H33*I33)</f>
        <v>4.326609624502333E-3</v>
      </c>
      <c r="L33" s="58">
        <f>J33*2+K33</f>
        <v>7.2339650423422514E-3</v>
      </c>
      <c r="M33" s="58">
        <f t="shared" si="1"/>
        <v>2.1701895127026756E-2</v>
      </c>
      <c r="N33" s="58">
        <f t="shared" si="2"/>
        <v>3.5322987602128344E-4</v>
      </c>
      <c r="O33" s="59">
        <f t="shared" si="3"/>
        <v>0.62742456728280471</v>
      </c>
      <c r="P33" s="58">
        <f>(O32-O33)</f>
        <v>6.1020450555782091E-5</v>
      </c>
      <c r="Q33" s="58">
        <f>P33/C33</f>
        <v>0.15345441097609011</v>
      </c>
      <c r="R33" s="60">
        <f>IF(D33&gt;$E$6,$E$14*D33*$E$22*(SQRT((2/($E$22+1))^(($E$22+1)/($E$22-1))))/($E$22*$E$23*$E$21)^0.5,0)</f>
        <v>0</v>
      </c>
      <c r="S33" s="60">
        <f t="shared" ref="S33:S96" si="13">Q33-R33</f>
        <v>0.15345441097609011</v>
      </c>
      <c r="T33" s="58">
        <f t="shared" ref="T33:T64" si="14">R33*C33</f>
        <v>0</v>
      </c>
      <c r="U33" s="58">
        <f t="shared" ref="U33:U64" si="15">IF(P33+U32-T33&gt;0,P33+U32-T33,0)</f>
        <v>9.0685081724312989E-5</v>
      </c>
      <c r="V33" s="58">
        <f t="shared" si="4"/>
        <v>9.8585981865582321E-5</v>
      </c>
      <c r="W33" s="50">
        <f t="shared" ref="W33:W96" si="16">M33/$E$14</f>
        <v>151.11146880066011</v>
      </c>
      <c r="X33" s="50">
        <f t="shared" si="5"/>
        <v>2978.1341459894884</v>
      </c>
      <c r="Y33" s="50">
        <f t="shared" si="6"/>
        <v>101325</v>
      </c>
      <c r="Z33" s="50">
        <f t="shared" si="7"/>
        <v>-5.2738658346284613</v>
      </c>
      <c r="AA33" s="50">
        <f t="shared" si="8"/>
        <v>-4.4827859594341923</v>
      </c>
      <c r="AB33" s="50">
        <f t="shared" ref="AB33:AB96" si="17">IF(AA33*D33*$E$14&gt;0,AA33*D33*$E$14,0)</f>
        <v>0</v>
      </c>
      <c r="AC33" s="7">
        <f>((AB32+AB33)/(2))*C33</f>
        <v>0</v>
      </c>
    </row>
    <row r="34" spans="1:29">
      <c r="A34" s="7">
        <v>2</v>
      </c>
      <c r="B34" s="7">
        <f t="shared" ref="B34:B97" si="18">B33+$E$18/3000</f>
        <v>7.9529092930785477E-4</v>
      </c>
      <c r="C34" s="7">
        <f t="shared" ref="C34:C97" si="19">B34-B33</f>
        <v>3.9764546465392739E-4</v>
      </c>
      <c r="D34" s="58">
        <f t="shared" ref="D34:D97" si="20">$E$23*$E$21*U33/V33</f>
        <v>309643.62736436387</v>
      </c>
      <c r="E34" s="7">
        <f t="shared" si="9"/>
        <v>44.910013125098374</v>
      </c>
      <c r="F34" s="7">
        <f t="shared" si="10"/>
        <v>208318.62736436387</v>
      </c>
      <c r="G34" s="57">
        <f t="shared" si="11"/>
        <v>5.6852960108417332E-3</v>
      </c>
      <c r="H34" s="61">
        <f t="shared" si="12"/>
        <v>8.5031660493890548E-3</v>
      </c>
      <c r="I34" s="7">
        <f t="shared" ref="I34:I97" si="21">IF(H34&gt;0,I33-G33*C34*2,0)</f>
        <v>8.0993667901221908E-2</v>
      </c>
      <c r="J34" s="58">
        <f t="shared" si="0"/>
        <v>1.4535931405830116E-3</v>
      </c>
      <c r="K34" s="7">
        <f t="shared" ref="K34:K96" si="22">IF(J34=0,0,2*PI()*H34*I34)</f>
        <v>4.3272461020296962E-3</v>
      </c>
      <c r="L34" s="7">
        <f t="shared" ref="L34:L96" si="23">J34*2+K34</f>
        <v>7.2344323831957189E-3</v>
      </c>
      <c r="M34" s="58">
        <f t="shared" si="1"/>
        <v>2.1703297149587158E-2</v>
      </c>
      <c r="N34" s="58">
        <f>$E$13*PI()*($E$10^2-H34^2)*I34</f>
        <v>3.5319552027562379E-4</v>
      </c>
      <c r="O34" s="59">
        <f>$E$9*N34</f>
        <v>0.62736354288957674</v>
      </c>
      <c r="P34" s="58">
        <f t="shared" ref="P34:P97" si="24">(O33-O34)</f>
        <v>6.1024393227970819E-5</v>
      </c>
      <c r="Q34" s="58">
        <f t="shared" ref="Q34:Q97" si="25">P34/C34</f>
        <v>0.15346432601986451</v>
      </c>
      <c r="R34" s="58">
        <f>IF(D34&gt;$E$6,$E$14*D34*$E$22*(SQRT((2/($E$22+1))^(($E$22+1)/($E$22-1))))/($E$22*$E$23*$E$21)^0.5,0)</f>
        <v>4.7241465663982331E-2</v>
      </c>
      <c r="S34" s="60">
        <f t="shared" si="13"/>
        <v>0.10622286035588219</v>
      </c>
      <c r="T34" s="58">
        <f t="shared" si="14"/>
        <v>1.878535456488681E-5</v>
      </c>
      <c r="U34" s="58">
        <f t="shared" si="15"/>
        <v>1.3292412038739699E-4</v>
      </c>
      <c r="V34" s="58">
        <f>$E$20-N34</f>
        <v>9.862033761124197E-5</v>
      </c>
      <c r="W34" s="50">
        <f t="shared" si="16"/>
        <v>151.12123115953034</v>
      </c>
      <c r="X34" s="50">
        <f t="shared" si="5"/>
        <v>9101.0141598012051</v>
      </c>
      <c r="Y34" s="50">
        <f t="shared" si="6"/>
        <v>101325</v>
      </c>
      <c r="Z34" s="50">
        <f t="shared" si="7"/>
        <v>-0.5245385969313805</v>
      </c>
      <c r="AA34" s="50">
        <f t="shared" si="8"/>
        <v>-0.44585780739167341</v>
      </c>
      <c r="AB34" s="50">
        <f t="shared" si="17"/>
        <v>0</v>
      </c>
      <c r="AC34" s="7">
        <f t="shared" ref="AC34:AC97" si="26">((AB33+AB34)/(2))*C34</f>
        <v>0</v>
      </c>
    </row>
    <row r="35" spans="1:29">
      <c r="A35" s="7">
        <v>3</v>
      </c>
      <c r="B35" s="7">
        <f t="shared" si="18"/>
        <v>1.1929363939617822E-3</v>
      </c>
      <c r="C35" s="7">
        <f t="shared" si="19"/>
        <v>3.9764546465392739E-4</v>
      </c>
      <c r="D35" s="58">
        <f t="shared" si="20"/>
        <v>453710.44145208283</v>
      </c>
      <c r="E35" s="7">
        <f t="shared" si="9"/>
        <v>65.805138810850451</v>
      </c>
      <c r="F35" s="58">
        <f t="shared" si="10"/>
        <v>352385.44145208283</v>
      </c>
      <c r="G35" s="57">
        <f t="shared" si="11"/>
        <v>6.4221506031281626E-3</v>
      </c>
      <c r="H35" s="61">
        <f t="shared" si="12"/>
        <v>8.505426781562981E-3</v>
      </c>
      <c r="I35" s="7">
        <f t="shared" si="21"/>
        <v>8.0989146436874049E-2</v>
      </c>
      <c r="J35" s="58">
        <f t="shared" si="0"/>
        <v>1.453472340461133E-3</v>
      </c>
      <c r="K35" s="7">
        <f t="shared" si="22"/>
        <v>4.3281549522616921E-3</v>
      </c>
      <c r="L35" s="7">
        <f t="shared" si="23"/>
        <v>7.2350996331839584E-3</v>
      </c>
      <c r="M35" s="58">
        <f t="shared" si="1"/>
        <v>2.1705298899551875E-2</v>
      </c>
      <c r="N35" s="58">
        <f t="shared" si="2"/>
        <v>3.5314645267065821E-4</v>
      </c>
      <c r="O35" s="59">
        <f t="shared" si="3"/>
        <v>0.62727638655625662</v>
      </c>
      <c r="P35" s="58">
        <f>(O34-O35)</f>
        <v>8.71563333201264E-5</v>
      </c>
      <c r="Q35" s="58">
        <f>P35/C35</f>
        <v>0.21918100686997385</v>
      </c>
      <c r="R35" s="58">
        <f>IF(D35&gt;$E$6,$E$14*D35*$E$22*(SQRT((2/($E$22+1))^(($E$22+1)/($E$22-1))))/($E$22*$E$23*$E$21)^0.5,0)</f>
        <v>6.9221338167657756E-2</v>
      </c>
      <c r="S35" s="60">
        <f t="shared" si="13"/>
        <v>0.14995966870231608</v>
      </c>
      <c r="T35" s="58">
        <f t="shared" si="14"/>
        <v>2.7525551179644906E-5</v>
      </c>
      <c r="U35" s="58">
        <f t="shared" si="15"/>
        <v>1.925549025278785E-4</v>
      </c>
      <c r="V35" s="58">
        <f t="shared" si="4"/>
        <v>9.8669405216207553E-5</v>
      </c>
      <c r="W35" s="50">
        <f t="shared" si="16"/>
        <v>151.13516945273327</v>
      </c>
      <c r="X35" s="50">
        <f t="shared" si="5"/>
        <v>13335.411380018873</v>
      </c>
      <c r="Y35" s="50">
        <f t="shared" si="6"/>
        <v>101325</v>
      </c>
      <c r="Z35" s="50">
        <f t="shared" si="7"/>
        <v>0.20897096512215807</v>
      </c>
      <c r="AA35" s="50">
        <f t="shared" si="8"/>
        <v>0.17762532035383435</v>
      </c>
      <c r="AB35" s="50">
        <f t="shared" si="17"/>
        <v>11.574010758609271</v>
      </c>
      <c r="AC35" s="7">
        <f t="shared" si="26"/>
        <v>2.301176443008369E-3</v>
      </c>
    </row>
    <row r="36" spans="1:29">
      <c r="A36" s="7">
        <v>4</v>
      </c>
      <c r="B36" s="7">
        <f t="shared" si="18"/>
        <v>1.5905818586157095E-3</v>
      </c>
      <c r="C36" s="7">
        <f t="shared" si="19"/>
        <v>3.9764546465392739E-4</v>
      </c>
      <c r="D36" s="58">
        <f t="shared" si="20"/>
        <v>656921.58793078864</v>
      </c>
      <c r="E36" s="7">
        <f t="shared" si="9"/>
        <v>95.27842503090227</v>
      </c>
      <c r="F36" s="7">
        <f t="shared" si="10"/>
        <v>555596.58793078864</v>
      </c>
      <c r="G36" s="57">
        <f t="shared" si="11"/>
        <v>7.2269470746305796E-3</v>
      </c>
      <c r="H36" s="61">
        <f t="shared" si="12"/>
        <v>8.5079805206236397E-3</v>
      </c>
      <c r="I36" s="7">
        <f t="shared" si="21"/>
        <v>8.0984038958752738E-2</v>
      </c>
      <c r="J36" s="58">
        <f t="shared" si="0"/>
        <v>1.4533358451630969E-3</v>
      </c>
      <c r="K36" s="7">
        <f t="shared" si="22"/>
        <v>4.3291814414124895E-3</v>
      </c>
      <c r="L36" s="7">
        <f t="shared" si="23"/>
        <v>7.2358531317386829E-3</v>
      </c>
      <c r="M36" s="58">
        <f t="shared" si="1"/>
        <v>2.1707559395216049E-2</v>
      </c>
      <c r="N36" s="58">
        <f t="shared" si="2"/>
        <v>3.5309102011452017E-4</v>
      </c>
      <c r="O36" s="59">
        <f t="shared" si="3"/>
        <v>0.62717792447841647</v>
      </c>
      <c r="P36" s="58">
        <f t="shared" si="24"/>
        <v>9.8462077840144602E-5</v>
      </c>
      <c r="Q36" s="58">
        <f t="shared" si="25"/>
        <v>0.24761272689438715</v>
      </c>
      <c r="R36" s="58">
        <f t="shared" ref="R36:R96" si="27">IF(D36&gt;$E$6,$E$14*D36*$E$22*(SQRT((2/($E$22+1))^(($E$22+1)/($E$22-1))))/($E$22*$E$23*$E$21)^0.5,0)</f>
        <v>0.10022469670800893</v>
      </c>
      <c r="S36" s="60">
        <f t="shared" si="13"/>
        <v>0.14738803018637822</v>
      </c>
      <c r="T36" s="58">
        <f t="shared" si="14"/>
        <v>3.985389609225516E-5</v>
      </c>
      <c r="U36" s="58">
        <f t="shared" si="15"/>
        <v>2.5116308427576794E-4</v>
      </c>
      <c r="V36" s="58">
        <f t="shared" si="4"/>
        <v>9.8724837772345595E-5</v>
      </c>
      <c r="W36" s="50">
        <f t="shared" si="16"/>
        <v>151.15090940622727</v>
      </c>
      <c r="X36" s="50">
        <f t="shared" si="5"/>
        <v>19308.172832512388</v>
      </c>
      <c r="Y36" s="50">
        <f t="shared" si="6"/>
        <v>101325</v>
      </c>
      <c r="Z36" s="50">
        <f t="shared" si="7"/>
        <v>0.69665435705372936</v>
      </c>
      <c r="AA36" s="50">
        <f t="shared" si="8"/>
        <v>0.59215620349566989</v>
      </c>
      <c r="AB36" s="50">
        <f t="shared" si="17"/>
        <v>55.866318227249934</v>
      </c>
      <c r="AC36" s="7">
        <f t="shared" si="26"/>
        <v>1.3408670477997856E-2</v>
      </c>
    </row>
    <row r="37" spans="1:29">
      <c r="A37" s="7">
        <v>5</v>
      </c>
      <c r="B37" s="7">
        <f t="shared" si="18"/>
        <v>1.9882273232696372E-3</v>
      </c>
      <c r="C37" s="7">
        <f t="shared" si="19"/>
        <v>3.976454646539276E-4</v>
      </c>
      <c r="D37" s="58">
        <f t="shared" si="20"/>
        <v>856388.5313194514</v>
      </c>
      <c r="E37" s="7">
        <f t="shared" si="9"/>
        <v>124.20866048208102</v>
      </c>
      <c r="F37" s="58">
        <f>D37-$E$6</f>
        <v>755063.5313194514</v>
      </c>
      <c r="G37" s="57">
        <f t="shared" si="11"/>
        <v>7.8648429664521131E-3</v>
      </c>
      <c r="H37" s="61">
        <f t="shared" si="12"/>
        <v>8.5108542833511602E-3</v>
      </c>
      <c r="I37" s="7">
        <f t="shared" si="21"/>
        <v>8.0978291433297697E-2</v>
      </c>
      <c r="J37" s="58">
        <f t="shared" si="0"/>
        <v>1.4531821958570328E-3</v>
      </c>
      <c r="K37" s="7">
        <f t="shared" si="22"/>
        <v>4.3303363697953295E-3</v>
      </c>
      <c r="L37" s="7">
        <f t="shared" si="23"/>
        <v>7.236700761509395E-3</v>
      </c>
      <c r="M37" s="58">
        <f t="shared" si="1"/>
        <v>2.1710102284528184E-2</v>
      </c>
      <c r="N37" s="58">
        <f t="shared" si="2"/>
        <v>3.5302863408537087E-4</v>
      </c>
      <c r="O37" s="59">
        <f t="shared" si="3"/>
        <v>0.62706711129414006</v>
      </c>
      <c r="P37" s="58">
        <f t="shared" si="24"/>
        <v>1.1081318427641484E-4</v>
      </c>
      <c r="Q37" s="58">
        <f t="shared" si="25"/>
        <v>0.27867332618229657</v>
      </c>
      <c r="R37" s="58">
        <f t="shared" si="27"/>
        <v>0.13065681261300266</v>
      </c>
      <c r="S37" s="60">
        <f t="shared" si="13"/>
        <v>0.14801651356929391</v>
      </c>
      <c r="T37" s="58">
        <f t="shared" si="14"/>
        <v>5.195508896169859E-5</v>
      </c>
      <c r="U37" s="58">
        <f t="shared" si="15"/>
        <v>3.100211795904842E-4</v>
      </c>
      <c r="V37" s="58">
        <f t="shared" si="4"/>
        <v>9.8787223801494889E-5</v>
      </c>
      <c r="W37" s="50">
        <f t="shared" si="16"/>
        <v>151.16861568195597</v>
      </c>
      <c r="X37" s="50">
        <f t="shared" si="5"/>
        <v>25170.885046693773</v>
      </c>
      <c r="Y37" s="50">
        <f t="shared" si="6"/>
        <v>101325</v>
      </c>
      <c r="Z37" s="50">
        <f t="shared" si="7"/>
        <v>0.9502660679653393</v>
      </c>
      <c r="AA37" s="50">
        <f t="shared" si="8"/>
        <v>0.80772615777053836</v>
      </c>
      <c r="AB37" s="50">
        <f t="shared" si="17"/>
        <v>99.342531710088508</v>
      </c>
      <c r="AC37" s="7">
        <f t="shared" si="26"/>
        <v>3.0859047625867334E-2</v>
      </c>
    </row>
    <row r="38" spans="1:29">
      <c r="A38" s="7">
        <v>6</v>
      </c>
      <c r="B38" s="7">
        <f t="shared" si="18"/>
        <v>2.3858727879235648E-3</v>
      </c>
      <c r="C38" s="7">
        <f t="shared" si="19"/>
        <v>3.976454646539276E-4</v>
      </c>
      <c r="D38" s="58">
        <f t="shared" si="20"/>
        <v>1056408.8905754338</v>
      </c>
      <c r="E38" s="7">
        <f t="shared" si="9"/>
        <v>153.21916212209277</v>
      </c>
      <c r="F38" s="7">
        <f t="shared" si="10"/>
        <v>955083.89057543385</v>
      </c>
      <c r="G38" s="57">
        <f t="shared" si="11"/>
        <v>8.4095059087226053E-3</v>
      </c>
      <c r="H38" s="61">
        <f t="shared" si="12"/>
        <v>8.5139817024869856E-3</v>
      </c>
      <c r="I38" s="7">
        <f t="shared" si="21"/>
        <v>8.0972036595026053E-2</v>
      </c>
      <c r="J38" s="58">
        <f t="shared" si="0"/>
        <v>1.4530149255328694E-3</v>
      </c>
      <c r="K38" s="7">
        <f t="shared" si="22"/>
        <v>4.3315930035871097E-3</v>
      </c>
      <c r="L38" s="7">
        <f t="shared" si="23"/>
        <v>7.2376228546528485E-3</v>
      </c>
      <c r="M38" s="58">
        <f t="shared" si="1"/>
        <v>2.1712868563958546E-2</v>
      </c>
      <c r="N38" s="58">
        <f t="shared" si="2"/>
        <v>3.5296073317009965E-4</v>
      </c>
      <c r="O38" s="59">
        <f t="shared" si="3"/>
        <v>0.62694650229338944</v>
      </c>
      <c r="P38" s="58">
        <f t="shared" si="24"/>
        <v>1.2060900075061554E-4</v>
      </c>
      <c r="Q38" s="58">
        <f t="shared" si="25"/>
        <v>0.30330787465558551</v>
      </c>
      <c r="R38" s="58">
        <f t="shared" si="27"/>
        <v>0.16117336163524293</v>
      </c>
      <c r="S38" s="60">
        <f t="shared" si="13"/>
        <v>0.14213451302034258</v>
      </c>
      <c r="T38" s="58">
        <f t="shared" si="14"/>
        <v>6.4089856277281681E-5</v>
      </c>
      <c r="U38" s="58">
        <f t="shared" si="15"/>
        <v>3.6654032406381804E-4</v>
      </c>
      <c r="V38" s="58">
        <f t="shared" si="4"/>
        <v>9.8855124716766118E-5</v>
      </c>
      <c r="W38" s="50">
        <f t="shared" si="16"/>
        <v>151.18787743515256</v>
      </c>
      <c r="X38" s="50">
        <f t="shared" si="5"/>
        <v>31049.863204042165</v>
      </c>
      <c r="Y38" s="50">
        <f t="shared" si="6"/>
        <v>101325</v>
      </c>
      <c r="Z38" s="50">
        <f t="shared" si="7"/>
        <v>1.1084105564014333</v>
      </c>
      <c r="AA38" s="50">
        <f t="shared" si="8"/>
        <v>0.94214897294121824</v>
      </c>
      <c r="AB38" s="50">
        <f t="shared" si="17"/>
        <v>142.93936882100115</v>
      </c>
      <c r="AC38" s="7">
        <f t="shared" si="26"/>
        <v>4.817114945696091E-2</v>
      </c>
    </row>
    <row r="39" spans="1:29">
      <c r="A39" s="7">
        <v>7</v>
      </c>
      <c r="B39" s="7">
        <f t="shared" si="18"/>
        <v>2.7835182525774924E-3</v>
      </c>
      <c r="C39" s="7">
        <f t="shared" si="19"/>
        <v>3.976454646539276E-4</v>
      </c>
      <c r="D39" s="58">
        <f t="shared" si="20"/>
        <v>1248142.1078398055</v>
      </c>
      <c r="E39" s="7">
        <f t="shared" si="9"/>
        <v>181.02771538428485</v>
      </c>
      <c r="F39" s="7">
        <f t="shared" si="10"/>
        <v>1146817.1078398055</v>
      </c>
      <c r="G39" s="57">
        <f t="shared" si="11"/>
        <v>8.8690332701103214E-3</v>
      </c>
      <c r="H39" s="61">
        <f t="shared" si="12"/>
        <v>8.517325704371569E-3</v>
      </c>
      <c r="I39" s="7">
        <f t="shared" si="21"/>
        <v>8.0965348591256883E-2</v>
      </c>
      <c r="J39" s="58">
        <f t="shared" si="0"/>
        <v>1.4528360032733435E-3</v>
      </c>
      <c r="K39" s="7">
        <f t="shared" si="22"/>
        <v>4.3329363909328285E-3</v>
      </c>
      <c r="L39" s="7">
        <f t="shared" si="23"/>
        <v>7.2386083974795151E-3</v>
      </c>
      <c r="M39" s="58">
        <f t="shared" si="1"/>
        <v>2.1715825192438545E-2</v>
      </c>
      <c r="N39" s="58">
        <f t="shared" si="2"/>
        <v>3.52888120352864E-4</v>
      </c>
      <c r="O39" s="59">
        <f t="shared" si="3"/>
        <v>0.62681752377677469</v>
      </c>
      <c r="P39" s="58">
        <f t="shared" si="24"/>
        <v>1.2897851661475279E-4</v>
      </c>
      <c r="Q39" s="58">
        <f t="shared" si="25"/>
        <v>0.32435555810250044</v>
      </c>
      <c r="R39" s="58">
        <f t="shared" si="27"/>
        <v>0.19042556448901338</v>
      </c>
      <c r="S39" s="60">
        <f t="shared" si="13"/>
        <v>0.13392999361348706</v>
      </c>
      <c r="T39" s="58">
        <f t="shared" si="14"/>
        <v>7.5721862073220184E-5</v>
      </c>
      <c r="U39" s="58">
        <f t="shared" si="15"/>
        <v>4.1979697860535068E-4</v>
      </c>
      <c r="V39" s="58">
        <f t="shared" si="4"/>
        <v>9.8927737534001763E-5</v>
      </c>
      <c r="W39" s="50">
        <f t="shared" si="16"/>
        <v>151.20846459907051</v>
      </c>
      <c r="X39" s="50">
        <f t="shared" si="5"/>
        <v>36685.266522625403</v>
      </c>
      <c r="Y39" s="50">
        <f t="shared" si="6"/>
        <v>101325</v>
      </c>
      <c r="Z39" s="50">
        <f t="shared" si="7"/>
        <v>1.2124226947918537</v>
      </c>
      <c r="AA39" s="50">
        <f t="shared" si="8"/>
        <v>1.0305592905730756</v>
      </c>
      <c r="AB39" s="50">
        <f t="shared" si="17"/>
        <v>184.72992390708808</v>
      </c>
      <c r="AC39" s="7">
        <f t="shared" si="26"/>
        <v>6.5148104079842423E-2</v>
      </c>
    </row>
    <row r="40" spans="1:29">
      <c r="A40" s="7">
        <v>8</v>
      </c>
      <c r="B40" s="7">
        <f t="shared" si="18"/>
        <v>3.18116371723142E-3</v>
      </c>
      <c r="C40" s="7">
        <f t="shared" si="19"/>
        <v>3.976454646539276E-4</v>
      </c>
      <c r="D40" s="58">
        <f t="shared" si="20"/>
        <v>1428442.2773333709</v>
      </c>
      <c r="E40" s="7">
        <f t="shared" si="9"/>
        <v>207.1780451919293</v>
      </c>
      <c r="F40" s="7">
        <f t="shared" si="10"/>
        <v>1327117.2773333709</v>
      </c>
      <c r="G40" s="57">
        <f t="shared" si="11"/>
        <v>9.2591102795978823E-3</v>
      </c>
      <c r="H40" s="61">
        <f t="shared" si="12"/>
        <v>8.5208524352272923E-3</v>
      </c>
      <c r="I40" s="7">
        <f t="shared" si="21"/>
        <v>8.095829512954543E-2</v>
      </c>
      <c r="J40" s="58">
        <f t="shared" si="0"/>
        <v>1.452647227896962E-3</v>
      </c>
      <c r="K40" s="7">
        <f t="shared" si="22"/>
        <v>4.3343528815698185E-3</v>
      </c>
      <c r="L40" s="7">
        <f t="shared" si="23"/>
        <v>7.2396473373637429E-3</v>
      </c>
      <c r="M40" s="58">
        <f t="shared" si="1"/>
        <v>2.1718942012091229E-2</v>
      </c>
      <c r="N40" s="58">
        <f t="shared" si="2"/>
        <v>3.5281152898559482E-4</v>
      </c>
      <c r="O40" s="59">
        <f t="shared" si="3"/>
        <v>0.62668147836066279</v>
      </c>
      <c r="P40" s="58">
        <f t="shared" si="24"/>
        <v>1.3604541611189624E-4</v>
      </c>
      <c r="Q40" s="58">
        <f t="shared" si="25"/>
        <v>0.34212741802624885</v>
      </c>
      <c r="R40" s="58">
        <f t="shared" si="27"/>
        <v>0.21793345909301756</v>
      </c>
      <c r="S40" s="60">
        <f t="shared" si="13"/>
        <v>0.12419395893323129</v>
      </c>
      <c r="T40" s="58">
        <f t="shared" si="14"/>
        <v>8.6660251604680694E-5</v>
      </c>
      <c r="U40" s="58">
        <f t="shared" si="15"/>
        <v>4.6918214311256624E-4</v>
      </c>
      <c r="V40" s="58">
        <f t="shared" si="4"/>
        <v>9.900432890127094E-5</v>
      </c>
      <c r="W40" s="50">
        <f t="shared" si="16"/>
        <v>151.23016718278254</v>
      </c>
      <c r="X40" s="50">
        <f t="shared" si="5"/>
        <v>41984.63085814457</v>
      </c>
      <c r="Y40" s="50">
        <f t="shared" si="6"/>
        <v>101325</v>
      </c>
      <c r="Z40" s="50">
        <f t="shared" si="7"/>
        <v>1.2847583055029632</v>
      </c>
      <c r="AA40" s="50">
        <f t="shared" si="8"/>
        <v>1.0920445596775188</v>
      </c>
      <c r="AB40" s="50">
        <f t="shared" si="17"/>
        <v>224.02850905971832</v>
      </c>
      <c r="AC40" s="7">
        <f t="shared" si="26"/>
        <v>8.1270468504148513E-2</v>
      </c>
    </row>
    <row r="41" spans="1:29">
      <c r="A41" s="7">
        <v>9</v>
      </c>
      <c r="B41" s="7">
        <f t="shared" si="18"/>
        <v>3.5788091818853476E-3</v>
      </c>
      <c r="C41" s="7">
        <f t="shared" si="19"/>
        <v>3.976454646539276E-4</v>
      </c>
      <c r="D41" s="58">
        <f t="shared" si="20"/>
        <v>1595250.0035692514</v>
      </c>
      <c r="E41" s="7">
        <f t="shared" si="9"/>
        <v>231.37146146981706</v>
      </c>
      <c r="F41" s="7">
        <f t="shared" si="10"/>
        <v>1493925.0035692514</v>
      </c>
      <c r="G41" s="57">
        <f t="shared" si="11"/>
        <v>9.5911443983216615E-3</v>
      </c>
      <c r="H41" s="61">
        <f t="shared" si="12"/>
        <v>8.5245342784367045E-3</v>
      </c>
      <c r="I41" s="7">
        <f t="shared" si="21"/>
        <v>8.0950931443126609E-2</v>
      </c>
      <c r="J41" s="58">
        <f t="shared" si="0"/>
        <v>1.4524500664387493E-3</v>
      </c>
      <c r="K41" s="7">
        <f t="shared" si="22"/>
        <v>4.3358313386463263E-3</v>
      </c>
      <c r="L41" s="7">
        <f t="shared" si="23"/>
        <v>7.2407314715238254E-3</v>
      </c>
      <c r="M41" s="58">
        <f t="shared" si="1"/>
        <v>2.1722194414571475E-2</v>
      </c>
      <c r="N41" s="58">
        <f t="shared" si="2"/>
        <v>3.5273155725854363E-4</v>
      </c>
      <c r="O41" s="59">
        <f t="shared" si="3"/>
        <v>0.62653942858048817</v>
      </c>
      <c r="P41" s="58">
        <f t="shared" si="24"/>
        <v>1.4204978017462455E-4</v>
      </c>
      <c r="Q41" s="58">
        <f t="shared" si="25"/>
        <v>0.35722721067182556</v>
      </c>
      <c r="R41" s="58">
        <f t="shared" si="27"/>
        <v>0.24338284921460554</v>
      </c>
      <c r="S41" s="60">
        <f t="shared" si="13"/>
        <v>0.11384436145722002</v>
      </c>
      <c r="T41" s="58">
        <f t="shared" si="14"/>
        <v>9.6780086164738625E-5</v>
      </c>
      <c r="U41" s="58">
        <f t="shared" si="15"/>
        <v>5.1445183712245217E-4</v>
      </c>
      <c r="V41" s="58">
        <f t="shared" si="4"/>
        <v>9.9084300628322138E-5</v>
      </c>
      <c r="W41" s="50">
        <f t="shared" si="16"/>
        <v>151.25281383705138</v>
      </c>
      <c r="X41" s="50">
        <f t="shared" si="5"/>
        <v>46887.426666858533</v>
      </c>
      <c r="Y41" s="50">
        <f t="shared" si="6"/>
        <v>101325</v>
      </c>
      <c r="Z41" s="50">
        <f t="shared" si="7"/>
        <v>1.3371192486554175</v>
      </c>
      <c r="AA41" s="50">
        <f t="shared" si="8"/>
        <v>1.1365513613571048</v>
      </c>
      <c r="AB41" s="50">
        <f t="shared" si="17"/>
        <v>260.38625432424129</v>
      </c>
      <c r="AC41" s="7">
        <f t="shared" si="26"/>
        <v>9.6312666835518507E-2</v>
      </c>
    </row>
    <row r="42" spans="1:29">
      <c r="A42" s="7">
        <v>10</v>
      </c>
      <c r="B42" s="7">
        <f t="shared" si="18"/>
        <v>3.9764546465392752E-3</v>
      </c>
      <c r="C42" s="7">
        <f t="shared" si="19"/>
        <v>3.976454646539276E-4</v>
      </c>
      <c r="D42" s="58">
        <f t="shared" si="20"/>
        <v>1747758.1580150363</v>
      </c>
      <c r="E42" s="7">
        <f t="shared" si="9"/>
        <v>253.49090011657211</v>
      </c>
      <c r="F42" s="7">
        <f t="shared" si="10"/>
        <v>1646433.1580150363</v>
      </c>
      <c r="G42" s="57">
        <f t="shared" si="11"/>
        <v>9.8746020791112849E-3</v>
      </c>
      <c r="H42" s="61">
        <f t="shared" si="12"/>
        <v>8.5283481535075381E-3</v>
      </c>
      <c r="I42" s="7">
        <f t="shared" si="21"/>
        <v>8.0943303692984941E-2</v>
      </c>
      <c r="J42" s="58">
        <f t="shared" si="0"/>
        <v>1.4522457449080146E-3</v>
      </c>
      <c r="K42" s="7">
        <f t="shared" si="22"/>
        <v>4.3373624543366187E-3</v>
      </c>
      <c r="L42" s="7">
        <f t="shared" si="23"/>
        <v>7.2418539441526479E-3</v>
      </c>
      <c r="M42" s="58">
        <f t="shared" si="1"/>
        <v>2.1725561832457944E-2</v>
      </c>
      <c r="N42" s="58">
        <f t="shared" si="2"/>
        <v>3.5264870510080376E-4</v>
      </c>
      <c r="O42" s="59">
        <f t="shared" si="3"/>
        <v>0.62639226243530266</v>
      </c>
      <c r="P42" s="58">
        <f t="shared" si="24"/>
        <v>1.4716614518550664E-4</v>
      </c>
      <c r="Q42" s="58">
        <f t="shared" si="25"/>
        <v>0.37009386065445488</v>
      </c>
      <c r="R42" s="58">
        <f t="shared" si="27"/>
        <v>0.26665059350197606</v>
      </c>
      <c r="S42" s="60">
        <f t="shared" si="13"/>
        <v>0.10344326715247881</v>
      </c>
      <c r="T42" s="58">
        <f t="shared" si="14"/>
        <v>1.0603239915333884E-4</v>
      </c>
      <c r="U42" s="58">
        <f t="shared" si="15"/>
        <v>5.5558558315462001E-4</v>
      </c>
      <c r="V42" s="58">
        <f t="shared" si="4"/>
        <v>9.9167152786062008E-5</v>
      </c>
      <c r="W42" s="50">
        <f t="shared" si="16"/>
        <v>151.2762613498106</v>
      </c>
      <c r="X42" s="50">
        <f t="shared" si="5"/>
        <v>51369.93090862345</v>
      </c>
      <c r="Y42" s="50">
        <f t="shared" si="6"/>
        <v>101325</v>
      </c>
      <c r="Z42" s="50">
        <f t="shared" si="7"/>
        <v>1.3762452730359249</v>
      </c>
      <c r="AA42" s="50">
        <f t="shared" si="8"/>
        <v>1.1698084820805361</v>
      </c>
      <c r="AB42" s="50">
        <f t="shared" si="17"/>
        <v>293.62723635322408</v>
      </c>
      <c r="AC42" s="7">
        <f t="shared" si="26"/>
        <v>0.11015047596249256</v>
      </c>
    </row>
    <row r="43" spans="1:29">
      <c r="A43" s="7">
        <v>11</v>
      </c>
      <c r="B43" s="7">
        <f t="shared" si="18"/>
        <v>4.3741001111932028E-3</v>
      </c>
      <c r="C43" s="7">
        <f t="shared" si="19"/>
        <v>3.976454646539276E-4</v>
      </c>
      <c r="D43" s="58">
        <f t="shared" si="20"/>
        <v>1885925.7369996207</v>
      </c>
      <c r="E43" s="7">
        <f t="shared" si="9"/>
        <v>273.53041405224587</v>
      </c>
      <c r="F43" s="7">
        <f t="shared" si="10"/>
        <v>1784600.7369996207</v>
      </c>
      <c r="G43" s="57">
        <f t="shared" si="11"/>
        <v>1.0117201511957889E-2</v>
      </c>
      <c r="H43" s="61">
        <f t="shared" si="12"/>
        <v>8.5322747442395583E-3</v>
      </c>
      <c r="I43" s="7">
        <f t="shared" si="21"/>
        <v>8.0935450511520901E-2</v>
      </c>
      <c r="J43" s="58">
        <f t="shared" si="0"/>
        <v>1.4520352893530335E-3</v>
      </c>
      <c r="K43" s="7">
        <f t="shared" si="22"/>
        <v>4.3389384388417785E-3</v>
      </c>
      <c r="L43" s="7">
        <f t="shared" si="23"/>
        <v>7.243009017547845E-3</v>
      </c>
      <c r="M43" s="58">
        <f t="shared" si="1"/>
        <v>2.1729027052643533E-2</v>
      </c>
      <c r="N43" s="58">
        <f t="shared" si="2"/>
        <v>3.5256339090724312E-4</v>
      </c>
      <c r="O43" s="59">
        <f t="shared" si="3"/>
        <v>0.62624072309899059</v>
      </c>
      <c r="P43" s="58">
        <f t="shared" si="24"/>
        <v>1.5153933631206762E-4</v>
      </c>
      <c r="Q43" s="58">
        <f t="shared" si="25"/>
        <v>0.3810915747371918</v>
      </c>
      <c r="R43" s="58">
        <f t="shared" si="27"/>
        <v>0.28773043613925109</v>
      </c>
      <c r="S43" s="60">
        <f t="shared" si="13"/>
        <v>9.3361138597940707E-2</v>
      </c>
      <c r="T43" s="58">
        <f t="shared" si="14"/>
        <v>1.1441470297366975E-4</v>
      </c>
      <c r="U43" s="58">
        <f t="shared" si="15"/>
        <v>5.9271021649301794E-4</v>
      </c>
      <c r="V43" s="58">
        <f t="shared" si="4"/>
        <v>9.9252466979622646E-5</v>
      </c>
      <c r="W43" s="50">
        <f t="shared" si="16"/>
        <v>151.300389865265</v>
      </c>
      <c r="X43" s="50">
        <f t="shared" si="5"/>
        <v>55430.938407687754</v>
      </c>
      <c r="Y43" s="50">
        <f t="shared" si="6"/>
        <v>101325</v>
      </c>
      <c r="Z43" s="50">
        <f t="shared" si="7"/>
        <v>1.4062288174541966</v>
      </c>
      <c r="AA43" s="50">
        <f t="shared" si="8"/>
        <v>1.1952944948360671</v>
      </c>
      <c r="AB43" s="50">
        <f t="shared" si="17"/>
        <v>323.74251790459402</v>
      </c>
      <c r="AC43" s="7">
        <f t="shared" si="26"/>
        <v>0.1227471413975656</v>
      </c>
    </row>
    <row r="44" spans="1:29">
      <c r="A44" s="7">
        <v>12</v>
      </c>
      <c r="B44" s="7">
        <f t="shared" si="18"/>
        <v>4.7717455758471304E-3</v>
      </c>
      <c r="C44" s="7">
        <f t="shared" si="19"/>
        <v>3.976454646539276E-4</v>
      </c>
      <c r="D44" s="58">
        <f t="shared" si="20"/>
        <v>2010215.2661767325</v>
      </c>
      <c r="E44" s="7">
        <f t="shared" si="9"/>
        <v>291.55708695414972</v>
      </c>
      <c r="F44" s="7">
        <f t="shared" si="10"/>
        <v>1908890.2661767325</v>
      </c>
      <c r="G44" s="57">
        <f t="shared" si="11"/>
        <v>1.0325294219016257E-2</v>
      </c>
      <c r="H44" s="61">
        <f t="shared" si="12"/>
        <v>8.5362978035357778E-3</v>
      </c>
      <c r="I44" s="7">
        <f t="shared" si="21"/>
        <v>8.0927404392928462E-2</v>
      </c>
      <c r="J44" s="58">
        <f t="shared" si="0"/>
        <v>1.4518195628473796E-3</v>
      </c>
      <c r="K44" s="7">
        <f t="shared" si="22"/>
        <v>4.3405527402710347E-3</v>
      </c>
      <c r="L44" s="7">
        <f t="shared" si="23"/>
        <v>7.2441918659657944E-3</v>
      </c>
      <c r="M44" s="58">
        <f t="shared" si="1"/>
        <v>2.1732575597897381E-2</v>
      </c>
      <c r="N44" s="58">
        <f t="shared" si="2"/>
        <v>3.5247596660434348E-4</v>
      </c>
      <c r="O44" s="59">
        <f t="shared" si="3"/>
        <v>0.62608543568096509</v>
      </c>
      <c r="P44" s="58">
        <f t="shared" si="24"/>
        <v>1.5528741802550705E-4</v>
      </c>
      <c r="Q44" s="58">
        <f t="shared" si="25"/>
        <v>0.39051726180419105</v>
      </c>
      <c r="R44" s="58">
        <f t="shared" si="27"/>
        <v>0.30669294337697894</v>
      </c>
      <c r="S44" s="60">
        <f t="shared" si="13"/>
        <v>8.3824318427212108E-2</v>
      </c>
      <c r="T44" s="58">
        <f t="shared" si="14"/>
        <v>1.2195505797521949E-4</v>
      </c>
      <c r="U44" s="58">
        <f t="shared" si="15"/>
        <v>6.2604257654330555E-4</v>
      </c>
      <c r="V44" s="58">
        <f t="shared" si="4"/>
        <v>9.9339891282522279E-5</v>
      </c>
      <c r="W44" s="50">
        <f t="shared" si="16"/>
        <v>151.32509857767357</v>
      </c>
      <c r="X44" s="50">
        <f t="shared" si="5"/>
        <v>59084.043671258572</v>
      </c>
      <c r="Y44" s="50">
        <f t="shared" si="6"/>
        <v>101325</v>
      </c>
      <c r="Z44" s="50">
        <f t="shared" si="7"/>
        <v>1.4296792110613923</v>
      </c>
      <c r="AA44" s="50">
        <f t="shared" si="8"/>
        <v>1.2152273294021834</v>
      </c>
      <c r="AB44" s="50">
        <f t="shared" si="17"/>
        <v>350.83291199388714</v>
      </c>
      <c r="AC44" s="7">
        <f t="shared" si="26"/>
        <v>0.13412093013305226</v>
      </c>
    </row>
    <row r="45" spans="1:29">
      <c r="A45" s="7">
        <v>13</v>
      </c>
      <c r="B45" s="7">
        <f t="shared" si="18"/>
        <v>5.169391040501058E-3</v>
      </c>
      <c r="C45" s="7">
        <f t="shared" si="19"/>
        <v>3.976454646539276E-4</v>
      </c>
      <c r="D45" s="58">
        <f t="shared" si="20"/>
        <v>2121395.5506329061</v>
      </c>
      <c r="E45" s="7">
        <f t="shared" si="9"/>
        <v>307.68242457753132</v>
      </c>
      <c r="F45" s="7">
        <f t="shared" si="10"/>
        <v>2020070.5506329061</v>
      </c>
      <c r="G45" s="57">
        <f t="shared" si="11"/>
        <v>1.0504136685880844E-2</v>
      </c>
      <c r="H45" s="61">
        <f t="shared" si="12"/>
        <v>8.5404036099531871E-3</v>
      </c>
      <c r="I45" s="7">
        <f t="shared" si="21"/>
        <v>8.0919192780093643E-2</v>
      </c>
      <c r="J45" s="58">
        <f t="shared" si="0"/>
        <v>1.4515992943816645E-3</v>
      </c>
      <c r="K45" s="7">
        <f t="shared" si="22"/>
        <v>4.3421998255786607E-3</v>
      </c>
      <c r="L45" s="7">
        <f t="shared" si="23"/>
        <v>7.2453984143419897E-3</v>
      </c>
      <c r="M45" s="58">
        <f t="shared" si="1"/>
        <v>2.1736195243025967E-2</v>
      </c>
      <c r="N45" s="58">
        <f t="shared" si="2"/>
        <v>3.5238672942455342E-4</v>
      </c>
      <c r="O45" s="59">
        <f t="shared" si="3"/>
        <v>0.62592692814036299</v>
      </c>
      <c r="P45" s="58">
        <f t="shared" si="24"/>
        <v>1.5850754060209304E-4</v>
      </c>
      <c r="Q45" s="58">
        <f t="shared" si="25"/>
        <v>0.3986152356598428</v>
      </c>
      <c r="R45" s="58">
        <f t="shared" si="27"/>
        <v>0.32365540966557982</v>
      </c>
      <c r="S45" s="60">
        <f t="shared" si="13"/>
        <v>7.4959825994262985E-2</v>
      </c>
      <c r="T45" s="58">
        <f t="shared" si="14"/>
        <v>1.2870010576422679E-4</v>
      </c>
      <c r="U45" s="58">
        <f t="shared" si="15"/>
        <v>6.5585001138117175E-4</v>
      </c>
      <c r="V45" s="58">
        <f t="shared" si="4"/>
        <v>9.9429128462312348E-5</v>
      </c>
      <c r="W45" s="50">
        <f t="shared" si="16"/>
        <v>151.35030236235301</v>
      </c>
      <c r="X45" s="50">
        <f t="shared" si="5"/>
        <v>62351.843340636864</v>
      </c>
      <c r="Y45" s="50">
        <f t="shared" si="6"/>
        <v>101325</v>
      </c>
      <c r="Z45" s="50">
        <f t="shared" si="7"/>
        <v>1.4483278142622931</v>
      </c>
      <c r="AA45" s="50">
        <f t="shared" si="8"/>
        <v>1.2310786421229492</v>
      </c>
      <c r="AB45" s="50">
        <f t="shared" si="17"/>
        <v>375.06598891370959</v>
      </c>
      <c r="AC45" s="7">
        <f t="shared" si="26"/>
        <v>0.14432520287158832</v>
      </c>
    </row>
    <row r="46" spans="1:29">
      <c r="A46" s="7">
        <v>14</v>
      </c>
      <c r="B46" s="7">
        <f t="shared" si="18"/>
        <v>5.5670365051549856E-3</v>
      </c>
      <c r="C46" s="7">
        <f t="shared" si="19"/>
        <v>3.976454646539276E-4</v>
      </c>
      <c r="D46" s="58">
        <f t="shared" si="20"/>
        <v>2220405.8434930923</v>
      </c>
      <c r="E46" s="7">
        <f t="shared" si="9"/>
        <v>322.04265407658204</v>
      </c>
      <c r="F46" s="7">
        <f t="shared" si="10"/>
        <v>2119080.8434930923</v>
      </c>
      <c r="G46" s="57">
        <f t="shared" si="11"/>
        <v>1.0658104651595978E-2</v>
      </c>
      <c r="H46" s="61">
        <f t="shared" si="12"/>
        <v>8.5445805322664319E-3</v>
      </c>
      <c r="I46" s="7">
        <f t="shared" si="21"/>
        <v>8.0910838935467147E-2</v>
      </c>
      <c r="J46" s="58">
        <f t="shared" si="0"/>
        <v>1.4513751020000184E-3</v>
      </c>
      <c r="K46" s="7">
        <f t="shared" si="22"/>
        <v>4.3438750049890409E-3</v>
      </c>
      <c r="L46" s="7">
        <f t="shared" si="23"/>
        <v>7.2466252089890774E-3</v>
      </c>
      <c r="M46" s="58">
        <f t="shared" si="1"/>
        <v>2.1739875626967234E-2</v>
      </c>
      <c r="N46" s="58">
        <f t="shared" si="2"/>
        <v>3.5229593133861211E-4</v>
      </c>
      <c r="O46" s="59">
        <f t="shared" si="3"/>
        <v>0.62576564804020973</v>
      </c>
      <c r="P46" s="58">
        <f t="shared" si="24"/>
        <v>1.6128010015326044E-4</v>
      </c>
      <c r="Q46" s="58">
        <f t="shared" si="25"/>
        <v>0.40558767668486584</v>
      </c>
      <c r="R46" s="58">
        <f t="shared" si="27"/>
        <v>0.33876113423788412</v>
      </c>
      <c r="S46" s="60">
        <f t="shared" si="13"/>
        <v>6.6826542446981718E-2</v>
      </c>
      <c r="T46" s="58">
        <f t="shared" si="14"/>
        <v>1.3470682863071497E-4</v>
      </c>
      <c r="U46" s="58">
        <f t="shared" si="15"/>
        <v>6.824232829037172E-4</v>
      </c>
      <c r="V46" s="58">
        <f t="shared" si="4"/>
        <v>9.9519926548253656E-5</v>
      </c>
      <c r="W46" s="50">
        <f t="shared" si="16"/>
        <v>151.37592907466822</v>
      </c>
      <c r="X46" s="50">
        <f t="shared" si="5"/>
        <v>65261.943848619492</v>
      </c>
      <c r="Y46" s="50">
        <f t="shared" si="6"/>
        <v>101325</v>
      </c>
      <c r="Z46" s="50">
        <f t="shared" si="7"/>
        <v>1.4633630097005303</v>
      </c>
      <c r="AA46" s="50">
        <f t="shared" si="8"/>
        <v>1.2438585582454507</v>
      </c>
      <c r="AB46" s="50">
        <f t="shared" si="17"/>
        <v>396.64647015164729</v>
      </c>
      <c r="AC46" s="7">
        <f t="shared" si="26"/>
        <v>0.15343397968213446</v>
      </c>
    </row>
    <row r="47" spans="1:29">
      <c r="A47" s="7">
        <v>15</v>
      </c>
      <c r="B47" s="7">
        <f t="shared" si="18"/>
        <v>5.9646819698089132E-3</v>
      </c>
      <c r="C47" s="7">
        <f t="shared" si="19"/>
        <v>3.976454646539276E-4</v>
      </c>
      <c r="D47" s="58">
        <f t="shared" si="20"/>
        <v>2308262.800893514</v>
      </c>
      <c r="E47" s="7">
        <f t="shared" si="9"/>
        <v>334.78522896361886</v>
      </c>
      <c r="F47" s="7">
        <f t="shared" si="10"/>
        <v>2206937.800893514</v>
      </c>
      <c r="G47" s="57">
        <f t="shared" si="11"/>
        <v>1.0790859862000325E-2</v>
      </c>
      <c r="H47" s="61">
        <f t="shared" si="12"/>
        <v>8.5488186792429463E-3</v>
      </c>
      <c r="I47" s="7">
        <f t="shared" si="21"/>
        <v>8.0902362641514125E-2</v>
      </c>
      <c r="J47" s="58">
        <f t="shared" si="0"/>
        <v>1.4511475113993771E-3</v>
      </c>
      <c r="K47" s="7">
        <f t="shared" si="22"/>
        <v>4.3455742907421019E-3</v>
      </c>
      <c r="L47" s="7">
        <f t="shared" si="23"/>
        <v>7.2478693135408561E-3</v>
      </c>
      <c r="M47" s="58">
        <f t="shared" si="1"/>
        <v>2.1743607940622568E-2</v>
      </c>
      <c r="N47" s="58">
        <f t="shared" si="2"/>
        <v>3.5220378664068943E-4</v>
      </c>
      <c r="O47" s="59">
        <f t="shared" si="3"/>
        <v>0.62560197602052459</v>
      </c>
      <c r="P47" s="58">
        <f t="shared" si="24"/>
        <v>1.63672019685146E-4</v>
      </c>
      <c r="Q47" s="58">
        <f t="shared" si="25"/>
        <v>0.41160288305460846</v>
      </c>
      <c r="R47" s="58">
        <f t="shared" si="27"/>
        <v>0.35216522548853341</v>
      </c>
      <c r="S47" s="60">
        <f t="shared" si="13"/>
        <v>5.9437657566075053E-2</v>
      </c>
      <c r="T47" s="58">
        <f t="shared" si="14"/>
        <v>1.4003690472434306E-4</v>
      </c>
      <c r="U47" s="58">
        <f t="shared" si="15"/>
        <v>7.0605839786452016E-4</v>
      </c>
      <c r="V47" s="58">
        <f t="shared" si="4"/>
        <v>9.9612071246176338E-5</v>
      </c>
      <c r="W47" s="50">
        <f t="shared" si="16"/>
        <v>151.40191737638941</v>
      </c>
      <c r="X47" s="50">
        <f t="shared" si="5"/>
        <v>67844.226649477525</v>
      </c>
      <c r="Y47" s="50">
        <f t="shared" si="6"/>
        <v>101325</v>
      </c>
      <c r="Z47" s="50">
        <f t="shared" si="7"/>
        <v>1.475624444485512</v>
      </c>
      <c r="AA47" s="50">
        <f t="shared" si="8"/>
        <v>1.2542807778126852</v>
      </c>
      <c r="AB47" s="50">
        <f t="shared" si="17"/>
        <v>415.79594811026175</v>
      </c>
      <c r="AC47" s="7">
        <f t="shared" si="26"/>
        <v>0.16153202145715873</v>
      </c>
    </row>
    <row r="48" spans="1:29">
      <c r="A48" s="7">
        <v>16</v>
      </c>
      <c r="B48" s="7">
        <f t="shared" si="18"/>
        <v>6.3623274344628408E-3</v>
      </c>
      <c r="C48" s="7">
        <f t="shared" si="19"/>
        <v>3.976454646539276E-4</v>
      </c>
      <c r="D48" s="58">
        <f t="shared" si="20"/>
        <v>2385998.224771935</v>
      </c>
      <c r="E48" s="7">
        <f t="shared" si="9"/>
        <v>346.05979946384406</v>
      </c>
      <c r="F48" s="7">
        <f t="shared" si="10"/>
        <v>2284673.224771935</v>
      </c>
      <c r="G48" s="57">
        <f t="shared" si="11"/>
        <v>1.0905480962989352E-2</v>
      </c>
      <c r="H48" s="61">
        <f t="shared" si="12"/>
        <v>8.553109615726787E-3</v>
      </c>
      <c r="I48" s="7">
        <f t="shared" si="21"/>
        <v>8.0893780768546447E-2</v>
      </c>
      <c r="J48" s="58">
        <f t="shared" si="0"/>
        <v>1.4509169710006961E-3</v>
      </c>
      <c r="K48" s="7">
        <f t="shared" si="22"/>
        <v>4.3472942825561701E-3</v>
      </c>
      <c r="L48" s="7">
        <f t="shared" si="23"/>
        <v>7.2491282245575623E-3</v>
      </c>
      <c r="M48" s="58">
        <f t="shared" si="1"/>
        <v>2.1747384673672689E-2</v>
      </c>
      <c r="N48" s="58">
        <f t="shared" si="2"/>
        <v>3.5211047809648128E-4</v>
      </c>
      <c r="O48" s="59">
        <f t="shared" si="3"/>
        <v>0.62543623671887483</v>
      </c>
      <c r="P48" s="58">
        <f t="shared" si="24"/>
        <v>1.6573930164975881E-4</v>
      </c>
      <c r="Q48" s="58">
        <f t="shared" si="25"/>
        <v>0.41680168990234145</v>
      </c>
      <c r="R48" s="58">
        <f t="shared" si="27"/>
        <v>0.3640251025649191</v>
      </c>
      <c r="S48" s="60">
        <f t="shared" si="13"/>
        <v>5.2776587337422354E-2</v>
      </c>
      <c r="T48" s="58">
        <f t="shared" si="14"/>
        <v>1.4475293105512091E-4</v>
      </c>
      <c r="U48" s="58">
        <f t="shared" si="15"/>
        <v>7.2704476845915811E-4</v>
      </c>
      <c r="V48" s="58">
        <f t="shared" si="4"/>
        <v>9.970537979038448E-5</v>
      </c>
      <c r="W48" s="50">
        <f t="shared" si="16"/>
        <v>151.42821497275742</v>
      </c>
      <c r="X48" s="50">
        <f t="shared" si="5"/>
        <v>70129.018361348149</v>
      </c>
      <c r="Y48" s="50">
        <f t="shared" si="6"/>
        <v>101325</v>
      </c>
      <c r="Z48" s="50">
        <f t="shared" si="7"/>
        <v>1.4857203749336716</v>
      </c>
      <c r="AA48" s="50">
        <f t="shared" si="8"/>
        <v>1.2628623186936208</v>
      </c>
      <c r="AB48" s="50">
        <f t="shared" si="17"/>
        <v>432.73931640127682</v>
      </c>
      <c r="AC48" s="7">
        <f t="shared" si="26"/>
        <v>0.16870809976596707</v>
      </c>
    </row>
    <row r="49" spans="1:29">
      <c r="A49" s="7">
        <v>17</v>
      </c>
      <c r="B49" s="7">
        <f t="shared" si="18"/>
        <v>6.7599728991167684E-3</v>
      </c>
      <c r="C49" s="7">
        <f t="shared" si="19"/>
        <v>3.976454646539276E-4</v>
      </c>
      <c r="D49" s="58">
        <f t="shared" si="20"/>
        <v>2454618.6266675889</v>
      </c>
      <c r="E49" s="7">
        <f t="shared" si="9"/>
        <v>356.01234774011459</v>
      </c>
      <c r="F49" s="7">
        <f t="shared" si="10"/>
        <v>2353293.6266675889</v>
      </c>
      <c r="G49" s="57">
        <f t="shared" si="11"/>
        <v>1.1004567053791242E-2</v>
      </c>
      <c r="H49" s="61">
        <f t="shared" si="12"/>
        <v>8.5574461307715895E-3</v>
      </c>
      <c r="I49" s="7">
        <f t="shared" si="21"/>
        <v>8.0885107738456849E-2</v>
      </c>
      <c r="J49" s="58">
        <f t="shared" si="0"/>
        <v>1.4506838642527116E-3</v>
      </c>
      <c r="K49" s="7">
        <f t="shared" si="22"/>
        <v>4.3490320740703914E-3</v>
      </c>
      <c r="L49" s="7">
        <f t="shared" si="23"/>
        <v>7.2503998025758142E-3</v>
      </c>
      <c r="M49" s="58">
        <f t="shared" si="1"/>
        <v>2.1751199407727441E-2</v>
      </c>
      <c r="N49" s="58">
        <f t="shared" si="2"/>
        <v>3.5201616196356449E-4</v>
      </c>
      <c r="O49" s="59">
        <f t="shared" si="3"/>
        <v>0.62526870768778142</v>
      </c>
      <c r="P49" s="58">
        <f t="shared" si="24"/>
        <v>1.6752903109340522E-4</v>
      </c>
      <c r="Q49" s="58">
        <f t="shared" si="25"/>
        <v>0.42130250684288928</v>
      </c>
      <c r="R49" s="58">
        <f t="shared" si="27"/>
        <v>0.37449432612877959</v>
      </c>
      <c r="S49" s="60">
        <f t="shared" si="13"/>
        <v>4.6808180714109693E-2</v>
      </c>
      <c r="T49" s="58">
        <f t="shared" si="14"/>
        <v>1.4891597032373806E-4</v>
      </c>
      <c r="U49" s="58">
        <f t="shared" si="15"/>
        <v>7.456578292288253E-4</v>
      </c>
      <c r="V49" s="58">
        <f t="shared" si="4"/>
        <v>9.979969592330127E-5</v>
      </c>
      <c r="W49" s="50">
        <f t="shared" si="16"/>
        <v>151.45477717217472</v>
      </c>
      <c r="X49" s="50">
        <f t="shared" si="5"/>
        <v>72145.902269534374</v>
      </c>
      <c r="Y49" s="50">
        <f t="shared" si="6"/>
        <v>101325</v>
      </c>
      <c r="Z49" s="50">
        <f t="shared" si="7"/>
        <v>1.4941011052067856</v>
      </c>
      <c r="AA49" s="50">
        <f t="shared" si="8"/>
        <v>1.2699859394257678</v>
      </c>
      <c r="AB49" s="50">
        <f t="shared" si="17"/>
        <v>447.69595629062707</v>
      </c>
      <c r="AC49" s="7">
        <f t="shared" si="26"/>
        <v>0.1750505465536398</v>
      </c>
    </row>
    <row r="50" spans="1:29">
      <c r="A50" s="7">
        <v>18</v>
      </c>
      <c r="B50" s="7">
        <f t="shared" si="18"/>
        <v>7.157618363770696E-3</v>
      </c>
      <c r="C50" s="7">
        <f t="shared" si="19"/>
        <v>3.976454646539276E-4</v>
      </c>
      <c r="D50" s="58">
        <f t="shared" si="20"/>
        <v>2515080.1406980809</v>
      </c>
      <c r="E50" s="7">
        <f t="shared" si="9"/>
        <v>364.78154932771105</v>
      </c>
      <c r="F50" s="7">
        <f t="shared" si="10"/>
        <v>2413755.1406980809</v>
      </c>
      <c r="G50" s="57">
        <f t="shared" si="11"/>
        <v>1.1090320321041982E-2</v>
      </c>
      <c r="H50" s="61">
        <f t="shared" si="12"/>
        <v>8.5618220469510092E-3</v>
      </c>
      <c r="I50" s="7">
        <f t="shared" si="21"/>
        <v>8.0876355906098013E-2</v>
      </c>
      <c r="J50" s="58">
        <f t="shared" si="0"/>
        <v>1.4504485197477173E-3</v>
      </c>
      <c r="K50" s="7">
        <f t="shared" si="22"/>
        <v>4.3507851758903242E-3</v>
      </c>
      <c r="L50" s="7">
        <f t="shared" si="23"/>
        <v>7.2516822153857585E-3</v>
      </c>
      <c r="M50" s="58">
        <f t="shared" si="1"/>
        <v>2.1755046646157274E-2</v>
      </c>
      <c r="N50" s="58">
        <f t="shared" si="2"/>
        <v>3.5192097211976829E-4</v>
      </c>
      <c r="O50" s="59">
        <f t="shared" si="3"/>
        <v>0.62509962672773844</v>
      </c>
      <c r="P50" s="58">
        <f t="shared" si="24"/>
        <v>1.6908096004297768E-4</v>
      </c>
      <c r="Q50" s="58">
        <f t="shared" si="25"/>
        <v>0.42520530239199256</v>
      </c>
      <c r="R50" s="58">
        <f t="shared" si="27"/>
        <v>0.38371877089896955</v>
      </c>
      <c r="S50" s="60">
        <f t="shared" si="13"/>
        <v>4.1486531493023004E-2</v>
      </c>
      <c r="T50" s="58">
        <f t="shared" si="14"/>
        <v>1.5258402895055475E-4</v>
      </c>
      <c r="U50" s="58">
        <f t="shared" si="15"/>
        <v>7.6215476032124826E-4</v>
      </c>
      <c r="V50" s="58">
        <f t="shared" si="4"/>
        <v>9.9894885767097476E-5</v>
      </c>
      <c r="W50" s="50">
        <f t="shared" si="16"/>
        <v>151.48156570131263</v>
      </c>
      <c r="X50" s="50">
        <f t="shared" si="5"/>
        <v>73922.980971260811</v>
      </c>
      <c r="Y50" s="50">
        <f t="shared" si="6"/>
        <v>101325</v>
      </c>
      <c r="Z50" s="50">
        <f t="shared" si="7"/>
        <v>1.5011063918841812</v>
      </c>
      <c r="AA50" s="50">
        <f t="shared" si="8"/>
        <v>1.275940433101554</v>
      </c>
      <c r="AB50" s="50">
        <f t="shared" si="17"/>
        <v>460.87426868078285</v>
      </c>
      <c r="AC50" s="7">
        <f t="shared" si="26"/>
        <v>0.18064441463973993</v>
      </c>
    </row>
    <row r="51" spans="1:29">
      <c r="A51" s="7">
        <v>19</v>
      </c>
      <c r="B51" s="7">
        <f t="shared" si="18"/>
        <v>7.5552638284246236E-3</v>
      </c>
      <c r="C51" s="7">
        <f t="shared" si="19"/>
        <v>3.976454646539276E-4</v>
      </c>
      <c r="D51" s="58">
        <f t="shared" si="20"/>
        <v>2568274.1216923608</v>
      </c>
      <c r="E51" s="7">
        <f t="shared" si="9"/>
        <v>372.49668432003637</v>
      </c>
      <c r="F51" s="7">
        <f t="shared" si="10"/>
        <v>2466949.1216923608</v>
      </c>
      <c r="G51" s="57">
        <f t="shared" si="11"/>
        <v>1.1164612539628069E-2</v>
      </c>
      <c r="H51" s="61">
        <f t="shared" si="12"/>
        <v>8.5662320625282309E-3</v>
      </c>
      <c r="I51" s="7">
        <f t="shared" si="21"/>
        <v>8.0867535874943566E-2</v>
      </c>
      <c r="J51" s="58">
        <f t="shared" si="0"/>
        <v>1.4502112195924005E-3</v>
      </c>
      <c r="K51" s="7">
        <f t="shared" si="22"/>
        <v>4.352551451886821E-3</v>
      </c>
      <c r="L51" s="7">
        <f t="shared" si="23"/>
        <v>7.2529738910716221E-3</v>
      </c>
      <c r="M51" s="58">
        <f t="shared" si="1"/>
        <v>2.1758921673214866E-2</v>
      </c>
      <c r="N51" s="58">
        <f t="shared" si="2"/>
        <v>3.5182502347990232E-4</v>
      </c>
      <c r="O51" s="59">
        <f t="shared" si="3"/>
        <v>0.62492919795617652</v>
      </c>
      <c r="P51" s="58">
        <f t="shared" si="24"/>
        <v>1.7042877156192571E-4</v>
      </c>
      <c r="Q51" s="58">
        <f t="shared" si="25"/>
        <v>0.42859478281803248</v>
      </c>
      <c r="R51" s="58">
        <f t="shared" si="27"/>
        <v>0.39183442839872729</v>
      </c>
      <c r="S51" s="60">
        <f t="shared" si="13"/>
        <v>3.6760354419305197E-2</v>
      </c>
      <c r="T51" s="58">
        <f t="shared" si="14"/>
        <v>1.5581118334801803E-4</v>
      </c>
      <c r="U51" s="58">
        <f t="shared" si="15"/>
        <v>7.7677234853515593E-4</v>
      </c>
      <c r="V51" s="58">
        <f t="shared" si="4"/>
        <v>9.9990834406963442E-5</v>
      </c>
      <c r="W51" s="50">
        <f t="shared" si="16"/>
        <v>151.50854772416767</v>
      </c>
      <c r="X51" s="50">
        <f t="shared" si="5"/>
        <v>75486.453077455531</v>
      </c>
      <c r="Y51" s="50">
        <f t="shared" si="6"/>
        <v>101325</v>
      </c>
      <c r="Z51" s="50">
        <f t="shared" si="7"/>
        <v>1.5069968902234561</v>
      </c>
      <c r="AA51" s="50">
        <f t="shared" si="8"/>
        <v>1.2809473566899376</v>
      </c>
      <c r="AB51" s="50">
        <f t="shared" si="17"/>
        <v>472.46853505104104</v>
      </c>
      <c r="AC51" s="7">
        <f t="shared" si="26"/>
        <v>0.18556976643567033</v>
      </c>
    </row>
    <row r="52" spans="1:29">
      <c r="A52" s="7">
        <v>20</v>
      </c>
      <c r="B52" s="7">
        <f t="shared" si="18"/>
        <v>7.9529092930785503E-3</v>
      </c>
      <c r="C52" s="7">
        <f t="shared" si="19"/>
        <v>3.9764546465392674E-4</v>
      </c>
      <c r="D52" s="58">
        <f t="shared" si="20"/>
        <v>2615020.0830058572</v>
      </c>
      <c r="E52" s="7">
        <f t="shared" si="9"/>
        <v>379.27661308525558</v>
      </c>
      <c r="F52" s="7">
        <f t="shared" si="10"/>
        <v>2513695.0830058572</v>
      </c>
      <c r="G52" s="57">
        <f t="shared" si="11"/>
        <v>1.1229039020709741E-2</v>
      </c>
      <c r="H52" s="61">
        <f t="shared" si="12"/>
        <v>8.5706716200692323E-3</v>
      </c>
      <c r="I52" s="7">
        <f t="shared" si="21"/>
        <v>8.0858656759861564E-2</v>
      </c>
      <c r="J52" s="58">
        <f t="shared" si="0"/>
        <v>1.4499722063751686E-3</v>
      </c>
      <c r="K52" s="7">
        <f t="shared" si="22"/>
        <v>4.3543290661636706E-3</v>
      </c>
      <c r="L52" s="7">
        <f t="shared" si="23"/>
        <v>7.2542734789140077E-3</v>
      </c>
      <c r="M52" s="58">
        <f t="shared" si="1"/>
        <v>2.1762820436742023E-2</v>
      </c>
      <c r="N52" s="58">
        <f t="shared" si="2"/>
        <v>3.5172841483988672E-4</v>
      </c>
      <c r="O52" s="59">
        <f t="shared" si="3"/>
        <v>0.62475759685934873</v>
      </c>
      <c r="P52" s="58">
        <f t="shared" si="24"/>
        <v>1.7160109682778923E-4</v>
      </c>
      <c r="Q52" s="58">
        <f t="shared" si="25"/>
        <v>0.4315429498916446</v>
      </c>
      <c r="R52" s="58">
        <f t="shared" si="27"/>
        <v>0.39896632949780209</v>
      </c>
      <c r="S52" s="60">
        <f t="shared" si="13"/>
        <v>3.2576620393842515E-2</v>
      </c>
      <c r="T52" s="58">
        <f t="shared" si="14"/>
        <v>1.5864715147442514E-4</v>
      </c>
      <c r="U52" s="58">
        <f t="shared" si="15"/>
        <v>7.8972629388852E-4</v>
      </c>
      <c r="V52" s="58">
        <f t="shared" si="4"/>
        <v>1.0008744304697905E-4</v>
      </c>
      <c r="W52" s="50">
        <f t="shared" si="16"/>
        <v>151.5356950253433</v>
      </c>
      <c r="X52" s="50">
        <f t="shared" si="5"/>
        <v>76860.405641727208</v>
      </c>
      <c r="Y52" s="50">
        <f t="shared" si="6"/>
        <v>101325</v>
      </c>
      <c r="Z52" s="50">
        <f t="shared" si="7"/>
        <v>1.5119755269543098</v>
      </c>
      <c r="AA52" s="50">
        <f t="shared" si="8"/>
        <v>1.2851791979111633</v>
      </c>
      <c r="AB52" s="50">
        <f t="shared" si="17"/>
        <v>482.65737816960251</v>
      </c>
      <c r="AC52" s="7">
        <f t="shared" si="26"/>
        <v>0.18990074378281444</v>
      </c>
    </row>
    <row r="53" spans="1:29">
      <c r="A53" s="7">
        <v>21</v>
      </c>
      <c r="B53" s="7">
        <f t="shared" si="18"/>
        <v>8.3505547577324771E-3</v>
      </c>
      <c r="C53" s="7">
        <f t="shared" si="19"/>
        <v>3.9764546465392674E-4</v>
      </c>
      <c r="D53" s="58">
        <f t="shared" si="20"/>
        <v>2656063.5842752717</v>
      </c>
      <c r="E53" s="7">
        <f t="shared" si="9"/>
        <v>385.22946991101674</v>
      </c>
      <c r="F53" s="7">
        <f t="shared" si="10"/>
        <v>2554738.5842752717</v>
      </c>
      <c r="G53" s="57">
        <f t="shared" si="11"/>
        <v>1.1284962702278597E-2</v>
      </c>
      <c r="H53" s="61">
        <f t="shared" si="12"/>
        <v>8.5751367965082401E-3</v>
      </c>
      <c r="I53" s="7">
        <f t="shared" si="21"/>
        <v>8.0849726406983555E-2</v>
      </c>
      <c r="J53" s="58">
        <f t="shared" si="0"/>
        <v>1.4497316889954311E-3</v>
      </c>
      <c r="K53" s="7">
        <f t="shared" si="22"/>
        <v>4.3561164386822834E-3</v>
      </c>
      <c r="L53" s="7">
        <f t="shared" si="23"/>
        <v>7.2555798166731456E-3</v>
      </c>
      <c r="M53" s="58">
        <f t="shared" si="1"/>
        <v>2.1766739450019439E-2</v>
      </c>
      <c r="N53" s="58">
        <f t="shared" si="2"/>
        <v>3.5163123125644431E-4</v>
      </c>
      <c r="O53" s="59">
        <f t="shared" si="3"/>
        <v>0.62458497451925921</v>
      </c>
      <c r="P53" s="58">
        <f t="shared" si="24"/>
        <v>1.7262234008952326E-4</v>
      </c>
      <c r="Q53" s="58">
        <f t="shared" si="25"/>
        <v>0.43411117549085476</v>
      </c>
      <c r="R53" s="58">
        <f t="shared" si="27"/>
        <v>0.40522822215308685</v>
      </c>
      <c r="S53" s="60">
        <f t="shared" si="13"/>
        <v>2.8882953337767914E-2</v>
      </c>
      <c r="T53" s="58">
        <f t="shared" si="14"/>
        <v>1.6113716468894887E-4</v>
      </c>
      <c r="U53" s="58">
        <f t="shared" si="15"/>
        <v>8.0121146928909437E-4</v>
      </c>
      <c r="V53" s="58">
        <f t="shared" si="4"/>
        <v>1.0018462663042145E-4</v>
      </c>
      <c r="W53" s="50">
        <f t="shared" si="16"/>
        <v>151.5629833266245</v>
      </c>
      <c r="X53" s="50">
        <f t="shared" si="5"/>
        <v>78066.75207746771</v>
      </c>
      <c r="Y53" s="50">
        <f t="shared" si="6"/>
        <v>101325</v>
      </c>
      <c r="Z53" s="50">
        <f t="shared" si="7"/>
        <v>1.5162023459796783</v>
      </c>
      <c r="AA53" s="50">
        <f t="shared" si="8"/>
        <v>1.2887719940827265</v>
      </c>
      <c r="AB53" s="50">
        <f t="shared" si="17"/>
        <v>491.60330170438732</v>
      </c>
      <c r="AC53" s="7">
        <f t="shared" si="26"/>
        <v>0.19370517037127163</v>
      </c>
    </row>
    <row r="54" spans="1:29">
      <c r="A54" s="7">
        <v>22</v>
      </c>
      <c r="B54" s="7">
        <f t="shared" si="18"/>
        <v>8.7482002223864038E-3</v>
      </c>
      <c r="C54" s="7">
        <f t="shared" si="19"/>
        <v>3.9764546465392674E-4</v>
      </c>
      <c r="D54" s="58">
        <f t="shared" si="20"/>
        <v>2692077.3707206808</v>
      </c>
      <c r="E54" s="7">
        <f t="shared" si="9"/>
        <v>390.45282824625741</v>
      </c>
      <c r="F54" s="7">
        <f t="shared" si="10"/>
        <v>2590752.3707206808</v>
      </c>
      <c r="G54" s="57">
        <f t="shared" si="11"/>
        <v>1.1333550428081389E-2</v>
      </c>
      <c r="H54" s="61">
        <f t="shared" si="12"/>
        <v>8.5796242107455904E-3</v>
      </c>
      <c r="I54" s="7">
        <f t="shared" si="21"/>
        <v>8.0840751578508854E-2</v>
      </c>
      <c r="J54" s="58">
        <f t="shared" si="0"/>
        <v>1.4494898475631551E-3</v>
      </c>
      <c r="K54" s="7">
        <f t="shared" si="22"/>
        <v>4.3579122079631079E-3</v>
      </c>
      <c r="L54" s="7">
        <f t="shared" si="23"/>
        <v>7.256891903089418E-3</v>
      </c>
      <c r="M54" s="58">
        <f t="shared" si="1"/>
        <v>2.1770675709268255E-2</v>
      </c>
      <c r="N54" s="58">
        <f t="shared" si="2"/>
        <v>3.5153354604727105E-4</v>
      </c>
      <c r="O54" s="59">
        <f t="shared" si="3"/>
        <v>0.62441146116646518</v>
      </c>
      <c r="P54" s="58">
        <f t="shared" si="24"/>
        <v>1.7351335279403024E-4</v>
      </c>
      <c r="Q54" s="58">
        <f t="shared" si="25"/>
        <v>0.43635189689649789</v>
      </c>
      <c r="R54" s="58">
        <f t="shared" si="27"/>
        <v>0.41072274522876695</v>
      </c>
      <c r="S54" s="60">
        <f t="shared" si="13"/>
        <v>2.5629151667730943E-2</v>
      </c>
      <c r="T54" s="58">
        <f t="shared" si="14"/>
        <v>1.633220368704294E-4</v>
      </c>
      <c r="U54" s="58">
        <f t="shared" si="15"/>
        <v>8.1140278521269523E-4</v>
      </c>
      <c r="V54" s="58">
        <f t="shared" si="4"/>
        <v>1.0028231183959471E-4</v>
      </c>
      <c r="W54" s="50">
        <f t="shared" si="16"/>
        <v>151.59039171253676</v>
      </c>
      <c r="X54" s="50">
        <f t="shared" si="5"/>
        <v>79125.265644104235</v>
      </c>
      <c r="Y54" s="50">
        <f t="shared" si="6"/>
        <v>101325</v>
      </c>
      <c r="Z54" s="50">
        <f t="shared" si="7"/>
        <v>1.5198050246466088</v>
      </c>
      <c r="AA54" s="50">
        <f t="shared" si="8"/>
        <v>1.2918342709496176</v>
      </c>
      <c r="AB54" s="50">
        <f t="shared" si="17"/>
        <v>499.45293854759655</v>
      </c>
      <c r="AC54" s="7">
        <f t="shared" si="26"/>
        <v>0.19704450957658687</v>
      </c>
    </row>
    <row r="55" spans="1:29">
      <c r="A55" s="7">
        <v>23</v>
      </c>
      <c r="B55" s="7">
        <f t="shared" si="18"/>
        <v>9.1458456870403305E-3</v>
      </c>
      <c r="C55" s="7">
        <f t="shared" si="19"/>
        <v>3.9764546465392674E-4</v>
      </c>
      <c r="D55" s="58">
        <f t="shared" si="20"/>
        <v>2723664.5648788982</v>
      </c>
      <c r="E55" s="7">
        <f t="shared" si="9"/>
        <v>395.03416362301067</v>
      </c>
      <c r="F55" s="7">
        <f t="shared" si="10"/>
        <v>2622339.5648788982</v>
      </c>
      <c r="G55" s="57">
        <f t="shared" si="11"/>
        <v>1.1375802981916459E-2</v>
      </c>
      <c r="H55" s="61">
        <f t="shared" si="12"/>
        <v>8.5841309456717429E-3</v>
      </c>
      <c r="I55" s="7">
        <f t="shared" si="21"/>
        <v>8.0831738108656542E-2</v>
      </c>
      <c r="J55" s="58">
        <f t="shared" si="0"/>
        <v>1.4492468375336687E-3</v>
      </c>
      <c r="K55" s="7">
        <f t="shared" si="22"/>
        <v>4.3597151996109546E-3</v>
      </c>
      <c r="L55" s="7">
        <f t="shared" si="23"/>
        <v>7.258208874678292E-3</v>
      </c>
      <c r="M55" s="58">
        <f t="shared" si="1"/>
        <v>2.1774626624034878E-2</v>
      </c>
      <c r="N55" s="58">
        <f t="shared" si="2"/>
        <v>3.5143542247896065E-4</v>
      </c>
      <c r="O55" s="59">
        <f t="shared" si="3"/>
        <v>0.62423716917825389</v>
      </c>
      <c r="P55" s="58">
        <f t="shared" si="24"/>
        <v>1.7429198821128367E-4</v>
      </c>
      <c r="Q55" s="58">
        <f t="shared" si="25"/>
        <v>0.43831001156512883</v>
      </c>
      <c r="R55" s="58">
        <f t="shared" si="27"/>
        <v>0.41554191545018743</v>
      </c>
      <c r="S55" s="60">
        <f t="shared" si="13"/>
        <v>2.2768096114941405E-2</v>
      </c>
      <c r="T55" s="58">
        <f t="shared" si="14"/>
        <v>1.6523835805237251E-4</v>
      </c>
      <c r="U55" s="58">
        <f t="shared" si="15"/>
        <v>8.2045641537160647E-4</v>
      </c>
      <c r="V55" s="58">
        <f t="shared" si="4"/>
        <v>1.0038043540790511E-4</v>
      </c>
      <c r="W55" s="50">
        <f t="shared" si="16"/>
        <v>151.61790214561168</v>
      </c>
      <c r="X55" s="50">
        <f t="shared" si="5"/>
        <v>80053.6732582033</v>
      </c>
      <c r="Y55" s="50">
        <f t="shared" si="6"/>
        <v>101325</v>
      </c>
      <c r="Z55" s="50">
        <f t="shared" si="7"/>
        <v>1.52288645701142</v>
      </c>
      <c r="AA55" s="50">
        <f t="shared" si="8"/>
        <v>1.294453488459707</v>
      </c>
      <c r="AB55" s="50">
        <f t="shared" si="17"/>
        <v>506.33774649229275</v>
      </c>
      <c r="AC55" s="7">
        <f t="shared" si="26"/>
        <v>0.19997405214863903</v>
      </c>
    </row>
    <row r="56" spans="1:29">
      <c r="A56" s="7">
        <v>24</v>
      </c>
      <c r="B56" s="7">
        <f t="shared" si="18"/>
        <v>9.5434911516942573E-3</v>
      </c>
      <c r="C56" s="7">
        <f t="shared" si="19"/>
        <v>3.9764546465392674E-4</v>
      </c>
      <c r="D56" s="58">
        <f t="shared" si="20"/>
        <v>2751363.0715765832</v>
      </c>
      <c r="E56" s="7">
        <f t="shared" si="9"/>
        <v>399.0514925437667</v>
      </c>
      <c r="F56" s="7">
        <f t="shared" si="10"/>
        <v>2650038.0715765832</v>
      </c>
      <c r="G56" s="57">
        <f t="shared" si="11"/>
        <v>1.1412580088843929E-2</v>
      </c>
      <c r="H56" s="61">
        <f t="shared" si="12"/>
        <v>8.5886544821342989E-3</v>
      </c>
      <c r="I56" s="7">
        <f t="shared" si="21"/>
        <v>8.0822691035731434E-2</v>
      </c>
      <c r="J56" s="58">
        <f t="shared" si="0"/>
        <v>1.4490027932095113E-3</v>
      </c>
      <c r="K56" s="7">
        <f t="shared" si="22"/>
        <v>4.361524399662451E-3</v>
      </c>
      <c r="L56" s="7">
        <f t="shared" si="23"/>
        <v>7.2595299860814741E-3</v>
      </c>
      <c r="M56" s="58">
        <f t="shared" si="1"/>
        <v>2.1778589958244422E-2</v>
      </c>
      <c r="N56" s="58">
        <f t="shared" si="2"/>
        <v>3.5133691519645253E-4</v>
      </c>
      <c r="O56" s="59">
        <f t="shared" si="3"/>
        <v>0.62406219561769882</v>
      </c>
      <c r="P56" s="58">
        <f t="shared" si="24"/>
        <v>1.7497356055506952E-4</v>
      </c>
      <c r="Q56" s="58">
        <f t="shared" si="25"/>
        <v>0.44002403172723237</v>
      </c>
      <c r="R56" s="58">
        <f t="shared" si="27"/>
        <v>0.41976779945832982</v>
      </c>
      <c r="S56" s="60">
        <f t="shared" si="13"/>
        <v>2.0256232268902552E-2</v>
      </c>
      <c r="T56" s="58">
        <f t="shared" si="14"/>
        <v>1.6691876166236391E-4</v>
      </c>
      <c r="U56" s="58">
        <f t="shared" si="15"/>
        <v>8.2851121426431211E-4</v>
      </c>
      <c r="V56" s="58">
        <f t="shared" si="4"/>
        <v>1.0047894269041323E-4</v>
      </c>
      <c r="W56" s="50">
        <f t="shared" si="16"/>
        <v>151.64549905593893</v>
      </c>
      <c r="X56" s="50">
        <f t="shared" si="5"/>
        <v>80867.784963994505</v>
      </c>
      <c r="Y56" s="50">
        <f t="shared" si="6"/>
        <v>101325</v>
      </c>
      <c r="Z56" s="50">
        <f t="shared" si="7"/>
        <v>1.5255303116829093</v>
      </c>
      <c r="AA56" s="50">
        <f t="shared" si="8"/>
        <v>1.2967007649304729</v>
      </c>
      <c r="AB56" s="50">
        <f t="shared" si="17"/>
        <v>512.37496834913907</v>
      </c>
      <c r="AC56" s="7">
        <f t="shared" si="26"/>
        <v>0.20254324542099214</v>
      </c>
    </row>
    <row r="57" spans="1:29">
      <c r="A57" s="7">
        <v>25</v>
      </c>
      <c r="B57" s="7">
        <f t="shared" si="18"/>
        <v>9.941136616348184E-3</v>
      </c>
      <c r="C57" s="7">
        <f t="shared" si="19"/>
        <v>3.9764546465392674E-4</v>
      </c>
      <c r="D57" s="58">
        <f t="shared" si="20"/>
        <v>2775650.6158550512</v>
      </c>
      <c r="E57" s="7">
        <f t="shared" si="9"/>
        <v>402.57410317072106</v>
      </c>
      <c r="F57" s="7">
        <f t="shared" si="10"/>
        <v>2674325.6158550512</v>
      </c>
      <c r="G57" s="57">
        <f t="shared" si="11"/>
        <v>1.1444621328817415E-2</v>
      </c>
      <c r="H57" s="61">
        <f t="shared" si="12"/>
        <v>8.5931926428466279E-3</v>
      </c>
      <c r="I57" s="7">
        <f t="shared" si="21"/>
        <v>8.0813614714306772E-2</v>
      </c>
      <c r="J57" s="58">
        <f t="shared" si="0"/>
        <v>1.4487578307155007E-3</v>
      </c>
      <c r="K57" s="7">
        <f t="shared" si="22"/>
        <v>4.3633389319479221E-3</v>
      </c>
      <c r="L57" s="7">
        <f t="shared" si="23"/>
        <v>7.260854593378923E-3</v>
      </c>
      <c r="M57" s="58">
        <f t="shared" si="1"/>
        <v>2.1782563780136769E-2</v>
      </c>
      <c r="N57" s="58">
        <f t="shared" si="2"/>
        <v>3.5123807143733204E-4</v>
      </c>
      <c r="O57" s="59">
        <f t="shared" si="3"/>
        <v>0.62388662439056108</v>
      </c>
      <c r="P57" s="58">
        <f t="shared" si="24"/>
        <v>1.7557122713773854E-4</v>
      </c>
      <c r="Q57" s="58">
        <f t="shared" si="25"/>
        <v>0.44152704543113358</v>
      </c>
      <c r="R57" s="58">
        <f t="shared" si="27"/>
        <v>0.42347328243196636</v>
      </c>
      <c r="S57" s="60">
        <f t="shared" si="13"/>
        <v>1.8053762999167222E-2</v>
      </c>
      <c r="T57" s="58">
        <f t="shared" si="14"/>
        <v>1.6839223016118282E-4</v>
      </c>
      <c r="U57" s="58">
        <f t="shared" si="15"/>
        <v>8.3569021124086783E-4</v>
      </c>
      <c r="V57" s="58">
        <f t="shared" si="4"/>
        <v>1.0057778644953372E-4</v>
      </c>
      <c r="W57" s="50">
        <f t="shared" si="16"/>
        <v>151.67316899256843</v>
      </c>
      <c r="X57" s="50">
        <f t="shared" si="5"/>
        <v>81581.642007546805</v>
      </c>
      <c r="Y57" s="50">
        <f t="shared" si="6"/>
        <v>101325</v>
      </c>
      <c r="Z57" s="50">
        <f t="shared" si="7"/>
        <v>1.5278051663212977</v>
      </c>
      <c r="AA57" s="50">
        <f t="shared" si="8"/>
        <v>1.2986343913731031</v>
      </c>
      <c r="AB57" s="50">
        <f t="shared" si="17"/>
        <v>517.66873002255636</v>
      </c>
      <c r="AC57" s="7">
        <f t="shared" si="26"/>
        <v>0.20479610252643099</v>
      </c>
    </row>
    <row r="58" spans="1:29">
      <c r="A58" s="7">
        <v>26</v>
      </c>
      <c r="B58" s="7">
        <f t="shared" si="18"/>
        <v>1.0338782081002111E-2</v>
      </c>
      <c r="C58" s="7">
        <f t="shared" si="19"/>
        <v>3.9764546465392674E-4</v>
      </c>
      <c r="D58" s="58">
        <f t="shared" si="20"/>
        <v>2796950.0191506608</v>
      </c>
      <c r="E58" s="7">
        <f t="shared" si="9"/>
        <v>405.66332057107468</v>
      </c>
      <c r="F58" s="7">
        <f t="shared" si="10"/>
        <v>2695625.0191506608</v>
      </c>
      <c r="G58" s="57">
        <f t="shared" si="11"/>
        <v>1.1472563707288434E-2</v>
      </c>
      <c r="H58" s="61">
        <f t="shared" si="12"/>
        <v>8.597743544612714E-3</v>
      </c>
      <c r="I58" s="7">
        <f t="shared" si="21"/>
        <v>8.0804512910774604E-2</v>
      </c>
      <c r="J58" s="58">
        <f t="shared" si="0"/>
        <v>1.4485120505331943E-3</v>
      </c>
      <c r="K58" s="7">
        <f t="shared" si="22"/>
        <v>4.3651580388115833E-3</v>
      </c>
      <c r="L58" s="7">
        <f t="shared" si="23"/>
        <v>7.2621821398779719E-3</v>
      </c>
      <c r="M58" s="58">
        <f t="shared" si="1"/>
        <v>2.1786546419633915E-2</v>
      </c>
      <c r="N58" s="58">
        <f t="shared" si="2"/>
        <v>3.511389320661663E-4</v>
      </c>
      <c r="O58" s="59">
        <f t="shared" si="3"/>
        <v>0.62371052808252792</v>
      </c>
      <c r="P58" s="58">
        <f t="shared" si="24"/>
        <v>1.76096308033169E-4</v>
      </c>
      <c r="Q58" s="58">
        <f t="shared" si="25"/>
        <v>0.4428475204323698</v>
      </c>
      <c r="R58" s="58">
        <f t="shared" si="27"/>
        <v>0.42672287305980394</v>
      </c>
      <c r="S58" s="60">
        <f t="shared" si="13"/>
        <v>1.6124647372565859E-2</v>
      </c>
      <c r="T58" s="58">
        <f t="shared" si="14"/>
        <v>1.6968441513632432E-4</v>
      </c>
      <c r="U58" s="58">
        <f t="shared" si="15"/>
        <v>8.4210210413771241E-4</v>
      </c>
      <c r="V58" s="58">
        <f t="shared" si="4"/>
        <v>1.0067692582069947E-4</v>
      </c>
      <c r="W58" s="50">
        <f t="shared" si="16"/>
        <v>151.70090032665675</v>
      </c>
      <c r="X58" s="50">
        <f t="shared" si="5"/>
        <v>82207.671913728467</v>
      </c>
      <c r="Y58" s="50">
        <f t="shared" si="6"/>
        <v>101325</v>
      </c>
      <c r="Z58" s="50">
        <f t="shared" si="7"/>
        <v>1.5297676257202726</v>
      </c>
      <c r="AA58" s="50">
        <f t="shared" si="8"/>
        <v>1.3003024818622317</v>
      </c>
      <c r="AB58" s="50">
        <f t="shared" si="17"/>
        <v>522.3111905175399</v>
      </c>
      <c r="AC58" s="7">
        <f t="shared" si="26"/>
        <v>0.20677164936696021</v>
      </c>
    </row>
    <row r="59" spans="1:29">
      <c r="A59" s="7">
        <v>27</v>
      </c>
      <c r="B59" s="7">
        <f t="shared" si="18"/>
        <v>1.0736427545656037E-2</v>
      </c>
      <c r="C59" s="7">
        <f t="shared" si="19"/>
        <v>3.9764546465392674E-4</v>
      </c>
      <c r="D59" s="58">
        <f t="shared" si="20"/>
        <v>2815634.4515545345</v>
      </c>
      <c r="E59" s="7">
        <f t="shared" si="9"/>
        <v>408.37326849293379</v>
      </c>
      <c r="F59" s="7">
        <f t="shared" si="10"/>
        <v>2714309.4515545345</v>
      </c>
      <c r="G59" s="57">
        <f t="shared" si="11"/>
        <v>1.1496956474230637E-2</v>
      </c>
      <c r="H59" s="61">
        <f t="shared" si="12"/>
        <v>8.6023055575388703E-3</v>
      </c>
      <c r="I59" s="7">
        <f t="shared" si="21"/>
        <v>8.0795388884922284E-2</v>
      </c>
      <c r="J59" s="58">
        <f t="shared" si="0"/>
        <v>1.4482655396651993E-3</v>
      </c>
      <c r="K59" s="7">
        <f t="shared" si="22"/>
        <v>4.3669810646533042E-3</v>
      </c>
      <c r="L59" s="7">
        <f t="shared" si="23"/>
        <v>7.2635121439837032E-3</v>
      </c>
      <c r="M59" s="58">
        <f t="shared" si="1"/>
        <v>2.179053643195111E-2</v>
      </c>
      <c r="N59" s="58">
        <f t="shared" si="2"/>
        <v>3.510395324576448E-4</v>
      </c>
      <c r="O59" s="59">
        <f t="shared" si="3"/>
        <v>0.62353396952789153</v>
      </c>
      <c r="P59" s="58">
        <f t="shared" si="24"/>
        <v>1.765585546363857E-4</v>
      </c>
      <c r="Q59" s="58">
        <f t="shared" si="25"/>
        <v>0.44400997956822086</v>
      </c>
      <c r="R59" s="58">
        <f t="shared" si="27"/>
        <v>0.42957350486311857</v>
      </c>
      <c r="S59" s="60">
        <f t="shared" si="13"/>
        <v>1.4436474705102287E-2</v>
      </c>
      <c r="T59" s="58">
        <f t="shared" si="14"/>
        <v>1.7081795594431064E-4</v>
      </c>
      <c r="U59" s="58">
        <f t="shared" si="15"/>
        <v>8.4784270282978733E-4</v>
      </c>
      <c r="V59" s="58">
        <f t="shared" si="4"/>
        <v>1.0077632542922096E-4</v>
      </c>
      <c r="W59" s="50">
        <f t="shared" si="16"/>
        <v>151.72868299808957</v>
      </c>
      <c r="X59" s="50">
        <f t="shared" si="5"/>
        <v>82756.842860093209</v>
      </c>
      <c r="Y59" s="50">
        <f t="shared" si="6"/>
        <v>101325</v>
      </c>
      <c r="Z59" s="50">
        <f t="shared" si="7"/>
        <v>1.5314647032416495</v>
      </c>
      <c r="AA59" s="50">
        <f t="shared" si="8"/>
        <v>1.3017449977554021</v>
      </c>
      <c r="AB59" s="50">
        <f t="shared" si="17"/>
        <v>526.38368673268292</v>
      </c>
      <c r="AC59" s="7">
        <f t="shared" si="26"/>
        <v>0.20850438087217876</v>
      </c>
    </row>
    <row r="60" spans="1:29">
      <c r="A60" s="7">
        <v>28</v>
      </c>
      <c r="B60" s="7">
        <f t="shared" si="18"/>
        <v>1.1134073010309964E-2</v>
      </c>
      <c r="C60" s="7">
        <f t="shared" si="19"/>
        <v>3.9764546465392674E-4</v>
      </c>
      <c r="D60" s="58">
        <f t="shared" si="20"/>
        <v>2832032.4919790309</v>
      </c>
      <c r="E60" s="7">
        <f t="shared" si="9"/>
        <v>410.75160328043921</v>
      </c>
      <c r="F60" s="7">
        <f t="shared" si="10"/>
        <v>2730707.4919790309</v>
      </c>
      <c r="G60" s="57">
        <f t="shared" si="11"/>
        <v>1.1518273665234535E-2</v>
      </c>
      <c r="H60" s="61">
        <f t="shared" si="12"/>
        <v>8.6068772701381711E-3</v>
      </c>
      <c r="I60" s="7">
        <f t="shared" si="21"/>
        <v>8.0786245459723682E-2</v>
      </c>
      <c r="J60" s="58">
        <f t="shared" si="0"/>
        <v>1.4480183734872957E-3</v>
      </c>
      <c r="K60" s="7">
        <f t="shared" si="22"/>
        <v>4.3688074418500823E-3</v>
      </c>
      <c r="L60" s="7">
        <f t="shared" si="23"/>
        <v>7.2648441888246741E-3</v>
      </c>
      <c r="M60" s="58">
        <f t="shared" si="1"/>
        <v>2.1794532566474022E-2</v>
      </c>
      <c r="N60" s="58">
        <f t="shared" si="2"/>
        <v>3.5093990325220354E-4</v>
      </c>
      <c r="O60" s="59">
        <f t="shared" si="3"/>
        <v>0.62335700315172649</v>
      </c>
      <c r="P60" s="58">
        <f t="shared" si="24"/>
        <v>1.7696637616504418E-4</v>
      </c>
      <c r="Q60" s="58">
        <f t="shared" si="25"/>
        <v>0.44503557036431712</v>
      </c>
      <c r="R60" s="58">
        <f t="shared" si="27"/>
        <v>0.43207530821125889</v>
      </c>
      <c r="S60" s="60">
        <f t="shared" si="13"/>
        <v>1.2960262153058233E-2</v>
      </c>
      <c r="T60" s="58">
        <f t="shared" si="14"/>
        <v>1.7181278669915466E-4</v>
      </c>
      <c r="U60" s="58">
        <f t="shared" si="15"/>
        <v>8.5299629229567688E-4</v>
      </c>
      <c r="V60" s="58">
        <f t="shared" si="4"/>
        <v>1.0087595463466223E-4</v>
      </c>
      <c r="W60" s="50">
        <f t="shared" si="16"/>
        <v>151.75650829877173</v>
      </c>
      <c r="X60" s="50">
        <f t="shared" si="5"/>
        <v>83238.812404781187</v>
      </c>
      <c r="Y60" s="50">
        <f t="shared" si="6"/>
        <v>101325</v>
      </c>
      <c r="Z60" s="50">
        <f t="shared" si="7"/>
        <v>1.5329356609902924</v>
      </c>
      <c r="AA60" s="50">
        <f t="shared" si="8"/>
        <v>1.3029953118417485</v>
      </c>
      <c r="AB60" s="50">
        <f t="shared" si="17"/>
        <v>529.95783638416913</v>
      </c>
      <c r="AC60" s="7">
        <f t="shared" si="26"/>
        <v>0.21002470789651864</v>
      </c>
    </row>
    <row r="61" spans="1:29">
      <c r="A61" s="7">
        <v>29</v>
      </c>
      <c r="B61" s="7">
        <f t="shared" si="18"/>
        <v>1.1531718474963891E-2</v>
      </c>
      <c r="C61" s="7">
        <f t="shared" si="19"/>
        <v>3.9764546465392674E-4</v>
      </c>
      <c r="D61" s="58">
        <f t="shared" si="20"/>
        <v>2846432.8942217296</v>
      </c>
      <c r="E61" s="7">
        <f t="shared" si="9"/>
        <v>412.84020513293359</v>
      </c>
      <c r="F61" s="7">
        <f t="shared" si="10"/>
        <v>2745107.8942217296</v>
      </c>
      <c r="G61" s="57">
        <f t="shared" si="11"/>
        <v>1.1536924746908251E-2</v>
      </c>
      <c r="H61" s="61">
        <f t="shared" si="12"/>
        <v>8.6114574594217952E-3</v>
      </c>
      <c r="I61" s="7">
        <f t="shared" si="21"/>
        <v>8.0777085081156441E-2</v>
      </c>
      <c r="J61" s="58">
        <f t="shared" si="0"/>
        <v>1.4477706173363458E-3</v>
      </c>
      <c r="K61" s="7">
        <f t="shared" si="22"/>
        <v>4.3706366786913581E-3</v>
      </c>
      <c r="L61" s="7">
        <f t="shared" si="23"/>
        <v>7.2661779133640497E-3</v>
      </c>
      <c r="M61" s="58">
        <f t="shared" si="1"/>
        <v>2.1798533740092149E-2</v>
      </c>
      <c r="N61" s="58">
        <f t="shared" si="2"/>
        <v>3.5084007100372915E-4</v>
      </c>
      <c r="O61" s="59">
        <f t="shared" si="3"/>
        <v>0.62317967612037395</v>
      </c>
      <c r="P61" s="58">
        <f t="shared" si="24"/>
        <v>1.7732703135253658E-4</v>
      </c>
      <c r="Q61" s="58">
        <f t="shared" si="25"/>
        <v>0.44594254710503328</v>
      </c>
      <c r="R61" s="58">
        <f t="shared" si="27"/>
        <v>0.4342723374667502</v>
      </c>
      <c r="S61" s="60">
        <f t="shared" si="13"/>
        <v>1.167020963828308E-2</v>
      </c>
      <c r="T61" s="58">
        <f t="shared" si="14"/>
        <v>1.7268642541831277E-4</v>
      </c>
      <c r="U61" s="58">
        <f t="shared" si="15"/>
        <v>8.5763689822990056E-4</v>
      </c>
      <c r="V61" s="58">
        <f t="shared" si="4"/>
        <v>1.0097578688313661E-4</v>
      </c>
      <c r="W61" s="50">
        <f t="shared" si="16"/>
        <v>151.78436868694627</v>
      </c>
      <c r="X61" s="50">
        <f t="shared" si="5"/>
        <v>83662.067570189174</v>
      </c>
      <c r="Y61" s="50">
        <f t="shared" si="6"/>
        <v>101325</v>
      </c>
      <c r="Z61" s="50">
        <f t="shared" si="7"/>
        <v>1.5342134471796651</v>
      </c>
      <c r="AA61" s="50">
        <f t="shared" si="8"/>
        <v>1.3040814301027153</v>
      </c>
      <c r="AB61" s="50">
        <f t="shared" si="17"/>
        <v>533.09657682660134</v>
      </c>
      <c r="AC61" s="7">
        <f t="shared" si="26"/>
        <v>0.21135938304680213</v>
      </c>
    </row>
    <row r="62" spans="1:29">
      <c r="A62" s="7">
        <v>30</v>
      </c>
      <c r="B62" s="7">
        <f t="shared" si="18"/>
        <v>1.1929363939617818E-2</v>
      </c>
      <c r="C62" s="7">
        <f t="shared" si="19"/>
        <v>3.9764546465392674E-4</v>
      </c>
      <c r="D62" s="58">
        <f t="shared" si="20"/>
        <v>2859089.0029958356</v>
      </c>
      <c r="E62" s="7">
        <f t="shared" si="9"/>
        <v>414.67581859604854</v>
      </c>
      <c r="F62" s="7">
        <f t="shared" si="10"/>
        <v>2757764.0029958356</v>
      </c>
      <c r="G62" s="57">
        <f t="shared" si="11"/>
        <v>1.1553263677281933E-2</v>
      </c>
      <c r="H62" s="61">
        <f t="shared" si="12"/>
        <v>8.6160450652234561E-3</v>
      </c>
      <c r="I62" s="7">
        <f t="shared" si="21"/>
        <v>8.0767909869553123E-2</v>
      </c>
      <c r="J62" s="58">
        <f t="shared" si="0"/>
        <v>1.447522327873905E-3</v>
      </c>
      <c r="K62" s="7">
        <f t="shared" si="22"/>
        <v>4.372468349023672E-3</v>
      </c>
      <c r="L62" s="7">
        <f t="shared" si="23"/>
        <v>7.2675130047714816E-3</v>
      </c>
      <c r="M62" s="58">
        <f t="shared" si="1"/>
        <v>2.1802539014314445E-2</v>
      </c>
      <c r="N62" s="58">
        <f t="shared" si="2"/>
        <v>3.5074005873565587E-4</v>
      </c>
      <c r="O62" s="59">
        <f t="shared" si="3"/>
        <v>0.62300202932920878</v>
      </c>
      <c r="P62" s="58">
        <f t="shared" si="24"/>
        <v>1.7764679116516469E-4</v>
      </c>
      <c r="Q62" s="58">
        <f t="shared" si="25"/>
        <v>0.44674668003512064</v>
      </c>
      <c r="R62" s="58">
        <f t="shared" si="27"/>
        <v>0.43620324472675331</v>
      </c>
      <c r="S62" s="60">
        <f t="shared" si="13"/>
        <v>1.0543435308367322E-2</v>
      </c>
      <c r="T62" s="58">
        <f t="shared" si="14"/>
        <v>1.7345424193292034E-4</v>
      </c>
      <c r="U62" s="58">
        <f t="shared" si="15"/>
        <v>8.6182944746214496E-4</v>
      </c>
      <c r="V62" s="58">
        <f t="shared" si="4"/>
        <v>1.0107579915120989E-4</v>
      </c>
      <c r="W62" s="50">
        <f t="shared" si="16"/>
        <v>151.81225762784925</v>
      </c>
      <c r="X62" s="50">
        <f t="shared" si="5"/>
        <v>84034.054638489426</v>
      </c>
      <c r="Y62" s="50">
        <f t="shared" si="6"/>
        <v>101325</v>
      </c>
      <c r="Z62" s="50">
        <f t="shared" si="7"/>
        <v>1.5353258301253874</v>
      </c>
      <c r="AA62" s="50">
        <f t="shared" si="8"/>
        <v>1.3050269556065792</v>
      </c>
      <c r="AB62" s="50">
        <f t="shared" si="17"/>
        <v>535.85512757981019</v>
      </c>
      <c r="AC62" s="7">
        <f t="shared" si="26"/>
        <v>0.2125318985956472</v>
      </c>
    </row>
    <row r="63" spans="1:29">
      <c r="A63" s="7">
        <v>31</v>
      </c>
      <c r="B63" s="7">
        <f t="shared" si="18"/>
        <v>1.2327009404271744E-2</v>
      </c>
      <c r="C63" s="7">
        <f t="shared" si="19"/>
        <v>3.9764546465392674E-4</v>
      </c>
      <c r="D63" s="58">
        <f t="shared" si="20"/>
        <v>2870222.7955283155</v>
      </c>
      <c r="E63" s="7">
        <f t="shared" si="9"/>
        <v>416.29063874597983</v>
      </c>
      <c r="F63" s="7">
        <f t="shared" si="10"/>
        <v>2768897.7955283155</v>
      </c>
      <c r="G63" s="57">
        <f t="shared" si="11"/>
        <v>1.1567596635355013E-2</v>
      </c>
      <c r="H63" s="61">
        <f t="shared" si="12"/>
        <v>8.6206391681266786E-3</v>
      </c>
      <c r="I63" s="7">
        <f t="shared" si="21"/>
        <v>8.0758721663746674E-2</v>
      </c>
      <c r="J63" s="58">
        <f t="shared" si="0"/>
        <v>1.4472735542588981E-3</v>
      </c>
      <c r="K63" s="7">
        <f t="shared" si="22"/>
        <v>4.3743020833500413E-3</v>
      </c>
      <c r="L63" s="7">
        <f t="shared" si="23"/>
        <v>7.2688491918678376E-3</v>
      </c>
      <c r="M63" s="58">
        <f t="shared" si="1"/>
        <v>2.1806547575603512E-2</v>
      </c>
      <c r="N63" s="58">
        <f t="shared" si="2"/>
        <v>3.5063988641908719E-4</v>
      </c>
      <c r="O63" s="59">
        <f t="shared" si="3"/>
        <v>0.62282409825190366</v>
      </c>
      <c r="P63" s="58">
        <f t="shared" si="24"/>
        <v>1.7793107730512681E-4</v>
      </c>
      <c r="Q63" s="58">
        <f t="shared" si="25"/>
        <v>0.44746160366743098</v>
      </c>
      <c r="R63" s="58">
        <f t="shared" si="27"/>
        <v>0.43790189643843264</v>
      </c>
      <c r="S63" s="60">
        <f t="shared" si="13"/>
        <v>9.5597072289983487E-3</v>
      </c>
      <c r="T63" s="58">
        <f t="shared" si="14"/>
        <v>1.7412970308209626E-4</v>
      </c>
      <c r="U63" s="58">
        <f t="shared" si="15"/>
        <v>8.6563082168517546E-4</v>
      </c>
      <c r="V63" s="58">
        <f t="shared" si="4"/>
        <v>1.0117597146777857E-4</v>
      </c>
      <c r="W63" s="50">
        <f t="shared" si="16"/>
        <v>151.84016945677584</v>
      </c>
      <c r="X63" s="50">
        <f t="shared" si="5"/>
        <v>84361.297941872996</v>
      </c>
      <c r="Y63" s="50">
        <f t="shared" si="6"/>
        <v>101325</v>
      </c>
      <c r="Z63" s="50">
        <f t="shared" si="7"/>
        <v>1.5362963011828286</v>
      </c>
      <c r="AA63" s="50">
        <f t="shared" si="8"/>
        <v>1.3058518560054042</v>
      </c>
      <c r="AB63" s="50">
        <f t="shared" si="17"/>
        <v>538.281871243659</v>
      </c>
      <c r="AC63" s="7">
        <f t="shared" si="26"/>
        <v>0.21356285299956637</v>
      </c>
    </row>
    <row r="64" spans="1:29">
      <c r="A64" s="7">
        <v>32</v>
      </c>
      <c r="B64" s="7">
        <f t="shared" si="18"/>
        <v>1.2724654868925671E-2</v>
      </c>
      <c r="C64" s="7">
        <f t="shared" si="19"/>
        <v>3.9764546465392674E-4</v>
      </c>
      <c r="D64" s="58">
        <f t="shared" si="20"/>
        <v>2880028.5455667549</v>
      </c>
      <c r="E64" s="7">
        <f t="shared" si="9"/>
        <v>417.71284260877576</v>
      </c>
      <c r="F64" s="7">
        <f t="shared" si="10"/>
        <v>2778703.5455667549</v>
      </c>
      <c r="G64" s="57">
        <f t="shared" si="11"/>
        <v>1.1580188629017701E-2</v>
      </c>
      <c r="H64" s="61">
        <f t="shared" si="12"/>
        <v>8.6252389704656734E-3</v>
      </c>
      <c r="I64" s="7">
        <f t="shared" si="21"/>
        <v>8.0749522059068685E-2</v>
      </c>
      <c r="J64" s="58">
        <f t="shared" si="0"/>
        <v>1.4470243391573787E-3</v>
      </c>
      <c r="K64" s="7">
        <f t="shared" si="22"/>
        <v>4.3761375611702496E-3</v>
      </c>
      <c r="L64" s="7">
        <f t="shared" si="23"/>
        <v>7.270186239485007E-3</v>
      </c>
      <c r="M64" s="58">
        <f t="shared" si="1"/>
        <v>2.1810558718455022E-2</v>
      </c>
      <c r="N64" s="58">
        <f t="shared" si="2"/>
        <v>3.5053957138439414E-4</v>
      </c>
      <c r="O64" s="59">
        <f t="shared" si="3"/>
        <v>0.6226459136715301</v>
      </c>
      <c r="P64" s="58">
        <f t="shared" si="24"/>
        <v>1.7818458037355267E-4</v>
      </c>
      <c r="Q64" s="58">
        <f t="shared" si="25"/>
        <v>0.44809911393966934</v>
      </c>
      <c r="R64" s="58">
        <f t="shared" si="27"/>
        <v>0.43939793240627578</v>
      </c>
      <c r="S64" s="60">
        <f t="shared" si="13"/>
        <v>8.7011815333935538E-3</v>
      </c>
      <c r="T64" s="58">
        <f t="shared" si="14"/>
        <v>1.7472459499966823E-4</v>
      </c>
      <c r="U64" s="58">
        <f t="shared" si="15"/>
        <v>8.6909080705905987E-4</v>
      </c>
      <c r="V64" s="58">
        <f t="shared" si="4"/>
        <v>1.0127628650247162E-4</v>
      </c>
      <c r="W64" s="50">
        <f t="shared" si="16"/>
        <v>151.86809926126125</v>
      </c>
      <c r="X64" s="50">
        <f t="shared" si="5"/>
        <v>84649.507554668598</v>
      </c>
      <c r="Y64" s="50">
        <f t="shared" si="6"/>
        <v>101325</v>
      </c>
      <c r="Z64" s="50">
        <f t="shared" si="7"/>
        <v>1.5371447998501933</v>
      </c>
      <c r="AA64" s="50">
        <f t="shared" si="8"/>
        <v>1.3065730798726642</v>
      </c>
      <c r="AB64" s="50">
        <f t="shared" si="17"/>
        <v>540.41915211229832</v>
      </c>
      <c r="AC64" s="7">
        <f t="shared" si="26"/>
        <v>0.21447028482752295</v>
      </c>
    </row>
    <row r="65" spans="1:29">
      <c r="A65" s="7">
        <v>33</v>
      </c>
      <c r="B65" s="7">
        <f t="shared" si="18"/>
        <v>1.3122300333579598E-2</v>
      </c>
      <c r="C65" s="7">
        <f t="shared" si="19"/>
        <v>3.9764546465392674E-4</v>
      </c>
      <c r="D65" s="58">
        <f t="shared" si="20"/>
        <v>2888676.1203872683</v>
      </c>
      <c r="E65" s="7">
        <f t="shared" si="9"/>
        <v>418.96706735092602</v>
      </c>
      <c r="F65" s="7">
        <f t="shared" si="10"/>
        <v>2787351.1203872683</v>
      </c>
      <c r="G65" s="57">
        <f t="shared" si="11"/>
        <v>1.1591269154466016E-2</v>
      </c>
      <c r="H65" s="61">
        <f t="shared" si="12"/>
        <v>8.6298437799538393E-3</v>
      </c>
      <c r="I65" s="7">
        <f t="shared" si="21"/>
        <v>8.0740312440092346E-2</v>
      </c>
      <c r="J65" s="58">
        <f t="shared" si="0"/>
        <v>1.4467747196129756E-3</v>
      </c>
      <c r="K65" s="7">
        <f t="shared" si="22"/>
        <v>4.3779745043818407E-3</v>
      </c>
      <c r="L65" s="7">
        <f t="shared" si="23"/>
        <v>7.271523943607792E-3</v>
      </c>
      <c r="M65" s="58">
        <f t="shared" si="1"/>
        <v>2.1814571830823377E-2</v>
      </c>
      <c r="N65" s="58">
        <f t="shared" si="2"/>
        <v>3.5043912867593598E-4</v>
      </c>
      <c r="O65" s="59">
        <f t="shared" si="3"/>
        <v>0.6224675023106313</v>
      </c>
      <c r="P65" s="58">
        <f t="shared" si="24"/>
        <v>1.7841136089880028E-4</v>
      </c>
      <c r="Q65" s="58">
        <f t="shared" si="25"/>
        <v>0.44866942228065587</v>
      </c>
      <c r="R65" s="58">
        <f t="shared" si="27"/>
        <v>0.44071726880740669</v>
      </c>
      <c r="S65" s="60">
        <f t="shared" si="13"/>
        <v>7.9521534732491794E-3</v>
      </c>
      <c r="T65" s="58">
        <f t="shared" ref="T65:T97" si="28">R65*C65</f>
        <v>1.7524922313593076E-4</v>
      </c>
      <c r="U65" s="58">
        <f t="shared" ref="U65:U96" si="29">IF(P65+U64-T65&gt;0,P65+U64-T65,0)</f>
        <v>8.7225294482192936E-4</v>
      </c>
      <c r="V65" s="58">
        <f t="shared" si="4"/>
        <v>1.0137672921092978E-4</v>
      </c>
      <c r="W65" s="50">
        <f t="shared" si="16"/>
        <v>151.89604277959893</v>
      </c>
      <c r="X65" s="50">
        <f t="shared" si="5"/>
        <v>84903.676198665344</v>
      </c>
      <c r="Y65" s="50">
        <f t="shared" si="6"/>
        <v>101325</v>
      </c>
      <c r="Z65" s="50">
        <f t="shared" si="7"/>
        <v>1.5378883006372284</v>
      </c>
      <c r="AA65" s="50">
        <f t="shared" si="8"/>
        <v>1.3072050555416441</v>
      </c>
      <c r="AB65" s="50">
        <f t="shared" si="17"/>
        <v>542.30399479659661</v>
      </c>
      <c r="AC65" s="7">
        <f t="shared" si="26"/>
        <v>0.21526997442207466</v>
      </c>
    </row>
    <row r="66" spans="1:29">
      <c r="A66" s="7">
        <v>34</v>
      </c>
      <c r="B66" s="7">
        <f t="shared" si="18"/>
        <v>1.3519945798233525E-2</v>
      </c>
      <c r="C66" s="7">
        <f t="shared" si="19"/>
        <v>3.9764546465392674E-4</v>
      </c>
      <c r="D66" s="58">
        <f t="shared" si="20"/>
        <v>2896313.9299806445</v>
      </c>
      <c r="E66" s="7">
        <f t="shared" si="9"/>
        <v>420.07483802266631</v>
      </c>
      <c r="F66" s="7">
        <f t="shared" si="10"/>
        <v>2794988.9299806445</v>
      </c>
      <c r="G66" s="57">
        <f t="shared" si="11"/>
        <v>1.1601037051144644E-2</v>
      </c>
      <c r="H66" s="61">
        <f t="shared" si="12"/>
        <v>8.6344529955626956E-3</v>
      </c>
      <c r="I66" s="7">
        <f t="shared" si="21"/>
        <v>8.0731094008874626E-2</v>
      </c>
      <c r="J66" s="58">
        <f t="shared" si="0"/>
        <v>1.4465247277979942E-3</v>
      </c>
      <c r="K66" s="7">
        <f t="shared" si="22"/>
        <v>4.3798126715894501E-3</v>
      </c>
      <c r="L66" s="7">
        <f t="shared" si="23"/>
        <v>7.272862127185439E-3</v>
      </c>
      <c r="M66" s="58">
        <f t="shared" si="1"/>
        <v>2.1818586381556315E-2</v>
      </c>
      <c r="N66" s="58">
        <f t="shared" si="2"/>
        <v>3.5033857135806492E-4</v>
      </c>
      <c r="O66" s="59">
        <f t="shared" si="3"/>
        <v>0.62228888737476284</v>
      </c>
      <c r="P66" s="58">
        <f t="shared" si="24"/>
        <v>1.7861493586845967E-4</v>
      </c>
      <c r="Q66" s="58">
        <f t="shared" si="25"/>
        <v>0.44918137322126717</v>
      </c>
      <c r="R66" s="58">
        <f t="shared" si="27"/>
        <v>0.44188254814069949</v>
      </c>
      <c r="S66" s="60">
        <f t="shared" si="13"/>
        <v>7.2988250805676724E-3</v>
      </c>
      <c r="T66" s="58">
        <f t="shared" si="28"/>
        <v>1.7571259117786961E-4</v>
      </c>
      <c r="U66" s="58">
        <f t="shared" si="29"/>
        <v>8.751552895125195E-4</v>
      </c>
      <c r="V66" s="58">
        <f t="shared" si="4"/>
        <v>1.0147728652880084E-4</v>
      </c>
      <c r="W66" s="50">
        <f t="shared" si="16"/>
        <v>151.92399631334695</v>
      </c>
      <c r="X66" s="50">
        <f t="shared" si="5"/>
        <v>85128.165925293521</v>
      </c>
      <c r="Y66" s="50">
        <f t="shared" si="6"/>
        <v>101325</v>
      </c>
      <c r="Z66" s="50">
        <f t="shared" si="7"/>
        <v>1.5385412914800236</v>
      </c>
      <c r="AA66" s="50">
        <f t="shared" si="8"/>
        <v>1.3077600977580199</v>
      </c>
      <c r="AB66" s="50">
        <f t="shared" si="17"/>
        <v>543.96874703464459</v>
      </c>
      <c r="AC66" s="7">
        <f t="shared" si="26"/>
        <v>0.21597571458318943</v>
      </c>
    </row>
    <row r="67" spans="1:29">
      <c r="A67" s="7">
        <v>35</v>
      </c>
      <c r="B67" s="7">
        <f t="shared" si="18"/>
        <v>1.3917591262887451E-2</v>
      </c>
      <c r="C67" s="7">
        <f t="shared" si="19"/>
        <v>3.9764546465392674E-4</v>
      </c>
      <c r="D67" s="58">
        <f t="shared" si="20"/>
        <v>2903071.5524546551</v>
      </c>
      <c r="E67" s="7">
        <f t="shared" si="9"/>
        <v>421.05494834040638</v>
      </c>
      <c r="F67" s="7">
        <f t="shared" si="10"/>
        <v>2801746.5524546551</v>
      </c>
      <c r="G67" s="57">
        <f t="shared" si="11"/>
        <v>1.160966467253772E-2</v>
      </c>
      <c r="H67" s="61">
        <f t="shared" si="12"/>
        <v>8.6390660953313651E-3</v>
      </c>
      <c r="I67" s="7">
        <f t="shared" si="21"/>
        <v>8.072186780933728E-2</v>
      </c>
      <c r="J67" s="58">
        <f t="shared" si="0"/>
        <v>1.4462743916621057E-3</v>
      </c>
      <c r="K67" s="7">
        <f t="shared" si="22"/>
        <v>4.3816518531932282E-3</v>
      </c>
      <c r="L67" s="7">
        <f t="shared" si="23"/>
        <v>7.2742006365174392E-3</v>
      </c>
      <c r="M67" s="58">
        <f t="shared" si="1"/>
        <v>2.1822601909552319E-2</v>
      </c>
      <c r="N67" s="58">
        <f t="shared" si="2"/>
        <v>3.5023791077933459E-4</v>
      </c>
      <c r="O67" s="59">
        <f t="shared" si="3"/>
        <v>0.6221100890217931</v>
      </c>
      <c r="P67" s="58">
        <f t="shared" si="24"/>
        <v>1.7879835296974456E-4</v>
      </c>
      <c r="Q67" s="58">
        <f t="shared" si="25"/>
        <v>0.44964263109439423</v>
      </c>
      <c r="R67" s="58">
        <f t="shared" si="27"/>
        <v>0.44291353977709602</v>
      </c>
      <c r="S67" s="60">
        <f t="shared" si="13"/>
        <v>6.7290913172982081E-3</v>
      </c>
      <c r="T67" s="58">
        <f t="shared" si="28"/>
        <v>1.7612256032617881E-4</v>
      </c>
      <c r="U67" s="58">
        <f t="shared" si="29"/>
        <v>8.7783108215608524E-4</v>
      </c>
      <c r="V67" s="58">
        <f t="shared" si="4"/>
        <v>1.0157794710753118E-4</v>
      </c>
      <c r="W67" s="50">
        <f t="shared" si="16"/>
        <v>151.9519566518305</v>
      </c>
      <c r="X67" s="50">
        <f t="shared" si="5"/>
        <v>85326.785281183533</v>
      </c>
      <c r="Y67" s="50">
        <f t="shared" si="6"/>
        <v>101325</v>
      </c>
      <c r="Z67" s="50">
        <f t="shared" si="7"/>
        <v>1.5391161663181392</v>
      </c>
      <c r="AA67" s="50">
        <f t="shared" si="8"/>
        <v>1.3082487413704182</v>
      </c>
      <c r="AB67" s="50">
        <f t="shared" si="17"/>
        <v>545.44165192968808</v>
      </c>
      <c r="AC67" s="7">
        <f t="shared" si="26"/>
        <v>0.21659955214749588</v>
      </c>
    </row>
    <row r="68" spans="1:29">
      <c r="A68" s="7">
        <v>36</v>
      </c>
      <c r="B68" s="7">
        <f t="shared" si="18"/>
        <v>1.4315236727541378E-2</v>
      </c>
      <c r="C68" s="7">
        <f t="shared" si="19"/>
        <v>3.9764546465392674E-4</v>
      </c>
      <c r="D68" s="58">
        <f t="shared" si="20"/>
        <v>2909062.0620622025</v>
      </c>
      <c r="E68" s="7">
        <f t="shared" si="9"/>
        <v>421.92379833868006</v>
      </c>
      <c r="F68" s="7">
        <f t="shared" si="10"/>
        <v>2807737.0620622025</v>
      </c>
      <c r="G68" s="57">
        <f t="shared" si="11"/>
        <v>1.1617301473776511E-2</v>
      </c>
      <c r="H68" s="61">
        <f t="shared" si="12"/>
        <v>8.6436826258345523E-3</v>
      </c>
      <c r="I68" s="7">
        <f t="shared" si="21"/>
        <v>8.0712634748330903E-2</v>
      </c>
      <c r="J68" s="58">
        <f t="shared" si="0"/>
        <v>1.4460237354930287E-3</v>
      </c>
      <c r="K68" s="7">
        <f t="shared" si="22"/>
        <v>4.3834918671464421E-3</v>
      </c>
      <c r="L68" s="7">
        <f t="shared" si="23"/>
        <v>7.2755393381324996E-3</v>
      </c>
      <c r="M68" s="58">
        <f t="shared" si="1"/>
        <v>2.18266180143975E-2</v>
      </c>
      <c r="N68" s="58">
        <f t="shared" si="2"/>
        <v>3.5013715680079765E-4</v>
      </c>
      <c r="O68" s="59">
        <f t="shared" si="3"/>
        <v>0.62193112476741685</v>
      </c>
      <c r="P68" s="58">
        <f t="shared" si="24"/>
        <v>1.7896425437624597E-4</v>
      </c>
      <c r="Q68" s="58">
        <f t="shared" si="25"/>
        <v>0.45005984044606079</v>
      </c>
      <c r="R68" s="58">
        <f t="shared" si="27"/>
        <v>0.44382749514037456</v>
      </c>
      <c r="S68" s="60">
        <f t="shared" si="13"/>
        <v>6.2323453056862266E-3</v>
      </c>
      <c r="T68" s="58">
        <f t="shared" si="28"/>
        <v>1.7648599053128266E-4</v>
      </c>
      <c r="U68" s="58">
        <f t="shared" si="29"/>
        <v>8.8030934600104858E-4</v>
      </c>
      <c r="V68" s="58">
        <f t="shared" si="4"/>
        <v>1.0167870108606812E-4</v>
      </c>
      <c r="W68" s="50">
        <f t="shared" si="16"/>
        <v>151.97992100694606</v>
      </c>
      <c r="X68" s="50">
        <f t="shared" si="5"/>
        <v>85502.857733333702</v>
      </c>
      <c r="Y68" s="50">
        <f t="shared" si="6"/>
        <v>101325</v>
      </c>
      <c r="Z68" s="50">
        <f t="shared" si="7"/>
        <v>1.539623549175881</v>
      </c>
      <c r="AA68" s="50">
        <f t="shared" si="8"/>
        <v>1.3086800167994987</v>
      </c>
      <c r="AB68" s="50">
        <f t="shared" si="17"/>
        <v>546.74735537179299</v>
      </c>
      <c r="AC68" s="7">
        <f t="shared" si="26"/>
        <v>0.21715200264915421</v>
      </c>
    </row>
    <row r="69" spans="1:29">
      <c r="A69" s="7">
        <v>37</v>
      </c>
      <c r="B69" s="7">
        <f t="shared" si="18"/>
        <v>1.4712882192195305E-2</v>
      </c>
      <c r="C69" s="7">
        <f t="shared" si="19"/>
        <v>3.9764546465392674E-4</v>
      </c>
      <c r="D69" s="58">
        <f t="shared" si="20"/>
        <v>2914384.0869018636</v>
      </c>
      <c r="E69" s="7">
        <f t="shared" si="9"/>
        <v>422.69569281438982</v>
      </c>
      <c r="F69" s="7">
        <f t="shared" si="10"/>
        <v>2813059.0869018636</v>
      </c>
      <c r="G69" s="57">
        <f t="shared" si="11"/>
        <v>1.1624077101089012E-2</v>
      </c>
      <c r="H69" s="61">
        <f t="shared" si="12"/>
        <v>8.6483021930771169E-3</v>
      </c>
      <c r="I69" s="7">
        <f t="shared" si="21"/>
        <v>8.0703395613845777E-2</v>
      </c>
      <c r="J69" s="58">
        <f t="shared" si="0"/>
        <v>1.4457727804014792E-3</v>
      </c>
      <c r="K69" s="7">
        <f t="shared" si="22"/>
        <v>4.3853325552885968E-3</v>
      </c>
      <c r="L69" s="7">
        <f t="shared" si="23"/>
        <v>7.2768781160915553E-3</v>
      </c>
      <c r="M69" s="58">
        <f t="shared" si="1"/>
        <v>2.1830634348274668E-2</v>
      </c>
      <c r="N69" s="58">
        <f t="shared" si="2"/>
        <v>3.5003631799341108E-4</v>
      </c>
      <c r="O69" s="59">
        <f t="shared" si="3"/>
        <v>0.62175200983579648</v>
      </c>
      <c r="P69" s="58">
        <f t="shared" si="24"/>
        <v>1.7911493162037218E-4</v>
      </c>
      <c r="Q69" s="58">
        <f t="shared" si="25"/>
        <v>0.45043876402879884</v>
      </c>
      <c r="R69" s="58">
        <f t="shared" si="27"/>
        <v>0.44463946164479051</v>
      </c>
      <c r="S69" s="60">
        <f t="shared" si="13"/>
        <v>5.7993023840083313E-3</v>
      </c>
      <c r="T69" s="58">
        <f t="shared" si="28"/>
        <v>1.7680886532921457E-4</v>
      </c>
      <c r="U69" s="58">
        <f t="shared" si="29"/>
        <v>8.8261541229220624E-4</v>
      </c>
      <c r="V69" s="58">
        <f t="shared" si="4"/>
        <v>1.0177953989345468E-4</v>
      </c>
      <c r="W69" s="50">
        <f t="shared" si="16"/>
        <v>152.00788695682371</v>
      </c>
      <c r="X69" s="50">
        <f t="shared" si="5"/>
        <v>85659.282148836282</v>
      </c>
      <c r="Y69" s="50">
        <f t="shared" si="6"/>
        <v>101325</v>
      </c>
      <c r="Z69" s="50">
        <f t="shared" si="7"/>
        <v>1.5400725631648371</v>
      </c>
      <c r="AA69" s="50">
        <f t="shared" si="8"/>
        <v>1.3090616786901115</v>
      </c>
      <c r="AB69" s="50">
        <f t="shared" si="17"/>
        <v>547.90735453836783</v>
      </c>
      <c r="AC69" s="7">
        <f t="shared" si="26"/>
        <v>0.21764224037891763</v>
      </c>
    </row>
    <row r="70" spans="1:29">
      <c r="A70" s="7">
        <v>38</v>
      </c>
      <c r="B70" s="7">
        <f t="shared" si="18"/>
        <v>1.5110527656849232E-2</v>
      </c>
      <c r="C70" s="7">
        <f t="shared" si="19"/>
        <v>3.9764546465392674E-4</v>
      </c>
      <c r="D70" s="58">
        <f t="shared" si="20"/>
        <v>2919123.6228353577</v>
      </c>
      <c r="E70" s="7">
        <f t="shared" si="9"/>
        <v>423.3831044133039</v>
      </c>
      <c r="F70" s="7">
        <f t="shared" si="10"/>
        <v>2817798.6228353577</v>
      </c>
      <c r="G70" s="57">
        <f t="shared" si="11"/>
        <v>1.1630104054917262E-2</v>
      </c>
      <c r="H70" s="61">
        <f t="shared" si="12"/>
        <v>8.6529244546171523E-3</v>
      </c>
      <c r="I70" s="7">
        <f t="shared" si="21"/>
        <v>8.0694151090765706E-2</v>
      </c>
      <c r="J70" s="58">
        <f t="shared" si="0"/>
        <v>1.445521544740885E-3</v>
      </c>
      <c r="K70" s="7">
        <f t="shared" si="22"/>
        <v>4.3871737801740602E-3</v>
      </c>
      <c r="L70" s="7">
        <f t="shared" si="23"/>
        <v>7.2782168696558305E-3</v>
      </c>
      <c r="M70" s="58">
        <f t="shared" si="1"/>
        <v>2.1834650608967492E-2</v>
      </c>
      <c r="N70" s="58">
        <f t="shared" si="2"/>
        <v>3.4993540180883404E-4</v>
      </c>
      <c r="O70" s="59">
        <f t="shared" si="3"/>
        <v>0.62157275746294149</v>
      </c>
      <c r="P70" s="58">
        <f t="shared" si="24"/>
        <v>1.7925237285498774E-4</v>
      </c>
      <c r="Q70" s="58">
        <f t="shared" si="25"/>
        <v>0.45078440165535943</v>
      </c>
      <c r="R70" s="58">
        <f t="shared" si="27"/>
        <v>0.44536255943941072</v>
      </c>
      <c r="S70" s="60">
        <f t="shared" si="13"/>
        <v>5.4218422159487134E-3</v>
      </c>
      <c r="T70" s="58">
        <f t="shared" si="28"/>
        <v>1.7709640188774654E-4</v>
      </c>
      <c r="U70" s="58">
        <f t="shared" si="29"/>
        <v>8.8477138325944742E-4</v>
      </c>
      <c r="V70" s="58">
        <f t="shared" si="4"/>
        <v>1.0188045607803173E-4</v>
      </c>
      <c r="W70" s="50">
        <f t="shared" si="16"/>
        <v>152.03585239711484</v>
      </c>
      <c r="X70" s="50">
        <f t="shared" si="5"/>
        <v>85798.586109356227</v>
      </c>
      <c r="Y70" s="50">
        <f t="shared" si="6"/>
        <v>101325</v>
      </c>
      <c r="Z70" s="50">
        <f t="shared" si="7"/>
        <v>1.5404710548774141</v>
      </c>
      <c r="AA70" s="50">
        <f t="shared" si="8"/>
        <v>1.3094003966458019</v>
      </c>
      <c r="AB70" s="50">
        <f t="shared" si="17"/>
        <v>548.94039325923836</v>
      </c>
      <c r="AC70" s="7">
        <f t="shared" si="26"/>
        <v>0.21807826616379608</v>
      </c>
    </row>
    <row r="71" spans="1:29">
      <c r="A71" s="7">
        <v>39</v>
      </c>
      <c r="B71" s="7">
        <f t="shared" si="18"/>
        <v>1.5508173121503158E-2</v>
      </c>
      <c r="C71" s="7">
        <f t="shared" si="19"/>
        <v>3.9764546465392674E-4</v>
      </c>
      <c r="D71" s="58">
        <f t="shared" si="20"/>
        <v>2923355.6289769709</v>
      </c>
      <c r="E71" s="7">
        <f t="shared" si="9"/>
        <v>423.99690503624294</v>
      </c>
      <c r="F71" s="7">
        <f t="shared" si="10"/>
        <v>2822030.6289769709</v>
      </c>
      <c r="G71" s="57">
        <f t="shared" si="11"/>
        <v>1.1635479987589667E-2</v>
      </c>
      <c r="H71" s="61">
        <f t="shared" si="12"/>
        <v>8.657549112748044E-3</v>
      </c>
      <c r="I71" s="7">
        <f t="shared" si="21"/>
        <v>8.0684901774503923E-2</v>
      </c>
      <c r="J71" s="58">
        <f t="shared" si="0"/>
        <v>1.4452700444708409E-3</v>
      </c>
      <c r="K71" s="7">
        <f t="shared" si="22"/>
        <v>4.3890154223277219E-3</v>
      </c>
      <c r="L71" s="7">
        <f t="shared" si="23"/>
        <v>7.2795555112694036E-3</v>
      </c>
      <c r="M71" s="58">
        <f t="shared" si="1"/>
        <v>2.1838666533808213E-2</v>
      </c>
      <c r="N71" s="58">
        <f t="shared" si="2"/>
        <v>3.498344147272882E-4</v>
      </c>
      <c r="O71" s="59">
        <f t="shared" si="3"/>
        <v>0.62139337915934567</v>
      </c>
      <c r="P71" s="58">
        <f t="shared" si="24"/>
        <v>1.7937830359582296E-4</v>
      </c>
      <c r="Q71" s="58">
        <f t="shared" si="25"/>
        <v>0.45110109265784532</v>
      </c>
      <c r="R71" s="58">
        <f t="shared" si="27"/>
        <v>0.44600822482749092</v>
      </c>
      <c r="S71" s="60">
        <f t="shared" si="13"/>
        <v>5.0928678303543973E-3</v>
      </c>
      <c r="T71" s="58">
        <f t="shared" si="28"/>
        <v>1.7735314780100065E-4</v>
      </c>
      <c r="U71" s="58">
        <f t="shared" si="29"/>
        <v>8.8679653905426978E-4</v>
      </c>
      <c r="V71" s="58">
        <f t="shared" si="4"/>
        <v>1.0198144315957757E-4</v>
      </c>
      <c r="W71" s="50">
        <f t="shared" si="16"/>
        <v>152.06381549884961</v>
      </c>
      <c r="X71" s="50">
        <f t="shared" si="5"/>
        <v>85922.972805594822</v>
      </c>
      <c r="Y71" s="50">
        <f t="shared" si="6"/>
        <v>101325</v>
      </c>
      <c r="Z71" s="50">
        <f t="shared" si="7"/>
        <v>1.5408257824106331</v>
      </c>
      <c r="AA71" s="50">
        <f t="shared" si="8"/>
        <v>1.3097019150490381</v>
      </c>
      <c r="AB71" s="50">
        <f t="shared" si="17"/>
        <v>549.86280977271019</v>
      </c>
      <c r="AC71" s="7">
        <f t="shared" si="26"/>
        <v>0.21846705511643111</v>
      </c>
    </row>
    <row r="72" spans="1:29">
      <c r="A72" s="7">
        <v>40</v>
      </c>
      <c r="B72" s="7">
        <f t="shared" si="18"/>
        <v>1.5905818586157087E-2</v>
      </c>
      <c r="C72" s="7">
        <f t="shared" si="19"/>
        <v>3.9764546465392847E-4</v>
      </c>
      <c r="D72" s="58">
        <f t="shared" si="20"/>
        <v>2927145.4284598464</v>
      </c>
      <c r="E72" s="7">
        <f t="shared" si="9"/>
        <v>424.54656900306225</v>
      </c>
      <c r="F72" s="7">
        <f t="shared" si="10"/>
        <v>2825820.4284598464</v>
      </c>
      <c r="G72" s="57">
        <f t="shared" si="11"/>
        <v>1.1640289687258104E-2</v>
      </c>
      <c r="H72" s="61">
        <f t="shared" si="12"/>
        <v>8.6621759085941802E-3</v>
      </c>
      <c r="I72" s="7">
        <f t="shared" si="21"/>
        <v>8.0675648182811643E-2</v>
      </c>
      <c r="J72" s="58">
        <f t="shared" si="0"/>
        <v>1.4450182934720086E-3</v>
      </c>
      <c r="K72" s="7">
        <f t="shared" si="22"/>
        <v>4.3908573778690084E-3</v>
      </c>
      <c r="L72" s="7">
        <f t="shared" si="23"/>
        <v>7.2808939648130256E-3</v>
      </c>
      <c r="M72" s="58">
        <f t="shared" si="1"/>
        <v>2.1842681894439078E-2</v>
      </c>
      <c r="N72" s="58">
        <f t="shared" si="2"/>
        <v>3.4973336238562392E-4</v>
      </c>
      <c r="O72" s="59">
        <f t="shared" si="3"/>
        <v>0.62121388493746443</v>
      </c>
      <c r="P72" s="58">
        <f t="shared" si="24"/>
        <v>1.7949422188123787E-4</v>
      </c>
      <c r="Q72" s="58">
        <f t="shared" si="25"/>
        <v>0.45139260430758843</v>
      </c>
      <c r="R72" s="58">
        <f t="shared" si="27"/>
        <v>0.4465864239774866</v>
      </c>
      <c r="S72" s="60">
        <f t="shared" si="13"/>
        <v>4.806180330101828E-3</v>
      </c>
      <c r="T72" s="58">
        <f t="shared" si="28"/>
        <v>1.7758306607066395E-4</v>
      </c>
      <c r="U72" s="58">
        <f t="shared" si="29"/>
        <v>8.887076948648437E-4</v>
      </c>
      <c r="V72" s="58">
        <f t="shared" si="4"/>
        <v>1.0208249550124185E-4</v>
      </c>
      <c r="W72" s="50">
        <f t="shared" si="16"/>
        <v>152.09177467196065</v>
      </c>
      <c r="X72" s="50">
        <f t="shared" si="5"/>
        <v>86034.36220847076</v>
      </c>
      <c r="Y72" s="50">
        <f t="shared" si="6"/>
        <v>101325</v>
      </c>
      <c r="Z72" s="50">
        <f t="shared" si="7"/>
        <v>1.5411425735524698</v>
      </c>
      <c r="AA72" s="50">
        <f t="shared" si="8"/>
        <v>1.3099711875195992</v>
      </c>
      <c r="AB72" s="50">
        <f t="shared" si="17"/>
        <v>550.68884203938808</v>
      </c>
      <c r="AC72" s="7">
        <f t="shared" si="26"/>
        <v>0.21881468648023517</v>
      </c>
    </row>
    <row r="73" spans="1:29">
      <c r="A73" s="7">
        <v>41</v>
      </c>
      <c r="B73" s="7">
        <f t="shared" si="18"/>
        <v>1.6303464050811015E-2</v>
      </c>
      <c r="C73" s="7">
        <f t="shared" si="19"/>
        <v>3.9764546465392847E-4</v>
      </c>
      <c r="D73" s="58">
        <f t="shared" si="20"/>
        <v>2930549.9363600318</v>
      </c>
      <c r="E73" s="7">
        <f t="shared" si="9"/>
        <v>425.04035114798563</v>
      </c>
      <c r="F73" s="7">
        <f t="shared" si="10"/>
        <v>2829224.9363600318</v>
      </c>
      <c r="G73" s="57">
        <f t="shared" si="11"/>
        <v>1.1644606792169651E-2</v>
      </c>
      <c r="H73" s="61">
        <f t="shared" si="12"/>
        <v>8.6668046169955763E-3</v>
      </c>
      <c r="I73" s="7">
        <f t="shared" si="21"/>
        <v>8.0666390766008858E-2</v>
      </c>
      <c r="J73" s="58">
        <f t="shared" si="0"/>
        <v>1.4447663038190698E-3</v>
      </c>
      <c r="K73" s="7">
        <f t="shared" si="22"/>
        <v>4.3926995564539037E-3</v>
      </c>
      <c r="L73" s="7">
        <f t="shared" si="23"/>
        <v>7.2822321640920434E-3</v>
      </c>
      <c r="M73" s="58">
        <f t="shared" si="1"/>
        <v>2.1846696492276128E-2</v>
      </c>
      <c r="N73" s="58">
        <f t="shared" si="2"/>
        <v>3.4963224968829408E-4</v>
      </c>
      <c r="O73" s="59">
        <f t="shared" si="3"/>
        <v>0.62103428350883239</v>
      </c>
      <c r="P73" s="58">
        <f t="shared" si="24"/>
        <v>1.7960142863204798E-4</v>
      </c>
      <c r="Q73" s="58">
        <f t="shared" si="25"/>
        <v>0.45166220816413788</v>
      </c>
      <c r="R73" s="58">
        <f t="shared" si="27"/>
        <v>0.44710584026400396</v>
      </c>
      <c r="S73" s="60">
        <f t="shared" si="13"/>
        <v>4.5563679001339175E-3</v>
      </c>
      <c r="T73" s="58">
        <f t="shared" si="28"/>
        <v>1.7778960960126498E-4</v>
      </c>
      <c r="U73" s="58">
        <f t="shared" si="29"/>
        <v>8.9051951389562667E-4</v>
      </c>
      <c r="V73" s="58">
        <f t="shared" si="4"/>
        <v>1.0218360819857169E-4</v>
      </c>
      <c r="W73" s="50">
        <f t="shared" si="16"/>
        <v>152.11972853369713</v>
      </c>
      <c r="X73" s="50">
        <f t="shared" si="5"/>
        <v>86134.427160139472</v>
      </c>
      <c r="Y73" s="50">
        <f t="shared" si="6"/>
        <v>101325</v>
      </c>
      <c r="Z73" s="50">
        <f t="shared" si="7"/>
        <v>1.5414264593515259</v>
      </c>
      <c r="AA73" s="50">
        <f t="shared" si="8"/>
        <v>1.3102124904487971</v>
      </c>
      <c r="AB73" s="50">
        <f t="shared" si="17"/>
        <v>551.4308953829543</v>
      </c>
      <c r="AC73" s="7">
        <f t="shared" si="26"/>
        <v>0.21912645754578652</v>
      </c>
    </row>
    <row r="74" spans="1:29">
      <c r="A74" s="7">
        <v>42</v>
      </c>
      <c r="B74" s="7">
        <f t="shared" si="18"/>
        <v>1.6701109515464944E-2</v>
      </c>
      <c r="C74" s="7">
        <f t="shared" si="19"/>
        <v>3.9764546465392847E-4</v>
      </c>
      <c r="D74" s="58">
        <f t="shared" si="20"/>
        <v>2933618.7347037983</v>
      </c>
      <c r="E74" s="7">
        <f t="shared" si="9"/>
        <v>425.48544273624123</v>
      </c>
      <c r="F74" s="7">
        <f t="shared" si="10"/>
        <v>2832293.7347037983</v>
      </c>
      <c r="G74" s="57">
        <f t="shared" si="11"/>
        <v>1.16484952728543E-2</v>
      </c>
      <c r="H74" s="61">
        <f t="shared" si="12"/>
        <v>8.6714350420741618E-3</v>
      </c>
      <c r="I74" s="7">
        <f t="shared" si="21"/>
        <v>8.0657129915851694E-2</v>
      </c>
      <c r="J74" s="58">
        <f t="shared" si="0"/>
        <v>1.4445140860174226E-3</v>
      </c>
      <c r="K74" s="7">
        <f t="shared" si="22"/>
        <v>4.3945418794916515E-3</v>
      </c>
      <c r="L74" s="7">
        <f t="shared" si="23"/>
        <v>7.2835700515264962E-3</v>
      </c>
      <c r="M74" s="58">
        <f t="shared" si="1"/>
        <v>2.185071015457949E-2</v>
      </c>
      <c r="N74" s="58">
        <f t="shared" si="2"/>
        <v>3.4953108090355511E-4</v>
      </c>
      <c r="O74" s="59">
        <f t="shared" si="3"/>
        <v>0.62085458245493974</v>
      </c>
      <c r="P74" s="58">
        <f t="shared" si="24"/>
        <v>1.7970105389264468E-4</v>
      </c>
      <c r="Q74" s="58">
        <f t="shared" si="25"/>
        <v>0.45191274606649623</v>
      </c>
      <c r="R74" s="58">
        <f t="shared" si="27"/>
        <v>0.44757403827867243</v>
      </c>
      <c r="S74" s="60">
        <f t="shared" si="13"/>
        <v>4.3387077878238034E-3</v>
      </c>
      <c r="T74" s="58">
        <f t="shared" si="28"/>
        <v>1.7797578641835787E-4</v>
      </c>
      <c r="U74" s="58">
        <f t="shared" si="29"/>
        <v>8.9224478136991359E-4</v>
      </c>
      <c r="V74" s="58">
        <f t="shared" si="4"/>
        <v>1.0228477698331066E-4</v>
      </c>
      <c r="W74" s="50">
        <f t="shared" si="16"/>
        <v>152.14767588126199</v>
      </c>
      <c r="X74" s="50">
        <f t="shared" si="5"/>
        <v>86224.624970499484</v>
      </c>
      <c r="Y74" s="50">
        <f t="shared" si="6"/>
        <v>101325</v>
      </c>
      <c r="Z74" s="50">
        <f t="shared" si="7"/>
        <v>1.5416817872686339</v>
      </c>
      <c r="AA74" s="50">
        <f t="shared" si="8"/>
        <v>1.3104295191783388</v>
      </c>
      <c r="AB74" s="50">
        <f t="shared" si="17"/>
        <v>552.0997768009114</v>
      </c>
      <c r="AC74" s="7">
        <f t="shared" si="26"/>
        <v>0.21940698345020762</v>
      </c>
    </row>
    <row r="75" spans="1:29">
      <c r="A75" s="7">
        <v>43</v>
      </c>
      <c r="B75" s="7">
        <f t="shared" si="18"/>
        <v>1.7098754980118872E-2</v>
      </c>
      <c r="C75" s="7">
        <f t="shared" si="19"/>
        <v>3.9764546465392847E-4</v>
      </c>
      <c r="D75" s="58">
        <f t="shared" si="20"/>
        <v>2936395.0125978612</v>
      </c>
      <c r="E75" s="7">
        <f t="shared" si="9"/>
        <v>425.88810781842801</v>
      </c>
      <c r="F75" s="7">
        <f t="shared" si="10"/>
        <v>2835070.0125978612</v>
      </c>
      <c r="G75" s="57">
        <f t="shared" si="11"/>
        <v>1.1652010714400517E-2</v>
      </c>
      <c r="H75" s="61">
        <f t="shared" si="12"/>
        <v>8.6760670133894553E-3</v>
      </c>
      <c r="I75" s="7">
        <f t="shared" si="21"/>
        <v>8.0647865973221114E-2</v>
      </c>
      <c r="J75" s="58">
        <f t="shared" si="0"/>
        <v>1.4442616492085119E-3</v>
      </c>
      <c r="K75" s="7">
        <f t="shared" si="22"/>
        <v>4.3963842785989396E-3</v>
      </c>
      <c r="L75" s="7">
        <f t="shared" si="23"/>
        <v>7.284907577015963E-3</v>
      </c>
      <c r="M75" s="58">
        <f t="shared" si="1"/>
        <v>2.1854722731047889E-2</v>
      </c>
      <c r="N75" s="58">
        <f t="shared" si="2"/>
        <v>3.4942985974689412E-4</v>
      </c>
      <c r="O75" s="59">
        <f t="shared" si="3"/>
        <v>0.62067478837542067</v>
      </c>
      <c r="P75" s="58">
        <f t="shared" si="24"/>
        <v>1.7979407951906889E-4</v>
      </c>
      <c r="Q75" s="58">
        <f t="shared" si="25"/>
        <v>0.45214668718916229</v>
      </c>
      <c r="R75" s="58">
        <f t="shared" si="27"/>
        <v>0.44799760726319321</v>
      </c>
      <c r="S75" s="60">
        <f t="shared" si="13"/>
        <v>4.1490799259690792E-3</v>
      </c>
      <c r="T75" s="58">
        <f t="shared" si="28"/>
        <v>1.7814421670402062E-4</v>
      </c>
      <c r="U75" s="58">
        <f t="shared" si="29"/>
        <v>8.9389464418496189E-4</v>
      </c>
      <c r="V75" s="58">
        <f t="shared" si="4"/>
        <v>1.0238599813997164E-4</v>
      </c>
      <c r="W75" s="50">
        <f t="shared" si="16"/>
        <v>152.17561566809928</v>
      </c>
      <c r="X75" s="50">
        <f t="shared" si="5"/>
        <v>86306.225049404631</v>
      </c>
      <c r="Y75" s="50">
        <f t="shared" si="6"/>
        <v>101325</v>
      </c>
      <c r="Z75" s="50">
        <f t="shared" si="7"/>
        <v>1.541912317313461</v>
      </c>
      <c r="AA75" s="50">
        <f t="shared" si="8"/>
        <v>1.3106254697164419</v>
      </c>
      <c r="AB75" s="50">
        <f t="shared" si="17"/>
        <v>552.70489987724375</v>
      </c>
      <c r="AC75" s="7">
        <f t="shared" si="26"/>
        <v>0.21966028450475911</v>
      </c>
    </row>
    <row r="76" spans="1:29">
      <c r="A76" s="7">
        <v>44</v>
      </c>
      <c r="B76" s="7">
        <f t="shared" si="18"/>
        <v>1.7496400444772801E-2</v>
      </c>
      <c r="C76" s="7">
        <f t="shared" si="19"/>
        <v>3.9764546465392847E-4</v>
      </c>
      <c r="D76" s="58">
        <f t="shared" si="20"/>
        <v>2938916.3876465801</v>
      </c>
      <c r="E76" s="7">
        <f t="shared" si="9"/>
        <v>426.25380236701312</v>
      </c>
      <c r="F76" s="7">
        <f t="shared" si="10"/>
        <v>2837591.3876465801</v>
      </c>
      <c r="G76" s="57">
        <f t="shared" si="11"/>
        <v>1.1655201426337384E-2</v>
      </c>
      <c r="H76" s="61">
        <f t="shared" si="12"/>
        <v>8.6807003826041354E-3</v>
      </c>
      <c r="I76" s="7">
        <f t="shared" si="21"/>
        <v>8.0638599234791747E-2</v>
      </c>
      <c r="J76" s="58">
        <f t="shared" si="0"/>
        <v>1.4440090013480163E-3</v>
      </c>
      <c r="K76" s="7">
        <f t="shared" si="22"/>
        <v>4.3982266942594536E-3</v>
      </c>
      <c r="L76" s="7">
        <f t="shared" si="23"/>
        <v>7.2862446969554863E-3</v>
      </c>
      <c r="M76" s="58">
        <f t="shared" si="1"/>
        <v>2.1858734090866458E-2</v>
      </c>
      <c r="N76" s="58">
        <f t="shared" si="2"/>
        <v>3.4932858945340366E-4</v>
      </c>
      <c r="O76" s="59">
        <f t="shared" si="3"/>
        <v>0.62049490701660825</v>
      </c>
      <c r="P76" s="58">
        <f t="shared" si="24"/>
        <v>1.7988135881241707E-4</v>
      </c>
      <c r="Q76" s="58">
        <f t="shared" si="25"/>
        <v>0.45236617741627738</v>
      </c>
      <c r="R76" s="58">
        <f t="shared" si="27"/>
        <v>0.4483822864306734</v>
      </c>
      <c r="S76" s="60">
        <f t="shared" si="13"/>
        <v>3.9838909856039773E-3</v>
      </c>
      <c r="T76" s="58">
        <f t="shared" si="28"/>
        <v>1.7829718263031598E-4</v>
      </c>
      <c r="U76" s="58">
        <f t="shared" si="29"/>
        <v>8.9547882036706303E-4</v>
      </c>
      <c r="V76" s="58">
        <f t="shared" si="4"/>
        <v>1.024872684334621E-4</v>
      </c>
      <c r="W76" s="50">
        <f t="shared" si="16"/>
        <v>152.20354698333807</v>
      </c>
      <c r="X76" s="50">
        <f t="shared" si="5"/>
        <v>86380.333049675406</v>
      </c>
      <c r="Y76" s="50">
        <f t="shared" si="6"/>
        <v>101325</v>
      </c>
      <c r="Z76" s="50">
        <f t="shared" si="7"/>
        <v>1.5421213039374548</v>
      </c>
      <c r="AA76" s="50">
        <f t="shared" si="8"/>
        <v>1.3108031083468366</v>
      </c>
      <c r="AB76" s="50">
        <f t="shared" si="17"/>
        <v>553.25446382015127</v>
      </c>
      <c r="AC76" s="7">
        <f t="shared" si="26"/>
        <v>0.21988986253290685</v>
      </c>
    </row>
    <row r="77" spans="1:29">
      <c r="A77" s="7">
        <v>45</v>
      </c>
      <c r="B77" s="7">
        <f t="shared" si="18"/>
        <v>1.7894045909426729E-2</v>
      </c>
      <c r="C77" s="7">
        <f t="shared" si="19"/>
        <v>3.9764546465392847E-4</v>
      </c>
      <c r="D77" s="58">
        <f t="shared" si="20"/>
        <v>2941215.6231117384</v>
      </c>
      <c r="E77" s="7">
        <f t="shared" si="9"/>
        <v>426.58727829156828</v>
      </c>
      <c r="F77" s="7">
        <f t="shared" si="10"/>
        <v>2839890.6231117384</v>
      </c>
      <c r="G77" s="57">
        <f t="shared" si="11"/>
        <v>1.1658109403760865E-2</v>
      </c>
      <c r="H77" s="61">
        <f t="shared" si="12"/>
        <v>8.6853350205909462E-3</v>
      </c>
      <c r="I77" s="7">
        <f t="shared" si="21"/>
        <v>8.0629329958818122E-2</v>
      </c>
      <c r="J77" s="58">
        <f t="shared" si="0"/>
        <v>1.4437561493605242E-3</v>
      </c>
      <c r="K77" s="7">
        <f t="shared" si="22"/>
        <v>4.4000690746611613E-3</v>
      </c>
      <c r="L77" s="7">
        <f t="shared" si="23"/>
        <v>7.2875813733822101E-3</v>
      </c>
      <c r="M77" s="58">
        <f t="shared" si="1"/>
        <v>2.1862744120146632E-2</v>
      </c>
      <c r="N77" s="58">
        <f t="shared" si="2"/>
        <v>3.4922727284058722E-4</v>
      </c>
      <c r="O77" s="59">
        <f t="shared" si="3"/>
        <v>0.62031494338309301</v>
      </c>
      <c r="P77" s="58">
        <f t="shared" si="24"/>
        <v>1.7996363351524547E-4</v>
      </c>
      <c r="Q77" s="58">
        <f t="shared" si="25"/>
        <v>0.4525730820842333</v>
      </c>
      <c r="R77" s="58">
        <f t="shared" si="27"/>
        <v>0.44873307438069593</v>
      </c>
      <c r="S77" s="60">
        <f t="shared" si="13"/>
        <v>3.8400077035373736E-3</v>
      </c>
      <c r="T77" s="58">
        <f t="shared" si="28"/>
        <v>1.7843667186769768E-4</v>
      </c>
      <c r="U77" s="58">
        <f t="shared" si="29"/>
        <v>8.9700578201461082E-4</v>
      </c>
      <c r="V77" s="58">
        <f t="shared" si="4"/>
        <v>1.0258858504627854E-4</v>
      </c>
      <c r="W77" s="50">
        <f t="shared" si="16"/>
        <v>152.23146903396608</v>
      </c>
      <c r="X77" s="50">
        <f t="shared" si="5"/>
        <v>86447.911945786502</v>
      </c>
      <c r="Y77" s="50">
        <f t="shared" si="6"/>
        <v>101325</v>
      </c>
      <c r="Z77" s="50">
        <f t="shared" si="7"/>
        <v>1.5423115659572668</v>
      </c>
      <c r="AA77" s="50">
        <f t="shared" si="8"/>
        <v>1.3109648310636768</v>
      </c>
      <c r="AB77" s="50">
        <f t="shared" si="17"/>
        <v>553.75560977562805</v>
      </c>
      <c r="AC77" s="7">
        <f t="shared" si="26"/>
        <v>0.22009876754578664</v>
      </c>
    </row>
    <row r="78" spans="1:29">
      <c r="A78" s="7">
        <v>46</v>
      </c>
      <c r="B78" s="7">
        <f t="shared" si="18"/>
        <v>1.8291691374080658E-2</v>
      </c>
      <c r="C78" s="7">
        <f t="shared" si="19"/>
        <v>3.9764546465392847E-4</v>
      </c>
      <c r="D78" s="58">
        <f t="shared" si="20"/>
        <v>2943321.2536510192</v>
      </c>
      <c r="E78" s="7">
        <f t="shared" si="9"/>
        <v>426.89267419446679</v>
      </c>
      <c r="F78" s="7">
        <f t="shared" si="10"/>
        <v>2841996.2536510192</v>
      </c>
      <c r="G78" s="57">
        <f t="shared" si="11"/>
        <v>1.1660771159994133E-2</v>
      </c>
      <c r="H78" s="61">
        <f t="shared" si="12"/>
        <v>8.6899708149217915E-3</v>
      </c>
      <c r="I78" s="7">
        <f t="shared" si="21"/>
        <v>8.0620058370156428E-2</v>
      </c>
      <c r="J78" s="58">
        <f t="shared" si="0"/>
        <v>1.4435030992738472E-3</v>
      </c>
      <c r="K78" s="7">
        <f t="shared" si="22"/>
        <v>4.4019113746874674E-3</v>
      </c>
      <c r="L78" s="7">
        <f t="shared" si="23"/>
        <v>7.2889175732351614E-3</v>
      </c>
      <c r="M78" s="58">
        <f t="shared" si="1"/>
        <v>2.1866752719705486E-2</v>
      </c>
      <c r="N78" s="58">
        <f t="shared" si="2"/>
        <v>3.4912591236287778E-4</v>
      </c>
      <c r="O78" s="59">
        <f t="shared" si="3"/>
        <v>0.62013490183456166</v>
      </c>
      <c r="P78" s="58">
        <f t="shared" si="24"/>
        <v>1.8004154853135113E-4</v>
      </c>
      <c r="Q78" s="58">
        <f t="shared" si="25"/>
        <v>0.4527690229990215</v>
      </c>
      <c r="R78" s="58">
        <f t="shared" si="27"/>
        <v>0.44905432456649552</v>
      </c>
      <c r="S78" s="60">
        <f t="shared" si="13"/>
        <v>3.7146984325259758E-3</v>
      </c>
      <c r="T78" s="58">
        <f t="shared" si="28"/>
        <v>1.7856441554710013E-4</v>
      </c>
      <c r="U78" s="58">
        <f t="shared" si="29"/>
        <v>8.9848291499886176E-4</v>
      </c>
      <c r="V78" s="58">
        <f t="shared" si="4"/>
        <v>1.0268994552398798E-4</v>
      </c>
      <c r="W78" s="50">
        <f t="shared" si="16"/>
        <v>152.25938112936726</v>
      </c>
      <c r="X78" s="50">
        <f t="shared" si="5"/>
        <v>86509.800425508889</v>
      </c>
      <c r="Y78" s="50">
        <f t="shared" si="6"/>
        <v>101325</v>
      </c>
      <c r="Z78" s="50">
        <f t="shared" si="7"/>
        <v>1.5424855463825244</v>
      </c>
      <c r="AA78" s="50">
        <f t="shared" si="8"/>
        <v>1.3111127144251458</v>
      </c>
      <c r="AB78" s="50">
        <f t="shared" si="17"/>
        <v>554.21455721467009</v>
      </c>
      <c r="AC78" s="7">
        <f t="shared" si="26"/>
        <v>0.22028965593777391</v>
      </c>
    </row>
    <row r="79" spans="1:29">
      <c r="A79" s="7">
        <v>47</v>
      </c>
      <c r="B79" s="7">
        <f t="shared" si="18"/>
        <v>1.8689336838734586E-2</v>
      </c>
      <c r="C79" s="7">
        <f t="shared" si="19"/>
        <v>3.9764546465392847E-4</v>
      </c>
      <c r="D79" s="58">
        <f t="shared" si="20"/>
        <v>2945258.1309994371</v>
      </c>
      <c r="E79" s="7">
        <f t="shared" si="9"/>
        <v>427.17359451528711</v>
      </c>
      <c r="F79" s="7">
        <f t="shared" si="10"/>
        <v>2843933.1309994371</v>
      </c>
      <c r="G79" s="57">
        <f t="shared" si="11"/>
        <v>1.166321844822875E-2</v>
      </c>
      <c r="H79" s="61">
        <f t="shared" si="12"/>
        <v>8.694607667687931E-3</v>
      </c>
      <c r="I79" s="7">
        <f t="shared" si="21"/>
        <v>8.0610784664624152E-2</v>
      </c>
      <c r="J79" s="58">
        <f t="shared" si="0"/>
        <v>1.4432498563356788E-3</v>
      </c>
      <c r="K79" s="7">
        <f t="shared" si="22"/>
        <v>4.4037535550416262E-3</v>
      </c>
      <c r="L79" s="7">
        <f t="shared" si="23"/>
        <v>7.2902532677129837E-3</v>
      </c>
      <c r="M79" s="58">
        <f t="shared" si="1"/>
        <v>2.1870759803138951E-2</v>
      </c>
      <c r="N79" s="58">
        <f t="shared" si="2"/>
        <v>3.4902451015897542E-4</v>
      </c>
      <c r="O79" s="59">
        <f t="shared" si="3"/>
        <v>0.61995478616988009</v>
      </c>
      <c r="P79" s="58">
        <f t="shared" si="24"/>
        <v>1.8011566468156825E-4</v>
      </c>
      <c r="Q79" s="58">
        <f t="shared" si="25"/>
        <v>0.45295541051454774</v>
      </c>
      <c r="R79" s="58">
        <f t="shared" si="27"/>
        <v>0.44934982854805477</v>
      </c>
      <c r="S79" s="60">
        <f t="shared" si="13"/>
        <v>3.6055819664929656E-3</v>
      </c>
      <c r="T79" s="58">
        <f t="shared" si="28"/>
        <v>1.7868192136515434E-4</v>
      </c>
      <c r="U79" s="58">
        <f t="shared" si="29"/>
        <v>8.9991665831527573E-4</v>
      </c>
      <c r="V79" s="58">
        <f t="shared" si="4"/>
        <v>1.0279134772789034E-4</v>
      </c>
      <c r="W79" s="50">
        <f t="shared" si="16"/>
        <v>152.28728266790543</v>
      </c>
      <c r="X79" s="50">
        <f t="shared" si="5"/>
        <v>86566.728928523124</v>
      </c>
      <c r="Y79" s="50">
        <f t="shared" si="6"/>
        <v>101325</v>
      </c>
      <c r="Z79" s="50">
        <f t="shared" si="7"/>
        <v>1.5426453637004252</v>
      </c>
      <c r="AA79" s="50">
        <f t="shared" si="8"/>
        <v>1.3112485591453613</v>
      </c>
      <c r="AB79" s="50">
        <f t="shared" si="17"/>
        <v>554.63672287109057</v>
      </c>
      <c r="AC79" s="7">
        <f t="shared" si="26"/>
        <v>0.22046484125090285</v>
      </c>
    </row>
    <row r="80" spans="1:29">
      <c r="A80" s="7">
        <v>48</v>
      </c>
      <c r="B80" s="7">
        <f t="shared" si="18"/>
        <v>1.9086982303388515E-2</v>
      </c>
      <c r="C80" s="7">
        <f t="shared" si="19"/>
        <v>3.9764546465392847E-4</v>
      </c>
      <c r="D80" s="58">
        <f t="shared" si="20"/>
        <v>2947047.8996344935</v>
      </c>
      <c r="E80" s="7">
        <f t="shared" si="9"/>
        <v>427.4331785202138</v>
      </c>
      <c r="F80" s="7">
        <f t="shared" si="10"/>
        <v>2845722.8996344935</v>
      </c>
      <c r="G80" s="57">
        <f t="shared" si="11"/>
        <v>1.1665478887177436E-2</v>
      </c>
      <c r="H80" s="61">
        <f t="shared" si="12"/>
        <v>8.6992454936071374E-3</v>
      </c>
      <c r="I80" s="7">
        <f t="shared" si="21"/>
        <v>8.0601509012785746E-2</v>
      </c>
      <c r="J80" s="58">
        <f t="shared" si="0"/>
        <v>1.4429964251149476E-3</v>
      </c>
      <c r="K80" s="7">
        <f t="shared" si="22"/>
        <v>4.4055955814866384E-3</v>
      </c>
      <c r="L80" s="7">
        <f t="shared" si="23"/>
        <v>7.2915884317165339E-3</v>
      </c>
      <c r="M80" s="58">
        <f t="shared" si="1"/>
        <v>2.1874765295149604E-2</v>
      </c>
      <c r="N80" s="58">
        <f t="shared" si="2"/>
        <v>3.489230680929602E-4</v>
      </c>
      <c r="O80" s="59">
        <f t="shared" si="3"/>
        <v>0.61977459970012061</v>
      </c>
      <c r="P80" s="58">
        <f t="shared" si="24"/>
        <v>1.8018646975948016E-4</v>
      </c>
      <c r="Q80" s="58">
        <f t="shared" si="25"/>
        <v>0.45313347133556964</v>
      </c>
      <c r="R80" s="58">
        <f t="shared" si="27"/>
        <v>0.44962288856301197</v>
      </c>
      <c r="S80" s="60">
        <f t="shared" si="13"/>
        <v>3.5105827725576688E-3</v>
      </c>
      <c r="T80" s="58">
        <f t="shared" si="28"/>
        <v>1.787905024416804E-4</v>
      </c>
      <c r="U80" s="58">
        <f t="shared" si="29"/>
        <v>9.0131262563307554E-4</v>
      </c>
      <c r="V80" s="58">
        <f t="shared" si="4"/>
        <v>1.0289278979390556E-4</v>
      </c>
      <c r="W80" s="50">
        <f t="shared" si="16"/>
        <v>152.31517312528052</v>
      </c>
      <c r="X80" s="50">
        <f t="shared" si="5"/>
        <v>86619.333627121523</v>
      </c>
      <c r="Y80" s="50">
        <f t="shared" si="6"/>
        <v>101325</v>
      </c>
      <c r="Z80" s="50">
        <f t="shared" si="7"/>
        <v>1.5427928559102517</v>
      </c>
      <c r="AA80" s="50">
        <f t="shared" si="8"/>
        <v>1.311373927523714</v>
      </c>
      <c r="AB80" s="50">
        <f t="shared" si="17"/>
        <v>555.02682441844831</v>
      </c>
      <c r="AC80" s="7">
        <f t="shared" si="26"/>
        <v>0.22062633843573762</v>
      </c>
    </row>
    <row r="81" spans="1:29">
      <c r="A81" s="7">
        <v>49</v>
      </c>
      <c r="B81" s="7">
        <f t="shared" si="18"/>
        <v>1.9484627768042443E-2</v>
      </c>
      <c r="C81" s="7">
        <f t="shared" si="19"/>
        <v>3.9764546465392847E-4</v>
      </c>
      <c r="D81" s="58">
        <f t="shared" si="20"/>
        <v>2948709.4112567976</v>
      </c>
      <c r="E81" s="7">
        <f t="shared" si="9"/>
        <v>427.67416041737187</v>
      </c>
      <c r="F81" s="7">
        <f t="shared" si="10"/>
        <v>2847384.4112567976</v>
      </c>
      <c r="G81" s="57">
        <f t="shared" si="11"/>
        <v>1.1667576503678298E-2</v>
      </c>
      <c r="H81" s="61">
        <f t="shared" si="12"/>
        <v>8.7038842183796393E-3</v>
      </c>
      <c r="I81" s="7">
        <f t="shared" si="21"/>
        <v>8.0592231563240746E-2</v>
      </c>
      <c r="J81" s="58">
        <f t="shared" si="0"/>
        <v>1.4427428095898946E-3</v>
      </c>
      <c r="K81" s="7">
        <f t="shared" si="22"/>
        <v>4.407437424185221E-3</v>
      </c>
      <c r="L81" s="7">
        <f t="shared" si="23"/>
        <v>7.2929230433650101E-3</v>
      </c>
      <c r="M81" s="58">
        <f t="shared" si="1"/>
        <v>2.1878769130095031E-2</v>
      </c>
      <c r="N81" s="58">
        <f t="shared" si="2"/>
        <v>3.4882158779000799E-4</v>
      </c>
      <c r="O81" s="59">
        <f t="shared" si="3"/>
        <v>0.61959434531200175</v>
      </c>
      <c r="P81" s="58">
        <f t="shared" si="24"/>
        <v>1.8025438811886119E-4</v>
      </c>
      <c r="Q81" s="58">
        <f t="shared" si="25"/>
        <v>0.45330427262822398</v>
      </c>
      <c r="R81" s="58">
        <f t="shared" si="27"/>
        <v>0.44987638076281433</v>
      </c>
      <c r="S81" s="60">
        <f t="shared" si="13"/>
        <v>3.4278918654096491E-3</v>
      </c>
      <c r="T81" s="58">
        <f t="shared" si="28"/>
        <v>1.7889130246525695E-4</v>
      </c>
      <c r="U81" s="58">
        <f t="shared" si="29"/>
        <v>9.0267571128667976E-4</v>
      </c>
      <c r="V81" s="58">
        <f t="shared" si="4"/>
        <v>1.0299427009685777E-4</v>
      </c>
      <c r="W81" s="50">
        <f t="shared" si="16"/>
        <v>152.34305204442089</v>
      </c>
      <c r="X81" s="50">
        <f t="shared" si="5"/>
        <v>86668.1686085806</v>
      </c>
      <c r="Y81" s="50">
        <f t="shared" si="6"/>
        <v>101325</v>
      </c>
      <c r="Z81" s="50">
        <f t="shared" si="7"/>
        <v>1.5429296183881374</v>
      </c>
      <c r="AA81" s="50">
        <f t="shared" si="8"/>
        <v>1.3114901756299167</v>
      </c>
      <c r="AB81" s="50">
        <f t="shared" si="17"/>
        <v>555.38897081107007</v>
      </c>
      <c r="AC81" s="7">
        <f t="shared" si="26"/>
        <v>0.22077590242655165</v>
      </c>
    </row>
    <row r="82" spans="1:29">
      <c r="A82" s="7">
        <v>50</v>
      </c>
      <c r="B82" s="7">
        <f t="shared" si="18"/>
        <v>1.9882273232696372E-2</v>
      </c>
      <c r="C82" s="7">
        <f t="shared" si="19"/>
        <v>3.9764546465392847E-4</v>
      </c>
      <c r="D82" s="58">
        <f t="shared" si="20"/>
        <v>2950259.0858541955</v>
      </c>
      <c r="E82" s="7">
        <f t="shared" si="9"/>
        <v>427.89892172475339</v>
      </c>
      <c r="F82" s="7">
        <f t="shared" si="10"/>
        <v>2848934.0858541955</v>
      </c>
      <c r="G82" s="57">
        <f t="shared" si="11"/>
        <v>1.1669532203420097E-2</v>
      </c>
      <c r="H82" s="61">
        <f t="shared" si="12"/>
        <v>8.7085237772598304E-3</v>
      </c>
      <c r="I82" s="7">
        <f t="shared" si="21"/>
        <v>8.058295244548036E-2</v>
      </c>
      <c r="J82" s="58">
        <f t="shared" si="0"/>
        <v>1.4424890132246286E-3</v>
      </c>
      <c r="K82" s="7">
        <f t="shared" si="22"/>
        <v>4.4092790571265625E-3</v>
      </c>
      <c r="L82" s="7">
        <f t="shared" si="23"/>
        <v>7.29425708357582E-3</v>
      </c>
      <c r="M82" s="58">
        <f t="shared" si="1"/>
        <v>2.1882771250727462E-2</v>
      </c>
      <c r="N82" s="58">
        <f t="shared" si="2"/>
        <v>3.4872007066742445E-4</v>
      </c>
      <c r="O82" s="59">
        <f t="shared" si="3"/>
        <v>0.61941402552301272</v>
      </c>
      <c r="P82" s="58">
        <f t="shared" si="24"/>
        <v>1.8031978898902512E-4</v>
      </c>
      <c r="Q82" s="58">
        <f t="shared" si="25"/>
        <v>0.45346874293148987</v>
      </c>
      <c r="R82" s="58">
        <f t="shared" si="27"/>
        <v>0.45011281029926703</v>
      </c>
      <c r="S82" s="60">
        <f t="shared" si="13"/>
        <v>3.3559326322228356E-3</v>
      </c>
      <c r="T82" s="58">
        <f t="shared" si="28"/>
        <v>1.7898531759813759E-4</v>
      </c>
      <c r="U82" s="58">
        <f t="shared" si="29"/>
        <v>9.0401018267756721E-4</v>
      </c>
      <c r="V82" s="58">
        <f t="shared" si="4"/>
        <v>1.0309578721944131E-4</v>
      </c>
      <c r="W82" s="50">
        <f t="shared" si="16"/>
        <v>152.37091902670718</v>
      </c>
      <c r="X82" s="50">
        <f t="shared" si="5"/>
        <v>86713.716487521466</v>
      </c>
      <c r="Y82" s="50">
        <f t="shared" si="6"/>
        <v>101325</v>
      </c>
      <c r="Z82" s="50">
        <f t="shared" si="7"/>
        <v>1.5430570364895169</v>
      </c>
      <c r="AA82" s="50">
        <f t="shared" si="8"/>
        <v>1.3115984810160892</v>
      </c>
      <c r="AB82" s="50">
        <f t="shared" si="17"/>
        <v>555.72674098231153</v>
      </c>
      <c r="AC82" s="7">
        <f t="shared" si="26"/>
        <v>0.22091506175017986</v>
      </c>
    </row>
    <row r="83" spans="1:29">
      <c r="A83" s="7">
        <v>51</v>
      </c>
      <c r="B83" s="7">
        <f t="shared" si="18"/>
        <v>2.02799186973503E-2</v>
      </c>
      <c r="C83" s="7">
        <f t="shared" si="19"/>
        <v>3.9764546465392847E-4</v>
      </c>
      <c r="D83" s="58">
        <f t="shared" si="20"/>
        <v>2951711.2261572289</v>
      </c>
      <c r="E83" s="7">
        <f t="shared" si="9"/>
        <v>428.1095368781277</v>
      </c>
      <c r="F83" s="7">
        <f t="shared" si="10"/>
        <v>2850386.2261572289</v>
      </c>
      <c r="G83" s="57">
        <f t="shared" si="11"/>
        <v>1.1671364179421141E-2</v>
      </c>
      <c r="H83" s="61">
        <f t="shared" si="12"/>
        <v>8.7131641138151542E-3</v>
      </c>
      <c r="I83" s="7">
        <f t="shared" si="21"/>
        <v>8.0573671772369709E-2</v>
      </c>
      <c r="J83" s="58">
        <f t="shared" si="0"/>
        <v>1.4422350390356847E-3</v>
      </c>
      <c r="K83" s="7">
        <f t="shared" si="22"/>
        <v>4.4111204576283338E-3</v>
      </c>
      <c r="L83" s="7">
        <f t="shared" si="23"/>
        <v>7.2955905356997027E-3</v>
      </c>
      <c r="M83" s="58">
        <f t="shared" si="1"/>
        <v>2.1886771607099106E-2</v>
      </c>
      <c r="N83" s="58">
        <f t="shared" si="2"/>
        <v>3.4861851796161623E-4</v>
      </c>
      <c r="O83" s="59">
        <f t="shared" si="3"/>
        <v>0.61923364252932078</v>
      </c>
      <c r="P83" s="58">
        <f t="shared" si="24"/>
        <v>1.80382993691941E-4</v>
      </c>
      <c r="Q83" s="58">
        <f t="shared" si="25"/>
        <v>0.45362769030681294</v>
      </c>
      <c r="R83" s="58">
        <f t="shared" si="27"/>
        <v>0.45033435930012639</v>
      </c>
      <c r="S83" s="60">
        <f t="shared" si="13"/>
        <v>3.2933310066865507E-3</v>
      </c>
      <c r="T83" s="58">
        <f t="shared" si="28"/>
        <v>1.7907341555352792E-4</v>
      </c>
      <c r="U83" s="58">
        <f t="shared" si="29"/>
        <v>9.0531976081598044E-4</v>
      </c>
      <c r="V83" s="58">
        <f t="shared" si="4"/>
        <v>1.0319733992524954E-4</v>
      </c>
      <c r="W83" s="50">
        <f t="shared" si="16"/>
        <v>152.39877372435026</v>
      </c>
      <c r="X83" s="50">
        <f t="shared" si="5"/>
        <v>86756.397648352766</v>
      </c>
      <c r="Y83" s="50">
        <f t="shared" si="6"/>
        <v>101325</v>
      </c>
      <c r="Z83" s="50">
        <f t="shared" si="7"/>
        <v>1.5431763136532093</v>
      </c>
      <c r="AA83" s="50">
        <f t="shared" si="8"/>
        <v>1.3116998666052277</v>
      </c>
      <c r="AB83" s="50">
        <f t="shared" si="17"/>
        <v>556.04325238389606</v>
      </c>
      <c r="AC83" s="7">
        <f t="shared" si="26"/>
        <v>0.22104514780020026</v>
      </c>
    </row>
    <row r="84" spans="1:29">
      <c r="A84" s="7">
        <v>52</v>
      </c>
      <c r="B84" s="7">
        <f t="shared" si="18"/>
        <v>2.0677564162004228E-2</v>
      </c>
      <c r="C84" s="7">
        <f t="shared" si="19"/>
        <v>3.9764546465392847E-4</v>
      </c>
      <c r="D84" s="58">
        <f t="shared" si="20"/>
        <v>2953078.2914591818</v>
      </c>
      <c r="E84" s="7">
        <f t="shared" si="9"/>
        <v>428.30781294528322</v>
      </c>
      <c r="F84" s="7">
        <f t="shared" si="10"/>
        <v>2851753.2914591818</v>
      </c>
      <c r="G84" s="57">
        <f t="shared" si="11"/>
        <v>1.167308826659484E-2</v>
      </c>
      <c r="H84" s="61">
        <f t="shared" si="12"/>
        <v>8.7178051788474251E-3</v>
      </c>
      <c r="I84" s="7">
        <f t="shared" si="21"/>
        <v>8.0564389642305168E-2</v>
      </c>
      <c r="J84" s="58">
        <f t="shared" si="0"/>
        <v>1.4419808896499E-3</v>
      </c>
      <c r="K84" s="7">
        <f t="shared" si="22"/>
        <v>4.4129616059039979E-3</v>
      </c>
      <c r="L84" s="7">
        <f t="shared" si="23"/>
        <v>7.296923385203798E-3</v>
      </c>
      <c r="M84" s="58">
        <f t="shared" si="1"/>
        <v>2.1890770155611396E-2</v>
      </c>
      <c r="N84" s="58">
        <f t="shared" si="2"/>
        <v>3.485169307515372E-4</v>
      </c>
      <c r="O84" s="59">
        <f t="shared" si="3"/>
        <v>0.619053198247418</v>
      </c>
      <c r="P84" s="58">
        <f t="shared" si="24"/>
        <v>1.8044428190278072E-4</v>
      </c>
      <c r="Q84" s="58">
        <f t="shared" si="25"/>
        <v>0.45378181808214935</v>
      </c>
      <c r="R84" s="58">
        <f t="shared" si="27"/>
        <v>0.45054292864506129</v>
      </c>
      <c r="S84" s="60">
        <f t="shared" si="13"/>
        <v>3.238889437088055E-3</v>
      </c>
      <c r="T84" s="58">
        <f t="shared" si="28"/>
        <v>1.7915635220760713E-4</v>
      </c>
      <c r="U84" s="58">
        <f t="shared" si="29"/>
        <v>9.0660769051115404E-4</v>
      </c>
      <c r="V84" s="58">
        <f t="shared" si="4"/>
        <v>1.0329892713532857E-4</v>
      </c>
      <c r="W84" s="50">
        <f t="shared" si="16"/>
        <v>152.42661583377094</v>
      </c>
      <c r="X84" s="50">
        <f t="shared" si="5"/>
        <v>86796.578293361832</v>
      </c>
      <c r="Y84" s="50">
        <f t="shared" si="6"/>
        <v>101325</v>
      </c>
      <c r="Z84" s="50">
        <f t="shared" si="7"/>
        <v>1.5432884956536776</v>
      </c>
      <c r="AA84" s="50">
        <f t="shared" si="8"/>
        <v>1.3117952213056259</v>
      </c>
      <c r="AB84" s="50">
        <f t="shared" si="17"/>
        <v>556.34122066827922</v>
      </c>
      <c r="AC84" s="7">
        <f t="shared" si="26"/>
        <v>0.2211673203303238</v>
      </c>
    </row>
    <row r="85" spans="1:29">
      <c r="A85" s="7">
        <v>53</v>
      </c>
      <c r="B85" s="7">
        <f t="shared" si="18"/>
        <v>2.1075209626658157E-2</v>
      </c>
      <c r="C85" s="7">
        <f t="shared" si="19"/>
        <v>3.9764546465392847E-4</v>
      </c>
      <c r="D85" s="58">
        <f t="shared" si="20"/>
        <v>2954371.1360068871</v>
      </c>
      <c r="E85" s="7">
        <f t="shared" si="9"/>
        <v>428.49532420169226</v>
      </c>
      <c r="F85" s="7">
        <f t="shared" si="10"/>
        <v>2853046.1360068871</v>
      </c>
      <c r="G85" s="57">
        <f t="shared" si="11"/>
        <v>1.1674718249579144E-2</v>
      </c>
      <c r="H85" s="61">
        <f t="shared" si="12"/>
        <v>8.7224469294551413E-3</v>
      </c>
      <c r="I85" s="7">
        <f t="shared" si="21"/>
        <v>8.0555106141089738E-2</v>
      </c>
      <c r="J85" s="58">
        <f t="shared" si="0"/>
        <v>1.4417265673547525E-3</v>
      </c>
      <c r="K85" s="7">
        <f t="shared" si="22"/>
        <v>4.4148024846867714E-3</v>
      </c>
      <c r="L85" s="7">
        <f t="shared" si="23"/>
        <v>7.2982556193962765E-3</v>
      </c>
      <c r="M85" s="58">
        <f t="shared" si="1"/>
        <v>2.1894766858188829E-2</v>
      </c>
      <c r="N85" s="58">
        <f t="shared" si="2"/>
        <v>3.4841530997907315E-4</v>
      </c>
      <c r="O85" s="59">
        <f t="shared" si="3"/>
        <v>0.61887269435032866</v>
      </c>
      <c r="P85" s="58">
        <f t="shared" si="24"/>
        <v>1.8050389708934578E-4</v>
      </c>
      <c r="Q85" s="58">
        <f t="shared" si="25"/>
        <v>0.45393173853105212</v>
      </c>
      <c r="R85" s="58">
        <f t="shared" si="27"/>
        <v>0.45074017433627456</v>
      </c>
      <c r="S85" s="60">
        <f t="shared" si="13"/>
        <v>3.191564194777563E-3</v>
      </c>
      <c r="T85" s="58">
        <f t="shared" si="28"/>
        <v>1.7923478606214063E-4</v>
      </c>
      <c r="U85" s="58">
        <f t="shared" si="29"/>
        <v>9.0787680153835929E-4</v>
      </c>
      <c r="V85" s="58">
        <f t="shared" si="4"/>
        <v>1.0340054790779262E-4</v>
      </c>
      <c r="W85" s="50">
        <f t="shared" si="16"/>
        <v>152.45444508984744</v>
      </c>
      <c r="X85" s="50">
        <f t="shared" si="5"/>
        <v>86834.57744947313</v>
      </c>
      <c r="Y85" s="50">
        <f t="shared" si="6"/>
        <v>101325</v>
      </c>
      <c r="Z85" s="50">
        <f t="shared" si="7"/>
        <v>1.543394491547982</v>
      </c>
      <c r="AA85" s="50">
        <f t="shared" si="8"/>
        <v>1.3118853178157848</v>
      </c>
      <c r="AB85" s="50">
        <f t="shared" si="17"/>
        <v>556.62301164878602</v>
      </c>
      <c r="AC85" s="7">
        <f t="shared" si="26"/>
        <v>0.22128258965146108</v>
      </c>
    </row>
    <row r="86" spans="1:29">
      <c r="A86" s="7">
        <v>54</v>
      </c>
      <c r="B86" s="7">
        <f t="shared" si="18"/>
        <v>2.1472855091312085E-2</v>
      </c>
      <c r="C86" s="7">
        <f t="shared" si="19"/>
        <v>3.9764546465392847E-4</v>
      </c>
      <c r="D86" s="58">
        <f t="shared" si="20"/>
        <v>2955599.2165392824</v>
      </c>
      <c r="E86" s="7">
        <f t="shared" si="9"/>
        <v>428.67344223143505</v>
      </c>
      <c r="F86" s="7">
        <f t="shared" si="10"/>
        <v>2854274.2165392824</v>
      </c>
      <c r="G86" s="57">
        <f t="shared" si="11"/>
        <v>1.1676266130070669E-2</v>
      </c>
      <c r="H86" s="61">
        <f t="shared" si="12"/>
        <v>8.7270893282181995E-3</v>
      </c>
      <c r="I86" s="7">
        <f t="shared" si="21"/>
        <v>8.0545821343563626E-2</v>
      </c>
      <c r="J86" s="58">
        <f t="shared" si="0"/>
        <v>1.4414720741421482E-3</v>
      </c>
      <c r="K86" s="7">
        <f t="shared" si="22"/>
        <v>4.4166430789027702E-3</v>
      </c>
      <c r="L86" s="7">
        <f t="shared" si="23"/>
        <v>7.2995872271870666E-3</v>
      </c>
      <c r="M86" s="58">
        <f t="shared" si="1"/>
        <v>2.1898761681561199E-2</v>
      </c>
      <c r="N86" s="58">
        <f t="shared" si="2"/>
        <v>3.4831365646676869E-4</v>
      </c>
      <c r="O86" s="59">
        <f t="shared" si="3"/>
        <v>0.61869213229909792</v>
      </c>
      <c r="P86" s="58">
        <f t="shared" si="24"/>
        <v>1.805620512307371E-4</v>
      </c>
      <c r="Q86" s="58">
        <f t="shared" si="25"/>
        <v>0.45407798473919614</v>
      </c>
      <c r="R86" s="58">
        <f t="shared" si="27"/>
        <v>0.45092753916208284</v>
      </c>
      <c r="S86" s="60">
        <f t="shared" si="13"/>
        <v>3.1504455771133033E-3</v>
      </c>
      <c r="T86" s="58">
        <f t="shared" si="28"/>
        <v>1.7930929083535894E-4</v>
      </c>
      <c r="U86" s="58">
        <f t="shared" si="29"/>
        <v>9.0912956193373745E-4</v>
      </c>
      <c r="V86" s="58">
        <f t="shared" si="4"/>
        <v>1.0350220142009707E-4</v>
      </c>
      <c r="W86" s="50">
        <f t="shared" si="16"/>
        <v>152.48226126091751</v>
      </c>
      <c r="X86" s="50">
        <f t="shared" si="5"/>
        <v>86870.6730682005</v>
      </c>
      <c r="Y86" s="50">
        <f t="shared" si="6"/>
        <v>101325</v>
      </c>
      <c r="Z86" s="50">
        <f t="shared" si="7"/>
        <v>1.5434950917841896</v>
      </c>
      <c r="AA86" s="50">
        <f t="shared" si="8"/>
        <v>1.3119708280165612</v>
      </c>
      <c r="AB86" s="50">
        <f t="shared" si="17"/>
        <v>556.89068653512788</v>
      </c>
      <c r="AC86" s="7">
        <f t="shared" si="26"/>
        <v>0.22139183595642836</v>
      </c>
    </row>
    <row r="87" spans="1:29">
      <c r="A87" s="7">
        <v>55</v>
      </c>
      <c r="B87" s="7">
        <f t="shared" si="18"/>
        <v>2.1870500555966014E-2</v>
      </c>
      <c r="C87" s="7">
        <f t="shared" si="19"/>
        <v>3.9764546465392847E-4</v>
      </c>
      <c r="D87" s="58">
        <f t="shared" si="20"/>
        <v>2956770.7729372662</v>
      </c>
      <c r="E87" s="7">
        <f t="shared" si="9"/>
        <v>428.84336212824707</v>
      </c>
      <c r="F87" s="7">
        <f t="shared" si="10"/>
        <v>2855445.7729372662</v>
      </c>
      <c r="G87" s="57">
        <f t="shared" si="11"/>
        <v>1.1677742359021252E-2</v>
      </c>
      <c r="H87" s="61">
        <f t="shared" si="12"/>
        <v>8.7317323424889147E-3</v>
      </c>
      <c r="I87" s="7">
        <f t="shared" si="21"/>
        <v>8.0536535315022195E-2</v>
      </c>
      <c r="J87" s="58">
        <f t="shared" si="0"/>
        <v>1.4412174117465224E-3</v>
      </c>
      <c r="K87" s="7">
        <f t="shared" si="22"/>
        <v>4.4184833753868509E-3</v>
      </c>
      <c r="L87" s="7">
        <f t="shared" si="23"/>
        <v>7.3009181988798952E-3</v>
      </c>
      <c r="M87" s="58">
        <f t="shared" si="1"/>
        <v>2.1902754596639686E-2</v>
      </c>
      <c r="N87" s="58">
        <f t="shared" si="2"/>
        <v>3.4821197093324604E-4</v>
      </c>
      <c r="O87" s="59">
        <f t="shared" si="3"/>
        <v>0.61851151337017829</v>
      </c>
      <c r="P87" s="58">
        <f t="shared" si="24"/>
        <v>1.8061892891962916E-4</v>
      </c>
      <c r="Q87" s="58">
        <f t="shared" si="25"/>
        <v>0.45422102092078964</v>
      </c>
      <c r="R87" s="58">
        <f t="shared" si="27"/>
        <v>0.45110628025816119</v>
      </c>
      <c r="S87" s="60">
        <f t="shared" si="13"/>
        <v>3.1147406626284568E-3</v>
      </c>
      <c r="T87" s="58">
        <f t="shared" si="28"/>
        <v>1.7938036642156177E-4</v>
      </c>
      <c r="U87" s="58">
        <f t="shared" si="29"/>
        <v>9.1036812443180486E-4</v>
      </c>
      <c r="V87" s="58">
        <f t="shared" si="4"/>
        <v>1.0360388695361973E-4</v>
      </c>
      <c r="W87" s="50">
        <f t="shared" si="16"/>
        <v>152.51006414443412</v>
      </c>
      <c r="X87" s="50">
        <f t="shared" si="5"/>
        <v>86905.10733528946</v>
      </c>
      <c r="Y87" s="50">
        <f t="shared" si="6"/>
        <v>101325</v>
      </c>
      <c r="Z87" s="50">
        <f t="shared" si="7"/>
        <v>1.543590983866294</v>
      </c>
      <c r="AA87" s="50">
        <f t="shared" si="8"/>
        <v>1.3120523362863499</v>
      </c>
      <c r="AB87" s="50">
        <f t="shared" si="17"/>
        <v>557.14604130820771</v>
      </c>
      <c r="AC87" s="7">
        <f t="shared" si="26"/>
        <v>0.2214958261424026</v>
      </c>
    </row>
    <row r="88" spans="1:29">
      <c r="A88" s="7">
        <v>56</v>
      </c>
      <c r="B88" s="7">
        <f t="shared" si="18"/>
        <v>2.2268146020619942E-2</v>
      </c>
      <c r="C88" s="7">
        <f t="shared" si="19"/>
        <v>3.9764546465392847E-4</v>
      </c>
      <c r="D88" s="58">
        <f t="shared" si="20"/>
        <v>2957892.9854742936</v>
      </c>
      <c r="E88" s="7">
        <f t="shared" si="9"/>
        <v>429.00612530279079</v>
      </c>
      <c r="F88" s="7">
        <f t="shared" si="10"/>
        <v>2856567.9854742936</v>
      </c>
      <c r="G88" s="57">
        <f t="shared" si="11"/>
        <v>1.1679156038373772E-2</v>
      </c>
      <c r="H88" s="61">
        <f t="shared" si="12"/>
        <v>8.7363759437753766E-3</v>
      </c>
      <c r="I88" s="7">
        <f t="shared" si="21"/>
        <v>8.0527248112449268E-2</v>
      </c>
      <c r="J88" s="58">
        <f t="shared" si="0"/>
        <v>1.4409625816779921E-3</v>
      </c>
      <c r="K88" s="7">
        <f t="shared" si="22"/>
        <v>4.4203233626355278E-3</v>
      </c>
      <c r="L88" s="7">
        <f t="shared" si="23"/>
        <v>7.3022485259915115E-3</v>
      </c>
      <c r="M88" s="58">
        <f t="shared" si="1"/>
        <v>2.1906745577974535E-2</v>
      </c>
      <c r="N88" s="58">
        <f t="shared" si="2"/>
        <v>3.4811025400661733E-4</v>
      </c>
      <c r="O88" s="59">
        <f t="shared" si="3"/>
        <v>0.61833083867925409</v>
      </c>
      <c r="P88" s="58">
        <f t="shared" si="24"/>
        <v>1.8067469092419852E-4</v>
      </c>
      <c r="Q88" s="58">
        <f t="shared" si="25"/>
        <v>0.45436125137612221</v>
      </c>
      <c r="R88" s="58">
        <f t="shared" si="27"/>
        <v>0.45127749309882875</v>
      </c>
      <c r="S88" s="60">
        <f t="shared" si="13"/>
        <v>3.083758277293458E-3</v>
      </c>
      <c r="T88" s="58">
        <f t="shared" si="28"/>
        <v>1.7944844843114375E-4</v>
      </c>
      <c r="U88" s="58">
        <f t="shared" si="29"/>
        <v>9.1159436692485958E-4</v>
      </c>
      <c r="V88" s="58">
        <f t="shared" si="4"/>
        <v>1.0370560388024843E-4</v>
      </c>
      <c r="W88" s="50">
        <f t="shared" si="16"/>
        <v>152.53785356318926</v>
      </c>
      <c r="X88" s="50">
        <f t="shared" si="5"/>
        <v>86938.091292610741</v>
      </c>
      <c r="Y88" s="50">
        <f t="shared" si="6"/>
        <v>101325</v>
      </c>
      <c r="Z88" s="50">
        <f t="shared" si="7"/>
        <v>1.543682765915513</v>
      </c>
      <c r="AA88" s="50">
        <f t="shared" si="8"/>
        <v>1.3121303510281861</v>
      </c>
      <c r="AB88" s="50">
        <f t="shared" si="17"/>
        <v>557.39064099477253</v>
      </c>
      <c r="AC88" s="7">
        <f t="shared" si="26"/>
        <v>0.22159522845410823</v>
      </c>
    </row>
    <row r="89" spans="1:29">
      <c r="A89" s="7">
        <v>57</v>
      </c>
      <c r="B89" s="7">
        <f t="shared" si="18"/>
        <v>2.2665791485273871E-2</v>
      </c>
      <c r="C89" s="7">
        <f t="shared" si="19"/>
        <v>3.9764546465392847E-4</v>
      </c>
      <c r="D89" s="58">
        <f t="shared" si="20"/>
        <v>2958972.1116886614</v>
      </c>
      <c r="E89" s="7">
        <f t="shared" si="9"/>
        <v>429.16263933430309</v>
      </c>
      <c r="F89" s="7">
        <f t="shared" si="10"/>
        <v>2857647.1116886614</v>
      </c>
      <c r="G89" s="57">
        <f t="shared" si="11"/>
        <v>1.1680515096359428E-2</v>
      </c>
      <c r="H89" s="61">
        <f t="shared" si="12"/>
        <v>8.7410201072050213E-3</v>
      </c>
      <c r="I89" s="7">
        <f t="shared" si="21"/>
        <v>8.0517959785589982E-2</v>
      </c>
      <c r="J89" s="58">
        <f t="shared" si="0"/>
        <v>1.4407075852512128E-3</v>
      </c>
      <c r="K89" s="7">
        <f t="shared" si="22"/>
        <v>4.4221630305920885E-3</v>
      </c>
      <c r="L89" s="7">
        <f t="shared" si="23"/>
        <v>7.3035782010945141E-3</v>
      </c>
      <c r="M89" s="58">
        <f t="shared" si="1"/>
        <v>2.1910734603283542E-2</v>
      </c>
      <c r="N89" s="58">
        <f t="shared" si="2"/>
        <v>3.4800850623615485E-4</v>
      </c>
      <c r="O89" s="59">
        <f t="shared" si="3"/>
        <v>0.61815010920197</v>
      </c>
      <c r="P89" s="58">
        <f t="shared" si="24"/>
        <v>1.8072947728409172E-4</v>
      </c>
      <c r="Q89" s="58">
        <f t="shared" si="25"/>
        <v>0.45449902827731453</v>
      </c>
      <c r="R89" s="58">
        <f t="shared" si="27"/>
        <v>0.45144213237927222</v>
      </c>
      <c r="S89" s="60">
        <f t="shared" si="13"/>
        <v>3.0568958980423111E-3</v>
      </c>
      <c r="T89" s="58">
        <f t="shared" si="28"/>
        <v>1.79513916494316E-4</v>
      </c>
      <c r="U89" s="58">
        <f t="shared" si="29"/>
        <v>9.1280992771463525E-4</v>
      </c>
      <c r="V89" s="58">
        <f t="shared" si="4"/>
        <v>1.0380735165071091E-4</v>
      </c>
      <c r="W89" s="50">
        <f t="shared" si="16"/>
        <v>152.56562936203073</v>
      </c>
      <c r="X89" s="50">
        <f t="shared" si="5"/>
        <v>86969.80886109671</v>
      </c>
      <c r="Y89" s="50">
        <f t="shared" si="6"/>
        <v>101325</v>
      </c>
      <c r="Z89" s="50">
        <f t="shared" si="7"/>
        <v>1.5437709584170036</v>
      </c>
      <c r="AA89" s="50">
        <f t="shared" si="8"/>
        <v>1.312205314654453</v>
      </c>
      <c r="AB89" s="50">
        <f t="shared" si="17"/>
        <v>557.62584950037115</v>
      </c>
      <c r="AC89" s="7">
        <f t="shared" si="26"/>
        <v>0.22169062522986702</v>
      </c>
    </row>
    <row r="90" spans="1:29">
      <c r="A90" s="7">
        <v>58</v>
      </c>
      <c r="B90" s="7">
        <f t="shared" si="18"/>
        <v>2.3063436949927799E-2</v>
      </c>
      <c r="C90" s="7">
        <f t="shared" si="19"/>
        <v>3.9764546465392847E-4</v>
      </c>
      <c r="D90" s="58">
        <f t="shared" si="20"/>
        <v>2960013.6055210643</v>
      </c>
      <c r="E90" s="7">
        <f t="shared" si="9"/>
        <v>429.31369525003771</v>
      </c>
      <c r="F90" s="7">
        <f t="shared" si="10"/>
        <v>2858688.6055210643</v>
      </c>
      <c r="G90" s="57">
        <f t="shared" si="11"/>
        <v>1.1681826439854196E-2</v>
      </c>
      <c r="H90" s="61">
        <f t="shared" si="12"/>
        <v>8.7456648110579103E-3</v>
      </c>
      <c r="I90" s="7">
        <f t="shared" si="21"/>
        <v>8.0508670377884201E-2</v>
      </c>
      <c r="J90" s="58">
        <f t="shared" si="0"/>
        <v>1.4404524236104987E-3</v>
      </c>
      <c r="K90" s="7">
        <f t="shared" si="22"/>
        <v>4.4240023704596905E-3</v>
      </c>
      <c r="L90" s="7">
        <f t="shared" si="23"/>
        <v>7.304907217680688E-3</v>
      </c>
      <c r="M90" s="58">
        <f t="shared" si="1"/>
        <v>2.1914721653042063E-2</v>
      </c>
      <c r="N90" s="58">
        <f t="shared" si="2"/>
        <v>3.4790672810244621E-4</v>
      </c>
      <c r="O90" s="59">
        <f t="shared" si="3"/>
        <v>0.61796932579197006</v>
      </c>
      <c r="P90" s="58">
        <f t="shared" si="24"/>
        <v>1.8078340999994058E-4</v>
      </c>
      <c r="Q90" s="58">
        <f t="shared" si="25"/>
        <v>0.45463465843191925</v>
      </c>
      <c r="R90" s="58">
        <f t="shared" si="27"/>
        <v>0.45160103019203046</v>
      </c>
      <c r="S90" s="60">
        <f t="shared" si="13"/>
        <v>3.0336282398887859E-3</v>
      </c>
      <c r="T90" s="58">
        <f t="shared" si="28"/>
        <v>1.7957710148890272E-4</v>
      </c>
      <c r="U90" s="58">
        <f t="shared" si="29"/>
        <v>9.1401623622567305E-4</v>
      </c>
      <c r="V90" s="58">
        <f t="shared" si="4"/>
        <v>1.0390912978441955E-4</v>
      </c>
      <c r="W90" s="50">
        <f t="shared" si="16"/>
        <v>152.5933914050074</v>
      </c>
      <c r="X90" s="50">
        <f t="shared" si="5"/>
        <v>87000.420342420344</v>
      </c>
      <c r="Y90" s="50">
        <f t="shared" si="6"/>
        <v>101325</v>
      </c>
      <c r="Z90" s="50">
        <f t="shared" si="7"/>
        <v>1.5438560144005882</v>
      </c>
      <c r="AA90" s="50">
        <f t="shared" si="8"/>
        <v>1.3122776122405</v>
      </c>
      <c r="AB90" s="50">
        <f t="shared" si="17"/>
        <v>557.85285557681357</v>
      </c>
      <c r="AC90" s="7">
        <f t="shared" si="26"/>
        <v>0.22178252399598977</v>
      </c>
    </row>
    <row r="91" spans="1:29">
      <c r="A91" s="7">
        <v>59</v>
      </c>
      <c r="B91" s="7">
        <f t="shared" si="18"/>
        <v>2.3461082414581728E-2</v>
      </c>
      <c r="C91" s="7">
        <f t="shared" si="19"/>
        <v>3.9764546465392847E-4</v>
      </c>
      <c r="D91" s="58">
        <f t="shared" si="20"/>
        <v>2961022.2210128028</v>
      </c>
      <c r="E91" s="7">
        <f t="shared" si="9"/>
        <v>429.45998256541935</v>
      </c>
      <c r="F91" s="7">
        <f t="shared" si="10"/>
        <v>2859697.2210128028</v>
      </c>
      <c r="G91" s="57">
        <f t="shared" si="11"/>
        <v>1.1683096086815689E-2</v>
      </c>
      <c r="H91" s="61">
        <f t="shared" si="12"/>
        <v>8.7503100363605923E-3</v>
      </c>
      <c r="I91" s="7">
        <f t="shared" si="21"/>
        <v>8.0499379927278833E-2</v>
      </c>
      <c r="J91" s="58">
        <f t="shared" si="0"/>
        <v>1.4401970977516929E-3</v>
      </c>
      <c r="K91" s="7">
        <f t="shared" si="22"/>
        <v>4.4258413745387609E-3</v>
      </c>
      <c r="L91" s="7">
        <f t="shared" si="23"/>
        <v>7.3062355700421466E-3</v>
      </c>
      <c r="M91" s="58">
        <f t="shared" si="1"/>
        <v>2.191870671012644E-2</v>
      </c>
      <c r="N91" s="58">
        <f t="shared" si="2"/>
        <v>3.4780492002623359E-4</v>
      </c>
      <c r="O91" s="59">
        <f t="shared" si="3"/>
        <v>0.61778848919659746</v>
      </c>
      <c r="P91" s="58">
        <f t="shared" si="24"/>
        <v>1.808365953726021E-4</v>
      </c>
      <c r="Q91" s="58">
        <f t="shared" si="25"/>
        <v>0.45476840916564837</v>
      </c>
      <c r="R91" s="58">
        <f t="shared" si="27"/>
        <v>0.45175491184794137</v>
      </c>
      <c r="S91" s="60">
        <f t="shared" si="13"/>
        <v>3.0134973177070035E-3</v>
      </c>
      <c r="T91" s="58">
        <f t="shared" si="28"/>
        <v>1.7963829183146915E-4</v>
      </c>
      <c r="U91" s="58">
        <f t="shared" si="29"/>
        <v>9.1521453976680604E-4</v>
      </c>
      <c r="V91" s="58">
        <f t="shared" si="4"/>
        <v>1.0401093786063217E-4</v>
      </c>
      <c r="W91" s="50">
        <f t="shared" si="16"/>
        <v>152.62113957288628</v>
      </c>
      <c r="X91" s="50">
        <f t="shared" si="5"/>
        <v>87030.065466882428</v>
      </c>
      <c r="Y91" s="50">
        <f t="shared" si="6"/>
        <v>101325</v>
      </c>
      <c r="Z91" s="50">
        <f t="shared" si="7"/>
        <v>1.5439383282682817</v>
      </c>
      <c r="AA91" s="50">
        <f t="shared" si="8"/>
        <v>1.3123475790280394</v>
      </c>
      <c r="AB91" s="50">
        <f t="shared" si="17"/>
        <v>558.0726954244393</v>
      </c>
      <c r="AC91" s="7">
        <f t="shared" si="26"/>
        <v>0.22187136712354216</v>
      </c>
    </row>
    <row r="92" spans="1:29">
      <c r="A92" s="7">
        <v>60</v>
      </c>
      <c r="B92" s="7">
        <f t="shared" si="18"/>
        <v>2.3858727879235656E-2</v>
      </c>
      <c r="C92" s="7">
        <f t="shared" si="19"/>
        <v>3.9764546465392847E-4</v>
      </c>
      <c r="D92" s="58">
        <f t="shared" si="20"/>
        <v>2962002.1025726907</v>
      </c>
      <c r="E92" s="7">
        <f t="shared" si="9"/>
        <v>429.60210237615206</v>
      </c>
      <c r="F92" s="7">
        <f t="shared" si="10"/>
        <v>2860677.1025726907</v>
      </c>
      <c r="G92" s="57">
        <f t="shared" si="11"/>
        <v>1.1684329281430829E-2</v>
      </c>
      <c r="H92" s="61">
        <f t="shared" si="12"/>
        <v>8.7549557665326308E-3</v>
      </c>
      <c r="I92" s="7">
        <f t="shared" si="21"/>
        <v>8.0490088466934756E-2</v>
      </c>
      <c r="J92" s="58">
        <f t="shared" si="0"/>
        <v>1.4399416085412097E-3</v>
      </c>
      <c r="K92" s="7">
        <f t="shared" si="22"/>
        <v>4.4276800360855198E-3</v>
      </c>
      <c r="L92" s="7">
        <f t="shared" si="23"/>
        <v>7.3075632531679393E-3</v>
      </c>
      <c r="M92" s="58">
        <f t="shared" si="1"/>
        <v>2.1922689759503816E-2</v>
      </c>
      <c r="N92" s="58">
        <f t="shared" si="2"/>
        <v>3.477030823761069E-4</v>
      </c>
      <c r="O92" s="59">
        <f t="shared" si="3"/>
        <v>0.61760760007055993</v>
      </c>
      <c r="P92" s="58">
        <f t="shared" si="24"/>
        <v>1.8088912603753116E-4</v>
      </c>
      <c r="Q92" s="58">
        <f t="shared" si="25"/>
        <v>0.45490051343842003</v>
      </c>
      <c r="R92" s="58">
        <f t="shared" si="27"/>
        <v>0.45190440964791306</v>
      </c>
      <c r="S92" s="60">
        <f t="shared" si="13"/>
        <v>2.9961037905069654E-3</v>
      </c>
      <c r="T92" s="58">
        <f t="shared" si="28"/>
        <v>1.7969773895360361E-4</v>
      </c>
      <c r="U92" s="58">
        <f t="shared" si="29"/>
        <v>9.1640592685073355E-4</v>
      </c>
      <c r="V92" s="58">
        <f t="shared" si="4"/>
        <v>1.0411277551075886E-4</v>
      </c>
      <c r="W92" s="50">
        <f t="shared" si="16"/>
        <v>152.64887376099279</v>
      </c>
      <c r="X92" s="50">
        <f t="shared" si="5"/>
        <v>87058.866046527401</v>
      </c>
      <c r="Y92" s="50">
        <f t="shared" si="6"/>
        <v>101325</v>
      </c>
      <c r="Z92" s="50">
        <f t="shared" si="7"/>
        <v>1.5440182434522809</v>
      </c>
      <c r="AA92" s="50">
        <f t="shared" si="8"/>
        <v>1.3124155069344388</v>
      </c>
      <c r="AB92" s="50">
        <f t="shared" si="17"/>
        <v>558.28627236687316</v>
      </c>
      <c r="AC92" s="7">
        <f t="shared" si="26"/>
        <v>0.22195754023397818</v>
      </c>
    </row>
    <row r="93" spans="1:29">
      <c r="A93" s="7">
        <v>61</v>
      </c>
      <c r="B93" s="7">
        <f t="shared" si="18"/>
        <v>2.4256373343889585E-2</v>
      </c>
      <c r="C93" s="7">
        <f t="shared" si="19"/>
        <v>3.9764546465392847E-4</v>
      </c>
      <c r="D93" s="58">
        <f t="shared" si="20"/>
        <v>2962956.8635573271</v>
      </c>
      <c r="E93" s="7">
        <f t="shared" si="9"/>
        <v>429.74057875532486</v>
      </c>
      <c r="F93" s="7">
        <f t="shared" si="10"/>
        <v>2861631.8635573271</v>
      </c>
      <c r="G93" s="57">
        <f t="shared" si="11"/>
        <v>1.1685530594250348E-2</v>
      </c>
      <c r="H93" s="61">
        <f t="shared" si="12"/>
        <v>8.7596019870789157E-3</v>
      </c>
      <c r="I93" s="7">
        <f t="shared" si="21"/>
        <v>8.0480796025842183E-2</v>
      </c>
      <c r="J93" s="58">
        <f t="shared" si="0"/>
        <v>1.439685956732623E-3</v>
      </c>
      <c r="K93" s="7">
        <f t="shared" si="22"/>
        <v>4.4295183491888657E-3</v>
      </c>
      <c r="L93" s="7">
        <f t="shared" si="23"/>
        <v>7.3088902626541122E-3</v>
      </c>
      <c r="M93" s="58">
        <f t="shared" si="1"/>
        <v>2.1926670787962337E-2</v>
      </c>
      <c r="N93" s="58">
        <f t="shared" si="2"/>
        <v>3.4760121547520306E-4</v>
      </c>
      <c r="O93" s="59">
        <f t="shared" si="3"/>
        <v>0.61742665898782945</v>
      </c>
      <c r="P93" s="58">
        <f t="shared" si="24"/>
        <v>1.8094108273047915E-4</v>
      </c>
      <c r="Q93" s="58">
        <f t="shared" si="25"/>
        <v>0.45503117428474255</v>
      </c>
      <c r="R93" s="58">
        <f t="shared" si="27"/>
        <v>0.45205007487169602</v>
      </c>
      <c r="S93" s="60">
        <f t="shared" si="13"/>
        <v>2.9810994130465285E-3</v>
      </c>
      <c r="T93" s="58">
        <f t="shared" si="28"/>
        <v>1.7975566206919873E-4</v>
      </c>
      <c r="U93" s="58">
        <f t="shared" si="29"/>
        <v>9.1759134751201411E-4</v>
      </c>
      <c r="V93" s="58">
        <f t="shared" si="4"/>
        <v>1.042146424116627E-4</v>
      </c>
      <c r="W93" s="50">
        <f t="shared" si="16"/>
        <v>152.67659387733207</v>
      </c>
      <c r="X93" s="50">
        <f t="shared" si="5"/>
        <v>87086.928284766778</v>
      </c>
      <c r="Y93" s="50">
        <f t="shared" si="6"/>
        <v>101325</v>
      </c>
      <c r="Z93" s="50">
        <f t="shared" si="7"/>
        <v>1.5440960590612105</v>
      </c>
      <c r="AA93" s="50">
        <f t="shared" si="8"/>
        <v>1.3124816502020289</v>
      </c>
      <c r="AB93" s="50">
        <f t="shared" si="17"/>
        <v>558.49437397853842</v>
      </c>
      <c r="AC93" s="7">
        <f t="shared" si="26"/>
        <v>0.2220413795162679</v>
      </c>
    </row>
    <row r="94" spans="1:29">
      <c r="A94" s="7">
        <v>62</v>
      </c>
      <c r="B94" s="7">
        <f t="shared" si="18"/>
        <v>2.4654018808543513E-2</v>
      </c>
      <c r="C94" s="7">
        <f t="shared" si="19"/>
        <v>3.9764546465392847E-4</v>
      </c>
      <c r="D94" s="58">
        <f t="shared" si="20"/>
        <v>2963889.6546704867</v>
      </c>
      <c r="E94" s="7">
        <f t="shared" si="9"/>
        <v>429.87586867390496</v>
      </c>
      <c r="F94" s="7">
        <f t="shared" si="10"/>
        <v>2862564.6546704867</v>
      </c>
      <c r="G94" s="57">
        <f t="shared" si="11"/>
        <v>1.1686704009268261E-2</v>
      </c>
      <c r="H94" s="61">
        <f t="shared" si="12"/>
        <v>8.7642486853217946E-3</v>
      </c>
      <c r="I94" s="7">
        <f t="shared" si="21"/>
        <v>8.0471502629356428E-2</v>
      </c>
      <c r="J94" s="58">
        <f t="shared" si="0"/>
        <v>1.4394301429811113E-3</v>
      </c>
      <c r="K94" s="7">
        <f t="shared" si="22"/>
        <v>4.4313563086632217E-3</v>
      </c>
      <c r="L94" s="7">
        <f t="shared" si="23"/>
        <v>7.310216594625444E-3</v>
      </c>
      <c r="M94" s="58">
        <f t="shared" si="1"/>
        <v>2.1930649783876332E-2</v>
      </c>
      <c r="N94" s="58">
        <f t="shared" si="2"/>
        <v>3.4749931960703818E-4</v>
      </c>
      <c r="O94" s="59">
        <f t="shared" si="3"/>
        <v>0.61724566645200152</v>
      </c>
      <c r="P94" s="58">
        <f t="shared" si="24"/>
        <v>1.8099253582792851E-4</v>
      </c>
      <c r="Q94" s="58">
        <f t="shared" si="25"/>
        <v>0.45516056868760374</v>
      </c>
      <c r="R94" s="58">
        <f t="shared" si="27"/>
        <v>0.45219238821338853</v>
      </c>
      <c r="S94" s="60">
        <f t="shared" si="13"/>
        <v>2.9681804742152096E-3</v>
      </c>
      <c r="T94" s="58">
        <f t="shared" si="28"/>
        <v>1.7981225232408248E-4</v>
      </c>
      <c r="U94" s="58">
        <f t="shared" si="29"/>
        <v>9.1877163101586009E-4</v>
      </c>
      <c r="V94" s="58">
        <f t="shared" si="4"/>
        <v>1.0431653827982758E-4</v>
      </c>
      <c r="W94" s="50">
        <f t="shared" si="16"/>
        <v>152.70429984095398</v>
      </c>
      <c r="X94" s="50">
        <f t="shared" si="5"/>
        <v>87114.344786767033</v>
      </c>
      <c r="Y94" s="50">
        <f t="shared" si="6"/>
        <v>101325</v>
      </c>
      <c r="Z94" s="50">
        <f t="shared" si="7"/>
        <v>1.544172035649549</v>
      </c>
      <c r="AA94" s="50">
        <f t="shared" si="8"/>
        <v>1.3125462303021165</v>
      </c>
      <c r="AB94" s="50">
        <f t="shared" si="17"/>
        <v>558.69768699312442</v>
      </c>
      <c r="AC94" s="7">
        <f t="shared" si="26"/>
        <v>0.22212317809637844</v>
      </c>
    </row>
    <row r="95" spans="1:29">
      <c r="A95" s="7">
        <v>63</v>
      </c>
      <c r="B95" s="7">
        <f t="shared" si="18"/>
        <v>2.5051664273197442E-2</v>
      </c>
      <c r="C95" s="7">
        <f t="shared" si="19"/>
        <v>3.9764546465392847E-4</v>
      </c>
      <c r="D95" s="58">
        <f t="shared" si="20"/>
        <v>2964803.2235203432</v>
      </c>
      <c r="E95" s="7">
        <f t="shared" si="9"/>
        <v>430.00837063878299</v>
      </c>
      <c r="F95" s="7">
        <f t="shared" si="10"/>
        <v>2863478.2235203432</v>
      </c>
      <c r="G95" s="57">
        <f t="shared" si="11"/>
        <v>1.1687852999680354E-2</v>
      </c>
      <c r="H95" s="61">
        <f t="shared" si="12"/>
        <v>8.7688958501678325E-3</v>
      </c>
      <c r="I95" s="7">
        <f t="shared" si="21"/>
        <v>8.0462208299664356E-2</v>
      </c>
      <c r="J95" s="58">
        <f t="shared" si="0"/>
        <v>1.4391741678560449E-3</v>
      </c>
      <c r="K95" s="7">
        <f t="shared" si="22"/>
        <v>4.4331939099552607E-3</v>
      </c>
      <c r="L95" s="7">
        <f t="shared" si="23"/>
        <v>7.31154224566735E-3</v>
      </c>
      <c r="M95" s="58">
        <f t="shared" si="1"/>
        <v>2.1934626737002048E-2</v>
      </c>
      <c r="N95" s="58">
        <f t="shared" si="2"/>
        <v>3.4739739502058763E-4</v>
      </c>
      <c r="O95" s="59">
        <f t="shared" si="3"/>
        <v>0.61706462290531883</v>
      </c>
      <c r="P95" s="58">
        <f t="shared" si="24"/>
        <v>1.8104354668269096E-4</v>
      </c>
      <c r="Q95" s="58">
        <f t="shared" si="25"/>
        <v>0.45528885093723742</v>
      </c>
      <c r="R95" s="58">
        <f t="shared" si="27"/>
        <v>0.4523317688679156</v>
      </c>
      <c r="S95" s="60">
        <f t="shared" si="13"/>
        <v>2.9570820693218258E-3</v>
      </c>
      <c r="T95" s="58">
        <f t="shared" si="28"/>
        <v>1.7986767640921567E-4</v>
      </c>
      <c r="U95" s="58">
        <f t="shared" si="29"/>
        <v>9.1994750128933541E-4</v>
      </c>
      <c r="V95" s="58">
        <f t="shared" si="4"/>
        <v>1.0441846286627813E-4</v>
      </c>
      <c r="W95" s="50">
        <f t="shared" si="16"/>
        <v>152.73199158053066</v>
      </c>
      <c r="X95" s="50">
        <f t="shared" si="5"/>
        <v>87141.196309949562</v>
      </c>
      <c r="Y95" s="50">
        <f t="shared" si="6"/>
        <v>101325</v>
      </c>
      <c r="Z95" s="50">
        <f t="shared" si="7"/>
        <v>1.5442464002289193</v>
      </c>
      <c r="AA95" s="50">
        <f t="shared" si="8"/>
        <v>1.3126094401945814</v>
      </c>
      <c r="AB95" s="50">
        <f t="shared" si="17"/>
        <v>558.89681028479811</v>
      </c>
      <c r="AC95" s="7">
        <f t="shared" si="26"/>
        <v>0.22220319158237656</v>
      </c>
    </row>
    <row r="96" spans="1:29">
      <c r="A96" s="7">
        <v>64</v>
      </c>
      <c r="B96" s="7">
        <f t="shared" si="18"/>
        <v>2.544930973785137E-2</v>
      </c>
      <c r="C96" s="7">
        <f t="shared" si="19"/>
        <v>3.9764546465392847E-4</v>
      </c>
      <c r="D96" s="58">
        <f t="shared" si="20"/>
        <v>2965699.9664666257</v>
      </c>
      <c r="E96" s="7">
        <f t="shared" si="9"/>
        <v>430.13843221256758</v>
      </c>
      <c r="F96" s="7">
        <f t="shared" ref="F96:F159" si="30">D96-$E$6</f>
        <v>2864374.9664666257</v>
      </c>
      <c r="G96" s="57">
        <f t="shared" ref="G96:G159" si="31">($E$7*((D96*0.000145038)^$E$8))*0.0254</f>
        <v>1.1688980593785436E-2</v>
      </c>
      <c r="H96" s="61">
        <f t="shared" si="12"/>
        <v>8.7735434719046976E-3</v>
      </c>
      <c r="I96" s="7">
        <f t="shared" si="21"/>
        <v>8.0452913056190622E-2</v>
      </c>
      <c r="J96" s="58">
        <f t="shared" ref="J96:J159" si="32">IF(H96&gt;0,PI()*($E$10^2-H96^2),0)</f>
        <v>1.4389180318519503E-3</v>
      </c>
      <c r="K96" s="7">
        <f t="shared" si="22"/>
        <v>4.4350311490627013E-3</v>
      </c>
      <c r="L96" s="7">
        <f t="shared" si="23"/>
        <v>7.3128672127666019E-3</v>
      </c>
      <c r="M96" s="58">
        <f t="shared" ref="M96:M159" si="33">IF(L96&gt;0,L96*$E$13,0)</f>
        <v>2.1938601638299804E-2</v>
      </c>
      <c r="N96" s="58">
        <f t="shared" ref="N96:N159" si="34">$E$13*PI()*($E$10^2-H96^2)*I96</f>
        <v>3.472954419347096E-4</v>
      </c>
      <c r="O96" s="59">
        <f t="shared" ref="O96:O159" si="35">$E$9*N96</f>
        <v>0.61688352873652796</v>
      </c>
      <c r="P96" s="58">
        <f t="shared" si="24"/>
        <v>1.8109416879086293E-4</v>
      </c>
      <c r="Q96" s="58">
        <f t="shared" si="25"/>
        <v>0.45541615556578646</v>
      </c>
      <c r="R96" s="58">
        <f t="shared" si="27"/>
        <v>0.45246858244120564</v>
      </c>
      <c r="S96" s="60">
        <f t="shared" si="13"/>
        <v>2.9475731245808268E-3</v>
      </c>
      <c r="T96" s="58">
        <f t="shared" si="28"/>
        <v>1.7992207970613755E-4</v>
      </c>
      <c r="U96" s="58">
        <f t="shared" si="29"/>
        <v>9.2111959037406092E-4</v>
      </c>
      <c r="V96" s="58">
        <f t="shared" ref="V96:V159" si="36">$E$20-N96</f>
        <v>1.0452041595215616E-4</v>
      </c>
      <c r="W96" s="50">
        <f t="shared" si="16"/>
        <v>152.75966903311837</v>
      </c>
      <c r="X96" s="50">
        <f t="shared" ref="X96:X159" si="37">D96/(1+(($E$22-1)/2)*$E$17^2)^($E$22/($E$22-1))</f>
        <v>87167.553287877017</v>
      </c>
      <c r="Y96" s="50">
        <f t="shared" ref="Y96:Y159" si="38">IF(D96/(1+(($E$22-1)/2)*$E$17^2)^($E$22/($E$22-1))&lt;$E$6,$E$6,D96/(1+(($E$22-1)/2)*$E$17^2)^($E$22/($E$22-1)))</f>
        <v>101325</v>
      </c>
      <c r="Z96" s="50">
        <f t="shared" ref="Z96:Z159" si="39">(((2*$E$22^2)/($E$22-1))*((2/($E$22+1))^(($E$22+1)/($E$22-1)))*((1-(X96/D96)^(($E$22-1)/$E$22))))^(0.5)+(((X96-$E$6)/(D96))*($E$15/$E$14))</f>
        <v>1.544319350621046</v>
      </c>
      <c r="AA96" s="50">
        <f t="shared" ref="AA96:AA159" si="40">Z96*$E$16</f>
        <v>1.3126714480278889</v>
      </c>
      <c r="AB96" s="50">
        <f t="shared" si="17"/>
        <v>559.0922661689134</v>
      </c>
      <c r="AC96" s="7">
        <f t="shared" si="26"/>
        <v>0.22228164289222624</v>
      </c>
    </row>
    <row r="97" spans="1:29">
      <c r="A97" s="7">
        <v>65</v>
      </c>
      <c r="B97" s="7">
        <f t="shared" si="18"/>
        <v>2.5846955202505299E-2</v>
      </c>
      <c r="C97" s="7">
        <f t="shared" si="19"/>
        <v>3.9764546465392847E-4</v>
      </c>
      <c r="D97" s="58">
        <f t="shared" si="20"/>
        <v>2966581.9737758939</v>
      </c>
      <c r="E97" s="7">
        <f t="shared" ref="E97:E160" si="41">D97/6894.757</f>
        <v>430.26635656280479</v>
      </c>
      <c r="F97" s="7">
        <f t="shared" si="30"/>
        <v>2865256.9737758939</v>
      </c>
      <c r="G97" s="57">
        <f t="shared" si="31"/>
        <v>1.1690089432341351E-2</v>
      </c>
      <c r="H97" s="61">
        <f t="shared" ref="H97:H160" si="42">IF(H96&gt;0,IF((H96+G96*C97)&lt;$E$10,H96+G96*C97,0),0)</f>
        <v>8.7781915420242444E-3</v>
      </c>
      <c r="I97" s="7">
        <f t="shared" si="21"/>
        <v>8.0443616915951532E-2</v>
      </c>
      <c r="J97" s="58">
        <f t="shared" si="32"/>
        <v>1.4386617353980683E-3</v>
      </c>
      <c r="K97" s="7">
        <f t="shared" ref="K97:K160" si="43">IF(J97=0,0,2*PI()*H97*I97)</f>
        <v>4.4368680224635979E-3</v>
      </c>
      <c r="L97" s="7">
        <f t="shared" ref="L97:L160" si="44">J97*2+K97</f>
        <v>7.3141914932597345E-3</v>
      </c>
      <c r="M97" s="58">
        <f t="shared" si="33"/>
        <v>2.1942574479779202E-2</v>
      </c>
      <c r="N97" s="58">
        <f t="shared" si="34"/>
        <v>3.4719346054200073E-4</v>
      </c>
      <c r="O97" s="59">
        <f t="shared" si="35"/>
        <v>0.61670238428772883</v>
      </c>
      <c r="P97" s="58">
        <f t="shared" si="24"/>
        <v>1.8114444879913094E-4</v>
      </c>
      <c r="Q97" s="58">
        <f t="shared" si="25"/>
        <v>0.45554259988047713</v>
      </c>
      <c r="R97" s="58">
        <f t="shared" ref="R97:R160" si="45">IF(D97&gt;$E$6,$E$14*D97*$E$22*(SQRT((2/($E$22+1))^(($E$22+1)/($E$22-1))))/($E$22*$E$23*$E$21)^0.5,0)</f>
        <v>0.45260314783940497</v>
      </c>
      <c r="S97" s="60">
        <f t="shared" ref="S97:S160" si="46">Q97-R97</f>
        <v>2.9394520410721547E-3</v>
      </c>
      <c r="T97" s="58">
        <f t="shared" si="28"/>
        <v>1.7997558902643087E-4</v>
      </c>
      <c r="U97" s="58">
        <f t="shared" ref="U97" si="47">IF(P97+U96-T97&gt;0,P97+U96-T97,0)</f>
        <v>9.2228845014676107E-4</v>
      </c>
      <c r="V97" s="58">
        <f t="shared" si="36"/>
        <v>1.0462239734486503E-4</v>
      </c>
      <c r="W97" s="50">
        <f t="shared" ref="W97:W160" si="48">M97/$E$14</f>
        <v>152.78733214307951</v>
      </c>
      <c r="X97" s="50">
        <f t="shared" si="37"/>
        <v>87193.47715745258</v>
      </c>
      <c r="Y97" s="50">
        <f t="shared" si="38"/>
        <v>101325</v>
      </c>
      <c r="Z97" s="50">
        <f t="shared" si="39"/>
        <v>1.5443910592413062</v>
      </c>
      <c r="AA97" s="50">
        <f t="shared" si="40"/>
        <v>1.3127324003551102</v>
      </c>
      <c r="AB97" s="50">
        <f t="shared" ref="AB97:AB160" si="49">IF(AA97*D97*$E$14&gt;0,AA97*D97*$E$14,0)</f>
        <v>559.28451024414574</v>
      </c>
      <c r="AC97" s="7">
        <f t="shared" si="26"/>
        <v>0.22235872645746679</v>
      </c>
    </row>
    <row r="98" spans="1:29">
      <c r="A98" s="7">
        <v>66</v>
      </c>
      <c r="B98" s="7">
        <f t="shared" ref="B98:B161" si="50">B97+$E$18/3000</f>
        <v>2.6244600667159227E-2</v>
      </c>
      <c r="C98" s="7">
        <f t="shared" ref="C98:C161" si="51">B98-B97</f>
        <v>3.9764546465392847E-4</v>
      </c>
      <c r="D98" s="58">
        <f t="shared" ref="D98:D161" si="52">$E$23*$E$21*U97/V97</f>
        <v>2967451.0689252587</v>
      </c>
      <c r="E98" s="7">
        <f t="shared" si="41"/>
        <v>430.39240816250071</v>
      </c>
      <c r="F98" s="7">
        <f t="shared" si="30"/>
        <v>2866126.0689252587</v>
      </c>
      <c r="G98" s="57">
        <f t="shared" si="31"/>
        <v>1.1691181818457701E-2</v>
      </c>
      <c r="H98" s="61">
        <f t="shared" si="42"/>
        <v>8.7828400530684143E-3</v>
      </c>
      <c r="I98" s="7">
        <f t="shared" ref="I98:I161" si="53">IF(H98&gt;0,I97-G97*C98*2,0)</f>
        <v>8.0434319893863196E-2</v>
      </c>
      <c r="J98" s="58">
        <f t="shared" si="32"/>
        <v>1.4384052788666817E-3</v>
      </c>
      <c r="K98" s="7">
        <f t="shared" si="43"/>
        <v>4.4387045270547643E-3</v>
      </c>
      <c r="L98" s="7">
        <f t="shared" si="44"/>
        <v>7.3155150847881278E-3</v>
      </c>
      <c r="M98" s="58">
        <f t="shared" si="33"/>
        <v>2.1946545254364382E-2</v>
      </c>
      <c r="N98" s="58">
        <f t="shared" si="34"/>
        <v>3.4709145101215254E-4</v>
      </c>
      <c r="O98" s="59">
        <f t="shared" si="35"/>
        <v>0.61652118986033599</v>
      </c>
      <c r="P98" s="58">
        <f t="shared" ref="P98:P161" si="54">(O97-O98)</f>
        <v>1.8119442739283897E-4</v>
      </c>
      <c r="Q98" s="58">
        <f t="shared" ref="Q98:Q161" si="55">P98/C98</f>
        <v>0.45566828619693373</v>
      </c>
      <c r="R98" s="58">
        <f t="shared" si="45"/>
        <v>0.45273574326533683</v>
      </c>
      <c r="S98" s="60">
        <f t="shared" si="46"/>
        <v>2.9325429315968932E-3</v>
      </c>
      <c r="T98" s="58">
        <f t="shared" ref="T98:T161" si="56">R98*C98</f>
        <v>1.8002831499618654E-4</v>
      </c>
      <c r="U98" s="58">
        <f t="shared" ref="U98:U161" si="57">IF(P98+U97-T98&gt;0,P98+U97-T98,0)</f>
        <v>9.2345456254341353E-4</v>
      </c>
      <c r="V98" s="58">
        <f t="shared" si="36"/>
        <v>1.0472440687471322E-4</v>
      </c>
      <c r="W98" s="50">
        <f t="shared" si="48"/>
        <v>152.81498086114448</v>
      </c>
      <c r="X98" s="50">
        <f t="shared" si="37"/>
        <v>87219.02151413096</v>
      </c>
      <c r="Y98" s="50">
        <f t="shared" si="38"/>
        <v>101325</v>
      </c>
      <c r="Z98" s="50">
        <f t="shared" si="39"/>
        <v>1.5444616763860799</v>
      </c>
      <c r="AA98" s="50">
        <f t="shared" si="40"/>
        <v>1.3127924249281679</v>
      </c>
      <c r="AB98" s="50">
        <f t="shared" si="49"/>
        <v>559.47393995920925</v>
      </c>
      <c r="AC98" s="7">
        <f t="shared" ref="AC98:AC161" si="58">((AB97+AB98)/(2))*C98</f>
        <v>0.22243461188331101</v>
      </c>
    </row>
    <row r="99" spans="1:29">
      <c r="A99" s="7">
        <v>67</v>
      </c>
      <c r="B99" s="7">
        <f t="shared" si="50"/>
        <v>2.6642246131813156E-2</v>
      </c>
      <c r="C99" s="7">
        <f t="shared" si="51"/>
        <v>3.9764546465392847E-4</v>
      </c>
      <c r="D99" s="58">
        <f t="shared" si="52"/>
        <v>2968308.84285388</v>
      </c>
      <c r="E99" s="7">
        <f t="shared" si="41"/>
        <v>430.51681775788182</v>
      </c>
      <c r="F99" s="7">
        <f t="shared" si="30"/>
        <v>2866983.84285388</v>
      </c>
      <c r="G99" s="57">
        <f t="shared" si="31"/>
        <v>1.1692259761050398E-2</v>
      </c>
      <c r="H99" s="61">
        <f t="shared" si="42"/>
        <v>8.7874889984949685E-3</v>
      </c>
      <c r="I99" s="7">
        <f t="shared" si="53"/>
        <v>8.0425022003010091E-2</v>
      </c>
      <c r="J99" s="58">
        <f t="shared" si="32"/>
        <v>1.4381486625803747E-3</v>
      </c>
      <c r="K99" s="7">
        <f t="shared" si="43"/>
        <v>4.4405406600981408E-3</v>
      </c>
      <c r="L99" s="7">
        <f t="shared" si="44"/>
        <v>7.3168379852588897E-3</v>
      </c>
      <c r="M99" s="58">
        <f t="shared" si="33"/>
        <v>2.1950513955776671E-2</v>
      </c>
      <c r="N99" s="58">
        <f t="shared" si="34"/>
        <v>3.4698941349487844E-4</v>
      </c>
      <c r="O99" s="59">
        <f t="shared" si="35"/>
        <v>0.61633994572027784</v>
      </c>
      <c r="P99" s="58">
        <f t="shared" si="54"/>
        <v>1.8124414005815659E-4</v>
      </c>
      <c r="Q99" s="58">
        <f t="shared" si="55"/>
        <v>0.45579330375588134</v>
      </c>
      <c r="R99" s="58">
        <f t="shared" si="45"/>
        <v>0.45286661144415691</v>
      </c>
      <c r="S99" s="60">
        <f t="shared" si="46"/>
        <v>2.9266923117244326E-3</v>
      </c>
      <c r="T99" s="58">
        <f t="shared" si="56"/>
        <v>1.8008035413396184E-4</v>
      </c>
      <c r="U99" s="58">
        <f t="shared" si="57"/>
        <v>9.2461834846760827E-4</v>
      </c>
      <c r="V99" s="58">
        <f t="shared" si="36"/>
        <v>1.0482644439198732E-4</v>
      </c>
      <c r="W99" s="50">
        <f t="shared" si="48"/>
        <v>152.84261514359457</v>
      </c>
      <c r="X99" s="50">
        <f t="shared" si="37"/>
        <v>87244.233118634947</v>
      </c>
      <c r="Y99" s="50">
        <f t="shared" si="38"/>
        <v>101325</v>
      </c>
      <c r="Z99" s="50">
        <f t="shared" si="39"/>
        <v>1.5445313330927752</v>
      </c>
      <c r="AA99" s="50">
        <f t="shared" si="40"/>
        <v>1.3128516331288589</v>
      </c>
      <c r="AB99" s="50">
        <f t="shared" si="49"/>
        <v>559.66090207838135</v>
      </c>
      <c r="AC99" s="7">
        <f t="shared" si="58"/>
        <v>0.22250944713621931</v>
      </c>
    </row>
    <row r="100" spans="1:29">
      <c r="A100" s="7">
        <v>68</v>
      </c>
      <c r="B100" s="7">
        <f t="shared" si="50"/>
        <v>2.7039891596467084E-2</v>
      </c>
      <c r="C100" s="7">
        <f t="shared" si="51"/>
        <v>3.9764546465392847E-4</v>
      </c>
      <c r="D100" s="58">
        <f t="shared" si="52"/>
        <v>2969156.6837783097</v>
      </c>
      <c r="E100" s="7">
        <f t="shared" si="41"/>
        <v>430.63978669274491</v>
      </c>
      <c r="F100" s="7">
        <f t="shared" si="30"/>
        <v>2867831.6837783097</v>
      </c>
      <c r="G100" s="57">
        <f t="shared" si="31"/>
        <v>1.169332501264884E-2</v>
      </c>
      <c r="H100" s="61">
        <f t="shared" si="42"/>
        <v>8.7921383725605064E-3</v>
      </c>
      <c r="I100" s="7">
        <f t="shared" si="53"/>
        <v>8.0415723254879015E-2</v>
      </c>
      <c r="J100" s="58">
        <f t="shared" si="32"/>
        <v>1.4378918868183626E-3</v>
      </c>
      <c r="K100" s="7">
        <f t="shared" si="43"/>
        <v>4.442376419174077E-3</v>
      </c>
      <c r="L100" s="7">
        <f t="shared" si="44"/>
        <v>7.3181601928108027E-3</v>
      </c>
      <c r="M100" s="58">
        <f t="shared" si="33"/>
        <v>2.1954480578432408E-2</v>
      </c>
      <c r="N100" s="58">
        <f t="shared" si="34"/>
        <v>3.4688734812246379E-4</v>
      </c>
      <c r="O100" s="59">
        <f t="shared" si="35"/>
        <v>0.61615865210252629</v>
      </c>
      <c r="P100" s="58">
        <f t="shared" si="54"/>
        <v>1.812936177515434E-4</v>
      </c>
      <c r="Q100" s="58">
        <f t="shared" si="55"/>
        <v>0.45591773040671679</v>
      </c>
      <c r="R100" s="58">
        <f t="shared" si="45"/>
        <v>0.45299596417219751</v>
      </c>
      <c r="S100" s="60">
        <f t="shared" si="46"/>
        <v>2.9217662345192852E-3</v>
      </c>
      <c r="T100" s="58">
        <f t="shared" si="56"/>
        <v>1.8013179065960781E-4</v>
      </c>
      <c r="U100" s="58">
        <f t="shared" si="57"/>
        <v>9.2578017555954397E-4</v>
      </c>
      <c r="V100" s="58">
        <f t="shared" si="36"/>
        <v>1.0492850976440198E-4</v>
      </c>
      <c r="W100" s="50">
        <f t="shared" si="48"/>
        <v>152.8702349515504</v>
      </c>
      <c r="X100" s="50">
        <f t="shared" si="37"/>
        <v>87269.15277328495</v>
      </c>
      <c r="Y100" s="50">
        <f t="shared" si="38"/>
        <v>101325</v>
      </c>
      <c r="Z100" s="50">
        <f t="shared" si="39"/>
        <v>1.5446001436257293</v>
      </c>
      <c r="AA100" s="50">
        <f t="shared" si="40"/>
        <v>1.3129101220818697</v>
      </c>
      <c r="AB100" s="50">
        <f t="shared" si="49"/>
        <v>559.8456991801155</v>
      </c>
      <c r="AC100" s="7">
        <f t="shared" si="58"/>
        <v>0.22258336132028761</v>
      </c>
    </row>
    <row r="101" spans="1:29">
      <c r="A101" s="7">
        <v>69</v>
      </c>
      <c r="B101" s="7">
        <f t="shared" si="50"/>
        <v>2.7437537061121012E-2</v>
      </c>
      <c r="C101" s="7">
        <f t="shared" si="51"/>
        <v>3.9764546465392847E-4</v>
      </c>
      <c r="D101" s="58">
        <f t="shared" si="52"/>
        <v>2969995.8031691248</v>
      </c>
      <c r="E101" s="7">
        <f t="shared" si="41"/>
        <v>430.76149067604922</v>
      </c>
      <c r="F101" s="7">
        <f t="shared" si="30"/>
        <v>2868670.8031691248</v>
      </c>
      <c r="G101" s="57">
        <f t="shared" si="31"/>
        <v>1.1694379102319812E-2</v>
      </c>
      <c r="H101" s="61">
        <f t="shared" si="42"/>
        <v>8.796788170218511E-3</v>
      </c>
      <c r="I101" s="7">
        <f t="shared" si="53"/>
        <v>8.0406423659563006E-2</v>
      </c>
      <c r="J101" s="58">
        <f t="shared" si="32"/>
        <v>1.4376349518220104E-3</v>
      </c>
      <c r="K101" s="7">
        <f t="shared" si="43"/>
        <v>4.4442118021406308E-3</v>
      </c>
      <c r="L101" s="7">
        <f t="shared" si="44"/>
        <v>7.3194817057846522E-3</v>
      </c>
      <c r="M101" s="58">
        <f t="shared" si="33"/>
        <v>2.1958445117353956E-2</v>
      </c>
      <c r="N101" s="58">
        <f t="shared" si="34"/>
        <v>3.467852550119881E-4</v>
      </c>
      <c r="O101" s="59">
        <f t="shared" si="35"/>
        <v>0.6159773092150439</v>
      </c>
      <c r="P101" s="58">
        <f t="shared" si="54"/>
        <v>1.8134288748239413E-4</v>
      </c>
      <c r="Q101" s="58">
        <f t="shared" si="55"/>
        <v>0.45604163407274656</v>
      </c>
      <c r="R101" s="58">
        <f t="shared" si="45"/>
        <v>0.45312398628014972</v>
      </c>
      <c r="S101" s="60">
        <f t="shared" si="46"/>
        <v>2.9176477925968447E-3</v>
      </c>
      <c r="T101" s="58">
        <f t="shared" si="56"/>
        <v>1.8018269807021045E-4</v>
      </c>
      <c r="U101" s="58">
        <f t="shared" si="57"/>
        <v>9.2694036497172777E-4</v>
      </c>
      <c r="V101" s="58">
        <f t="shared" si="36"/>
        <v>1.0503060287487767E-4</v>
      </c>
      <c r="W101" s="50">
        <f t="shared" si="48"/>
        <v>152.89784025035246</v>
      </c>
      <c r="X101" s="50">
        <f t="shared" si="37"/>
        <v>87293.816085501559</v>
      </c>
      <c r="Y101" s="50">
        <f t="shared" si="38"/>
        <v>101325</v>
      </c>
      <c r="Z101" s="50">
        <f t="shared" si="39"/>
        <v>1.5446682076390548</v>
      </c>
      <c r="AA101" s="50">
        <f t="shared" si="40"/>
        <v>1.3129679764931965</v>
      </c>
      <c r="AB101" s="50">
        <f t="shared" si="49"/>
        <v>560.02859531895888</v>
      </c>
      <c r="AC101" s="7">
        <f t="shared" si="58"/>
        <v>0.22265646709503739</v>
      </c>
    </row>
    <row r="102" spans="1:29">
      <c r="A102" s="7">
        <v>70</v>
      </c>
      <c r="B102" s="7">
        <f t="shared" si="50"/>
        <v>2.7835182525774941E-2</v>
      </c>
      <c r="C102" s="7">
        <f t="shared" si="51"/>
        <v>3.9764546465392847E-4</v>
      </c>
      <c r="D102" s="58">
        <f t="shared" si="52"/>
        <v>2970827.2583842804</v>
      </c>
      <c r="E102" s="7">
        <f t="shared" si="41"/>
        <v>430.882083064607</v>
      </c>
      <c r="F102" s="7">
        <f t="shared" si="30"/>
        <v>2869502.2583842804</v>
      </c>
      <c r="G102" s="57">
        <f t="shared" si="31"/>
        <v>1.1695423364341489E-2</v>
      </c>
      <c r="H102" s="61">
        <f t="shared" si="42"/>
        <v>8.8014383870304927E-3</v>
      </c>
      <c r="I102" s="7">
        <f t="shared" si="53"/>
        <v>8.0397123225939046E-2</v>
      </c>
      <c r="J102" s="58">
        <f t="shared" si="32"/>
        <v>1.4373778577996454E-3</v>
      </c>
      <c r="K102" s="7">
        <f t="shared" si="43"/>
        <v>4.4460468070980979E-3</v>
      </c>
      <c r="L102" s="7">
        <f t="shared" si="44"/>
        <v>7.3208025226973884E-3</v>
      </c>
      <c r="M102" s="58">
        <f t="shared" si="33"/>
        <v>2.1962407568092167E-2</v>
      </c>
      <c r="N102" s="58">
        <f t="shared" si="34"/>
        <v>3.4668313426726313E-4</v>
      </c>
      <c r="O102" s="59">
        <f t="shared" si="35"/>
        <v>0.61579591724222615</v>
      </c>
      <c r="P102" s="58">
        <f t="shared" si="54"/>
        <v>1.8139197281774599E-4</v>
      </c>
      <c r="Q102" s="58">
        <f t="shared" si="55"/>
        <v>0.45616507402042605</v>
      </c>
      <c r="R102" s="58">
        <f t="shared" si="45"/>
        <v>0.45325083908617153</v>
      </c>
      <c r="S102" s="60">
        <f t="shared" si="46"/>
        <v>2.9142349342545226E-3</v>
      </c>
      <c r="T102" s="58">
        <f t="shared" si="56"/>
        <v>1.8023314051320363E-4</v>
      </c>
      <c r="U102" s="58">
        <f t="shared" si="57"/>
        <v>9.2809919727627013E-4</v>
      </c>
      <c r="V102" s="58">
        <f t="shared" si="36"/>
        <v>1.0513272361960263E-4</v>
      </c>
      <c r="W102" s="50">
        <f t="shared" si="48"/>
        <v>152.92543100902108</v>
      </c>
      <c r="X102" s="50">
        <f t="shared" si="37"/>
        <v>87318.254133042807</v>
      </c>
      <c r="Y102" s="50">
        <f t="shared" si="38"/>
        <v>101325</v>
      </c>
      <c r="Z102" s="50">
        <f t="shared" si="39"/>
        <v>1.5447356120587197</v>
      </c>
      <c r="AA102" s="50">
        <f t="shared" si="40"/>
        <v>1.3130252702499117</v>
      </c>
      <c r="AB102" s="50">
        <f t="shared" si="49"/>
        <v>560.20982095876377</v>
      </c>
      <c r="AC102" s="7">
        <f t="shared" si="58"/>
        <v>0.22272886278196796</v>
      </c>
    </row>
    <row r="103" spans="1:29">
      <c r="A103" s="7">
        <v>71</v>
      </c>
      <c r="B103" s="7">
        <f t="shared" si="50"/>
        <v>2.8232827990428869E-2</v>
      </c>
      <c r="C103" s="7">
        <f t="shared" si="51"/>
        <v>3.9764546465392847E-4</v>
      </c>
      <c r="D103" s="58">
        <f t="shared" si="52"/>
        <v>2971651.9723828654</v>
      </c>
      <c r="E103" s="7">
        <f t="shared" si="41"/>
        <v>431.00169772232226</v>
      </c>
      <c r="F103" s="7">
        <f t="shared" si="30"/>
        <v>2870326.9723828654</v>
      </c>
      <c r="G103" s="57">
        <f t="shared" si="31"/>
        <v>1.1696458963168595E-2</v>
      </c>
      <c r="H103" s="61">
        <f t="shared" si="42"/>
        <v>8.8060890190885307E-3</v>
      </c>
      <c r="I103" s="7">
        <f t="shared" si="53"/>
        <v>8.0387821961822967E-2</v>
      </c>
      <c r="J103" s="58">
        <f t="shared" si="32"/>
        <v>1.4371206049307527E-3</v>
      </c>
      <c r="K103" s="7">
        <f t="shared" si="43"/>
        <v>4.447881432358111E-3</v>
      </c>
      <c r="L103" s="7">
        <f t="shared" si="44"/>
        <v>7.3221226422196164E-3</v>
      </c>
      <c r="M103" s="58">
        <f t="shared" si="33"/>
        <v>2.1966367926658847E-2</v>
      </c>
      <c r="N103" s="58">
        <f t="shared" si="34"/>
        <v>3.4658098598052203E-4</v>
      </c>
      <c r="O103" s="59">
        <f t="shared" si="35"/>
        <v>0.61561447634790223</v>
      </c>
      <c r="P103" s="58">
        <f t="shared" si="54"/>
        <v>1.8144089432392541E-4</v>
      </c>
      <c r="Q103" s="58">
        <f t="shared" si="55"/>
        <v>0.45628810197001424</v>
      </c>
      <c r="R103" s="58">
        <f t="shared" si="45"/>
        <v>0.45337666340355981</v>
      </c>
      <c r="S103" s="60">
        <f t="shared" si="46"/>
        <v>2.9114385664544273E-3</v>
      </c>
      <c r="T103" s="58">
        <f t="shared" si="56"/>
        <v>1.8028317398235627E-4</v>
      </c>
      <c r="U103" s="58">
        <f t="shared" si="57"/>
        <v>9.2925691761783929E-4</v>
      </c>
      <c r="V103" s="58">
        <f t="shared" si="36"/>
        <v>1.0523487190634373E-4</v>
      </c>
      <c r="W103" s="50">
        <f t="shared" si="48"/>
        <v>152.95300719978624</v>
      </c>
      <c r="X103" s="50">
        <f t="shared" si="37"/>
        <v>87342.4940434288</v>
      </c>
      <c r="Y103" s="50">
        <f t="shared" si="38"/>
        <v>101325</v>
      </c>
      <c r="Z103" s="50">
        <f t="shared" si="39"/>
        <v>1.5448024327199319</v>
      </c>
      <c r="AA103" s="50">
        <f t="shared" si="40"/>
        <v>1.3130820678119421</v>
      </c>
      <c r="AB103" s="50">
        <f t="shared" si="49"/>
        <v>560.38957726953697</v>
      </c>
      <c r="AC103" s="7">
        <f t="shared" si="58"/>
        <v>0.22280063419970264</v>
      </c>
    </row>
    <row r="104" spans="1:29">
      <c r="A104" s="7">
        <v>72</v>
      </c>
      <c r="B104" s="7">
        <f t="shared" si="50"/>
        <v>2.8630473455082798E-2</v>
      </c>
      <c r="C104" s="7">
        <f t="shared" si="51"/>
        <v>3.9764546465392847E-4</v>
      </c>
      <c r="D104" s="58">
        <f t="shared" si="52"/>
        <v>2972470.7509047831</v>
      </c>
      <c r="E104" s="7">
        <f t="shared" si="41"/>
        <v>431.12045151189278</v>
      </c>
      <c r="F104" s="7">
        <f t="shared" si="30"/>
        <v>2871145.7509047831</v>
      </c>
      <c r="G104" s="57">
        <f t="shared" si="31"/>
        <v>1.1697486915180312E-2</v>
      </c>
      <c r="H104" s="61">
        <f t="shared" si="42"/>
        <v>8.8107400629477452E-3</v>
      </c>
      <c r="I104" s="7">
        <f t="shared" si="53"/>
        <v>8.0378519874104534E-2</v>
      </c>
      <c r="J104" s="58">
        <f t="shared" si="32"/>
        <v>1.436863193369638E-3</v>
      </c>
      <c r="K104" s="7">
        <f t="shared" si="43"/>
        <v>4.4497156764166995E-3</v>
      </c>
      <c r="L104" s="7">
        <f t="shared" si="44"/>
        <v>7.3234420631559756E-3</v>
      </c>
      <c r="M104" s="58">
        <f t="shared" si="33"/>
        <v>2.1970326189467926E-2</v>
      </c>
      <c r="N104" s="58">
        <f t="shared" si="34"/>
        <v>3.4647881023389229E-4</v>
      </c>
      <c r="O104" s="59">
        <f t="shared" si="35"/>
        <v>0.61543298667795121</v>
      </c>
      <c r="P104" s="58">
        <f t="shared" si="54"/>
        <v>1.8148966995101823E-4</v>
      </c>
      <c r="Q104" s="58">
        <f t="shared" si="55"/>
        <v>0.45641076306244055</v>
      </c>
      <c r="R104" s="58">
        <f t="shared" si="45"/>
        <v>0.45350158216180725</v>
      </c>
      <c r="S104" s="60">
        <f t="shared" si="46"/>
        <v>2.9091809006333014E-3</v>
      </c>
      <c r="T104" s="58">
        <f t="shared" si="56"/>
        <v>1.8033284736002357E-4</v>
      </c>
      <c r="U104" s="58">
        <f t="shared" si="57"/>
        <v>9.3041374020883384E-4</v>
      </c>
      <c r="V104" s="58">
        <f t="shared" si="36"/>
        <v>1.0533704765297347E-4</v>
      </c>
      <c r="W104" s="50">
        <f t="shared" si="48"/>
        <v>152.98056879767793</v>
      </c>
      <c r="X104" s="50">
        <f t="shared" si="37"/>
        <v>87366.559498885268</v>
      </c>
      <c r="Y104" s="50">
        <f t="shared" si="38"/>
        <v>101325</v>
      </c>
      <c r="Z104" s="50">
        <f t="shared" si="39"/>
        <v>1.5448687357924846</v>
      </c>
      <c r="AA104" s="50">
        <f t="shared" si="40"/>
        <v>1.3131384254236118</v>
      </c>
      <c r="AB104" s="50">
        <f t="shared" si="49"/>
        <v>560.56803987195769</v>
      </c>
      <c r="AC104" s="7">
        <f t="shared" si="58"/>
        <v>0.22287185626279504</v>
      </c>
    </row>
    <row r="105" spans="1:29">
      <c r="A105" s="7">
        <v>73</v>
      </c>
      <c r="B105" s="7">
        <f t="shared" si="50"/>
        <v>2.9028118919736726E-2</v>
      </c>
      <c r="C105" s="7">
        <f t="shared" si="51"/>
        <v>3.9764546465392847E-4</v>
      </c>
      <c r="D105" s="58">
        <f t="shared" si="52"/>
        <v>2973284.2974429512</v>
      </c>
      <c r="E105" s="7">
        <f t="shared" si="41"/>
        <v>431.2384464663441</v>
      </c>
      <c r="F105" s="7">
        <f t="shared" si="30"/>
        <v>2871959.2974429512</v>
      </c>
      <c r="G105" s="57">
        <f t="shared" si="31"/>
        <v>1.1698508107627091E-2</v>
      </c>
      <c r="H105" s="61">
        <f t="shared" si="42"/>
        <v>8.8153915155674157E-3</v>
      </c>
      <c r="I105" s="7">
        <f t="shared" si="53"/>
        <v>8.036921696886519E-2</v>
      </c>
      <c r="J105" s="58">
        <f t="shared" si="32"/>
        <v>1.4366056232486201E-3</v>
      </c>
      <c r="K105" s="7">
        <f t="shared" si="43"/>
        <v>4.4515495379308092E-3</v>
      </c>
      <c r="L105" s="7">
        <f t="shared" si="44"/>
        <v>7.3247607844280499E-3</v>
      </c>
      <c r="M105" s="58">
        <f t="shared" si="33"/>
        <v>2.197428235328415E-2</v>
      </c>
      <c r="N105" s="58">
        <f t="shared" si="34"/>
        <v>3.4637660710068046E-4</v>
      </c>
      <c r="O105" s="59">
        <f t="shared" si="35"/>
        <v>0.61525144836258361</v>
      </c>
      <c r="P105" s="58">
        <f t="shared" si="54"/>
        <v>1.8153831536760201E-4</v>
      </c>
      <c r="Q105" s="58">
        <f t="shared" si="55"/>
        <v>0.45653309670109055</v>
      </c>
      <c r="R105" s="58">
        <f t="shared" si="45"/>
        <v>0.45362570269086849</v>
      </c>
      <c r="S105" s="60">
        <f t="shared" si="46"/>
        <v>2.907394010222053E-3</v>
      </c>
      <c r="T105" s="58">
        <f t="shared" si="56"/>
        <v>1.8038220332547523E-4</v>
      </c>
      <c r="U105" s="58">
        <f t="shared" si="57"/>
        <v>9.315698522509606E-4</v>
      </c>
      <c r="V105" s="58">
        <f t="shared" si="36"/>
        <v>1.0543925078618531E-4</v>
      </c>
      <c r="W105" s="50">
        <f t="shared" si="48"/>
        <v>153.00811578016894</v>
      </c>
      <c r="X105" s="50">
        <f t="shared" si="37"/>
        <v>87390.471176404826</v>
      </c>
      <c r="Y105" s="50">
        <f t="shared" si="38"/>
        <v>101325</v>
      </c>
      <c r="Z105" s="50">
        <f t="shared" si="39"/>
        <v>1.5449345790216837</v>
      </c>
      <c r="AA105" s="50">
        <f t="shared" si="40"/>
        <v>1.313194392168431</v>
      </c>
      <c r="AB105" s="50">
        <f t="shared" si="49"/>
        <v>560.7453621007478</v>
      </c>
      <c r="AC105" s="7">
        <f t="shared" si="58"/>
        <v>0.22294259437505684</v>
      </c>
    </row>
    <row r="106" spans="1:29">
      <c r="A106" s="7">
        <v>74</v>
      </c>
      <c r="B106" s="7">
        <f t="shared" si="50"/>
        <v>2.9425764384390655E-2</v>
      </c>
      <c r="C106" s="7">
        <f t="shared" si="51"/>
        <v>3.9764546465392847E-4</v>
      </c>
      <c r="D106" s="58">
        <f t="shared" si="52"/>
        <v>2974093.226292416</v>
      </c>
      <c r="E106" s="7">
        <f t="shared" si="41"/>
        <v>431.35577168164394</v>
      </c>
      <c r="F106" s="7">
        <f t="shared" si="30"/>
        <v>2872768.226292416</v>
      </c>
      <c r="G106" s="57">
        <f t="shared" si="31"/>
        <v>1.1699523315138476E-2</v>
      </c>
      <c r="H106" s="61">
        <f t="shared" si="42"/>
        <v>8.8200433742596316E-3</v>
      </c>
      <c r="I106" s="7">
        <f t="shared" si="53"/>
        <v>8.0359913251480758E-2</v>
      </c>
      <c r="J106" s="58">
        <f t="shared" si="32"/>
        <v>1.4363478946808185E-3</v>
      </c>
      <c r="K106" s="7">
        <f t="shared" si="43"/>
        <v>4.4533830156978311E-3</v>
      </c>
      <c r="L106" s="7">
        <f t="shared" si="44"/>
        <v>7.3260788050594685E-3</v>
      </c>
      <c r="M106" s="58">
        <f t="shared" si="33"/>
        <v>2.1978236415178404E-2</v>
      </c>
      <c r="N106" s="58">
        <f t="shared" si="34"/>
        <v>3.4627437664649273E-4</v>
      </c>
      <c r="O106" s="59">
        <f t="shared" si="35"/>
        <v>0.61506986151833276</v>
      </c>
      <c r="P106" s="58">
        <f t="shared" si="54"/>
        <v>1.8158684425084726E-4</v>
      </c>
      <c r="Q106" s="58">
        <f t="shared" si="55"/>
        <v>0.45665513728135337</v>
      </c>
      <c r="R106" s="58">
        <f t="shared" si="45"/>
        <v>0.45374911871202772</v>
      </c>
      <c r="S106" s="60">
        <f t="shared" si="46"/>
        <v>2.9060185693256524E-3</v>
      </c>
      <c r="T106" s="58">
        <f t="shared" si="56"/>
        <v>1.8043127914655482E-4</v>
      </c>
      <c r="U106" s="58">
        <f t="shared" si="57"/>
        <v>9.3272541735525292E-4</v>
      </c>
      <c r="V106" s="58">
        <f t="shared" si="36"/>
        <v>1.0554148124037303E-4</v>
      </c>
      <c r="W106" s="50">
        <f t="shared" si="48"/>
        <v>153.03564812686363</v>
      </c>
      <c r="X106" s="50">
        <f t="shared" si="37"/>
        <v>87414.24713128533</v>
      </c>
      <c r="Y106" s="50">
        <f t="shared" si="38"/>
        <v>101325</v>
      </c>
      <c r="Z106" s="50">
        <f t="shared" si="39"/>
        <v>1.5450000128088501</v>
      </c>
      <c r="AA106" s="50">
        <f t="shared" si="40"/>
        <v>1.3132500108875225</v>
      </c>
      <c r="AB106" s="50">
        <f t="shared" si="49"/>
        <v>560.92167784888272</v>
      </c>
      <c r="AC106" s="7">
        <f t="shared" si="58"/>
        <v>0.22301290564388371</v>
      </c>
    </row>
    <row r="107" spans="1:29">
      <c r="A107" s="7">
        <v>75</v>
      </c>
      <c r="B107" s="7">
        <f t="shared" si="50"/>
        <v>2.9823409849044583E-2</v>
      </c>
      <c r="C107" s="7">
        <f t="shared" si="51"/>
        <v>3.9764546465392847E-4</v>
      </c>
      <c r="D107" s="58">
        <f t="shared" si="52"/>
        <v>2974898.0739197778</v>
      </c>
      <c r="E107" s="7">
        <f t="shared" si="41"/>
        <v>431.47250496569757</v>
      </c>
      <c r="F107" s="7">
        <f t="shared" si="30"/>
        <v>2873573.0739197778</v>
      </c>
      <c r="G107" s="57">
        <f t="shared" si="31"/>
        <v>1.1700533214101616E-2</v>
      </c>
      <c r="H107" s="61">
        <f t="shared" si="42"/>
        <v>8.8246956366445101E-3</v>
      </c>
      <c r="I107" s="7">
        <f t="shared" si="53"/>
        <v>8.0350608726711001E-2</v>
      </c>
      <c r="J107" s="58">
        <f t="shared" si="32"/>
        <v>1.4360900077625841E-3</v>
      </c>
      <c r="K107" s="7">
        <f t="shared" si="43"/>
        <v>4.4552161086377521E-3</v>
      </c>
      <c r="L107" s="7">
        <f t="shared" si="44"/>
        <v>7.3273961241629203E-3</v>
      </c>
      <c r="M107" s="58">
        <f t="shared" si="33"/>
        <v>2.1982188372488762E-2</v>
      </c>
      <c r="N107" s="58">
        <f t="shared" si="34"/>
        <v>3.4617211893021225E-4</v>
      </c>
      <c r="O107" s="59">
        <f t="shared" si="35"/>
        <v>0.61488822624978956</v>
      </c>
      <c r="P107" s="58">
        <f t="shared" si="54"/>
        <v>1.81635268543201E-4</v>
      </c>
      <c r="Q107" s="58">
        <f t="shared" si="55"/>
        <v>0.45677691483613042</v>
      </c>
      <c r="R107" s="58">
        <f t="shared" si="45"/>
        <v>0.45387191207249949</v>
      </c>
      <c r="S107" s="60">
        <f t="shared" si="46"/>
        <v>2.9050027636309261E-3</v>
      </c>
      <c r="T107" s="58">
        <f t="shared" si="56"/>
        <v>1.8048010736943602E-4</v>
      </c>
      <c r="U107" s="58">
        <f t="shared" si="57"/>
        <v>9.3388057852901787E-4</v>
      </c>
      <c r="V107" s="58">
        <f t="shared" si="36"/>
        <v>1.0564373895665351E-4</v>
      </c>
      <c r="W107" s="50">
        <f t="shared" si="48"/>
        <v>153.06316581922692</v>
      </c>
      <c r="X107" s="50">
        <f t="shared" si="37"/>
        <v>87437.903131298808</v>
      </c>
      <c r="Y107" s="50">
        <f t="shared" si="38"/>
        <v>101325</v>
      </c>
      <c r="Z107" s="50">
        <f t="shared" si="39"/>
        <v>1.5450650811518976</v>
      </c>
      <c r="AA107" s="50">
        <f t="shared" si="40"/>
        <v>1.3133053189791128</v>
      </c>
      <c r="AB107" s="50">
        <f t="shared" si="49"/>
        <v>561.09710404569455</v>
      </c>
      <c r="AC107" s="7">
        <f t="shared" si="58"/>
        <v>0.22308283993845202</v>
      </c>
    </row>
    <row r="108" spans="1:29">
      <c r="A108" s="7">
        <v>76</v>
      </c>
      <c r="B108" s="7">
        <f t="shared" si="50"/>
        <v>3.0221055313698512E-2</v>
      </c>
      <c r="C108" s="7">
        <f t="shared" si="51"/>
        <v>3.9764546465392847E-4</v>
      </c>
      <c r="D108" s="58">
        <f t="shared" si="52"/>
        <v>2975699.3088830221</v>
      </c>
      <c r="E108" s="7">
        <f t="shared" si="41"/>
        <v>431.58871427709812</v>
      </c>
      <c r="F108" s="7">
        <f t="shared" si="30"/>
        <v>2874374.3088830221</v>
      </c>
      <c r="G108" s="57">
        <f t="shared" si="31"/>
        <v>1.1701538395202795E-2</v>
      </c>
      <c r="H108" s="61">
        <f t="shared" si="42"/>
        <v>8.8293483006111305E-3</v>
      </c>
      <c r="I108" s="7">
        <f t="shared" si="53"/>
        <v>8.0341303398777764E-2</v>
      </c>
      <c r="J108" s="58">
        <f t="shared" si="32"/>
        <v>1.4358319625756226E-3</v>
      </c>
      <c r="K108" s="7">
        <f t="shared" si="43"/>
        <v>4.4570488157775895E-3</v>
      </c>
      <c r="L108" s="7">
        <f t="shared" si="44"/>
        <v>7.328712740928835E-3</v>
      </c>
      <c r="M108" s="58">
        <f t="shared" si="33"/>
        <v>2.1986138222786507E-2</v>
      </c>
      <c r="N108" s="58">
        <f t="shared" si="34"/>
        <v>3.460698340048519E-4</v>
      </c>
      <c r="O108" s="59">
        <f t="shared" si="35"/>
        <v>0.61470654265111824</v>
      </c>
      <c r="P108" s="58">
        <f t="shared" si="54"/>
        <v>1.8168359867132278E-4</v>
      </c>
      <c r="Q108" s="58">
        <f t="shared" si="55"/>
        <v>0.45689845558641623</v>
      </c>
      <c r="R108" s="58">
        <f t="shared" si="45"/>
        <v>0.45399415425887057</v>
      </c>
      <c r="S108" s="60">
        <f t="shared" si="46"/>
        <v>2.9043013275456553E-3</v>
      </c>
      <c r="T108" s="58">
        <f t="shared" si="56"/>
        <v>1.8052871642043586E-4</v>
      </c>
      <c r="U108" s="58">
        <f t="shared" si="57"/>
        <v>9.3503546077990476E-4</v>
      </c>
      <c r="V108" s="58">
        <f t="shared" si="36"/>
        <v>1.0574602388201387E-4</v>
      </c>
      <c r="W108" s="50">
        <f t="shared" si="48"/>
        <v>153.09066884034749</v>
      </c>
      <c r="X108" s="50">
        <f t="shared" si="37"/>
        <v>87461.452948254126</v>
      </c>
      <c r="Y108" s="50">
        <f t="shared" si="38"/>
        <v>101325</v>
      </c>
      <c r="Z108" s="50">
        <f t="shared" si="39"/>
        <v>1.5451298224652725</v>
      </c>
      <c r="AA108" s="50">
        <f t="shared" si="40"/>
        <v>1.3133603490954817</v>
      </c>
      <c r="AB108" s="50">
        <f t="shared" si="49"/>
        <v>561.27174281901773</v>
      </c>
      <c r="AC108" s="7">
        <f t="shared" si="58"/>
        <v>0.22315244081230623</v>
      </c>
    </row>
    <row r="109" spans="1:29">
      <c r="A109" s="7">
        <v>77</v>
      </c>
      <c r="B109" s="7">
        <f t="shared" si="50"/>
        <v>3.061870077835244E-2</v>
      </c>
      <c r="C109" s="7">
        <f t="shared" si="51"/>
        <v>3.9764546465392847E-4</v>
      </c>
      <c r="D109" s="58">
        <f t="shared" si="52"/>
        <v>2976497.340471826</v>
      </c>
      <c r="E109" s="7">
        <f t="shared" si="41"/>
        <v>431.704458978297</v>
      </c>
      <c r="F109" s="7">
        <f t="shared" si="30"/>
        <v>2875172.340471826</v>
      </c>
      <c r="G109" s="57">
        <f t="shared" si="31"/>
        <v>1.1702539374348328E-2</v>
      </c>
      <c r="H109" s="61">
        <f t="shared" si="42"/>
        <v>8.8340013642834569E-3</v>
      </c>
      <c r="I109" s="7">
        <f t="shared" si="53"/>
        <v>8.0331997271433114E-2</v>
      </c>
      <c r="J109" s="58">
        <f t="shared" si="32"/>
        <v>1.4355737591888454E-3</v>
      </c>
      <c r="K109" s="7">
        <f t="shared" si="43"/>
        <v>4.4588811362378149E-3</v>
      </c>
      <c r="L109" s="7">
        <f t="shared" si="44"/>
        <v>7.3300286546155056E-3</v>
      </c>
      <c r="M109" s="58">
        <f t="shared" si="33"/>
        <v>2.1990085963846516E-2</v>
      </c>
      <c r="N109" s="58">
        <f t="shared" si="34"/>
        <v>3.4596752191829789E-4</v>
      </c>
      <c r="O109" s="59">
        <f t="shared" si="35"/>
        <v>0.61452481080737664</v>
      </c>
      <c r="P109" s="58">
        <f t="shared" si="54"/>
        <v>1.817318437415949E-4</v>
      </c>
      <c r="Q109" s="58">
        <f t="shared" si="55"/>
        <v>0.45701978243296809</v>
      </c>
      <c r="R109" s="58">
        <f t="shared" si="45"/>
        <v>0.45411590771532673</v>
      </c>
      <c r="S109" s="60">
        <f t="shared" si="46"/>
        <v>2.9038747176413637E-3</v>
      </c>
      <c r="T109" s="58">
        <f t="shared" si="56"/>
        <v>1.805771311302016E-4</v>
      </c>
      <c r="U109" s="58">
        <f t="shared" si="57"/>
        <v>9.36190173391298E-4</v>
      </c>
      <c r="V109" s="58">
        <f t="shared" si="36"/>
        <v>1.0584833596856787E-4</v>
      </c>
      <c r="W109" s="50">
        <f t="shared" si="48"/>
        <v>153.11815717473169</v>
      </c>
      <c r="X109" s="50">
        <f t="shared" si="37"/>
        <v>87484.90861195208</v>
      </c>
      <c r="Y109" s="50">
        <f t="shared" si="38"/>
        <v>101325</v>
      </c>
      <c r="Z109" s="50">
        <f t="shared" si="39"/>
        <v>1.5451942702935673</v>
      </c>
      <c r="AA109" s="50">
        <f t="shared" si="40"/>
        <v>1.3134151297495322</v>
      </c>
      <c r="AB109" s="50">
        <f t="shared" si="49"/>
        <v>561.44568337844805</v>
      </c>
      <c r="AC109" s="7">
        <f t="shared" si="58"/>
        <v>0.22322174630767697</v>
      </c>
    </row>
    <row r="110" spans="1:29">
      <c r="A110" s="7">
        <v>78</v>
      </c>
      <c r="B110" s="7">
        <f t="shared" si="50"/>
        <v>3.1016346243006369E-2</v>
      </c>
      <c r="C110" s="7">
        <f t="shared" si="51"/>
        <v>3.9764546465392847E-4</v>
      </c>
      <c r="D110" s="58">
        <f t="shared" si="52"/>
        <v>2977292.5262497226</v>
      </c>
      <c r="E110" s="7">
        <f t="shared" si="41"/>
        <v>431.81979092950235</v>
      </c>
      <c r="F110" s="7">
        <f t="shared" si="30"/>
        <v>2875967.5262497226</v>
      </c>
      <c r="G110" s="57">
        <f t="shared" si="31"/>
        <v>1.170353660219486E-2</v>
      </c>
      <c r="H110" s="61">
        <f t="shared" si="42"/>
        <v>8.8386548259906002E-3</v>
      </c>
      <c r="I110" s="7">
        <f t="shared" si="53"/>
        <v>8.0322690348018824E-2</v>
      </c>
      <c r="J110" s="58">
        <f t="shared" si="32"/>
        <v>1.4353153976599878E-3</v>
      </c>
      <c r="K110" s="7">
        <f t="shared" si="43"/>
        <v>4.4607130692205163E-3</v>
      </c>
      <c r="L110" s="7">
        <f t="shared" si="44"/>
        <v>7.3313438645404919E-3</v>
      </c>
      <c r="M110" s="58">
        <f t="shared" si="33"/>
        <v>2.1994031593621476E-2</v>
      </c>
      <c r="N110" s="58">
        <f t="shared" si="34"/>
        <v>3.4586518271396011E-4</v>
      </c>
      <c r="O110" s="59">
        <f t="shared" si="35"/>
        <v>0.61434303079567165</v>
      </c>
      <c r="P110" s="58">
        <f t="shared" si="54"/>
        <v>1.8178001170499059E-4</v>
      </c>
      <c r="Q110" s="58">
        <f t="shared" si="55"/>
        <v>0.45714091537091728</v>
      </c>
      <c r="R110" s="58">
        <f t="shared" si="45"/>
        <v>0.45423722699434033</v>
      </c>
      <c r="S110" s="60">
        <f t="shared" si="46"/>
        <v>2.9036883765769517E-3</v>
      </c>
      <c r="T110" s="58">
        <f t="shared" si="56"/>
        <v>1.8062537319127645E-4</v>
      </c>
      <c r="U110" s="58">
        <f t="shared" si="57"/>
        <v>9.3734481190501208E-4</v>
      </c>
      <c r="V110" s="58">
        <f t="shared" si="36"/>
        <v>1.0595067517290565E-4</v>
      </c>
      <c r="W110" s="50">
        <f t="shared" si="48"/>
        <v>153.14563080812397</v>
      </c>
      <c r="X110" s="50">
        <f t="shared" si="37"/>
        <v>87508.280631863847</v>
      </c>
      <c r="Y110" s="50">
        <f t="shared" si="38"/>
        <v>101325</v>
      </c>
      <c r="Z110" s="50">
        <f t="shared" si="39"/>
        <v>1.5452584539339382</v>
      </c>
      <c r="AA110" s="50">
        <f t="shared" si="40"/>
        <v>1.3134696858438475</v>
      </c>
      <c r="AB110" s="50">
        <f t="shared" si="49"/>
        <v>561.6190036592476</v>
      </c>
      <c r="AC110" s="7">
        <f t="shared" si="58"/>
        <v>0.22329078965676163</v>
      </c>
    </row>
    <row r="111" spans="1:29">
      <c r="A111" s="7">
        <v>79</v>
      </c>
      <c r="B111" s="7">
        <f t="shared" si="50"/>
        <v>3.1413991707660294E-2</v>
      </c>
      <c r="C111" s="7">
        <f t="shared" si="51"/>
        <v>3.97645464653925E-4</v>
      </c>
      <c r="D111" s="58">
        <f t="shared" si="52"/>
        <v>2978085.178620256</v>
      </c>
      <c r="E111" s="7">
        <f t="shared" si="41"/>
        <v>431.93475544101932</v>
      </c>
      <c r="F111" s="7">
        <f t="shared" si="30"/>
        <v>2876760.178620256</v>
      </c>
      <c r="G111" s="57">
        <f t="shared" si="31"/>
        <v>1.1704530472444385E-2</v>
      </c>
      <c r="H111" s="61">
        <f t="shared" si="42"/>
        <v>8.8433086842408734E-3</v>
      </c>
      <c r="I111" s="7">
        <f t="shared" si="53"/>
        <v>8.0313382631518271E-2</v>
      </c>
      <c r="J111" s="58">
        <f t="shared" si="32"/>
        <v>1.4350568780370201E-3</v>
      </c>
      <c r="K111" s="7">
        <f t="shared" si="43"/>
        <v>4.4625446139990674E-3</v>
      </c>
      <c r="L111" s="7">
        <f t="shared" si="44"/>
        <v>7.3326583700731082E-3</v>
      </c>
      <c r="M111" s="58">
        <f t="shared" si="33"/>
        <v>2.1997975110219323E-2</v>
      </c>
      <c r="N111" s="58">
        <f t="shared" si="34"/>
        <v>3.4576281643133774E-4</v>
      </c>
      <c r="O111" s="59">
        <f t="shared" si="35"/>
        <v>0.6141612026861637</v>
      </c>
      <c r="P111" s="58">
        <f t="shared" si="54"/>
        <v>1.8182810950795325E-4</v>
      </c>
      <c r="Q111" s="58">
        <f t="shared" si="55"/>
        <v>0.45726187186920425</v>
      </c>
      <c r="R111" s="58">
        <f t="shared" si="45"/>
        <v>0.45435815975844973</v>
      </c>
      <c r="S111" s="60">
        <f t="shared" si="46"/>
        <v>2.9037121107545194E-3</v>
      </c>
      <c r="T111" s="58">
        <f t="shared" si="56"/>
        <v>1.8067346155645103E-4</v>
      </c>
      <c r="U111" s="58">
        <f t="shared" si="57"/>
        <v>9.3849945985651428E-4</v>
      </c>
      <c r="V111" s="58">
        <f t="shared" si="36"/>
        <v>1.0605304145552803E-4</v>
      </c>
      <c r="W111" s="50">
        <f t="shared" si="48"/>
        <v>153.1730897273498</v>
      </c>
      <c r="X111" s="50">
        <f t="shared" si="37"/>
        <v>87531.57819012276</v>
      </c>
      <c r="Y111" s="50">
        <f t="shared" si="38"/>
        <v>101325</v>
      </c>
      <c r="Z111" s="50">
        <f t="shared" si="39"/>
        <v>1.5453223989775977</v>
      </c>
      <c r="AA111" s="50">
        <f t="shared" si="40"/>
        <v>1.3135240391309579</v>
      </c>
      <c r="AB111" s="50">
        <f t="shared" si="49"/>
        <v>561.79177175351685</v>
      </c>
      <c r="AC111" s="7">
        <f t="shared" si="58"/>
        <v>0.22335959989311746</v>
      </c>
    </row>
    <row r="112" spans="1:29">
      <c r="A112" s="7">
        <v>80</v>
      </c>
      <c r="B112" s="7">
        <f t="shared" si="50"/>
        <v>3.1811637172314222E-2</v>
      </c>
      <c r="C112" s="7">
        <f t="shared" si="51"/>
        <v>3.9764546465392847E-4</v>
      </c>
      <c r="D112" s="58">
        <f t="shared" si="52"/>
        <v>2978875.570567471</v>
      </c>
      <c r="E112" s="7">
        <f t="shared" si="41"/>
        <v>432.04939210583797</v>
      </c>
      <c r="F112" s="7">
        <f t="shared" si="30"/>
        <v>2877550.570567471</v>
      </c>
      <c r="G112" s="57">
        <f t="shared" si="31"/>
        <v>1.1705521329094295E-2</v>
      </c>
      <c r="H112" s="61">
        <f t="shared" si="42"/>
        <v>8.8479629376991449E-3</v>
      </c>
      <c r="I112" s="7">
        <f t="shared" si="53"/>
        <v>8.0304074124601735E-2</v>
      </c>
      <c r="J112" s="58">
        <f t="shared" si="32"/>
        <v>1.4347982003593809E-3</v>
      </c>
      <c r="K112" s="7">
        <f t="shared" si="43"/>
        <v>4.4643757699091109E-3</v>
      </c>
      <c r="L112" s="7">
        <f t="shared" si="44"/>
        <v>7.3339721706278723E-3</v>
      </c>
      <c r="M112" s="58">
        <f t="shared" si="33"/>
        <v>2.2001916511883615E-2</v>
      </c>
      <c r="N112" s="58">
        <f t="shared" si="34"/>
        <v>3.4566042310651469E-4</v>
      </c>
      <c r="O112" s="59">
        <f t="shared" si="35"/>
        <v>0.61397932654294674</v>
      </c>
      <c r="P112" s="58">
        <f t="shared" si="54"/>
        <v>1.8187614321696355E-4</v>
      </c>
      <c r="Q112" s="58">
        <f t="shared" si="55"/>
        <v>0.45738266718382081</v>
      </c>
      <c r="R112" s="58">
        <f t="shared" si="45"/>
        <v>0.4544787476560701</v>
      </c>
      <c r="S112" s="60">
        <f t="shared" si="46"/>
        <v>2.9039195277507091E-3</v>
      </c>
      <c r="T112" s="58">
        <f t="shared" si="56"/>
        <v>1.8072141278703351E-4</v>
      </c>
      <c r="U112" s="58">
        <f t="shared" si="57"/>
        <v>9.3965419028644421E-4</v>
      </c>
      <c r="V112" s="58">
        <f t="shared" si="36"/>
        <v>1.0615543478035107E-4</v>
      </c>
      <c r="W112" s="50">
        <f t="shared" si="48"/>
        <v>153.20053392017897</v>
      </c>
      <c r="X112" s="50">
        <f t="shared" si="37"/>
        <v>87554.809310248253</v>
      </c>
      <c r="Y112" s="50">
        <f t="shared" si="38"/>
        <v>101325</v>
      </c>
      <c r="Z112" s="50">
        <f t="shared" si="39"/>
        <v>1.5453861277828522</v>
      </c>
      <c r="AA112" s="50">
        <f t="shared" si="40"/>
        <v>1.3135782086154244</v>
      </c>
      <c r="AB112" s="50">
        <f t="shared" si="49"/>
        <v>561.96404716140387</v>
      </c>
      <c r="AC112" s="7">
        <f t="shared" si="58"/>
        <v>0.22342820238498981</v>
      </c>
    </row>
    <row r="113" spans="1:29">
      <c r="A113" s="7">
        <v>81</v>
      </c>
      <c r="B113" s="7">
        <f t="shared" si="50"/>
        <v>3.2209282636968151E-2</v>
      </c>
      <c r="C113" s="7">
        <f t="shared" si="51"/>
        <v>3.9764546465392847E-4</v>
      </c>
      <c r="D113" s="58">
        <f t="shared" si="52"/>
        <v>2979663.940652037</v>
      </c>
      <c r="E113" s="7">
        <f t="shared" si="41"/>
        <v>432.16373552425955</v>
      </c>
      <c r="F113" s="7">
        <f t="shared" si="30"/>
        <v>2878338.940652037</v>
      </c>
      <c r="G113" s="57">
        <f t="shared" si="31"/>
        <v>1.1706509472745954E-2</v>
      </c>
      <c r="H113" s="61">
        <f t="shared" si="42"/>
        <v>8.8526175851670694E-3</v>
      </c>
      <c r="I113" s="7">
        <f t="shared" si="53"/>
        <v>8.0294764829665882E-2</v>
      </c>
      <c r="J113" s="58">
        <f t="shared" si="32"/>
        <v>1.4345393646590533E-3</v>
      </c>
      <c r="K113" s="7">
        <f t="shared" si="43"/>
        <v>4.4662065363406962E-3</v>
      </c>
      <c r="L113" s="7">
        <f t="shared" si="44"/>
        <v>7.3352852656588027E-3</v>
      </c>
      <c r="M113" s="58">
        <f t="shared" si="33"/>
        <v>2.2005855796976406E-2</v>
      </c>
      <c r="N113" s="58">
        <f t="shared" si="34"/>
        <v>3.4555800277259095E-4</v>
      </c>
      <c r="O113" s="59">
        <f t="shared" si="35"/>
        <v>0.61379740242481473</v>
      </c>
      <c r="P113" s="58">
        <f t="shared" si="54"/>
        <v>1.8192411813200415E-4</v>
      </c>
      <c r="Q113" s="58">
        <f t="shared" si="55"/>
        <v>0.45750331464319105</v>
      </c>
      <c r="R113" s="58">
        <f t="shared" si="45"/>
        <v>0.45459902708373856</v>
      </c>
      <c r="S113" s="60">
        <f t="shared" si="46"/>
        <v>2.9042875594524897E-3</v>
      </c>
      <c r="T113" s="58">
        <f t="shared" si="56"/>
        <v>1.8076924135593703E-4</v>
      </c>
      <c r="U113" s="58">
        <f t="shared" si="57"/>
        <v>9.4080906706251128E-4</v>
      </c>
      <c r="V113" s="58">
        <f t="shared" si="36"/>
        <v>1.0625785511427481E-4</v>
      </c>
      <c r="W113" s="50">
        <f t="shared" si="48"/>
        <v>153.22796337520637</v>
      </c>
      <c r="X113" s="50">
        <f t="shared" si="37"/>
        <v>87577.981003991386</v>
      </c>
      <c r="Y113" s="50">
        <f t="shared" si="38"/>
        <v>101325</v>
      </c>
      <c r="Z113" s="50">
        <f t="shared" si="39"/>
        <v>1.5454496598865388</v>
      </c>
      <c r="AA113" s="50">
        <f t="shared" si="40"/>
        <v>1.3136322109035579</v>
      </c>
      <c r="AB113" s="50">
        <f t="shared" si="49"/>
        <v>562.13588188006838</v>
      </c>
      <c r="AC113" s="7">
        <f t="shared" si="58"/>
        <v>0.22349661930057213</v>
      </c>
    </row>
    <row r="114" spans="1:29">
      <c r="A114" s="7">
        <v>82</v>
      </c>
      <c r="B114" s="7">
        <f t="shared" si="50"/>
        <v>3.2606928101622079E-2</v>
      </c>
      <c r="C114" s="7">
        <f t="shared" si="51"/>
        <v>3.9764546465392847E-4</v>
      </c>
      <c r="D114" s="58">
        <f t="shared" si="52"/>
        <v>2980450.4973761481</v>
      </c>
      <c r="E114" s="7">
        <f t="shared" si="41"/>
        <v>432.27781593697188</v>
      </c>
      <c r="F114" s="7">
        <f t="shared" si="30"/>
        <v>2879125.4973761481</v>
      </c>
      <c r="G114" s="57">
        <f t="shared" si="31"/>
        <v>1.17074951661149E-2</v>
      </c>
      <c r="H114" s="61">
        <f t="shared" si="42"/>
        <v>8.8572726255658346E-3</v>
      </c>
      <c r="I114" s="7">
        <f t="shared" si="53"/>
        <v>8.0285454748868348E-2</v>
      </c>
      <c r="J114" s="58">
        <f t="shared" si="32"/>
        <v>1.4342803709615059E-3</v>
      </c>
      <c r="K114" s="7">
        <f t="shared" si="43"/>
        <v>4.4680369127314155E-3</v>
      </c>
      <c r="L114" s="7">
        <f t="shared" si="44"/>
        <v>7.3365976546544273E-3</v>
      </c>
      <c r="M114" s="58">
        <f t="shared" si="33"/>
        <v>2.2009792963963281E-2</v>
      </c>
      <c r="N114" s="58">
        <f t="shared" si="34"/>
        <v>3.4545555546006026E-4</v>
      </c>
      <c r="O114" s="59">
        <f t="shared" si="35"/>
        <v>0.61361543038593203</v>
      </c>
      <c r="P114" s="58">
        <f t="shared" si="54"/>
        <v>1.8197203888270508E-4</v>
      </c>
      <c r="Q114" s="58">
        <f t="shared" si="55"/>
        <v>0.45762382588991846</v>
      </c>
      <c r="R114" s="58">
        <f t="shared" si="45"/>
        <v>0.45471902985205365</v>
      </c>
      <c r="S114" s="60">
        <f t="shared" si="46"/>
        <v>2.9047960378648097E-3</v>
      </c>
      <c r="T114" s="58">
        <f t="shared" si="56"/>
        <v>1.8081695991250345E-4</v>
      </c>
      <c r="U114" s="58">
        <f t="shared" si="57"/>
        <v>9.4196414603271294E-4</v>
      </c>
      <c r="V114" s="58">
        <f t="shared" si="36"/>
        <v>1.063603024268055E-4</v>
      </c>
      <c r="W114" s="50">
        <f t="shared" si="48"/>
        <v>153.25537808174781</v>
      </c>
      <c r="X114" s="50">
        <f t="shared" si="37"/>
        <v>87601.099399627536</v>
      </c>
      <c r="Y114" s="50">
        <f t="shared" si="38"/>
        <v>101325</v>
      </c>
      <c r="Z114" s="50">
        <f t="shared" si="39"/>
        <v>1.5455130123632275</v>
      </c>
      <c r="AA114" s="50">
        <f t="shared" si="40"/>
        <v>1.3136860605087433</v>
      </c>
      <c r="AB114" s="50">
        <f t="shared" si="49"/>
        <v>562.30732135506537</v>
      </c>
      <c r="AC114" s="7">
        <f t="shared" si="58"/>
        <v>0.22356487001369324</v>
      </c>
    </row>
    <row r="115" spans="1:29">
      <c r="A115" s="7">
        <v>83</v>
      </c>
      <c r="B115" s="7">
        <f t="shared" si="50"/>
        <v>3.3004573566276008E-2</v>
      </c>
      <c r="C115" s="7">
        <f t="shared" si="51"/>
        <v>3.9764546465392847E-4</v>
      </c>
      <c r="D115" s="58">
        <f t="shared" si="52"/>
        <v>2981235.4229879812</v>
      </c>
      <c r="E115" s="7">
        <f t="shared" si="41"/>
        <v>432.39165977683933</v>
      </c>
      <c r="F115" s="7">
        <f t="shared" si="30"/>
        <v>2879910.4229879812</v>
      </c>
      <c r="G115" s="57">
        <f t="shared" si="31"/>
        <v>1.170847863883254E-2</v>
      </c>
      <c r="H115" s="61">
        <f t="shared" si="42"/>
        <v>8.8619280579210983E-3</v>
      </c>
      <c r="I115" s="7">
        <f t="shared" si="53"/>
        <v>8.0276143884157825E-2</v>
      </c>
      <c r="J115" s="58">
        <f t="shared" si="32"/>
        <v>1.4340212192865129E-3</v>
      </c>
      <c r="K115" s="7">
        <f t="shared" si="43"/>
        <v>4.4698668985604139E-3</v>
      </c>
      <c r="L115" s="7">
        <f t="shared" si="44"/>
        <v>7.3379093371334393E-3</v>
      </c>
      <c r="M115" s="58">
        <f t="shared" si="33"/>
        <v>2.2013728011400318E-2</v>
      </c>
      <c r="N115" s="58">
        <f t="shared" si="34"/>
        <v>3.4535308119713871E-4</v>
      </c>
      <c r="O115" s="59">
        <f t="shared" si="35"/>
        <v>0.61343341047641764</v>
      </c>
      <c r="P115" s="58">
        <f t="shared" si="54"/>
        <v>1.8201990951438596E-4</v>
      </c>
      <c r="Q115" s="58">
        <f t="shared" si="55"/>
        <v>0.45774421109718477</v>
      </c>
      <c r="R115" s="58">
        <f t="shared" si="45"/>
        <v>0.45483878376611231</v>
      </c>
      <c r="S115" s="60">
        <f t="shared" si="46"/>
        <v>2.9054273310724632E-3</v>
      </c>
      <c r="T115" s="58">
        <f t="shared" si="56"/>
        <v>1.8086457951330343E-4</v>
      </c>
      <c r="U115" s="58">
        <f t="shared" si="57"/>
        <v>9.4311947603379536E-4</v>
      </c>
      <c r="V115" s="58">
        <f t="shared" si="36"/>
        <v>1.0646277668972706E-4</v>
      </c>
      <c r="W115" s="50">
        <f t="shared" si="48"/>
        <v>153.28277802974912</v>
      </c>
      <c r="X115" s="50">
        <f t="shared" si="37"/>
        <v>87624.169853776679</v>
      </c>
      <c r="Y115" s="50">
        <f t="shared" si="38"/>
        <v>101325</v>
      </c>
      <c r="Z115" s="50">
        <f t="shared" si="39"/>
        <v>1.5455762001381084</v>
      </c>
      <c r="AA115" s="50">
        <f t="shared" si="40"/>
        <v>1.3137397701173921</v>
      </c>
      <c r="AB115" s="50">
        <f t="shared" si="49"/>
        <v>562.47840530957171</v>
      </c>
      <c r="AC115" s="7">
        <f t="shared" si="58"/>
        <v>0.22363297145783306</v>
      </c>
    </row>
    <row r="116" spans="1:29">
      <c r="A116" s="7">
        <v>84</v>
      </c>
      <c r="B116" s="7">
        <f t="shared" si="50"/>
        <v>3.3402219030929936E-2</v>
      </c>
      <c r="C116" s="7">
        <f t="shared" si="51"/>
        <v>3.9764546465392847E-4</v>
      </c>
      <c r="D116" s="58">
        <f t="shared" si="52"/>
        <v>2982018.8768052445</v>
      </c>
      <c r="E116" s="7">
        <f t="shared" si="41"/>
        <v>432.50529015094293</v>
      </c>
      <c r="F116" s="7">
        <f t="shared" si="30"/>
        <v>2880693.8768052445</v>
      </c>
      <c r="G116" s="57">
        <f t="shared" si="31"/>
        <v>1.1709460091639947E-2</v>
      </c>
      <c r="H116" s="61">
        <f t="shared" si="42"/>
        <v>8.8665838813498273E-3</v>
      </c>
      <c r="I116" s="7">
        <f t="shared" si="53"/>
        <v>8.026683223730037E-2</v>
      </c>
      <c r="J116" s="58">
        <f t="shared" si="32"/>
        <v>1.4337619096488736E-3</v>
      </c>
      <c r="K116" s="7">
        <f t="shared" si="43"/>
        <v>4.4716964933431578E-3</v>
      </c>
      <c r="L116" s="7">
        <f t="shared" si="44"/>
        <v>7.339220312640905E-3</v>
      </c>
      <c r="M116" s="58">
        <f t="shared" si="33"/>
        <v>2.2017660937922713E-2</v>
      </c>
      <c r="N116" s="58">
        <f t="shared" si="34"/>
        <v>3.4525058001005264E-4</v>
      </c>
      <c r="O116" s="59">
        <f t="shared" si="35"/>
        <v>0.61325134274285598</v>
      </c>
      <c r="P116" s="58">
        <f t="shared" si="54"/>
        <v>1.8206773356166384E-4</v>
      </c>
      <c r="Q116" s="58">
        <f t="shared" si="55"/>
        <v>0.45786447915385553</v>
      </c>
      <c r="R116" s="58">
        <f t="shared" si="45"/>
        <v>0.45495831313257334</v>
      </c>
      <c r="S116" s="60">
        <f t="shared" si="46"/>
        <v>2.906166021282186E-3</v>
      </c>
      <c r="T116" s="58">
        <f t="shared" si="56"/>
        <v>1.809121098237696E-4</v>
      </c>
      <c r="U116" s="58">
        <f t="shared" si="57"/>
        <v>9.4427509977168956E-4</v>
      </c>
      <c r="V116" s="58">
        <f t="shared" si="36"/>
        <v>1.0656527787681312E-4</v>
      </c>
      <c r="W116" s="50">
        <f t="shared" si="48"/>
        <v>153.31016320970718</v>
      </c>
      <c r="X116" s="50">
        <f t="shared" si="37"/>
        <v>87647.197049088776</v>
      </c>
      <c r="Y116" s="50">
        <f t="shared" si="38"/>
        <v>101325</v>
      </c>
      <c r="Z116" s="50">
        <f t="shared" si="39"/>
        <v>1.5456392362601463</v>
      </c>
      <c r="AA116" s="50">
        <f t="shared" si="40"/>
        <v>1.3137933508211244</v>
      </c>
      <c r="AB116" s="50">
        <f t="shared" si="49"/>
        <v>562.64916846879305</v>
      </c>
      <c r="AC116" s="7">
        <f t="shared" si="58"/>
        <v>0.22370093843502253</v>
      </c>
    </row>
    <row r="117" spans="1:29">
      <c r="A117" s="7">
        <v>85</v>
      </c>
      <c r="B117" s="7">
        <f t="shared" si="50"/>
        <v>3.3799864495583865E-2</v>
      </c>
      <c r="C117" s="7">
        <f t="shared" si="51"/>
        <v>3.9764546465392847E-4</v>
      </c>
      <c r="D117" s="58">
        <f t="shared" si="52"/>
        <v>2982800.9981141118</v>
      </c>
      <c r="E117" s="7">
        <f t="shared" si="41"/>
        <v>432.61872726103502</v>
      </c>
      <c r="F117" s="7">
        <f t="shared" si="30"/>
        <v>2881475.9981141118</v>
      </c>
      <c r="G117" s="57">
        <f t="shared" si="31"/>
        <v>1.1710439700045081E-2</v>
      </c>
      <c r="H117" s="61">
        <f t="shared" si="42"/>
        <v>8.8712400950488133E-3</v>
      </c>
      <c r="I117" s="7">
        <f t="shared" si="53"/>
        <v>8.0257519809902395E-2</v>
      </c>
      <c r="J117" s="58">
        <f t="shared" si="32"/>
        <v>1.4335024420590375E-3</v>
      </c>
      <c r="K117" s="7">
        <f t="shared" si="43"/>
        <v>4.4735256966268672E-3</v>
      </c>
      <c r="L117" s="7">
        <f t="shared" si="44"/>
        <v>7.3405305807449422E-3</v>
      </c>
      <c r="M117" s="58">
        <f t="shared" si="33"/>
        <v>2.2021591742234826E-2</v>
      </c>
      <c r="N117" s="58">
        <f t="shared" si="34"/>
        <v>3.4514805192328998E-4</v>
      </c>
      <c r="O117" s="59">
        <f t="shared" si="35"/>
        <v>0.6130692272287438</v>
      </c>
      <c r="P117" s="58">
        <f t="shared" si="54"/>
        <v>1.8211551411217997E-4</v>
      </c>
      <c r="Q117" s="58">
        <f t="shared" si="55"/>
        <v>0.45798463782474019</v>
      </c>
      <c r="R117" s="58">
        <f t="shared" si="45"/>
        <v>0.45507763920194033</v>
      </c>
      <c r="S117" s="60">
        <f t="shared" si="46"/>
        <v>2.9069986227998612E-3</v>
      </c>
      <c r="T117" s="58">
        <f t="shared" si="56"/>
        <v>1.8095955929406837E-4</v>
      </c>
      <c r="U117" s="58">
        <f t="shared" si="57"/>
        <v>9.4543105458980126E-4</v>
      </c>
      <c r="V117" s="58">
        <f t="shared" si="36"/>
        <v>1.0666780596357579E-4</v>
      </c>
      <c r="W117" s="50">
        <f t="shared" si="48"/>
        <v>153.33753361260031</v>
      </c>
      <c r="X117" s="50">
        <f t="shared" si="37"/>
        <v>87670.185079448944</v>
      </c>
      <c r="Y117" s="50">
        <f t="shared" si="38"/>
        <v>101325</v>
      </c>
      <c r="Z117" s="50">
        <f t="shared" si="39"/>
        <v>1.5457021321401962</v>
      </c>
      <c r="AA117" s="50">
        <f t="shared" si="40"/>
        <v>1.3138468123191667</v>
      </c>
      <c r="AB117" s="50">
        <f t="shared" si="49"/>
        <v>562.81964119182226</v>
      </c>
      <c r="AC117" s="7">
        <f t="shared" si="58"/>
        <v>0.22376878388549959</v>
      </c>
    </row>
    <row r="118" spans="1:29">
      <c r="A118" s="7">
        <v>86</v>
      </c>
      <c r="B118" s="7">
        <f t="shared" si="50"/>
        <v>3.4197509960237793E-2</v>
      </c>
      <c r="C118" s="7">
        <f t="shared" si="51"/>
        <v>3.9764546465392847E-4</v>
      </c>
      <c r="D118" s="58">
        <f t="shared" si="52"/>
        <v>2983581.9086966035</v>
      </c>
      <c r="E118" s="7">
        <f t="shared" si="41"/>
        <v>432.73198877010515</v>
      </c>
      <c r="F118" s="7">
        <f t="shared" si="30"/>
        <v>2882256.9086966035</v>
      </c>
      <c r="G118" s="57">
        <f t="shared" si="31"/>
        <v>1.1711417617510633E-2</v>
      </c>
      <c r="H118" s="61">
        <f t="shared" si="42"/>
        <v>8.8758966982846396E-3</v>
      </c>
      <c r="I118" s="7">
        <f t="shared" si="53"/>
        <v>8.0248206603430738E-2</v>
      </c>
      <c r="J118" s="58">
        <f t="shared" si="32"/>
        <v>1.4332428165236535E-3</v>
      </c>
      <c r="K118" s="7">
        <f t="shared" si="43"/>
        <v>4.4753545079865365E-3</v>
      </c>
      <c r="L118" s="7">
        <f t="shared" si="44"/>
        <v>7.3418401410338431E-3</v>
      </c>
      <c r="M118" s="58">
        <f t="shared" si="33"/>
        <v>2.2025520423101529E-2</v>
      </c>
      <c r="N118" s="58">
        <f t="shared" si="34"/>
        <v>3.4504549695981937E-4</v>
      </c>
      <c r="O118" s="59">
        <f t="shared" si="35"/>
        <v>0.61288706397487913</v>
      </c>
      <c r="P118" s="58">
        <f t="shared" si="54"/>
        <v>1.8216325386466448E-4</v>
      </c>
      <c r="Q118" s="58">
        <f t="shared" si="55"/>
        <v>0.45810469389661335</v>
      </c>
      <c r="R118" s="58">
        <f t="shared" si="45"/>
        <v>0.45519678055415691</v>
      </c>
      <c r="S118" s="60">
        <f t="shared" si="46"/>
        <v>2.9079133424564363E-3</v>
      </c>
      <c r="T118" s="58">
        <f t="shared" si="56"/>
        <v>1.8100693531243004E-4</v>
      </c>
      <c r="U118" s="58">
        <f t="shared" si="57"/>
        <v>9.4658737314203575E-4</v>
      </c>
      <c r="V118" s="58">
        <f t="shared" si="36"/>
        <v>1.067703609270464E-4</v>
      </c>
      <c r="W118" s="50">
        <f t="shared" si="48"/>
        <v>153.36488922982829</v>
      </c>
      <c r="X118" s="50">
        <f t="shared" si="37"/>
        <v>87693.137524261998</v>
      </c>
      <c r="Y118" s="50">
        <f t="shared" si="38"/>
        <v>101325</v>
      </c>
      <c r="Z118" s="50">
        <f t="shared" si="39"/>
        <v>1.5457648977584759</v>
      </c>
      <c r="AA118" s="50">
        <f t="shared" si="40"/>
        <v>1.3139001630947045</v>
      </c>
      <c r="AB118" s="50">
        <f t="shared" si="49"/>
        <v>562.98985002251197</v>
      </c>
      <c r="AC118" s="7">
        <f t="shared" si="58"/>
        <v>0.22383651912286337</v>
      </c>
    </row>
    <row r="119" spans="1:29">
      <c r="A119" s="7">
        <v>87</v>
      </c>
      <c r="B119" s="7">
        <f t="shared" si="50"/>
        <v>3.4595155424891721E-2</v>
      </c>
      <c r="C119" s="7">
        <f t="shared" si="51"/>
        <v>3.9764546465392847E-4</v>
      </c>
      <c r="D119" s="58">
        <f t="shared" si="52"/>
        <v>2984361.715042247</v>
      </c>
      <c r="E119" s="7">
        <f t="shared" si="41"/>
        <v>432.84509012315402</v>
      </c>
      <c r="F119" s="7">
        <f t="shared" si="30"/>
        <v>2883036.715042247</v>
      </c>
      <c r="G119" s="57">
        <f t="shared" si="31"/>
        <v>1.1712393978243092E-2</v>
      </c>
      <c r="H119" s="61">
        <f t="shared" si="42"/>
        <v>8.8805536903849101E-3</v>
      </c>
      <c r="I119" s="7">
        <f t="shared" si="53"/>
        <v>8.0238892619230201E-2</v>
      </c>
      <c r="J119" s="58">
        <f t="shared" si="32"/>
        <v>1.4329830330460484E-3</v>
      </c>
      <c r="K119" s="7">
        <f t="shared" si="43"/>
        <v>4.4771829270214437E-3</v>
      </c>
      <c r="L119" s="7">
        <f t="shared" si="44"/>
        <v>7.3431489931135401E-3</v>
      </c>
      <c r="M119" s="58">
        <f t="shared" si="33"/>
        <v>2.202944697934062E-2</v>
      </c>
      <c r="N119" s="58">
        <f t="shared" si="34"/>
        <v>3.4494291514128208E-4</v>
      </c>
      <c r="O119" s="59">
        <f t="shared" si="35"/>
        <v>0.61270485301970234</v>
      </c>
      <c r="P119" s="58">
        <f t="shared" si="54"/>
        <v>1.8221095517678698E-4</v>
      </c>
      <c r="Q119" s="58">
        <f t="shared" si="55"/>
        <v>0.45822465329854944</v>
      </c>
      <c r="R119" s="58">
        <f t="shared" si="45"/>
        <v>0.45531575343603348</v>
      </c>
      <c r="S119" s="60">
        <f t="shared" si="46"/>
        <v>2.9088998625159679E-3</v>
      </c>
      <c r="T119" s="58">
        <f t="shared" si="56"/>
        <v>1.8105424433932505E-4</v>
      </c>
      <c r="U119" s="58">
        <f t="shared" si="57"/>
        <v>9.4774408397949766E-4</v>
      </c>
      <c r="V119" s="58">
        <f t="shared" si="36"/>
        <v>1.0687294274558368E-4</v>
      </c>
      <c r="W119" s="50">
        <f t="shared" si="48"/>
        <v>153.39223005315935</v>
      </c>
      <c r="X119" s="50">
        <f t="shared" si="37"/>
        <v>87716.057513457359</v>
      </c>
      <c r="Y119" s="50">
        <f t="shared" si="38"/>
        <v>101325</v>
      </c>
      <c r="Z119" s="50">
        <f t="shared" si="39"/>
        <v>1.5458275418460063</v>
      </c>
      <c r="AA119" s="50">
        <f t="shared" si="40"/>
        <v>1.3139534105691053</v>
      </c>
      <c r="AB119" s="50">
        <f t="shared" si="49"/>
        <v>563.15981817153204</v>
      </c>
      <c r="AC119" s="7">
        <f t="shared" si="58"/>
        <v>0.22390415403944397</v>
      </c>
    </row>
    <row r="120" spans="1:29">
      <c r="A120" s="7">
        <v>88</v>
      </c>
      <c r="B120" s="7">
        <f t="shared" si="50"/>
        <v>3.499280088954565E-2</v>
      </c>
      <c r="C120" s="7">
        <f t="shared" si="51"/>
        <v>3.9764546465392847E-4</v>
      </c>
      <c r="D120" s="58">
        <f t="shared" si="52"/>
        <v>2985140.5102744079</v>
      </c>
      <c r="E120" s="7">
        <f t="shared" si="41"/>
        <v>432.95804482658463</v>
      </c>
      <c r="F120" s="7">
        <f t="shared" si="30"/>
        <v>2883815.5102744079</v>
      </c>
      <c r="G120" s="57">
        <f t="shared" si="31"/>
        <v>1.1713368899621466E-2</v>
      </c>
      <c r="H120" s="61">
        <f t="shared" si="42"/>
        <v>8.885211070730599E-3</v>
      </c>
      <c r="I120" s="7">
        <f t="shared" si="53"/>
        <v>8.022957785853882E-2</v>
      </c>
      <c r="J120" s="58">
        <f t="shared" si="32"/>
        <v>1.4327230916266458E-3</v>
      </c>
      <c r="K120" s="7">
        <f t="shared" si="43"/>
        <v>4.4790109533521137E-3</v>
      </c>
      <c r="L120" s="7">
        <f t="shared" si="44"/>
        <v>7.3444571366054054E-3</v>
      </c>
      <c r="M120" s="58">
        <f t="shared" si="33"/>
        <v>2.2033371409816215E-2</v>
      </c>
      <c r="N120" s="58">
        <f t="shared" si="34"/>
        <v>3.448403064881593E-4</v>
      </c>
      <c r="O120" s="59">
        <f t="shared" si="35"/>
        <v>0.612522594399593</v>
      </c>
      <c r="P120" s="58">
        <f t="shared" si="54"/>
        <v>1.8225862010934346E-4</v>
      </c>
      <c r="Q120" s="58">
        <f t="shared" si="55"/>
        <v>0.45834452121304453</v>
      </c>
      <c r="R120" s="58">
        <f t="shared" si="45"/>
        <v>0.45543457205514265</v>
      </c>
      <c r="S120" s="60">
        <f t="shared" si="46"/>
        <v>2.909949157901881E-3</v>
      </c>
      <c r="T120" s="58">
        <f t="shared" si="56"/>
        <v>1.8110149202433027E-4</v>
      </c>
      <c r="U120" s="58">
        <f t="shared" si="57"/>
        <v>9.4890121206451096E-4</v>
      </c>
      <c r="V120" s="58">
        <f t="shared" si="36"/>
        <v>1.0697555139870646E-4</v>
      </c>
      <c r="W120" s="50">
        <f t="shared" si="48"/>
        <v>153.41955607468429</v>
      </c>
      <c r="X120" s="50">
        <f t="shared" si="37"/>
        <v>87738.947784107571</v>
      </c>
      <c r="Y120" s="50">
        <f t="shared" si="38"/>
        <v>101325</v>
      </c>
      <c r="Z120" s="50">
        <f t="shared" si="39"/>
        <v>1.5458900720425597</v>
      </c>
      <c r="AA120" s="50">
        <f t="shared" si="40"/>
        <v>1.3140065612361758</v>
      </c>
      <c r="AB120" s="50">
        <f t="shared" si="49"/>
        <v>563.32956593623749</v>
      </c>
      <c r="AC120" s="7">
        <f t="shared" si="58"/>
        <v>0.22397169728562588</v>
      </c>
    </row>
    <row r="121" spans="1:29">
      <c r="A121" s="7">
        <v>89</v>
      </c>
      <c r="B121" s="7">
        <f t="shared" si="50"/>
        <v>3.5390446354199578E-2</v>
      </c>
      <c r="C121" s="7">
        <f t="shared" si="51"/>
        <v>3.9764546465392847E-4</v>
      </c>
      <c r="D121" s="58">
        <f t="shared" si="52"/>
        <v>2985918.3758362243</v>
      </c>
      <c r="E121" s="7">
        <f t="shared" si="41"/>
        <v>433.07086469272588</v>
      </c>
      <c r="F121" s="7">
        <f t="shared" si="30"/>
        <v>2884593.3758362243</v>
      </c>
      <c r="G121" s="57">
        <f t="shared" si="31"/>
        <v>1.171434248432251E-2</v>
      </c>
      <c r="H121" s="61">
        <f t="shared" si="42"/>
        <v>8.8898688387493516E-3</v>
      </c>
      <c r="I121" s="7">
        <f t="shared" si="53"/>
        <v>8.0220262322501318E-2</v>
      </c>
      <c r="J121" s="58">
        <f t="shared" si="32"/>
        <v>1.4324629922633312E-3</v>
      </c>
      <c r="K121" s="7">
        <f t="shared" si="43"/>
        <v>4.4808385866176642E-3</v>
      </c>
      <c r="L121" s="7">
        <f t="shared" si="44"/>
        <v>7.3457645711443266E-3</v>
      </c>
      <c r="M121" s="58">
        <f t="shared" si="33"/>
        <v>2.2037293713432979E-2</v>
      </c>
      <c r="N121" s="58">
        <f t="shared" si="34"/>
        <v>3.4473767101991879E-4</v>
      </c>
      <c r="O121" s="59">
        <f t="shared" si="35"/>
        <v>0.61234028814913077</v>
      </c>
      <c r="P121" s="58">
        <f t="shared" si="54"/>
        <v>1.8230625046222748E-4</v>
      </c>
      <c r="Q121" s="58">
        <f t="shared" si="55"/>
        <v>0.45846430216647616</v>
      </c>
      <c r="R121" s="58">
        <f t="shared" si="45"/>
        <v>0.45555324883703729</v>
      </c>
      <c r="S121" s="60">
        <f t="shared" si="46"/>
        <v>2.9110533294388619E-3</v>
      </c>
      <c r="T121" s="58">
        <f t="shared" si="56"/>
        <v>1.811486833084104E-4</v>
      </c>
      <c r="U121" s="58">
        <f t="shared" si="57"/>
        <v>9.5005877921832804E-4</v>
      </c>
      <c r="V121" s="58">
        <f t="shared" si="36"/>
        <v>1.0707818686694697E-4</v>
      </c>
      <c r="W121" s="50">
        <f t="shared" si="48"/>
        <v>153.44686728677624</v>
      </c>
      <c r="X121" s="50">
        <f t="shared" si="37"/>
        <v>87761.810729981094</v>
      </c>
      <c r="Y121" s="50">
        <f t="shared" si="38"/>
        <v>101325</v>
      </c>
      <c r="Z121" s="50">
        <f t="shared" si="39"/>
        <v>1.5459524950348094</v>
      </c>
      <c r="AA121" s="50">
        <f t="shared" si="40"/>
        <v>1.3140596207795878</v>
      </c>
      <c r="AB121" s="50">
        <f t="shared" si="49"/>
        <v>563.49911106813727</v>
      </c>
      <c r="AC121" s="7">
        <f t="shared" si="58"/>
        <v>0.22403915642638803</v>
      </c>
    </row>
    <row r="122" spans="1:29">
      <c r="A122" s="7">
        <v>90</v>
      </c>
      <c r="B122" s="7">
        <f t="shared" si="50"/>
        <v>3.5788091818853507E-2</v>
      </c>
      <c r="C122" s="7">
        <f t="shared" si="51"/>
        <v>3.9764546465392847E-4</v>
      </c>
      <c r="D122" s="58">
        <f t="shared" si="52"/>
        <v>2986695.3829578524</v>
      </c>
      <c r="E122" s="7">
        <f t="shared" si="41"/>
        <v>433.18356005263894</v>
      </c>
      <c r="F122" s="7">
        <f t="shared" si="30"/>
        <v>2885370.3829578524</v>
      </c>
      <c r="G122" s="57">
        <f t="shared" si="31"/>
        <v>1.1715314822169958E-2</v>
      </c>
      <c r="H122" s="61">
        <f t="shared" si="42"/>
        <v>8.8945269939096454E-3</v>
      </c>
      <c r="I122" s="7">
        <f t="shared" si="53"/>
        <v>8.0210946012180734E-2</v>
      </c>
      <c r="J122" s="58">
        <f t="shared" si="32"/>
        <v>1.4322027349517729E-3</v>
      </c>
      <c r="K122" s="7">
        <f t="shared" si="43"/>
        <v>4.4826658264734802E-3</v>
      </c>
      <c r="L122" s="7">
        <f t="shared" si="44"/>
        <v>7.3470712963770255E-3</v>
      </c>
      <c r="M122" s="58">
        <f t="shared" si="33"/>
        <v>2.2041213889131078E-2</v>
      </c>
      <c r="N122" s="58">
        <f t="shared" si="34"/>
        <v>3.446350087551427E-4</v>
      </c>
      <c r="O122" s="59">
        <f t="shared" si="35"/>
        <v>0.61215793430132226</v>
      </c>
      <c r="P122" s="58">
        <f t="shared" si="54"/>
        <v>1.8235384780851405E-4</v>
      </c>
      <c r="Q122" s="58">
        <f t="shared" si="55"/>
        <v>0.45858400011481815</v>
      </c>
      <c r="R122" s="58">
        <f t="shared" si="45"/>
        <v>0.45567179464910346</v>
      </c>
      <c r="S122" s="60">
        <f t="shared" si="46"/>
        <v>2.9122054657146901E-3</v>
      </c>
      <c r="T122" s="58">
        <f t="shared" si="56"/>
        <v>1.8119582251293221E-4</v>
      </c>
      <c r="U122" s="58">
        <f t="shared" si="57"/>
        <v>9.5121680451390987E-4</v>
      </c>
      <c r="V122" s="58">
        <f t="shared" si="36"/>
        <v>1.0718084913172307E-4</v>
      </c>
      <c r="W122" s="50">
        <f t="shared" si="48"/>
        <v>153.47416368205552</v>
      </c>
      <c r="X122" s="50">
        <f t="shared" si="37"/>
        <v>87784.648444667473</v>
      </c>
      <c r="Y122" s="50">
        <f t="shared" si="38"/>
        <v>101325</v>
      </c>
      <c r="Z122" s="50">
        <f t="shared" si="39"/>
        <v>1.5460148166765009</v>
      </c>
      <c r="AA122" s="50">
        <f t="shared" si="40"/>
        <v>1.3141125941750258</v>
      </c>
      <c r="AB122" s="50">
        <f t="shared" si="49"/>
        <v>563.66846909269873</v>
      </c>
      <c r="AC122" s="7">
        <f t="shared" si="58"/>
        <v>0.22410653807794989</v>
      </c>
    </row>
    <row r="123" spans="1:29">
      <c r="A123" s="7">
        <v>91</v>
      </c>
      <c r="B123" s="7">
        <f t="shared" si="50"/>
        <v>3.6185737283507435E-2</v>
      </c>
      <c r="C123" s="7">
        <f t="shared" si="51"/>
        <v>3.9764546465392847E-4</v>
      </c>
      <c r="D123" s="58">
        <f t="shared" si="52"/>
        <v>2987471.593942299</v>
      </c>
      <c r="E123" s="7">
        <f t="shared" si="41"/>
        <v>433.29613994261138</v>
      </c>
      <c r="F123" s="7">
        <f t="shared" si="30"/>
        <v>2886146.593942299</v>
      </c>
      <c r="G123" s="57">
        <f t="shared" si="31"/>
        <v>1.1716285991754774E-2</v>
      </c>
      <c r="H123" s="61">
        <f t="shared" si="42"/>
        <v>8.8991855357156736E-3</v>
      </c>
      <c r="I123" s="7">
        <f t="shared" si="53"/>
        <v>8.0201628928568677E-2</v>
      </c>
      <c r="J123" s="58">
        <f t="shared" si="32"/>
        <v>1.4319423196857014E-3</v>
      </c>
      <c r="K123" s="7">
        <f t="shared" si="43"/>
        <v>4.4844926725891897E-3</v>
      </c>
      <c r="L123" s="58">
        <f>J123*2+K123</f>
        <v>7.3483773119605925E-3</v>
      </c>
      <c r="M123" s="58">
        <f t="shared" si="33"/>
        <v>2.2045131935881777E-2</v>
      </c>
      <c r="N123" s="58">
        <f t="shared" si="34"/>
        <v>3.4453231971163947E-4</v>
      </c>
      <c r="O123" s="59">
        <f t="shared" si="35"/>
        <v>0.6119755328877996</v>
      </c>
      <c r="P123" s="58">
        <f t="shared" si="54"/>
        <v>1.8240141352265926E-4</v>
      </c>
      <c r="Q123" s="58">
        <f t="shared" si="55"/>
        <v>0.45870361851455677</v>
      </c>
      <c r="R123" s="58">
        <f t="shared" si="45"/>
        <v>0.45579021899673783</v>
      </c>
      <c r="S123" s="60">
        <f t="shared" si="46"/>
        <v>2.9133995178189376E-3</v>
      </c>
      <c r="T123" s="58">
        <f t="shared" si="56"/>
        <v>1.8124291341767363E-4</v>
      </c>
      <c r="U123" s="58">
        <f t="shared" si="57"/>
        <v>9.5237530461889553E-4</v>
      </c>
      <c r="V123" s="58">
        <f t="shared" si="36"/>
        <v>1.0728353817522629E-4</v>
      </c>
      <c r="W123" s="50">
        <f t="shared" si="48"/>
        <v>153.50144525335895</v>
      </c>
      <c r="X123" s="50">
        <f t="shared" si="37"/>
        <v>87807.462759370377</v>
      </c>
      <c r="Y123" s="50">
        <f t="shared" si="38"/>
        <v>101325</v>
      </c>
      <c r="Z123" s="50">
        <f t="shared" si="39"/>
        <v>1.5460770420936982</v>
      </c>
      <c r="AA123" s="50">
        <f t="shared" si="40"/>
        <v>1.3141654857796434</v>
      </c>
      <c r="AB123" s="50">
        <f t="shared" si="49"/>
        <v>563.8376535896092</v>
      </c>
      <c r="AC123" s="7">
        <f t="shared" si="58"/>
        <v>0.22417384802707782</v>
      </c>
    </row>
    <row r="124" spans="1:29">
      <c r="A124" s="7">
        <v>92</v>
      </c>
      <c r="B124" s="7">
        <f t="shared" si="50"/>
        <v>3.6583382748161364E-2</v>
      </c>
      <c r="C124" s="7">
        <f t="shared" si="51"/>
        <v>3.9764546465392847E-4</v>
      </c>
      <c r="D124" s="58">
        <f t="shared" si="52"/>
        <v>2988247.0632871813</v>
      </c>
      <c r="E124" s="7">
        <f t="shared" si="41"/>
        <v>433.40861226685456</v>
      </c>
      <c r="F124" s="7">
        <f t="shared" si="30"/>
        <v>2886922.0632871813</v>
      </c>
      <c r="G124" s="57">
        <f t="shared" si="31"/>
        <v>1.1717256061848379E-2</v>
      </c>
      <c r="H124" s="61">
        <f t="shared" si="42"/>
        <v>8.9038444637028827E-3</v>
      </c>
      <c r="I124" s="7">
        <f t="shared" si="53"/>
        <v>8.0192311072594252E-2</v>
      </c>
      <c r="J124" s="58">
        <f t="shared" si="32"/>
        <v>1.4316817464571541E-3</v>
      </c>
      <c r="K124" s="7">
        <f t="shared" si="43"/>
        <v>4.4863191246468917E-3</v>
      </c>
      <c r="L124" s="7">
        <f t="shared" si="44"/>
        <v>7.3496826175611998E-3</v>
      </c>
      <c r="M124" s="58">
        <f t="shared" si="33"/>
        <v>2.20490478526836E-2</v>
      </c>
      <c r="N124" s="58">
        <f t="shared" si="34"/>
        <v>3.4442960390654136E-4</v>
      </c>
      <c r="O124" s="59">
        <f t="shared" si="35"/>
        <v>0.61179308393899412</v>
      </c>
      <c r="P124" s="58">
        <f t="shared" si="54"/>
        <v>1.8244894880548035E-4</v>
      </c>
      <c r="Q124" s="58">
        <f t="shared" si="55"/>
        <v>0.45882316038551069</v>
      </c>
      <c r="R124" s="58">
        <f t="shared" si="45"/>
        <v>0.45590853019448974</v>
      </c>
      <c r="S124" s="60">
        <f t="shared" si="46"/>
        <v>2.9146301910209504E-3</v>
      </c>
      <c r="T124" s="58">
        <f t="shared" si="56"/>
        <v>1.8128995932887744E-4</v>
      </c>
      <c r="U124" s="58">
        <f t="shared" si="57"/>
        <v>9.5353429409549841E-4</v>
      </c>
      <c r="V124" s="58">
        <f t="shared" si="36"/>
        <v>1.0738625398032441E-4</v>
      </c>
      <c r="W124" s="50">
        <f t="shared" si="48"/>
        <v>153.52871199371324</v>
      </c>
      <c r="X124" s="50">
        <f t="shared" si="37"/>
        <v>87830.255275878269</v>
      </c>
      <c r="Y124" s="50">
        <f t="shared" si="38"/>
        <v>101325</v>
      </c>
      <c r="Z124" s="50">
        <f t="shared" si="39"/>
        <v>1.5461391757765535</v>
      </c>
      <c r="AA124" s="50">
        <f t="shared" si="40"/>
        <v>1.3142182994100704</v>
      </c>
      <c r="AB124" s="50">
        <f t="shared" si="49"/>
        <v>564.00667643727888</v>
      </c>
      <c r="AC124" s="7">
        <f t="shared" si="58"/>
        <v>0.22424109133542031</v>
      </c>
    </row>
    <row r="125" spans="1:29">
      <c r="A125" s="7">
        <v>93</v>
      </c>
      <c r="B125" s="7">
        <f t="shared" si="50"/>
        <v>3.6981028212815292E-2</v>
      </c>
      <c r="C125" s="7">
        <f t="shared" si="51"/>
        <v>3.9764546465392847E-4</v>
      </c>
      <c r="D125" s="58">
        <f t="shared" si="52"/>
        <v>2989021.8386646616</v>
      </c>
      <c r="E125" s="7">
        <f t="shared" si="41"/>
        <v>433.52098393963149</v>
      </c>
      <c r="F125" s="7">
        <f t="shared" si="30"/>
        <v>2887696.8386646616</v>
      </c>
      <c r="G125" s="57">
        <f t="shared" si="31"/>
        <v>1.171822509263701E-2</v>
      </c>
      <c r="H125" s="61">
        <f t="shared" si="42"/>
        <v>8.9085037774340649E-3</v>
      </c>
      <c r="I125" s="7">
        <f t="shared" si="53"/>
        <v>8.0182992445131884E-2</v>
      </c>
      <c r="J125" s="58">
        <f t="shared" si="32"/>
        <v>1.4314210152566894E-3</v>
      </c>
      <c r="K125" s="7">
        <f t="shared" si="43"/>
        <v>4.4881451823396076E-3</v>
      </c>
      <c r="L125" s="7">
        <f t="shared" si="44"/>
        <v>7.3509872128529868E-3</v>
      </c>
      <c r="M125" s="58">
        <f t="shared" si="33"/>
        <v>2.2052961638558959E-2</v>
      </c>
      <c r="N125" s="58">
        <f t="shared" si="34"/>
        <v>3.443268613563904E-4</v>
      </c>
      <c r="O125" s="59">
        <f t="shared" si="35"/>
        <v>0.61161058748428843</v>
      </c>
      <c r="P125" s="58">
        <f t="shared" si="54"/>
        <v>1.8249645470569398E-4</v>
      </c>
      <c r="Q125" s="58">
        <f t="shared" si="55"/>
        <v>0.45894262836499583</v>
      </c>
      <c r="R125" s="58">
        <f t="shared" si="45"/>
        <v>0.45602673551556827</v>
      </c>
      <c r="S125" s="60">
        <f t="shared" si="46"/>
        <v>2.9158928494275593E-3</v>
      </c>
      <c r="T125" s="58">
        <f t="shared" si="56"/>
        <v>1.813369631387023E-4</v>
      </c>
      <c r="U125" s="58">
        <f t="shared" si="57"/>
        <v>9.5469378566249009E-4</v>
      </c>
      <c r="V125" s="58">
        <f t="shared" si="36"/>
        <v>1.0748899653047537E-4</v>
      </c>
      <c r="W125" s="50">
        <f t="shared" si="48"/>
        <v>153.55596389631137</v>
      </c>
      <c r="X125" s="50">
        <f t="shared" si="37"/>
        <v>87853.027395366516</v>
      </c>
      <c r="Y125" s="50">
        <f t="shared" si="38"/>
        <v>101325</v>
      </c>
      <c r="Z125" s="50">
        <f t="shared" si="39"/>
        <v>1.5462012216594267</v>
      </c>
      <c r="AA125" s="50">
        <f t="shared" si="40"/>
        <v>1.3142710384105127</v>
      </c>
      <c r="AB125" s="50">
        <f t="shared" si="49"/>
        <v>564.17554802642712</v>
      </c>
      <c r="AC125" s="7">
        <f t="shared" si="58"/>
        <v>0.22430827243058651</v>
      </c>
    </row>
    <row r="126" spans="1:29">
      <c r="A126" s="7">
        <v>94</v>
      </c>
      <c r="B126" s="7">
        <f t="shared" si="50"/>
        <v>3.7378673677469221E-2</v>
      </c>
      <c r="C126" s="7">
        <f t="shared" si="51"/>
        <v>3.9764546465392847E-4</v>
      </c>
      <c r="D126" s="58">
        <f t="shared" si="52"/>
        <v>2989795.9617767488</v>
      </c>
      <c r="E126" s="7">
        <f t="shared" si="41"/>
        <v>433.63326100930738</v>
      </c>
      <c r="F126" s="7">
        <f t="shared" si="30"/>
        <v>2888470.9617767488</v>
      </c>
      <c r="G126" s="57">
        <f t="shared" si="31"/>
        <v>1.1719193136798848E-2</v>
      </c>
      <c r="H126" s="61">
        <f t="shared" si="42"/>
        <v>8.9131634764959451E-3</v>
      </c>
      <c r="I126" s="7">
        <f t="shared" si="53"/>
        <v>8.017367304700812E-2</v>
      </c>
      <c r="J126" s="58">
        <f t="shared" si="32"/>
        <v>1.4311601260735734E-3</v>
      </c>
      <c r="K126" s="7">
        <f t="shared" si="43"/>
        <v>4.4899708453699288E-3</v>
      </c>
      <c r="L126" s="7">
        <f t="shared" si="44"/>
        <v>7.3522910975170755E-3</v>
      </c>
      <c r="M126" s="58">
        <f t="shared" si="33"/>
        <v>2.2056873292551227E-2</v>
      </c>
      <c r="N126" s="58">
        <f t="shared" si="34"/>
        <v>3.4422409207721279E-4</v>
      </c>
      <c r="O126" s="59">
        <f t="shared" si="35"/>
        <v>0.61142804355214919</v>
      </c>
      <c r="P126" s="58">
        <f t="shared" si="54"/>
        <v>1.8254393213923414E-4</v>
      </c>
      <c r="Q126" s="58">
        <f t="shared" si="55"/>
        <v>0.45906202475640567</v>
      </c>
      <c r="R126" s="58">
        <f t="shared" si="45"/>
        <v>0.45614484132233285</v>
      </c>
      <c r="S126" s="60">
        <f t="shared" si="46"/>
        <v>2.9171834340728231E-3</v>
      </c>
      <c r="T126" s="58">
        <f t="shared" si="56"/>
        <v>1.8138392737711151E-4</v>
      </c>
      <c r="U126" s="58">
        <f t="shared" si="57"/>
        <v>9.558537904246127E-4</v>
      </c>
      <c r="V126" s="58">
        <f t="shared" si="36"/>
        <v>1.0759176580965298E-4</v>
      </c>
      <c r="W126" s="50">
        <f t="shared" si="48"/>
        <v>153.58320095449233</v>
      </c>
      <c r="X126" s="50">
        <f t="shared" si="37"/>
        <v>87875.780343536331</v>
      </c>
      <c r="Y126" s="50">
        <f t="shared" si="38"/>
        <v>101325</v>
      </c>
      <c r="Z126" s="50">
        <f t="shared" si="39"/>
        <v>1.5462631831907843</v>
      </c>
      <c r="AA126" s="50">
        <f t="shared" si="40"/>
        <v>1.3143237057121666</v>
      </c>
      <c r="AB126" s="50">
        <f t="shared" si="49"/>
        <v>564.34427744650714</v>
      </c>
      <c r="AC126" s="7">
        <f t="shared" si="58"/>
        <v>0.22437539518567762</v>
      </c>
    </row>
    <row r="127" spans="1:29">
      <c r="A127" s="7">
        <v>95</v>
      </c>
      <c r="B127" s="7">
        <f t="shared" si="50"/>
        <v>3.7776319142123149E-2</v>
      </c>
      <c r="C127" s="7">
        <f t="shared" si="51"/>
        <v>3.9764546465392847E-4</v>
      </c>
      <c r="D127" s="58">
        <f t="shared" si="52"/>
        <v>2990569.469103497</v>
      </c>
      <c r="E127" s="7">
        <f t="shared" si="41"/>
        <v>433.74544876686696</v>
      </c>
      <c r="F127" s="7">
        <f t="shared" si="30"/>
        <v>2889244.469103497</v>
      </c>
      <c r="G127" s="57">
        <f t="shared" si="31"/>
        <v>1.1720160240446134E-2</v>
      </c>
      <c r="H127" s="61">
        <f t="shared" si="42"/>
        <v>8.9178235604961964E-3</v>
      </c>
      <c r="I127" s="7">
        <f t="shared" si="53"/>
        <v>8.0164352879007611E-2</v>
      </c>
      <c r="J127" s="58">
        <f t="shared" si="32"/>
        <v>1.430899078895944E-3</v>
      </c>
      <c r="K127" s="7">
        <f t="shared" si="43"/>
        <v>4.4917961134488303E-3</v>
      </c>
      <c r="L127" s="7">
        <f t="shared" si="44"/>
        <v>7.3535942712407189E-3</v>
      </c>
      <c r="M127" s="58">
        <f t="shared" si="33"/>
        <v>2.2060782813722157E-2</v>
      </c>
      <c r="N127" s="58">
        <f t="shared" si="34"/>
        <v>3.4412129608458417E-4</v>
      </c>
      <c r="O127" s="59">
        <f t="shared" si="35"/>
        <v>0.61124545217024262</v>
      </c>
      <c r="P127" s="58">
        <f t="shared" si="54"/>
        <v>1.8259138190657165E-4</v>
      </c>
      <c r="Q127" s="58">
        <f t="shared" si="55"/>
        <v>0.45918135157276657</v>
      </c>
      <c r="R127" s="58">
        <f t="shared" si="45"/>
        <v>0.45626285318044346</v>
      </c>
      <c r="S127" s="60">
        <f t="shared" si="46"/>
        <v>2.91849839232311E-3</v>
      </c>
      <c r="T127" s="58">
        <f t="shared" si="56"/>
        <v>1.8143085425726459E-4</v>
      </c>
      <c r="U127" s="58">
        <f t="shared" si="57"/>
        <v>9.5701431807391981E-4</v>
      </c>
      <c r="V127" s="58">
        <f t="shared" si="36"/>
        <v>1.0769456180228159E-4</v>
      </c>
      <c r="W127" s="50">
        <f t="shared" si="48"/>
        <v>153.61042316172299</v>
      </c>
      <c r="X127" s="50">
        <f t="shared" si="37"/>
        <v>87898.515192605773</v>
      </c>
      <c r="Y127" s="50">
        <f t="shared" si="38"/>
        <v>101325</v>
      </c>
      <c r="Z127" s="50">
        <f t="shared" si="39"/>
        <v>1.546325063394304</v>
      </c>
      <c r="AA127" s="50">
        <f t="shared" si="40"/>
        <v>1.3143763038851584</v>
      </c>
      <c r="AB127" s="50">
        <f t="shared" si="49"/>
        <v>564.51287264878442</v>
      </c>
      <c r="AC127" s="7">
        <f t="shared" si="58"/>
        <v>0.22444246298877588</v>
      </c>
    </row>
    <row r="128" spans="1:29">
      <c r="A128" s="7">
        <v>96</v>
      </c>
      <c r="B128" s="7">
        <f t="shared" si="50"/>
        <v>3.8173964606777078E-2</v>
      </c>
      <c r="C128" s="7">
        <f t="shared" si="51"/>
        <v>3.9764546465392847E-4</v>
      </c>
      <c r="D128" s="58">
        <f t="shared" si="52"/>
        <v>2991342.3925589491</v>
      </c>
      <c r="E128" s="7">
        <f t="shared" si="41"/>
        <v>433.85755184105102</v>
      </c>
      <c r="F128" s="7">
        <f t="shared" si="30"/>
        <v>2890017.3925589491</v>
      </c>
      <c r="G128" s="57">
        <f t="shared" si="31"/>
        <v>1.1721126443950904E-2</v>
      </c>
      <c r="H128" s="61">
        <f t="shared" si="42"/>
        <v>8.9224840290608263E-3</v>
      </c>
      <c r="I128" s="7">
        <f t="shared" si="53"/>
        <v>8.0155031941878355E-2</v>
      </c>
      <c r="J128" s="58">
        <f t="shared" si="32"/>
        <v>1.4306378737109549E-3</v>
      </c>
      <c r="K128" s="7">
        <f t="shared" si="43"/>
        <v>4.4936209862946391E-3</v>
      </c>
      <c r="L128" s="7">
        <f t="shared" si="44"/>
        <v>7.354896733716549E-3</v>
      </c>
      <c r="M128" s="58">
        <f t="shared" si="33"/>
        <v>2.2064690201149647E-2</v>
      </c>
      <c r="N128" s="58">
        <f t="shared" si="34"/>
        <v>3.4401847339368761E-4</v>
      </c>
      <c r="O128" s="59">
        <f t="shared" si="35"/>
        <v>0.61106281336553758</v>
      </c>
      <c r="P128" s="58">
        <f t="shared" si="54"/>
        <v>1.8263880470503757E-4</v>
      </c>
      <c r="Q128" s="58">
        <f t="shared" si="55"/>
        <v>0.45930061056772881</v>
      </c>
      <c r="R128" s="58">
        <f t="shared" si="45"/>
        <v>0.456380775958937</v>
      </c>
      <c r="S128" s="60">
        <f t="shared" si="46"/>
        <v>2.9198346087918048E-3</v>
      </c>
      <c r="T128" s="58">
        <f t="shared" si="56"/>
        <v>1.8147774571531194E-4</v>
      </c>
      <c r="U128" s="58">
        <f t="shared" si="57"/>
        <v>9.5817537706364541E-4</v>
      </c>
      <c r="V128" s="58">
        <f t="shared" si="36"/>
        <v>1.0779738449317815E-4</v>
      </c>
      <c r="W128" s="50">
        <f t="shared" si="48"/>
        <v>153.63763051158278</v>
      </c>
      <c r="X128" s="50">
        <f t="shared" si="37"/>
        <v>87921.232880589174</v>
      </c>
      <c r="Y128" s="50">
        <f t="shared" si="38"/>
        <v>101325</v>
      </c>
      <c r="Z128" s="50">
        <f t="shared" si="39"/>
        <v>1.5463868649224197</v>
      </c>
      <c r="AA128" s="50">
        <f t="shared" si="40"/>
        <v>1.3144288351840567</v>
      </c>
      <c r="AB128" s="50">
        <f t="shared" si="49"/>
        <v>564.68134058930752</v>
      </c>
      <c r="AC128" s="7">
        <f t="shared" si="58"/>
        <v>0.2245094788037941</v>
      </c>
    </row>
    <row r="129" spans="1:29">
      <c r="A129" s="7">
        <v>97</v>
      </c>
      <c r="B129" s="7">
        <f t="shared" si="50"/>
        <v>3.8571610071431006E-2</v>
      </c>
      <c r="C129" s="7">
        <f t="shared" si="51"/>
        <v>3.9764546465392847E-4</v>
      </c>
      <c r="D129" s="58">
        <f t="shared" si="52"/>
        <v>2992114.7600573609</v>
      </c>
      <c r="E129" s="7">
        <f t="shared" si="41"/>
        <v>433.96957428048023</v>
      </c>
      <c r="F129" s="7">
        <f t="shared" si="30"/>
        <v>2890789.7600573609</v>
      </c>
      <c r="G129" s="57">
        <f t="shared" si="31"/>
        <v>1.1722091782657762E-2</v>
      </c>
      <c r="H129" s="61">
        <f t="shared" si="42"/>
        <v>8.9271448818318989E-3</v>
      </c>
      <c r="I129" s="7">
        <f t="shared" si="53"/>
        <v>8.0145710236336209E-2</v>
      </c>
      <c r="J129" s="58">
        <f t="shared" si="32"/>
        <v>1.4303765105049E-3</v>
      </c>
      <c r="K129" s="7">
        <f t="shared" si="43"/>
        <v>4.4954454636321334E-3</v>
      </c>
      <c r="L129" s="7">
        <f t="shared" si="44"/>
        <v>7.3561984846419338E-3</v>
      </c>
      <c r="M129" s="58">
        <f t="shared" si="33"/>
        <v>2.2068595453925803E-2</v>
      </c>
      <c r="N129" s="58">
        <f t="shared" si="34"/>
        <v>3.4391562401936236E-4</v>
      </c>
      <c r="O129" s="59">
        <f t="shared" si="35"/>
        <v>0.61088012716439244</v>
      </c>
      <c r="P129" s="58">
        <f t="shared" si="54"/>
        <v>1.8268620114514356E-4</v>
      </c>
      <c r="Q129" s="58">
        <f t="shared" si="55"/>
        <v>0.45941980327660892</v>
      </c>
      <c r="R129" s="58">
        <f t="shared" si="45"/>
        <v>0.45649861391661373</v>
      </c>
      <c r="S129" s="60">
        <f t="shared" si="46"/>
        <v>2.921189359995191E-3</v>
      </c>
      <c r="T129" s="58">
        <f t="shared" si="56"/>
        <v>1.8152460344474615E-4</v>
      </c>
      <c r="U129" s="58">
        <f t="shared" si="57"/>
        <v>9.5933697476404279E-4</v>
      </c>
      <c r="V129" s="58">
        <f t="shared" si="36"/>
        <v>1.079002338675034E-4</v>
      </c>
      <c r="W129" s="50">
        <f t="shared" si="48"/>
        <v>153.66482299774995</v>
      </c>
      <c r="X129" s="50">
        <f t="shared" si="37"/>
        <v>87943.934227939506</v>
      </c>
      <c r="Y129" s="50">
        <f t="shared" si="38"/>
        <v>101325</v>
      </c>
      <c r="Z129" s="50">
        <f t="shared" si="39"/>
        <v>1.5464485901025247</v>
      </c>
      <c r="AA129" s="50">
        <f t="shared" si="40"/>
        <v>1.3144813015871459</v>
      </c>
      <c r="AB129" s="50">
        <f t="shared" si="49"/>
        <v>564.84968735232349</v>
      </c>
      <c r="AC129" s="7">
        <f t="shared" si="58"/>
        <v>0.22457644522343967</v>
      </c>
    </row>
    <row r="130" spans="1:29">
      <c r="A130" s="7">
        <v>98</v>
      </c>
      <c r="B130" s="7">
        <f t="shared" si="50"/>
        <v>3.8969255536084935E-2</v>
      </c>
      <c r="C130" s="7">
        <f t="shared" si="51"/>
        <v>3.9764546465392847E-4</v>
      </c>
      <c r="D130" s="58">
        <f t="shared" si="52"/>
        <v>2992886.5960197002</v>
      </c>
      <c r="E130" s="7">
        <f t="shared" si="41"/>
        <v>434.08151962711673</v>
      </c>
      <c r="F130" s="7">
        <f t="shared" si="30"/>
        <v>2891561.5960197002</v>
      </c>
      <c r="G130" s="57">
        <f t="shared" si="31"/>
        <v>1.1723056287521209E-2</v>
      </c>
      <c r="H130" s="61">
        <f t="shared" si="42"/>
        <v>8.9318061184655295E-3</v>
      </c>
      <c r="I130" s="7">
        <f t="shared" si="53"/>
        <v>8.0136387763068945E-2</v>
      </c>
      <c r="J130" s="58">
        <f t="shared" si="32"/>
        <v>1.4301149892633239E-3</v>
      </c>
      <c r="K130" s="7">
        <f t="shared" si="43"/>
        <v>4.4972695451917398E-3</v>
      </c>
      <c r="L130" s="7">
        <f t="shared" si="44"/>
        <v>7.3574995237183881E-3</v>
      </c>
      <c r="M130" s="58">
        <f t="shared" si="33"/>
        <v>2.2072498571155164E-2</v>
      </c>
      <c r="N130" s="58">
        <f t="shared" si="34"/>
        <v>3.4381274797614872E-4</v>
      </c>
      <c r="O130" s="59">
        <f t="shared" si="35"/>
        <v>0.6106973935926342</v>
      </c>
      <c r="P130" s="58">
        <f t="shared" si="54"/>
        <v>1.8273357175824234E-4</v>
      </c>
      <c r="Q130" s="58">
        <f t="shared" si="55"/>
        <v>0.4595389310356543</v>
      </c>
      <c r="R130" s="58">
        <f t="shared" si="45"/>
        <v>0.45661637077931244</v>
      </c>
      <c r="S130" s="60">
        <f t="shared" si="46"/>
        <v>2.9225602563418551E-3</v>
      </c>
      <c r="T130" s="58">
        <f t="shared" si="56"/>
        <v>1.8157142892713017E-4</v>
      </c>
      <c r="U130" s="58">
        <f t="shared" si="57"/>
        <v>9.6049911759515493E-4</v>
      </c>
      <c r="V130" s="58">
        <f t="shared" si="36"/>
        <v>1.0800310991071705E-4</v>
      </c>
      <c r="W130" s="50">
        <f t="shared" si="48"/>
        <v>153.69200061398934</v>
      </c>
      <c r="X130" s="50">
        <f t="shared" si="37"/>
        <v>87966.619952435402</v>
      </c>
      <c r="Y130" s="50">
        <f t="shared" si="38"/>
        <v>101325</v>
      </c>
      <c r="Z130" s="50">
        <f t="shared" si="39"/>
        <v>1.5465102409782625</v>
      </c>
      <c r="AA130" s="50">
        <f t="shared" si="40"/>
        <v>1.3145337048315231</v>
      </c>
      <c r="AB130" s="50">
        <f t="shared" si="49"/>
        <v>565.01791826067506</v>
      </c>
      <c r="AC130" s="7">
        <f t="shared" si="58"/>
        <v>0.22464336451570119</v>
      </c>
    </row>
    <row r="131" spans="1:29">
      <c r="A131" s="7">
        <v>99</v>
      </c>
      <c r="B131" s="7">
        <f t="shared" si="50"/>
        <v>3.9366901000738863E-2</v>
      </c>
      <c r="C131" s="7">
        <f t="shared" si="51"/>
        <v>3.9764546465392847E-4</v>
      </c>
      <c r="D131" s="58">
        <f t="shared" si="52"/>
        <v>2993657.9218052593</v>
      </c>
      <c r="E131" s="7">
        <f t="shared" si="41"/>
        <v>434.19339097886399</v>
      </c>
      <c r="F131" s="7">
        <f t="shared" si="30"/>
        <v>2892332.9218052593</v>
      </c>
      <c r="G131" s="57">
        <f t="shared" si="31"/>
        <v>1.1724019985648756E-2</v>
      </c>
      <c r="H131" s="61">
        <f t="shared" si="42"/>
        <v>8.9364677386301449E-3</v>
      </c>
      <c r="I131" s="7">
        <f t="shared" si="53"/>
        <v>8.012706452273971E-2</v>
      </c>
      <c r="J131" s="58">
        <f t="shared" si="32"/>
        <v>1.4298533099711165E-3</v>
      </c>
      <c r="K131" s="7">
        <f t="shared" si="43"/>
        <v>4.4990932307088557E-3</v>
      </c>
      <c r="L131" s="7">
        <f t="shared" si="44"/>
        <v>7.3587998506510887E-3</v>
      </c>
      <c r="M131" s="58">
        <f t="shared" si="33"/>
        <v>2.2076399551953264E-2</v>
      </c>
      <c r="N131" s="58">
        <f t="shared" si="34"/>
        <v>3.4370984527832578E-4</v>
      </c>
      <c r="O131" s="59">
        <f t="shared" si="35"/>
        <v>0.61051461267562612</v>
      </c>
      <c r="P131" s="58">
        <f t="shared" si="54"/>
        <v>1.8278091700807408E-4</v>
      </c>
      <c r="Q131" s="58">
        <f t="shared" si="55"/>
        <v>0.45965799501108012</v>
      </c>
      <c r="R131" s="58">
        <f t="shared" si="45"/>
        <v>0.45673404980576099</v>
      </c>
      <c r="S131" s="60">
        <f t="shared" si="46"/>
        <v>2.9239452053191339E-3</v>
      </c>
      <c r="T131" s="58">
        <f t="shared" si="56"/>
        <v>1.8161822345828235E-4</v>
      </c>
      <c r="U131" s="58">
        <f t="shared" si="57"/>
        <v>9.6166181114494672E-4</v>
      </c>
      <c r="V131" s="58">
        <f t="shared" si="36"/>
        <v>1.0810601260853998E-4</v>
      </c>
      <c r="W131" s="50">
        <f t="shared" si="48"/>
        <v>153.71916335414238</v>
      </c>
      <c r="X131" s="50">
        <f t="shared" si="37"/>
        <v>87989.290681866987</v>
      </c>
      <c r="Y131" s="50">
        <f t="shared" si="38"/>
        <v>101325</v>
      </c>
      <c r="Z131" s="50">
        <f t="shared" si="39"/>
        <v>1.5465718193447127</v>
      </c>
      <c r="AA131" s="50">
        <f t="shared" si="40"/>
        <v>1.3145860464430057</v>
      </c>
      <c r="AB131" s="50">
        <f t="shared" si="49"/>
        <v>565.18603796987634</v>
      </c>
      <c r="AC131" s="7">
        <f t="shared" si="58"/>
        <v>0.2247102386645029</v>
      </c>
    </row>
    <row r="132" spans="1:29">
      <c r="A132" s="7">
        <v>100</v>
      </c>
      <c r="B132" s="7">
        <f t="shared" si="50"/>
        <v>3.9764546465392792E-2</v>
      </c>
      <c r="C132" s="7">
        <f t="shared" si="51"/>
        <v>3.9764546465392847E-4</v>
      </c>
      <c r="D132" s="58">
        <f t="shared" si="52"/>
        <v>2994428.7560950425</v>
      </c>
      <c r="E132" s="7">
        <f t="shared" si="41"/>
        <v>434.30519104517282</v>
      </c>
      <c r="F132" s="7">
        <f t="shared" si="30"/>
        <v>2893103.7560950425</v>
      </c>
      <c r="G132" s="57">
        <f t="shared" si="31"/>
        <v>1.1724982900783224E-2</v>
      </c>
      <c r="H132" s="61">
        <f t="shared" si="42"/>
        <v>8.9411297420049496E-3</v>
      </c>
      <c r="I132" s="7">
        <f t="shared" si="53"/>
        <v>8.0117740515990105E-2</v>
      </c>
      <c r="J132" s="58">
        <f t="shared" si="32"/>
        <v>1.4295914726125999E-3</v>
      </c>
      <c r="K132" s="7">
        <f t="shared" si="43"/>
        <v>4.5009165199232353E-3</v>
      </c>
      <c r="L132" s="7">
        <f t="shared" si="44"/>
        <v>7.3600994651484355E-3</v>
      </c>
      <c r="M132" s="58">
        <f t="shared" si="33"/>
        <v>2.2080298395445307E-2</v>
      </c>
      <c r="N132" s="58">
        <f t="shared" si="34"/>
        <v>3.4360691593994535E-4</v>
      </c>
      <c r="O132" s="59">
        <f t="shared" si="35"/>
        <v>0.61033178443832792</v>
      </c>
      <c r="P132" s="58">
        <f t="shared" si="54"/>
        <v>1.8282823729820485E-4</v>
      </c>
      <c r="Q132" s="58">
        <f t="shared" si="55"/>
        <v>0.45977699621777551</v>
      </c>
      <c r="R132" s="58">
        <f t="shared" si="45"/>
        <v>0.45685165384606807</v>
      </c>
      <c r="S132" s="60">
        <f t="shared" si="46"/>
        <v>2.92534237170744E-3</v>
      </c>
      <c r="T132" s="58">
        <f t="shared" si="56"/>
        <v>1.8166498817153543E-4</v>
      </c>
      <c r="U132" s="58">
        <f t="shared" si="57"/>
        <v>9.6282506027161609E-4</v>
      </c>
      <c r="V132" s="58">
        <f t="shared" si="36"/>
        <v>1.0820894194692041E-4</v>
      </c>
      <c r="W132" s="50">
        <f t="shared" si="48"/>
        <v>153.74631121211783</v>
      </c>
      <c r="X132" s="50">
        <f t="shared" si="37"/>
        <v>88011.946965304465</v>
      </c>
      <c r="Y132" s="50">
        <f t="shared" si="38"/>
        <v>101325</v>
      </c>
      <c r="Z132" s="50">
        <f t="shared" si="39"/>
        <v>1.5466333267796175</v>
      </c>
      <c r="AA132" s="50">
        <f t="shared" si="40"/>
        <v>1.3146383277626748</v>
      </c>
      <c r="AB132" s="50">
        <f t="shared" si="49"/>
        <v>565.35405055167644</v>
      </c>
      <c r="AC132" s="7">
        <f t="shared" si="58"/>
        <v>0.22477706940502312</v>
      </c>
    </row>
    <row r="133" spans="1:29">
      <c r="A133" s="7">
        <v>101</v>
      </c>
      <c r="B133" s="7">
        <f t="shared" si="50"/>
        <v>4.016219193004672E-2</v>
      </c>
      <c r="C133" s="7">
        <f t="shared" si="51"/>
        <v>3.9764546465392847E-4</v>
      </c>
      <c r="D133" s="58">
        <f t="shared" si="52"/>
        <v>2995199.1152236541</v>
      </c>
      <c r="E133" s="7">
        <f t="shared" si="41"/>
        <v>434.41692219517734</v>
      </c>
      <c r="F133" s="7">
        <f t="shared" si="30"/>
        <v>2893874.1152236541</v>
      </c>
      <c r="G133" s="57">
        <f t="shared" si="31"/>
        <v>1.1725945053720212E-2</v>
      </c>
      <c r="H133" s="61">
        <f t="shared" si="42"/>
        <v>8.9457921282785902E-3</v>
      </c>
      <c r="I133" s="7">
        <f t="shared" si="53"/>
        <v>8.0108415743442823E-2</v>
      </c>
      <c r="J133" s="58">
        <f t="shared" si="32"/>
        <v>1.4293294771715989E-3</v>
      </c>
      <c r="K133" s="7">
        <f t="shared" si="43"/>
        <v>4.5027394125784631E-3</v>
      </c>
      <c r="L133" s="7">
        <f t="shared" si="44"/>
        <v>7.3613983669216614E-3</v>
      </c>
      <c r="M133" s="58">
        <f t="shared" si="33"/>
        <v>2.2084195100764984E-2</v>
      </c>
      <c r="N133" s="58">
        <f t="shared" si="34"/>
        <v>3.4350395997486061E-4</v>
      </c>
      <c r="O133" s="59">
        <f t="shared" si="35"/>
        <v>0.61014890890534612</v>
      </c>
      <c r="P133" s="58">
        <f t="shared" si="54"/>
        <v>1.828755329817966E-4</v>
      </c>
      <c r="Q133" s="58">
        <f t="shared" si="55"/>
        <v>0.4598959355438732</v>
      </c>
      <c r="R133" s="58">
        <f t="shared" si="45"/>
        <v>0.45696918539235898</v>
      </c>
      <c r="S133" s="60">
        <f t="shared" si="46"/>
        <v>2.9267501515142236E-3</v>
      </c>
      <c r="T133" s="58">
        <f t="shared" si="56"/>
        <v>1.8171172405787177E-4</v>
      </c>
      <c r="U133" s="58">
        <f t="shared" si="57"/>
        <v>9.6398886919554089E-4</v>
      </c>
      <c r="V133" s="58">
        <f t="shared" si="36"/>
        <v>1.0831189791200515E-4</v>
      </c>
      <c r="W133" s="50">
        <f t="shared" si="48"/>
        <v>153.77344418188352</v>
      </c>
      <c r="X133" s="50">
        <f t="shared" si="37"/>
        <v>88034.589282852874</v>
      </c>
      <c r="Y133" s="50">
        <f t="shared" si="38"/>
        <v>101325</v>
      </c>
      <c r="Z133" s="50">
        <f t="shared" si="39"/>
        <v>1.5466947646704072</v>
      </c>
      <c r="AA133" s="50">
        <f t="shared" si="40"/>
        <v>1.314690549969846</v>
      </c>
      <c r="AB133" s="50">
        <f t="shared" si="49"/>
        <v>565.52195956639832</v>
      </c>
      <c r="AC133" s="7">
        <f t="shared" si="58"/>
        <v>0.22484385825469125</v>
      </c>
    </row>
    <row r="134" spans="1:29">
      <c r="A134" s="7">
        <v>102</v>
      </c>
      <c r="B134" s="7">
        <f t="shared" si="50"/>
        <v>4.0559837394700649E-2</v>
      </c>
      <c r="C134" s="7">
        <f t="shared" si="51"/>
        <v>3.9764546465392847E-4</v>
      </c>
      <c r="D134" s="58">
        <f t="shared" si="52"/>
        <v>2995969.0134769487</v>
      </c>
      <c r="E134" s="7">
        <f t="shared" si="41"/>
        <v>434.52858650086563</v>
      </c>
      <c r="F134" s="7">
        <f t="shared" si="30"/>
        <v>2894644.0134769487</v>
      </c>
      <c r="G134" s="57">
        <f t="shared" si="31"/>
        <v>1.1726906462682344E-2</v>
      </c>
      <c r="H134" s="61">
        <f t="shared" si="42"/>
        <v>8.9504548971479827E-3</v>
      </c>
      <c r="I134" s="7">
        <f t="shared" si="53"/>
        <v>8.0099090205704035E-2</v>
      </c>
      <c r="J134" s="58">
        <f t="shared" si="32"/>
        <v>1.4290673236315077E-3</v>
      </c>
      <c r="K134" s="7">
        <f t="shared" si="43"/>
        <v>4.5045619084214897E-3</v>
      </c>
      <c r="L134" s="7">
        <f t="shared" si="44"/>
        <v>7.3626965556845055E-3</v>
      </c>
      <c r="M134" s="58">
        <f t="shared" si="33"/>
        <v>2.2088089667053515E-2</v>
      </c>
      <c r="N134" s="58">
        <f t="shared" si="34"/>
        <v>3.4340097739675256E-4</v>
      </c>
      <c r="O134" s="59">
        <f t="shared" si="35"/>
        <v>0.60996598610098174</v>
      </c>
      <c r="P134" s="58">
        <f t="shared" si="54"/>
        <v>1.8292280436438269E-4</v>
      </c>
      <c r="Q134" s="58">
        <f t="shared" si="55"/>
        <v>0.4600148137577294</v>
      </c>
      <c r="R134" s="58">
        <f t="shared" si="45"/>
        <v>0.45708664662418658</v>
      </c>
      <c r="S134" s="60">
        <f t="shared" si="46"/>
        <v>2.928167133542825E-3</v>
      </c>
      <c r="T134" s="58">
        <f t="shared" si="56"/>
        <v>1.8175843198398067E-4</v>
      </c>
      <c r="U134" s="58">
        <f t="shared" si="57"/>
        <v>9.651532415759429E-4</v>
      </c>
      <c r="V134" s="58">
        <f t="shared" si="36"/>
        <v>1.084148804901132E-4</v>
      </c>
      <c r="W134" s="50">
        <f t="shared" si="48"/>
        <v>153.80056225745972</v>
      </c>
      <c r="X134" s="50">
        <f t="shared" si="37"/>
        <v>88057.218054400611</v>
      </c>
      <c r="Y134" s="50">
        <f t="shared" si="38"/>
        <v>101325</v>
      </c>
      <c r="Z134" s="50">
        <f t="shared" si="39"/>
        <v>1.5467561342384109</v>
      </c>
      <c r="AA134" s="50">
        <f t="shared" si="40"/>
        <v>1.3147427141026491</v>
      </c>
      <c r="AB134" s="50">
        <f t="shared" si="49"/>
        <v>565.68976812781523</v>
      </c>
      <c r="AC134" s="7">
        <f t="shared" si="58"/>
        <v>0.22491060654046938</v>
      </c>
    </row>
    <row r="135" spans="1:29">
      <c r="A135" s="7">
        <v>103</v>
      </c>
      <c r="B135" s="7">
        <f t="shared" si="50"/>
        <v>4.0957482859354577E-2</v>
      </c>
      <c r="C135" s="7">
        <f t="shared" si="51"/>
        <v>3.9764546465392847E-4</v>
      </c>
      <c r="D135" s="58">
        <f t="shared" si="52"/>
        <v>2996738.4633404817</v>
      </c>
      <c r="E135" s="7">
        <f t="shared" si="41"/>
        <v>434.64018577311452</v>
      </c>
      <c r="F135" s="7">
        <f t="shared" si="30"/>
        <v>2895413.4633404817</v>
      </c>
      <c r="G135" s="57">
        <f t="shared" si="31"/>
        <v>1.1727867143631736E-2</v>
      </c>
      <c r="H135" s="61">
        <f t="shared" si="42"/>
        <v>8.9551180483172892E-3</v>
      </c>
      <c r="I135" s="7">
        <f t="shared" si="53"/>
        <v>8.0089763903365419E-2</v>
      </c>
      <c r="J135" s="58">
        <f t="shared" si="32"/>
        <v>1.4288050119753454E-3</v>
      </c>
      <c r="K135" s="7">
        <f t="shared" si="43"/>
        <v>4.5063840072022306E-3</v>
      </c>
      <c r="L135" s="7">
        <f t="shared" si="44"/>
        <v>7.363994031152921E-3</v>
      </c>
      <c r="M135" s="58">
        <f t="shared" si="33"/>
        <v>2.2091982093458765E-2</v>
      </c>
      <c r="N135" s="58">
        <f t="shared" si="34"/>
        <v>3.4329796821915178E-4</v>
      </c>
      <c r="O135" s="59">
        <f t="shared" si="35"/>
        <v>0.60978301604926832</v>
      </c>
      <c r="P135" s="58">
        <f t="shared" si="54"/>
        <v>1.8297005171341585E-4</v>
      </c>
      <c r="Q135" s="58">
        <f t="shared" si="55"/>
        <v>0.46013363153193509</v>
      </c>
      <c r="R135" s="58">
        <f t="shared" si="45"/>
        <v>0.45720403944643728</v>
      </c>
      <c r="S135" s="60">
        <f t="shared" si="46"/>
        <v>2.9295920854978119E-3</v>
      </c>
      <c r="T135" s="58">
        <f t="shared" si="56"/>
        <v>1.8180511270733158E-4</v>
      </c>
      <c r="U135" s="58">
        <f t="shared" si="57"/>
        <v>9.6631818058202717E-4</v>
      </c>
      <c r="V135" s="58">
        <f t="shared" si="36"/>
        <v>1.0851788966771399E-4</v>
      </c>
      <c r="W135" s="50">
        <f t="shared" si="48"/>
        <v>153.82766543291297</v>
      </c>
      <c r="X135" s="50">
        <f t="shared" si="37"/>
        <v>88079.833646921863</v>
      </c>
      <c r="Y135" s="50">
        <f t="shared" si="38"/>
        <v>101325</v>
      </c>
      <c r="Z135" s="50">
        <f t="shared" si="39"/>
        <v>1.5468174365590748</v>
      </c>
      <c r="AA135" s="50">
        <f t="shared" si="40"/>
        <v>1.3147948210752136</v>
      </c>
      <c r="AB135" s="50">
        <f t="shared" si="49"/>
        <v>565.85747895730424</v>
      </c>
      <c r="AC135" s="7">
        <f t="shared" si="58"/>
        <v>0.224977315422518</v>
      </c>
    </row>
    <row r="136" spans="1:29">
      <c r="A136" s="7">
        <v>104</v>
      </c>
      <c r="B136" s="7">
        <f t="shared" si="50"/>
        <v>4.1355128324008505E-2</v>
      </c>
      <c r="C136" s="7">
        <f t="shared" si="51"/>
        <v>3.9764546465392847E-4</v>
      </c>
      <c r="D136" s="58">
        <f t="shared" si="52"/>
        <v>2997507.4757292876</v>
      </c>
      <c r="E136" s="7">
        <f t="shared" si="41"/>
        <v>434.75172159501602</v>
      </c>
      <c r="F136" s="7">
        <f t="shared" si="30"/>
        <v>2896182.4757292876</v>
      </c>
      <c r="G136" s="57">
        <f t="shared" si="31"/>
        <v>1.1728827110558782E-2</v>
      </c>
      <c r="H136" s="61">
        <f t="shared" si="42"/>
        <v>8.9597815814970189E-3</v>
      </c>
      <c r="I136" s="7">
        <f t="shared" si="53"/>
        <v>8.0080436837005955E-2</v>
      </c>
      <c r="J136" s="58">
        <f t="shared" si="32"/>
        <v>1.4285425421858052E-3</v>
      </c>
      <c r="K136" s="7">
        <f t="shared" si="43"/>
        <v>4.508205708673203E-3</v>
      </c>
      <c r="L136" s="7">
        <f t="shared" si="44"/>
        <v>7.3652907930448139E-3</v>
      </c>
      <c r="M136" s="58">
        <f t="shared" si="33"/>
        <v>2.2095872379134442E-2</v>
      </c>
      <c r="N136" s="58">
        <f t="shared" si="34"/>
        <v>3.4319493245545888E-4</v>
      </c>
      <c r="O136" s="59">
        <f t="shared" si="35"/>
        <v>0.60959999877400883</v>
      </c>
      <c r="P136" s="58">
        <f t="shared" si="54"/>
        <v>1.8301727525948941E-4</v>
      </c>
      <c r="Q136" s="58">
        <f t="shared" si="55"/>
        <v>0.46025238944638702</v>
      </c>
      <c r="R136" s="58">
        <f t="shared" si="45"/>
        <v>0.45732136552438751</v>
      </c>
      <c r="S136" s="60">
        <f t="shared" si="46"/>
        <v>2.9310239219995093E-3</v>
      </c>
      <c r="T136" s="58">
        <f t="shared" si="56"/>
        <v>1.8185176689011415E-4</v>
      </c>
      <c r="U136" s="58">
        <f t="shared" si="57"/>
        <v>9.6748368895140232E-4</v>
      </c>
      <c r="V136" s="58">
        <f t="shared" si="36"/>
        <v>1.0862092543140688E-4</v>
      </c>
      <c r="W136" s="50">
        <f t="shared" si="48"/>
        <v>153.85475370235048</v>
      </c>
      <c r="X136" s="50">
        <f t="shared" si="37"/>
        <v>88102.436381230189</v>
      </c>
      <c r="Y136" s="50">
        <f t="shared" si="38"/>
        <v>101325</v>
      </c>
      <c r="Z136" s="50">
        <f t="shared" si="39"/>
        <v>1.5468786725806303</v>
      </c>
      <c r="AA136" s="50">
        <f t="shared" si="40"/>
        <v>1.3148468716935358</v>
      </c>
      <c r="AB136" s="50">
        <f t="shared" si="49"/>
        <v>566.02509443392739</v>
      </c>
      <c r="AC136" s="7">
        <f t="shared" si="58"/>
        <v>0.22504398591492031</v>
      </c>
    </row>
    <row r="137" spans="1:29">
      <c r="A137" s="7">
        <v>105</v>
      </c>
      <c r="B137" s="7">
        <f t="shared" si="50"/>
        <v>4.1752773788662434E-2</v>
      </c>
      <c r="C137" s="7">
        <f t="shared" si="51"/>
        <v>3.9764546465392847E-4</v>
      </c>
      <c r="D137" s="58">
        <f t="shared" si="52"/>
        <v>2998276.0601769029</v>
      </c>
      <c r="E137" s="7">
        <f t="shared" si="41"/>
        <v>434.86319534929265</v>
      </c>
      <c r="F137" s="7">
        <f t="shared" si="30"/>
        <v>2896951.0601769029</v>
      </c>
      <c r="G137" s="57">
        <f t="shared" si="31"/>
        <v>1.1729786375719803E-2</v>
      </c>
      <c r="H137" s="61">
        <f t="shared" si="42"/>
        <v>8.9644454964032429E-3</v>
      </c>
      <c r="I137" s="7">
        <f t="shared" si="53"/>
        <v>8.0071109007193511E-2</v>
      </c>
      <c r="J137" s="58">
        <f t="shared" si="32"/>
        <v>1.4282799142452992E-3</v>
      </c>
      <c r="K137" s="7">
        <f t="shared" si="43"/>
        <v>4.5100270125892255E-3</v>
      </c>
      <c r="L137" s="7">
        <f t="shared" si="44"/>
        <v>7.3665868410798235E-3</v>
      </c>
      <c r="M137" s="58">
        <f t="shared" si="33"/>
        <v>2.2099760523239469E-2</v>
      </c>
      <c r="N137" s="58">
        <f t="shared" si="34"/>
        <v>3.4309187011896111E-4</v>
      </c>
      <c r="O137" s="59">
        <f t="shared" si="35"/>
        <v>0.60941693429880461</v>
      </c>
      <c r="P137" s="58">
        <f t="shared" si="54"/>
        <v>1.8306447520421987E-4</v>
      </c>
      <c r="Q137" s="58">
        <f t="shared" si="55"/>
        <v>0.46037108800811094</v>
      </c>
      <c r="R137" s="58">
        <f t="shared" si="45"/>
        <v>0.4574386263125424</v>
      </c>
      <c r="S137" s="60">
        <f t="shared" si="46"/>
        <v>2.9324616955685445E-3</v>
      </c>
      <c r="T137" s="58">
        <f t="shared" si="56"/>
        <v>1.8189839511070568E-4</v>
      </c>
      <c r="U137" s="58">
        <f t="shared" si="57"/>
        <v>9.6864976904491654E-4</v>
      </c>
      <c r="V137" s="58">
        <f t="shared" si="36"/>
        <v>1.0872398776790466E-4</v>
      </c>
      <c r="W137" s="50">
        <f t="shared" si="48"/>
        <v>153.88182705991582</v>
      </c>
      <c r="X137" s="50">
        <f t="shared" si="37"/>
        <v>88125.026537534359</v>
      </c>
      <c r="Y137" s="50">
        <f t="shared" si="38"/>
        <v>101325</v>
      </c>
      <c r="Z137" s="50">
        <f t="shared" si="39"/>
        <v>1.546939843139463</v>
      </c>
      <c r="AA137" s="50">
        <f t="shared" si="40"/>
        <v>1.3148988666685435</v>
      </c>
      <c r="AB137" s="50">
        <f t="shared" si="49"/>
        <v>566.19261663563384</v>
      </c>
      <c r="AC137" s="7">
        <f t="shared" si="58"/>
        <v>0.22511061890383149</v>
      </c>
    </row>
    <row r="138" spans="1:29">
      <c r="A138" s="7">
        <v>106</v>
      </c>
      <c r="B138" s="7">
        <f t="shared" si="50"/>
        <v>4.2150419253316362E-2</v>
      </c>
      <c r="C138" s="7">
        <f t="shared" si="51"/>
        <v>3.9764546465392847E-4</v>
      </c>
      <c r="D138" s="58">
        <f t="shared" si="52"/>
        <v>2999044.2250121185</v>
      </c>
      <c r="E138" s="7">
        <f t="shared" si="41"/>
        <v>434.97460824393357</v>
      </c>
      <c r="F138" s="7">
        <f t="shared" si="30"/>
        <v>2897719.2250121185</v>
      </c>
      <c r="G138" s="57">
        <f t="shared" si="31"/>
        <v>1.1730744949859123E-2</v>
      </c>
      <c r="H138" s="61">
        <f t="shared" si="42"/>
        <v>8.9691097927569081E-3</v>
      </c>
      <c r="I138" s="7">
        <f t="shared" si="53"/>
        <v>8.0061780414486181E-2</v>
      </c>
      <c r="J138" s="58">
        <f t="shared" si="32"/>
        <v>1.4280171281359944E-3</v>
      </c>
      <c r="K138" s="7">
        <f t="shared" si="43"/>
        <v>4.5118479187071393E-3</v>
      </c>
      <c r="L138" s="7">
        <f t="shared" si="44"/>
        <v>7.3678821749791276E-3</v>
      </c>
      <c r="M138" s="58">
        <f t="shared" si="33"/>
        <v>2.2103646524937383E-2</v>
      </c>
      <c r="N138" s="58">
        <f t="shared" si="34"/>
        <v>3.429887812228475E-4</v>
      </c>
      <c r="O138" s="59">
        <f t="shared" si="35"/>
        <v>0.60923382264708281</v>
      </c>
      <c r="P138" s="58">
        <f t="shared" si="54"/>
        <v>1.8311165172180122E-4</v>
      </c>
      <c r="Q138" s="58">
        <f t="shared" si="55"/>
        <v>0.46048972765517043</v>
      </c>
      <c r="R138" s="58">
        <f t="shared" si="45"/>
        <v>0.45755582308160242</v>
      </c>
      <c r="S138" s="60">
        <f t="shared" si="46"/>
        <v>2.9339045735680136E-3</v>
      </c>
      <c r="T138" s="58">
        <f t="shared" si="56"/>
        <v>1.8194499787439449E-4</v>
      </c>
      <c r="U138" s="58">
        <f t="shared" si="57"/>
        <v>9.6981642289232324E-4</v>
      </c>
      <c r="V138" s="58">
        <f t="shared" si="36"/>
        <v>1.0882707666401827E-4</v>
      </c>
      <c r="W138" s="50">
        <f t="shared" si="48"/>
        <v>153.90888549978462</v>
      </c>
      <c r="X138" s="50">
        <f t="shared" si="37"/>
        <v>88147.604360633326</v>
      </c>
      <c r="Y138" s="50">
        <f t="shared" si="38"/>
        <v>101325</v>
      </c>
      <c r="Z138" s="50">
        <f t="shared" si="39"/>
        <v>1.5470009489744552</v>
      </c>
      <c r="AA138" s="50">
        <f t="shared" si="40"/>
        <v>1.3149508066282869</v>
      </c>
      <c r="AB138" s="50">
        <f t="shared" si="49"/>
        <v>566.36004737778319</v>
      </c>
      <c r="AC138" s="7">
        <f t="shared" si="58"/>
        <v>0.22517721516332989</v>
      </c>
    </row>
    <row r="139" spans="1:29">
      <c r="A139" s="7">
        <v>107</v>
      </c>
      <c r="B139" s="7">
        <f t="shared" si="50"/>
        <v>4.2548064717970291E-2</v>
      </c>
      <c r="C139" s="7">
        <f t="shared" si="51"/>
        <v>3.9764546465392847E-4</v>
      </c>
      <c r="D139" s="58">
        <f t="shared" si="52"/>
        <v>2999811.9775063274</v>
      </c>
      <c r="E139" s="7">
        <f t="shared" si="41"/>
        <v>435.08596133356514</v>
      </c>
      <c r="F139" s="7">
        <f t="shared" si="30"/>
        <v>2898486.9775063274</v>
      </c>
      <c r="G139" s="57">
        <f t="shared" si="31"/>
        <v>1.1731702842394208E-2</v>
      </c>
      <c r="H139" s="61">
        <f t="shared" si="42"/>
        <v>8.9737744702832311E-3</v>
      </c>
      <c r="I139" s="7">
        <f t="shared" si="53"/>
        <v>8.0052451059433538E-2</v>
      </c>
      <c r="J139" s="58">
        <f t="shared" si="32"/>
        <v>1.4277541838398475E-3</v>
      </c>
      <c r="K139" s="7">
        <f t="shared" si="43"/>
        <v>4.5136684267855715E-3</v>
      </c>
      <c r="L139" s="7">
        <f t="shared" si="44"/>
        <v>7.369176794465266E-3</v>
      </c>
      <c r="M139" s="58">
        <f t="shared" si="33"/>
        <v>2.2107530383395798E-2</v>
      </c>
      <c r="N139" s="58">
        <f t="shared" si="34"/>
        <v>3.4288566578022259E-4</v>
      </c>
      <c r="O139" s="59">
        <f t="shared" si="35"/>
        <v>0.60905066384212037</v>
      </c>
      <c r="P139" s="58">
        <f t="shared" si="54"/>
        <v>1.8315880496244663E-4</v>
      </c>
      <c r="Q139" s="58">
        <f t="shared" si="55"/>
        <v>0.46060830876532205</v>
      </c>
      <c r="R139" s="58">
        <f t="shared" si="45"/>
        <v>0.45767295694094362</v>
      </c>
      <c r="S139" s="60">
        <f t="shared" si="46"/>
        <v>2.9353518243784293E-3</v>
      </c>
      <c r="T139" s="58">
        <f t="shared" si="56"/>
        <v>1.8199157562231893E-4</v>
      </c>
      <c r="U139" s="58">
        <f t="shared" si="57"/>
        <v>9.7098365223245091E-4</v>
      </c>
      <c r="V139" s="58">
        <f t="shared" si="36"/>
        <v>1.0893019210664318E-4</v>
      </c>
      <c r="W139" s="50">
        <f t="shared" si="48"/>
        <v>153.93592901616094</v>
      </c>
      <c r="X139" s="50">
        <f t="shared" si="37"/>
        <v>88170.17006424717</v>
      </c>
      <c r="Y139" s="50">
        <f t="shared" si="38"/>
        <v>101325</v>
      </c>
      <c r="Z139" s="50">
        <f t="shared" si="39"/>
        <v>1.5470619907389507</v>
      </c>
      <c r="AA139" s="50">
        <f t="shared" si="40"/>
        <v>1.3150026921281079</v>
      </c>
      <c r="AB139" s="50">
        <f t="shared" si="49"/>
        <v>566.52738824526307</v>
      </c>
      <c r="AC139" s="7">
        <f t="shared" si="58"/>
        <v>0.22524377536946186</v>
      </c>
    </row>
    <row r="140" spans="1:29">
      <c r="A140" s="7">
        <v>108</v>
      </c>
      <c r="B140" s="7">
        <f t="shared" si="50"/>
        <v>4.2945710182624219E-2</v>
      </c>
      <c r="C140" s="7">
        <f t="shared" si="51"/>
        <v>3.9764546465392847E-4</v>
      </c>
      <c r="D140" s="58">
        <f t="shared" si="52"/>
        <v>3000579.3240030184</v>
      </c>
      <c r="E140" s="7">
        <f t="shared" si="41"/>
        <v>435.1972555382327</v>
      </c>
      <c r="F140" s="7">
        <f t="shared" si="30"/>
        <v>2899254.3240030184</v>
      </c>
      <c r="G140" s="57">
        <f t="shared" si="31"/>
        <v>1.1732660061578377E-2</v>
      </c>
      <c r="H140" s="61">
        <f t="shared" si="42"/>
        <v>8.9784395287111768E-3</v>
      </c>
      <c r="I140" s="7">
        <f t="shared" si="53"/>
        <v>8.004312094257765E-2</v>
      </c>
      <c r="J140" s="58">
        <f t="shared" si="32"/>
        <v>1.427491081338633E-3</v>
      </c>
      <c r="K140" s="7">
        <f t="shared" si="43"/>
        <v>4.5154885365847304E-3</v>
      </c>
      <c r="L140" s="7">
        <f t="shared" si="44"/>
        <v>7.370470699261996E-3</v>
      </c>
      <c r="M140" s="58">
        <f t="shared" si="33"/>
        <v>2.2111412097785988E-2</v>
      </c>
      <c r="N140" s="58">
        <f t="shared" si="34"/>
        <v>3.4278252380411746E-4</v>
      </c>
      <c r="O140" s="59">
        <f t="shared" si="35"/>
        <v>0.60886745790706365</v>
      </c>
      <c r="P140" s="58">
        <f t="shared" si="54"/>
        <v>1.8320593505671834E-4</v>
      </c>
      <c r="Q140" s="58">
        <f t="shared" si="55"/>
        <v>0.46072683166690404</v>
      </c>
      <c r="R140" s="58">
        <f t="shared" si="45"/>
        <v>0.45779002885837444</v>
      </c>
      <c r="S140" s="60">
        <f t="shared" si="46"/>
        <v>2.9368028085295927E-3</v>
      </c>
      <c r="T140" s="58">
        <f t="shared" si="56"/>
        <v>1.8203812873932363E-4</v>
      </c>
      <c r="U140" s="58">
        <f t="shared" si="57"/>
        <v>9.7215145854984565E-4</v>
      </c>
      <c r="V140" s="58">
        <f t="shared" si="36"/>
        <v>1.0903333408274831E-4</v>
      </c>
      <c r="W140" s="50">
        <f t="shared" si="48"/>
        <v>153.9629576032743</v>
      </c>
      <c r="X140" s="50">
        <f t="shared" si="37"/>
        <v>88192.723834823046</v>
      </c>
      <c r="Y140" s="50">
        <f t="shared" si="38"/>
        <v>101325</v>
      </c>
      <c r="Z140" s="50">
        <f t="shared" si="39"/>
        <v>1.5471229690112605</v>
      </c>
      <c r="AA140" s="50">
        <f t="shared" si="40"/>
        <v>1.3150545236595714</v>
      </c>
      <c r="AB140" s="50">
        <f t="shared" si="49"/>
        <v>566.69464062071279</v>
      </c>
      <c r="AC140" s="7">
        <f t="shared" si="58"/>
        <v>0.22531030011223929</v>
      </c>
    </row>
    <row r="141" spans="1:29">
      <c r="A141" s="7">
        <v>109</v>
      </c>
      <c r="B141" s="7">
        <f t="shared" si="50"/>
        <v>4.3343355647278148E-2</v>
      </c>
      <c r="C141" s="7">
        <f t="shared" si="51"/>
        <v>3.9764546465392847E-4</v>
      </c>
      <c r="D141" s="58">
        <f t="shared" si="52"/>
        <v>3001346.2700355747</v>
      </c>
      <c r="E141" s="7">
        <f t="shared" si="41"/>
        <v>435.30849166048563</v>
      </c>
      <c r="F141" s="7">
        <f t="shared" si="30"/>
        <v>2900021.2700355747</v>
      </c>
      <c r="G141" s="57">
        <f t="shared" si="31"/>
        <v>1.1733616614648711E-2</v>
      </c>
      <c r="H141" s="61">
        <f t="shared" si="42"/>
        <v>8.9831049677729889E-3</v>
      </c>
      <c r="I141" s="7">
        <f t="shared" si="53"/>
        <v>8.0033790064454019E-2</v>
      </c>
      <c r="J141" s="58">
        <f t="shared" si="32"/>
        <v>1.4272278206139692E-3</v>
      </c>
      <c r="K141" s="7">
        <f t="shared" si="43"/>
        <v>4.5173082478662174E-3</v>
      </c>
      <c r="L141" s="7">
        <f t="shared" si="44"/>
        <v>7.3717638890941559E-3</v>
      </c>
      <c r="M141" s="58">
        <f t="shared" si="33"/>
        <v>2.2115291667282468E-2</v>
      </c>
      <c r="N141" s="58">
        <f t="shared" si="34"/>
        <v>3.4267935530749992E-4</v>
      </c>
      <c r="O141" s="59">
        <f t="shared" si="35"/>
        <v>0.60868420486494679</v>
      </c>
      <c r="P141" s="58">
        <f t="shared" si="54"/>
        <v>1.8325304211685989E-4</v>
      </c>
      <c r="Q141" s="58">
        <f t="shared" si="55"/>
        <v>0.46084529664218682</v>
      </c>
      <c r="R141" s="58">
        <f t="shared" si="45"/>
        <v>0.45790703967810797</v>
      </c>
      <c r="S141" s="60">
        <f t="shared" si="46"/>
        <v>2.9382569640788447E-3</v>
      </c>
      <c r="T141" s="58">
        <f t="shared" si="56"/>
        <v>1.820846575611061E-4</v>
      </c>
      <c r="U141" s="58">
        <f t="shared" si="57"/>
        <v>9.7331984310559949E-4</v>
      </c>
      <c r="V141" s="58">
        <f t="shared" si="36"/>
        <v>1.0913650257936584E-4</v>
      </c>
      <c r="W141" s="50">
        <f t="shared" si="48"/>
        <v>153.98997125537684</v>
      </c>
      <c r="X141" s="50">
        <f t="shared" si="37"/>
        <v>88215.265834997612</v>
      </c>
      <c r="Y141" s="50">
        <f t="shared" si="38"/>
        <v>101325</v>
      </c>
      <c r="Z141" s="50">
        <f t="shared" si="39"/>
        <v>1.5471838843042105</v>
      </c>
      <c r="AA141" s="50">
        <f t="shared" si="40"/>
        <v>1.3151063016585789</v>
      </c>
      <c r="AB141" s="50">
        <f t="shared" si="49"/>
        <v>566.86180571019963</v>
      </c>
      <c r="AC141" s="7">
        <f t="shared" si="58"/>
        <v>0.22537678990635579</v>
      </c>
    </row>
    <row r="142" spans="1:29">
      <c r="A142" s="7">
        <v>110</v>
      </c>
      <c r="B142" s="7">
        <f t="shared" si="50"/>
        <v>4.3741001111932076E-2</v>
      </c>
      <c r="C142" s="7">
        <f t="shared" si="51"/>
        <v>3.9764546465392847E-4</v>
      </c>
      <c r="D142" s="58">
        <f t="shared" si="52"/>
        <v>3002112.820426451</v>
      </c>
      <c r="E142" s="7">
        <f t="shared" si="41"/>
        <v>435.41967039976191</v>
      </c>
      <c r="F142" s="7">
        <f t="shared" si="30"/>
        <v>2900787.820426451</v>
      </c>
      <c r="G142" s="57">
        <f t="shared" si="31"/>
        <v>1.1734572507950628E-2</v>
      </c>
      <c r="H142" s="61">
        <f t="shared" si="42"/>
        <v>8.9877707872037926E-3</v>
      </c>
      <c r="I142" s="7">
        <f t="shared" si="53"/>
        <v>8.0024458425592415E-2</v>
      </c>
      <c r="J142" s="58">
        <f t="shared" si="32"/>
        <v>1.4269644016473408E-3</v>
      </c>
      <c r="K142" s="7">
        <f t="shared" si="43"/>
        <v>4.5191275603928749E-3</v>
      </c>
      <c r="L142" s="7">
        <f t="shared" si="44"/>
        <v>7.3730563636875569E-3</v>
      </c>
      <c r="M142" s="58">
        <f t="shared" si="33"/>
        <v>2.2119169091062672E-2</v>
      </c>
      <c r="N142" s="58">
        <f t="shared" si="34"/>
        <v>3.4257616030328397E-4</v>
      </c>
      <c r="O142" s="59">
        <f t="shared" si="35"/>
        <v>0.6085009047387081</v>
      </c>
      <c r="P142" s="58">
        <f t="shared" si="54"/>
        <v>1.8330012623868353E-4</v>
      </c>
      <c r="Q142" s="58">
        <f t="shared" si="55"/>
        <v>0.46096370393211938</v>
      </c>
      <c r="R142" s="58">
        <f t="shared" si="45"/>
        <v>0.4580239901358924</v>
      </c>
      <c r="S142" s="60">
        <f t="shared" si="46"/>
        <v>2.9397137962269837E-3</v>
      </c>
      <c r="T142" s="58">
        <f t="shared" si="56"/>
        <v>1.8213116238023329E-4</v>
      </c>
      <c r="U142" s="58">
        <f t="shared" si="57"/>
        <v>9.7448880696404975E-4</v>
      </c>
      <c r="V142" s="58">
        <f t="shared" si="36"/>
        <v>1.0923969758358179E-4</v>
      </c>
      <c r="W142" s="50">
        <f t="shared" si="48"/>
        <v>154.01696996674099</v>
      </c>
      <c r="X142" s="50">
        <f t="shared" si="37"/>
        <v>88237.79620651195</v>
      </c>
      <c r="Y142" s="50">
        <f t="shared" si="38"/>
        <v>101325</v>
      </c>
      <c r="Z142" s="50">
        <f t="shared" si="39"/>
        <v>1.5472447370731794</v>
      </c>
      <c r="AA142" s="50">
        <f t="shared" si="40"/>
        <v>1.3151580265122025</v>
      </c>
      <c r="AB142" s="50">
        <f t="shared" si="49"/>
        <v>567.02888456483549</v>
      </c>
      <c r="AC142" s="7">
        <f t="shared" si="58"/>
        <v>0.22544324520059</v>
      </c>
    </row>
    <row r="143" spans="1:29">
      <c r="A143" s="7">
        <v>111</v>
      </c>
      <c r="B143" s="7">
        <f t="shared" si="50"/>
        <v>4.4138646576586005E-2</v>
      </c>
      <c r="C143" s="7">
        <f t="shared" si="51"/>
        <v>3.9764546465392847E-4</v>
      </c>
      <c r="D143" s="58">
        <f t="shared" si="52"/>
        <v>3002878.9793730504</v>
      </c>
      <c r="E143" s="7">
        <f t="shared" si="41"/>
        <v>435.53079236484342</v>
      </c>
      <c r="F143" s="7">
        <f t="shared" si="30"/>
        <v>2901553.9793730504</v>
      </c>
      <c r="G143" s="57">
        <f t="shared" si="31"/>
        <v>1.1735527747045707E-2</v>
      </c>
      <c r="H143" s="61">
        <f t="shared" si="42"/>
        <v>8.9924369867412316E-3</v>
      </c>
      <c r="I143" s="7">
        <f t="shared" si="53"/>
        <v>8.001512602651753E-2</v>
      </c>
      <c r="J143" s="58">
        <f t="shared" si="32"/>
        <v>1.4267008244201183E-3</v>
      </c>
      <c r="K143" s="7">
        <f t="shared" si="43"/>
        <v>4.5209464739286373E-3</v>
      </c>
      <c r="L143" s="7">
        <f t="shared" si="44"/>
        <v>7.3743481227688742E-3</v>
      </c>
      <c r="M143" s="58">
        <f t="shared" si="33"/>
        <v>2.2123044368306623E-2</v>
      </c>
      <c r="N143" s="58">
        <f t="shared" si="34"/>
        <v>3.424729388043367E-4</v>
      </c>
      <c r="O143" s="59">
        <f t="shared" si="35"/>
        <v>0.60831755755120309</v>
      </c>
      <c r="P143" s="58">
        <f t="shared" si="54"/>
        <v>1.8334718750501189E-4</v>
      </c>
      <c r="Q143" s="58">
        <f t="shared" si="55"/>
        <v>0.46108205374498429</v>
      </c>
      <c r="R143" s="58">
        <f t="shared" si="45"/>
        <v>0.45814088087211396</v>
      </c>
      <c r="S143" s="60">
        <f t="shared" si="46"/>
        <v>2.9411728728703235E-3</v>
      </c>
      <c r="T143" s="58">
        <f t="shared" si="56"/>
        <v>1.8217764345135185E-4</v>
      </c>
      <c r="U143" s="58">
        <f t="shared" si="57"/>
        <v>9.7565835101770981E-4</v>
      </c>
      <c r="V143" s="58">
        <f t="shared" si="36"/>
        <v>1.0934291908252906E-4</v>
      </c>
      <c r="W143" s="50">
        <f t="shared" si="48"/>
        <v>154.04395373165715</v>
      </c>
      <c r="X143" s="50">
        <f t="shared" si="37"/>
        <v>88260.315072735713</v>
      </c>
      <c r="Y143" s="50">
        <f t="shared" si="38"/>
        <v>101325</v>
      </c>
      <c r="Z143" s="50">
        <f t="shared" si="39"/>
        <v>1.5473055277230585</v>
      </c>
      <c r="AA143" s="50">
        <f t="shared" si="40"/>
        <v>1.3152096985645998</v>
      </c>
      <c r="AB143" s="50">
        <f t="shared" si="49"/>
        <v>567.19587809949462</v>
      </c>
      <c r="AC143" s="7">
        <f t="shared" si="58"/>
        <v>0.22550966638582468</v>
      </c>
    </row>
    <row r="144" spans="1:29">
      <c r="A144" s="7">
        <v>112</v>
      </c>
      <c r="B144" s="7">
        <f t="shared" si="50"/>
        <v>4.4536292041239933E-2</v>
      </c>
      <c r="C144" s="7">
        <f t="shared" si="51"/>
        <v>3.9764546465392847E-4</v>
      </c>
      <c r="D144" s="58">
        <f t="shared" si="52"/>
        <v>3003644.7505276012</v>
      </c>
      <c r="E144" s="7">
        <f t="shared" si="41"/>
        <v>435.64185808544107</v>
      </c>
      <c r="F144" s="7">
        <f t="shared" si="30"/>
        <v>2902319.7505276012</v>
      </c>
      <c r="G144" s="57">
        <f t="shared" si="31"/>
        <v>1.1736482336811963E-2</v>
      </c>
      <c r="H144" s="61">
        <f t="shared" si="42"/>
        <v>8.9971035661251652E-3</v>
      </c>
      <c r="I144" s="7">
        <f t="shared" si="53"/>
        <v>8.000579286774967E-2</v>
      </c>
      <c r="J144" s="58">
        <f t="shared" si="32"/>
        <v>1.4264370889135749E-3</v>
      </c>
      <c r="K144" s="7">
        <f t="shared" si="43"/>
        <v>4.5227649882384167E-3</v>
      </c>
      <c r="L144" s="7">
        <f t="shared" si="44"/>
        <v>7.3756391660655665E-3</v>
      </c>
      <c r="M144" s="58">
        <f t="shared" si="33"/>
        <v>2.2126917498196699E-2</v>
      </c>
      <c r="N144" s="58">
        <f t="shared" si="34"/>
        <v>3.423696908234859E-4</v>
      </c>
      <c r="O144" s="59">
        <f t="shared" si="35"/>
        <v>0.60813416332521686</v>
      </c>
      <c r="P144" s="58">
        <f t="shared" si="54"/>
        <v>1.8339422598623312E-4</v>
      </c>
      <c r="Q144" s="58">
        <f t="shared" si="55"/>
        <v>0.46120034625779383</v>
      </c>
      <c r="R144" s="58">
        <f t="shared" si="45"/>
        <v>0.45825771244398283</v>
      </c>
      <c r="S144" s="60">
        <f t="shared" si="46"/>
        <v>2.9426338138109909E-3</v>
      </c>
      <c r="T144" s="58">
        <f t="shared" si="56"/>
        <v>1.8222410099603389E-4</v>
      </c>
      <c r="U144" s="58">
        <f t="shared" si="57"/>
        <v>9.7682847600790899E-4</v>
      </c>
      <c r="V144" s="58">
        <f t="shared" si="36"/>
        <v>1.0944616706337986E-4</v>
      </c>
      <c r="W144" s="50">
        <f t="shared" si="48"/>
        <v>154.07092254443222</v>
      </c>
      <c r="X144" s="50">
        <f t="shared" si="37"/>
        <v>88282.82254101483</v>
      </c>
      <c r="Y144" s="50">
        <f t="shared" si="38"/>
        <v>101325</v>
      </c>
      <c r="Z144" s="50">
        <f t="shared" si="39"/>
        <v>1.5473662566147139</v>
      </c>
      <c r="AA144" s="50">
        <f t="shared" si="40"/>
        <v>1.3152613181225068</v>
      </c>
      <c r="AB144" s="50">
        <f t="shared" si="49"/>
        <v>567.36278711022419</v>
      </c>
      <c r="AC144" s="7">
        <f t="shared" si="58"/>
        <v>0.22557605380222975</v>
      </c>
    </row>
    <row r="145" spans="1:29">
      <c r="A145" s="7">
        <v>113</v>
      </c>
      <c r="B145" s="7">
        <f t="shared" si="50"/>
        <v>4.4933937505893862E-2</v>
      </c>
      <c r="C145" s="7">
        <f t="shared" si="51"/>
        <v>3.9764546465392847E-4</v>
      </c>
      <c r="D145" s="58">
        <f t="shared" si="52"/>
        <v>3004410.1370634064</v>
      </c>
      <c r="E145" s="7">
        <f t="shared" si="41"/>
        <v>435.75286802180364</v>
      </c>
      <c r="F145" s="7">
        <f t="shared" si="30"/>
        <v>2903085.1370634064</v>
      </c>
      <c r="G145" s="57">
        <f t="shared" si="31"/>
        <v>1.1737436281526984E-2</v>
      </c>
      <c r="H145" s="61">
        <f t="shared" si="42"/>
        <v>9.0017705250973901E-3</v>
      </c>
      <c r="I145" s="7">
        <f t="shared" si="53"/>
        <v>7.9996458949805227E-2</v>
      </c>
      <c r="J145" s="58">
        <f t="shared" si="32"/>
        <v>1.4261731951089023E-3</v>
      </c>
      <c r="K145" s="7">
        <f t="shared" si="43"/>
        <v>4.5245831030879882E-3</v>
      </c>
      <c r="L145" s="7">
        <f t="shared" si="44"/>
        <v>7.3769294933057929E-3</v>
      </c>
      <c r="M145" s="58">
        <f t="shared" si="33"/>
        <v>2.2130788479917379E-2</v>
      </c>
      <c r="N145" s="58">
        <f t="shared" si="34"/>
        <v>3.4226641637352559E-4</v>
      </c>
      <c r="O145" s="59">
        <f t="shared" si="35"/>
        <v>0.60795072208347478</v>
      </c>
      <c r="P145" s="58">
        <f t="shared" si="54"/>
        <v>1.8344124174207721E-4</v>
      </c>
      <c r="Q145" s="58">
        <f t="shared" si="55"/>
        <v>0.46131858162075717</v>
      </c>
      <c r="R145" s="58">
        <f t="shared" si="45"/>
        <v>0.45837448533564124</v>
      </c>
      <c r="S145" s="60">
        <f t="shared" si="46"/>
        <v>2.944096285115938E-3</v>
      </c>
      <c r="T145" s="58">
        <f t="shared" si="56"/>
        <v>1.8227053520679639E-4</v>
      </c>
      <c r="U145" s="58">
        <f t="shared" si="57"/>
        <v>9.7799918254318978E-4</v>
      </c>
      <c r="V145" s="58">
        <f t="shared" si="36"/>
        <v>1.0954944151334017E-4</v>
      </c>
      <c r="W145" s="50">
        <f t="shared" si="48"/>
        <v>154.0978763993877</v>
      </c>
      <c r="X145" s="50">
        <f t="shared" si="37"/>
        <v>88305.318704618694</v>
      </c>
      <c r="Y145" s="50">
        <f t="shared" si="38"/>
        <v>101325</v>
      </c>
      <c r="Z145" s="50">
        <f t="shared" si="39"/>
        <v>1.5474269240703484</v>
      </c>
      <c r="AA145" s="50">
        <f t="shared" si="40"/>
        <v>1.3153128854597962</v>
      </c>
      <c r="AB145" s="50">
        <f t="shared" si="49"/>
        <v>567.52961228868367</v>
      </c>
      <c r="AC145" s="7">
        <f t="shared" si="58"/>
        <v>0.22564240774559524</v>
      </c>
    </row>
    <row r="146" spans="1:29">
      <c r="A146" s="7">
        <v>114</v>
      </c>
      <c r="B146" s="7">
        <f t="shared" si="50"/>
        <v>4.533158297054779E-2</v>
      </c>
      <c r="C146" s="7">
        <f t="shared" si="51"/>
        <v>3.9764546465392847E-4</v>
      </c>
      <c r="D146" s="58">
        <f t="shared" si="52"/>
        <v>3005175.1417337717</v>
      </c>
      <c r="E146" s="7">
        <f t="shared" si="41"/>
        <v>435.86382257326426</v>
      </c>
      <c r="F146" s="7">
        <f t="shared" si="30"/>
        <v>2903850.1417337717</v>
      </c>
      <c r="G146" s="57">
        <f t="shared" si="31"/>
        <v>1.1738389584941901E-2</v>
      </c>
      <c r="H146" s="61">
        <f t="shared" si="42"/>
        <v>9.0064378634014033E-3</v>
      </c>
      <c r="I146" s="7">
        <f t="shared" si="53"/>
        <v>7.9987124273197194E-2</v>
      </c>
      <c r="J146" s="58">
        <f t="shared" si="32"/>
        <v>1.4259091429872231E-3</v>
      </c>
      <c r="K146" s="7">
        <f t="shared" si="43"/>
        <v>4.5264008182439013E-3</v>
      </c>
      <c r="L146" s="7">
        <f t="shared" si="44"/>
        <v>7.3782191042183476E-3</v>
      </c>
      <c r="M146" s="58">
        <f t="shared" si="33"/>
        <v>2.2134657312655043E-2</v>
      </c>
      <c r="N146" s="58">
        <f t="shared" si="34"/>
        <v>3.4216311546722138E-4</v>
      </c>
      <c r="O146" s="59">
        <f t="shared" si="35"/>
        <v>0.60776723384865194</v>
      </c>
      <c r="P146" s="58">
        <f t="shared" si="54"/>
        <v>1.8348823482283727E-4</v>
      </c>
      <c r="Q146" s="58">
        <f t="shared" si="55"/>
        <v>0.46143675996035161</v>
      </c>
      <c r="R146" s="58">
        <f t="shared" si="45"/>
        <v>0.45849119996715321</v>
      </c>
      <c r="S146" s="60">
        <f t="shared" si="46"/>
        <v>2.9455599931983989E-3</v>
      </c>
      <c r="T146" s="58">
        <f t="shared" si="56"/>
        <v>1.8231694625067587E-4</v>
      </c>
      <c r="U146" s="58">
        <f t="shared" si="57"/>
        <v>9.7917047111535128E-4</v>
      </c>
      <c r="V146" s="58">
        <f t="shared" si="36"/>
        <v>1.0965274241964438E-4</v>
      </c>
      <c r="W146" s="50">
        <f t="shared" si="48"/>
        <v>154.12481529085827</v>
      </c>
      <c r="X146" s="50">
        <f t="shared" si="37"/>
        <v>88327.803644472195</v>
      </c>
      <c r="Y146" s="50">
        <f t="shared" si="38"/>
        <v>101325</v>
      </c>
      <c r="Z146" s="50">
        <f t="shared" si="39"/>
        <v>1.5474875303782678</v>
      </c>
      <c r="AA146" s="50">
        <f t="shared" si="40"/>
        <v>1.3153644008215275</v>
      </c>
      <c r="AB146" s="50">
        <f t="shared" si="49"/>
        <v>567.69635423498869</v>
      </c>
      <c r="AC146" s="7">
        <f t="shared" si="58"/>
        <v>0.22570872847275539</v>
      </c>
    </row>
    <row r="147" spans="1:29">
      <c r="A147" s="7">
        <v>115</v>
      </c>
      <c r="B147" s="7">
        <f t="shared" si="50"/>
        <v>4.5729228435201719E-2</v>
      </c>
      <c r="C147" s="7">
        <f t="shared" si="51"/>
        <v>3.9764546465392847E-4</v>
      </c>
      <c r="D147" s="58">
        <f t="shared" si="52"/>
        <v>3005939.7669233768</v>
      </c>
      <c r="E147" s="7">
        <f t="shared" si="41"/>
        <v>435.97472208569161</v>
      </c>
      <c r="F147" s="7">
        <f t="shared" si="30"/>
        <v>2904614.7669233768</v>
      </c>
      <c r="G147" s="57">
        <f t="shared" si="31"/>
        <v>1.1739342250345832E-2</v>
      </c>
      <c r="H147" s="61">
        <f t="shared" si="42"/>
        <v>9.0111055807821968E-3</v>
      </c>
      <c r="I147" s="7">
        <f t="shared" si="53"/>
        <v>7.9977788838435607E-2</v>
      </c>
      <c r="J147" s="58">
        <f t="shared" si="32"/>
        <v>1.425644932529603E-3</v>
      </c>
      <c r="K147" s="7">
        <f t="shared" si="43"/>
        <v>4.5282181334733978E-3</v>
      </c>
      <c r="L147" s="7">
        <f t="shared" si="44"/>
        <v>7.3795079985326043E-3</v>
      </c>
      <c r="M147" s="58">
        <f t="shared" si="33"/>
        <v>2.2138523995597813E-2</v>
      </c>
      <c r="N147" s="58">
        <f t="shared" si="34"/>
        <v>3.4205978811731509E-4</v>
      </c>
      <c r="O147" s="59">
        <f t="shared" si="35"/>
        <v>0.60758369864338091</v>
      </c>
      <c r="P147" s="58">
        <f t="shared" si="54"/>
        <v>1.8353520527103484E-4</v>
      </c>
      <c r="Q147" s="58">
        <f t="shared" si="55"/>
        <v>0.46155488138351042</v>
      </c>
      <c r="R147" s="58">
        <f t="shared" si="45"/>
        <v>0.45860785670234261</v>
      </c>
      <c r="S147" s="60">
        <f t="shared" si="46"/>
        <v>2.9470246811678091E-3</v>
      </c>
      <c r="T147" s="58">
        <f t="shared" si="56"/>
        <v>1.8236333427234527E-4</v>
      </c>
      <c r="U147" s="58">
        <f t="shared" si="57"/>
        <v>9.803423421140408E-4</v>
      </c>
      <c r="V147" s="58">
        <f t="shared" si="36"/>
        <v>1.0975606976955068E-4</v>
      </c>
      <c r="W147" s="50">
        <f t="shared" si="48"/>
        <v>154.15173921319078</v>
      </c>
      <c r="X147" s="50">
        <f t="shared" si="37"/>
        <v>88350.277430665607</v>
      </c>
      <c r="Y147" s="50">
        <f t="shared" si="38"/>
        <v>101325</v>
      </c>
      <c r="Z147" s="50">
        <f t="shared" si="39"/>
        <v>1.5475480757970341</v>
      </c>
      <c r="AA147" s="50">
        <f t="shared" si="40"/>
        <v>1.3154158644274789</v>
      </c>
      <c r="AB147" s="50">
        <f t="shared" si="49"/>
        <v>567.86301346890934</v>
      </c>
      <c r="AC147" s="7">
        <f t="shared" si="58"/>
        <v>0.22577501620636886</v>
      </c>
    </row>
    <row r="148" spans="1:29">
      <c r="A148" s="7">
        <v>116</v>
      </c>
      <c r="B148" s="7">
        <f t="shared" si="50"/>
        <v>4.6126873899855647E-2</v>
      </c>
      <c r="C148" s="7">
        <f t="shared" si="51"/>
        <v>3.9764546465392847E-4</v>
      </c>
      <c r="D148" s="58">
        <f t="shared" si="52"/>
        <v>3006704.014694876</v>
      </c>
      <c r="E148" s="7">
        <f t="shared" si="41"/>
        <v>436.0855668582484</v>
      </c>
      <c r="F148" s="7">
        <f t="shared" si="30"/>
        <v>2905379.014694876</v>
      </c>
      <c r="G148" s="57">
        <f t="shared" si="31"/>
        <v>1.1740294280624342E-2</v>
      </c>
      <c r="H148" s="61">
        <f t="shared" si="42"/>
        <v>9.0157736769860674E-3</v>
      </c>
      <c r="I148" s="7">
        <f t="shared" si="53"/>
        <v>7.9968452646027866E-2</v>
      </c>
      <c r="J148" s="58">
        <f t="shared" si="32"/>
        <v>1.4253805637170608E-3</v>
      </c>
      <c r="K148" s="7">
        <f t="shared" si="43"/>
        <v>4.5300350485443343E-3</v>
      </c>
      <c r="L148" s="7">
        <f t="shared" si="44"/>
        <v>7.380796175978456E-3</v>
      </c>
      <c r="M148" s="58">
        <f t="shared" si="33"/>
        <v>2.2142388527935368E-2</v>
      </c>
      <c r="N148" s="58">
        <f t="shared" si="34"/>
        <v>3.419564343365288E-4</v>
      </c>
      <c r="O148" s="59">
        <f t="shared" si="35"/>
        <v>0.60740011649025927</v>
      </c>
      <c r="P148" s="58">
        <f t="shared" si="54"/>
        <v>1.8358215312164194E-4</v>
      </c>
      <c r="Q148" s="58">
        <f t="shared" si="55"/>
        <v>0.46167294597818137</v>
      </c>
      <c r="R148" s="58">
        <f t="shared" si="45"/>
        <v>0.45872445585590305</v>
      </c>
      <c r="S148" s="60">
        <f t="shared" si="46"/>
        <v>2.9484901222783244E-3</v>
      </c>
      <c r="T148" s="58">
        <f t="shared" si="56"/>
        <v>1.8240969939694107E-4</v>
      </c>
      <c r="U148" s="58">
        <f t="shared" si="57"/>
        <v>9.8151479583874165E-4</v>
      </c>
      <c r="V148" s="58">
        <f t="shared" si="36"/>
        <v>1.0985942355033697E-4</v>
      </c>
      <c r="W148" s="50">
        <f t="shared" si="48"/>
        <v>154.17864816074294</v>
      </c>
      <c r="X148" s="50">
        <f t="shared" si="37"/>
        <v>88372.740123824231</v>
      </c>
      <c r="Y148" s="50">
        <f t="shared" si="38"/>
        <v>101325</v>
      </c>
      <c r="Z148" s="50">
        <f t="shared" si="39"/>
        <v>1.5476085605592282</v>
      </c>
      <c r="AA148" s="50">
        <f t="shared" si="40"/>
        <v>1.3154672764753439</v>
      </c>
      <c r="AB148" s="50">
        <f t="shared" si="49"/>
        <v>568.02959044002546</v>
      </c>
      <c r="AC148" s="7">
        <f t="shared" si="58"/>
        <v>0.22584127113916452</v>
      </c>
    </row>
    <row r="149" spans="1:29">
      <c r="A149" s="7">
        <v>117</v>
      </c>
      <c r="B149" s="7">
        <f t="shared" si="50"/>
        <v>4.6524519364509576E-2</v>
      </c>
      <c r="C149" s="7">
        <f t="shared" si="51"/>
        <v>3.9764546465392847E-4</v>
      </c>
      <c r="D149" s="58">
        <f t="shared" si="52"/>
        <v>3007467.8868272547</v>
      </c>
      <c r="E149" s="7">
        <f t="shared" si="41"/>
        <v>436.19635714895463</v>
      </c>
      <c r="F149" s="7">
        <f t="shared" si="30"/>
        <v>2906142.8868272547</v>
      </c>
      <c r="G149" s="57">
        <f t="shared" si="31"/>
        <v>1.1741245678307565E-2</v>
      </c>
      <c r="H149" s="61">
        <f t="shared" si="42"/>
        <v>9.0204421517604601E-3</v>
      </c>
      <c r="I149" s="7">
        <f t="shared" si="53"/>
        <v>7.995911569647908E-2</v>
      </c>
      <c r="J149" s="58">
        <f t="shared" si="32"/>
        <v>1.4251160365305775E-3</v>
      </c>
      <c r="K149" s="7">
        <f t="shared" si="43"/>
        <v>4.5318515632251227E-3</v>
      </c>
      <c r="L149" s="7">
        <f t="shared" si="44"/>
        <v>7.3820836362862782E-3</v>
      </c>
      <c r="M149" s="58">
        <f t="shared" si="33"/>
        <v>2.2146250908858835E-2</v>
      </c>
      <c r="N149" s="58">
        <f t="shared" si="34"/>
        <v>3.4185305413756854E-4</v>
      </c>
      <c r="O149" s="59">
        <f t="shared" si="35"/>
        <v>0.60721648741185608</v>
      </c>
      <c r="P149" s="58">
        <f t="shared" si="54"/>
        <v>1.8362907840319131E-4</v>
      </c>
      <c r="Q149" s="58">
        <f t="shared" si="55"/>
        <v>0.46179095381611862</v>
      </c>
      <c r="R149" s="58">
        <f t="shared" si="45"/>
        <v>0.45884099769924919</v>
      </c>
      <c r="S149" s="60">
        <f t="shared" si="46"/>
        <v>2.9499561168694344E-3</v>
      </c>
      <c r="T149" s="58">
        <f t="shared" si="56"/>
        <v>1.8245604173239006E-4</v>
      </c>
      <c r="U149" s="58">
        <f t="shared" si="57"/>
        <v>9.8268783250954296E-4</v>
      </c>
      <c r="V149" s="58">
        <f t="shared" si="36"/>
        <v>1.0996280374929722E-4</v>
      </c>
      <c r="W149" s="50">
        <f t="shared" si="48"/>
        <v>154.2055421278825</v>
      </c>
      <c r="X149" s="50">
        <f t="shared" si="37"/>
        <v>88395.19177623585</v>
      </c>
      <c r="Y149" s="50">
        <f t="shared" si="38"/>
        <v>101325</v>
      </c>
      <c r="Z149" s="50">
        <f t="shared" si="39"/>
        <v>1.54766898487455</v>
      </c>
      <c r="AA149" s="50">
        <f t="shared" si="40"/>
        <v>1.3155186371433674</v>
      </c>
      <c r="AB149" s="50">
        <f t="shared" si="49"/>
        <v>568.19608553608839</v>
      </c>
      <c r="AC149" s="7">
        <f t="shared" si="58"/>
        <v>0.2259074934376229</v>
      </c>
    </row>
    <row r="150" spans="1:29">
      <c r="A150" s="7">
        <v>118</v>
      </c>
      <c r="B150" s="7">
        <f t="shared" si="50"/>
        <v>4.6922164829163504E-2</v>
      </c>
      <c r="C150" s="7">
        <f t="shared" si="51"/>
        <v>3.9764546465392847E-4</v>
      </c>
      <c r="D150" s="58">
        <f t="shared" si="52"/>
        <v>3008231.3848502203</v>
      </c>
      <c r="E150" s="7">
        <f t="shared" si="41"/>
        <v>436.30709317967558</v>
      </c>
      <c r="F150" s="7">
        <f t="shared" si="30"/>
        <v>2906906.3848502203</v>
      </c>
      <c r="G150" s="57">
        <f t="shared" si="31"/>
        <v>1.1742196445613334E-2</v>
      </c>
      <c r="H150" s="61">
        <f t="shared" si="42"/>
        <v>9.0251110048538263E-3</v>
      </c>
      <c r="I150" s="7">
        <f t="shared" si="53"/>
        <v>7.9949777990292348E-2</v>
      </c>
      <c r="J150" s="58">
        <f t="shared" si="32"/>
        <v>1.4248513509511039E-3</v>
      </c>
      <c r="K150" s="7">
        <f t="shared" si="43"/>
        <v>4.5336676772846744E-3</v>
      </c>
      <c r="L150" s="7">
        <f t="shared" si="44"/>
        <v>7.3833703791868818E-3</v>
      </c>
      <c r="M150" s="58">
        <f t="shared" si="33"/>
        <v>2.2150111137560644E-2</v>
      </c>
      <c r="N150" s="58">
        <f t="shared" si="34"/>
        <v>3.4174964753312664E-4</v>
      </c>
      <c r="O150" s="59">
        <f t="shared" si="35"/>
        <v>0.60703281143071619</v>
      </c>
      <c r="P150" s="58">
        <f t="shared" si="54"/>
        <v>1.8367598113988581E-4</v>
      </c>
      <c r="Q150" s="58">
        <f t="shared" si="55"/>
        <v>0.46190890495818765</v>
      </c>
      <c r="R150" s="58">
        <f t="shared" si="45"/>
        <v>0.45895748246576434</v>
      </c>
      <c r="S150" s="60">
        <f t="shared" si="46"/>
        <v>2.9514224924233057E-3</v>
      </c>
      <c r="T150" s="58">
        <f t="shared" si="56"/>
        <v>1.8250236137149609E-4</v>
      </c>
      <c r="U150" s="58">
        <f t="shared" si="57"/>
        <v>9.8386145227793271E-4</v>
      </c>
      <c r="V150" s="58">
        <f t="shared" si="36"/>
        <v>1.1006621035373912E-4</v>
      </c>
      <c r="W150" s="50">
        <f t="shared" si="48"/>
        <v>154.23242110898633</v>
      </c>
      <c r="X150" s="50">
        <f t="shared" si="37"/>
        <v>88417.632432861457</v>
      </c>
      <c r="Y150" s="50">
        <f t="shared" si="38"/>
        <v>101325</v>
      </c>
      <c r="Z150" s="50">
        <f t="shared" si="39"/>
        <v>1.5477293489325938</v>
      </c>
      <c r="AA150" s="50">
        <f t="shared" si="40"/>
        <v>1.3155699465927047</v>
      </c>
      <c r="AB150" s="50">
        <f t="shared" si="49"/>
        <v>568.36249909051628</v>
      </c>
      <c r="AC150" s="7">
        <f t="shared" si="58"/>
        <v>0.22597368324512876</v>
      </c>
    </row>
    <row r="151" spans="1:29">
      <c r="A151" s="7">
        <v>119</v>
      </c>
      <c r="B151" s="7">
        <f t="shared" si="50"/>
        <v>4.7319810293817433E-2</v>
      </c>
      <c r="C151" s="7">
        <f t="shared" si="51"/>
        <v>3.9764546465392847E-4</v>
      </c>
      <c r="D151" s="58">
        <f t="shared" si="52"/>
        <v>3008994.5100784465</v>
      </c>
      <c r="E151" s="7">
        <f t="shared" si="41"/>
        <v>436.41777514108861</v>
      </c>
      <c r="F151" s="7">
        <f t="shared" si="30"/>
        <v>2907669.5100784465</v>
      </c>
      <c r="G151" s="57">
        <f t="shared" si="31"/>
        <v>1.1743146584490081E-2</v>
      </c>
      <c r="H151" s="61">
        <f t="shared" si="42"/>
        <v>9.0297802360155E-3</v>
      </c>
      <c r="I151" s="7">
        <f t="shared" si="53"/>
        <v>7.9940439527969004E-2</v>
      </c>
      <c r="J151" s="58">
        <f t="shared" si="32"/>
        <v>1.4245865069595672E-3</v>
      </c>
      <c r="K151" s="7">
        <f t="shared" si="43"/>
        <v>4.5354833904923519E-3</v>
      </c>
      <c r="L151" s="7">
        <f t="shared" si="44"/>
        <v>7.3846564044114868E-3</v>
      </c>
      <c r="M151" s="58">
        <f t="shared" si="33"/>
        <v>2.215396921323446E-2</v>
      </c>
      <c r="N151" s="58">
        <f t="shared" si="34"/>
        <v>3.4164621453588561E-4</v>
      </c>
      <c r="O151" s="59">
        <f t="shared" si="35"/>
        <v>0.60684908856936681</v>
      </c>
      <c r="P151" s="58">
        <f t="shared" si="54"/>
        <v>1.8372286134937799E-4</v>
      </c>
      <c r="Q151" s="58">
        <f t="shared" si="55"/>
        <v>0.46202679944878111</v>
      </c>
      <c r="R151" s="58">
        <f t="shared" si="45"/>
        <v>0.45907391035602452</v>
      </c>
      <c r="S151" s="60">
        <f t="shared" si="46"/>
        <v>2.9528890927565943E-3</v>
      </c>
      <c r="T151" s="58">
        <f t="shared" si="56"/>
        <v>1.8254865839401727E-4</v>
      </c>
      <c r="U151" s="58">
        <f t="shared" si="57"/>
        <v>9.8503565523329339E-4</v>
      </c>
      <c r="V151" s="58">
        <f t="shared" si="36"/>
        <v>1.1016964335098015E-4</v>
      </c>
      <c r="W151" s="50">
        <f t="shared" si="48"/>
        <v>154.2592850984399</v>
      </c>
      <c r="X151" s="50">
        <f t="shared" si="37"/>
        <v>88440.062132341802</v>
      </c>
      <c r="Y151" s="50">
        <f t="shared" si="38"/>
        <v>101325</v>
      </c>
      <c r="Z151" s="50">
        <f t="shared" si="39"/>
        <v>1.5477896529056065</v>
      </c>
      <c r="AA151" s="50">
        <f t="shared" si="40"/>
        <v>1.3156212049697655</v>
      </c>
      <c r="AB151" s="50">
        <f t="shared" si="49"/>
        <v>568.52883138985806</v>
      </c>
      <c r="AC151" s="7">
        <f t="shared" si="58"/>
        <v>0.2260398406849457</v>
      </c>
    </row>
    <row r="152" spans="1:29">
      <c r="A152" s="7">
        <v>120</v>
      </c>
      <c r="B152" s="7">
        <f t="shared" si="50"/>
        <v>4.7717455758471361E-2</v>
      </c>
      <c r="C152" s="7">
        <f t="shared" si="51"/>
        <v>3.9764546465392847E-4</v>
      </c>
      <c r="D152" s="58">
        <f t="shared" si="52"/>
        <v>3009757.2636325276</v>
      </c>
      <c r="E152" s="7">
        <f t="shared" si="41"/>
        <v>436.52840319572215</v>
      </c>
      <c r="F152" s="7">
        <f t="shared" si="30"/>
        <v>2908432.2636325276</v>
      </c>
      <c r="G152" s="57">
        <f t="shared" si="31"/>
        <v>1.1744096096643146E-2</v>
      </c>
      <c r="H152" s="61">
        <f t="shared" si="42"/>
        <v>9.0344498449955891E-3</v>
      </c>
      <c r="I152" s="7">
        <f t="shared" si="53"/>
        <v>7.9931100310008829E-2</v>
      </c>
      <c r="J152" s="58">
        <f t="shared" si="32"/>
        <v>1.4243215045368779E-3</v>
      </c>
      <c r="K152" s="7">
        <f t="shared" si="43"/>
        <v>4.5372987026179234E-3</v>
      </c>
      <c r="L152" s="7">
        <f t="shared" si="44"/>
        <v>7.3859417116916796E-3</v>
      </c>
      <c r="M152" s="58">
        <f t="shared" si="33"/>
        <v>2.215782513507504E-2</v>
      </c>
      <c r="N152" s="58">
        <f t="shared" si="34"/>
        <v>3.4154275515851961E-4</v>
      </c>
      <c r="O152" s="59">
        <f t="shared" si="35"/>
        <v>0.60666531885032049</v>
      </c>
      <c r="P152" s="58">
        <f t="shared" si="54"/>
        <v>1.8376971904632278E-4</v>
      </c>
      <c r="Q152" s="58">
        <f t="shared" si="55"/>
        <v>0.4621446373247533</v>
      </c>
      <c r="R152" s="58">
        <f t="shared" si="45"/>
        <v>0.45919028154099584</v>
      </c>
      <c r="S152" s="60">
        <f t="shared" si="46"/>
        <v>2.9543557837574674E-3</v>
      </c>
      <c r="T152" s="58">
        <f t="shared" si="56"/>
        <v>1.8259493286793753E-4</v>
      </c>
      <c r="U152" s="58">
        <f t="shared" si="57"/>
        <v>9.8621044141167864E-4</v>
      </c>
      <c r="V152" s="58">
        <f t="shared" si="36"/>
        <v>1.1027310272834615E-4</v>
      </c>
      <c r="W152" s="50">
        <f t="shared" si="48"/>
        <v>154.28613409063621</v>
      </c>
      <c r="X152" s="50">
        <f t="shared" si="37"/>
        <v>88462.480907613295</v>
      </c>
      <c r="Y152" s="50">
        <f t="shared" si="38"/>
        <v>101325</v>
      </c>
      <c r="Z152" s="50">
        <f t="shared" si="39"/>
        <v>1.5478498969501844</v>
      </c>
      <c r="AA152" s="50">
        <f t="shared" si="40"/>
        <v>1.3156724124076566</v>
      </c>
      <c r="AB152" s="50">
        <f t="shared" si="49"/>
        <v>568.69508267836056</v>
      </c>
      <c r="AC152" s="7">
        <f t="shared" si="58"/>
        <v>0.226105965862608</v>
      </c>
    </row>
    <row r="153" spans="1:29">
      <c r="A153" s="7">
        <v>121</v>
      </c>
      <c r="B153" s="7">
        <f t="shared" si="50"/>
        <v>4.8115101223125289E-2</v>
      </c>
      <c r="C153" s="7">
        <f t="shared" si="51"/>
        <v>3.9764546465392847E-4</v>
      </c>
      <c r="D153" s="58">
        <f t="shared" si="52"/>
        <v>3010519.6464667204</v>
      </c>
      <c r="E153" s="7">
        <f t="shared" si="41"/>
        <v>436.63897748197951</v>
      </c>
      <c r="F153" s="7">
        <f t="shared" si="30"/>
        <v>2909194.6464667204</v>
      </c>
      <c r="G153" s="57">
        <f t="shared" si="31"/>
        <v>1.174504498356955E-2</v>
      </c>
      <c r="H153" s="61">
        <f t="shared" si="42"/>
        <v>9.0391198315448798E-3</v>
      </c>
      <c r="I153" s="7">
        <f t="shared" si="53"/>
        <v>7.9921760336910244E-2</v>
      </c>
      <c r="J153" s="58">
        <f t="shared" si="32"/>
        <v>1.424056343663934E-3</v>
      </c>
      <c r="K153" s="7">
        <f t="shared" si="43"/>
        <v>4.5391136134315287E-3</v>
      </c>
      <c r="L153" s="7">
        <f t="shared" si="44"/>
        <v>7.3872263007593968E-3</v>
      </c>
      <c r="M153" s="58">
        <f t="shared" si="33"/>
        <v>2.216167890227819E-2</v>
      </c>
      <c r="N153" s="58">
        <f t="shared" si="34"/>
        <v>3.4143926941369689E-4</v>
      </c>
      <c r="O153" s="59">
        <f t="shared" si="35"/>
        <v>0.60648150229607911</v>
      </c>
      <c r="P153" s="58">
        <f t="shared" si="54"/>
        <v>1.8381655424137833E-4</v>
      </c>
      <c r="Q153" s="58">
        <f t="shared" si="55"/>
        <v>0.46226241861290734</v>
      </c>
      <c r="R153" s="58">
        <f t="shared" si="45"/>
        <v>0.45930659616626651</v>
      </c>
      <c r="S153" s="60">
        <f t="shared" si="46"/>
        <v>2.9558224466408323E-3</v>
      </c>
      <c r="T153" s="58">
        <f t="shared" si="56"/>
        <v>1.8264118485114932E-4</v>
      </c>
      <c r="U153" s="58">
        <f t="shared" si="57"/>
        <v>9.8738581080190773E-4</v>
      </c>
      <c r="V153" s="58">
        <f t="shared" si="36"/>
        <v>1.1037658847316888E-4</v>
      </c>
      <c r="W153" s="50">
        <f t="shared" si="48"/>
        <v>154.3129680799756</v>
      </c>
      <c r="X153" s="50">
        <f t="shared" si="37"/>
        <v>88484.888786723342</v>
      </c>
      <c r="Y153" s="50">
        <f t="shared" si="38"/>
        <v>101325</v>
      </c>
      <c r="Z153" s="50">
        <f t="shared" si="39"/>
        <v>1.5479100812095037</v>
      </c>
      <c r="AA153" s="50">
        <f t="shared" si="40"/>
        <v>1.3157235690280782</v>
      </c>
      <c r="AB153" s="50">
        <f t="shared" si="49"/>
        <v>568.86125316401569</v>
      </c>
      <c r="AC153" s="7">
        <f t="shared" si="58"/>
        <v>0.22617205886803102</v>
      </c>
    </row>
    <row r="154" spans="1:29">
      <c r="A154" s="7">
        <v>122</v>
      </c>
      <c r="B154" s="7">
        <f t="shared" si="50"/>
        <v>4.8512746687779218E-2</v>
      </c>
      <c r="C154" s="7">
        <f t="shared" si="51"/>
        <v>3.9764546465392847E-4</v>
      </c>
      <c r="D154" s="58">
        <f t="shared" si="52"/>
        <v>3011281.6593883694</v>
      </c>
      <c r="E154" s="7">
        <f t="shared" si="41"/>
        <v>436.74949811695603</v>
      </c>
      <c r="F154" s="7">
        <f t="shared" si="30"/>
        <v>2909956.6593883694</v>
      </c>
      <c r="G154" s="57">
        <f t="shared" si="31"/>
        <v>1.1745993246582303E-2</v>
      </c>
      <c r="H154" s="61">
        <f t="shared" si="42"/>
        <v>9.0437901954147533E-3</v>
      </c>
      <c r="I154" s="7">
        <f t="shared" si="53"/>
        <v>7.9912419609170504E-2</v>
      </c>
      <c r="J154" s="58">
        <f t="shared" si="32"/>
        <v>1.4237910243216272E-3</v>
      </c>
      <c r="K154" s="7">
        <f t="shared" si="43"/>
        <v>4.5409281227036455E-3</v>
      </c>
      <c r="L154" s="7">
        <f t="shared" si="44"/>
        <v>7.3885101713468994E-3</v>
      </c>
      <c r="M154" s="58">
        <f t="shared" si="33"/>
        <v>2.2165530514040698E-2</v>
      </c>
      <c r="N154" s="58">
        <f t="shared" si="34"/>
        <v>3.4133575731408168E-4</v>
      </c>
      <c r="O154" s="59">
        <f t="shared" si="35"/>
        <v>0.60629763892913757</v>
      </c>
      <c r="P154" s="58">
        <f t="shared" si="54"/>
        <v>1.8386336694153904E-4</v>
      </c>
      <c r="Q154" s="58">
        <f t="shared" si="55"/>
        <v>0.46238014333083277</v>
      </c>
      <c r="R154" s="58">
        <f t="shared" si="45"/>
        <v>0.45942285435501079</v>
      </c>
      <c r="S154" s="60">
        <f t="shared" si="46"/>
        <v>2.9572889758219811E-3</v>
      </c>
      <c r="T154" s="58">
        <f t="shared" si="56"/>
        <v>1.8268741439263236E-4</v>
      </c>
      <c r="U154" s="58">
        <f t="shared" si="57"/>
        <v>9.8856176335081441E-4</v>
      </c>
      <c r="V154" s="58">
        <f t="shared" si="36"/>
        <v>1.1048010057278408E-4</v>
      </c>
      <c r="W154" s="50">
        <f t="shared" si="48"/>
        <v>154.33978706086535</v>
      </c>
      <c r="X154" s="50">
        <f t="shared" si="37"/>
        <v>88507.285793401345</v>
      </c>
      <c r="Y154" s="50">
        <f t="shared" si="38"/>
        <v>101325</v>
      </c>
      <c r="Z154" s="50">
        <f t="shared" si="39"/>
        <v>1.5479702058148856</v>
      </c>
      <c r="AA154" s="50">
        <f t="shared" si="40"/>
        <v>1.3157746749426527</v>
      </c>
      <c r="AB154" s="50">
        <f t="shared" si="49"/>
        <v>569.02734302279362</v>
      </c>
      <c r="AC154" s="7">
        <f t="shared" si="58"/>
        <v>0.22623811977755509</v>
      </c>
    </row>
    <row r="155" spans="1:29">
      <c r="A155" s="7">
        <v>123</v>
      </c>
      <c r="B155" s="7">
        <f t="shared" si="50"/>
        <v>4.8910392152433146E-2</v>
      </c>
      <c r="C155" s="7">
        <f t="shared" si="51"/>
        <v>3.9764546465392847E-4</v>
      </c>
      <c r="D155" s="58">
        <f t="shared" si="52"/>
        <v>3012043.3030746416</v>
      </c>
      <c r="E155" s="7">
        <f t="shared" si="41"/>
        <v>436.85996519886658</v>
      </c>
      <c r="F155" s="7">
        <f t="shared" si="30"/>
        <v>2910718.3030746416</v>
      </c>
      <c r="G155" s="57">
        <f t="shared" si="31"/>
        <v>1.174694088683141E-2</v>
      </c>
      <c r="H155" s="61">
        <f t="shared" si="42"/>
        <v>9.0484609363571129E-3</v>
      </c>
      <c r="I155" s="7">
        <f t="shared" si="53"/>
        <v>7.9903078127285782E-2</v>
      </c>
      <c r="J155" s="58">
        <f t="shared" si="32"/>
        <v>1.4235255464908449E-3</v>
      </c>
      <c r="K155" s="7">
        <f t="shared" si="43"/>
        <v>4.5427422302050588E-3</v>
      </c>
      <c r="L155" s="7">
        <f t="shared" si="44"/>
        <v>7.3897933231867486E-3</v>
      </c>
      <c r="M155" s="58">
        <f t="shared" si="33"/>
        <v>2.2169379969560248E-2</v>
      </c>
      <c r="N155" s="58">
        <f t="shared" si="34"/>
        <v>3.4123221887233553E-4</v>
      </c>
      <c r="O155" s="59">
        <f t="shared" si="35"/>
        <v>0.60611372877198599</v>
      </c>
      <c r="P155" s="58">
        <f t="shared" si="54"/>
        <v>1.8391015715157888E-4</v>
      </c>
      <c r="Q155" s="58">
        <f t="shared" si="55"/>
        <v>0.4624978114905352</v>
      </c>
      <c r="R155" s="58">
        <f t="shared" si="45"/>
        <v>0.4595390562105422</v>
      </c>
      <c r="S155" s="60">
        <f t="shared" si="46"/>
        <v>2.9587552799930084E-3</v>
      </c>
      <c r="T155" s="58">
        <f t="shared" si="56"/>
        <v>1.8273362153346882E-4</v>
      </c>
      <c r="U155" s="58">
        <f t="shared" si="57"/>
        <v>9.8973829896892448E-4</v>
      </c>
      <c r="V155" s="58">
        <f t="shared" si="36"/>
        <v>1.1058363901453024E-4</v>
      </c>
      <c r="W155" s="50">
        <f t="shared" si="48"/>
        <v>154.36659102771878</v>
      </c>
      <c r="X155" s="50">
        <f t="shared" si="37"/>
        <v>88529.671947550509</v>
      </c>
      <c r="Y155" s="50">
        <f t="shared" si="38"/>
        <v>101325</v>
      </c>
      <c r="Z155" s="50">
        <f t="shared" si="39"/>
        <v>1.5480302708871472</v>
      </c>
      <c r="AA155" s="50">
        <f t="shared" si="40"/>
        <v>1.315825730254075</v>
      </c>
      <c r="AB155" s="50">
        <f t="shared" si="49"/>
        <v>569.19335240229111</v>
      </c>
      <c r="AC155" s="7">
        <f t="shared" si="58"/>
        <v>0.22630414865551268</v>
      </c>
    </row>
    <row r="156" spans="1:29">
      <c r="A156" s="7">
        <v>124</v>
      </c>
      <c r="B156" s="7">
        <f t="shared" si="50"/>
        <v>4.9308037617087075E-2</v>
      </c>
      <c r="C156" s="7">
        <f t="shared" si="51"/>
        <v>3.9764546465392847E-4</v>
      </c>
      <c r="D156" s="58">
        <f t="shared" si="52"/>
        <v>3012804.5780904475</v>
      </c>
      <c r="E156" s="7">
        <f t="shared" si="41"/>
        <v>436.97037880964444</v>
      </c>
      <c r="F156" s="7">
        <f t="shared" si="30"/>
        <v>2911479.5780904475</v>
      </c>
      <c r="G156" s="57">
        <f t="shared" si="31"/>
        <v>1.1747887905326299E-2</v>
      </c>
      <c r="H156" s="61">
        <f t="shared" si="42"/>
        <v>9.0531320541243198E-3</v>
      </c>
      <c r="I156" s="7">
        <f t="shared" si="53"/>
        <v>7.9893735891751375E-2</v>
      </c>
      <c r="J156" s="58">
        <f t="shared" si="32"/>
        <v>1.4232599101524758E-3</v>
      </c>
      <c r="K156" s="7">
        <f t="shared" si="43"/>
        <v>4.544555935706838E-3</v>
      </c>
      <c r="L156" s="7">
        <f t="shared" si="44"/>
        <v>7.3910757560117901E-3</v>
      </c>
      <c r="M156" s="58">
        <f t="shared" si="33"/>
        <v>2.2173227268035368E-2</v>
      </c>
      <c r="N156" s="58">
        <f t="shared" si="34"/>
        <v>3.4112865410111908E-4</v>
      </c>
      <c r="O156" s="59">
        <f t="shared" si="35"/>
        <v>0.60592977184711272</v>
      </c>
      <c r="P156" s="58">
        <f t="shared" si="54"/>
        <v>1.839569248732742E-4</v>
      </c>
      <c r="Q156" s="58">
        <f t="shared" si="55"/>
        <v>0.46261542309648174</v>
      </c>
      <c r="R156" s="58">
        <f t="shared" si="45"/>
        <v>0.45965520181904757</v>
      </c>
      <c r="S156" s="60">
        <f t="shared" si="46"/>
        <v>2.9602212774341718E-3</v>
      </c>
      <c r="T156" s="58">
        <f t="shared" si="56"/>
        <v>1.8277980630793044E-4</v>
      </c>
      <c r="U156" s="58">
        <f t="shared" si="57"/>
        <v>9.9091541753426821E-4</v>
      </c>
      <c r="V156" s="58">
        <f t="shared" si="36"/>
        <v>1.1068720378574668E-4</v>
      </c>
      <c r="W156" s="50">
        <f t="shared" si="48"/>
        <v>154.39337997495528</v>
      </c>
      <c r="X156" s="50">
        <f t="shared" si="37"/>
        <v>88552.047265774643</v>
      </c>
      <c r="Y156" s="50">
        <f t="shared" si="38"/>
        <v>101325</v>
      </c>
      <c r="Z156" s="50">
        <f t="shared" si="39"/>
        <v>1.5480902765380391</v>
      </c>
      <c r="AA156" s="50">
        <f t="shared" si="40"/>
        <v>1.3158767350573333</v>
      </c>
      <c r="AB156" s="50">
        <f t="shared" si="49"/>
        <v>569.35928142563739</v>
      </c>
      <c r="AC156" s="7">
        <f t="shared" si="58"/>
        <v>0.22637014555573035</v>
      </c>
    </row>
    <row r="157" spans="1:29">
      <c r="A157" s="7">
        <v>125</v>
      </c>
      <c r="B157" s="7">
        <f t="shared" si="50"/>
        <v>4.9705683081741003E-2</v>
      </c>
      <c r="C157" s="7">
        <f t="shared" si="51"/>
        <v>3.9764546465392847E-4</v>
      </c>
      <c r="D157" s="58">
        <f t="shared" si="52"/>
        <v>3013565.484900611</v>
      </c>
      <c r="E157" s="7">
        <f t="shared" si="41"/>
        <v>437.08073901670662</v>
      </c>
      <c r="F157" s="7">
        <f t="shared" si="30"/>
        <v>2912240.484900611</v>
      </c>
      <c r="G157" s="57">
        <f t="shared" si="31"/>
        <v>1.174883430295107E-2</v>
      </c>
      <c r="H157" s="61">
        <f t="shared" si="42"/>
        <v>9.0578035484691361E-3</v>
      </c>
      <c r="I157" s="7">
        <f t="shared" si="53"/>
        <v>7.9884392903061749E-2</v>
      </c>
      <c r="J157" s="58">
        <f t="shared" si="32"/>
        <v>1.4229941152874115E-3</v>
      </c>
      <c r="K157" s="7">
        <f t="shared" si="43"/>
        <v>4.5463692389803145E-3</v>
      </c>
      <c r="L157" s="7">
        <f t="shared" si="44"/>
        <v>7.3923574695551374E-3</v>
      </c>
      <c r="M157" s="58">
        <f t="shared" si="33"/>
        <v>2.2177072408665413E-2</v>
      </c>
      <c r="N157" s="58">
        <f t="shared" si="34"/>
        <v>3.4102506301309296E-4</v>
      </c>
      <c r="O157" s="59">
        <f t="shared" si="35"/>
        <v>0.60574576817700643</v>
      </c>
      <c r="P157" s="58">
        <f t="shared" si="54"/>
        <v>1.8400367010629193E-4</v>
      </c>
      <c r="Q157" s="58">
        <f t="shared" si="55"/>
        <v>0.46273297814783487</v>
      </c>
      <c r="R157" s="58">
        <f t="shared" si="45"/>
        <v>0.45977129125144384</v>
      </c>
      <c r="S157" s="60">
        <f t="shared" si="46"/>
        <v>2.9616868963910359E-3</v>
      </c>
      <c r="T157" s="58">
        <f t="shared" si="56"/>
        <v>1.8282596874421707E-4</v>
      </c>
      <c r="U157" s="58">
        <f t="shared" si="57"/>
        <v>9.9209311889634317E-4</v>
      </c>
      <c r="V157" s="58">
        <f t="shared" si="36"/>
        <v>1.107907948737728E-4</v>
      </c>
      <c r="W157" s="50">
        <f t="shared" si="48"/>
        <v>154.42015389699989</v>
      </c>
      <c r="X157" s="50">
        <f t="shared" si="37"/>
        <v>88574.411761735799</v>
      </c>
      <c r="Y157" s="50">
        <f t="shared" si="38"/>
        <v>101325</v>
      </c>
      <c r="Z157" s="50">
        <f t="shared" si="39"/>
        <v>1.5481502228712272</v>
      </c>
      <c r="AA157" s="50">
        <f t="shared" si="40"/>
        <v>1.3159276894405429</v>
      </c>
      <c r="AB157" s="50">
        <f t="shared" si="49"/>
        <v>569.52513019414607</v>
      </c>
      <c r="AC157" s="7">
        <f t="shared" si="58"/>
        <v>0.22643611052283233</v>
      </c>
    </row>
    <row r="158" spans="1:29">
      <c r="A158" s="7">
        <v>126</v>
      </c>
      <c r="B158" s="7">
        <f t="shared" si="50"/>
        <v>5.0103328546394932E-2</v>
      </c>
      <c r="C158" s="7">
        <f t="shared" si="51"/>
        <v>3.9764546465392847E-4</v>
      </c>
      <c r="D158" s="58">
        <f t="shared" si="52"/>
        <v>3014326.0238823961</v>
      </c>
      <c r="E158" s="7">
        <f t="shared" si="41"/>
        <v>437.19104587477068</v>
      </c>
      <c r="F158" s="7">
        <f t="shared" si="30"/>
        <v>2913001.0238823961</v>
      </c>
      <c r="G158" s="57">
        <f t="shared" si="31"/>
        <v>1.1749780080480193E-2</v>
      </c>
      <c r="H158" s="61">
        <f t="shared" si="42"/>
        <v>9.062475419144676E-3</v>
      </c>
      <c r="I158" s="7">
        <f t="shared" si="53"/>
        <v>7.9875049161710676E-2</v>
      </c>
      <c r="J158" s="58">
        <f t="shared" si="32"/>
        <v>1.4227281618765504E-3</v>
      </c>
      <c r="K158" s="7">
        <f t="shared" si="43"/>
        <v>4.5481821397970581E-3</v>
      </c>
      <c r="L158" s="7">
        <f t="shared" si="44"/>
        <v>7.3936384635501593E-3</v>
      </c>
      <c r="M158" s="58">
        <f t="shared" si="33"/>
        <v>2.218091539065048E-2</v>
      </c>
      <c r="N158" s="58">
        <f t="shared" si="34"/>
        <v>3.4092144562091912E-4</v>
      </c>
      <c r="O158" s="59">
        <f t="shared" si="35"/>
        <v>0.60556171778415757</v>
      </c>
      <c r="P158" s="58">
        <f t="shared" si="54"/>
        <v>1.8405039284885572E-4</v>
      </c>
      <c r="Q158" s="58">
        <f t="shared" si="55"/>
        <v>0.46285047664012735</v>
      </c>
      <c r="R158" s="58">
        <f t="shared" si="45"/>
        <v>0.45988732456528891</v>
      </c>
      <c r="S158" s="60">
        <f t="shared" si="46"/>
        <v>2.9631520748384377E-3</v>
      </c>
      <c r="T158" s="58">
        <f t="shared" si="56"/>
        <v>1.8287210886521631E-4</v>
      </c>
      <c r="U158" s="58">
        <f t="shared" si="57"/>
        <v>9.9327140287998263E-4</v>
      </c>
      <c r="V158" s="58">
        <f t="shared" si="36"/>
        <v>1.1089441226594664E-4</v>
      </c>
      <c r="W158" s="50">
        <f t="shared" si="48"/>
        <v>154.44691278828284</v>
      </c>
      <c r="X158" s="50">
        <f t="shared" si="37"/>
        <v>88596.765446522477</v>
      </c>
      <c r="Y158" s="50">
        <f t="shared" si="38"/>
        <v>101325</v>
      </c>
      <c r="Z158" s="50">
        <f t="shared" si="39"/>
        <v>1.5482101099832994</v>
      </c>
      <c r="AA158" s="50">
        <f t="shared" si="40"/>
        <v>1.3159785934858046</v>
      </c>
      <c r="AB158" s="50">
        <f t="shared" si="49"/>
        <v>569.69089879004673</v>
      </c>
      <c r="AC158" s="7">
        <f t="shared" si="58"/>
        <v>0.22650204359331128</v>
      </c>
    </row>
    <row r="159" spans="1:29">
      <c r="A159" s="7">
        <v>127</v>
      </c>
      <c r="B159" s="7">
        <f t="shared" si="50"/>
        <v>5.050097401104886E-2</v>
      </c>
      <c r="C159" s="7">
        <f t="shared" si="51"/>
        <v>3.9764546465392847E-4</v>
      </c>
      <c r="D159" s="58">
        <f t="shared" si="52"/>
        <v>3015086.1953376983</v>
      </c>
      <c r="E159" s="7">
        <f t="shared" si="41"/>
        <v>437.30129942762284</v>
      </c>
      <c r="F159" s="7">
        <f t="shared" si="30"/>
        <v>2913761.1953376983</v>
      </c>
      <c r="G159" s="57">
        <f t="shared" si="31"/>
        <v>1.1750725238593752E-2</v>
      </c>
      <c r="H159" s="61">
        <f t="shared" si="42"/>
        <v>9.0671476659043605E-3</v>
      </c>
      <c r="I159" s="7">
        <f t="shared" si="53"/>
        <v>7.9865704668191304E-2</v>
      </c>
      <c r="J159" s="58">
        <f t="shared" si="32"/>
        <v>1.4224620499007994E-3</v>
      </c>
      <c r="K159" s="7">
        <f t="shared" si="43"/>
        <v>4.5499946379288668E-3</v>
      </c>
      <c r="L159" s="7">
        <f t="shared" si="44"/>
        <v>7.3949187377304656E-3</v>
      </c>
      <c r="M159" s="58">
        <f t="shared" si="33"/>
        <v>2.2184756213191395E-2</v>
      </c>
      <c r="N159" s="58">
        <f t="shared" si="34"/>
        <v>3.408178019372617E-4</v>
      </c>
      <c r="O159" s="59">
        <f t="shared" si="35"/>
        <v>0.60537762069106105</v>
      </c>
      <c r="P159" s="58">
        <f t="shared" si="54"/>
        <v>1.8409709309652467E-4</v>
      </c>
      <c r="Q159" s="58">
        <f t="shared" si="55"/>
        <v>0.46296791856219127</v>
      </c>
      <c r="R159" s="58">
        <f t="shared" si="45"/>
        <v>0.4600033018066424</v>
      </c>
      <c r="S159" s="60">
        <f t="shared" si="46"/>
        <v>2.9646167555488767E-3</v>
      </c>
      <c r="T159" s="58">
        <f t="shared" si="56"/>
        <v>1.8291822668924362E-4</v>
      </c>
      <c r="U159" s="58">
        <f t="shared" si="57"/>
        <v>9.9445026928726373E-4</v>
      </c>
      <c r="V159" s="58">
        <f t="shared" si="36"/>
        <v>1.1099805594960406E-4</v>
      </c>
      <c r="W159" s="50">
        <f t="shared" si="48"/>
        <v>154.47365664323942</v>
      </c>
      <c r="X159" s="50">
        <f t="shared" si="37"/>
        <v>88619.108329007955</v>
      </c>
      <c r="Y159" s="50">
        <f t="shared" si="38"/>
        <v>101325</v>
      </c>
      <c r="Z159" s="50">
        <f t="shared" si="39"/>
        <v>1.5482699379647424</v>
      </c>
      <c r="AA159" s="50">
        <f t="shared" si="40"/>
        <v>1.3160294472700311</v>
      </c>
      <c r="AB159" s="50">
        <f t="shared" si="49"/>
        <v>569.85658727914074</v>
      </c>
      <c r="AC159" s="7">
        <f t="shared" si="58"/>
        <v>0.22656794479659906</v>
      </c>
    </row>
    <row r="160" spans="1:29">
      <c r="A160" s="7">
        <v>128</v>
      </c>
      <c r="B160" s="7">
        <f t="shared" si="50"/>
        <v>5.0898619475702789E-2</v>
      </c>
      <c r="C160" s="7">
        <f t="shared" si="51"/>
        <v>3.9764546465392847E-4</v>
      </c>
      <c r="D160" s="58">
        <f t="shared" si="52"/>
        <v>3015845.9994992004</v>
      </c>
      <c r="E160" s="7">
        <f t="shared" si="41"/>
        <v>437.41149970901085</v>
      </c>
      <c r="F160" s="7">
        <f t="shared" ref="F160:F223" si="59">D160-$E$6</f>
        <v>2914520.9994992004</v>
      </c>
      <c r="G160" s="57">
        <f t="shared" ref="G160:G223" si="60">($E$7*((D160*0.000145038)^$E$8))*0.0254</f>
        <v>1.1751669777885177E-2</v>
      </c>
      <c r="H160" s="61">
        <f t="shared" si="42"/>
        <v>9.0718202885018816E-3</v>
      </c>
      <c r="I160" s="7">
        <f t="shared" si="53"/>
        <v>7.9856359422996265E-2</v>
      </c>
      <c r="J160" s="58">
        <f t="shared" ref="J160:J223" si="61">IF(H160&gt;0,PI()*($E$10^2-H160^2),0)</f>
        <v>1.4221957793410765E-3</v>
      </c>
      <c r="K160" s="7">
        <f t="shared" si="43"/>
        <v>4.5518067331477485E-3</v>
      </c>
      <c r="L160" s="7">
        <f t="shared" si="44"/>
        <v>7.3961982918299019E-3</v>
      </c>
      <c r="M160" s="58">
        <f t="shared" ref="M160:M223" si="62">IF(L160&gt;0,L160*$E$13,0)</f>
        <v>2.2188594875489707E-2</v>
      </c>
      <c r="N160" s="58">
        <f t="shared" ref="N160:N223" si="63">$E$13*PI()*($E$10^2-H160^2)*I160</f>
        <v>3.4071413197478791E-4</v>
      </c>
      <c r="O160" s="59">
        <f t="shared" ref="O160:O223" si="64">$E$9*N160</f>
        <v>0.60519347692021708</v>
      </c>
      <c r="P160" s="58">
        <f t="shared" si="54"/>
        <v>1.8414377084396971E-4</v>
      </c>
      <c r="Q160" s="58">
        <f t="shared" si="55"/>
        <v>0.46308530390062502</v>
      </c>
      <c r="R160" s="58">
        <f t="shared" si="45"/>
        <v>0.46011922301100394</v>
      </c>
      <c r="S160" s="60">
        <f t="shared" si="46"/>
        <v>2.9660808896210811E-3</v>
      </c>
      <c r="T160" s="58">
        <f t="shared" si="56"/>
        <v>1.8296432223041521E-4</v>
      </c>
      <c r="U160" s="58">
        <f t="shared" si="57"/>
        <v>9.9562971790081826E-4</v>
      </c>
      <c r="V160" s="58">
        <f t="shared" ref="V160:V223" si="65">$E$20-N160</f>
        <v>1.1110172591207785E-4</v>
      </c>
      <c r="W160" s="50">
        <f t="shared" si="48"/>
        <v>154.50038545631</v>
      </c>
      <c r="X160" s="50">
        <f t="shared" ref="X160:X223" si="66">D160/(1+(($E$22-1)/2)*$E$17^2)^($E$22/($E$22-1))</f>
        <v>88641.440416031241</v>
      </c>
      <c r="Y160" s="50">
        <f t="shared" ref="Y160:Y223" si="67">IF(D160/(1+(($E$22-1)/2)*$E$17^2)^($E$22/($E$22-1))&lt;$E$6,$E$6,D160/(1+(($E$22-1)/2)*$E$17^2)^($E$22/($E$22-1)))</f>
        <v>101325</v>
      </c>
      <c r="Z160" s="50">
        <f t="shared" ref="Z160:Z223" si="68">(((2*$E$22^2)/($E$22-1))*((2/($E$22+1))^(($E$22+1)/($E$22-1)))*((1-(X160/D160)^(($E$22-1)/$E$22))))^(0.5)+(((X160-$E$6)/(D160))*($E$15/$E$14))</f>
        <v>1.5483297069004414</v>
      </c>
      <c r="AA160" s="50">
        <f t="shared" ref="AA160:AA223" si="69">Z160*$E$16</f>
        <v>1.3160802508653751</v>
      </c>
      <c r="AB160" s="50">
        <f t="shared" si="49"/>
        <v>570.02219571214425</v>
      </c>
      <c r="AC160" s="7">
        <f t="shared" si="58"/>
        <v>0.22663381415586198</v>
      </c>
    </row>
    <row r="161" spans="1:29">
      <c r="A161" s="7">
        <v>129</v>
      </c>
      <c r="B161" s="7">
        <f t="shared" si="50"/>
        <v>5.1296264940356717E-2</v>
      </c>
      <c r="C161" s="7">
        <f t="shared" si="51"/>
        <v>3.9764546465392847E-4</v>
      </c>
      <c r="D161" s="58">
        <f t="shared" si="52"/>
        <v>3016605.436540755</v>
      </c>
      <c r="E161" s="7">
        <f t="shared" ref="E161:E224" si="70">D161/6894.757</f>
        <v>437.52164674414996</v>
      </c>
      <c r="F161" s="7">
        <f t="shared" si="59"/>
        <v>2915280.436540755</v>
      </c>
      <c r="G161" s="57">
        <f t="shared" si="60"/>
        <v>1.175261369887423E-2</v>
      </c>
      <c r="H161" s="61">
        <f t="shared" ref="H161:H224" si="71">IF(H160&gt;0,IF((H160+G160*C161)&lt;$E$10,H160+G160*C161,0),0)</f>
        <v>9.0764932866911688E-3</v>
      </c>
      <c r="I161" s="7">
        <f t="shared" si="53"/>
        <v>7.9847013426617694E-2</v>
      </c>
      <c r="J161" s="58">
        <f t="shared" si="61"/>
        <v>1.4219293501783123E-3</v>
      </c>
      <c r="K161" s="7">
        <f t="shared" ref="K161:K224" si="72">IF(J161=0,0,2*PI()*H161*I161)</f>
        <v>4.5536184252259054E-3</v>
      </c>
      <c r="L161" s="7">
        <f t="shared" ref="L161:L224" si="73">J161*2+K161</f>
        <v>7.39747712558253E-3</v>
      </c>
      <c r="M161" s="58">
        <f t="shared" si="62"/>
        <v>2.219243137674759E-2</v>
      </c>
      <c r="N161" s="58">
        <f t="shared" si="63"/>
        <v>3.406104357461684E-4</v>
      </c>
      <c r="O161" s="59">
        <f t="shared" si="64"/>
        <v>0.60500928649413166</v>
      </c>
      <c r="P161" s="58">
        <f t="shared" si="54"/>
        <v>1.8419042608541769E-4</v>
      </c>
      <c r="Q161" s="58">
        <f t="shared" si="55"/>
        <v>0.46320263264091027</v>
      </c>
      <c r="R161" s="58">
        <f t="shared" ref="R161:R224" si="74">IF(D161&gt;$E$6,$E$14*D161*$E$22*(SQRT((2/($E$22+1))^(($E$22+1)/($E$22-1))))/($E$22*$E$23*$E$21)^0.5,0)</f>
        <v>0.46023508820489772</v>
      </c>
      <c r="S161" s="60">
        <f t="shared" ref="S161:S224" si="75">Q161-R161</f>
        <v>2.967544436012548E-3</v>
      </c>
      <c r="T161" s="58">
        <f t="shared" si="56"/>
        <v>1.8301039549927832E-4</v>
      </c>
      <c r="U161" s="58">
        <f t="shared" si="57"/>
        <v>9.9680974848695772E-4</v>
      </c>
      <c r="V161" s="58">
        <f t="shared" si="65"/>
        <v>1.1120542214069736E-4</v>
      </c>
      <c r="W161" s="50">
        <f t="shared" ref="W161:W224" si="76">M161/$E$14</f>
        <v>154.52709922193927</v>
      </c>
      <c r="X161" s="50">
        <f t="shared" si="66"/>
        <v>88663.76171270218</v>
      </c>
      <c r="Y161" s="50">
        <f t="shared" si="67"/>
        <v>101325</v>
      </c>
      <c r="Z161" s="50">
        <f t="shared" si="68"/>
        <v>1.5483894168705099</v>
      </c>
      <c r="AA161" s="50">
        <f t="shared" si="69"/>
        <v>1.3161310043399335</v>
      </c>
      <c r="AB161" s="50">
        <f t="shared" ref="AB161:AB224" si="77">IF(AA161*D161*$E$14&gt;0,AA161*D161*$E$14,0)</f>
        <v>570.18772412695068</v>
      </c>
      <c r="AC161" s="7">
        <f t="shared" si="58"/>
        <v>0.22669965168871772</v>
      </c>
    </row>
    <row r="162" spans="1:29">
      <c r="A162" s="7">
        <v>130</v>
      </c>
      <c r="B162" s="7">
        <f t="shared" ref="B162:B225" si="78">B161+$E$18/3000</f>
        <v>5.1693910405010646E-2</v>
      </c>
      <c r="C162" s="7">
        <f t="shared" ref="C162:C225" si="79">B162-B161</f>
        <v>3.9764546465392847E-4</v>
      </c>
      <c r="D162" s="58">
        <f t="shared" ref="D162:D225" si="80">$E$23*$E$21*U161/V161</f>
        <v>3017364.5065871216</v>
      </c>
      <c r="E162" s="7">
        <f t="shared" si="70"/>
        <v>437.63174055113501</v>
      </c>
      <c r="F162" s="7">
        <f t="shared" si="59"/>
        <v>2916039.5065871216</v>
      </c>
      <c r="G162" s="57">
        <f t="shared" si="60"/>
        <v>1.1753557002019148E-2</v>
      </c>
      <c r="H162" s="61">
        <f t="shared" si="71"/>
        <v>9.0811666602263561E-3</v>
      </c>
      <c r="I162" s="7">
        <f t="shared" ref="I162:I225" si="81">IF(H162&gt;0,I161-G161*C162*2,0)</f>
        <v>7.9837666679547323E-2</v>
      </c>
      <c r="J162" s="58">
        <f t="shared" si="61"/>
        <v>1.4216627623934522E-3</v>
      </c>
      <c r="K162" s="7">
        <f t="shared" si="72"/>
        <v>4.5554297139357271E-3</v>
      </c>
      <c r="L162" s="7">
        <f t="shared" si="73"/>
        <v>7.3987552387226319E-3</v>
      </c>
      <c r="M162" s="58">
        <f t="shared" si="62"/>
        <v>2.2196265716167896E-2</v>
      </c>
      <c r="N162" s="58">
        <f t="shared" si="63"/>
        <v>3.4050671326407879E-4</v>
      </c>
      <c r="O162" s="59">
        <f t="shared" si="64"/>
        <v>0.60482504943532001</v>
      </c>
      <c r="P162" s="58">
        <f t="shared" ref="P162:P225" si="82">(O161-O162)</f>
        <v>1.8423705881165375E-4</v>
      </c>
      <c r="Q162" s="58">
        <f t="shared" ref="Q162:Q225" si="83">P162/C162</f>
        <v>0.46331990475987345</v>
      </c>
      <c r="R162" s="58">
        <f t="shared" si="74"/>
        <v>0.46035089740735813</v>
      </c>
      <c r="S162" s="60">
        <f t="shared" si="75"/>
        <v>2.9690073525153182E-3</v>
      </c>
      <c r="T162" s="58">
        <f t="shared" ref="T162:T225" si="84">R162*C162</f>
        <v>1.8305644650340187E-4</v>
      </c>
      <c r="U162" s="58">
        <f t="shared" ref="U162:U225" si="85">IF(P162+U161-T162&gt;0,P162+U161-T162,0)</f>
        <v>9.979903607952095E-4</v>
      </c>
      <c r="V162" s="58">
        <f t="shared" si="65"/>
        <v>1.1130914462278697E-4</v>
      </c>
      <c r="W162" s="50">
        <f t="shared" si="76"/>
        <v>154.55379793457664</v>
      </c>
      <c r="X162" s="50">
        <f t="shared" si="66"/>
        <v>88686.072222687697</v>
      </c>
      <c r="Y162" s="50">
        <f t="shared" si="67"/>
        <v>101325</v>
      </c>
      <c r="Z162" s="50">
        <f t="shared" si="68"/>
        <v>1.5484490679510672</v>
      </c>
      <c r="AA162" s="50">
        <f t="shared" si="69"/>
        <v>1.316181707758407</v>
      </c>
      <c r="AB162" s="50">
        <f t="shared" si="77"/>
        <v>570.35317255075267</v>
      </c>
      <c r="AC162" s="7">
        <f t="shared" ref="AC162:AC225" si="86">((AB161+AB162)/(2))*C162</f>
        <v>0.22676545740810677</v>
      </c>
    </row>
    <row r="163" spans="1:29">
      <c r="A163" s="7">
        <v>131</v>
      </c>
      <c r="B163" s="7">
        <f t="shared" si="78"/>
        <v>5.2091555869664574E-2</v>
      </c>
      <c r="C163" s="7">
        <f t="shared" si="79"/>
        <v>3.9764546465392847E-4</v>
      </c>
      <c r="D163" s="58">
        <f t="shared" si="80"/>
        <v>3018123.2097128388</v>
      </c>
      <c r="E163" s="7">
        <f t="shared" si="70"/>
        <v>437.74178114077682</v>
      </c>
      <c r="F163" s="7">
        <f t="shared" si="59"/>
        <v>2916798.2097128388</v>
      </c>
      <c r="G163" s="57">
        <f t="shared" si="60"/>
        <v>1.1754499687715329E-2</v>
      </c>
      <c r="H163" s="61">
        <f t="shared" si="71"/>
        <v>9.08584040886176E-3</v>
      </c>
      <c r="I163" s="7">
        <f t="shared" si="81"/>
        <v>7.9828319182276508E-2</v>
      </c>
      <c r="J163" s="58">
        <f t="shared" si="61"/>
        <v>1.4213960159674566E-3</v>
      </c>
      <c r="K163" s="7">
        <f t="shared" si="72"/>
        <v>4.5572405990497774E-3</v>
      </c>
      <c r="L163" s="7">
        <f t="shared" si="73"/>
        <v>7.4000326309846907E-3</v>
      </c>
      <c r="M163" s="58">
        <f t="shared" si="62"/>
        <v>2.2200097892954074E-2</v>
      </c>
      <c r="N163" s="58">
        <f t="shared" si="63"/>
        <v>3.4040296454119898E-4</v>
      </c>
      <c r="O163" s="59">
        <f t="shared" si="64"/>
        <v>0.60464076576630466</v>
      </c>
      <c r="P163" s="58">
        <f t="shared" si="82"/>
        <v>1.8428366901535043E-4</v>
      </c>
      <c r="Q163" s="58">
        <f t="shared" si="83"/>
        <v>0.4634371202390874</v>
      </c>
      <c r="R163" s="58">
        <f t="shared" si="74"/>
        <v>0.460466650629757</v>
      </c>
      <c r="S163" s="60">
        <f t="shared" si="75"/>
        <v>2.9704696093303951E-3</v>
      </c>
      <c r="T163" s="58">
        <f t="shared" si="84"/>
        <v>1.8310247524730788E-4</v>
      </c>
      <c r="U163" s="58">
        <f t="shared" si="85"/>
        <v>9.9917155456325196E-4</v>
      </c>
      <c r="V163" s="58">
        <f t="shared" si="65"/>
        <v>1.1141289334566678E-4</v>
      </c>
      <c r="W163" s="50">
        <f t="shared" si="76"/>
        <v>154.58048158867567</v>
      </c>
      <c r="X163" s="50">
        <f t="shared" si="66"/>
        <v>88708.37194817861</v>
      </c>
      <c r="Y163" s="50">
        <f t="shared" si="67"/>
        <v>101325</v>
      </c>
      <c r="Z163" s="50">
        <f t="shared" si="68"/>
        <v>1.5485086602141596</v>
      </c>
      <c r="AA163" s="50">
        <f t="shared" si="69"/>
        <v>1.3162323611820357</v>
      </c>
      <c r="AB163" s="50">
        <f t="shared" si="77"/>
        <v>570.51854099979698</v>
      </c>
      <c r="AC163" s="7">
        <f t="shared" si="86"/>
        <v>0.22683123132266594</v>
      </c>
    </row>
    <row r="164" spans="1:29">
      <c r="A164" s="7">
        <v>132</v>
      </c>
      <c r="B164" s="7">
        <f t="shared" si="78"/>
        <v>5.2489201334318503E-2</v>
      </c>
      <c r="C164" s="7">
        <f t="shared" si="79"/>
        <v>3.9764546465392847E-4</v>
      </c>
      <c r="D164" s="58">
        <f t="shared" si="80"/>
        <v>3018881.5459573455</v>
      </c>
      <c r="E164" s="7">
        <f t="shared" si="70"/>
        <v>437.85176851879561</v>
      </c>
      <c r="F164" s="7">
        <f t="shared" si="59"/>
        <v>2917556.5459573455</v>
      </c>
      <c r="G164" s="57">
        <f t="shared" si="60"/>
        <v>1.1755441756314145E-2</v>
      </c>
      <c r="H164" s="61">
        <f t="shared" si="71"/>
        <v>9.0905145323518562E-3</v>
      </c>
      <c r="I164" s="7">
        <f t="shared" si="81"/>
        <v>7.9818970935296316E-2</v>
      </c>
      <c r="J164" s="58">
        <f t="shared" si="61"/>
        <v>1.4211291108813043E-3</v>
      </c>
      <c r="K164" s="7">
        <f t="shared" si="72"/>
        <v>4.559051080340785E-3</v>
      </c>
      <c r="L164" s="7">
        <f t="shared" si="73"/>
        <v>7.4013093021033935E-3</v>
      </c>
      <c r="M164" s="58">
        <f t="shared" si="62"/>
        <v>2.2203927906310181E-2</v>
      </c>
      <c r="N164" s="58">
        <f t="shared" si="63"/>
        <v>3.4029918959021496E-4</v>
      </c>
      <c r="O164" s="59">
        <f t="shared" si="64"/>
        <v>0.60445643550961936</v>
      </c>
      <c r="P164" s="58">
        <f t="shared" si="82"/>
        <v>1.8433025668529446E-4</v>
      </c>
      <c r="Q164" s="58">
        <f t="shared" si="83"/>
        <v>0.46355427905035307</v>
      </c>
      <c r="R164" s="58">
        <f t="shared" si="74"/>
        <v>0.46058234787811164</v>
      </c>
      <c r="S164" s="60">
        <f t="shared" si="75"/>
        <v>2.9719311722414266E-3</v>
      </c>
      <c r="T164" s="58">
        <f t="shared" si="84"/>
        <v>1.8314848173338902E-4</v>
      </c>
      <c r="U164" s="58">
        <f t="shared" si="85"/>
        <v>1.0003533295151574E-3</v>
      </c>
      <c r="V164" s="58">
        <f t="shared" si="65"/>
        <v>1.115166682966508E-4</v>
      </c>
      <c r="W164" s="50">
        <f t="shared" si="76"/>
        <v>154.60715017869418</v>
      </c>
      <c r="X164" s="50">
        <f t="shared" si="66"/>
        <v>88730.660890334126</v>
      </c>
      <c r="Y164" s="50">
        <f t="shared" si="67"/>
        <v>101325</v>
      </c>
      <c r="Z164" s="50">
        <f t="shared" si="68"/>
        <v>1.5485681937289573</v>
      </c>
      <c r="AA164" s="50">
        <f t="shared" si="69"/>
        <v>1.3162829646696137</v>
      </c>
      <c r="AB164" s="50">
        <f t="shared" si="77"/>
        <v>570.68382948267958</v>
      </c>
      <c r="AC164" s="7">
        <f t="shared" si="86"/>
        <v>0.22689697343733448</v>
      </c>
    </row>
    <row r="165" spans="1:29">
      <c r="A165" s="7">
        <v>133</v>
      </c>
      <c r="B165" s="7">
        <f t="shared" si="78"/>
        <v>5.2886846798972431E-2</v>
      </c>
      <c r="C165" s="7">
        <f t="shared" si="79"/>
        <v>3.9764546465392847E-4</v>
      </c>
      <c r="D165" s="58">
        <f t="shared" si="80"/>
        <v>3019639.5153198913</v>
      </c>
      <c r="E165" s="7">
        <f t="shared" si="70"/>
        <v>437.96170268508251</v>
      </c>
      <c r="F165" s="7">
        <f t="shared" si="59"/>
        <v>2918314.5153198913</v>
      </c>
      <c r="G165" s="57">
        <f t="shared" si="60"/>
        <v>1.1756383208116653E-2</v>
      </c>
      <c r="H165" s="61">
        <f t="shared" si="71"/>
        <v>9.0951890304512579E-3</v>
      </c>
      <c r="I165" s="7">
        <f t="shared" si="81"/>
        <v>7.9809621939097505E-2</v>
      </c>
      <c r="J165" s="58">
        <f t="shared" si="61"/>
        <v>1.4208620471159914E-3</v>
      </c>
      <c r="K165" s="7">
        <f t="shared" si="72"/>
        <v>4.560861157581639E-3</v>
      </c>
      <c r="L165" s="7">
        <f t="shared" si="73"/>
        <v>7.4025852518136218E-3</v>
      </c>
      <c r="M165" s="58">
        <f t="shared" si="62"/>
        <v>2.2207755755440865E-2</v>
      </c>
      <c r="N165" s="58">
        <f t="shared" si="63"/>
        <v>3.4019538842381823E-4</v>
      </c>
      <c r="O165" s="59">
        <f t="shared" si="64"/>
        <v>0.60427205868780709</v>
      </c>
      <c r="P165" s="58">
        <f t="shared" si="82"/>
        <v>1.84376821812271E-4</v>
      </c>
      <c r="Q165" s="58">
        <f t="shared" si="83"/>
        <v>0.46367138117049683</v>
      </c>
      <c r="R165" s="58">
        <f t="shared" si="74"/>
        <v>0.46069798915230759</v>
      </c>
      <c r="S165" s="60">
        <f t="shared" si="75"/>
        <v>2.973392018189247E-3</v>
      </c>
      <c r="T165" s="58">
        <f t="shared" si="84"/>
        <v>1.8319446596159984E-4</v>
      </c>
      <c r="U165" s="58">
        <f t="shared" si="85"/>
        <v>1.0015356853658286E-3</v>
      </c>
      <c r="V165" s="58">
        <f t="shared" si="65"/>
        <v>1.1162046946304753E-4</v>
      </c>
      <c r="W165" s="50">
        <f t="shared" si="76"/>
        <v>154.6338036990941</v>
      </c>
      <c r="X165" s="50">
        <f t="shared" si="66"/>
        <v>88752.939049132168</v>
      </c>
      <c r="Y165" s="50">
        <f t="shared" si="67"/>
        <v>101325</v>
      </c>
      <c r="Z165" s="50">
        <f t="shared" si="68"/>
        <v>1.5486276685613622</v>
      </c>
      <c r="AA165" s="50">
        <f t="shared" si="69"/>
        <v>1.3163335182771578</v>
      </c>
      <c r="AB165" s="50">
        <f t="shared" si="77"/>
        <v>570.849037999237</v>
      </c>
      <c r="AC165" s="7">
        <f t="shared" si="86"/>
        <v>0.22696268375378903</v>
      </c>
    </row>
    <row r="166" spans="1:29">
      <c r="A166" s="7">
        <v>134</v>
      </c>
      <c r="B166" s="7">
        <f t="shared" si="78"/>
        <v>5.328449226362636E-2</v>
      </c>
      <c r="C166" s="7">
        <f t="shared" si="79"/>
        <v>3.9764546465392847E-4</v>
      </c>
      <c r="D166" s="58">
        <f t="shared" si="80"/>
        <v>3020397.1177730872</v>
      </c>
      <c r="E166" s="7">
        <f t="shared" si="70"/>
        <v>438.07158363566509</v>
      </c>
      <c r="F166" s="7">
        <f t="shared" si="59"/>
        <v>2919072.1177730872</v>
      </c>
      <c r="G166" s="57">
        <f t="shared" si="60"/>
        <v>1.1757324043390489E-2</v>
      </c>
      <c r="H166" s="61">
        <f t="shared" si="71"/>
        <v>9.0998639029146993E-3</v>
      </c>
      <c r="I166" s="7">
        <f t="shared" si="81"/>
        <v>7.9800272194170629E-2</v>
      </c>
      <c r="J166" s="58">
        <f t="shared" si="61"/>
        <v>1.4205948246525334E-3</v>
      </c>
      <c r="K166" s="7">
        <f t="shared" si="72"/>
        <v>4.5626708305453803E-3</v>
      </c>
      <c r="L166" s="7">
        <f t="shared" si="73"/>
        <v>7.4038604798504475E-3</v>
      </c>
      <c r="M166" s="58">
        <f t="shared" si="62"/>
        <v>2.2211581439551341E-2</v>
      </c>
      <c r="N166" s="58">
        <f t="shared" si="63"/>
        <v>3.4009156105470676E-4</v>
      </c>
      <c r="O166" s="59">
        <f t="shared" si="64"/>
        <v>0.60408763532342291</v>
      </c>
      <c r="P166" s="58">
        <f t="shared" si="82"/>
        <v>1.8442336438417861E-4</v>
      </c>
      <c r="Q166" s="58">
        <f t="shared" si="83"/>
        <v>0.46378842656908609</v>
      </c>
      <c r="R166" s="58">
        <f t="shared" si="74"/>
        <v>0.46081357444816606</v>
      </c>
      <c r="S166" s="60">
        <f t="shared" si="75"/>
        <v>2.974852120920024E-3</v>
      </c>
      <c r="T166" s="58">
        <f t="shared" si="84"/>
        <v>1.8324042793027866E-4</v>
      </c>
      <c r="U166" s="58">
        <f t="shared" si="85"/>
        <v>1.0027186218197286E-3</v>
      </c>
      <c r="V166" s="58">
        <f t="shared" si="65"/>
        <v>1.1172429683215901E-4</v>
      </c>
      <c r="W166" s="50">
        <f t="shared" si="76"/>
        <v>154.66044214434129</v>
      </c>
      <c r="X166" s="50">
        <f t="shared" si="66"/>
        <v>88775.206423767726</v>
      </c>
      <c r="Y166" s="50">
        <f t="shared" si="67"/>
        <v>101325</v>
      </c>
      <c r="Z166" s="50">
        <f t="shared" si="68"/>
        <v>1.5486870847750789</v>
      </c>
      <c r="AA166" s="50">
        <f t="shared" si="69"/>
        <v>1.316384022058817</v>
      </c>
      <c r="AB166" s="50">
        <f t="shared" si="77"/>
        <v>571.01416654349953</v>
      </c>
      <c r="AC166" s="7">
        <f t="shared" si="86"/>
        <v>0.22702836227081014</v>
      </c>
    </row>
    <row r="167" spans="1:29">
      <c r="A167" s="7">
        <v>135</v>
      </c>
      <c r="B167" s="7">
        <f t="shared" si="78"/>
        <v>5.3682137728280288E-2</v>
      </c>
      <c r="C167" s="7">
        <f t="shared" si="79"/>
        <v>3.9764546465392847E-4</v>
      </c>
      <c r="D167" s="58">
        <f t="shared" si="80"/>
        <v>3021154.3532592268</v>
      </c>
      <c r="E167" s="7">
        <f t="shared" si="70"/>
        <v>438.18141136217372</v>
      </c>
      <c r="F167" s="7">
        <f t="shared" si="59"/>
        <v>2919829.3532592268</v>
      </c>
      <c r="G167" s="57">
        <f t="shared" si="60"/>
        <v>1.1758264262365304E-2</v>
      </c>
      <c r="H167" s="61">
        <f t="shared" si="71"/>
        <v>9.1045391494970207E-3</v>
      </c>
      <c r="I167" s="7">
        <f t="shared" si="81"/>
        <v>7.979092170100599E-2</v>
      </c>
      <c r="J167" s="58">
        <f t="shared" si="61"/>
        <v>1.4203274434719663E-3</v>
      </c>
      <c r="K167" s="7">
        <f t="shared" si="72"/>
        <v>4.5644800990051939E-3</v>
      </c>
      <c r="L167" s="7">
        <f t="shared" si="73"/>
        <v>7.4051349859491269E-3</v>
      </c>
      <c r="M167" s="58">
        <f t="shared" si="62"/>
        <v>2.2215404957847379E-2</v>
      </c>
      <c r="N167" s="58">
        <f t="shared" si="63"/>
        <v>3.3998770749558499E-4</v>
      </c>
      <c r="O167" s="59">
        <f t="shared" si="64"/>
        <v>0.60390316543903289</v>
      </c>
      <c r="P167" s="58">
        <f t="shared" si="82"/>
        <v>1.844698843900261E-4</v>
      </c>
      <c r="Q167" s="58">
        <f t="shared" si="83"/>
        <v>0.46390541521848</v>
      </c>
      <c r="R167" s="58">
        <f t="shared" si="74"/>
        <v>0.46092910375688301</v>
      </c>
      <c r="S167" s="60">
        <f t="shared" si="75"/>
        <v>2.9763114615969921E-3</v>
      </c>
      <c r="T167" s="58">
        <f t="shared" si="84"/>
        <v>1.8328636763592456E-4</v>
      </c>
      <c r="U167" s="58">
        <f t="shared" si="85"/>
        <v>1.0039021385738302E-3</v>
      </c>
      <c r="V167" s="58">
        <f t="shared" si="65"/>
        <v>1.1182815039128077E-4</v>
      </c>
      <c r="W167" s="50">
        <f t="shared" si="76"/>
        <v>154.68706550890548</v>
      </c>
      <c r="X167" s="50">
        <f t="shared" si="66"/>
        <v>88797.4630125447</v>
      </c>
      <c r="Y167" s="50">
        <f t="shared" si="67"/>
        <v>101325</v>
      </c>
      <c r="Z167" s="50">
        <f t="shared" si="68"/>
        <v>1.5487464424313313</v>
      </c>
      <c r="AA167" s="50">
        <f t="shared" si="69"/>
        <v>1.3164344760666316</v>
      </c>
      <c r="AB167" s="50">
        <f t="shared" si="77"/>
        <v>571.17921510288932</v>
      </c>
      <c r="AC167" s="7">
        <f t="shared" si="86"/>
        <v>0.22709400898471008</v>
      </c>
    </row>
    <row r="168" spans="1:29">
      <c r="A168" s="7">
        <v>136</v>
      </c>
      <c r="B168" s="7">
        <f t="shared" si="78"/>
        <v>5.4079783192934217E-2</v>
      </c>
      <c r="C168" s="7">
        <f t="shared" si="79"/>
        <v>3.9764546465392847E-4</v>
      </c>
      <c r="D168" s="58">
        <f t="shared" si="80"/>
        <v>3021911.2216993063</v>
      </c>
      <c r="E168" s="7">
        <f t="shared" si="70"/>
        <v>438.29118585314995</v>
      </c>
      <c r="F168" s="7">
        <f t="shared" si="59"/>
        <v>2920586.2216993063</v>
      </c>
      <c r="G168" s="57">
        <f t="shared" si="60"/>
        <v>1.1759203865244016E-2</v>
      </c>
      <c r="H168" s="61">
        <f t="shared" si="71"/>
        <v>9.1092147699531525E-3</v>
      </c>
      <c r="I168" s="7">
        <f t="shared" si="81"/>
        <v>7.9781570460093723E-2</v>
      </c>
      <c r="J168" s="58">
        <f t="shared" si="61"/>
        <v>1.4200599035553471E-3</v>
      </c>
      <c r="K168" s="7">
        <f t="shared" si="72"/>
        <v>4.5662889627344043E-3</v>
      </c>
      <c r="L168" s="7">
        <f t="shared" si="73"/>
        <v>7.4064087698450989E-3</v>
      </c>
      <c r="M168" s="58">
        <f t="shared" si="62"/>
        <v>2.2219226309535295E-2</v>
      </c>
      <c r="N168" s="58">
        <f t="shared" si="63"/>
        <v>3.3988382775916446E-4</v>
      </c>
      <c r="O168" s="59">
        <f t="shared" si="64"/>
        <v>0.60371864905721584</v>
      </c>
      <c r="P168" s="58">
        <f t="shared" si="82"/>
        <v>1.8451638181704588E-4</v>
      </c>
      <c r="Q168" s="58">
        <f t="shared" si="83"/>
        <v>0.4640223470865707</v>
      </c>
      <c r="R168" s="58">
        <f t="shared" si="74"/>
        <v>0.461044577066405</v>
      </c>
      <c r="S168" s="60">
        <f t="shared" si="75"/>
        <v>2.9777700201656931E-3</v>
      </c>
      <c r="T168" s="58">
        <f t="shared" si="84"/>
        <v>1.8333228507374456E-4</v>
      </c>
      <c r="U168" s="58">
        <f t="shared" si="85"/>
        <v>1.0050862353171315E-3</v>
      </c>
      <c r="V168" s="58">
        <f t="shared" si="65"/>
        <v>1.119320301277013E-4</v>
      </c>
      <c r="W168" s="50">
        <f t="shared" si="76"/>
        <v>154.71367378726018</v>
      </c>
      <c r="X168" s="50">
        <f t="shared" si="66"/>
        <v>88819.708813141027</v>
      </c>
      <c r="Y168" s="50">
        <f t="shared" si="67"/>
        <v>101325</v>
      </c>
      <c r="Z168" s="50">
        <f t="shared" si="68"/>
        <v>1.548805741589576</v>
      </c>
      <c r="AA168" s="50">
        <f t="shared" si="69"/>
        <v>1.3164848803511395</v>
      </c>
      <c r="AB168" s="50">
        <f t="shared" si="77"/>
        <v>571.34418366018656</v>
      </c>
      <c r="AC168" s="7">
        <f t="shared" si="86"/>
        <v>0.22715962388956445</v>
      </c>
    </row>
    <row r="169" spans="1:29">
      <c r="A169" s="7">
        <v>137</v>
      </c>
      <c r="B169" s="7">
        <f t="shared" si="78"/>
        <v>5.4477428657588145E-2</v>
      </c>
      <c r="C169" s="7">
        <f t="shared" si="79"/>
        <v>3.9764546465392847E-4</v>
      </c>
      <c r="D169" s="58">
        <f t="shared" si="80"/>
        <v>3022667.7229916817</v>
      </c>
      <c r="E169" s="7">
        <f t="shared" si="70"/>
        <v>438.40090709385146</v>
      </c>
      <c r="F169" s="7">
        <f t="shared" si="59"/>
        <v>2921342.7229916817</v>
      </c>
      <c r="G169" s="57">
        <f t="shared" si="60"/>
        <v>1.1760142852201153E-2</v>
      </c>
      <c r="H169" s="61">
        <f t="shared" si="71"/>
        <v>9.1138907640381083E-3</v>
      </c>
      <c r="I169" s="7">
        <f t="shared" si="81"/>
        <v>7.9772218471923811E-2</v>
      </c>
      <c r="J169" s="58">
        <f t="shared" si="61"/>
        <v>1.4197922048837534E-3</v>
      </c>
      <c r="K169" s="7">
        <f t="shared" si="72"/>
        <v>4.5680974215064731E-3</v>
      </c>
      <c r="L169" s="7">
        <f t="shared" si="73"/>
        <v>7.4076818312739795E-3</v>
      </c>
      <c r="M169" s="58">
        <f t="shared" si="62"/>
        <v>2.2223045493821939E-2</v>
      </c>
      <c r="N169" s="58">
        <f t="shared" si="63"/>
        <v>3.3977992185816355E-4</v>
      </c>
      <c r="O169" s="59">
        <f t="shared" si="64"/>
        <v>0.60353408620056304</v>
      </c>
      <c r="P169" s="58">
        <f t="shared" si="82"/>
        <v>1.8456285665280348E-4</v>
      </c>
      <c r="Q169" s="58">
        <f t="shared" si="83"/>
        <v>0.46413922214208791</v>
      </c>
      <c r="R169" s="58">
        <f t="shared" si="74"/>
        <v>0.46115999436122468</v>
      </c>
      <c r="S169" s="60">
        <f t="shared" si="75"/>
        <v>2.9792277808632361E-3</v>
      </c>
      <c r="T169" s="58">
        <f t="shared" si="84"/>
        <v>1.8337818023757223E-4</v>
      </c>
      <c r="U169" s="58">
        <f t="shared" si="85"/>
        <v>1.0062709117323629E-3</v>
      </c>
      <c r="V169" s="58">
        <f t="shared" si="65"/>
        <v>1.1203593602870221E-4</v>
      </c>
      <c r="W169" s="50">
        <f t="shared" si="76"/>
        <v>154.74026697388268</v>
      </c>
      <c r="X169" s="50">
        <f t="shared" si="66"/>
        <v>88841.943822569185</v>
      </c>
      <c r="Y169" s="50">
        <f t="shared" si="67"/>
        <v>101325</v>
      </c>
      <c r="Z169" s="50">
        <f t="shared" si="68"/>
        <v>1.5488649823074008</v>
      </c>
      <c r="AA169" s="50">
        <f t="shared" si="69"/>
        <v>1.3165352349612907</v>
      </c>
      <c r="AB169" s="50">
        <f t="shared" si="77"/>
        <v>571.50907219323676</v>
      </c>
      <c r="AC169" s="7">
        <f t="shared" si="86"/>
        <v>0.22722520697754478</v>
      </c>
    </row>
    <row r="170" spans="1:29">
      <c r="A170" s="7">
        <v>138</v>
      </c>
      <c r="B170" s="7">
        <f t="shared" si="78"/>
        <v>5.4875074122242073E-2</v>
      </c>
      <c r="C170" s="7">
        <f t="shared" si="79"/>
        <v>3.9764546465392847E-4</v>
      </c>
      <c r="D170" s="58">
        <f t="shared" si="80"/>
        <v>3023423.8570172978</v>
      </c>
      <c r="E170" s="7">
        <f t="shared" si="70"/>
        <v>438.51057506701079</v>
      </c>
      <c r="F170" s="7">
        <f t="shared" si="59"/>
        <v>2922098.8570172978</v>
      </c>
      <c r="G170" s="57">
        <f t="shared" si="60"/>
        <v>1.1761081223389369E-2</v>
      </c>
      <c r="H170" s="61">
        <f t="shared" si="71"/>
        <v>9.1185671315069678E-3</v>
      </c>
      <c r="I170" s="7">
        <f t="shared" si="81"/>
        <v>7.9762865736986086E-2</v>
      </c>
      <c r="J170" s="58">
        <f t="shared" si="61"/>
        <v>1.4195243474382866E-3</v>
      </c>
      <c r="K170" s="7">
        <f t="shared" si="72"/>
        <v>4.5699054750949937E-3</v>
      </c>
      <c r="L170" s="7">
        <f t="shared" si="73"/>
        <v>7.4089541699715669E-3</v>
      </c>
      <c r="M170" s="58">
        <f t="shared" si="62"/>
        <v>2.2226862509914701E-2</v>
      </c>
      <c r="N170" s="58">
        <f t="shared" si="63"/>
        <v>3.3967598980530852E-4</v>
      </c>
      <c r="O170" s="59">
        <f t="shared" si="64"/>
        <v>0.60334947689167928</v>
      </c>
      <c r="P170" s="58">
        <f t="shared" si="82"/>
        <v>1.8460930888375415E-4</v>
      </c>
      <c r="Q170" s="58">
        <f t="shared" si="83"/>
        <v>0.46425604035096929</v>
      </c>
      <c r="R170" s="58">
        <f t="shared" si="74"/>
        <v>0.46127535562317773</v>
      </c>
      <c r="S170" s="60">
        <f t="shared" si="75"/>
        <v>2.9806847277915605E-3</v>
      </c>
      <c r="T170" s="58">
        <f t="shared" si="84"/>
        <v>1.8342405312018461E-4</v>
      </c>
      <c r="U170" s="58">
        <f t="shared" si="85"/>
        <v>1.0074561674959324E-3</v>
      </c>
      <c r="V170" s="58">
        <f t="shared" si="65"/>
        <v>1.1213986808155724E-4</v>
      </c>
      <c r="W170" s="50">
        <f t="shared" si="76"/>
        <v>154.76684506325401</v>
      </c>
      <c r="X170" s="50">
        <f t="shared" si="66"/>
        <v>88864.168037329931</v>
      </c>
      <c r="Y170" s="50">
        <f t="shared" si="67"/>
        <v>101325</v>
      </c>
      <c r="Z170" s="50">
        <f t="shared" si="68"/>
        <v>1.5489241646409391</v>
      </c>
      <c r="AA170" s="50">
        <f t="shared" si="69"/>
        <v>1.3165855399447981</v>
      </c>
      <c r="AB170" s="50">
        <f t="shared" si="77"/>
        <v>571.67388067609033</v>
      </c>
      <c r="AC170" s="7">
        <f t="shared" si="86"/>
        <v>0.22729075823908676</v>
      </c>
    </row>
    <row r="171" spans="1:29">
      <c r="A171" s="7">
        <v>139</v>
      </c>
      <c r="B171" s="7">
        <f t="shared" si="78"/>
        <v>5.5272719586896002E-2</v>
      </c>
      <c r="C171" s="7">
        <f t="shared" si="79"/>
        <v>3.9764546465392847E-4</v>
      </c>
      <c r="D171" s="58">
        <f t="shared" si="80"/>
        <v>3024179.6236396316</v>
      </c>
      <c r="E171" s="7">
        <f t="shared" si="70"/>
        <v>438.62018975282695</v>
      </c>
      <c r="F171" s="7">
        <f t="shared" si="59"/>
        <v>2922854.6236396316</v>
      </c>
      <c r="G171" s="57">
        <f t="shared" si="60"/>
        <v>1.1762018978939384E-2</v>
      </c>
      <c r="H171" s="61">
        <f t="shared" si="71"/>
        <v>9.1232438721148747E-3</v>
      </c>
      <c r="I171" s="7">
        <f t="shared" si="81"/>
        <v>7.9753512255770265E-2</v>
      </c>
      <c r="J171" s="58">
        <f t="shared" si="61"/>
        <v>1.4192563312000691E-3</v>
      </c>
      <c r="K171" s="7">
        <f t="shared" si="72"/>
        <v>4.5717131232736862E-3</v>
      </c>
      <c r="L171" s="7">
        <f t="shared" si="73"/>
        <v>7.4102257856738241E-3</v>
      </c>
      <c r="M171" s="58">
        <f t="shared" si="62"/>
        <v>2.2230677357021472E-2</v>
      </c>
      <c r="N171" s="58">
        <f t="shared" si="63"/>
        <v>3.3957203161333273E-4</v>
      </c>
      <c r="O171" s="59">
        <f t="shared" si="64"/>
        <v>0.60316482115318226</v>
      </c>
      <c r="P171" s="58">
        <f t="shared" si="82"/>
        <v>1.8465573849701933E-4</v>
      </c>
      <c r="Q171" s="58">
        <f t="shared" si="83"/>
        <v>0.46437280168082773</v>
      </c>
      <c r="R171" s="58">
        <f t="shared" si="74"/>
        <v>0.46139066083143571</v>
      </c>
      <c r="S171" s="60">
        <f t="shared" si="75"/>
        <v>2.9821408493920232E-3</v>
      </c>
      <c r="T171" s="58">
        <f t="shared" si="84"/>
        <v>1.8346990371329936E-4</v>
      </c>
      <c r="U171" s="58">
        <f t="shared" si="85"/>
        <v>1.0086420022796523E-3</v>
      </c>
      <c r="V171" s="58">
        <f t="shared" si="65"/>
        <v>1.1224382627353304E-4</v>
      </c>
      <c r="W171" s="50">
        <f t="shared" si="76"/>
        <v>154.79340804985864</v>
      </c>
      <c r="X171" s="50">
        <f t="shared" si="66"/>
        <v>88886.381453410577</v>
      </c>
      <c r="Y171" s="50">
        <f t="shared" si="67"/>
        <v>101325</v>
      </c>
      <c r="Z171" s="50">
        <f t="shared" si="68"/>
        <v>1.5489832886448682</v>
      </c>
      <c r="AA171" s="50">
        <f t="shared" si="69"/>
        <v>1.316635795348138</v>
      </c>
      <c r="AB171" s="50">
        <f t="shared" si="77"/>
        <v>571.83860907899043</v>
      </c>
      <c r="AC171" s="7">
        <f t="shared" si="86"/>
        <v>0.22735627766311489</v>
      </c>
    </row>
    <row r="172" spans="1:29">
      <c r="A172" s="7">
        <v>140</v>
      </c>
      <c r="B172" s="7">
        <f t="shared" si="78"/>
        <v>5.567036505154993E-2</v>
      </c>
      <c r="C172" s="7">
        <f t="shared" si="79"/>
        <v>3.9764546465392847E-4</v>
      </c>
      <c r="D172" s="58">
        <f t="shared" si="80"/>
        <v>3024935.0227099322</v>
      </c>
      <c r="E172" s="7">
        <f t="shared" si="70"/>
        <v>438.72975112972546</v>
      </c>
      <c r="F172" s="7">
        <f t="shared" si="59"/>
        <v>2923610.0227099322</v>
      </c>
      <c r="G172" s="57">
        <f t="shared" si="60"/>
        <v>1.1762956118966524E-2</v>
      </c>
      <c r="H172" s="61">
        <f t="shared" si="71"/>
        <v>9.1279209856170232E-3</v>
      </c>
      <c r="I172" s="7">
        <f t="shared" si="81"/>
        <v>7.9744158028765971E-2</v>
      </c>
      <c r="J172" s="58">
        <f t="shared" si="61"/>
        <v>1.4189881561502474E-3</v>
      </c>
      <c r="K172" s="7">
        <f t="shared" si="72"/>
        <v>4.5735203658163973E-3</v>
      </c>
      <c r="L172" s="7">
        <f t="shared" si="73"/>
        <v>7.4114966781168926E-3</v>
      </c>
      <c r="M172" s="58">
        <f t="shared" si="62"/>
        <v>2.2234490034350678E-2</v>
      </c>
      <c r="N172" s="58">
        <f t="shared" si="63"/>
        <v>3.3946804729497772E-4</v>
      </c>
      <c r="O172" s="59">
        <f t="shared" si="64"/>
        <v>0.60298011900770421</v>
      </c>
      <c r="P172" s="58">
        <f t="shared" si="82"/>
        <v>1.8470214547805508E-4</v>
      </c>
      <c r="Q172" s="58">
        <f t="shared" si="83"/>
        <v>0.46448950609508816</v>
      </c>
      <c r="R172" s="58">
        <f t="shared" si="74"/>
        <v>0.46150590996330371</v>
      </c>
      <c r="S172" s="60">
        <f t="shared" si="75"/>
        <v>2.9835961317844495E-3</v>
      </c>
      <c r="T172" s="58">
        <f t="shared" si="84"/>
        <v>1.8351573200789197E-4</v>
      </c>
      <c r="U172" s="58">
        <f t="shared" si="85"/>
        <v>1.0098284157498154E-3</v>
      </c>
      <c r="V172" s="58">
        <f t="shared" si="65"/>
        <v>1.1234781059188805E-4</v>
      </c>
      <c r="W172" s="50">
        <f t="shared" si="76"/>
        <v>154.81995592818478</v>
      </c>
      <c r="X172" s="50">
        <f t="shared" si="66"/>
        <v>88908.584066439056</v>
      </c>
      <c r="Y172" s="50">
        <f t="shared" si="67"/>
        <v>101325</v>
      </c>
      <c r="Z172" s="50">
        <f t="shared" si="68"/>
        <v>1.549042354372824</v>
      </c>
      <c r="AA172" s="50">
        <f t="shared" si="69"/>
        <v>1.3166860012169004</v>
      </c>
      <c r="AB172" s="50">
        <f t="shared" si="77"/>
        <v>572.00325736951515</v>
      </c>
      <c r="AC172" s="7">
        <f t="shared" si="86"/>
        <v>0.22742176523726643</v>
      </c>
    </row>
    <row r="173" spans="1:29">
      <c r="A173" s="7">
        <v>141</v>
      </c>
      <c r="B173" s="7">
        <f t="shared" si="78"/>
        <v>5.6068010516203859E-2</v>
      </c>
      <c r="C173" s="7">
        <f t="shared" si="79"/>
        <v>3.9764546465392847E-4</v>
      </c>
      <c r="D173" s="58">
        <f t="shared" si="80"/>
        <v>3025690.0540645337</v>
      </c>
      <c r="E173" s="7">
        <f t="shared" si="70"/>
        <v>438.83925917396857</v>
      </c>
      <c r="F173" s="7">
        <f t="shared" si="59"/>
        <v>2924365.0540645337</v>
      </c>
      <c r="G173" s="57">
        <f t="shared" si="60"/>
        <v>1.1763892643567378E-2</v>
      </c>
      <c r="H173" s="61">
        <f t="shared" si="71"/>
        <v>9.1325984717686541E-3</v>
      </c>
      <c r="I173" s="7">
        <f t="shared" si="81"/>
        <v>7.9734803056462716E-2</v>
      </c>
      <c r="J173" s="58">
        <f t="shared" si="61"/>
        <v>1.4187198222699916E-3</v>
      </c>
      <c r="K173" s="7">
        <f t="shared" si="72"/>
        <v>4.575327202497096E-3</v>
      </c>
      <c r="L173" s="7">
        <f t="shared" si="73"/>
        <v>7.4127668470370788E-3</v>
      </c>
      <c r="M173" s="58">
        <f t="shared" si="62"/>
        <v>2.2238300541111235E-2</v>
      </c>
      <c r="N173" s="58">
        <f t="shared" si="63"/>
        <v>3.3936403686299273E-4</v>
      </c>
      <c r="O173" s="59">
        <f t="shared" si="64"/>
        <v>0.60279537047789089</v>
      </c>
      <c r="P173" s="58">
        <f t="shared" si="82"/>
        <v>1.8474852981331669E-4</v>
      </c>
      <c r="Q173" s="58">
        <f t="shared" si="83"/>
        <v>0.46460615355968826</v>
      </c>
      <c r="R173" s="58">
        <f t="shared" si="74"/>
        <v>0.46162110299381182</v>
      </c>
      <c r="S173" s="60">
        <f t="shared" si="75"/>
        <v>2.9850505658764459E-3</v>
      </c>
      <c r="T173" s="58">
        <f t="shared" si="84"/>
        <v>1.8356153799403327E-4</v>
      </c>
      <c r="U173" s="58">
        <f t="shared" si="85"/>
        <v>1.0110154075690988E-3</v>
      </c>
      <c r="V173" s="58">
        <f t="shared" si="65"/>
        <v>1.1245182102387303E-4</v>
      </c>
      <c r="W173" s="50">
        <f t="shared" si="76"/>
        <v>154.84648869272411</v>
      </c>
      <c r="X173" s="50">
        <f t="shared" si="66"/>
        <v>88930.775871604928</v>
      </c>
      <c r="Y173" s="50">
        <f t="shared" si="67"/>
        <v>101325</v>
      </c>
      <c r="Z173" s="50">
        <f t="shared" si="68"/>
        <v>1.5491013618771918</v>
      </c>
      <c r="AA173" s="50">
        <f t="shared" si="69"/>
        <v>1.3167361575956129</v>
      </c>
      <c r="AB173" s="50">
        <f t="shared" si="77"/>
        <v>572.1678255119914</v>
      </c>
      <c r="AC173" s="7">
        <f t="shared" si="86"/>
        <v>0.22748722094800261</v>
      </c>
    </row>
    <row r="174" spans="1:29">
      <c r="A174" s="7">
        <v>142</v>
      </c>
      <c r="B174" s="7">
        <f t="shared" si="78"/>
        <v>5.6465655980857787E-2</v>
      </c>
      <c r="C174" s="7">
        <f t="shared" si="79"/>
        <v>3.9764546465392847E-4</v>
      </c>
      <c r="D174" s="58">
        <f t="shared" si="80"/>
        <v>3026444.7175306189</v>
      </c>
      <c r="E174" s="7">
        <f t="shared" si="70"/>
        <v>438.94871386049124</v>
      </c>
      <c r="F174" s="7">
        <f t="shared" si="59"/>
        <v>2925119.7175306189</v>
      </c>
      <c r="G174" s="57">
        <f t="shared" si="60"/>
        <v>1.1764828552826978E-2</v>
      </c>
      <c r="H174" s="61">
        <f t="shared" si="71"/>
        <v>9.1372763303250448E-3</v>
      </c>
      <c r="I174" s="7">
        <f t="shared" si="81"/>
        <v>7.9725447339349942E-2</v>
      </c>
      <c r="J174" s="58">
        <f t="shared" si="61"/>
        <v>1.4184513295404952E-3</v>
      </c>
      <c r="K174" s="7">
        <f t="shared" si="72"/>
        <v>4.5771336330898676E-3</v>
      </c>
      <c r="L174" s="7">
        <f t="shared" si="73"/>
        <v>7.4140362921708575E-3</v>
      </c>
      <c r="M174" s="58">
        <f t="shared" si="62"/>
        <v>2.2242108876512574E-2</v>
      </c>
      <c r="N174" s="58">
        <f t="shared" si="63"/>
        <v>3.3926000033013498E-4</v>
      </c>
      <c r="O174" s="59">
        <f t="shared" si="64"/>
        <v>0.6026105755864023</v>
      </c>
      <c r="P174" s="58">
        <f t="shared" si="82"/>
        <v>1.8479489148859329E-4</v>
      </c>
      <c r="Q174" s="58">
        <f t="shared" si="83"/>
        <v>0.46472274403889052</v>
      </c>
      <c r="R174" s="58">
        <f t="shared" si="74"/>
        <v>0.46173623989659385</v>
      </c>
      <c r="S174" s="60">
        <f t="shared" si="75"/>
        <v>2.9865041422966754E-3</v>
      </c>
      <c r="T174" s="58">
        <f t="shared" si="84"/>
        <v>1.8360732166123884E-4</v>
      </c>
      <c r="U174" s="58">
        <f t="shared" si="85"/>
        <v>1.0122029773964533E-3</v>
      </c>
      <c r="V174" s="58">
        <f t="shared" si="65"/>
        <v>1.1255585755673078E-4</v>
      </c>
      <c r="W174" s="50">
        <f t="shared" si="76"/>
        <v>154.87300633797184</v>
      </c>
      <c r="X174" s="50">
        <f t="shared" si="66"/>
        <v>88952.956863828746</v>
      </c>
      <c r="Y174" s="50">
        <f t="shared" si="67"/>
        <v>101325</v>
      </c>
      <c r="Z174" s="50">
        <f t="shared" si="68"/>
        <v>1.5491603112095604</v>
      </c>
      <c r="AA174" s="50">
        <f t="shared" si="69"/>
        <v>1.3167862645281263</v>
      </c>
      <c r="AB174" s="50">
        <f t="shared" si="77"/>
        <v>572.33231346875175</v>
      </c>
      <c r="AC174" s="7">
        <f t="shared" si="86"/>
        <v>0.22755264478074164</v>
      </c>
    </row>
    <row r="175" spans="1:29">
      <c r="A175" s="7">
        <v>143</v>
      </c>
      <c r="B175" s="7">
        <f t="shared" si="78"/>
        <v>5.6863301445511716E-2</v>
      </c>
      <c r="C175" s="7">
        <f t="shared" si="79"/>
        <v>3.9764546465392847E-4</v>
      </c>
      <c r="D175" s="58">
        <f t="shared" si="80"/>
        <v>3027199.0129259299</v>
      </c>
      <c r="E175" s="7">
        <f t="shared" si="70"/>
        <v>439.05811516285928</v>
      </c>
      <c r="F175" s="7">
        <f t="shared" si="59"/>
        <v>2925874.0129259299</v>
      </c>
      <c r="G175" s="57">
        <f t="shared" si="60"/>
        <v>1.176576384681844E-2</v>
      </c>
      <c r="H175" s="61">
        <f t="shared" si="71"/>
        <v>9.1419545610415074E-3</v>
      </c>
      <c r="I175" s="7">
        <f t="shared" si="81"/>
        <v>7.971609087791702E-2</v>
      </c>
      <c r="J175" s="58">
        <f t="shared" si="61"/>
        <v>1.4181826779429765E-3</v>
      </c>
      <c r="K175" s="7">
        <f t="shared" si="72"/>
        <v>4.5789396573689169E-3</v>
      </c>
      <c r="L175" s="7">
        <f t="shared" si="73"/>
        <v>7.4153050132548699E-3</v>
      </c>
      <c r="M175" s="58">
        <f t="shared" si="62"/>
        <v>2.224591503976461E-2</v>
      </c>
      <c r="N175" s="58">
        <f t="shared" si="63"/>
        <v>3.3915593770917013E-4</v>
      </c>
      <c r="O175" s="59">
        <f t="shared" si="64"/>
        <v>0.6024257343559134</v>
      </c>
      <c r="P175" s="58">
        <f t="shared" si="82"/>
        <v>1.8484123048889689E-4</v>
      </c>
      <c r="Q175" s="58">
        <f t="shared" si="83"/>
        <v>0.46483927749500309</v>
      </c>
      <c r="R175" s="58">
        <f t="shared" si="74"/>
        <v>0.46185132064384316</v>
      </c>
      <c r="S175" s="60">
        <f t="shared" si="75"/>
        <v>2.9879568511599341E-3</v>
      </c>
      <c r="T175" s="58">
        <f t="shared" si="84"/>
        <v>1.8365308299845152E-4</v>
      </c>
      <c r="U175" s="58">
        <f t="shared" si="85"/>
        <v>1.0133911248868988E-3</v>
      </c>
      <c r="V175" s="58">
        <f t="shared" si="65"/>
        <v>1.1265992017769563E-4</v>
      </c>
      <c r="W175" s="50">
        <f t="shared" si="76"/>
        <v>154.89950885842657</v>
      </c>
      <c r="X175" s="50">
        <f t="shared" si="66"/>
        <v>88975.127037753628</v>
      </c>
      <c r="Y175" s="50">
        <f t="shared" si="67"/>
        <v>101325</v>
      </c>
      <c r="Z175" s="50">
        <f t="shared" si="68"/>
        <v>1.5492192024207014</v>
      </c>
      <c r="AA175" s="50">
        <f t="shared" si="69"/>
        <v>1.3168363220575963</v>
      </c>
      <c r="AB175" s="50">
        <f t="shared" si="77"/>
        <v>572.49672120007074</v>
      </c>
      <c r="AC175" s="7">
        <f t="shared" si="86"/>
        <v>0.22761803672009615</v>
      </c>
    </row>
    <row r="176" spans="1:29">
      <c r="A176" s="7">
        <v>144</v>
      </c>
      <c r="B176" s="7">
        <f t="shared" si="78"/>
        <v>5.7260946910165644E-2</v>
      </c>
      <c r="C176" s="7">
        <f t="shared" si="79"/>
        <v>3.9764546465392847E-4</v>
      </c>
      <c r="D176" s="58">
        <f t="shared" si="80"/>
        <v>3027952.9400582188</v>
      </c>
      <c r="E176" s="7">
        <f t="shared" si="70"/>
        <v>439.16746305318941</v>
      </c>
      <c r="F176" s="7">
        <f t="shared" si="59"/>
        <v>2926627.9400582188</v>
      </c>
      <c r="G176" s="57">
        <f t="shared" si="60"/>
        <v>1.1766698525602297E-2</v>
      </c>
      <c r="H176" s="61">
        <f t="shared" si="71"/>
        <v>9.1466331636733834E-3</v>
      </c>
      <c r="I176" s="7">
        <f t="shared" si="81"/>
        <v>7.9706733672653268E-2</v>
      </c>
      <c r="J176" s="58">
        <f t="shared" si="61"/>
        <v>1.4179138674586776E-3</v>
      </c>
      <c r="K176" s="7">
        <f t="shared" si="72"/>
        <v>4.5807452751085659E-3</v>
      </c>
      <c r="L176" s="7">
        <f t="shared" si="73"/>
        <v>7.4165730100259212E-3</v>
      </c>
      <c r="M176" s="58">
        <f t="shared" si="62"/>
        <v>2.2249719030077764E-2</v>
      </c>
      <c r="N176" s="58">
        <f t="shared" si="63"/>
        <v>3.3905184901287182E-4</v>
      </c>
      <c r="O176" s="59">
        <f t="shared" si="64"/>
        <v>0.60224084680911361</v>
      </c>
      <c r="P176" s="58">
        <f t="shared" si="82"/>
        <v>1.8488754679979458E-4</v>
      </c>
      <c r="Q176" s="58">
        <f t="shared" si="83"/>
        <v>0.46495575389172999</v>
      </c>
      <c r="R176" s="58">
        <f t="shared" si="74"/>
        <v>0.46196634520622903</v>
      </c>
      <c r="S176" s="60">
        <f t="shared" si="75"/>
        <v>2.9894086855009605E-3</v>
      </c>
      <c r="T176" s="58">
        <f t="shared" si="84"/>
        <v>1.8369882199400806E-4</v>
      </c>
      <c r="U176" s="58">
        <f t="shared" si="85"/>
        <v>1.0145798496926854E-3</v>
      </c>
      <c r="V176" s="58">
        <f t="shared" si="65"/>
        <v>1.1276400887399394E-4</v>
      </c>
      <c r="W176" s="50">
        <f t="shared" si="76"/>
        <v>154.92599624859039</v>
      </c>
      <c r="X176" s="50">
        <f t="shared" si="66"/>
        <v>88997.286387729022</v>
      </c>
      <c r="Y176" s="50">
        <f t="shared" si="67"/>
        <v>101325</v>
      </c>
      <c r="Z176" s="50">
        <f t="shared" si="68"/>
        <v>1.5492780355605287</v>
      </c>
      <c r="AA176" s="50">
        <f t="shared" si="69"/>
        <v>1.3168863302264493</v>
      </c>
      <c r="AB176" s="50">
        <f t="shared" si="77"/>
        <v>572.66104866404567</v>
      </c>
      <c r="AC176" s="7">
        <f t="shared" si="86"/>
        <v>0.22768339674983651</v>
      </c>
    </row>
    <row r="177" spans="1:29">
      <c r="A177" s="7">
        <v>145</v>
      </c>
      <c r="B177" s="7">
        <f t="shared" si="78"/>
        <v>5.7658592374819573E-2</v>
      </c>
      <c r="C177" s="7">
        <f t="shared" si="79"/>
        <v>3.9764546465392847E-4</v>
      </c>
      <c r="D177" s="58">
        <f t="shared" si="80"/>
        <v>3028706.4987287456</v>
      </c>
      <c r="E177" s="7">
        <f t="shared" si="70"/>
        <v>439.27675750265684</v>
      </c>
      <c r="F177" s="7">
        <f t="shared" si="59"/>
        <v>2927381.4987287456</v>
      </c>
      <c r="G177" s="57">
        <f t="shared" si="60"/>
        <v>1.1767632589230843E-2</v>
      </c>
      <c r="H177" s="61">
        <f t="shared" si="71"/>
        <v>9.1513121379760386E-3</v>
      </c>
      <c r="I177" s="7">
        <f t="shared" si="81"/>
        <v>7.9697375724047961E-2</v>
      </c>
      <c r="J177" s="58">
        <f t="shared" si="61"/>
        <v>1.4176448980688663E-3</v>
      </c>
      <c r="K177" s="7">
        <f t="shared" si="72"/>
        <v>4.5825504860832495E-3</v>
      </c>
      <c r="L177" s="7">
        <f t="shared" si="73"/>
        <v>7.417840282220982E-3</v>
      </c>
      <c r="M177" s="58">
        <f t="shared" si="62"/>
        <v>2.2253520846662947E-2</v>
      </c>
      <c r="N177" s="58">
        <f t="shared" si="63"/>
        <v>3.3894773425402231E-4</v>
      </c>
      <c r="O177" s="59">
        <f t="shared" si="64"/>
        <v>0.60205591296870709</v>
      </c>
      <c r="P177" s="58">
        <f t="shared" si="82"/>
        <v>1.8493384040652039E-4</v>
      </c>
      <c r="Q177" s="58">
        <f t="shared" si="83"/>
        <v>0.46507217319193778</v>
      </c>
      <c r="R177" s="58">
        <f t="shared" si="74"/>
        <v>0.4620813135534303</v>
      </c>
      <c r="S177" s="60">
        <f t="shared" si="75"/>
        <v>2.9908596385074815E-3</v>
      </c>
      <c r="T177" s="58">
        <f t="shared" si="84"/>
        <v>1.837445386358514E-4</v>
      </c>
      <c r="U177" s="58">
        <f t="shared" si="85"/>
        <v>1.0157691514633544E-3</v>
      </c>
      <c r="V177" s="58">
        <f t="shared" si="65"/>
        <v>1.1286812363284346E-4</v>
      </c>
      <c r="W177" s="50">
        <f t="shared" si="76"/>
        <v>154.95246850296888</v>
      </c>
      <c r="X177" s="50">
        <f t="shared" si="66"/>
        <v>89019.434907913601</v>
      </c>
      <c r="Y177" s="50">
        <f t="shared" si="67"/>
        <v>101325</v>
      </c>
      <c r="Z177" s="50">
        <f t="shared" si="68"/>
        <v>1.5493368106783718</v>
      </c>
      <c r="AA177" s="50">
        <f t="shared" si="69"/>
        <v>1.3169362890766161</v>
      </c>
      <c r="AB177" s="50">
        <f t="shared" si="77"/>
        <v>572.82529581735889</v>
      </c>
      <c r="AC177" s="7">
        <f t="shared" si="86"/>
        <v>0.22774872485301906</v>
      </c>
    </row>
    <row r="178" spans="1:29">
      <c r="A178" s="7">
        <v>146</v>
      </c>
      <c r="B178" s="7">
        <f t="shared" si="78"/>
        <v>5.8056237839473501E-2</v>
      </c>
      <c r="C178" s="7">
        <f t="shared" si="79"/>
        <v>3.9764546465392847E-4</v>
      </c>
      <c r="D178" s="58">
        <f t="shared" si="80"/>
        <v>3029459.6887325076</v>
      </c>
      <c r="E178" s="7">
        <f t="shared" si="70"/>
        <v>439.38599848152847</v>
      </c>
      <c r="F178" s="7">
        <f t="shared" si="59"/>
        <v>2928134.6887325076</v>
      </c>
      <c r="G178" s="57">
        <f t="shared" si="60"/>
        <v>1.1768566037748434E-2</v>
      </c>
      <c r="H178" s="61">
        <f t="shared" si="71"/>
        <v>9.1559914837048596E-3</v>
      </c>
      <c r="I178" s="7">
        <f t="shared" si="81"/>
        <v>7.9688017032590319E-2</v>
      </c>
      <c r="J178" s="58">
        <f t="shared" si="61"/>
        <v>1.4173757697548343E-3</v>
      </c>
      <c r="K178" s="7">
        <f t="shared" si="72"/>
        <v>4.5843552900675152E-3</v>
      </c>
      <c r="L178" s="7">
        <f t="shared" si="73"/>
        <v>7.4191068295771838E-3</v>
      </c>
      <c r="M178" s="58">
        <f t="shared" si="62"/>
        <v>2.2257320488731552E-2</v>
      </c>
      <c r="N178" s="58">
        <f t="shared" si="63"/>
        <v>3.3884359344541214E-4</v>
      </c>
      <c r="O178" s="59">
        <f t="shared" si="64"/>
        <v>0.60187093285741333</v>
      </c>
      <c r="P178" s="58">
        <f t="shared" si="82"/>
        <v>1.8498011129375325E-4</v>
      </c>
      <c r="Q178" s="58">
        <f t="shared" si="83"/>
        <v>0.46518853535709692</v>
      </c>
      <c r="R178" s="58">
        <f t="shared" si="74"/>
        <v>0.46219622565417029</v>
      </c>
      <c r="S178" s="60">
        <f t="shared" si="75"/>
        <v>2.9923097029266321E-3</v>
      </c>
      <c r="T178" s="58">
        <f t="shared" si="84"/>
        <v>1.8379023291154452E-4</v>
      </c>
      <c r="U178" s="58">
        <f t="shared" si="85"/>
        <v>1.0169590298455631E-3</v>
      </c>
      <c r="V178" s="58">
        <f t="shared" si="65"/>
        <v>1.1297226444145363E-4</v>
      </c>
      <c r="W178" s="50">
        <f t="shared" si="76"/>
        <v>154.97892561607088</v>
      </c>
      <c r="X178" s="50">
        <f t="shared" si="66"/>
        <v>89041.57259228194</v>
      </c>
      <c r="Y178" s="50">
        <f t="shared" si="67"/>
        <v>101325</v>
      </c>
      <c r="Z178" s="50">
        <f t="shared" si="68"/>
        <v>1.5493955278229969</v>
      </c>
      <c r="AA178" s="50">
        <f t="shared" si="69"/>
        <v>1.3169861986495475</v>
      </c>
      <c r="AB178" s="50">
        <f t="shared" si="77"/>
        <v>572.98946261532751</v>
      </c>
      <c r="AC178" s="7">
        <f t="shared" si="86"/>
        <v>0.22781402101214721</v>
      </c>
    </row>
    <row r="179" spans="1:29">
      <c r="A179" s="7">
        <v>147</v>
      </c>
      <c r="B179" s="7">
        <f t="shared" si="78"/>
        <v>5.845388330412743E-2</v>
      </c>
      <c r="C179" s="7">
        <f t="shared" si="79"/>
        <v>3.9764546465392847E-4</v>
      </c>
      <c r="D179" s="58">
        <f t="shared" si="80"/>
        <v>3030212.5098577379</v>
      </c>
      <c r="E179" s="7">
        <f t="shared" si="70"/>
        <v>439.49518595909007</v>
      </c>
      <c r="F179" s="7">
        <f t="shared" si="59"/>
        <v>2928887.5098577379</v>
      </c>
      <c r="G179" s="57">
        <f t="shared" si="60"/>
        <v>1.1769498871190862E-2</v>
      </c>
      <c r="H179" s="61">
        <f t="shared" si="71"/>
        <v>9.1606712006152505E-3</v>
      </c>
      <c r="I179" s="7">
        <f t="shared" si="81"/>
        <v>7.9678657598769534E-2</v>
      </c>
      <c r="J179" s="58">
        <f t="shared" si="61"/>
        <v>1.4171064824978993E-3</v>
      </c>
      <c r="K179" s="7">
        <f t="shared" si="72"/>
        <v>4.5861596868360215E-3</v>
      </c>
      <c r="L179" s="7">
        <f t="shared" si="73"/>
        <v>7.42037265183182E-3</v>
      </c>
      <c r="M179" s="58">
        <f t="shared" si="62"/>
        <v>2.2261117955495461E-2</v>
      </c>
      <c r="N179" s="58">
        <f t="shared" si="63"/>
        <v>3.3873942659984037E-4</v>
      </c>
      <c r="O179" s="59">
        <f t="shared" si="64"/>
        <v>0.60168590649796649</v>
      </c>
      <c r="P179" s="58">
        <f t="shared" si="82"/>
        <v>1.8502635944683821E-4</v>
      </c>
      <c r="Q179" s="58">
        <f t="shared" si="83"/>
        <v>0.46530484035035319</v>
      </c>
      <c r="R179" s="58">
        <f t="shared" si="74"/>
        <v>0.46231108147614031</v>
      </c>
      <c r="S179" s="60">
        <f t="shared" si="75"/>
        <v>2.9937588742128818E-3</v>
      </c>
      <c r="T179" s="58">
        <f t="shared" si="84"/>
        <v>1.8383590480824E-4</v>
      </c>
      <c r="U179" s="58">
        <f t="shared" si="85"/>
        <v>1.0181494844841612E-3</v>
      </c>
      <c r="V179" s="58">
        <f t="shared" si="65"/>
        <v>1.1307643128702539E-4</v>
      </c>
      <c r="W179" s="50">
        <f t="shared" si="76"/>
        <v>155.00536758240872</v>
      </c>
      <c r="X179" s="50">
        <f t="shared" si="66"/>
        <v>89063.699434609807</v>
      </c>
      <c r="Y179" s="50">
        <f t="shared" si="67"/>
        <v>101325</v>
      </c>
      <c r="Z179" s="50">
        <f t="shared" si="68"/>
        <v>1.5494541870425684</v>
      </c>
      <c r="AA179" s="50">
        <f t="shared" si="69"/>
        <v>1.3170360589861831</v>
      </c>
      <c r="AB179" s="50">
        <f t="shared" si="77"/>
        <v>573.15354901179433</v>
      </c>
      <c r="AC179" s="7">
        <f t="shared" si="86"/>
        <v>0.22787928520915987</v>
      </c>
    </row>
    <row r="180" spans="1:29">
      <c r="A180" s="7">
        <v>148</v>
      </c>
      <c r="B180" s="7">
        <f t="shared" si="78"/>
        <v>5.8851528768781358E-2</v>
      </c>
      <c r="C180" s="7">
        <f t="shared" si="79"/>
        <v>3.9764546465392847E-4</v>
      </c>
      <c r="D180" s="58">
        <f t="shared" si="80"/>
        <v>3030964.9618891478</v>
      </c>
      <c r="E180" s="7">
        <f t="shared" si="70"/>
        <v>439.60431990411672</v>
      </c>
      <c r="F180" s="7">
        <f t="shared" si="59"/>
        <v>2929639.9618891478</v>
      </c>
      <c r="G180" s="57">
        <f t="shared" si="60"/>
        <v>1.177043108958937E-2</v>
      </c>
      <c r="H180" s="61">
        <f t="shared" si="71"/>
        <v>9.1653512884626292E-3</v>
      </c>
      <c r="I180" s="7">
        <f t="shared" si="81"/>
        <v>7.9669297423074784E-2</v>
      </c>
      <c r="J180" s="58">
        <f t="shared" si="61"/>
        <v>1.4168370362794037E-3</v>
      </c>
      <c r="K180" s="7">
        <f t="shared" si="72"/>
        <v>4.5879636761635379E-3</v>
      </c>
      <c r="L180" s="7">
        <f t="shared" si="73"/>
        <v>7.4216377487223454E-3</v>
      </c>
      <c r="M180" s="58">
        <f t="shared" si="62"/>
        <v>2.2264913246167035E-2</v>
      </c>
      <c r="N180" s="58">
        <f t="shared" si="63"/>
        <v>3.3863523373011485E-4</v>
      </c>
      <c r="O180" s="59">
        <f t="shared" si="64"/>
        <v>0.60150083391311648</v>
      </c>
      <c r="P180" s="58">
        <f t="shared" si="82"/>
        <v>1.850725848500101E-4</v>
      </c>
      <c r="Q180" s="58">
        <f t="shared" si="83"/>
        <v>0.46542108813206029</v>
      </c>
      <c r="R180" s="58">
        <f t="shared" si="74"/>
        <v>0.46242588098649418</v>
      </c>
      <c r="S180" s="60">
        <f t="shared" si="75"/>
        <v>2.9952071455661144E-3</v>
      </c>
      <c r="T180" s="58">
        <f t="shared" si="84"/>
        <v>1.8388155431287671E-4</v>
      </c>
      <c r="U180" s="58">
        <f t="shared" si="85"/>
        <v>1.0193405150212946E-3</v>
      </c>
      <c r="V180" s="58">
        <f t="shared" si="65"/>
        <v>1.1318062415675091E-4</v>
      </c>
      <c r="W180" s="50">
        <f t="shared" si="76"/>
        <v>155.03179439649801</v>
      </c>
      <c r="X180" s="50">
        <f t="shared" si="66"/>
        <v>89085.815428569447</v>
      </c>
      <c r="Y180" s="50">
        <f t="shared" si="67"/>
        <v>101325</v>
      </c>
      <c r="Z180" s="50">
        <f t="shared" si="68"/>
        <v>1.549512788384902</v>
      </c>
      <c r="AA180" s="50">
        <f t="shared" si="69"/>
        <v>1.3170858701271666</v>
      </c>
      <c r="AB180" s="50">
        <f t="shared" si="77"/>
        <v>573.31755495983464</v>
      </c>
      <c r="AC180" s="7">
        <f t="shared" si="86"/>
        <v>0.22794451742555036</v>
      </c>
    </row>
    <row r="181" spans="1:29">
      <c r="A181" s="7">
        <v>149</v>
      </c>
      <c r="B181" s="7">
        <f t="shared" si="78"/>
        <v>5.9249174233435287E-2</v>
      </c>
      <c r="C181" s="7">
        <f t="shared" si="79"/>
        <v>3.9764546465392847E-4</v>
      </c>
      <c r="D181" s="58">
        <f t="shared" si="80"/>
        <v>3031717.0446052835</v>
      </c>
      <c r="E181" s="7">
        <f t="shared" si="70"/>
        <v>439.71340028448918</v>
      </c>
      <c r="F181" s="7">
        <f t="shared" si="59"/>
        <v>2930392.0446052835</v>
      </c>
      <c r="G181" s="57">
        <f t="shared" si="60"/>
        <v>1.177136269296741E-2</v>
      </c>
      <c r="H181" s="61">
        <f t="shared" si="71"/>
        <v>9.1700317470024256E-3</v>
      </c>
      <c r="I181" s="7">
        <f t="shared" si="81"/>
        <v>7.9659936505995191E-2</v>
      </c>
      <c r="J181" s="58">
        <f t="shared" si="61"/>
        <v>1.4165674310807163E-3</v>
      </c>
      <c r="K181" s="7">
        <f t="shared" si="72"/>
        <v>4.5897672578249435E-3</v>
      </c>
      <c r="L181" s="7">
        <f t="shared" si="73"/>
        <v>7.4229021199863762E-3</v>
      </c>
      <c r="M181" s="58">
        <f t="shared" si="62"/>
        <v>2.2268706359959128E-2</v>
      </c>
      <c r="N181" s="58">
        <f t="shared" si="63"/>
        <v>3.3853101484905172E-4</v>
      </c>
      <c r="O181" s="59">
        <f t="shared" si="64"/>
        <v>0.60131571512562809</v>
      </c>
      <c r="P181" s="58">
        <f t="shared" si="82"/>
        <v>1.8511878748839194E-4</v>
      </c>
      <c r="Q181" s="58">
        <f t="shared" si="83"/>
        <v>0.46553727866480543</v>
      </c>
      <c r="R181" s="58">
        <f t="shared" si="74"/>
        <v>0.46254062415144559</v>
      </c>
      <c r="S181" s="60">
        <f t="shared" si="75"/>
        <v>2.9966545133598421E-3</v>
      </c>
      <c r="T181" s="58">
        <f t="shared" si="84"/>
        <v>1.8392718141201967E-4</v>
      </c>
      <c r="U181" s="58">
        <f t="shared" si="85"/>
        <v>1.0205321210976668E-3</v>
      </c>
      <c r="V181" s="58">
        <f t="shared" si="65"/>
        <v>1.1328484303781405E-4</v>
      </c>
      <c r="W181" s="50">
        <f t="shared" si="76"/>
        <v>155.0582060528578</v>
      </c>
      <c r="X181" s="50">
        <f t="shared" si="66"/>
        <v>89107.920567651934</v>
      </c>
      <c r="Y181" s="50">
        <f t="shared" si="67"/>
        <v>101325</v>
      </c>
      <c r="Z181" s="50">
        <f t="shared" si="68"/>
        <v>1.549571331897261</v>
      </c>
      <c r="AA181" s="50">
        <f t="shared" si="69"/>
        <v>1.3171356321126719</v>
      </c>
      <c r="AB181" s="50">
        <f t="shared" si="77"/>
        <v>573.48148041117997</v>
      </c>
      <c r="AC181" s="7">
        <f t="shared" si="86"/>
        <v>0.22800971764239206</v>
      </c>
    </row>
    <row r="182" spans="1:29">
      <c r="A182" s="7">
        <v>150</v>
      </c>
      <c r="B182" s="7">
        <f t="shared" si="78"/>
        <v>5.9646819698089215E-2</v>
      </c>
      <c r="C182" s="7">
        <f t="shared" si="79"/>
        <v>3.9764546465392847E-4</v>
      </c>
      <c r="D182" s="58">
        <f t="shared" si="80"/>
        <v>3032468.7577822926</v>
      </c>
      <c r="E182" s="7">
        <f t="shared" si="70"/>
        <v>439.82242706774042</v>
      </c>
      <c r="F182" s="7">
        <f t="shared" si="59"/>
        <v>2931143.7577822926</v>
      </c>
      <c r="G182" s="57">
        <f t="shared" si="60"/>
        <v>1.1772293681345291E-2</v>
      </c>
      <c r="H182" s="61">
        <f t="shared" si="71"/>
        <v>9.1747125759900801E-3</v>
      </c>
      <c r="I182" s="7">
        <f t="shared" si="81"/>
        <v>7.9650574848019878E-2</v>
      </c>
      <c r="J182" s="58">
        <f t="shared" si="61"/>
        <v>1.4162976668832305E-3</v>
      </c>
      <c r="K182" s="7">
        <f t="shared" si="72"/>
        <v>4.5915704315952236E-3</v>
      </c>
      <c r="L182" s="7">
        <f t="shared" si="73"/>
        <v>7.4241657653616846E-3</v>
      </c>
      <c r="M182" s="58">
        <f t="shared" si="62"/>
        <v>2.2272497296085055E-2</v>
      </c>
      <c r="N182" s="58">
        <f t="shared" si="63"/>
        <v>3.38426769969476E-4</v>
      </c>
      <c r="O182" s="59">
        <f t="shared" si="64"/>
        <v>0.60113055015828176</v>
      </c>
      <c r="P182" s="58">
        <f t="shared" si="82"/>
        <v>1.8516496734632959E-4</v>
      </c>
      <c r="Q182" s="58">
        <f t="shared" si="83"/>
        <v>0.46565341190922166</v>
      </c>
      <c r="R182" s="58">
        <f t="shared" si="74"/>
        <v>0.46265531093684176</v>
      </c>
      <c r="S182" s="60">
        <f t="shared" si="75"/>
        <v>2.9981009723799024E-3</v>
      </c>
      <c r="T182" s="58">
        <f t="shared" si="84"/>
        <v>1.839727860920882E-4</v>
      </c>
      <c r="U182" s="58">
        <f t="shared" si="85"/>
        <v>1.0217243023519082E-3</v>
      </c>
      <c r="V182" s="58">
        <f t="shared" si="65"/>
        <v>1.1338908791738977E-4</v>
      </c>
      <c r="W182" s="50">
        <f t="shared" si="76"/>
        <v>155.08460254601036</v>
      </c>
      <c r="X182" s="50">
        <f t="shared" si="66"/>
        <v>89130.014845277794</v>
      </c>
      <c r="Y182" s="50">
        <f t="shared" si="67"/>
        <v>101325</v>
      </c>
      <c r="Z182" s="50">
        <f t="shared" si="68"/>
        <v>1.5496298176266503</v>
      </c>
      <c r="AA182" s="50">
        <f t="shared" si="69"/>
        <v>1.3171853449826527</v>
      </c>
      <c r="AB182" s="50">
        <f t="shared" si="77"/>
        <v>573.64532531703901</v>
      </c>
      <c r="AC182" s="7">
        <f t="shared" si="86"/>
        <v>0.22807488584038721</v>
      </c>
    </row>
    <row r="183" spans="1:29">
      <c r="A183" s="7">
        <v>151</v>
      </c>
      <c r="B183" s="7">
        <f t="shared" si="78"/>
        <v>6.0044465162743144E-2</v>
      </c>
      <c r="C183" s="7">
        <f t="shared" si="79"/>
        <v>3.9764546465392847E-4</v>
      </c>
      <c r="D183" s="58">
        <f t="shared" si="80"/>
        <v>3033220.1011920758</v>
      </c>
      <c r="E183" s="7">
        <f t="shared" si="70"/>
        <v>439.93140022078745</v>
      </c>
      <c r="F183" s="7">
        <f t="shared" si="59"/>
        <v>2931895.1011920758</v>
      </c>
      <c r="G183" s="57">
        <f t="shared" si="60"/>
        <v>1.1773224054737901E-2</v>
      </c>
      <c r="H183" s="61">
        <f t="shared" si="71"/>
        <v>9.1793937751810419E-3</v>
      </c>
      <c r="I183" s="7">
        <f t="shared" si="81"/>
        <v>7.9641212449637955E-2</v>
      </c>
      <c r="J183" s="58">
        <f t="shared" si="61"/>
        <v>1.4160277436683656E-3</v>
      </c>
      <c r="K183" s="7">
        <f t="shared" si="72"/>
        <v>4.593373197249475E-3</v>
      </c>
      <c r="L183" s="7">
        <f t="shared" si="73"/>
        <v>7.4254286845862067E-3</v>
      </c>
      <c r="M183" s="58">
        <f t="shared" si="62"/>
        <v>2.2276286053758622E-2</v>
      </c>
      <c r="N183" s="58">
        <f t="shared" si="63"/>
        <v>3.3832249910422134E-4</v>
      </c>
      <c r="O183" s="59">
        <f t="shared" si="64"/>
        <v>0.60094533903387315</v>
      </c>
      <c r="P183" s="58">
        <f t="shared" si="82"/>
        <v>1.8521112440861298E-4</v>
      </c>
      <c r="Q183" s="58">
        <f t="shared" si="83"/>
        <v>0.46576948782705857</v>
      </c>
      <c r="R183" s="58">
        <f t="shared" si="74"/>
        <v>0.46276994130788229</v>
      </c>
      <c r="S183" s="60">
        <f t="shared" si="75"/>
        <v>2.9995465191762771E-3</v>
      </c>
      <c r="T183" s="58">
        <f t="shared" si="84"/>
        <v>1.8401836833924407E-4</v>
      </c>
      <c r="U183" s="58">
        <f t="shared" si="85"/>
        <v>1.0229170584212771E-3</v>
      </c>
      <c r="V183" s="58">
        <f t="shared" si="65"/>
        <v>1.1349335878264443E-4</v>
      </c>
      <c r="W183" s="50">
        <f t="shared" si="76"/>
        <v>155.11098387048139</v>
      </c>
      <c r="X183" s="50">
        <f t="shared" si="66"/>
        <v>89152.09825474277</v>
      </c>
      <c r="Y183" s="50">
        <f t="shared" si="67"/>
        <v>101325</v>
      </c>
      <c r="Z183" s="50">
        <f t="shared" si="68"/>
        <v>1.5496882456196728</v>
      </c>
      <c r="AA183" s="50">
        <f t="shared" si="69"/>
        <v>1.3172350087767217</v>
      </c>
      <c r="AB183" s="50">
        <f t="shared" si="77"/>
        <v>573.80908962769479</v>
      </c>
      <c r="AC183" s="7">
        <f t="shared" si="86"/>
        <v>0.22814002199995015</v>
      </c>
    </row>
    <row r="184" spans="1:29">
      <c r="A184" s="7">
        <v>152</v>
      </c>
      <c r="B184" s="7">
        <f t="shared" si="78"/>
        <v>6.0442110627397072E-2</v>
      </c>
      <c r="C184" s="7">
        <f t="shared" si="79"/>
        <v>3.9764546465392847E-4</v>
      </c>
      <c r="D184" s="58">
        <f t="shared" si="80"/>
        <v>3033971.0746043823</v>
      </c>
      <c r="E184" s="7">
        <f t="shared" si="70"/>
        <v>440.04031971023522</v>
      </c>
      <c r="F184" s="7">
        <f t="shared" si="59"/>
        <v>2932646.0746043823</v>
      </c>
      <c r="G184" s="57">
        <f t="shared" si="60"/>
        <v>1.1774153813157303E-2</v>
      </c>
      <c r="H184" s="61">
        <f t="shared" si="71"/>
        <v>9.1840753443307634E-3</v>
      </c>
      <c r="I184" s="7">
        <f t="shared" si="81"/>
        <v>7.9631849311338515E-2</v>
      </c>
      <c r="J184" s="58">
        <f t="shared" si="61"/>
        <v>1.4157576614175678E-3</v>
      </c>
      <c r="K184" s="7">
        <f t="shared" si="72"/>
        <v>4.5951755545628982E-3</v>
      </c>
      <c r="L184" s="7">
        <f t="shared" si="73"/>
        <v>7.4266908773980341E-3</v>
      </c>
      <c r="M184" s="58">
        <f t="shared" si="62"/>
        <v>2.2280072632194101E-2</v>
      </c>
      <c r="N184" s="58">
        <f t="shared" si="63"/>
        <v>3.3821820226613032E-4</v>
      </c>
      <c r="O184" s="59">
        <f t="shared" si="64"/>
        <v>0.60076008177521401</v>
      </c>
      <c r="P184" s="58">
        <f t="shared" si="82"/>
        <v>1.8525725865914389E-4</v>
      </c>
      <c r="Q184" s="58">
        <f t="shared" si="83"/>
        <v>0.46588550637783233</v>
      </c>
      <c r="R184" s="58">
        <f t="shared" si="74"/>
        <v>0.46288451522943863</v>
      </c>
      <c r="S184" s="60">
        <f t="shared" si="75"/>
        <v>3.0009911483936946E-3</v>
      </c>
      <c r="T184" s="58">
        <f t="shared" si="84"/>
        <v>1.8406392813951855E-4</v>
      </c>
      <c r="U184" s="58">
        <f t="shared" si="85"/>
        <v>1.0241103889409024E-3</v>
      </c>
      <c r="V184" s="58">
        <f t="shared" si="65"/>
        <v>1.1359765562073544E-4</v>
      </c>
      <c r="W184" s="50">
        <f t="shared" si="76"/>
        <v>155.13735002079983</v>
      </c>
      <c r="X184" s="50">
        <f t="shared" si="66"/>
        <v>89174.170789279364</v>
      </c>
      <c r="Y184" s="50">
        <f t="shared" si="67"/>
        <v>101325</v>
      </c>
      <c r="Z184" s="50">
        <f t="shared" si="68"/>
        <v>1.5497466159226929</v>
      </c>
      <c r="AA184" s="50">
        <f t="shared" si="69"/>
        <v>1.317284623534289</v>
      </c>
      <c r="AB184" s="50">
        <f t="shared" si="77"/>
        <v>573.97277329296139</v>
      </c>
      <c r="AC184" s="7">
        <f t="shared" si="86"/>
        <v>0.22820512610121801</v>
      </c>
    </row>
    <row r="185" spans="1:29">
      <c r="A185" s="7">
        <v>153</v>
      </c>
      <c r="B185" s="7">
        <f t="shared" si="78"/>
        <v>6.0839756092051001E-2</v>
      </c>
      <c r="C185" s="7">
        <f t="shared" si="79"/>
        <v>3.9764546465392847E-4</v>
      </c>
      <c r="D185" s="58">
        <f t="shared" si="80"/>
        <v>3034721.6777845817</v>
      </c>
      <c r="E185" s="7">
        <f t="shared" si="70"/>
        <v>440.14918550205351</v>
      </c>
      <c r="F185" s="7">
        <f t="shared" si="59"/>
        <v>2933396.6777845817</v>
      </c>
      <c r="G185" s="57">
        <f t="shared" si="60"/>
        <v>1.1775082956609987E-2</v>
      </c>
      <c r="H185" s="61">
        <f t="shared" si="71"/>
        <v>9.1887572831947026E-3</v>
      </c>
      <c r="I185" s="7">
        <f t="shared" si="81"/>
        <v>7.962248543361064E-2</v>
      </c>
      <c r="J185" s="58">
        <f t="shared" si="61"/>
        <v>1.4154874201123078E-3</v>
      </c>
      <c r="K185" s="7">
        <f t="shared" si="72"/>
        <v>4.5969775033108022E-3</v>
      </c>
      <c r="L185" s="7">
        <f t="shared" si="73"/>
        <v>7.4279523435354178E-3</v>
      </c>
      <c r="M185" s="58">
        <f t="shared" si="62"/>
        <v>2.2283857030606254E-2</v>
      </c>
      <c r="N185" s="58">
        <f t="shared" si="63"/>
        <v>3.3811387946805401E-4</v>
      </c>
      <c r="O185" s="59">
        <f t="shared" si="64"/>
        <v>0.60057477840513096</v>
      </c>
      <c r="P185" s="58">
        <f t="shared" si="82"/>
        <v>1.8530337008304532E-4</v>
      </c>
      <c r="Q185" s="58">
        <f t="shared" si="83"/>
        <v>0.46600146752413019</v>
      </c>
      <c r="R185" s="58">
        <f t="shared" si="74"/>
        <v>0.46299903266571357</v>
      </c>
      <c r="S185" s="60">
        <f t="shared" si="75"/>
        <v>3.0024348584166138E-3</v>
      </c>
      <c r="T185" s="58">
        <f t="shared" si="84"/>
        <v>1.8410946547867707E-4</v>
      </c>
      <c r="U185" s="58">
        <f t="shared" si="85"/>
        <v>1.0253042935452707E-3</v>
      </c>
      <c r="V185" s="58">
        <f t="shared" si="65"/>
        <v>1.1370197841881175E-4</v>
      </c>
      <c r="W185" s="50">
        <f t="shared" si="76"/>
        <v>155.16370099149802</v>
      </c>
      <c r="X185" s="50">
        <f t="shared" si="66"/>
        <v>89196.232441991335</v>
      </c>
      <c r="Y185" s="50">
        <f t="shared" si="67"/>
        <v>101325</v>
      </c>
      <c r="Z185" s="50">
        <f t="shared" si="68"/>
        <v>1.5498049285816655</v>
      </c>
      <c r="AA185" s="50">
        <f t="shared" si="69"/>
        <v>1.3173341892944157</v>
      </c>
      <c r="AB185" s="50">
        <f t="shared" si="77"/>
        <v>574.13637626169827</v>
      </c>
      <c r="AC185" s="7">
        <f t="shared" si="86"/>
        <v>0.22827019812404467</v>
      </c>
    </row>
    <row r="186" spans="1:29">
      <c r="A186" s="7">
        <v>154</v>
      </c>
      <c r="B186" s="7">
        <f t="shared" si="78"/>
        <v>6.1237401556704929E-2</v>
      </c>
      <c r="C186" s="7">
        <f t="shared" si="79"/>
        <v>3.9764546465392847E-4</v>
      </c>
      <c r="D186" s="58">
        <f t="shared" si="80"/>
        <v>3035471.9104980738</v>
      </c>
      <c r="E186" s="7">
        <f t="shared" si="70"/>
        <v>440.2579975622163</v>
      </c>
      <c r="F186" s="7">
        <f t="shared" si="59"/>
        <v>2934146.9104980738</v>
      </c>
      <c r="G186" s="57">
        <f t="shared" si="60"/>
        <v>1.1776011485102319E-2</v>
      </c>
      <c r="H186" s="61">
        <f t="shared" si="71"/>
        <v>9.1934395915283223E-3</v>
      </c>
      <c r="I186" s="7">
        <f t="shared" si="81"/>
        <v>7.9613120816943397E-2</v>
      </c>
      <c r="J186" s="58">
        <f t="shared" si="61"/>
        <v>1.4152170197340832E-3</v>
      </c>
      <c r="K186" s="7">
        <f t="shared" si="72"/>
        <v>4.5987790432686013E-3</v>
      </c>
      <c r="L186" s="7">
        <f t="shared" si="73"/>
        <v>7.4292130827367676E-3</v>
      </c>
      <c r="M186" s="58">
        <f t="shared" si="62"/>
        <v>2.2287639248210304E-2</v>
      </c>
      <c r="N186" s="58">
        <f t="shared" si="63"/>
        <v>3.3800953072285239E-4</v>
      </c>
      <c r="O186" s="59">
        <f t="shared" si="64"/>
        <v>0.60038942894646652</v>
      </c>
      <c r="P186" s="58">
        <f t="shared" si="82"/>
        <v>1.8534945866444108E-4</v>
      </c>
      <c r="Q186" s="58">
        <f t="shared" si="83"/>
        <v>0.46611737122602676</v>
      </c>
      <c r="R186" s="58">
        <f t="shared" si="74"/>
        <v>0.46311349358091508</v>
      </c>
      <c r="S186" s="60">
        <f t="shared" si="75"/>
        <v>3.0038776451116744E-3</v>
      </c>
      <c r="T186" s="58">
        <f t="shared" si="84"/>
        <v>1.8415498034248711E-4</v>
      </c>
      <c r="U186" s="58">
        <f t="shared" si="85"/>
        <v>1.0264987718672247E-3</v>
      </c>
      <c r="V186" s="58">
        <f t="shared" si="65"/>
        <v>1.1380632716401337E-4</v>
      </c>
      <c r="W186" s="50">
        <f t="shared" si="76"/>
        <v>155.19003677711149</v>
      </c>
      <c r="X186" s="50">
        <f t="shared" si="66"/>
        <v>89218.283205983331</v>
      </c>
      <c r="Y186" s="50">
        <f t="shared" si="67"/>
        <v>101325</v>
      </c>
      <c r="Z186" s="50">
        <f t="shared" si="68"/>
        <v>1.5498631836424772</v>
      </c>
      <c r="AA186" s="50">
        <f t="shared" si="69"/>
        <v>1.3173837060961056</v>
      </c>
      <c r="AB186" s="50">
        <f t="shared" si="77"/>
        <v>574.29989848277137</v>
      </c>
      <c r="AC186" s="7">
        <f t="shared" si="86"/>
        <v>0.22833523804809566</v>
      </c>
    </row>
    <row r="187" spans="1:29">
      <c r="A187" s="7">
        <v>155</v>
      </c>
      <c r="B187" s="7">
        <f t="shared" si="78"/>
        <v>6.1635047021358857E-2</v>
      </c>
      <c r="C187" s="7">
        <f t="shared" si="79"/>
        <v>3.9764546465392847E-4</v>
      </c>
      <c r="D187" s="58">
        <f t="shared" si="80"/>
        <v>3036221.7725073444</v>
      </c>
      <c r="E187" s="7">
        <f t="shared" si="70"/>
        <v>440.36675585627523</v>
      </c>
      <c r="F187" s="7">
        <f t="shared" si="59"/>
        <v>2934896.7725073444</v>
      </c>
      <c r="G187" s="57">
        <f t="shared" si="60"/>
        <v>1.1776939398636905E-2</v>
      </c>
      <c r="H187" s="61">
        <f t="shared" si="71"/>
        <v>9.1981222690870855E-3</v>
      </c>
      <c r="I187" s="7">
        <f t="shared" si="81"/>
        <v>7.9603755461825867E-2</v>
      </c>
      <c r="J187" s="58">
        <f t="shared" si="61"/>
        <v>1.4149464602644171E-3</v>
      </c>
      <c r="K187" s="7">
        <f t="shared" si="72"/>
        <v>4.6005801742118142E-3</v>
      </c>
      <c r="L187" s="7">
        <f t="shared" si="73"/>
        <v>7.4304730947406484E-3</v>
      </c>
      <c r="M187" s="58">
        <f t="shared" si="62"/>
        <v>2.2291419284221944E-2</v>
      </c>
      <c r="N187" s="58">
        <f t="shared" si="63"/>
        <v>3.379051560433943E-4</v>
      </c>
      <c r="O187" s="59">
        <f t="shared" si="64"/>
        <v>0.60020403342207906</v>
      </c>
      <c r="P187" s="58">
        <f t="shared" si="82"/>
        <v>1.8539552438745499E-4</v>
      </c>
      <c r="Q187" s="58">
        <f t="shared" si="83"/>
        <v>0.46623321744359647</v>
      </c>
      <c r="R187" s="58">
        <f t="shared" si="74"/>
        <v>0.46322789793880614</v>
      </c>
      <c r="S187" s="60">
        <f t="shared" si="75"/>
        <v>3.0053195047903269E-3</v>
      </c>
      <c r="T187" s="58">
        <f t="shared" si="84"/>
        <v>1.8420047271653912E-4</v>
      </c>
      <c r="U187" s="58">
        <f t="shared" si="85"/>
        <v>1.0276938235381406E-3</v>
      </c>
      <c r="V187" s="58">
        <f t="shared" si="65"/>
        <v>1.1391070184347147E-4</v>
      </c>
      <c r="W187" s="50">
        <f t="shared" si="76"/>
        <v>155.21635737217912</v>
      </c>
      <c r="X187" s="50">
        <f t="shared" si="66"/>
        <v>89240.323074274376</v>
      </c>
      <c r="Y187" s="50">
        <f t="shared" si="67"/>
        <v>101325</v>
      </c>
      <c r="Z187" s="50">
        <f t="shared" si="68"/>
        <v>1.54992138115072</v>
      </c>
      <c r="AA187" s="50">
        <f t="shared" si="69"/>
        <v>1.317433173978112</v>
      </c>
      <c r="AB187" s="50">
        <f t="shared" si="77"/>
        <v>574.4633399044119</v>
      </c>
      <c r="AC187" s="7">
        <f t="shared" si="86"/>
        <v>0.22840024585291155</v>
      </c>
    </row>
    <row r="188" spans="1:29">
      <c r="A188" s="7">
        <v>156</v>
      </c>
      <c r="B188" s="7">
        <f t="shared" si="78"/>
        <v>6.2032692486012786E-2</v>
      </c>
      <c r="C188" s="7">
        <f t="shared" si="79"/>
        <v>3.9764546465392847E-4</v>
      </c>
      <c r="D188" s="58">
        <f t="shared" si="80"/>
        <v>3036971.2635724936</v>
      </c>
      <c r="E188" s="7">
        <f t="shared" si="70"/>
        <v>440.47546034943565</v>
      </c>
      <c r="F188" s="7">
        <f t="shared" si="59"/>
        <v>2935646.2635724936</v>
      </c>
      <c r="G188" s="57">
        <f t="shared" si="60"/>
        <v>1.1777866697213245E-2</v>
      </c>
      <c r="H188" s="61">
        <f t="shared" si="71"/>
        <v>9.2028053156264569E-3</v>
      </c>
      <c r="I188" s="7">
        <f t="shared" si="81"/>
        <v>7.9594389368747118E-2</v>
      </c>
      <c r="J188" s="58">
        <f t="shared" si="61"/>
        <v>1.4146757416848596E-3</v>
      </c>
      <c r="K188" s="7">
        <f t="shared" si="72"/>
        <v>4.6023808959160667E-3</v>
      </c>
      <c r="L188" s="7">
        <f t="shared" si="73"/>
        <v>7.4317323792857859E-3</v>
      </c>
      <c r="M188" s="58">
        <f t="shared" si="62"/>
        <v>2.2295197137857357E-2</v>
      </c>
      <c r="N188" s="58">
        <f t="shared" si="63"/>
        <v>3.3780075544255755E-4</v>
      </c>
      <c r="O188" s="59">
        <f t="shared" si="64"/>
        <v>0.60001859185484285</v>
      </c>
      <c r="P188" s="58">
        <f t="shared" si="82"/>
        <v>1.8544156723621086E-4</v>
      </c>
      <c r="Q188" s="58">
        <f t="shared" si="83"/>
        <v>0.46634900613691388</v>
      </c>
      <c r="R188" s="58">
        <f t="shared" si="74"/>
        <v>0.46334224570278598</v>
      </c>
      <c r="S188" s="60">
        <f t="shared" si="75"/>
        <v>3.0067604341278975E-3</v>
      </c>
      <c r="T188" s="58">
        <f t="shared" si="84"/>
        <v>1.8424594258627903E-4</v>
      </c>
      <c r="U188" s="58">
        <f t="shared" si="85"/>
        <v>1.0288894481880724E-3</v>
      </c>
      <c r="V188" s="58">
        <f t="shared" si="65"/>
        <v>1.1401510244430822E-4</v>
      </c>
      <c r="W188" s="50">
        <f t="shared" si="76"/>
        <v>155.24266277124309</v>
      </c>
      <c r="X188" s="50">
        <f t="shared" si="66"/>
        <v>89262.352039813326</v>
      </c>
      <c r="Y188" s="50">
        <f t="shared" si="67"/>
        <v>101325</v>
      </c>
      <c r="Z188" s="50">
        <f t="shared" si="68"/>
        <v>1.5499795211517309</v>
      </c>
      <c r="AA188" s="50">
        <f t="shared" si="69"/>
        <v>1.3174825929789713</v>
      </c>
      <c r="AB188" s="50">
        <f t="shared" si="77"/>
        <v>574.62670047433062</v>
      </c>
      <c r="AC188" s="7">
        <f t="shared" si="86"/>
        <v>0.22846522151780324</v>
      </c>
    </row>
    <row r="189" spans="1:29">
      <c r="A189" s="7">
        <v>157</v>
      </c>
      <c r="B189" s="7">
        <f t="shared" si="78"/>
        <v>6.2430337950666714E-2</v>
      </c>
      <c r="C189" s="7">
        <f t="shared" si="79"/>
        <v>3.9764546465392847E-4</v>
      </c>
      <c r="D189" s="58">
        <f t="shared" si="80"/>
        <v>3037720.383451682</v>
      </c>
      <c r="E189" s="7">
        <f t="shared" si="70"/>
        <v>440.58411100662175</v>
      </c>
      <c r="F189" s="7">
        <f t="shared" si="59"/>
        <v>2936395.383451682</v>
      </c>
      <c r="G189" s="57">
        <f t="shared" si="60"/>
        <v>1.1778793380828306E-2</v>
      </c>
      <c r="H189" s="61">
        <f t="shared" si="71"/>
        <v>9.207488730901903E-3</v>
      </c>
      <c r="I189" s="7">
        <f t="shared" si="81"/>
        <v>7.9585022538196229E-2</v>
      </c>
      <c r="J189" s="58">
        <f t="shared" si="61"/>
        <v>1.4144048639769861E-3</v>
      </c>
      <c r="K189" s="7">
        <f t="shared" si="72"/>
        <v>4.6041812081570911E-3</v>
      </c>
      <c r="L189" s="7">
        <f t="shared" si="73"/>
        <v>7.4329909361110632E-3</v>
      </c>
      <c r="M189" s="58">
        <f t="shared" si="62"/>
        <v>2.2298972808333189E-2</v>
      </c>
      <c r="N189" s="58">
        <f t="shared" si="63"/>
        <v>3.3769632893322838E-4</v>
      </c>
      <c r="O189" s="59">
        <f t="shared" si="64"/>
        <v>0.59983310426764691</v>
      </c>
      <c r="P189" s="58">
        <f t="shared" si="82"/>
        <v>1.8548758719594272E-4</v>
      </c>
      <c r="Q189" s="58">
        <f t="shared" si="83"/>
        <v>0.46646473726884546</v>
      </c>
      <c r="R189" s="58">
        <f t="shared" si="74"/>
        <v>0.46345653683595772</v>
      </c>
      <c r="S189" s="60">
        <f t="shared" si="75"/>
        <v>3.0082004328877421E-3</v>
      </c>
      <c r="T189" s="58">
        <f t="shared" si="84"/>
        <v>1.8429138993703492E-4</v>
      </c>
      <c r="U189" s="58">
        <f t="shared" si="85"/>
        <v>1.0300856454469802E-3</v>
      </c>
      <c r="V189" s="58">
        <f t="shared" si="65"/>
        <v>1.1411952895363738E-4</v>
      </c>
      <c r="W189" s="50">
        <f t="shared" si="76"/>
        <v>155.26895296884891</v>
      </c>
      <c r="X189" s="50">
        <f t="shared" si="66"/>
        <v>89284.370095492093</v>
      </c>
      <c r="Y189" s="50">
        <f t="shared" si="67"/>
        <v>101325</v>
      </c>
      <c r="Z189" s="50">
        <f t="shared" si="68"/>
        <v>1.5500376036906285</v>
      </c>
      <c r="AA189" s="50">
        <f t="shared" si="69"/>
        <v>1.3175319631370341</v>
      </c>
      <c r="AB189" s="50">
        <f t="shared" si="77"/>
        <v>574.78998013981561</v>
      </c>
      <c r="AC189" s="7">
        <f t="shared" si="86"/>
        <v>0.2285301650218941</v>
      </c>
    </row>
    <row r="190" spans="1:29">
      <c r="A190" s="7">
        <v>158</v>
      </c>
      <c r="B190" s="7">
        <f t="shared" si="78"/>
        <v>6.2827983415320643E-2</v>
      </c>
      <c r="C190" s="7">
        <f t="shared" si="79"/>
        <v>3.9764546465392847E-4</v>
      </c>
      <c r="D190" s="58">
        <f t="shared" si="80"/>
        <v>3038469.1319047455</v>
      </c>
      <c r="E190" s="7">
        <f t="shared" si="70"/>
        <v>440.69270779300064</v>
      </c>
      <c r="F190" s="7">
        <f t="shared" si="59"/>
        <v>2937144.1319047455</v>
      </c>
      <c r="G190" s="57">
        <f t="shared" si="60"/>
        <v>1.177971944948096E-2</v>
      </c>
      <c r="H190" s="61">
        <f t="shared" si="71"/>
        <v>9.212172514668885E-3</v>
      </c>
      <c r="I190" s="7">
        <f t="shared" si="81"/>
        <v>7.9575654970662268E-2</v>
      </c>
      <c r="J190" s="58">
        <f t="shared" si="61"/>
        <v>1.4141338271223987E-3</v>
      </c>
      <c r="K190" s="7">
        <f t="shared" si="72"/>
        <v>4.6059811107107187E-3</v>
      </c>
      <c r="L190" s="7">
        <f t="shared" si="73"/>
        <v>7.4342487649555165E-3</v>
      </c>
      <c r="M190" s="58">
        <f t="shared" si="62"/>
        <v>2.230274629486655E-2</v>
      </c>
      <c r="N190" s="58">
        <f t="shared" si="63"/>
        <v>3.3759187652830246E-4</v>
      </c>
      <c r="O190" s="59">
        <f t="shared" si="64"/>
        <v>0.59964757068339725</v>
      </c>
      <c r="P190" s="58">
        <f t="shared" si="82"/>
        <v>1.8553358424966415E-4</v>
      </c>
      <c r="Q190" s="58">
        <f t="shared" si="83"/>
        <v>0.46658041079667373</v>
      </c>
      <c r="R190" s="58">
        <f t="shared" si="74"/>
        <v>0.46357077130168034</v>
      </c>
      <c r="S190" s="60">
        <f t="shared" si="75"/>
        <v>3.009639494993388E-3</v>
      </c>
      <c r="T190" s="58">
        <f t="shared" si="84"/>
        <v>1.8433681475423668E-4</v>
      </c>
      <c r="U190" s="58">
        <f t="shared" si="85"/>
        <v>1.0312824149424076E-3</v>
      </c>
      <c r="V190" s="58">
        <f t="shared" si="65"/>
        <v>1.1422398135856331E-4</v>
      </c>
      <c r="W190" s="50">
        <f t="shared" si="76"/>
        <v>155.29522795954526</v>
      </c>
      <c r="X190" s="50">
        <f t="shared" si="66"/>
        <v>89306.377234251777</v>
      </c>
      <c r="Y190" s="50">
        <f t="shared" si="67"/>
        <v>101325</v>
      </c>
      <c r="Z190" s="50">
        <f t="shared" si="68"/>
        <v>1.5500956288125933</v>
      </c>
      <c r="AA190" s="50">
        <f t="shared" si="69"/>
        <v>1.3175812844907042</v>
      </c>
      <c r="AB190" s="50">
        <f t="shared" si="77"/>
        <v>574.95317884852045</v>
      </c>
      <c r="AC190" s="7">
        <f t="shared" si="86"/>
        <v>0.22859507634429624</v>
      </c>
    </row>
    <row r="191" spans="1:29">
      <c r="A191" s="7">
        <v>159</v>
      </c>
      <c r="B191" s="7">
        <f t="shared" si="78"/>
        <v>6.3225628879974571E-2</v>
      </c>
      <c r="C191" s="7">
        <f t="shared" si="79"/>
        <v>3.9764546465392847E-4</v>
      </c>
      <c r="D191" s="58">
        <f t="shared" si="80"/>
        <v>3039217.5086863702</v>
      </c>
      <c r="E191" s="7">
        <f t="shared" si="70"/>
        <v>440.80125067299258</v>
      </c>
      <c r="F191" s="7">
        <f t="shared" si="59"/>
        <v>2937892.5086863702</v>
      </c>
      <c r="G191" s="57">
        <f t="shared" si="60"/>
        <v>1.1780644903163573E-2</v>
      </c>
      <c r="H191" s="61">
        <f t="shared" si="71"/>
        <v>9.2168566666828676E-3</v>
      </c>
      <c r="I191" s="7">
        <f t="shared" si="81"/>
        <v>7.9566286666634303E-2</v>
      </c>
      <c r="J191" s="58">
        <f t="shared" si="61"/>
        <v>1.413862631102726E-3</v>
      </c>
      <c r="K191" s="7">
        <f t="shared" si="72"/>
        <v>4.6077806033528908E-3</v>
      </c>
      <c r="L191" s="7">
        <f t="shared" si="73"/>
        <v>7.4355058655583423E-3</v>
      </c>
      <c r="M191" s="58">
        <f t="shared" si="62"/>
        <v>2.2306517596675027E-2</v>
      </c>
      <c r="N191" s="58">
        <f t="shared" si="63"/>
        <v>3.3748739824068395E-4</v>
      </c>
      <c r="O191" s="59">
        <f t="shared" si="64"/>
        <v>0.59946199112501486</v>
      </c>
      <c r="P191" s="58">
        <f t="shared" si="82"/>
        <v>1.8557955838238716E-4</v>
      </c>
      <c r="Q191" s="58">
        <f t="shared" si="83"/>
        <v>0.46669602668270682</v>
      </c>
      <c r="R191" s="58">
        <f t="shared" si="74"/>
        <v>0.46368494906252677</v>
      </c>
      <c r="S191" s="60">
        <f t="shared" si="75"/>
        <v>3.0110776201800471E-3</v>
      </c>
      <c r="T191" s="58">
        <f t="shared" si="84"/>
        <v>1.8438221702300162E-4</v>
      </c>
      <c r="U191" s="58">
        <f t="shared" si="85"/>
        <v>1.0324797563017931E-3</v>
      </c>
      <c r="V191" s="58">
        <f t="shared" si="65"/>
        <v>1.1432845964618181E-4</v>
      </c>
      <c r="W191" s="50">
        <f t="shared" si="76"/>
        <v>155.32148773788415</v>
      </c>
      <c r="X191" s="50">
        <f t="shared" si="66"/>
        <v>89328.37344888215</v>
      </c>
      <c r="Y191" s="50">
        <f t="shared" si="67"/>
        <v>101325</v>
      </c>
      <c r="Z191" s="50">
        <f t="shared" si="68"/>
        <v>1.5501535965623385</v>
      </c>
      <c r="AA191" s="50">
        <f t="shared" si="69"/>
        <v>1.3176305570779878</v>
      </c>
      <c r="AB191" s="50">
        <f t="shared" si="77"/>
        <v>575.11629654697606</v>
      </c>
      <c r="AC191" s="7">
        <f t="shared" si="86"/>
        <v>0.22865995546397097</v>
      </c>
    </row>
    <row r="192" spans="1:29">
      <c r="A192" s="7">
        <v>160</v>
      </c>
      <c r="B192" s="7">
        <f t="shared" si="78"/>
        <v>6.36232743446285E-2</v>
      </c>
      <c r="C192" s="7">
        <f t="shared" si="79"/>
        <v>3.9764546465392847E-4</v>
      </c>
      <c r="D192" s="58">
        <f t="shared" si="80"/>
        <v>3039965.5135529009</v>
      </c>
      <c r="E192" s="7">
        <f t="shared" si="70"/>
        <v>440.90973961125837</v>
      </c>
      <c r="F192" s="7">
        <f t="shared" si="59"/>
        <v>2938640.5135529009</v>
      </c>
      <c r="G192" s="57">
        <f t="shared" si="60"/>
        <v>1.1781569741870406E-2</v>
      </c>
      <c r="H192" s="61">
        <f t="shared" si="71"/>
        <v>9.2215411866993086E-3</v>
      </c>
      <c r="I192" s="7">
        <f t="shared" si="81"/>
        <v>7.9556917626601414E-2</v>
      </c>
      <c r="J192" s="58">
        <f t="shared" si="61"/>
        <v>1.4135912758996222E-3</v>
      </c>
      <c r="K192" s="7">
        <f t="shared" si="72"/>
        <v>4.6095796858596485E-3</v>
      </c>
      <c r="L192" s="7">
        <f t="shared" si="73"/>
        <v>7.436762237658893E-3</v>
      </c>
      <c r="M192" s="58">
        <f t="shared" si="62"/>
        <v>2.231028671297668E-2</v>
      </c>
      <c r="N192" s="58">
        <f t="shared" si="63"/>
        <v>3.3738289408328593E-4</v>
      </c>
      <c r="O192" s="59">
        <f t="shared" si="64"/>
        <v>0.59927636561543662</v>
      </c>
      <c r="P192" s="58">
        <f t="shared" si="82"/>
        <v>1.8562550957823554E-4</v>
      </c>
      <c r="Q192" s="58">
        <f t="shared" si="83"/>
        <v>0.46681158488701924</v>
      </c>
      <c r="R192" s="58">
        <f t="shared" si="74"/>
        <v>0.46379907008132337</v>
      </c>
      <c r="S192" s="60">
        <f t="shared" si="75"/>
        <v>3.012514805695865E-3</v>
      </c>
      <c r="T192" s="58">
        <f t="shared" si="84"/>
        <v>1.8442759672854776E-4</v>
      </c>
      <c r="U192" s="58">
        <f t="shared" si="85"/>
        <v>1.033677669151481E-3</v>
      </c>
      <c r="V192" s="58">
        <f t="shared" si="65"/>
        <v>1.1443296380357984E-4</v>
      </c>
      <c r="W192" s="50">
        <f t="shared" si="76"/>
        <v>155.34773229842088</v>
      </c>
      <c r="X192" s="50">
        <f t="shared" si="66"/>
        <v>89350.358732221706</v>
      </c>
      <c r="Y192" s="50">
        <f t="shared" si="67"/>
        <v>101325</v>
      </c>
      <c r="Z192" s="50">
        <f t="shared" si="68"/>
        <v>1.5502115069846383</v>
      </c>
      <c r="AA192" s="50">
        <f t="shared" si="69"/>
        <v>1.3176797809369425</v>
      </c>
      <c r="AB192" s="50">
        <f t="shared" si="77"/>
        <v>575.27933318207454</v>
      </c>
      <c r="AC192" s="7">
        <f t="shared" si="86"/>
        <v>0.22872480235972847</v>
      </c>
    </row>
    <row r="193" spans="1:29">
      <c r="A193" s="7">
        <v>161</v>
      </c>
      <c r="B193" s="7">
        <f t="shared" si="78"/>
        <v>6.4020919809282428E-2</v>
      </c>
      <c r="C193" s="7">
        <f t="shared" si="79"/>
        <v>3.9764546465392847E-4</v>
      </c>
      <c r="D193" s="58">
        <f t="shared" si="80"/>
        <v>3040713.146259428</v>
      </c>
      <c r="E193" s="7">
        <f t="shared" si="70"/>
        <v>441.01817457227691</v>
      </c>
      <c r="F193" s="7">
        <f t="shared" si="59"/>
        <v>2939388.146259428</v>
      </c>
      <c r="G193" s="57">
        <f t="shared" si="60"/>
        <v>1.1782493965594035E-2</v>
      </c>
      <c r="H193" s="61">
        <f t="shared" si="71"/>
        <v>9.2262260744736674E-3</v>
      </c>
      <c r="I193" s="7">
        <f t="shared" si="81"/>
        <v>7.9547547851052697E-2</v>
      </c>
      <c r="J193" s="58">
        <f t="shared" si="61"/>
        <v>1.4133197614947691E-3</v>
      </c>
      <c r="K193" s="7">
        <f t="shared" si="72"/>
        <v>4.6113783580071397E-3</v>
      </c>
      <c r="L193" s="7">
        <f t="shared" si="73"/>
        <v>7.4380178809966783E-3</v>
      </c>
      <c r="M193" s="58">
        <f t="shared" si="62"/>
        <v>2.2314053642990037E-2</v>
      </c>
      <c r="N193" s="58">
        <f t="shared" si="63"/>
        <v>3.3727836406903061E-4</v>
      </c>
      <c r="O193" s="59">
        <f t="shared" si="64"/>
        <v>0.59909069417761562</v>
      </c>
      <c r="P193" s="58">
        <f t="shared" si="82"/>
        <v>1.8567143782100004E-4</v>
      </c>
      <c r="Q193" s="58">
        <f t="shared" si="83"/>
        <v>0.46692708536884786</v>
      </c>
      <c r="R193" s="58">
        <f t="shared" si="74"/>
        <v>0.46391313432070491</v>
      </c>
      <c r="S193" s="60">
        <f t="shared" si="75"/>
        <v>3.0139510481429488E-3</v>
      </c>
      <c r="T193" s="58">
        <f t="shared" si="84"/>
        <v>1.8447295385601704E-4</v>
      </c>
      <c r="U193" s="58">
        <f t="shared" si="85"/>
        <v>1.0348761531164641E-3</v>
      </c>
      <c r="V193" s="58">
        <f t="shared" si="65"/>
        <v>1.1453749381783515E-4</v>
      </c>
      <c r="W193" s="50">
        <f t="shared" si="76"/>
        <v>155.37396163571404</v>
      </c>
      <c r="X193" s="50">
        <f t="shared" si="66"/>
        <v>89372.333077072108</v>
      </c>
      <c r="Y193" s="50">
        <f t="shared" si="67"/>
        <v>101325</v>
      </c>
      <c r="Z193" s="50">
        <f t="shared" si="68"/>
        <v>1.550269360124102</v>
      </c>
      <c r="AA193" s="50">
        <f t="shared" si="69"/>
        <v>1.3177289561054866</v>
      </c>
      <c r="AB193" s="50">
        <f t="shared" si="77"/>
        <v>575.44228870043526</v>
      </c>
      <c r="AC193" s="7">
        <f t="shared" si="86"/>
        <v>0.22878961701039638</v>
      </c>
    </row>
    <row r="194" spans="1:29">
      <c r="A194" s="7">
        <v>162</v>
      </c>
      <c r="B194" s="7">
        <f t="shared" si="78"/>
        <v>6.4418565273936357E-2</v>
      </c>
      <c r="C194" s="7">
        <f t="shared" si="79"/>
        <v>3.9764546465392847E-4</v>
      </c>
      <c r="D194" s="58">
        <f t="shared" si="80"/>
        <v>3041460.4065590524</v>
      </c>
      <c r="E194" s="7">
        <f t="shared" si="70"/>
        <v>441.12655552023841</v>
      </c>
      <c r="F194" s="7">
        <f t="shared" si="59"/>
        <v>2940135.4065590524</v>
      </c>
      <c r="G194" s="57">
        <f t="shared" si="60"/>
        <v>1.1783417574324422E-2</v>
      </c>
      <c r="H194" s="61">
        <f t="shared" si="71"/>
        <v>9.2309113297613984E-3</v>
      </c>
      <c r="I194" s="7">
        <f t="shared" si="81"/>
        <v>7.9538177340477231E-2</v>
      </c>
      <c r="J194" s="58">
        <f t="shared" si="61"/>
        <v>1.4130480878698736E-3</v>
      </c>
      <c r="K194" s="7">
        <f t="shared" si="72"/>
        <v>4.6131766195716154E-3</v>
      </c>
      <c r="L194" s="7">
        <f t="shared" si="73"/>
        <v>7.4392727953113622E-3</v>
      </c>
      <c r="M194" s="58">
        <f t="shared" si="62"/>
        <v>2.2317818385934086E-2</v>
      </c>
      <c r="N194" s="58">
        <f t="shared" si="63"/>
        <v>3.3717380821084885E-4</v>
      </c>
      <c r="O194" s="59">
        <f t="shared" si="64"/>
        <v>0.59890497683452026</v>
      </c>
      <c r="P194" s="58">
        <f t="shared" si="82"/>
        <v>1.8571734309535959E-4</v>
      </c>
      <c r="Q194" s="58">
        <f t="shared" si="83"/>
        <v>0.46704252808966329</v>
      </c>
      <c r="R194" s="58">
        <f t="shared" si="74"/>
        <v>0.4640271417430028</v>
      </c>
      <c r="S194" s="60">
        <f t="shared" si="75"/>
        <v>3.0153863466604869E-3</v>
      </c>
      <c r="T194" s="58">
        <f t="shared" si="84"/>
        <v>1.8451828839043067E-4</v>
      </c>
      <c r="U194" s="58">
        <f t="shared" si="85"/>
        <v>1.0360752078213929E-3</v>
      </c>
      <c r="V194" s="58">
        <f t="shared" si="65"/>
        <v>1.1464204967601691E-4</v>
      </c>
      <c r="W194" s="50">
        <f t="shared" si="76"/>
        <v>155.40017574432542</v>
      </c>
      <c r="X194" s="50">
        <f t="shared" si="66"/>
        <v>89394.296476176518</v>
      </c>
      <c r="Y194" s="50">
        <f t="shared" si="67"/>
        <v>101325</v>
      </c>
      <c r="Z194" s="50">
        <f t="shared" si="68"/>
        <v>1.5503271560251184</v>
      </c>
      <c r="AA194" s="50">
        <f t="shared" si="69"/>
        <v>1.3177780826213505</v>
      </c>
      <c r="AB194" s="50">
        <f t="shared" si="77"/>
        <v>575.60516304824353</v>
      </c>
      <c r="AC194" s="7">
        <f t="shared" si="86"/>
        <v>0.22885439939466182</v>
      </c>
    </row>
    <row r="195" spans="1:29">
      <c r="A195" s="7">
        <v>163</v>
      </c>
      <c r="B195" s="7">
        <f t="shared" si="78"/>
        <v>6.4816210738590285E-2</v>
      </c>
      <c r="C195" s="7">
        <f t="shared" si="79"/>
        <v>3.9764546465392847E-4</v>
      </c>
      <c r="D195" s="58">
        <f t="shared" si="80"/>
        <v>3042207.2942058383</v>
      </c>
      <c r="E195" s="7">
        <f t="shared" si="70"/>
        <v>441.23488241947302</v>
      </c>
      <c r="F195" s="7">
        <f t="shared" si="59"/>
        <v>2940882.2942058383</v>
      </c>
      <c r="G195" s="57">
        <f t="shared" si="60"/>
        <v>1.1784340568052576E-2</v>
      </c>
      <c r="H195" s="61">
        <f t="shared" si="71"/>
        <v>9.2355969523179524E-3</v>
      </c>
      <c r="I195" s="7">
        <f t="shared" si="81"/>
        <v>7.9528806095364127E-2</v>
      </c>
      <c r="J195" s="58">
        <f t="shared" si="61"/>
        <v>1.4127762550066702E-3</v>
      </c>
      <c r="K195" s="7">
        <f t="shared" si="72"/>
        <v>4.6149744703294299E-3</v>
      </c>
      <c r="L195" s="7">
        <f t="shared" si="73"/>
        <v>7.4405269803427699E-3</v>
      </c>
      <c r="M195" s="58">
        <f t="shared" si="62"/>
        <v>2.2321580941028311E-2</v>
      </c>
      <c r="N195" s="58">
        <f t="shared" si="63"/>
        <v>3.3706922652168049E-4</v>
      </c>
      <c r="O195" s="59">
        <f t="shared" si="64"/>
        <v>0.59871921360913494</v>
      </c>
      <c r="P195" s="58">
        <f t="shared" si="82"/>
        <v>1.8576322538532697E-4</v>
      </c>
      <c r="Q195" s="58">
        <f t="shared" si="83"/>
        <v>0.46715791300926068</v>
      </c>
      <c r="R195" s="58">
        <f t="shared" si="74"/>
        <v>0.46414109231069517</v>
      </c>
      <c r="S195" s="60">
        <f t="shared" si="75"/>
        <v>3.0168206985655144E-3</v>
      </c>
      <c r="T195" s="58">
        <f t="shared" si="84"/>
        <v>1.8456360031686829E-4</v>
      </c>
      <c r="U195" s="58">
        <f t="shared" si="85"/>
        <v>1.0372748328898516E-3</v>
      </c>
      <c r="V195" s="58">
        <f t="shared" si="65"/>
        <v>1.1474663136518527E-4</v>
      </c>
      <c r="W195" s="50">
        <f t="shared" si="76"/>
        <v>155.4263746188202</v>
      </c>
      <c r="X195" s="50">
        <f t="shared" si="66"/>
        <v>89416.248922306404</v>
      </c>
      <c r="Y195" s="50">
        <f t="shared" si="67"/>
        <v>101325</v>
      </c>
      <c r="Z195" s="50">
        <f t="shared" si="68"/>
        <v>1.5503848947320831</v>
      </c>
      <c r="AA195" s="50">
        <f t="shared" si="69"/>
        <v>1.3178271605222707</v>
      </c>
      <c r="AB195" s="50">
        <f t="shared" si="77"/>
        <v>575.76795617189453</v>
      </c>
      <c r="AC195" s="7">
        <f t="shared" si="86"/>
        <v>0.2289191494911674</v>
      </c>
    </row>
    <row r="196" spans="1:29">
      <c r="A196" s="7">
        <v>164</v>
      </c>
      <c r="B196" s="7">
        <f t="shared" si="78"/>
        <v>6.5213856203244214E-2</v>
      </c>
      <c r="C196" s="7">
        <f t="shared" si="79"/>
        <v>3.9764546465392847E-4</v>
      </c>
      <c r="D196" s="58">
        <f t="shared" si="80"/>
        <v>3042953.8089526952</v>
      </c>
      <c r="E196" s="7">
        <f t="shared" si="70"/>
        <v>441.34315523414318</v>
      </c>
      <c r="F196" s="7">
        <f t="shared" si="59"/>
        <v>2941628.8089526952</v>
      </c>
      <c r="G196" s="57">
        <f t="shared" si="60"/>
        <v>1.1785262946767947E-2</v>
      </c>
      <c r="H196" s="61">
        <f t="shared" si="71"/>
        <v>9.240282941898775E-3</v>
      </c>
      <c r="I196" s="7">
        <f t="shared" si="81"/>
        <v>7.9519434116202478E-2</v>
      </c>
      <c r="J196" s="58">
        <f t="shared" si="61"/>
        <v>1.4125042628869195E-3</v>
      </c>
      <c r="K196" s="7">
        <f t="shared" si="72"/>
        <v>4.6167719100570406E-3</v>
      </c>
      <c r="L196" s="7">
        <f t="shared" si="73"/>
        <v>7.4417804358308795E-3</v>
      </c>
      <c r="M196" s="58">
        <f t="shared" si="62"/>
        <v>2.2325341307492638E-2</v>
      </c>
      <c r="N196" s="58">
        <f t="shared" si="63"/>
        <v>3.3696461901447459E-4</v>
      </c>
      <c r="O196" s="59">
        <f t="shared" si="64"/>
        <v>0.59853340452446047</v>
      </c>
      <c r="P196" s="58">
        <f t="shared" si="82"/>
        <v>1.8580908467447088E-4</v>
      </c>
      <c r="Q196" s="58">
        <f t="shared" si="83"/>
        <v>0.46727324008631871</v>
      </c>
      <c r="R196" s="58">
        <f t="shared" si="74"/>
        <v>0.46425498598608411</v>
      </c>
      <c r="S196" s="60">
        <f t="shared" si="75"/>
        <v>3.0182541002345964E-3</v>
      </c>
      <c r="T196" s="58">
        <f t="shared" si="84"/>
        <v>1.8460888962033948E-4</v>
      </c>
      <c r="U196" s="58">
        <f t="shared" si="85"/>
        <v>1.0384750279439831E-3</v>
      </c>
      <c r="V196" s="58">
        <f t="shared" si="65"/>
        <v>1.1485123887239118E-4</v>
      </c>
      <c r="W196" s="50">
        <f t="shared" si="76"/>
        <v>155.45255825376668</v>
      </c>
      <c r="X196" s="50">
        <f t="shared" si="66"/>
        <v>89438.190408199313</v>
      </c>
      <c r="Y196" s="50">
        <f t="shared" si="67"/>
        <v>101325</v>
      </c>
      <c r="Z196" s="50">
        <f t="shared" si="68"/>
        <v>1.5504425762892362</v>
      </c>
      <c r="AA196" s="50">
        <f t="shared" si="69"/>
        <v>1.3178761898458506</v>
      </c>
      <c r="AB196" s="50">
        <f t="shared" si="77"/>
        <v>575.93066801753196</v>
      </c>
      <c r="AC196" s="7">
        <f t="shared" si="86"/>
        <v>0.22898386727854733</v>
      </c>
    </row>
    <row r="197" spans="1:29">
      <c r="A197" s="7">
        <v>165</v>
      </c>
      <c r="B197" s="7">
        <f t="shared" si="78"/>
        <v>6.5611501667898142E-2</v>
      </c>
      <c r="C197" s="7">
        <f t="shared" si="79"/>
        <v>3.9764546465392847E-4</v>
      </c>
      <c r="D197" s="58">
        <f t="shared" si="80"/>
        <v>3043699.9505502949</v>
      </c>
      <c r="E197" s="7">
        <f t="shared" si="70"/>
        <v>441.45137392808698</v>
      </c>
      <c r="F197" s="7">
        <f t="shared" si="59"/>
        <v>2942374.9505502949</v>
      </c>
      <c r="G197" s="57">
        <f t="shared" si="60"/>
        <v>1.1786184710457056E-2</v>
      </c>
      <c r="H197" s="61">
        <f t="shared" si="71"/>
        <v>9.2449692982593118E-3</v>
      </c>
      <c r="I197" s="7">
        <f t="shared" si="81"/>
        <v>7.9510061403481408E-2</v>
      </c>
      <c r="J197" s="58">
        <f t="shared" si="61"/>
        <v>1.4122321114924076E-3</v>
      </c>
      <c r="K197" s="7">
        <f t="shared" si="72"/>
        <v>4.6185689385310098E-3</v>
      </c>
      <c r="L197" s="7">
        <f t="shared" si="73"/>
        <v>7.443033161515825E-3</v>
      </c>
      <c r="M197" s="58">
        <f t="shared" si="62"/>
        <v>2.2329099484547477E-2</v>
      </c>
      <c r="N197" s="58">
        <f t="shared" si="63"/>
        <v>3.3685998570218861E-4</v>
      </c>
      <c r="O197" s="59">
        <f t="shared" si="64"/>
        <v>0.59834754960351255</v>
      </c>
      <c r="P197" s="58">
        <f t="shared" si="82"/>
        <v>1.8585492094791434E-4</v>
      </c>
      <c r="Q197" s="58">
        <f t="shared" si="83"/>
        <v>0.46738850928342462</v>
      </c>
      <c r="R197" s="58">
        <f t="shared" si="74"/>
        <v>0.46436882273113028</v>
      </c>
      <c r="S197" s="60">
        <f t="shared" si="75"/>
        <v>3.0196865522943428E-3</v>
      </c>
      <c r="T197" s="58">
        <f t="shared" si="84"/>
        <v>1.8465415628571803E-4</v>
      </c>
      <c r="U197" s="58">
        <f t="shared" si="85"/>
        <v>1.0396757926061794E-3</v>
      </c>
      <c r="V197" s="58">
        <f t="shared" si="65"/>
        <v>1.1495587218467716E-4</v>
      </c>
      <c r="W197" s="50">
        <f t="shared" si="76"/>
        <v>155.47872664373656</v>
      </c>
      <c r="X197" s="50">
        <f t="shared" si="66"/>
        <v>89460.120926527015</v>
      </c>
      <c r="Y197" s="50">
        <f t="shared" si="67"/>
        <v>101325</v>
      </c>
      <c r="Z197" s="50">
        <f t="shared" si="68"/>
        <v>1.5505002007405781</v>
      </c>
      <c r="AA197" s="50">
        <f t="shared" si="69"/>
        <v>1.3179251706294914</v>
      </c>
      <c r="AB197" s="50">
        <f t="shared" si="77"/>
        <v>576.09329853081192</v>
      </c>
      <c r="AC197" s="7">
        <f t="shared" si="86"/>
        <v>0.22904855273528898</v>
      </c>
    </row>
    <row r="198" spans="1:29">
      <c r="A198" s="7">
        <v>166</v>
      </c>
      <c r="B198" s="7">
        <f t="shared" si="78"/>
        <v>6.6009147132552071E-2</v>
      </c>
      <c r="C198" s="7">
        <f t="shared" si="79"/>
        <v>3.9764546465392847E-4</v>
      </c>
      <c r="D198" s="58">
        <f t="shared" si="80"/>
        <v>3044445.7187520065</v>
      </c>
      <c r="E198" s="7">
        <f t="shared" si="70"/>
        <v>441.55953846553354</v>
      </c>
      <c r="F198" s="7">
        <f t="shared" si="59"/>
        <v>2943120.7187520065</v>
      </c>
      <c r="G198" s="57">
        <f t="shared" si="60"/>
        <v>1.178710585910963E-2</v>
      </c>
      <c r="H198" s="61">
        <f t="shared" si="71"/>
        <v>9.2496560211549981E-3</v>
      </c>
      <c r="I198" s="7">
        <f t="shared" si="81"/>
        <v>7.9500687957690039E-2</v>
      </c>
      <c r="J198" s="58">
        <f t="shared" si="61"/>
        <v>1.4119598008049488E-3</v>
      </c>
      <c r="K198" s="7">
        <f t="shared" si="72"/>
        <v>4.6203655555280007E-3</v>
      </c>
      <c r="L198" s="7">
        <f t="shared" si="73"/>
        <v>7.4442851571378983E-3</v>
      </c>
      <c r="M198" s="58">
        <f t="shared" si="62"/>
        <v>2.2332855471413695E-2</v>
      </c>
      <c r="N198" s="58">
        <f t="shared" si="63"/>
        <v>3.3675532659778928E-4</v>
      </c>
      <c r="O198" s="59">
        <f t="shared" si="64"/>
        <v>0.59816164886932321</v>
      </c>
      <c r="P198" s="58">
        <f t="shared" si="82"/>
        <v>1.8590073418933706E-4</v>
      </c>
      <c r="Q198" s="58">
        <f t="shared" si="83"/>
        <v>0.4675037205595361</v>
      </c>
      <c r="R198" s="58">
        <f t="shared" si="74"/>
        <v>0.46448260250820617</v>
      </c>
      <c r="S198" s="60">
        <f t="shared" si="75"/>
        <v>3.0211180513299296E-3</v>
      </c>
      <c r="T198" s="58">
        <f t="shared" si="84"/>
        <v>1.846994002980416E-4</v>
      </c>
      <c r="U198" s="58">
        <f t="shared" si="85"/>
        <v>1.0408771264974748E-3</v>
      </c>
      <c r="V198" s="58">
        <f t="shared" si="65"/>
        <v>1.1506053128907648E-4</v>
      </c>
      <c r="W198" s="50">
        <f t="shared" si="76"/>
        <v>155.50487978330472</v>
      </c>
      <c r="X198" s="50">
        <f t="shared" si="66"/>
        <v>89482.040470040578</v>
      </c>
      <c r="Y198" s="50">
        <f t="shared" si="67"/>
        <v>101325</v>
      </c>
      <c r="Z198" s="50">
        <f t="shared" si="68"/>
        <v>1.5505577681302511</v>
      </c>
      <c r="AA198" s="50">
        <f t="shared" si="69"/>
        <v>1.3179741029107135</v>
      </c>
      <c r="AB198" s="50">
        <f t="shared" si="77"/>
        <v>576.25584765797817</v>
      </c>
      <c r="AC198" s="7">
        <f t="shared" si="86"/>
        <v>0.22911320583989961</v>
      </c>
    </row>
    <row r="199" spans="1:29">
      <c r="A199" s="7">
        <v>167</v>
      </c>
      <c r="B199" s="7">
        <f t="shared" si="78"/>
        <v>6.6406792597205999E-2</v>
      </c>
      <c r="C199" s="7">
        <f t="shared" si="79"/>
        <v>3.9764546465392847E-4</v>
      </c>
      <c r="D199" s="58">
        <f t="shared" si="80"/>
        <v>3045191.1133092083</v>
      </c>
      <c r="E199" s="7">
        <f t="shared" si="70"/>
        <v>441.66764881042343</v>
      </c>
      <c r="F199" s="7">
        <f t="shared" si="59"/>
        <v>2943866.1133092083</v>
      </c>
      <c r="G199" s="57">
        <f t="shared" si="60"/>
        <v>1.1788026392712788E-2</v>
      </c>
      <c r="H199" s="61">
        <f t="shared" si="71"/>
        <v>9.2543431103412691E-3</v>
      </c>
      <c r="I199" s="7">
        <f t="shared" si="81"/>
        <v>7.9491313779317493E-2</v>
      </c>
      <c r="J199" s="58">
        <f t="shared" si="61"/>
        <v>1.4116873308063829E-3</v>
      </c>
      <c r="K199" s="7">
        <f t="shared" si="72"/>
        <v>4.6221617608247813E-3</v>
      </c>
      <c r="L199" s="7">
        <f t="shared" si="73"/>
        <v>7.4455364224375476E-3</v>
      </c>
      <c r="M199" s="58">
        <f t="shared" si="62"/>
        <v>2.2336609267312645E-2</v>
      </c>
      <c r="N199" s="58">
        <f t="shared" si="63"/>
        <v>3.3665064171425207E-4</v>
      </c>
      <c r="O199" s="59">
        <f t="shared" si="64"/>
        <v>0.59797570234494024</v>
      </c>
      <c r="P199" s="58">
        <f t="shared" si="82"/>
        <v>1.8594652438297388E-4</v>
      </c>
      <c r="Q199" s="58">
        <f t="shared" si="83"/>
        <v>0.46761887387500684</v>
      </c>
      <c r="R199" s="58">
        <f t="shared" si="74"/>
        <v>0.46459632527937983</v>
      </c>
      <c r="S199" s="60">
        <f t="shared" si="75"/>
        <v>3.022548595627006E-3</v>
      </c>
      <c r="T199" s="58">
        <f t="shared" si="84"/>
        <v>1.8474462164222669E-4</v>
      </c>
      <c r="U199" s="58">
        <f t="shared" si="85"/>
        <v>1.0420790292382219E-3</v>
      </c>
      <c r="V199" s="58">
        <f t="shared" si="65"/>
        <v>1.1516521617261369E-4</v>
      </c>
      <c r="W199" s="50">
        <f t="shared" si="76"/>
        <v>155.53101766704933</v>
      </c>
      <c r="X199" s="50">
        <f t="shared" si="66"/>
        <v>89503.949031432508</v>
      </c>
      <c r="Y199" s="50">
        <f t="shared" si="67"/>
        <v>101325</v>
      </c>
      <c r="Z199" s="50">
        <f t="shared" si="68"/>
        <v>1.5506152785021772</v>
      </c>
      <c r="AA199" s="50">
        <f t="shared" si="69"/>
        <v>1.3180229867268505</v>
      </c>
      <c r="AB199" s="50">
        <f t="shared" si="77"/>
        <v>576.41831534484027</v>
      </c>
      <c r="AC199" s="7">
        <f t="shared" si="86"/>
        <v>0.2291778265709169</v>
      </c>
    </row>
    <row r="200" spans="1:29">
      <c r="A200" s="7">
        <v>168</v>
      </c>
      <c r="B200" s="7">
        <f t="shared" si="78"/>
        <v>6.6804438061859928E-2</v>
      </c>
      <c r="C200" s="7">
        <f t="shared" si="79"/>
        <v>3.9764546465392847E-4</v>
      </c>
      <c r="D200" s="58">
        <f t="shared" si="80"/>
        <v>3045936.1339732567</v>
      </c>
      <c r="E200" s="7">
        <f t="shared" si="70"/>
        <v>441.77570492669383</v>
      </c>
      <c r="F200" s="7">
        <f t="shared" si="59"/>
        <v>2944611.1339732567</v>
      </c>
      <c r="G200" s="57">
        <f t="shared" si="60"/>
        <v>1.1788946311253479E-2</v>
      </c>
      <c r="H200" s="61">
        <f t="shared" si="71"/>
        <v>9.259030565573553E-3</v>
      </c>
      <c r="I200" s="7">
        <f t="shared" si="81"/>
        <v>7.9481938868852922E-2</v>
      </c>
      <c r="J200" s="58">
        <f t="shared" si="61"/>
        <v>1.4114147014785766E-3</v>
      </c>
      <c r="K200" s="7">
        <f t="shared" si="72"/>
        <v>4.6239575541982235E-3</v>
      </c>
      <c r="L200" s="7">
        <f t="shared" si="73"/>
        <v>7.4467869571553762E-3</v>
      </c>
      <c r="M200" s="58">
        <f t="shared" si="62"/>
        <v>2.2340360871466129E-2</v>
      </c>
      <c r="N200" s="58">
        <f t="shared" si="63"/>
        <v>3.3654593106456155E-4</v>
      </c>
      <c r="O200" s="59">
        <f t="shared" si="64"/>
        <v>0.5977897100534274</v>
      </c>
      <c r="P200" s="58">
        <f t="shared" si="82"/>
        <v>1.8599229151283758E-4</v>
      </c>
      <c r="Q200" s="58">
        <f t="shared" si="83"/>
        <v>0.46773396918963228</v>
      </c>
      <c r="R200" s="58">
        <f t="shared" si="74"/>
        <v>0.46470999100671673</v>
      </c>
      <c r="S200" s="60">
        <f t="shared" si="75"/>
        <v>3.0239781829155543E-3</v>
      </c>
      <c r="T200" s="58">
        <f t="shared" si="84"/>
        <v>1.847898203031888E-4</v>
      </c>
      <c r="U200" s="58">
        <f t="shared" si="85"/>
        <v>1.0432815004478707E-3</v>
      </c>
      <c r="V200" s="58">
        <f t="shared" si="65"/>
        <v>1.1526992682230422E-4</v>
      </c>
      <c r="W200" s="50">
        <f t="shared" si="76"/>
        <v>155.5571402895518</v>
      </c>
      <c r="X200" s="50">
        <f t="shared" si="66"/>
        <v>89525.846603394704</v>
      </c>
      <c r="Y200" s="50">
        <f t="shared" si="67"/>
        <v>101325</v>
      </c>
      <c r="Z200" s="50">
        <f t="shared" si="68"/>
        <v>1.5506727319002107</v>
      </c>
      <c r="AA200" s="50">
        <f t="shared" si="69"/>
        <v>1.318071822115179</v>
      </c>
      <c r="AB200" s="50">
        <f t="shared" si="77"/>
        <v>576.58070153720394</v>
      </c>
      <c r="AC200" s="7">
        <f t="shared" si="86"/>
        <v>0.22924241490679156</v>
      </c>
    </row>
    <row r="201" spans="1:29">
      <c r="A201" s="7">
        <v>169</v>
      </c>
      <c r="B201" s="7">
        <f t="shared" si="78"/>
        <v>6.7202083526513856E-2</v>
      </c>
      <c r="C201" s="7">
        <f t="shared" si="79"/>
        <v>3.9764546465392847E-4</v>
      </c>
      <c r="D201" s="58">
        <f t="shared" si="80"/>
        <v>3046680.7804948562</v>
      </c>
      <c r="E201" s="7">
        <f t="shared" si="70"/>
        <v>441.88370677818762</v>
      </c>
      <c r="F201" s="7">
        <f t="shared" si="59"/>
        <v>2945355.7804948562</v>
      </c>
      <c r="G201" s="57">
        <f t="shared" si="60"/>
        <v>1.1789865614717706E-2</v>
      </c>
      <c r="H201" s="61">
        <f t="shared" si="71"/>
        <v>9.2637183866072711E-3</v>
      </c>
      <c r="I201" s="7">
        <f t="shared" si="81"/>
        <v>7.9472563226785489E-2</v>
      </c>
      <c r="J201" s="58">
        <f t="shared" si="61"/>
        <v>1.4111419128034232E-3</v>
      </c>
      <c r="K201" s="7">
        <f t="shared" si="72"/>
        <v>4.6257529354253009E-3</v>
      </c>
      <c r="L201" s="7">
        <f t="shared" si="73"/>
        <v>7.4480367610321469E-3</v>
      </c>
      <c r="M201" s="58">
        <f t="shared" si="62"/>
        <v>2.2344110283096442E-2</v>
      </c>
      <c r="N201" s="58">
        <f t="shared" si="63"/>
        <v>3.3644119466171116E-4</v>
      </c>
      <c r="O201" s="59">
        <f t="shared" si="64"/>
        <v>0.59760367201786446</v>
      </c>
      <c r="P201" s="58">
        <f t="shared" si="82"/>
        <v>1.8603803556294096E-4</v>
      </c>
      <c r="Q201" s="58">
        <f t="shared" si="83"/>
        <v>0.4678490064632076</v>
      </c>
      <c r="R201" s="58">
        <f t="shared" si="74"/>
        <v>0.46482359965218245</v>
      </c>
      <c r="S201" s="60">
        <f t="shared" si="75"/>
        <v>3.0254068110251442E-3</v>
      </c>
      <c r="T201" s="58">
        <f t="shared" si="84"/>
        <v>1.8483499626580373E-4</v>
      </c>
      <c r="U201" s="58">
        <f t="shared" si="85"/>
        <v>1.0444845397450078E-3</v>
      </c>
      <c r="V201" s="58">
        <f t="shared" si="65"/>
        <v>1.153746632251546E-4</v>
      </c>
      <c r="W201" s="50">
        <f t="shared" si="76"/>
        <v>155.58324764539694</v>
      </c>
      <c r="X201" s="50">
        <f t="shared" si="66"/>
        <v>89547.733178599912</v>
      </c>
      <c r="Y201" s="50">
        <f t="shared" si="67"/>
        <v>101325</v>
      </c>
      <c r="Z201" s="50">
        <f t="shared" si="68"/>
        <v>1.5507301283680899</v>
      </c>
      <c r="AA201" s="50">
        <f t="shared" si="69"/>
        <v>1.3181206091128763</v>
      </c>
      <c r="AB201" s="50">
        <f t="shared" si="77"/>
        <v>576.74300618073187</v>
      </c>
      <c r="AC201" s="7">
        <f t="shared" si="86"/>
        <v>0.22930697082594509</v>
      </c>
    </row>
    <row r="202" spans="1:29">
      <c r="A202" s="7">
        <v>170</v>
      </c>
      <c r="B202" s="7">
        <f t="shared" si="78"/>
        <v>6.7599728991167785E-2</v>
      </c>
      <c r="C202" s="7">
        <f t="shared" si="79"/>
        <v>3.9764546465392847E-4</v>
      </c>
      <c r="D202" s="58">
        <f t="shared" si="80"/>
        <v>3047425.0526241665</v>
      </c>
      <c r="E202" s="7">
        <f t="shared" si="70"/>
        <v>441.9916543286684</v>
      </c>
      <c r="F202" s="7">
        <f t="shared" si="59"/>
        <v>2946100.0526241665</v>
      </c>
      <c r="G202" s="57">
        <f t="shared" si="60"/>
        <v>1.1790784303090662E-2</v>
      </c>
      <c r="H202" s="61">
        <f t="shared" si="71"/>
        <v>9.2684065731978432E-3</v>
      </c>
      <c r="I202" s="7">
        <f t="shared" si="81"/>
        <v>7.9463186853604345E-2</v>
      </c>
      <c r="J202" s="58">
        <f t="shared" si="61"/>
        <v>1.4108689647628423E-3</v>
      </c>
      <c r="K202" s="7">
        <f t="shared" si="72"/>
        <v>4.6275479042830912E-3</v>
      </c>
      <c r="L202" s="7">
        <f t="shared" si="73"/>
        <v>7.4492858338087754E-3</v>
      </c>
      <c r="M202" s="58">
        <f t="shared" si="62"/>
        <v>2.2347857501426326E-2</v>
      </c>
      <c r="N202" s="58">
        <f t="shared" si="63"/>
        <v>3.3633643251870316E-4</v>
      </c>
      <c r="O202" s="59">
        <f t="shared" si="64"/>
        <v>0.5974175882613465</v>
      </c>
      <c r="P202" s="58">
        <f t="shared" si="82"/>
        <v>1.8608375651796294E-4</v>
      </c>
      <c r="Q202" s="58">
        <f t="shared" si="83"/>
        <v>0.46796398565720332</v>
      </c>
      <c r="R202" s="58">
        <f t="shared" si="74"/>
        <v>0.46493715117765949</v>
      </c>
      <c r="S202" s="60">
        <f t="shared" si="75"/>
        <v>3.0268344795438273E-3</v>
      </c>
      <c r="T202" s="58">
        <f t="shared" si="84"/>
        <v>1.8488014951491421E-4</v>
      </c>
      <c r="U202" s="58">
        <f t="shared" si="85"/>
        <v>1.0456881467480565E-3</v>
      </c>
      <c r="V202" s="58">
        <f t="shared" si="65"/>
        <v>1.1547942536816261E-4</v>
      </c>
      <c r="W202" s="50">
        <f t="shared" si="76"/>
        <v>155.60933972917263</v>
      </c>
      <c r="X202" s="50">
        <f t="shared" si="66"/>
        <v>89569.608749704843</v>
      </c>
      <c r="Y202" s="50">
        <f t="shared" si="67"/>
        <v>101325</v>
      </c>
      <c r="Z202" s="50">
        <f t="shared" si="68"/>
        <v>1.5507874679494444</v>
      </c>
      <c r="AA202" s="50">
        <f t="shared" si="69"/>
        <v>1.3181693477570278</v>
      </c>
      <c r="AB202" s="50">
        <f t="shared" si="77"/>
        <v>576.90522922096864</v>
      </c>
      <c r="AC202" s="7">
        <f t="shared" si="86"/>
        <v>0.22937149430674691</v>
      </c>
    </row>
    <row r="203" spans="1:29">
      <c r="A203" s="7">
        <v>171</v>
      </c>
      <c r="B203" s="7">
        <f t="shared" si="78"/>
        <v>6.7997374455821713E-2</v>
      </c>
      <c r="C203" s="7">
        <f t="shared" si="79"/>
        <v>3.9764546465392847E-4</v>
      </c>
      <c r="D203" s="58">
        <f t="shared" si="80"/>
        <v>3048168.9501128453</v>
      </c>
      <c r="E203" s="7">
        <f t="shared" si="70"/>
        <v>442.09954754211719</v>
      </c>
      <c r="F203" s="7">
        <f t="shared" si="59"/>
        <v>2946843.9501128453</v>
      </c>
      <c r="G203" s="57">
        <f t="shared" si="60"/>
        <v>1.179170237635923E-2</v>
      </c>
      <c r="H203" s="61">
        <f t="shared" si="71"/>
        <v>9.2730951251006801E-3</v>
      </c>
      <c r="I203" s="7">
        <f t="shared" si="81"/>
        <v>7.9453809749798668E-2</v>
      </c>
      <c r="J203" s="58">
        <f t="shared" si="61"/>
        <v>1.4105958573387806E-3</v>
      </c>
      <c r="K203" s="7">
        <f t="shared" si="72"/>
        <v>4.6293424605487743E-3</v>
      </c>
      <c r="L203" s="7">
        <f t="shared" si="73"/>
        <v>7.4505341752263352E-3</v>
      </c>
      <c r="M203" s="58">
        <f t="shared" si="62"/>
        <v>2.2351602525679005E-2</v>
      </c>
      <c r="N203" s="58">
        <f t="shared" si="63"/>
        <v>3.3623164464854888E-4</v>
      </c>
      <c r="O203" s="59">
        <f t="shared" si="64"/>
        <v>0.59723145880698492</v>
      </c>
      <c r="P203" s="58">
        <f t="shared" si="82"/>
        <v>1.8612945436158324E-4</v>
      </c>
      <c r="Q203" s="58">
        <f t="shared" si="83"/>
        <v>0.46807890673057723</v>
      </c>
      <c r="R203" s="58">
        <f t="shared" si="74"/>
        <v>0.46505064554525904</v>
      </c>
      <c r="S203" s="60">
        <f t="shared" si="75"/>
        <v>3.0282611853181818E-3</v>
      </c>
      <c r="T203" s="58">
        <f t="shared" si="84"/>
        <v>1.8492528003545393E-4</v>
      </c>
      <c r="U203" s="58">
        <f t="shared" si="85"/>
        <v>1.0468923210741859E-3</v>
      </c>
      <c r="V203" s="58">
        <f t="shared" si="65"/>
        <v>1.1558421323831688E-4</v>
      </c>
      <c r="W203" s="50">
        <f t="shared" si="76"/>
        <v>155.63541653547014</v>
      </c>
      <c r="X203" s="50">
        <f t="shared" si="66"/>
        <v>89591.473309410256</v>
      </c>
      <c r="Y203" s="50">
        <f t="shared" si="67"/>
        <v>101325</v>
      </c>
      <c r="Z203" s="50">
        <f t="shared" si="68"/>
        <v>1.5508447506879541</v>
      </c>
      <c r="AA203" s="50">
        <f t="shared" si="69"/>
        <v>1.318218038084761</v>
      </c>
      <c r="AB203" s="50">
        <f t="shared" si="77"/>
        <v>577.06737060378475</v>
      </c>
      <c r="AC203" s="7">
        <f t="shared" si="86"/>
        <v>0.22943598532760795</v>
      </c>
    </row>
    <row r="204" spans="1:29">
      <c r="A204" s="7">
        <v>172</v>
      </c>
      <c r="B204" s="7">
        <f t="shared" si="78"/>
        <v>6.8395019920475641E-2</v>
      </c>
      <c r="C204" s="7">
        <f t="shared" si="79"/>
        <v>3.9764546465392847E-4</v>
      </c>
      <c r="D204" s="58">
        <f t="shared" si="80"/>
        <v>3048912.4727108753</v>
      </c>
      <c r="E204" s="7">
        <f t="shared" si="70"/>
        <v>442.20738638227215</v>
      </c>
      <c r="F204" s="7">
        <f t="shared" si="59"/>
        <v>2947587.4727108753</v>
      </c>
      <c r="G204" s="57">
        <f t="shared" si="60"/>
        <v>1.1792619834508111E-2</v>
      </c>
      <c r="H204" s="61">
        <f t="shared" si="71"/>
        <v>9.2777840420711875E-3</v>
      </c>
      <c r="I204" s="7">
        <f t="shared" si="81"/>
        <v>7.944443191585765E-2</v>
      </c>
      <c r="J204" s="58">
        <f t="shared" si="61"/>
        <v>1.4103225905132113E-3</v>
      </c>
      <c r="K204" s="7">
        <f t="shared" si="72"/>
        <v>4.6311366039996325E-3</v>
      </c>
      <c r="L204" s="7">
        <f t="shared" si="73"/>
        <v>7.4517817850260556E-3</v>
      </c>
      <c r="M204" s="58">
        <f t="shared" si="62"/>
        <v>2.2355345355078167E-2</v>
      </c>
      <c r="N204" s="58">
        <f t="shared" si="63"/>
        <v>3.3612683106426841E-4</v>
      </c>
      <c r="O204" s="59">
        <f t="shared" si="64"/>
        <v>0.59704528367790677</v>
      </c>
      <c r="P204" s="58">
        <f t="shared" si="82"/>
        <v>1.8617512907814771E-4</v>
      </c>
      <c r="Q204" s="58">
        <f t="shared" si="83"/>
        <v>0.4681937696439622</v>
      </c>
      <c r="R204" s="58">
        <f t="shared" si="74"/>
        <v>0.46516408271683662</v>
      </c>
      <c r="S204" s="60">
        <f t="shared" si="75"/>
        <v>3.0296869271255744E-3</v>
      </c>
      <c r="T204" s="58">
        <f t="shared" si="84"/>
        <v>1.8497038781225492E-4</v>
      </c>
      <c r="U204" s="58">
        <f t="shared" si="85"/>
        <v>1.0480970623400786E-3</v>
      </c>
      <c r="V204" s="58">
        <f t="shared" si="65"/>
        <v>1.1568902682259735E-4</v>
      </c>
      <c r="W204" s="50">
        <f t="shared" si="76"/>
        <v>155.66147805888397</v>
      </c>
      <c r="X204" s="50">
        <f t="shared" si="66"/>
        <v>89613.326850367652</v>
      </c>
      <c r="Y204" s="50">
        <f t="shared" si="67"/>
        <v>101325</v>
      </c>
      <c r="Z204" s="50">
        <f t="shared" si="68"/>
        <v>1.5509019766271042</v>
      </c>
      <c r="AA204" s="50">
        <f t="shared" si="69"/>
        <v>1.3182666801330385</v>
      </c>
      <c r="AB204" s="50">
        <f t="shared" si="77"/>
        <v>577.22943027468614</v>
      </c>
      <c r="AC204" s="7">
        <f t="shared" si="86"/>
        <v>0.22950044386693139</v>
      </c>
    </row>
    <row r="205" spans="1:29">
      <c r="A205" s="7">
        <v>173</v>
      </c>
      <c r="B205" s="7">
        <f t="shared" si="78"/>
        <v>6.879266538512957E-2</v>
      </c>
      <c r="C205" s="7">
        <f t="shared" si="79"/>
        <v>3.9764546465392847E-4</v>
      </c>
      <c r="D205" s="58">
        <f t="shared" si="80"/>
        <v>3049655.6201687916</v>
      </c>
      <c r="E205" s="7">
        <f t="shared" si="70"/>
        <v>442.31517081295129</v>
      </c>
      <c r="F205" s="7">
        <f t="shared" si="59"/>
        <v>2948330.6201687916</v>
      </c>
      <c r="G205" s="57">
        <f t="shared" si="60"/>
        <v>1.1793536677522521E-2</v>
      </c>
      <c r="H205" s="61">
        <f t="shared" si="71"/>
        <v>9.2824733238647678E-3</v>
      </c>
      <c r="I205" s="7">
        <f t="shared" si="81"/>
        <v>7.9435053352270496E-2</v>
      </c>
      <c r="J205" s="58">
        <f t="shared" si="61"/>
        <v>1.4100491642681338E-3</v>
      </c>
      <c r="K205" s="7">
        <f t="shared" si="72"/>
        <v>4.6329303344130549E-3</v>
      </c>
      <c r="L205" s="7">
        <f t="shared" si="73"/>
        <v>7.4530286629493226E-3</v>
      </c>
      <c r="M205" s="58">
        <f t="shared" si="62"/>
        <v>2.235908598884797E-2</v>
      </c>
      <c r="N205" s="58">
        <f t="shared" si="63"/>
        <v>3.3602199177889093E-4</v>
      </c>
      <c r="O205" s="59">
        <f t="shared" si="64"/>
        <v>0.59685906289725499</v>
      </c>
      <c r="P205" s="58">
        <f t="shared" si="82"/>
        <v>1.8622078065178016E-4</v>
      </c>
      <c r="Q205" s="58">
        <f t="shared" si="83"/>
        <v>0.46830857435743278</v>
      </c>
      <c r="R205" s="58">
        <f t="shared" si="74"/>
        <v>0.46527746265433195</v>
      </c>
      <c r="S205" s="60">
        <f t="shared" si="75"/>
        <v>3.0311117031008306E-3</v>
      </c>
      <c r="T205" s="58">
        <f t="shared" si="84"/>
        <v>1.8501547283018268E-4</v>
      </c>
      <c r="U205" s="58">
        <f t="shared" si="85"/>
        <v>1.0493023701616761E-3</v>
      </c>
      <c r="V205" s="58">
        <f t="shared" si="65"/>
        <v>1.1579386610797483E-4</v>
      </c>
      <c r="W205" s="50">
        <f t="shared" si="76"/>
        <v>155.68752429401189</v>
      </c>
      <c r="X205" s="50">
        <f t="shared" si="66"/>
        <v>89635.169365244787</v>
      </c>
      <c r="Y205" s="50">
        <f t="shared" si="67"/>
        <v>101325</v>
      </c>
      <c r="Z205" s="50">
        <f t="shared" si="68"/>
        <v>1.550959145810356</v>
      </c>
      <c r="AA205" s="50">
        <f t="shared" si="69"/>
        <v>1.3183152739388027</v>
      </c>
      <c r="AB205" s="50">
        <f t="shared" si="77"/>
        <v>577.39140817929888</v>
      </c>
      <c r="AC205" s="7">
        <f t="shared" si="86"/>
        <v>0.22956486990307168</v>
      </c>
    </row>
    <row r="206" spans="1:29">
      <c r="A206" s="7">
        <v>174</v>
      </c>
      <c r="B206" s="7">
        <f t="shared" si="78"/>
        <v>6.9190310849783498E-2</v>
      </c>
      <c r="C206" s="7">
        <f t="shared" si="79"/>
        <v>3.9764546465392847E-4</v>
      </c>
      <c r="D206" s="58">
        <f t="shared" si="80"/>
        <v>3050398.3922369545</v>
      </c>
      <c r="E206" s="7">
        <f t="shared" si="70"/>
        <v>442.42290079794759</v>
      </c>
      <c r="F206" s="7">
        <f t="shared" si="59"/>
        <v>2949073.3922369545</v>
      </c>
      <c r="G206" s="57">
        <f t="shared" si="60"/>
        <v>1.1794452905387335E-2</v>
      </c>
      <c r="H206" s="61">
        <f t="shared" si="71"/>
        <v>9.2871629702368143E-3</v>
      </c>
      <c r="I206" s="7">
        <f t="shared" si="81"/>
        <v>7.9425674059526399E-2</v>
      </c>
      <c r="J206" s="58">
        <f t="shared" si="61"/>
        <v>1.4097755785855749E-3</v>
      </c>
      <c r="K206" s="7">
        <f t="shared" si="72"/>
        <v>4.6347236515665293E-3</v>
      </c>
      <c r="L206" s="7">
        <f t="shared" si="73"/>
        <v>7.4542748087376796E-3</v>
      </c>
      <c r="M206" s="58">
        <f t="shared" si="62"/>
        <v>2.236282442621304E-2</v>
      </c>
      <c r="N206" s="58">
        <f t="shared" si="63"/>
        <v>3.3591712680545435E-4</v>
      </c>
      <c r="O206" s="59">
        <f t="shared" si="64"/>
        <v>0.59667279648818827</v>
      </c>
      <c r="P206" s="58">
        <f t="shared" si="82"/>
        <v>1.8626640906671543E-4</v>
      </c>
      <c r="Q206" s="58">
        <f t="shared" si="83"/>
        <v>0.46842332083134258</v>
      </c>
      <c r="R206" s="58">
        <f t="shared" si="74"/>
        <v>0.46539078531965844</v>
      </c>
      <c r="S206" s="60">
        <f t="shared" si="75"/>
        <v>3.0325355116841424E-3</v>
      </c>
      <c r="T206" s="58">
        <f t="shared" si="84"/>
        <v>1.8506053507409226E-4</v>
      </c>
      <c r="U206" s="58">
        <f t="shared" si="85"/>
        <v>1.0505082441542991E-3</v>
      </c>
      <c r="V206" s="58">
        <f t="shared" si="65"/>
        <v>1.1589873108141141E-4</v>
      </c>
      <c r="W206" s="50">
        <f t="shared" si="76"/>
        <v>155.71355523545498</v>
      </c>
      <c r="X206" s="50">
        <f t="shared" si="66"/>
        <v>89657.000846704279</v>
      </c>
      <c r="Y206" s="50">
        <f t="shared" si="67"/>
        <v>101325</v>
      </c>
      <c r="Z206" s="50">
        <f t="shared" si="68"/>
        <v>1.5510162582810927</v>
      </c>
      <c r="AA206" s="50">
        <f t="shared" si="69"/>
        <v>1.3183638195389287</v>
      </c>
      <c r="AB206" s="50">
        <f t="shared" si="77"/>
        <v>577.55330426321086</v>
      </c>
      <c r="AC206" s="7">
        <f t="shared" si="86"/>
        <v>0.22962926341439976</v>
      </c>
    </row>
    <row r="207" spans="1:29">
      <c r="A207" s="7">
        <v>175</v>
      </c>
      <c r="B207" s="7">
        <f t="shared" si="78"/>
        <v>6.9587956314437427E-2</v>
      </c>
      <c r="C207" s="7">
        <f t="shared" si="79"/>
        <v>3.9764546465392847E-4</v>
      </c>
      <c r="D207" s="58">
        <f t="shared" si="80"/>
        <v>3051140.788665887</v>
      </c>
      <c r="E207" s="7">
        <f t="shared" si="70"/>
        <v>442.53057630107736</v>
      </c>
      <c r="F207" s="7">
        <f t="shared" si="59"/>
        <v>2949815.788665887</v>
      </c>
      <c r="G207" s="57">
        <f t="shared" si="60"/>
        <v>1.1795368518087474E-2</v>
      </c>
      <c r="H207" s="61">
        <f t="shared" si="71"/>
        <v>9.2918529809427157E-3</v>
      </c>
      <c r="I207" s="7">
        <f t="shared" si="81"/>
        <v>7.9416294038114593E-2</v>
      </c>
      <c r="J207" s="58">
        <f t="shared" si="61"/>
        <v>1.4095018334475875E-3</v>
      </c>
      <c r="K207" s="7">
        <f t="shared" si="72"/>
        <v>4.6365165552376469E-3</v>
      </c>
      <c r="L207" s="7">
        <f t="shared" si="73"/>
        <v>7.4555202221328219E-3</v>
      </c>
      <c r="M207" s="58">
        <f t="shared" si="62"/>
        <v>2.2366560666398465E-2</v>
      </c>
      <c r="N207" s="58">
        <f t="shared" si="63"/>
        <v>3.3581223615700568E-4</v>
      </c>
      <c r="O207" s="59">
        <f t="shared" si="64"/>
        <v>0.59648648447388131</v>
      </c>
      <c r="P207" s="58">
        <f t="shared" si="82"/>
        <v>1.8631201430696631E-4</v>
      </c>
      <c r="Q207" s="58">
        <f t="shared" si="83"/>
        <v>0.46853800902548698</v>
      </c>
      <c r="R207" s="58">
        <f t="shared" si="74"/>
        <v>0.46550405067475387</v>
      </c>
      <c r="S207" s="60">
        <f t="shared" si="75"/>
        <v>3.0339583507331125E-3</v>
      </c>
      <c r="T207" s="58">
        <f t="shared" si="84"/>
        <v>1.8510557452884838E-4</v>
      </c>
      <c r="U207" s="58">
        <f t="shared" si="85"/>
        <v>1.051714683932417E-3</v>
      </c>
      <c r="V207" s="58">
        <f t="shared" si="65"/>
        <v>1.1600362172986008E-4</v>
      </c>
      <c r="W207" s="50">
        <f t="shared" si="76"/>
        <v>155.73957087781739</v>
      </c>
      <c r="X207" s="50">
        <f t="shared" si="66"/>
        <v>89678.821287413521</v>
      </c>
      <c r="Y207" s="50">
        <f t="shared" si="67"/>
        <v>101325</v>
      </c>
      <c r="Z207" s="50">
        <f t="shared" si="68"/>
        <v>1.5510733140826443</v>
      </c>
      <c r="AA207" s="50">
        <f t="shared" si="69"/>
        <v>1.3184123169702475</v>
      </c>
      <c r="AB207" s="50">
        <f t="shared" si="77"/>
        <v>577.71511847204579</v>
      </c>
      <c r="AC207" s="7">
        <f t="shared" si="86"/>
        <v>0.22969362437928609</v>
      </c>
    </row>
    <row r="208" spans="1:29">
      <c r="A208" s="7">
        <v>176</v>
      </c>
      <c r="B208" s="7">
        <f t="shared" si="78"/>
        <v>6.9985601779091355E-2</v>
      </c>
      <c r="C208" s="7">
        <f t="shared" si="79"/>
        <v>3.9764546465392847E-4</v>
      </c>
      <c r="D208" s="58">
        <f t="shared" si="80"/>
        <v>3051882.8092056154</v>
      </c>
      <c r="E208" s="7">
        <f t="shared" si="70"/>
        <v>442.63819728608502</v>
      </c>
      <c r="F208" s="7">
        <f t="shared" si="59"/>
        <v>2950557.8092056154</v>
      </c>
      <c r="G208" s="57">
        <f t="shared" si="60"/>
        <v>1.1796283515607119E-2</v>
      </c>
      <c r="H208" s="61">
        <f t="shared" si="71"/>
        <v>9.296543355737855E-3</v>
      </c>
      <c r="I208" s="7">
        <f t="shared" si="81"/>
        <v>7.9406913288524311E-2</v>
      </c>
      <c r="J208" s="58">
        <f t="shared" si="61"/>
        <v>1.4092279288362515E-3</v>
      </c>
      <c r="K208" s="7">
        <f t="shared" si="72"/>
        <v>4.6383090452041045E-3</v>
      </c>
      <c r="L208" s="7">
        <f t="shared" si="73"/>
        <v>7.456764902876608E-3</v>
      </c>
      <c r="M208" s="58">
        <f t="shared" si="62"/>
        <v>2.2370294708629824E-2</v>
      </c>
      <c r="N208" s="58">
        <f t="shared" si="63"/>
        <v>3.3570731984660079E-4</v>
      </c>
      <c r="O208" s="59">
        <f t="shared" si="64"/>
        <v>0.59630012687752465</v>
      </c>
      <c r="P208" s="58">
        <f t="shared" si="82"/>
        <v>1.8635759635665661E-4</v>
      </c>
      <c r="Q208" s="58">
        <f t="shared" si="83"/>
        <v>0.46865263889994052</v>
      </c>
      <c r="R208" s="58">
        <f t="shared" si="74"/>
        <v>0.46561725868148063</v>
      </c>
      <c r="S208" s="60">
        <f t="shared" si="75"/>
        <v>3.0353802184598933E-3</v>
      </c>
      <c r="T208" s="58">
        <f t="shared" si="84"/>
        <v>1.8515059117928578E-4</v>
      </c>
      <c r="U208" s="58">
        <f t="shared" si="85"/>
        <v>1.052921689109788E-3</v>
      </c>
      <c r="V208" s="58">
        <f t="shared" si="65"/>
        <v>1.1610853804026498E-4</v>
      </c>
      <c r="W208" s="50">
        <f t="shared" si="76"/>
        <v>155.76557121570684</v>
      </c>
      <c r="X208" s="50">
        <f t="shared" si="66"/>
        <v>89700.630680025322</v>
      </c>
      <c r="Y208" s="50">
        <f t="shared" si="67"/>
        <v>101325</v>
      </c>
      <c r="Z208" s="50">
        <f t="shared" si="68"/>
        <v>1.5511303132582372</v>
      </c>
      <c r="AA208" s="50">
        <f t="shared" si="69"/>
        <v>1.3184607662695016</v>
      </c>
      <c r="AB208" s="50">
        <f t="shared" si="77"/>
        <v>577.8768507513189</v>
      </c>
      <c r="AC208" s="7">
        <f t="shared" si="86"/>
        <v>0.22975795277608652</v>
      </c>
    </row>
    <row r="209" spans="1:29">
      <c r="A209" s="7">
        <v>177</v>
      </c>
      <c r="B209" s="7">
        <f t="shared" si="78"/>
        <v>7.0383247243745284E-2</v>
      </c>
      <c r="C209" s="7">
        <f t="shared" si="79"/>
        <v>3.9764546465392847E-4</v>
      </c>
      <c r="D209" s="58">
        <f t="shared" si="80"/>
        <v>3052624.4536060728</v>
      </c>
      <c r="E209" s="7">
        <f t="shared" si="70"/>
        <v>442.74576371670139</v>
      </c>
      <c r="F209" s="7">
        <f t="shared" si="59"/>
        <v>2951299.4536060728</v>
      </c>
      <c r="G209" s="57">
        <f t="shared" si="60"/>
        <v>1.1797197897930182E-2</v>
      </c>
      <c r="H209" s="61">
        <f t="shared" si="71"/>
        <v>9.3012340943776084E-3</v>
      </c>
      <c r="I209" s="7">
        <f t="shared" si="81"/>
        <v>7.9397531811244801E-2</v>
      </c>
      <c r="J209" s="58">
        <f t="shared" si="61"/>
        <v>1.408953864733673E-3</v>
      </c>
      <c r="K209" s="7">
        <f t="shared" si="72"/>
        <v>4.6401011212436997E-3</v>
      </c>
      <c r="L209" s="7">
        <f t="shared" si="73"/>
        <v>7.4580088507110454E-3</v>
      </c>
      <c r="M209" s="58">
        <f t="shared" si="62"/>
        <v>2.2374026552133136E-2</v>
      </c>
      <c r="N209" s="58">
        <f t="shared" si="63"/>
        <v>3.3560237788730435E-4</v>
      </c>
      <c r="O209" s="59">
        <f t="shared" si="64"/>
        <v>0.59611372372232441</v>
      </c>
      <c r="P209" s="58">
        <f t="shared" si="82"/>
        <v>1.864031552002432E-4</v>
      </c>
      <c r="Q209" s="58">
        <f t="shared" si="83"/>
        <v>0.46876721041561531</v>
      </c>
      <c r="R209" s="58">
        <f t="shared" si="74"/>
        <v>0.46573040930168663</v>
      </c>
      <c r="S209" s="60">
        <f t="shared" si="75"/>
        <v>3.0368011139286777E-3</v>
      </c>
      <c r="T209" s="58">
        <f t="shared" si="84"/>
        <v>1.8519558501023348E-4</v>
      </c>
      <c r="U209" s="58">
        <f t="shared" si="85"/>
        <v>1.0541292592997978E-3</v>
      </c>
      <c r="V209" s="58">
        <f t="shared" si="65"/>
        <v>1.1621347999956141E-4</v>
      </c>
      <c r="W209" s="50">
        <f t="shared" si="76"/>
        <v>155.79155624373408</v>
      </c>
      <c r="X209" s="50">
        <f t="shared" si="66"/>
        <v>89722.42901718973</v>
      </c>
      <c r="Y209" s="50">
        <f t="shared" si="67"/>
        <v>101325</v>
      </c>
      <c r="Z209" s="50">
        <f t="shared" si="68"/>
        <v>1.5511872558510256</v>
      </c>
      <c r="AA209" s="50">
        <f t="shared" si="69"/>
        <v>1.3185091674733718</v>
      </c>
      <c r="AB209" s="50">
        <f t="shared" si="77"/>
        <v>578.03850104652508</v>
      </c>
      <c r="AC209" s="7">
        <f t="shared" si="86"/>
        <v>0.22982224858313141</v>
      </c>
    </row>
    <row r="210" spans="1:29">
      <c r="A210" s="7">
        <v>178</v>
      </c>
      <c r="B210" s="7">
        <f t="shared" si="78"/>
        <v>7.0780892708399212E-2</v>
      </c>
      <c r="C210" s="7">
        <f t="shared" si="79"/>
        <v>3.9764546465392847E-4</v>
      </c>
      <c r="D210" s="58">
        <f t="shared" si="80"/>
        <v>3053365.7216180796</v>
      </c>
      <c r="E210" s="7">
        <f t="shared" si="70"/>
        <v>442.85327555678606</v>
      </c>
      <c r="F210" s="7">
        <f t="shared" si="59"/>
        <v>2952040.7216180796</v>
      </c>
      <c r="G210" s="57">
        <f t="shared" si="60"/>
        <v>1.1798111665041539E-2</v>
      </c>
      <c r="H210" s="61">
        <f t="shared" si="71"/>
        <v>9.3059251966173453E-3</v>
      </c>
      <c r="I210" s="7">
        <f t="shared" si="81"/>
        <v>7.9388149606765324E-2</v>
      </c>
      <c r="J210" s="58">
        <f t="shared" si="61"/>
        <v>1.4086796411219855E-3</v>
      </c>
      <c r="K210" s="7">
        <f t="shared" si="72"/>
        <v>4.6418927831343351E-3</v>
      </c>
      <c r="L210" s="7">
        <f t="shared" si="73"/>
        <v>7.4592520653783065E-3</v>
      </c>
      <c r="M210" s="58">
        <f t="shared" si="62"/>
        <v>2.2377756196134919E-2</v>
      </c>
      <c r="N210" s="58">
        <f t="shared" si="63"/>
        <v>3.3549741029219001E-4</v>
      </c>
      <c r="O210" s="59">
        <f t="shared" si="64"/>
        <v>0.59592727503150256</v>
      </c>
      <c r="P210" s="58">
        <f t="shared" si="82"/>
        <v>1.8644869082184989E-4</v>
      </c>
      <c r="Q210" s="58">
        <f t="shared" si="83"/>
        <v>0.46888172353258578</v>
      </c>
      <c r="R210" s="58">
        <f t="shared" si="74"/>
        <v>0.46584350249735512</v>
      </c>
      <c r="S210" s="60">
        <f t="shared" si="75"/>
        <v>3.0382210352306593E-3</v>
      </c>
      <c r="T210" s="58">
        <f t="shared" si="84"/>
        <v>1.8524055600657426E-4</v>
      </c>
      <c r="U210" s="58">
        <f t="shared" si="85"/>
        <v>1.0553373941150734E-3</v>
      </c>
      <c r="V210" s="58">
        <f t="shared" si="65"/>
        <v>1.1631844759467575E-4</v>
      </c>
      <c r="W210" s="50">
        <f t="shared" si="76"/>
        <v>155.81752595651326</v>
      </c>
      <c r="X210" s="50">
        <f t="shared" si="66"/>
        <v>89744.216291582896</v>
      </c>
      <c r="Y210" s="50">
        <f t="shared" si="67"/>
        <v>101325</v>
      </c>
      <c r="Z210" s="50">
        <f t="shared" si="68"/>
        <v>1.5512441419041665</v>
      </c>
      <c r="AA210" s="50">
        <f t="shared" si="69"/>
        <v>1.3185575206185414</v>
      </c>
      <c r="AB210" s="50">
        <f t="shared" si="77"/>
        <v>578.20006930335251</v>
      </c>
      <c r="AC210" s="7">
        <f t="shared" si="86"/>
        <v>0.22988651177878552</v>
      </c>
    </row>
    <row r="211" spans="1:29">
      <c r="A211" s="7">
        <v>179</v>
      </c>
      <c r="B211" s="7">
        <f t="shared" si="78"/>
        <v>7.1178538173053141E-2</v>
      </c>
      <c r="C211" s="7">
        <f t="shared" si="79"/>
        <v>3.9764546465392847E-4</v>
      </c>
      <c r="D211" s="58">
        <f t="shared" si="80"/>
        <v>3054106.6129922266</v>
      </c>
      <c r="E211" s="7">
        <f t="shared" si="70"/>
        <v>442.96073277016535</v>
      </c>
      <c r="F211" s="7">
        <f t="shared" si="59"/>
        <v>2952781.6129922266</v>
      </c>
      <c r="G211" s="57">
        <f t="shared" si="60"/>
        <v>1.1799024816925633E-2</v>
      </c>
      <c r="H211" s="61">
        <f t="shared" si="71"/>
        <v>9.3106166622124297E-3</v>
      </c>
      <c r="I211" s="7">
        <f t="shared" si="81"/>
        <v>7.9378766675575155E-2</v>
      </c>
      <c r="J211" s="58">
        <f t="shared" si="61"/>
        <v>1.408405257983349E-3</v>
      </c>
      <c r="K211" s="7">
        <f t="shared" si="72"/>
        <v>4.6436840306540144E-3</v>
      </c>
      <c r="L211" s="7">
        <f t="shared" si="73"/>
        <v>7.460494546620712E-3</v>
      </c>
      <c r="M211" s="58">
        <f t="shared" si="62"/>
        <v>2.2381483639862136E-2</v>
      </c>
      <c r="N211" s="58">
        <f t="shared" si="63"/>
        <v>3.3539241707434051E-4</v>
      </c>
      <c r="O211" s="59">
        <f t="shared" si="64"/>
        <v>0.59574078082829729</v>
      </c>
      <c r="P211" s="58">
        <f t="shared" si="82"/>
        <v>1.8649420320526744E-4</v>
      </c>
      <c r="Q211" s="58">
        <f t="shared" si="83"/>
        <v>0.46899617821008888</v>
      </c>
      <c r="R211" s="58">
        <f t="shared" si="74"/>
        <v>0.46595653823043454</v>
      </c>
      <c r="S211" s="60">
        <f t="shared" si="75"/>
        <v>3.0396399796543405E-3</v>
      </c>
      <c r="T211" s="58">
        <f t="shared" si="84"/>
        <v>1.8528550415317712E-4</v>
      </c>
      <c r="U211" s="58">
        <f t="shared" si="85"/>
        <v>1.0565460931671637E-3</v>
      </c>
      <c r="V211" s="58">
        <f t="shared" si="65"/>
        <v>1.1642344081252526E-4</v>
      </c>
      <c r="W211" s="50">
        <f t="shared" si="76"/>
        <v>155.84348034866173</v>
      </c>
      <c r="X211" s="50">
        <f t="shared" si="66"/>
        <v>89765.992495874205</v>
      </c>
      <c r="Y211" s="50">
        <f t="shared" si="67"/>
        <v>101325</v>
      </c>
      <c r="Z211" s="50">
        <f t="shared" si="68"/>
        <v>1.5513009714607342</v>
      </c>
      <c r="AA211" s="50">
        <f t="shared" si="69"/>
        <v>1.318605825741624</v>
      </c>
      <c r="AB211" s="50">
        <f t="shared" si="77"/>
        <v>578.36155546743953</v>
      </c>
      <c r="AC211" s="7">
        <f t="shared" si="86"/>
        <v>0.22995074234144205</v>
      </c>
    </row>
    <row r="212" spans="1:29">
      <c r="A212" s="7">
        <v>180</v>
      </c>
      <c r="B212" s="7">
        <f t="shared" si="78"/>
        <v>7.1576183637707069E-2</v>
      </c>
      <c r="C212" s="7">
        <f t="shared" si="79"/>
        <v>3.9764546465392847E-4</v>
      </c>
      <c r="D212" s="58">
        <f t="shared" si="80"/>
        <v>3054847.1274779546</v>
      </c>
      <c r="E212" s="7">
        <f t="shared" si="70"/>
        <v>443.06813532049858</v>
      </c>
      <c r="F212" s="7">
        <f t="shared" si="59"/>
        <v>2953522.1274779546</v>
      </c>
      <c r="G212" s="57">
        <f t="shared" si="60"/>
        <v>1.1799937353565351E-2</v>
      </c>
      <c r="H212" s="61">
        <f t="shared" si="71"/>
        <v>9.3153084909182188E-3</v>
      </c>
      <c r="I212" s="7">
        <f t="shared" si="81"/>
        <v>7.936938301816357E-2</v>
      </c>
      <c r="J212" s="58">
        <f t="shared" si="61"/>
        <v>1.4081307152999502E-3</v>
      </c>
      <c r="K212" s="7">
        <f t="shared" si="72"/>
        <v>4.6454748635808433E-3</v>
      </c>
      <c r="L212" s="7">
        <f t="shared" si="73"/>
        <v>7.4617362941807441E-3</v>
      </c>
      <c r="M212" s="58">
        <f t="shared" si="62"/>
        <v>2.238520888254223E-2</v>
      </c>
      <c r="N212" s="58">
        <f t="shared" si="63"/>
        <v>3.352873982468471E-4</v>
      </c>
      <c r="O212" s="59">
        <f t="shared" si="64"/>
        <v>0.59555424113596211</v>
      </c>
      <c r="P212" s="58">
        <f t="shared" si="82"/>
        <v>1.8653969233517476E-4</v>
      </c>
      <c r="Q212" s="58">
        <f t="shared" si="83"/>
        <v>0.46911057440959514</v>
      </c>
      <c r="R212" s="58">
        <f t="shared" si="74"/>
        <v>0.46606951646269773</v>
      </c>
      <c r="S212" s="60">
        <f t="shared" si="75"/>
        <v>3.0410579468974075E-3</v>
      </c>
      <c r="T212" s="58">
        <f t="shared" si="84"/>
        <v>1.8533042943484119E-4</v>
      </c>
      <c r="U212" s="58">
        <f t="shared" si="85"/>
        <v>1.0577553560674972E-3</v>
      </c>
      <c r="V212" s="58">
        <f t="shared" si="65"/>
        <v>1.1652845964001867E-4</v>
      </c>
      <c r="W212" s="50">
        <f t="shared" si="76"/>
        <v>155.86941941480009</v>
      </c>
      <c r="X212" s="50">
        <f t="shared" si="66"/>
        <v>89787.757622699239</v>
      </c>
      <c r="Y212" s="50">
        <f t="shared" si="67"/>
        <v>101325</v>
      </c>
      <c r="Z212" s="50">
        <f t="shared" si="68"/>
        <v>1.5513577445636502</v>
      </c>
      <c r="AA212" s="50">
        <f t="shared" si="69"/>
        <v>1.3186540828791027</v>
      </c>
      <c r="AB212" s="50">
        <f t="shared" si="77"/>
        <v>578.52295948417395</v>
      </c>
      <c r="AC212" s="7">
        <f t="shared" si="86"/>
        <v>0.2300149402494345</v>
      </c>
    </row>
    <row r="213" spans="1:29">
      <c r="A213" s="7">
        <v>181</v>
      </c>
      <c r="B213" s="7">
        <f t="shared" si="78"/>
        <v>7.1973829102360998E-2</v>
      </c>
      <c r="C213" s="7">
        <f t="shared" si="79"/>
        <v>3.9764546465392847E-4</v>
      </c>
      <c r="D213" s="58">
        <f t="shared" si="80"/>
        <v>3055587.2648263141</v>
      </c>
      <c r="E213" s="7">
        <f t="shared" si="70"/>
        <v>443.17548317167876</v>
      </c>
      <c r="F213" s="7">
        <f t="shared" si="59"/>
        <v>2954262.2648263141</v>
      </c>
      <c r="G213" s="57">
        <f t="shared" si="60"/>
        <v>1.1800849274945418E-2</v>
      </c>
      <c r="H213" s="61">
        <f t="shared" si="71"/>
        <v>9.3200006824900646E-3</v>
      </c>
      <c r="I213" s="7">
        <f t="shared" si="81"/>
        <v>7.9359998635019885E-2</v>
      </c>
      <c r="J213" s="58">
        <f t="shared" si="61"/>
        <v>1.4078560130540018E-3</v>
      </c>
      <c r="K213" s="7">
        <f t="shared" si="72"/>
        <v>4.6472652816930346E-3</v>
      </c>
      <c r="L213" s="7">
        <f t="shared" si="73"/>
        <v>7.4629773078010381E-3</v>
      </c>
      <c r="M213" s="58">
        <f t="shared" si="62"/>
        <v>2.2388931923403115E-2</v>
      </c>
      <c r="N213" s="58">
        <f t="shared" si="63"/>
        <v>3.351823538228103E-4</v>
      </c>
      <c r="O213" s="59">
        <f t="shared" si="64"/>
        <v>0.59536765597776675</v>
      </c>
      <c r="P213" s="58">
        <f t="shared" si="82"/>
        <v>1.8658515819536259E-4</v>
      </c>
      <c r="Q213" s="58">
        <f t="shared" si="83"/>
        <v>0.46922491209034151</v>
      </c>
      <c r="R213" s="58">
        <f t="shared" si="74"/>
        <v>0.46618243715616325</v>
      </c>
      <c r="S213" s="60">
        <f t="shared" si="75"/>
        <v>3.042474934178252E-3</v>
      </c>
      <c r="T213" s="58">
        <f t="shared" si="84"/>
        <v>1.8537533183646336E-4</v>
      </c>
      <c r="U213" s="58">
        <f t="shared" si="85"/>
        <v>1.0589651824263963E-3</v>
      </c>
      <c r="V213" s="58">
        <f t="shared" si="65"/>
        <v>1.1663350406405546E-4</v>
      </c>
      <c r="W213" s="50">
        <f t="shared" si="76"/>
        <v>155.8953431495523</v>
      </c>
      <c r="X213" s="50">
        <f t="shared" si="66"/>
        <v>89809.511664740901</v>
      </c>
      <c r="Y213" s="50">
        <f t="shared" si="67"/>
        <v>101325</v>
      </c>
      <c r="Z213" s="50">
        <f t="shared" si="68"/>
        <v>1.5514144612558938</v>
      </c>
      <c r="AA213" s="50">
        <f t="shared" si="69"/>
        <v>1.3187022920675098</v>
      </c>
      <c r="AB213" s="50">
        <f t="shared" si="77"/>
        <v>578.68428129929396</v>
      </c>
      <c r="AC213" s="7">
        <f t="shared" si="86"/>
        <v>0.23007910548111632</v>
      </c>
    </row>
    <row r="214" spans="1:29">
      <c r="A214" s="7">
        <v>182</v>
      </c>
      <c r="B214" s="7">
        <f t="shared" si="78"/>
        <v>7.2371474567014926E-2</v>
      </c>
      <c r="C214" s="7">
        <f t="shared" si="79"/>
        <v>3.9764546465392847E-4</v>
      </c>
      <c r="D214" s="58">
        <f t="shared" si="80"/>
        <v>3056327.0247871312</v>
      </c>
      <c r="E214" s="7">
        <f t="shared" si="70"/>
        <v>443.2827762874212</v>
      </c>
      <c r="F214" s="7">
        <f t="shared" si="59"/>
        <v>2955002.0247871312</v>
      </c>
      <c r="G214" s="57">
        <f t="shared" si="60"/>
        <v>1.1801760581048924E-2</v>
      </c>
      <c r="H214" s="61">
        <f t="shared" si="71"/>
        <v>9.3246932366833121E-3</v>
      </c>
      <c r="I214" s="7">
        <f t="shared" si="81"/>
        <v>7.935061352663339E-2</v>
      </c>
      <c r="J214" s="58">
        <f t="shared" si="61"/>
        <v>1.4075811512277445E-3</v>
      </c>
      <c r="K214" s="7">
        <f t="shared" si="72"/>
        <v>4.6490552847689012E-3</v>
      </c>
      <c r="L214" s="7">
        <f t="shared" si="73"/>
        <v>7.4642175872243902E-3</v>
      </c>
      <c r="M214" s="58">
        <f t="shared" si="62"/>
        <v>2.2392652761673171E-2</v>
      </c>
      <c r="N214" s="58">
        <f t="shared" si="63"/>
        <v>3.3507728381533937E-4</v>
      </c>
      <c r="O214" s="59">
        <f t="shared" si="64"/>
        <v>0.59518102537699658</v>
      </c>
      <c r="P214" s="58">
        <f t="shared" si="82"/>
        <v>1.8663060077017679E-4</v>
      </c>
      <c r="Q214" s="58">
        <f t="shared" si="83"/>
        <v>0.4693391912129608</v>
      </c>
      <c r="R214" s="58">
        <f t="shared" si="74"/>
        <v>0.46629530027266275</v>
      </c>
      <c r="S214" s="60">
        <f t="shared" si="75"/>
        <v>3.0438909402980552E-3</v>
      </c>
      <c r="T214" s="58">
        <f t="shared" si="84"/>
        <v>1.8542021134286608E-4</v>
      </c>
      <c r="U214" s="58">
        <f t="shared" si="85"/>
        <v>1.060175571853707E-3</v>
      </c>
      <c r="V214" s="58">
        <f t="shared" si="65"/>
        <v>1.1673857407152639E-4</v>
      </c>
      <c r="W214" s="50">
        <f t="shared" si="76"/>
        <v>155.92125154754549</v>
      </c>
      <c r="X214" s="50">
        <f t="shared" si="66"/>
        <v>89831.25461464611</v>
      </c>
      <c r="Y214" s="50">
        <f t="shared" si="67"/>
        <v>101325</v>
      </c>
      <c r="Z214" s="50">
        <f t="shared" si="68"/>
        <v>1.5514711215802863</v>
      </c>
      <c r="AA214" s="50">
        <f t="shared" si="69"/>
        <v>1.3187504533432433</v>
      </c>
      <c r="AB214" s="50">
        <f t="shared" si="77"/>
        <v>578.84552085827124</v>
      </c>
      <c r="AC214" s="7">
        <f t="shared" si="86"/>
        <v>0.23014323801485745</v>
      </c>
    </row>
    <row r="215" spans="1:29">
      <c r="A215" s="7">
        <v>183</v>
      </c>
      <c r="B215" s="7">
        <f t="shared" si="78"/>
        <v>7.2769120031668855E-2</v>
      </c>
      <c r="C215" s="7">
        <f t="shared" si="79"/>
        <v>3.9764546465392847E-4</v>
      </c>
      <c r="D215" s="58">
        <f t="shared" si="80"/>
        <v>3057066.4071108159</v>
      </c>
      <c r="E215" s="7">
        <f t="shared" si="70"/>
        <v>443.39001463152596</v>
      </c>
      <c r="F215" s="7">
        <f t="shared" si="59"/>
        <v>2955741.4071108159</v>
      </c>
      <c r="G215" s="57">
        <f t="shared" si="60"/>
        <v>1.1802671271859515E-2</v>
      </c>
      <c r="H215" s="61">
        <f t="shared" si="71"/>
        <v>9.3293861532532975E-3</v>
      </c>
      <c r="I215" s="7">
        <f t="shared" si="81"/>
        <v>7.9341227693493416E-2</v>
      </c>
      <c r="J215" s="58">
        <f t="shared" si="61"/>
        <v>1.4073061298034452E-3</v>
      </c>
      <c r="K215" s="7">
        <f t="shared" si="72"/>
        <v>4.6508448725868573E-3</v>
      </c>
      <c r="L215" s="7">
        <f t="shared" si="73"/>
        <v>7.4654571321937473E-3</v>
      </c>
      <c r="M215" s="58">
        <f t="shared" si="62"/>
        <v>2.2396371396581242E-2</v>
      </c>
      <c r="N215" s="58">
        <f t="shared" si="63"/>
        <v>3.3497218823755245E-4</v>
      </c>
      <c r="O215" s="59">
        <f t="shared" si="64"/>
        <v>0.5949943493569525</v>
      </c>
      <c r="P215" s="58">
        <f t="shared" si="82"/>
        <v>1.8667602004407424E-4</v>
      </c>
      <c r="Q215" s="58">
        <f t="shared" si="83"/>
        <v>0.46945341173836524</v>
      </c>
      <c r="R215" s="58">
        <f t="shared" si="74"/>
        <v>0.4664081057741169</v>
      </c>
      <c r="S215" s="60">
        <f t="shared" si="75"/>
        <v>3.045305964248346E-3</v>
      </c>
      <c r="T215" s="58">
        <f t="shared" si="84"/>
        <v>1.8546506793890732E-4</v>
      </c>
      <c r="U215" s="58">
        <f t="shared" si="85"/>
        <v>1.0613865239588738E-3</v>
      </c>
      <c r="V215" s="58">
        <f t="shared" si="65"/>
        <v>1.1684366964931332E-4</v>
      </c>
      <c r="W215" s="50">
        <f t="shared" si="76"/>
        <v>155.94714460341012</v>
      </c>
      <c r="X215" s="50">
        <f t="shared" si="66"/>
        <v>89852.986465078939</v>
      </c>
      <c r="Y215" s="50">
        <f t="shared" si="67"/>
        <v>101325</v>
      </c>
      <c r="Z215" s="50">
        <f t="shared" si="68"/>
        <v>1.5515277255796287</v>
      </c>
      <c r="AA215" s="50">
        <f t="shared" si="69"/>
        <v>1.3187985667426843</v>
      </c>
      <c r="AB215" s="50">
        <f t="shared" si="77"/>
        <v>579.00667810670461</v>
      </c>
      <c r="AC215" s="7">
        <f t="shared" si="86"/>
        <v>0.2302073378290003</v>
      </c>
    </row>
    <row r="216" spans="1:29">
      <c r="A216" s="7">
        <v>184</v>
      </c>
      <c r="B216" s="7">
        <f t="shared" si="78"/>
        <v>7.3166765496322783E-2</v>
      </c>
      <c r="C216" s="7">
        <f t="shared" si="79"/>
        <v>3.9764546465392847E-4</v>
      </c>
      <c r="D216" s="58">
        <f t="shared" si="80"/>
        <v>3057805.41154858</v>
      </c>
      <c r="E216" s="7">
        <f t="shared" si="70"/>
        <v>443.49719816790935</v>
      </c>
      <c r="F216" s="7">
        <f t="shared" si="59"/>
        <v>2956480.41154858</v>
      </c>
      <c r="G216" s="57">
        <f t="shared" si="60"/>
        <v>1.1803581347361699E-2</v>
      </c>
      <c r="H216" s="61">
        <f t="shared" si="71"/>
        <v>9.3340794319553538E-3</v>
      </c>
      <c r="I216" s="7">
        <f t="shared" si="81"/>
        <v>7.9331841136089307E-2</v>
      </c>
      <c r="J216" s="58">
        <f t="shared" si="61"/>
        <v>1.4070309487633969E-3</v>
      </c>
      <c r="K216" s="7">
        <f t="shared" si="72"/>
        <v>4.6526340449254255E-3</v>
      </c>
      <c r="L216" s="7">
        <f t="shared" si="73"/>
        <v>7.4666959424522193E-3</v>
      </c>
      <c r="M216" s="58">
        <f t="shared" si="62"/>
        <v>2.2400087827356658E-2</v>
      </c>
      <c r="N216" s="58">
        <f t="shared" si="63"/>
        <v>3.3486706710257646E-4</v>
      </c>
      <c r="O216" s="59">
        <f t="shared" si="64"/>
        <v>0.59480762794095143</v>
      </c>
      <c r="P216" s="58">
        <f t="shared" si="82"/>
        <v>1.8672141600106773E-4</v>
      </c>
      <c r="Q216" s="58">
        <f t="shared" si="83"/>
        <v>0.46956757362635004</v>
      </c>
      <c r="R216" s="58">
        <f t="shared" si="74"/>
        <v>0.46652085362256868</v>
      </c>
      <c r="S216" s="60">
        <f t="shared" si="75"/>
        <v>3.0467200037813669E-3</v>
      </c>
      <c r="T216" s="58">
        <f t="shared" si="84"/>
        <v>1.8550990160949368E-4</v>
      </c>
      <c r="U216" s="58">
        <f t="shared" si="85"/>
        <v>1.0625980383504479E-3</v>
      </c>
      <c r="V216" s="58">
        <f t="shared" si="65"/>
        <v>1.1694879078428931E-4</v>
      </c>
      <c r="W216" s="50">
        <f t="shared" si="76"/>
        <v>155.97302231177991</v>
      </c>
      <c r="X216" s="50">
        <f t="shared" si="66"/>
        <v>89874.707208727035</v>
      </c>
      <c r="Y216" s="50">
        <f t="shared" si="67"/>
        <v>101325</v>
      </c>
      <c r="Z216" s="50">
        <f t="shared" si="68"/>
        <v>1.5515842732967189</v>
      </c>
      <c r="AA216" s="50">
        <f t="shared" si="69"/>
        <v>1.318846632302211</v>
      </c>
      <c r="AB216" s="50">
        <f t="shared" si="77"/>
        <v>579.16775299036794</v>
      </c>
      <c r="AC216" s="7">
        <f t="shared" si="86"/>
        <v>0.23027140490194734</v>
      </c>
    </row>
    <row r="217" spans="1:29">
      <c r="A217" s="7">
        <v>185</v>
      </c>
      <c r="B217" s="7">
        <f t="shared" si="78"/>
        <v>7.3564410960976712E-2</v>
      </c>
      <c r="C217" s="7">
        <f t="shared" si="79"/>
        <v>3.9764546465392847E-4</v>
      </c>
      <c r="D217" s="58">
        <f t="shared" si="80"/>
        <v>3058544.0378510156</v>
      </c>
      <c r="E217" s="7">
        <f t="shared" si="70"/>
        <v>443.6043268603978</v>
      </c>
      <c r="F217" s="7">
        <f t="shared" si="59"/>
        <v>2957219.0378510156</v>
      </c>
      <c r="G217" s="57">
        <f t="shared" si="60"/>
        <v>1.1804490807539073E-2</v>
      </c>
      <c r="H217" s="61">
        <f t="shared" si="71"/>
        <v>9.3387730725448051E-3</v>
      </c>
      <c r="I217" s="7">
        <f t="shared" si="81"/>
        <v>7.9322453854910407E-2</v>
      </c>
      <c r="J217" s="58">
        <f t="shared" si="61"/>
        <v>1.4067556080899211E-3</v>
      </c>
      <c r="K217" s="7">
        <f t="shared" si="72"/>
        <v>4.6544228015632247E-3</v>
      </c>
      <c r="L217" s="7">
        <f t="shared" si="73"/>
        <v>7.4679340177430664E-3</v>
      </c>
      <c r="M217" s="58">
        <f t="shared" si="62"/>
        <v>2.2403802053229199E-2</v>
      </c>
      <c r="N217" s="58">
        <f t="shared" si="63"/>
        <v>3.3476192042354759E-4</v>
      </c>
      <c r="O217" s="59">
        <f t="shared" si="64"/>
        <v>0.59462086115232637</v>
      </c>
      <c r="P217" s="58">
        <f t="shared" si="82"/>
        <v>1.8676678862505902E-4</v>
      </c>
      <c r="Q217" s="58">
        <f t="shared" si="83"/>
        <v>0.46968167683643136</v>
      </c>
      <c r="R217" s="58">
        <f t="shared" si="74"/>
        <v>0.46663354377996685</v>
      </c>
      <c r="S217" s="60">
        <f t="shared" si="75"/>
        <v>3.0481330564645082E-3</v>
      </c>
      <c r="T217" s="58">
        <f t="shared" si="84"/>
        <v>1.8555471233949419E-4</v>
      </c>
      <c r="U217" s="58">
        <f t="shared" si="85"/>
        <v>1.0638101146360128E-3</v>
      </c>
      <c r="V217" s="58">
        <f t="shared" si="65"/>
        <v>1.1705393746331817E-4</v>
      </c>
      <c r="W217" s="50">
        <f t="shared" si="76"/>
        <v>155.9988846672918</v>
      </c>
      <c r="X217" s="50">
        <f t="shared" si="66"/>
        <v>89896.416838259815</v>
      </c>
      <c r="Y217" s="50">
        <f t="shared" si="67"/>
        <v>101325</v>
      </c>
      <c r="Z217" s="50">
        <f t="shared" si="68"/>
        <v>1.5516407647742425</v>
      </c>
      <c r="AA217" s="50">
        <f t="shared" si="69"/>
        <v>1.318894650058106</v>
      </c>
      <c r="AB217" s="50">
        <f t="shared" si="77"/>
        <v>579.32874545489949</v>
      </c>
      <c r="AC217" s="7">
        <f t="shared" si="86"/>
        <v>0.23033543921210875</v>
      </c>
    </row>
    <row r="218" spans="1:29">
      <c r="A218" s="7">
        <v>186</v>
      </c>
      <c r="B218" s="7">
        <f t="shared" si="78"/>
        <v>7.396205642563064E-2</v>
      </c>
      <c r="C218" s="7">
        <f t="shared" si="79"/>
        <v>3.9764546465392847E-4</v>
      </c>
      <c r="D218" s="58">
        <f t="shared" si="80"/>
        <v>3059282.2857678942</v>
      </c>
      <c r="E218" s="7">
        <f t="shared" si="70"/>
        <v>443.71140067269874</v>
      </c>
      <c r="F218" s="7">
        <f t="shared" si="59"/>
        <v>2957957.2857678942</v>
      </c>
      <c r="G218" s="57">
        <f t="shared" si="60"/>
        <v>1.1805399652374085E-2</v>
      </c>
      <c r="H218" s="61">
        <f t="shared" si="71"/>
        <v>9.3434670747769722E-3</v>
      </c>
      <c r="I218" s="7">
        <f t="shared" si="81"/>
        <v>7.9313065850446077E-2</v>
      </c>
      <c r="J218" s="58">
        <f t="shared" si="61"/>
        <v>1.4064801077653636E-3</v>
      </c>
      <c r="K218" s="7">
        <f t="shared" si="72"/>
        <v>4.6562111422789841E-3</v>
      </c>
      <c r="L218" s="7">
        <f t="shared" si="73"/>
        <v>7.4691713578097108E-3</v>
      </c>
      <c r="M218" s="58">
        <f t="shared" si="62"/>
        <v>2.2407514073429134E-2</v>
      </c>
      <c r="N218" s="58">
        <f t="shared" si="63"/>
        <v>3.3465674821361033E-4</v>
      </c>
      <c r="O218" s="59">
        <f t="shared" si="64"/>
        <v>0.59443404901442531</v>
      </c>
      <c r="P218" s="58">
        <f t="shared" si="82"/>
        <v>1.868121379010601E-4</v>
      </c>
      <c r="Q218" s="58">
        <f t="shared" si="83"/>
        <v>0.46979572133091729</v>
      </c>
      <c r="R218" s="58">
        <f t="shared" si="74"/>
        <v>0.46674617620813469</v>
      </c>
      <c r="S218" s="60">
        <f t="shared" si="75"/>
        <v>3.0495451227826043E-3</v>
      </c>
      <c r="T218" s="58">
        <f t="shared" si="84"/>
        <v>1.855995001137281E-4</v>
      </c>
      <c r="U218" s="58">
        <f t="shared" si="85"/>
        <v>1.0650227524233449E-3</v>
      </c>
      <c r="V218" s="58">
        <f t="shared" si="65"/>
        <v>1.1715910967325543E-4</v>
      </c>
      <c r="W218" s="50">
        <f t="shared" si="76"/>
        <v>156.02473166458614</v>
      </c>
      <c r="X218" s="50">
        <f t="shared" si="66"/>
        <v>89918.115346322593</v>
      </c>
      <c r="Y218" s="50">
        <f t="shared" si="67"/>
        <v>101325</v>
      </c>
      <c r="Z218" s="50">
        <f t="shared" si="68"/>
        <v>1.551697200054758</v>
      </c>
      <c r="AA218" s="50">
        <f t="shared" si="69"/>
        <v>1.3189426200465442</v>
      </c>
      <c r="AB218" s="50">
        <f t="shared" si="77"/>
        <v>579.48965544575924</v>
      </c>
      <c r="AC218" s="7">
        <f t="shared" si="86"/>
        <v>0.23039944073783239</v>
      </c>
    </row>
    <row r="219" spans="1:29">
      <c r="A219" s="7">
        <v>187</v>
      </c>
      <c r="B219" s="7">
        <f t="shared" si="78"/>
        <v>7.4359701890284569E-2</v>
      </c>
      <c r="C219" s="7">
        <f t="shared" si="79"/>
        <v>3.9764546465392847E-4</v>
      </c>
      <c r="D219" s="58">
        <f t="shared" si="80"/>
        <v>3060020.155051487</v>
      </c>
      <c r="E219" s="7">
        <f t="shared" si="70"/>
        <v>443.81841956888218</v>
      </c>
      <c r="F219" s="7">
        <f t="shared" si="59"/>
        <v>2958695.155051487</v>
      </c>
      <c r="G219" s="57">
        <f t="shared" si="60"/>
        <v>1.1806307881852116E-2</v>
      </c>
      <c r="H219" s="61">
        <f t="shared" si="71"/>
        <v>9.3481614384071654E-3</v>
      </c>
      <c r="I219" s="7">
        <f t="shared" si="81"/>
        <v>7.9303677123185687E-2</v>
      </c>
      <c r="J219" s="58">
        <f t="shared" si="61"/>
        <v>1.4062044477720994E-3</v>
      </c>
      <c r="K219" s="7">
        <f t="shared" si="72"/>
        <v>4.6579990668515307E-3</v>
      </c>
      <c r="L219" s="7">
        <f t="shared" si="73"/>
        <v>7.4704079623957292E-3</v>
      </c>
      <c r="M219" s="58">
        <f t="shared" si="62"/>
        <v>2.2411223887187186E-2</v>
      </c>
      <c r="N219" s="58">
        <f t="shared" si="63"/>
        <v>3.3455155048591856E-4</v>
      </c>
      <c r="O219" s="59">
        <f t="shared" si="64"/>
        <v>0.59424719155061279</v>
      </c>
      <c r="P219" s="58">
        <f t="shared" si="82"/>
        <v>1.8685746381252866E-4</v>
      </c>
      <c r="Q219" s="58">
        <f t="shared" si="83"/>
        <v>0.46990970706820717</v>
      </c>
      <c r="R219" s="58">
        <f t="shared" si="74"/>
        <v>0.46685875086927675</v>
      </c>
      <c r="S219" s="60">
        <f t="shared" si="75"/>
        <v>3.0509561989304212E-3</v>
      </c>
      <c r="T219" s="58">
        <f t="shared" si="84"/>
        <v>1.8564426491716619E-4</v>
      </c>
      <c r="U219" s="58">
        <f t="shared" si="85"/>
        <v>1.0662359513187074E-3</v>
      </c>
      <c r="V219" s="58">
        <f t="shared" si="65"/>
        <v>1.1726430740094721E-4</v>
      </c>
      <c r="W219" s="50">
        <f t="shared" si="76"/>
        <v>156.05056329830634</v>
      </c>
      <c r="X219" s="50">
        <f t="shared" si="66"/>
        <v>89939.802725634174</v>
      </c>
      <c r="Y219" s="50">
        <f t="shared" si="67"/>
        <v>101325</v>
      </c>
      <c r="Z219" s="50">
        <f t="shared" si="68"/>
        <v>1.5517535791809505</v>
      </c>
      <c r="AA219" s="50">
        <f t="shared" si="69"/>
        <v>1.318990542303808</v>
      </c>
      <c r="AB219" s="50">
        <f t="shared" si="77"/>
        <v>579.65048290895152</v>
      </c>
      <c r="AC219" s="7">
        <f t="shared" si="86"/>
        <v>0.23046340945753896</v>
      </c>
    </row>
    <row r="220" spans="1:29">
      <c r="A220" s="7">
        <v>188</v>
      </c>
      <c r="B220" s="7">
        <f t="shared" si="78"/>
        <v>7.4757347354938497E-2</v>
      </c>
      <c r="C220" s="7">
        <f t="shared" si="79"/>
        <v>3.9764546465392847E-4</v>
      </c>
      <c r="D220" s="58">
        <f t="shared" si="80"/>
        <v>3060757.6454516775</v>
      </c>
      <c r="E220" s="7">
        <f t="shared" si="70"/>
        <v>443.92538351267166</v>
      </c>
      <c r="F220" s="7">
        <f t="shared" si="59"/>
        <v>2959432.6454516775</v>
      </c>
      <c r="G220" s="57">
        <f t="shared" si="60"/>
        <v>1.1807215495955464E-2</v>
      </c>
      <c r="H220" s="61">
        <f t="shared" si="71"/>
        <v>9.3528561631906915E-3</v>
      </c>
      <c r="I220" s="7">
        <f t="shared" si="81"/>
        <v>7.9294287673618638E-2</v>
      </c>
      <c r="J220" s="58">
        <f t="shared" si="61"/>
        <v>1.4059286280925288E-3</v>
      </c>
      <c r="K220" s="7">
        <f t="shared" si="72"/>
        <v>4.6597865750597966E-3</v>
      </c>
      <c r="L220" s="7">
        <f t="shared" si="73"/>
        <v>7.4716438312448542E-3</v>
      </c>
      <c r="M220" s="58">
        <f t="shared" si="62"/>
        <v>2.2414931493734563E-2</v>
      </c>
      <c r="N220" s="58">
        <f t="shared" si="63"/>
        <v>3.3444632725363485E-4</v>
      </c>
      <c r="O220" s="59">
        <f t="shared" si="64"/>
        <v>0.59406028878426886</v>
      </c>
      <c r="P220" s="58">
        <f t="shared" si="82"/>
        <v>1.8690276634392156E-4</v>
      </c>
      <c r="Q220" s="58">
        <f t="shared" si="83"/>
        <v>0.4700236340092131</v>
      </c>
      <c r="R220" s="58">
        <f t="shared" si="74"/>
        <v>0.46697126772523362</v>
      </c>
      <c r="S220" s="60">
        <f t="shared" si="75"/>
        <v>3.0523662839794796E-3</v>
      </c>
      <c r="T220" s="58">
        <f t="shared" si="84"/>
        <v>1.8568900673463456E-4</v>
      </c>
      <c r="U220" s="58">
        <f t="shared" si="85"/>
        <v>1.0674497109279945E-3</v>
      </c>
      <c r="V220" s="58">
        <f t="shared" si="65"/>
        <v>1.1736953063323091E-4</v>
      </c>
      <c r="W220" s="50">
        <f t="shared" si="76"/>
        <v>156.07637956309935</v>
      </c>
      <c r="X220" s="50">
        <f t="shared" si="66"/>
        <v>89961.478968843119</v>
      </c>
      <c r="Y220" s="50">
        <f t="shared" si="67"/>
        <v>101325</v>
      </c>
      <c r="Z220" s="50">
        <f t="shared" si="68"/>
        <v>1.5518099021952583</v>
      </c>
      <c r="AA220" s="50">
        <f t="shared" si="69"/>
        <v>1.3190384168659695</v>
      </c>
      <c r="AB220" s="50">
        <f t="shared" si="77"/>
        <v>579.81122778996041</v>
      </c>
      <c r="AC220" s="7">
        <f t="shared" si="86"/>
        <v>0.2305273453496538</v>
      </c>
    </row>
    <row r="221" spans="1:29">
      <c r="A221" s="7">
        <v>189</v>
      </c>
      <c r="B221" s="7">
        <f t="shared" si="78"/>
        <v>7.5154992819592426E-2</v>
      </c>
      <c r="C221" s="7">
        <f t="shared" si="79"/>
        <v>3.9764546465392847E-4</v>
      </c>
      <c r="D221" s="58">
        <f t="shared" si="80"/>
        <v>3061494.75671924</v>
      </c>
      <c r="E221" s="7">
        <f t="shared" si="70"/>
        <v>444.03229246792023</v>
      </c>
      <c r="F221" s="7">
        <f t="shared" si="59"/>
        <v>2960169.75671924</v>
      </c>
      <c r="G221" s="57">
        <f t="shared" si="60"/>
        <v>1.1808122494667384E-2</v>
      </c>
      <c r="H221" s="61">
        <f t="shared" si="71"/>
        <v>9.3575512488828505E-3</v>
      </c>
      <c r="I221" s="7">
        <f t="shared" si="81"/>
        <v>7.9284897502234317E-2</v>
      </c>
      <c r="J221" s="58">
        <f t="shared" si="61"/>
        <v>1.4056526487090794E-3</v>
      </c>
      <c r="K221" s="7">
        <f t="shared" si="72"/>
        <v>4.6615736666828162E-3</v>
      </c>
      <c r="L221" s="7">
        <f t="shared" si="73"/>
        <v>7.4728789641009749E-3</v>
      </c>
      <c r="M221" s="58">
        <f t="shared" si="62"/>
        <v>2.2418636892302925E-2</v>
      </c>
      <c r="N221" s="58">
        <f t="shared" si="63"/>
        <v>3.3434107852993059E-4</v>
      </c>
      <c r="O221" s="59">
        <f t="shared" si="64"/>
        <v>0.59387334073878917</v>
      </c>
      <c r="P221" s="58">
        <f t="shared" si="82"/>
        <v>1.8694804547969568E-4</v>
      </c>
      <c r="Q221" s="58">
        <f t="shared" si="83"/>
        <v>0.47013750211484717</v>
      </c>
      <c r="R221" s="58">
        <f t="shared" si="74"/>
        <v>0.46708372673798154</v>
      </c>
      <c r="S221" s="60">
        <f t="shared" si="75"/>
        <v>3.0537753768656306E-3</v>
      </c>
      <c r="T221" s="58">
        <f t="shared" si="84"/>
        <v>1.8573372555101322E-4</v>
      </c>
      <c r="U221" s="58">
        <f t="shared" si="85"/>
        <v>1.068664030856677E-3</v>
      </c>
      <c r="V221" s="58">
        <f t="shared" si="65"/>
        <v>1.1747477935693517E-4</v>
      </c>
      <c r="W221" s="50">
        <f t="shared" si="76"/>
        <v>156.10218045361512</v>
      </c>
      <c r="X221" s="50">
        <f t="shared" si="66"/>
        <v>89983.144068624228</v>
      </c>
      <c r="Y221" s="50">
        <f t="shared" si="67"/>
        <v>101325</v>
      </c>
      <c r="Z221" s="50">
        <f t="shared" si="68"/>
        <v>1.5518661691401234</v>
      </c>
      <c r="AA221" s="50">
        <f t="shared" si="69"/>
        <v>1.3190862437691049</v>
      </c>
      <c r="AB221" s="50">
        <f t="shared" si="77"/>
        <v>579.97189003446431</v>
      </c>
      <c r="AC221" s="7">
        <f t="shared" si="86"/>
        <v>0.23059124839253758</v>
      </c>
    </row>
    <row r="222" spans="1:29">
      <c r="A222" s="7">
        <v>190</v>
      </c>
      <c r="B222" s="7">
        <f t="shared" si="78"/>
        <v>7.5552638284246354E-2</v>
      </c>
      <c r="C222" s="7">
        <f t="shared" si="79"/>
        <v>3.9764546465392847E-4</v>
      </c>
      <c r="D222" s="58">
        <f t="shared" si="80"/>
        <v>3062231.4886056823</v>
      </c>
      <c r="E222" s="7">
        <f t="shared" si="70"/>
        <v>444.139146398587</v>
      </c>
      <c r="F222" s="7">
        <f t="shared" si="59"/>
        <v>2960906.4886056823</v>
      </c>
      <c r="G222" s="57">
        <f t="shared" si="60"/>
        <v>1.1809028877971901E-2</v>
      </c>
      <c r="H222" s="61">
        <f t="shared" si="71"/>
        <v>9.3622466952389335E-3</v>
      </c>
      <c r="I222" s="7">
        <f t="shared" si="81"/>
        <v>7.9275506609522151E-2</v>
      </c>
      <c r="J222" s="58">
        <f t="shared" si="61"/>
        <v>1.4053765096042053E-3</v>
      </c>
      <c r="K222" s="7">
        <f t="shared" si="72"/>
        <v>4.6633603414997287E-3</v>
      </c>
      <c r="L222" s="7">
        <f t="shared" si="73"/>
        <v>7.4741133607081397E-3</v>
      </c>
      <c r="M222" s="58">
        <f t="shared" si="62"/>
        <v>2.2422340082124417E-2</v>
      </c>
      <c r="N222" s="58">
        <f t="shared" si="63"/>
        <v>3.3423580432798605E-4</v>
      </c>
      <c r="O222" s="59">
        <f t="shared" si="64"/>
        <v>0.59368634743758519</v>
      </c>
      <c r="P222" s="58">
        <f t="shared" si="82"/>
        <v>1.8699330120397484E-4</v>
      </c>
      <c r="Q222" s="58">
        <f t="shared" si="83"/>
        <v>0.47025131134518389</v>
      </c>
      <c r="R222" s="58">
        <f t="shared" si="74"/>
        <v>0.46719612786960873</v>
      </c>
      <c r="S222" s="60">
        <f t="shared" si="75"/>
        <v>3.0551834755751517E-3</v>
      </c>
      <c r="T222" s="58">
        <f t="shared" si="84"/>
        <v>1.8577842135122675E-4</v>
      </c>
      <c r="U222" s="58">
        <f t="shared" si="85"/>
        <v>1.0698789107094252E-3</v>
      </c>
      <c r="V222" s="58">
        <f t="shared" si="65"/>
        <v>1.1758005355887971E-4</v>
      </c>
      <c r="W222" s="50">
        <f t="shared" si="76"/>
        <v>156.12796596450704</v>
      </c>
      <c r="X222" s="50">
        <f t="shared" si="66"/>
        <v>90004.798017673849</v>
      </c>
      <c r="Y222" s="50">
        <f t="shared" si="67"/>
        <v>101325</v>
      </c>
      <c r="Z222" s="50">
        <f t="shared" si="68"/>
        <v>1.5519223800579798</v>
      </c>
      <c r="AA222" s="50">
        <f t="shared" si="69"/>
        <v>1.3191340230492827</v>
      </c>
      <c r="AB222" s="50">
        <f t="shared" si="77"/>
        <v>580.13246958830132</v>
      </c>
      <c r="AC222" s="7">
        <f t="shared" si="86"/>
        <v>0.23065511856462137</v>
      </c>
    </row>
    <row r="223" spans="1:29">
      <c r="A223" s="7">
        <v>191</v>
      </c>
      <c r="B223" s="7">
        <f t="shared" si="78"/>
        <v>7.5950283748900282E-2</v>
      </c>
      <c r="C223" s="7">
        <f t="shared" si="79"/>
        <v>3.9764546465392847E-4</v>
      </c>
      <c r="D223" s="58">
        <f t="shared" si="80"/>
        <v>3062967.8408621657</v>
      </c>
      <c r="E223" s="7">
        <f t="shared" si="70"/>
        <v>444.24594526858101</v>
      </c>
      <c r="F223" s="7">
        <f t="shared" si="59"/>
        <v>2961642.8408621657</v>
      </c>
      <c r="G223" s="57">
        <f t="shared" si="60"/>
        <v>1.1809934645852456E-2</v>
      </c>
      <c r="H223" s="61">
        <f t="shared" si="71"/>
        <v>9.3669425020142267E-3</v>
      </c>
      <c r="I223" s="7">
        <f t="shared" si="81"/>
        <v>7.9266114995971568E-2</v>
      </c>
      <c r="J223" s="58">
        <f t="shared" si="61"/>
        <v>1.4051002107603879E-3</v>
      </c>
      <c r="K223" s="7">
        <f t="shared" si="72"/>
        <v>4.665146599289776E-3</v>
      </c>
      <c r="L223" s="7">
        <f t="shared" si="73"/>
        <v>7.4753470208105514E-3</v>
      </c>
      <c r="M223" s="58">
        <f t="shared" si="62"/>
        <v>2.2426041062431654E-2</v>
      </c>
      <c r="N223" s="58">
        <f t="shared" si="63"/>
        <v>3.3413050466099038E-4</v>
      </c>
      <c r="O223" s="59">
        <f t="shared" si="64"/>
        <v>0.5934993089040842</v>
      </c>
      <c r="P223" s="58">
        <f t="shared" si="82"/>
        <v>1.8703853350099386E-4</v>
      </c>
      <c r="Q223" s="58">
        <f t="shared" si="83"/>
        <v>0.47036506166057701</v>
      </c>
      <c r="R223" s="58">
        <f t="shared" si="74"/>
        <v>0.46730847108215073</v>
      </c>
      <c r="S223" s="60">
        <f t="shared" si="75"/>
        <v>3.056590578426277E-3</v>
      </c>
      <c r="T223" s="58">
        <f t="shared" si="84"/>
        <v>1.8582309412017872E-4</v>
      </c>
      <c r="U223" s="58">
        <f t="shared" si="85"/>
        <v>1.0710943500902403E-3</v>
      </c>
      <c r="V223" s="58">
        <f t="shared" si="65"/>
        <v>1.1768535322587538E-4</v>
      </c>
      <c r="W223" s="50">
        <f t="shared" si="76"/>
        <v>156.15373609043178</v>
      </c>
      <c r="X223" s="50">
        <f t="shared" si="66"/>
        <v>90026.440808678148</v>
      </c>
      <c r="Y223" s="50">
        <f t="shared" si="67"/>
        <v>101325</v>
      </c>
      <c r="Z223" s="50">
        <f t="shared" si="68"/>
        <v>1.5519785349911703</v>
      </c>
      <c r="AA223" s="50">
        <f t="shared" si="69"/>
        <v>1.3191817547424947</v>
      </c>
      <c r="AB223" s="50">
        <f t="shared" si="77"/>
        <v>580.29296639723395</v>
      </c>
      <c r="AC223" s="7">
        <f t="shared" si="86"/>
        <v>0.23071895584435287</v>
      </c>
    </row>
    <row r="224" spans="1:29">
      <c r="A224" s="7">
        <v>192</v>
      </c>
      <c r="B224" s="7">
        <f t="shared" si="78"/>
        <v>7.6347929213554211E-2</v>
      </c>
      <c r="C224" s="7">
        <f t="shared" si="79"/>
        <v>3.9764546465392847E-4</v>
      </c>
      <c r="D224" s="58">
        <f t="shared" si="80"/>
        <v>3063703.8132398818</v>
      </c>
      <c r="E224" s="7">
        <f t="shared" si="70"/>
        <v>444.35268904181567</v>
      </c>
      <c r="F224" s="7">
        <f t="shared" ref="F224:F287" si="87">D224-$E$6</f>
        <v>2962378.8132398818</v>
      </c>
      <c r="G224" s="57">
        <f t="shared" ref="G224:G287" si="88">($E$7*((D224*0.000145038)^$E$8))*0.0254</f>
        <v>1.1810839798292392E-2</v>
      </c>
      <c r="H224" s="61">
        <f t="shared" si="71"/>
        <v>9.371638668964009E-3</v>
      </c>
      <c r="I224" s="7">
        <f t="shared" si="81"/>
        <v>7.9256722662071996E-2</v>
      </c>
      <c r="J224" s="58">
        <f t="shared" ref="J224:J287" si="89">IF(H224&gt;0,PI()*($E$10^2-H224^2),0)</f>
        <v>1.4048237521601353E-3</v>
      </c>
      <c r="K224" s="7">
        <f t="shared" si="72"/>
        <v>4.6669324398323003E-3</v>
      </c>
      <c r="L224" s="7">
        <f t="shared" si="73"/>
        <v>7.4765799441525709E-3</v>
      </c>
      <c r="M224" s="58">
        <f t="shared" ref="M224:M287" si="90">IF(L224&gt;0,L224*$E$13,0)</f>
        <v>2.2429739832457711E-2</v>
      </c>
      <c r="N224" s="58">
        <f t="shared" ref="N224:N287" si="91">$E$13*PI()*($E$10^2-H224^2)*I224</f>
        <v>3.3402517954214157E-4</v>
      </c>
      <c r="O224" s="59">
        <f t="shared" ref="O224:O287" si="92">$E$9*N224</f>
        <v>0.59331222516172899</v>
      </c>
      <c r="P224" s="58">
        <f t="shared" si="82"/>
        <v>1.8708374235520964E-4</v>
      </c>
      <c r="Q224" s="58">
        <f t="shared" si="83"/>
        <v>0.47047875302193864</v>
      </c>
      <c r="R224" s="58">
        <f t="shared" si="74"/>
        <v>0.46742075633764735</v>
      </c>
      <c r="S224" s="60">
        <f t="shared" si="75"/>
        <v>3.0579966842912976E-3</v>
      </c>
      <c r="T224" s="58">
        <f t="shared" si="84"/>
        <v>1.8586774384277447E-4</v>
      </c>
      <c r="U224" s="58">
        <f t="shared" si="85"/>
        <v>1.0723103486026755E-3</v>
      </c>
      <c r="V224" s="58">
        <f t="shared" ref="V224:V287" si="93">$E$20-N224</f>
        <v>1.1779067834472419E-4</v>
      </c>
      <c r="W224" s="50">
        <f t="shared" si="76"/>
        <v>156.17949082604918</v>
      </c>
      <c r="X224" s="50">
        <f t="shared" ref="X224:X287" si="94">D224/(1+(($E$22-1)/2)*$E$17^2)^($E$22/($E$22-1))</f>
        <v>90048.072434324145</v>
      </c>
      <c r="Y224" s="50">
        <f t="shared" ref="Y224:Y287" si="95">IF(D224/(1+(($E$22-1)/2)*$E$17^2)^($E$22/($E$22-1))&lt;$E$6,$E$6,D224/(1+(($E$22-1)/2)*$E$17^2)^($E$22/($E$22-1)))</f>
        <v>101325</v>
      </c>
      <c r="Z224" s="50">
        <f t="shared" ref="Z224:Z287" si="96">(((2*$E$22^2)/($E$22-1))*((2/($E$22+1))^(($E$22+1)/($E$22-1)))*((1-(X224/D224)^(($E$22-1)/$E$22))))^(0.5)+(((X224-$E$6)/(D224))*($E$15/$E$14))</f>
        <v>1.5520346339819764</v>
      </c>
      <c r="AA224" s="50">
        <f t="shared" ref="AA224:AA287" si="97">Z224*$E$16</f>
        <v>1.3192294388846799</v>
      </c>
      <c r="AB224" s="50">
        <f t="shared" si="77"/>
        <v>580.45338040703166</v>
      </c>
      <c r="AC224" s="7">
        <f t="shared" si="86"/>
        <v>0.23078276021016611</v>
      </c>
    </row>
    <row r="225" spans="1:29">
      <c r="A225" s="7">
        <v>193</v>
      </c>
      <c r="B225" s="7">
        <f t="shared" si="78"/>
        <v>7.6745574678208139E-2</v>
      </c>
      <c r="C225" s="7">
        <f t="shared" si="79"/>
        <v>3.9764546465392847E-4</v>
      </c>
      <c r="D225" s="58">
        <f t="shared" si="80"/>
        <v>3064439.4054906839</v>
      </c>
      <c r="E225" s="7">
        <f t="shared" ref="E225:E288" si="98">D225/6894.757</f>
        <v>444.45937768230033</v>
      </c>
      <c r="F225" s="7">
        <f t="shared" si="87"/>
        <v>2963114.4054906839</v>
      </c>
      <c r="G225" s="57">
        <f t="shared" si="88"/>
        <v>1.1811744335275725E-2</v>
      </c>
      <c r="H225" s="61">
        <f t="shared" ref="H225:H288" si="99">IF(H224&gt;0,IF((H224+G224*C225)&lt;$E$10,H224+G224*C225,0),0)</f>
        <v>9.3763351958435544E-3</v>
      </c>
      <c r="I225" s="7">
        <f t="shared" si="81"/>
        <v>7.9247329608312905E-2</v>
      </c>
      <c r="J225" s="58">
        <f t="shared" si="89"/>
        <v>1.404547133785982E-3</v>
      </c>
      <c r="K225" s="7">
        <f t="shared" ref="K225:K288" si="100">IF(J225=0,0,2*PI()*H225*I225)</f>
        <v>4.6687178629067523E-3</v>
      </c>
      <c r="L225" s="7">
        <f t="shared" ref="L225:L288" si="101">J225*2+K225</f>
        <v>7.4778121304787167E-3</v>
      </c>
      <c r="M225" s="58">
        <f t="shared" si="90"/>
        <v>2.2433436391436148E-2</v>
      </c>
      <c r="N225" s="58">
        <f t="shared" si="91"/>
        <v>3.3391982898464662E-4</v>
      </c>
      <c r="O225" s="59">
        <f t="shared" si="92"/>
        <v>0.59312509623397858</v>
      </c>
      <c r="P225" s="58">
        <f t="shared" si="82"/>
        <v>1.871289277504129E-4</v>
      </c>
      <c r="Q225" s="58">
        <f t="shared" si="83"/>
        <v>0.47059238538850562</v>
      </c>
      <c r="R225" s="58">
        <f t="shared" ref="R225:R288" si="102">IF(D225&gt;$E$6,$E$14*D225*$E$22*(SQRT((2/($E$22+1))^(($E$22+1)/($E$22-1))))/($E$22*$E$23*$E$21)^0.5,0)</f>
        <v>0.46753298359823964</v>
      </c>
      <c r="S225" s="60">
        <f t="shared" ref="S225:S288" si="103">Q225-R225</f>
        <v>3.0594017902659809E-3</v>
      </c>
      <c r="T225" s="58">
        <f t="shared" si="84"/>
        <v>1.8591237050395951E-4</v>
      </c>
      <c r="U225" s="58">
        <f t="shared" si="85"/>
        <v>1.073526905849129E-3</v>
      </c>
      <c r="V225" s="58">
        <f t="shared" si="93"/>
        <v>1.1789602890221914E-4</v>
      </c>
      <c r="W225" s="50">
        <f t="shared" ref="W225:W288" si="104">M225/$E$14</f>
        <v>156.20523016602252</v>
      </c>
      <c r="X225" s="50">
        <f t="shared" si="94"/>
        <v>90069.692887318364</v>
      </c>
      <c r="Y225" s="50">
        <f t="shared" si="95"/>
        <v>101325</v>
      </c>
      <c r="Z225" s="50">
        <f t="shared" si="96"/>
        <v>1.5520906770726661</v>
      </c>
      <c r="AA225" s="50">
        <f t="shared" si="97"/>
        <v>1.3192770755117662</v>
      </c>
      <c r="AB225" s="50">
        <f t="shared" ref="AB225:AB288" si="105">IF(AA225*D225*$E$14&gt;0,AA225*D225*$E$14,0)</f>
        <v>580.61371156360769</v>
      </c>
      <c r="AC225" s="7">
        <f t="shared" si="86"/>
        <v>0.23084653164052521</v>
      </c>
    </row>
    <row r="226" spans="1:29">
      <c r="A226" s="7">
        <v>194</v>
      </c>
      <c r="B226" s="7">
        <f t="shared" ref="B226:B289" si="106">B225+$E$18/3000</f>
        <v>7.7143220142862068E-2</v>
      </c>
      <c r="C226" s="7">
        <f t="shared" ref="C226:C289" si="107">B226-B225</f>
        <v>3.9764546465392847E-4</v>
      </c>
      <c r="D226" s="58">
        <f t="shared" ref="D226:D289" si="108">$E$23*$E$21*U225/V225</f>
        <v>3065174.6173650706</v>
      </c>
      <c r="E226" s="7">
        <f t="shared" si="98"/>
        <v>444.56601115384791</v>
      </c>
      <c r="F226" s="7">
        <f t="shared" si="87"/>
        <v>2963849.6173650706</v>
      </c>
      <c r="G226" s="57">
        <f t="shared" si="88"/>
        <v>1.1812648256784665E-2</v>
      </c>
      <c r="H226" s="61">
        <f t="shared" si="99"/>
        <v>9.3810320824081282E-3</v>
      </c>
      <c r="I226" s="7">
        <f t="shared" ref="I226:I289" si="109">IF(H226&gt;0,I225-G225*C226*2,0)</f>
        <v>7.9237935835183751E-2</v>
      </c>
      <c r="J226" s="58">
        <f t="shared" si="89"/>
        <v>1.4042703556204897E-3</v>
      </c>
      <c r="K226" s="7">
        <f t="shared" si="100"/>
        <v>4.6705028682926799E-3</v>
      </c>
      <c r="L226" s="7">
        <f t="shared" si="101"/>
        <v>7.4790435795336592E-3</v>
      </c>
      <c r="M226" s="58">
        <f t="shared" si="90"/>
        <v>2.2437130738600979E-2</v>
      </c>
      <c r="N226" s="58">
        <f t="shared" si="91"/>
        <v>3.3381445300172108E-4</v>
      </c>
      <c r="O226" s="59">
        <f t="shared" si="92"/>
        <v>0.59293792214430707</v>
      </c>
      <c r="P226" s="58">
        <f t="shared" ref="P226:P289" si="110">(O225-O226)</f>
        <v>1.8717408967150462E-4</v>
      </c>
      <c r="Q226" s="58">
        <f t="shared" ref="Q226:Q289" si="111">P226/C226</f>
        <v>0.47070595872230692</v>
      </c>
      <c r="R226" s="58">
        <f t="shared" si="102"/>
        <v>0.46764515282586178</v>
      </c>
      <c r="S226" s="60">
        <f t="shared" si="103"/>
        <v>3.0608058964451401E-3</v>
      </c>
      <c r="T226" s="58">
        <f t="shared" ref="T226:T289" si="112">R226*C226</f>
        <v>1.859569740885972E-4</v>
      </c>
      <c r="U226" s="58">
        <f t="shared" ref="U226:U289" si="113">IF(P226+U225-T226&gt;0,P226+U225-T226,0)</f>
        <v>1.0747440214320364E-3</v>
      </c>
      <c r="V226" s="58">
        <f t="shared" si="93"/>
        <v>1.1800140488514468E-4</v>
      </c>
      <c r="W226" s="50">
        <f t="shared" si="104"/>
        <v>156.23095410501813</v>
      </c>
      <c r="X226" s="50">
        <f t="shared" si="94"/>
        <v>90091.302160327468</v>
      </c>
      <c r="Y226" s="50">
        <f t="shared" si="95"/>
        <v>101325</v>
      </c>
      <c r="Z226" s="50">
        <f t="shared" si="96"/>
        <v>1.5521466643053399</v>
      </c>
      <c r="AA226" s="50">
        <f t="shared" si="97"/>
        <v>1.3193246646595389</v>
      </c>
      <c r="AB226" s="50">
        <f t="shared" si="105"/>
        <v>580.77395981258042</v>
      </c>
      <c r="AC226" s="7">
        <f t="shared" ref="AC226:AC289" si="114">((AB225+AB226)/(2))*C226</f>
        <v>0.23091027011386414</v>
      </c>
    </row>
    <row r="227" spans="1:29">
      <c r="A227" s="7">
        <v>195</v>
      </c>
      <c r="B227" s="7">
        <f t="shared" si="106"/>
        <v>7.7540865607515996E-2</v>
      </c>
      <c r="C227" s="7">
        <f t="shared" si="107"/>
        <v>3.9764546465392847E-4</v>
      </c>
      <c r="D227" s="58">
        <f t="shared" si="108"/>
        <v>3065909.4486155808</v>
      </c>
      <c r="E227" s="7">
        <f t="shared" si="98"/>
        <v>444.67258942056708</v>
      </c>
      <c r="F227" s="7">
        <f t="shared" si="87"/>
        <v>2964584.4486155808</v>
      </c>
      <c r="G227" s="57">
        <f t="shared" si="88"/>
        <v>1.1813551562803776E-2</v>
      </c>
      <c r="H227" s="61">
        <f t="shared" si="99"/>
        <v>9.3857293284129902E-3</v>
      </c>
      <c r="I227" s="7">
        <f t="shared" si="109"/>
        <v>7.922854134317403E-2</v>
      </c>
      <c r="J227" s="58">
        <f t="shared" si="89"/>
        <v>1.4039934176462469E-3</v>
      </c>
      <c r="K227" s="7">
        <f t="shared" si="100"/>
        <v>4.6722874557697412E-3</v>
      </c>
      <c r="L227" s="7">
        <f t="shared" si="101"/>
        <v>7.4802742910622354E-3</v>
      </c>
      <c r="M227" s="58">
        <f t="shared" si="90"/>
        <v>2.2440822873186706E-2</v>
      </c>
      <c r="N227" s="58">
        <f t="shared" si="91"/>
        <v>3.3370905160658962E-4</v>
      </c>
      <c r="O227" s="59">
        <f t="shared" si="92"/>
        <v>0.5927507029162048</v>
      </c>
      <c r="P227" s="58">
        <f t="shared" si="110"/>
        <v>1.8721922810227554E-4</v>
      </c>
      <c r="Q227" s="58">
        <f t="shared" si="111"/>
        <v>0.47081947298257948</v>
      </c>
      <c r="R227" s="58">
        <f t="shared" si="102"/>
        <v>0.46775726398275946</v>
      </c>
      <c r="S227" s="60">
        <f t="shared" si="103"/>
        <v>3.0622089998200153E-3</v>
      </c>
      <c r="T227" s="58">
        <f t="shared" si="112"/>
        <v>1.8600155458167467E-4</v>
      </c>
      <c r="U227" s="58">
        <f t="shared" si="113"/>
        <v>1.0759616949526372E-3</v>
      </c>
      <c r="V227" s="58">
        <f t="shared" si="93"/>
        <v>1.1810680628027614E-4</v>
      </c>
      <c r="W227" s="50">
        <f t="shared" si="104"/>
        <v>156.25666263770586</v>
      </c>
      <c r="X227" s="50">
        <f t="shared" si="94"/>
        <v>90112.900246078119</v>
      </c>
      <c r="Y227" s="50">
        <f t="shared" si="95"/>
        <v>101325</v>
      </c>
      <c r="Z227" s="50">
        <f t="shared" si="96"/>
        <v>1.5522025957221897</v>
      </c>
      <c r="AA227" s="50">
        <f t="shared" si="97"/>
        <v>1.3193722063638611</v>
      </c>
      <c r="AB227" s="50">
        <f t="shared" si="105"/>
        <v>580.93412510001235</v>
      </c>
      <c r="AC227" s="7">
        <f t="shared" si="114"/>
        <v>0.23097397560864666</v>
      </c>
    </row>
    <row r="228" spans="1:29">
      <c r="A228" s="7">
        <v>196</v>
      </c>
      <c r="B228" s="7">
        <f t="shared" si="106"/>
        <v>7.7938511072169925E-2</v>
      </c>
      <c r="C228" s="7">
        <f t="shared" si="107"/>
        <v>3.9764546465392847E-4</v>
      </c>
      <c r="D228" s="58">
        <f t="shared" si="108"/>
        <v>3066643.8989932854</v>
      </c>
      <c r="E228" s="7">
        <f t="shared" si="98"/>
        <v>444.77911244635391</v>
      </c>
      <c r="F228" s="7">
        <f t="shared" si="87"/>
        <v>2965318.8989932854</v>
      </c>
      <c r="G228" s="57">
        <f t="shared" si="88"/>
        <v>1.1814454253315692E-2</v>
      </c>
      <c r="H228" s="61">
        <f t="shared" si="99"/>
        <v>9.3904269336133953E-3</v>
      </c>
      <c r="I228" s="7">
        <f t="shared" si="109"/>
        <v>7.9219146132773227E-2</v>
      </c>
      <c r="J228" s="58">
        <f t="shared" si="89"/>
        <v>1.4037163198458689E-3</v>
      </c>
      <c r="K228" s="7">
        <f t="shared" si="100"/>
        <v>4.6740716251176921E-3</v>
      </c>
      <c r="L228" s="7">
        <f t="shared" si="101"/>
        <v>7.4815042648094295E-3</v>
      </c>
      <c r="M228" s="58">
        <f t="shared" si="90"/>
        <v>2.2444512794428287E-2</v>
      </c>
      <c r="N228" s="58">
        <f t="shared" si="91"/>
        <v>3.3360362481248563E-4</v>
      </c>
      <c r="O228" s="59">
        <f t="shared" si="92"/>
        <v>0.59256343857317761</v>
      </c>
      <c r="P228" s="58">
        <f t="shared" si="110"/>
        <v>1.8726434302718253E-4</v>
      </c>
      <c r="Q228" s="58">
        <f t="shared" si="111"/>
        <v>0.47093292813023535</v>
      </c>
      <c r="R228" s="58">
        <f t="shared" si="102"/>
        <v>0.46786931703095413</v>
      </c>
      <c r="S228" s="60">
        <f t="shared" si="103"/>
        <v>3.063611099281216E-3</v>
      </c>
      <c r="T228" s="58">
        <f t="shared" si="112"/>
        <v>1.8604611196808992E-4</v>
      </c>
      <c r="U228" s="58">
        <f t="shared" si="113"/>
        <v>1.0771799260117297E-3</v>
      </c>
      <c r="V228" s="58">
        <f t="shared" si="93"/>
        <v>1.1821223307438013E-4</v>
      </c>
      <c r="W228" s="50">
        <f t="shared" si="104"/>
        <v>156.28235575875868</v>
      </c>
      <c r="X228" s="50">
        <f t="shared" si="94"/>
        <v>90134.487137253818</v>
      </c>
      <c r="Y228" s="50">
        <f t="shared" si="95"/>
        <v>101325</v>
      </c>
      <c r="Z228" s="50">
        <f t="shared" si="96"/>
        <v>1.5522584713652325</v>
      </c>
      <c r="AA228" s="50">
        <f t="shared" si="97"/>
        <v>1.3194197006604476</v>
      </c>
      <c r="AB228" s="50">
        <f t="shared" si="105"/>
        <v>581.09420737164692</v>
      </c>
      <c r="AC228" s="7">
        <f t="shared" si="114"/>
        <v>0.2310376481033613</v>
      </c>
    </row>
    <row r="229" spans="1:29">
      <c r="A229" s="7">
        <v>197</v>
      </c>
      <c r="B229" s="7">
        <f t="shared" si="106"/>
        <v>7.8336156536823853E-2</v>
      </c>
      <c r="C229" s="7">
        <f t="shared" si="107"/>
        <v>3.9764546465392847E-4</v>
      </c>
      <c r="D229" s="58">
        <f t="shared" si="108"/>
        <v>3067377.9682499333</v>
      </c>
      <c r="E229" s="7">
        <f t="shared" si="98"/>
        <v>444.88558019520246</v>
      </c>
      <c r="F229" s="7">
        <f t="shared" si="87"/>
        <v>2966052.9682499333</v>
      </c>
      <c r="G229" s="57">
        <f t="shared" si="88"/>
        <v>1.1815356328303734E-2</v>
      </c>
      <c r="H229" s="61">
        <f t="shared" si="99"/>
        <v>9.3951248977645879E-3</v>
      </c>
      <c r="I229" s="7">
        <f t="shared" si="109"/>
        <v>7.9209750204470838E-2</v>
      </c>
      <c r="J229" s="58">
        <f t="shared" si="89"/>
        <v>1.4034390622019979E-3</v>
      </c>
      <c r="K229" s="7">
        <f t="shared" si="100"/>
        <v>4.6758553761163946E-3</v>
      </c>
      <c r="L229" s="7">
        <f t="shared" si="101"/>
        <v>7.4827335005203909E-3</v>
      </c>
      <c r="M229" s="58">
        <f t="shared" si="90"/>
        <v>2.2448200501561173E-2</v>
      </c>
      <c r="N229" s="58">
        <f t="shared" si="91"/>
        <v>3.3349817263265117E-4</v>
      </c>
      <c r="O229" s="59">
        <f t="shared" si="92"/>
        <v>0.5923761291387466</v>
      </c>
      <c r="P229" s="58">
        <f t="shared" si="110"/>
        <v>1.8730943443101555E-4</v>
      </c>
      <c r="Q229" s="58">
        <f t="shared" si="111"/>
        <v>0.47104632412702424</v>
      </c>
      <c r="R229" s="58">
        <f t="shared" si="102"/>
        <v>0.46798131193257086</v>
      </c>
      <c r="S229" s="60">
        <f t="shared" si="103"/>
        <v>3.0650121944533759E-3</v>
      </c>
      <c r="T229" s="58">
        <f t="shared" si="112"/>
        <v>1.8609064623278219E-4</v>
      </c>
      <c r="U229" s="58">
        <f t="shared" si="113"/>
        <v>1.078398714209963E-3</v>
      </c>
      <c r="V229" s="58">
        <f t="shared" si="93"/>
        <v>1.1831768525421459E-4</v>
      </c>
      <c r="W229" s="50">
        <f t="shared" si="104"/>
        <v>156.30803346285296</v>
      </c>
      <c r="X229" s="50">
        <f t="shared" si="94"/>
        <v>90156.062826557973</v>
      </c>
      <c r="Y229" s="50">
        <f t="shared" si="95"/>
        <v>101325</v>
      </c>
      <c r="Z229" s="50">
        <f t="shared" si="96"/>
        <v>1.5523142912764722</v>
      </c>
      <c r="AA229" s="50">
        <f t="shared" si="97"/>
        <v>1.3194671475850013</v>
      </c>
      <c r="AB229" s="50">
        <f t="shared" si="105"/>
        <v>581.2542065733744</v>
      </c>
      <c r="AC229" s="7">
        <f t="shared" si="114"/>
        <v>0.23110128757646239</v>
      </c>
    </row>
    <row r="230" spans="1:29">
      <c r="A230" s="7">
        <v>198</v>
      </c>
      <c r="B230" s="7">
        <f t="shared" si="106"/>
        <v>7.8733802001477782E-2</v>
      </c>
      <c r="C230" s="7">
        <f t="shared" si="107"/>
        <v>3.9764546465392847E-4</v>
      </c>
      <c r="D230" s="58">
        <f t="shared" si="108"/>
        <v>3068111.6561387763</v>
      </c>
      <c r="E230" s="7">
        <f t="shared" si="98"/>
        <v>444.99199263132499</v>
      </c>
      <c r="F230" s="7">
        <f t="shared" si="87"/>
        <v>2966786.6561387763</v>
      </c>
      <c r="G230" s="57">
        <f t="shared" si="88"/>
        <v>1.1816257787752913E-2</v>
      </c>
      <c r="H230" s="61">
        <f t="shared" si="99"/>
        <v>9.3998232206218071E-3</v>
      </c>
      <c r="I230" s="7">
        <f t="shared" si="109"/>
        <v>7.9200353558756403E-2</v>
      </c>
      <c r="J230" s="58">
        <f t="shared" si="89"/>
        <v>1.4031616446973027E-3</v>
      </c>
      <c r="K230" s="7">
        <f t="shared" si="100"/>
        <v>4.677638708545811E-3</v>
      </c>
      <c r="L230" s="7">
        <f t="shared" si="101"/>
        <v>7.4839619979404168E-3</v>
      </c>
      <c r="M230" s="58">
        <f t="shared" si="90"/>
        <v>2.2451885993821252E-2</v>
      </c>
      <c r="N230" s="58">
        <f t="shared" si="91"/>
        <v>3.3339269508033753E-4</v>
      </c>
      <c r="O230" s="59">
        <f t="shared" si="92"/>
        <v>0.59218877463644959</v>
      </c>
      <c r="P230" s="58">
        <f t="shared" si="110"/>
        <v>1.8735450229701023E-4</v>
      </c>
      <c r="Q230" s="58">
        <f t="shared" si="111"/>
        <v>0.47115966093078709</v>
      </c>
      <c r="R230" s="58">
        <f t="shared" si="102"/>
        <v>0.46809324864996393</v>
      </c>
      <c r="S230" s="60">
        <f t="shared" si="103"/>
        <v>3.0664122808231609E-3</v>
      </c>
      <c r="T230" s="58">
        <f t="shared" si="112"/>
        <v>1.8613515736078177E-4</v>
      </c>
      <c r="U230" s="58">
        <f t="shared" si="113"/>
        <v>1.0796180591461915E-3</v>
      </c>
      <c r="V230" s="58">
        <f t="shared" si="93"/>
        <v>1.1842316280652823E-4</v>
      </c>
      <c r="W230" s="50">
        <f t="shared" si="104"/>
        <v>156.33369574466818</v>
      </c>
      <c r="X230" s="50">
        <f t="shared" si="94"/>
        <v>90177.627306738214</v>
      </c>
      <c r="Y230" s="50">
        <f t="shared" si="95"/>
        <v>101325</v>
      </c>
      <c r="Z230" s="50">
        <f t="shared" si="96"/>
        <v>1.552370055497964</v>
      </c>
      <c r="AA230" s="50">
        <f t="shared" si="97"/>
        <v>1.3195145471732694</v>
      </c>
      <c r="AB230" s="50">
        <f t="shared" si="105"/>
        <v>581.41412265141321</v>
      </c>
      <c r="AC230" s="7">
        <f t="shared" si="114"/>
        <v>0.23116489400649867</v>
      </c>
    </row>
    <row r="231" spans="1:29">
      <c r="A231" s="7">
        <v>199</v>
      </c>
      <c r="B231" s="7">
        <f t="shared" si="106"/>
        <v>7.913144746613171E-2</v>
      </c>
      <c r="C231" s="7">
        <f t="shared" si="107"/>
        <v>3.9764546465392847E-4</v>
      </c>
      <c r="D231" s="58">
        <f t="shared" si="108"/>
        <v>3068844.9624099033</v>
      </c>
      <c r="E231" s="7">
        <f t="shared" si="98"/>
        <v>445.09834971847499</v>
      </c>
      <c r="F231" s="7">
        <f t="shared" si="87"/>
        <v>2967519.9624099033</v>
      </c>
      <c r="G231" s="57">
        <f t="shared" si="88"/>
        <v>1.1817158631644231E-2</v>
      </c>
      <c r="H231" s="61">
        <f t="shared" si="99"/>
        <v>9.4045219019402888E-3</v>
      </c>
      <c r="I231" s="7">
        <f t="shared" si="109"/>
        <v>7.9190956196119447E-2</v>
      </c>
      <c r="J231" s="58">
        <f t="shared" si="89"/>
        <v>1.4028840673144796E-3</v>
      </c>
      <c r="K231" s="7">
        <f t="shared" si="100"/>
        <v>4.6794216221860124E-3</v>
      </c>
      <c r="L231" s="7">
        <f t="shared" si="101"/>
        <v>7.4851897568149715E-3</v>
      </c>
      <c r="M231" s="58">
        <f t="shared" si="90"/>
        <v>2.2455569270444915E-2</v>
      </c>
      <c r="N231" s="58">
        <f t="shared" si="91"/>
        <v>3.3328719216880451E-4</v>
      </c>
      <c r="O231" s="59">
        <f t="shared" si="92"/>
        <v>0.59200137508983897</v>
      </c>
      <c r="P231" s="58">
        <f t="shared" si="110"/>
        <v>1.8739954661062264E-4</v>
      </c>
      <c r="Q231" s="58">
        <f t="shared" si="111"/>
        <v>0.47127293850494884</v>
      </c>
      <c r="R231" s="58">
        <f t="shared" si="102"/>
        <v>0.46820512714500517</v>
      </c>
      <c r="S231" s="60">
        <f t="shared" si="103"/>
        <v>3.0678113599436618E-3</v>
      </c>
      <c r="T231" s="58">
        <f t="shared" si="112"/>
        <v>1.8617964533692723E-4</v>
      </c>
      <c r="U231" s="58">
        <f t="shared" si="113"/>
        <v>1.0808379604198869E-3</v>
      </c>
      <c r="V231" s="58">
        <f t="shared" si="93"/>
        <v>1.1852866571806126E-4</v>
      </c>
      <c r="W231" s="50">
        <f t="shared" si="104"/>
        <v>156.35934259888725</v>
      </c>
      <c r="X231" s="50">
        <f t="shared" si="94"/>
        <v>90199.180570449156</v>
      </c>
      <c r="Y231" s="50">
        <f t="shared" si="95"/>
        <v>101325</v>
      </c>
      <c r="Z231" s="50">
        <f t="shared" si="96"/>
        <v>1.5524257640714589</v>
      </c>
      <c r="AA231" s="50">
        <f t="shared" si="97"/>
        <v>1.3195618994607401</v>
      </c>
      <c r="AB231" s="50">
        <f t="shared" si="105"/>
        <v>581.57395555129233</v>
      </c>
      <c r="AC231" s="7">
        <f t="shared" si="114"/>
        <v>0.23122846737194708</v>
      </c>
    </row>
    <row r="232" spans="1:29">
      <c r="A232" s="7">
        <v>200</v>
      </c>
      <c r="B232" s="7">
        <f t="shared" si="106"/>
        <v>7.9529092930785639E-2</v>
      </c>
      <c r="C232" s="7">
        <f t="shared" si="107"/>
        <v>3.9764546465392847E-4</v>
      </c>
      <c r="D232" s="58">
        <f t="shared" si="108"/>
        <v>3069577.8868170828</v>
      </c>
      <c r="E232" s="7">
        <f t="shared" si="98"/>
        <v>445.20465142093957</v>
      </c>
      <c r="F232" s="7">
        <f t="shared" si="87"/>
        <v>2968252.8868170828</v>
      </c>
      <c r="G232" s="57">
        <f t="shared" si="88"/>
        <v>1.1818058859963048E-2</v>
      </c>
      <c r="H232" s="61">
        <f t="shared" si="99"/>
        <v>9.4092209414752583E-3</v>
      </c>
      <c r="I232" s="7">
        <f t="shared" si="109"/>
        <v>7.9181558117049508E-2</v>
      </c>
      <c r="J232" s="58">
        <f t="shared" si="89"/>
        <v>1.402606330036251E-3</v>
      </c>
      <c r="K232" s="7">
        <f t="shared" si="100"/>
        <v>4.6812041168171675E-3</v>
      </c>
      <c r="L232" s="7">
        <f t="shared" si="101"/>
        <v>7.4864167768896699E-3</v>
      </c>
      <c r="M232" s="58">
        <f t="shared" si="90"/>
        <v>2.245925033066901E-2</v>
      </c>
      <c r="N232" s="58">
        <f t="shared" si="91"/>
        <v>3.3318166391132072E-4</v>
      </c>
      <c r="O232" s="59">
        <f t="shared" si="92"/>
        <v>0.59181393052248343</v>
      </c>
      <c r="P232" s="58">
        <f t="shared" si="110"/>
        <v>1.874445673555325E-4</v>
      </c>
      <c r="Q232" s="58">
        <f t="shared" si="111"/>
        <v>0.47138615680846713</v>
      </c>
      <c r="R232" s="58">
        <f t="shared" si="102"/>
        <v>0.46831694738012769</v>
      </c>
      <c r="S232" s="60">
        <f t="shared" si="103"/>
        <v>3.0692094283394367E-3</v>
      </c>
      <c r="T232" s="58">
        <f t="shared" si="112"/>
        <v>1.8622411014628025E-4</v>
      </c>
      <c r="U232" s="58">
        <f t="shared" si="113"/>
        <v>1.0820584176291391E-3</v>
      </c>
      <c r="V232" s="58">
        <f t="shared" si="93"/>
        <v>1.1863419397554505E-4</v>
      </c>
      <c r="W232" s="50">
        <f t="shared" si="104"/>
        <v>156.38497402019635</v>
      </c>
      <c r="X232" s="50">
        <f t="shared" si="94"/>
        <v>90220.722610453595</v>
      </c>
      <c r="Y232" s="50">
        <f t="shared" si="95"/>
        <v>101325</v>
      </c>
      <c r="Z232" s="50">
        <f t="shared" si="96"/>
        <v>1.5524814170389236</v>
      </c>
      <c r="AA232" s="50">
        <f t="shared" si="97"/>
        <v>1.3196092044830849</v>
      </c>
      <c r="AB232" s="50">
        <f t="shared" si="105"/>
        <v>581.73370521934237</v>
      </c>
      <c r="AC232" s="7">
        <f t="shared" si="114"/>
        <v>0.23129200765130684</v>
      </c>
    </row>
    <row r="233" spans="1:29">
      <c r="A233" s="7">
        <v>201</v>
      </c>
      <c r="B233" s="7">
        <f t="shared" si="106"/>
        <v>7.9926738395439567E-2</v>
      </c>
      <c r="C233" s="7">
        <f t="shared" si="107"/>
        <v>3.9764546465392847E-4</v>
      </c>
      <c r="D233" s="58">
        <f t="shared" si="108"/>
        <v>3070310.4291120842</v>
      </c>
      <c r="E233" s="7">
        <f t="shared" si="98"/>
        <v>445.31089770271592</v>
      </c>
      <c r="F233" s="7">
        <f t="shared" si="87"/>
        <v>2968985.4291120842</v>
      </c>
      <c r="G233" s="57">
        <f t="shared" si="88"/>
        <v>1.1818958472692147E-2</v>
      </c>
      <c r="H233" s="61">
        <f t="shared" si="99"/>
        <v>9.4139203389819355E-3</v>
      </c>
      <c r="I233" s="7">
        <f t="shared" si="109"/>
        <v>7.9172159322036154E-2</v>
      </c>
      <c r="J233" s="58">
        <f t="shared" si="89"/>
        <v>1.4023284328453663E-3</v>
      </c>
      <c r="K233" s="7">
        <f t="shared" si="100"/>
        <v>4.6829861922195511E-3</v>
      </c>
      <c r="L233" s="7">
        <f t="shared" si="101"/>
        <v>7.4876430579102838E-3</v>
      </c>
      <c r="M233" s="58">
        <f t="shared" si="90"/>
        <v>2.2462929173730852E-2</v>
      </c>
      <c r="N233" s="58">
        <f t="shared" si="91"/>
        <v>3.330761103211639E-4</v>
      </c>
      <c r="O233" s="59">
        <f t="shared" si="92"/>
        <v>0.59162644095796735</v>
      </c>
      <c r="P233" s="58">
        <f t="shared" si="110"/>
        <v>1.8748956451608567E-4</v>
      </c>
      <c r="Q233" s="58">
        <f t="shared" si="111"/>
        <v>0.47149931580197491</v>
      </c>
      <c r="R233" s="58">
        <f t="shared" si="102"/>
        <v>0.46842870931745961</v>
      </c>
      <c r="S233" s="60">
        <f t="shared" si="103"/>
        <v>3.0706064845152925E-3</v>
      </c>
      <c r="T233" s="58">
        <f t="shared" si="112"/>
        <v>1.8626855177378122E-4</v>
      </c>
      <c r="U233" s="58">
        <f t="shared" si="113"/>
        <v>1.0832794303714435E-3</v>
      </c>
      <c r="V233" s="58">
        <f t="shared" si="93"/>
        <v>1.1873974756570186E-4</v>
      </c>
      <c r="W233" s="50">
        <f t="shared" si="104"/>
        <v>156.41059000328485</v>
      </c>
      <c r="X233" s="50">
        <f t="shared" si="94"/>
        <v>90242.253419455577</v>
      </c>
      <c r="Y233" s="50">
        <f t="shared" si="95"/>
        <v>101325</v>
      </c>
      <c r="Z233" s="50">
        <f t="shared" si="96"/>
        <v>1.55253701444211</v>
      </c>
      <c r="AA233" s="50">
        <f t="shared" si="97"/>
        <v>1.3196564622757934</v>
      </c>
      <c r="AB233" s="50">
        <f t="shared" si="105"/>
        <v>581.89337160145885</v>
      </c>
      <c r="AC233" s="7">
        <f t="shared" si="114"/>
        <v>0.23135551482315</v>
      </c>
    </row>
    <row r="234" spans="1:29">
      <c r="A234" s="7">
        <v>202</v>
      </c>
      <c r="B234" s="7">
        <f t="shared" si="106"/>
        <v>8.0324383860093496E-2</v>
      </c>
      <c r="C234" s="7">
        <f t="shared" si="107"/>
        <v>3.9764546465392847E-4</v>
      </c>
      <c r="D234" s="58">
        <f t="shared" si="108"/>
        <v>3071042.5890469281</v>
      </c>
      <c r="E234" s="7">
        <f t="shared" si="98"/>
        <v>445.41708852783762</v>
      </c>
      <c r="F234" s="7">
        <f t="shared" si="87"/>
        <v>2969717.5890469281</v>
      </c>
      <c r="G234" s="57">
        <f t="shared" si="88"/>
        <v>1.1819857469814458E-2</v>
      </c>
      <c r="H234" s="61">
        <f t="shared" si="99"/>
        <v>9.4186200942155355E-3</v>
      </c>
      <c r="I234" s="7">
        <f t="shared" si="109"/>
        <v>7.916275981156895E-2</v>
      </c>
      <c r="J234" s="58">
        <f t="shared" si="89"/>
        <v>1.4020503757246026E-3</v>
      </c>
      <c r="K234" s="7">
        <f t="shared" si="100"/>
        <v>4.6847678481735438E-3</v>
      </c>
      <c r="L234" s="7">
        <f t="shared" si="101"/>
        <v>7.4888685996227491E-3</v>
      </c>
      <c r="M234" s="58">
        <f t="shared" si="90"/>
        <v>2.2466605798868246E-2</v>
      </c>
      <c r="N234" s="58">
        <f t="shared" si="91"/>
        <v>3.3297053141162014E-4</v>
      </c>
      <c r="O234" s="59">
        <f t="shared" si="92"/>
        <v>0.59143890641989028</v>
      </c>
      <c r="P234" s="58">
        <f t="shared" si="110"/>
        <v>1.875345380770721E-4</v>
      </c>
      <c r="Q234" s="58">
        <f t="shared" si="111"/>
        <v>0.47161241544722188</v>
      </c>
      <c r="R234" s="58">
        <f t="shared" si="102"/>
        <v>0.46854041291916737</v>
      </c>
      <c r="S234" s="60">
        <f t="shared" si="103"/>
        <v>3.0720025280545071E-3</v>
      </c>
      <c r="T234" s="58">
        <f t="shared" si="112"/>
        <v>1.8631297020438583E-4</v>
      </c>
      <c r="U234" s="58">
        <f t="shared" si="113"/>
        <v>1.0845009982441297E-3</v>
      </c>
      <c r="V234" s="58">
        <f t="shared" si="93"/>
        <v>1.1884532647524562E-4</v>
      </c>
      <c r="W234" s="50">
        <f t="shared" si="104"/>
        <v>156.43619054284554</v>
      </c>
      <c r="X234" s="50">
        <f t="shared" si="94"/>
        <v>90263.772990166501</v>
      </c>
      <c r="Y234" s="50">
        <f t="shared" si="95"/>
        <v>101325</v>
      </c>
      <c r="Z234" s="50">
        <f t="shared" si="96"/>
        <v>1.5525925563227252</v>
      </c>
      <c r="AA234" s="50">
        <f t="shared" si="97"/>
        <v>1.3197036728743163</v>
      </c>
      <c r="AB234" s="50">
        <f t="shared" si="105"/>
        <v>582.05295464359142</v>
      </c>
      <c r="AC234" s="7">
        <f t="shared" si="114"/>
        <v>0.23141898886597304</v>
      </c>
    </row>
    <row r="235" spans="1:29">
      <c r="A235" s="7">
        <v>203</v>
      </c>
      <c r="B235" s="7">
        <f t="shared" si="106"/>
        <v>8.0722029324747424E-2</v>
      </c>
      <c r="C235" s="7">
        <f t="shared" si="107"/>
        <v>3.9764546465392847E-4</v>
      </c>
      <c r="D235" s="58">
        <f t="shared" si="108"/>
        <v>3071774.3663750775</v>
      </c>
      <c r="E235" s="7">
        <f t="shared" si="98"/>
        <v>445.5232238605476</v>
      </c>
      <c r="F235" s="7">
        <f t="shared" si="87"/>
        <v>2970449.3663750775</v>
      </c>
      <c r="G235" s="57">
        <f t="shared" si="88"/>
        <v>1.1820755851314554E-2</v>
      </c>
      <c r="H235" s="61">
        <f t="shared" si="99"/>
        <v>9.4233202069312627E-3</v>
      </c>
      <c r="I235" s="7">
        <f t="shared" si="109"/>
        <v>7.9153359586137492E-2</v>
      </c>
      <c r="J235" s="58">
        <f t="shared" si="89"/>
        <v>1.4017721586567632E-3</v>
      </c>
      <c r="K235" s="7">
        <f t="shared" si="100"/>
        <v>4.686549084459625E-3</v>
      </c>
      <c r="L235" s="7">
        <f t="shared" si="101"/>
        <v>7.490093401773151E-3</v>
      </c>
      <c r="M235" s="58">
        <f t="shared" si="90"/>
        <v>2.2470280205319451E-2</v>
      </c>
      <c r="N235" s="58">
        <f t="shared" si="91"/>
        <v>3.3286492719598486E-4</v>
      </c>
      <c r="O235" s="59">
        <f t="shared" si="92"/>
        <v>0.5912513269318681</v>
      </c>
      <c r="P235" s="58">
        <f t="shared" si="110"/>
        <v>1.875794880221715E-4</v>
      </c>
      <c r="Q235" s="58">
        <f t="shared" si="111"/>
        <v>0.47172545570316576</v>
      </c>
      <c r="R235" s="58">
        <f t="shared" si="102"/>
        <v>0.46865205814763766</v>
      </c>
      <c r="S235" s="60">
        <f t="shared" si="103"/>
        <v>3.0733975555281012E-3</v>
      </c>
      <c r="T235" s="58">
        <f t="shared" si="112"/>
        <v>1.8635736542313728E-4</v>
      </c>
      <c r="U235" s="58">
        <f t="shared" si="113"/>
        <v>1.0857231208431638E-3</v>
      </c>
      <c r="V235" s="58">
        <f t="shared" si="93"/>
        <v>1.1895093069088091E-4</v>
      </c>
      <c r="W235" s="50">
        <f t="shared" si="104"/>
        <v>156.46177563357435</v>
      </c>
      <c r="X235" s="50">
        <f t="shared" si="94"/>
        <v>90285.28131534018</v>
      </c>
      <c r="Y235" s="50">
        <f t="shared" si="95"/>
        <v>101325</v>
      </c>
      <c r="Z235" s="50">
        <f t="shared" si="96"/>
        <v>1.5526480427225227</v>
      </c>
      <c r="AA235" s="50">
        <f t="shared" si="97"/>
        <v>1.3197508363141441</v>
      </c>
      <c r="AB235" s="50">
        <f t="shared" si="105"/>
        <v>582.21245429200451</v>
      </c>
      <c r="AC235" s="7">
        <f t="shared" si="114"/>
        <v>0.23148242975834557</v>
      </c>
    </row>
    <row r="236" spans="1:29">
      <c r="A236" s="7">
        <v>204</v>
      </c>
      <c r="B236" s="7">
        <f t="shared" si="106"/>
        <v>8.1119674789401353E-2</v>
      </c>
      <c r="C236" s="7">
        <f t="shared" si="107"/>
        <v>3.9764546465392847E-4</v>
      </c>
      <c r="D236" s="58">
        <f t="shared" si="108"/>
        <v>3072505.7608480682</v>
      </c>
      <c r="E236" s="7">
        <f t="shared" si="98"/>
        <v>445.62930366480913</v>
      </c>
      <c r="F236" s="7">
        <f t="shared" si="87"/>
        <v>2971180.7608480682</v>
      </c>
      <c r="G236" s="57">
        <f t="shared" si="88"/>
        <v>1.1821653617174488E-2</v>
      </c>
      <c r="H236" s="61">
        <f t="shared" si="99"/>
        <v>9.4280206768843199E-3</v>
      </c>
      <c r="I236" s="7">
        <f t="shared" si="109"/>
        <v>7.9143958646231374E-2</v>
      </c>
      <c r="J236" s="58">
        <f t="shared" si="89"/>
        <v>1.4014937816246779E-3</v>
      </c>
      <c r="K236" s="7">
        <f t="shared" si="100"/>
        <v>4.6883299008583807E-3</v>
      </c>
      <c r="L236" s="7">
        <f t="shared" si="101"/>
        <v>7.4913174641077366E-3</v>
      </c>
      <c r="M236" s="58">
        <f t="shared" si="90"/>
        <v>2.2473952392323211E-2</v>
      </c>
      <c r="N236" s="58">
        <f t="shared" si="91"/>
        <v>3.3275929768756185E-4</v>
      </c>
      <c r="O236" s="59">
        <f t="shared" si="92"/>
        <v>0.59106370251753171</v>
      </c>
      <c r="P236" s="58">
        <f t="shared" si="110"/>
        <v>1.8762441433639587E-4</v>
      </c>
      <c r="Q236" s="58">
        <f t="shared" si="111"/>
        <v>0.47183843653211466</v>
      </c>
      <c r="R236" s="58">
        <f t="shared" si="102"/>
        <v>0.46876364496496287</v>
      </c>
      <c r="S236" s="60">
        <f t="shared" si="103"/>
        <v>3.0747915671517911E-3</v>
      </c>
      <c r="T236" s="58">
        <f t="shared" si="112"/>
        <v>1.8640173741496182E-4</v>
      </c>
      <c r="U236" s="58">
        <f t="shared" si="113"/>
        <v>1.0869457977645978E-3</v>
      </c>
      <c r="V236" s="58">
        <f t="shared" si="93"/>
        <v>1.1905656019930392E-4</v>
      </c>
      <c r="W236" s="50">
        <f t="shared" si="104"/>
        <v>156.48734527017064</v>
      </c>
      <c r="X236" s="50">
        <f t="shared" si="94"/>
        <v>90306.778387673767</v>
      </c>
      <c r="Y236" s="50">
        <f t="shared" si="95"/>
        <v>101325</v>
      </c>
      <c r="Z236" s="50">
        <f t="shared" si="96"/>
        <v>1.5527034736830458</v>
      </c>
      <c r="AA236" s="50">
        <f t="shared" si="97"/>
        <v>1.319797952630589</v>
      </c>
      <c r="AB236" s="50">
        <f t="shared" si="105"/>
        <v>582.37187049254237</v>
      </c>
      <c r="AC236" s="7">
        <f t="shared" si="114"/>
        <v>0.23154583747881635</v>
      </c>
    </row>
    <row r="237" spans="1:29">
      <c r="A237" s="7">
        <v>205</v>
      </c>
      <c r="B237" s="7">
        <f t="shared" si="106"/>
        <v>8.1517320254055281E-2</v>
      </c>
      <c r="C237" s="7">
        <f t="shared" si="107"/>
        <v>3.9764546465392847E-4</v>
      </c>
      <c r="D237" s="58">
        <f t="shared" si="108"/>
        <v>3073236.7722195918</v>
      </c>
      <c r="E237" s="7">
        <f t="shared" si="98"/>
        <v>445.73532790489816</v>
      </c>
      <c r="F237" s="7">
        <f t="shared" si="87"/>
        <v>2971911.7722195918</v>
      </c>
      <c r="G237" s="57">
        <f t="shared" si="88"/>
        <v>1.1822550767378821E-2</v>
      </c>
      <c r="H237" s="61">
        <f t="shared" si="99"/>
        <v>9.4327215038298995E-3</v>
      </c>
      <c r="I237" s="7">
        <f t="shared" si="109"/>
        <v>7.9134556992340219E-2</v>
      </c>
      <c r="J237" s="58">
        <f t="shared" si="89"/>
        <v>1.4012152446112045E-3</v>
      </c>
      <c r="K237" s="7">
        <f t="shared" si="100"/>
        <v>4.6901102971505012E-3</v>
      </c>
      <c r="L237" s="7">
        <f t="shared" si="101"/>
        <v>7.4925407863729102E-3</v>
      </c>
      <c r="M237" s="58">
        <f t="shared" si="90"/>
        <v>2.247762235911873E-2</v>
      </c>
      <c r="N237" s="58">
        <f t="shared" si="91"/>
        <v>3.3265364289966393E-4</v>
      </c>
      <c r="O237" s="59">
        <f t="shared" si="92"/>
        <v>0.59087603320052806</v>
      </c>
      <c r="P237" s="58">
        <f t="shared" si="110"/>
        <v>1.8766931700364697E-4</v>
      </c>
      <c r="Q237" s="58">
        <f t="shared" si="111"/>
        <v>0.47195135789358467</v>
      </c>
      <c r="R237" s="58">
        <f t="shared" si="102"/>
        <v>0.46887517333356438</v>
      </c>
      <c r="S237" s="60">
        <f t="shared" si="103"/>
        <v>3.0761845600202897E-3</v>
      </c>
      <c r="T237" s="58">
        <f t="shared" si="112"/>
        <v>1.8644608616491645E-4</v>
      </c>
      <c r="U237" s="58">
        <f t="shared" si="113"/>
        <v>1.0881690286033284E-3</v>
      </c>
      <c r="V237" s="58">
        <f t="shared" si="93"/>
        <v>1.1916221498720184E-4</v>
      </c>
      <c r="W237" s="50">
        <f t="shared" si="104"/>
        <v>156.51289944733693</v>
      </c>
      <c r="X237" s="50">
        <f t="shared" si="94"/>
        <v>90328.264199927813</v>
      </c>
      <c r="Y237" s="50">
        <f t="shared" si="95"/>
        <v>101325</v>
      </c>
      <c r="Z237" s="50">
        <f t="shared" si="96"/>
        <v>1.5527588492459394</v>
      </c>
      <c r="AA237" s="50">
        <f t="shared" si="97"/>
        <v>1.3198450218590485</v>
      </c>
      <c r="AB237" s="50">
        <f t="shared" si="105"/>
        <v>582.53120319151901</v>
      </c>
      <c r="AC237" s="7">
        <f t="shared" si="114"/>
        <v>0.23160921200594403</v>
      </c>
    </row>
    <row r="238" spans="1:29">
      <c r="A238" s="7">
        <v>206</v>
      </c>
      <c r="B238" s="7">
        <f t="shared" si="106"/>
        <v>8.191496571870921E-2</v>
      </c>
      <c r="C238" s="7">
        <f t="shared" si="107"/>
        <v>3.9764546465392847E-4</v>
      </c>
      <c r="D238" s="58">
        <f t="shared" si="108"/>
        <v>3073967.4002419971</v>
      </c>
      <c r="E238" s="7">
        <f t="shared" si="98"/>
        <v>445.84129654489595</v>
      </c>
      <c r="F238" s="7">
        <f t="shared" si="87"/>
        <v>2972642.4002419971</v>
      </c>
      <c r="G238" s="57">
        <f t="shared" si="88"/>
        <v>1.182344730191032E-2</v>
      </c>
      <c r="H238" s="61">
        <f t="shared" si="99"/>
        <v>9.4374226875231886E-3</v>
      </c>
      <c r="I238" s="7">
        <f t="shared" si="109"/>
        <v>7.9125154624953647E-2</v>
      </c>
      <c r="J238" s="58">
        <f t="shared" si="89"/>
        <v>1.4009365475992266E-3</v>
      </c>
      <c r="K238" s="7">
        <f t="shared" si="100"/>
        <v>4.6918902731167772E-3</v>
      </c>
      <c r="L238" s="7">
        <f t="shared" si="101"/>
        <v>7.4937633683152304E-3</v>
      </c>
      <c r="M238" s="58">
        <f t="shared" si="90"/>
        <v>2.2481290104945692E-2</v>
      </c>
      <c r="N238" s="58">
        <f t="shared" si="91"/>
        <v>3.3254796284561263E-4</v>
      </c>
      <c r="O238" s="59">
        <f t="shared" si="92"/>
        <v>0.59068831900451946</v>
      </c>
      <c r="P238" s="58">
        <f t="shared" si="110"/>
        <v>1.8771419600860373E-4</v>
      </c>
      <c r="Q238" s="58">
        <f t="shared" si="111"/>
        <v>0.47206421974904633</v>
      </c>
      <c r="R238" s="58">
        <f t="shared" si="102"/>
        <v>0.46898664321565886</v>
      </c>
      <c r="S238" s="60">
        <f t="shared" si="103"/>
        <v>3.0775765333874716E-3</v>
      </c>
      <c r="T238" s="58">
        <f t="shared" si="112"/>
        <v>1.8649041165797684E-4</v>
      </c>
      <c r="U238" s="58">
        <f t="shared" si="113"/>
        <v>1.0893928129539552E-3</v>
      </c>
      <c r="V238" s="58">
        <f t="shared" si="93"/>
        <v>1.1926789504125313E-4</v>
      </c>
      <c r="W238" s="50">
        <f t="shared" si="104"/>
        <v>156.53843815977913</v>
      </c>
      <c r="X238" s="50">
        <f t="shared" si="94"/>
        <v>90349.738744823364</v>
      </c>
      <c r="Y238" s="50">
        <f t="shared" si="95"/>
        <v>101325</v>
      </c>
      <c r="Z238" s="50">
        <f t="shared" si="96"/>
        <v>1.552814169452682</v>
      </c>
      <c r="AA238" s="50">
        <f t="shared" si="97"/>
        <v>1.3198920440347797</v>
      </c>
      <c r="AB238" s="50">
        <f t="shared" si="105"/>
        <v>582.69045233495592</v>
      </c>
      <c r="AC238" s="7">
        <f t="shared" si="114"/>
        <v>0.23167255331832246</v>
      </c>
    </row>
    <row r="239" spans="1:29">
      <c r="A239" s="7">
        <v>207</v>
      </c>
      <c r="B239" s="7">
        <f t="shared" si="106"/>
        <v>8.2312611183363138E-2</v>
      </c>
      <c r="C239" s="7">
        <f t="shared" si="107"/>
        <v>3.9764546465392847E-4</v>
      </c>
      <c r="D239" s="58">
        <f t="shared" si="108"/>
        <v>3074697.6446687104</v>
      </c>
      <c r="E239" s="7">
        <f t="shared" si="98"/>
        <v>445.94720954904005</v>
      </c>
      <c r="F239" s="7">
        <f t="shared" si="87"/>
        <v>2973372.6446687104</v>
      </c>
      <c r="G239" s="57">
        <f t="shared" si="88"/>
        <v>1.1824343220752936E-2</v>
      </c>
      <c r="H239" s="61">
        <f t="shared" si="99"/>
        <v>9.4421242277193673E-3</v>
      </c>
      <c r="I239" s="7">
        <f t="shared" si="109"/>
        <v>7.9115751544561283E-2</v>
      </c>
      <c r="J239" s="58">
        <f t="shared" si="89"/>
        <v>1.4006576905716557E-3</v>
      </c>
      <c r="K239" s="7">
        <f t="shared" si="100"/>
        <v>4.6936698285381037E-3</v>
      </c>
      <c r="L239" s="7">
        <f t="shared" si="101"/>
        <v>7.4949852096814155E-3</v>
      </c>
      <c r="M239" s="58">
        <f t="shared" si="90"/>
        <v>2.2484955629044248E-2</v>
      </c>
      <c r="N239" s="58">
        <f t="shared" si="91"/>
        <v>3.3244225753873829E-4</v>
      </c>
      <c r="O239" s="59">
        <f t="shared" si="92"/>
        <v>0.59050055995318385</v>
      </c>
      <c r="P239" s="58">
        <f t="shared" si="110"/>
        <v>1.8775905133561199E-4</v>
      </c>
      <c r="Q239" s="58">
        <f t="shared" si="111"/>
        <v>0.47217702205913253</v>
      </c>
      <c r="R239" s="58">
        <f t="shared" si="102"/>
        <v>0.46909805457362713</v>
      </c>
      <c r="S239" s="60">
        <f t="shared" si="103"/>
        <v>3.0789674855054017E-3</v>
      </c>
      <c r="T239" s="58">
        <f t="shared" si="112"/>
        <v>1.8653471387918385E-4</v>
      </c>
      <c r="U239" s="58">
        <f t="shared" si="113"/>
        <v>1.0906171504103835E-3</v>
      </c>
      <c r="V239" s="58">
        <f t="shared" si="93"/>
        <v>1.1937360034812748E-4</v>
      </c>
      <c r="W239" s="50">
        <f t="shared" si="104"/>
        <v>156.56396140220633</v>
      </c>
      <c r="X239" s="50">
        <f t="shared" si="94"/>
        <v>90371.202015113158</v>
      </c>
      <c r="Y239" s="50">
        <f t="shared" si="95"/>
        <v>101325</v>
      </c>
      <c r="Z239" s="50">
        <f t="shared" si="96"/>
        <v>1.5528694343447718</v>
      </c>
      <c r="AA239" s="50">
        <f t="shared" si="97"/>
        <v>1.319939019193056</v>
      </c>
      <c r="AB239" s="50">
        <f t="shared" si="105"/>
        <v>582.84961786910958</v>
      </c>
      <c r="AC239" s="7">
        <f t="shared" si="114"/>
        <v>0.23173586139453403</v>
      </c>
    </row>
    <row r="240" spans="1:29">
      <c r="A240" s="7">
        <v>208</v>
      </c>
      <c r="B240" s="7">
        <f t="shared" si="106"/>
        <v>8.2710256648017066E-2</v>
      </c>
      <c r="C240" s="7">
        <f t="shared" si="107"/>
        <v>3.9764546465392847E-4</v>
      </c>
      <c r="D240" s="58">
        <f t="shared" si="108"/>
        <v>3075427.5052531129</v>
      </c>
      <c r="E240" s="7">
        <f t="shared" si="98"/>
        <v>446.05306688156134</v>
      </c>
      <c r="F240" s="7">
        <f t="shared" si="87"/>
        <v>2974102.5052531129</v>
      </c>
      <c r="G240" s="57">
        <f t="shared" si="88"/>
        <v>1.1825238523890419E-2</v>
      </c>
      <c r="H240" s="61">
        <f t="shared" si="99"/>
        <v>9.4468261241736108E-3</v>
      </c>
      <c r="I240" s="7">
        <f t="shared" si="109"/>
        <v>7.9106347751652789E-2</v>
      </c>
      <c r="J240" s="58">
        <f t="shared" si="89"/>
        <v>1.4003786735114294E-3</v>
      </c>
      <c r="K240" s="7">
        <f t="shared" si="100"/>
        <v>4.6954489631954822E-3</v>
      </c>
      <c r="L240" s="7">
        <f t="shared" si="101"/>
        <v>7.4962063102183406E-3</v>
      </c>
      <c r="M240" s="58">
        <f t="shared" si="90"/>
        <v>2.248861893065502E-2</v>
      </c>
      <c r="N240" s="58">
        <f t="shared" si="91"/>
        <v>3.3233652699238015E-4</v>
      </c>
      <c r="O240" s="59">
        <f t="shared" si="92"/>
        <v>0.59031275607021527</v>
      </c>
      <c r="P240" s="58">
        <f t="shared" si="110"/>
        <v>1.8780388296857353E-4</v>
      </c>
      <c r="Q240" s="58">
        <f t="shared" si="111"/>
        <v>0.47228976478335938</v>
      </c>
      <c r="R240" s="58">
        <f t="shared" si="102"/>
        <v>0.46920940736984335</v>
      </c>
      <c r="S240" s="60">
        <f t="shared" si="103"/>
        <v>3.0803574135160328E-3</v>
      </c>
      <c r="T240" s="58">
        <f t="shared" si="112"/>
        <v>1.8657899281357578E-4</v>
      </c>
      <c r="U240" s="58">
        <f t="shared" si="113"/>
        <v>1.0918420405653813E-3</v>
      </c>
      <c r="V240" s="58">
        <f t="shared" si="93"/>
        <v>1.1947933089448561E-4</v>
      </c>
      <c r="W240" s="50">
        <f t="shared" si="104"/>
        <v>156.58946916933098</v>
      </c>
      <c r="X240" s="50">
        <f t="shared" si="94"/>
        <v>90392.654003548596</v>
      </c>
      <c r="Y240" s="50">
        <f t="shared" si="95"/>
        <v>101325</v>
      </c>
      <c r="Z240" s="50">
        <f t="shared" si="96"/>
        <v>1.5529246439636395</v>
      </c>
      <c r="AA240" s="50">
        <f t="shared" si="97"/>
        <v>1.3199859473690936</v>
      </c>
      <c r="AB240" s="50">
        <f t="shared" si="105"/>
        <v>583.00869974022635</v>
      </c>
      <c r="AC240" s="7">
        <f t="shared" si="114"/>
        <v>0.23179913621320586</v>
      </c>
    </row>
    <row r="241" spans="1:29">
      <c r="A241" s="7">
        <v>209</v>
      </c>
      <c r="B241" s="7">
        <f t="shared" si="106"/>
        <v>8.3107902112670995E-2</v>
      </c>
      <c r="C241" s="7">
        <f t="shared" si="107"/>
        <v>3.9764546465392847E-4</v>
      </c>
      <c r="D241" s="58">
        <f t="shared" si="108"/>
        <v>3076156.9817472966</v>
      </c>
      <c r="E241" s="7">
        <f t="shared" si="98"/>
        <v>446.15886850650384</v>
      </c>
      <c r="F241" s="7">
        <f t="shared" si="87"/>
        <v>2974831.9817472966</v>
      </c>
      <c r="G241" s="57">
        <f t="shared" si="88"/>
        <v>1.1826133211304794E-2</v>
      </c>
      <c r="H241" s="61">
        <f t="shared" si="99"/>
        <v>9.4515283766410871E-3</v>
      </c>
      <c r="I241" s="7">
        <f t="shared" si="109"/>
        <v>7.9096943246717843E-2</v>
      </c>
      <c r="J241" s="58">
        <f t="shared" si="89"/>
        <v>1.4000994964015127E-3</v>
      </c>
      <c r="K241" s="7">
        <f t="shared" si="100"/>
        <v>4.6972276768700166E-3</v>
      </c>
      <c r="L241" s="7">
        <f t="shared" si="101"/>
        <v>7.4974266696730425E-3</v>
      </c>
      <c r="M241" s="58">
        <f t="shared" si="90"/>
        <v>2.2492280009019129E-2</v>
      </c>
      <c r="N241" s="58">
        <f t="shared" si="91"/>
        <v>3.3223077121988611E-4</v>
      </c>
      <c r="O241" s="59">
        <f t="shared" si="92"/>
        <v>0.59012490737932266</v>
      </c>
      <c r="P241" s="58">
        <f t="shared" si="110"/>
        <v>1.8784869089261136E-4</v>
      </c>
      <c r="Q241" s="58">
        <f t="shared" si="111"/>
        <v>0.47240244788431424</v>
      </c>
      <c r="R241" s="58">
        <f t="shared" si="102"/>
        <v>0.46932070156648475</v>
      </c>
      <c r="S241" s="60">
        <f t="shared" si="103"/>
        <v>3.0817463178294813E-3</v>
      </c>
      <c r="T241" s="58">
        <f t="shared" si="112"/>
        <v>1.8662324844611252E-4</v>
      </c>
      <c r="U241" s="58">
        <f t="shared" si="113"/>
        <v>1.0930674830118801E-3</v>
      </c>
      <c r="V241" s="58">
        <f t="shared" si="93"/>
        <v>1.1958508666697965E-4</v>
      </c>
      <c r="W241" s="50">
        <f t="shared" si="104"/>
        <v>156.61496145586892</v>
      </c>
      <c r="X241" s="50">
        <f t="shared" si="94"/>
        <v>90414.094702843198</v>
      </c>
      <c r="Y241" s="50">
        <f t="shared" si="95"/>
        <v>101325</v>
      </c>
      <c r="Z241" s="50">
        <f t="shared" si="96"/>
        <v>1.552979798350556</v>
      </c>
      <c r="AA241" s="50">
        <f t="shared" si="97"/>
        <v>1.3200328285979726</v>
      </c>
      <c r="AB241" s="50">
        <f t="shared" si="105"/>
        <v>583.16769789427156</v>
      </c>
      <c r="AC241" s="7">
        <f t="shared" si="114"/>
        <v>0.23186237775290716</v>
      </c>
    </row>
    <row r="242" spans="1:29">
      <c r="A242" s="7">
        <v>210</v>
      </c>
      <c r="B242" s="7">
        <f t="shared" si="106"/>
        <v>8.3505547577324923E-2</v>
      </c>
      <c r="C242" s="7">
        <f t="shared" si="107"/>
        <v>3.9764546465392847E-4</v>
      </c>
      <c r="D242" s="58">
        <f t="shared" si="108"/>
        <v>3076886.0739057236</v>
      </c>
      <c r="E242" s="7">
        <f t="shared" si="98"/>
        <v>446.26461438825527</v>
      </c>
      <c r="F242" s="7">
        <f t="shared" si="87"/>
        <v>2975561.0739057236</v>
      </c>
      <c r="G242" s="57">
        <f t="shared" si="88"/>
        <v>1.1827027282980841E-2</v>
      </c>
      <c r="H242" s="61">
        <f t="shared" si="99"/>
        <v>9.4562309848769555E-3</v>
      </c>
      <c r="I242" s="7">
        <f t="shared" si="109"/>
        <v>7.908753803024611E-2</v>
      </c>
      <c r="J242" s="58">
        <f t="shared" si="89"/>
        <v>1.3998201592248976E-3</v>
      </c>
      <c r="K242" s="7">
        <f t="shared" si="100"/>
        <v>4.6990059693429133E-3</v>
      </c>
      <c r="L242" s="7">
        <f t="shared" si="101"/>
        <v>7.4986462877927084E-3</v>
      </c>
      <c r="M242" s="58">
        <f t="shared" si="90"/>
        <v>2.2495938863378126E-2</v>
      </c>
      <c r="N242" s="58">
        <f t="shared" si="91"/>
        <v>3.3212499023461278E-4</v>
      </c>
      <c r="O242" s="59">
        <f t="shared" si="92"/>
        <v>0.58993701390423092</v>
      </c>
      <c r="P242" s="58">
        <f t="shared" si="110"/>
        <v>1.8789347509173826E-4</v>
      </c>
      <c r="Q242" s="58">
        <f t="shared" si="111"/>
        <v>0.47251507132179232</v>
      </c>
      <c r="R242" s="58">
        <f t="shared" si="102"/>
        <v>0.46943193712609038</v>
      </c>
      <c r="S242" s="60">
        <f t="shared" si="103"/>
        <v>3.083134195701942E-3</v>
      </c>
      <c r="T242" s="58">
        <f t="shared" si="112"/>
        <v>1.8666748076189794E-4</v>
      </c>
      <c r="U242" s="58">
        <f t="shared" si="113"/>
        <v>1.0942934773417205E-3</v>
      </c>
      <c r="V242" s="58">
        <f t="shared" si="93"/>
        <v>1.1969086765225298E-4</v>
      </c>
      <c r="W242" s="50">
        <f t="shared" si="104"/>
        <v>156.64043825653908</v>
      </c>
      <c r="X242" s="50">
        <f t="shared" si="94"/>
        <v>90435.524105780132</v>
      </c>
      <c r="Y242" s="50">
        <f t="shared" si="95"/>
        <v>101325</v>
      </c>
      <c r="Z242" s="50">
        <f t="shared" si="96"/>
        <v>1.5530348975469084</v>
      </c>
      <c r="AA242" s="50">
        <f t="shared" si="97"/>
        <v>1.3200796629148721</v>
      </c>
      <c r="AB242" s="50">
        <f t="shared" si="105"/>
        <v>583.32661227772746</v>
      </c>
      <c r="AC242" s="7">
        <f t="shared" si="114"/>
        <v>0.23192558599225419</v>
      </c>
    </row>
    <row r="243" spans="1:29">
      <c r="A243" s="7">
        <v>211</v>
      </c>
      <c r="B243" s="7">
        <f t="shared" si="106"/>
        <v>8.3903193041978852E-2</v>
      </c>
      <c r="C243" s="7">
        <f t="shared" si="107"/>
        <v>3.9764546465392847E-4</v>
      </c>
      <c r="D243" s="58">
        <f t="shared" si="108"/>
        <v>3077614.7814816926</v>
      </c>
      <c r="E243" s="7">
        <f t="shared" si="98"/>
        <v>446.37030449103469</v>
      </c>
      <c r="F243" s="7">
        <f t="shared" si="87"/>
        <v>2976289.7814816926</v>
      </c>
      <c r="G243" s="57">
        <f t="shared" si="88"/>
        <v>1.1827920738901787E-2</v>
      </c>
      <c r="H243" s="61">
        <f t="shared" si="99"/>
        <v>9.4609339486363703E-3</v>
      </c>
      <c r="I243" s="7">
        <f t="shared" si="109"/>
        <v>7.907813210272728E-2</v>
      </c>
      <c r="J243" s="58">
        <f t="shared" si="89"/>
        <v>1.3995406619646026E-3</v>
      </c>
      <c r="K243" s="7">
        <f t="shared" si="100"/>
        <v>4.7007838403954815E-3</v>
      </c>
      <c r="L243" s="7">
        <f t="shared" si="101"/>
        <v>7.4998651643246872E-3</v>
      </c>
      <c r="M243" s="58">
        <f t="shared" si="90"/>
        <v>2.2499595492974062E-2</v>
      </c>
      <c r="N243" s="58">
        <f t="shared" si="91"/>
        <v>3.3201918404992571E-4</v>
      </c>
      <c r="O243" s="59">
        <f t="shared" si="92"/>
        <v>0.58974907566868051</v>
      </c>
      <c r="P243" s="58">
        <f t="shared" si="110"/>
        <v>1.8793823555041111E-4</v>
      </c>
      <c r="Q243" s="58">
        <f t="shared" si="111"/>
        <v>0.4726276350567058</v>
      </c>
      <c r="R243" s="58">
        <f t="shared" si="102"/>
        <v>0.46954311401102178</v>
      </c>
      <c r="S243" s="60">
        <f t="shared" si="103"/>
        <v>3.0845210456840189E-3</v>
      </c>
      <c r="T243" s="58">
        <f t="shared" si="112"/>
        <v>1.8671168974596525E-4</v>
      </c>
      <c r="U243" s="58">
        <f t="shared" si="113"/>
        <v>1.0955200231461664E-3</v>
      </c>
      <c r="V243" s="58">
        <f t="shared" si="93"/>
        <v>1.1979667383694005E-4</v>
      </c>
      <c r="W243" s="50">
        <f t="shared" si="104"/>
        <v>156.66589956606379</v>
      </c>
      <c r="X243" s="50">
        <f t="shared" si="94"/>
        <v>90456.942205108382</v>
      </c>
      <c r="Y243" s="50">
        <f t="shared" si="95"/>
        <v>101325</v>
      </c>
      <c r="Z243" s="50">
        <f t="shared" si="96"/>
        <v>1.5530899415939328</v>
      </c>
      <c r="AA243" s="50">
        <f t="shared" si="97"/>
        <v>1.3201264503548429</v>
      </c>
      <c r="AB243" s="50">
        <f t="shared" si="105"/>
        <v>583.48544283682236</v>
      </c>
      <c r="AC243" s="7">
        <f t="shared" si="114"/>
        <v>0.23198876090991519</v>
      </c>
    </row>
    <row r="244" spans="1:29">
      <c r="A244" s="7">
        <v>212</v>
      </c>
      <c r="B244" s="7">
        <f t="shared" si="106"/>
        <v>8.430083850663278E-2</v>
      </c>
      <c r="C244" s="7">
        <f t="shared" si="107"/>
        <v>3.9764546465392847E-4</v>
      </c>
      <c r="D244" s="58">
        <f t="shared" si="108"/>
        <v>3078343.1042287936</v>
      </c>
      <c r="E244" s="7">
        <f t="shared" si="98"/>
        <v>446.47593877910327</v>
      </c>
      <c r="F244" s="7">
        <f t="shared" si="87"/>
        <v>2977018.1042287936</v>
      </c>
      <c r="G244" s="57">
        <f t="shared" si="88"/>
        <v>1.1828813579051063E-2</v>
      </c>
      <c r="H244" s="61">
        <f t="shared" si="99"/>
        <v>9.4656372676744805E-3</v>
      </c>
      <c r="I244" s="7">
        <f t="shared" si="109"/>
        <v>7.906872546465106E-2</v>
      </c>
      <c r="J244" s="58">
        <f t="shared" si="89"/>
        <v>1.3992610046036733E-3</v>
      </c>
      <c r="K244" s="7">
        <f t="shared" si="100"/>
        <v>4.7025612898091377E-3</v>
      </c>
      <c r="L244" s="7">
        <f t="shared" si="101"/>
        <v>7.5010832990164839E-3</v>
      </c>
      <c r="M244" s="58">
        <f t="shared" si="90"/>
        <v>2.2503249897049452E-2</v>
      </c>
      <c r="N244" s="58">
        <f t="shared" si="91"/>
        <v>3.3191335267919908E-4</v>
      </c>
      <c r="O244" s="59">
        <f t="shared" si="92"/>
        <v>0.58956109269642742</v>
      </c>
      <c r="P244" s="58">
        <f t="shared" si="110"/>
        <v>1.879829722530868E-4</v>
      </c>
      <c r="Q244" s="58">
        <f t="shared" si="111"/>
        <v>0.47274013904996681</v>
      </c>
      <c r="R244" s="58">
        <f t="shared" si="102"/>
        <v>0.46965423218368479</v>
      </c>
      <c r="S244" s="60">
        <f t="shared" si="103"/>
        <v>3.0859068662820177E-3</v>
      </c>
      <c r="T244" s="58">
        <f t="shared" si="112"/>
        <v>1.8675587538336536E-4</v>
      </c>
      <c r="U244" s="58">
        <f t="shared" si="113"/>
        <v>1.0967471200158878E-3</v>
      </c>
      <c r="V244" s="58">
        <f t="shared" si="93"/>
        <v>1.1990250520766668E-4</v>
      </c>
      <c r="W244" s="50">
        <f t="shared" si="104"/>
        <v>156.69134537916864</v>
      </c>
      <c r="X244" s="50">
        <f t="shared" si="94"/>
        <v>90478.348993585474</v>
      </c>
      <c r="Y244" s="50">
        <f t="shared" si="95"/>
        <v>101325</v>
      </c>
      <c r="Z244" s="50">
        <f t="shared" si="96"/>
        <v>1.5531449305328247</v>
      </c>
      <c r="AA244" s="50">
        <f t="shared" si="97"/>
        <v>1.3201731909529009</v>
      </c>
      <c r="AB244" s="50">
        <f t="shared" si="105"/>
        <v>583.64418951784853</v>
      </c>
      <c r="AC244" s="7">
        <f t="shared" si="114"/>
        <v>0.23205190248452087</v>
      </c>
    </row>
    <row r="245" spans="1:29">
      <c r="A245" s="7">
        <v>213</v>
      </c>
      <c r="B245" s="7">
        <f t="shared" si="106"/>
        <v>8.4698483971286709E-2</v>
      </c>
      <c r="C245" s="7">
        <f t="shared" si="107"/>
        <v>3.9764546465392847E-4</v>
      </c>
      <c r="D245" s="58">
        <f t="shared" si="108"/>
        <v>3079071.0419008485</v>
      </c>
      <c r="E245" s="7">
        <f t="shared" si="98"/>
        <v>446.58151721675597</v>
      </c>
      <c r="F245" s="7">
        <f t="shared" si="87"/>
        <v>2977746.0419008485</v>
      </c>
      <c r="G245" s="57">
        <f t="shared" si="88"/>
        <v>1.1829705803412232E-2</v>
      </c>
      <c r="H245" s="61">
        <f t="shared" si="99"/>
        <v>9.4703409417464263E-3</v>
      </c>
      <c r="I245" s="7">
        <f t="shared" si="109"/>
        <v>7.9059318116507168E-2</v>
      </c>
      <c r="J245" s="58">
        <f t="shared" si="89"/>
        <v>1.3989811871251828E-3</v>
      </c>
      <c r="K245" s="7">
        <f t="shared" si="100"/>
        <v>4.7043383173653993E-3</v>
      </c>
      <c r="L245" s="7">
        <f t="shared" si="101"/>
        <v>7.5023006916157646E-3</v>
      </c>
      <c r="M245" s="58">
        <f t="shared" si="90"/>
        <v>2.2506902074847294E-2</v>
      </c>
      <c r="N245" s="58">
        <f t="shared" si="91"/>
        <v>3.3180749613581607E-4</v>
      </c>
      <c r="O245" s="59">
        <f t="shared" si="92"/>
        <v>0.58937306501124331</v>
      </c>
      <c r="P245" s="58">
        <f t="shared" si="110"/>
        <v>1.8802768518411117E-4</v>
      </c>
      <c r="Q245" s="58">
        <f t="shared" si="111"/>
        <v>0.47285258326220819</v>
      </c>
      <c r="R245" s="58">
        <f t="shared" si="102"/>
        <v>0.46976529160652064</v>
      </c>
      <c r="S245" s="60">
        <f t="shared" si="103"/>
        <v>3.0872916556875518E-3</v>
      </c>
      <c r="T245" s="58">
        <f t="shared" si="112"/>
        <v>1.868000376591631E-4</v>
      </c>
      <c r="U245" s="58">
        <f t="shared" si="113"/>
        <v>1.0979747675408358E-3</v>
      </c>
      <c r="V245" s="58">
        <f t="shared" si="93"/>
        <v>1.200083617510497E-4</v>
      </c>
      <c r="W245" s="50">
        <f t="shared" si="104"/>
        <v>156.71677569058258</v>
      </c>
      <c r="X245" s="50">
        <f t="shared" si="94"/>
        <v>90499.744463975789</v>
      </c>
      <c r="Y245" s="50">
        <f t="shared" si="95"/>
        <v>101325</v>
      </c>
      <c r="Z245" s="50">
        <f t="shared" si="96"/>
        <v>1.5531998644047342</v>
      </c>
      <c r="AA245" s="50">
        <f t="shared" si="97"/>
        <v>1.3202198847440241</v>
      </c>
      <c r="AB245" s="50">
        <f t="shared" si="105"/>
        <v>583.80285226714818</v>
      </c>
      <c r="AC245" s="7">
        <f t="shared" si="114"/>
        <v>0.23211501069472462</v>
      </c>
    </row>
    <row r="246" spans="1:29">
      <c r="A246" s="7">
        <v>214</v>
      </c>
      <c r="B246" s="7">
        <f t="shared" si="106"/>
        <v>8.5096129435940637E-2</v>
      </c>
      <c r="C246" s="7">
        <f t="shared" si="107"/>
        <v>3.9764546465392847E-4</v>
      </c>
      <c r="D246" s="58">
        <f t="shared" si="108"/>
        <v>3079798.594251574</v>
      </c>
      <c r="E246" s="7">
        <f t="shared" si="98"/>
        <v>446.68703976827237</v>
      </c>
      <c r="F246" s="7">
        <f t="shared" si="87"/>
        <v>2978473.594251574</v>
      </c>
      <c r="G246" s="57">
        <f t="shared" si="88"/>
        <v>1.1830597411968602E-2</v>
      </c>
      <c r="H246" s="61">
        <f t="shared" si="99"/>
        <v>9.4750449706073429E-3</v>
      </c>
      <c r="I246" s="7">
        <f t="shared" si="109"/>
        <v>7.9049910058785339E-2</v>
      </c>
      <c r="J246" s="58">
        <f t="shared" si="89"/>
        <v>1.3987012095122303E-3</v>
      </c>
      <c r="K246" s="7">
        <f t="shared" si="100"/>
        <v>4.7061149228458882E-3</v>
      </c>
      <c r="L246" s="7">
        <f t="shared" si="101"/>
        <v>7.5035173418703492E-3</v>
      </c>
      <c r="M246" s="58">
        <f t="shared" si="90"/>
        <v>2.2510552025611048E-2</v>
      </c>
      <c r="N246" s="58">
        <f t="shared" si="91"/>
        <v>3.3170161443316825E-4</v>
      </c>
      <c r="O246" s="59">
        <f t="shared" si="92"/>
        <v>0.58918499263691515</v>
      </c>
      <c r="P246" s="58">
        <f t="shared" si="110"/>
        <v>1.8807237432816315E-4</v>
      </c>
      <c r="Q246" s="58">
        <f t="shared" si="111"/>
        <v>0.47296496765490048</v>
      </c>
      <c r="R246" s="58">
        <f t="shared" si="102"/>
        <v>0.46987629224195476</v>
      </c>
      <c r="S246" s="60">
        <f t="shared" si="103"/>
        <v>3.0886754129457183E-3</v>
      </c>
      <c r="T246" s="58">
        <f t="shared" si="112"/>
        <v>1.8684417655841719E-4</v>
      </c>
      <c r="U246" s="58">
        <f t="shared" si="113"/>
        <v>1.0992029653105818E-3</v>
      </c>
      <c r="V246" s="58">
        <f t="shared" si="93"/>
        <v>1.2011424345369752E-4</v>
      </c>
      <c r="W246" s="50">
        <f t="shared" si="104"/>
        <v>156.74219049503779</v>
      </c>
      <c r="X246" s="50">
        <f t="shared" si="94"/>
        <v>90521.128609040592</v>
      </c>
      <c r="Y246" s="50">
        <f t="shared" si="95"/>
        <v>101325</v>
      </c>
      <c r="Z246" s="50">
        <f t="shared" si="96"/>
        <v>1.5532547432507411</v>
      </c>
      <c r="AA246" s="50">
        <f t="shared" si="97"/>
        <v>1.3202665317631299</v>
      </c>
      <c r="AB246" s="50">
        <f t="shared" si="105"/>
        <v>583.96143103104123</v>
      </c>
      <c r="AC246" s="7">
        <f t="shared" si="114"/>
        <v>0.23217808551918515</v>
      </c>
    </row>
    <row r="247" spans="1:29">
      <c r="A247" s="7">
        <v>215</v>
      </c>
      <c r="B247" s="7">
        <f t="shared" si="106"/>
        <v>8.5493774900594566E-2</v>
      </c>
      <c r="C247" s="7">
        <f t="shared" si="107"/>
        <v>3.9764546465392847E-4</v>
      </c>
      <c r="D247" s="58">
        <f t="shared" si="108"/>
        <v>3080525.7610355127</v>
      </c>
      <c r="E247" s="7">
        <f t="shared" si="98"/>
        <v>446.79250639805184</v>
      </c>
      <c r="F247" s="7">
        <f t="shared" si="87"/>
        <v>2979200.7610355127</v>
      </c>
      <c r="G247" s="57">
        <f t="shared" si="88"/>
        <v>1.1831488404704334E-2</v>
      </c>
      <c r="H247" s="61">
        <f t="shared" si="99"/>
        <v>9.4797493540123585E-3</v>
      </c>
      <c r="I247" s="7">
        <f t="shared" si="109"/>
        <v>7.9040501291975304E-2</v>
      </c>
      <c r="J247" s="58">
        <f t="shared" si="89"/>
        <v>1.3984210717479426E-3</v>
      </c>
      <c r="K247" s="7">
        <f t="shared" si="100"/>
        <v>4.707891106032331E-3</v>
      </c>
      <c r="L247" s="7">
        <f t="shared" si="101"/>
        <v>7.5047332495282162E-3</v>
      </c>
      <c r="M247" s="58">
        <f t="shared" si="90"/>
        <v>2.2514199748584648E-2</v>
      </c>
      <c r="N247" s="58">
        <f t="shared" si="91"/>
        <v>3.315957075846563E-4</v>
      </c>
      <c r="O247" s="59">
        <f t="shared" si="92"/>
        <v>0.58899687559724578</v>
      </c>
      <c r="P247" s="58">
        <f t="shared" si="110"/>
        <v>1.8811703966936655E-4</v>
      </c>
      <c r="Q247" s="58">
        <f t="shared" si="111"/>
        <v>0.47307729218811823</v>
      </c>
      <c r="R247" s="58">
        <f t="shared" si="102"/>
        <v>0.46998723405253823</v>
      </c>
      <c r="S247" s="60">
        <f t="shared" si="103"/>
        <v>3.0900581355799983E-3</v>
      </c>
      <c r="T247" s="58">
        <f t="shared" si="112"/>
        <v>1.868882920662362E-4</v>
      </c>
      <c r="U247" s="58">
        <f t="shared" si="113"/>
        <v>1.100431712913712E-3</v>
      </c>
      <c r="V247" s="58">
        <f t="shared" si="93"/>
        <v>1.2022015030220946E-4</v>
      </c>
      <c r="W247" s="50">
        <f t="shared" si="104"/>
        <v>156.76758978726974</v>
      </c>
      <c r="X247" s="50">
        <f t="shared" si="94"/>
        <v>90542.501421565408</v>
      </c>
      <c r="Y247" s="50">
        <f t="shared" si="95"/>
        <v>101325</v>
      </c>
      <c r="Z247" s="50">
        <f t="shared" si="96"/>
        <v>1.5533095671119248</v>
      </c>
      <c r="AA247" s="50">
        <f t="shared" si="97"/>
        <v>1.320313132045136</v>
      </c>
      <c r="AB247" s="50">
        <f t="shared" si="105"/>
        <v>584.11992575602699</v>
      </c>
      <c r="AC247" s="7">
        <f t="shared" si="114"/>
        <v>0.23224112693659246</v>
      </c>
    </row>
    <row r="248" spans="1:29">
      <c r="A248" s="7">
        <v>216</v>
      </c>
      <c r="B248" s="7">
        <f t="shared" si="106"/>
        <v>8.5891420365248494E-2</v>
      </c>
      <c r="C248" s="7">
        <f t="shared" si="107"/>
        <v>3.9764546465392847E-4</v>
      </c>
      <c r="D248" s="58">
        <f t="shared" si="108"/>
        <v>3081252.5420063576</v>
      </c>
      <c r="E248" s="7">
        <f t="shared" si="98"/>
        <v>446.89791707037068</v>
      </c>
      <c r="F248" s="7">
        <f t="shared" si="87"/>
        <v>2979927.5420063576</v>
      </c>
      <c r="G248" s="57">
        <f t="shared" si="88"/>
        <v>1.1832378781602412E-2</v>
      </c>
      <c r="H248" s="61">
        <f t="shared" si="99"/>
        <v>9.4844540917165942E-3</v>
      </c>
      <c r="I248" s="7">
        <f t="shared" si="109"/>
        <v>7.9031091816566826E-2</v>
      </c>
      <c r="J248" s="58">
        <f t="shared" si="89"/>
        <v>1.398140773815473E-3</v>
      </c>
      <c r="K248" s="7">
        <f t="shared" si="100"/>
        <v>4.7096668667065567E-3</v>
      </c>
      <c r="L248" s="7">
        <f t="shared" si="101"/>
        <v>7.5059484143375028E-3</v>
      </c>
      <c r="M248" s="58">
        <f t="shared" si="90"/>
        <v>2.2517845243012508E-2</v>
      </c>
      <c r="N248" s="58">
        <f t="shared" si="91"/>
        <v>3.3148977560368937E-4</v>
      </c>
      <c r="O248" s="59">
        <f t="shared" si="92"/>
        <v>0.58880871391605327</v>
      </c>
      <c r="P248" s="58">
        <f t="shared" si="110"/>
        <v>1.8816168119251131E-4</v>
      </c>
      <c r="Q248" s="58">
        <f t="shared" si="111"/>
        <v>0.47318955682361108</v>
      </c>
      <c r="R248" s="58">
        <f t="shared" si="102"/>
        <v>0.47009811700069265</v>
      </c>
      <c r="S248" s="60">
        <f t="shared" si="103"/>
        <v>3.0914398229184292E-3</v>
      </c>
      <c r="T248" s="58">
        <f t="shared" si="112"/>
        <v>1.8693238416767725E-4</v>
      </c>
      <c r="U248" s="58">
        <f t="shared" si="113"/>
        <v>1.1016610099385462E-3</v>
      </c>
      <c r="V248" s="58">
        <f t="shared" si="93"/>
        <v>1.2032608228317639E-4</v>
      </c>
      <c r="W248" s="50">
        <f t="shared" si="104"/>
        <v>156.79297356201724</v>
      </c>
      <c r="X248" s="50">
        <f t="shared" si="94"/>
        <v>90563.86289431082</v>
      </c>
      <c r="Y248" s="50">
        <f t="shared" si="95"/>
        <v>101325</v>
      </c>
      <c r="Z248" s="50">
        <f t="shared" si="96"/>
        <v>1.5533643360292382</v>
      </c>
      <c r="AA248" s="50">
        <f t="shared" si="97"/>
        <v>1.3203596856248525</v>
      </c>
      <c r="AB248" s="50">
        <f t="shared" si="105"/>
        <v>584.27833638842014</v>
      </c>
      <c r="AC248" s="7">
        <f t="shared" si="114"/>
        <v>0.23230413492563559</v>
      </c>
    </row>
    <row r="249" spans="1:29">
      <c r="A249" s="7">
        <v>217</v>
      </c>
      <c r="B249" s="7">
        <f t="shared" si="106"/>
        <v>8.6289065829902423E-2</v>
      </c>
      <c r="C249" s="7">
        <f t="shared" si="107"/>
        <v>3.9764546465392847E-4</v>
      </c>
      <c r="D249" s="58">
        <f t="shared" si="108"/>
        <v>3081978.9369189437</v>
      </c>
      <c r="E249" s="7">
        <f t="shared" si="98"/>
        <v>447.0032717496706</v>
      </c>
      <c r="F249" s="7">
        <f t="shared" si="87"/>
        <v>2980653.9369189437</v>
      </c>
      <c r="G249" s="57">
        <f t="shared" si="88"/>
        <v>1.1833268542647076E-2</v>
      </c>
      <c r="H249" s="61">
        <f t="shared" si="99"/>
        <v>9.4891591834751661E-3</v>
      </c>
      <c r="I249" s="7">
        <f t="shared" si="109"/>
        <v>7.9021681633049679E-2</v>
      </c>
      <c r="J249" s="58">
        <f t="shared" si="89"/>
        <v>1.3978603156980021E-3</v>
      </c>
      <c r="K249" s="7">
        <f t="shared" si="100"/>
        <v>4.7114422046504994E-3</v>
      </c>
      <c r="L249" s="7">
        <f t="shared" si="101"/>
        <v>7.5071628360465041E-3</v>
      </c>
      <c r="M249" s="58">
        <f t="shared" si="90"/>
        <v>2.2521488508139512E-2</v>
      </c>
      <c r="N249" s="58">
        <f t="shared" si="91"/>
        <v>3.3138381850368549E-4</v>
      </c>
      <c r="O249" s="59">
        <f t="shared" si="92"/>
        <v>0.58862050761717133</v>
      </c>
      <c r="P249" s="58">
        <f t="shared" si="110"/>
        <v>1.8820629888194329E-4</v>
      </c>
      <c r="Q249" s="58">
        <f t="shared" si="111"/>
        <v>0.47330176152201198</v>
      </c>
      <c r="R249" s="58">
        <f t="shared" si="102"/>
        <v>0.47020894104901406</v>
      </c>
      <c r="S249" s="60">
        <f t="shared" si="103"/>
        <v>3.0928204729979147E-3</v>
      </c>
      <c r="T249" s="58">
        <f t="shared" si="112"/>
        <v>1.8697645284786686E-4</v>
      </c>
      <c r="U249" s="58">
        <f t="shared" si="113"/>
        <v>1.1028908559726227E-3</v>
      </c>
      <c r="V249" s="58">
        <f t="shared" si="93"/>
        <v>1.2043203938318027E-4</v>
      </c>
      <c r="W249" s="50">
        <f t="shared" si="104"/>
        <v>156.8183418140224</v>
      </c>
      <c r="X249" s="50">
        <f t="shared" si="94"/>
        <v>90585.213020070951</v>
      </c>
      <c r="Y249" s="50">
        <f t="shared" si="95"/>
        <v>101325</v>
      </c>
      <c r="Z249" s="50">
        <f t="shared" si="96"/>
        <v>1.5534190500436571</v>
      </c>
      <c r="AA249" s="50">
        <f t="shared" si="97"/>
        <v>1.3204061925371084</v>
      </c>
      <c r="AB249" s="50">
        <f t="shared" si="105"/>
        <v>584.43666287478379</v>
      </c>
      <c r="AC249" s="7">
        <f t="shared" si="114"/>
        <v>0.23236710946501621</v>
      </c>
    </row>
    <row r="250" spans="1:29">
      <c r="A250" s="7">
        <v>218</v>
      </c>
      <c r="B250" s="7">
        <f t="shared" si="106"/>
        <v>8.6686711294556351E-2</v>
      </c>
      <c r="C250" s="7">
        <f t="shared" si="107"/>
        <v>3.9764546465392847E-4</v>
      </c>
      <c r="D250" s="58">
        <f t="shared" si="108"/>
        <v>3082704.9455278236</v>
      </c>
      <c r="E250" s="7">
        <f t="shared" si="98"/>
        <v>447.10857040035256</v>
      </c>
      <c r="F250" s="7">
        <f t="shared" si="87"/>
        <v>2981379.9455278236</v>
      </c>
      <c r="G250" s="57">
        <f t="shared" si="88"/>
        <v>1.1834157687822072E-2</v>
      </c>
      <c r="H250" s="61">
        <f t="shared" si="99"/>
        <v>9.4938646290431816E-3</v>
      </c>
      <c r="I250" s="7">
        <f t="shared" si="109"/>
        <v>7.9012270741913651E-2</v>
      </c>
      <c r="J250" s="58">
        <f t="shared" si="89"/>
        <v>1.397579697378738E-3</v>
      </c>
      <c r="K250" s="7">
        <f t="shared" si="100"/>
        <v>4.7132171196461979E-3</v>
      </c>
      <c r="L250" s="7">
        <f t="shared" si="101"/>
        <v>7.5083765144036739E-3</v>
      </c>
      <c r="M250" s="58">
        <f t="shared" si="90"/>
        <v>2.2525129543211023E-2</v>
      </c>
      <c r="N250" s="58">
        <f t="shared" si="91"/>
        <v>3.3127783629807175E-4</v>
      </c>
      <c r="O250" s="59">
        <f t="shared" si="92"/>
        <v>0.58843225672444999</v>
      </c>
      <c r="P250" s="58">
        <f t="shared" si="110"/>
        <v>1.8825089272134221E-4</v>
      </c>
      <c r="Q250" s="58">
        <f t="shared" si="111"/>
        <v>0.47341390624227864</v>
      </c>
      <c r="R250" s="58">
        <f t="shared" si="102"/>
        <v>0.47031970616005503</v>
      </c>
      <c r="S250" s="60">
        <f t="shared" si="103"/>
        <v>3.0942000822236082E-3</v>
      </c>
      <c r="T250" s="58">
        <f t="shared" si="112"/>
        <v>1.8702049809191419E-4</v>
      </c>
      <c r="U250" s="58">
        <f t="shared" si="113"/>
        <v>1.1041212506020506E-3</v>
      </c>
      <c r="V250" s="58">
        <f t="shared" si="93"/>
        <v>1.2053802158879402E-4</v>
      </c>
      <c r="W250" s="50">
        <f t="shared" si="104"/>
        <v>156.84369453803063</v>
      </c>
      <c r="X250" s="50">
        <f t="shared" si="94"/>
        <v>90606.551791631646</v>
      </c>
      <c r="Y250" s="50">
        <f t="shared" si="95"/>
        <v>101325</v>
      </c>
      <c r="Z250" s="50">
        <f t="shared" si="96"/>
        <v>1.5534737091960746</v>
      </c>
      <c r="AA250" s="50">
        <f t="shared" si="97"/>
        <v>1.3204526528166634</v>
      </c>
      <c r="AB250" s="50">
        <f t="shared" si="105"/>
        <v>584.59490516161998</v>
      </c>
      <c r="AC250" s="7">
        <f t="shared" si="114"/>
        <v>0.23243005053347318</v>
      </c>
    </row>
    <row r="251" spans="1:29">
      <c r="A251" s="7">
        <v>219</v>
      </c>
      <c r="B251" s="7">
        <f t="shared" si="106"/>
        <v>8.708435675921028E-2</v>
      </c>
      <c r="C251" s="7">
        <f t="shared" si="107"/>
        <v>3.9764546465392847E-4</v>
      </c>
      <c r="D251" s="58">
        <f t="shared" si="108"/>
        <v>3083430.5675854553</v>
      </c>
      <c r="E251" s="7">
        <f t="shared" si="98"/>
        <v>447.21381298651357</v>
      </c>
      <c r="F251" s="7">
        <f t="shared" si="87"/>
        <v>2982105.5675854553</v>
      </c>
      <c r="G251" s="57">
        <f t="shared" si="88"/>
        <v>1.1835046217108434E-2</v>
      </c>
      <c r="H251" s="61">
        <f t="shared" si="99"/>
        <v>9.4985704281757427E-3</v>
      </c>
      <c r="I251" s="7">
        <f t="shared" si="109"/>
        <v>7.9002859143648532E-2</v>
      </c>
      <c r="J251" s="58">
        <f t="shared" si="89"/>
        <v>1.3972989188409143E-3</v>
      </c>
      <c r="K251" s="7">
        <f t="shared" si="100"/>
        <v>4.7149916114757918E-3</v>
      </c>
      <c r="L251" s="7">
        <f t="shared" si="101"/>
        <v>7.5095894491576205E-3</v>
      </c>
      <c r="M251" s="58">
        <f t="shared" si="90"/>
        <v>2.2528768347472861E-2</v>
      </c>
      <c r="N251" s="58">
        <f t="shared" si="91"/>
        <v>3.3117182900028335E-4</v>
      </c>
      <c r="O251" s="59">
        <f t="shared" si="92"/>
        <v>0.58824396126175327</v>
      </c>
      <c r="P251" s="58">
        <f t="shared" si="110"/>
        <v>1.8829546269671926E-4</v>
      </c>
      <c r="Q251" s="58">
        <f t="shared" si="111"/>
        <v>0.47352599094923192</v>
      </c>
      <c r="R251" s="58">
        <f t="shared" si="102"/>
        <v>0.47043041229604893</v>
      </c>
      <c r="S251" s="60">
        <f t="shared" si="103"/>
        <v>3.0955786531829954E-3</v>
      </c>
      <c r="T251" s="58">
        <f t="shared" si="112"/>
        <v>1.8706451988480152E-4</v>
      </c>
      <c r="U251" s="58">
        <f t="shared" si="113"/>
        <v>1.1053521934139684E-3</v>
      </c>
      <c r="V251" s="58">
        <f t="shared" si="93"/>
        <v>1.2064402888658241E-4</v>
      </c>
      <c r="W251" s="50">
        <f t="shared" si="104"/>
        <v>156.8690317287905</v>
      </c>
      <c r="X251" s="50">
        <f t="shared" si="94"/>
        <v>90627.87920171718</v>
      </c>
      <c r="Y251" s="50">
        <f t="shared" si="95"/>
        <v>101325</v>
      </c>
      <c r="Z251" s="50">
        <f t="shared" si="96"/>
        <v>1.5535283135271634</v>
      </c>
      <c r="AA251" s="50">
        <f t="shared" si="97"/>
        <v>1.3204990664980889</v>
      </c>
      <c r="AB251" s="50">
        <f t="shared" si="105"/>
        <v>584.75306319497383</v>
      </c>
      <c r="AC251" s="7">
        <f t="shared" si="114"/>
        <v>0.23249295810964249</v>
      </c>
    </row>
    <row r="252" spans="1:29">
      <c r="A252" s="7">
        <v>220</v>
      </c>
      <c r="B252" s="7">
        <f t="shared" si="106"/>
        <v>8.7482002223864208E-2</v>
      </c>
      <c r="C252" s="7">
        <f t="shared" si="107"/>
        <v>3.9764546465392847E-4</v>
      </c>
      <c r="D252" s="58">
        <f t="shared" si="108"/>
        <v>3084155.8028490553</v>
      </c>
      <c r="E252" s="7">
        <f t="shared" si="98"/>
        <v>447.3189994729409</v>
      </c>
      <c r="F252" s="7">
        <f t="shared" si="87"/>
        <v>2982830.8028490553</v>
      </c>
      <c r="G252" s="57">
        <f t="shared" si="88"/>
        <v>1.1835934130492881E-2</v>
      </c>
      <c r="H252" s="61">
        <f t="shared" si="99"/>
        <v>9.5032765806279448E-3</v>
      </c>
      <c r="I252" s="7">
        <f t="shared" si="109"/>
        <v>7.8993446838744125E-2</v>
      </c>
      <c r="J252" s="58">
        <f t="shared" si="89"/>
        <v>1.3970179800677932E-3</v>
      </c>
      <c r="K252" s="7">
        <f t="shared" si="100"/>
        <v>4.7167656799215266E-3</v>
      </c>
      <c r="L252" s="7">
        <f t="shared" si="101"/>
        <v>7.5108016400571125E-3</v>
      </c>
      <c r="M252" s="58">
        <f t="shared" si="90"/>
        <v>2.2532404920171337E-2</v>
      </c>
      <c r="N252" s="58">
        <f t="shared" si="91"/>
        <v>3.3106579662376475E-4</v>
      </c>
      <c r="O252" s="59">
        <f t="shared" si="92"/>
        <v>0.58805562125296218</v>
      </c>
      <c r="P252" s="58">
        <f t="shared" si="110"/>
        <v>1.8834000879108803E-4</v>
      </c>
      <c r="Q252" s="58">
        <f t="shared" si="111"/>
        <v>0.47363801560015445</v>
      </c>
      <c r="R252" s="58">
        <f t="shared" si="102"/>
        <v>0.47054105941995478</v>
      </c>
      <c r="S252" s="60">
        <f t="shared" si="103"/>
        <v>3.0969561801996726E-3</v>
      </c>
      <c r="T252" s="58">
        <f t="shared" si="112"/>
        <v>1.8710851821179968E-4</v>
      </c>
      <c r="U252" s="58">
        <f t="shared" si="113"/>
        <v>1.1065836839932567E-3</v>
      </c>
      <c r="V252" s="58">
        <f t="shared" si="93"/>
        <v>1.2075006126310102E-4</v>
      </c>
      <c r="W252" s="50">
        <f t="shared" si="104"/>
        <v>156.89435338105409</v>
      </c>
      <c r="X252" s="50">
        <f t="shared" si="94"/>
        <v>90649.195243191672</v>
      </c>
      <c r="Y252" s="50">
        <f t="shared" si="95"/>
        <v>101325</v>
      </c>
      <c r="Z252" s="50">
        <f t="shared" si="96"/>
        <v>1.5535828630778918</v>
      </c>
      <c r="AA252" s="50">
        <f t="shared" si="97"/>
        <v>1.3205454336162081</v>
      </c>
      <c r="AB252" s="50">
        <f t="shared" si="105"/>
        <v>584.91113692192789</v>
      </c>
      <c r="AC252" s="7">
        <f t="shared" si="114"/>
        <v>0.23255583217227546</v>
      </c>
    </row>
    <row r="253" spans="1:29">
      <c r="A253" s="7">
        <v>221</v>
      </c>
      <c r="B253" s="7">
        <f t="shared" si="106"/>
        <v>8.7879647688518137E-2</v>
      </c>
      <c r="C253" s="7">
        <f t="shared" si="107"/>
        <v>3.9764546465392847E-4</v>
      </c>
      <c r="D253" s="58">
        <f t="shared" si="108"/>
        <v>3084880.6510714367</v>
      </c>
      <c r="E253" s="7">
        <f t="shared" si="98"/>
        <v>447.42412982378306</v>
      </c>
      <c r="F253" s="7">
        <f t="shared" si="87"/>
        <v>2983555.6510714367</v>
      </c>
      <c r="G253" s="57">
        <f t="shared" si="88"/>
        <v>1.1836821427956605E-2</v>
      </c>
      <c r="H253" s="61">
        <f t="shared" si="99"/>
        <v>9.5079830861548777E-3</v>
      </c>
      <c r="I253" s="7">
        <f t="shared" si="109"/>
        <v>7.8984033827690259E-2</v>
      </c>
      <c r="J253" s="58">
        <f t="shared" si="89"/>
        <v>1.3967368810426624E-3</v>
      </c>
      <c r="K253" s="7">
        <f t="shared" si="100"/>
        <v>4.7185393247657532E-3</v>
      </c>
      <c r="L253" s="7">
        <f t="shared" si="101"/>
        <v>7.5120130868510781E-3</v>
      </c>
      <c r="M253" s="58">
        <f t="shared" si="90"/>
        <v>2.2536039260553233E-2</v>
      </c>
      <c r="N253" s="58">
        <f t="shared" si="91"/>
        <v>3.309597391819687E-4</v>
      </c>
      <c r="O253" s="59">
        <f t="shared" si="92"/>
        <v>0.58786723672197194</v>
      </c>
      <c r="P253" s="58">
        <f t="shared" si="110"/>
        <v>1.8838453099023766E-4</v>
      </c>
      <c r="Q253" s="58">
        <f t="shared" si="111"/>
        <v>0.47374998015930858</v>
      </c>
      <c r="R253" s="58">
        <f t="shared" si="102"/>
        <v>0.47065164749406024</v>
      </c>
      <c r="S253" s="60">
        <f t="shared" si="103"/>
        <v>3.0983326652483378E-3</v>
      </c>
      <c r="T253" s="58">
        <f t="shared" si="112"/>
        <v>1.8715249305791253E-4</v>
      </c>
      <c r="U253" s="58">
        <f t="shared" si="113"/>
        <v>1.1078157219255819E-3</v>
      </c>
      <c r="V253" s="58">
        <f t="shared" si="93"/>
        <v>1.2085611870489706E-4</v>
      </c>
      <c r="W253" s="50">
        <f t="shared" si="104"/>
        <v>156.91965948957665</v>
      </c>
      <c r="X253" s="50">
        <f t="shared" si="94"/>
        <v>90670.499908789832</v>
      </c>
      <c r="Y253" s="50">
        <f t="shared" si="95"/>
        <v>101325</v>
      </c>
      <c r="Z253" s="50">
        <f t="shared" si="96"/>
        <v>1.5536373578888349</v>
      </c>
      <c r="AA253" s="50">
        <f t="shared" si="97"/>
        <v>1.3205917542055097</v>
      </c>
      <c r="AB253" s="50">
        <f t="shared" si="105"/>
        <v>585.06912628860448</v>
      </c>
      <c r="AC253" s="7">
        <f t="shared" si="114"/>
        <v>0.23261867270013886</v>
      </c>
    </row>
    <row r="254" spans="1:29">
      <c r="A254" s="7">
        <v>222</v>
      </c>
      <c r="B254" s="7">
        <f t="shared" si="106"/>
        <v>8.8277293153172065E-2</v>
      </c>
      <c r="C254" s="7">
        <f t="shared" si="107"/>
        <v>3.9764546465392847E-4</v>
      </c>
      <c r="D254" s="58">
        <f t="shared" si="108"/>
        <v>3085605.1120094862</v>
      </c>
      <c r="E254" s="7">
        <f t="shared" si="98"/>
        <v>447.52920400377945</v>
      </c>
      <c r="F254" s="7">
        <f t="shared" si="87"/>
        <v>2984280.1120094862</v>
      </c>
      <c r="G254" s="57">
        <f t="shared" si="88"/>
        <v>1.1837708109485628E-2</v>
      </c>
      <c r="H254" s="61">
        <f t="shared" si="99"/>
        <v>9.5126899445116229E-3</v>
      </c>
      <c r="I254" s="7">
        <f t="shared" si="109"/>
        <v>7.8974620110976765E-2</v>
      </c>
      <c r="J254" s="58">
        <f t="shared" si="89"/>
        <v>1.3964556217488384E-3</v>
      </c>
      <c r="K254" s="7">
        <f t="shared" si="100"/>
        <v>4.7203125457909237E-3</v>
      </c>
      <c r="L254" s="7">
        <f t="shared" si="101"/>
        <v>7.5132237892886009E-3</v>
      </c>
      <c r="M254" s="58">
        <f t="shared" si="90"/>
        <v>2.2539671367865804E-2</v>
      </c>
      <c r="N254" s="58">
        <f t="shared" si="91"/>
        <v>3.3085365668835711E-4</v>
      </c>
      <c r="O254" s="59">
        <f t="shared" si="92"/>
        <v>0.58767880769269432</v>
      </c>
      <c r="P254" s="58">
        <f t="shared" si="110"/>
        <v>1.8842902927762584E-4</v>
      </c>
      <c r="Q254" s="58">
        <f t="shared" si="111"/>
        <v>0.47386188458509376</v>
      </c>
      <c r="R254" s="58">
        <f t="shared" si="102"/>
        <v>0.47076217648127394</v>
      </c>
      <c r="S254" s="60">
        <f t="shared" si="103"/>
        <v>3.0997081038198204E-3</v>
      </c>
      <c r="T254" s="58">
        <f t="shared" si="112"/>
        <v>1.8719644440839085E-4</v>
      </c>
      <c r="U254" s="58">
        <f t="shared" si="113"/>
        <v>1.1090483067948168E-3</v>
      </c>
      <c r="V254" s="58">
        <f t="shared" si="93"/>
        <v>1.2096220119850866E-4</v>
      </c>
      <c r="W254" s="50">
        <f t="shared" si="104"/>
        <v>156.94495004911678</v>
      </c>
      <c r="X254" s="50">
        <f t="shared" si="94"/>
        <v>90691.793191366101</v>
      </c>
      <c r="Y254" s="50">
        <f t="shared" si="95"/>
        <v>101325</v>
      </c>
      <c r="Z254" s="50">
        <f t="shared" si="96"/>
        <v>1.5536917980008118</v>
      </c>
      <c r="AA254" s="50">
        <f t="shared" si="97"/>
        <v>1.32063802830069</v>
      </c>
      <c r="AB254" s="50">
        <f t="shared" si="105"/>
        <v>585.22703124201439</v>
      </c>
      <c r="AC254" s="7">
        <f t="shared" si="114"/>
        <v>0.23268147967198502</v>
      </c>
    </row>
    <row r="255" spans="1:29">
      <c r="A255" s="7">
        <v>223</v>
      </c>
      <c r="B255" s="7">
        <f t="shared" si="106"/>
        <v>8.8674938617825994E-2</v>
      </c>
      <c r="C255" s="7">
        <f t="shared" si="107"/>
        <v>3.9764546465392847E-4</v>
      </c>
      <c r="D255" s="58">
        <f t="shared" si="108"/>
        <v>3086329.1854169909</v>
      </c>
      <c r="E255" s="7">
        <f t="shared" si="98"/>
        <v>447.63422197721997</v>
      </c>
      <c r="F255" s="7">
        <f t="shared" si="87"/>
        <v>2985004.1854169909</v>
      </c>
      <c r="G255" s="57">
        <f t="shared" si="88"/>
        <v>1.1838594175062035E-2</v>
      </c>
      <c r="H255" s="61">
        <f t="shared" si="99"/>
        <v>9.5173971554532565E-3</v>
      </c>
      <c r="I255" s="7">
        <f t="shared" si="109"/>
        <v>7.8965205689093501E-2</v>
      </c>
      <c r="J255" s="58">
        <f t="shared" si="89"/>
        <v>1.396174202169663E-3</v>
      </c>
      <c r="K255" s="7">
        <f t="shared" si="100"/>
        <v>4.7220853427795964E-3</v>
      </c>
      <c r="L255" s="7">
        <f t="shared" si="101"/>
        <v>7.5144337471189223E-3</v>
      </c>
      <c r="M255" s="58">
        <f t="shared" si="90"/>
        <v>2.2543301241356766E-2</v>
      </c>
      <c r="N255" s="58">
        <f t="shared" si="91"/>
        <v>3.3074754915640036E-4</v>
      </c>
      <c r="O255" s="59">
        <f t="shared" si="92"/>
        <v>0.58749033418905616</v>
      </c>
      <c r="P255" s="58">
        <f t="shared" si="110"/>
        <v>1.8847350363815352E-4</v>
      </c>
      <c r="Q255" s="58">
        <f t="shared" si="111"/>
        <v>0.47397372883953881</v>
      </c>
      <c r="R255" s="58">
        <f t="shared" si="102"/>
        <v>0.47087264634403198</v>
      </c>
      <c r="S255" s="60">
        <f t="shared" si="103"/>
        <v>3.101082495506835E-3</v>
      </c>
      <c r="T255" s="58">
        <f t="shared" si="112"/>
        <v>1.8724037224829754E-4</v>
      </c>
      <c r="U255" s="58">
        <f t="shared" si="113"/>
        <v>1.1102814381846729E-3</v>
      </c>
      <c r="V255" s="58">
        <f t="shared" si="93"/>
        <v>1.210683087304654E-4</v>
      </c>
      <c r="W255" s="50">
        <f t="shared" si="104"/>
        <v>156.97022505443636</v>
      </c>
      <c r="X255" s="50">
        <f t="shared" si="94"/>
        <v>90713.075083683827</v>
      </c>
      <c r="Y255" s="50">
        <f t="shared" si="95"/>
        <v>101325</v>
      </c>
      <c r="Z255" s="50">
        <f t="shared" si="96"/>
        <v>1.5537461834543469</v>
      </c>
      <c r="AA255" s="50">
        <f t="shared" si="97"/>
        <v>1.3206842559361949</v>
      </c>
      <c r="AB255" s="50">
        <f t="shared" si="105"/>
        <v>585.38485172849266</v>
      </c>
      <c r="AC255" s="7">
        <f t="shared" si="114"/>
        <v>0.23274425306660868</v>
      </c>
    </row>
    <row r="256" spans="1:29">
      <c r="A256" s="7">
        <v>224</v>
      </c>
      <c r="B256" s="7">
        <f t="shared" si="106"/>
        <v>8.9072584082479922E-2</v>
      </c>
      <c r="C256" s="7">
        <f t="shared" si="107"/>
        <v>3.9764546465392847E-4</v>
      </c>
      <c r="D256" s="58">
        <f t="shared" si="108"/>
        <v>3087052.871049169</v>
      </c>
      <c r="E256" s="7">
        <f t="shared" si="98"/>
        <v>447.73918370860196</v>
      </c>
      <c r="F256" s="7">
        <f t="shared" si="87"/>
        <v>2985727.871049169</v>
      </c>
      <c r="G256" s="57">
        <f t="shared" si="88"/>
        <v>1.1839479624669521E-2</v>
      </c>
      <c r="H256" s="61">
        <f t="shared" si="99"/>
        <v>9.5221047187348477E-3</v>
      </c>
      <c r="I256" s="7">
        <f t="shared" si="109"/>
        <v>7.8955790562530312E-2</v>
      </c>
      <c r="J256" s="58">
        <f t="shared" si="89"/>
        <v>1.395892622288506E-3</v>
      </c>
      <c r="K256" s="7">
        <f t="shared" si="100"/>
        <v>4.7238577155144321E-3</v>
      </c>
      <c r="L256" s="7">
        <f t="shared" si="101"/>
        <v>7.5156429600914442E-3</v>
      </c>
      <c r="M256" s="58">
        <f t="shared" si="90"/>
        <v>2.2546928880274333E-2</v>
      </c>
      <c r="N256" s="58">
        <f t="shared" si="91"/>
        <v>3.3064141659957749E-4</v>
      </c>
      <c r="O256" s="59">
        <f t="shared" si="92"/>
        <v>0.58730181623499955</v>
      </c>
      <c r="P256" s="58">
        <f t="shared" si="110"/>
        <v>1.8851795405661065E-4</v>
      </c>
      <c r="Q256" s="58">
        <f t="shared" si="111"/>
        <v>0.47408551288439349</v>
      </c>
      <c r="R256" s="58">
        <f t="shared" si="102"/>
        <v>0.47098305704498866</v>
      </c>
      <c r="S256" s="60">
        <f t="shared" si="103"/>
        <v>3.1024558394048274E-3</v>
      </c>
      <c r="T256" s="58">
        <f t="shared" si="112"/>
        <v>1.8728427656278222E-4</v>
      </c>
      <c r="U256" s="58">
        <f t="shared" si="113"/>
        <v>1.1115151156785013E-3</v>
      </c>
      <c r="V256" s="58">
        <f t="shared" si="93"/>
        <v>1.2117444128728828E-4</v>
      </c>
      <c r="W256" s="50">
        <f t="shared" si="104"/>
        <v>156.99548450030056</v>
      </c>
      <c r="X256" s="50">
        <f t="shared" si="94"/>
        <v>90734.345578548382</v>
      </c>
      <c r="Y256" s="50">
        <f t="shared" si="95"/>
        <v>101325</v>
      </c>
      <c r="Z256" s="50">
        <f t="shared" si="96"/>
        <v>1.5538005142900095</v>
      </c>
      <c r="AA256" s="50">
        <f t="shared" si="97"/>
        <v>1.3207304371465081</v>
      </c>
      <c r="AB256" s="50">
        <f t="shared" si="105"/>
        <v>585.54258769468595</v>
      </c>
      <c r="AC256" s="7">
        <f t="shared" si="114"/>
        <v>0.23280699286273226</v>
      </c>
    </row>
    <row r="257" spans="1:29">
      <c r="A257" s="7">
        <v>225</v>
      </c>
      <c r="B257" s="7">
        <f t="shared" si="106"/>
        <v>8.947022954713385E-2</v>
      </c>
      <c r="C257" s="7">
        <f t="shared" si="107"/>
        <v>3.9764546465392847E-4</v>
      </c>
      <c r="D257" s="58">
        <f t="shared" si="108"/>
        <v>3087776.1686621192</v>
      </c>
      <c r="E257" s="7">
        <f t="shared" si="98"/>
        <v>447.84408916255052</v>
      </c>
      <c r="F257" s="7">
        <f t="shared" si="87"/>
        <v>2986451.1686621192</v>
      </c>
      <c r="G257" s="57">
        <f t="shared" si="88"/>
        <v>1.1840364458292717E-2</v>
      </c>
      <c r="H257" s="61">
        <f t="shared" si="99"/>
        <v>9.5268126341114603E-3</v>
      </c>
      <c r="I257" s="7">
        <f t="shared" si="109"/>
        <v>7.8946374731777083E-2</v>
      </c>
      <c r="J257" s="58">
        <f t="shared" si="89"/>
        <v>1.395610882088764E-3</v>
      </c>
      <c r="K257" s="7">
        <f t="shared" si="100"/>
        <v>4.7256296637781985E-3</v>
      </c>
      <c r="L257" s="7">
        <f t="shared" si="101"/>
        <v>7.5168514279557262E-3</v>
      </c>
      <c r="M257" s="58">
        <f t="shared" si="90"/>
        <v>2.255055428386718E-2</v>
      </c>
      <c r="N257" s="58">
        <f t="shared" si="91"/>
        <v>3.3053525903137655E-4</v>
      </c>
      <c r="O257" s="59">
        <f t="shared" si="92"/>
        <v>0.58711325385448265</v>
      </c>
      <c r="P257" s="58">
        <f t="shared" si="110"/>
        <v>1.88562380516899E-4</v>
      </c>
      <c r="Q257" s="58">
        <f t="shared" si="111"/>
        <v>0.47419723667917391</v>
      </c>
      <c r="R257" s="58">
        <f t="shared" si="102"/>
        <v>0.47109340854693255</v>
      </c>
      <c r="S257" s="60">
        <f t="shared" si="103"/>
        <v>3.1038281322413597E-3</v>
      </c>
      <c r="T257" s="58">
        <f t="shared" si="112"/>
        <v>1.8732815733704794E-4</v>
      </c>
      <c r="U257" s="58">
        <f t="shared" si="113"/>
        <v>1.1127493388583523E-3</v>
      </c>
      <c r="V257" s="58">
        <f t="shared" si="93"/>
        <v>1.2128059885548921E-4</v>
      </c>
      <c r="W257" s="50">
        <f t="shared" si="104"/>
        <v>157.02072838147791</v>
      </c>
      <c r="X257" s="50">
        <f t="shared" si="94"/>
        <v>90755.604668791071</v>
      </c>
      <c r="Y257" s="50">
        <f t="shared" si="95"/>
        <v>101325</v>
      </c>
      <c r="Z257" s="50">
        <f t="shared" si="96"/>
        <v>1.5538547905483737</v>
      </c>
      <c r="AA257" s="50">
        <f t="shared" si="97"/>
        <v>1.3207765719661175</v>
      </c>
      <c r="AB257" s="50">
        <f t="shared" si="105"/>
        <v>585.70023908743315</v>
      </c>
      <c r="AC257" s="7">
        <f t="shared" si="114"/>
        <v>0.23286969903917823</v>
      </c>
    </row>
    <row r="258" spans="1:29">
      <c r="A258" s="7">
        <v>226</v>
      </c>
      <c r="B258" s="7">
        <f t="shared" si="106"/>
        <v>8.9867875011787779E-2</v>
      </c>
      <c r="C258" s="7">
        <f t="shared" si="107"/>
        <v>3.9764546465392847E-4</v>
      </c>
      <c r="D258" s="58">
        <f t="shared" si="108"/>
        <v>3088499.078010215</v>
      </c>
      <c r="E258" s="7">
        <f t="shared" si="98"/>
        <v>447.94893830344057</v>
      </c>
      <c r="F258" s="7">
        <f t="shared" si="87"/>
        <v>2987174.078010215</v>
      </c>
      <c r="G258" s="57">
        <f t="shared" si="88"/>
        <v>1.184124867591399E-2</v>
      </c>
      <c r="H258" s="61">
        <f t="shared" si="99"/>
        <v>9.5315209013381499E-3</v>
      </c>
      <c r="I258" s="7">
        <f t="shared" si="109"/>
        <v>7.8936958197323701E-2</v>
      </c>
      <c r="J258" s="58">
        <f t="shared" si="89"/>
        <v>1.3953289815538605E-3</v>
      </c>
      <c r="K258" s="7">
        <f t="shared" si="100"/>
        <v>4.7274011873537636E-3</v>
      </c>
      <c r="L258" s="7">
        <f t="shared" si="101"/>
        <v>7.5180591504614841E-3</v>
      </c>
      <c r="M258" s="58">
        <f t="shared" si="90"/>
        <v>2.2554177451384452E-2</v>
      </c>
      <c r="N258" s="58">
        <f t="shared" si="91"/>
        <v>3.3042907646529403E-4</v>
      </c>
      <c r="O258" s="59">
        <f t="shared" si="92"/>
        <v>0.58692464707147851</v>
      </c>
      <c r="P258" s="58">
        <f t="shared" si="110"/>
        <v>1.8860678300414158E-4</v>
      </c>
      <c r="Q258" s="58">
        <f t="shared" si="111"/>
        <v>0.47430890018646732</v>
      </c>
      <c r="R258" s="58">
        <f t="shared" si="102"/>
        <v>0.47120370081238921</v>
      </c>
      <c r="S258" s="60">
        <f t="shared" si="103"/>
        <v>3.1051993740781048E-3</v>
      </c>
      <c r="T258" s="58">
        <f t="shared" si="112"/>
        <v>1.8737201455619321E-4</v>
      </c>
      <c r="U258" s="58">
        <f t="shared" si="113"/>
        <v>1.1139841073063007E-3</v>
      </c>
      <c r="V258" s="58">
        <f t="shared" si="93"/>
        <v>1.2138678142157173E-4</v>
      </c>
      <c r="W258" s="50">
        <f t="shared" si="104"/>
        <v>157.04595669274019</v>
      </c>
      <c r="X258" s="50">
        <f t="shared" si="94"/>
        <v>90776.852347192442</v>
      </c>
      <c r="Y258" s="50">
        <f t="shared" si="95"/>
        <v>101325</v>
      </c>
      <c r="Z258" s="50">
        <f t="shared" si="96"/>
        <v>1.5539090122698216</v>
      </c>
      <c r="AA258" s="50">
        <f t="shared" si="97"/>
        <v>1.3208226604293483</v>
      </c>
      <c r="AB258" s="50">
        <f t="shared" si="105"/>
        <v>585.85780585319708</v>
      </c>
      <c r="AC258" s="7">
        <f t="shared" si="114"/>
        <v>0.23293237157473246</v>
      </c>
    </row>
    <row r="259" spans="1:29">
      <c r="A259" s="7">
        <v>227</v>
      </c>
      <c r="B259" s="7">
        <f t="shared" si="106"/>
        <v>9.0265520476441707E-2</v>
      </c>
      <c r="C259" s="7">
        <f t="shared" si="107"/>
        <v>3.9764546465392847E-4</v>
      </c>
      <c r="D259" s="58">
        <f t="shared" si="108"/>
        <v>3089221.5988497729</v>
      </c>
      <c r="E259" s="7">
        <f t="shared" si="98"/>
        <v>448.05373109592887</v>
      </c>
      <c r="F259" s="7">
        <f t="shared" si="87"/>
        <v>2987896.5988497729</v>
      </c>
      <c r="G259" s="57">
        <f t="shared" si="88"/>
        <v>1.1842132277517955E-2</v>
      </c>
      <c r="H259" s="61">
        <f t="shared" si="99"/>
        <v>9.5362295201699664E-3</v>
      </c>
      <c r="I259" s="7">
        <f t="shared" si="109"/>
        <v>7.8927540959660064E-2</v>
      </c>
      <c r="J259" s="58">
        <f t="shared" si="89"/>
        <v>1.395046920667246E-3</v>
      </c>
      <c r="K259" s="7">
        <f t="shared" si="100"/>
        <v>4.7291722860241013E-3</v>
      </c>
      <c r="L259" s="7">
        <f t="shared" si="101"/>
        <v>7.5192661273585934E-3</v>
      </c>
      <c r="M259" s="58">
        <f t="shared" si="90"/>
        <v>2.2557798382075781E-2</v>
      </c>
      <c r="N259" s="58">
        <f t="shared" si="91"/>
        <v>3.3032286891483513E-4</v>
      </c>
      <c r="O259" s="59">
        <f t="shared" si="92"/>
        <v>0.58673599590997594</v>
      </c>
      <c r="P259" s="58">
        <f t="shared" si="110"/>
        <v>1.8865116150257322E-4</v>
      </c>
      <c r="Q259" s="58">
        <f t="shared" si="111"/>
        <v>0.47442050336662744</v>
      </c>
      <c r="R259" s="58">
        <f t="shared" si="102"/>
        <v>0.47131393380418057</v>
      </c>
      <c r="S259" s="60">
        <f t="shared" si="103"/>
        <v>3.1065695624468703E-3</v>
      </c>
      <c r="T259" s="58">
        <f t="shared" si="112"/>
        <v>1.8741584820543427E-4</v>
      </c>
      <c r="U259" s="58">
        <f t="shared" si="113"/>
        <v>1.1152194206034396E-3</v>
      </c>
      <c r="V259" s="58">
        <f t="shared" si="93"/>
        <v>1.2149298897203063E-4</v>
      </c>
      <c r="W259" s="50">
        <f t="shared" si="104"/>
        <v>157.07116942886253</v>
      </c>
      <c r="X259" s="50">
        <f t="shared" si="94"/>
        <v>90798.088606590187</v>
      </c>
      <c r="Y259" s="50">
        <f t="shared" si="95"/>
        <v>101325</v>
      </c>
      <c r="Z259" s="50">
        <f t="shared" si="96"/>
        <v>1.5539631794948194</v>
      </c>
      <c r="AA259" s="50">
        <f t="shared" si="97"/>
        <v>1.3208687025705965</v>
      </c>
      <c r="AB259" s="50">
        <f t="shared" si="105"/>
        <v>586.01528793886382</v>
      </c>
      <c r="AC259" s="7">
        <f t="shared" si="114"/>
        <v>0.23299501044819038</v>
      </c>
    </row>
    <row r="260" spans="1:29">
      <c r="A260" s="7">
        <v>228</v>
      </c>
      <c r="B260" s="7">
        <f t="shared" si="106"/>
        <v>9.0663165941095636E-2</v>
      </c>
      <c r="C260" s="7">
        <f t="shared" si="107"/>
        <v>3.9764546465392847E-4</v>
      </c>
      <c r="D260" s="58">
        <f t="shared" si="108"/>
        <v>3089943.7309362632</v>
      </c>
      <c r="E260" s="7">
        <f t="shared" si="98"/>
        <v>448.15846750454926</v>
      </c>
      <c r="F260" s="7">
        <f t="shared" si="87"/>
        <v>2988618.7309362632</v>
      </c>
      <c r="G260" s="57">
        <f t="shared" si="88"/>
        <v>1.1843015263088017E-2</v>
      </c>
      <c r="H260" s="61">
        <f t="shared" si="99"/>
        <v>9.540938490361953E-3</v>
      </c>
      <c r="I260" s="7">
        <f t="shared" si="109"/>
        <v>7.8918123019276087E-2</v>
      </c>
      <c r="J260" s="58">
        <f t="shared" si="89"/>
        <v>1.3947646994123988E-3</v>
      </c>
      <c r="K260" s="7">
        <f t="shared" si="100"/>
        <v>4.7309429595722907E-3</v>
      </c>
      <c r="L260" s="7">
        <f t="shared" si="101"/>
        <v>7.5204723583970883E-3</v>
      </c>
      <c r="M260" s="58">
        <f t="shared" si="90"/>
        <v>2.2561417075191263E-2</v>
      </c>
      <c r="N260" s="58">
        <f t="shared" si="91"/>
        <v>3.3021663639351399E-4</v>
      </c>
      <c r="O260" s="59">
        <f t="shared" si="92"/>
        <v>0.58654730039397918</v>
      </c>
      <c r="P260" s="58">
        <f t="shared" si="110"/>
        <v>1.8869551599676182E-4</v>
      </c>
      <c r="Q260" s="58">
        <f t="shared" si="111"/>
        <v>0.47453204618084566</v>
      </c>
      <c r="R260" s="58">
        <f t="shared" si="102"/>
        <v>0.47142410748499924</v>
      </c>
      <c r="S260" s="60">
        <f t="shared" si="103"/>
        <v>3.1079386958464128E-3</v>
      </c>
      <c r="T260" s="58">
        <f t="shared" si="112"/>
        <v>1.8745965826993605E-4</v>
      </c>
      <c r="U260" s="58">
        <f t="shared" si="113"/>
        <v>1.1164552783302654E-3</v>
      </c>
      <c r="V260" s="58">
        <f t="shared" si="93"/>
        <v>1.2159922149335178E-4</v>
      </c>
      <c r="W260" s="50">
        <f t="shared" si="104"/>
        <v>157.09636658462327</v>
      </c>
      <c r="X260" s="50">
        <f t="shared" si="94"/>
        <v>90819.313439797101</v>
      </c>
      <c r="Y260" s="50">
        <f t="shared" si="95"/>
        <v>101325</v>
      </c>
      <c r="Z260" s="50">
        <f t="shared" si="96"/>
        <v>1.5540172922637083</v>
      </c>
      <c r="AA260" s="50">
        <f t="shared" si="97"/>
        <v>1.320914698424152</v>
      </c>
      <c r="AB260" s="50">
        <f t="shared" si="105"/>
        <v>586.17268529113528</v>
      </c>
      <c r="AC260" s="7">
        <f t="shared" si="114"/>
        <v>0.2330576156383948</v>
      </c>
    </row>
    <row r="261" spans="1:29">
      <c r="A261" s="7">
        <v>229</v>
      </c>
      <c r="B261" s="7">
        <f t="shared" si="106"/>
        <v>9.1060811405749564E-2</v>
      </c>
      <c r="C261" s="7">
        <f t="shared" si="107"/>
        <v>3.9764546465392847E-4</v>
      </c>
      <c r="D261" s="58">
        <f t="shared" si="108"/>
        <v>3090665.4740253859</v>
      </c>
      <c r="E261" s="7">
        <f t="shared" si="98"/>
        <v>448.26314749386904</v>
      </c>
      <c r="F261" s="7">
        <f t="shared" si="87"/>
        <v>2989340.4740253859</v>
      </c>
      <c r="G261" s="57">
        <f t="shared" si="88"/>
        <v>1.1843897632607748E-2</v>
      </c>
      <c r="H261" s="61">
        <f t="shared" si="99"/>
        <v>9.5456478116691477E-3</v>
      </c>
      <c r="I261" s="7">
        <f t="shared" si="109"/>
        <v>7.8908704376661698E-2</v>
      </c>
      <c r="J261" s="58">
        <f t="shared" si="89"/>
        <v>1.3944823177728231E-3</v>
      </c>
      <c r="K261" s="7">
        <f t="shared" si="100"/>
        <v>4.7327132077815146E-3</v>
      </c>
      <c r="L261" s="7">
        <f t="shared" si="101"/>
        <v>7.5216778433271608E-3</v>
      </c>
      <c r="M261" s="58">
        <f t="shared" si="90"/>
        <v>2.2565033529981481E-2</v>
      </c>
      <c r="N261" s="58">
        <f t="shared" si="91"/>
        <v>3.301103789148531E-4</v>
      </c>
      <c r="O261" s="59">
        <f t="shared" si="92"/>
        <v>0.58635856054750779</v>
      </c>
      <c r="P261" s="58">
        <f t="shared" si="110"/>
        <v>1.8873984647138631E-4</v>
      </c>
      <c r="Q261" s="58">
        <f t="shared" si="111"/>
        <v>0.47464352859059245</v>
      </c>
      <c r="R261" s="58">
        <f t="shared" si="102"/>
        <v>0.47153422181757315</v>
      </c>
      <c r="S261" s="60">
        <f t="shared" si="103"/>
        <v>3.1093067730192936E-3</v>
      </c>
      <c r="T261" s="58">
        <f t="shared" si="112"/>
        <v>1.8750344473487745E-4</v>
      </c>
      <c r="U261" s="58">
        <f t="shared" si="113"/>
        <v>1.1176916800667742E-3</v>
      </c>
      <c r="V261" s="58">
        <f t="shared" si="93"/>
        <v>1.2170547897201266E-4</v>
      </c>
      <c r="W261" s="50">
        <f t="shared" si="104"/>
        <v>157.12154815480423</v>
      </c>
      <c r="X261" s="50">
        <f t="shared" si="94"/>
        <v>90840.526839632759</v>
      </c>
      <c r="Y261" s="50">
        <f t="shared" si="95"/>
        <v>101325</v>
      </c>
      <c r="Z261" s="50">
        <f t="shared" si="96"/>
        <v>1.5540713506167851</v>
      </c>
      <c r="AA261" s="50">
        <f t="shared" si="97"/>
        <v>1.3209606480242673</v>
      </c>
      <c r="AB261" s="50">
        <f t="shared" si="105"/>
        <v>586.32999785676338</v>
      </c>
      <c r="AC261" s="7">
        <f t="shared" si="114"/>
        <v>0.23312018712416199</v>
      </c>
    </row>
    <row r="262" spans="1:29">
      <c r="A262" s="7">
        <v>230</v>
      </c>
      <c r="B262" s="7">
        <f t="shared" si="106"/>
        <v>9.1458456870403493E-2</v>
      </c>
      <c r="C262" s="7">
        <f t="shared" si="107"/>
        <v>3.9764546465392847E-4</v>
      </c>
      <c r="D262" s="58">
        <f t="shared" si="108"/>
        <v>3091386.8278733231</v>
      </c>
      <c r="E262" s="7">
        <f t="shared" si="98"/>
        <v>448.36777102852551</v>
      </c>
      <c r="F262" s="7">
        <f t="shared" si="87"/>
        <v>2990061.8278733231</v>
      </c>
      <c r="G262" s="57">
        <f t="shared" si="88"/>
        <v>1.1844779386061145E-2</v>
      </c>
      <c r="H262" s="61">
        <f t="shared" si="99"/>
        <v>9.5503574838465798E-3</v>
      </c>
      <c r="I262" s="7">
        <f t="shared" si="109"/>
        <v>7.8899285032306837E-2</v>
      </c>
      <c r="J262" s="58">
        <f t="shared" si="89"/>
        <v>1.3941997757320507E-3</v>
      </c>
      <c r="K262" s="7">
        <f t="shared" si="100"/>
        <v>4.7344830304350593E-3</v>
      </c>
      <c r="L262" s="7">
        <f t="shared" si="101"/>
        <v>7.5228825818991606E-3</v>
      </c>
      <c r="M262" s="58">
        <f t="shared" si="90"/>
        <v>2.256864774569748E-2</v>
      </c>
      <c r="N262" s="58">
        <f t="shared" si="91"/>
        <v>3.3000409649238397E-4</v>
      </c>
      <c r="O262" s="59">
        <f t="shared" si="92"/>
        <v>0.586169776394597</v>
      </c>
      <c r="P262" s="58">
        <f t="shared" si="110"/>
        <v>1.8878415291079254E-4</v>
      </c>
      <c r="Q262" s="58">
        <f t="shared" si="111"/>
        <v>0.47475495055650063</v>
      </c>
      <c r="R262" s="58">
        <f t="shared" si="102"/>
        <v>0.47164427676470377</v>
      </c>
      <c r="S262" s="60">
        <f t="shared" si="103"/>
        <v>3.1106737917968585E-3</v>
      </c>
      <c r="T262" s="58">
        <f t="shared" si="112"/>
        <v>1.8754720758546668E-4</v>
      </c>
      <c r="U262" s="58">
        <f t="shared" si="113"/>
        <v>1.1189286253921E-3</v>
      </c>
      <c r="V262" s="58">
        <f t="shared" si="93"/>
        <v>1.218117613944818E-4</v>
      </c>
      <c r="W262" s="50">
        <f t="shared" si="104"/>
        <v>157.14671413419038</v>
      </c>
      <c r="X262" s="50">
        <f t="shared" si="94"/>
        <v>90861.728798930897</v>
      </c>
      <c r="Y262" s="50">
        <f t="shared" si="95"/>
        <v>101325</v>
      </c>
      <c r="Z262" s="50">
        <f t="shared" si="96"/>
        <v>1.5541253545943206</v>
      </c>
      <c r="AA262" s="50">
        <f t="shared" si="97"/>
        <v>1.3210065514051725</v>
      </c>
      <c r="AB262" s="50">
        <f t="shared" si="105"/>
        <v>586.48722558260499</v>
      </c>
      <c r="AC262" s="7">
        <f t="shared" si="114"/>
        <v>0.23318272488433892</v>
      </c>
    </row>
    <row r="263" spans="1:29">
      <c r="A263" s="7">
        <v>231</v>
      </c>
      <c r="B263" s="7">
        <f t="shared" si="106"/>
        <v>9.1856102335057421E-2</v>
      </c>
      <c r="C263" s="7">
        <f t="shared" si="107"/>
        <v>3.9764546465392847E-4</v>
      </c>
      <c r="D263" s="58">
        <f t="shared" si="108"/>
        <v>3092107.7922357507</v>
      </c>
      <c r="E263" s="7">
        <f t="shared" si="98"/>
        <v>448.47233807308231</v>
      </c>
      <c r="F263" s="7">
        <f t="shared" si="87"/>
        <v>2990782.7922357507</v>
      </c>
      <c r="G263" s="57">
        <f t="shared" si="88"/>
        <v>1.1845660523431452E-2</v>
      </c>
      <c r="H263" s="61">
        <f t="shared" si="99"/>
        <v>9.5550675066492733E-3</v>
      </c>
      <c r="I263" s="7">
        <f t="shared" si="109"/>
        <v>7.8889864986701447E-2</v>
      </c>
      <c r="J263" s="58">
        <f t="shared" si="89"/>
        <v>1.3939170732736406E-3</v>
      </c>
      <c r="K263" s="7">
        <f t="shared" si="100"/>
        <v>4.7362524273163141E-3</v>
      </c>
      <c r="L263" s="7">
        <f t="shared" si="101"/>
        <v>7.5240865738635948E-3</v>
      </c>
      <c r="M263" s="58">
        <f t="shared" si="90"/>
        <v>2.2572259721590784E-2</v>
      </c>
      <c r="N263" s="58">
        <f t="shared" si="91"/>
        <v>3.2989778913964659E-4</v>
      </c>
      <c r="O263" s="59">
        <f t="shared" si="92"/>
        <v>0.58598094795929723</v>
      </c>
      <c r="P263" s="58">
        <f t="shared" si="110"/>
        <v>1.8882843529977045E-4</v>
      </c>
      <c r="Q263" s="58">
        <f t="shared" si="111"/>
        <v>0.47486631204032004</v>
      </c>
      <c r="R263" s="58">
        <f t="shared" si="102"/>
        <v>0.4717542722891151</v>
      </c>
      <c r="S263" s="60">
        <f t="shared" si="103"/>
        <v>3.1120397512049425E-3</v>
      </c>
      <c r="T263" s="58">
        <f t="shared" si="112"/>
        <v>1.8759094680688106E-4</v>
      </c>
      <c r="U263" s="58">
        <f t="shared" si="113"/>
        <v>1.1201661138849895E-3</v>
      </c>
      <c r="V263" s="58">
        <f t="shared" si="93"/>
        <v>1.2191806874721917E-4</v>
      </c>
      <c r="W263" s="50">
        <f t="shared" si="104"/>
        <v>157.17186451757004</v>
      </c>
      <c r="X263" s="50">
        <f t="shared" si="94"/>
        <v>90882.919310510333</v>
      </c>
      <c r="Y263" s="50">
        <f t="shared" si="95"/>
        <v>101325</v>
      </c>
      <c r="Z263" s="50">
        <f t="shared" si="96"/>
        <v>1.5541793042364862</v>
      </c>
      <c r="AA263" s="50">
        <f t="shared" si="97"/>
        <v>1.3210524086010131</v>
      </c>
      <c r="AB263" s="50">
        <f t="shared" si="105"/>
        <v>586.6443684154068</v>
      </c>
      <c r="AC263" s="7">
        <f t="shared" si="114"/>
        <v>0.23324522889777158</v>
      </c>
    </row>
    <row r="264" spans="1:29">
      <c r="A264" s="7">
        <v>232</v>
      </c>
      <c r="B264" s="7">
        <f t="shared" si="106"/>
        <v>9.225374779971135E-2</v>
      </c>
      <c r="C264" s="7">
        <f t="shared" si="107"/>
        <v>3.9764546465392847E-4</v>
      </c>
      <c r="D264" s="58">
        <f t="shared" si="108"/>
        <v>3092828.3668691432</v>
      </c>
      <c r="E264" s="7">
        <f t="shared" si="98"/>
        <v>448.57684859221916</v>
      </c>
      <c r="F264" s="7">
        <f t="shared" si="87"/>
        <v>2991503.3668691432</v>
      </c>
      <c r="G264" s="57">
        <f t="shared" si="88"/>
        <v>1.1846541044702735E-2</v>
      </c>
      <c r="H264" s="61">
        <f t="shared" si="99"/>
        <v>9.5597778798322455E-3</v>
      </c>
      <c r="I264" s="7">
        <f t="shared" si="109"/>
        <v>7.8880444240335496E-2</v>
      </c>
      <c r="J264" s="58">
        <f t="shared" si="89"/>
        <v>1.3936342103811788E-3</v>
      </c>
      <c r="K264" s="7">
        <f t="shared" si="100"/>
        <v>4.7380213982087761E-3</v>
      </c>
      <c r="L264" s="7">
        <f t="shared" si="101"/>
        <v>7.5252898189711332E-3</v>
      </c>
      <c r="M264" s="58">
        <f t="shared" si="90"/>
        <v>2.2575869456913401E-2</v>
      </c>
      <c r="N264" s="58">
        <f t="shared" si="91"/>
        <v>3.2979145687018964E-4</v>
      </c>
      <c r="O264" s="59">
        <f t="shared" si="92"/>
        <v>0.58579207526567434</v>
      </c>
      <c r="P264" s="58">
        <f t="shared" si="110"/>
        <v>1.8887269362288794E-4</v>
      </c>
      <c r="Q264" s="58">
        <f t="shared" si="111"/>
        <v>0.47497761300324193</v>
      </c>
      <c r="R264" s="58">
        <f t="shared" si="102"/>
        <v>0.47186420835365328</v>
      </c>
      <c r="S264" s="60">
        <f t="shared" si="103"/>
        <v>3.1134046495886469E-3</v>
      </c>
      <c r="T264" s="58">
        <f t="shared" si="112"/>
        <v>1.8763466238434656E-4</v>
      </c>
      <c r="U264" s="58">
        <f t="shared" si="113"/>
        <v>1.1214041451235309E-3</v>
      </c>
      <c r="V264" s="58">
        <f t="shared" si="93"/>
        <v>1.2202440101667612E-4</v>
      </c>
      <c r="W264" s="50">
        <f t="shared" si="104"/>
        <v>157.1969992997349</v>
      </c>
      <c r="X264" s="50">
        <f t="shared" si="94"/>
        <v>90904.098367213417</v>
      </c>
      <c r="Y264" s="50">
        <f t="shared" si="95"/>
        <v>101325</v>
      </c>
      <c r="Z264" s="50">
        <f t="shared" si="96"/>
        <v>1.554233199583452</v>
      </c>
      <c r="AA264" s="50">
        <f t="shared" si="97"/>
        <v>1.3210982196459342</v>
      </c>
      <c r="AB264" s="50">
        <f t="shared" si="105"/>
        <v>586.80142630208957</v>
      </c>
      <c r="AC264" s="7">
        <f t="shared" si="114"/>
        <v>0.23330769914331861</v>
      </c>
    </row>
    <row r="265" spans="1:29">
      <c r="A265" s="7">
        <v>233</v>
      </c>
      <c r="B265" s="7">
        <f t="shared" si="106"/>
        <v>9.2651393264365278E-2</v>
      </c>
      <c r="C265" s="7">
        <f t="shared" si="107"/>
        <v>3.9764546465392847E-4</v>
      </c>
      <c r="D265" s="58">
        <f t="shared" si="108"/>
        <v>3093548.5515300236</v>
      </c>
      <c r="E265" s="7">
        <f t="shared" si="98"/>
        <v>448.68130255062272</v>
      </c>
      <c r="F265" s="7">
        <f t="shared" si="87"/>
        <v>2992223.5515300236</v>
      </c>
      <c r="G265" s="57">
        <f t="shared" si="88"/>
        <v>1.1847420949858977E-2</v>
      </c>
      <c r="H265" s="61">
        <f t="shared" si="99"/>
        <v>9.5644886031505082E-3</v>
      </c>
      <c r="I265" s="7">
        <f t="shared" si="109"/>
        <v>7.8871022793698967E-2</v>
      </c>
      <c r="J265" s="58">
        <f t="shared" si="89"/>
        <v>1.3933511870382782E-3</v>
      </c>
      <c r="K265" s="7">
        <f t="shared" si="100"/>
        <v>4.7397899428960437E-3</v>
      </c>
      <c r="L265" s="7">
        <f t="shared" si="101"/>
        <v>7.5264923169726002E-3</v>
      </c>
      <c r="M265" s="58">
        <f t="shared" si="90"/>
        <v>2.25794769509178E-2</v>
      </c>
      <c r="N265" s="58">
        <f t="shared" si="91"/>
        <v>3.2968509969757065E-4</v>
      </c>
      <c r="O265" s="59">
        <f t="shared" si="92"/>
        <v>0.58560315833780985</v>
      </c>
      <c r="P265" s="58">
        <f t="shared" si="110"/>
        <v>1.8891692786449088E-4</v>
      </c>
      <c r="Q265" s="58">
        <f t="shared" si="111"/>
        <v>0.47508885340589918</v>
      </c>
      <c r="R265" s="58">
        <f t="shared" si="102"/>
        <v>0.47197408492117154</v>
      </c>
      <c r="S265" s="60">
        <f t="shared" si="103"/>
        <v>3.1147684847276369E-3</v>
      </c>
      <c r="T265" s="58">
        <f t="shared" si="112"/>
        <v>1.8767835430309195E-4</v>
      </c>
      <c r="U265" s="58">
        <f t="shared" si="113"/>
        <v>1.1226427186849298E-3</v>
      </c>
      <c r="V265" s="58">
        <f t="shared" si="93"/>
        <v>1.2213075818929512E-4</v>
      </c>
      <c r="W265" s="50">
        <f t="shared" si="104"/>
        <v>157.22211847547985</v>
      </c>
      <c r="X265" s="50">
        <f t="shared" si="94"/>
        <v>90925.265961883895</v>
      </c>
      <c r="Y265" s="50">
        <f t="shared" si="95"/>
        <v>101325</v>
      </c>
      <c r="Z265" s="50">
        <f t="shared" si="96"/>
        <v>1.5542870406753297</v>
      </c>
      <c r="AA265" s="50">
        <f t="shared" si="97"/>
        <v>1.3211439845740303</v>
      </c>
      <c r="AB265" s="50">
        <f t="shared" si="105"/>
        <v>586.9583991895845</v>
      </c>
      <c r="AC265" s="7">
        <f t="shared" si="114"/>
        <v>0.23337013559987538</v>
      </c>
    </row>
    <row r="266" spans="1:29">
      <c r="A266" s="7">
        <v>234</v>
      </c>
      <c r="B266" s="7">
        <f t="shared" si="106"/>
        <v>9.3049038729019207E-2</v>
      </c>
      <c r="C266" s="7">
        <f t="shared" si="107"/>
        <v>3.9764546465392847E-4</v>
      </c>
      <c r="D266" s="58">
        <f t="shared" si="108"/>
        <v>3094268.3459743499</v>
      </c>
      <c r="E266" s="7">
        <f t="shared" si="98"/>
        <v>448.7856999128976</v>
      </c>
      <c r="F266" s="7">
        <f t="shared" si="87"/>
        <v>2992943.3459743499</v>
      </c>
      <c r="G266" s="57">
        <f t="shared" si="88"/>
        <v>1.1848300238883331E-2</v>
      </c>
      <c r="H266" s="61">
        <f t="shared" si="99"/>
        <v>9.5691996763590647E-3</v>
      </c>
      <c r="I266" s="7">
        <f t="shared" si="109"/>
        <v>7.8861600647281857E-2</v>
      </c>
      <c r="J266" s="58">
        <f t="shared" si="89"/>
        <v>1.3930680032285788E-3</v>
      </c>
      <c r="K266" s="7">
        <f t="shared" si="100"/>
        <v>4.741558061161822E-3</v>
      </c>
      <c r="L266" s="7">
        <f t="shared" si="101"/>
        <v>7.5276940676189796E-3</v>
      </c>
      <c r="M266" s="58">
        <f t="shared" si="90"/>
        <v>2.2583082202856937E-2</v>
      </c>
      <c r="N266" s="58">
        <f t="shared" si="91"/>
        <v>3.2957871763535562E-4</v>
      </c>
      <c r="O266" s="59">
        <f t="shared" si="92"/>
        <v>0.58541419719980037</v>
      </c>
      <c r="P266" s="58">
        <f t="shared" si="110"/>
        <v>1.8896113800948022E-4</v>
      </c>
      <c r="Q266" s="58">
        <f t="shared" si="111"/>
        <v>0.47520003321032073</v>
      </c>
      <c r="R266" s="58">
        <f t="shared" si="102"/>
        <v>0.47208390195443717</v>
      </c>
      <c r="S266" s="60">
        <f t="shared" si="103"/>
        <v>3.1161312558835585E-3</v>
      </c>
      <c r="T266" s="58">
        <f t="shared" si="112"/>
        <v>1.8772202254831177E-4</v>
      </c>
      <c r="U266" s="58">
        <f t="shared" si="113"/>
        <v>1.1238818341460983E-3</v>
      </c>
      <c r="V266" s="58">
        <f t="shared" si="93"/>
        <v>1.2223714025151014E-4</v>
      </c>
      <c r="W266" s="50">
        <f t="shared" si="104"/>
        <v>157.24722203960317</v>
      </c>
      <c r="X266" s="50">
        <f t="shared" si="94"/>
        <v>90946.422087348896</v>
      </c>
      <c r="Y266" s="50">
        <f t="shared" si="95"/>
        <v>101325</v>
      </c>
      <c r="Z266" s="50">
        <f t="shared" si="96"/>
        <v>1.5543408275521278</v>
      </c>
      <c r="AA266" s="50">
        <f t="shared" si="97"/>
        <v>1.3211897034193085</v>
      </c>
      <c r="AB266" s="50">
        <f t="shared" si="105"/>
        <v>587.11528702469968</v>
      </c>
      <c r="AC266" s="7">
        <f t="shared" si="114"/>
        <v>0.23343253824631482</v>
      </c>
    </row>
    <row r="267" spans="1:29">
      <c r="A267" s="7">
        <v>235</v>
      </c>
      <c r="B267" s="7">
        <f t="shared" si="106"/>
        <v>9.3446684193673135E-2</v>
      </c>
      <c r="C267" s="7">
        <f t="shared" si="107"/>
        <v>3.9764546465392847E-4</v>
      </c>
      <c r="D267" s="58">
        <f t="shared" si="108"/>
        <v>3094987.749959135</v>
      </c>
      <c r="E267" s="7">
        <f t="shared" si="98"/>
        <v>448.89004064380151</v>
      </c>
      <c r="F267" s="7">
        <f t="shared" si="87"/>
        <v>2993662.749959135</v>
      </c>
      <c r="G267" s="57">
        <f t="shared" si="88"/>
        <v>1.1849178911760086E-2</v>
      </c>
      <c r="H267" s="61">
        <f t="shared" si="99"/>
        <v>9.5739110992129148E-3</v>
      </c>
      <c r="I267" s="7">
        <f t="shared" si="109"/>
        <v>7.8852177801574164E-2</v>
      </c>
      <c r="J267" s="58">
        <f t="shared" si="89"/>
        <v>1.392784658935748E-3</v>
      </c>
      <c r="K267" s="7">
        <f t="shared" si="100"/>
        <v>4.7433257527899186E-3</v>
      </c>
      <c r="L267" s="7">
        <f t="shared" si="101"/>
        <v>7.5288950706614149E-3</v>
      </c>
      <c r="M267" s="58">
        <f t="shared" si="90"/>
        <v>2.2586685211984245E-2</v>
      </c>
      <c r="N267" s="58">
        <f t="shared" si="91"/>
        <v>3.2947231069711932E-4</v>
      </c>
      <c r="O267" s="59">
        <f t="shared" si="92"/>
        <v>0.58522519187575817</v>
      </c>
      <c r="P267" s="58">
        <f t="shared" si="110"/>
        <v>1.8900532404220183E-4</v>
      </c>
      <c r="Q267" s="58">
        <f t="shared" si="111"/>
        <v>0.4753111523771395</v>
      </c>
      <c r="R267" s="58">
        <f t="shared" si="102"/>
        <v>0.47219365941637836</v>
      </c>
      <c r="S267" s="60">
        <f t="shared" si="103"/>
        <v>3.1174929607611368E-3</v>
      </c>
      <c r="T267" s="58">
        <f t="shared" si="112"/>
        <v>1.8776566710526461E-4</v>
      </c>
      <c r="U267" s="58">
        <f t="shared" si="113"/>
        <v>1.1251214910830355E-3</v>
      </c>
      <c r="V267" s="58">
        <f t="shared" si="93"/>
        <v>1.2234354718974644E-4</v>
      </c>
      <c r="W267" s="50">
        <f t="shared" si="104"/>
        <v>157.27230998690652</v>
      </c>
      <c r="X267" s="50">
        <f t="shared" si="94"/>
        <v>90967.566736466586</v>
      </c>
      <c r="Y267" s="50">
        <f t="shared" si="95"/>
        <v>101325</v>
      </c>
      <c r="Z267" s="50">
        <f t="shared" si="96"/>
        <v>1.554394560253872</v>
      </c>
      <c r="AA267" s="50">
        <f t="shared" si="97"/>
        <v>1.3212353762157911</v>
      </c>
      <c r="AB267" s="50">
        <f t="shared" si="105"/>
        <v>587.2720897544732</v>
      </c>
      <c r="AC267" s="7">
        <f t="shared" si="114"/>
        <v>0.23349490706153117</v>
      </c>
    </row>
    <row r="268" spans="1:29">
      <c r="A268" s="7">
        <v>236</v>
      </c>
      <c r="B268" s="7">
        <f t="shared" si="106"/>
        <v>9.3844329658327064E-2</v>
      </c>
      <c r="C268" s="7">
        <f t="shared" si="107"/>
        <v>3.9764546465392847E-4</v>
      </c>
      <c r="D268" s="58">
        <f t="shared" si="108"/>
        <v>3095706.7632407402</v>
      </c>
      <c r="E268" s="7">
        <f t="shared" si="98"/>
        <v>448.99432470799775</v>
      </c>
      <c r="F268" s="7">
        <f t="shared" si="87"/>
        <v>2994381.7632407402</v>
      </c>
      <c r="G268" s="57">
        <f t="shared" si="88"/>
        <v>1.1850056968472586E-2</v>
      </c>
      <c r="H268" s="61">
        <f t="shared" si="99"/>
        <v>9.5786228714670497E-3</v>
      </c>
      <c r="I268" s="7">
        <f t="shared" si="109"/>
        <v>7.8842754257065897E-2</v>
      </c>
      <c r="J268" s="58">
        <f t="shared" si="89"/>
        <v>1.3925011541434799E-3</v>
      </c>
      <c r="K268" s="7">
        <f t="shared" si="100"/>
        <v>4.7450930175642458E-3</v>
      </c>
      <c r="L268" s="7">
        <f t="shared" si="101"/>
        <v>7.5300953258512059E-3</v>
      </c>
      <c r="M268" s="58">
        <f t="shared" si="90"/>
        <v>2.2590285977553616E-2</v>
      </c>
      <c r="N268" s="58">
        <f t="shared" si="91"/>
        <v>3.2936587889644507E-4</v>
      </c>
      <c r="O268" s="59">
        <f t="shared" si="92"/>
        <v>0.58503614238981061</v>
      </c>
      <c r="P268" s="58">
        <f t="shared" si="110"/>
        <v>1.8904948594755666E-4</v>
      </c>
      <c r="Q268" s="58">
        <f t="shared" si="111"/>
        <v>0.47542221086838438</v>
      </c>
      <c r="R268" s="58">
        <f t="shared" si="102"/>
        <v>0.4723033572698237</v>
      </c>
      <c r="S268" s="60">
        <f t="shared" si="103"/>
        <v>3.118853598560678E-3</v>
      </c>
      <c r="T268" s="58">
        <f t="shared" si="112"/>
        <v>1.8780928795916944E-4</v>
      </c>
      <c r="U268" s="58">
        <f t="shared" si="113"/>
        <v>1.1263616890714227E-3</v>
      </c>
      <c r="V268" s="58">
        <f t="shared" si="93"/>
        <v>1.2244997899042069E-4</v>
      </c>
      <c r="W268" s="50">
        <f t="shared" si="104"/>
        <v>157.29738231219471</v>
      </c>
      <c r="X268" s="50">
        <f t="shared" si="94"/>
        <v>90988.699902075939</v>
      </c>
      <c r="Y268" s="50">
        <f t="shared" si="95"/>
        <v>101325</v>
      </c>
      <c r="Z268" s="50">
        <f t="shared" si="96"/>
        <v>1.5544482388204779</v>
      </c>
      <c r="AA268" s="50">
        <f t="shared" si="97"/>
        <v>1.3212810029974063</v>
      </c>
      <c r="AB268" s="50">
        <f t="shared" si="105"/>
        <v>587.42880732580113</v>
      </c>
      <c r="AC268" s="7">
        <f t="shared" si="114"/>
        <v>0.23355724202443617</v>
      </c>
    </row>
    <row r="269" spans="1:29">
      <c r="A269" s="7">
        <v>237</v>
      </c>
      <c r="B269" s="7">
        <f t="shared" si="106"/>
        <v>9.4241975122980992E-2</v>
      </c>
      <c r="C269" s="7">
        <f t="shared" si="107"/>
        <v>3.9764546465392847E-4</v>
      </c>
      <c r="D269" s="58">
        <f t="shared" si="108"/>
        <v>3096425.3855765127</v>
      </c>
      <c r="E269" s="7">
        <f t="shared" si="98"/>
        <v>449.09855207029238</v>
      </c>
      <c r="F269" s="7">
        <f t="shared" si="87"/>
        <v>2995100.3855765127</v>
      </c>
      <c r="G269" s="57">
        <f t="shared" si="88"/>
        <v>1.1850934409005243E-2</v>
      </c>
      <c r="H269" s="61">
        <f t="shared" si="99"/>
        <v>9.5833349928764536E-3</v>
      </c>
      <c r="I269" s="7">
        <f t="shared" si="109"/>
        <v>7.8833330014247097E-2</v>
      </c>
      <c r="J269" s="58">
        <f t="shared" si="89"/>
        <v>1.3922174888354958E-3</v>
      </c>
      <c r="K269" s="7">
        <f t="shared" si="100"/>
        <v>4.7468598552688219E-3</v>
      </c>
      <c r="L269" s="7">
        <f t="shared" si="101"/>
        <v>7.5312948329398135E-3</v>
      </c>
      <c r="M269" s="58">
        <f t="shared" si="90"/>
        <v>2.2593884498819439E-2</v>
      </c>
      <c r="N269" s="58">
        <f t="shared" si="91"/>
        <v>3.2925942224692502E-4</v>
      </c>
      <c r="O269" s="59">
        <f t="shared" si="92"/>
        <v>0.58484704876610061</v>
      </c>
      <c r="P269" s="58">
        <f t="shared" si="110"/>
        <v>1.890936237100016E-4</v>
      </c>
      <c r="Q269" s="58">
        <f t="shared" si="111"/>
        <v>0.47553320864496745</v>
      </c>
      <c r="R269" s="58">
        <f t="shared" si="102"/>
        <v>0.4724129954777524</v>
      </c>
      <c r="S269" s="60">
        <f t="shared" si="103"/>
        <v>3.1202131672150579E-3</v>
      </c>
      <c r="T269" s="58">
        <f t="shared" si="112"/>
        <v>1.8785288509530506E-4</v>
      </c>
      <c r="U269" s="58">
        <f t="shared" si="113"/>
        <v>1.1276024276861193E-3</v>
      </c>
      <c r="V269" s="58">
        <f t="shared" si="93"/>
        <v>1.2255643563994074E-4</v>
      </c>
      <c r="W269" s="50">
        <f t="shared" si="104"/>
        <v>157.32243901027596</v>
      </c>
      <c r="X269" s="50">
        <f t="shared" si="94"/>
        <v>91009.821577044946</v>
      </c>
      <c r="Y269" s="50">
        <f t="shared" si="95"/>
        <v>101325</v>
      </c>
      <c r="Z269" s="50">
        <f t="shared" si="96"/>
        <v>1.5545018632918741</v>
      </c>
      <c r="AA269" s="50">
        <f t="shared" si="97"/>
        <v>1.321326583798093</v>
      </c>
      <c r="AB269" s="50">
        <f t="shared" si="105"/>
        <v>587.5854396857942</v>
      </c>
      <c r="AC269" s="7">
        <f t="shared" si="114"/>
        <v>0.23361954311395583</v>
      </c>
    </row>
    <row r="270" spans="1:29">
      <c r="A270" s="7">
        <v>238</v>
      </c>
      <c r="B270" s="7">
        <f t="shared" si="106"/>
        <v>9.4639620587634921E-2</v>
      </c>
      <c r="C270" s="7">
        <f t="shared" si="107"/>
        <v>3.9764546465392847E-4</v>
      </c>
      <c r="D270" s="58">
        <f t="shared" si="108"/>
        <v>3097143.6167234001</v>
      </c>
      <c r="E270" s="7">
        <f t="shared" si="98"/>
        <v>449.20272269543369</v>
      </c>
      <c r="F270" s="7">
        <f t="shared" si="87"/>
        <v>2995818.6167234001</v>
      </c>
      <c r="G270" s="57">
        <f t="shared" si="88"/>
        <v>1.1851811233341831E-2</v>
      </c>
      <c r="H270" s="61">
        <f t="shared" si="99"/>
        <v>9.5880474631961053E-3</v>
      </c>
      <c r="I270" s="7">
        <f t="shared" si="109"/>
        <v>7.8823905073607786E-2</v>
      </c>
      <c r="J270" s="58">
        <f t="shared" si="89"/>
        <v>1.3919336629955447E-3</v>
      </c>
      <c r="K270" s="7">
        <f t="shared" si="100"/>
        <v>4.7486262656877658E-3</v>
      </c>
      <c r="L270" s="7">
        <f t="shared" si="101"/>
        <v>7.5324935916788547E-3</v>
      </c>
      <c r="M270" s="58">
        <f t="shared" si="90"/>
        <v>2.2597480775036566E-2</v>
      </c>
      <c r="N270" s="58">
        <f t="shared" si="91"/>
        <v>3.2915294076215989E-4</v>
      </c>
      <c r="O270" s="59">
        <f t="shared" si="92"/>
        <v>0.5846579110287865</v>
      </c>
      <c r="P270" s="58">
        <f t="shared" si="110"/>
        <v>1.8913773731410455E-4</v>
      </c>
      <c r="Q270" s="58">
        <f t="shared" si="111"/>
        <v>0.47564414566808011</v>
      </c>
      <c r="R270" s="58">
        <f t="shared" si="102"/>
        <v>0.47252257400308256</v>
      </c>
      <c r="S270" s="60">
        <f t="shared" si="103"/>
        <v>3.1215716649975467E-3</v>
      </c>
      <c r="T270" s="58">
        <f t="shared" si="112"/>
        <v>1.8789645849892606E-4</v>
      </c>
      <c r="U270" s="58">
        <f t="shared" si="113"/>
        <v>1.1288437065012978E-3</v>
      </c>
      <c r="V270" s="58">
        <f t="shared" si="93"/>
        <v>1.2266291712470588E-4</v>
      </c>
      <c r="W270" s="50">
        <f t="shared" si="104"/>
        <v>157.34748007596178</v>
      </c>
      <c r="X270" s="50">
        <f t="shared" si="94"/>
        <v>91030.931754229838</v>
      </c>
      <c r="Y270" s="50">
        <f t="shared" si="95"/>
        <v>101325</v>
      </c>
      <c r="Z270" s="50">
        <f t="shared" si="96"/>
        <v>1.5545554337078973</v>
      </c>
      <c r="AA270" s="50">
        <f t="shared" si="97"/>
        <v>1.3213721186517127</v>
      </c>
      <c r="AB270" s="50">
        <f t="shared" si="105"/>
        <v>587.74198678147638</v>
      </c>
      <c r="AC270" s="7">
        <f t="shared" si="114"/>
        <v>0.23368181030904187</v>
      </c>
    </row>
    <row r="271" spans="1:29">
      <c r="A271" s="7">
        <v>239</v>
      </c>
      <c r="B271" s="7">
        <f t="shared" si="106"/>
        <v>9.5037266052288849E-2</v>
      </c>
      <c r="C271" s="7">
        <f t="shared" si="107"/>
        <v>3.9764546465392847E-4</v>
      </c>
      <c r="D271" s="58">
        <f t="shared" si="108"/>
        <v>3097861.4564383235</v>
      </c>
      <c r="E271" s="7">
        <f t="shared" si="98"/>
        <v>449.30683654816602</v>
      </c>
      <c r="F271" s="7">
        <f t="shared" si="87"/>
        <v>2996536.4564383235</v>
      </c>
      <c r="G271" s="57">
        <f t="shared" si="88"/>
        <v>1.1852687441465941E-2</v>
      </c>
      <c r="H271" s="61">
        <f t="shared" si="99"/>
        <v>9.5927602821809788E-3</v>
      </c>
      <c r="I271" s="7">
        <f t="shared" si="109"/>
        <v>7.8814479435638046E-2</v>
      </c>
      <c r="J271" s="58">
        <f t="shared" si="89"/>
        <v>1.3916496766074014E-3</v>
      </c>
      <c r="K271" s="7">
        <f t="shared" si="100"/>
        <v>4.7503922486053056E-3</v>
      </c>
      <c r="L271" s="7">
        <f t="shared" si="101"/>
        <v>7.533691601820108E-3</v>
      </c>
      <c r="M271" s="58">
        <f t="shared" si="90"/>
        <v>2.2601074805460322E-2</v>
      </c>
      <c r="N271" s="58">
        <f t="shared" si="91"/>
        <v>3.2904643445575912E-4</v>
      </c>
      <c r="O271" s="59">
        <f t="shared" si="92"/>
        <v>0.58446872920204218</v>
      </c>
      <c r="P271" s="58">
        <f t="shared" si="110"/>
        <v>1.8918182674432238E-4</v>
      </c>
      <c r="Q271" s="58">
        <f t="shared" si="111"/>
        <v>0.47575502189863439</v>
      </c>
      <c r="R271" s="58">
        <f t="shared" si="102"/>
        <v>0.47263209280872842</v>
      </c>
      <c r="S271" s="60">
        <f t="shared" si="103"/>
        <v>3.1229290899059681E-3</v>
      </c>
      <c r="T271" s="58">
        <f t="shared" si="112"/>
        <v>1.8794000815528547E-4</v>
      </c>
      <c r="U271" s="58">
        <f t="shared" si="113"/>
        <v>1.1300855250903348E-3</v>
      </c>
      <c r="V271" s="58">
        <f t="shared" si="93"/>
        <v>1.2276942343110664E-4</v>
      </c>
      <c r="W271" s="50">
        <f t="shared" si="104"/>
        <v>157.37250550406699</v>
      </c>
      <c r="X271" s="50">
        <f t="shared" si="94"/>
        <v>91052.030426486046</v>
      </c>
      <c r="Y271" s="50">
        <f t="shared" si="95"/>
        <v>101325</v>
      </c>
      <c r="Z271" s="50">
        <f t="shared" si="96"/>
        <v>1.554608950108322</v>
      </c>
      <c r="AA271" s="50">
        <f t="shared" si="97"/>
        <v>1.3214176075920736</v>
      </c>
      <c r="AB271" s="50">
        <f t="shared" si="105"/>
        <v>587.89844855986564</v>
      </c>
      <c r="AC271" s="7">
        <f t="shared" si="114"/>
        <v>0.23374404358862735</v>
      </c>
    </row>
    <row r="272" spans="1:29">
      <c r="A272" s="7">
        <v>240</v>
      </c>
      <c r="B272" s="7">
        <f t="shared" si="106"/>
        <v>9.5434911516942778E-2</v>
      </c>
      <c r="C272" s="7">
        <f t="shared" si="107"/>
        <v>3.9764546465392847E-4</v>
      </c>
      <c r="D272" s="58">
        <f t="shared" si="108"/>
        <v>3098578.9044778738</v>
      </c>
      <c r="E272" s="7">
        <f t="shared" si="98"/>
        <v>449.41089359318596</v>
      </c>
      <c r="F272" s="7">
        <f t="shared" si="87"/>
        <v>2997253.9044778738</v>
      </c>
      <c r="G272" s="57">
        <f t="shared" si="88"/>
        <v>1.1853563033360623E-2</v>
      </c>
      <c r="H272" s="61">
        <f t="shared" si="99"/>
        <v>9.597473449586039E-3</v>
      </c>
      <c r="I272" s="7">
        <f t="shared" si="109"/>
        <v>7.8805053100827929E-2</v>
      </c>
      <c r="J272" s="58">
        <f t="shared" si="89"/>
        <v>1.3913655296548689E-3</v>
      </c>
      <c r="K272" s="7">
        <f t="shared" si="100"/>
        <v>4.7521578038057719E-3</v>
      </c>
      <c r="L272" s="7">
        <f t="shared" si="101"/>
        <v>7.5348888631155096E-3</v>
      </c>
      <c r="M272" s="58">
        <f t="shared" si="90"/>
        <v>2.2604666589346529E-2</v>
      </c>
      <c r="N272" s="58">
        <f t="shared" si="91"/>
        <v>3.2893990334134058E-4</v>
      </c>
      <c r="O272" s="59">
        <f t="shared" si="92"/>
        <v>0.58427950331005618</v>
      </c>
      <c r="P272" s="58">
        <f t="shared" si="110"/>
        <v>1.8922589198600015E-4</v>
      </c>
      <c r="Q272" s="58">
        <f t="shared" si="111"/>
        <v>0.475865837299776</v>
      </c>
      <c r="R272" s="58">
        <f t="shared" si="102"/>
        <v>0.47274155185755368</v>
      </c>
      <c r="S272" s="60">
        <f t="shared" si="103"/>
        <v>3.1242854422223187E-3</v>
      </c>
      <c r="T272" s="58">
        <f t="shared" si="112"/>
        <v>1.8798353404961615E-4</v>
      </c>
      <c r="U272" s="58">
        <f t="shared" si="113"/>
        <v>1.1313278830267187E-3</v>
      </c>
      <c r="V272" s="58">
        <f t="shared" si="93"/>
        <v>1.2287595454552519E-4</v>
      </c>
      <c r="W272" s="50">
        <f t="shared" si="104"/>
        <v>157.3975152894098</v>
      </c>
      <c r="X272" s="50">
        <f t="shared" si="94"/>
        <v>91073.11758665934</v>
      </c>
      <c r="Y272" s="50">
        <f t="shared" si="95"/>
        <v>101325</v>
      </c>
      <c r="Z272" s="50">
        <f t="shared" si="96"/>
        <v>1.5546624125328368</v>
      </c>
      <c r="AA272" s="50">
        <f t="shared" si="97"/>
        <v>1.3214630506529113</v>
      </c>
      <c r="AB272" s="50">
        <f t="shared" si="105"/>
        <v>588.05482496790819</v>
      </c>
      <c r="AC272" s="7">
        <f t="shared" si="114"/>
        <v>0.23380624293162997</v>
      </c>
    </row>
    <row r="273" spans="1:29">
      <c r="A273" s="7">
        <v>241</v>
      </c>
      <c r="B273" s="7">
        <f t="shared" si="106"/>
        <v>9.5832556981596706E-2</v>
      </c>
      <c r="C273" s="7">
        <f t="shared" si="107"/>
        <v>3.9764546465392847E-4</v>
      </c>
      <c r="D273" s="58">
        <f t="shared" si="108"/>
        <v>3099295.9606007999</v>
      </c>
      <c r="E273" s="7">
        <f t="shared" si="98"/>
        <v>449.51489379550287</v>
      </c>
      <c r="F273" s="7">
        <f t="shared" si="87"/>
        <v>2997970.9606007999</v>
      </c>
      <c r="G273" s="57">
        <f t="shared" si="88"/>
        <v>1.1854438009011408E-2</v>
      </c>
      <c r="H273" s="61">
        <f t="shared" si="99"/>
        <v>9.6021869651662442E-3</v>
      </c>
      <c r="I273" s="7">
        <f t="shared" si="109"/>
        <v>7.8795626069667515E-2</v>
      </c>
      <c r="J273" s="58">
        <f t="shared" si="89"/>
        <v>1.3910812221217773E-3</v>
      </c>
      <c r="K273" s="7">
        <f t="shared" si="100"/>
        <v>4.7539229310735983E-3</v>
      </c>
      <c r="L273" s="7">
        <f t="shared" si="101"/>
        <v>7.5360853753171529E-3</v>
      </c>
      <c r="M273" s="58">
        <f t="shared" si="90"/>
        <v>2.2608256125951458E-2</v>
      </c>
      <c r="N273" s="58">
        <f t="shared" si="91"/>
        <v>3.2883334743253099E-4</v>
      </c>
      <c r="O273" s="59">
        <f t="shared" si="92"/>
        <v>0.58409023337703314</v>
      </c>
      <c r="P273" s="58">
        <f t="shared" si="110"/>
        <v>1.8926993302303963E-4</v>
      </c>
      <c r="Q273" s="58">
        <f t="shared" si="111"/>
        <v>0.47597659183102109</v>
      </c>
      <c r="R273" s="58">
        <f t="shared" si="102"/>
        <v>0.47285095111275133</v>
      </c>
      <c r="S273" s="60">
        <f t="shared" si="103"/>
        <v>3.1256407182697621E-3</v>
      </c>
      <c r="T273" s="58">
        <f t="shared" si="112"/>
        <v>1.8802703616728201E-4</v>
      </c>
      <c r="U273" s="58">
        <f t="shared" si="113"/>
        <v>1.1325707798824764E-3</v>
      </c>
      <c r="V273" s="58">
        <f t="shared" si="93"/>
        <v>1.2298251045433478E-4</v>
      </c>
      <c r="W273" s="50">
        <f t="shared" si="104"/>
        <v>157.42250942681162</v>
      </c>
      <c r="X273" s="50">
        <f t="shared" si="94"/>
        <v>91094.193227658863</v>
      </c>
      <c r="Y273" s="50">
        <f t="shared" si="95"/>
        <v>101325</v>
      </c>
      <c r="Z273" s="50">
        <f t="shared" si="96"/>
        <v>1.5547158210212295</v>
      </c>
      <c r="AA273" s="50">
        <f t="shared" si="97"/>
        <v>1.321508447868045</v>
      </c>
      <c r="AB273" s="50">
        <f t="shared" si="105"/>
        <v>588.21111595302023</v>
      </c>
      <c r="AC273" s="7">
        <f t="shared" si="114"/>
        <v>0.23386840831704647</v>
      </c>
    </row>
    <row r="274" spans="1:29">
      <c r="A274" s="7">
        <v>242</v>
      </c>
      <c r="B274" s="7">
        <f t="shared" si="106"/>
        <v>9.6230202446250634E-2</v>
      </c>
      <c r="C274" s="7">
        <f t="shared" si="107"/>
        <v>3.9764546465392847E-4</v>
      </c>
      <c r="D274" s="58">
        <f t="shared" si="108"/>
        <v>3100012.6245637005</v>
      </c>
      <c r="E274" s="7">
        <f t="shared" si="98"/>
        <v>449.61883711981449</v>
      </c>
      <c r="F274" s="7">
        <f t="shared" si="87"/>
        <v>2998687.6245637005</v>
      </c>
      <c r="G274" s="57">
        <f t="shared" si="88"/>
        <v>1.1855312368401058E-2</v>
      </c>
      <c r="H274" s="61">
        <f t="shared" si="99"/>
        <v>9.6069008286765491E-3</v>
      </c>
      <c r="I274" s="7">
        <f t="shared" si="109"/>
        <v>7.8786198342646913E-2</v>
      </c>
      <c r="J274" s="58">
        <f t="shared" si="89"/>
        <v>1.3907967539919833E-3</v>
      </c>
      <c r="K274" s="7">
        <f t="shared" si="100"/>
        <v>4.755687630193327E-3</v>
      </c>
      <c r="L274" s="7">
        <f t="shared" si="101"/>
        <v>7.5372811381772941E-3</v>
      </c>
      <c r="M274" s="58">
        <f t="shared" si="90"/>
        <v>2.2611843414531881E-2</v>
      </c>
      <c r="N274" s="58">
        <f t="shared" si="91"/>
        <v>3.2872676674296572E-4</v>
      </c>
      <c r="O274" s="59">
        <f t="shared" si="92"/>
        <v>0.58390091942719291</v>
      </c>
      <c r="P274" s="58">
        <f t="shared" si="110"/>
        <v>1.8931394984023076E-4</v>
      </c>
      <c r="Q274" s="58">
        <f t="shared" si="111"/>
        <v>0.47608728545411932</v>
      </c>
      <c r="R274" s="58">
        <f t="shared" si="102"/>
        <v>0.47296029053718636</v>
      </c>
      <c r="S274" s="60">
        <f t="shared" si="103"/>
        <v>3.126994916932968E-3</v>
      </c>
      <c r="T274" s="58">
        <f t="shared" si="112"/>
        <v>1.8807051449351648E-4</v>
      </c>
      <c r="U274" s="58">
        <f t="shared" si="113"/>
        <v>1.1338142152291907E-3</v>
      </c>
      <c r="V274" s="58">
        <f t="shared" si="93"/>
        <v>1.2308909114390004E-4</v>
      </c>
      <c r="W274" s="50">
        <f t="shared" si="104"/>
        <v>157.44748791109728</v>
      </c>
      <c r="X274" s="50">
        <f t="shared" si="94"/>
        <v>91115.257342330602</v>
      </c>
      <c r="Y274" s="50">
        <f t="shared" si="95"/>
        <v>101325</v>
      </c>
      <c r="Z274" s="50">
        <f t="shared" si="96"/>
        <v>1.5547691756130677</v>
      </c>
      <c r="AA274" s="50">
        <f t="shared" si="97"/>
        <v>1.3215537992711075</v>
      </c>
      <c r="AB274" s="50">
        <f t="shared" si="105"/>
        <v>588.36732146214979</v>
      </c>
      <c r="AC274" s="7">
        <f t="shared" si="114"/>
        <v>0.23393053972387418</v>
      </c>
    </row>
    <row r="275" spans="1:29">
      <c r="A275" s="7">
        <v>243</v>
      </c>
      <c r="B275" s="7">
        <f t="shared" si="106"/>
        <v>9.6627847910904563E-2</v>
      </c>
      <c r="C275" s="7">
        <f t="shared" si="107"/>
        <v>3.9764546465392847E-4</v>
      </c>
      <c r="D275" s="58">
        <f t="shared" si="108"/>
        <v>3100728.8961238121</v>
      </c>
      <c r="E275" s="7">
        <f t="shared" si="98"/>
        <v>449.72272353091086</v>
      </c>
      <c r="F275" s="7">
        <f t="shared" si="87"/>
        <v>2999403.8961238121</v>
      </c>
      <c r="G275" s="57">
        <f t="shared" si="88"/>
        <v>1.1856186111512968E-2</v>
      </c>
      <c r="H275" s="61">
        <f t="shared" si="99"/>
        <v>9.6116150398718996E-3</v>
      </c>
      <c r="I275" s="7">
        <f t="shared" si="109"/>
        <v>7.8776769920256215E-2</v>
      </c>
      <c r="J275" s="58">
        <f t="shared" si="89"/>
        <v>1.3905121252493712E-3</v>
      </c>
      <c r="K275" s="7">
        <f t="shared" si="100"/>
        <v>4.7574519009495999E-3</v>
      </c>
      <c r="L275" s="7">
        <f t="shared" si="101"/>
        <v>7.5384761514483423E-3</v>
      </c>
      <c r="M275" s="58">
        <f t="shared" si="90"/>
        <v>2.2615428454345027E-2</v>
      </c>
      <c r="N275" s="58">
        <f t="shared" si="91"/>
        <v>3.2862016128628859E-4</v>
      </c>
      <c r="O275" s="59">
        <f t="shared" si="92"/>
        <v>0.5837115614847701</v>
      </c>
      <c r="P275" s="58">
        <f t="shared" si="110"/>
        <v>1.8935794242280757E-4</v>
      </c>
      <c r="Q275" s="58">
        <f t="shared" si="111"/>
        <v>0.47619791813193724</v>
      </c>
      <c r="R275" s="58">
        <f t="shared" si="102"/>
        <v>0.47306957009382089</v>
      </c>
      <c r="S275" s="60">
        <f t="shared" si="103"/>
        <v>3.1283480381163464E-3</v>
      </c>
      <c r="T275" s="58">
        <f t="shared" si="112"/>
        <v>1.881139690135916E-4</v>
      </c>
      <c r="U275" s="58">
        <f t="shared" si="113"/>
        <v>1.1350581886384067E-3</v>
      </c>
      <c r="V275" s="58">
        <f t="shared" si="93"/>
        <v>1.2319569660057718E-4</v>
      </c>
      <c r="W275" s="50">
        <f t="shared" si="104"/>
        <v>157.47245073709485</v>
      </c>
      <c r="X275" s="50">
        <f t="shared" si="94"/>
        <v>91136.309923539287</v>
      </c>
      <c r="Y275" s="50">
        <f t="shared" si="95"/>
        <v>101325</v>
      </c>
      <c r="Z275" s="50">
        <f t="shared" si="96"/>
        <v>1.554822476347905</v>
      </c>
      <c r="AA275" s="50">
        <f t="shared" si="97"/>
        <v>1.3215991048957192</v>
      </c>
      <c r="AB275" s="50">
        <f t="shared" si="105"/>
        <v>588.52344144238327</v>
      </c>
      <c r="AC275" s="7">
        <f t="shared" si="114"/>
        <v>0.23399263713104468</v>
      </c>
    </row>
    <row r="276" spans="1:29">
      <c r="A276" s="7">
        <v>244</v>
      </c>
      <c r="B276" s="7">
        <f t="shared" si="106"/>
        <v>9.7025493375558491E-2</v>
      </c>
      <c r="C276" s="7">
        <f t="shared" si="107"/>
        <v>3.9764546465392847E-4</v>
      </c>
      <c r="D276" s="58">
        <f t="shared" si="108"/>
        <v>3101444.775040111</v>
      </c>
      <c r="E276" s="7">
        <f t="shared" si="98"/>
        <v>449.82655299383447</v>
      </c>
      <c r="F276" s="7">
        <f t="shared" si="87"/>
        <v>3000119.775040111</v>
      </c>
      <c r="G276" s="57">
        <f t="shared" si="88"/>
        <v>1.1857059238332515E-2</v>
      </c>
      <c r="H276" s="61">
        <f t="shared" si="99"/>
        <v>9.6163295985072349E-3</v>
      </c>
      <c r="I276" s="7">
        <f t="shared" si="109"/>
        <v>7.8767340802985544E-2</v>
      </c>
      <c r="J276" s="58">
        <f t="shared" si="89"/>
        <v>1.390227335877852E-3</v>
      </c>
      <c r="K276" s="7">
        <f t="shared" si="100"/>
        <v>4.7592157431271664E-3</v>
      </c>
      <c r="L276" s="7">
        <f t="shared" si="101"/>
        <v>7.5396704148828703E-3</v>
      </c>
      <c r="M276" s="58">
        <f t="shared" si="90"/>
        <v>2.2619011244648612E-2</v>
      </c>
      <c r="N276" s="58">
        <f t="shared" si="91"/>
        <v>3.2851353107615224E-4</v>
      </c>
      <c r="O276" s="59">
        <f t="shared" si="92"/>
        <v>0.58352215957401543</v>
      </c>
      <c r="P276" s="58">
        <f t="shared" si="110"/>
        <v>1.8940191075467183E-4</v>
      </c>
      <c r="Q276" s="58">
        <f t="shared" si="111"/>
        <v>0.47630848982399093</v>
      </c>
      <c r="R276" s="58">
        <f t="shared" si="102"/>
        <v>0.47317878974588284</v>
      </c>
      <c r="S276" s="60">
        <f t="shared" si="103"/>
        <v>3.1297000781080886E-3</v>
      </c>
      <c r="T276" s="58">
        <f t="shared" si="112"/>
        <v>1.881573997128851E-4</v>
      </c>
      <c r="U276" s="58">
        <f t="shared" si="113"/>
        <v>1.1363026996801934E-3</v>
      </c>
      <c r="V276" s="58">
        <f t="shared" si="93"/>
        <v>1.2330232681071352E-4</v>
      </c>
      <c r="W276" s="50">
        <f t="shared" si="104"/>
        <v>157.49739789963573</v>
      </c>
      <c r="X276" s="50">
        <f t="shared" si="94"/>
        <v>91157.350964200756</v>
      </c>
      <c r="Y276" s="50">
        <f t="shared" si="95"/>
        <v>101325</v>
      </c>
      <c r="Z276" s="50">
        <f t="shared" si="96"/>
        <v>1.5548757232653645</v>
      </c>
      <c r="AA276" s="50">
        <f t="shared" si="97"/>
        <v>1.3216443647755598</v>
      </c>
      <c r="AB276" s="50">
        <f t="shared" si="105"/>
        <v>588.67947584118713</v>
      </c>
      <c r="AC276" s="7">
        <f t="shared" si="114"/>
        <v>0.23405470051759275</v>
      </c>
    </row>
    <row r="277" spans="1:29">
      <c r="A277" s="7">
        <v>245</v>
      </c>
      <c r="B277" s="7">
        <f t="shared" si="106"/>
        <v>9.742313884021242E-2</v>
      </c>
      <c r="C277" s="7">
        <f t="shared" si="107"/>
        <v>3.9764546465392847E-4</v>
      </c>
      <c r="D277" s="58">
        <f t="shared" si="108"/>
        <v>3102160.2610693905</v>
      </c>
      <c r="E277" s="7">
        <f t="shared" si="98"/>
        <v>449.9303254733112</v>
      </c>
      <c r="F277" s="7">
        <f t="shared" si="87"/>
        <v>3000835.2610693905</v>
      </c>
      <c r="G277" s="57">
        <f t="shared" si="88"/>
        <v>1.1857931748842252E-2</v>
      </c>
      <c r="H277" s="61">
        <f t="shared" si="99"/>
        <v>9.6210445043374906E-3</v>
      </c>
      <c r="I277" s="7">
        <f t="shared" si="109"/>
        <v>7.8757910991325036E-2</v>
      </c>
      <c r="J277" s="58">
        <f t="shared" si="89"/>
        <v>1.389942385861364E-3</v>
      </c>
      <c r="K277" s="7">
        <f t="shared" si="100"/>
        <v>4.76097915651088E-3</v>
      </c>
      <c r="L277" s="7">
        <f t="shared" si="101"/>
        <v>7.5408639282336081E-3</v>
      </c>
      <c r="M277" s="58">
        <f t="shared" si="90"/>
        <v>2.2622591784700823E-2</v>
      </c>
      <c r="N277" s="58">
        <f t="shared" si="91"/>
        <v>3.2840687612621785E-4</v>
      </c>
      <c r="O277" s="59">
        <f t="shared" si="92"/>
        <v>0.58333271371919448</v>
      </c>
      <c r="P277" s="58">
        <f t="shared" si="110"/>
        <v>1.8944585482094656E-4</v>
      </c>
      <c r="Q277" s="58">
        <f t="shared" si="111"/>
        <v>0.47641900049286773</v>
      </c>
      <c r="R277" s="58">
        <f t="shared" si="102"/>
        <v>0.47328794945626657</v>
      </c>
      <c r="S277" s="60">
        <f t="shared" si="103"/>
        <v>3.1310510366011624E-3</v>
      </c>
      <c r="T277" s="58">
        <f t="shared" si="112"/>
        <v>1.8820080657664214E-4</v>
      </c>
      <c r="U277" s="58">
        <f t="shared" si="113"/>
        <v>1.1375477479244978E-3</v>
      </c>
      <c r="V277" s="58">
        <f t="shared" si="93"/>
        <v>1.2340898176064791E-4</v>
      </c>
      <c r="W277" s="50">
        <f t="shared" si="104"/>
        <v>157.52232939355468</v>
      </c>
      <c r="X277" s="50">
        <f t="shared" si="94"/>
        <v>91178.380457166713</v>
      </c>
      <c r="Y277" s="50">
        <f t="shared" si="95"/>
        <v>101325</v>
      </c>
      <c r="Z277" s="50">
        <f t="shared" si="96"/>
        <v>1.554928916404845</v>
      </c>
      <c r="AA277" s="50">
        <f t="shared" si="97"/>
        <v>1.3216895789441181</v>
      </c>
      <c r="AB277" s="50">
        <f t="shared" si="105"/>
        <v>588.83542460555122</v>
      </c>
      <c r="AC277" s="7">
        <f t="shared" si="114"/>
        <v>0.23411672986253382</v>
      </c>
    </row>
    <row r="278" spans="1:29">
      <c r="A278" s="7">
        <v>246</v>
      </c>
      <c r="B278" s="7">
        <f t="shared" si="106"/>
        <v>9.7820784304866348E-2</v>
      </c>
      <c r="C278" s="7">
        <f t="shared" si="107"/>
        <v>3.9764546465392847E-4</v>
      </c>
      <c r="D278" s="58">
        <f t="shared" si="108"/>
        <v>3102875.353969954</v>
      </c>
      <c r="E278" s="7">
        <f t="shared" si="98"/>
        <v>450.03404093428588</v>
      </c>
      <c r="F278" s="7">
        <f t="shared" si="87"/>
        <v>3001550.353969954</v>
      </c>
      <c r="G278" s="57">
        <f t="shared" si="88"/>
        <v>1.1858803643026447E-2</v>
      </c>
      <c r="H278" s="61">
        <f t="shared" si="99"/>
        <v>9.6257597571175937E-3</v>
      </c>
      <c r="I278" s="7">
        <f t="shared" si="109"/>
        <v>7.8748480485764827E-2</v>
      </c>
      <c r="J278" s="58">
        <f t="shared" si="89"/>
        <v>1.3896572751838732E-3</v>
      </c>
      <c r="K278" s="7">
        <f t="shared" si="100"/>
        <v>4.7627421408856993E-3</v>
      </c>
      <c r="L278" s="7">
        <f t="shared" si="101"/>
        <v>7.5420566912534452E-3</v>
      </c>
      <c r="M278" s="58">
        <f t="shared" si="90"/>
        <v>2.2626170073760336E-2</v>
      </c>
      <c r="N278" s="58">
        <f t="shared" si="91"/>
        <v>3.2830019645015509E-4</v>
      </c>
      <c r="O278" s="59">
        <f t="shared" si="92"/>
        <v>0.58314322394458795</v>
      </c>
      <c r="P278" s="58">
        <f t="shared" si="110"/>
        <v>1.8948977460653271E-4</v>
      </c>
      <c r="Q278" s="58">
        <f t="shared" si="111"/>
        <v>0.4765294501005965</v>
      </c>
      <c r="R278" s="58">
        <f t="shared" si="102"/>
        <v>0.47339704918809716</v>
      </c>
      <c r="S278" s="60">
        <f t="shared" si="103"/>
        <v>3.1324009124993335E-3</v>
      </c>
      <c r="T278" s="58">
        <f t="shared" si="112"/>
        <v>1.8824418959019953E-4</v>
      </c>
      <c r="U278" s="58">
        <f t="shared" si="113"/>
        <v>1.1387933329408309E-3</v>
      </c>
      <c r="V278" s="58">
        <f t="shared" si="93"/>
        <v>1.2351566143671067E-4</v>
      </c>
      <c r="W278" s="50">
        <f t="shared" si="104"/>
        <v>157.54724521368982</v>
      </c>
      <c r="X278" s="50">
        <f t="shared" si="94"/>
        <v>91199.398395333235</v>
      </c>
      <c r="Y278" s="50">
        <f t="shared" si="95"/>
        <v>101325</v>
      </c>
      <c r="Z278" s="50">
        <f t="shared" si="96"/>
        <v>1.5549820558057978</v>
      </c>
      <c r="AA278" s="50">
        <f t="shared" si="97"/>
        <v>1.3217347474349281</v>
      </c>
      <c r="AB278" s="50">
        <f t="shared" si="105"/>
        <v>588.9912876827949</v>
      </c>
      <c r="AC278" s="7">
        <f t="shared" si="114"/>
        <v>0.23417872514485419</v>
      </c>
    </row>
    <row r="279" spans="1:29">
      <c r="A279" s="7">
        <v>247</v>
      </c>
      <c r="B279" s="7">
        <f t="shared" si="106"/>
        <v>9.8218429769520277E-2</v>
      </c>
      <c r="C279" s="7">
        <f t="shared" si="107"/>
        <v>3.9764546465392847E-4</v>
      </c>
      <c r="D279" s="58">
        <f t="shared" si="108"/>
        <v>3103590.0535007552</v>
      </c>
      <c r="E279" s="7">
        <f t="shared" si="98"/>
        <v>450.13769934179777</v>
      </c>
      <c r="F279" s="7">
        <f t="shared" si="87"/>
        <v>3002265.0535007552</v>
      </c>
      <c r="G279" s="57">
        <f t="shared" si="88"/>
        <v>1.1859674920869994E-2</v>
      </c>
      <c r="H279" s="61">
        <f t="shared" si="99"/>
        <v>9.630475356602464E-3</v>
      </c>
      <c r="I279" s="7">
        <f t="shared" si="109"/>
        <v>7.8739049286795079E-2</v>
      </c>
      <c r="J279" s="58">
        <f t="shared" si="89"/>
        <v>1.3893720038293718E-3</v>
      </c>
      <c r="K279" s="7">
        <f t="shared" si="100"/>
        <v>4.7645046960366859E-3</v>
      </c>
      <c r="L279" s="7">
        <f t="shared" si="101"/>
        <v>7.543248703695429E-3</v>
      </c>
      <c r="M279" s="58">
        <f t="shared" si="90"/>
        <v>2.2629746111086285E-2</v>
      </c>
      <c r="N279" s="58">
        <f t="shared" si="91"/>
        <v>3.2819349206164247E-4</v>
      </c>
      <c r="O279" s="59">
        <f t="shared" si="92"/>
        <v>0.5829536902744924</v>
      </c>
      <c r="P279" s="58">
        <f t="shared" si="110"/>
        <v>1.8953367009555411E-4</v>
      </c>
      <c r="Q279" s="58">
        <f t="shared" si="111"/>
        <v>0.47663983860725179</v>
      </c>
      <c r="R279" s="58">
        <f t="shared" si="102"/>
        <v>0.47350608890459905</v>
      </c>
      <c r="S279" s="60">
        <f t="shared" si="103"/>
        <v>3.1337497026527328E-3</v>
      </c>
      <c r="T279" s="58">
        <f t="shared" si="112"/>
        <v>1.8828754873893367E-4</v>
      </c>
      <c r="U279" s="58">
        <f t="shared" si="113"/>
        <v>1.1400394542974512E-3</v>
      </c>
      <c r="V279" s="58">
        <f t="shared" si="93"/>
        <v>1.2362236582522329E-4</v>
      </c>
      <c r="W279" s="50">
        <f t="shared" si="104"/>
        <v>157.57214535488242</v>
      </c>
      <c r="X279" s="50">
        <f t="shared" si="94"/>
        <v>91220.404771615518</v>
      </c>
      <c r="Y279" s="50">
        <f t="shared" si="95"/>
        <v>101325</v>
      </c>
      <c r="Z279" s="50">
        <f t="shared" si="96"/>
        <v>1.5550351415076615</v>
      </c>
      <c r="AA279" s="50">
        <f t="shared" si="97"/>
        <v>1.3217798702815122</v>
      </c>
      <c r="AB279" s="50">
        <f t="shared" si="105"/>
        <v>589.14706502037939</v>
      </c>
      <c r="AC279" s="7">
        <f t="shared" si="114"/>
        <v>0.23424068634363382</v>
      </c>
    </row>
    <row r="280" spans="1:29">
      <c r="A280" s="7">
        <v>248</v>
      </c>
      <c r="B280" s="7">
        <f t="shared" si="106"/>
        <v>9.8616075234174205E-2</v>
      </c>
      <c r="C280" s="7">
        <f t="shared" si="107"/>
        <v>3.9764546465392847E-4</v>
      </c>
      <c r="D280" s="58">
        <f t="shared" si="108"/>
        <v>3104304.3594191791</v>
      </c>
      <c r="E280" s="7">
        <f t="shared" si="98"/>
        <v>450.24130066065845</v>
      </c>
      <c r="F280" s="7">
        <f t="shared" si="87"/>
        <v>3002979.3594191791</v>
      </c>
      <c r="G280" s="57">
        <f t="shared" si="88"/>
        <v>1.1860545582355738E-2</v>
      </c>
      <c r="H280" s="61">
        <f t="shared" si="99"/>
        <v>9.6351913025470182E-3</v>
      </c>
      <c r="I280" s="7">
        <f t="shared" si="109"/>
        <v>7.8729617394905971E-2</v>
      </c>
      <c r="J280" s="58">
        <f t="shared" si="89"/>
        <v>1.38908657178188E-3</v>
      </c>
      <c r="K280" s="7">
        <f t="shared" si="100"/>
        <v>4.766266821749009E-3</v>
      </c>
      <c r="L280" s="7">
        <f t="shared" si="101"/>
        <v>7.544439965312769E-3</v>
      </c>
      <c r="M280" s="58">
        <f t="shared" si="90"/>
        <v>2.2633319895938309E-2</v>
      </c>
      <c r="N280" s="58">
        <f t="shared" si="91"/>
        <v>3.2808676297436701E-4</v>
      </c>
      <c r="O280" s="59">
        <f t="shared" si="92"/>
        <v>0.58276411273321937</v>
      </c>
      <c r="P280" s="58">
        <f t="shared" si="110"/>
        <v>1.8957754127302273E-4</v>
      </c>
      <c r="Q280" s="58">
        <f t="shared" si="111"/>
        <v>0.47675016597514169</v>
      </c>
      <c r="R280" s="58">
        <f t="shared" si="102"/>
        <v>0.47361506856875685</v>
      </c>
      <c r="S280" s="60">
        <f t="shared" si="103"/>
        <v>3.1350974063848458E-3</v>
      </c>
      <c r="T280" s="58">
        <f t="shared" si="112"/>
        <v>1.883308840081255E-4</v>
      </c>
      <c r="U280" s="58">
        <f t="shared" si="113"/>
        <v>1.1412861115623484E-3</v>
      </c>
      <c r="V280" s="58">
        <f t="shared" si="93"/>
        <v>1.2372909491249875E-4</v>
      </c>
      <c r="W280" s="50">
        <f t="shared" si="104"/>
        <v>157.59702981197734</v>
      </c>
      <c r="X280" s="50">
        <f t="shared" si="94"/>
        <v>91241.399578882629</v>
      </c>
      <c r="Y280" s="50">
        <f t="shared" si="95"/>
        <v>101325</v>
      </c>
      <c r="Z280" s="50">
        <f t="shared" si="96"/>
        <v>1.5550881735496977</v>
      </c>
      <c r="AA280" s="50">
        <f t="shared" si="97"/>
        <v>1.321824947517243</v>
      </c>
      <c r="AB280" s="50">
        <f t="shared" si="105"/>
        <v>589.30275656542369</v>
      </c>
      <c r="AC280" s="7">
        <f t="shared" si="114"/>
        <v>0.23430261343791287</v>
      </c>
    </row>
    <row r="281" spans="1:29">
      <c r="A281" s="7">
        <v>249</v>
      </c>
      <c r="B281" s="7">
        <f t="shared" si="106"/>
        <v>9.9013720698828134E-2</v>
      </c>
      <c r="C281" s="7">
        <f t="shared" si="107"/>
        <v>3.9764546465392847E-4</v>
      </c>
      <c r="D281" s="58">
        <f t="shared" si="108"/>
        <v>3105018.2714837166</v>
      </c>
      <c r="E281" s="7">
        <f t="shared" si="98"/>
        <v>450.34484485583999</v>
      </c>
      <c r="F281" s="7">
        <f t="shared" si="87"/>
        <v>3003693.2714837166</v>
      </c>
      <c r="G281" s="57">
        <f t="shared" si="88"/>
        <v>1.1861415627467727E-2</v>
      </c>
      <c r="H281" s="61">
        <f t="shared" si="99"/>
        <v>9.6399075947061624E-3</v>
      </c>
      <c r="I281" s="7">
        <f t="shared" si="109"/>
        <v>7.8720184810587679E-2</v>
      </c>
      <c r="J281" s="58">
        <f t="shared" si="89"/>
        <v>1.3888009790254446E-3</v>
      </c>
      <c r="K281" s="7">
        <f t="shared" si="100"/>
        <v>4.7680285178079403E-3</v>
      </c>
      <c r="L281" s="7">
        <f t="shared" si="101"/>
        <v>7.5456304758588291E-3</v>
      </c>
      <c r="M281" s="58">
        <f t="shared" si="90"/>
        <v>2.2636891427576487E-2</v>
      </c>
      <c r="N281" s="58">
        <f t="shared" si="91"/>
        <v>3.279800092020243E-4</v>
      </c>
      <c r="O281" s="59">
        <f t="shared" si="92"/>
        <v>0.58257449134509565</v>
      </c>
      <c r="P281" s="58">
        <f t="shared" si="110"/>
        <v>1.8962138812372853E-4</v>
      </c>
      <c r="Q281" s="58">
        <f t="shared" si="111"/>
        <v>0.47686043216601587</v>
      </c>
      <c r="R281" s="58">
        <f t="shared" si="102"/>
        <v>0.47372398814372457</v>
      </c>
      <c r="S281" s="60">
        <f t="shared" si="103"/>
        <v>3.1364440222912959E-3</v>
      </c>
      <c r="T281" s="58">
        <f t="shared" si="112"/>
        <v>1.8837419538312347E-4</v>
      </c>
      <c r="U281" s="58">
        <f t="shared" si="113"/>
        <v>1.1425333043029533E-3</v>
      </c>
      <c r="V281" s="58">
        <f t="shared" si="93"/>
        <v>1.2383584868484146E-4</v>
      </c>
      <c r="W281" s="50">
        <f t="shared" si="104"/>
        <v>157.62189857982247</v>
      </c>
      <c r="X281" s="50">
        <f t="shared" si="94"/>
        <v>91262.382810036172</v>
      </c>
      <c r="Y281" s="50">
        <f t="shared" si="95"/>
        <v>101325</v>
      </c>
      <c r="Z281" s="50">
        <f t="shared" si="96"/>
        <v>1.55514115197119</v>
      </c>
      <c r="AA281" s="50">
        <f t="shared" si="97"/>
        <v>1.3218699791755115</v>
      </c>
      <c r="AB281" s="50">
        <f t="shared" si="105"/>
        <v>589.4583622652882</v>
      </c>
      <c r="AC281" s="7">
        <f t="shared" si="114"/>
        <v>0.23436450640671153</v>
      </c>
    </row>
    <row r="282" spans="1:29">
      <c r="A282" s="7">
        <v>250</v>
      </c>
      <c r="B282" s="7">
        <f t="shared" si="106"/>
        <v>9.9411366163482062E-2</v>
      </c>
      <c r="C282" s="7">
        <f t="shared" si="107"/>
        <v>3.9764546465392847E-4</v>
      </c>
      <c r="D282" s="58">
        <f t="shared" si="108"/>
        <v>3105731.7894531754</v>
      </c>
      <c r="E282" s="7">
        <f t="shared" si="98"/>
        <v>450.44833189236044</v>
      </c>
      <c r="F282" s="7">
        <f t="shared" si="87"/>
        <v>3004406.7894531754</v>
      </c>
      <c r="G282" s="57">
        <f t="shared" si="88"/>
        <v>1.1862285056190244E-2</v>
      </c>
      <c r="H282" s="61">
        <f t="shared" si="99"/>
        <v>9.644624232834801E-3</v>
      </c>
      <c r="I282" s="7">
        <f t="shared" si="109"/>
        <v>7.8710751534330409E-2</v>
      </c>
      <c r="J282" s="58">
        <f t="shared" si="89"/>
        <v>1.3885152255441399E-3</v>
      </c>
      <c r="K282" s="7">
        <f t="shared" si="100"/>
        <v>4.769789783998858E-3</v>
      </c>
      <c r="L282" s="7">
        <f t="shared" si="101"/>
        <v>7.5468202350871382E-3</v>
      </c>
      <c r="M282" s="58">
        <f t="shared" si="90"/>
        <v>2.2640460705261413E-2</v>
      </c>
      <c r="N282" s="58">
        <f t="shared" si="91"/>
        <v>3.2787323075831866E-4</v>
      </c>
      <c r="O282" s="59">
        <f t="shared" si="92"/>
        <v>0.58238482613446352</v>
      </c>
      <c r="P282" s="58">
        <f t="shared" si="110"/>
        <v>1.8966521063212838E-4</v>
      </c>
      <c r="Q282" s="58">
        <f t="shared" si="111"/>
        <v>0.47697063714078652</v>
      </c>
      <c r="R282" s="58">
        <f t="shared" si="102"/>
        <v>0.47383284759270378</v>
      </c>
      <c r="S282" s="60">
        <f t="shared" si="103"/>
        <v>3.1377895480827478E-3</v>
      </c>
      <c r="T282" s="58">
        <f t="shared" si="112"/>
        <v>1.8841748284929478E-4</v>
      </c>
      <c r="U282" s="58">
        <f t="shared" si="113"/>
        <v>1.1437810320857869E-3</v>
      </c>
      <c r="V282" s="58">
        <f t="shared" si="93"/>
        <v>1.239426271285471E-4</v>
      </c>
      <c r="W282" s="50">
        <f t="shared" si="104"/>
        <v>157.64675165326926</v>
      </c>
      <c r="X282" s="50">
        <f t="shared" si="94"/>
        <v>91283.35445798705</v>
      </c>
      <c r="Y282" s="50">
        <f t="shared" si="95"/>
        <v>101325</v>
      </c>
      <c r="Z282" s="50">
        <f t="shared" si="96"/>
        <v>1.5551940768113843</v>
      </c>
      <c r="AA282" s="50">
        <f t="shared" si="97"/>
        <v>1.3219149652896767</v>
      </c>
      <c r="AB282" s="50">
        <f t="shared" si="105"/>
        <v>589.61388206740196</v>
      </c>
      <c r="AC282" s="7">
        <f t="shared" si="114"/>
        <v>0.23442636522911142</v>
      </c>
    </row>
    <row r="283" spans="1:29">
      <c r="A283" s="7">
        <v>251</v>
      </c>
      <c r="B283" s="7">
        <f t="shared" si="106"/>
        <v>9.9809011628135991E-2</v>
      </c>
      <c r="C283" s="7">
        <f t="shared" si="107"/>
        <v>3.9764546465392847E-4</v>
      </c>
      <c r="D283" s="58">
        <f t="shared" si="108"/>
        <v>3106444.9130857266</v>
      </c>
      <c r="E283" s="7">
        <f t="shared" si="98"/>
        <v>450.55176173514553</v>
      </c>
      <c r="F283" s="7">
        <f t="shared" si="87"/>
        <v>3005119.9130857266</v>
      </c>
      <c r="G283" s="57">
        <f t="shared" si="88"/>
        <v>1.1863153868506652E-2</v>
      </c>
      <c r="H283" s="61">
        <f t="shared" si="99"/>
        <v>9.6493412166878279E-3</v>
      </c>
      <c r="I283" s="7">
        <f t="shared" si="109"/>
        <v>7.8701317566624351E-2</v>
      </c>
      <c r="J283" s="58">
        <f t="shared" si="89"/>
        <v>1.3882293113220675E-3</v>
      </c>
      <c r="K283" s="7">
        <f t="shared" si="100"/>
        <v>4.7715506201072427E-3</v>
      </c>
      <c r="L283" s="7">
        <f t="shared" si="101"/>
        <v>7.5480092427513776E-3</v>
      </c>
      <c r="M283" s="58">
        <f t="shared" si="90"/>
        <v>2.2644027728254135E-2</v>
      </c>
      <c r="N283" s="58">
        <f t="shared" si="91"/>
        <v>3.2776642765696275E-4</v>
      </c>
      <c r="O283" s="59">
        <f t="shared" si="92"/>
        <v>0.58219511712568006</v>
      </c>
      <c r="P283" s="58">
        <f t="shared" si="110"/>
        <v>1.8970900878345631E-4</v>
      </c>
      <c r="Q283" s="58">
        <f t="shared" si="111"/>
        <v>0.47708078086232014</v>
      </c>
      <c r="R283" s="58">
        <f t="shared" si="102"/>
        <v>0.47394164687879947</v>
      </c>
      <c r="S283" s="60">
        <f t="shared" si="103"/>
        <v>3.13913398352067E-3</v>
      </c>
      <c r="T283" s="58">
        <f t="shared" si="112"/>
        <v>1.884607463919683E-4</v>
      </c>
      <c r="U283" s="58">
        <f t="shared" si="113"/>
        <v>1.1450292944772749E-3</v>
      </c>
      <c r="V283" s="58">
        <f t="shared" si="93"/>
        <v>1.2404943022990302E-4</v>
      </c>
      <c r="W283" s="50">
        <f t="shared" si="104"/>
        <v>157.67158902717236</v>
      </c>
      <c r="X283" s="50">
        <f t="shared" si="94"/>
        <v>91304.31451562744</v>
      </c>
      <c r="Y283" s="50">
        <f t="shared" si="95"/>
        <v>101325</v>
      </c>
      <c r="Z283" s="50">
        <f t="shared" si="96"/>
        <v>1.5552469481094195</v>
      </c>
      <c r="AA283" s="50">
        <f t="shared" si="97"/>
        <v>1.3219599058930065</v>
      </c>
      <c r="AB283" s="50">
        <f t="shared" si="105"/>
        <v>589.76931591905543</v>
      </c>
      <c r="AC283" s="7">
        <f t="shared" si="114"/>
        <v>0.23448818988418049</v>
      </c>
    </row>
    <row r="284" spans="1:29">
      <c r="A284" s="7">
        <v>252</v>
      </c>
      <c r="B284" s="7">
        <f t="shared" si="106"/>
        <v>0.10020665709278992</v>
      </c>
      <c r="C284" s="7">
        <f t="shared" si="107"/>
        <v>3.9764546465392847E-4</v>
      </c>
      <c r="D284" s="58">
        <f t="shared" si="108"/>
        <v>3107157.6421411107</v>
      </c>
      <c r="E284" s="7">
        <f t="shared" si="98"/>
        <v>450.65513434934849</v>
      </c>
      <c r="F284" s="7">
        <f t="shared" si="87"/>
        <v>3005832.6421411107</v>
      </c>
      <c r="G284" s="57">
        <f t="shared" si="88"/>
        <v>1.1864022064402076E-2</v>
      </c>
      <c r="H284" s="61">
        <f t="shared" si="99"/>
        <v>9.654058546020132E-3</v>
      </c>
      <c r="I284" s="7">
        <f t="shared" si="109"/>
        <v>7.869188290795974E-2</v>
      </c>
      <c r="J284" s="58">
        <f t="shared" si="89"/>
        <v>1.3879432363433555E-3</v>
      </c>
      <c r="K284" s="7">
        <f t="shared" si="100"/>
        <v>4.773311025918681E-3</v>
      </c>
      <c r="L284" s="7">
        <f t="shared" si="101"/>
        <v>7.5491974986053919E-3</v>
      </c>
      <c r="M284" s="58">
        <f t="shared" si="90"/>
        <v>2.2647592495816174E-2</v>
      </c>
      <c r="N284" s="58">
        <f t="shared" si="91"/>
        <v>3.2765959991167806E-4</v>
      </c>
      <c r="O284" s="59">
        <f t="shared" si="92"/>
        <v>0.58200536434311811</v>
      </c>
      <c r="P284" s="58">
        <f t="shared" si="110"/>
        <v>1.8975278256194716E-4</v>
      </c>
      <c r="Q284" s="58">
        <f t="shared" si="111"/>
        <v>0.47719086329097038</v>
      </c>
      <c r="R284" s="58">
        <f t="shared" si="102"/>
        <v>0.47405038596535604</v>
      </c>
      <c r="S284" s="60">
        <f t="shared" si="103"/>
        <v>3.1404773256143437E-3</v>
      </c>
      <c r="T284" s="58">
        <f t="shared" si="112"/>
        <v>1.8850398599656813E-4</v>
      </c>
      <c r="U284" s="58">
        <f t="shared" si="113"/>
        <v>1.146278091042654E-3</v>
      </c>
      <c r="V284" s="58">
        <f t="shared" si="93"/>
        <v>1.241562579751877E-4</v>
      </c>
      <c r="W284" s="50">
        <f t="shared" si="104"/>
        <v>157.69641069638971</v>
      </c>
      <c r="X284" s="50">
        <f t="shared" si="94"/>
        <v>91325.262975895675</v>
      </c>
      <c r="Y284" s="50">
        <f t="shared" si="95"/>
        <v>101325</v>
      </c>
      <c r="Z284" s="50">
        <f t="shared" si="96"/>
        <v>1.5552997659044903</v>
      </c>
      <c r="AA284" s="50">
        <f t="shared" si="97"/>
        <v>1.3220048010188168</v>
      </c>
      <c r="AB284" s="50">
        <f t="shared" si="105"/>
        <v>589.92466376788127</v>
      </c>
      <c r="AC284" s="7">
        <f t="shared" si="114"/>
        <v>0.234549980351027</v>
      </c>
    </row>
    <row r="285" spans="1:29">
      <c r="A285" s="7">
        <v>253</v>
      </c>
      <c r="B285" s="7">
        <f t="shared" si="106"/>
        <v>0.10060430255744385</v>
      </c>
      <c r="C285" s="7">
        <f t="shared" si="107"/>
        <v>3.9764546465392847E-4</v>
      </c>
      <c r="D285" s="58">
        <f t="shared" si="108"/>
        <v>3107869.9763776776</v>
      </c>
      <c r="E285" s="7">
        <f t="shared" si="98"/>
        <v>450.75844969992096</v>
      </c>
      <c r="F285" s="7">
        <f t="shared" si="87"/>
        <v>3006544.9763776776</v>
      </c>
      <c r="G285" s="57">
        <f t="shared" si="88"/>
        <v>1.1864889643859795E-2</v>
      </c>
      <c r="H285" s="61">
        <f t="shared" si="99"/>
        <v>9.658776220586595E-3</v>
      </c>
      <c r="I285" s="7">
        <f t="shared" si="109"/>
        <v>7.8682447558826807E-2</v>
      </c>
      <c r="J285" s="58">
        <f t="shared" si="89"/>
        <v>1.3876570005921603E-3</v>
      </c>
      <c r="K285" s="7">
        <f t="shared" si="100"/>
        <v>4.7750710012188649E-3</v>
      </c>
      <c r="L285" s="7">
        <f t="shared" si="101"/>
        <v>7.550385002403185E-3</v>
      </c>
      <c r="M285" s="58">
        <f t="shared" si="90"/>
        <v>2.2651155007209555E-2</v>
      </c>
      <c r="N285" s="58">
        <f t="shared" si="91"/>
        <v>3.2755274753619462E-4</v>
      </c>
      <c r="O285" s="59">
        <f t="shared" si="92"/>
        <v>0.58181556781116572</v>
      </c>
      <c r="P285" s="58">
        <f t="shared" si="110"/>
        <v>1.8979653195239088E-4</v>
      </c>
      <c r="Q285" s="58">
        <f t="shared" si="111"/>
        <v>0.47730088438848695</v>
      </c>
      <c r="R285" s="58">
        <f t="shared" si="102"/>
        <v>0.4741590648155054</v>
      </c>
      <c r="S285" s="60">
        <f t="shared" si="103"/>
        <v>3.1418195729815412E-3</v>
      </c>
      <c r="T285" s="58">
        <f t="shared" si="112"/>
        <v>1.8854720164843383E-4</v>
      </c>
      <c r="U285" s="58">
        <f t="shared" si="113"/>
        <v>1.147527421346611E-3</v>
      </c>
      <c r="V285" s="58">
        <f t="shared" si="93"/>
        <v>1.2426311035067115E-4</v>
      </c>
      <c r="W285" s="50">
        <f t="shared" si="104"/>
        <v>157.72121665578274</v>
      </c>
      <c r="X285" s="50">
        <f t="shared" si="94"/>
        <v>91346.199831689184</v>
      </c>
      <c r="Y285" s="50">
        <f t="shared" si="95"/>
        <v>101325</v>
      </c>
      <c r="Z285" s="50">
        <f t="shared" si="96"/>
        <v>1.5553525302356281</v>
      </c>
      <c r="AA285" s="50">
        <f t="shared" si="97"/>
        <v>1.3220496507002839</v>
      </c>
      <c r="AB285" s="50">
        <f t="shared" si="105"/>
        <v>590.07992556120894</v>
      </c>
      <c r="AC285" s="7">
        <f t="shared" si="114"/>
        <v>0.23461173660876708</v>
      </c>
    </row>
    <row r="286" spans="1:29">
      <c r="A286" s="7">
        <v>254</v>
      </c>
      <c r="B286" s="7">
        <f t="shared" si="106"/>
        <v>0.10100194802209778</v>
      </c>
      <c r="C286" s="7">
        <f t="shared" si="107"/>
        <v>3.9764546465392847E-4</v>
      </c>
      <c r="D286" s="58">
        <f t="shared" si="108"/>
        <v>3108581.915554116</v>
      </c>
      <c r="E286" s="7">
        <f t="shared" si="98"/>
        <v>450.86170775186366</v>
      </c>
      <c r="F286" s="7">
        <f t="shared" si="87"/>
        <v>3007256.915554116</v>
      </c>
      <c r="G286" s="57">
        <f t="shared" si="88"/>
        <v>1.1865756606863372E-2</v>
      </c>
      <c r="H286" s="61">
        <f t="shared" si="99"/>
        <v>9.6634942401420953E-3</v>
      </c>
      <c r="I286" s="7">
        <f t="shared" si="109"/>
        <v>7.8673011519715813E-2</v>
      </c>
      <c r="J286" s="58">
        <f t="shared" si="89"/>
        <v>1.3873706040526642E-3</v>
      </c>
      <c r="K286" s="7">
        <f t="shared" si="100"/>
        <v>4.7768305457935919E-3</v>
      </c>
      <c r="L286" s="7">
        <f t="shared" si="101"/>
        <v>7.5515717538989207E-3</v>
      </c>
      <c r="M286" s="58">
        <f t="shared" si="90"/>
        <v>2.265471526169676E-2</v>
      </c>
      <c r="N286" s="58">
        <f t="shared" si="91"/>
        <v>3.2744587054425099E-4</v>
      </c>
      <c r="O286" s="59">
        <f t="shared" si="92"/>
        <v>0.58162572755422581</v>
      </c>
      <c r="P286" s="58">
        <f t="shared" si="110"/>
        <v>1.8984025693991047E-4</v>
      </c>
      <c r="Q286" s="58">
        <f t="shared" si="111"/>
        <v>0.47741084411745716</v>
      </c>
      <c r="R286" s="58">
        <f t="shared" si="102"/>
        <v>0.47426768339243158</v>
      </c>
      <c r="S286" s="60">
        <f t="shared" si="103"/>
        <v>3.1431607250255733E-3</v>
      </c>
      <c r="T286" s="58">
        <f t="shared" si="112"/>
        <v>1.885903933329257E-4</v>
      </c>
      <c r="U286" s="58">
        <f t="shared" si="113"/>
        <v>1.1487772849535958E-3</v>
      </c>
      <c r="V286" s="58">
        <f t="shared" si="93"/>
        <v>1.2436998734261477E-4</v>
      </c>
      <c r="W286" s="50">
        <f t="shared" si="104"/>
        <v>157.74600690021609</v>
      </c>
      <c r="X286" s="50">
        <f t="shared" si="94"/>
        <v>91367.125075915377</v>
      </c>
      <c r="Y286" s="50">
        <f t="shared" si="95"/>
        <v>101325</v>
      </c>
      <c r="Z286" s="50">
        <f t="shared" si="96"/>
        <v>1.5554052411418295</v>
      </c>
      <c r="AA286" s="50">
        <f t="shared" si="97"/>
        <v>1.3220944549705551</v>
      </c>
      <c r="AB286" s="50">
        <f t="shared" si="105"/>
        <v>590.23510124644179</v>
      </c>
      <c r="AC286" s="7">
        <f t="shared" si="114"/>
        <v>0.23467345863647113</v>
      </c>
    </row>
    <row r="287" spans="1:29">
      <c r="A287" s="7">
        <v>255</v>
      </c>
      <c r="B287" s="7">
        <f t="shared" si="106"/>
        <v>0.1013995934867517</v>
      </c>
      <c r="C287" s="7">
        <f t="shared" si="107"/>
        <v>3.9764546465392847E-4</v>
      </c>
      <c r="D287" s="58">
        <f t="shared" si="108"/>
        <v>3109293.4594303006</v>
      </c>
      <c r="E287" s="7">
        <f t="shared" si="98"/>
        <v>450.96490847034937</v>
      </c>
      <c r="F287" s="7">
        <f t="shared" si="87"/>
        <v>3007968.4594303006</v>
      </c>
      <c r="G287" s="57">
        <f t="shared" si="88"/>
        <v>1.1866622953397648E-2</v>
      </c>
      <c r="H287" s="61">
        <f t="shared" si="99"/>
        <v>9.6682126044415027E-3</v>
      </c>
      <c r="I287" s="7">
        <f t="shared" si="109"/>
        <v>7.8663574791117005E-2</v>
      </c>
      <c r="J287" s="58">
        <f t="shared" si="89"/>
        <v>1.3870840467090778E-3</v>
      </c>
      <c r="K287" s="7">
        <f t="shared" si="100"/>
        <v>4.7785896594287631E-3</v>
      </c>
      <c r="L287" s="7">
        <f t="shared" si="101"/>
        <v>7.5527577528469187E-3</v>
      </c>
      <c r="M287" s="58">
        <f t="shared" si="90"/>
        <v>2.2658273258540758E-2</v>
      </c>
      <c r="N287" s="58">
        <f t="shared" si="91"/>
        <v>3.2733896894959432E-4</v>
      </c>
      <c r="O287" s="59">
        <f t="shared" si="92"/>
        <v>0.58143584359671696</v>
      </c>
      <c r="P287" s="58">
        <f t="shared" si="110"/>
        <v>1.8988395750885179E-4</v>
      </c>
      <c r="Q287" s="58">
        <f t="shared" si="111"/>
        <v>0.47752074243851395</v>
      </c>
      <c r="R287" s="58">
        <f t="shared" si="102"/>
        <v>0.47437624165949921</v>
      </c>
      <c r="S287" s="60">
        <f t="shared" si="103"/>
        <v>3.1445007790147361E-3</v>
      </c>
      <c r="T287" s="58">
        <f t="shared" si="112"/>
        <v>1.8863356103547582E-4</v>
      </c>
      <c r="U287" s="58">
        <f t="shared" si="113"/>
        <v>1.1500276814269718E-3</v>
      </c>
      <c r="V287" s="58">
        <f t="shared" si="93"/>
        <v>1.2447688893727144E-4</v>
      </c>
      <c r="W287" s="50">
        <f t="shared" si="104"/>
        <v>157.77078142455773</v>
      </c>
      <c r="X287" s="50">
        <f t="shared" si="94"/>
        <v>91388.038701516503</v>
      </c>
      <c r="Y287" s="50">
        <f t="shared" si="95"/>
        <v>101325</v>
      </c>
      <c r="Z287" s="50">
        <f t="shared" si="96"/>
        <v>1.5554578986621184</v>
      </c>
      <c r="AA287" s="50">
        <f t="shared" si="97"/>
        <v>1.3221392138628005</v>
      </c>
      <c r="AB287" s="50">
        <f t="shared" si="105"/>
        <v>590.39019077124146</v>
      </c>
      <c r="AC287" s="7">
        <f t="shared" si="114"/>
        <v>0.23473514641327584</v>
      </c>
    </row>
    <row r="288" spans="1:29">
      <c r="A288" s="7">
        <v>256</v>
      </c>
      <c r="B288" s="7">
        <f t="shared" si="106"/>
        <v>0.10179723895140563</v>
      </c>
      <c r="C288" s="7">
        <f t="shared" si="107"/>
        <v>3.9764546465392847E-4</v>
      </c>
      <c r="D288" s="58">
        <f t="shared" si="108"/>
        <v>3110004.6077649891</v>
      </c>
      <c r="E288" s="7">
        <f t="shared" si="98"/>
        <v>451.06805182038892</v>
      </c>
      <c r="F288" s="7">
        <f t="shared" ref="F288:F351" si="115">D288-$E$6</f>
        <v>3008679.6077649891</v>
      </c>
      <c r="G288" s="57">
        <f t="shared" ref="G288:G351" si="116">($E$7*((D288*0.000145038)^$E$8))*0.0254</f>
        <v>1.1867488683445959E-2</v>
      </c>
      <c r="H288" s="61">
        <f t="shared" si="99"/>
        <v>9.6729313132396799E-3</v>
      </c>
      <c r="I288" s="7">
        <f t="shared" si="109"/>
        <v>7.8654137373520658E-2</v>
      </c>
      <c r="J288" s="58">
        <f t="shared" ref="J288:J351" si="117">IF(H288&gt;0,PI()*($E$10^2-H288^2),0)</f>
        <v>1.3867973285456386E-3</v>
      </c>
      <c r="K288" s="7">
        <f t="shared" si="100"/>
        <v>4.7803483419103839E-3</v>
      </c>
      <c r="L288" s="7">
        <f t="shared" si="101"/>
        <v>7.553942999001661E-3</v>
      </c>
      <c r="M288" s="58">
        <f t="shared" ref="M288:M351" si="118">IF(L288&gt;0,L288*$E$13,0)</f>
        <v>2.2661828997004984E-2</v>
      </c>
      <c r="N288" s="58">
        <f t="shared" ref="N288:N351" si="119">$E$13*PI()*($E$10^2-H288^2)*I288</f>
        <v>3.2723204276598037E-4</v>
      </c>
      <c r="O288" s="59">
        <f t="shared" ref="O288:O351" si="120">$E$9*N288</f>
        <v>0.58124591596307262</v>
      </c>
      <c r="P288" s="58">
        <f t="shared" si="110"/>
        <v>1.8992763364433785E-4</v>
      </c>
      <c r="Q288" s="58">
        <f t="shared" si="111"/>
        <v>0.47763057931424463</v>
      </c>
      <c r="R288" s="58">
        <f t="shared" si="102"/>
        <v>0.47448473957990256</v>
      </c>
      <c r="S288" s="60">
        <f t="shared" si="103"/>
        <v>3.1458397343420708E-3</v>
      </c>
      <c r="T288" s="58">
        <f t="shared" si="112"/>
        <v>1.8867670474144861E-4</v>
      </c>
      <c r="U288" s="58">
        <f t="shared" si="113"/>
        <v>1.151278610329861E-3</v>
      </c>
      <c r="V288" s="58">
        <f t="shared" ref="V288:V351" si="121">$E$20-N288</f>
        <v>1.2458381512088539E-4</v>
      </c>
      <c r="W288" s="50">
        <f t="shared" si="104"/>
        <v>157.79554022367898</v>
      </c>
      <c r="X288" s="50">
        <f t="shared" ref="X288:X351" si="122">D288/(1+(($E$22-1)/2)*$E$17^2)^($E$22/($E$22-1))</f>
        <v>91408.940701402025</v>
      </c>
      <c r="Y288" s="50">
        <f t="shared" ref="Y288:Y351" si="123">IF(D288/(1+(($E$22-1)/2)*$E$17^2)^($E$22/($E$22-1))&lt;$E$6,$E$6,D288/(1+(($E$22-1)/2)*$E$17^2)^($E$22/($E$22-1)))</f>
        <v>101325</v>
      </c>
      <c r="Z288" s="50">
        <f t="shared" ref="Z288:Z351" si="124">(((2*$E$22^2)/($E$22-1))*((2/($E$22+1))^(($E$22+1)/($E$22-1)))*((1-(X288/D288)^(($E$22-1)/$E$22))))^(0.5)+(((X288-$E$6)/(D288))*($E$15/$E$14))</f>
        <v>1.555510502835376</v>
      </c>
      <c r="AA288" s="50">
        <f t="shared" ref="AA288:AA351" si="125">Z288*$E$16</f>
        <v>1.3221839274100695</v>
      </c>
      <c r="AB288" s="50">
        <f t="shared" si="105"/>
        <v>590.54519408302656</v>
      </c>
      <c r="AC288" s="7">
        <f t="shared" si="114"/>
        <v>0.23479679991832061</v>
      </c>
    </row>
    <row r="289" spans="1:29">
      <c r="A289" s="7">
        <v>257</v>
      </c>
      <c r="B289" s="7">
        <f t="shared" si="106"/>
        <v>0.10219488441605956</v>
      </c>
      <c r="C289" s="7">
        <f t="shared" si="107"/>
        <v>3.9764546465392847E-4</v>
      </c>
      <c r="D289" s="58">
        <f t="shared" si="108"/>
        <v>3110715.3603181136</v>
      </c>
      <c r="E289" s="7">
        <f t="shared" ref="E289:E352" si="126">D289/6894.757</f>
        <v>451.17113776716332</v>
      </c>
      <c r="F289" s="7">
        <f t="shared" si="115"/>
        <v>3009390.3603181136</v>
      </c>
      <c r="G289" s="57">
        <f t="shared" si="116"/>
        <v>1.1868353796992932E-2</v>
      </c>
      <c r="H289" s="61">
        <f t="shared" ref="H289:H352" si="127">IF(H288&gt;0,IF((H288+G288*C289)&lt;$E$10,H288+G288*C289,0),0)</f>
        <v>9.6776503662914844E-3</v>
      </c>
      <c r="I289" s="7">
        <f t="shared" si="109"/>
        <v>7.8644699267417045E-2</v>
      </c>
      <c r="J289" s="58">
        <f t="shared" si="117"/>
        <v>1.3865104495466112E-3</v>
      </c>
      <c r="K289" s="7">
        <f t="shared" ref="K289:K352" si="128">IF(J289=0,0,2*PI()*H289*I289)</f>
        <v>4.7821065930245656E-3</v>
      </c>
      <c r="L289" s="7">
        <f t="shared" ref="L289:L352" si="129">J289*2+K289</f>
        <v>7.5551274921177875E-3</v>
      </c>
      <c r="M289" s="58">
        <f t="shared" si="118"/>
        <v>2.2665382476353364E-2</v>
      </c>
      <c r="N289" s="58">
        <f t="shared" si="119"/>
        <v>3.2712509200717336E-4</v>
      </c>
      <c r="O289" s="59">
        <f t="shared" si="120"/>
        <v>0.58105594467774169</v>
      </c>
      <c r="P289" s="58">
        <f t="shared" si="110"/>
        <v>1.8997128533093655E-4</v>
      </c>
      <c r="Q289" s="58">
        <f t="shared" si="111"/>
        <v>0.47774035470584048</v>
      </c>
      <c r="R289" s="58">
        <f t="shared" ref="R289:R352" si="130">IF(D289&gt;$E$6,$E$14*D289*$E$22*(SQRT((2/($E$22+1))^(($E$22+1)/($E$22-1))))/($E$22*$E$23*$E$21)^0.5,0)</f>
        <v>0.47459317711701515</v>
      </c>
      <c r="S289" s="60">
        <f t="shared" ref="S289:S352" si="131">Q289-R289</f>
        <v>3.1471775888253228E-3</v>
      </c>
      <c r="T289" s="58">
        <f t="shared" si="112"/>
        <v>1.8871982443627967E-4</v>
      </c>
      <c r="U289" s="58">
        <f t="shared" si="113"/>
        <v>1.152530071224518E-3</v>
      </c>
      <c r="V289" s="58">
        <f t="shared" si="121"/>
        <v>1.246907658796924E-4</v>
      </c>
      <c r="W289" s="50">
        <f t="shared" ref="W289:W352" si="132">M289/$E$14</f>
        <v>157.82028329245446</v>
      </c>
      <c r="X289" s="50">
        <f t="shared" si="122"/>
        <v>91429.83106851585</v>
      </c>
      <c r="Y289" s="50">
        <f t="shared" si="123"/>
        <v>101325</v>
      </c>
      <c r="Z289" s="50">
        <f t="shared" si="124"/>
        <v>1.5555630537005103</v>
      </c>
      <c r="AA289" s="50">
        <f t="shared" si="125"/>
        <v>1.3222285956454336</v>
      </c>
      <c r="AB289" s="50">
        <f t="shared" ref="AB289:AB352" si="133">IF(AA289*D289*$E$14&gt;0,AA289*D289*$E$14,0)</f>
        <v>590.70011112947111</v>
      </c>
      <c r="AC289" s="7">
        <f t="shared" si="114"/>
        <v>0.23485841913074759</v>
      </c>
    </row>
    <row r="290" spans="1:29">
      <c r="A290" s="7">
        <v>258</v>
      </c>
      <c r="B290" s="7">
        <f t="shared" ref="B290:B353" si="134">B289+$E$18/3000</f>
        <v>0.10259252988071349</v>
      </c>
      <c r="C290" s="7">
        <f t="shared" ref="C290:C353" si="135">B290-B289</f>
        <v>3.9764546465392847E-4</v>
      </c>
      <c r="D290" s="58">
        <f t="shared" ref="D290:D353" si="136">$E$23*$E$21*U289/V289</f>
        <v>3111425.7168490798</v>
      </c>
      <c r="E290" s="7">
        <f t="shared" si="126"/>
        <v>451.27416627577736</v>
      </c>
      <c r="F290" s="7">
        <f t="shared" si="115"/>
        <v>3010100.7168490798</v>
      </c>
      <c r="G290" s="57">
        <f t="shared" si="116"/>
        <v>1.1869218294022404E-2</v>
      </c>
      <c r="H290" s="61">
        <f t="shared" si="127"/>
        <v>9.6823697633517669E-3</v>
      </c>
      <c r="I290" s="7">
        <f t="shared" ref="I290:I353" si="137">IF(H290&gt;0,I289-G289*C290*2,0)</f>
        <v>7.8635260473296484E-2</v>
      </c>
      <c r="J290" s="58">
        <f t="shared" si="117"/>
        <v>1.3862234096962871E-3</v>
      </c>
      <c r="K290" s="7">
        <f t="shared" si="128"/>
        <v>4.7838644125575251E-3</v>
      </c>
      <c r="L290" s="7">
        <f t="shared" si="129"/>
        <v>7.5563112319500993E-3</v>
      </c>
      <c r="M290" s="58">
        <f t="shared" si="118"/>
        <v>2.2668933695850296E-2</v>
      </c>
      <c r="N290" s="58">
        <f t="shared" si="119"/>
        <v>3.2701811668694618E-4</v>
      </c>
      <c r="O290" s="59">
        <f t="shared" si="120"/>
        <v>0.58086592976518814</v>
      </c>
      <c r="P290" s="58">
        <f t="shared" ref="P290:P353" si="138">(O289-O290)</f>
        <v>1.9001491255354885E-4</v>
      </c>
      <c r="Q290" s="58">
        <f t="shared" ref="Q290:Q353" si="139">P290/C290</f>
        <v>0.47785006857533041</v>
      </c>
      <c r="R290" s="58">
        <f t="shared" si="130"/>
        <v>0.47470155423413019</v>
      </c>
      <c r="S290" s="60">
        <f t="shared" si="131"/>
        <v>3.1485143412002259E-3</v>
      </c>
      <c r="T290" s="58">
        <f t="shared" ref="T290:T353" si="140">R290*C290</f>
        <v>1.8876292010537273E-4</v>
      </c>
      <c r="U290" s="58">
        <f t="shared" ref="U290:U353" si="141">IF(P290+U289-T290&gt;0,P290+U289-T290,0)</f>
        <v>1.1537820636726942E-3</v>
      </c>
      <c r="V290" s="58">
        <f t="shared" si="121"/>
        <v>1.2479774119991959E-4</v>
      </c>
      <c r="W290" s="50">
        <f t="shared" si="132"/>
        <v>157.84501062576217</v>
      </c>
      <c r="X290" s="50">
        <f t="shared" si="122"/>
        <v>91450.70979578649</v>
      </c>
      <c r="Y290" s="50">
        <f t="shared" si="123"/>
        <v>101325</v>
      </c>
      <c r="Z290" s="50">
        <f t="shared" si="124"/>
        <v>1.5556155512963308</v>
      </c>
      <c r="AA290" s="50">
        <f t="shared" si="125"/>
        <v>1.3222732186018811</v>
      </c>
      <c r="AB290" s="50">
        <f t="shared" si="133"/>
        <v>590.85494185813502</v>
      </c>
      <c r="AC290" s="7">
        <f t="shared" ref="AC290:AC353" si="142">((AB289+AB290)/(2))*C290</f>
        <v>0.23492000402972685</v>
      </c>
    </row>
    <row r="291" spans="1:29">
      <c r="A291" s="7">
        <v>259</v>
      </c>
      <c r="B291" s="7">
        <f t="shared" si="134"/>
        <v>0.10299017534536742</v>
      </c>
      <c r="C291" s="7">
        <f t="shared" si="135"/>
        <v>3.9764546465392847E-4</v>
      </c>
      <c r="D291" s="58">
        <f t="shared" si="136"/>
        <v>3112135.6771177598</v>
      </c>
      <c r="E291" s="7">
        <f t="shared" si="126"/>
        <v>451.37713731140343</v>
      </c>
      <c r="F291" s="7">
        <f t="shared" si="115"/>
        <v>3010810.6771177598</v>
      </c>
      <c r="G291" s="57">
        <f t="shared" si="116"/>
        <v>1.1870082174518619E-2</v>
      </c>
      <c r="H291" s="61">
        <f t="shared" si="127"/>
        <v>9.6870895041753727E-3</v>
      </c>
      <c r="I291" s="7">
        <f t="shared" si="137"/>
        <v>7.8625820991649276E-2</v>
      </c>
      <c r="J291" s="58">
        <f t="shared" si="117"/>
        <v>1.3859362089789855E-3</v>
      </c>
      <c r="K291" s="7">
        <f t="shared" si="128"/>
        <v>4.7856218002955836E-3</v>
      </c>
      <c r="L291" s="7">
        <f t="shared" si="129"/>
        <v>7.5574942182535547E-3</v>
      </c>
      <c r="M291" s="58">
        <f t="shared" si="118"/>
        <v>2.2672482654760663E-2</v>
      </c>
      <c r="N291" s="58">
        <f t="shared" si="119"/>
        <v>3.2691111681908022E-4</v>
      </c>
      <c r="O291" s="59">
        <f t="shared" si="120"/>
        <v>0.58067587124989128</v>
      </c>
      <c r="P291" s="58">
        <f t="shared" si="138"/>
        <v>1.9005851529685369E-4</v>
      </c>
      <c r="Q291" s="58">
        <f t="shared" si="139"/>
        <v>0.47795972088418498</v>
      </c>
      <c r="R291" s="58">
        <f t="shared" si="130"/>
        <v>0.47480987089461224</v>
      </c>
      <c r="S291" s="60">
        <f t="shared" si="131"/>
        <v>3.1498499895727394E-3</v>
      </c>
      <c r="T291" s="58">
        <f t="shared" si="140"/>
        <v>1.8880599173415986E-4</v>
      </c>
      <c r="U291" s="58">
        <f t="shared" si="141"/>
        <v>1.155034587235388E-3</v>
      </c>
      <c r="V291" s="58">
        <f t="shared" si="121"/>
        <v>1.2490474106778554E-4</v>
      </c>
      <c r="W291" s="50">
        <f t="shared" si="132"/>
        <v>157.86972221848345</v>
      </c>
      <c r="X291" s="50">
        <f t="shared" si="122"/>
        <v>91471.576876156105</v>
      </c>
      <c r="Y291" s="50">
        <f t="shared" si="123"/>
        <v>101325</v>
      </c>
      <c r="Z291" s="50">
        <f t="shared" si="124"/>
        <v>1.5556679956616211</v>
      </c>
      <c r="AA291" s="50">
        <f t="shared" si="125"/>
        <v>1.3223177963123778</v>
      </c>
      <c r="AB291" s="50">
        <f t="shared" si="133"/>
        <v>591.00968621667926</v>
      </c>
      <c r="AC291" s="7">
        <f t="shared" si="142"/>
        <v>0.23498155459442596</v>
      </c>
    </row>
    <row r="292" spans="1:29">
      <c r="A292" s="7">
        <v>260</v>
      </c>
      <c r="B292" s="7">
        <f t="shared" si="134"/>
        <v>0.10338782081002135</v>
      </c>
      <c r="C292" s="7">
        <f t="shared" si="135"/>
        <v>3.9764546465392847E-4</v>
      </c>
      <c r="D292" s="58">
        <f t="shared" si="136"/>
        <v>3112845.2408838118</v>
      </c>
      <c r="E292" s="7">
        <f t="shared" si="126"/>
        <v>451.48005083918287</v>
      </c>
      <c r="F292" s="7">
        <f t="shared" si="115"/>
        <v>3011520.2408838118</v>
      </c>
      <c r="G292" s="57">
        <f t="shared" si="116"/>
        <v>1.1870945438465431E-2</v>
      </c>
      <c r="H292" s="61">
        <f t="shared" si="127"/>
        <v>9.6918095885171387E-3</v>
      </c>
      <c r="I292" s="7">
        <f t="shared" si="137"/>
        <v>7.8616380822965737E-2</v>
      </c>
      <c r="J292" s="58">
        <f t="shared" si="117"/>
        <v>1.3856488473790532E-3</v>
      </c>
      <c r="K292" s="7">
        <f t="shared" si="128"/>
        <v>4.7873787560251671E-3</v>
      </c>
      <c r="L292" s="7">
        <f t="shared" si="129"/>
        <v>7.5586764507832738E-3</v>
      </c>
      <c r="M292" s="58">
        <f t="shared" si="118"/>
        <v>2.2676029352349823E-2</v>
      </c>
      <c r="N292" s="58">
        <f t="shared" si="119"/>
        <v>3.2680409241736552E-4</v>
      </c>
      <c r="O292" s="59">
        <f t="shared" si="120"/>
        <v>0.58048576915634553</v>
      </c>
      <c r="P292" s="58">
        <f t="shared" si="138"/>
        <v>1.9010209354575203E-4</v>
      </c>
      <c r="Q292" s="58">
        <f t="shared" si="139"/>
        <v>0.478069311594433</v>
      </c>
      <c r="R292" s="58">
        <f t="shared" si="130"/>
        <v>0.47491812706179282</v>
      </c>
      <c r="S292" s="60">
        <f t="shared" si="131"/>
        <v>3.1511845326401833E-3</v>
      </c>
      <c r="T292" s="58">
        <f t="shared" si="140"/>
        <v>1.8884903930806006E-4</v>
      </c>
      <c r="U292" s="58">
        <f t="shared" si="141"/>
        <v>1.1562876414730799E-3</v>
      </c>
      <c r="V292" s="58">
        <f t="shared" si="121"/>
        <v>1.2501176546950024E-4</v>
      </c>
      <c r="W292" s="50">
        <f t="shared" si="132"/>
        <v>157.89441806550292</v>
      </c>
      <c r="X292" s="50">
        <f t="shared" si="122"/>
        <v>91492.432302560614</v>
      </c>
      <c r="Y292" s="50">
        <f t="shared" si="123"/>
        <v>101325</v>
      </c>
      <c r="Z292" s="50">
        <f t="shared" si="124"/>
        <v>1.5557203868350895</v>
      </c>
      <c r="AA292" s="50">
        <f t="shared" si="125"/>
        <v>1.3223623288098261</v>
      </c>
      <c r="AB292" s="50">
        <f t="shared" si="133"/>
        <v>591.16434415271874</v>
      </c>
      <c r="AC292" s="7">
        <f t="shared" si="142"/>
        <v>0.23504307080402331</v>
      </c>
    </row>
    <row r="293" spans="1:29">
      <c r="A293" s="7">
        <v>261</v>
      </c>
      <c r="B293" s="7">
        <f t="shared" si="134"/>
        <v>0.10378546627467528</v>
      </c>
      <c r="C293" s="7">
        <f t="shared" si="135"/>
        <v>3.9764546465392847E-4</v>
      </c>
      <c r="D293" s="58">
        <f t="shared" si="136"/>
        <v>3113554.4079073151</v>
      </c>
      <c r="E293" s="7">
        <f t="shared" si="126"/>
        <v>451.58290682431812</v>
      </c>
      <c r="F293" s="7">
        <f t="shared" si="115"/>
        <v>3012229.4079073151</v>
      </c>
      <c r="G293" s="57">
        <f t="shared" si="116"/>
        <v>1.1871808085847048E-2</v>
      </c>
      <c r="H293" s="61">
        <f t="shared" si="127"/>
        <v>9.696530016131898E-3</v>
      </c>
      <c r="I293" s="7">
        <f t="shared" si="137"/>
        <v>7.8606939967736211E-2</v>
      </c>
      <c r="J293" s="58">
        <f t="shared" si="117"/>
        <v>1.3853613248808634E-3</v>
      </c>
      <c r="K293" s="7">
        <f t="shared" si="128"/>
        <v>4.7891352795328083E-3</v>
      </c>
      <c r="L293" s="7">
        <f t="shared" si="129"/>
        <v>7.5598579292945351E-3</v>
      </c>
      <c r="M293" s="58">
        <f t="shared" si="118"/>
        <v>2.2679573787883607E-2</v>
      </c>
      <c r="N293" s="58">
        <f t="shared" si="119"/>
        <v>3.266970434956006E-4</v>
      </c>
      <c r="O293" s="59">
        <f t="shared" si="120"/>
        <v>0.58029562350906061</v>
      </c>
      <c r="P293" s="58">
        <f t="shared" si="138"/>
        <v>1.9014564728492278E-4</v>
      </c>
      <c r="Q293" s="58">
        <f t="shared" si="139"/>
        <v>0.47817884066754507</v>
      </c>
      <c r="R293" s="58">
        <f t="shared" si="130"/>
        <v>0.47502632269906792</v>
      </c>
      <c r="S293" s="60">
        <f t="shared" si="131"/>
        <v>3.1525179684771532E-3</v>
      </c>
      <c r="T293" s="58">
        <f t="shared" si="140"/>
        <v>1.8889206281251782E-4</v>
      </c>
      <c r="U293" s="58">
        <f t="shared" si="141"/>
        <v>1.157541225945485E-3</v>
      </c>
      <c r="V293" s="58">
        <f t="shared" si="121"/>
        <v>1.2511881439126516E-4</v>
      </c>
      <c r="W293" s="50">
        <f t="shared" si="132"/>
        <v>157.91909816170855</v>
      </c>
      <c r="X293" s="50">
        <f t="shared" si="122"/>
        <v>91513.276067948274</v>
      </c>
      <c r="Y293" s="50">
        <f t="shared" si="123"/>
        <v>101325</v>
      </c>
      <c r="Z293" s="50">
        <f t="shared" si="124"/>
        <v>1.5557727248554152</v>
      </c>
      <c r="AA293" s="50">
        <f t="shared" si="125"/>
        <v>1.3224068161271028</v>
      </c>
      <c r="AB293" s="50">
        <f t="shared" si="133"/>
        <v>591.31891561395935</v>
      </c>
      <c r="AC293" s="7">
        <f t="shared" si="142"/>
        <v>0.23510455263770638</v>
      </c>
    </row>
    <row r="294" spans="1:29">
      <c r="A294" s="7">
        <v>262</v>
      </c>
      <c r="B294" s="7">
        <f t="shared" si="134"/>
        <v>0.1041831117393292</v>
      </c>
      <c r="C294" s="7">
        <f t="shared" si="135"/>
        <v>3.9764546465392847E-4</v>
      </c>
      <c r="D294" s="58">
        <f t="shared" si="136"/>
        <v>3114263.1779481028</v>
      </c>
      <c r="E294" s="7">
        <f t="shared" si="126"/>
        <v>451.68570523197599</v>
      </c>
      <c r="F294" s="7">
        <f t="shared" si="115"/>
        <v>3012938.1779481028</v>
      </c>
      <c r="G294" s="57">
        <f t="shared" si="116"/>
        <v>1.187267011664723E-2</v>
      </c>
      <c r="H294" s="61">
        <f t="shared" si="127"/>
        <v>9.701250786774477E-3</v>
      </c>
      <c r="I294" s="7">
        <f t="shared" si="137"/>
        <v>7.8597498426451057E-2</v>
      </c>
      <c r="J294" s="58">
        <f t="shared" si="117"/>
        <v>1.3850736414688166E-3</v>
      </c>
      <c r="K294" s="7">
        <f t="shared" si="128"/>
        <v>4.7908913706051432E-3</v>
      </c>
      <c r="L294" s="7">
        <f t="shared" si="129"/>
        <v>7.5610386535427763E-3</v>
      </c>
      <c r="M294" s="58">
        <f t="shared" si="118"/>
        <v>2.2683115960628331E-2</v>
      </c>
      <c r="N294" s="58">
        <f t="shared" si="119"/>
        <v>3.265899700675924E-4</v>
      </c>
      <c r="O294" s="59">
        <f t="shared" si="120"/>
        <v>0.58010543433256101</v>
      </c>
      <c r="P294" s="58">
        <f t="shared" si="138"/>
        <v>1.9018917649959999E-4</v>
      </c>
      <c r="Q294" s="58">
        <f t="shared" si="139"/>
        <v>0.47828830806638761</v>
      </c>
      <c r="R294" s="58">
        <f t="shared" si="130"/>
        <v>0.47513445776979596</v>
      </c>
      <c r="S294" s="60">
        <f t="shared" si="131"/>
        <v>3.1538502965916537E-3</v>
      </c>
      <c r="T294" s="58">
        <f t="shared" si="140"/>
        <v>1.8893506223296286E-4</v>
      </c>
      <c r="U294" s="58">
        <f t="shared" si="141"/>
        <v>1.1587953402121222E-3</v>
      </c>
      <c r="V294" s="58">
        <f t="shared" si="121"/>
        <v>1.2522588781927336E-4</v>
      </c>
      <c r="W294" s="50">
        <f t="shared" si="132"/>
        <v>157.94376250199161</v>
      </c>
      <c r="X294" s="50">
        <f t="shared" si="122"/>
        <v>91534.108165260128</v>
      </c>
      <c r="Y294" s="50">
        <f t="shared" si="123"/>
        <v>101325</v>
      </c>
      <c r="Z294" s="50">
        <f t="shared" si="124"/>
        <v>1.5558250097612001</v>
      </c>
      <c r="AA294" s="50">
        <f t="shared" si="125"/>
        <v>1.32245125829702</v>
      </c>
      <c r="AB294" s="50">
        <f t="shared" si="133"/>
        <v>591.47340054805443</v>
      </c>
      <c r="AC294" s="7">
        <f t="shared" si="142"/>
        <v>0.23516600007467012</v>
      </c>
    </row>
    <row r="295" spans="1:29">
      <c r="A295" s="7">
        <v>263</v>
      </c>
      <c r="B295" s="7">
        <f t="shared" si="134"/>
        <v>0.10458075720398313</v>
      </c>
      <c r="C295" s="7">
        <f t="shared" si="135"/>
        <v>3.9764546465392847E-4</v>
      </c>
      <c r="D295" s="58">
        <f t="shared" si="136"/>
        <v>3114971.5507672913</v>
      </c>
      <c r="E295" s="7">
        <f t="shared" si="126"/>
        <v>451.78844602750922</v>
      </c>
      <c r="F295" s="7">
        <f t="shared" si="115"/>
        <v>3013646.5507672913</v>
      </c>
      <c r="G295" s="57">
        <f t="shared" si="116"/>
        <v>1.187353153085116E-2</v>
      </c>
      <c r="H295" s="61">
        <f t="shared" si="127"/>
        <v>9.7059719001996933E-3</v>
      </c>
      <c r="I295" s="7">
        <f t="shared" si="137"/>
        <v>7.8588056199600617E-2</v>
      </c>
      <c r="J295" s="58">
        <f t="shared" si="117"/>
        <v>1.3847857971273413E-3</v>
      </c>
      <c r="K295" s="7">
        <f t="shared" si="128"/>
        <v>4.7926470290289127E-3</v>
      </c>
      <c r="L295" s="7">
        <f t="shared" si="129"/>
        <v>7.5622186232835956E-3</v>
      </c>
      <c r="M295" s="58">
        <f t="shared" si="118"/>
        <v>2.2686655869850789E-2</v>
      </c>
      <c r="N295" s="58">
        <f t="shared" si="119"/>
        <v>3.264828721471567E-4</v>
      </c>
      <c r="O295" s="59">
        <f t="shared" si="120"/>
        <v>0.5799152016513871</v>
      </c>
      <c r="P295" s="58">
        <f t="shared" si="138"/>
        <v>1.9023268117390746E-4</v>
      </c>
      <c r="Q295" s="58">
        <f t="shared" si="139"/>
        <v>0.47839771375103518</v>
      </c>
      <c r="R295" s="58">
        <f t="shared" si="130"/>
        <v>0.47524253223753116</v>
      </c>
      <c r="S295" s="60">
        <f t="shared" si="131"/>
        <v>3.155181513504024E-3</v>
      </c>
      <c r="T295" s="58">
        <f t="shared" si="140"/>
        <v>1.8897803755490265E-4</v>
      </c>
      <c r="U295" s="58">
        <f t="shared" si="141"/>
        <v>1.160049983831127E-3</v>
      </c>
      <c r="V295" s="58">
        <f t="shared" si="121"/>
        <v>1.2533298573970907E-4</v>
      </c>
      <c r="W295" s="50">
        <f t="shared" si="132"/>
        <v>157.96841108124684</v>
      </c>
      <c r="X295" s="50">
        <f t="shared" si="122"/>
        <v>91554.928587474948</v>
      </c>
      <c r="Y295" s="50">
        <f t="shared" si="123"/>
        <v>101325</v>
      </c>
      <c r="Z295" s="50">
        <f t="shared" si="124"/>
        <v>1.5558772415910807</v>
      </c>
      <c r="AA295" s="50">
        <f t="shared" si="125"/>
        <v>1.3224956553524185</v>
      </c>
      <c r="AB295" s="50">
        <f t="shared" si="133"/>
        <v>591.62779890293609</v>
      </c>
      <c r="AC295" s="7">
        <f t="shared" si="142"/>
        <v>0.2352274130941546</v>
      </c>
    </row>
    <row r="296" spans="1:29">
      <c r="A296" s="7">
        <v>264</v>
      </c>
      <c r="B296" s="7">
        <f t="shared" si="134"/>
        <v>0.10497840266863706</v>
      </c>
      <c r="C296" s="7">
        <f t="shared" si="135"/>
        <v>3.9764546465392847E-4</v>
      </c>
      <c r="D296" s="58">
        <f t="shared" si="136"/>
        <v>3115679.5261240941</v>
      </c>
      <c r="E296" s="7">
        <f t="shared" si="126"/>
        <v>451.89112917599482</v>
      </c>
      <c r="F296" s="7">
        <f t="shared" si="115"/>
        <v>3014354.5261240941</v>
      </c>
      <c r="G296" s="57">
        <f t="shared" si="116"/>
        <v>1.1874392328441541E-2</v>
      </c>
      <c r="H296" s="61">
        <f t="shared" si="127"/>
        <v>9.7106933561623612E-3</v>
      </c>
      <c r="I296" s="7">
        <f t="shared" si="137"/>
        <v>7.8578613287675278E-2</v>
      </c>
      <c r="J296" s="58">
        <f t="shared" si="117"/>
        <v>1.3844977918408927E-3</v>
      </c>
      <c r="K296" s="7">
        <f t="shared" si="128"/>
        <v>4.7944022545909652E-3</v>
      </c>
      <c r="L296" s="7">
        <f t="shared" si="129"/>
        <v>7.563397838272751E-3</v>
      </c>
      <c r="M296" s="58">
        <f t="shared" si="118"/>
        <v>2.2690193514818255E-2</v>
      </c>
      <c r="N296" s="58">
        <f t="shared" si="119"/>
        <v>3.263757497481176E-4</v>
      </c>
      <c r="O296" s="59">
        <f t="shared" si="120"/>
        <v>0.57972492549009391</v>
      </c>
      <c r="P296" s="58">
        <f t="shared" si="138"/>
        <v>1.9027616129319025E-4</v>
      </c>
      <c r="Q296" s="58">
        <f t="shared" si="139"/>
        <v>0.47850705768463353</v>
      </c>
      <c r="R296" s="58">
        <f t="shared" si="130"/>
        <v>0.47535054606553734</v>
      </c>
      <c r="S296" s="60">
        <f t="shared" si="131"/>
        <v>3.1565116190961917E-3</v>
      </c>
      <c r="T296" s="58">
        <f t="shared" si="140"/>
        <v>1.8902098876372923E-4</v>
      </c>
      <c r="U296" s="58">
        <f t="shared" si="141"/>
        <v>1.1613051563605882E-3</v>
      </c>
      <c r="V296" s="58">
        <f t="shared" si="121"/>
        <v>1.2544010813874816E-4</v>
      </c>
      <c r="W296" s="50">
        <f t="shared" si="132"/>
        <v>157.99304389437214</v>
      </c>
      <c r="X296" s="50">
        <f t="shared" si="122"/>
        <v>91575.737327515541</v>
      </c>
      <c r="Y296" s="50">
        <f t="shared" si="123"/>
        <v>101325</v>
      </c>
      <c r="Z296" s="50">
        <f t="shared" si="124"/>
        <v>1.5559294203834932</v>
      </c>
      <c r="AA296" s="50">
        <f t="shared" si="125"/>
        <v>1.3225400073259692</v>
      </c>
      <c r="AB296" s="50">
        <f t="shared" si="133"/>
        <v>591.78211062612206</v>
      </c>
      <c r="AC296" s="7">
        <f t="shared" si="142"/>
        <v>0.23528879167537287</v>
      </c>
    </row>
    <row r="297" spans="1:29">
      <c r="A297" s="7">
        <v>265</v>
      </c>
      <c r="B297" s="7">
        <f t="shared" si="134"/>
        <v>0.10537604813329099</v>
      </c>
      <c r="C297" s="7">
        <f t="shared" si="135"/>
        <v>3.9764546465392847E-4</v>
      </c>
      <c r="D297" s="58">
        <f t="shared" si="136"/>
        <v>3116387.1037794058</v>
      </c>
      <c r="E297" s="7">
        <f t="shared" si="126"/>
        <v>451.99375464275334</v>
      </c>
      <c r="F297" s="7">
        <f t="shared" si="115"/>
        <v>3015062.1037794058</v>
      </c>
      <c r="G297" s="57">
        <f t="shared" si="116"/>
        <v>1.1875252509402988E-2</v>
      </c>
      <c r="H297" s="61">
        <f t="shared" si="127"/>
        <v>9.7154151544172878E-3</v>
      </c>
      <c r="I297" s="7">
        <f t="shared" si="137"/>
        <v>7.8569169691165425E-2</v>
      </c>
      <c r="J297" s="58">
        <f t="shared" si="117"/>
        <v>1.3842096255939533E-3</v>
      </c>
      <c r="K297" s="7">
        <f t="shared" si="128"/>
        <v>4.7961570470782524E-3</v>
      </c>
      <c r="L297" s="7">
        <f t="shared" si="129"/>
        <v>7.5645762982661591E-3</v>
      </c>
      <c r="M297" s="58">
        <f t="shared" si="118"/>
        <v>2.2693728894798478E-2</v>
      </c>
      <c r="N297" s="58">
        <f t="shared" si="119"/>
        <v>3.2626860288430764E-4</v>
      </c>
      <c r="O297" s="59">
        <f t="shared" si="120"/>
        <v>0.57953460587325145</v>
      </c>
      <c r="P297" s="58">
        <f t="shared" si="138"/>
        <v>1.9031961684246035E-4</v>
      </c>
      <c r="Q297" s="58">
        <f t="shared" si="139"/>
        <v>0.47861633982949064</v>
      </c>
      <c r="R297" s="58">
        <f t="shared" si="130"/>
        <v>0.47545849921733485</v>
      </c>
      <c r="S297" s="60">
        <f t="shared" si="131"/>
        <v>3.1578406121557934E-3</v>
      </c>
      <c r="T297" s="58">
        <f t="shared" si="140"/>
        <v>1.8906391584493659E-4</v>
      </c>
      <c r="U297" s="58">
        <f t="shared" si="141"/>
        <v>1.162560857358112E-3</v>
      </c>
      <c r="V297" s="58">
        <f t="shared" si="121"/>
        <v>1.2554725500255813E-4</v>
      </c>
      <c r="W297" s="50">
        <f t="shared" si="132"/>
        <v>158.01766093626884</v>
      </c>
      <c r="X297" s="50">
        <f t="shared" si="122"/>
        <v>91596.534378354161</v>
      </c>
      <c r="Y297" s="50">
        <f t="shared" si="123"/>
        <v>101325</v>
      </c>
      <c r="Z297" s="50">
        <f t="shared" si="124"/>
        <v>1.5559815461769393</v>
      </c>
      <c r="AA297" s="50">
        <f t="shared" si="125"/>
        <v>1.3225843142503984</v>
      </c>
      <c r="AB297" s="50">
        <f t="shared" si="133"/>
        <v>591.93633566549647</v>
      </c>
      <c r="AC297" s="7">
        <f t="shared" si="142"/>
        <v>0.23535013579752845</v>
      </c>
    </row>
    <row r="298" spans="1:29">
      <c r="A298" s="7">
        <v>266</v>
      </c>
      <c r="B298" s="7">
        <f t="shared" si="134"/>
        <v>0.10577369359794492</v>
      </c>
      <c r="C298" s="7">
        <f t="shared" si="135"/>
        <v>3.9764546465392847E-4</v>
      </c>
      <c r="D298" s="58">
        <f t="shared" si="136"/>
        <v>3117094.2834946299</v>
      </c>
      <c r="E298" s="7">
        <f t="shared" si="126"/>
        <v>452.09632239317938</v>
      </c>
      <c r="F298" s="7">
        <f t="shared" si="115"/>
        <v>3015769.2834946299</v>
      </c>
      <c r="G298" s="57">
        <f t="shared" si="116"/>
        <v>1.1876112073720581E-2</v>
      </c>
      <c r="H298" s="61">
        <f t="shared" si="127"/>
        <v>9.7201372947192718E-3</v>
      </c>
      <c r="I298" s="7">
        <f t="shared" si="137"/>
        <v>7.8559725410561457E-2</v>
      </c>
      <c r="J298" s="58">
        <f t="shared" si="117"/>
        <v>1.3839212983710332E-3</v>
      </c>
      <c r="K298" s="7">
        <f t="shared" si="128"/>
        <v>4.797911406277831E-3</v>
      </c>
      <c r="L298" s="7">
        <f t="shared" si="129"/>
        <v>7.5657540030198978E-3</v>
      </c>
      <c r="M298" s="58">
        <f t="shared" si="118"/>
        <v>2.2697262009059693E-2</v>
      </c>
      <c r="N298" s="58">
        <f t="shared" si="119"/>
        <v>3.2616143156956822E-4</v>
      </c>
      <c r="O298" s="59">
        <f t="shared" si="120"/>
        <v>0.5793442428254455</v>
      </c>
      <c r="P298" s="58">
        <f t="shared" si="138"/>
        <v>1.9036304780595259E-4</v>
      </c>
      <c r="Q298" s="58">
        <f t="shared" si="139"/>
        <v>0.47872556014596035</v>
      </c>
      <c r="R298" s="58">
        <f t="shared" si="130"/>
        <v>0.47556639165652176</v>
      </c>
      <c r="S298" s="60">
        <f t="shared" si="131"/>
        <v>3.1591684894385907E-3</v>
      </c>
      <c r="T298" s="58">
        <f t="shared" si="140"/>
        <v>1.8910681878404973E-4</v>
      </c>
      <c r="U298" s="58">
        <f t="shared" si="141"/>
        <v>1.1638170863800148E-3</v>
      </c>
      <c r="V298" s="58">
        <f t="shared" si="121"/>
        <v>1.2565442631729754E-4</v>
      </c>
      <c r="W298" s="50">
        <f t="shared" si="132"/>
        <v>158.04226220184162</v>
      </c>
      <c r="X298" s="50">
        <f t="shared" si="122"/>
        <v>91617.319732977994</v>
      </c>
      <c r="Y298" s="50">
        <f t="shared" si="123"/>
        <v>101325</v>
      </c>
      <c r="Z298" s="50">
        <f t="shared" si="124"/>
        <v>1.5560336190098976</v>
      </c>
      <c r="AA298" s="50">
        <f t="shared" si="125"/>
        <v>1.3226285761584129</v>
      </c>
      <c r="AB298" s="50">
        <f t="shared" si="133"/>
        <v>592.09047396905453</v>
      </c>
      <c r="AC298" s="7">
        <f t="shared" si="142"/>
        <v>0.23541144543991976</v>
      </c>
    </row>
    <row r="299" spans="1:29">
      <c r="A299" s="7">
        <v>267</v>
      </c>
      <c r="B299" s="7">
        <f t="shared" si="134"/>
        <v>0.10617133906259885</v>
      </c>
      <c r="C299" s="7">
        <f t="shared" si="135"/>
        <v>3.9764546465392847E-4</v>
      </c>
      <c r="D299" s="58">
        <f t="shared" si="136"/>
        <v>3117801.0650295252</v>
      </c>
      <c r="E299" s="7">
        <f t="shared" si="126"/>
        <v>452.19883239242881</v>
      </c>
      <c r="F299" s="7">
        <f t="shared" si="115"/>
        <v>3016476.0650295252</v>
      </c>
      <c r="G299" s="57">
        <f t="shared" si="116"/>
        <v>1.1876971021377249E-2</v>
      </c>
      <c r="H299" s="61">
        <f t="shared" si="127"/>
        <v>9.7248597768231082E-3</v>
      </c>
      <c r="I299" s="7">
        <f t="shared" si="137"/>
        <v>7.8550280446353787E-2</v>
      </c>
      <c r="J299" s="58">
        <f t="shared" si="117"/>
        <v>1.3836328101566695E-3</v>
      </c>
      <c r="K299" s="7">
        <f t="shared" si="128"/>
        <v>4.7996653319768634E-3</v>
      </c>
      <c r="L299" s="7">
        <f t="shared" si="129"/>
        <v>7.5669309522902028E-3</v>
      </c>
      <c r="M299" s="58">
        <f t="shared" si="118"/>
        <v>2.2700792856870607E-2</v>
      </c>
      <c r="N299" s="58">
        <f t="shared" si="119"/>
        <v>3.2605423581774895E-4</v>
      </c>
      <c r="O299" s="59">
        <f t="shared" si="120"/>
        <v>0.5791538363712766</v>
      </c>
      <c r="P299" s="58">
        <f t="shared" si="138"/>
        <v>1.9040645416890101E-4</v>
      </c>
      <c r="Q299" s="58">
        <f t="shared" si="139"/>
        <v>0.47883471859690913</v>
      </c>
      <c r="R299" s="58">
        <f t="shared" si="130"/>
        <v>0.4756742233464451</v>
      </c>
      <c r="S299" s="60">
        <f t="shared" si="131"/>
        <v>3.1604952504640238E-3</v>
      </c>
      <c r="T299" s="58">
        <f t="shared" si="140"/>
        <v>1.8914969756649372E-4</v>
      </c>
      <c r="U299" s="58">
        <f t="shared" si="141"/>
        <v>1.1650738429824221E-3</v>
      </c>
      <c r="V299" s="58">
        <f t="shared" si="121"/>
        <v>1.2576162206911682E-4</v>
      </c>
      <c r="W299" s="50">
        <f t="shared" si="132"/>
        <v>158.06684768599845</v>
      </c>
      <c r="X299" s="50">
        <f t="shared" si="122"/>
        <v>91638.093384325897</v>
      </c>
      <c r="Y299" s="50">
        <f t="shared" si="123"/>
        <v>101325</v>
      </c>
      <c r="Z299" s="50">
        <f t="shared" si="124"/>
        <v>1.5560856389206663</v>
      </c>
      <c r="AA299" s="50">
        <f t="shared" si="125"/>
        <v>1.3226727930825664</v>
      </c>
      <c r="AB299" s="50">
        <f t="shared" si="133"/>
        <v>592.24452548443242</v>
      </c>
      <c r="AC299" s="7">
        <f t="shared" si="142"/>
        <v>0.23547272058179597</v>
      </c>
    </row>
    <row r="300" spans="1:29">
      <c r="A300" s="7">
        <v>268</v>
      </c>
      <c r="B300" s="7">
        <f t="shared" si="134"/>
        <v>0.10656898452725277</v>
      </c>
      <c r="C300" s="7">
        <f t="shared" si="135"/>
        <v>3.9764546465392847E-4</v>
      </c>
      <c r="D300" s="58">
        <f t="shared" si="136"/>
        <v>3118507.4481451362</v>
      </c>
      <c r="E300" s="7">
        <f t="shared" si="126"/>
        <v>452.30128460584416</v>
      </c>
      <c r="F300" s="7">
        <f t="shared" si="115"/>
        <v>3017182.4481451362</v>
      </c>
      <c r="G300" s="57">
        <f t="shared" si="116"/>
        <v>1.1877829352357337E-2</v>
      </c>
      <c r="H300" s="61">
        <f t="shared" si="127"/>
        <v>9.7295826004835852E-3</v>
      </c>
      <c r="I300" s="7">
        <f t="shared" si="137"/>
        <v>7.854083479903283E-2</v>
      </c>
      <c r="J300" s="58">
        <f t="shared" si="117"/>
        <v>1.3833441609354263E-3</v>
      </c>
      <c r="K300" s="7">
        <f t="shared" si="128"/>
        <v>4.8014188239626178E-3</v>
      </c>
      <c r="L300" s="7">
        <f t="shared" si="129"/>
        <v>7.5681071458334704E-3</v>
      </c>
      <c r="M300" s="58">
        <f t="shared" si="118"/>
        <v>2.270432143750041E-2</v>
      </c>
      <c r="N300" s="58">
        <f t="shared" si="119"/>
        <v>3.2594701564270804E-4</v>
      </c>
      <c r="O300" s="59">
        <f t="shared" si="120"/>
        <v>0.57896338653536017</v>
      </c>
      <c r="P300" s="58">
        <f t="shared" si="138"/>
        <v>1.9044983591642861E-4</v>
      </c>
      <c r="Q300" s="58">
        <f t="shared" si="139"/>
        <v>0.47894381514492423</v>
      </c>
      <c r="R300" s="58">
        <f t="shared" si="130"/>
        <v>0.4757819942506481</v>
      </c>
      <c r="S300" s="60">
        <f t="shared" si="131"/>
        <v>3.161820894276135E-3</v>
      </c>
      <c r="T300" s="58">
        <f t="shared" si="140"/>
        <v>1.8919255217777169E-4</v>
      </c>
      <c r="U300" s="58">
        <f t="shared" si="141"/>
        <v>1.166331126721079E-3</v>
      </c>
      <c r="V300" s="58">
        <f t="shared" si="121"/>
        <v>1.2586884224415773E-4</v>
      </c>
      <c r="W300" s="50">
        <f t="shared" si="132"/>
        <v>158.09141738365068</v>
      </c>
      <c r="X300" s="50">
        <f t="shared" si="122"/>
        <v>91658.855325374519</v>
      </c>
      <c r="Y300" s="50">
        <f t="shared" si="123"/>
        <v>101325</v>
      </c>
      <c r="Z300" s="50">
        <f t="shared" si="124"/>
        <v>1.5561376059475795</v>
      </c>
      <c r="AA300" s="50">
        <f t="shared" si="125"/>
        <v>1.3227169650554427</v>
      </c>
      <c r="AB300" s="50">
        <f t="shared" si="133"/>
        <v>592.39849015954735</v>
      </c>
      <c r="AC300" s="7">
        <f t="shared" si="142"/>
        <v>0.23553396120239067</v>
      </c>
    </row>
    <row r="301" spans="1:29">
      <c r="A301" s="7">
        <v>269</v>
      </c>
      <c r="B301" s="7">
        <f t="shared" si="134"/>
        <v>0.1069666299919067</v>
      </c>
      <c r="C301" s="7">
        <f t="shared" si="135"/>
        <v>3.9764546465392847E-4</v>
      </c>
      <c r="D301" s="58">
        <f t="shared" si="136"/>
        <v>3119213.4326032936</v>
      </c>
      <c r="E301" s="7">
        <f t="shared" si="126"/>
        <v>452.40367899888184</v>
      </c>
      <c r="F301" s="7">
        <f t="shared" si="115"/>
        <v>3017888.4326032936</v>
      </c>
      <c r="G301" s="57">
        <f t="shared" si="116"/>
        <v>1.1878687066646002E-2</v>
      </c>
      <c r="H301" s="61">
        <f t="shared" si="127"/>
        <v>9.7343057654554841E-3</v>
      </c>
      <c r="I301" s="7">
        <f t="shared" si="137"/>
        <v>7.8531388469089039E-2</v>
      </c>
      <c r="J301" s="58">
        <f t="shared" si="117"/>
        <v>1.3830553506918957E-3</v>
      </c>
      <c r="K301" s="7">
        <f t="shared" si="128"/>
        <v>4.8031718820224683E-3</v>
      </c>
      <c r="L301" s="7">
        <f t="shared" si="129"/>
        <v>7.5692825834062592E-3</v>
      </c>
      <c r="M301" s="58">
        <f t="shared" si="118"/>
        <v>2.2707847750218779E-2</v>
      </c>
      <c r="N301" s="58">
        <f t="shared" si="119"/>
        <v>3.2583977105831227E-4</v>
      </c>
      <c r="O301" s="59">
        <f t="shared" si="120"/>
        <v>0.57877289334232718</v>
      </c>
      <c r="P301" s="58">
        <f t="shared" si="138"/>
        <v>1.9049319303299228E-4</v>
      </c>
      <c r="Q301" s="58">
        <f t="shared" si="139"/>
        <v>0.47905284975091778</v>
      </c>
      <c r="R301" s="58">
        <f t="shared" si="130"/>
        <v>0.47588970433279387</v>
      </c>
      <c r="S301" s="60">
        <f t="shared" si="131"/>
        <v>3.1631454181239027E-3</v>
      </c>
      <c r="T301" s="58">
        <f t="shared" si="140"/>
        <v>1.8923538260343445E-4</v>
      </c>
      <c r="U301" s="58">
        <f t="shared" si="141"/>
        <v>1.1675889371506368E-3</v>
      </c>
      <c r="V301" s="58">
        <f t="shared" si="121"/>
        <v>1.2597608682855349E-4</v>
      </c>
      <c r="W301" s="50">
        <f t="shared" si="132"/>
        <v>158.115971289713</v>
      </c>
      <c r="X301" s="50">
        <f t="shared" si="122"/>
        <v>91679.605549123618</v>
      </c>
      <c r="Y301" s="50">
        <f t="shared" si="123"/>
        <v>101325</v>
      </c>
      <c r="Z301" s="50">
        <f t="shared" si="124"/>
        <v>1.5561895201289693</v>
      </c>
      <c r="AA301" s="50">
        <f t="shared" si="125"/>
        <v>1.3227610921096238</v>
      </c>
      <c r="AB301" s="50">
        <f t="shared" si="133"/>
        <v>592.55236794248697</v>
      </c>
      <c r="AC301" s="7">
        <f t="shared" si="142"/>
        <v>0.23559516728102736</v>
      </c>
    </row>
    <row r="302" spans="1:29">
      <c r="A302" s="7">
        <v>270</v>
      </c>
      <c r="B302" s="7">
        <f t="shared" si="134"/>
        <v>0.10736427545656063</v>
      </c>
      <c r="C302" s="7">
        <f t="shared" si="135"/>
        <v>3.9764546465392847E-4</v>
      </c>
      <c r="D302" s="58">
        <f t="shared" si="136"/>
        <v>3119919.0181647032</v>
      </c>
      <c r="E302" s="7">
        <f t="shared" si="126"/>
        <v>452.50601553683521</v>
      </c>
      <c r="F302" s="7">
        <f t="shared" si="115"/>
        <v>3018594.0181647032</v>
      </c>
      <c r="G302" s="57">
        <f t="shared" si="116"/>
        <v>1.1879544164226877E-2</v>
      </c>
      <c r="H302" s="61">
        <f t="shared" si="127"/>
        <v>9.7390292714935791E-3</v>
      </c>
      <c r="I302" s="7">
        <f t="shared" si="137"/>
        <v>7.8521941457012842E-2</v>
      </c>
      <c r="J302" s="58">
        <f t="shared" si="117"/>
        <v>1.3827663794106966E-3</v>
      </c>
      <c r="K302" s="7">
        <f t="shared" si="128"/>
        <v>4.8049245059438904E-3</v>
      </c>
      <c r="L302" s="7">
        <f t="shared" si="129"/>
        <v>7.5704572647652835E-3</v>
      </c>
      <c r="M302" s="58">
        <f t="shared" si="118"/>
        <v>2.2711371794295852E-2</v>
      </c>
      <c r="N302" s="58">
        <f t="shared" si="119"/>
        <v>3.25732502078437E-4</v>
      </c>
      <c r="O302" s="59">
        <f t="shared" si="120"/>
        <v>0.57858235681682368</v>
      </c>
      <c r="P302" s="58">
        <f t="shared" si="138"/>
        <v>1.9053652550349298E-4</v>
      </c>
      <c r="Q302" s="58">
        <f t="shared" si="139"/>
        <v>0.47916182237691873</v>
      </c>
      <c r="R302" s="58">
        <f t="shared" si="130"/>
        <v>0.47599735355637424</v>
      </c>
      <c r="S302" s="60">
        <f t="shared" si="131"/>
        <v>3.1644688205444971E-3</v>
      </c>
      <c r="T302" s="58">
        <f t="shared" si="140"/>
        <v>1.892781888289647E-4</v>
      </c>
      <c r="U302" s="58">
        <f t="shared" si="141"/>
        <v>1.168847273825165E-3</v>
      </c>
      <c r="V302" s="58">
        <f t="shared" si="121"/>
        <v>1.2608335580842876E-4</v>
      </c>
      <c r="W302" s="50">
        <f t="shared" si="132"/>
        <v>158.14050939910334</v>
      </c>
      <c r="X302" s="50">
        <f t="shared" si="122"/>
        <v>91700.344048539861</v>
      </c>
      <c r="Y302" s="50">
        <f t="shared" si="123"/>
        <v>101325</v>
      </c>
      <c r="Z302" s="50">
        <f t="shared" si="124"/>
        <v>1.5562413815030258</v>
      </c>
      <c r="AA302" s="50">
        <f t="shared" si="125"/>
        <v>1.3228051742775719</v>
      </c>
      <c r="AB302" s="50">
        <f t="shared" si="133"/>
        <v>592.7061587810947</v>
      </c>
      <c r="AC302" s="7">
        <f t="shared" si="142"/>
        <v>0.2356563387970147</v>
      </c>
    </row>
    <row r="303" spans="1:29">
      <c r="A303" s="7">
        <v>271</v>
      </c>
      <c r="B303" s="7">
        <f t="shared" si="134"/>
        <v>0.10776192092121456</v>
      </c>
      <c r="C303" s="7">
        <f t="shared" si="135"/>
        <v>3.9764546465392847E-4</v>
      </c>
      <c r="D303" s="58">
        <f t="shared" si="136"/>
        <v>3120624.2045903145</v>
      </c>
      <c r="E303" s="7">
        <f t="shared" si="126"/>
        <v>452.60829418503289</v>
      </c>
      <c r="F303" s="7">
        <f t="shared" si="115"/>
        <v>3019299.2045903145</v>
      </c>
      <c r="G303" s="57">
        <f t="shared" si="116"/>
        <v>1.1880400645083751E-2</v>
      </c>
      <c r="H303" s="61">
        <f t="shared" si="127"/>
        <v>9.7437531183526393E-3</v>
      </c>
      <c r="I303" s="7">
        <f t="shared" si="137"/>
        <v>7.8512493763294722E-2</v>
      </c>
      <c r="J303" s="58">
        <f t="shared" si="117"/>
        <v>1.3824772470764754E-3</v>
      </c>
      <c r="K303" s="7">
        <f t="shared" si="128"/>
        <v>4.8066766955144708E-3</v>
      </c>
      <c r="L303" s="7">
        <f t="shared" si="129"/>
        <v>7.5716311896674212E-3</v>
      </c>
      <c r="M303" s="58">
        <f t="shared" si="118"/>
        <v>2.2714893569002262E-2</v>
      </c>
      <c r="N303" s="58">
        <f t="shared" si="119"/>
        <v>3.2562520871696587E-4</v>
      </c>
      <c r="O303" s="59">
        <f t="shared" si="120"/>
        <v>0.57839177698351063</v>
      </c>
      <c r="P303" s="58">
        <f t="shared" si="138"/>
        <v>1.9057983331305373E-4</v>
      </c>
      <c r="Q303" s="58">
        <f t="shared" si="139"/>
        <v>0.47927073298551431</v>
      </c>
      <c r="R303" s="58">
        <f t="shared" si="130"/>
        <v>0.47610494188491748</v>
      </c>
      <c r="S303" s="60">
        <f t="shared" si="131"/>
        <v>3.1657911005968375E-3</v>
      </c>
      <c r="T303" s="58">
        <f t="shared" si="140"/>
        <v>1.8932097083985963E-4</v>
      </c>
      <c r="U303" s="58">
        <f t="shared" si="141"/>
        <v>1.1701061362983591E-3</v>
      </c>
      <c r="V303" s="58">
        <f t="shared" si="121"/>
        <v>1.2619064916989989E-4</v>
      </c>
      <c r="W303" s="50">
        <f t="shared" si="132"/>
        <v>158.16503170674309</v>
      </c>
      <c r="X303" s="50">
        <f t="shared" si="122"/>
        <v>91721.070816597115</v>
      </c>
      <c r="Y303" s="50">
        <f t="shared" si="123"/>
        <v>101325</v>
      </c>
      <c r="Z303" s="50">
        <f t="shared" si="124"/>
        <v>1.5562931901078982</v>
      </c>
      <c r="AA303" s="50">
        <f t="shared" si="125"/>
        <v>1.3228492115917134</v>
      </c>
      <c r="AB303" s="50">
        <f t="shared" si="133"/>
        <v>592.85986262326639</v>
      </c>
      <c r="AC303" s="7">
        <f t="shared" si="142"/>
        <v>0.2357174757296232</v>
      </c>
    </row>
    <row r="304" spans="1:29">
      <c r="A304" s="7">
        <v>272</v>
      </c>
      <c r="B304" s="7">
        <f t="shared" si="134"/>
        <v>0.10815956638586849</v>
      </c>
      <c r="C304" s="7">
        <f t="shared" si="135"/>
        <v>3.9764546465392847E-4</v>
      </c>
      <c r="D304" s="58">
        <f t="shared" si="136"/>
        <v>3121328.9916418749</v>
      </c>
      <c r="E304" s="7">
        <f t="shared" si="126"/>
        <v>452.71051490891921</v>
      </c>
      <c r="F304" s="7">
        <f t="shared" si="115"/>
        <v>3020003.9916418749</v>
      </c>
      <c r="G304" s="57">
        <f t="shared" si="116"/>
        <v>1.1881256509201224E-2</v>
      </c>
      <c r="H304" s="61">
        <f t="shared" si="127"/>
        <v>9.7484773057874285E-3</v>
      </c>
      <c r="I304" s="7">
        <f t="shared" si="137"/>
        <v>7.8503045388425147E-2</v>
      </c>
      <c r="J304" s="58">
        <f t="shared" si="117"/>
        <v>1.3821879536739055E-3</v>
      </c>
      <c r="K304" s="7">
        <f t="shared" si="128"/>
        <v>4.8084284505218967E-3</v>
      </c>
      <c r="L304" s="7">
        <f t="shared" si="129"/>
        <v>7.5728043578697076E-3</v>
      </c>
      <c r="M304" s="58">
        <f t="shared" si="118"/>
        <v>2.2718413073609122E-2</v>
      </c>
      <c r="N304" s="58">
        <f t="shared" si="119"/>
        <v>3.2551789098779124E-4</v>
      </c>
      <c r="O304" s="59">
        <f t="shared" si="120"/>
        <v>0.57820115386706417</v>
      </c>
      <c r="P304" s="58">
        <f t="shared" si="138"/>
        <v>1.9062311644646446E-4</v>
      </c>
      <c r="Q304" s="58">
        <f t="shared" si="139"/>
        <v>0.47937958153845434</v>
      </c>
      <c r="R304" s="58">
        <f t="shared" si="130"/>
        <v>0.47621246928207439</v>
      </c>
      <c r="S304" s="60">
        <f t="shared" si="131"/>
        <v>3.1671122563799448E-3</v>
      </c>
      <c r="T304" s="58">
        <f t="shared" si="140"/>
        <v>1.893637286216651E-4</v>
      </c>
      <c r="U304" s="58">
        <f t="shared" si="141"/>
        <v>1.1713655241231585E-3</v>
      </c>
      <c r="V304" s="58">
        <f t="shared" si="121"/>
        <v>1.2629796689907452E-4</v>
      </c>
      <c r="W304" s="50">
        <f t="shared" si="132"/>
        <v>158.18953820755698</v>
      </c>
      <c r="X304" s="50">
        <f t="shared" si="122"/>
        <v>91741.785846292682</v>
      </c>
      <c r="Y304" s="50">
        <f t="shared" si="123"/>
        <v>101325</v>
      </c>
      <c r="Z304" s="50">
        <f t="shared" si="124"/>
        <v>1.5563449459817347</v>
      </c>
      <c r="AA304" s="50">
        <f t="shared" si="125"/>
        <v>1.3228932040844745</v>
      </c>
      <c r="AB304" s="50">
        <f t="shared" si="133"/>
        <v>593.01347941707206</v>
      </c>
      <c r="AC304" s="7">
        <f t="shared" si="142"/>
        <v>0.23577857805816871</v>
      </c>
    </row>
    <row r="305" spans="1:29">
      <c r="A305" s="7">
        <v>273</v>
      </c>
      <c r="B305" s="7">
        <f t="shared" si="134"/>
        <v>0.10855721185052242</v>
      </c>
      <c r="C305" s="7">
        <f t="shared" si="135"/>
        <v>3.9764546465392847E-4</v>
      </c>
      <c r="D305" s="58">
        <f t="shared" si="136"/>
        <v>3122033.3790809098</v>
      </c>
      <c r="E305" s="7">
        <f t="shared" si="126"/>
        <v>452.81267767390642</v>
      </c>
      <c r="F305" s="7">
        <f t="shared" si="115"/>
        <v>3020708.3790809098</v>
      </c>
      <c r="G305" s="57">
        <f t="shared" si="116"/>
        <v>1.1882111756563488E-2</v>
      </c>
      <c r="H305" s="61">
        <f t="shared" si="127"/>
        <v>9.7532018335527021E-3</v>
      </c>
      <c r="I305" s="7">
        <f t="shared" si="137"/>
        <v>7.84935963328946E-2</v>
      </c>
      <c r="J305" s="58">
        <f t="shared" si="117"/>
        <v>1.381898499187688E-3</v>
      </c>
      <c r="K305" s="7">
        <f t="shared" si="128"/>
        <v>4.8101797707539636E-3</v>
      </c>
      <c r="L305" s="7">
        <f t="shared" si="129"/>
        <v>7.5739767691293397E-3</v>
      </c>
      <c r="M305" s="58">
        <f t="shared" si="118"/>
        <v>2.2721930307388019E-2</v>
      </c>
      <c r="N305" s="58">
        <f t="shared" si="119"/>
        <v>3.2541054890481379E-4</v>
      </c>
      <c r="O305" s="59">
        <f t="shared" si="120"/>
        <v>0.57801048749217554</v>
      </c>
      <c r="P305" s="58">
        <f t="shared" si="138"/>
        <v>1.9066637488862614E-4</v>
      </c>
      <c r="Q305" s="58">
        <f t="shared" si="139"/>
        <v>0.47948836799776762</v>
      </c>
      <c r="R305" s="58">
        <f t="shared" si="130"/>
        <v>0.47631993571146147</v>
      </c>
      <c r="S305" s="60">
        <f t="shared" si="131"/>
        <v>3.1684322863061443E-3</v>
      </c>
      <c r="T305" s="58">
        <f t="shared" si="140"/>
        <v>1.8940646215991343E-4</v>
      </c>
      <c r="U305" s="58">
        <f t="shared" si="141"/>
        <v>1.1726254368518711E-3</v>
      </c>
      <c r="V305" s="58">
        <f t="shared" si="121"/>
        <v>1.2640530898205197E-4</v>
      </c>
      <c r="W305" s="50">
        <f t="shared" si="132"/>
        <v>158.21402889647302</v>
      </c>
      <c r="X305" s="50">
        <f t="shared" si="122"/>
        <v>91762.489130617338</v>
      </c>
      <c r="Y305" s="50">
        <f t="shared" si="123"/>
        <v>101325</v>
      </c>
      <c r="Z305" s="50">
        <f t="shared" si="124"/>
        <v>1.5563966491626082</v>
      </c>
      <c r="AA305" s="50">
        <f t="shared" si="125"/>
        <v>1.3229371517882169</v>
      </c>
      <c r="AB305" s="50">
        <f t="shared" si="133"/>
        <v>593.16700911053317</v>
      </c>
      <c r="AC305" s="7">
        <f t="shared" si="142"/>
        <v>0.23583964576199171</v>
      </c>
    </row>
    <row r="306" spans="1:29">
      <c r="A306" s="7">
        <v>274</v>
      </c>
      <c r="B306" s="7">
        <f t="shared" si="134"/>
        <v>0.10895485731517635</v>
      </c>
      <c r="C306" s="7">
        <f t="shared" si="135"/>
        <v>3.9764546465392847E-4</v>
      </c>
      <c r="D306" s="58">
        <f t="shared" si="136"/>
        <v>3122737.3666690541</v>
      </c>
      <c r="E306" s="7">
        <f t="shared" si="126"/>
        <v>452.91478244542259</v>
      </c>
      <c r="F306" s="7">
        <f t="shared" si="115"/>
        <v>3021412.3666690541</v>
      </c>
      <c r="G306" s="57">
        <f t="shared" si="116"/>
        <v>1.1882966387154711E-2</v>
      </c>
      <c r="H306" s="61">
        <f t="shared" si="127"/>
        <v>9.7579267014032099E-3</v>
      </c>
      <c r="I306" s="7">
        <f t="shared" si="137"/>
        <v>7.8484146597193577E-2</v>
      </c>
      <c r="J306" s="58">
        <f t="shared" si="117"/>
        <v>1.3816088836025513E-3</v>
      </c>
      <c r="K306" s="7">
        <f t="shared" si="128"/>
        <v>4.8119306559985704E-3</v>
      </c>
      <c r="L306" s="7">
        <f t="shared" si="129"/>
        <v>7.5751484232036729E-3</v>
      </c>
      <c r="M306" s="58">
        <f t="shared" si="118"/>
        <v>2.2725445269611018E-2</v>
      </c>
      <c r="N306" s="58">
        <f t="shared" si="119"/>
        <v>3.2530318248194274E-4</v>
      </c>
      <c r="O306" s="59">
        <f t="shared" si="120"/>
        <v>0.57781977788355077</v>
      </c>
      <c r="P306" s="58">
        <f t="shared" si="138"/>
        <v>1.9070960862477282E-4</v>
      </c>
      <c r="Q306" s="58">
        <f t="shared" si="139"/>
        <v>0.4795970923263207</v>
      </c>
      <c r="R306" s="58">
        <f t="shared" si="130"/>
        <v>0.47642734113671203</v>
      </c>
      <c r="S306" s="60">
        <f t="shared" si="131"/>
        <v>3.1697511896086605E-3</v>
      </c>
      <c r="T306" s="58">
        <f t="shared" si="140"/>
        <v>1.8944917144014356E-4</v>
      </c>
      <c r="U306" s="58">
        <f t="shared" si="141"/>
        <v>1.1738858740365005E-3</v>
      </c>
      <c r="V306" s="58">
        <f t="shared" si="121"/>
        <v>1.2651267540492303E-4</v>
      </c>
      <c r="W306" s="50">
        <f t="shared" si="132"/>
        <v>158.23850376842253</v>
      </c>
      <c r="X306" s="50">
        <f t="shared" si="122"/>
        <v>91783.180662565079</v>
      </c>
      <c r="Y306" s="50">
        <f t="shared" si="123"/>
        <v>101325</v>
      </c>
      <c r="Z306" s="50">
        <f t="shared" si="124"/>
        <v>1.5564482996885409</v>
      </c>
      <c r="AA306" s="50">
        <f t="shared" si="125"/>
        <v>1.3229810547352598</v>
      </c>
      <c r="AB306" s="50">
        <f t="shared" si="133"/>
        <v>593.32045165169552</v>
      </c>
      <c r="AC306" s="7">
        <f t="shared" si="142"/>
        <v>0.23590067882042809</v>
      </c>
    </row>
    <row r="307" spans="1:29">
      <c r="A307" s="7">
        <v>275</v>
      </c>
      <c r="B307" s="7">
        <f t="shared" si="134"/>
        <v>0.10935250277983027</v>
      </c>
      <c r="C307" s="7">
        <f t="shared" si="135"/>
        <v>3.9764546465392847E-4</v>
      </c>
      <c r="D307" s="58">
        <f t="shared" si="136"/>
        <v>3123440.9541689199</v>
      </c>
      <c r="E307" s="7">
        <f t="shared" si="126"/>
        <v>453.01682918903742</v>
      </c>
      <c r="F307" s="7">
        <f t="shared" si="115"/>
        <v>3022115.9541689199</v>
      </c>
      <c r="G307" s="57">
        <f t="shared" si="116"/>
        <v>1.1883820400960102E-2</v>
      </c>
      <c r="H307" s="61">
        <f t="shared" si="127"/>
        <v>9.7626519090936968E-3</v>
      </c>
      <c r="I307" s="7">
        <f t="shared" si="137"/>
        <v>7.8474696181812603E-2</v>
      </c>
      <c r="J307" s="58">
        <f t="shared" si="117"/>
        <v>1.3813191069032506E-3</v>
      </c>
      <c r="K307" s="7">
        <f t="shared" si="128"/>
        <v>4.8136811060437235E-3</v>
      </c>
      <c r="L307" s="7">
        <f t="shared" si="129"/>
        <v>7.5763193198502242E-3</v>
      </c>
      <c r="M307" s="58">
        <f t="shared" si="118"/>
        <v>2.2728957959550673E-2</v>
      </c>
      <c r="N307" s="58">
        <f t="shared" si="119"/>
        <v>3.2519579173309593E-4</v>
      </c>
      <c r="O307" s="59">
        <f t="shared" si="120"/>
        <v>0.57762902506591163</v>
      </c>
      <c r="P307" s="58">
        <f t="shared" si="138"/>
        <v>1.9075281763913932E-4</v>
      </c>
      <c r="Q307" s="58">
        <f t="shared" si="139"/>
        <v>0.47970575448446728</v>
      </c>
      <c r="R307" s="58">
        <f t="shared" si="130"/>
        <v>0.47653468552160849</v>
      </c>
      <c r="S307" s="60">
        <f t="shared" si="131"/>
        <v>3.1710689628587918E-3</v>
      </c>
      <c r="T307" s="58">
        <f t="shared" si="140"/>
        <v>1.894918564479537E-4</v>
      </c>
      <c r="U307" s="58">
        <f t="shared" si="141"/>
        <v>1.175146835227686E-3</v>
      </c>
      <c r="V307" s="58">
        <f t="shared" si="121"/>
        <v>1.2662006615376983E-4</v>
      </c>
      <c r="W307" s="50">
        <f t="shared" si="132"/>
        <v>158.26296281834033</v>
      </c>
      <c r="X307" s="50">
        <f t="shared" si="122"/>
        <v>91803.86043515864</v>
      </c>
      <c r="Y307" s="50">
        <f t="shared" si="123"/>
        <v>101325</v>
      </c>
      <c r="Z307" s="50">
        <f t="shared" si="124"/>
        <v>1.5564998975975677</v>
      </c>
      <c r="AA307" s="50">
        <f t="shared" si="125"/>
        <v>1.3230249129579326</v>
      </c>
      <c r="AB307" s="50">
        <f t="shared" si="133"/>
        <v>593.47380698881727</v>
      </c>
      <c r="AC307" s="7">
        <f t="shared" si="142"/>
        <v>0.23596167721286065</v>
      </c>
    </row>
    <row r="308" spans="1:29">
      <c r="A308" s="7">
        <v>276</v>
      </c>
      <c r="B308" s="7">
        <f t="shared" si="134"/>
        <v>0.1097501482444842</v>
      </c>
      <c r="C308" s="7">
        <f t="shared" si="135"/>
        <v>3.9764546465392847E-4</v>
      </c>
      <c r="D308" s="58">
        <f t="shared" si="136"/>
        <v>3124144.1413412853</v>
      </c>
      <c r="E308" s="7">
        <f t="shared" si="126"/>
        <v>453.11881787005478</v>
      </c>
      <c r="F308" s="7">
        <f t="shared" si="115"/>
        <v>3022819.1413412853</v>
      </c>
      <c r="G308" s="57">
        <f t="shared" si="116"/>
        <v>1.1884673797962486E-2</v>
      </c>
      <c r="H308" s="61">
        <f t="shared" si="127"/>
        <v>9.7673774563789006E-3</v>
      </c>
      <c r="I308" s="7">
        <f t="shared" si="137"/>
        <v>7.8465245087242202E-2</v>
      </c>
      <c r="J308" s="58">
        <f t="shared" si="117"/>
        <v>1.3810291690745692E-3</v>
      </c>
      <c r="K308" s="7">
        <f t="shared" si="128"/>
        <v>4.8154311206775342E-3</v>
      </c>
      <c r="L308" s="7">
        <f t="shared" si="129"/>
        <v>7.5774894588266726E-3</v>
      </c>
      <c r="M308" s="58">
        <f t="shared" si="118"/>
        <v>2.273246837648002E-2</v>
      </c>
      <c r="N308" s="58">
        <f t="shared" si="119"/>
        <v>3.2508837667219958E-4</v>
      </c>
      <c r="O308" s="59">
        <f t="shared" si="120"/>
        <v>0.57743822906399445</v>
      </c>
      <c r="P308" s="58">
        <f t="shared" si="138"/>
        <v>1.9079600191718171E-4</v>
      </c>
      <c r="Q308" s="58">
        <f t="shared" si="139"/>
        <v>0.47981435443563225</v>
      </c>
      <c r="R308" s="58">
        <f t="shared" si="130"/>
        <v>0.47664196882965321</v>
      </c>
      <c r="S308" s="60">
        <f t="shared" si="131"/>
        <v>3.1723856059790445E-3</v>
      </c>
      <c r="T308" s="58">
        <f t="shared" si="140"/>
        <v>1.8953451716883073E-4</v>
      </c>
      <c r="U308" s="58">
        <f t="shared" si="141"/>
        <v>1.1764083199760371E-3</v>
      </c>
      <c r="V308" s="58">
        <f t="shared" si="121"/>
        <v>1.2672748121466619E-4</v>
      </c>
      <c r="W308" s="50">
        <f t="shared" si="132"/>
        <v>158.28740604116447</v>
      </c>
      <c r="X308" s="50">
        <f t="shared" si="122"/>
        <v>91824.528441366812</v>
      </c>
      <c r="Y308" s="50">
        <f t="shared" si="123"/>
        <v>101325</v>
      </c>
      <c r="Z308" s="50">
        <f t="shared" si="124"/>
        <v>1.5565514429275298</v>
      </c>
      <c r="AA308" s="50">
        <f t="shared" si="125"/>
        <v>1.3230687264884002</v>
      </c>
      <c r="AB308" s="50">
        <f t="shared" si="133"/>
        <v>593.62707506975732</v>
      </c>
      <c r="AC308" s="7">
        <f t="shared" si="142"/>
        <v>0.23602264091863512</v>
      </c>
    </row>
    <row r="309" spans="1:29">
      <c r="A309" s="7">
        <v>277</v>
      </c>
      <c r="B309" s="7">
        <f t="shared" si="134"/>
        <v>0.11014779370913813</v>
      </c>
      <c r="C309" s="7">
        <f t="shared" si="135"/>
        <v>3.9764546465392847E-4</v>
      </c>
      <c r="D309" s="58">
        <f t="shared" si="136"/>
        <v>3124846.9279486318</v>
      </c>
      <c r="E309" s="7">
        <f t="shared" si="126"/>
        <v>453.22074845402557</v>
      </c>
      <c r="F309" s="7">
        <f t="shared" si="115"/>
        <v>3023521.9279486318</v>
      </c>
      <c r="G309" s="57">
        <f t="shared" si="116"/>
        <v>1.1885526578146626E-2</v>
      </c>
      <c r="H309" s="61">
        <f t="shared" si="127"/>
        <v>9.7721033430135523E-3</v>
      </c>
      <c r="I309" s="7">
        <f t="shared" si="137"/>
        <v>7.8455793313972899E-2</v>
      </c>
      <c r="J309" s="58">
        <f t="shared" si="117"/>
        <v>1.3807390701013173E-3</v>
      </c>
      <c r="K309" s="7">
        <f t="shared" si="128"/>
        <v>4.8171806996882179E-3</v>
      </c>
      <c r="L309" s="7">
        <f t="shared" si="129"/>
        <v>7.5786588398908524E-3</v>
      </c>
      <c r="M309" s="58">
        <f t="shared" si="118"/>
        <v>2.2735976519672556E-2</v>
      </c>
      <c r="N309" s="58">
        <f t="shared" si="119"/>
        <v>3.2498093731318832E-4</v>
      </c>
      <c r="O309" s="59">
        <f t="shared" si="120"/>
        <v>0.57724738990255076</v>
      </c>
      <c r="P309" s="58">
        <f t="shared" si="138"/>
        <v>1.9083916144368995E-4</v>
      </c>
      <c r="Q309" s="58">
        <f t="shared" si="139"/>
        <v>0.47992289214156536</v>
      </c>
      <c r="R309" s="58">
        <f t="shared" si="130"/>
        <v>0.476749191024609</v>
      </c>
      <c r="S309" s="60">
        <f t="shared" si="131"/>
        <v>3.1737011169563623E-3</v>
      </c>
      <c r="T309" s="58">
        <f t="shared" si="140"/>
        <v>1.8957715358836516E-4</v>
      </c>
      <c r="U309" s="58">
        <f t="shared" si="141"/>
        <v>1.1776703278313619E-3</v>
      </c>
      <c r="V309" s="58">
        <f t="shared" si="121"/>
        <v>1.2683492057367744E-4</v>
      </c>
      <c r="W309" s="50">
        <f t="shared" si="132"/>
        <v>158.31183343183633</v>
      </c>
      <c r="X309" s="50">
        <f t="shared" si="122"/>
        <v>91845.184674208489</v>
      </c>
      <c r="Y309" s="50">
        <f t="shared" si="123"/>
        <v>101325</v>
      </c>
      <c r="Z309" s="50">
        <f t="shared" si="124"/>
        <v>1.5566029357163345</v>
      </c>
      <c r="AA309" s="50">
        <f t="shared" si="125"/>
        <v>1.3231124953588842</v>
      </c>
      <c r="AB309" s="50">
        <f t="shared" si="133"/>
        <v>593.78025584274553</v>
      </c>
      <c r="AC309" s="7">
        <f t="shared" si="142"/>
        <v>0.23608356991709159</v>
      </c>
    </row>
    <row r="310" spans="1:29">
      <c r="A310" s="7">
        <v>278</v>
      </c>
      <c r="B310" s="7">
        <f t="shared" si="134"/>
        <v>0.11054543917379206</v>
      </c>
      <c r="C310" s="7">
        <f t="shared" si="135"/>
        <v>3.9764546465392847E-4</v>
      </c>
      <c r="D310" s="58">
        <f t="shared" si="136"/>
        <v>3125549.3137531001</v>
      </c>
      <c r="E310" s="7">
        <f t="shared" si="126"/>
        <v>453.32262090645111</v>
      </c>
      <c r="F310" s="7">
        <f t="shared" si="115"/>
        <v>3024224.3137531001</v>
      </c>
      <c r="G310" s="57">
        <f t="shared" si="116"/>
        <v>1.1886378741496704E-2</v>
      </c>
      <c r="H310" s="61">
        <f t="shared" si="127"/>
        <v>9.7768295687523758E-3</v>
      </c>
      <c r="I310" s="7">
        <f t="shared" si="137"/>
        <v>7.8446340862495245E-2</v>
      </c>
      <c r="J310" s="58">
        <f t="shared" si="117"/>
        <v>1.3804488099683323E-3</v>
      </c>
      <c r="K310" s="7">
        <f t="shared" si="128"/>
        <v>4.8189298428640958E-3</v>
      </c>
      <c r="L310" s="7">
        <f t="shared" si="129"/>
        <v>7.5798274628007603E-3</v>
      </c>
      <c r="M310" s="58">
        <f t="shared" si="118"/>
        <v>2.2739482388402281E-2</v>
      </c>
      <c r="N310" s="58">
        <f t="shared" si="119"/>
        <v>3.2487347367000517E-4</v>
      </c>
      <c r="O310" s="59">
        <f t="shared" si="120"/>
        <v>0.57705650760634664</v>
      </c>
      <c r="P310" s="58">
        <f t="shared" si="138"/>
        <v>1.9088229620412012E-4</v>
      </c>
      <c r="Q310" s="58">
        <f t="shared" si="139"/>
        <v>0.48003136756569148</v>
      </c>
      <c r="R310" s="58">
        <f t="shared" si="130"/>
        <v>0.47685635207018612</v>
      </c>
      <c r="S310" s="60">
        <f t="shared" si="131"/>
        <v>3.1750154955053622E-3</v>
      </c>
      <c r="T310" s="58">
        <f t="shared" si="140"/>
        <v>1.8961976569212646E-4</v>
      </c>
      <c r="U310" s="58">
        <f t="shared" si="141"/>
        <v>1.1789328583433555E-3</v>
      </c>
      <c r="V310" s="58">
        <f t="shared" si="121"/>
        <v>1.2694238421686059E-4</v>
      </c>
      <c r="W310" s="50">
        <f t="shared" si="132"/>
        <v>158.33624498530068</v>
      </c>
      <c r="X310" s="50">
        <f t="shared" si="122"/>
        <v>91865.829126692523</v>
      </c>
      <c r="Y310" s="50">
        <f t="shared" si="123"/>
        <v>101325</v>
      </c>
      <c r="Z310" s="50">
        <f t="shared" si="124"/>
        <v>1.5566543760018052</v>
      </c>
      <c r="AA310" s="50">
        <f t="shared" si="125"/>
        <v>1.3231562196015345</v>
      </c>
      <c r="AB310" s="50">
        <f t="shared" si="133"/>
        <v>593.93334925593774</v>
      </c>
      <c r="AC310" s="7">
        <f t="shared" si="142"/>
        <v>0.23614446418762922</v>
      </c>
    </row>
    <row r="311" spans="1:29">
      <c r="A311" s="7">
        <v>279</v>
      </c>
      <c r="B311" s="7">
        <f t="shared" si="134"/>
        <v>0.11094308463844599</v>
      </c>
      <c r="C311" s="7">
        <f t="shared" si="135"/>
        <v>3.9764546465392847E-4</v>
      </c>
      <c r="D311" s="58">
        <f t="shared" si="136"/>
        <v>3126251.298518308</v>
      </c>
      <c r="E311" s="7">
        <f t="shared" si="126"/>
        <v>453.42443519304715</v>
      </c>
      <c r="F311" s="7">
        <f t="shared" si="115"/>
        <v>3024926.298518308</v>
      </c>
      <c r="G311" s="57">
        <f t="shared" si="116"/>
        <v>1.1887230287998546E-2</v>
      </c>
      <c r="H311" s="61">
        <f t="shared" si="127"/>
        <v>9.7815561333500917E-3</v>
      </c>
      <c r="I311" s="7">
        <f t="shared" si="137"/>
        <v>7.843688773329982E-2</v>
      </c>
      <c r="J311" s="58">
        <f t="shared" si="117"/>
        <v>1.3801583886604793E-3</v>
      </c>
      <c r="K311" s="7">
        <f t="shared" si="128"/>
        <v>4.8206785499935968E-3</v>
      </c>
      <c r="L311" s="7">
        <f t="shared" si="129"/>
        <v>7.5809953273145558E-3</v>
      </c>
      <c r="M311" s="58">
        <f t="shared" si="118"/>
        <v>2.2742985981943666E-2</v>
      </c>
      <c r="N311" s="58">
        <f t="shared" si="119"/>
        <v>3.2476598575660197E-4</v>
      </c>
      <c r="O311" s="59">
        <f t="shared" si="120"/>
        <v>0.57686558220016426</v>
      </c>
      <c r="P311" s="58">
        <f t="shared" si="138"/>
        <v>1.9092540618237397E-4</v>
      </c>
      <c r="Q311" s="58">
        <f t="shared" si="139"/>
        <v>0.48013978066752672</v>
      </c>
      <c r="R311" s="58">
        <f t="shared" si="130"/>
        <v>0.47696345193032041</v>
      </c>
      <c r="S311" s="60">
        <f t="shared" si="131"/>
        <v>3.176328737206302E-3</v>
      </c>
      <c r="T311" s="58">
        <f t="shared" si="140"/>
        <v>1.8966235346577393E-4</v>
      </c>
      <c r="U311" s="58">
        <f t="shared" si="141"/>
        <v>1.1801959110599555E-3</v>
      </c>
      <c r="V311" s="58">
        <f t="shared" si="121"/>
        <v>1.270498721302638E-4</v>
      </c>
      <c r="W311" s="50">
        <f t="shared" si="132"/>
        <v>158.36064069650561</v>
      </c>
      <c r="X311" s="50">
        <f t="shared" si="122"/>
        <v>91886.461791871203</v>
      </c>
      <c r="Y311" s="50">
        <f t="shared" si="123"/>
        <v>101325</v>
      </c>
      <c r="Z311" s="50">
        <f t="shared" si="124"/>
        <v>1.5567057638218154</v>
      </c>
      <c r="AA311" s="50">
        <f t="shared" si="125"/>
        <v>1.323199899248543</v>
      </c>
      <c r="AB311" s="50">
        <f t="shared" si="133"/>
        <v>594.08635525781142</v>
      </c>
      <c r="AC311" s="7">
        <f t="shared" si="142"/>
        <v>0.23620532370969632</v>
      </c>
    </row>
    <row r="312" spans="1:29">
      <c r="A312" s="7">
        <v>280</v>
      </c>
      <c r="B312" s="7">
        <f t="shared" si="134"/>
        <v>0.11134073010309992</v>
      </c>
      <c r="C312" s="7">
        <f t="shared" si="135"/>
        <v>3.9764546465392847E-4</v>
      </c>
      <c r="D312" s="58">
        <f t="shared" si="136"/>
        <v>3126952.8820050033</v>
      </c>
      <c r="E312" s="7">
        <f t="shared" si="126"/>
        <v>453.52619127911305</v>
      </c>
      <c r="F312" s="7">
        <f t="shared" si="115"/>
        <v>3025627.8820050033</v>
      </c>
      <c r="G312" s="57">
        <f t="shared" si="116"/>
        <v>1.1888081217634362E-2</v>
      </c>
      <c r="H312" s="61">
        <f t="shared" si="127"/>
        <v>9.7862830365614117E-3</v>
      </c>
      <c r="I312" s="7">
        <f t="shared" si="137"/>
        <v>7.8427433926877177E-2</v>
      </c>
      <c r="J312" s="58">
        <f t="shared" si="117"/>
        <v>1.3798678061626506E-3</v>
      </c>
      <c r="K312" s="7">
        <f t="shared" si="128"/>
        <v>4.8224268208652528E-3</v>
      </c>
      <c r="L312" s="7">
        <f t="shared" si="129"/>
        <v>7.5821624331905545E-3</v>
      </c>
      <c r="M312" s="58">
        <f t="shared" si="118"/>
        <v>2.2746487299571662E-2</v>
      </c>
      <c r="N312" s="58">
        <f t="shared" si="119"/>
        <v>3.2465847358693878E-4</v>
      </c>
      <c r="O312" s="59">
        <f t="shared" si="120"/>
        <v>0.57667461370880002</v>
      </c>
      <c r="P312" s="58">
        <f t="shared" si="138"/>
        <v>1.9096849136424066E-4</v>
      </c>
      <c r="Q312" s="58">
        <f t="shared" si="139"/>
        <v>0.4802481314113336</v>
      </c>
      <c r="R312" s="58">
        <f t="shared" si="130"/>
        <v>0.47707049056850981</v>
      </c>
      <c r="S312" s="60">
        <f t="shared" si="131"/>
        <v>3.1776408428237923E-3</v>
      </c>
      <c r="T312" s="58">
        <f t="shared" si="140"/>
        <v>1.8970491689479269E-4</v>
      </c>
      <c r="U312" s="58">
        <f t="shared" si="141"/>
        <v>1.1814594855294035E-3</v>
      </c>
      <c r="V312" s="58">
        <f t="shared" si="121"/>
        <v>1.2715738429992698E-4</v>
      </c>
      <c r="W312" s="50">
        <f t="shared" si="132"/>
        <v>158.38502056040264</v>
      </c>
      <c r="X312" s="50">
        <f t="shared" si="122"/>
        <v>91907.082662712462</v>
      </c>
      <c r="Y312" s="50">
        <f t="shared" si="123"/>
        <v>101325</v>
      </c>
      <c r="Z312" s="50">
        <f t="shared" si="124"/>
        <v>1.556757099213969</v>
      </c>
      <c r="AA312" s="50">
        <f t="shared" si="125"/>
        <v>1.3232435343318736</v>
      </c>
      <c r="AB312" s="50">
        <f t="shared" si="133"/>
        <v>594.23927379621898</v>
      </c>
      <c r="AC312" s="7">
        <f t="shared" si="142"/>
        <v>0.23626614846268085</v>
      </c>
    </row>
    <row r="313" spans="1:29">
      <c r="A313" s="7">
        <v>281</v>
      </c>
      <c r="B313" s="7">
        <f t="shared" si="134"/>
        <v>0.11173837556775384</v>
      </c>
      <c r="C313" s="7">
        <f t="shared" si="135"/>
        <v>3.9764546465392847E-4</v>
      </c>
      <c r="D313" s="58">
        <f t="shared" si="136"/>
        <v>3127654.0639765179</v>
      </c>
      <c r="E313" s="7">
        <f t="shared" si="126"/>
        <v>453.62788913032296</v>
      </c>
      <c r="F313" s="7">
        <f t="shared" si="115"/>
        <v>3026329.0639765179</v>
      </c>
      <c r="G313" s="57">
        <f t="shared" si="116"/>
        <v>1.188893153038933E-2</v>
      </c>
      <c r="H313" s="61">
        <f t="shared" si="127"/>
        <v>9.7910102781410407E-3</v>
      </c>
      <c r="I313" s="7">
        <f t="shared" si="137"/>
        <v>7.8417979443717922E-2</v>
      </c>
      <c r="J313" s="58">
        <f t="shared" si="117"/>
        <v>1.379577062459766E-3</v>
      </c>
      <c r="K313" s="7">
        <f t="shared" si="128"/>
        <v>4.8241746552677026E-3</v>
      </c>
      <c r="L313" s="7">
        <f t="shared" si="129"/>
        <v>7.5833287801872346E-3</v>
      </c>
      <c r="M313" s="58">
        <f t="shared" si="118"/>
        <v>2.2749986340561704E-2</v>
      </c>
      <c r="N313" s="58">
        <f t="shared" si="119"/>
        <v>3.245509371749841E-4</v>
      </c>
      <c r="O313" s="59">
        <f t="shared" si="120"/>
        <v>0.57648360215706551</v>
      </c>
      <c r="P313" s="58">
        <f t="shared" si="138"/>
        <v>1.9101155173451012E-4</v>
      </c>
      <c r="Q313" s="58">
        <f t="shared" si="139"/>
        <v>0.48035641975886184</v>
      </c>
      <c r="R313" s="58">
        <f t="shared" si="130"/>
        <v>0.47717746794864679</v>
      </c>
      <c r="S313" s="60">
        <f t="shared" si="131"/>
        <v>3.1789518102150471E-3</v>
      </c>
      <c r="T313" s="58">
        <f t="shared" si="140"/>
        <v>1.8974745596482472E-4</v>
      </c>
      <c r="U313" s="58">
        <f t="shared" si="141"/>
        <v>1.1827235812990888E-3</v>
      </c>
      <c r="V313" s="58">
        <f t="shared" si="121"/>
        <v>1.2726492071188166E-4</v>
      </c>
      <c r="W313" s="50">
        <f t="shared" si="132"/>
        <v>158.4093845719465</v>
      </c>
      <c r="X313" s="50">
        <f t="shared" si="122"/>
        <v>91927.691732260151</v>
      </c>
      <c r="Y313" s="50">
        <f t="shared" si="123"/>
        <v>101325</v>
      </c>
      <c r="Z313" s="50">
        <f t="shared" si="124"/>
        <v>1.5568083822160006</v>
      </c>
      <c r="AA313" s="50">
        <f t="shared" si="125"/>
        <v>1.3232871248836005</v>
      </c>
      <c r="AB313" s="50">
        <f t="shared" si="133"/>
        <v>594.39210481957548</v>
      </c>
      <c r="AC313" s="7">
        <f t="shared" si="142"/>
        <v>0.23632693842595856</v>
      </c>
    </row>
    <row r="314" spans="1:29">
      <c r="A314" s="7">
        <v>282</v>
      </c>
      <c r="B314" s="7">
        <f t="shared" si="134"/>
        <v>0.11213602103240777</v>
      </c>
      <c r="C314" s="7">
        <f t="shared" si="135"/>
        <v>3.9764546465392847E-4</v>
      </c>
      <c r="D314" s="58">
        <f t="shared" si="136"/>
        <v>3128354.8441957016</v>
      </c>
      <c r="E314" s="7">
        <f t="shared" si="126"/>
        <v>453.72952871228119</v>
      </c>
      <c r="F314" s="7">
        <f t="shared" si="115"/>
        <v>3027029.8441957016</v>
      </c>
      <c r="G314" s="57">
        <f t="shared" si="116"/>
        <v>1.1889781226247894E-2</v>
      </c>
      <c r="H314" s="61">
        <f t="shared" si="127"/>
        <v>9.7957378578436803E-3</v>
      </c>
      <c r="I314" s="7">
        <f t="shared" si="137"/>
        <v>7.8408524284312636E-2</v>
      </c>
      <c r="J314" s="58">
        <f t="shared" si="117"/>
        <v>1.3792861575367724E-3</v>
      </c>
      <c r="K314" s="7">
        <f t="shared" si="128"/>
        <v>4.8259220529896897E-3</v>
      </c>
      <c r="L314" s="7">
        <f t="shared" si="129"/>
        <v>7.5844943680632351E-3</v>
      </c>
      <c r="M314" s="58">
        <f t="shared" si="118"/>
        <v>2.2753483104189703E-2</v>
      </c>
      <c r="N314" s="58">
        <f t="shared" si="119"/>
        <v>3.2444337653471486E-4</v>
      </c>
      <c r="O314" s="59">
        <f t="shared" si="120"/>
        <v>0.57629254756978732</v>
      </c>
      <c r="P314" s="58">
        <f t="shared" si="138"/>
        <v>1.9105458727819435E-4</v>
      </c>
      <c r="Q314" s="58">
        <f t="shared" si="139"/>
        <v>0.48046464567241948</v>
      </c>
      <c r="R314" s="58">
        <f t="shared" si="130"/>
        <v>0.47728438403454959</v>
      </c>
      <c r="S314" s="60">
        <f t="shared" si="131"/>
        <v>3.1802616378698856E-3</v>
      </c>
      <c r="T314" s="58">
        <f t="shared" si="140"/>
        <v>1.897899706614825E-4</v>
      </c>
      <c r="U314" s="58">
        <f t="shared" si="141"/>
        <v>1.1839881979158007E-3</v>
      </c>
      <c r="V314" s="58">
        <f t="shared" si="121"/>
        <v>1.273724813521509E-4</v>
      </c>
      <c r="W314" s="50">
        <f t="shared" si="132"/>
        <v>158.4337327260954</v>
      </c>
      <c r="X314" s="50">
        <f t="shared" si="122"/>
        <v>91948.288993543989</v>
      </c>
      <c r="Y314" s="50">
        <f t="shared" si="123"/>
        <v>101325</v>
      </c>
      <c r="Z314" s="50">
        <f t="shared" si="124"/>
        <v>1.5568596128655512</v>
      </c>
      <c r="AA314" s="50">
        <f t="shared" si="125"/>
        <v>1.3233306709357184</v>
      </c>
      <c r="AB314" s="50">
        <f t="shared" si="133"/>
        <v>594.54484827619137</v>
      </c>
      <c r="AC314" s="7">
        <f t="shared" si="142"/>
        <v>0.23638769357899611</v>
      </c>
    </row>
    <row r="315" spans="1:29">
      <c r="A315" s="7">
        <v>283</v>
      </c>
      <c r="B315" s="7">
        <f t="shared" si="134"/>
        <v>0.1125336664970617</v>
      </c>
      <c r="C315" s="7">
        <f t="shared" si="135"/>
        <v>3.9764546465392847E-4</v>
      </c>
      <c r="D315" s="58">
        <f t="shared" si="136"/>
        <v>3129055.222425594</v>
      </c>
      <c r="E315" s="7">
        <f t="shared" si="126"/>
        <v>453.83110999061955</v>
      </c>
      <c r="F315" s="7">
        <f t="shared" si="115"/>
        <v>3027730.222425594</v>
      </c>
      <c r="G315" s="57">
        <f t="shared" si="116"/>
        <v>1.1890630305194595E-2</v>
      </c>
      <c r="H315" s="61">
        <f t="shared" si="127"/>
        <v>9.8004657754240249E-3</v>
      </c>
      <c r="I315" s="7">
        <f t="shared" si="137"/>
        <v>7.839906844915194E-2</v>
      </c>
      <c r="J315" s="58">
        <f t="shared" si="117"/>
        <v>1.3789950913786441E-3</v>
      </c>
      <c r="K315" s="7">
        <f t="shared" si="128"/>
        <v>4.8276690138200655E-3</v>
      </c>
      <c r="L315" s="7">
        <f t="shared" si="129"/>
        <v>7.5856591965773532E-3</v>
      </c>
      <c r="M315" s="58">
        <f t="shared" si="118"/>
        <v>2.2756977589732059E-2</v>
      </c>
      <c r="N315" s="58">
        <f t="shared" si="119"/>
        <v>3.2433579168011662E-4</v>
      </c>
      <c r="O315" s="59">
        <f t="shared" si="120"/>
        <v>0.57610144997180712</v>
      </c>
      <c r="P315" s="58">
        <f t="shared" si="138"/>
        <v>1.9109759798019432E-4</v>
      </c>
      <c r="Q315" s="58">
        <f t="shared" si="139"/>
        <v>0.48057280911403549</v>
      </c>
      <c r="R315" s="58">
        <f t="shared" si="130"/>
        <v>0.47739123879006606</v>
      </c>
      <c r="S315" s="60">
        <f t="shared" si="131"/>
        <v>3.1815703239694293E-3</v>
      </c>
      <c r="T315" s="58">
        <f t="shared" si="140"/>
        <v>1.8983246097039035E-4</v>
      </c>
      <c r="U315" s="58">
        <f t="shared" si="141"/>
        <v>1.1852533349256047E-3</v>
      </c>
      <c r="V315" s="58">
        <f t="shared" si="121"/>
        <v>1.2748006620674914E-4</v>
      </c>
      <c r="W315" s="50">
        <f t="shared" si="132"/>
        <v>158.45806501781081</v>
      </c>
      <c r="X315" s="50">
        <f t="shared" si="122"/>
        <v>91968.874439599254</v>
      </c>
      <c r="Y315" s="50">
        <f t="shared" si="123"/>
        <v>101325</v>
      </c>
      <c r="Z315" s="50">
        <f t="shared" si="124"/>
        <v>1.5569107912002169</v>
      </c>
      <c r="AA315" s="50">
        <f t="shared" si="125"/>
        <v>1.3233741725201844</v>
      </c>
      <c r="AB315" s="50">
        <f t="shared" si="133"/>
        <v>594.69750411441817</v>
      </c>
      <c r="AC315" s="7">
        <f t="shared" si="142"/>
        <v>0.23644841390124743</v>
      </c>
    </row>
    <row r="316" spans="1:29">
      <c r="A316" s="7">
        <v>284</v>
      </c>
      <c r="B316" s="7">
        <f t="shared" si="134"/>
        <v>0.11293131196171563</v>
      </c>
      <c r="C316" s="7">
        <f t="shared" si="135"/>
        <v>3.9764546465392847E-4</v>
      </c>
      <c r="D316" s="58">
        <f t="shared" si="136"/>
        <v>3129755.1984291002</v>
      </c>
      <c r="E316" s="7">
        <f t="shared" si="126"/>
        <v>453.93263293095032</v>
      </c>
      <c r="F316" s="7">
        <f t="shared" si="115"/>
        <v>3028430.1984291002</v>
      </c>
      <c r="G316" s="57">
        <f t="shared" si="116"/>
        <v>1.1891478767213647E-2</v>
      </c>
      <c r="H316" s="61">
        <f t="shared" si="127"/>
        <v>9.8051940306367619E-3</v>
      </c>
      <c r="I316" s="7">
        <f t="shared" si="137"/>
        <v>7.8389611938726469E-2</v>
      </c>
      <c r="J316" s="58">
        <f t="shared" si="117"/>
        <v>1.3787038639703833E-3</v>
      </c>
      <c r="K316" s="7">
        <f t="shared" si="128"/>
        <v>4.8294155375477859E-3</v>
      </c>
      <c r="L316" s="7">
        <f t="shared" si="129"/>
        <v>7.5868232654885525E-3</v>
      </c>
      <c r="M316" s="58">
        <f t="shared" si="118"/>
        <v>2.2760469796465656E-2</v>
      </c>
      <c r="N316" s="58">
        <f t="shared" si="119"/>
        <v>3.2422818262518323E-4</v>
      </c>
      <c r="O316" s="59">
        <f t="shared" si="120"/>
        <v>0.57591030938798171</v>
      </c>
      <c r="P316" s="58">
        <f t="shared" si="138"/>
        <v>1.9114058382541099E-4</v>
      </c>
      <c r="Q316" s="58">
        <f t="shared" si="139"/>
        <v>0.48068091004573876</v>
      </c>
      <c r="R316" s="58">
        <f t="shared" si="130"/>
        <v>0.47749803217902342</v>
      </c>
      <c r="S316" s="60">
        <f t="shared" si="131"/>
        <v>3.182877866715339E-3</v>
      </c>
      <c r="T316" s="58">
        <f t="shared" si="140"/>
        <v>1.8987492687716425E-4</v>
      </c>
      <c r="U316" s="58">
        <f t="shared" si="141"/>
        <v>1.1865189918738514E-3</v>
      </c>
      <c r="V316" s="58">
        <f t="shared" si="121"/>
        <v>1.2758767526168253E-4</v>
      </c>
      <c r="W316" s="50">
        <f t="shared" si="132"/>
        <v>158.48238144205766</v>
      </c>
      <c r="X316" s="50">
        <f t="shared" si="122"/>
        <v>91989.448063457283</v>
      </c>
      <c r="Y316" s="50">
        <f t="shared" si="123"/>
        <v>101325</v>
      </c>
      <c r="Z316" s="50">
        <f t="shared" si="124"/>
        <v>1.5569619172575255</v>
      </c>
      <c r="AA316" s="50">
        <f t="shared" si="125"/>
        <v>1.3234176296688966</v>
      </c>
      <c r="AB316" s="50">
        <f t="shared" si="133"/>
        <v>594.85007228257814</v>
      </c>
      <c r="AC316" s="7">
        <f t="shared" si="142"/>
        <v>0.23650909937216902</v>
      </c>
    </row>
    <row r="317" spans="1:29">
      <c r="A317" s="7">
        <v>285</v>
      </c>
      <c r="B317" s="7">
        <f t="shared" si="134"/>
        <v>0.11332895742636956</v>
      </c>
      <c r="C317" s="7">
        <f t="shared" si="135"/>
        <v>3.9764546465392847E-4</v>
      </c>
      <c r="D317" s="58">
        <f t="shared" si="136"/>
        <v>3130454.7719690069</v>
      </c>
      <c r="E317" s="7">
        <f t="shared" si="126"/>
        <v>454.03409749886862</v>
      </c>
      <c r="F317" s="7">
        <f t="shared" si="115"/>
        <v>3029129.7719690069</v>
      </c>
      <c r="G317" s="57">
        <f t="shared" si="116"/>
        <v>1.1892326612288968E-2</v>
      </c>
      <c r="H317" s="61">
        <f t="shared" si="127"/>
        <v>9.8099226232365722E-3</v>
      </c>
      <c r="I317" s="7">
        <f t="shared" si="137"/>
        <v>7.8380154753526846E-2</v>
      </c>
      <c r="J317" s="58">
        <f t="shared" si="117"/>
        <v>1.3784124752970186E-3</v>
      </c>
      <c r="K317" s="7">
        <f t="shared" si="128"/>
        <v>4.8311616239619104E-3</v>
      </c>
      <c r="L317" s="7">
        <f t="shared" si="129"/>
        <v>7.5879865745559476E-3</v>
      </c>
      <c r="M317" s="58">
        <f t="shared" si="118"/>
        <v>2.2763959723667841E-2</v>
      </c>
      <c r="N317" s="58">
        <f t="shared" si="119"/>
        <v>3.2412054938391695E-4</v>
      </c>
      <c r="O317" s="59">
        <f t="shared" si="120"/>
        <v>0.57571912584318252</v>
      </c>
      <c r="P317" s="58">
        <f t="shared" si="138"/>
        <v>1.9118354479918942E-4</v>
      </c>
      <c r="Q317" s="58">
        <f t="shared" si="139"/>
        <v>0.48078894843067499</v>
      </c>
      <c r="R317" s="58">
        <f t="shared" si="130"/>
        <v>0.4776047641652304</v>
      </c>
      <c r="S317" s="60">
        <f t="shared" si="131"/>
        <v>3.1841842654445895E-3</v>
      </c>
      <c r="T317" s="58">
        <f t="shared" si="140"/>
        <v>1.8991736836741297E-4</v>
      </c>
      <c r="U317" s="58">
        <f t="shared" si="141"/>
        <v>1.1877851683056279E-3</v>
      </c>
      <c r="V317" s="58">
        <f t="shared" si="121"/>
        <v>1.2769530850294882E-4</v>
      </c>
      <c r="W317" s="50">
        <f t="shared" si="132"/>
        <v>158.50668199380408</v>
      </c>
      <c r="X317" s="50">
        <f t="shared" si="122"/>
        <v>92010.009858145932</v>
      </c>
      <c r="Y317" s="50">
        <f t="shared" si="123"/>
        <v>101325</v>
      </c>
      <c r="Z317" s="50">
        <f t="shared" si="124"/>
        <v>1.5570129910749382</v>
      </c>
      <c r="AA317" s="50">
        <f t="shared" si="125"/>
        <v>1.3234610424136974</v>
      </c>
      <c r="AB317" s="50">
        <f t="shared" si="133"/>
        <v>595.00255272896811</v>
      </c>
      <c r="AC317" s="7">
        <f t="shared" si="142"/>
        <v>0.23656974997120642</v>
      </c>
    </row>
    <row r="318" spans="1:29">
      <c r="A318" s="7">
        <v>286</v>
      </c>
      <c r="B318" s="7">
        <f t="shared" si="134"/>
        <v>0.11372660289102349</v>
      </c>
      <c r="C318" s="7">
        <f t="shared" si="135"/>
        <v>3.9764546465392847E-4</v>
      </c>
      <c r="D318" s="58">
        <f t="shared" si="136"/>
        <v>3131153.9428091771</v>
      </c>
      <c r="E318" s="7">
        <f t="shared" si="126"/>
        <v>454.13550366012572</v>
      </c>
      <c r="F318" s="7">
        <f t="shared" si="115"/>
        <v>3029828.9428091771</v>
      </c>
      <c r="G318" s="57">
        <f t="shared" si="116"/>
        <v>1.1893173840405646E-2</v>
      </c>
      <c r="H318" s="61">
        <f t="shared" si="127"/>
        <v>9.8146515529781327E-3</v>
      </c>
      <c r="I318" s="7">
        <f t="shared" si="137"/>
        <v>7.8370696894043732E-2</v>
      </c>
      <c r="J318" s="58">
        <f t="shared" si="117"/>
        <v>1.3781209253436071E-3</v>
      </c>
      <c r="K318" s="7">
        <f t="shared" si="128"/>
        <v>4.8329072728516085E-3</v>
      </c>
      <c r="L318" s="7">
        <f t="shared" si="129"/>
        <v>7.5891491235388232E-3</v>
      </c>
      <c r="M318" s="58">
        <f t="shared" si="118"/>
        <v>2.2767447370616471E-2</v>
      </c>
      <c r="N318" s="58">
        <f t="shared" si="119"/>
        <v>3.2401289197032869E-4</v>
      </c>
      <c r="O318" s="59">
        <f t="shared" si="120"/>
        <v>0.57552789936229631</v>
      </c>
      <c r="P318" s="58">
        <f t="shared" si="138"/>
        <v>1.9122648088620853E-4</v>
      </c>
      <c r="Q318" s="58">
        <f t="shared" si="139"/>
        <v>0.48089692423031472</v>
      </c>
      <c r="R318" s="58">
        <f t="shared" si="130"/>
        <v>0.47771143471266037</v>
      </c>
      <c r="S318" s="60">
        <f t="shared" si="131"/>
        <v>3.1854895176543496E-3</v>
      </c>
      <c r="T318" s="58">
        <f t="shared" si="140"/>
        <v>1.8995978542681066E-4</v>
      </c>
      <c r="U318" s="58">
        <f t="shared" si="141"/>
        <v>1.1890518637650259E-3</v>
      </c>
      <c r="V318" s="58">
        <f t="shared" si="121"/>
        <v>1.2780296591653707E-4</v>
      </c>
      <c r="W318" s="50">
        <f t="shared" si="132"/>
        <v>158.53096666802173</v>
      </c>
      <c r="X318" s="50">
        <f t="shared" si="122"/>
        <v>92030.559816724679</v>
      </c>
      <c r="Y318" s="50">
        <f t="shared" si="123"/>
        <v>101325</v>
      </c>
      <c r="Z318" s="50">
        <f t="shared" si="124"/>
        <v>1.557064012689936</v>
      </c>
      <c r="AA318" s="50">
        <f t="shared" si="125"/>
        <v>1.3235044107864455</v>
      </c>
      <c r="AB318" s="50">
        <f t="shared" si="133"/>
        <v>595.15494540211887</v>
      </c>
      <c r="AC318" s="7">
        <f t="shared" si="142"/>
        <v>0.23663036567784651</v>
      </c>
    </row>
    <row r="319" spans="1:29">
      <c r="A319" s="7">
        <v>287</v>
      </c>
      <c r="B319" s="7">
        <f t="shared" si="134"/>
        <v>0.11412424835567742</v>
      </c>
      <c r="C319" s="7">
        <f t="shared" si="135"/>
        <v>3.9764546465392847E-4</v>
      </c>
      <c r="D319" s="58">
        <f t="shared" si="136"/>
        <v>3131852.7107126229</v>
      </c>
      <c r="E319" s="7">
        <f t="shared" si="126"/>
        <v>454.23685138034932</v>
      </c>
      <c r="F319" s="7">
        <f t="shared" si="115"/>
        <v>3030527.7107126229</v>
      </c>
      <c r="G319" s="57">
        <f t="shared" si="116"/>
        <v>1.189402045154757E-2</v>
      </c>
      <c r="H319" s="61">
        <f t="shared" si="127"/>
        <v>9.8193808196161102E-3</v>
      </c>
      <c r="I319" s="7">
        <f t="shared" si="137"/>
        <v>7.8361238360767776E-2</v>
      </c>
      <c r="J319" s="58">
        <f t="shared" si="117"/>
        <v>1.3778292140952323E-3</v>
      </c>
      <c r="K319" s="7">
        <f t="shared" si="128"/>
        <v>4.8346524840061503E-3</v>
      </c>
      <c r="L319" s="7">
        <f t="shared" si="129"/>
        <v>7.5903109121966145E-3</v>
      </c>
      <c r="M319" s="58">
        <f t="shared" si="118"/>
        <v>2.2770932736589845E-2</v>
      </c>
      <c r="N319" s="58">
        <f t="shared" si="119"/>
        <v>3.2390521039843748E-4</v>
      </c>
      <c r="O319" s="59">
        <f t="shared" si="120"/>
        <v>0.57533662997022461</v>
      </c>
      <c r="P319" s="58">
        <f t="shared" si="138"/>
        <v>1.9126939207170235E-4</v>
      </c>
      <c r="Q319" s="58">
        <f t="shared" si="139"/>
        <v>0.48100483740752437</v>
      </c>
      <c r="R319" s="58">
        <f t="shared" si="130"/>
        <v>0.47781804378515663</v>
      </c>
      <c r="S319" s="60">
        <f t="shared" si="131"/>
        <v>3.186793622367734E-3</v>
      </c>
      <c r="T319" s="58">
        <f t="shared" si="140"/>
        <v>1.9000217804097976E-4</v>
      </c>
      <c r="U319" s="58">
        <f t="shared" si="141"/>
        <v>1.1903190777957484E-3</v>
      </c>
      <c r="V319" s="58">
        <f t="shared" si="121"/>
        <v>1.2791064748842828E-4</v>
      </c>
      <c r="W319" s="50">
        <f t="shared" si="132"/>
        <v>158.55523545968541</v>
      </c>
      <c r="X319" s="50">
        <f t="shared" si="122"/>
        <v>92051.097932227989</v>
      </c>
      <c r="Y319" s="50">
        <f t="shared" si="123"/>
        <v>101325</v>
      </c>
      <c r="Z319" s="50">
        <f t="shared" si="124"/>
        <v>1.5571149821398793</v>
      </c>
      <c r="AA319" s="50">
        <f t="shared" si="125"/>
        <v>1.3235477348188973</v>
      </c>
      <c r="AB319" s="50">
        <f t="shared" si="133"/>
        <v>595.30725025037623</v>
      </c>
      <c r="AC319" s="7">
        <f t="shared" si="142"/>
        <v>0.23669094647158617</v>
      </c>
    </row>
    <row r="320" spans="1:29">
      <c r="A320" s="7">
        <v>288</v>
      </c>
      <c r="B320" s="7">
        <f t="shared" si="134"/>
        <v>0.11452189382033134</v>
      </c>
      <c r="C320" s="7">
        <f t="shared" si="135"/>
        <v>3.9764546465392847E-4</v>
      </c>
      <c r="D320" s="58">
        <f t="shared" si="136"/>
        <v>3132551.0754430913</v>
      </c>
      <c r="E320" s="7">
        <f t="shared" si="126"/>
        <v>454.33814062527387</v>
      </c>
      <c r="F320" s="7">
        <f t="shared" si="115"/>
        <v>3031226.0754430913</v>
      </c>
      <c r="G320" s="57">
        <f t="shared" si="116"/>
        <v>1.1894866445699388E-2</v>
      </c>
      <c r="H320" s="61">
        <f t="shared" si="127"/>
        <v>9.8241104229051697E-3</v>
      </c>
      <c r="I320" s="7">
        <f t="shared" si="137"/>
        <v>7.8351779154189657E-2</v>
      </c>
      <c r="J320" s="58">
        <f t="shared" si="117"/>
        <v>1.3775373415370058E-3</v>
      </c>
      <c r="K320" s="7">
        <f t="shared" si="128"/>
        <v>4.8363972572149161E-3</v>
      </c>
      <c r="L320" s="7">
        <f t="shared" si="129"/>
        <v>7.5914719402889273E-3</v>
      </c>
      <c r="M320" s="58">
        <f t="shared" si="118"/>
        <v>2.2774415820866784E-2</v>
      </c>
      <c r="N320" s="58">
        <f t="shared" si="119"/>
        <v>3.2379750468227103E-4</v>
      </c>
      <c r="O320" s="59">
        <f t="shared" si="120"/>
        <v>0.57514531769188393</v>
      </c>
      <c r="P320" s="58">
        <f t="shared" si="138"/>
        <v>1.9131227834068287E-4</v>
      </c>
      <c r="Q320" s="58">
        <f t="shared" si="139"/>
        <v>0.48111268792461215</v>
      </c>
      <c r="R320" s="58">
        <f t="shared" si="130"/>
        <v>0.47792459134667509</v>
      </c>
      <c r="S320" s="60">
        <f t="shared" si="131"/>
        <v>3.1880965779370607E-3</v>
      </c>
      <c r="T320" s="58">
        <f t="shared" si="140"/>
        <v>1.9004454619558751E-4</v>
      </c>
      <c r="U320" s="58">
        <f t="shared" si="141"/>
        <v>1.1915868099408437E-3</v>
      </c>
      <c r="V320" s="58">
        <f t="shared" si="121"/>
        <v>1.2801835320459473E-4</v>
      </c>
      <c r="W320" s="50">
        <f t="shared" si="132"/>
        <v>158.57948836377344</v>
      </c>
      <c r="X320" s="50">
        <f t="shared" si="122"/>
        <v>92071.62419771195</v>
      </c>
      <c r="Y320" s="50">
        <f t="shared" si="123"/>
        <v>101325</v>
      </c>
      <c r="Z320" s="50">
        <f t="shared" si="124"/>
        <v>1.5571658994621245</v>
      </c>
      <c r="AA320" s="50">
        <f t="shared" si="125"/>
        <v>1.3235910145428058</v>
      </c>
      <c r="AB320" s="50">
        <f t="shared" si="133"/>
        <v>595.45946722224596</v>
      </c>
      <c r="AC320" s="7">
        <f t="shared" si="142"/>
        <v>0.23675149233191697</v>
      </c>
    </row>
    <row r="321" spans="1:29">
      <c r="A321" s="7">
        <v>289</v>
      </c>
      <c r="B321" s="7">
        <f t="shared" si="134"/>
        <v>0.11491953928498527</v>
      </c>
      <c r="C321" s="7">
        <f t="shared" si="135"/>
        <v>3.9764546465392847E-4</v>
      </c>
      <c r="D321" s="58">
        <f t="shared" si="136"/>
        <v>3133249.036764381</v>
      </c>
      <c r="E321" s="7">
        <f t="shared" si="126"/>
        <v>454.4393713606413</v>
      </c>
      <c r="F321" s="7">
        <f t="shared" si="115"/>
        <v>3031924.036764381</v>
      </c>
      <c r="G321" s="57">
        <f t="shared" si="116"/>
        <v>1.189571182284564E-2</v>
      </c>
      <c r="H321" s="61">
        <f t="shared" si="127"/>
        <v>9.8288403625999658E-3</v>
      </c>
      <c r="I321" s="7">
        <f t="shared" si="137"/>
        <v>7.8342319274800065E-2</v>
      </c>
      <c r="J321" s="58">
        <f t="shared" si="117"/>
        <v>1.3772453076540665E-3</v>
      </c>
      <c r="K321" s="7">
        <f t="shared" si="128"/>
        <v>4.8381415922673886E-3</v>
      </c>
      <c r="L321" s="7">
        <f t="shared" si="129"/>
        <v>7.5926322075755212E-3</v>
      </c>
      <c r="M321" s="58">
        <f t="shared" si="118"/>
        <v>2.2777896622726564E-2</v>
      </c>
      <c r="N321" s="58">
        <f t="shared" si="119"/>
        <v>3.2368977483586539E-4</v>
      </c>
      <c r="O321" s="59">
        <f t="shared" si="120"/>
        <v>0.57495396255220588</v>
      </c>
      <c r="P321" s="58">
        <f t="shared" si="138"/>
        <v>1.9135513967805107E-4</v>
      </c>
      <c r="Q321" s="58">
        <f t="shared" si="139"/>
        <v>0.48122047574360688</v>
      </c>
      <c r="R321" s="58">
        <f t="shared" si="130"/>
        <v>0.47803107736117872</v>
      </c>
      <c r="S321" s="60">
        <f t="shared" si="131"/>
        <v>3.1893983824281547E-3</v>
      </c>
      <c r="T321" s="58">
        <f t="shared" si="140"/>
        <v>1.9008688987630395E-4</v>
      </c>
      <c r="U321" s="58">
        <f t="shared" si="141"/>
        <v>1.1928550597425907E-3</v>
      </c>
      <c r="V321" s="58">
        <f t="shared" si="121"/>
        <v>1.2812608305100038E-4</v>
      </c>
      <c r="W321" s="50">
        <f t="shared" si="132"/>
        <v>158.60372537526743</v>
      </c>
      <c r="X321" s="50">
        <f t="shared" si="122"/>
        <v>92092.138606234163</v>
      </c>
      <c r="Y321" s="50">
        <f t="shared" si="123"/>
        <v>101325</v>
      </c>
      <c r="Z321" s="50">
        <f t="shared" si="124"/>
        <v>1.557216764693973</v>
      </c>
      <c r="AA321" s="50">
        <f t="shared" si="125"/>
        <v>1.323634249989877</v>
      </c>
      <c r="AB321" s="50">
        <f t="shared" si="133"/>
        <v>595.6115962662451</v>
      </c>
      <c r="AC321" s="7">
        <f t="shared" si="142"/>
        <v>0.23681200323836488</v>
      </c>
    </row>
    <row r="322" spans="1:29">
      <c r="A322" s="7">
        <v>290</v>
      </c>
      <c r="B322" s="7">
        <f t="shared" si="134"/>
        <v>0.1153171847496392</v>
      </c>
      <c r="C322" s="7">
        <f t="shared" si="135"/>
        <v>3.9764546465392847E-4</v>
      </c>
      <c r="D322" s="58">
        <f t="shared" si="136"/>
        <v>3133946.5944400262</v>
      </c>
      <c r="E322" s="7">
        <f t="shared" si="126"/>
        <v>454.5405435521551</v>
      </c>
      <c r="F322" s="7">
        <f t="shared" si="115"/>
        <v>3032621.5944400262</v>
      </c>
      <c r="G322" s="57">
        <f t="shared" si="116"/>
        <v>1.1896556582970416E-2</v>
      </c>
      <c r="H322" s="61">
        <f t="shared" si="127"/>
        <v>9.8335706384551497E-3</v>
      </c>
      <c r="I322" s="7">
        <f t="shared" si="137"/>
        <v>7.8332858723089691E-2</v>
      </c>
      <c r="J322" s="58">
        <f t="shared" si="117"/>
        <v>1.3769531124315805E-3</v>
      </c>
      <c r="K322" s="7">
        <f t="shared" si="128"/>
        <v>4.8398854889531596E-3</v>
      </c>
      <c r="L322" s="7">
        <f t="shared" si="129"/>
        <v>7.5937917138163211E-3</v>
      </c>
      <c r="M322" s="58">
        <f t="shared" si="118"/>
        <v>2.2781375141448963E-2</v>
      </c>
      <c r="N322" s="58">
        <f t="shared" si="119"/>
        <v>3.2358202087326486E-4</v>
      </c>
      <c r="O322" s="59">
        <f t="shared" si="120"/>
        <v>0.57476256457613673</v>
      </c>
      <c r="P322" s="58">
        <f t="shared" si="138"/>
        <v>1.9139797606915199E-4</v>
      </c>
      <c r="Q322" s="58">
        <f t="shared" si="139"/>
        <v>0.48132820082765426</v>
      </c>
      <c r="R322" s="58">
        <f t="shared" si="130"/>
        <v>0.47813750179259079</v>
      </c>
      <c r="S322" s="60">
        <f t="shared" si="131"/>
        <v>3.1906990350634712E-3</v>
      </c>
      <c r="T322" s="58">
        <f t="shared" si="140"/>
        <v>1.9012920906878332E-4</v>
      </c>
      <c r="U322" s="58">
        <f t="shared" si="141"/>
        <v>1.1941238267429593E-3</v>
      </c>
      <c r="V322" s="58">
        <f t="shared" si="121"/>
        <v>1.282338370136009E-4</v>
      </c>
      <c r="W322" s="50">
        <f t="shared" si="132"/>
        <v>158.62794648915246</v>
      </c>
      <c r="X322" s="50">
        <f t="shared" si="122"/>
        <v>92112.641150844443</v>
      </c>
      <c r="Y322" s="50">
        <f t="shared" si="123"/>
        <v>101325</v>
      </c>
      <c r="Z322" s="50">
        <f t="shared" si="124"/>
        <v>1.5572675778726492</v>
      </c>
      <c r="AA322" s="50">
        <f t="shared" si="125"/>
        <v>1.3236774411917518</v>
      </c>
      <c r="AB322" s="50">
        <f t="shared" si="133"/>
        <v>595.76363733083315</v>
      </c>
      <c r="AC322" s="7">
        <f t="shared" si="142"/>
        <v>0.23687247917044638</v>
      </c>
    </row>
    <row r="323" spans="1:29">
      <c r="A323" s="7">
        <v>291</v>
      </c>
      <c r="B323" s="7">
        <f t="shared" si="134"/>
        <v>0.11571483021429313</v>
      </c>
      <c r="C323" s="7">
        <f t="shared" si="135"/>
        <v>3.9764546465392847E-4</v>
      </c>
      <c r="D323" s="58">
        <f t="shared" si="136"/>
        <v>3134643.748234509</v>
      </c>
      <c r="E323" s="7">
        <f t="shared" si="126"/>
        <v>454.64165716565634</v>
      </c>
      <c r="F323" s="7">
        <f t="shared" si="115"/>
        <v>3033318.748234509</v>
      </c>
      <c r="G323" s="57">
        <f t="shared" si="116"/>
        <v>1.1897400726058781E-2</v>
      </c>
      <c r="H323" s="61">
        <f t="shared" si="127"/>
        <v>9.8383012502253672E-3</v>
      </c>
      <c r="I323" s="7">
        <f t="shared" si="137"/>
        <v>7.8323397499549252E-2</v>
      </c>
      <c r="J323" s="58">
        <f t="shared" si="117"/>
        <v>1.376660755854741E-3</v>
      </c>
      <c r="K323" s="7">
        <f t="shared" si="128"/>
        <v>4.8416289470619243E-3</v>
      </c>
      <c r="L323" s="7">
        <f t="shared" si="129"/>
        <v>7.5949504587714059E-3</v>
      </c>
      <c r="M323" s="58">
        <f t="shared" si="118"/>
        <v>2.2784851376314218E-2</v>
      </c>
      <c r="N323" s="58">
        <f t="shared" si="119"/>
        <v>3.2347424280852245E-4</v>
      </c>
      <c r="O323" s="59">
        <f t="shared" si="120"/>
        <v>0.57457112378863795</v>
      </c>
      <c r="P323" s="58">
        <f t="shared" si="138"/>
        <v>1.9144078749877558E-4</v>
      </c>
      <c r="Q323" s="58">
        <f t="shared" si="139"/>
        <v>0.48143586313850412</v>
      </c>
      <c r="R323" s="58">
        <f t="shared" si="130"/>
        <v>0.47824386460497897</v>
      </c>
      <c r="S323" s="60">
        <f t="shared" si="131"/>
        <v>3.1919985335251422E-3</v>
      </c>
      <c r="T323" s="58">
        <f t="shared" si="140"/>
        <v>1.9017150375873733E-4</v>
      </c>
      <c r="U323" s="58">
        <f t="shared" si="141"/>
        <v>1.1953931104829976E-3</v>
      </c>
      <c r="V323" s="58">
        <f t="shared" si="121"/>
        <v>1.2834161507834332E-4</v>
      </c>
      <c r="W323" s="50">
        <f t="shared" si="132"/>
        <v>158.65215170041674</v>
      </c>
      <c r="X323" s="50">
        <f t="shared" si="122"/>
        <v>92133.131824620461</v>
      </c>
      <c r="Y323" s="50">
        <f t="shared" si="123"/>
        <v>101325</v>
      </c>
      <c r="Z323" s="50">
        <f t="shared" si="124"/>
        <v>1.5573183390353886</v>
      </c>
      <c r="AA323" s="50">
        <f t="shared" si="125"/>
        <v>1.3237205881800802</v>
      </c>
      <c r="AB323" s="50">
        <f t="shared" si="133"/>
        <v>595.91559036467618</v>
      </c>
      <c r="AC323" s="7">
        <f t="shared" si="142"/>
        <v>0.23693292010770772</v>
      </c>
    </row>
    <row r="324" spans="1:29">
      <c r="A324" s="7">
        <v>292</v>
      </c>
      <c r="B324" s="7">
        <f t="shared" si="134"/>
        <v>0.11611247567894706</v>
      </c>
      <c r="C324" s="7">
        <f t="shared" si="135"/>
        <v>3.9764546465392847E-4</v>
      </c>
      <c r="D324" s="58">
        <f t="shared" si="136"/>
        <v>3135340.4979116577</v>
      </c>
      <c r="E324" s="7">
        <f t="shared" si="126"/>
        <v>454.74271216689112</v>
      </c>
      <c r="F324" s="7">
        <f t="shared" si="115"/>
        <v>3034015.4979116577</v>
      </c>
      <c r="G324" s="57">
        <f t="shared" si="116"/>
        <v>1.1898244252094877E-2</v>
      </c>
      <c r="H324" s="61">
        <f t="shared" si="127"/>
        <v>9.8430321976652555E-3</v>
      </c>
      <c r="I324" s="7">
        <f t="shared" si="137"/>
        <v>7.8313935604669482E-2</v>
      </c>
      <c r="J324" s="58">
        <f t="shared" si="117"/>
        <v>1.3763682379087697E-3</v>
      </c>
      <c r="K324" s="7">
        <f t="shared" si="128"/>
        <v>4.8433719663834871E-3</v>
      </c>
      <c r="L324" s="7">
        <f t="shared" si="129"/>
        <v>7.5961084422010265E-3</v>
      </c>
      <c r="M324" s="58">
        <f t="shared" si="118"/>
        <v>2.278832532660308E-2</v>
      </c>
      <c r="N324" s="58">
        <f t="shared" si="119"/>
        <v>3.2336644065569938E-4</v>
      </c>
      <c r="O324" s="59">
        <f t="shared" si="120"/>
        <v>0.57437964021468602</v>
      </c>
      <c r="P324" s="58">
        <f t="shared" si="138"/>
        <v>1.9148357395193383E-4</v>
      </c>
      <c r="Q324" s="58">
        <f t="shared" si="139"/>
        <v>0.48154346263846443</v>
      </c>
      <c r="R324" s="58">
        <f t="shared" si="130"/>
        <v>0.47835016576231132</v>
      </c>
      <c r="S324" s="60">
        <f t="shared" si="131"/>
        <v>3.1932968761531066E-3</v>
      </c>
      <c r="T324" s="58">
        <f t="shared" si="140"/>
        <v>1.90213773931838E-4</v>
      </c>
      <c r="U324" s="58">
        <f t="shared" si="141"/>
        <v>1.1966629105030935E-3</v>
      </c>
      <c r="V324" s="58">
        <f t="shared" si="121"/>
        <v>1.2844941723116638E-4</v>
      </c>
      <c r="W324" s="50">
        <f t="shared" si="132"/>
        <v>158.67634100405209</v>
      </c>
      <c r="X324" s="50">
        <f t="shared" si="122"/>
        <v>92153.61062062069</v>
      </c>
      <c r="Y324" s="50">
        <f t="shared" si="123"/>
        <v>101325</v>
      </c>
      <c r="Z324" s="50">
        <f t="shared" si="124"/>
        <v>1.5573690482193205</v>
      </c>
      <c r="AA324" s="50">
        <f t="shared" si="125"/>
        <v>1.3237636909864223</v>
      </c>
      <c r="AB324" s="50">
        <f t="shared" si="133"/>
        <v>596.0674553162977</v>
      </c>
      <c r="AC324" s="7">
        <f t="shared" si="142"/>
        <v>0.23699332602970785</v>
      </c>
    </row>
    <row r="325" spans="1:29">
      <c r="A325" s="7">
        <v>293</v>
      </c>
      <c r="B325" s="7">
        <f t="shared" si="134"/>
        <v>0.11651012114360099</v>
      </c>
      <c r="C325" s="7">
        <f t="shared" si="135"/>
        <v>3.9764546465392847E-4</v>
      </c>
      <c r="D325" s="58">
        <f t="shared" si="136"/>
        <v>3136036.8432353232</v>
      </c>
      <c r="E325" s="7">
        <f t="shared" si="126"/>
        <v>454.84370852160902</v>
      </c>
      <c r="F325" s="7">
        <f t="shared" si="115"/>
        <v>3034711.8432353232</v>
      </c>
      <c r="G325" s="57">
        <f t="shared" si="116"/>
        <v>1.1899087161062716E-2</v>
      </c>
      <c r="H325" s="61">
        <f t="shared" si="127"/>
        <v>9.8477634805294451E-3</v>
      </c>
      <c r="I325" s="7">
        <f t="shared" si="137"/>
        <v>7.83044730389411E-2</v>
      </c>
      <c r="J325" s="58">
        <f t="shared" si="117"/>
        <v>1.3760755585789147E-3</v>
      </c>
      <c r="K325" s="7">
        <f t="shared" si="128"/>
        <v>4.845114546707753E-3</v>
      </c>
      <c r="L325" s="7">
        <f t="shared" si="129"/>
        <v>7.5972656638655829E-3</v>
      </c>
      <c r="M325" s="58">
        <f t="shared" si="118"/>
        <v>2.2791796991596749E-2</v>
      </c>
      <c r="N325" s="58">
        <f t="shared" si="119"/>
        <v>3.232586144288653E-4</v>
      </c>
      <c r="O325" s="59">
        <f t="shared" si="120"/>
        <v>0.57418811387927204</v>
      </c>
      <c r="P325" s="58">
        <f t="shared" si="138"/>
        <v>1.9152633541397179E-4</v>
      </c>
      <c r="Q325" s="58">
        <f t="shared" si="139"/>
        <v>0.48165099929068095</v>
      </c>
      <c r="R325" s="58">
        <f t="shared" si="130"/>
        <v>0.4784564052285592</v>
      </c>
      <c r="S325" s="60">
        <f t="shared" si="131"/>
        <v>3.1945940621217472E-3</v>
      </c>
      <c r="T325" s="58">
        <f t="shared" si="140"/>
        <v>1.9025601957375871E-4</v>
      </c>
      <c r="U325" s="58">
        <f t="shared" si="141"/>
        <v>1.1979332263433065E-3</v>
      </c>
      <c r="V325" s="58">
        <f t="shared" si="121"/>
        <v>1.2855724345800046E-4</v>
      </c>
      <c r="W325" s="50">
        <f t="shared" si="132"/>
        <v>158.70051439505349</v>
      </c>
      <c r="X325" s="50">
        <f t="shared" si="122"/>
        <v>92174.077531904273</v>
      </c>
      <c r="Y325" s="50">
        <f t="shared" si="123"/>
        <v>101325</v>
      </c>
      <c r="Z325" s="50">
        <f t="shared" si="124"/>
        <v>1.5574197054615182</v>
      </c>
      <c r="AA325" s="50">
        <f t="shared" si="125"/>
        <v>1.3238067496422905</v>
      </c>
      <c r="AB325" s="50">
        <f t="shared" si="133"/>
        <v>596.21923213422633</v>
      </c>
      <c r="AC325" s="7">
        <f t="shared" si="142"/>
        <v>0.23705369691597838</v>
      </c>
    </row>
    <row r="326" spans="1:29">
      <c r="A326" s="7">
        <v>294</v>
      </c>
      <c r="B326" s="7">
        <f t="shared" si="134"/>
        <v>0.11690776660825491</v>
      </c>
      <c r="C326" s="7">
        <f t="shared" si="135"/>
        <v>3.9764546465392847E-4</v>
      </c>
      <c r="D326" s="58">
        <f t="shared" si="136"/>
        <v>3136732.7839702535</v>
      </c>
      <c r="E326" s="7">
        <f t="shared" si="126"/>
        <v>454.94464619568953</v>
      </c>
      <c r="F326" s="7">
        <f t="shared" si="115"/>
        <v>3035407.7839702535</v>
      </c>
      <c r="G326" s="57">
        <f t="shared" si="116"/>
        <v>1.1899929452947247E-2</v>
      </c>
      <c r="H326" s="61">
        <f t="shared" si="127"/>
        <v>9.8524950985725626E-3</v>
      </c>
      <c r="I326" s="7">
        <f t="shared" si="137"/>
        <v>7.8295009802854865E-2</v>
      </c>
      <c r="J326" s="58">
        <f t="shared" si="117"/>
        <v>1.3757827178504519E-3</v>
      </c>
      <c r="K326" s="7">
        <f t="shared" si="128"/>
        <v>4.8468566878247365E-3</v>
      </c>
      <c r="L326" s="7">
        <f t="shared" si="129"/>
        <v>7.5984221235256399E-3</v>
      </c>
      <c r="M326" s="58">
        <f t="shared" si="118"/>
        <v>2.2795266370576918E-2</v>
      </c>
      <c r="N326" s="58">
        <f t="shared" si="119"/>
        <v>3.2315076414209836E-4</v>
      </c>
      <c r="O326" s="59">
        <f t="shared" si="120"/>
        <v>0.57399654480740225</v>
      </c>
      <c r="P326" s="58">
        <f t="shared" si="138"/>
        <v>1.9156907186979044E-4</v>
      </c>
      <c r="Q326" s="58">
        <f t="shared" si="139"/>
        <v>0.48175847305718256</v>
      </c>
      <c r="R326" s="58">
        <f t="shared" si="130"/>
        <v>0.47856258296783061</v>
      </c>
      <c r="S326" s="60">
        <f t="shared" si="131"/>
        <v>3.1958900893519493E-3</v>
      </c>
      <c r="T326" s="58">
        <f t="shared" si="140"/>
        <v>1.902982406702272E-4</v>
      </c>
      <c r="U326" s="58">
        <f t="shared" si="141"/>
        <v>1.1992040575428697E-3</v>
      </c>
      <c r="V326" s="58">
        <f t="shared" si="121"/>
        <v>1.286650937447674E-4</v>
      </c>
      <c r="W326" s="50">
        <f t="shared" si="132"/>
        <v>158.72467186841934</v>
      </c>
      <c r="X326" s="50">
        <f t="shared" si="122"/>
        <v>92194.53255155668</v>
      </c>
      <c r="Y326" s="50">
        <f t="shared" si="123"/>
        <v>101325</v>
      </c>
      <c r="Z326" s="50">
        <f t="shared" si="124"/>
        <v>1.5574703107990626</v>
      </c>
      <c r="AA326" s="50">
        <f t="shared" si="125"/>
        <v>1.3238497641792031</v>
      </c>
      <c r="AB326" s="50">
        <f t="shared" si="133"/>
        <v>596.37092076718568</v>
      </c>
      <c r="AC326" s="7">
        <f t="shared" si="142"/>
        <v>0.2371140327460908</v>
      </c>
    </row>
    <row r="327" spans="1:29">
      <c r="A327" s="7">
        <v>295</v>
      </c>
      <c r="B327" s="7">
        <f t="shared" si="134"/>
        <v>0.11730541207290884</v>
      </c>
      <c r="C327" s="7">
        <f t="shared" si="135"/>
        <v>3.9764546465392847E-4</v>
      </c>
      <c r="D327" s="58">
        <f t="shared" si="136"/>
        <v>3137428.3198807896</v>
      </c>
      <c r="E327" s="7">
        <f t="shared" si="126"/>
        <v>455.04552515495322</v>
      </c>
      <c r="F327" s="7">
        <f t="shared" si="115"/>
        <v>3036103.3198807896</v>
      </c>
      <c r="G327" s="57">
        <f t="shared" si="116"/>
        <v>1.1900771127732766E-2</v>
      </c>
      <c r="H327" s="61">
        <f t="shared" si="127"/>
        <v>9.8572270515492281E-3</v>
      </c>
      <c r="I327" s="7">
        <f t="shared" si="137"/>
        <v>7.8285545896901537E-2</v>
      </c>
      <c r="J327" s="58">
        <f t="shared" si="117"/>
        <v>1.3754897157086845E-3</v>
      </c>
      <c r="K327" s="7">
        <f t="shared" si="128"/>
        <v>4.8485983895245584E-3</v>
      </c>
      <c r="L327" s="7">
        <f t="shared" si="129"/>
        <v>7.599577820941927E-3</v>
      </c>
      <c r="M327" s="58">
        <f t="shared" si="118"/>
        <v>2.2798733462825779E-2</v>
      </c>
      <c r="N327" s="58">
        <f t="shared" si="119"/>
        <v>3.2304288980948483E-4</v>
      </c>
      <c r="O327" s="59">
        <f t="shared" si="120"/>
        <v>0.57380493302409741</v>
      </c>
      <c r="P327" s="58">
        <f t="shared" si="138"/>
        <v>1.9161178330484585E-4</v>
      </c>
      <c r="Q327" s="58">
        <f t="shared" si="139"/>
        <v>0.48186588390139423</v>
      </c>
      <c r="R327" s="58">
        <f t="shared" si="130"/>
        <v>0.47866869894417208</v>
      </c>
      <c r="S327" s="60">
        <f t="shared" si="131"/>
        <v>3.1971849572221545E-3</v>
      </c>
      <c r="T327" s="58">
        <f t="shared" si="140"/>
        <v>1.903404372069467E-4</v>
      </c>
      <c r="U327" s="58">
        <f t="shared" si="141"/>
        <v>1.2004754036407689E-3</v>
      </c>
      <c r="V327" s="58">
        <f t="shared" si="121"/>
        <v>1.2877296807738093E-4</v>
      </c>
      <c r="W327" s="50">
        <f t="shared" si="132"/>
        <v>158.74881341915147</v>
      </c>
      <c r="X327" s="50">
        <f t="shared" si="122"/>
        <v>92214.975672651475</v>
      </c>
      <c r="Y327" s="50">
        <f t="shared" si="123"/>
        <v>101325</v>
      </c>
      <c r="Z327" s="50">
        <f t="shared" si="124"/>
        <v>1.5575208642689469</v>
      </c>
      <c r="AA327" s="50">
        <f t="shared" si="125"/>
        <v>1.3238927346286049</v>
      </c>
      <c r="AB327" s="50">
        <f t="shared" si="133"/>
        <v>596.52252116381158</v>
      </c>
      <c r="AC327" s="7">
        <f t="shared" si="142"/>
        <v>0.23717433349963771</v>
      </c>
    </row>
    <row r="328" spans="1:29">
      <c r="A328" s="7">
        <v>296</v>
      </c>
      <c r="B328" s="7">
        <f t="shared" si="134"/>
        <v>0.11770305753756277</v>
      </c>
      <c r="C328" s="7">
        <f t="shared" si="135"/>
        <v>3.9764546465392847E-4</v>
      </c>
      <c r="D328" s="58">
        <f t="shared" si="136"/>
        <v>3138123.4507323704</v>
      </c>
      <c r="E328" s="7">
        <f t="shared" si="126"/>
        <v>455.14634536537989</v>
      </c>
      <c r="F328" s="7">
        <f t="shared" si="115"/>
        <v>3036798.4507323704</v>
      </c>
      <c r="G328" s="57">
        <f t="shared" si="116"/>
        <v>1.1901612185404765E-2</v>
      </c>
      <c r="H328" s="61">
        <f t="shared" si="127"/>
        <v>9.8619593392140562E-3</v>
      </c>
      <c r="I328" s="7">
        <f t="shared" si="137"/>
        <v>7.8276081321571878E-2</v>
      </c>
      <c r="J328" s="58">
        <f t="shared" si="117"/>
        <v>1.3751965521389437E-3</v>
      </c>
      <c r="K328" s="7">
        <f t="shared" si="128"/>
        <v>4.8503396515974439E-3</v>
      </c>
      <c r="L328" s="7">
        <f t="shared" si="129"/>
        <v>7.6007327558753317E-3</v>
      </c>
      <c r="M328" s="58">
        <f t="shared" si="118"/>
        <v>2.2802198267625993E-2</v>
      </c>
      <c r="N328" s="58">
        <f t="shared" si="119"/>
        <v>3.2293499144511967E-4</v>
      </c>
      <c r="O328" s="59">
        <f t="shared" si="120"/>
        <v>0.57361327855439381</v>
      </c>
      <c r="P328" s="58">
        <f t="shared" si="138"/>
        <v>1.916544697035949E-4</v>
      </c>
      <c r="Q328" s="58">
        <f t="shared" si="139"/>
        <v>0.48197323178422796</v>
      </c>
      <c r="R328" s="58">
        <f t="shared" si="130"/>
        <v>0.47877475312179701</v>
      </c>
      <c r="S328" s="60">
        <f t="shared" si="131"/>
        <v>3.198478662430948E-3</v>
      </c>
      <c r="T328" s="58">
        <f t="shared" si="140"/>
        <v>1.9038260916968687E-4</v>
      </c>
      <c r="U328" s="58">
        <f t="shared" si="141"/>
        <v>1.2017472641746769E-3</v>
      </c>
      <c r="V328" s="58">
        <f t="shared" si="121"/>
        <v>1.2888086644174609E-4</v>
      </c>
      <c r="W328" s="50">
        <f t="shared" si="132"/>
        <v>158.77293904225508</v>
      </c>
      <c r="X328" s="50">
        <f t="shared" si="122"/>
        <v>92235.406888294441</v>
      </c>
      <c r="Y328" s="50">
        <f t="shared" si="123"/>
        <v>101325</v>
      </c>
      <c r="Z328" s="50">
        <f t="shared" si="124"/>
        <v>1.5575713659081862</v>
      </c>
      <c r="AA328" s="50">
        <f t="shared" si="125"/>
        <v>1.3239356610219584</v>
      </c>
      <c r="AB328" s="50">
        <f t="shared" si="133"/>
        <v>596.67403327297814</v>
      </c>
      <c r="AC328" s="7">
        <f t="shared" si="142"/>
        <v>0.23723459915624184</v>
      </c>
    </row>
    <row r="329" spans="1:29">
      <c r="A329" s="7">
        <v>297</v>
      </c>
      <c r="B329" s="7">
        <f t="shared" si="134"/>
        <v>0.1181007030022167</v>
      </c>
      <c r="C329" s="7">
        <f t="shared" si="135"/>
        <v>3.9764546465392847E-4</v>
      </c>
      <c r="D329" s="58">
        <f t="shared" si="136"/>
        <v>3138818.1762887603</v>
      </c>
      <c r="E329" s="7">
        <f t="shared" si="126"/>
        <v>455.24710679270646</v>
      </c>
      <c r="F329" s="7">
        <f t="shared" si="115"/>
        <v>3037493.1762887603</v>
      </c>
      <c r="G329" s="57">
        <f t="shared" si="116"/>
        <v>1.190245262594654E-2</v>
      </c>
      <c r="H329" s="61">
        <f t="shared" si="127"/>
        <v>9.8666919613216528E-3</v>
      </c>
      <c r="I329" s="7">
        <f t="shared" si="137"/>
        <v>7.8266616077356688E-2</v>
      </c>
      <c r="J329" s="58">
        <f t="shared" si="117"/>
        <v>1.3749032271265875E-3</v>
      </c>
      <c r="K329" s="7">
        <f t="shared" si="128"/>
        <v>4.8520804738337265E-3</v>
      </c>
      <c r="L329" s="7">
        <f t="shared" si="129"/>
        <v>7.6018869280869011E-3</v>
      </c>
      <c r="M329" s="58">
        <f t="shared" si="118"/>
        <v>2.2805660784260703E-2</v>
      </c>
      <c r="N329" s="58">
        <f t="shared" si="119"/>
        <v>3.2282706906310607E-4</v>
      </c>
      <c r="O329" s="59">
        <f t="shared" si="120"/>
        <v>0.57342158142334221</v>
      </c>
      <c r="P329" s="58">
        <f t="shared" si="138"/>
        <v>1.9169713105160469E-4</v>
      </c>
      <c r="Q329" s="58">
        <f t="shared" si="139"/>
        <v>0.48208051666938795</v>
      </c>
      <c r="R329" s="58">
        <f t="shared" si="130"/>
        <v>0.47888074546466358</v>
      </c>
      <c r="S329" s="60">
        <f t="shared" si="131"/>
        <v>3.1997712047243665E-3</v>
      </c>
      <c r="T329" s="58">
        <f t="shared" si="140"/>
        <v>1.9042475654411581E-4</v>
      </c>
      <c r="U329" s="58">
        <f t="shared" si="141"/>
        <v>1.2030196386821658E-3</v>
      </c>
      <c r="V329" s="58">
        <f t="shared" si="121"/>
        <v>1.289887888237597E-4</v>
      </c>
      <c r="W329" s="50">
        <f t="shared" si="132"/>
        <v>158.79704873273855</v>
      </c>
      <c r="X329" s="50">
        <f t="shared" si="122"/>
        <v>92255.826191542175</v>
      </c>
      <c r="Y329" s="50">
        <f t="shared" si="123"/>
        <v>101325</v>
      </c>
      <c r="Z329" s="50">
        <f t="shared" si="124"/>
        <v>1.5576218157536168</v>
      </c>
      <c r="AA329" s="50">
        <f t="shared" si="125"/>
        <v>1.3239785433905742</v>
      </c>
      <c r="AB329" s="50">
        <f t="shared" si="133"/>
        <v>596.82545704319523</v>
      </c>
      <c r="AC329" s="7">
        <f t="shared" si="142"/>
        <v>0.23729482969550075</v>
      </c>
    </row>
    <row r="330" spans="1:29">
      <c r="A330" s="7">
        <v>298</v>
      </c>
      <c r="B330" s="7">
        <f t="shared" si="134"/>
        <v>0.11849834846687063</v>
      </c>
      <c r="C330" s="7">
        <f t="shared" si="135"/>
        <v>3.9764546465392847E-4</v>
      </c>
      <c r="D330" s="58">
        <f t="shared" si="136"/>
        <v>3139512.4963152087</v>
      </c>
      <c r="E330" s="7">
        <f t="shared" si="126"/>
        <v>455.34780940288528</v>
      </c>
      <c r="F330" s="7">
        <f t="shared" si="115"/>
        <v>3038187.4963152087</v>
      </c>
      <c r="G330" s="57">
        <f t="shared" si="116"/>
        <v>1.1903292449343045E-2</v>
      </c>
      <c r="H330" s="61">
        <f t="shared" si="127"/>
        <v>9.871424917626619E-3</v>
      </c>
      <c r="I330" s="7">
        <f t="shared" si="137"/>
        <v>7.8257150164746755E-2</v>
      </c>
      <c r="J330" s="58">
        <f t="shared" si="117"/>
        <v>1.3746097406570016E-3</v>
      </c>
      <c r="K330" s="7">
        <f t="shared" si="128"/>
        <v>4.8538208560238412E-3</v>
      </c>
      <c r="L330" s="7">
        <f t="shared" si="129"/>
        <v>7.6030403373378444E-3</v>
      </c>
      <c r="M330" s="58">
        <f t="shared" si="118"/>
        <v>2.2809121012013534E-2</v>
      </c>
      <c r="N330" s="58">
        <f t="shared" si="119"/>
        <v>3.2271912267755568E-4</v>
      </c>
      <c r="O330" s="59">
        <f t="shared" si="120"/>
        <v>0.57322984165600832</v>
      </c>
      <c r="P330" s="58">
        <f t="shared" si="138"/>
        <v>1.917397673338872E-4</v>
      </c>
      <c r="Q330" s="58">
        <f t="shared" si="139"/>
        <v>0.48218773851918229</v>
      </c>
      <c r="R330" s="58">
        <f t="shared" si="130"/>
        <v>0.47898667593695687</v>
      </c>
      <c r="S330" s="60">
        <f t="shared" si="131"/>
        <v>3.2010625822254113E-3</v>
      </c>
      <c r="T330" s="58">
        <f t="shared" si="140"/>
        <v>1.9046687931599188E-4</v>
      </c>
      <c r="U330" s="58">
        <f t="shared" si="141"/>
        <v>1.2042925267000612E-3</v>
      </c>
      <c r="V330" s="58">
        <f t="shared" si="121"/>
        <v>1.2909673520931008E-4</v>
      </c>
      <c r="W330" s="50">
        <f t="shared" si="132"/>
        <v>158.82114248561379</v>
      </c>
      <c r="X330" s="50">
        <f t="shared" si="122"/>
        <v>92276.233575494902</v>
      </c>
      <c r="Y330" s="50">
        <f t="shared" si="123"/>
        <v>101325</v>
      </c>
      <c r="Z330" s="50">
        <f t="shared" si="124"/>
        <v>1.5576722138421242</v>
      </c>
      <c r="AA330" s="50">
        <f t="shared" si="125"/>
        <v>1.3240213817658055</v>
      </c>
      <c r="AB330" s="50">
        <f t="shared" si="133"/>
        <v>596.97679242329616</v>
      </c>
      <c r="AC330" s="7">
        <f t="shared" si="142"/>
        <v>0.23735502509700401</v>
      </c>
    </row>
    <row r="331" spans="1:29">
      <c r="A331" s="7">
        <v>299</v>
      </c>
      <c r="B331" s="7">
        <f t="shared" si="134"/>
        <v>0.11889599393152456</v>
      </c>
      <c r="C331" s="7">
        <f t="shared" si="135"/>
        <v>3.9764546465392847E-4</v>
      </c>
      <c r="D331" s="58">
        <f t="shared" si="136"/>
        <v>3140206.4105767645</v>
      </c>
      <c r="E331" s="7">
        <f t="shared" si="126"/>
        <v>455.44845316183944</v>
      </c>
      <c r="F331" s="7">
        <f t="shared" si="115"/>
        <v>3038881.4105767645</v>
      </c>
      <c r="G331" s="57">
        <f t="shared" si="116"/>
        <v>1.1904131655578836E-2</v>
      </c>
      <c r="H331" s="61">
        <f t="shared" si="127"/>
        <v>9.8761582078835501E-3</v>
      </c>
      <c r="I331" s="7">
        <f t="shared" si="137"/>
        <v>7.8247683584232897E-2</v>
      </c>
      <c r="J331" s="58">
        <f t="shared" si="117"/>
        <v>1.3743160927155991E-3</v>
      </c>
      <c r="K331" s="7">
        <f t="shared" si="128"/>
        <v>4.855560797958334E-3</v>
      </c>
      <c r="L331" s="7">
        <f t="shared" si="129"/>
        <v>7.6041929833895322E-3</v>
      </c>
      <c r="M331" s="58">
        <f t="shared" si="118"/>
        <v>2.2812578950168597E-2</v>
      </c>
      <c r="N331" s="58">
        <f t="shared" si="119"/>
        <v>3.2261115230258845E-4</v>
      </c>
      <c r="O331" s="59">
        <f t="shared" si="120"/>
        <v>0.57303805927747276</v>
      </c>
      <c r="P331" s="58">
        <f t="shared" si="138"/>
        <v>1.9178237853556546E-4</v>
      </c>
      <c r="Q331" s="58">
        <f t="shared" si="139"/>
        <v>0.48229489729619823</v>
      </c>
      <c r="R331" s="58">
        <f t="shared" si="130"/>
        <v>0.47909254450283068</v>
      </c>
      <c r="S331" s="60">
        <f t="shared" si="131"/>
        <v>3.2023527933675577E-3</v>
      </c>
      <c r="T331" s="58">
        <f t="shared" si="140"/>
        <v>1.90508977471061E-4</v>
      </c>
      <c r="U331" s="58">
        <f t="shared" si="141"/>
        <v>1.2055659277645657E-3</v>
      </c>
      <c r="V331" s="58">
        <f t="shared" si="121"/>
        <v>1.2920470558427732E-4</v>
      </c>
      <c r="W331" s="50">
        <f t="shared" si="132"/>
        <v>158.84522029589601</v>
      </c>
      <c r="X331" s="50">
        <f t="shared" si="122"/>
        <v>92296.629033246965</v>
      </c>
      <c r="Y331" s="50">
        <f t="shared" si="123"/>
        <v>101325</v>
      </c>
      <c r="Z331" s="50">
        <f t="shared" si="124"/>
        <v>1.5577225602105225</v>
      </c>
      <c r="AA331" s="50">
        <f t="shared" si="125"/>
        <v>1.324064176178944</v>
      </c>
      <c r="AB331" s="50">
        <f t="shared" si="133"/>
        <v>597.12803936207035</v>
      </c>
      <c r="AC331" s="7">
        <f t="shared" si="142"/>
        <v>0.23741518534039657</v>
      </c>
    </row>
    <row r="332" spans="1:29">
      <c r="A332" s="7">
        <v>300</v>
      </c>
      <c r="B332" s="7">
        <f t="shared" si="134"/>
        <v>0.11929363939617849</v>
      </c>
      <c r="C332" s="7">
        <f t="shared" si="135"/>
        <v>3.9764546465392847E-4</v>
      </c>
      <c r="D332" s="58">
        <f t="shared" si="136"/>
        <v>3140899.9188385969</v>
      </c>
      <c r="E332" s="7">
        <f t="shared" si="126"/>
        <v>455.54903803550974</v>
      </c>
      <c r="F332" s="7">
        <f t="shared" si="115"/>
        <v>3039574.9188385969</v>
      </c>
      <c r="G332" s="57">
        <f t="shared" si="116"/>
        <v>1.1904970244638472E-2</v>
      </c>
      <c r="H332" s="61">
        <f t="shared" si="127"/>
        <v>9.880891831847035E-3</v>
      </c>
      <c r="I332" s="7">
        <f t="shared" si="137"/>
        <v>7.8238216336305927E-2</v>
      </c>
      <c r="J332" s="58">
        <f t="shared" si="117"/>
        <v>1.3740222832878209E-3</v>
      </c>
      <c r="K332" s="7">
        <f t="shared" si="128"/>
        <v>4.8573002994278551E-3</v>
      </c>
      <c r="L332" s="7">
        <f t="shared" si="129"/>
        <v>7.6053448660034963E-3</v>
      </c>
      <c r="M332" s="58">
        <f t="shared" si="118"/>
        <v>2.2816034598010487E-2</v>
      </c>
      <c r="N332" s="58">
        <f t="shared" si="119"/>
        <v>3.2250315795233266E-4</v>
      </c>
      <c r="O332" s="59">
        <f t="shared" si="120"/>
        <v>0.57284623431283088</v>
      </c>
      <c r="P332" s="58">
        <f t="shared" si="138"/>
        <v>1.9182496464187349E-4</v>
      </c>
      <c r="Q332" s="58">
        <f t="shared" si="139"/>
        <v>0.48240199296330233</v>
      </c>
      <c r="R332" s="58">
        <f t="shared" si="130"/>
        <v>0.47919835112645759</v>
      </c>
      <c r="S332" s="60">
        <f t="shared" si="131"/>
        <v>3.2036418368447395E-3</v>
      </c>
      <c r="T332" s="58">
        <f t="shared" si="140"/>
        <v>1.9055105099507661E-4</v>
      </c>
      <c r="U332" s="58">
        <f t="shared" si="141"/>
        <v>1.2068398414113626E-3</v>
      </c>
      <c r="V332" s="58">
        <f t="shared" si="121"/>
        <v>1.293126999345331E-4</v>
      </c>
      <c r="W332" s="50">
        <f t="shared" si="132"/>
        <v>158.86928215860382</v>
      </c>
      <c r="X332" s="50">
        <f t="shared" si="122"/>
        <v>92317.012557896247</v>
      </c>
      <c r="Y332" s="50">
        <f t="shared" si="123"/>
        <v>101325</v>
      </c>
      <c r="Z332" s="50">
        <f t="shared" si="124"/>
        <v>1.5577728548955767</v>
      </c>
      <c r="AA332" s="50">
        <f t="shared" si="125"/>
        <v>1.3241069266612402</v>
      </c>
      <c r="AB332" s="50">
        <f t="shared" si="133"/>
        <v>597.27919780833372</v>
      </c>
      <c r="AC332" s="7">
        <f t="shared" si="142"/>
        <v>0.23747531040532016</v>
      </c>
    </row>
    <row r="333" spans="1:29">
      <c r="A333" s="7">
        <v>301</v>
      </c>
      <c r="B333" s="7">
        <f t="shared" si="134"/>
        <v>0.11969128486083241</v>
      </c>
      <c r="C333" s="7">
        <f t="shared" si="135"/>
        <v>3.9764546465392847E-4</v>
      </c>
      <c r="D333" s="58">
        <f t="shared" si="136"/>
        <v>3141593.0208662637</v>
      </c>
      <c r="E333" s="7">
        <f t="shared" si="126"/>
        <v>455.64956398989318</v>
      </c>
      <c r="F333" s="7">
        <f t="shared" si="115"/>
        <v>3040268.0208662637</v>
      </c>
      <c r="G333" s="57">
        <f t="shared" si="116"/>
        <v>1.1905808216506809E-2</v>
      </c>
      <c r="H333" s="61">
        <f t="shared" si="127"/>
        <v>9.8856257892716553E-3</v>
      </c>
      <c r="I333" s="7">
        <f t="shared" si="137"/>
        <v>7.822874842145669E-2</v>
      </c>
      <c r="J333" s="58">
        <f t="shared" si="117"/>
        <v>1.3737283123591349E-3</v>
      </c>
      <c r="K333" s="7">
        <f t="shared" si="128"/>
        <v>4.8590393602231594E-3</v>
      </c>
      <c r="L333" s="7">
        <f t="shared" si="129"/>
        <v>7.6064959849414292E-3</v>
      </c>
      <c r="M333" s="58">
        <f t="shared" si="118"/>
        <v>2.2819487954824288E-2</v>
      </c>
      <c r="N333" s="58">
        <f t="shared" si="119"/>
        <v>3.2239513964092513E-4</v>
      </c>
      <c r="O333" s="59">
        <f t="shared" si="120"/>
        <v>0.57265436678719328</v>
      </c>
      <c r="P333" s="58">
        <f t="shared" si="138"/>
        <v>1.9186752563760123E-4</v>
      </c>
      <c r="Q333" s="58">
        <f t="shared" si="139"/>
        <v>0.48250902548224428</v>
      </c>
      <c r="R333" s="58">
        <f t="shared" si="130"/>
        <v>0.47930409577206967</v>
      </c>
      <c r="S333" s="60">
        <f t="shared" si="131"/>
        <v>3.2049297101746088E-3</v>
      </c>
      <c r="T333" s="58">
        <f t="shared" si="140"/>
        <v>1.9059309987381568E-4</v>
      </c>
      <c r="U333" s="58">
        <f t="shared" si="141"/>
        <v>1.208114267175148E-3</v>
      </c>
      <c r="V333" s="58">
        <f t="shared" si="121"/>
        <v>1.2942071824594063E-4</v>
      </c>
      <c r="W333" s="50">
        <f t="shared" si="132"/>
        <v>158.89332806875922</v>
      </c>
      <c r="X333" s="50">
        <f t="shared" si="122"/>
        <v>92337.384142552051</v>
      </c>
      <c r="Y333" s="50">
        <f t="shared" si="123"/>
        <v>101325</v>
      </c>
      <c r="Z333" s="50">
        <f t="shared" si="124"/>
        <v>1.5578230979340226</v>
      </c>
      <c r="AA333" s="50">
        <f t="shared" si="125"/>
        <v>1.3241496332439191</v>
      </c>
      <c r="AB333" s="50">
        <f t="shared" si="133"/>
        <v>597.43026771098675</v>
      </c>
      <c r="AC333" s="7">
        <f t="shared" si="142"/>
        <v>0.23753540027143835</v>
      </c>
    </row>
    <row r="334" spans="1:29">
      <c r="A334" s="7">
        <v>302</v>
      </c>
      <c r="B334" s="7">
        <f t="shared" si="134"/>
        <v>0.12008893032548634</v>
      </c>
      <c r="C334" s="7">
        <f t="shared" si="135"/>
        <v>3.9764546465392847E-4</v>
      </c>
      <c r="D334" s="58">
        <f t="shared" si="136"/>
        <v>3142285.7164245006</v>
      </c>
      <c r="E334" s="7">
        <f t="shared" si="126"/>
        <v>455.75003099086751</v>
      </c>
      <c r="F334" s="7">
        <f t="shared" si="115"/>
        <v>3040960.7164245006</v>
      </c>
      <c r="G334" s="57">
        <f t="shared" si="116"/>
        <v>1.1906645571167581E-2</v>
      </c>
      <c r="H334" s="61">
        <f t="shared" si="127"/>
        <v>9.8903600799119893E-3</v>
      </c>
      <c r="I334" s="7">
        <f t="shared" si="137"/>
        <v>7.8219279840176029E-2</v>
      </c>
      <c r="J334" s="58">
        <f t="shared" si="117"/>
        <v>1.3734341799150368E-3</v>
      </c>
      <c r="K334" s="7">
        <f t="shared" si="128"/>
        <v>4.8607779801351112E-3</v>
      </c>
      <c r="L334" s="7">
        <f t="shared" si="129"/>
        <v>7.6076463399651854E-3</v>
      </c>
      <c r="M334" s="58">
        <f t="shared" si="118"/>
        <v>2.2822939019895558E-2</v>
      </c>
      <c r="N334" s="58">
        <f t="shared" si="119"/>
        <v>3.2228709738251079E-4</v>
      </c>
      <c r="O334" s="59">
        <f t="shared" si="120"/>
        <v>0.57246245672568474</v>
      </c>
      <c r="P334" s="58">
        <f t="shared" si="138"/>
        <v>1.9191006150853784E-4</v>
      </c>
      <c r="Q334" s="58">
        <f t="shared" si="139"/>
        <v>0.48261599481728656</v>
      </c>
      <c r="R334" s="58">
        <f t="shared" si="130"/>
        <v>0.47940977840377302</v>
      </c>
      <c r="S334" s="60">
        <f t="shared" si="131"/>
        <v>3.2062164135135407E-3</v>
      </c>
      <c r="T334" s="58">
        <f t="shared" si="140"/>
        <v>1.9063512409300522E-4</v>
      </c>
      <c r="U334" s="58">
        <f t="shared" si="141"/>
        <v>1.2093892045906807E-3</v>
      </c>
      <c r="V334" s="58">
        <f t="shared" si="121"/>
        <v>1.2952876050435498E-4</v>
      </c>
      <c r="W334" s="50">
        <f t="shared" si="132"/>
        <v>158.91735802138751</v>
      </c>
      <c r="X334" s="50">
        <f t="shared" si="122"/>
        <v>92357.743780299512</v>
      </c>
      <c r="Y334" s="50">
        <f t="shared" si="123"/>
        <v>101325</v>
      </c>
      <c r="Z334" s="50">
        <f t="shared" si="124"/>
        <v>1.5578732893624789</v>
      </c>
      <c r="AA334" s="50">
        <f t="shared" si="125"/>
        <v>1.3241922959581069</v>
      </c>
      <c r="AB334" s="50">
        <f t="shared" si="133"/>
        <v>597.58124901875078</v>
      </c>
      <c r="AC334" s="7">
        <f t="shared" si="142"/>
        <v>0.23759545491839618</v>
      </c>
    </row>
    <row r="335" spans="1:29">
      <c r="A335" s="7">
        <v>303</v>
      </c>
      <c r="B335" s="7">
        <f t="shared" si="134"/>
        <v>0.12048657579014027</v>
      </c>
      <c r="C335" s="7">
        <f t="shared" si="135"/>
        <v>3.9764546465392847E-4</v>
      </c>
      <c r="D335" s="58">
        <f t="shared" si="136"/>
        <v>3142978.0052799382</v>
      </c>
      <c r="E335" s="7">
        <f t="shared" si="126"/>
        <v>455.85043900458544</v>
      </c>
      <c r="F335" s="7">
        <f t="shared" si="115"/>
        <v>3041653.0052799382</v>
      </c>
      <c r="G335" s="57">
        <f t="shared" si="116"/>
        <v>1.1907482308606649E-2</v>
      </c>
      <c r="H335" s="61">
        <f t="shared" si="127"/>
        <v>9.8950947035226066E-3</v>
      </c>
      <c r="I335" s="7">
        <f t="shared" si="137"/>
        <v>7.8209810592954801E-2</v>
      </c>
      <c r="J335" s="58">
        <f t="shared" si="117"/>
        <v>1.3731398859410495E-3</v>
      </c>
      <c r="K335" s="7">
        <f t="shared" si="128"/>
        <v>4.8625161589546783E-3</v>
      </c>
      <c r="L335" s="7">
        <f t="shared" si="129"/>
        <v>7.6087959308367772E-3</v>
      </c>
      <c r="M335" s="58">
        <f t="shared" si="118"/>
        <v>2.2826387792510332E-2</v>
      </c>
      <c r="N335" s="58">
        <f t="shared" si="119"/>
        <v>3.2217903119124313E-4</v>
      </c>
      <c r="O335" s="59">
        <f t="shared" si="120"/>
        <v>0.5722705041534456</v>
      </c>
      <c r="P335" s="58">
        <f t="shared" si="138"/>
        <v>1.919525722391402E-4</v>
      </c>
      <c r="Q335" s="58">
        <f t="shared" si="139"/>
        <v>0.48272290092934128</v>
      </c>
      <c r="R335" s="58">
        <f t="shared" si="130"/>
        <v>0.47951539898596318</v>
      </c>
      <c r="S335" s="60">
        <f t="shared" si="131"/>
        <v>3.2075019433780994E-3</v>
      </c>
      <c r="T335" s="58">
        <f t="shared" si="140"/>
        <v>1.9067712363848724E-4</v>
      </c>
      <c r="U335" s="58">
        <f t="shared" si="141"/>
        <v>1.2106646531913337E-3</v>
      </c>
      <c r="V335" s="58">
        <f t="shared" si="121"/>
        <v>1.2963682669562263E-4</v>
      </c>
      <c r="W335" s="50">
        <f t="shared" si="132"/>
        <v>158.94137201151727</v>
      </c>
      <c r="X335" s="50">
        <f t="shared" si="122"/>
        <v>92378.091464279438</v>
      </c>
      <c r="Y335" s="50">
        <f t="shared" si="123"/>
        <v>101325</v>
      </c>
      <c r="Z335" s="50">
        <f t="shared" si="124"/>
        <v>1.5579234292176438</v>
      </c>
      <c r="AA335" s="50">
        <f t="shared" si="125"/>
        <v>1.3242349148349972</v>
      </c>
      <c r="AB335" s="50">
        <f t="shared" si="133"/>
        <v>597.73214168076026</v>
      </c>
      <c r="AC335" s="7">
        <f t="shared" si="142"/>
        <v>0.23765547432588491</v>
      </c>
    </row>
    <row r="336" spans="1:29">
      <c r="A336" s="7">
        <v>304</v>
      </c>
      <c r="B336" s="7">
        <f t="shared" si="134"/>
        <v>0.1208842212547942</v>
      </c>
      <c r="C336" s="7">
        <f t="shared" si="135"/>
        <v>3.9764546465392847E-4</v>
      </c>
      <c r="D336" s="58">
        <f t="shared" si="136"/>
        <v>3143669.8871973511</v>
      </c>
      <c r="E336" s="7">
        <f t="shared" si="126"/>
        <v>455.95078799693033</v>
      </c>
      <c r="F336" s="7">
        <f t="shared" si="115"/>
        <v>3042344.8871973511</v>
      </c>
      <c r="G336" s="57">
        <f t="shared" si="116"/>
        <v>1.1908318428807484E-2</v>
      </c>
      <c r="H336" s="61">
        <f t="shared" si="127"/>
        <v>9.8998296598580716E-3</v>
      </c>
      <c r="I336" s="7">
        <f t="shared" si="137"/>
        <v>7.8200340680283878E-2</v>
      </c>
      <c r="J336" s="58">
        <f t="shared" si="117"/>
        <v>1.3728454304227236E-3</v>
      </c>
      <c r="K336" s="7">
        <f t="shared" si="128"/>
        <v>4.8642538964729348E-3</v>
      </c>
      <c r="L336" s="7">
        <f t="shared" si="129"/>
        <v>7.609944757318382E-3</v>
      </c>
      <c r="M336" s="58">
        <f t="shared" si="118"/>
        <v>2.2829834271955146E-2</v>
      </c>
      <c r="N336" s="58">
        <f t="shared" si="119"/>
        <v>3.2207094108128385E-4</v>
      </c>
      <c r="O336" s="59">
        <f t="shared" si="120"/>
        <v>0.57207850909563041</v>
      </c>
      <c r="P336" s="58">
        <f t="shared" si="138"/>
        <v>1.9199505781519743E-4</v>
      </c>
      <c r="Q336" s="58">
        <f t="shared" si="139"/>
        <v>0.48282974378267096</v>
      </c>
      <c r="R336" s="58">
        <f t="shared" si="130"/>
        <v>0.47962095748275257</v>
      </c>
      <c r="S336" s="60">
        <f t="shared" si="131"/>
        <v>3.2087862999183869E-3</v>
      </c>
      <c r="T336" s="58">
        <f t="shared" si="140"/>
        <v>1.9071909849599123E-4</v>
      </c>
      <c r="U336" s="58">
        <f t="shared" si="141"/>
        <v>1.2119406125105398E-3</v>
      </c>
      <c r="V336" s="58">
        <f t="shared" si="121"/>
        <v>1.2974491680558192E-4</v>
      </c>
      <c r="W336" s="50">
        <f t="shared" si="132"/>
        <v>158.96537003418069</v>
      </c>
      <c r="X336" s="50">
        <f t="shared" si="122"/>
        <v>92398.427187578127</v>
      </c>
      <c r="Y336" s="50">
        <f t="shared" si="123"/>
        <v>101325</v>
      </c>
      <c r="Z336" s="50">
        <f t="shared" si="124"/>
        <v>1.5579735175360245</v>
      </c>
      <c r="AA336" s="50">
        <f t="shared" si="125"/>
        <v>1.3242774899056209</v>
      </c>
      <c r="AB336" s="50">
        <f t="shared" si="133"/>
        <v>597.88294564574483</v>
      </c>
      <c r="AC336" s="7">
        <f t="shared" si="142"/>
        <v>0.23771545847359768</v>
      </c>
    </row>
    <row r="337" spans="1:29">
      <c r="A337" s="7">
        <v>305</v>
      </c>
      <c r="B337" s="7">
        <f t="shared" si="134"/>
        <v>0.12128186671944813</v>
      </c>
      <c r="C337" s="7">
        <f t="shared" si="135"/>
        <v>3.9764546465392847E-4</v>
      </c>
      <c r="D337" s="58">
        <f t="shared" si="136"/>
        <v>3144361.3619434023</v>
      </c>
      <c r="E337" s="7">
        <f t="shared" si="126"/>
        <v>456.05107793405955</v>
      </c>
      <c r="F337" s="7">
        <f t="shared" si="115"/>
        <v>3043036.3619434023</v>
      </c>
      <c r="G337" s="57">
        <f t="shared" si="116"/>
        <v>1.1909153931755689E-2</v>
      </c>
      <c r="H337" s="61">
        <f t="shared" si="127"/>
        <v>9.9045649486729417E-3</v>
      </c>
      <c r="I337" s="7">
        <f t="shared" si="137"/>
        <v>7.8190870102654131E-2</v>
      </c>
      <c r="J337" s="58">
        <f t="shared" si="117"/>
        <v>1.3725508133456377E-3</v>
      </c>
      <c r="K337" s="7">
        <f t="shared" si="128"/>
        <v>4.8659911924810607E-3</v>
      </c>
      <c r="L337" s="7">
        <f t="shared" si="129"/>
        <v>7.6110928191723357E-3</v>
      </c>
      <c r="M337" s="58">
        <f t="shared" si="118"/>
        <v>2.2833278457517009E-2</v>
      </c>
      <c r="N337" s="58">
        <f t="shared" si="119"/>
        <v>3.2196282706680314E-4</v>
      </c>
      <c r="O337" s="59">
        <f t="shared" si="120"/>
        <v>0.57188647157740913</v>
      </c>
      <c r="P337" s="58">
        <f t="shared" si="138"/>
        <v>1.9203751822127746E-4</v>
      </c>
      <c r="Q337" s="58">
        <f t="shared" si="139"/>
        <v>0.48293652333846693</v>
      </c>
      <c r="R337" s="58">
        <f t="shared" si="130"/>
        <v>0.47972645385854162</v>
      </c>
      <c r="S337" s="60">
        <f t="shared" si="131"/>
        <v>3.2100694799253038E-3</v>
      </c>
      <c r="T337" s="58">
        <f t="shared" si="140"/>
        <v>1.9076104865136116E-4</v>
      </c>
      <c r="U337" s="58">
        <f t="shared" si="141"/>
        <v>1.2132170820804561E-3</v>
      </c>
      <c r="V337" s="58">
        <f t="shared" si="121"/>
        <v>1.2985303082006263E-4</v>
      </c>
      <c r="W337" s="50">
        <f t="shared" si="132"/>
        <v>158.9893520844131</v>
      </c>
      <c r="X337" s="50">
        <f t="shared" si="122"/>
        <v>92418.750943337363</v>
      </c>
      <c r="Y337" s="50">
        <f t="shared" si="123"/>
        <v>101325</v>
      </c>
      <c r="Z337" s="50">
        <f t="shared" si="124"/>
        <v>1.5580235543542069</v>
      </c>
      <c r="AA337" s="50">
        <f t="shared" si="125"/>
        <v>1.3243200212010759</v>
      </c>
      <c r="AB337" s="50">
        <f t="shared" si="133"/>
        <v>598.03366086284586</v>
      </c>
      <c r="AC337" s="7">
        <f t="shared" si="142"/>
        <v>0.23777540734122893</v>
      </c>
    </row>
    <row r="338" spans="1:29">
      <c r="A338" s="7">
        <v>306</v>
      </c>
      <c r="B338" s="7">
        <f t="shared" si="134"/>
        <v>0.12167951218410206</v>
      </c>
      <c r="C338" s="7">
        <f t="shared" si="135"/>
        <v>3.9764546465392847E-4</v>
      </c>
      <c r="D338" s="58">
        <f t="shared" si="136"/>
        <v>3145052.4292831803</v>
      </c>
      <c r="E338" s="7">
        <f t="shared" si="126"/>
        <v>456.151308781902</v>
      </c>
      <c r="F338" s="7">
        <f t="shared" si="115"/>
        <v>3043727.4292831803</v>
      </c>
      <c r="G338" s="57">
        <f t="shared" si="116"/>
        <v>1.1909988817434798E-2</v>
      </c>
      <c r="H338" s="61">
        <f t="shared" si="127"/>
        <v>9.9093005697217691E-3</v>
      </c>
      <c r="I338" s="7">
        <f t="shared" si="137"/>
        <v>7.8181398860556472E-2</v>
      </c>
      <c r="J338" s="58">
        <f t="shared" si="117"/>
        <v>1.372256034695397E-3</v>
      </c>
      <c r="K338" s="7">
        <f t="shared" si="128"/>
        <v>4.8677280467703445E-3</v>
      </c>
      <c r="L338" s="7">
        <f t="shared" si="129"/>
        <v>7.612240116161139E-3</v>
      </c>
      <c r="M338" s="58">
        <f t="shared" si="118"/>
        <v>2.2836720348483417E-2</v>
      </c>
      <c r="N338" s="58">
        <f t="shared" si="119"/>
        <v>3.2185468916197933E-4</v>
      </c>
      <c r="O338" s="59">
        <f t="shared" si="120"/>
        <v>0.57169439162396574</v>
      </c>
      <c r="P338" s="58">
        <f t="shared" si="138"/>
        <v>1.9207995344339146E-4</v>
      </c>
      <c r="Q338" s="58">
        <f t="shared" si="139"/>
        <v>0.48304323956155004</v>
      </c>
      <c r="R338" s="58">
        <f t="shared" si="130"/>
        <v>0.47983188807749033</v>
      </c>
      <c r="S338" s="60">
        <f t="shared" si="131"/>
        <v>3.2113514840597102E-3</v>
      </c>
      <c r="T338" s="58">
        <f t="shared" si="140"/>
        <v>1.9080297409034545E-4</v>
      </c>
      <c r="U338" s="58">
        <f t="shared" si="141"/>
        <v>1.2144940614335022E-3</v>
      </c>
      <c r="V338" s="58">
        <f t="shared" si="121"/>
        <v>1.2996116872488644E-4</v>
      </c>
      <c r="W338" s="50">
        <f t="shared" si="132"/>
        <v>159.01331815725337</v>
      </c>
      <c r="X338" s="50">
        <f t="shared" si="122"/>
        <v>92439.062724652656</v>
      </c>
      <c r="Y338" s="50">
        <f t="shared" si="123"/>
        <v>101325</v>
      </c>
      <c r="Z338" s="50">
        <f t="shared" si="124"/>
        <v>1.5580735397086063</v>
      </c>
      <c r="AA338" s="50">
        <f t="shared" si="125"/>
        <v>1.3243625087523152</v>
      </c>
      <c r="AB338" s="50">
        <f t="shared" si="133"/>
        <v>598.18428728086167</v>
      </c>
      <c r="AC338" s="7">
        <f t="shared" si="142"/>
        <v>0.23783532090848672</v>
      </c>
    </row>
    <row r="339" spans="1:29">
      <c r="A339" s="7">
        <v>307</v>
      </c>
      <c r="B339" s="7">
        <f t="shared" si="134"/>
        <v>0.12207715764875599</v>
      </c>
      <c r="C339" s="7">
        <f t="shared" si="135"/>
        <v>3.9764546465392847E-4</v>
      </c>
      <c r="D339" s="58">
        <f t="shared" si="136"/>
        <v>3145743.0889841858</v>
      </c>
      <c r="E339" s="7">
        <f t="shared" si="126"/>
        <v>456.25148050673664</v>
      </c>
      <c r="F339" s="7">
        <f t="shared" si="115"/>
        <v>3044418.0889841858</v>
      </c>
      <c r="G339" s="57">
        <f t="shared" si="116"/>
        <v>1.1910823085831137E-2</v>
      </c>
      <c r="H339" s="61">
        <f t="shared" si="127"/>
        <v>9.914036522759101E-3</v>
      </c>
      <c r="I339" s="7">
        <f t="shared" si="137"/>
        <v>7.8171926954481802E-2</v>
      </c>
      <c r="J339" s="58">
        <f t="shared" si="117"/>
        <v>1.3719610944576345E-3</v>
      </c>
      <c r="K339" s="7">
        <f t="shared" si="128"/>
        <v>4.8694644591321815E-3</v>
      </c>
      <c r="L339" s="7">
        <f t="shared" si="129"/>
        <v>7.6133866480474505E-3</v>
      </c>
      <c r="M339" s="58">
        <f t="shared" si="118"/>
        <v>2.2840159944142353E-2</v>
      </c>
      <c r="N339" s="58">
        <f t="shared" si="119"/>
        <v>3.2174652738099931E-4</v>
      </c>
      <c r="O339" s="59">
        <f t="shared" si="120"/>
        <v>0.57150226926050007</v>
      </c>
      <c r="P339" s="58">
        <f t="shared" si="138"/>
        <v>1.9212236346566325E-4</v>
      </c>
      <c r="Q339" s="58">
        <f t="shared" si="139"/>
        <v>0.48314989241199485</v>
      </c>
      <c r="R339" s="58">
        <f t="shared" si="130"/>
        <v>0.47993726010412707</v>
      </c>
      <c r="S339" s="60">
        <f t="shared" si="131"/>
        <v>3.2126323078677799E-3</v>
      </c>
      <c r="T339" s="58">
        <f t="shared" si="140"/>
        <v>1.9084487479883894E-4</v>
      </c>
      <c r="U339" s="58">
        <f t="shared" si="141"/>
        <v>1.2157715501003264E-3</v>
      </c>
      <c r="V339" s="58">
        <f t="shared" si="121"/>
        <v>1.3006933050586645E-4</v>
      </c>
      <c r="W339" s="50">
        <f t="shared" si="132"/>
        <v>159.03726824774361</v>
      </c>
      <c r="X339" s="50">
        <f t="shared" si="122"/>
        <v>92459.362524690383</v>
      </c>
      <c r="Y339" s="50">
        <f t="shared" si="123"/>
        <v>101325</v>
      </c>
      <c r="Z339" s="50">
        <f t="shared" si="124"/>
        <v>1.5581234736357548</v>
      </c>
      <c r="AA339" s="50">
        <f t="shared" si="125"/>
        <v>1.3244049525903916</v>
      </c>
      <c r="AB339" s="50">
        <f t="shared" si="133"/>
        <v>598.33482484911644</v>
      </c>
      <c r="AC339" s="7">
        <f t="shared" si="142"/>
        <v>0.23789519915511553</v>
      </c>
    </row>
    <row r="340" spans="1:29">
      <c r="A340" s="7">
        <v>308</v>
      </c>
      <c r="B340" s="7">
        <f t="shared" si="134"/>
        <v>0.12247480311340991</v>
      </c>
      <c r="C340" s="7">
        <f t="shared" si="135"/>
        <v>3.9764546465392847E-4</v>
      </c>
      <c r="D340" s="58">
        <f t="shared" si="136"/>
        <v>3146433.3408110654</v>
      </c>
      <c r="E340" s="7">
        <f t="shared" si="126"/>
        <v>456.35159307442825</v>
      </c>
      <c r="F340" s="7">
        <f t="shared" si="115"/>
        <v>3045108.3408110654</v>
      </c>
      <c r="G340" s="57">
        <f t="shared" si="116"/>
        <v>1.1911656736927402E-2</v>
      </c>
      <c r="H340" s="61">
        <f t="shared" si="127"/>
        <v>9.9187728075394773E-3</v>
      </c>
      <c r="I340" s="7">
        <f t="shared" si="137"/>
        <v>7.8162454384921046E-2</v>
      </c>
      <c r="J340" s="58">
        <f t="shared" si="117"/>
        <v>1.371665992618011E-3</v>
      </c>
      <c r="K340" s="7">
        <f t="shared" si="128"/>
        <v>4.8712004293580691E-3</v>
      </c>
      <c r="L340" s="7">
        <f t="shared" si="129"/>
        <v>7.6145324145940911E-3</v>
      </c>
      <c r="M340" s="58">
        <f t="shared" si="118"/>
        <v>2.2843597243782272E-2</v>
      </c>
      <c r="N340" s="58">
        <f t="shared" si="119"/>
        <v>3.2163834173805817E-4</v>
      </c>
      <c r="O340" s="59">
        <f t="shared" si="120"/>
        <v>0.57131010451222586</v>
      </c>
      <c r="P340" s="58">
        <f t="shared" si="138"/>
        <v>1.9216474827421504E-4</v>
      </c>
      <c r="Q340" s="58">
        <f t="shared" si="139"/>
        <v>0.48325648185490144</v>
      </c>
      <c r="R340" s="58">
        <f t="shared" si="130"/>
        <v>0.48004256990254468</v>
      </c>
      <c r="S340" s="60">
        <f t="shared" si="131"/>
        <v>3.2139119523567627E-3</v>
      </c>
      <c r="T340" s="58">
        <f t="shared" si="140"/>
        <v>1.9088675076256331E-4</v>
      </c>
      <c r="U340" s="58">
        <f t="shared" si="141"/>
        <v>1.2170495476119781E-3</v>
      </c>
      <c r="V340" s="58">
        <f t="shared" si="121"/>
        <v>1.301775161488076E-4</v>
      </c>
      <c r="W340" s="50">
        <f t="shared" si="132"/>
        <v>159.06120235092934</v>
      </c>
      <c r="X340" s="50">
        <f t="shared" si="122"/>
        <v>92479.650336533086</v>
      </c>
      <c r="Y340" s="50">
        <f t="shared" si="123"/>
        <v>101325</v>
      </c>
      <c r="Z340" s="50">
        <f t="shared" si="124"/>
        <v>1.5581733561719211</v>
      </c>
      <c r="AA340" s="50">
        <f t="shared" si="125"/>
        <v>1.3244473527461329</v>
      </c>
      <c r="AB340" s="50">
        <f t="shared" si="133"/>
        <v>598.48527351631162</v>
      </c>
      <c r="AC340" s="7">
        <f t="shared" si="142"/>
        <v>0.2379550420608405</v>
      </c>
    </row>
    <row r="341" spans="1:29">
      <c r="A341" s="7">
        <v>309</v>
      </c>
      <c r="B341" s="7">
        <f t="shared" si="134"/>
        <v>0.12287244857806384</v>
      </c>
      <c r="C341" s="7">
        <f t="shared" si="135"/>
        <v>3.9764546465392847E-4</v>
      </c>
      <c r="D341" s="58">
        <f t="shared" si="136"/>
        <v>3147123.1845312319</v>
      </c>
      <c r="E341" s="7">
        <f t="shared" si="126"/>
        <v>456.45164645124288</v>
      </c>
      <c r="F341" s="7">
        <f t="shared" si="115"/>
        <v>3045798.1845312319</v>
      </c>
      <c r="G341" s="57">
        <f t="shared" si="116"/>
        <v>1.1912489770709493E-2</v>
      </c>
      <c r="H341" s="61">
        <f t="shared" si="127"/>
        <v>9.9235094238174313E-3</v>
      </c>
      <c r="I341" s="7">
        <f t="shared" si="137"/>
        <v>7.8152981152365145E-2</v>
      </c>
      <c r="J341" s="58">
        <f t="shared" si="117"/>
        <v>1.3713707291622146E-3</v>
      </c>
      <c r="K341" s="7">
        <f t="shared" si="128"/>
        <v>4.8729359572396158E-3</v>
      </c>
      <c r="L341" s="7">
        <f t="shared" si="129"/>
        <v>7.6156774155640445E-3</v>
      </c>
      <c r="M341" s="58">
        <f t="shared" si="118"/>
        <v>2.2847032246692135E-2</v>
      </c>
      <c r="N341" s="58">
        <f t="shared" si="119"/>
        <v>3.2153013224735932E-4</v>
      </c>
      <c r="O341" s="59">
        <f t="shared" si="120"/>
        <v>0.57111789740437202</v>
      </c>
      <c r="P341" s="58">
        <f t="shared" si="138"/>
        <v>1.9220710785383677E-4</v>
      </c>
      <c r="Q341" s="58">
        <f t="shared" si="139"/>
        <v>0.48336300785201947</v>
      </c>
      <c r="R341" s="58">
        <f t="shared" si="130"/>
        <v>0.48014781743725804</v>
      </c>
      <c r="S341" s="60">
        <f t="shared" si="131"/>
        <v>3.2151904147614263E-3</v>
      </c>
      <c r="T341" s="58">
        <f t="shared" si="140"/>
        <v>1.9092860196740809E-4</v>
      </c>
      <c r="U341" s="58">
        <f t="shared" si="141"/>
        <v>1.2183280534984067E-3</v>
      </c>
      <c r="V341" s="58">
        <f t="shared" si="121"/>
        <v>1.3028572563950644E-4</v>
      </c>
      <c r="W341" s="50">
        <f t="shared" si="132"/>
        <v>159.08512046185953</v>
      </c>
      <c r="X341" s="50">
        <f t="shared" si="122"/>
        <v>92499.926153344582</v>
      </c>
      <c r="Y341" s="50">
        <f t="shared" si="123"/>
        <v>101325</v>
      </c>
      <c r="Z341" s="50">
        <f t="shared" si="124"/>
        <v>1.5582231873535171</v>
      </c>
      <c r="AA341" s="50">
        <f t="shared" si="125"/>
        <v>1.3244897092504895</v>
      </c>
      <c r="AB341" s="50">
        <f t="shared" si="133"/>
        <v>598.63563323175231</v>
      </c>
      <c r="AC341" s="7">
        <f t="shared" si="142"/>
        <v>0.23801484960538305</v>
      </c>
    </row>
    <row r="342" spans="1:29">
      <c r="A342" s="7">
        <v>310</v>
      </c>
      <c r="B342" s="7">
        <f t="shared" si="134"/>
        <v>0.12327009404271777</v>
      </c>
      <c r="C342" s="7">
        <f t="shared" si="135"/>
        <v>3.9764546465392847E-4</v>
      </c>
      <c r="D342" s="58">
        <f t="shared" si="136"/>
        <v>3147812.6199109801</v>
      </c>
      <c r="E342" s="7">
        <f t="shared" si="126"/>
        <v>456.55164060328451</v>
      </c>
      <c r="F342" s="7">
        <f t="shared" si="115"/>
        <v>3046487.6199109801</v>
      </c>
      <c r="G342" s="57">
        <f t="shared" si="116"/>
        <v>1.1913322187161809E-2</v>
      </c>
      <c r="H342" s="61">
        <f t="shared" si="127"/>
        <v>9.9282463713474909E-3</v>
      </c>
      <c r="I342" s="7">
        <f t="shared" si="137"/>
        <v>7.8143507257305025E-2</v>
      </c>
      <c r="J342" s="58">
        <f t="shared" si="117"/>
        <v>1.3710753040759608E-3</v>
      </c>
      <c r="K342" s="7">
        <f t="shared" si="128"/>
        <v>4.8746710425685326E-3</v>
      </c>
      <c r="L342" s="7">
        <f t="shared" si="129"/>
        <v>7.6168216507204543E-3</v>
      </c>
      <c r="M342" s="58">
        <f t="shared" si="118"/>
        <v>2.2850464952161365E-2</v>
      </c>
      <c r="N342" s="58">
        <f t="shared" si="119"/>
        <v>3.2142189892311461E-4</v>
      </c>
      <c r="O342" s="59">
        <f t="shared" si="120"/>
        <v>0.57092564796218237</v>
      </c>
      <c r="P342" s="58">
        <f t="shared" si="138"/>
        <v>1.9224944218965145E-4</v>
      </c>
      <c r="Q342" s="58">
        <f t="shared" si="139"/>
        <v>0.48346947036593635</v>
      </c>
      <c r="R342" s="58">
        <f t="shared" si="130"/>
        <v>0.48025300267261101</v>
      </c>
      <c r="S342" s="60">
        <f t="shared" si="131"/>
        <v>3.2164676933253422E-3</v>
      </c>
      <c r="T342" s="58">
        <f t="shared" si="140"/>
        <v>1.9097042839919475E-4</v>
      </c>
      <c r="U342" s="58">
        <f t="shared" si="141"/>
        <v>1.2196070672888634E-3</v>
      </c>
      <c r="V342" s="58">
        <f t="shared" si="121"/>
        <v>1.3039395896375115E-4</v>
      </c>
      <c r="W342" s="50">
        <f t="shared" si="132"/>
        <v>159.10902257558644</v>
      </c>
      <c r="X342" s="50">
        <f t="shared" si="122"/>
        <v>92520.189968255814</v>
      </c>
      <c r="Y342" s="50">
        <f t="shared" si="123"/>
        <v>101325</v>
      </c>
      <c r="Z342" s="50">
        <f t="shared" si="124"/>
        <v>1.5582729672168167</v>
      </c>
      <c r="AA342" s="50">
        <f t="shared" si="125"/>
        <v>1.3245320221342942</v>
      </c>
      <c r="AB342" s="50">
        <f t="shared" si="133"/>
        <v>598.78590394449975</v>
      </c>
      <c r="AC342" s="7">
        <f t="shared" si="142"/>
        <v>0.23807462176853603</v>
      </c>
    </row>
    <row r="343" spans="1:29">
      <c r="A343" s="7">
        <v>311</v>
      </c>
      <c r="B343" s="7">
        <f t="shared" si="134"/>
        <v>0.1236677395073717</v>
      </c>
      <c r="C343" s="7">
        <f t="shared" si="135"/>
        <v>3.9764546465392847E-4</v>
      </c>
      <c r="D343" s="58">
        <f t="shared" si="136"/>
        <v>3148501.6467165286</v>
      </c>
      <c r="E343" s="7">
        <f t="shared" si="126"/>
        <v>456.65157549664605</v>
      </c>
      <c r="F343" s="7">
        <f t="shared" si="115"/>
        <v>3047176.6467165286</v>
      </c>
      <c r="G343" s="57">
        <f t="shared" si="116"/>
        <v>1.1914153986268503E-2</v>
      </c>
      <c r="H343" s="61">
        <f t="shared" si="127"/>
        <v>9.9329836498841771E-3</v>
      </c>
      <c r="I343" s="7">
        <f t="shared" si="137"/>
        <v>7.8134032700231656E-2</v>
      </c>
      <c r="J343" s="58">
        <f t="shared" si="117"/>
        <v>1.3707797173449932E-3</v>
      </c>
      <c r="K343" s="7">
        <f t="shared" si="128"/>
        <v>4.8764056851366387E-3</v>
      </c>
      <c r="L343" s="7">
        <f t="shared" si="129"/>
        <v>7.6179651198266252E-3</v>
      </c>
      <c r="M343" s="58">
        <f t="shared" si="118"/>
        <v>2.2853895359479875E-2</v>
      </c>
      <c r="N343" s="58">
        <f t="shared" si="119"/>
        <v>3.21313641779544E-4</v>
      </c>
      <c r="O343" s="59">
        <f t="shared" si="120"/>
        <v>0.57073335621091503</v>
      </c>
      <c r="P343" s="58">
        <f t="shared" si="138"/>
        <v>1.9229175126733722E-4</v>
      </c>
      <c r="Q343" s="58">
        <f t="shared" si="139"/>
        <v>0.48357586936063524</v>
      </c>
      <c r="R343" s="58">
        <f t="shared" si="130"/>
        <v>0.48035812557293667</v>
      </c>
      <c r="S343" s="60">
        <f t="shared" si="131"/>
        <v>3.2177437876985682E-3</v>
      </c>
      <c r="T343" s="58">
        <f t="shared" si="140"/>
        <v>1.9101223004374052E-4</v>
      </c>
      <c r="U343" s="58">
        <f t="shared" si="141"/>
        <v>1.2208865885124601E-3</v>
      </c>
      <c r="V343" s="58">
        <f t="shared" si="121"/>
        <v>1.3050221610732177E-4</v>
      </c>
      <c r="W343" s="50">
        <f t="shared" si="132"/>
        <v>159.13290868716567</v>
      </c>
      <c r="X343" s="50">
        <f t="shared" si="122"/>
        <v>92540.441774395527</v>
      </c>
      <c r="Y343" s="50">
        <f t="shared" si="123"/>
        <v>101325</v>
      </c>
      <c r="Z343" s="50">
        <f t="shared" si="124"/>
        <v>1.5583226957980314</v>
      </c>
      <c r="AA343" s="50">
        <f t="shared" si="125"/>
        <v>1.3245742914283267</v>
      </c>
      <c r="AB343" s="50">
        <f t="shared" si="133"/>
        <v>598.93608560359826</v>
      </c>
      <c r="AC343" s="7">
        <f t="shared" si="142"/>
        <v>0.23813435853004056</v>
      </c>
    </row>
    <row r="344" spans="1:29">
      <c r="A344" s="7">
        <v>312</v>
      </c>
      <c r="B344" s="7">
        <f t="shared" si="134"/>
        <v>0.12406538497202563</v>
      </c>
      <c r="C344" s="7">
        <f t="shared" si="135"/>
        <v>3.9764546465392847E-4</v>
      </c>
      <c r="D344" s="58">
        <f t="shared" si="136"/>
        <v>3149190.2647154583</v>
      </c>
      <c r="E344" s="7">
        <f t="shared" si="126"/>
        <v>456.75145109761786</v>
      </c>
      <c r="F344" s="7">
        <f t="shared" si="115"/>
        <v>3047865.2647154583</v>
      </c>
      <c r="G344" s="57">
        <f t="shared" si="116"/>
        <v>1.1914985168015221E-2</v>
      </c>
      <c r="H344" s="61">
        <f t="shared" si="127"/>
        <v>9.9377212591820058E-3</v>
      </c>
      <c r="I344" s="7">
        <f t="shared" si="137"/>
        <v>7.8124557481636006E-2</v>
      </c>
      <c r="J344" s="58">
        <f t="shared" si="117"/>
        <v>1.3704839689550822E-3</v>
      </c>
      <c r="K344" s="7">
        <f t="shared" si="128"/>
        <v>4.8781398847358602E-3</v>
      </c>
      <c r="L344" s="7">
        <f t="shared" si="129"/>
        <v>7.6191078226460242E-3</v>
      </c>
      <c r="M344" s="58">
        <f t="shared" si="118"/>
        <v>2.2857323467938073E-2</v>
      </c>
      <c r="N344" s="58">
        <f t="shared" si="119"/>
        <v>3.2120536083087589E-4</v>
      </c>
      <c r="O344" s="59">
        <f t="shared" si="120"/>
        <v>0.57054102217584335</v>
      </c>
      <c r="P344" s="58">
        <f t="shared" si="138"/>
        <v>1.9233403507168401E-4</v>
      </c>
      <c r="Q344" s="58">
        <f t="shared" si="139"/>
        <v>0.483682204797866</v>
      </c>
      <c r="R344" s="58">
        <f t="shared" si="130"/>
        <v>0.48046318610277522</v>
      </c>
      <c r="S344" s="60">
        <f t="shared" si="131"/>
        <v>3.2190186950907806E-3</v>
      </c>
      <c r="T344" s="58">
        <f t="shared" si="140"/>
        <v>1.9105400688694497E-4</v>
      </c>
      <c r="U344" s="58">
        <f t="shared" si="141"/>
        <v>1.2221666166971992E-3</v>
      </c>
      <c r="V344" s="58">
        <f t="shared" si="121"/>
        <v>1.3061049705598987E-4</v>
      </c>
      <c r="W344" s="50">
        <f t="shared" si="132"/>
        <v>159.15677879165625</v>
      </c>
      <c r="X344" s="50">
        <f t="shared" si="122"/>
        <v>92560.681564932471</v>
      </c>
      <c r="Y344" s="50">
        <f t="shared" si="123"/>
        <v>101325</v>
      </c>
      <c r="Z344" s="50">
        <f t="shared" si="124"/>
        <v>1.5583723731334138</v>
      </c>
      <c r="AA344" s="50">
        <f t="shared" si="125"/>
        <v>1.3246165171634017</v>
      </c>
      <c r="AB344" s="50">
        <f t="shared" si="133"/>
        <v>599.08617815838943</v>
      </c>
      <c r="AC344" s="7">
        <f t="shared" si="142"/>
        <v>0.23819405986969341</v>
      </c>
    </row>
    <row r="345" spans="1:29">
      <c r="A345" s="7">
        <v>313</v>
      </c>
      <c r="B345" s="7">
        <f t="shared" si="134"/>
        <v>0.12446303043667956</v>
      </c>
      <c r="C345" s="7">
        <f t="shared" si="135"/>
        <v>3.9764546465392847E-4</v>
      </c>
      <c r="D345" s="58">
        <f t="shared" si="136"/>
        <v>3149878.4736742098</v>
      </c>
      <c r="E345" s="7">
        <f t="shared" si="126"/>
        <v>456.85126737232508</v>
      </c>
      <c r="F345" s="7">
        <f t="shared" si="115"/>
        <v>3048553.4736742098</v>
      </c>
      <c r="G345" s="57">
        <f t="shared" si="116"/>
        <v>1.1915815732386077E-2</v>
      </c>
      <c r="H345" s="61">
        <f t="shared" si="127"/>
        <v>9.9424591989954857E-3</v>
      </c>
      <c r="I345" s="7">
        <f t="shared" si="137"/>
        <v>7.8115081602009043E-2</v>
      </c>
      <c r="J345" s="58">
        <f t="shared" si="117"/>
        <v>1.3701880588920263E-3</v>
      </c>
      <c r="K345" s="7">
        <f t="shared" si="128"/>
        <v>4.8798736411582279E-3</v>
      </c>
      <c r="L345" s="7">
        <f t="shared" si="129"/>
        <v>7.6202497589422805E-3</v>
      </c>
      <c r="M345" s="58">
        <f t="shared" si="118"/>
        <v>2.2860749276826842E-2</v>
      </c>
      <c r="N345" s="58">
        <f t="shared" si="119"/>
        <v>3.2109705609134701E-4</v>
      </c>
      <c r="O345" s="59">
        <f t="shared" si="120"/>
        <v>0.57034864588225509</v>
      </c>
      <c r="P345" s="58">
        <f t="shared" si="138"/>
        <v>1.9237629358825892E-4</v>
      </c>
      <c r="Q345" s="58">
        <f t="shared" si="139"/>
        <v>0.48378847664133257</v>
      </c>
      <c r="R345" s="58">
        <f t="shared" si="130"/>
        <v>0.48056818422649322</v>
      </c>
      <c r="S345" s="60">
        <f t="shared" si="131"/>
        <v>3.220292414839343E-3</v>
      </c>
      <c r="T345" s="58">
        <f t="shared" si="140"/>
        <v>1.9109575891463858E-4</v>
      </c>
      <c r="U345" s="58">
        <f t="shared" si="141"/>
        <v>1.2234471513708194E-3</v>
      </c>
      <c r="V345" s="58">
        <f t="shared" si="121"/>
        <v>1.3071880179551875E-4</v>
      </c>
      <c r="W345" s="50">
        <f t="shared" si="132"/>
        <v>159.18063288412063</v>
      </c>
      <c r="X345" s="50">
        <f t="shared" si="122"/>
        <v>92580.90933300188</v>
      </c>
      <c r="Y345" s="50">
        <f t="shared" si="123"/>
        <v>101325</v>
      </c>
      <c r="Z345" s="50">
        <f t="shared" si="124"/>
        <v>1.558421999259078</v>
      </c>
      <c r="AA345" s="50">
        <f t="shared" si="125"/>
        <v>1.3246586993702163</v>
      </c>
      <c r="AB345" s="50">
        <f t="shared" si="133"/>
        <v>599.23618155796623</v>
      </c>
      <c r="AC345" s="7">
        <f t="shared" si="142"/>
        <v>0.23825372576730111</v>
      </c>
    </row>
    <row r="346" spans="1:29">
      <c r="A346" s="7">
        <v>314</v>
      </c>
      <c r="B346" s="7">
        <f t="shared" si="134"/>
        <v>0.12486067590133348</v>
      </c>
      <c r="C346" s="7">
        <f t="shared" si="135"/>
        <v>3.9764546465392847E-4</v>
      </c>
      <c r="D346" s="58">
        <f t="shared" si="136"/>
        <v>3150566.2733602673</v>
      </c>
      <c r="E346" s="7">
        <f t="shared" si="126"/>
        <v>456.95102428704411</v>
      </c>
      <c r="F346" s="7">
        <f t="shared" si="115"/>
        <v>3049241.2733602673</v>
      </c>
      <c r="G346" s="57">
        <f t="shared" si="116"/>
        <v>1.1916645679366292E-2</v>
      </c>
      <c r="H346" s="61">
        <f t="shared" si="127"/>
        <v>9.9471974690791207E-3</v>
      </c>
      <c r="I346" s="7">
        <f t="shared" si="137"/>
        <v>7.8105605061841776E-2</v>
      </c>
      <c r="J346" s="58">
        <f t="shared" si="117"/>
        <v>1.369891987141651E-3</v>
      </c>
      <c r="K346" s="7">
        <f t="shared" si="128"/>
        <v>4.8816069541958804E-3</v>
      </c>
      <c r="L346" s="7">
        <f t="shared" si="129"/>
        <v>7.6213909284791829E-3</v>
      </c>
      <c r="M346" s="58">
        <f t="shared" si="118"/>
        <v>2.286417278543755E-2</v>
      </c>
      <c r="N346" s="58">
        <f t="shared" si="119"/>
        <v>3.2098872757520231E-4</v>
      </c>
      <c r="O346" s="59">
        <f t="shared" si="120"/>
        <v>0.57015622735545313</v>
      </c>
      <c r="P346" s="58">
        <f t="shared" si="138"/>
        <v>1.9241852680196292E-4</v>
      </c>
      <c r="Q346" s="58">
        <f t="shared" si="139"/>
        <v>0.48389468485306403</v>
      </c>
      <c r="R346" s="58">
        <f t="shared" si="130"/>
        <v>0.4806731199086165</v>
      </c>
      <c r="S346" s="60">
        <f t="shared" si="131"/>
        <v>3.2215649444475303E-3</v>
      </c>
      <c r="T346" s="58">
        <f t="shared" si="140"/>
        <v>1.9113748611271529E-4</v>
      </c>
      <c r="U346" s="58">
        <f t="shared" si="141"/>
        <v>1.2247281920600671E-3</v>
      </c>
      <c r="V346" s="58">
        <f t="shared" si="121"/>
        <v>1.3082713031166345E-4</v>
      </c>
      <c r="W346" s="50">
        <f t="shared" si="132"/>
        <v>159.20447095962453</v>
      </c>
      <c r="X346" s="50">
        <f t="shared" si="122"/>
        <v>92601.125071769697</v>
      </c>
      <c r="Y346" s="50">
        <f t="shared" si="123"/>
        <v>101325</v>
      </c>
      <c r="Z346" s="50">
        <f t="shared" si="124"/>
        <v>1.5584715742111557</v>
      </c>
      <c r="AA346" s="50">
        <f t="shared" si="125"/>
        <v>1.3247008380794822</v>
      </c>
      <c r="AB346" s="50">
        <f t="shared" si="133"/>
        <v>599.38609575164878</v>
      </c>
      <c r="AC346" s="7">
        <f t="shared" si="142"/>
        <v>0.23831335620266592</v>
      </c>
    </row>
    <row r="347" spans="1:29">
      <c r="A347" s="7">
        <v>315</v>
      </c>
      <c r="B347" s="7">
        <f t="shared" si="134"/>
        <v>0.12525832136598741</v>
      </c>
      <c r="C347" s="7">
        <f t="shared" si="135"/>
        <v>3.9764546465392847E-4</v>
      </c>
      <c r="D347" s="58">
        <f t="shared" si="136"/>
        <v>3151253.6635402739</v>
      </c>
      <c r="E347" s="7">
        <f t="shared" si="126"/>
        <v>457.05072180792945</v>
      </c>
      <c r="F347" s="7">
        <f t="shared" si="115"/>
        <v>3049928.6635402739</v>
      </c>
      <c r="G347" s="57">
        <f t="shared" si="116"/>
        <v>1.1917475008939925E-2</v>
      </c>
      <c r="H347" s="61">
        <f t="shared" si="127"/>
        <v>9.951936069187409E-3</v>
      </c>
      <c r="I347" s="7">
        <f t="shared" si="137"/>
        <v>7.8096127861625203E-2</v>
      </c>
      <c r="J347" s="58">
        <f t="shared" si="117"/>
        <v>1.3695957536898104E-3</v>
      </c>
      <c r="K347" s="7">
        <f t="shared" si="128"/>
        <v>4.8833398236410638E-3</v>
      </c>
      <c r="L347" s="7">
        <f t="shared" si="129"/>
        <v>7.6225313310206849E-3</v>
      </c>
      <c r="M347" s="58">
        <f t="shared" si="118"/>
        <v>2.2867593993062055E-2</v>
      </c>
      <c r="N347" s="58">
        <f t="shared" si="119"/>
        <v>3.2088037529669515E-4</v>
      </c>
      <c r="O347" s="59">
        <f t="shared" si="120"/>
        <v>0.56996376662075476</v>
      </c>
      <c r="P347" s="58">
        <f t="shared" si="138"/>
        <v>1.9246073469836311E-4</v>
      </c>
      <c r="Q347" s="58">
        <f t="shared" si="139"/>
        <v>0.48400082939676431</v>
      </c>
      <c r="R347" s="58">
        <f t="shared" si="130"/>
        <v>0.48077799311354219</v>
      </c>
      <c r="S347" s="60">
        <f t="shared" si="131"/>
        <v>3.2228362832221191E-3</v>
      </c>
      <c r="T347" s="58">
        <f t="shared" si="140"/>
        <v>1.9117918846701772E-4</v>
      </c>
      <c r="U347" s="58">
        <f t="shared" si="141"/>
        <v>1.2260097382914125E-3</v>
      </c>
      <c r="V347" s="58">
        <f t="shared" si="121"/>
        <v>1.3093548259017062E-4</v>
      </c>
      <c r="W347" s="50">
        <f t="shared" si="132"/>
        <v>159.22829301323713</v>
      </c>
      <c r="X347" s="50">
        <f t="shared" si="122"/>
        <v>92621.328774377107</v>
      </c>
      <c r="Y347" s="50">
        <f t="shared" si="123"/>
        <v>101325</v>
      </c>
      <c r="Z347" s="50">
        <f t="shared" si="124"/>
        <v>1.5585210980256621</v>
      </c>
      <c r="AA347" s="50">
        <f t="shared" si="125"/>
        <v>1.3247429333218128</v>
      </c>
      <c r="AB347" s="50">
        <f t="shared" si="133"/>
        <v>599.53592068857461</v>
      </c>
      <c r="AC347" s="7">
        <f t="shared" si="142"/>
        <v>0.23837295115559876</v>
      </c>
    </row>
    <row r="348" spans="1:29">
      <c r="A348" s="7">
        <v>316</v>
      </c>
      <c r="B348" s="7">
        <f t="shared" si="134"/>
        <v>0.12565596683064134</v>
      </c>
      <c r="C348" s="7">
        <f t="shared" si="135"/>
        <v>3.9764546465392847E-4</v>
      </c>
      <c r="D348" s="58">
        <f t="shared" si="136"/>
        <v>3151940.6439818852</v>
      </c>
      <c r="E348" s="7">
        <f t="shared" si="126"/>
        <v>457.15035990128229</v>
      </c>
      <c r="F348" s="7">
        <f t="shared" si="115"/>
        <v>3050615.6439818852</v>
      </c>
      <c r="G348" s="57">
        <f t="shared" si="116"/>
        <v>1.1918303721092099E-2</v>
      </c>
      <c r="H348" s="61">
        <f t="shared" si="127"/>
        <v>9.9566749990748406E-3</v>
      </c>
      <c r="I348" s="7">
        <f t="shared" si="137"/>
        <v>7.8086650001850347E-2</v>
      </c>
      <c r="J348" s="58">
        <f t="shared" si="117"/>
        <v>1.3692993585223848E-3</v>
      </c>
      <c r="K348" s="7">
        <f t="shared" si="128"/>
        <v>4.8850722492861272E-3</v>
      </c>
      <c r="L348" s="7">
        <f t="shared" si="129"/>
        <v>7.6236709663308963E-3</v>
      </c>
      <c r="M348" s="58">
        <f t="shared" si="118"/>
        <v>2.2871012898992689E-2</v>
      </c>
      <c r="N348" s="58">
        <f t="shared" si="119"/>
        <v>3.20771999270087E-4</v>
      </c>
      <c r="O348" s="59">
        <f t="shared" si="120"/>
        <v>0.56977126370349207</v>
      </c>
      <c r="P348" s="58">
        <f t="shared" si="138"/>
        <v>1.9250291726269353E-4</v>
      </c>
      <c r="Q348" s="58">
        <f t="shared" si="139"/>
        <v>0.48410691023530006</v>
      </c>
      <c r="R348" s="58">
        <f t="shared" si="130"/>
        <v>0.48088280380582243</v>
      </c>
      <c r="S348" s="60">
        <f t="shared" si="131"/>
        <v>3.2241064294776245E-3</v>
      </c>
      <c r="T348" s="58">
        <f t="shared" si="140"/>
        <v>1.9122086596345017E-4</v>
      </c>
      <c r="U348" s="58">
        <f t="shared" si="141"/>
        <v>1.2272917895906558E-3</v>
      </c>
      <c r="V348" s="58">
        <f t="shared" si="121"/>
        <v>1.3104385861677876E-4</v>
      </c>
      <c r="W348" s="50">
        <f t="shared" si="132"/>
        <v>159.25209904003088</v>
      </c>
      <c r="X348" s="50">
        <f t="shared" si="122"/>
        <v>92641.520433995058</v>
      </c>
      <c r="Y348" s="50">
        <f t="shared" si="123"/>
        <v>101325</v>
      </c>
      <c r="Z348" s="50">
        <f t="shared" si="124"/>
        <v>1.5585705707386281</v>
      </c>
      <c r="AA348" s="50">
        <f t="shared" si="125"/>
        <v>1.3247849851278339</v>
      </c>
      <c r="AB348" s="50">
        <f t="shared" si="133"/>
        <v>599.68565631810122</v>
      </c>
      <c r="AC348" s="7">
        <f t="shared" si="142"/>
        <v>0.23843251060591825</v>
      </c>
    </row>
    <row r="349" spans="1:29">
      <c r="A349" s="7">
        <v>317</v>
      </c>
      <c r="B349" s="7">
        <f t="shared" si="134"/>
        <v>0.12605361229529527</v>
      </c>
      <c r="C349" s="7">
        <f t="shared" si="135"/>
        <v>3.9764546465392847E-4</v>
      </c>
      <c r="D349" s="58">
        <f t="shared" si="136"/>
        <v>3152627.2144527412</v>
      </c>
      <c r="E349" s="7">
        <f t="shared" si="126"/>
        <v>457.24993853340175</v>
      </c>
      <c r="F349" s="7">
        <f t="shared" si="115"/>
        <v>3051302.2144527412</v>
      </c>
      <c r="G349" s="57">
        <f t="shared" si="116"/>
        <v>1.1919131815807775E-2</v>
      </c>
      <c r="H349" s="61">
        <f t="shared" si="127"/>
        <v>9.9614142584959018E-3</v>
      </c>
      <c r="I349" s="7">
        <f t="shared" si="137"/>
        <v>7.8077171483008231E-2</v>
      </c>
      <c r="J349" s="58">
        <f t="shared" si="117"/>
        <v>1.3690028016252831E-3</v>
      </c>
      <c r="K349" s="7">
        <f t="shared" si="128"/>
        <v>4.8868042309235301E-3</v>
      </c>
      <c r="L349" s="7">
        <f t="shared" si="129"/>
        <v>7.6248098341740959E-3</v>
      </c>
      <c r="M349" s="58">
        <f t="shared" si="118"/>
        <v>2.2874429502522289E-2</v>
      </c>
      <c r="N349" s="58">
        <f t="shared" si="119"/>
        <v>3.2066359950964782E-4</v>
      </c>
      <c r="O349" s="59">
        <f t="shared" si="120"/>
        <v>0.56957871862901199</v>
      </c>
      <c r="P349" s="58">
        <f t="shared" si="138"/>
        <v>1.9254507448007718E-4</v>
      </c>
      <c r="Q349" s="58">
        <f t="shared" si="139"/>
        <v>0.48421292733125848</v>
      </c>
      <c r="R349" s="58">
        <f t="shared" si="130"/>
        <v>0.48098755195000648</v>
      </c>
      <c r="S349" s="60">
        <f t="shared" si="131"/>
        <v>3.2253753812520047E-3</v>
      </c>
      <c r="T349" s="58">
        <f t="shared" si="140"/>
        <v>1.912625185879159E-4</v>
      </c>
      <c r="U349" s="58">
        <f t="shared" si="141"/>
        <v>1.2285743454828171E-3</v>
      </c>
      <c r="V349" s="58">
        <f t="shared" si="121"/>
        <v>1.3115225837721794E-4</v>
      </c>
      <c r="W349" s="50">
        <f t="shared" si="132"/>
        <v>159.2758890350818</v>
      </c>
      <c r="X349" s="50">
        <f t="shared" si="122"/>
        <v>92661.700043794073</v>
      </c>
      <c r="Y349" s="50">
        <f t="shared" si="123"/>
        <v>101325</v>
      </c>
      <c r="Z349" s="50">
        <f t="shared" si="124"/>
        <v>1.5586199923860271</v>
      </c>
      <c r="AA349" s="50">
        <f t="shared" si="125"/>
        <v>1.3248269935281229</v>
      </c>
      <c r="AB349" s="50">
        <f t="shared" si="133"/>
        <v>599.83530258958274</v>
      </c>
      <c r="AC349" s="7">
        <f t="shared" si="142"/>
        <v>0.23849203453348591</v>
      </c>
    </row>
    <row r="350" spans="1:29">
      <c r="A350" s="7">
        <v>318</v>
      </c>
      <c r="B350" s="7">
        <f t="shared" si="134"/>
        <v>0.1264512577599492</v>
      </c>
      <c r="C350" s="7">
        <f t="shared" si="135"/>
        <v>3.9764546465392847E-4</v>
      </c>
      <c r="D350" s="58">
        <f t="shared" si="136"/>
        <v>3153313.3747201981</v>
      </c>
      <c r="E350" s="7">
        <f t="shared" si="126"/>
        <v>457.34945767054563</v>
      </c>
      <c r="F350" s="7">
        <f t="shared" si="115"/>
        <v>3051988.3747201981</v>
      </c>
      <c r="G350" s="57">
        <f t="shared" si="116"/>
        <v>1.1919959293071406E-2</v>
      </c>
      <c r="H350" s="61">
        <f t="shared" si="127"/>
        <v>9.9661538472050702E-3</v>
      </c>
      <c r="I350" s="7">
        <f t="shared" si="137"/>
        <v>7.8067692305589895E-2</v>
      </c>
      <c r="J350" s="58">
        <f t="shared" si="117"/>
        <v>1.3687060829844413E-3</v>
      </c>
      <c r="K350" s="7">
        <f t="shared" si="128"/>
        <v>4.8885357683458351E-3</v>
      </c>
      <c r="L350" s="7">
        <f t="shared" si="129"/>
        <v>7.6259479343147177E-3</v>
      </c>
      <c r="M350" s="58">
        <f t="shared" si="118"/>
        <v>2.2877843802944154E-2</v>
      </c>
      <c r="N350" s="58">
        <f t="shared" si="119"/>
        <v>3.2055517602965568E-4</v>
      </c>
      <c r="O350" s="59">
        <f t="shared" si="120"/>
        <v>0.56938613142267591</v>
      </c>
      <c r="P350" s="58">
        <f t="shared" si="138"/>
        <v>1.9258720633608117E-4</v>
      </c>
      <c r="Q350" s="58">
        <f t="shared" si="139"/>
        <v>0.48431888064834372</v>
      </c>
      <c r="R350" s="58">
        <f t="shared" si="130"/>
        <v>0.48109223751060065</v>
      </c>
      <c r="S350" s="60">
        <f t="shared" si="131"/>
        <v>3.2266431377430682E-3</v>
      </c>
      <c r="T350" s="58">
        <f t="shared" si="140"/>
        <v>1.913041463263009E-4</v>
      </c>
      <c r="U350" s="58">
        <f t="shared" si="141"/>
        <v>1.2298574054925974E-3</v>
      </c>
      <c r="V350" s="58">
        <f t="shared" si="121"/>
        <v>1.3126068185721009E-4</v>
      </c>
      <c r="W350" s="50">
        <f t="shared" si="132"/>
        <v>159.29966299346907</v>
      </c>
      <c r="X350" s="50">
        <f t="shared" si="122"/>
        <v>92681.867596936281</v>
      </c>
      <c r="Y350" s="50">
        <f t="shared" si="123"/>
        <v>101325</v>
      </c>
      <c r="Z350" s="50">
        <f t="shared" si="124"/>
        <v>1.5586693630037551</v>
      </c>
      <c r="AA350" s="50">
        <f t="shared" si="125"/>
        <v>1.3248689585531919</v>
      </c>
      <c r="AB350" s="50">
        <f t="shared" si="133"/>
        <v>599.98485945231198</v>
      </c>
      <c r="AC350" s="7">
        <f t="shared" si="142"/>
        <v>0.23855152291815049</v>
      </c>
    </row>
    <row r="351" spans="1:29">
      <c r="A351" s="7">
        <v>319</v>
      </c>
      <c r="B351" s="7">
        <f t="shared" si="134"/>
        <v>0.12684890322460313</v>
      </c>
      <c r="C351" s="7">
        <f t="shared" si="135"/>
        <v>3.9764546465392847E-4</v>
      </c>
      <c r="D351" s="58">
        <f t="shared" si="136"/>
        <v>3153999.1245524995</v>
      </c>
      <c r="E351" s="7">
        <f t="shared" si="126"/>
        <v>457.44891727910056</v>
      </c>
      <c r="F351" s="7">
        <f t="shared" si="115"/>
        <v>3052674.1245524995</v>
      </c>
      <c r="G351" s="57">
        <f t="shared" si="116"/>
        <v>1.1920786152868372E-2</v>
      </c>
      <c r="H351" s="61">
        <f t="shared" si="127"/>
        <v>9.9708937649568199E-3</v>
      </c>
      <c r="I351" s="7">
        <f t="shared" si="137"/>
        <v>7.8058212470086402E-2</v>
      </c>
      <c r="J351" s="58">
        <f t="shared" si="117"/>
        <v>1.3684092025858232E-3</v>
      </c>
      <c r="K351" s="7">
        <f t="shared" si="128"/>
        <v>4.890266861345716E-3</v>
      </c>
      <c r="L351" s="7">
        <f t="shared" si="129"/>
        <v>7.6270852665173625E-3</v>
      </c>
      <c r="M351" s="58">
        <f t="shared" si="118"/>
        <v>2.2881255799552087E-2</v>
      </c>
      <c r="N351" s="58">
        <f t="shared" si="119"/>
        <v>3.2044672884439711E-4</v>
      </c>
      <c r="O351" s="59">
        <f t="shared" si="120"/>
        <v>0.56919350210986042</v>
      </c>
      <c r="P351" s="58">
        <f t="shared" si="138"/>
        <v>1.9262931281549545E-4</v>
      </c>
      <c r="Q351" s="58">
        <f t="shared" si="139"/>
        <v>0.48442477014830554</v>
      </c>
      <c r="R351" s="58">
        <f t="shared" si="130"/>
        <v>0.48119686045224658</v>
      </c>
      <c r="S351" s="60">
        <f t="shared" si="131"/>
        <v>3.2279096960589615E-3</v>
      </c>
      <c r="T351" s="58">
        <f t="shared" si="140"/>
        <v>1.9134574916454517E-4</v>
      </c>
      <c r="U351" s="58">
        <f t="shared" si="141"/>
        <v>1.2311409691435477E-3</v>
      </c>
      <c r="V351" s="58">
        <f t="shared" si="121"/>
        <v>1.3136912904246865E-4</v>
      </c>
      <c r="W351" s="50">
        <f t="shared" si="132"/>
        <v>159.32342091027539</v>
      </c>
      <c r="X351" s="50">
        <f t="shared" si="122"/>
        <v>92702.02308660993</v>
      </c>
      <c r="Y351" s="50">
        <f t="shared" si="123"/>
        <v>101325</v>
      </c>
      <c r="Z351" s="50">
        <f t="shared" si="124"/>
        <v>1.558718682627716</v>
      </c>
      <c r="AA351" s="50">
        <f t="shared" si="125"/>
        <v>1.3249108802335585</v>
      </c>
      <c r="AB351" s="50">
        <f t="shared" si="133"/>
        <v>600.1343268557747</v>
      </c>
      <c r="AC351" s="7">
        <f t="shared" si="142"/>
        <v>0.23861097573978685</v>
      </c>
    </row>
    <row r="352" spans="1:29">
      <c r="A352" s="7">
        <v>320</v>
      </c>
      <c r="B352" s="7">
        <f t="shared" si="134"/>
        <v>0.12724654868925706</v>
      </c>
      <c r="C352" s="7">
        <f t="shared" si="135"/>
        <v>3.9764546465392847E-4</v>
      </c>
      <c r="D352" s="58">
        <f t="shared" si="136"/>
        <v>3154684.4637166532</v>
      </c>
      <c r="E352" s="7">
        <f t="shared" si="126"/>
        <v>457.5483173252739</v>
      </c>
      <c r="F352" s="7">
        <f t="shared" ref="F352:F415" si="143">D352-$E$6</f>
        <v>3053359.4637166532</v>
      </c>
      <c r="G352" s="57">
        <f t="shared" ref="G352:G415" si="144">($E$7*((D352*0.000145038)^$E$8))*0.0254</f>
        <v>1.1921612395182404E-2</v>
      </c>
      <c r="H352" s="61">
        <f t="shared" si="127"/>
        <v>9.9756340115056165E-3</v>
      </c>
      <c r="I352" s="7">
        <f t="shared" si="137"/>
        <v>7.8048731976988805E-2</v>
      </c>
      <c r="J352" s="58">
        <f t="shared" ref="J352:J415" si="145">IF(H352&gt;0,PI()*($E$10^2-H352^2),0)</f>
        <v>1.3681121604154198E-3</v>
      </c>
      <c r="K352" s="7">
        <f t="shared" si="128"/>
        <v>4.8919975097159486E-3</v>
      </c>
      <c r="L352" s="7">
        <f t="shared" si="129"/>
        <v>7.6282218305467886E-3</v>
      </c>
      <c r="M352" s="58">
        <f t="shared" ref="M352:M415" si="146">IF(L352&gt;0,L352*$E$13,0)</f>
        <v>2.2884665491640366E-2</v>
      </c>
      <c r="N352" s="58">
        <f t="shared" ref="N352:N415" si="147">$E$13*PI()*($E$10^2-H352^2)*I352</f>
        <v>3.2033825796816661E-4</v>
      </c>
      <c r="O352" s="59">
        <f t="shared" ref="O352:O415" si="148">$E$9*N352</f>
        <v>0.56900083071595597</v>
      </c>
      <c r="P352" s="58">
        <f t="shared" si="138"/>
        <v>1.9267139390444221E-4</v>
      </c>
      <c r="Q352" s="58">
        <f t="shared" si="139"/>
        <v>0.48453059579624391</v>
      </c>
      <c r="R352" s="58">
        <f t="shared" si="130"/>
        <v>0.48130142073939702</v>
      </c>
      <c r="S352" s="60">
        <f t="shared" si="131"/>
        <v>3.2291750568468891E-3</v>
      </c>
      <c r="T352" s="58">
        <f t="shared" si="140"/>
        <v>1.9138732708851345E-4</v>
      </c>
      <c r="U352" s="58">
        <f t="shared" si="141"/>
        <v>1.2324250359594764E-3</v>
      </c>
      <c r="V352" s="58">
        <f t="shared" ref="V352:V415" si="149">$E$20-N352</f>
        <v>1.3147759991869915E-4</v>
      </c>
      <c r="W352" s="50">
        <f t="shared" si="132"/>
        <v>159.34716278058681</v>
      </c>
      <c r="X352" s="50">
        <f t="shared" ref="X352:X415" si="150">D352/(1+(($E$22-1)/2)*$E$17^2)^($E$22/($E$22-1))</f>
        <v>92722.166505966961</v>
      </c>
      <c r="Y352" s="50">
        <f t="shared" ref="Y352:Y415" si="151">IF(D352/(1+(($E$22-1)/2)*$E$17^2)^($E$22/($E$22-1))&lt;$E$6,$E$6,D352/(1+(($E$22-1)/2)*$E$17^2)^($E$22/($E$22-1)))</f>
        <v>101325</v>
      </c>
      <c r="Z352" s="50">
        <f t="shared" ref="Z352:Z415" si="152">(((2*$E$22^2)/($E$22-1))*((2/($E$22+1))^(($E$22+1)/($E$22-1)))*((1-(X352/D352)^(($E$22-1)/$E$22))))^(0.5)+(((X352-$E$6)/(D352))*($E$15/$E$14))</f>
        <v>1.5587679512936679</v>
      </c>
      <c r="AA352" s="50">
        <f t="shared" ref="AA352:AA415" si="153">Z352*$E$16</f>
        <v>1.3249527585996177</v>
      </c>
      <c r="AB352" s="50">
        <f t="shared" si="133"/>
        <v>600.28370474918768</v>
      </c>
      <c r="AC352" s="7">
        <f t="shared" si="142"/>
        <v>0.23867039297825474</v>
      </c>
    </row>
    <row r="353" spans="1:29">
      <c r="A353" s="7">
        <v>321</v>
      </c>
      <c r="B353" s="7">
        <f t="shared" si="134"/>
        <v>0.12764419415391098</v>
      </c>
      <c r="C353" s="7">
        <f t="shared" si="135"/>
        <v>3.9764546465392847E-4</v>
      </c>
      <c r="D353" s="58">
        <f t="shared" si="136"/>
        <v>3155369.3919820283</v>
      </c>
      <c r="E353" s="7">
        <f t="shared" ref="E353:E416" si="154">D353/6894.757</f>
        <v>457.64765777561536</v>
      </c>
      <c r="F353" s="7">
        <f t="shared" si="143"/>
        <v>3054044.3919820283</v>
      </c>
      <c r="G353" s="57">
        <f t="shared" si="144"/>
        <v>1.1922438019999934E-2</v>
      </c>
      <c r="H353" s="61">
        <f t="shared" ref="H353:H416" si="155">IF(H352&gt;0,IF((H352+G352*C353)&lt;$E$10,H352+G352*C353,0),0)</f>
        <v>9.980374586605922E-3</v>
      </c>
      <c r="I353" s="7">
        <f t="shared" si="137"/>
        <v>7.8039250826788198E-2</v>
      </c>
      <c r="J353" s="58">
        <f t="shared" si="145"/>
        <v>1.3678149564592503E-3</v>
      </c>
      <c r="K353" s="7">
        <f t="shared" ref="K353:K416" si="156">IF(J353=0,0,2*PI()*H353*I353)</f>
        <v>4.8937277132494166E-3</v>
      </c>
      <c r="L353" s="7">
        <f t="shared" ref="L353:L416" si="157">J353*2+K353</f>
        <v>7.6293576261679177E-3</v>
      </c>
      <c r="M353" s="58">
        <f t="shared" si="146"/>
        <v>2.2888072878503751E-2</v>
      </c>
      <c r="N353" s="58">
        <f t="shared" si="147"/>
        <v>3.2022976341526742E-4</v>
      </c>
      <c r="O353" s="59">
        <f t="shared" si="148"/>
        <v>0.56880811726636871</v>
      </c>
      <c r="P353" s="58">
        <f t="shared" si="138"/>
        <v>1.9271344958726733E-4</v>
      </c>
      <c r="Q353" s="58">
        <f t="shared" si="139"/>
        <v>0.48463635755279183</v>
      </c>
      <c r="R353" s="58">
        <f t="shared" ref="R353:R416" si="158">IF(D353&gt;$E$6,$E$14*D353*$E$22*(SQRT((2/($E$22+1))^(($E$22+1)/($E$22-1))))/($E$22*$E$23*$E$21)^0.5,0)</f>
        <v>0.48140591833686558</v>
      </c>
      <c r="S353" s="60">
        <f t="shared" ref="S353:S416" si="159">Q353-R353</f>
        <v>3.2304392159262507E-3</v>
      </c>
      <c r="T353" s="58">
        <f t="shared" si="140"/>
        <v>1.9142888008421405E-4</v>
      </c>
      <c r="U353" s="58">
        <f t="shared" si="141"/>
        <v>1.2337096054625297E-3</v>
      </c>
      <c r="V353" s="58">
        <f t="shared" si="149"/>
        <v>1.3158609447159835E-4</v>
      </c>
      <c r="W353" s="50">
        <f t="shared" ref="W353:W416" si="160">M353/$E$14</f>
        <v>159.3708885994927</v>
      </c>
      <c r="X353" s="50">
        <f t="shared" si="150"/>
        <v>92742.297848228656</v>
      </c>
      <c r="Y353" s="50">
        <f t="shared" si="151"/>
        <v>101325</v>
      </c>
      <c r="Z353" s="50">
        <f t="shared" si="152"/>
        <v>1.5588171690374821</v>
      </c>
      <c r="AA353" s="50">
        <f t="shared" si="153"/>
        <v>1.3249945936818597</v>
      </c>
      <c r="AB353" s="50">
        <f t="shared" ref="AB353:AB416" si="161">IF(AA353*D353*$E$14&gt;0,AA353*D353*$E$14,0)</f>
        <v>600.43299308228166</v>
      </c>
      <c r="AC353" s="7">
        <f t="shared" si="142"/>
        <v>0.23872977461346265</v>
      </c>
    </row>
    <row r="354" spans="1:29">
      <c r="A354" s="7">
        <v>322</v>
      </c>
      <c r="B354" s="7">
        <f t="shared" ref="B354:B417" si="162">B353+$E$18/3000</f>
        <v>0.12804183961856491</v>
      </c>
      <c r="C354" s="7">
        <f t="shared" ref="C354:C417" si="163">B354-B353</f>
        <v>3.9764546465392847E-4</v>
      </c>
      <c r="D354" s="58">
        <f t="shared" ref="D354:D417" si="164">$E$23*$E$21*U353/V353</f>
        <v>3156053.9091154537</v>
      </c>
      <c r="E354" s="7">
        <f t="shared" si="154"/>
        <v>457.74693859630645</v>
      </c>
      <c r="F354" s="7">
        <f t="shared" si="143"/>
        <v>3054728.9091154537</v>
      </c>
      <c r="G354" s="57">
        <f t="shared" si="144"/>
        <v>1.1923263027304173E-2</v>
      </c>
      <c r="H354" s="61">
        <f t="shared" si="155"/>
        <v>9.9851154900121933E-3</v>
      </c>
      <c r="I354" s="7">
        <f t="shared" ref="I354:I417" si="165">IF(H354&gt;0,I353-G353*C354*2,0)</f>
        <v>7.8029769019975659E-2</v>
      </c>
      <c r="J354" s="58">
        <f t="shared" si="145"/>
        <v>1.3675175907033607E-3</v>
      </c>
      <c r="K354" s="7">
        <f t="shared" si="156"/>
        <v>4.8954574717391145E-3</v>
      </c>
      <c r="L354" s="7">
        <f t="shared" si="157"/>
        <v>7.630492653145836E-3</v>
      </c>
      <c r="M354" s="58">
        <f t="shared" si="146"/>
        <v>2.2891477959437509E-2</v>
      </c>
      <c r="N354" s="58">
        <f t="shared" si="147"/>
        <v>3.2012124520001056E-4</v>
      </c>
      <c r="O354" s="59">
        <f t="shared" si="148"/>
        <v>0.56861536178651872</v>
      </c>
      <c r="P354" s="58">
        <f t="shared" ref="P354:P417" si="166">(O353-O354)</f>
        <v>1.9275547984998198E-4</v>
      </c>
      <c r="Q354" s="58">
        <f t="shared" ref="Q354:Q417" si="167">P354/C354</f>
        <v>0.48474205538277021</v>
      </c>
      <c r="R354" s="58">
        <f t="shared" si="158"/>
        <v>0.48151035320907781</v>
      </c>
      <c r="S354" s="60">
        <f t="shared" si="159"/>
        <v>3.2317021736923968E-3</v>
      </c>
      <c r="T354" s="58">
        <f t="shared" ref="T354:T417" si="168">R354*C354</f>
        <v>1.9147040813750096E-4</v>
      </c>
      <c r="U354" s="58">
        <f t="shared" ref="U354:U417" si="169">IF(P354+U353-T354&gt;0,P354+U353-T354,0)</f>
        <v>1.2349946771750106E-3</v>
      </c>
      <c r="V354" s="58">
        <f t="shared" si="149"/>
        <v>1.3169461268685521E-4</v>
      </c>
      <c r="W354" s="50">
        <f t="shared" si="160"/>
        <v>159.39459836208593</v>
      </c>
      <c r="X354" s="50">
        <f t="shared" si="150"/>
        <v>92762.417106541703</v>
      </c>
      <c r="Y354" s="50">
        <f t="shared" si="151"/>
        <v>101325</v>
      </c>
      <c r="Z354" s="50">
        <f t="shared" si="152"/>
        <v>1.5588663358947918</v>
      </c>
      <c r="AA354" s="50">
        <f t="shared" si="153"/>
        <v>1.3250363855105731</v>
      </c>
      <c r="AB354" s="50">
        <f t="shared" si="161"/>
        <v>600.58219180423475</v>
      </c>
      <c r="AC354" s="7">
        <f t="shared" ref="AC354:AC417" si="170">((AB353+AB354)/(2))*C354</f>
        <v>0.23878912062531132</v>
      </c>
    </row>
    <row r="355" spans="1:29">
      <c r="A355" s="7">
        <v>323</v>
      </c>
      <c r="B355" s="7">
        <f t="shared" si="162"/>
        <v>0.12843948508321884</v>
      </c>
      <c r="C355" s="7">
        <f t="shared" si="163"/>
        <v>3.9764546465392847E-4</v>
      </c>
      <c r="D355" s="58">
        <f t="shared" si="164"/>
        <v>3156738.014885854</v>
      </c>
      <c r="E355" s="7">
        <f t="shared" si="154"/>
        <v>457.84615975383241</v>
      </c>
      <c r="F355" s="7">
        <f t="shared" si="143"/>
        <v>3055413.014885854</v>
      </c>
      <c r="G355" s="57">
        <f t="shared" si="144"/>
        <v>1.1924087417080708E-2</v>
      </c>
      <c r="H355" s="61">
        <f t="shared" si="155"/>
        <v>9.9898567214788767E-3</v>
      </c>
      <c r="I355" s="7">
        <f t="shared" si="165"/>
        <v>7.8020286557042295E-2</v>
      </c>
      <c r="J355" s="58">
        <f t="shared" si="145"/>
        <v>1.3672200631338258E-3</v>
      </c>
      <c r="K355" s="7">
        <f t="shared" si="156"/>
        <v>4.8971867849781359E-3</v>
      </c>
      <c r="L355" s="7">
        <f t="shared" si="157"/>
        <v>7.6316269112457879E-3</v>
      </c>
      <c r="M355" s="58">
        <f t="shared" si="146"/>
        <v>2.2894880733737362E-2</v>
      </c>
      <c r="N355" s="58">
        <f t="shared" si="147"/>
        <v>3.2001270333671564E-4</v>
      </c>
      <c r="O355" s="59">
        <f t="shared" si="148"/>
        <v>0.56842256430184113</v>
      </c>
      <c r="P355" s="58">
        <f t="shared" si="166"/>
        <v>1.9279748467759816E-4</v>
      </c>
      <c r="Q355" s="58">
        <f t="shared" si="167"/>
        <v>0.48484768924848709</v>
      </c>
      <c r="R355" s="58">
        <f t="shared" si="158"/>
        <v>0.48161472532077926</v>
      </c>
      <c r="S355" s="60">
        <f t="shared" si="159"/>
        <v>3.2329639277078326E-3</v>
      </c>
      <c r="T355" s="58">
        <f t="shared" si="168"/>
        <v>1.9151191123435539E-4</v>
      </c>
      <c r="U355" s="58">
        <f t="shared" si="169"/>
        <v>1.2362802506182533E-3</v>
      </c>
      <c r="V355" s="58">
        <f t="shared" si="149"/>
        <v>1.3180315455015013E-4</v>
      </c>
      <c r="W355" s="50">
        <f t="shared" si="160"/>
        <v>159.41829206346262</v>
      </c>
      <c r="X355" s="50">
        <f t="shared" si="150"/>
        <v>92782.524274114345</v>
      </c>
      <c r="Y355" s="50">
        <f t="shared" si="151"/>
        <v>101325</v>
      </c>
      <c r="Z355" s="50">
        <f t="shared" si="152"/>
        <v>1.5589154519013235</v>
      </c>
      <c r="AA355" s="50">
        <f t="shared" si="153"/>
        <v>1.3250781341161249</v>
      </c>
      <c r="AB355" s="50">
        <f t="shared" si="161"/>
        <v>600.73130086468097</v>
      </c>
      <c r="AC355" s="7">
        <f t="shared" si="170"/>
        <v>0.23884843099368236</v>
      </c>
    </row>
    <row r="356" spans="1:29">
      <c r="A356" s="7">
        <v>324</v>
      </c>
      <c r="B356" s="7">
        <f t="shared" si="162"/>
        <v>0.12883713054787277</v>
      </c>
      <c r="C356" s="7">
        <f t="shared" si="163"/>
        <v>3.9764546465392847E-4</v>
      </c>
      <c r="D356" s="58">
        <f t="shared" si="164"/>
        <v>3157421.7090613875</v>
      </c>
      <c r="E356" s="7">
        <f t="shared" si="154"/>
        <v>457.94532121456746</v>
      </c>
      <c r="F356" s="7">
        <f t="shared" si="143"/>
        <v>3056096.7090613875</v>
      </c>
      <c r="G356" s="57">
        <f t="shared" si="144"/>
        <v>1.1924911189314045E-2</v>
      </c>
      <c r="H356" s="61">
        <f t="shared" si="155"/>
        <v>9.9945982807604153E-3</v>
      </c>
      <c r="I356" s="7">
        <f t="shared" si="165"/>
        <v>7.8010803438479215E-2</v>
      </c>
      <c r="J356" s="58">
        <f t="shared" si="145"/>
        <v>1.3669223737367469E-3</v>
      </c>
      <c r="K356" s="7">
        <f t="shared" si="156"/>
        <v>4.8989156527596859E-3</v>
      </c>
      <c r="L356" s="7">
        <f t="shared" si="157"/>
        <v>7.6327604002331796E-3</v>
      </c>
      <c r="M356" s="58">
        <f t="shared" si="146"/>
        <v>2.289828120069954E-2</v>
      </c>
      <c r="N356" s="58">
        <f t="shared" si="147"/>
        <v>3.1990413783971033E-4</v>
      </c>
      <c r="O356" s="59">
        <f t="shared" si="148"/>
        <v>0.56822972483778544</v>
      </c>
      <c r="P356" s="58">
        <f t="shared" si="166"/>
        <v>1.9283946405568297E-4</v>
      </c>
      <c r="Q356" s="58">
        <f t="shared" si="167"/>
        <v>0.48495325911364662</v>
      </c>
      <c r="R356" s="58">
        <f t="shared" si="158"/>
        <v>0.48171903463659821</v>
      </c>
      <c r="S356" s="60">
        <f t="shared" si="159"/>
        <v>3.2342244770484085E-3</v>
      </c>
      <c r="T356" s="58">
        <f t="shared" si="168"/>
        <v>1.9155338936071195E-4</v>
      </c>
      <c r="U356" s="58">
        <f t="shared" si="169"/>
        <v>1.2375663253132243E-3</v>
      </c>
      <c r="V356" s="58">
        <f t="shared" si="149"/>
        <v>1.3191172004715544E-4</v>
      </c>
      <c r="W356" s="50">
        <f t="shared" si="160"/>
        <v>159.44196969872235</v>
      </c>
      <c r="X356" s="50">
        <f t="shared" si="150"/>
        <v>92802.619344132312</v>
      </c>
      <c r="Y356" s="50">
        <f t="shared" si="151"/>
        <v>101325</v>
      </c>
      <c r="Z356" s="50">
        <f t="shared" si="152"/>
        <v>1.5589645170926929</v>
      </c>
      <c r="AA356" s="50">
        <f t="shared" si="153"/>
        <v>1.3251198395287889</v>
      </c>
      <c r="AB356" s="50">
        <f t="shared" si="161"/>
        <v>600.88032021308777</v>
      </c>
      <c r="AC356" s="7">
        <f t="shared" si="170"/>
        <v>0.23890770569851477</v>
      </c>
    </row>
    <row r="357" spans="1:29">
      <c r="A357" s="7">
        <v>325</v>
      </c>
      <c r="B357" s="7">
        <f t="shared" si="162"/>
        <v>0.1292347760125267</v>
      </c>
      <c r="C357" s="7">
        <f t="shared" si="163"/>
        <v>3.9764546465392847E-4</v>
      </c>
      <c r="D357" s="58">
        <f t="shared" si="164"/>
        <v>3158104.9914109693</v>
      </c>
      <c r="E357" s="7">
        <f t="shared" si="154"/>
        <v>458.04442294499569</v>
      </c>
      <c r="F357" s="7">
        <f t="shared" si="143"/>
        <v>3056779.9914109693</v>
      </c>
      <c r="G357" s="57">
        <f t="shared" si="144"/>
        <v>1.1925734343989462E-2</v>
      </c>
      <c r="H357" s="61">
        <f t="shared" si="155"/>
        <v>9.9993401676112467E-3</v>
      </c>
      <c r="I357" s="7">
        <f t="shared" si="165"/>
        <v>7.8001319664777552E-2</v>
      </c>
      <c r="J357" s="58">
        <f t="shared" si="145"/>
        <v>1.3666245224982531E-3</v>
      </c>
      <c r="K357" s="7">
        <f t="shared" si="156"/>
        <v>4.9006440748770768E-3</v>
      </c>
      <c r="L357" s="7">
        <f t="shared" si="157"/>
        <v>7.6338931198735825E-3</v>
      </c>
      <c r="M357" s="58">
        <f t="shared" si="146"/>
        <v>2.2901679359620748E-2</v>
      </c>
      <c r="N357" s="58">
        <f t="shared" si="147"/>
        <v>3.1979554872333066E-4</v>
      </c>
      <c r="O357" s="59">
        <f t="shared" si="148"/>
        <v>0.56803684341981608</v>
      </c>
      <c r="P357" s="58">
        <f t="shared" si="166"/>
        <v>1.9288141796935943E-4</v>
      </c>
      <c r="Q357" s="58">
        <f t="shared" si="167"/>
        <v>0.48505876494083605</v>
      </c>
      <c r="R357" s="58">
        <f t="shared" si="158"/>
        <v>0.4818232811212792</v>
      </c>
      <c r="S357" s="60">
        <f t="shared" si="159"/>
        <v>3.2354838195568503E-3</v>
      </c>
      <c r="T357" s="58">
        <f t="shared" si="168"/>
        <v>1.9159484250255146E-4</v>
      </c>
      <c r="U357" s="58">
        <f t="shared" si="169"/>
        <v>1.2388529007800323E-3</v>
      </c>
      <c r="V357" s="58">
        <f t="shared" si="149"/>
        <v>1.320203091635351E-4</v>
      </c>
      <c r="W357" s="50">
        <f t="shared" si="160"/>
        <v>159.46563126296806</v>
      </c>
      <c r="X357" s="50">
        <f t="shared" si="150"/>
        <v>92822.702309803572</v>
      </c>
      <c r="Y357" s="50">
        <f t="shared" si="151"/>
        <v>101325</v>
      </c>
      <c r="Z357" s="50">
        <f t="shared" si="152"/>
        <v>1.5590135315045135</v>
      </c>
      <c r="AA357" s="50">
        <f t="shared" si="153"/>
        <v>1.3251615017788365</v>
      </c>
      <c r="AB357" s="50">
        <f t="shared" si="161"/>
        <v>601.02924979908732</v>
      </c>
      <c r="AC357" s="7">
        <f t="shared" si="170"/>
        <v>0.23896694471974739</v>
      </c>
    </row>
    <row r="358" spans="1:29">
      <c r="A358" s="7">
        <v>326</v>
      </c>
      <c r="B358" s="7">
        <f t="shared" si="162"/>
        <v>0.12963242147718063</v>
      </c>
      <c r="C358" s="7">
        <f t="shared" si="163"/>
        <v>3.9764546465392847E-4</v>
      </c>
      <c r="D358" s="58">
        <f t="shared" si="164"/>
        <v>3158787.8617030256</v>
      </c>
      <c r="E358" s="7">
        <f t="shared" si="154"/>
        <v>458.14346491152997</v>
      </c>
      <c r="F358" s="7">
        <f t="shared" si="143"/>
        <v>3057462.8617030256</v>
      </c>
      <c r="G358" s="57">
        <f t="shared" si="144"/>
        <v>1.1926556881091474E-2</v>
      </c>
      <c r="H358" s="61">
        <f t="shared" si="155"/>
        <v>1.0004082381785802E-2</v>
      </c>
      <c r="I358" s="7">
        <f t="shared" si="165"/>
        <v>7.7991835236428442E-2</v>
      </c>
      <c r="J358" s="58">
        <f t="shared" si="145"/>
        <v>1.3663265094045014E-3</v>
      </c>
      <c r="K358" s="7">
        <f t="shared" si="156"/>
        <v>4.9023720511237262E-3</v>
      </c>
      <c r="L358" s="7">
        <f t="shared" si="157"/>
        <v>7.635025069932729E-3</v>
      </c>
      <c r="M358" s="58">
        <f t="shared" si="146"/>
        <v>2.2905075209798186E-2</v>
      </c>
      <c r="N358" s="58">
        <f t="shared" si="147"/>
        <v>3.1968693600192079E-4</v>
      </c>
      <c r="O358" s="59">
        <f t="shared" si="148"/>
        <v>0.56784392007341178</v>
      </c>
      <c r="P358" s="58">
        <f t="shared" si="166"/>
        <v>1.9292334640430564E-4</v>
      </c>
      <c r="Q358" s="58">
        <f t="shared" si="167"/>
        <v>0.48516420669403876</v>
      </c>
      <c r="R358" s="58">
        <f t="shared" si="158"/>
        <v>0.48192746473949133</v>
      </c>
      <c r="S358" s="60">
        <f t="shared" si="159"/>
        <v>3.2367419545474285E-3</v>
      </c>
      <c r="T358" s="58">
        <f t="shared" si="168"/>
        <v>1.9163627064582475E-4</v>
      </c>
      <c r="U358" s="58">
        <f t="shared" si="169"/>
        <v>1.2401399765385132E-3</v>
      </c>
      <c r="V358" s="58">
        <f t="shared" si="149"/>
        <v>1.3212892188494498E-4</v>
      </c>
      <c r="W358" s="50">
        <f t="shared" si="160"/>
        <v>159.48927675130611</v>
      </c>
      <c r="X358" s="50">
        <f t="shared" si="150"/>
        <v>92842.773164321756</v>
      </c>
      <c r="Y358" s="50">
        <f t="shared" si="151"/>
        <v>101325</v>
      </c>
      <c r="Z358" s="50">
        <f t="shared" si="152"/>
        <v>1.559062495172308</v>
      </c>
      <c r="AA358" s="50">
        <f t="shared" si="153"/>
        <v>1.3252031208964619</v>
      </c>
      <c r="AB358" s="50">
        <f t="shared" si="161"/>
        <v>601.17808957220552</v>
      </c>
      <c r="AC358" s="7">
        <f t="shared" si="170"/>
        <v>0.23902614803733041</v>
      </c>
    </row>
    <row r="359" spans="1:29">
      <c r="A359" s="7">
        <v>327</v>
      </c>
      <c r="B359" s="7">
        <f t="shared" si="162"/>
        <v>0.13003006694183455</v>
      </c>
      <c r="C359" s="7">
        <f t="shared" si="163"/>
        <v>3.9764546465392847E-4</v>
      </c>
      <c r="D359" s="58">
        <f t="shared" si="164"/>
        <v>3159470.3197069839</v>
      </c>
      <c r="E359" s="7">
        <f t="shared" si="154"/>
        <v>458.24244708072877</v>
      </c>
      <c r="F359" s="7">
        <f t="shared" si="143"/>
        <v>3058145.3197069839</v>
      </c>
      <c r="G359" s="57">
        <f t="shared" si="144"/>
        <v>1.1927378800605666E-2</v>
      </c>
      <c r="H359" s="61">
        <f t="shared" si="155"/>
        <v>1.0008824923038505E-2</v>
      </c>
      <c r="I359" s="7">
        <f t="shared" si="165"/>
        <v>7.7982350153923033E-2</v>
      </c>
      <c r="J359" s="58">
        <f t="shared" si="145"/>
        <v>1.3660283344416764E-3</v>
      </c>
      <c r="K359" s="7">
        <f t="shared" si="156"/>
        <v>4.9040995812931589E-3</v>
      </c>
      <c r="L359" s="7">
        <f t="shared" si="157"/>
        <v>7.6361562501765113E-3</v>
      </c>
      <c r="M359" s="58">
        <f t="shared" si="146"/>
        <v>2.2908468750529536E-2</v>
      </c>
      <c r="N359" s="58">
        <f t="shared" si="147"/>
        <v>3.1957829968983327E-4</v>
      </c>
      <c r="O359" s="59">
        <f t="shared" si="148"/>
        <v>0.56765095482406636</v>
      </c>
      <c r="P359" s="58">
        <f t="shared" si="166"/>
        <v>1.9296524934542258E-4</v>
      </c>
      <c r="Q359" s="58">
        <f t="shared" si="167"/>
        <v>0.48526958433528361</v>
      </c>
      <c r="R359" s="58">
        <f t="shared" si="158"/>
        <v>0.48203158545605673</v>
      </c>
      <c r="S359" s="60">
        <f t="shared" si="159"/>
        <v>3.2379988792268777E-3</v>
      </c>
      <c r="T359" s="58">
        <f t="shared" si="168"/>
        <v>1.916776737765435E-4</v>
      </c>
      <c r="U359" s="58">
        <f t="shared" si="169"/>
        <v>1.2414275521073922E-3</v>
      </c>
      <c r="V359" s="58">
        <f t="shared" si="149"/>
        <v>1.3223755819703249E-4</v>
      </c>
      <c r="W359" s="50">
        <f t="shared" si="160"/>
        <v>159.51290615884622</v>
      </c>
      <c r="X359" s="50">
        <f t="shared" si="150"/>
        <v>92862.831900909878</v>
      </c>
      <c r="Y359" s="50">
        <f t="shared" si="151"/>
        <v>101325</v>
      </c>
      <c r="Z359" s="50">
        <f t="shared" si="152"/>
        <v>1.5591114081316142</v>
      </c>
      <c r="AA359" s="50">
        <f t="shared" si="153"/>
        <v>1.3252446969118721</v>
      </c>
      <c r="AB359" s="50">
        <f t="shared" si="161"/>
        <v>601.32683948218596</v>
      </c>
      <c r="AC359" s="7">
        <f t="shared" si="170"/>
        <v>0.23908531563123642</v>
      </c>
    </row>
    <row r="360" spans="1:29">
      <c r="A360" s="7">
        <v>328</v>
      </c>
      <c r="B360" s="7">
        <f t="shared" si="162"/>
        <v>0.13042771240648848</v>
      </c>
      <c r="C360" s="7">
        <f t="shared" si="163"/>
        <v>3.9764546465392847E-4</v>
      </c>
      <c r="D360" s="58">
        <f t="shared" si="164"/>
        <v>3160152.3651911374</v>
      </c>
      <c r="E360" s="7">
        <f t="shared" si="154"/>
        <v>458.34136941898572</v>
      </c>
      <c r="F360" s="7">
        <f t="shared" si="143"/>
        <v>3058827.3651911374</v>
      </c>
      <c r="G360" s="57">
        <f t="shared" si="144"/>
        <v>1.19282001025161E-2</v>
      </c>
      <c r="H360" s="61">
        <f t="shared" si="155"/>
        <v>1.0013567791123775E-2</v>
      </c>
      <c r="I360" s="7">
        <f t="shared" si="165"/>
        <v>7.7972864417752488E-2</v>
      </c>
      <c r="J360" s="58">
        <f t="shared" si="145"/>
        <v>1.3657299975959904E-3</v>
      </c>
      <c r="K360" s="7">
        <f t="shared" si="156"/>
        <v>4.9058266651790059E-3</v>
      </c>
      <c r="L360" s="7">
        <f t="shared" si="157"/>
        <v>7.6372866603709871E-3</v>
      </c>
      <c r="M360" s="58">
        <f t="shared" si="146"/>
        <v>2.2911859981112961E-2</v>
      </c>
      <c r="N360" s="58">
        <f t="shared" si="147"/>
        <v>3.1946963980142881E-4</v>
      </c>
      <c r="O360" s="59">
        <f t="shared" si="148"/>
        <v>0.56745794769728797</v>
      </c>
      <c r="P360" s="58">
        <f t="shared" si="166"/>
        <v>1.9300712677838838E-4</v>
      </c>
      <c r="Q360" s="58">
        <f t="shared" si="167"/>
        <v>0.48537489782855392</v>
      </c>
      <c r="R360" s="58">
        <f t="shared" si="158"/>
        <v>0.48213564323562469</v>
      </c>
      <c r="S360" s="60">
        <f t="shared" si="159"/>
        <v>3.2392545929292305E-3</v>
      </c>
      <c r="T360" s="58">
        <f t="shared" si="168"/>
        <v>1.9171905188065065E-4</v>
      </c>
      <c r="U360" s="58">
        <f t="shared" si="169"/>
        <v>1.2427156270051298E-3</v>
      </c>
      <c r="V360" s="58">
        <f t="shared" si="149"/>
        <v>1.3234621808543695E-4</v>
      </c>
      <c r="W360" s="50">
        <f t="shared" si="160"/>
        <v>159.53651948070146</v>
      </c>
      <c r="X360" s="50">
        <f t="shared" si="150"/>
        <v>92882.878512757656</v>
      </c>
      <c r="Y360" s="50">
        <f t="shared" si="151"/>
        <v>101325</v>
      </c>
      <c r="Z360" s="50">
        <f t="shared" si="152"/>
        <v>1.5591602704178333</v>
      </c>
      <c r="AA360" s="50">
        <f t="shared" si="153"/>
        <v>1.3252862298551582</v>
      </c>
      <c r="AB360" s="50">
        <f t="shared" si="161"/>
        <v>601.47549947852576</v>
      </c>
      <c r="AC360" s="7">
        <f t="shared" si="170"/>
        <v>0.2391444474814321</v>
      </c>
    </row>
    <row r="361" spans="1:29">
      <c r="A361" s="7">
        <v>329</v>
      </c>
      <c r="B361" s="7">
        <f t="shared" si="162"/>
        <v>0.13082535787114241</v>
      </c>
      <c r="C361" s="7">
        <f t="shared" si="163"/>
        <v>3.9764546465392847E-4</v>
      </c>
      <c r="D361" s="58">
        <f t="shared" si="164"/>
        <v>3160833.9979248005</v>
      </c>
      <c r="E361" s="7">
        <f t="shared" si="154"/>
        <v>458.44023189284275</v>
      </c>
      <c r="F361" s="7">
        <f t="shared" si="143"/>
        <v>3059508.9979248005</v>
      </c>
      <c r="G361" s="57">
        <f t="shared" si="144"/>
        <v>1.1929020786807906E-2</v>
      </c>
      <c r="H361" s="61">
        <f t="shared" si="155"/>
        <v>1.0018310985796025E-2</v>
      </c>
      <c r="I361" s="7">
        <f t="shared" si="165"/>
        <v>7.7963378028407984E-2</v>
      </c>
      <c r="J361" s="58">
        <f t="shared" si="145"/>
        <v>1.365431498853683E-3</v>
      </c>
      <c r="K361" s="7">
        <f t="shared" si="156"/>
        <v>4.9075533025750061E-3</v>
      </c>
      <c r="L361" s="7">
        <f t="shared" si="157"/>
        <v>7.6384163002823722E-3</v>
      </c>
      <c r="M361" s="58">
        <f t="shared" si="146"/>
        <v>2.2915248900847118E-2</v>
      </c>
      <c r="N361" s="58">
        <f t="shared" si="147"/>
        <v>3.1936095635107627E-4</v>
      </c>
      <c r="O361" s="59">
        <f t="shared" si="148"/>
        <v>0.5672648987185992</v>
      </c>
      <c r="P361" s="58">
        <f t="shared" si="166"/>
        <v>1.9304897868877013E-4</v>
      </c>
      <c r="Q361" s="58">
        <f t="shared" si="167"/>
        <v>0.48548014713755377</v>
      </c>
      <c r="R361" s="58">
        <f t="shared" si="158"/>
        <v>0.48223963804300013</v>
      </c>
      <c r="S361" s="60">
        <f t="shared" si="159"/>
        <v>3.2405090945536452E-3</v>
      </c>
      <c r="T361" s="58">
        <f t="shared" si="168"/>
        <v>1.9176040494415107E-4</v>
      </c>
      <c r="U361" s="58">
        <f t="shared" si="169"/>
        <v>1.2440042007497488E-3</v>
      </c>
      <c r="V361" s="58">
        <f t="shared" si="149"/>
        <v>1.3245490153578949E-4</v>
      </c>
      <c r="W361" s="50">
        <f t="shared" si="160"/>
        <v>159.56011671198834</v>
      </c>
      <c r="X361" s="50">
        <f t="shared" si="150"/>
        <v>92902.912993084785</v>
      </c>
      <c r="Y361" s="50">
        <f t="shared" si="151"/>
        <v>101325</v>
      </c>
      <c r="Z361" s="50">
        <f t="shared" si="152"/>
        <v>1.5592090820663829</v>
      </c>
      <c r="AA361" s="50">
        <f t="shared" si="153"/>
        <v>1.3253277197564255</v>
      </c>
      <c r="AB361" s="50">
        <f t="shared" si="161"/>
        <v>601.62406951094408</v>
      </c>
      <c r="AC361" s="7">
        <f t="shared" si="170"/>
        <v>0.2392035435678794</v>
      </c>
    </row>
    <row r="362" spans="1:29">
      <c r="A362" s="7">
        <v>330</v>
      </c>
      <c r="B362" s="7">
        <f t="shared" si="162"/>
        <v>0.13122300333579634</v>
      </c>
      <c r="C362" s="7">
        <f t="shared" si="163"/>
        <v>3.9764546465392847E-4</v>
      </c>
      <c r="D362" s="58">
        <f t="shared" si="164"/>
        <v>3161515.2176778624</v>
      </c>
      <c r="E362" s="7">
        <f t="shared" si="154"/>
        <v>458.53903446892508</v>
      </c>
      <c r="F362" s="7">
        <f t="shared" si="143"/>
        <v>3060190.2176778624</v>
      </c>
      <c r="G362" s="57">
        <f t="shared" si="144"/>
        <v>1.1929840853466763E-2</v>
      </c>
      <c r="H362" s="61">
        <f t="shared" si="155"/>
        <v>1.0023054506809662E-2</v>
      </c>
      <c r="I362" s="7">
        <f t="shared" si="165"/>
        <v>7.7953890986380711E-2</v>
      </c>
      <c r="J362" s="58">
        <f t="shared" si="145"/>
        <v>1.3651328382010218E-3</v>
      </c>
      <c r="K362" s="7">
        <f t="shared" si="156"/>
        <v>4.9092794932750049E-3</v>
      </c>
      <c r="L362" s="7">
        <f t="shared" si="157"/>
        <v>7.6395451696770486E-3</v>
      </c>
      <c r="M362" s="58">
        <f t="shared" si="146"/>
        <v>2.2918635509031147E-2</v>
      </c>
      <c r="N362" s="58">
        <f t="shared" si="147"/>
        <v>3.1925224935315288E-4</v>
      </c>
      <c r="O362" s="59">
        <f t="shared" si="148"/>
        <v>0.56707180791353784</v>
      </c>
      <c r="P362" s="58">
        <f t="shared" si="166"/>
        <v>1.9309080506135778E-4</v>
      </c>
      <c r="Q362" s="58">
        <f t="shared" si="167"/>
        <v>0.48558533222403288</v>
      </c>
      <c r="R362" s="58">
        <f t="shared" si="158"/>
        <v>0.48234356984307569</v>
      </c>
      <c r="S362" s="60">
        <f t="shared" si="159"/>
        <v>3.2417623809571916E-3</v>
      </c>
      <c r="T362" s="58">
        <f t="shared" si="168"/>
        <v>1.9180173295308444E-4</v>
      </c>
      <c r="U362" s="58">
        <f t="shared" si="169"/>
        <v>1.2452932728580222E-3</v>
      </c>
      <c r="V362" s="58">
        <f t="shared" si="149"/>
        <v>1.3256360853371288E-4</v>
      </c>
      <c r="W362" s="50">
        <f t="shared" si="160"/>
        <v>159.58369784782673</v>
      </c>
      <c r="X362" s="50">
        <f t="shared" si="150"/>
        <v>92922.93533512787</v>
      </c>
      <c r="Y362" s="50">
        <f t="shared" si="151"/>
        <v>101325</v>
      </c>
      <c r="Z362" s="50">
        <f t="shared" si="152"/>
        <v>1.5592578431126662</v>
      </c>
      <c r="AA362" s="50">
        <f t="shared" si="153"/>
        <v>1.3253691666457663</v>
      </c>
      <c r="AB362" s="50">
        <f t="shared" si="161"/>
        <v>601.77254952928536</v>
      </c>
      <c r="AC362" s="7">
        <f t="shared" si="170"/>
        <v>0.23926260387060927</v>
      </c>
    </row>
    <row r="363" spans="1:29">
      <c r="A363" s="7">
        <v>331</v>
      </c>
      <c r="B363" s="7">
        <f t="shared" si="162"/>
        <v>0.13162064880045027</v>
      </c>
      <c r="C363" s="7">
        <f t="shared" si="163"/>
        <v>3.9764546465392847E-4</v>
      </c>
      <c r="D363" s="58">
        <f t="shared" si="164"/>
        <v>3162196.0242187292</v>
      </c>
      <c r="E363" s="7">
        <f t="shared" si="154"/>
        <v>458.63777711364293</v>
      </c>
      <c r="F363" s="7">
        <f t="shared" si="143"/>
        <v>3060871.0242187292</v>
      </c>
      <c r="G363" s="57">
        <f t="shared" si="144"/>
        <v>1.1930660302476406E-2</v>
      </c>
      <c r="H363" s="61">
        <f t="shared" si="155"/>
        <v>1.0027798353919086E-2</v>
      </c>
      <c r="I363" s="7">
        <f t="shared" si="165"/>
        <v>7.794440329216186E-2</v>
      </c>
      <c r="J363" s="58">
        <f t="shared" si="145"/>
        <v>1.3648340156243021E-3</v>
      </c>
      <c r="K363" s="7">
        <f t="shared" si="156"/>
        <v>4.9110052370729546E-3</v>
      </c>
      <c r="L363" s="7">
        <f t="shared" si="157"/>
        <v>7.6406732683215583E-3</v>
      </c>
      <c r="M363" s="58">
        <f t="shared" si="146"/>
        <v>2.2922019804964673E-2</v>
      </c>
      <c r="N363" s="58">
        <f t="shared" si="147"/>
        <v>3.1914351882204406E-4</v>
      </c>
      <c r="O363" s="59">
        <f t="shared" si="148"/>
        <v>0.56687867530765579</v>
      </c>
      <c r="P363" s="58">
        <f t="shared" si="166"/>
        <v>1.931326058820515E-4</v>
      </c>
      <c r="Q363" s="58">
        <f t="shared" si="167"/>
        <v>0.48569045305253294</v>
      </c>
      <c r="R363" s="58">
        <f t="shared" si="158"/>
        <v>0.4824474386005177</v>
      </c>
      <c r="S363" s="60">
        <f t="shared" si="159"/>
        <v>3.2430144520152471E-3</v>
      </c>
      <c r="T363" s="58">
        <f t="shared" si="168"/>
        <v>1.9184303589340047E-4</v>
      </c>
      <c r="U363" s="58">
        <f t="shared" si="169"/>
        <v>1.2465828428466731E-3</v>
      </c>
      <c r="V363" s="58">
        <f t="shared" si="149"/>
        <v>1.326723390648217E-4</v>
      </c>
      <c r="W363" s="50">
        <f t="shared" si="160"/>
        <v>159.6072628833399</v>
      </c>
      <c r="X363" s="50">
        <f t="shared" si="150"/>
        <v>92942.945532079946</v>
      </c>
      <c r="Y363" s="50">
        <f t="shared" si="151"/>
        <v>101325</v>
      </c>
      <c r="Z363" s="50">
        <f t="shared" si="152"/>
        <v>1.5593065535919246</v>
      </c>
      <c r="AA363" s="50">
        <f t="shared" si="153"/>
        <v>1.3254105705531358</v>
      </c>
      <c r="AB363" s="50">
        <f t="shared" si="161"/>
        <v>601.92093948307115</v>
      </c>
      <c r="AC363" s="7">
        <f t="shared" si="170"/>
        <v>0.23932162836961346</v>
      </c>
    </row>
    <row r="364" spans="1:29">
      <c r="A364" s="7">
        <v>332</v>
      </c>
      <c r="B364" s="7">
        <f t="shared" si="162"/>
        <v>0.1320182942651042</v>
      </c>
      <c r="C364" s="7">
        <f t="shared" si="163"/>
        <v>3.9764546465392847E-4</v>
      </c>
      <c r="D364" s="58">
        <f t="shared" si="164"/>
        <v>3162876.417317369</v>
      </c>
      <c r="E364" s="7">
        <f t="shared" si="154"/>
        <v>458.73645979363295</v>
      </c>
      <c r="F364" s="7">
        <f t="shared" si="143"/>
        <v>3061551.417317369</v>
      </c>
      <c r="G364" s="57">
        <f t="shared" si="144"/>
        <v>1.1931479133822294E-2</v>
      </c>
      <c r="H364" s="61">
        <f t="shared" si="155"/>
        <v>1.0032542526878692E-2</v>
      </c>
      <c r="I364" s="7">
        <f t="shared" si="165"/>
        <v>7.7934914946242648E-2</v>
      </c>
      <c r="J364" s="58">
        <f t="shared" si="145"/>
        <v>1.3645350311098463E-3</v>
      </c>
      <c r="K364" s="7">
        <f t="shared" si="156"/>
        <v>4.9127305337629138E-3</v>
      </c>
      <c r="L364" s="7">
        <f t="shared" si="157"/>
        <v>7.641800595982606E-3</v>
      </c>
      <c r="M364" s="58">
        <f t="shared" si="146"/>
        <v>2.2925401787947816E-2</v>
      </c>
      <c r="N364" s="58">
        <f t="shared" si="147"/>
        <v>3.1903476477214329E-4</v>
      </c>
      <c r="O364" s="59">
        <f t="shared" si="148"/>
        <v>0.56668550092651948</v>
      </c>
      <c r="P364" s="58">
        <f t="shared" si="166"/>
        <v>1.9317438113630736E-4</v>
      </c>
      <c r="Q364" s="58">
        <f t="shared" si="167"/>
        <v>0.48579550958647888</v>
      </c>
      <c r="R364" s="58">
        <f t="shared" si="158"/>
        <v>0.48255124428023088</v>
      </c>
      <c r="S364" s="60">
        <f t="shared" si="159"/>
        <v>3.2442653062479954E-3</v>
      </c>
      <c r="T364" s="58">
        <f t="shared" si="168"/>
        <v>1.9188431375114377E-4</v>
      </c>
      <c r="U364" s="58">
        <f t="shared" si="169"/>
        <v>1.2478729102318366E-3</v>
      </c>
      <c r="V364" s="58">
        <f t="shared" si="149"/>
        <v>1.3278109311472248E-4</v>
      </c>
      <c r="W364" s="50">
        <f t="shared" si="160"/>
        <v>159.6308118136545</v>
      </c>
      <c r="X364" s="50">
        <f t="shared" si="150"/>
        <v>92962.943577179918</v>
      </c>
      <c r="Y364" s="50">
        <f t="shared" si="151"/>
        <v>101325</v>
      </c>
      <c r="Z364" s="50">
        <f t="shared" si="152"/>
        <v>1.5593552135394546</v>
      </c>
      <c r="AA364" s="50">
        <f t="shared" si="153"/>
        <v>1.3254519315085365</v>
      </c>
      <c r="AB364" s="50">
        <f t="shared" si="161"/>
        <v>602.06923932216318</v>
      </c>
      <c r="AC364" s="7">
        <f t="shared" si="170"/>
        <v>0.23938061704488692</v>
      </c>
    </row>
    <row r="365" spans="1:29">
      <c r="A365" s="7">
        <v>333</v>
      </c>
      <c r="B365" s="7">
        <f t="shared" si="162"/>
        <v>0.13241593972975813</v>
      </c>
      <c r="C365" s="7">
        <f t="shared" si="163"/>
        <v>3.9764546465392847E-4</v>
      </c>
      <c r="D365" s="58">
        <f t="shared" si="164"/>
        <v>3163556.3967439411</v>
      </c>
      <c r="E365" s="7">
        <f t="shared" si="154"/>
        <v>458.83508247555949</v>
      </c>
      <c r="F365" s="7">
        <f t="shared" si="143"/>
        <v>3062231.3967439411</v>
      </c>
      <c r="G365" s="57">
        <f t="shared" si="144"/>
        <v>1.1932297347489971E-2</v>
      </c>
      <c r="H365" s="61">
        <f t="shared" si="155"/>
        <v>1.0037287025442869E-2</v>
      </c>
      <c r="I365" s="7">
        <f t="shared" si="165"/>
        <v>7.7925425949114294E-2</v>
      </c>
      <c r="J365" s="58">
        <f t="shared" si="145"/>
        <v>1.3642358846440049E-3</v>
      </c>
      <c r="K365" s="7">
        <f t="shared" si="156"/>
        <v>4.9144553831390481E-3</v>
      </c>
      <c r="L365" s="7">
        <f t="shared" si="157"/>
        <v>7.6429271524270578E-3</v>
      </c>
      <c r="M365" s="58">
        <f t="shared" si="146"/>
        <v>2.2928781457281174E-2</v>
      </c>
      <c r="N365" s="58">
        <f t="shared" si="147"/>
        <v>3.1892598721785251E-4</v>
      </c>
      <c r="O365" s="59">
        <f t="shared" si="148"/>
        <v>0.56649228479571057</v>
      </c>
      <c r="P365" s="58">
        <f t="shared" si="166"/>
        <v>1.9321613080891531E-4</v>
      </c>
      <c r="Q365" s="58">
        <f t="shared" si="167"/>
        <v>0.4859005017876204</v>
      </c>
      <c r="R365" s="58">
        <f t="shared" si="158"/>
        <v>0.48265498684714897</v>
      </c>
      <c r="S365" s="60">
        <f t="shared" si="159"/>
        <v>3.2455149404714279E-3</v>
      </c>
      <c r="T365" s="58">
        <f t="shared" si="168"/>
        <v>1.9192556651237029E-4</v>
      </c>
      <c r="U365" s="58">
        <f t="shared" si="169"/>
        <v>1.2491634745283816E-3</v>
      </c>
      <c r="V365" s="58">
        <f t="shared" si="149"/>
        <v>1.3288987066901325E-4</v>
      </c>
      <c r="W365" s="50">
        <f t="shared" si="160"/>
        <v>159.65434463390062</v>
      </c>
      <c r="X365" s="50">
        <f t="shared" si="150"/>
        <v>92982.929463672335</v>
      </c>
      <c r="Y365" s="50">
        <f t="shared" si="151"/>
        <v>101325</v>
      </c>
      <c r="Z365" s="50">
        <f t="shared" si="152"/>
        <v>1.5594038229905116</v>
      </c>
      <c r="AA365" s="50">
        <f t="shared" si="153"/>
        <v>1.3254932495419349</v>
      </c>
      <c r="AB365" s="50">
        <f t="shared" si="161"/>
        <v>602.2174489964649</v>
      </c>
      <c r="AC365" s="7">
        <f t="shared" si="170"/>
        <v>0.23943956987650078</v>
      </c>
    </row>
    <row r="366" spans="1:29">
      <c r="A366" s="7">
        <v>334</v>
      </c>
      <c r="B366" s="7">
        <f t="shared" si="162"/>
        <v>0.13281358519441205</v>
      </c>
      <c r="C366" s="7">
        <f t="shared" si="163"/>
        <v>3.9764546465392847E-4</v>
      </c>
      <c r="D366" s="58">
        <f t="shared" si="164"/>
        <v>3164235.9622670822</v>
      </c>
      <c r="E366" s="7">
        <f t="shared" si="154"/>
        <v>458.93364512586629</v>
      </c>
      <c r="F366" s="7">
        <f t="shared" si="143"/>
        <v>3062910.9622670822</v>
      </c>
      <c r="G366" s="57">
        <f t="shared" si="144"/>
        <v>1.1933114943462981E-2</v>
      </c>
      <c r="H366" s="61">
        <f t="shared" si="155"/>
        <v>1.0042031849366001E-2</v>
      </c>
      <c r="I366" s="7">
        <f t="shared" si="165"/>
        <v>7.7915936301268029E-2</v>
      </c>
      <c r="J366" s="58">
        <f t="shared" si="145"/>
        <v>1.3639365762131558E-3</v>
      </c>
      <c r="K366" s="7">
        <f t="shared" si="156"/>
        <v>4.9161797849956324E-3</v>
      </c>
      <c r="L366" s="7">
        <f t="shared" si="157"/>
        <v>7.644052937421944E-3</v>
      </c>
      <c r="M366" s="58">
        <f t="shared" si="146"/>
        <v>2.2932158812265832E-2</v>
      </c>
      <c r="N366" s="58">
        <f t="shared" si="147"/>
        <v>3.1881718617358159E-4</v>
      </c>
      <c r="O366" s="59">
        <f t="shared" si="148"/>
        <v>0.56629902694082435</v>
      </c>
      <c r="P366" s="58">
        <f t="shared" si="166"/>
        <v>1.932578548862196E-4</v>
      </c>
      <c r="Q366" s="58">
        <f t="shared" si="167"/>
        <v>0.48600542962161597</v>
      </c>
      <c r="R366" s="58">
        <f t="shared" si="158"/>
        <v>0.48275866626597363</v>
      </c>
      <c r="S366" s="60">
        <f t="shared" si="159"/>
        <v>3.2467633556423348E-3</v>
      </c>
      <c r="T366" s="58">
        <f t="shared" si="168"/>
        <v>1.9196679416304388E-4</v>
      </c>
      <c r="U366" s="58">
        <f t="shared" si="169"/>
        <v>1.2504545352515573E-3</v>
      </c>
      <c r="V366" s="58">
        <f t="shared" si="149"/>
        <v>1.3299867171328417E-4</v>
      </c>
      <c r="W366" s="50">
        <f t="shared" si="160"/>
        <v>159.67786133921163</v>
      </c>
      <c r="X366" s="50">
        <f t="shared" si="150"/>
        <v>93002.903184757</v>
      </c>
      <c r="Y366" s="50">
        <f t="shared" si="151"/>
        <v>101325</v>
      </c>
      <c r="Z366" s="50">
        <f t="shared" si="152"/>
        <v>1.5594523819801855</v>
      </c>
      <c r="AA366" s="50">
        <f t="shared" si="153"/>
        <v>1.3255345246831576</v>
      </c>
      <c r="AB366" s="50">
        <f t="shared" si="161"/>
        <v>602.36556845554776</v>
      </c>
      <c r="AC366" s="7">
        <f t="shared" si="170"/>
        <v>0.23949848684446839</v>
      </c>
    </row>
    <row r="367" spans="1:29">
      <c r="A367" s="7">
        <v>335</v>
      </c>
      <c r="B367" s="7">
        <f t="shared" si="162"/>
        <v>0.13321123065906598</v>
      </c>
      <c r="C367" s="7">
        <f t="shared" si="163"/>
        <v>3.9764546465392847E-4</v>
      </c>
      <c r="D367" s="58">
        <f t="shared" si="164"/>
        <v>3164915.1136580734</v>
      </c>
      <c r="E367" s="7">
        <f t="shared" si="154"/>
        <v>459.03214771138033</v>
      </c>
      <c r="F367" s="7">
        <f t="shared" si="143"/>
        <v>3063590.1136580734</v>
      </c>
      <c r="G367" s="57">
        <f t="shared" si="144"/>
        <v>1.1933931921727913E-2</v>
      </c>
      <c r="H367" s="61">
        <f t="shared" si="155"/>
        <v>1.0046776998402463E-2</v>
      </c>
      <c r="I367" s="7">
        <f t="shared" si="165"/>
        <v>7.7906446003195101E-2</v>
      </c>
      <c r="J367" s="58">
        <f t="shared" si="145"/>
        <v>1.3636371058037052E-3</v>
      </c>
      <c r="K367" s="7">
        <f t="shared" si="156"/>
        <v>4.9179037391270447E-3</v>
      </c>
      <c r="L367" s="7">
        <f t="shared" si="157"/>
        <v>7.6451779507344551E-3</v>
      </c>
      <c r="M367" s="58">
        <f t="shared" si="146"/>
        <v>2.2935533852203364E-2</v>
      </c>
      <c r="N367" s="58">
        <f t="shared" si="147"/>
        <v>3.1870836165374879E-4</v>
      </c>
      <c r="O367" s="59">
        <f t="shared" si="148"/>
        <v>0.56610572738747134</v>
      </c>
      <c r="P367" s="58">
        <f t="shared" si="166"/>
        <v>1.9329955335301019E-4</v>
      </c>
      <c r="Q367" s="58">
        <f t="shared" si="167"/>
        <v>0.4861102930502153</v>
      </c>
      <c r="R367" s="58">
        <f t="shared" si="158"/>
        <v>0.48286228250180985</v>
      </c>
      <c r="S367" s="60">
        <f t="shared" si="159"/>
        <v>3.2480105484054556E-3</v>
      </c>
      <c r="T367" s="58">
        <f t="shared" si="168"/>
        <v>1.9200799668928864E-4</v>
      </c>
      <c r="U367" s="58">
        <f t="shared" si="169"/>
        <v>1.2517460919152788E-3</v>
      </c>
      <c r="V367" s="58">
        <f t="shared" si="149"/>
        <v>1.3310749623311697E-4</v>
      </c>
      <c r="W367" s="50">
        <f t="shared" si="160"/>
        <v>159.70136192472438</v>
      </c>
      <c r="X367" s="50">
        <f t="shared" si="150"/>
        <v>93022.864733711423</v>
      </c>
      <c r="Y367" s="50">
        <f t="shared" si="151"/>
        <v>101325</v>
      </c>
      <c r="Z367" s="50">
        <f t="shared" si="152"/>
        <v>1.5595008905437</v>
      </c>
      <c r="AA367" s="50">
        <f t="shared" si="153"/>
        <v>1.3255757569621449</v>
      </c>
      <c r="AB367" s="50">
        <f t="shared" si="161"/>
        <v>602.51359764955998</v>
      </c>
      <c r="AC367" s="7">
        <f t="shared" si="170"/>
        <v>0.23955736792885171</v>
      </c>
    </row>
    <row r="368" spans="1:29">
      <c r="A368" s="7">
        <v>336</v>
      </c>
      <c r="B368" s="7">
        <f t="shared" si="162"/>
        <v>0.13360887612371991</v>
      </c>
      <c r="C368" s="7">
        <f t="shared" si="163"/>
        <v>3.9764546465392847E-4</v>
      </c>
      <c r="D368" s="58">
        <f t="shared" si="164"/>
        <v>3165593.8506864994</v>
      </c>
      <c r="E368" s="7">
        <f t="shared" si="154"/>
        <v>459.1305901986828</v>
      </c>
      <c r="F368" s="7">
        <f t="shared" si="143"/>
        <v>3064268.8506864994</v>
      </c>
      <c r="G368" s="57">
        <f t="shared" si="144"/>
        <v>1.1934748282269148E-2</v>
      </c>
      <c r="H368" s="61">
        <f t="shared" si="155"/>
        <v>1.0051522472306628E-2</v>
      </c>
      <c r="I368" s="7">
        <f t="shared" si="165"/>
        <v>7.7896955055386768E-2</v>
      </c>
      <c r="J368" s="58">
        <f t="shared" si="145"/>
        <v>1.363337473402086E-3</v>
      </c>
      <c r="K368" s="7">
        <f t="shared" si="156"/>
        <v>4.9196272453277722E-3</v>
      </c>
      <c r="L368" s="7">
        <f t="shared" si="157"/>
        <v>7.6463021921319447E-3</v>
      </c>
      <c r="M368" s="58">
        <f t="shared" si="146"/>
        <v>2.2938906576395836E-2</v>
      </c>
      <c r="N368" s="58">
        <f t="shared" si="147"/>
        <v>3.1859951367278056E-4</v>
      </c>
      <c r="O368" s="59">
        <f t="shared" si="148"/>
        <v>0.56591238616127648</v>
      </c>
      <c r="P368" s="58">
        <f t="shared" si="166"/>
        <v>1.9334122619485417E-4</v>
      </c>
      <c r="Q368" s="58">
        <f t="shared" si="167"/>
        <v>0.48621509203712249</v>
      </c>
      <c r="R368" s="58">
        <f t="shared" si="158"/>
        <v>0.48296583551950367</v>
      </c>
      <c r="S368" s="60">
        <f t="shared" si="159"/>
        <v>3.2492565176188148E-3</v>
      </c>
      <c r="T368" s="58">
        <f t="shared" si="168"/>
        <v>1.9204917407712583E-4</v>
      </c>
      <c r="U368" s="58">
        <f t="shared" si="169"/>
        <v>1.253038144033007E-3</v>
      </c>
      <c r="V368" s="58">
        <f t="shared" si="149"/>
        <v>1.3321634421408521E-4</v>
      </c>
      <c r="W368" s="50">
        <f t="shared" si="160"/>
        <v>159.7248463855791</v>
      </c>
      <c r="X368" s="50">
        <f t="shared" si="150"/>
        <v>93042.814103763274</v>
      </c>
      <c r="Y368" s="50">
        <f t="shared" si="151"/>
        <v>101325</v>
      </c>
      <c r="Z368" s="50">
        <f t="shared" si="152"/>
        <v>1.5595493487161021</v>
      </c>
      <c r="AA368" s="50">
        <f t="shared" si="153"/>
        <v>1.3256169464086867</v>
      </c>
      <c r="AB368" s="50">
        <f t="shared" si="161"/>
        <v>602.66153652827973</v>
      </c>
      <c r="AC368" s="7">
        <f t="shared" si="170"/>
        <v>0.23961621310975384</v>
      </c>
    </row>
    <row r="369" spans="1:29">
      <c r="A369" s="7">
        <v>337</v>
      </c>
      <c r="B369" s="7">
        <f t="shared" si="162"/>
        <v>0.13400652158837384</v>
      </c>
      <c r="C369" s="7">
        <f t="shared" si="163"/>
        <v>3.9764546465392847E-4</v>
      </c>
      <c r="D369" s="58">
        <f t="shared" si="164"/>
        <v>3166272.1731224782</v>
      </c>
      <c r="E369" s="7">
        <f t="shared" si="154"/>
        <v>459.22897255443206</v>
      </c>
      <c r="F369" s="7">
        <f t="shared" si="143"/>
        <v>3064947.1731224782</v>
      </c>
      <c r="G369" s="57">
        <f t="shared" si="144"/>
        <v>1.193556402507156E-2</v>
      </c>
      <c r="H369" s="61">
        <f t="shared" si="155"/>
        <v>1.0056268270832858E-2</v>
      </c>
      <c r="I369" s="7">
        <f t="shared" si="165"/>
        <v>7.7887463458334305E-2</v>
      </c>
      <c r="J369" s="58">
        <f t="shared" si="145"/>
        <v>1.3630376789947598E-3</v>
      </c>
      <c r="K369" s="7">
        <f t="shared" si="156"/>
        <v>4.9213503033924098E-3</v>
      </c>
      <c r="L369" s="7">
        <f t="shared" si="157"/>
        <v>7.6474256613819295E-3</v>
      </c>
      <c r="M369" s="58">
        <f t="shared" si="146"/>
        <v>2.294227698414579E-2</v>
      </c>
      <c r="N369" s="58">
        <f t="shared" si="147"/>
        <v>3.1849064224511147E-4</v>
      </c>
      <c r="O369" s="59">
        <f t="shared" si="148"/>
        <v>0.56571900328787927</v>
      </c>
      <c r="P369" s="58">
        <f t="shared" si="166"/>
        <v>1.9338287339720761E-4</v>
      </c>
      <c r="Q369" s="58">
        <f t="shared" si="167"/>
        <v>0.48631982654576245</v>
      </c>
      <c r="R369" s="58">
        <f t="shared" si="158"/>
        <v>0.48306932528398289</v>
      </c>
      <c r="S369" s="60">
        <f t="shared" si="159"/>
        <v>3.2505012617795592E-3</v>
      </c>
      <c r="T369" s="58">
        <f t="shared" si="168"/>
        <v>1.9209032631260908E-4</v>
      </c>
      <c r="U369" s="58">
        <f t="shared" si="169"/>
        <v>1.2543306911176055E-3</v>
      </c>
      <c r="V369" s="58">
        <f t="shared" si="149"/>
        <v>1.3332521564175429E-4</v>
      </c>
      <c r="W369" s="50">
        <f t="shared" si="160"/>
        <v>159.74831471691937</v>
      </c>
      <c r="X369" s="50">
        <f t="shared" si="150"/>
        <v>93062.751288155865</v>
      </c>
      <c r="Y369" s="50">
        <f t="shared" si="151"/>
        <v>101325</v>
      </c>
      <c r="Z369" s="50">
        <f t="shared" si="152"/>
        <v>1.5595977565324206</v>
      </c>
      <c r="AA369" s="50">
        <f t="shared" si="153"/>
        <v>1.3256580930525574</v>
      </c>
      <c r="AB369" s="50">
        <f t="shared" si="161"/>
        <v>602.80938504160122</v>
      </c>
      <c r="AC369" s="7">
        <f t="shared" si="170"/>
        <v>0.23967502236722732</v>
      </c>
    </row>
    <row r="370" spans="1:29">
      <c r="A370" s="7">
        <v>338</v>
      </c>
      <c r="B370" s="7">
        <f t="shared" si="162"/>
        <v>0.13440416705302777</v>
      </c>
      <c r="C370" s="7">
        <f t="shared" si="163"/>
        <v>3.9764546465392847E-4</v>
      </c>
      <c r="D370" s="58">
        <f t="shared" si="164"/>
        <v>3166950.0807362953</v>
      </c>
      <c r="E370" s="7">
        <f t="shared" si="154"/>
        <v>459.32729474531089</v>
      </c>
      <c r="F370" s="7">
        <f t="shared" si="143"/>
        <v>3065625.0807362953</v>
      </c>
      <c r="G370" s="57">
        <f t="shared" si="144"/>
        <v>1.193637915012007E-2</v>
      </c>
      <c r="H370" s="61">
        <f t="shared" si="155"/>
        <v>1.0061014393735515E-2</v>
      </c>
      <c r="I370" s="7">
        <f t="shared" si="165"/>
        <v>7.7877971212528999E-2</v>
      </c>
      <c r="J370" s="58">
        <f t="shared" si="145"/>
        <v>1.362737722568215E-3</v>
      </c>
      <c r="K370" s="7">
        <f t="shared" si="156"/>
        <v>4.9230729131156609E-3</v>
      </c>
      <c r="L370" s="7">
        <f t="shared" si="157"/>
        <v>7.648548358252091E-3</v>
      </c>
      <c r="M370" s="58">
        <f t="shared" si="146"/>
        <v>2.2945645074756271E-2</v>
      </c>
      <c r="N370" s="58">
        <f t="shared" si="147"/>
        <v>3.1838174738518435E-4</v>
      </c>
      <c r="O370" s="59">
        <f t="shared" si="148"/>
        <v>0.56552557879293375</v>
      </c>
      <c r="P370" s="58">
        <f t="shared" si="166"/>
        <v>1.934244949455266E-4</v>
      </c>
      <c r="Q370" s="58">
        <f t="shared" si="167"/>
        <v>0.4864244965395601</v>
      </c>
      <c r="R370" s="58">
        <f t="shared" si="158"/>
        <v>0.48317275176020041</v>
      </c>
      <c r="S370" s="60">
        <f t="shared" si="159"/>
        <v>3.2517447793596888E-3</v>
      </c>
      <c r="T370" s="58">
        <f t="shared" si="168"/>
        <v>1.9213145338180213E-4</v>
      </c>
      <c r="U370" s="58">
        <f t="shared" si="169"/>
        <v>1.2556237326813301E-3</v>
      </c>
      <c r="V370" s="58">
        <f t="shared" si="149"/>
        <v>1.3343411050168141E-4</v>
      </c>
      <c r="W370" s="50">
        <f t="shared" si="160"/>
        <v>159.77176691389224</v>
      </c>
      <c r="X370" s="50">
        <f t="shared" si="150"/>
        <v>93082.676280137457</v>
      </c>
      <c r="Y370" s="50">
        <f t="shared" si="151"/>
        <v>101325</v>
      </c>
      <c r="Z370" s="50">
        <f t="shared" si="152"/>
        <v>1.5596461140276416</v>
      </c>
      <c r="AA370" s="50">
        <f t="shared" si="153"/>
        <v>1.3256991969234952</v>
      </c>
      <c r="AB370" s="50">
        <f t="shared" si="161"/>
        <v>602.95714313945575</v>
      </c>
      <c r="AC370" s="7">
        <f t="shared" si="170"/>
        <v>0.23973379568135525</v>
      </c>
    </row>
    <row r="371" spans="1:29">
      <c r="A371" s="7">
        <v>339</v>
      </c>
      <c r="B371" s="7">
        <f t="shared" si="162"/>
        <v>0.1348018125176817</v>
      </c>
      <c r="C371" s="7">
        <f t="shared" si="163"/>
        <v>3.9764546465392847E-4</v>
      </c>
      <c r="D371" s="58">
        <f t="shared" si="164"/>
        <v>3167627.573298377</v>
      </c>
      <c r="E371" s="7">
        <f t="shared" si="154"/>
        <v>459.42555673802241</v>
      </c>
      <c r="F371" s="7">
        <f t="shared" si="143"/>
        <v>3066302.573298377</v>
      </c>
      <c r="G371" s="57">
        <f t="shared" si="144"/>
        <v>1.1937193657399609E-2</v>
      </c>
      <c r="H371" s="61">
        <f t="shared" si="155"/>
        <v>1.0065760840768949E-2</v>
      </c>
      <c r="I371" s="7">
        <f t="shared" si="165"/>
        <v>7.7868478318462123E-2</v>
      </c>
      <c r="J371" s="58">
        <f t="shared" si="145"/>
        <v>1.3624376041089686E-3</v>
      </c>
      <c r="K371" s="7">
        <f t="shared" si="156"/>
        <v>4.9247950742923284E-3</v>
      </c>
      <c r="L371" s="7">
        <f t="shared" si="157"/>
        <v>7.649670282510266E-3</v>
      </c>
      <c r="M371" s="58">
        <f t="shared" si="146"/>
        <v>2.2949010847530798E-2</v>
      </c>
      <c r="N371" s="58">
        <f t="shared" si="147"/>
        <v>3.182728291074501E-4</v>
      </c>
      <c r="O371" s="59">
        <f t="shared" si="148"/>
        <v>0.56533211270210826</v>
      </c>
      <c r="P371" s="58">
        <f t="shared" si="166"/>
        <v>1.9346609082548927E-4</v>
      </c>
      <c r="Q371" s="58">
        <f t="shared" si="167"/>
        <v>0.48652910198249877</v>
      </c>
      <c r="R371" s="58">
        <f t="shared" si="158"/>
        <v>0.48327611491313072</v>
      </c>
      <c r="S371" s="60">
        <f t="shared" si="159"/>
        <v>3.2529870693680518E-3</v>
      </c>
      <c r="T371" s="58">
        <f t="shared" si="168"/>
        <v>1.921725552707772E-4</v>
      </c>
      <c r="U371" s="58">
        <f t="shared" si="169"/>
        <v>1.2569172682360421E-3</v>
      </c>
      <c r="V371" s="58">
        <f t="shared" si="149"/>
        <v>1.3354302877941566E-4</v>
      </c>
      <c r="W371" s="50">
        <f t="shared" si="160"/>
        <v>159.79520297164805</v>
      </c>
      <c r="X371" s="50">
        <f t="shared" si="150"/>
        <v>93102.589072960443</v>
      </c>
      <c r="Y371" s="50">
        <f t="shared" si="151"/>
        <v>101325</v>
      </c>
      <c r="Z371" s="50">
        <f t="shared" si="152"/>
        <v>1.5596944212367052</v>
      </c>
      <c r="AA371" s="50">
        <f t="shared" si="153"/>
        <v>1.3257402580511994</v>
      </c>
      <c r="AB371" s="50">
        <f t="shared" si="161"/>
        <v>603.10481077180486</v>
      </c>
      <c r="AC371" s="7">
        <f t="shared" si="170"/>
        <v>0.23979253303223405</v>
      </c>
    </row>
    <row r="372" spans="1:29">
      <c r="A372" s="7">
        <v>340</v>
      </c>
      <c r="B372" s="7">
        <f t="shared" si="162"/>
        <v>0.13519945798233562</v>
      </c>
      <c r="C372" s="7">
        <f t="shared" si="163"/>
        <v>3.9764546465392847E-4</v>
      </c>
      <c r="D372" s="58">
        <f t="shared" si="164"/>
        <v>3168304.6505798274</v>
      </c>
      <c r="E372" s="7">
        <f t="shared" si="154"/>
        <v>459.52375849936806</v>
      </c>
      <c r="F372" s="7">
        <f t="shared" si="143"/>
        <v>3066979.6505798274</v>
      </c>
      <c r="G372" s="57">
        <f t="shared" si="144"/>
        <v>1.1938007546895781E-2</v>
      </c>
      <c r="H372" s="61">
        <f t="shared" si="155"/>
        <v>1.0070507611687509E-2</v>
      </c>
      <c r="I372" s="7">
        <f t="shared" si="165"/>
        <v>7.7858984776625006E-2</v>
      </c>
      <c r="J372" s="58">
        <f t="shared" si="145"/>
        <v>1.3621373236035643E-3</v>
      </c>
      <c r="K372" s="7">
        <f t="shared" si="156"/>
        <v>4.9265167867173307E-3</v>
      </c>
      <c r="L372" s="7">
        <f t="shared" si="157"/>
        <v>7.6507914339244594E-3</v>
      </c>
      <c r="M372" s="58">
        <f t="shared" si="146"/>
        <v>2.2952374301773378E-2</v>
      </c>
      <c r="N372" s="58">
        <f t="shared" si="147"/>
        <v>3.1816388742636796E-4</v>
      </c>
      <c r="O372" s="59">
        <f t="shared" si="148"/>
        <v>0.56513860504108604</v>
      </c>
      <c r="P372" s="58">
        <f t="shared" si="166"/>
        <v>1.9350766102221861E-4</v>
      </c>
      <c r="Q372" s="58">
        <f t="shared" si="167"/>
        <v>0.48663364283716565</v>
      </c>
      <c r="R372" s="58">
        <f t="shared" si="158"/>
        <v>0.48337941470785206</v>
      </c>
      <c r="S372" s="60">
        <f t="shared" si="159"/>
        <v>3.2542281293135855E-3</v>
      </c>
      <c r="T372" s="58">
        <f t="shared" si="168"/>
        <v>1.9221363196564781E-4</v>
      </c>
      <c r="U372" s="58">
        <f t="shared" si="169"/>
        <v>1.2582112972926128E-3</v>
      </c>
      <c r="V372" s="58">
        <f t="shared" si="149"/>
        <v>1.3365197046049781E-4</v>
      </c>
      <c r="W372" s="50">
        <f t="shared" si="160"/>
        <v>159.81862288534063</v>
      </c>
      <c r="X372" s="50">
        <f t="shared" si="150"/>
        <v>93122.489659897154</v>
      </c>
      <c r="Y372" s="50">
        <f t="shared" si="151"/>
        <v>101325</v>
      </c>
      <c r="Z372" s="50">
        <f t="shared" si="152"/>
        <v>1.5597426781945445</v>
      </c>
      <c r="AA372" s="50">
        <f t="shared" si="153"/>
        <v>1.3257812764653627</v>
      </c>
      <c r="AB372" s="50">
        <f t="shared" si="161"/>
        <v>603.25238788875765</v>
      </c>
      <c r="AC372" s="7">
        <f t="shared" si="170"/>
        <v>0.23985123439999545</v>
      </c>
    </row>
    <row r="373" spans="1:29">
      <c r="A373" s="7">
        <v>341</v>
      </c>
      <c r="B373" s="7">
        <f t="shared" si="162"/>
        <v>0.13559710344698955</v>
      </c>
      <c r="C373" s="7">
        <f t="shared" si="163"/>
        <v>3.9764546465392847E-4</v>
      </c>
      <c r="D373" s="58">
        <f t="shared" si="164"/>
        <v>3168981.3123509302</v>
      </c>
      <c r="E373" s="7">
        <f t="shared" si="154"/>
        <v>459.62189999603038</v>
      </c>
      <c r="F373" s="7">
        <f t="shared" si="143"/>
        <v>3067656.3123509302</v>
      </c>
      <c r="G373" s="57">
        <f t="shared" si="144"/>
        <v>1.1938820818593036E-2</v>
      </c>
      <c r="H373" s="61">
        <f t="shared" si="155"/>
        <v>1.0075254706245537E-2</v>
      </c>
      <c r="I373" s="7">
        <f t="shared" si="165"/>
        <v>7.7849490587508952E-2</v>
      </c>
      <c r="J373" s="58">
        <f t="shared" si="145"/>
        <v>1.3618368810385743E-3</v>
      </c>
      <c r="K373" s="7">
        <f t="shared" si="156"/>
        <v>4.928238050185693E-3</v>
      </c>
      <c r="L373" s="7">
        <f t="shared" si="157"/>
        <v>7.6519118122628411E-3</v>
      </c>
      <c r="M373" s="58">
        <f t="shared" si="146"/>
        <v>2.2955735436788523E-2</v>
      </c>
      <c r="N373" s="58">
        <f t="shared" si="147"/>
        <v>3.1805492235640508E-4</v>
      </c>
      <c r="O373" s="59">
        <f t="shared" si="148"/>
        <v>0.56494505583556454</v>
      </c>
      <c r="P373" s="58">
        <f t="shared" si="166"/>
        <v>1.9354920552150379E-4</v>
      </c>
      <c r="Q373" s="58">
        <f t="shared" si="167"/>
        <v>0.48673811906782338</v>
      </c>
      <c r="R373" s="58">
        <f t="shared" si="158"/>
        <v>0.48348265110931715</v>
      </c>
      <c r="S373" s="60">
        <f t="shared" si="159"/>
        <v>3.2554679585062307E-3</v>
      </c>
      <c r="T373" s="58">
        <f t="shared" si="168"/>
        <v>1.922546834524776E-4</v>
      </c>
      <c r="U373" s="58">
        <f t="shared" si="169"/>
        <v>1.259505819361639E-3</v>
      </c>
      <c r="V373" s="58">
        <f t="shared" si="149"/>
        <v>1.3376093553046068E-4</v>
      </c>
      <c r="W373" s="50">
        <f t="shared" si="160"/>
        <v>159.84202665012722</v>
      </c>
      <c r="X373" s="50">
        <f t="shared" si="150"/>
        <v>93142.378034195761</v>
      </c>
      <c r="Y373" s="50">
        <f t="shared" si="151"/>
        <v>101325</v>
      </c>
      <c r="Z373" s="50">
        <f t="shared" si="152"/>
        <v>1.5597908849359789</v>
      </c>
      <c r="AA373" s="50">
        <f t="shared" si="153"/>
        <v>1.325822252195582</v>
      </c>
      <c r="AB373" s="50">
        <f t="shared" si="161"/>
        <v>603.39987444024518</v>
      </c>
      <c r="AC373" s="7">
        <f t="shared" si="170"/>
        <v>0.23990989976476518</v>
      </c>
    </row>
    <row r="374" spans="1:29">
      <c r="A374" s="7">
        <v>342</v>
      </c>
      <c r="B374" s="7">
        <f t="shared" si="162"/>
        <v>0.13599474891164348</v>
      </c>
      <c r="C374" s="7">
        <f t="shared" si="163"/>
        <v>3.9764546465392847E-4</v>
      </c>
      <c r="D374" s="58">
        <f t="shared" si="164"/>
        <v>3169657.5583829428</v>
      </c>
      <c r="E374" s="7">
        <f t="shared" si="154"/>
        <v>459.719981194833</v>
      </c>
      <c r="F374" s="7">
        <f t="shared" si="143"/>
        <v>3068332.5583829428</v>
      </c>
      <c r="G374" s="57">
        <f t="shared" si="144"/>
        <v>1.1939633472476846E-2</v>
      </c>
      <c r="H374" s="61">
        <f t="shared" si="155"/>
        <v>1.0080002124197365E-2</v>
      </c>
      <c r="I374" s="7">
        <f t="shared" si="165"/>
        <v>7.7839995751605287E-2</v>
      </c>
      <c r="J374" s="58">
        <f t="shared" si="145"/>
        <v>1.3615362764005979E-3</v>
      </c>
      <c r="K374" s="7">
        <f t="shared" si="156"/>
        <v>4.92995886449254E-3</v>
      </c>
      <c r="L374" s="7">
        <f t="shared" si="157"/>
        <v>7.6530314172937354E-3</v>
      </c>
      <c r="M374" s="58">
        <f t="shared" si="146"/>
        <v>2.2959094251881206E-2</v>
      </c>
      <c r="N374" s="58">
        <f t="shared" si="147"/>
        <v>3.1794593391203709E-4</v>
      </c>
      <c r="O374" s="59">
        <f t="shared" si="148"/>
        <v>0.56475146511125585</v>
      </c>
      <c r="P374" s="58">
        <f t="shared" si="166"/>
        <v>1.9359072430868984E-4</v>
      </c>
      <c r="Q374" s="58">
        <f t="shared" si="167"/>
        <v>0.48684253063761757</v>
      </c>
      <c r="R374" s="58">
        <f t="shared" si="158"/>
        <v>0.48358582408262729</v>
      </c>
      <c r="S374" s="60">
        <f t="shared" si="159"/>
        <v>3.2567065549902741E-3</v>
      </c>
      <c r="T374" s="58">
        <f t="shared" si="168"/>
        <v>1.9229570971738923E-4</v>
      </c>
      <c r="U374" s="58">
        <f t="shared" si="169"/>
        <v>1.2608008339529395E-3</v>
      </c>
      <c r="V374" s="58">
        <f t="shared" si="149"/>
        <v>1.3386992397482867E-4</v>
      </c>
      <c r="W374" s="50">
        <f t="shared" si="160"/>
        <v>159.8654142611683</v>
      </c>
      <c r="X374" s="50">
        <f t="shared" si="150"/>
        <v>93162.254189133106</v>
      </c>
      <c r="Y374" s="50">
        <f t="shared" si="151"/>
        <v>101325</v>
      </c>
      <c r="Z374" s="50">
        <f t="shared" si="152"/>
        <v>1.5598390414958418</v>
      </c>
      <c r="AA374" s="50">
        <f t="shared" si="153"/>
        <v>1.3258631852714655</v>
      </c>
      <c r="AB374" s="50">
        <f t="shared" si="161"/>
        <v>603.54727037640998</v>
      </c>
      <c r="AC374" s="7">
        <f t="shared" si="170"/>
        <v>0.23996852910667554</v>
      </c>
    </row>
    <row r="375" spans="1:29">
      <c r="A375" s="7">
        <v>343</v>
      </c>
      <c r="B375" s="7">
        <f t="shared" si="162"/>
        <v>0.13639239437629741</v>
      </c>
      <c r="C375" s="7">
        <f t="shared" si="163"/>
        <v>3.9764546465392847E-4</v>
      </c>
      <c r="D375" s="58">
        <f t="shared" si="164"/>
        <v>3170333.3884468386</v>
      </c>
      <c r="E375" s="7">
        <f t="shared" si="154"/>
        <v>459.81800206255838</v>
      </c>
      <c r="F375" s="7">
        <f t="shared" si="143"/>
        <v>3069008.3884468386</v>
      </c>
      <c r="G375" s="57">
        <f t="shared" si="144"/>
        <v>1.1940445508532186E-2</v>
      </c>
      <c r="H375" s="61">
        <f t="shared" si="155"/>
        <v>1.0084749865297326E-2</v>
      </c>
      <c r="I375" s="7">
        <f t="shared" si="165"/>
        <v>7.783050026940537E-2</v>
      </c>
      <c r="J375" s="58">
        <f t="shared" si="145"/>
        <v>1.3612355096762627E-3</v>
      </c>
      <c r="K375" s="7">
        <f t="shared" si="156"/>
        <v>4.9316792294331118E-3</v>
      </c>
      <c r="L375" s="7">
        <f t="shared" si="157"/>
        <v>7.6541502487856372E-3</v>
      </c>
      <c r="M375" s="58">
        <f t="shared" si="146"/>
        <v>2.2962450746356913E-2</v>
      </c>
      <c r="N375" s="58">
        <f t="shared" si="147"/>
        <v>3.1783692210774758E-4</v>
      </c>
      <c r="O375" s="59">
        <f t="shared" si="148"/>
        <v>0.56455783289388661</v>
      </c>
      <c r="P375" s="58">
        <f t="shared" si="166"/>
        <v>1.9363221736923286E-4</v>
      </c>
      <c r="Q375" s="58">
        <f t="shared" si="167"/>
        <v>0.48694687750997312</v>
      </c>
      <c r="R375" s="58">
        <f t="shared" si="158"/>
        <v>0.4836889335928406</v>
      </c>
      <c r="S375" s="60">
        <f t="shared" si="159"/>
        <v>3.257943917132522E-3</v>
      </c>
      <c r="T375" s="58">
        <f t="shared" si="168"/>
        <v>1.9233671074648826E-4</v>
      </c>
      <c r="U375" s="58">
        <f t="shared" si="169"/>
        <v>1.2620963405756841E-3</v>
      </c>
      <c r="V375" s="58">
        <f t="shared" si="149"/>
        <v>1.3397893577911819E-4</v>
      </c>
      <c r="W375" s="50">
        <f t="shared" si="160"/>
        <v>159.88878571362793</v>
      </c>
      <c r="X375" s="50">
        <f t="shared" si="150"/>
        <v>93182.118117977661</v>
      </c>
      <c r="Y375" s="50">
        <f t="shared" si="151"/>
        <v>101325</v>
      </c>
      <c r="Z375" s="50">
        <f t="shared" si="152"/>
        <v>1.5598871479088909</v>
      </c>
      <c r="AA375" s="50">
        <f t="shared" si="153"/>
        <v>1.3259040757225573</v>
      </c>
      <c r="AB375" s="50">
        <f t="shared" si="161"/>
        <v>603.69457564733307</v>
      </c>
      <c r="AC375" s="7">
        <f t="shared" si="170"/>
        <v>0.24002712240588886</v>
      </c>
    </row>
    <row r="376" spans="1:29">
      <c r="A376" s="7">
        <v>344</v>
      </c>
      <c r="B376" s="7">
        <f t="shared" si="162"/>
        <v>0.13679003984095134</v>
      </c>
      <c r="C376" s="7">
        <f t="shared" si="163"/>
        <v>3.9764546465392847E-4</v>
      </c>
      <c r="D376" s="58">
        <f t="shared" si="164"/>
        <v>3171008.8023136235</v>
      </c>
      <c r="E376" s="7">
        <f t="shared" si="154"/>
        <v>459.91596256599377</v>
      </c>
      <c r="F376" s="7">
        <f t="shared" si="143"/>
        <v>3069683.8023136235</v>
      </c>
      <c r="G376" s="57">
        <f t="shared" si="144"/>
        <v>1.1941256926743919E-2</v>
      </c>
      <c r="H376" s="61">
        <f t="shared" si="155"/>
        <v>1.0089497929299741E-2</v>
      </c>
      <c r="I376" s="7">
        <f t="shared" si="165"/>
        <v>7.7821004141400543E-2</v>
      </c>
      <c r="J376" s="58">
        <f t="shared" si="145"/>
        <v>1.3609345808522236E-3</v>
      </c>
      <c r="K376" s="7">
        <f t="shared" si="156"/>
        <v>4.9333991448027529E-3</v>
      </c>
      <c r="L376" s="7">
        <f t="shared" si="157"/>
        <v>7.6552683065071996E-3</v>
      </c>
      <c r="M376" s="58">
        <f t="shared" si="146"/>
        <v>2.2965804919521597E-2</v>
      </c>
      <c r="N376" s="58">
        <f t="shared" si="147"/>
        <v>3.1772788695802825E-4</v>
      </c>
      <c r="O376" s="59">
        <f t="shared" si="148"/>
        <v>0.56436415920919769</v>
      </c>
      <c r="P376" s="58">
        <f t="shared" si="166"/>
        <v>1.9367368468892199E-4</v>
      </c>
      <c r="Q376" s="58">
        <f t="shared" si="167"/>
        <v>0.48705115964915263</v>
      </c>
      <c r="R376" s="58">
        <f t="shared" si="158"/>
        <v>0.48379197960502013</v>
      </c>
      <c r="S376" s="60">
        <f t="shared" si="159"/>
        <v>3.2591800441325036E-3</v>
      </c>
      <c r="T376" s="58">
        <f t="shared" si="168"/>
        <v>1.9237768652588213E-4</v>
      </c>
      <c r="U376" s="58">
        <f t="shared" si="169"/>
        <v>1.263392338738724E-3</v>
      </c>
      <c r="V376" s="58">
        <f t="shared" si="149"/>
        <v>1.3408797092883751E-4</v>
      </c>
      <c r="W376" s="50">
        <f t="shared" si="160"/>
        <v>159.91214100267345</v>
      </c>
      <c r="X376" s="50">
        <f t="shared" si="150"/>
        <v>93201.969813998847</v>
      </c>
      <c r="Y376" s="50">
        <f t="shared" si="151"/>
        <v>101325</v>
      </c>
      <c r="Z376" s="50">
        <f t="shared" si="152"/>
        <v>1.5599352042098311</v>
      </c>
      <c r="AA376" s="50">
        <f t="shared" si="153"/>
        <v>1.3259449235783565</v>
      </c>
      <c r="AB376" s="50">
        <f t="shared" si="161"/>
        <v>603.84179020310216</v>
      </c>
      <c r="AC376" s="7">
        <f t="shared" si="170"/>
        <v>0.24008567964255625</v>
      </c>
    </row>
    <row r="377" spans="1:29">
      <c r="A377" s="7">
        <v>345</v>
      </c>
      <c r="B377" s="7">
        <f t="shared" si="162"/>
        <v>0.13718768530560527</v>
      </c>
      <c r="C377" s="7">
        <f t="shared" si="163"/>
        <v>3.9764546465392847E-4</v>
      </c>
      <c r="D377" s="58">
        <f t="shared" si="164"/>
        <v>3171683.7997551677</v>
      </c>
      <c r="E377" s="7">
        <f t="shared" si="154"/>
        <v>460.0138626720518</v>
      </c>
      <c r="F377" s="7">
        <f t="shared" si="143"/>
        <v>3070358.7997551677</v>
      </c>
      <c r="G377" s="57">
        <f t="shared" si="144"/>
        <v>1.194206772709778E-2</v>
      </c>
      <c r="H377" s="61">
        <f t="shared" si="155"/>
        <v>1.0094246315958927E-2</v>
      </c>
      <c r="I377" s="7">
        <f t="shared" si="165"/>
        <v>7.7811507368082164E-2</v>
      </c>
      <c r="J377" s="58">
        <f t="shared" si="145"/>
        <v>1.3606334899151633E-3</v>
      </c>
      <c r="K377" s="7">
        <f t="shared" si="156"/>
        <v>4.9351186103969132E-3</v>
      </c>
      <c r="L377" s="7">
        <f t="shared" si="157"/>
        <v>7.6563855902272403E-3</v>
      </c>
      <c r="M377" s="58">
        <f t="shared" si="146"/>
        <v>2.2969156770681721E-2</v>
      </c>
      <c r="N377" s="58">
        <f t="shared" si="147"/>
        <v>3.1761882847737924E-4</v>
      </c>
      <c r="O377" s="59">
        <f t="shared" si="148"/>
        <v>0.56417044408294492</v>
      </c>
      <c r="P377" s="58">
        <f t="shared" si="166"/>
        <v>1.9371512625276921E-4</v>
      </c>
      <c r="Q377" s="58">
        <f t="shared" si="167"/>
        <v>0.48715537701746409</v>
      </c>
      <c r="R377" s="58">
        <f t="shared" si="158"/>
        <v>0.48389496208436072</v>
      </c>
      <c r="S377" s="60">
        <f t="shared" si="159"/>
        <v>3.2604149331033616E-3</v>
      </c>
      <c r="T377" s="58">
        <f t="shared" si="168"/>
        <v>1.9241863704173073E-4</v>
      </c>
      <c r="U377" s="58">
        <f t="shared" si="169"/>
        <v>1.2646888279497625E-3</v>
      </c>
      <c r="V377" s="58">
        <f t="shared" si="149"/>
        <v>1.3419702940948653E-4</v>
      </c>
      <c r="W377" s="50">
        <f t="shared" si="160"/>
        <v>159.93548012347568</v>
      </c>
      <c r="X377" s="50">
        <f t="shared" si="150"/>
        <v>93221.809270491503</v>
      </c>
      <c r="Y377" s="50">
        <f t="shared" si="151"/>
        <v>101325</v>
      </c>
      <c r="Z377" s="50">
        <f t="shared" si="152"/>
        <v>1.559983210433374</v>
      </c>
      <c r="AA377" s="50">
        <f t="shared" si="153"/>
        <v>1.3259857288683679</v>
      </c>
      <c r="AB377" s="50">
        <f t="shared" si="161"/>
        <v>603.98891399399406</v>
      </c>
      <c r="AC377" s="7">
        <f t="shared" si="170"/>
        <v>0.24014420079686796</v>
      </c>
    </row>
    <row r="378" spans="1:29">
      <c r="A378" s="7">
        <v>346</v>
      </c>
      <c r="B378" s="7">
        <f t="shared" si="162"/>
        <v>0.1375853307702592</v>
      </c>
      <c r="C378" s="7">
        <f t="shared" si="163"/>
        <v>3.9764546465392847E-4</v>
      </c>
      <c r="D378" s="58">
        <f t="shared" si="164"/>
        <v>3172358.3805421251</v>
      </c>
      <c r="E378" s="7">
        <f t="shared" si="154"/>
        <v>460.11170234746857</v>
      </c>
      <c r="F378" s="7">
        <f t="shared" si="143"/>
        <v>3071033.3805421251</v>
      </c>
      <c r="G378" s="57">
        <f t="shared" si="144"/>
        <v>1.1942877909577909E-2</v>
      </c>
      <c r="H378" s="61">
        <f t="shared" si="155"/>
        <v>1.0098995025029197E-2</v>
      </c>
      <c r="I378" s="7">
        <f t="shared" si="165"/>
        <v>7.7802009949941617E-2</v>
      </c>
      <c r="J378" s="58">
        <f t="shared" si="145"/>
        <v>1.3603322368517924E-3</v>
      </c>
      <c r="K378" s="7">
        <f t="shared" si="156"/>
        <v>4.9368376260111521E-3</v>
      </c>
      <c r="L378" s="7">
        <f t="shared" si="157"/>
        <v>7.6575020997147365E-3</v>
      </c>
      <c r="M378" s="58">
        <f t="shared" si="146"/>
        <v>2.297250629914421E-2</v>
      </c>
      <c r="N378" s="58">
        <f t="shared" si="147"/>
        <v>3.1750974668030851E-4</v>
      </c>
      <c r="O378" s="59">
        <f t="shared" si="148"/>
        <v>0.56397668754089803</v>
      </c>
      <c r="P378" s="58">
        <f t="shared" si="166"/>
        <v>1.9375654204689674E-4</v>
      </c>
      <c r="Q378" s="58">
        <f t="shared" si="167"/>
        <v>0.48725952958000762</v>
      </c>
      <c r="R378" s="58">
        <f t="shared" si="158"/>
        <v>0.4839978809958716</v>
      </c>
      <c r="S378" s="60">
        <f t="shared" si="159"/>
        <v>3.2616485841360232E-3</v>
      </c>
      <c r="T378" s="58">
        <f t="shared" si="168"/>
        <v>1.9245956228012014E-4</v>
      </c>
      <c r="U378" s="58">
        <f t="shared" si="169"/>
        <v>1.2659858077165391E-3</v>
      </c>
      <c r="V378" s="58">
        <f t="shared" si="149"/>
        <v>1.3430611120655725E-4</v>
      </c>
      <c r="W378" s="50">
        <f t="shared" si="160"/>
        <v>159.95880307120876</v>
      </c>
      <c r="X378" s="50">
        <f t="shared" si="150"/>
        <v>93241.636480714704</v>
      </c>
      <c r="Y378" s="50">
        <f t="shared" si="151"/>
        <v>101325</v>
      </c>
      <c r="Z378" s="50">
        <f t="shared" si="152"/>
        <v>1.5600311666140887</v>
      </c>
      <c r="AA378" s="50">
        <f t="shared" si="153"/>
        <v>1.3260264916219753</v>
      </c>
      <c r="AB378" s="50">
        <f t="shared" si="161"/>
        <v>604.13594697001975</v>
      </c>
      <c r="AC378" s="7">
        <f t="shared" si="170"/>
        <v>0.24020268584899901</v>
      </c>
    </row>
    <row r="379" spans="1:29">
      <c r="A379" s="7">
        <v>347</v>
      </c>
      <c r="B379" s="7">
        <f t="shared" si="162"/>
        <v>0.13798297623491312</v>
      </c>
      <c r="C379" s="7">
        <f t="shared" si="163"/>
        <v>3.9764546465392847E-4</v>
      </c>
      <c r="D379" s="58">
        <f t="shared" si="164"/>
        <v>3173032.5444469</v>
      </c>
      <c r="E379" s="7">
        <f t="shared" si="154"/>
        <v>460.20948155923412</v>
      </c>
      <c r="F379" s="7">
        <f t="shared" si="143"/>
        <v>3071707.5444469</v>
      </c>
      <c r="G379" s="57">
        <f t="shared" si="144"/>
        <v>1.1943687474170375E-2</v>
      </c>
      <c r="H379" s="61">
        <f t="shared" si="155"/>
        <v>1.0103744056264857E-2</v>
      </c>
      <c r="I379" s="7">
        <f t="shared" si="165"/>
        <v>7.77925118874703E-2</v>
      </c>
      <c r="J379" s="58">
        <f t="shared" si="145"/>
        <v>1.3600308216488491E-3</v>
      </c>
      <c r="K379" s="7">
        <f t="shared" si="156"/>
        <v>4.9385561914411348E-3</v>
      </c>
      <c r="L379" s="7">
        <f t="shared" si="157"/>
        <v>7.6586178347388331E-3</v>
      </c>
      <c r="M379" s="58">
        <f t="shared" si="146"/>
        <v>2.2975853504216499E-2</v>
      </c>
      <c r="N379" s="58">
        <f t="shared" si="147"/>
        <v>3.1740064158133224E-4</v>
      </c>
      <c r="O379" s="59">
        <f t="shared" si="148"/>
        <v>0.56378288960884138</v>
      </c>
      <c r="P379" s="58">
        <f t="shared" si="166"/>
        <v>1.9379793205664964E-4</v>
      </c>
      <c r="Q379" s="58">
        <f t="shared" si="167"/>
        <v>0.487363617299929</v>
      </c>
      <c r="R379" s="58">
        <f t="shared" si="158"/>
        <v>0.48410073630482914</v>
      </c>
      <c r="S379" s="60">
        <f t="shared" si="159"/>
        <v>3.2628809950998594E-3</v>
      </c>
      <c r="T379" s="58">
        <f t="shared" si="168"/>
        <v>1.9250046222724269E-4</v>
      </c>
      <c r="U379" s="58">
        <f t="shared" si="169"/>
        <v>1.267283277545946E-3</v>
      </c>
      <c r="V379" s="58">
        <f t="shared" si="149"/>
        <v>1.3441521630553352E-4</v>
      </c>
      <c r="W379" s="50">
        <f t="shared" si="160"/>
        <v>159.98210984105029</v>
      </c>
      <c r="X379" s="50">
        <f t="shared" si="150"/>
        <v>93261.451437978991</v>
      </c>
      <c r="Y379" s="50">
        <f t="shared" si="151"/>
        <v>101325</v>
      </c>
      <c r="Z379" s="50">
        <f t="shared" si="152"/>
        <v>1.5600790727866147</v>
      </c>
      <c r="AA379" s="50">
        <f t="shared" si="153"/>
        <v>1.3260672118686225</v>
      </c>
      <c r="AB379" s="50">
        <f t="shared" si="161"/>
        <v>604.28288908157208</v>
      </c>
      <c r="AC379" s="7">
        <f t="shared" si="170"/>
        <v>0.24026113477914732</v>
      </c>
    </row>
    <row r="380" spans="1:29">
      <c r="A380" s="7">
        <v>348</v>
      </c>
      <c r="B380" s="7">
        <f t="shared" si="162"/>
        <v>0.13838062169956705</v>
      </c>
      <c r="C380" s="7">
        <f t="shared" si="163"/>
        <v>3.9764546465392847E-4</v>
      </c>
      <c r="D380" s="58">
        <f t="shared" si="164"/>
        <v>3173706.2912414302</v>
      </c>
      <c r="E380" s="7">
        <f t="shared" si="154"/>
        <v>460.30720027427077</v>
      </c>
      <c r="F380" s="7">
        <f t="shared" si="143"/>
        <v>3072381.2912414302</v>
      </c>
      <c r="G380" s="57">
        <f t="shared" si="144"/>
        <v>1.1944496420860536E-2</v>
      </c>
      <c r="H380" s="61">
        <f t="shared" si="155"/>
        <v>1.0108493409420204E-2</v>
      </c>
      <c r="I380" s="7">
        <f t="shared" si="165"/>
        <v>7.7783013181159599E-2</v>
      </c>
      <c r="J380" s="58">
        <f t="shared" si="145"/>
        <v>1.3597292442930995E-3</v>
      </c>
      <c r="K380" s="7">
        <f t="shared" si="156"/>
        <v>4.9402743064826359E-3</v>
      </c>
      <c r="L380" s="7">
        <f t="shared" si="157"/>
        <v>7.6597327950688344E-3</v>
      </c>
      <c r="M380" s="58">
        <f t="shared" si="146"/>
        <v>2.2979198385206505E-2</v>
      </c>
      <c r="N380" s="58">
        <f t="shared" si="147"/>
        <v>3.1729151319497505E-4</v>
      </c>
      <c r="O380" s="59">
        <f t="shared" si="148"/>
        <v>0.56358905031257445</v>
      </c>
      <c r="P380" s="58">
        <f t="shared" si="166"/>
        <v>1.9383929626692886E-4</v>
      </c>
      <c r="Q380" s="58">
        <f t="shared" si="167"/>
        <v>0.48746764013925703</v>
      </c>
      <c r="R380" s="58">
        <f t="shared" si="158"/>
        <v>0.48420352797643873</v>
      </c>
      <c r="S380" s="60">
        <f t="shared" si="159"/>
        <v>3.2641121628183001E-3</v>
      </c>
      <c r="T380" s="58">
        <f t="shared" si="168"/>
        <v>1.9254133686926242E-4</v>
      </c>
      <c r="U380" s="58">
        <f t="shared" si="169"/>
        <v>1.2685812369436125E-3</v>
      </c>
      <c r="V380" s="58">
        <f t="shared" si="149"/>
        <v>1.3452434469189071E-4</v>
      </c>
      <c r="W380" s="50">
        <f t="shared" si="160"/>
        <v>160.00540042818128</v>
      </c>
      <c r="X380" s="50">
        <f t="shared" si="150"/>
        <v>93281.254135581185</v>
      </c>
      <c r="Y380" s="50">
        <f t="shared" si="151"/>
        <v>101325</v>
      </c>
      <c r="Z380" s="50">
        <f t="shared" si="152"/>
        <v>1.5601269289855029</v>
      </c>
      <c r="AA380" s="50">
        <f t="shared" si="153"/>
        <v>1.3261078896376775</v>
      </c>
      <c r="AB380" s="50">
        <f t="shared" si="161"/>
        <v>604.42974027894218</v>
      </c>
      <c r="AC380" s="7">
        <f t="shared" si="170"/>
        <v>0.24031954756756665</v>
      </c>
    </row>
    <row r="381" spans="1:29">
      <c r="A381" s="7">
        <v>349</v>
      </c>
      <c r="B381" s="7">
        <f t="shared" si="162"/>
        <v>0.13877826716422098</v>
      </c>
      <c r="C381" s="7">
        <f t="shared" si="163"/>
        <v>3.9764546465392847E-4</v>
      </c>
      <c r="D381" s="58">
        <f t="shared" si="164"/>
        <v>3174379.6206961572</v>
      </c>
      <c r="E381" s="7">
        <f t="shared" si="154"/>
        <v>460.40485845928396</v>
      </c>
      <c r="F381" s="7">
        <f t="shared" si="143"/>
        <v>3073054.6206961572</v>
      </c>
      <c r="G381" s="57">
        <f t="shared" si="144"/>
        <v>1.1945304749631803E-2</v>
      </c>
      <c r="H381" s="61">
        <f t="shared" si="155"/>
        <v>1.0113243084249534E-2</v>
      </c>
      <c r="I381" s="7">
        <f t="shared" si="165"/>
        <v>7.777351383150094E-2</v>
      </c>
      <c r="J381" s="58">
        <f t="shared" si="145"/>
        <v>1.359427504771337E-3</v>
      </c>
      <c r="K381" s="7">
        <f t="shared" si="156"/>
        <v>4.9419919709315363E-3</v>
      </c>
      <c r="L381" s="7">
        <f t="shared" si="157"/>
        <v>7.6608469804742103E-3</v>
      </c>
      <c r="M381" s="58">
        <f t="shared" si="146"/>
        <v>2.298254094142263E-2</v>
      </c>
      <c r="N381" s="58">
        <f t="shared" si="147"/>
        <v>3.171823615357692E-4</v>
      </c>
      <c r="O381" s="59">
        <f t="shared" si="148"/>
        <v>0.56339516967791003</v>
      </c>
      <c r="P381" s="58">
        <f t="shared" si="166"/>
        <v>1.9388063466441174E-4</v>
      </c>
      <c r="Q381" s="58">
        <f t="shared" si="167"/>
        <v>0.48757159806448791</v>
      </c>
      <c r="R381" s="58">
        <f t="shared" si="158"/>
        <v>0.484306255975677</v>
      </c>
      <c r="S381" s="60">
        <f t="shared" si="159"/>
        <v>3.2653420888109075E-3</v>
      </c>
      <c r="T381" s="58">
        <f t="shared" si="168"/>
        <v>1.9258218619225251E-4</v>
      </c>
      <c r="U381" s="58">
        <f t="shared" si="169"/>
        <v>1.2698796854157717E-3</v>
      </c>
      <c r="V381" s="58">
        <f t="shared" si="149"/>
        <v>1.3463349635109656E-4</v>
      </c>
      <c r="W381" s="50">
        <f t="shared" si="160"/>
        <v>160.02867482778606</v>
      </c>
      <c r="X381" s="50">
        <f t="shared" si="150"/>
        <v>93301.044566774101</v>
      </c>
      <c r="Y381" s="50">
        <f t="shared" si="151"/>
        <v>101325</v>
      </c>
      <c r="Z381" s="50">
        <f t="shared" si="152"/>
        <v>1.5601747352451425</v>
      </c>
      <c r="AA381" s="50">
        <f t="shared" si="153"/>
        <v>1.3261485249583711</v>
      </c>
      <c r="AB381" s="50">
        <f t="shared" si="161"/>
        <v>604.57650051209498</v>
      </c>
      <c r="AC381" s="7">
        <f t="shared" si="170"/>
        <v>0.24037792419442566</v>
      </c>
    </row>
    <row r="382" spans="1:29">
      <c r="A382" s="7">
        <v>350</v>
      </c>
      <c r="B382" s="7">
        <f t="shared" si="162"/>
        <v>0.13917591262887491</v>
      </c>
      <c r="C382" s="7">
        <f t="shared" si="163"/>
        <v>3.9764546465392847E-4</v>
      </c>
      <c r="D382" s="58">
        <f t="shared" si="164"/>
        <v>3175052.5325846812</v>
      </c>
      <c r="E382" s="7">
        <f t="shared" si="154"/>
        <v>460.50245608143717</v>
      </c>
      <c r="F382" s="7">
        <f t="shared" si="143"/>
        <v>3073727.5325846812</v>
      </c>
      <c r="G382" s="57">
        <f t="shared" si="144"/>
        <v>1.1946112460471224E-2</v>
      </c>
      <c r="H382" s="61">
        <f t="shared" si="155"/>
        <v>1.0117993080507134E-2</v>
      </c>
      <c r="I382" s="7">
        <f t="shared" si="165"/>
        <v>7.7764013838985735E-2</v>
      </c>
      <c r="J382" s="58">
        <f t="shared" si="145"/>
        <v>1.3591256030703837E-3</v>
      </c>
      <c r="K382" s="7">
        <f t="shared" si="156"/>
        <v>4.9437091845838223E-3</v>
      </c>
      <c r="L382" s="7">
        <f t="shared" si="157"/>
        <v>7.6619603907245896E-3</v>
      </c>
      <c r="M382" s="58">
        <f t="shared" si="146"/>
        <v>2.2985881172173768E-2</v>
      </c>
      <c r="N382" s="58">
        <f t="shared" si="147"/>
        <v>3.1707318661825543E-4</v>
      </c>
      <c r="O382" s="59">
        <f t="shared" si="148"/>
        <v>0.56320124773067615</v>
      </c>
      <c r="P382" s="58">
        <f t="shared" si="166"/>
        <v>1.9392194723388823E-4</v>
      </c>
      <c r="Q382" s="58">
        <f t="shared" si="167"/>
        <v>0.48767549103737129</v>
      </c>
      <c r="R382" s="58">
        <f t="shared" si="158"/>
        <v>0.48440892026800297</v>
      </c>
      <c r="S382" s="60">
        <f t="shared" si="159"/>
        <v>3.2665707693683155E-3</v>
      </c>
      <c r="T382" s="58">
        <f t="shared" si="168"/>
        <v>1.9262301018247783E-4</v>
      </c>
      <c r="U382" s="58">
        <f t="shared" si="169"/>
        <v>1.2711786224671822E-3</v>
      </c>
      <c r="V382" s="58">
        <f t="shared" si="149"/>
        <v>1.3474267126861034E-4</v>
      </c>
      <c r="W382" s="50">
        <f t="shared" si="160"/>
        <v>160.05193303505243</v>
      </c>
      <c r="X382" s="50">
        <f t="shared" si="150"/>
        <v>93320.822724903439</v>
      </c>
      <c r="Y382" s="50">
        <f t="shared" si="151"/>
        <v>101325</v>
      </c>
      <c r="Z382" s="50">
        <f t="shared" si="152"/>
        <v>1.5602224916000926</v>
      </c>
      <c r="AA382" s="50">
        <f t="shared" si="153"/>
        <v>1.3261891178600786</v>
      </c>
      <c r="AB382" s="50">
        <f t="shared" si="161"/>
        <v>604.72316973168392</v>
      </c>
      <c r="AC382" s="7">
        <f t="shared" si="170"/>
        <v>0.24043626463996498</v>
      </c>
    </row>
    <row r="383" spans="1:29">
      <c r="A383" s="7">
        <v>351</v>
      </c>
      <c r="B383" s="7">
        <f t="shared" si="162"/>
        <v>0.13957355809352884</v>
      </c>
      <c r="C383" s="7">
        <f t="shared" si="163"/>
        <v>3.9764546465392847E-4</v>
      </c>
      <c r="D383" s="58">
        <f t="shared" si="164"/>
        <v>3175725.0266785738</v>
      </c>
      <c r="E383" s="7">
        <f t="shared" si="154"/>
        <v>460.59999310759957</v>
      </c>
      <c r="F383" s="7">
        <f t="shared" si="143"/>
        <v>3074400.0266785738</v>
      </c>
      <c r="G383" s="57">
        <f t="shared" si="144"/>
        <v>1.194691955336325E-2</v>
      </c>
      <c r="H383" s="61">
        <f t="shared" si="155"/>
        <v>1.0122743397947286E-2</v>
      </c>
      <c r="I383" s="7">
        <f t="shared" si="165"/>
        <v>7.7754513204105424E-2</v>
      </c>
      <c r="J383" s="58">
        <f t="shared" si="145"/>
        <v>1.3588235391770881E-3</v>
      </c>
      <c r="K383" s="7">
        <f t="shared" si="156"/>
        <v>4.9454259472355919E-3</v>
      </c>
      <c r="L383" s="7">
        <f t="shared" si="157"/>
        <v>7.6630730255897676E-3</v>
      </c>
      <c r="M383" s="58">
        <f t="shared" si="146"/>
        <v>2.2989219076769304E-2</v>
      </c>
      <c r="N383" s="58">
        <f t="shared" si="147"/>
        <v>3.1696398845698252E-4</v>
      </c>
      <c r="O383" s="59">
        <f t="shared" si="148"/>
        <v>0.56300728449671522</v>
      </c>
      <c r="P383" s="58">
        <f t="shared" si="166"/>
        <v>1.9396323396092541E-4</v>
      </c>
      <c r="Q383" s="58">
        <f t="shared" si="167"/>
        <v>0.4877793190216112</v>
      </c>
      <c r="R383" s="58">
        <f t="shared" si="158"/>
        <v>0.48451152081856574</v>
      </c>
      <c r="S383" s="60">
        <f t="shared" si="159"/>
        <v>3.2677982030454578E-3</v>
      </c>
      <c r="T383" s="58">
        <f t="shared" si="168"/>
        <v>1.9266380882608012E-4</v>
      </c>
      <c r="U383" s="58">
        <f t="shared" si="169"/>
        <v>1.2724780476020274E-3</v>
      </c>
      <c r="V383" s="58">
        <f t="shared" si="149"/>
        <v>1.3485186942988324E-4</v>
      </c>
      <c r="W383" s="50">
        <f t="shared" si="160"/>
        <v>160.07517504517162</v>
      </c>
      <c r="X383" s="50">
        <f t="shared" si="150"/>
        <v>93340.588603255266</v>
      </c>
      <c r="Y383" s="50">
        <f t="shared" si="151"/>
        <v>101325</v>
      </c>
      <c r="Z383" s="50">
        <f t="shared" si="152"/>
        <v>1.5602701980847133</v>
      </c>
      <c r="AA383" s="50">
        <f t="shared" si="153"/>
        <v>1.3262296683720063</v>
      </c>
      <c r="AB383" s="50">
        <f t="shared" si="161"/>
        <v>604.86974788792031</v>
      </c>
      <c r="AC383" s="7">
        <f t="shared" si="170"/>
        <v>0.24049456888447426</v>
      </c>
    </row>
    <row r="384" spans="1:29">
      <c r="A384" s="7">
        <v>352</v>
      </c>
      <c r="B384" s="7">
        <f t="shared" si="162"/>
        <v>0.13997120355818277</v>
      </c>
      <c r="C384" s="7">
        <f t="shared" si="163"/>
        <v>3.9764546465392847E-4</v>
      </c>
      <c r="D384" s="58">
        <f t="shared" si="164"/>
        <v>3176397.1027496234</v>
      </c>
      <c r="E384" s="7">
        <f t="shared" si="154"/>
        <v>460.69746950467197</v>
      </c>
      <c r="F384" s="7">
        <f t="shared" si="143"/>
        <v>3075072.1027496234</v>
      </c>
      <c r="G384" s="57">
        <f t="shared" si="144"/>
        <v>1.1947726028292447E-2</v>
      </c>
      <c r="H384" s="61">
        <f t="shared" si="155"/>
        <v>1.0127494036324267E-2</v>
      </c>
      <c r="I384" s="7">
        <f t="shared" si="165"/>
        <v>7.7745011927351462E-2</v>
      </c>
      <c r="J384" s="58">
        <f t="shared" si="145"/>
        <v>1.3585213130783275E-3</v>
      </c>
      <c r="K384" s="7">
        <f t="shared" si="156"/>
        <v>4.9471422586830471E-3</v>
      </c>
      <c r="L384" s="7">
        <f t="shared" si="157"/>
        <v>7.6641848848397025E-3</v>
      </c>
      <c r="M384" s="58">
        <f t="shared" si="146"/>
        <v>2.2992554654519107E-2</v>
      </c>
      <c r="N384" s="58">
        <f t="shared" si="147"/>
        <v>3.1685476706650725E-4</v>
      </c>
      <c r="O384" s="59">
        <f t="shared" si="148"/>
        <v>0.56281328000188346</v>
      </c>
      <c r="P384" s="58">
        <f t="shared" si="166"/>
        <v>1.9400449483175652E-4</v>
      </c>
      <c r="Q384" s="58">
        <f t="shared" si="167"/>
        <v>0.48788308198258712</v>
      </c>
      <c r="R384" s="58">
        <f t="shared" si="158"/>
        <v>0.48461405759254794</v>
      </c>
      <c r="S384" s="60">
        <f t="shared" si="159"/>
        <v>3.2690243900391769E-3</v>
      </c>
      <c r="T384" s="58">
        <f t="shared" si="168"/>
        <v>1.9270458210921438E-4</v>
      </c>
      <c r="U384" s="58">
        <f t="shared" si="169"/>
        <v>1.2737779603245697E-3</v>
      </c>
      <c r="V384" s="58">
        <f t="shared" si="149"/>
        <v>1.3496109082035851E-4</v>
      </c>
      <c r="W384" s="50">
        <f t="shared" si="160"/>
        <v>160.09840085333821</v>
      </c>
      <c r="X384" s="50">
        <f t="shared" si="150"/>
        <v>93360.342195121979</v>
      </c>
      <c r="Y384" s="50">
        <f t="shared" si="151"/>
        <v>101325</v>
      </c>
      <c r="Z384" s="50">
        <f t="shared" si="152"/>
        <v>1.5603178547333256</v>
      </c>
      <c r="AA384" s="50">
        <f t="shared" si="153"/>
        <v>1.3262701765233267</v>
      </c>
      <c r="AB384" s="50">
        <f t="shared" si="161"/>
        <v>605.01623493106263</v>
      </c>
      <c r="AC384" s="7">
        <f t="shared" si="170"/>
        <v>0.2405528369081647</v>
      </c>
    </row>
    <row r="385" spans="1:29">
      <c r="A385" s="7">
        <v>353</v>
      </c>
      <c r="B385" s="7">
        <f t="shared" si="162"/>
        <v>0.14036884902283669</v>
      </c>
      <c r="C385" s="7">
        <f t="shared" si="163"/>
        <v>3.9764546465392847E-4</v>
      </c>
      <c r="D385" s="58">
        <f t="shared" si="164"/>
        <v>3177068.7605714626</v>
      </c>
      <c r="E385" s="7">
        <f t="shared" si="154"/>
        <v>460.79488523982246</v>
      </c>
      <c r="F385" s="7">
        <f t="shared" si="143"/>
        <v>3075743.7605714626</v>
      </c>
      <c r="G385" s="57">
        <f t="shared" si="144"/>
        <v>1.1948531885245427E-2</v>
      </c>
      <c r="H385" s="61">
        <f t="shared" si="155"/>
        <v>1.0132244995392345E-2</v>
      </c>
      <c r="I385" s="7">
        <f t="shared" si="165"/>
        <v>7.7735510009215303E-2</v>
      </c>
      <c r="J385" s="58">
        <f t="shared" si="145"/>
        <v>1.3582189247610069E-3</v>
      </c>
      <c r="K385" s="7">
        <f t="shared" si="156"/>
        <v>4.9488581187224967E-3</v>
      </c>
      <c r="L385" s="7">
        <f t="shared" si="157"/>
        <v>7.6652959682445105E-3</v>
      </c>
      <c r="M385" s="58">
        <f t="shared" si="146"/>
        <v>2.2995887904733531E-2</v>
      </c>
      <c r="N385" s="58">
        <f t="shared" si="147"/>
        <v>3.1674552246139468E-4</v>
      </c>
      <c r="O385" s="59">
        <f t="shared" si="148"/>
        <v>0.56261923427205229</v>
      </c>
      <c r="P385" s="58">
        <f t="shared" si="166"/>
        <v>1.9404572983117152E-4</v>
      </c>
      <c r="Q385" s="58">
        <f t="shared" si="167"/>
        <v>0.48798677988204858</v>
      </c>
      <c r="R385" s="58">
        <f t="shared" si="158"/>
        <v>0.48471653055541319</v>
      </c>
      <c r="S385" s="60">
        <f t="shared" si="159"/>
        <v>3.2702493266353883E-3</v>
      </c>
      <c r="T385" s="58">
        <f t="shared" si="168"/>
        <v>1.9274533001814738E-4</v>
      </c>
      <c r="U385" s="58">
        <f t="shared" si="169"/>
        <v>1.2750783601375938E-3</v>
      </c>
      <c r="V385" s="58">
        <f t="shared" si="149"/>
        <v>1.3507033542547108E-4</v>
      </c>
      <c r="W385" s="50">
        <f t="shared" si="160"/>
        <v>160.12161045475011</v>
      </c>
      <c r="X385" s="50">
        <f t="shared" si="150"/>
        <v>93380.083493850238</v>
      </c>
      <c r="Y385" s="50">
        <f t="shared" si="151"/>
        <v>101325</v>
      </c>
      <c r="Z385" s="50">
        <f t="shared" si="152"/>
        <v>1.5603654615803257</v>
      </c>
      <c r="AA385" s="50">
        <f t="shared" si="153"/>
        <v>1.3263106423432769</v>
      </c>
      <c r="AB385" s="50">
        <f t="shared" si="161"/>
        <v>605.16263081177158</v>
      </c>
      <c r="AC385" s="7">
        <f t="shared" si="170"/>
        <v>0.24061106869133672</v>
      </c>
    </row>
    <row r="386" spans="1:29">
      <c r="A386" s="7">
        <v>354</v>
      </c>
      <c r="B386" s="7">
        <f t="shared" si="162"/>
        <v>0.14076649448749062</v>
      </c>
      <c r="C386" s="7">
        <f t="shared" si="163"/>
        <v>3.9764546465392847E-4</v>
      </c>
      <c r="D386" s="58">
        <f t="shared" si="164"/>
        <v>3177739.9999156925</v>
      </c>
      <c r="E386" s="7">
        <f t="shared" si="154"/>
        <v>460.89224027992469</v>
      </c>
      <c r="F386" s="7">
        <f t="shared" si="143"/>
        <v>3076414.9999156925</v>
      </c>
      <c r="G386" s="57">
        <f t="shared" si="144"/>
        <v>1.1949337124206223E-2</v>
      </c>
      <c r="H386" s="61">
        <f t="shared" si="155"/>
        <v>1.0136996274905786E-2</v>
      </c>
      <c r="I386" s="7">
        <f t="shared" si="165"/>
        <v>7.7726007450188428E-2</v>
      </c>
      <c r="J386" s="58">
        <f t="shared" si="145"/>
        <v>1.3579163742120587E-3</v>
      </c>
      <c r="K386" s="7">
        <f t="shared" si="156"/>
        <v>4.9505735271503613E-3</v>
      </c>
      <c r="L386" s="7">
        <f t="shared" si="157"/>
        <v>7.6664062755744788E-3</v>
      </c>
      <c r="M386" s="58">
        <f t="shared" si="146"/>
        <v>2.2999218826723435E-2</v>
      </c>
      <c r="N386" s="58">
        <f t="shared" si="147"/>
        <v>3.1663625465621801E-4</v>
      </c>
      <c r="O386" s="59">
        <f t="shared" si="148"/>
        <v>0.56242514733310722</v>
      </c>
      <c r="P386" s="58">
        <f t="shared" si="166"/>
        <v>1.9408693894507056E-4</v>
      </c>
      <c r="Q386" s="58">
        <f t="shared" si="167"/>
        <v>0.48809041268453734</v>
      </c>
      <c r="R386" s="58">
        <f t="shared" si="158"/>
        <v>0.48481893967231526</v>
      </c>
      <c r="S386" s="60">
        <f t="shared" si="159"/>
        <v>3.2714730122220814E-3</v>
      </c>
      <c r="T386" s="58">
        <f t="shared" si="168"/>
        <v>1.9278605253902271E-4</v>
      </c>
      <c r="U386" s="58">
        <f t="shared" si="169"/>
        <v>1.2763792465436416E-3</v>
      </c>
      <c r="V386" s="58">
        <f t="shared" si="149"/>
        <v>1.3517960323064775E-4</v>
      </c>
      <c r="W386" s="50">
        <f t="shared" si="160"/>
        <v>160.14480384460887</v>
      </c>
      <c r="X386" s="50">
        <f t="shared" si="150"/>
        <v>93399.812492726938</v>
      </c>
      <c r="Y386" s="50">
        <f t="shared" si="151"/>
        <v>101325</v>
      </c>
      <c r="Z386" s="50">
        <f t="shared" si="152"/>
        <v>1.5604130186599121</v>
      </c>
      <c r="AA386" s="50">
        <f t="shared" si="153"/>
        <v>1.3263510658609252</v>
      </c>
      <c r="AB386" s="50">
        <f t="shared" si="161"/>
        <v>605.30893548026484</v>
      </c>
      <c r="AC386" s="7">
        <f t="shared" si="170"/>
        <v>0.2406692642142827</v>
      </c>
    </row>
    <row r="387" spans="1:29">
      <c r="A387" s="7">
        <v>355</v>
      </c>
      <c r="B387" s="7">
        <f t="shared" si="162"/>
        <v>0.14116413995214455</v>
      </c>
      <c r="C387" s="7">
        <f t="shared" si="163"/>
        <v>3.9764546465392847E-4</v>
      </c>
      <c r="D387" s="58">
        <f t="shared" si="164"/>
        <v>3178410.8205549559</v>
      </c>
      <c r="E387" s="7">
        <f t="shared" si="154"/>
        <v>460.98953459200317</v>
      </c>
      <c r="F387" s="7">
        <f t="shared" si="143"/>
        <v>3077085.8205549559</v>
      </c>
      <c r="G387" s="57">
        <f t="shared" si="144"/>
        <v>1.195014174515995E-2</v>
      </c>
      <c r="H387" s="61">
        <f t="shared" si="155"/>
        <v>1.0141747874618847E-2</v>
      </c>
      <c r="I387" s="7">
        <f t="shared" si="165"/>
        <v>7.7716504250762306E-2</v>
      </c>
      <c r="J387" s="58">
        <f t="shared" si="145"/>
        <v>1.3576136614184434E-3</v>
      </c>
      <c r="K387" s="7">
        <f t="shared" si="156"/>
        <v>4.9522884837631649E-3</v>
      </c>
      <c r="L387" s="7">
        <f t="shared" si="157"/>
        <v>7.6675158066000521E-3</v>
      </c>
      <c r="M387" s="58">
        <f t="shared" si="146"/>
        <v>2.3002547419800158E-2</v>
      </c>
      <c r="N387" s="58">
        <f t="shared" si="147"/>
        <v>3.1652696366555824E-4</v>
      </c>
      <c r="O387" s="59">
        <f t="shared" si="148"/>
        <v>0.56223101921094787</v>
      </c>
      <c r="P387" s="58">
        <f t="shared" si="166"/>
        <v>1.9412812215935382E-4</v>
      </c>
      <c r="Q387" s="58">
        <f t="shared" si="167"/>
        <v>0.48819398035459516</v>
      </c>
      <c r="R387" s="58">
        <f t="shared" si="158"/>
        <v>0.48492128490856706</v>
      </c>
      <c r="S387" s="60">
        <f t="shared" si="159"/>
        <v>3.2726954460280955E-3</v>
      </c>
      <c r="T387" s="58">
        <f t="shared" si="168"/>
        <v>1.9282674965804717E-4</v>
      </c>
      <c r="U387" s="58">
        <f t="shared" si="169"/>
        <v>1.2776806190449483E-3</v>
      </c>
      <c r="V387" s="58">
        <f t="shared" si="149"/>
        <v>1.3528889422130753E-4</v>
      </c>
      <c r="W387" s="50">
        <f t="shared" si="160"/>
        <v>160.16798101811926</v>
      </c>
      <c r="X387" s="50">
        <f t="shared" si="150"/>
        <v>93419.529185069652</v>
      </c>
      <c r="Y387" s="50">
        <f t="shared" si="151"/>
        <v>101325</v>
      </c>
      <c r="Z387" s="50">
        <f t="shared" si="152"/>
        <v>1.5604605260063016</v>
      </c>
      <c r="AA387" s="50">
        <f t="shared" si="153"/>
        <v>1.3263914471053564</v>
      </c>
      <c r="AB387" s="50">
        <f t="shared" si="161"/>
        <v>605.4551488869871</v>
      </c>
      <c r="AC387" s="7">
        <f t="shared" si="170"/>
        <v>0.24072742345725209</v>
      </c>
    </row>
    <row r="388" spans="1:29">
      <c r="A388" s="7">
        <v>356</v>
      </c>
      <c r="B388" s="7">
        <f t="shared" si="162"/>
        <v>0.14156178541679848</v>
      </c>
      <c r="C388" s="7">
        <f t="shared" si="163"/>
        <v>3.9764546465392847E-4</v>
      </c>
      <c r="D388" s="58">
        <f t="shared" si="164"/>
        <v>3179081.2222627732</v>
      </c>
      <c r="E388" s="7">
        <f t="shared" si="154"/>
        <v>461.08676814320989</v>
      </c>
      <c r="F388" s="7">
        <f t="shared" si="143"/>
        <v>3077756.2222627732</v>
      </c>
      <c r="G388" s="57">
        <f t="shared" si="144"/>
        <v>1.195094574809262E-2</v>
      </c>
      <c r="H388" s="61">
        <f t="shared" si="155"/>
        <v>1.0146499794285781E-2</v>
      </c>
      <c r="I388" s="7">
        <f t="shared" si="165"/>
        <v>7.7707000411428431E-2</v>
      </c>
      <c r="J388" s="58">
        <f t="shared" si="145"/>
        <v>1.3573107863671487E-3</v>
      </c>
      <c r="K388" s="7">
        <f t="shared" si="156"/>
        <v>4.9540029883575389E-3</v>
      </c>
      <c r="L388" s="7">
        <f t="shared" si="157"/>
        <v>7.6686245610918368E-3</v>
      </c>
      <c r="M388" s="58">
        <f t="shared" si="146"/>
        <v>2.3005873683275509E-2</v>
      </c>
      <c r="N388" s="58">
        <f t="shared" si="147"/>
        <v>3.1641764950400482E-4</v>
      </c>
      <c r="O388" s="59">
        <f t="shared" si="148"/>
        <v>0.56203684993148861</v>
      </c>
      <c r="P388" s="58">
        <f t="shared" si="166"/>
        <v>1.9416927945925533E-4</v>
      </c>
      <c r="Q388" s="58">
        <f t="shared" si="167"/>
        <v>0.48829748285508845</v>
      </c>
      <c r="R388" s="58">
        <f t="shared" si="158"/>
        <v>0.48502356622961496</v>
      </c>
      <c r="S388" s="60">
        <f t="shared" si="159"/>
        <v>3.2739166254734942E-3</v>
      </c>
      <c r="T388" s="58">
        <f t="shared" si="168"/>
        <v>1.928674213614807E-4</v>
      </c>
      <c r="U388" s="58">
        <f t="shared" si="169"/>
        <v>1.278982477142723E-3</v>
      </c>
      <c r="V388" s="58">
        <f t="shared" si="149"/>
        <v>1.3539820838286094E-4</v>
      </c>
      <c r="W388" s="50">
        <f t="shared" si="160"/>
        <v>160.19114197048935</v>
      </c>
      <c r="X388" s="50">
        <f t="shared" si="150"/>
        <v>93439.233564221693</v>
      </c>
      <c r="Y388" s="50">
        <f t="shared" si="151"/>
        <v>101325</v>
      </c>
      <c r="Z388" s="50">
        <f t="shared" si="152"/>
        <v>1.5605079836537188</v>
      </c>
      <c r="AA388" s="50">
        <f t="shared" si="153"/>
        <v>1.3264317861056609</v>
      </c>
      <c r="AB388" s="50">
        <f t="shared" si="161"/>
        <v>605.60127098257408</v>
      </c>
      <c r="AC388" s="7">
        <f t="shared" si="170"/>
        <v>0.24078554640057734</v>
      </c>
    </row>
    <row r="389" spans="1:29">
      <c r="A389" s="7">
        <v>357</v>
      </c>
      <c r="B389" s="7">
        <f t="shared" si="162"/>
        <v>0.14195943088145241</v>
      </c>
      <c r="C389" s="7">
        <f t="shared" si="163"/>
        <v>3.9764546465392847E-4</v>
      </c>
      <c r="D389" s="58">
        <f t="shared" si="164"/>
        <v>3179751.2048117612</v>
      </c>
      <c r="E389" s="7">
        <f t="shared" si="154"/>
        <v>461.18394090056563</v>
      </c>
      <c r="F389" s="7">
        <f t="shared" si="143"/>
        <v>3078426.2048117612</v>
      </c>
      <c r="G389" s="57">
        <f t="shared" si="144"/>
        <v>1.1951749132989022E-2</v>
      </c>
      <c r="H389" s="61">
        <f t="shared" si="155"/>
        <v>1.0151252033660836E-2</v>
      </c>
      <c r="I389" s="7">
        <f t="shared" si="165"/>
        <v>7.7697495932678329E-2</v>
      </c>
      <c r="J389" s="58">
        <f t="shared" si="145"/>
        <v>1.3570077490451908E-3</v>
      </c>
      <c r="K389" s="7">
        <f t="shared" si="156"/>
        <v>4.9557170407302275E-3</v>
      </c>
      <c r="L389" s="7">
        <f t="shared" si="157"/>
        <v>7.6697325388206091E-3</v>
      </c>
      <c r="M389" s="58">
        <f t="shared" si="146"/>
        <v>2.3009197616461828E-2</v>
      </c>
      <c r="N389" s="58">
        <f t="shared" si="147"/>
        <v>3.1630831218615508E-4</v>
      </c>
      <c r="O389" s="59">
        <f t="shared" si="148"/>
        <v>0.56184263952065794</v>
      </c>
      <c r="P389" s="58">
        <f t="shared" si="166"/>
        <v>1.9421041083067525E-4</v>
      </c>
      <c r="Q389" s="58">
        <f t="shared" si="167"/>
        <v>0.48840092015055903</v>
      </c>
      <c r="R389" s="58">
        <f t="shared" si="158"/>
        <v>0.48512578360076802</v>
      </c>
      <c r="S389" s="60">
        <f t="shared" si="159"/>
        <v>3.2751365497910023E-3</v>
      </c>
      <c r="T389" s="58">
        <f t="shared" si="168"/>
        <v>1.9290806763552854E-4</v>
      </c>
      <c r="U389" s="58">
        <f t="shared" si="169"/>
        <v>1.2802848203378697E-3</v>
      </c>
      <c r="V389" s="58">
        <f t="shared" si="149"/>
        <v>1.3550754570071068E-4</v>
      </c>
      <c r="W389" s="50">
        <f t="shared" si="160"/>
        <v>160.214286696931</v>
      </c>
      <c r="X389" s="50">
        <f t="shared" si="150"/>
        <v>93458.925623499832</v>
      </c>
      <c r="Y389" s="50">
        <f t="shared" si="151"/>
        <v>101325</v>
      </c>
      <c r="Z389" s="50">
        <f t="shared" si="152"/>
        <v>1.5605553916362702</v>
      </c>
      <c r="AA389" s="50">
        <f t="shared" si="153"/>
        <v>1.3264720828908296</v>
      </c>
      <c r="AB389" s="50">
        <f t="shared" si="161"/>
        <v>605.74730171746546</v>
      </c>
      <c r="AC389" s="7">
        <f t="shared" si="170"/>
        <v>0.24084363302459014</v>
      </c>
    </row>
    <row r="390" spans="1:29">
      <c r="A390" s="7">
        <v>358</v>
      </c>
      <c r="B390" s="7">
        <f t="shared" si="162"/>
        <v>0.14235707634610634</v>
      </c>
      <c r="C390" s="7">
        <f t="shared" si="163"/>
        <v>3.9764546465392847E-4</v>
      </c>
      <c r="D390" s="58">
        <f t="shared" si="164"/>
        <v>3180420.7679754165</v>
      </c>
      <c r="E390" s="7">
        <f t="shared" si="154"/>
        <v>461.28105283121897</v>
      </c>
      <c r="F390" s="7">
        <f t="shared" si="143"/>
        <v>3079095.7679754165</v>
      </c>
      <c r="G390" s="57">
        <f t="shared" si="144"/>
        <v>1.1952551899834825E-2</v>
      </c>
      <c r="H390" s="61">
        <f t="shared" si="155"/>
        <v>1.015600459249825E-2</v>
      </c>
      <c r="I390" s="7">
        <f t="shared" si="165"/>
        <v>7.7687990815003494E-2</v>
      </c>
      <c r="J390" s="58">
        <f t="shared" si="145"/>
        <v>1.3567045494396134E-3</v>
      </c>
      <c r="K390" s="7">
        <f t="shared" si="156"/>
        <v>4.9574306406780753E-3</v>
      </c>
      <c r="L390" s="7">
        <f t="shared" si="157"/>
        <v>7.6708397395573022E-3</v>
      </c>
      <c r="M390" s="58">
        <f t="shared" si="146"/>
        <v>2.3012519218671906E-2</v>
      </c>
      <c r="N390" s="58">
        <f t="shared" si="147"/>
        <v>3.1619895172661447E-4</v>
      </c>
      <c r="O390" s="59">
        <f t="shared" si="148"/>
        <v>0.56164838800439898</v>
      </c>
      <c r="P390" s="58">
        <f t="shared" si="166"/>
        <v>1.9425151625895865E-4</v>
      </c>
      <c r="Q390" s="58">
        <f t="shared" si="167"/>
        <v>0.48850429220415242</v>
      </c>
      <c r="R390" s="58">
        <f t="shared" si="158"/>
        <v>0.48522793698746919</v>
      </c>
      <c r="S390" s="60">
        <f t="shared" si="159"/>
        <v>3.2763552166832355E-3</v>
      </c>
      <c r="T390" s="58">
        <f t="shared" si="168"/>
        <v>1.9294868846644932E-4</v>
      </c>
      <c r="U390" s="58">
        <f t="shared" si="169"/>
        <v>1.2815876481303791E-3</v>
      </c>
      <c r="V390" s="58">
        <f t="shared" si="149"/>
        <v>1.356169061602513E-4</v>
      </c>
      <c r="W390" s="50">
        <f t="shared" si="160"/>
        <v>160.23741519265906</v>
      </c>
      <c r="X390" s="50">
        <f t="shared" si="150"/>
        <v>93478.605356246728</v>
      </c>
      <c r="Y390" s="50">
        <f t="shared" si="151"/>
        <v>101325</v>
      </c>
      <c r="Z390" s="50">
        <f t="shared" si="152"/>
        <v>1.5606027499880697</v>
      </c>
      <c r="AA390" s="50">
        <f t="shared" si="153"/>
        <v>1.3265123374898593</v>
      </c>
      <c r="AB390" s="50">
        <f t="shared" si="161"/>
        <v>605.89324104229195</v>
      </c>
      <c r="AC390" s="7">
        <f t="shared" si="170"/>
        <v>0.24090168330962092</v>
      </c>
    </row>
    <row r="391" spans="1:29">
      <c r="A391" s="7">
        <v>359</v>
      </c>
      <c r="B391" s="7">
        <f t="shared" si="162"/>
        <v>0.14275472181076027</v>
      </c>
      <c r="C391" s="7">
        <f t="shared" si="163"/>
        <v>3.9764546465392847E-4</v>
      </c>
      <c r="D391" s="58">
        <f t="shared" si="164"/>
        <v>3181089.9115266073</v>
      </c>
      <c r="E391" s="7">
        <f t="shared" si="154"/>
        <v>461.37810390222711</v>
      </c>
      <c r="F391" s="7">
        <f t="shared" si="143"/>
        <v>3079764.9115266073</v>
      </c>
      <c r="G391" s="57">
        <f t="shared" si="144"/>
        <v>1.1953354048614803E-2</v>
      </c>
      <c r="H391" s="61">
        <f t="shared" si="155"/>
        <v>1.016075747055226E-2</v>
      </c>
      <c r="I391" s="7">
        <f t="shared" si="165"/>
        <v>7.7678485058895477E-2</v>
      </c>
      <c r="J391" s="58">
        <f t="shared" si="145"/>
        <v>1.3564011875374881E-3</v>
      </c>
      <c r="K391" s="7">
        <f t="shared" si="156"/>
        <v>4.9591437879980401E-3</v>
      </c>
      <c r="L391" s="7">
        <f t="shared" si="157"/>
        <v>7.6719461630730158E-3</v>
      </c>
      <c r="M391" s="58">
        <f t="shared" si="146"/>
        <v>2.3015838489219047E-2</v>
      </c>
      <c r="N391" s="58">
        <f t="shared" si="147"/>
        <v>3.160895681399965E-4</v>
      </c>
      <c r="O391" s="59">
        <f t="shared" si="148"/>
        <v>0.56145409540866875</v>
      </c>
      <c r="P391" s="58">
        <f t="shared" si="166"/>
        <v>1.9429259573022772E-4</v>
      </c>
      <c r="Q391" s="58">
        <f t="shared" si="167"/>
        <v>0.48860759898096889</v>
      </c>
      <c r="R391" s="58">
        <f t="shared" si="158"/>
        <v>0.4853300263550655</v>
      </c>
      <c r="S391" s="60">
        <f t="shared" si="159"/>
        <v>3.277572625903391E-3</v>
      </c>
      <c r="T391" s="58">
        <f t="shared" si="168"/>
        <v>1.9298928384046339E-4</v>
      </c>
      <c r="U391" s="58">
        <f t="shared" si="169"/>
        <v>1.2828909600201433E-3</v>
      </c>
      <c r="V391" s="58">
        <f t="shared" si="149"/>
        <v>1.3572628974686926E-4</v>
      </c>
      <c r="W391" s="50">
        <f t="shared" si="160"/>
        <v>160.26052745289206</v>
      </c>
      <c r="X391" s="50">
        <f t="shared" si="150"/>
        <v>93498.272755786529</v>
      </c>
      <c r="Y391" s="50">
        <f t="shared" si="151"/>
        <v>101325</v>
      </c>
      <c r="Z391" s="50">
        <f t="shared" si="152"/>
        <v>1.560650058743132</v>
      </c>
      <c r="AA391" s="50">
        <f t="shared" si="153"/>
        <v>1.3265525499316622</v>
      </c>
      <c r="AB391" s="50">
        <f t="shared" si="161"/>
        <v>606.03908890754724</v>
      </c>
      <c r="AC391" s="7">
        <f t="shared" si="170"/>
        <v>0.24095969723601099</v>
      </c>
    </row>
    <row r="392" spans="1:29">
      <c r="A392" s="7">
        <v>360</v>
      </c>
      <c r="B392" s="7">
        <f t="shared" si="162"/>
        <v>0.14315236727541419</v>
      </c>
      <c r="C392" s="7">
        <f t="shared" si="163"/>
        <v>3.9764546465392847E-4</v>
      </c>
      <c r="D392" s="58">
        <f t="shared" si="164"/>
        <v>3181758.6352395955</v>
      </c>
      <c r="E392" s="7">
        <f t="shared" si="154"/>
        <v>461.47509408084949</v>
      </c>
      <c r="F392" s="7">
        <f t="shared" si="143"/>
        <v>3080433.6352395955</v>
      </c>
      <c r="G392" s="57">
        <f t="shared" si="144"/>
        <v>1.1954155579315227E-2</v>
      </c>
      <c r="H392" s="61">
        <f t="shared" si="155"/>
        <v>1.0165510667577093E-2</v>
      </c>
      <c r="I392" s="7">
        <f t="shared" si="165"/>
        <v>7.7668978664845803E-2</v>
      </c>
      <c r="J392" s="58">
        <f t="shared" si="145"/>
        <v>1.3560976633259141E-3</v>
      </c>
      <c r="K392" s="7">
        <f t="shared" si="156"/>
        <v>4.9608564824871826E-3</v>
      </c>
      <c r="L392" s="7">
        <f t="shared" si="157"/>
        <v>7.6730518091390112E-3</v>
      </c>
      <c r="M392" s="58">
        <f t="shared" si="146"/>
        <v>2.3019155427417032E-2</v>
      </c>
      <c r="N392" s="58">
        <f t="shared" si="147"/>
        <v>3.1598016144092301E-4</v>
      </c>
      <c r="O392" s="59">
        <f t="shared" si="148"/>
        <v>0.56125976175943948</v>
      </c>
      <c r="P392" s="58">
        <f t="shared" si="166"/>
        <v>1.9433364922927243E-4</v>
      </c>
      <c r="Q392" s="58">
        <f t="shared" si="167"/>
        <v>0.48871084044275809</v>
      </c>
      <c r="R392" s="58">
        <f t="shared" si="158"/>
        <v>0.48543205166911679</v>
      </c>
      <c r="S392" s="60">
        <f t="shared" si="159"/>
        <v>3.2787887736412946E-3</v>
      </c>
      <c r="T392" s="58">
        <f t="shared" si="168"/>
        <v>1.9302985374387575E-4</v>
      </c>
      <c r="U392" s="58">
        <f t="shared" si="169"/>
        <v>1.2841947555055401E-3</v>
      </c>
      <c r="V392" s="58">
        <f t="shared" si="149"/>
        <v>1.3583569644594275E-4</v>
      </c>
      <c r="W392" s="50">
        <f t="shared" si="160"/>
        <v>160.28362347285184</v>
      </c>
      <c r="X392" s="50">
        <f t="shared" si="150"/>
        <v>93517.927815484363</v>
      </c>
      <c r="Y392" s="50">
        <f t="shared" si="151"/>
        <v>101325</v>
      </c>
      <c r="Z392" s="50">
        <f t="shared" si="152"/>
        <v>1.5606973179355164</v>
      </c>
      <c r="AA392" s="50">
        <f t="shared" si="153"/>
        <v>1.3265927202451888</v>
      </c>
      <c r="AB392" s="50">
        <f t="shared" si="161"/>
        <v>606.18484526402892</v>
      </c>
      <c r="AC392" s="7">
        <f t="shared" si="170"/>
        <v>0.24101767478413483</v>
      </c>
    </row>
    <row r="393" spans="1:29">
      <c r="A393" s="7">
        <v>361</v>
      </c>
      <c r="B393" s="7">
        <f t="shared" si="162"/>
        <v>0.14355001274006812</v>
      </c>
      <c r="C393" s="7">
        <f t="shared" si="163"/>
        <v>3.9764546465392847E-4</v>
      </c>
      <c r="D393" s="58">
        <f t="shared" si="164"/>
        <v>3182426.9388865302</v>
      </c>
      <c r="E393" s="7">
        <f t="shared" si="154"/>
        <v>461.57202333403922</v>
      </c>
      <c r="F393" s="7">
        <f t="shared" si="143"/>
        <v>3081101.9388865302</v>
      </c>
      <c r="G393" s="57">
        <f t="shared" si="144"/>
        <v>1.1954956491919702E-2</v>
      </c>
      <c r="H393" s="61">
        <f t="shared" si="155"/>
        <v>1.0170264183326975E-2</v>
      </c>
      <c r="I393" s="7">
        <f t="shared" si="165"/>
        <v>7.7659471633346036E-2</v>
      </c>
      <c r="J393" s="58">
        <f t="shared" si="145"/>
        <v>1.3557939767920187E-3</v>
      </c>
      <c r="K393" s="7">
        <f t="shared" si="156"/>
        <v>4.9625687239426763E-3</v>
      </c>
      <c r="L393" s="7">
        <f t="shared" si="157"/>
        <v>7.6741566775267132E-3</v>
      </c>
      <c r="M393" s="58">
        <f t="shared" si="146"/>
        <v>2.302247003258014E-2</v>
      </c>
      <c r="N393" s="58">
        <f t="shared" si="147"/>
        <v>3.1587073164402363E-4</v>
      </c>
      <c r="O393" s="59">
        <f t="shared" si="148"/>
        <v>0.56106538708269693</v>
      </c>
      <c r="P393" s="58">
        <f t="shared" si="166"/>
        <v>1.9437467674254805E-4</v>
      </c>
      <c r="Q393" s="58">
        <f t="shared" si="167"/>
        <v>0.48881401655545764</v>
      </c>
      <c r="R393" s="58">
        <f t="shared" si="158"/>
        <v>0.48553401289486037</v>
      </c>
      <c r="S393" s="60">
        <f t="shared" si="159"/>
        <v>3.2800036605972749E-3</v>
      </c>
      <c r="T393" s="58">
        <f t="shared" si="168"/>
        <v>1.9307039816286324E-4</v>
      </c>
      <c r="U393" s="58">
        <f t="shared" si="169"/>
        <v>1.2854990340852249E-3</v>
      </c>
      <c r="V393" s="58">
        <f t="shared" si="149"/>
        <v>1.3594512624284214E-4</v>
      </c>
      <c r="W393" s="50">
        <f t="shared" si="160"/>
        <v>160.30670324776364</v>
      </c>
      <c r="X393" s="50">
        <f t="shared" si="150"/>
        <v>93537.570528643264</v>
      </c>
      <c r="Y393" s="50">
        <f t="shared" si="151"/>
        <v>101325</v>
      </c>
      <c r="Z393" s="50">
        <f t="shared" si="152"/>
        <v>1.5607445275990783</v>
      </c>
      <c r="AA393" s="50">
        <f t="shared" si="153"/>
        <v>1.3266328484592165</v>
      </c>
      <c r="AB393" s="50">
        <f t="shared" si="161"/>
        <v>606.33051006207472</v>
      </c>
      <c r="AC393" s="7">
        <f t="shared" si="170"/>
        <v>0.24107561593433582</v>
      </c>
    </row>
    <row r="394" spans="1:29">
      <c r="A394" s="7">
        <v>362</v>
      </c>
      <c r="B394" s="7">
        <f t="shared" si="162"/>
        <v>0.14394765820472205</v>
      </c>
      <c r="C394" s="7">
        <f t="shared" si="163"/>
        <v>3.9764546465392847E-4</v>
      </c>
      <c r="D394" s="58">
        <f t="shared" si="164"/>
        <v>3183094.8222418786</v>
      </c>
      <c r="E394" s="7">
        <f t="shared" si="154"/>
        <v>461.66889162908552</v>
      </c>
      <c r="F394" s="7">
        <f t="shared" si="143"/>
        <v>3081769.8222418786</v>
      </c>
      <c r="G394" s="57">
        <f t="shared" si="144"/>
        <v>1.1955756786414442E-2</v>
      </c>
      <c r="H394" s="61">
        <f t="shared" si="155"/>
        <v>1.0175018017556122E-2</v>
      </c>
      <c r="I394" s="7">
        <f t="shared" si="165"/>
        <v>7.7649963964887742E-2</v>
      </c>
      <c r="J394" s="58">
        <f t="shared" si="145"/>
        <v>1.3554901279229567E-3</v>
      </c>
      <c r="K394" s="7">
        <f t="shared" si="156"/>
        <v>4.9642805121618006E-3</v>
      </c>
      <c r="L394" s="7">
        <f t="shared" si="157"/>
        <v>7.6752607680077144E-3</v>
      </c>
      <c r="M394" s="58">
        <f t="shared" si="146"/>
        <v>2.3025782304023142E-2</v>
      </c>
      <c r="N394" s="58">
        <f t="shared" si="147"/>
        <v>3.1576127876393599E-4</v>
      </c>
      <c r="O394" s="59">
        <f t="shared" si="148"/>
        <v>0.56087097140444131</v>
      </c>
      <c r="P394" s="58">
        <f t="shared" si="166"/>
        <v>1.9441567825562167E-4</v>
      </c>
      <c r="Q394" s="58">
        <f t="shared" si="167"/>
        <v>0.48891712728277176</v>
      </c>
      <c r="R394" s="58">
        <f t="shared" si="158"/>
        <v>0.48563590999788753</v>
      </c>
      <c r="S394" s="60">
        <f t="shared" si="159"/>
        <v>3.2812172848842303E-3</v>
      </c>
      <c r="T394" s="58">
        <f t="shared" si="168"/>
        <v>1.9311091708374336E-4</v>
      </c>
      <c r="U394" s="58">
        <f t="shared" si="169"/>
        <v>1.2868037952571032E-3</v>
      </c>
      <c r="V394" s="58">
        <f t="shared" si="149"/>
        <v>1.3605457912292977E-4</v>
      </c>
      <c r="W394" s="50">
        <f t="shared" si="160"/>
        <v>160.3297667728562</v>
      </c>
      <c r="X394" s="50">
        <f t="shared" si="150"/>
        <v>93557.200888634383</v>
      </c>
      <c r="Y394" s="50">
        <f t="shared" si="151"/>
        <v>101325</v>
      </c>
      <c r="Z394" s="50">
        <f t="shared" si="152"/>
        <v>1.5607916877677828</v>
      </c>
      <c r="AA394" s="50">
        <f t="shared" si="153"/>
        <v>1.3266729346026154</v>
      </c>
      <c r="AB394" s="50">
        <f t="shared" si="161"/>
        <v>606.47608325252656</v>
      </c>
      <c r="AC394" s="7">
        <f t="shared" si="170"/>
        <v>0.24113352066696633</v>
      </c>
    </row>
    <row r="395" spans="1:29">
      <c r="A395" s="7">
        <v>363</v>
      </c>
      <c r="B395" s="7">
        <f t="shared" si="162"/>
        <v>0.14434530366937598</v>
      </c>
      <c r="C395" s="7">
        <f t="shared" si="163"/>
        <v>3.9764546465392847E-4</v>
      </c>
      <c r="D395" s="58">
        <f t="shared" si="164"/>
        <v>3183762.2850798815</v>
      </c>
      <c r="E395" s="7">
        <f t="shared" si="154"/>
        <v>461.76569893324472</v>
      </c>
      <c r="F395" s="7">
        <f t="shared" si="143"/>
        <v>3082437.2850798815</v>
      </c>
      <c r="G395" s="57">
        <f t="shared" si="144"/>
        <v>1.1956556462785236E-2</v>
      </c>
      <c r="H395" s="61">
        <f t="shared" si="155"/>
        <v>1.0179772170018746E-2</v>
      </c>
      <c r="I395" s="7">
        <f t="shared" si="165"/>
        <v>7.7640455659962498E-2</v>
      </c>
      <c r="J395" s="58">
        <f t="shared" si="145"/>
        <v>1.3551861167059108E-3</v>
      </c>
      <c r="K395" s="7">
        <f t="shared" si="156"/>
        <v>4.9659918469419405E-3</v>
      </c>
      <c r="L395" s="7">
        <f t="shared" si="157"/>
        <v>7.6763640803537616E-3</v>
      </c>
      <c r="M395" s="58">
        <f t="shared" si="146"/>
        <v>2.3029092241061283E-2</v>
      </c>
      <c r="N395" s="58">
        <f t="shared" si="147"/>
        <v>3.1565180281530606E-4</v>
      </c>
      <c r="O395" s="59">
        <f t="shared" si="148"/>
        <v>0.56067651475068736</v>
      </c>
      <c r="P395" s="58">
        <f t="shared" si="166"/>
        <v>1.9445665375394938E-4</v>
      </c>
      <c r="Q395" s="58">
        <f t="shared" si="167"/>
        <v>0.4890201725881253</v>
      </c>
      <c r="R395" s="58">
        <f t="shared" si="158"/>
        <v>0.48573774294375466</v>
      </c>
      <c r="S395" s="60">
        <f t="shared" si="159"/>
        <v>3.2824296443706436E-3</v>
      </c>
      <c r="T395" s="58">
        <f t="shared" si="168"/>
        <v>1.931514104928198E-4</v>
      </c>
      <c r="U395" s="58">
        <f t="shared" si="169"/>
        <v>1.2881090385182328E-3</v>
      </c>
      <c r="V395" s="58">
        <f t="shared" si="149"/>
        <v>1.361640550715597E-4</v>
      </c>
      <c r="W395" s="50">
        <f t="shared" si="160"/>
        <v>160.35281404336155</v>
      </c>
      <c r="X395" s="50">
        <f t="shared" si="150"/>
        <v>93576.81888882225</v>
      </c>
      <c r="Y395" s="50">
        <f t="shared" si="151"/>
        <v>101325</v>
      </c>
      <c r="Z395" s="50">
        <f t="shared" si="152"/>
        <v>1.5608387984755241</v>
      </c>
      <c r="AA395" s="50">
        <f t="shared" si="153"/>
        <v>1.3267129787041954</v>
      </c>
      <c r="AB395" s="50">
        <f t="shared" si="161"/>
        <v>606.62156478617749</v>
      </c>
      <c r="AC395" s="7">
        <f t="shared" si="170"/>
        <v>0.24119138896246911</v>
      </c>
    </row>
    <row r="396" spans="1:29">
      <c r="A396" s="7">
        <v>364</v>
      </c>
      <c r="B396" s="7">
        <f t="shared" si="162"/>
        <v>0.14474294913402991</v>
      </c>
      <c r="C396" s="7">
        <f t="shared" si="163"/>
        <v>3.9764546465392847E-4</v>
      </c>
      <c r="D396" s="58">
        <f t="shared" si="164"/>
        <v>3184429.327174319</v>
      </c>
      <c r="E396" s="7">
        <f t="shared" si="154"/>
        <v>461.86244521370645</v>
      </c>
      <c r="F396" s="7">
        <f t="shared" si="143"/>
        <v>3083104.327174319</v>
      </c>
      <c r="G396" s="57">
        <f t="shared" si="144"/>
        <v>1.1957355521017159E-2</v>
      </c>
      <c r="H396" s="61">
        <f t="shared" si="155"/>
        <v>1.018452664046905E-2</v>
      </c>
      <c r="I396" s="7">
        <f t="shared" si="165"/>
        <v>7.7630946719061886E-2</v>
      </c>
      <c r="J396" s="58">
        <f t="shared" si="145"/>
        <v>1.354881943128092E-3</v>
      </c>
      <c r="K396" s="7">
        <f t="shared" si="156"/>
        <v>4.9677027280805872E-3</v>
      </c>
      <c r="L396" s="7">
        <f t="shared" si="157"/>
        <v>7.6774666143367715E-3</v>
      </c>
      <c r="M396" s="58">
        <f t="shared" si="146"/>
        <v>2.3032399843010316E-2</v>
      </c>
      <c r="N396" s="58">
        <f t="shared" si="147"/>
        <v>3.1554230381278784E-4</v>
      </c>
      <c r="O396" s="59">
        <f t="shared" si="148"/>
        <v>0.56048201714746437</v>
      </c>
      <c r="P396" s="58">
        <f t="shared" si="166"/>
        <v>1.9449760322298726E-4</v>
      </c>
      <c r="Q396" s="58">
        <f t="shared" si="167"/>
        <v>0.48912315243494314</v>
      </c>
      <c r="R396" s="58">
        <f t="shared" si="158"/>
        <v>0.48583951169794809</v>
      </c>
      <c r="S396" s="60">
        <f t="shared" si="159"/>
        <v>3.2836407369950527E-3</v>
      </c>
      <c r="T396" s="58">
        <f t="shared" si="168"/>
        <v>1.9319187837636828E-4</v>
      </c>
      <c r="U396" s="58">
        <f t="shared" si="169"/>
        <v>1.2894147633648518E-3</v>
      </c>
      <c r="V396" s="58">
        <f t="shared" si="149"/>
        <v>1.3627355407407792E-4</v>
      </c>
      <c r="W396" s="50">
        <f t="shared" si="160"/>
        <v>160.37584505451522</v>
      </c>
      <c r="X396" s="50">
        <f t="shared" si="150"/>
        <v>93596.42452255782</v>
      </c>
      <c r="Y396" s="50">
        <f t="shared" si="151"/>
        <v>101325</v>
      </c>
      <c r="Z396" s="50">
        <f t="shared" si="152"/>
        <v>1.5608858597561106</v>
      </c>
      <c r="AA396" s="50">
        <f t="shared" si="153"/>
        <v>1.3267529807926939</v>
      </c>
      <c r="AB396" s="50">
        <f t="shared" si="161"/>
        <v>606.7669546137206</v>
      </c>
      <c r="AC396" s="7">
        <f t="shared" si="170"/>
        <v>0.24124922080125738</v>
      </c>
    </row>
    <row r="397" spans="1:29">
      <c r="A397" s="7">
        <v>365</v>
      </c>
      <c r="B397" s="7">
        <f t="shared" si="162"/>
        <v>0.14514059459868384</v>
      </c>
      <c r="C397" s="7">
        <f t="shared" si="163"/>
        <v>3.9764546465392847E-4</v>
      </c>
      <c r="D397" s="58">
        <f t="shared" si="164"/>
        <v>3185095.9482985758</v>
      </c>
      <c r="E397" s="7">
        <f t="shared" si="154"/>
        <v>461.95913043760294</v>
      </c>
      <c r="F397" s="7">
        <f t="shared" si="143"/>
        <v>3083770.9482985758</v>
      </c>
      <c r="G397" s="57">
        <f t="shared" si="144"/>
        <v>1.1958153961094672E-2</v>
      </c>
      <c r="H397" s="61">
        <f t="shared" si="155"/>
        <v>1.0189281428661238E-2</v>
      </c>
      <c r="I397" s="7">
        <f t="shared" si="165"/>
        <v>7.762143714267751E-2</v>
      </c>
      <c r="J397" s="58">
        <f t="shared" si="145"/>
        <v>1.3545776071767384E-3</v>
      </c>
      <c r="K397" s="7">
        <f t="shared" si="156"/>
        <v>4.9694131553753478E-3</v>
      </c>
      <c r="L397" s="7">
        <f t="shared" si="157"/>
        <v>7.6785683697288241E-3</v>
      </c>
      <c r="M397" s="58">
        <f t="shared" si="146"/>
        <v>2.3035705109186472E-2</v>
      </c>
      <c r="N397" s="58">
        <f t="shared" si="147"/>
        <v>3.1543278177104312E-4</v>
      </c>
      <c r="O397" s="59">
        <f t="shared" si="148"/>
        <v>0.56028747862081529</v>
      </c>
      <c r="P397" s="58">
        <f t="shared" si="166"/>
        <v>1.9453852664907956E-4</v>
      </c>
      <c r="Q397" s="58">
        <f t="shared" si="167"/>
        <v>0.48922606678888386</v>
      </c>
      <c r="R397" s="58">
        <f t="shared" si="158"/>
        <v>0.48594121622589365</v>
      </c>
      <c r="S397" s="60">
        <f t="shared" si="159"/>
        <v>3.2848505629902158E-3</v>
      </c>
      <c r="T397" s="58">
        <f t="shared" si="168"/>
        <v>1.9323232072064061E-4</v>
      </c>
      <c r="U397" s="58">
        <f t="shared" si="169"/>
        <v>1.2907209692932908E-3</v>
      </c>
      <c r="V397" s="58">
        <f t="shared" si="149"/>
        <v>1.3638307611582264E-4</v>
      </c>
      <c r="W397" s="50">
        <f t="shared" si="160"/>
        <v>160.39885980155611</v>
      </c>
      <c r="X397" s="50">
        <f t="shared" si="150"/>
        <v>93616.017783180447</v>
      </c>
      <c r="Y397" s="50">
        <f t="shared" si="151"/>
        <v>101325</v>
      </c>
      <c r="Z397" s="50">
        <f t="shared" si="152"/>
        <v>1.560932871643268</v>
      </c>
      <c r="AA397" s="50">
        <f t="shared" si="153"/>
        <v>1.3267929408967778</v>
      </c>
      <c r="AB397" s="50">
        <f t="shared" si="161"/>
        <v>606.91225268576204</v>
      </c>
      <c r="AC397" s="7">
        <f t="shared" si="170"/>
        <v>0.24130701616370717</v>
      </c>
    </row>
    <row r="398" spans="1:29">
      <c r="A398" s="7">
        <v>366</v>
      </c>
      <c r="B398" s="7">
        <f t="shared" si="162"/>
        <v>0.14553824006333776</v>
      </c>
      <c r="C398" s="7">
        <f t="shared" si="163"/>
        <v>3.9764546465392847E-4</v>
      </c>
      <c r="D398" s="58">
        <f t="shared" si="164"/>
        <v>3185762.1482278877</v>
      </c>
      <c r="E398" s="7">
        <f t="shared" si="154"/>
        <v>462.05575457233488</v>
      </c>
      <c r="F398" s="7">
        <f t="shared" si="143"/>
        <v>3084437.1482278877</v>
      </c>
      <c r="G398" s="57">
        <f t="shared" si="144"/>
        <v>1.1958951783004282E-2</v>
      </c>
      <c r="H398" s="61">
        <f t="shared" si="155"/>
        <v>1.01940365343495E-2</v>
      </c>
      <c r="I398" s="7">
        <f t="shared" si="165"/>
        <v>7.7611926931300979E-2</v>
      </c>
      <c r="J398" s="58">
        <f t="shared" si="145"/>
        <v>1.3542731088391163E-3</v>
      </c>
      <c r="K398" s="7">
        <f t="shared" si="156"/>
        <v>4.9711231286239293E-3</v>
      </c>
      <c r="L398" s="7">
        <f t="shared" si="157"/>
        <v>7.6796693463021624E-3</v>
      </c>
      <c r="M398" s="58">
        <f t="shared" si="146"/>
        <v>2.3039008038906489E-2</v>
      </c>
      <c r="N398" s="58">
        <f t="shared" si="147"/>
        <v>3.1532323670474196E-4</v>
      </c>
      <c r="O398" s="59">
        <f t="shared" si="148"/>
        <v>0.56009289919679794</v>
      </c>
      <c r="P398" s="58">
        <f t="shared" si="166"/>
        <v>1.9457942401734929E-4</v>
      </c>
      <c r="Q398" s="58">
        <f t="shared" si="167"/>
        <v>0.48932891561253461</v>
      </c>
      <c r="R398" s="58">
        <f t="shared" si="158"/>
        <v>0.48604285649329987</v>
      </c>
      <c r="S398" s="60">
        <f t="shared" si="159"/>
        <v>3.286059119234741E-3</v>
      </c>
      <c r="T398" s="58">
        <f t="shared" si="168"/>
        <v>1.9327273751200091E-4</v>
      </c>
      <c r="U398" s="58">
        <f t="shared" si="169"/>
        <v>1.2920276557986392E-3</v>
      </c>
      <c r="V398" s="58">
        <f t="shared" si="149"/>
        <v>1.364926211821238E-4</v>
      </c>
      <c r="W398" s="50">
        <f t="shared" si="160"/>
        <v>160.42185827972659</v>
      </c>
      <c r="X398" s="50">
        <f t="shared" si="150"/>
        <v>93635.598664083867</v>
      </c>
      <c r="Y398" s="50">
        <f t="shared" si="151"/>
        <v>101325</v>
      </c>
      <c r="Z398" s="50">
        <f t="shared" si="152"/>
        <v>1.5609798341707986</v>
      </c>
      <c r="AA398" s="50">
        <f t="shared" si="153"/>
        <v>1.3268328590451788</v>
      </c>
      <c r="AB398" s="50">
        <f t="shared" si="161"/>
        <v>607.05745895331177</v>
      </c>
      <c r="AC398" s="7">
        <f t="shared" si="170"/>
        <v>0.24136477503025755</v>
      </c>
    </row>
    <row r="399" spans="1:29">
      <c r="A399" s="7">
        <v>367</v>
      </c>
      <c r="B399" s="7">
        <f t="shared" si="162"/>
        <v>0.14593588552799169</v>
      </c>
      <c r="C399" s="7">
        <f t="shared" si="163"/>
        <v>3.9764546465392847E-4</v>
      </c>
      <c r="D399" s="58">
        <f t="shared" si="164"/>
        <v>3186427.9267360582</v>
      </c>
      <c r="E399" s="7">
        <f t="shared" si="154"/>
        <v>462.1523175850952</v>
      </c>
      <c r="F399" s="7">
        <f t="shared" si="143"/>
        <v>3085102.9267360582</v>
      </c>
      <c r="G399" s="57">
        <f t="shared" si="144"/>
        <v>1.195974898673063E-2</v>
      </c>
      <c r="H399" s="61">
        <f t="shared" si="155"/>
        <v>1.0198791957288027E-2</v>
      </c>
      <c r="I399" s="7">
        <f t="shared" si="165"/>
        <v>7.7602416085423925E-2</v>
      </c>
      <c r="J399" s="58">
        <f t="shared" si="145"/>
        <v>1.3539684481025205E-3</v>
      </c>
      <c r="K399" s="7">
        <f t="shared" si="156"/>
        <v>4.9728326476241478E-3</v>
      </c>
      <c r="L399" s="7">
        <f t="shared" si="157"/>
        <v>7.6807695438291888E-3</v>
      </c>
      <c r="M399" s="58">
        <f t="shared" si="146"/>
        <v>2.3042308631487568E-2</v>
      </c>
      <c r="N399" s="58">
        <f t="shared" si="147"/>
        <v>3.1521366862856246E-4</v>
      </c>
      <c r="O399" s="59">
        <f t="shared" si="148"/>
        <v>0.55989827890148403</v>
      </c>
      <c r="P399" s="58">
        <f t="shared" si="166"/>
        <v>1.9462029531391867E-4</v>
      </c>
      <c r="Q399" s="58">
        <f t="shared" si="167"/>
        <v>0.48943169887099564</v>
      </c>
      <c r="R399" s="58">
        <f t="shared" si="158"/>
        <v>0.48614443246565653</v>
      </c>
      <c r="S399" s="60">
        <f t="shared" si="159"/>
        <v>3.2872664053391065E-3</v>
      </c>
      <c r="T399" s="58">
        <f t="shared" si="168"/>
        <v>1.9331312873672633E-4</v>
      </c>
      <c r="U399" s="58">
        <f t="shared" si="169"/>
        <v>1.2933348223758316E-3</v>
      </c>
      <c r="V399" s="58">
        <f t="shared" si="149"/>
        <v>1.366021892583033E-4</v>
      </c>
      <c r="W399" s="50">
        <f t="shared" si="160"/>
        <v>160.44484048427233</v>
      </c>
      <c r="X399" s="50">
        <f t="shared" si="150"/>
        <v>93655.167158619748</v>
      </c>
      <c r="Y399" s="50">
        <f t="shared" si="151"/>
        <v>101325</v>
      </c>
      <c r="Z399" s="50">
        <f t="shared" si="152"/>
        <v>1.5610267473723494</v>
      </c>
      <c r="AA399" s="50">
        <f t="shared" si="153"/>
        <v>1.3268727352664968</v>
      </c>
      <c r="AB399" s="50">
        <f t="shared" si="161"/>
        <v>607.20257336706743</v>
      </c>
      <c r="AC399" s="7">
        <f t="shared" si="170"/>
        <v>0.2414224973813657</v>
      </c>
    </row>
    <row r="400" spans="1:29">
      <c r="A400" s="7">
        <v>368</v>
      </c>
      <c r="B400" s="7">
        <f t="shared" si="162"/>
        <v>0.14633353099264562</v>
      </c>
      <c r="C400" s="7">
        <f t="shared" si="163"/>
        <v>3.9764546465392847E-4</v>
      </c>
      <c r="D400" s="58">
        <f t="shared" si="164"/>
        <v>3187093.283598132</v>
      </c>
      <c r="E400" s="7">
        <f t="shared" si="154"/>
        <v>462.24881944325699</v>
      </c>
      <c r="F400" s="7">
        <f t="shared" si="143"/>
        <v>3085768.283598132</v>
      </c>
      <c r="G400" s="57">
        <f t="shared" si="144"/>
        <v>1.1960545572259687E-2</v>
      </c>
      <c r="H400" s="61">
        <f t="shared" si="155"/>
        <v>1.0203547697231001E-2</v>
      </c>
      <c r="I400" s="7">
        <f t="shared" si="165"/>
        <v>7.7592904605537985E-2</v>
      </c>
      <c r="J400" s="58">
        <f t="shared" si="145"/>
        <v>1.3536636249542721E-3</v>
      </c>
      <c r="K400" s="7">
        <f t="shared" si="156"/>
        <v>4.9745417121739325E-3</v>
      </c>
      <c r="L400" s="7">
        <f t="shared" si="157"/>
        <v>7.6818689620824767E-3</v>
      </c>
      <c r="M400" s="58">
        <f t="shared" si="146"/>
        <v>2.3045606886247429E-2</v>
      </c>
      <c r="N400" s="58">
        <f t="shared" si="147"/>
        <v>3.1510407755719073E-4</v>
      </c>
      <c r="O400" s="59">
        <f t="shared" si="148"/>
        <v>0.55970361776096</v>
      </c>
      <c r="P400" s="58">
        <f t="shared" si="166"/>
        <v>1.9466114052402173E-4</v>
      </c>
      <c r="Q400" s="58">
        <f t="shared" si="167"/>
        <v>0.48953441652713342</v>
      </c>
      <c r="R400" s="58">
        <f t="shared" si="158"/>
        <v>0.48624594410864258</v>
      </c>
      <c r="S400" s="60">
        <f t="shared" si="159"/>
        <v>3.2884724184908398E-3</v>
      </c>
      <c r="T400" s="58">
        <f t="shared" si="168"/>
        <v>1.9335349438116931E-4</v>
      </c>
      <c r="U400" s="58">
        <f t="shared" si="169"/>
        <v>1.2946424685186841E-3</v>
      </c>
      <c r="V400" s="58">
        <f t="shared" si="149"/>
        <v>1.3671178032967503E-4</v>
      </c>
      <c r="W400" s="50">
        <f t="shared" si="160"/>
        <v>160.46780641044256</v>
      </c>
      <c r="X400" s="50">
        <f t="shared" si="150"/>
        <v>93674.723260176237</v>
      </c>
      <c r="Y400" s="50">
        <f t="shared" si="151"/>
        <v>101325</v>
      </c>
      <c r="Z400" s="50">
        <f t="shared" si="152"/>
        <v>1.5610736112816017</v>
      </c>
      <c r="AA400" s="50">
        <f t="shared" si="153"/>
        <v>1.3269125695893613</v>
      </c>
      <c r="AB400" s="50">
        <f t="shared" si="161"/>
        <v>607.34759587799772</v>
      </c>
      <c r="AC400" s="7">
        <f t="shared" si="170"/>
        <v>0.24148018319748071</v>
      </c>
    </row>
    <row r="401" spans="1:29">
      <c r="A401" s="7">
        <v>369</v>
      </c>
      <c r="B401" s="7">
        <f t="shared" si="162"/>
        <v>0.14673117645729955</v>
      </c>
      <c r="C401" s="7">
        <f t="shared" si="163"/>
        <v>3.9764546465392847E-4</v>
      </c>
      <c r="D401" s="58">
        <f t="shared" si="164"/>
        <v>3187758.2185880207</v>
      </c>
      <c r="E401" s="7">
        <f t="shared" si="154"/>
        <v>462.3452601140288</v>
      </c>
      <c r="F401" s="7">
        <f t="shared" si="143"/>
        <v>3086433.2185880207</v>
      </c>
      <c r="G401" s="57">
        <f t="shared" si="144"/>
        <v>1.196134153957591E-2</v>
      </c>
      <c r="H401" s="61">
        <f t="shared" si="155"/>
        <v>1.0208303753932597E-2</v>
      </c>
      <c r="I401" s="7">
        <f t="shared" si="165"/>
        <v>7.7583392492134792E-2</v>
      </c>
      <c r="J401" s="58">
        <f t="shared" si="145"/>
        <v>1.3533586393817214E-3</v>
      </c>
      <c r="K401" s="7">
        <f t="shared" si="156"/>
        <v>4.976250322071313E-3</v>
      </c>
      <c r="L401" s="7">
        <f t="shared" si="157"/>
        <v>7.6829676008347558E-3</v>
      </c>
      <c r="M401" s="58">
        <f t="shared" si="146"/>
        <v>2.3048902802504267E-2</v>
      </c>
      <c r="N401" s="58">
        <f t="shared" si="147"/>
        <v>3.1499446350532079E-4</v>
      </c>
      <c r="O401" s="59">
        <f t="shared" si="148"/>
        <v>0.55950891580132611</v>
      </c>
      <c r="P401" s="58">
        <f t="shared" si="166"/>
        <v>1.947019596338917E-4</v>
      </c>
      <c r="Q401" s="58">
        <f t="shared" si="167"/>
        <v>0.48963706854632716</v>
      </c>
      <c r="R401" s="58">
        <f t="shared" si="158"/>
        <v>0.48634739138776473</v>
      </c>
      <c r="S401" s="60">
        <f t="shared" si="159"/>
        <v>3.2896771585624318E-3</v>
      </c>
      <c r="T401" s="58">
        <f t="shared" si="168"/>
        <v>1.9339383443161371E-4</v>
      </c>
      <c r="U401" s="58">
        <f t="shared" si="169"/>
        <v>1.2959505937209621E-3</v>
      </c>
      <c r="V401" s="58">
        <f t="shared" si="149"/>
        <v>1.3682139438154497E-4</v>
      </c>
      <c r="W401" s="50">
        <f t="shared" si="160"/>
        <v>160.49075605348983</v>
      </c>
      <c r="X401" s="50">
        <f t="shared" si="150"/>
        <v>93694.266962108144</v>
      </c>
      <c r="Y401" s="50">
        <f t="shared" si="151"/>
        <v>101325</v>
      </c>
      <c r="Z401" s="50">
        <f t="shared" si="152"/>
        <v>1.5611204259321019</v>
      </c>
      <c r="AA401" s="50">
        <f t="shared" si="153"/>
        <v>1.3269523620422865</v>
      </c>
      <c r="AB401" s="50">
        <f t="shared" si="161"/>
        <v>607.49252643682337</v>
      </c>
      <c r="AC401" s="7">
        <f t="shared" si="170"/>
        <v>0.24153783245905619</v>
      </c>
    </row>
    <row r="402" spans="1:29">
      <c r="A402" s="7">
        <v>370</v>
      </c>
      <c r="B402" s="7">
        <f t="shared" si="162"/>
        <v>0.14712882192195348</v>
      </c>
      <c r="C402" s="7">
        <f t="shared" si="163"/>
        <v>3.9764546465392847E-4</v>
      </c>
      <c r="D402" s="58">
        <f t="shared" si="164"/>
        <v>3188422.7314811316</v>
      </c>
      <c r="E402" s="7">
        <f t="shared" si="154"/>
        <v>462.44163956483629</v>
      </c>
      <c r="F402" s="7">
        <f t="shared" si="143"/>
        <v>3087097.7314811316</v>
      </c>
      <c r="G402" s="57">
        <f t="shared" si="144"/>
        <v>1.1962136888665388E-2</v>
      </c>
      <c r="H402" s="61">
        <f t="shared" si="155"/>
        <v>1.0213060127146987E-2</v>
      </c>
      <c r="I402" s="7">
        <f t="shared" si="165"/>
        <v>7.7573879745706009E-2</v>
      </c>
      <c r="J402" s="58">
        <f t="shared" si="145"/>
        <v>1.3530534913722462E-3</v>
      </c>
      <c r="K402" s="7">
        <f t="shared" si="156"/>
        <v>4.9779584771144315E-3</v>
      </c>
      <c r="L402" s="7">
        <f t="shared" si="157"/>
        <v>7.6840654598589238E-3</v>
      </c>
      <c r="M402" s="58">
        <f t="shared" si="146"/>
        <v>2.305219637957677E-2</v>
      </c>
      <c r="N402" s="58">
        <f t="shared" si="147"/>
        <v>3.1488482648765487E-4</v>
      </c>
      <c r="O402" s="59">
        <f t="shared" si="148"/>
        <v>0.55931417304869702</v>
      </c>
      <c r="P402" s="58">
        <f t="shared" si="166"/>
        <v>1.9474275262909568E-4</v>
      </c>
      <c r="Q402" s="58">
        <f t="shared" si="167"/>
        <v>0.48973965489228111</v>
      </c>
      <c r="R402" s="58">
        <f t="shared" si="158"/>
        <v>0.48644877426875727</v>
      </c>
      <c r="S402" s="60">
        <f t="shared" si="159"/>
        <v>3.2908806235238397E-3</v>
      </c>
      <c r="T402" s="58">
        <f t="shared" si="168"/>
        <v>1.9343414887443394E-4</v>
      </c>
      <c r="U402" s="58">
        <f t="shared" si="169"/>
        <v>1.2972591974756238E-3</v>
      </c>
      <c r="V402" s="58">
        <f t="shared" si="149"/>
        <v>1.3693103139921089E-4</v>
      </c>
      <c r="W402" s="50">
        <f t="shared" si="160"/>
        <v>160.51368940867016</v>
      </c>
      <c r="X402" s="50">
        <f t="shared" si="150"/>
        <v>93713.798257814284</v>
      </c>
      <c r="Y402" s="50">
        <f t="shared" si="151"/>
        <v>101325</v>
      </c>
      <c r="Z402" s="50">
        <f t="shared" si="152"/>
        <v>1.561167191357449</v>
      </c>
      <c r="AA402" s="50">
        <f t="shared" si="153"/>
        <v>1.3269921126538315</v>
      </c>
      <c r="AB402" s="50">
        <f t="shared" si="161"/>
        <v>607.63736499459253</v>
      </c>
      <c r="AC402" s="7">
        <f t="shared" si="170"/>
        <v>0.2415954451465615</v>
      </c>
    </row>
    <row r="403" spans="1:29">
      <c r="A403" s="7">
        <v>371</v>
      </c>
      <c r="B403" s="7">
        <f t="shared" si="162"/>
        <v>0.14752646738660741</v>
      </c>
      <c r="C403" s="7">
        <f t="shared" si="163"/>
        <v>3.9764546465392847E-4</v>
      </c>
      <c r="D403" s="58">
        <f t="shared" si="164"/>
        <v>3189086.8220525067</v>
      </c>
      <c r="E403" s="7">
        <f t="shared" si="154"/>
        <v>462.53795776305196</v>
      </c>
      <c r="F403" s="7">
        <f t="shared" si="143"/>
        <v>3087761.8220525067</v>
      </c>
      <c r="G403" s="57">
        <f t="shared" si="144"/>
        <v>1.1962931619513621E-2</v>
      </c>
      <c r="H403" s="61">
        <f t="shared" si="155"/>
        <v>1.0217816816628334E-2</v>
      </c>
      <c r="I403" s="7">
        <f t="shared" si="165"/>
        <v>7.7564366366743312E-2</v>
      </c>
      <c r="J403" s="58">
        <f t="shared" si="145"/>
        <v>1.352748180913252E-3</v>
      </c>
      <c r="K403" s="7">
        <f t="shared" si="156"/>
        <v>4.9796661771015363E-3</v>
      </c>
      <c r="L403" s="7">
        <f t="shared" si="157"/>
        <v>7.6851625389280399E-3</v>
      </c>
      <c r="M403" s="58">
        <f t="shared" si="146"/>
        <v>2.305548761678412E-2</v>
      </c>
      <c r="N403" s="58">
        <f t="shared" si="147"/>
        <v>3.147751665189031E-4</v>
      </c>
      <c r="O403" s="59">
        <f t="shared" si="148"/>
        <v>0.55911938952920159</v>
      </c>
      <c r="P403" s="58">
        <f t="shared" si="166"/>
        <v>1.9478351949542283E-4</v>
      </c>
      <c r="Q403" s="58">
        <f t="shared" si="167"/>
        <v>0.48984217552925763</v>
      </c>
      <c r="R403" s="58">
        <f t="shared" si="158"/>
        <v>0.48655009271729899</v>
      </c>
      <c r="S403" s="60">
        <f t="shared" si="159"/>
        <v>3.2920828119586409E-3</v>
      </c>
      <c r="T403" s="58">
        <f t="shared" si="168"/>
        <v>1.9347443769598233E-4</v>
      </c>
      <c r="U403" s="58">
        <f t="shared" si="169"/>
        <v>1.2985682792750644E-3</v>
      </c>
      <c r="V403" s="58">
        <f t="shared" si="149"/>
        <v>1.3704069136796267E-4</v>
      </c>
      <c r="W403" s="50">
        <f t="shared" si="160"/>
        <v>160.53660647124292</v>
      </c>
      <c r="X403" s="50">
        <f t="shared" si="150"/>
        <v>93733.317140682688</v>
      </c>
      <c r="Y403" s="50">
        <f t="shared" si="151"/>
        <v>101325</v>
      </c>
      <c r="Z403" s="50">
        <f t="shared" si="152"/>
        <v>1.5612139075911611</v>
      </c>
      <c r="AA403" s="50">
        <f t="shared" si="153"/>
        <v>1.3270318214524868</v>
      </c>
      <c r="AB403" s="50">
        <f t="shared" si="161"/>
        <v>607.78211150227207</v>
      </c>
      <c r="AC403" s="7">
        <f t="shared" si="170"/>
        <v>0.24165302124051513</v>
      </c>
    </row>
    <row r="404" spans="1:29">
      <c r="A404" s="7">
        <v>372</v>
      </c>
      <c r="B404" s="7">
        <f t="shared" si="162"/>
        <v>0.14792411285126134</v>
      </c>
      <c r="C404" s="7">
        <f t="shared" si="163"/>
        <v>3.9764546465392847E-4</v>
      </c>
      <c r="D404" s="58">
        <f t="shared" si="164"/>
        <v>3189750.4900774197</v>
      </c>
      <c r="E404" s="7">
        <f t="shared" si="154"/>
        <v>462.63421467608208</v>
      </c>
      <c r="F404" s="7">
        <f t="shared" si="143"/>
        <v>3088425.4900774197</v>
      </c>
      <c r="G404" s="57">
        <f t="shared" si="144"/>
        <v>1.1963725732106224E-2</v>
      </c>
      <c r="H404" s="61">
        <f t="shared" si="155"/>
        <v>1.0222573822130798E-2</v>
      </c>
      <c r="I404" s="7">
        <f t="shared" si="165"/>
        <v>7.7554852355738377E-2</v>
      </c>
      <c r="J404" s="58">
        <f t="shared" si="145"/>
        <v>1.3524427079921722E-3</v>
      </c>
      <c r="K404" s="7">
        <f t="shared" si="156"/>
        <v>4.9813734218309841E-3</v>
      </c>
      <c r="L404" s="7">
        <f t="shared" si="157"/>
        <v>7.6862588378153289E-3</v>
      </c>
      <c r="M404" s="58">
        <f t="shared" si="146"/>
        <v>2.3058776513445987E-2</v>
      </c>
      <c r="N404" s="58">
        <f t="shared" si="147"/>
        <v>3.1466548361378378E-4</v>
      </c>
      <c r="O404" s="59">
        <f t="shared" si="148"/>
        <v>0.55892456526898349</v>
      </c>
      <c r="P404" s="58">
        <f t="shared" si="166"/>
        <v>1.9482426021810717E-4</v>
      </c>
      <c r="Q404" s="58">
        <f t="shared" si="167"/>
        <v>0.48994463042012326</v>
      </c>
      <c r="R404" s="58">
        <f t="shared" si="158"/>
        <v>0.48665134669910404</v>
      </c>
      <c r="S404" s="60">
        <f t="shared" si="159"/>
        <v>3.2932837210192245E-3</v>
      </c>
      <c r="T404" s="58">
        <f t="shared" si="168"/>
        <v>1.9351470088262526E-4</v>
      </c>
      <c r="U404" s="58">
        <f t="shared" si="169"/>
        <v>1.2998778386105463E-3</v>
      </c>
      <c r="V404" s="58">
        <f t="shared" si="149"/>
        <v>1.3715037427308198E-4</v>
      </c>
      <c r="W404" s="50">
        <f t="shared" si="160"/>
        <v>160.55950723647101</v>
      </c>
      <c r="X404" s="50">
        <f t="shared" si="150"/>
        <v>93752.823604108242</v>
      </c>
      <c r="Y404" s="50">
        <f t="shared" si="151"/>
        <v>101325</v>
      </c>
      <c r="Z404" s="50">
        <f t="shared" si="152"/>
        <v>1.5612605746667199</v>
      </c>
      <c r="AA404" s="50">
        <f t="shared" si="153"/>
        <v>1.3270714884667119</v>
      </c>
      <c r="AB404" s="50">
        <f t="shared" si="161"/>
        <v>607.9267659108807</v>
      </c>
      <c r="AC404" s="7">
        <f t="shared" si="170"/>
        <v>0.24171056072142946</v>
      </c>
    </row>
    <row r="405" spans="1:29">
      <c r="A405" s="7">
        <v>373</v>
      </c>
      <c r="B405" s="7">
        <f t="shared" si="162"/>
        <v>0.14832175831591526</v>
      </c>
      <c r="C405" s="7">
        <f t="shared" si="163"/>
        <v>3.9764546465392847E-4</v>
      </c>
      <c r="D405" s="58">
        <f t="shared" si="164"/>
        <v>3190413.7353299814</v>
      </c>
      <c r="E405" s="7">
        <f t="shared" si="154"/>
        <v>462.73041027116426</v>
      </c>
      <c r="F405" s="7">
        <f t="shared" si="143"/>
        <v>3089088.7353299814</v>
      </c>
      <c r="G405" s="57">
        <f t="shared" si="144"/>
        <v>1.1964519226427269E-2</v>
      </c>
      <c r="H405" s="61">
        <f t="shared" si="155"/>
        <v>1.0227331143408534E-2</v>
      </c>
      <c r="I405" s="7">
        <f t="shared" si="165"/>
        <v>7.7545337713182907E-2</v>
      </c>
      <c r="J405" s="58">
        <f t="shared" si="145"/>
        <v>1.3521370725964686E-3</v>
      </c>
      <c r="K405" s="7">
        <f t="shared" si="156"/>
        <v>4.9830802111012415E-3</v>
      </c>
      <c r="L405" s="7">
        <f t="shared" si="157"/>
        <v>7.6873543562941786E-3</v>
      </c>
      <c r="M405" s="58">
        <f t="shared" si="146"/>
        <v>2.3062063068882536E-2</v>
      </c>
      <c r="N405" s="58">
        <f t="shared" si="147"/>
        <v>3.1455577778702299E-4</v>
      </c>
      <c r="O405" s="59">
        <f t="shared" si="148"/>
        <v>0.55872970029419955</v>
      </c>
      <c r="P405" s="58">
        <f t="shared" si="166"/>
        <v>1.9486497478393705E-4</v>
      </c>
      <c r="Q405" s="58">
        <f t="shared" si="167"/>
        <v>0.49004701953165336</v>
      </c>
      <c r="R405" s="58">
        <f t="shared" si="158"/>
        <v>0.48675253617970921</v>
      </c>
      <c r="S405" s="60">
        <f t="shared" si="159"/>
        <v>3.2944833519441552E-3</v>
      </c>
      <c r="T405" s="58">
        <f t="shared" si="168"/>
        <v>1.9355493842065859E-4</v>
      </c>
      <c r="U405" s="58">
        <f t="shared" si="169"/>
        <v>1.3011878749738248E-3</v>
      </c>
      <c r="V405" s="58">
        <f t="shared" si="149"/>
        <v>1.3726008009984277E-4</v>
      </c>
      <c r="W405" s="50">
        <f t="shared" si="160"/>
        <v>160.58239169962064</v>
      </c>
      <c r="X405" s="50">
        <f t="shared" si="150"/>
        <v>93772.317641451649</v>
      </c>
      <c r="Y405" s="50">
        <f t="shared" si="151"/>
        <v>101325</v>
      </c>
      <c r="Z405" s="50">
        <f t="shared" si="152"/>
        <v>1.5613071926174709</v>
      </c>
      <c r="AA405" s="50">
        <f t="shared" si="153"/>
        <v>1.3271111137248501</v>
      </c>
      <c r="AB405" s="50">
        <f t="shared" si="161"/>
        <v>608.07132817118293</v>
      </c>
      <c r="AC405" s="7">
        <f t="shared" si="170"/>
        <v>0.24176806356977684</v>
      </c>
    </row>
    <row r="406" spans="1:29">
      <c r="A406" s="7">
        <v>374</v>
      </c>
      <c r="B406" s="7">
        <f t="shared" si="162"/>
        <v>0.14871940378056919</v>
      </c>
      <c r="C406" s="7">
        <f t="shared" si="163"/>
        <v>3.9764546465392847E-4</v>
      </c>
      <c r="D406" s="58">
        <f t="shared" si="164"/>
        <v>3191076.5575871216</v>
      </c>
      <c r="E406" s="7">
        <f t="shared" si="154"/>
        <v>462.82654451594476</v>
      </c>
      <c r="F406" s="7">
        <f t="shared" si="143"/>
        <v>3089751.5575871216</v>
      </c>
      <c r="G406" s="57">
        <f t="shared" si="144"/>
        <v>1.1965312102464041E-2</v>
      </c>
      <c r="H406" s="61">
        <f t="shared" si="155"/>
        <v>1.0232088780215687E-2</v>
      </c>
      <c r="I406" s="7">
        <f t="shared" si="165"/>
        <v>7.7535822439568594E-2</v>
      </c>
      <c r="J406" s="58">
        <f t="shared" si="145"/>
        <v>1.3518312747136298E-3</v>
      </c>
      <c r="K406" s="7">
        <f t="shared" si="156"/>
        <v>4.9847865447108794E-3</v>
      </c>
      <c r="L406" s="7">
        <f t="shared" si="157"/>
        <v>7.6884490941381391E-3</v>
      </c>
      <c r="M406" s="58">
        <f t="shared" si="146"/>
        <v>2.3065347282414418E-2</v>
      </c>
      <c r="N406" s="58">
        <f t="shared" si="147"/>
        <v>3.1444604905335504E-4</v>
      </c>
      <c r="O406" s="59">
        <f t="shared" si="148"/>
        <v>0.55853479463102185</v>
      </c>
      <c r="P406" s="58">
        <f t="shared" si="166"/>
        <v>1.9490566317770242E-4</v>
      </c>
      <c r="Q406" s="58">
        <f t="shared" si="167"/>
        <v>0.49014934282559752</v>
      </c>
      <c r="R406" s="58">
        <f t="shared" si="158"/>
        <v>0.48685366112508116</v>
      </c>
      <c r="S406" s="60">
        <f t="shared" si="159"/>
        <v>3.2956817005163619E-3</v>
      </c>
      <c r="T406" s="58">
        <f t="shared" si="168"/>
        <v>1.9359515029654912E-4</v>
      </c>
      <c r="U406" s="58">
        <f t="shared" si="169"/>
        <v>1.3024983878549782E-3</v>
      </c>
      <c r="V406" s="58">
        <f t="shared" si="149"/>
        <v>1.3736980883351073E-4</v>
      </c>
      <c r="W406" s="50">
        <f t="shared" si="160"/>
        <v>160.60525985596149</v>
      </c>
      <c r="X406" s="50">
        <f t="shared" si="150"/>
        <v>93791.799246156414</v>
      </c>
      <c r="Y406" s="50">
        <f t="shared" si="151"/>
        <v>101325</v>
      </c>
      <c r="Z406" s="50">
        <f t="shared" si="152"/>
        <v>1.5613537614769044</v>
      </c>
      <c r="AA406" s="50">
        <f t="shared" si="153"/>
        <v>1.3271506972553686</v>
      </c>
      <c r="AB406" s="50">
        <f t="shared" si="161"/>
        <v>608.21579823455806</v>
      </c>
      <c r="AC406" s="7">
        <f t="shared" si="170"/>
        <v>0.24182552976610117</v>
      </c>
    </row>
    <row r="407" spans="1:29">
      <c r="A407" s="7">
        <v>375</v>
      </c>
      <c r="B407" s="7">
        <f t="shared" si="162"/>
        <v>0.14911704924522312</v>
      </c>
      <c r="C407" s="7">
        <f t="shared" si="163"/>
        <v>3.9764546465392847E-4</v>
      </c>
      <c r="D407" s="58">
        <f t="shared" si="164"/>
        <v>3191738.9566232748</v>
      </c>
      <c r="E407" s="7">
        <f t="shared" si="154"/>
        <v>462.92261737770815</v>
      </c>
      <c r="F407" s="7">
        <f t="shared" si="143"/>
        <v>3090413.9566232748</v>
      </c>
      <c r="G407" s="57">
        <f t="shared" si="144"/>
        <v>1.196610436020068E-2</v>
      </c>
      <c r="H407" s="61">
        <f t="shared" si="155"/>
        <v>1.02368467323064E-2</v>
      </c>
      <c r="I407" s="7">
        <f t="shared" si="165"/>
        <v>7.7526306535387168E-2</v>
      </c>
      <c r="J407" s="58">
        <f t="shared" si="145"/>
        <v>1.3515253143311732E-3</v>
      </c>
      <c r="K407" s="7">
        <f t="shared" si="156"/>
        <v>4.9864924224585789E-3</v>
      </c>
      <c r="L407" s="7">
        <f t="shared" si="157"/>
        <v>7.6895430511209253E-3</v>
      </c>
      <c r="M407" s="58">
        <f t="shared" si="146"/>
        <v>2.3068629153362774E-2</v>
      </c>
      <c r="N407" s="58">
        <f t="shared" si="147"/>
        <v>3.1433629742752209E-4</v>
      </c>
      <c r="O407" s="59">
        <f t="shared" si="148"/>
        <v>0.5583398483056361</v>
      </c>
      <c r="P407" s="58">
        <f t="shared" si="166"/>
        <v>1.9494632538574752E-4</v>
      </c>
      <c r="Q407" s="58">
        <f t="shared" si="167"/>
        <v>0.49025160026761438</v>
      </c>
      <c r="R407" s="58">
        <f t="shared" si="158"/>
        <v>0.48695472150080615</v>
      </c>
      <c r="S407" s="60">
        <f t="shared" si="159"/>
        <v>3.2968787668082311E-3</v>
      </c>
      <c r="T407" s="58">
        <f t="shared" si="168"/>
        <v>1.9363533649661239E-4</v>
      </c>
      <c r="U407" s="58">
        <f t="shared" si="169"/>
        <v>1.3038093767441133E-3</v>
      </c>
      <c r="V407" s="58">
        <f t="shared" si="149"/>
        <v>1.3747956045934368E-4</v>
      </c>
      <c r="W407" s="50">
        <f t="shared" si="160"/>
        <v>160.62811170076665</v>
      </c>
      <c r="X407" s="50">
        <f t="shared" si="150"/>
        <v>93811.26841159277</v>
      </c>
      <c r="Y407" s="50">
        <f t="shared" si="151"/>
        <v>101325</v>
      </c>
      <c r="Z407" s="50">
        <f t="shared" si="152"/>
        <v>1.5614002812782817</v>
      </c>
      <c r="AA407" s="50">
        <f t="shared" si="153"/>
        <v>1.3271902390865393</v>
      </c>
      <c r="AB407" s="50">
        <f t="shared" si="161"/>
        <v>608.36017605184145</v>
      </c>
      <c r="AC407" s="7">
        <f t="shared" si="170"/>
        <v>0.24188295929096054</v>
      </c>
    </row>
    <row r="408" spans="1:29">
      <c r="A408" s="7">
        <v>376</v>
      </c>
      <c r="B408" s="7">
        <f t="shared" si="162"/>
        <v>0.14951469470987705</v>
      </c>
      <c r="C408" s="7">
        <f t="shared" si="163"/>
        <v>3.9764546465392847E-4</v>
      </c>
      <c r="D408" s="58">
        <f t="shared" si="164"/>
        <v>3192400.9322145516</v>
      </c>
      <c r="E408" s="7">
        <f t="shared" si="154"/>
        <v>463.018628823982</v>
      </c>
      <c r="F408" s="7">
        <f t="shared" si="143"/>
        <v>3091075.9322145516</v>
      </c>
      <c r="G408" s="57">
        <f t="shared" si="144"/>
        <v>1.1966895999623179E-2</v>
      </c>
      <c r="H408" s="61">
        <f t="shared" si="155"/>
        <v>1.0241604999434811E-2</v>
      </c>
      <c r="I408" s="7">
        <f t="shared" si="165"/>
        <v>7.7516790001130348E-2</v>
      </c>
      <c r="J408" s="58">
        <f t="shared" si="145"/>
        <v>1.351219191436644E-3</v>
      </c>
      <c r="K408" s="7">
        <f t="shared" si="156"/>
        <v>4.9881978441431302E-3</v>
      </c>
      <c r="L408" s="7">
        <f t="shared" si="157"/>
        <v>7.6906362270164185E-3</v>
      </c>
      <c r="M408" s="58">
        <f t="shared" si="146"/>
        <v>2.3071908681049254E-2</v>
      </c>
      <c r="N408" s="58">
        <f t="shared" si="147"/>
        <v>3.1422652292427444E-4</v>
      </c>
      <c r="O408" s="59">
        <f t="shared" si="148"/>
        <v>0.55814486134424246</v>
      </c>
      <c r="P408" s="58">
        <f t="shared" si="166"/>
        <v>1.9498696139363947E-4</v>
      </c>
      <c r="Q408" s="58">
        <f t="shared" si="167"/>
        <v>0.49035379182140792</v>
      </c>
      <c r="R408" s="58">
        <f t="shared" si="158"/>
        <v>0.4870557172727259</v>
      </c>
      <c r="S408" s="60">
        <f t="shared" si="159"/>
        <v>3.2980745486820284E-3</v>
      </c>
      <c r="T408" s="58">
        <f t="shared" si="168"/>
        <v>1.9367549700726551E-4</v>
      </c>
      <c r="U408" s="58">
        <f t="shared" si="169"/>
        <v>1.3051208411304872E-3</v>
      </c>
      <c r="V408" s="58">
        <f t="shared" si="149"/>
        <v>1.3758933496259133E-4</v>
      </c>
      <c r="W408" s="50">
        <f t="shared" si="160"/>
        <v>160.65094722931269</v>
      </c>
      <c r="X408" s="50">
        <f t="shared" si="150"/>
        <v>93830.725131180166</v>
      </c>
      <c r="Y408" s="50">
        <f t="shared" si="151"/>
        <v>101325</v>
      </c>
      <c r="Z408" s="50">
        <f t="shared" si="152"/>
        <v>1.5614467520549278</v>
      </c>
      <c r="AA408" s="50">
        <f t="shared" si="153"/>
        <v>1.3272297392466885</v>
      </c>
      <c r="AB408" s="50">
        <f t="shared" si="161"/>
        <v>608.50446157423335</v>
      </c>
      <c r="AC408" s="7">
        <f t="shared" si="170"/>
        <v>0.24194035212487741</v>
      </c>
    </row>
    <row r="409" spans="1:29">
      <c r="A409" s="7">
        <v>377</v>
      </c>
      <c r="B409" s="7">
        <f t="shared" si="162"/>
        <v>0.14991234017453098</v>
      </c>
      <c r="C409" s="7">
        <f t="shared" si="163"/>
        <v>3.9764546465392847E-4</v>
      </c>
      <c r="D409" s="58">
        <f t="shared" si="164"/>
        <v>3193062.4841365954</v>
      </c>
      <c r="E409" s="7">
        <f t="shared" si="154"/>
        <v>463.11457882222618</v>
      </c>
      <c r="F409" s="7">
        <f t="shared" si="143"/>
        <v>3091737.4841365954</v>
      </c>
      <c r="G409" s="57">
        <f t="shared" si="144"/>
        <v>1.1967687020716813E-2</v>
      </c>
      <c r="H409" s="61">
        <f t="shared" si="155"/>
        <v>1.0246363581355045E-2</v>
      </c>
      <c r="I409" s="7">
        <f t="shared" si="165"/>
        <v>7.7507272837289878E-2</v>
      </c>
      <c r="J409" s="58">
        <f t="shared" si="145"/>
        <v>1.350912906017615E-3</v>
      </c>
      <c r="K409" s="7">
        <f t="shared" si="156"/>
        <v>4.9899028095634285E-3</v>
      </c>
      <c r="L409" s="7">
        <f t="shared" si="157"/>
        <v>7.6917286215986581E-3</v>
      </c>
      <c r="M409" s="58">
        <f t="shared" si="146"/>
        <v>2.3075185864795976E-2</v>
      </c>
      <c r="N409" s="58">
        <f t="shared" si="147"/>
        <v>3.1411672555837025E-4</v>
      </c>
      <c r="O409" s="59">
        <f t="shared" si="148"/>
        <v>0.55794983377305518</v>
      </c>
      <c r="P409" s="58">
        <f t="shared" si="166"/>
        <v>1.9502757118727843E-4</v>
      </c>
      <c r="Q409" s="58">
        <f t="shared" si="167"/>
        <v>0.4904559174515199</v>
      </c>
      <c r="R409" s="58">
        <f t="shared" si="158"/>
        <v>0.48715664840661099</v>
      </c>
      <c r="S409" s="60">
        <f t="shared" si="159"/>
        <v>3.2992690449089035E-3</v>
      </c>
      <c r="T409" s="58">
        <f t="shared" si="168"/>
        <v>1.9371563181489729E-4</v>
      </c>
      <c r="U409" s="58">
        <f t="shared" si="169"/>
        <v>1.3064327805028682E-3</v>
      </c>
      <c r="V409" s="58">
        <f t="shared" si="149"/>
        <v>1.3769913232849552E-4</v>
      </c>
      <c r="W409" s="50">
        <f t="shared" si="160"/>
        <v>160.6737664368795</v>
      </c>
      <c r="X409" s="50">
        <f t="shared" si="150"/>
        <v>93850.169398324331</v>
      </c>
      <c r="Y409" s="50">
        <f t="shared" si="151"/>
        <v>101325</v>
      </c>
      <c r="Z409" s="50">
        <f t="shared" si="152"/>
        <v>1.5614931738400819</v>
      </c>
      <c r="AA409" s="50">
        <f t="shared" si="153"/>
        <v>1.3272691977640696</v>
      </c>
      <c r="AB409" s="50">
        <f t="shared" si="161"/>
        <v>608.64865475283307</v>
      </c>
      <c r="AC409" s="7">
        <f t="shared" si="170"/>
        <v>0.2419977082484267</v>
      </c>
    </row>
    <row r="410" spans="1:29">
      <c r="A410" s="7">
        <v>378</v>
      </c>
      <c r="B410" s="7">
        <f t="shared" si="162"/>
        <v>0.15030998563918491</v>
      </c>
      <c r="C410" s="7">
        <f t="shared" si="163"/>
        <v>3.9764546465392847E-4</v>
      </c>
      <c r="D410" s="58">
        <f t="shared" si="164"/>
        <v>3193723.612165458</v>
      </c>
      <c r="E410" s="7">
        <f t="shared" si="154"/>
        <v>463.21046733995968</v>
      </c>
      <c r="F410" s="7">
        <f t="shared" si="143"/>
        <v>3092398.612165458</v>
      </c>
      <c r="G410" s="57">
        <f t="shared" si="144"/>
        <v>1.196847742346719E-2</v>
      </c>
      <c r="H410" s="61">
        <f t="shared" si="155"/>
        <v>1.0251122477821232E-2</v>
      </c>
      <c r="I410" s="7">
        <f t="shared" si="165"/>
        <v>7.7497755044357505E-2</v>
      </c>
      <c r="J410" s="58">
        <f t="shared" si="145"/>
        <v>1.3506064580616867E-3</v>
      </c>
      <c r="K410" s="7">
        <f t="shared" si="156"/>
        <v>4.9916073185184802E-3</v>
      </c>
      <c r="L410" s="7">
        <f t="shared" si="157"/>
        <v>7.6928202346418541E-3</v>
      </c>
      <c r="M410" s="58">
        <f t="shared" si="146"/>
        <v>2.3078460703925562E-2</v>
      </c>
      <c r="N410" s="58">
        <f t="shared" si="147"/>
        <v>3.1400690534457576E-4</v>
      </c>
      <c r="O410" s="59">
        <f t="shared" si="148"/>
        <v>0.55775476561830273</v>
      </c>
      <c r="P410" s="58">
        <f t="shared" si="166"/>
        <v>1.9506815475245354E-4</v>
      </c>
      <c r="Q410" s="58">
        <f t="shared" si="167"/>
        <v>0.49055797712221283</v>
      </c>
      <c r="R410" s="58">
        <f t="shared" si="158"/>
        <v>0.48725751486829422</v>
      </c>
      <c r="S410" s="60">
        <f t="shared" si="159"/>
        <v>3.3004622539186124E-3</v>
      </c>
      <c r="T410" s="58">
        <f t="shared" si="168"/>
        <v>1.9375574090592132E-4</v>
      </c>
      <c r="U410" s="58">
        <f t="shared" si="169"/>
        <v>1.3077451943494004E-3</v>
      </c>
      <c r="V410" s="58">
        <f t="shared" si="149"/>
        <v>1.3780895254229001E-4</v>
      </c>
      <c r="W410" s="50">
        <f t="shared" si="160"/>
        <v>160.69656931875045</v>
      </c>
      <c r="X410" s="50">
        <f t="shared" si="150"/>
        <v>93869.601206443025</v>
      </c>
      <c r="Y410" s="50">
        <f t="shared" si="151"/>
        <v>101325</v>
      </c>
      <c r="Z410" s="50">
        <f t="shared" si="152"/>
        <v>1.5615395466669577</v>
      </c>
      <c r="AA410" s="50">
        <f t="shared" si="153"/>
        <v>1.327308614666914</v>
      </c>
      <c r="AB410" s="50">
        <f t="shared" si="161"/>
        <v>608.79275553882803</v>
      </c>
      <c r="AC410" s="7">
        <f t="shared" si="170"/>
        <v>0.24205502764218079</v>
      </c>
    </row>
    <row r="411" spans="1:29">
      <c r="A411" s="7">
        <v>379</v>
      </c>
      <c r="B411" s="7">
        <f t="shared" si="162"/>
        <v>0.15070763110383883</v>
      </c>
      <c r="C411" s="7">
        <f t="shared" si="163"/>
        <v>3.9764546465392847E-4</v>
      </c>
      <c r="D411" s="58">
        <f t="shared" si="164"/>
        <v>3194384.3160772729</v>
      </c>
      <c r="E411" s="7">
        <f t="shared" si="154"/>
        <v>463.30629434471336</v>
      </c>
      <c r="F411" s="7">
        <f t="shared" si="143"/>
        <v>3093059.3160772729</v>
      </c>
      <c r="G411" s="57">
        <f t="shared" si="144"/>
        <v>1.1969267207859851E-2</v>
      </c>
      <c r="H411" s="61">
        <f t="shared" si="155"/>
        <v>1.0255881688587487E-2</v>
      </c>
      <c r="I411" s="7">
        <f t="shared" si="165"/>
        <v>7.7488236622825002E-2</v>
      </c>
      <c r="J411" s="58">
        <f t="shared" si="145"/>
        <v>1.3502998475564887E-3</v>
      </c>
      <c r="K411" s="7">
        <f t="shared" si="156"/>
        <v>4.9933113708073972E-3</v>
      </c>
      <c r="L411" s="7">
        <f t="shared" si="157"/>
        <v>7.6939110659203745E-3</v>
      </c>
      <c r="M411" s="58">
        <f t="shared" si="146"/>
        <v>2.3081733197761124E-2</v>
      </c>
      <c r="N411" s="58">
        <f t="shared" si="147"/>
        <v>3.1389706229766518E-4</v>
      </c>
      <c r="O411" s="59">
        <f t="shared" si="148"/>
        <v>0.55755965690622777</v>
      </c>
      <c r="P411" s="58">
        <f t="shared" si="166"/>
        <v>1.9510871207495395E-4</v>
      </c>
      <c r="Q411" s="58">
        <f t="shared" si="167"/>
        <v>0.4906599707977492</v>
      </c>
      <c r="R411" s="58">
        <f t="shared" si="158"/>
        <v>0.487358316623621</v>
      </c>
      <c r="S411" s="60">
        <f t="shared" si="159"/>
        <v>3.3016541741281991E-3</v>
      </c>
      <c r="T411" s="58">
        <f t="shared" si="168"/>
        <v>1.9379582426675617E-4</v>
      </c>
      <c r="U411" s="58">
        <f t="shared" si="169"/>
        <v>1.3090580821575981E-3</v>
      </c>
      <c r="V411" s="58">
        <f t="shared" si="149"/>
        <v>1.3791879558920059E-4</v>
      </c>
      <c r="W411" s="50">
        <f t="shared" si="160"/>
        <v>160.71935587021235</v>
      </c>
      <c r="X411" s="50">
        <f t="shared" si="150"/>
        <v>93889.020548956381</v>
      </c>
      <c r="Y411" s="50">
        <f t="shared" si="151"/>
        <v>101325</v>
      </c>
      <c r="Z411" s="50">
        <f t="shared" si="152"/>
        <v>1.561585870568722</v>
      </c>
      <c r="AA411" s="50">
        <f t="shared" si="153"/>
        <v>1.3273479899834137</v>
      </c>
      <c r="AB411" s="50">
        <f t="shared" si="161"/>
        <v>608.93676388342396</v>
      </c>
      <c r="AC411" s="7">
        <f t="shared" si="170"/>
        <v>0.24211231028673322</v>
      </c>
    </row>
    <row r="412" spans="1:29">
      <c r="A412" s="7">
        <v>380</v>
      </c>
      <c r="B412" s="7">
        <f t="shared" si="162"/>
        <v>0.15110527656849276</v>
      </c>
      <c r="C412" s="7">
        <f t="shared" si="163"/>
        <v>3.9764546465392847E-4</v>
      </c>
      <c r="D412" s="58">
        <f t="shared" si="164"/>
        <v>3195044.595648237</v>
      </c>
      <c r="E412" s="7">
        <f t="shared" si="154"/>
        <v>463.40205980402749</v>
      </c>
      <c r="F412" s="7">
        <f t="shared" si="143"/>
        <v>3093719.595648237</v>
      </c>
      <c r="G412" s="57">
        <f t="shared" si="144"/>
        <v>1.1970056373880272E-2</v>
      </c>
      <c r="H412" s="61">
        <f t="shared" si="155"/>
        <v>1.0260641213407924E-2</v>
      </c>
      <c r="I412" s="7">
        <f t="shared" si="165"/>
        <v>7.7478717573184128E-2</v>
      </c>
      <c r="J412" s="58">
        <f t="shared" si="145"/>
        <v>1.3499930744896769E-3</v>
      </c>
      <c r="K412" s="7">
        <f t="shared" si="156"/>
        <v>4.9950149662294011E-3</v>
      </c>
      <c r="L412" s="7">
        <f t="shared" si="157"/>
        <v>7.6950011152087548E-3</v>
      </c>
      <c r="M412" s="58">
        <f t="shared" si="146"/>
        <v>2.3085003345626263E-2</v>
      </c>
      <c r="N412" s="58">
        <f t="shared" si="147"/>
        <v>3.1378719643242056E-4</v>
      </c>
      <c r="O412" s="59">
        <f t="shared" si="148"/>
        <v>0.55736450766308698</v>
      </c>
      <c r="P412" s="58">
        <f t="shared" si="166"/>
        <v>1.9514924314079085E-4</v>
      </c>
      <c r="Q412" s="58">
        <f t="shared" si="167"/>
        <v>0.49076189844294987</v>
      </c>
      <c r="R412" s="58">
        <f t="shared" si="158"/>
        <v>0.48745905363844622</v>
      </c>
      <c r="S412" s="60">
        <f t="shared" si="159"/>
        <v>3.3028448045036574E-3</v>
      </c>
      <c r="T412" s="58">
        <f t="shared" si="168"/>
        <v>1.9383588188382419E-4</v>
      </c>
      <c r="U412" s="58">
        <f t="shared" si="169"/>
        <v>1.3103714434145647E-3</v>
      </c>
      <c r="V412" s="58">
        <f t="shared" si="149"/>
        <v>1.380286614544452E-4</v>
      </c>
      <c r="W412" s="50">
        <f t="shared" si="160"/>
        <v>160.7421260865554</v>
      </c>
      <c r="X412" s="50">
        <f t="shared" si="150"/>
        <v>93908.427419286381</v>
      </c>
      <c r="Y412" s="50">
        <f t="shared" si="151"/>
        <v>101325</v>
      </c>
      <c r="Z412" s="50">
        <f t="shared" si="152"/>
        <v>1.5616321455784916</v>
      </c>
      <c r="AA412" s="50">
        <f t="shared" si="153"/>
        <v>1.3273873237417178</v>
      </c>
      <c r="AB412" s="50">
        <f t="shared" si="161"/>
        <v>609.08067973784034</v>
      </c>
      <c r="AC412" s="7">
        <f t="shared" si="170"/>
        <v>0.24216955616268387</v>
      </c>
    </row>
    <row r="413" spans="1:29">
      <c r="A413" s="7">
        <v>381</v>
      </c>
      <c r="B413" s="7">
        <f t="shared" si="162"/>
        <v>0.15150292203314669</v>
      </c>
      <c r="C413" s="7">
        <f t="shared" si="163"/>
        <v>3.9764546465392847E-4</v>
      </c>
      <c r="D413" s="58">
        <f t="shared" si="164"/>
        <v>3195704.4506551456</v>
      </c>
      <c r="E413" s="7">
        <f t="shared" si="154"/>
        <v>463.49776368552881</v>
      </c>
      <c r="F413" s="7">
        <f t="shared" si="143"/>
        <v>3094379.4506551456</v>
      </c>
      <c r="G413" s="57">
        <f t="shared" si="144"/>
        <v>1.1970844921514467E-2</v>
      </c>
      <c r="H413" s="61">
        <f t="shared" si="155"/>
        <v>1.026540105203665E-2</v>
      </c>
      <c r="I413" s="7">
        <f t="shared" si="165"/>
        <v>7.7469197895926684E-2</v>
      </c>
      <c r="J413" s="58">
        <f t="shared" si="145"/>
        <v>1.3496861388489362E-3</v>
      </c>
      <c r="K413" s="7">
        <f t="shared" si="156"/>
        <v>4.9967181045838206E-3</v>
      </c>
      <c r="L413" s="7">
        <f t="shared" si="157"/>
        <v>7.6960903822816933E-3</v>
      </c>
      <c r="M413" s="58">
        <f t="shared" si="146"/>
        <v>2.3088271146845078E-2</v>
      </c>
      <c r="N413" s="58">
        <f t="shared" si="147"/>
        <v>3.1367730776363218E-4</v>
      </c>
      <c r="O413" s="59">
        <f t="shared" si="148"/>
        <v>0.55716931791515167</v>
      </c>
      <c r="P413" s="58">
        <f t="shared" si="166"/>
        <v>1.951897479353093E-4</v>
      </c>
      <c r="Q413" s="58">
        <f t="shared" si="167"/>
        <v>0.49086376002096055</v>
      </c>
      <c r="R413" s="58">
        <f t="shared" si="158"/>
        <v>0.4875597258787161</v>
      </c>
      <c r="S413" s="60">
        <f t="shared" si="159"/>
        <v>3.3040341422444497E-3</v>
      </c>
      <c r="T413" s="58">
        <f t="shared" si="168"/>
        <v>1.9387591374358406E-4</v>
      </c>
      <c r="U413" s="58">
        <f t="shared" si="169"/>
        <v>1.3116852776062899E-3</v>
      </c>
      <c r="V413" s="58">
        <f t="shared" si="149"/>
        <v>1.3813855012323359E-4</v>
      </c>
      <c r="W413" s="50">
        <f t="shared" si="160"/>
        <v>160.76487996307327</v>
      </c>
      <c r="X413" s="50">
        <f t="shared" si="150"/>
        <v>93927.821810872629</v>
      </c>
      <c r="Y413" s="50">
        <f t="shared" si="151"/>
        <v>101325</v>
      </c>
      <c r="Z413" s="50">
        <f t="shared" si="152"/>
        <v>1.5616783717293727</v>
      </c>
      <c r="AA413" s="50">
        <f t="shared" si="153"/>
        <v>1.3274266159699668</v>
      </c>
      <c r="AB413" s="50">
        <f t="shared" si="161"/>
        <v>609.22450305342682</v>
      </c>
      <c r="AC413" s="7">
        <f t="shared" si="170"/>
        <v>0.24222676525066136</v>
      </c>
    </row>
    <row r="414" spans="1:29">
      <c r="A414" s="7">
        <v>382</v>
      </c>
      <c r="B414" s="7">
        <f t="shared" si="162"/>
        <v>0.15190056749780062</v>
      </c>
      <c r="C414" s="7">
        <f t="shared" si="163"/>
        <v>3.9764546465392847E-4</v>
      </c>
      <c r="D414" s="58">
        <f t="shared" si="164"/>
        <v>3196363.8808736815</v>
      </c>
      <c r="E414" s="7">
        <f t="shared" si="154"/>
        <v>463.593405956683</v>
      </c>
      <c r="F414" s="7">
        <f t="shared" si="143"/>
        <v>3095038.8808736815</v>
      </c>
      <c r="G414" s="57">
        <f t="shared" si="144"/>
        <v>1.1971632850746971E-2</v>
      </c>
      <c r="H414" s="61">
        <f t="shared" si="155"/>
        <v>1.0270161204227765E-2</v>
      </c>
      <c r="I414" s="7">
        <f t="shared" si="165"/>
        <v>7.7459677591544457E-2</v>
      </c>
      <c r="J414" s="58">
        <f t="shared" si="145"/>
        <v>1.349379040621979E-3</v>
      </c>
      <c r="K414" s="7">
        <f t="shared" si="156"/>
        <v>4.998420785670094E-3</v>
      </c>
      <c r="L414" s="7">
        <f t="shared" si="157"/>
        <v>7.6971788669140517E-3</v>
      </c>
      <c r="M414" s="58">
        <f t="shared" si="146"/>
        <v>2.3091536600742153E-2</v>
      </c>
      <c r="N414" s="58">
        <f t="shared" si="147"/>
        <v>3.1356739630609818E-4</v>
      </c>
      <c r="O414" s="59">
        <f t="shared" si="148"/>
        <v>0.55697408768870693</v>
      </c>
      <c r="P414" s="58">
        <f t="shared" si="166"/>
        <v>1.9523022644474253E-4</v>
      </c>
      <c r="Q414" s="58">
        <f t="shared" si="167"/>
        <v>0.49096555549716059</v>
      </c>
      <c r="R414" s="58">
        <f t="shared" si="158"/>
        <v>0.48766033331020736</v>
      </c>
      <c r="S414" s="60">
        <f t="shared" si="159"/>
        <v>3.3052221869532272E-3</v>
      </c>
      <c r="T414" s="58">
        <f t="shared" si="168"/>
        <v>1.9391591983242704E-4</v>
      </c>
      <c r="U414" s="58">
        <f t="shared" si="169"/>
        <v>1.3129995842186054E-3</v>
      </c>
      <c r="V414" s="58">
        <f t="shared" si="149"/>
        <v>1.3824846158076758E-4</v>
      </c>
      <c r="W414" s="50">
        <f t="shared" si="160"/>
        <v>160.78761749506296</v>
      </c>
      <c r="X414" s="50">
        <f t="shared" si="150"/>
        <v>93947.203717122014</v>
      </c>
      <c r="Y414" s="50">
        <f t="shared" si="151"/>
        <v>101325</v>
      </c>
      <c r="Z414" s="50">
        <f t="shared" si="152"/>
        <v>1.5617245490543401</v>
      </c>
      <c r="AA414" s="50">
        <f t="shared" si="153"/>
        <v>1.3274658666961892</v>
      </c>
      <c r="AB414" s="50">
        <f t="shared" si="161"/>
        <v>609.36823378129111</v>
      </c>
      <c r="AC414" s="7">
        <f t="shared" si="170"/>
        <v>0.24228393753127189</v>
      </c>
    </row>
    <row r="415" spans="1:29">
      <c r="A415" s="7">
        <v>383</v>
      </c>
      <c r="B415" s="7">
        <f t="shared" si="162"/>
        <v>0.15229821296245455</v>
      </c>
      <c r="C415" s="7">
        <f t="shared" si="163"/>
        <v>3.9764546465392847E-4</v>
      </c>
      <c r="D415" s="58">
        <f t="shared" si="164"/>
        <v>3197022.8860807414</v>
      </c>
      <c r="E415" s="7">
        <f t="shared" si="154"/>
        <v>463.68898658513149</v>
      </c>
      <c r="F415" s="7">
        <f t="shared" si="143"/>
        <v>3095697.8860807414</v>
      </c>
      <c r="G415" s="57">
        <f t="shared" si="144"/>
        <v>1.1972420161563618E-2</v>
      </c>
      <c r="H415" s="61">
        <f t="shared" si="155"/>
        <v>1.0274921669735365E-2</v>
      </c>
      <c r="I415" s="7">
        <f t="shared" si="165"/>
        <v>7.7450156660529249E-2</v>
      </c>
      <c r="J415" s="58">
        <f t="shared" si="145"/>
        <v>1.349071779796546E-3</v>
      </c>
      <c r="K415" s="7">
        <f t="shared" si="156"/>
        <v>5.0001230092877654E-3</v>
      </c>
      <c r="L415" s="7">
        <f t="shared" si="157"/>
        <v>7.6982665688808578E-3</v>
      </c>
      <c r="M415" s="58">
        <f t="shared" si="146"/>
        <v>2.3094799706642574E-2</v>
      </c>
      <c r="N415" s="58">
        <f t="shared" si="147"/>
        <v>3.1345746207462455E-4</v>
      </c>
      <c r="O415" s="59">
        <f t="shared" si="148"/>
        <v>0.55677881701005183</v>
      </c>
      <c r="P415" s="58">
        <f t="shared" si="166"/>
        <v>1.9527067865510173E-4</v>
      </c>
      <c r="Q415" s="58">
        <f t="shared" si="167"/>
        <v>0.49106728483637085</v>
      </c>
      <c r="R415" s="58">
        <f t="shared" si="158"/>
        <v>0.48776087589888156</v>
      </c>
      <c r="S415" s="60">
        <f t="shared" si="159"/>
        <v>3.3064089374892913E-3</v>
      </c>
      <c r="T415" s="58">
        <f t="shared" si="168"/>
        <v>1.9395590013681789E-4</v>
      </c>
      <c r="U415" s="58">
        <f t="shared" si="169"/>
        <v>1.3143143627368892E-3</v>
      </c>
      <c r="V415" s="58">
        <f t="shared" si="149"/>
        <v>1.3835839581224121E-4</v>
      </c>
      <c r="W415" s="50">
        <f t="shared" si="160"/>
        <v>160.81033867782503</v>
      </c>
      <c r="X415" s="50">
        <f t="shared" si="150"/>
        <v>93966.573131477111</v>
      </c>
      <c r="Y415" s="50">
        <f t="shared" si="151"/>
        <v>101325</v>
      </c>
      <c r="Z415" s="50">
        <f t="shared" si="152"/>
        <v>1.5617706775863998</v>
      </c>
      <c r="AA415" s="50">
        <f t="shared" si="153"/>
        <v>1.3275050759484397</v>
      </c>
      <c r="AB415" s="50">
        <f t="shared" si="161"/>
        <v>609.51187187280482</v>
      </c>
      <c r="AC415" s="7">
        <f t="shared" si="170"/>
        <v>0.24234107298512622</v>
      </c>
    </row>
    <row r="416" spans="1:29">
      <c r="A416" s="7">
        <v>384</v>
      </c>
      <c r="B416" s="7">
        <f t="shared" si="162"/>
        <v>0.15269585842710848</v>
      </c>
      <c r="C416" s="7">
        <f t="shared" si="163"/>
        <v>3.9764546465392847E-4</v>
      </c>
      <c r="D416" s="58">
        <f t="shared" si="164"/>
        <v>3197681.4660537099</v>
      </c>
      <c r="E416" s="7">
        <f t="shared" si="154"/>
        <v>463.78450553858681</v>
      </c>
      <c r="F416" s="7">
        <f t="shared" ref="F416:F479" si="171">D416-$E$6</f>
        <v>3096356.4660537099</v>
      </c>
      <c r="G416" s="57">
        <f t="shared" ref="G416:G479" si="172">($E$7*((D416*0.000145038)^$E$8))*0.0254</f>
        <v>1.1973206853950664E-2</v>
      </c>
      <c r="H416" s="61">
        <f t="shared" si="155"/>
        <v>1.0279682448313543E-2</v>
      </c>
      <c r="I416" s="7">
        <f t="shared" si="165"/>
        <v>7.7440635103372901E-2</v>
      </c>
      <c r="J416" s="58">
        <f t="shared" ref="J416:J479" si="173">IF(H416&gt;0,PI()*($E$10^2-H416^2),0)</f>
        <v>1.3487643563604057E-3</v>
      </c>
      <c r="K416" s="7">
        <f t="shared" si="156"/>
        <v>5.0018247752364924E-3</v>
      </c>
      <c r="L416" s="7">
        <f t="shared" si="157"/>
        <v>7.6993534879573038E-3</v>
      </c>
      <c r="M416" s="58">
        <f t="shared" ref="M416:M479" si="174">IF(L416&gt;0,L416*$E$13,0)</f>
        <v>2.309806046387191E-2</v>
      </c>
      <c r="N416" s="58">
        <f t="shared" ref="N416:N479" si="175">$E$13*PI()*($E$10^2-H416^2)*I416</f>
        <v>3.1334750508402534E-4</v>
      </c>
      <c r="O416" s="59">
        <f t="shared" ref="O416:O479" si="176">$E$9*N416</f>
        <v>0.55658350590549999</v>
      </c>
      <c r="P416" s="58">
        <f t="shared" si="166"/>
        <v>1.9531110455184297E-4</v>
      </c>
      <c r="Q416" s="58">
        <f t="shared" si="167"/>
        <v>0.49116894800201621</v>
      </c>
      <c r="R416" s="58">
        <f t="shared" si="158"/>
        <v>0.48786135361077515</v>
      </c>
      <c r="S416" s="60">
        <f t="shared" si="159"/>
        <v>3.3075943912410644E-3</v>
      </c>
      <c r="T416" s="58">
        <f t="shared" si="168"/>
        <v>1.9399585464325119E-4</v>
      </c>
      <c r="U416" s="58">
        <f t="shared" si="169"/>
        <v>1.315629612645481E-3</v>
      </c>
      <c r="V416" s="58">
        <f t="shared" ref="V416:V479" si="177">$E$20-N416</f>
        <v>1.3846835280284043E-4</v>
      </c>
      <c r="W416" s="50">
        <f t="shared" si="160"/>
        <v>160.83304350666342</v>
      </c>
      <c r="X416" s="50">
        <f t="shared" ref="X416:X479" si="178">D416/(1+(($E$22-1)/2)*$E$17^2)^($E$22/($E$22-1))</f>
        <v>93985.930047394824</v>
      </c>
      <c r="Y416" s="50">
        <f t="shared" ref="Y416:Y479" si="179">IF(D416/(1+(($E$22-1)/2)*$E$17^2)^($E$22/($E$22-1))&lt;$E$6,$E$6,D416/(1+(($E$22-1)/2)*$E$17^2)^($E$22/($E$22-1)))</f>
        <v>101325</v>
      </c>
      <c r="Z416" s="50">
        <f t="shared" ref="Z416:Z479" si="180">(((2*$E$22^2)/($E$22-1))*((2/($E$22+1))^(($E$22+1)/($E$22-1)))*((1-(X416/D416)^(($E$22-1)/$E$22))))^(0.5)+(((X416-$E$6)/(D416))*($E$15/$E$14))</f>
        <v>1.5618167573585393</v>
      </c>
      <c r="AA416" s="50">
        <f t="shared" ref="AA416:AA479" si="181">Z416*$E$16</f>
        <v>1.3275442437547584</v>
      </c>
      <c r="AB416" s="50">
        <f t="shared" si="161"/>
        <v>609.65541727944662</v>
      </c>
      <c r="AC416" s="7">
        <f t="shared" si="170"/>
        <v>0.24239817159290869</v>
      </c>
    </row>
    <row r="417" spans="1:29">
      <c r="A417" s="7">
        <v>385</v>
      </c>
      <c r="B417" s="7">
        <f t="shared" si="162"/>
        <v>0.15309350389176241</v>
      </c>
      <c r="C417" s="7">
        <f t="shared" si="163"/>
        <v>3.9764546465392847E-4</v>
      </c>
      <c r="D417" s="58">
        <f t="shared" si="164"/>
        <v>3198339.6205690429</v>
      </c>
      <c r="E417" s="7">
        <f t="shared" ref="E417:E480" si="182">D417/6894.757</f>
        <v>463.87996278462651</v>
      </c>
      <c r="F417" s="7">
        <f t="shared" si="171"/>
        <v>3097014.6205690429</v>
      </c>
      <c r="G417" s="57">
        <f t="shared" si="172"/>
        <v>1.1973992927893086E-2</v>
      </c>
      <c r="H417" s="61">
        <f t="shared" ref="H417:H480" si="183">IF(H416&gt;0,IF((H416+G416*C417)&lt;$E$10,H416+G416*C417,0),0)</f>
        <v>1.028444353971638E-2</v>
      </c>
      <c r="I417" s="7">
        <f t="shared" si="165"/>
        <v>7.743111292056723E-2</v>
      </c>
      <c r="J417" s="58">
        <f t="shared" si="173"/>
        <v>1.348456770301354E-3</v>
      </c>
      <c r="K417" s="7">
        <f t="shared" ref="K417:K480" si="184">IF(J417=0,0,2*PI()*H417*I417)</f>
        <v>5.0035260833160324E-3</v>
      </c>
      <c r="L417" s="7">
        <f t="shared" ref="L417:L480" si="185">J417*2+K417</f>
        <v>7.7004396239187404E-3</v>
      </c>
      <c r="M417" s="58">
        <f t="shared" si="174"/>
        <v>2.3101318871756222E-2</v>
      </c>
      <c r="N417" s="58">
        <f t="shared" si="175"/>
        <v>3.1323752534912256E-4</v>
      </c>
      <c r="O417" s="59">
        <f t="shared" si="176"/>
        <v>0.5563881544013789</v>
      </c>
      <c r="P417" s="58">
        <f t="shared" si="166"/>
        <v>1.9535150412108848E-4</v>
      </c>
      <c r="Q417" s="58">
        <f t="shared" si="167"/>
        <v>0.49127054495919681</v>
      </c>
      <c r="R417" s="58">
        <f t="shared" ref="R417:R480" si="186">IF(D417&gt;$E$6,$E$14*D417*$E$22*(SQRT((2/($E$22+1))^(($E$22+1)/($E$22-1))))/($E$22*$E$23*$E$21)^0.5,0)</f>
        <v>0.48796176641178235</v>
      </c>
      <c r="S417" s="60">
        <f t="shared" ref="S417:S480" si="187">Q417-R417</f>
        <v>3.3087785474144593E-3</v>
      </c>
      <c r="T417" s="58">
        <f t="shared" si="168"/>
        <v>1.940357833381649E-4</v>
      </c>
      <c r="U417" s="58">
        <f t="shared" si="169"/>
        <v>1.3169453334284046E-3</v>
      </c>
      <c r="V417" s="58">
        <f t="shared" si="177"/>
        <v>1.3857833253774321E-4</v>
      </c>
      <c r="W417" s="50">
        <f t="shared" ref="W417:W480" si="188">M417/$E$14</f>
        <v>160.85573197688538</v>
      </c>
      <c r="X417" s="50">
        <f t="shared" si="178"/>
        <v>94005.274458304761</v>
      </c>
      <c r="Y417" s="50">
        <f t="shared" si="179"/>
        <v>101325</v>
      </c>
      <c r="Z417" s="50">
        <f t="shared" si="180"/>
        <v>1.5618627884036278</v>
      </c>
      <c r="AA417" s="50">
        <f t="shared" si="181"/>
        <v>1.3275833701430837</v>
      </c>
      <c r="AB417" s="50">
        <f t="shared" ref="AB417:AB480" si="189">IF(AA417*D417*$E$14&gt;0,AA417*D417*$E$14,0)</f>
        <v>609.79886995249205</v>
      </c>
      <c r="AC417" s="7">
        <f t="shared" si="170"/>
        <v>0.24245523333528471</v>
      </c>
    </row>
    <row r="418" spans="1:29">
      <c r="A418" s="7">
        <v>386</v>
      </c>
      <c r="B418" s="7">
        <f t="shared" ref="B418:B481" si="190">B417+$E$18/3000</f>
        <v>0.15349114935641633</v>
      </c>
      <c r="C418" s="7">
        <f t="shared" ref="C418:C481" si="191">B418-B417</f>
        <v>3.9764546465392847E-4</v>
      </c>
      <c r="D418" s="58">
        <f t="shared" ref="D418:D481" si="192">$E$23*$E$21*U417/V417</f>
        <v>3198997.3494040221</v>
      </c>
      <c r="E418" s="7">
        <f t="shared" si="182"/>
        <v>463.97535829094807</v>
      </c>
      <c r="F418" s="7">
        <f t="shared" si="171"/>
        <v>3097672.3494040221</v>
      </c>
      <c r="G418" s="57">
        <f t="shared" si="172"/>
        <v>1.1974778383376711E-2</v>
      </c>
      <c r="H418" s="61">
        <f t="shared" si="183"/>
        <v>1.0289204943697955E-2</v>
      </c>
      <c r="I418" s="7">
        <f t="shared" ref="I418:I481" si="193">IF(H418&gt;0,I417-G417*C418*2,0)</f>
        <v>7.7421590112604077E-2</v>
      </c>
      <c r="J418" s="58">
        <f t="shared" si="173"/>
        <v>1.3481490216072152E-3</v>
      </c>
      <c r="K418" s="7">
        <f t="shared" si="184"/>
        <v>5.0052269333262589E-3</v>
      </c>
      <c r="L418" s="7">
        <f t="shared" si="185"/>
        <v>7.7015249765406898E-3</v>
      </c>
      <c r="M418" s="58">
        <f t="shared" si="174"/>
        <v>2.310457492962207E-2</v>
      </c>
      <c r="N418" s="58">
        <f t="shared" si="175"/>
        <v>3.1312752288474615E-4</v>
      </c>
      <c r="O418" s="59">
        <f t="shared" si="176"/>
        <v>0.55619276252403038</v>
      </c>
      <c r="P418" s="58">
        <f t="shared" ref="P418:P481" si="194">(O417-O418)</f>
        <v>1.9539187734851637E-4</v>
      </c>
      <c r="Q418" s="58">
        <f t="shared" ref="Q418:Q481" si="195">P418/C418</f>
        <v>0.49137207567189595</v>
      </c>
      <c r="R418" s="58">
        <f t="shared" si="186"/>
        <v>0.4880621142679239</v>
      </c>
      <c r="S418" s="60">
        <f t="shared" si="187"/>
        <v>3.3099614039720504E-3</v>
      </c>
      <c r="T418" s="58">
        <f t="shared" ref="T418:T481" si="196">R418*C418</f>
        <v>1.9407568620804732E-4</v>
      </c>
      <c r="U418" s="58">
        <f t="shared" ref="U418:U481" si="197">IF(P418+U417-T418&gt;0,P418+U417-T418,0)</f>
        <v>1.3182615245688736E-3</v>
      </c>
      <c r="V418" s="58">
        <f t="shared" si="177"/>
        <v>1.3868833500211962E-4</v>
      </c>
      <c r="W418" s="50">
        <f t="shared" si="188"/>
        <v>160.87840408380177</v>
      </c>
      <c r="X418" s="50">
        <f t="shared" si="178"/>
        <v>94024.606357660829</v>
      </c>
      <c r="Y418" s="50">
        <f t="shared" si="179"/>
        <v>101325</v>
      </c>
      <c r="Z418" s="50">
        <f t="shared" si="180"/>
        <v>1.5619087707545389</v>
      </c>
      <c r="AA418" s="50">
        <f t="shared" si="181"/>
        <v>1.327622455141358</v>
      </c>
      <c r="AB418" s="50">
        <f t="shared" si="189"/>
        <v>609.94222984339706</v>
      </c>
      <c r="AC418" s="7">
        <f t="shared" ref="AC418:AC481" si="198">((AB417+AB418)/(2))*C418</f>
        <v>0.24251225819291503</v>
      </c>
    </row>
    <row r="419" spans="1:29">
      <c r="A419" s="7">
        <v>387</v>
      </c>
      <c r="B419" s="7">
        <f t="shared" si="190"/>
        <v>0.15388879482107026</v>
      </c>
      <c r="C419" s="7">
        <f t="shared" si="191"/>
        <v>3.9764546465392847E-4</v>
      </c>
      <c r="D419" s="58">
        <f t="shared" si="192"/>
        <v>3199654.652335553</v>
      </c>
      <c r="E419" s="7">
        <f t="shared" si="182"/>
        <v>464.07069202519438</v>
      </c>
      <c r="F419" s="7">
        <f t="shared" si="171"/>
        <v>3098329.652335553</v>
      </c>
      <c r="G419" s="57">
        <f t="shared" si="172"/>
        <v>1.197556322038674E-2</v>
      </c>
      <c r="H419" s="61">
        <f t="shared" si="183"/>
        <v>1.029396666001234E-2</v>
      </c>
      <c r="I419" s="7">
        <f t="shared" si="193"/>
        <v>7.74120666799753E-2</v>
      </c>
      <c r="J419" s="58">
        <f t="shared" si="173"/>
        <v>1.3478411102658423E-3</v>
      </c>
      <c r="K419" s="7">
        <f t="shared" si="184"/>
        <v>5.006927325067149E-3</v>
      </c>
      <c r="L419" s="7">
        <f t="shared" si="185"/>
        <v>7.7026095455988335E-3</v>
      </c>
      <c r="M419" s="58">
        <f t="shared" si="174"/>
        <v>2.3107828636796501E-2</v>
      </c>
      <c r="N419" s="58">
        <f t="shared" si="175"/>
        <v>3.1301749770573395E-4</v>
      </c>
      <c r="O419" s="59">
        <f t="shared" si="176"/>
        <v>0.55599733029980991</v>
      </c>
      <c r="P419" s="58">
        <f t="shared" si="194"/>
        <v>1.9543222422047091E-4</v>
      </c>
      <c r="Q419" s="58">
        <f t="shared" si="195"/>
        <v>0.4914735401057721</v>
      </c>
      <c r="R419" s="58">
        <f t="shared" si="186"/>
        <v>0.48816239714516263</v>
      </c>
      <c r="S419" s="60">
        <f t="shared" si="187"/>
        <v>3.31114296060947E-3</v>
      </c>
      <c r="T419" s="58">
        <f t="shared" si="196"/>
        <v>1.9411556323936375E-4</v>
      </c>
      <c r="U419" s="58">
        <f t="shared" si="197"/>
        <v>1.3195781855499808E-3</v>
      </c>
      <c r="V419" s="58">
        <f t="shared" si="177"/>
        <v>1.3879836018113181E-4</v>
      </c>
      <c r="W419" s="50">
        <f t="shared" si="188"/>
        <v>160.90105982272678</v>
      </c>
      <c r="X419" s="50">
        <f t="shared" si="178"/>
        <v>94043.925738905848</v>
      </c>
      <c r="Y419" s="50">
        <f t="shared" si="179"/>
        <v>101325</v>
      </c>
      <c r="Z419" s="50">
        <f t="shared" si="180"/>
        <v>1.5619547044440669</v>
      </c>
      <c r="AA419" s="50">
        <f t="shared" si="181"/>
        <v>1.3276614987774569</v>
      </c>
      <c r="AB419" s="50">
        <f t="shared" si="189"/>
        <v>610.08549690353573</v>
      </c>
      <c r="AC419" s="7">
        <f t="shared" si="198"/>
        <v>0.24256924614648009</v>
      </c>
    </row>
    <row r="420" spans="1:29">
      <c r="A420" s="7">
        <v>388</v>
      </c>
      <c r="B420" s="7">
        <f t="shared" si="190"/>
        <v>0.15428644028572419</v>
      </c>
      <c r="C420" s="7">
        <f t="shared" si="191"/>
        <v>3.9764546465392847E-4</v>
      </c>
      <c r="D420" s="58">
        <f t="shared" si="192"/>
        <v>3200311.5291418359</v>
      </c>
      <c r="E420" s="7">
        <f t="shared" si="182"/>
        <v>464.1659639551961</v>
      </c>
      <c r="F420" s="7">
        <f t="shared" si="171"/>
        <v>3098986.5291418359</v>
      </c>
      <c r="G420" s="57">
        <f t="shared" si="172"/>
        <v>1.197634743890977E-2</v>
      </c>
      <c r="H420" s="61">
        <f t="shared" si="183"/>
        <v>1.0298728688413602E-2</v>
      </c>
      <c r="I420" s="7">
        <f t="shared" si="193"/>
        <v>7.7402542623172768E-2</v>
      </c>
      <c r="J420" s="58">
        <f t="shared" si="173"/>
        <v>1.3475330362651148E-3</v>
      </c>
      <c r="K420" s="7">
        <f t="shared" si="184"/>
        <v>5.0086272583387903E-3</v>
      </c>
      <c r="L420" s="7">
        <f t="shared" si="185"/>
        <v>7.7036933308690199E-3</v>
      </c>
      <c r="M420" s="58">
        <f t="shared" si="174"/>
        <v>2.3111079992607059E-2</v>
      </c>
      <c r="N420" s="58">
        <f t="shared" si="175"/>
        <v>3.1290744982693191E-4</v>
      </c>
      <c r="O420" s="59">
        <f t="shared" si="176"/>
        <v>0.55580185775508784</v>
      </c>
      <c r="P420" s="58">
        <f t="shared" si="194"/>
        <v>1.9547254472207509E-4</v>
      </c>
      <c r="Q420" s="58">
        <f t="shared" si="195"/>
        <v>0.49157493822341264</v>
      </c>
      <c r="R420" s="58">
        <f t="shared" si="186"/>
        <v>0.48826261500965934</v>
      </c>
      <c r="S420" s="60">
        <f t="shared" si="187"/>
        <v>3.3123232137532987E-3</v>
      </c>
      <c r="T420" s="58">
        <f t="shared" si="196"/>
        <v>1.9415541441865819E-4</v>
      </c>
      <c r="U420" s="58">
        <f t="shared" si="197"/>
        <v>1.3208953158533978E-3</v>
      </c>
      <c r="V420" s="58">
        <f t="shared" si="177"/>
        <v>1.3890840805993386E-4</v>
      </c>
      <c r="W420" s="50">
        <f t="shared" si="188"/>
        <v>160.92369918897802</v>
      </c>
      <c r="X420" s="50">
        <f t="shared" si="178"/>
        <v>94063.232595520705</v>
      </c>
      <c r="Y420" s="50">
        <f t="shared" si="179"/>
        <v>101325</v>
      </c>
      <c r="Z420" s="50">
        <f t="shared" si="180"/>
        <v>1.5620005895050439</v>
      </c>
      <c r="AA420" s="50">
        <f t="shared" si="181"/>
        <v>1.3277005010792873</v>
      </c>
      <c r="AB420" s="50">
        <f t="shared" si="189"/>
        <v>610.22867108456387</v>
      </c>
      <c r="AC420" s="7">
        <f t="shared" si="198"/>
        <v>0.2426261971767</v>
      </c>
    </row>
    <row r="421" spans="1:29">
      <c r="A421" s="7">
        <v>389</v>
      </c>
      <c r="B421" s="7">
        <f t="shared" si="190"/>
        <v>0.15468408575037812</v>
      </c>
      <c r="C421" s="7">
        <f t="shared" si="191"/>
        <v>3.9764546465392847E-4</v>
      </c>
      <c r="D421" s="58">
        <f t="shared" si="192"/>
        <v>3200967.9795992151</v>
      </c>
      <c r="E421" s="7">
        <f t="shared" si="182"/>
        <v>464.2611740485147</v>
      </c>
      <c r="F421" s="7">
        <f t="shared" si="171"/>
        <v>3099642.9795992151</v>
      </c>
      <c r="G421" s="57">
        <f t="shared" si="172"/>
        <v>1.1977131038930026E-2</v>
      </c>
      <c r="H421" s="61">
        <f t="shared" si="183"/>
        <v>1.0303491028655805E-2</v>
      </c>
      <c r="I421" s="7">
        <f t="shared" si="193"/>
        <v>7.7393017942688366E-2</v>
      </c>
      <c r="J421" s="58">
        <f t="shared" si="173"/>
        <v>1.3472247995929411E-3</v>
      </c>
      <c r="K421" s="7">
        <f t="shared" si="184"/>
        <v>5.0103267329413802E-3</v>
      </c>
      <c r="L421" s="7">
        <f t="shared" si="185"/>
        <v>7.7047763321272623E-3</v>
      </c>
      <c r="M421" s="58">
        <f t="shared" si="174"/>
        <v>2.3114328996381786E-2</v>
      </c>
      <c r="N421" s="58">
        <f t="shared" si="175"/>
        <v>3.1279737926319363E-4</v>
      </c>
      <c r="O421" s="59">
        <f t="shared" si="176"/>
        <v>0.55560634491624772</v>
      </c>
      <c r="P421" s="58">
        <f t="shared" si="194"/>
        <v>1.9551283884011728E-4</v>
      </c>
      <c r="Q421" s="58">
        <f t="shared" si="195"/>
        <v>0.4916762699915927</v>
      </c>
      <c r="R421" s="58">
        <f t="shared" si="186"/>
        <v>0.48836276782729154</v>
      </c>
      <c r="S421" s="60">
        <f t="shared" si="187"/>
        <v>3.313502164301152E-3</v>
      </c>
      <c r="T421" s="58">
        <f t="shared" si="196"/>
        <v>1.9419523973236193E-4</v>
      </c>
      <c r="U421" s="58">
        <f t="shared" si="197"/>
        <v>1.3222129149611532E-3</v>
      </c>
      <c r="V421" s="58">
        <f t="shared" si="177"/>
        <v>1.3901847862367214E-4</v>
      </c>
      <c r="W421" s="50">
        <f t="shared" si="188"/>
        <v>160.94632217787665</v>
      </c>
      <c r="X421" s="50">
        <f t="shared" si="178"/>
        <v>94082.526920931719</v>
      </c>
      <c r="Y421" s="50">
        <f t="shared" si="179"/>
        <v>101325</v>
      </c>
      <c r="Z421" s="50">
        <f t="shared" si="180"/>
        <v>1.562046425970119</v>
      </c>
      <c r="AA421" s="50">
        <f t="shared" si="181"/>
        <v>1.327739462074601</v>
      </c>
      <c r="AB421" s="50">
        <f t="shared" si="189"/>
        <v>610.37175233773337</v>
      </c>
      <c r="AC421" s="7">
        <f t="shared" si="198"/>
        <v>0.24268311126427064</v>
      </c>
    </row>
    <row r="422" spans="1:29">
      <c r="A422" s="7">
        <v>390</v>
      </c>
      <c r="B422" s="7">
        <f t="shared" si="190"/>
        <v>0.15508173121503205</v>
      </c>
      <c r="C422" s="7">
        <f t="shared" si="191"/>
        <v>3.9764546465392847E-4</v>
      </c>
      <c r="D422" s="58">
        <f t="shared" si="192"/>
        <v>3201624.0034864838</v>
      </c>
      <c r="E422" s="7">
        <f t="shared" si="182"/>
        <v>464.35632227306689</v>
      </c>
      <c r="F422" s="7">
        <f t="shared" si="171"/>
        <v>3100299.0034864838</v>
      </c>
      <c r="G422" s="57">
        <f t="shared" si="172"/>
        <v>1.1977914020434501E-2</v>
      </c>
      <c r="H422" s="61">
        <f t="shared" si="183"/>
        <v>1.0308253680493E-2</v>
      </c>
      <c r="I422" s="7">
        <f t="shared" si="193"/>
        <v>7.7383492639013979E-2</v>
      </c>
      <c r="J422" s="58">
        <f t="shared" si="173"/>
        <v>1.3469164002372573E-3</v>
      </c>
      <c r="K422" s="7">
        <f t="shared" si="184"/>
        <v>5.0120257486752206E-3</v>
      </c>
      <c r="L422" s="7">
        <f t="shared" si="185"/>
        <v>7.7058585491497356E-3</v>
      </c>
      <c r="M422" s="58">
        <f t="shared" si="174"/>
        <v>2.3117575647449207E-2</v>
      </c>
      <c r="N422" s="58">
        <f t="shared" si="175"/>
        <v>3.1268728602938098E-4</v>
      </c>
      <c r="O422" s="59">
        <f t="shared" si="176"/>
        <v>0.555410791809688</v>
      </c>
      <c r="P422" s="58">
        <f t="shared" si="194"/>
        <v>1.9555310655972047E-4</v>
      </c>
      <c r="Q422" s="58">
        <f t="shared" si="195"/>
        <v>0.49177753537289975</v>
      </c>
      <c r="R422" s="58">
        <f t="shared" si="186"/>
        <v>0.48846285556431024</v>
      </c>
      <c r="S422" s="60">
        <f t="shared" si="187"/>
        <v>3.3146798085895157E-3</v>
      </c>
      <c r="T422" s="58">
        <f t="shared" si="196"/>
        <v>1.9423503916705489E-4</v>
      </c>
      <c r="U422" s="58">
        <f t="shared" si="197"/>
        <v>1.3235309823538188E-3</v>
      </c>
      <c r="V422" s="58">
        <f t="shared" si="177"/>
        <v>1.3912857185748479E-4</v>
      </c>
      <c r="W422" s="50">
        <f t="shared" si="188"/>
        <v>160.96892878474713</v>
      </c>
      <c r="X422" s="50">
        <f t="shared" si="178"/>
        <v>94101.808708637211</v>
      </c>
      <c r="Y422" s="50">
        <f t="shared" si="179"/>
        <v>101325</v>
      </c>
      <c r="Z422" s="50">
        <f t="shared" si="180"/>
        <v>1.5620922138720594</v>
      </c>
      <c r="AA422" s="50">
        <f t="shared" si="181"/>
        <v>1.3277783817912505</v>
      </c>
      <c r="AB422" s="50">
        <f t="shared" si="189"/>
        <v>610.51474061482941</v>
      </c>
      <c r="AC422" s="7">
        <f t="shared" si="198"/>
        <v>0.24273998838991351</v>
      </c>
    </row>
    <row r="423" spans="1:29">
      <c r="A423" s="7">
        <v>391</v>
      </c>
      <c r="B423" s="7">
        <f t="shared" si="190"/>
        <v>0.15547937667968598</v>
      </c>
      <c r="C423" s="7">
        <f t="shared" si="191"/>
        <v>3.9764546465392847E-4</v>
      </c>
      <c r="D423" s="58">
        <f t="shared" si="192"/>
        <v>3202279.6005804967</v>
      </c>
      <c r="E423" s="7">
        <f t="shared" si="182"/>
        <v>464.45140859648814</v>
      </c>
      <c r="F423" s="7">
        <f t="shared" si="171"/>
        <v>3100954.6005804967</v>
      </c>
      <c r="G423" s="57">
        <f t="shared" si="172"/>
        <v>1.1978696383407702E-2</v>
      </c>
      <c r="H423" s="61">
        <f t="shared" si="183"/>
        <v>1.0313016643679241E-2</v>
      </c>
      <c r="I423" s="7">
        <f t="shared" si="193"/>
        <v>7.7373966712641504E-2</v>
      </c>
      <c r="J423" s="58">
        <f t="shared" si="173"/>
        <v>1.3466078381860276E-3</v>
      </c>
      <c r="K423" s="7">
        <f t="shared" si="184"/>
        <v>5.0137243053407238E-3</v>
      </c>
      <c r="L423" s="7">
        <f t="shared" si="185"/>
        <v>7.7069399817127791E-3</v>
      </c>
      <c r="M423" s="58">
        <f t="shared" si="174"/>
        <v>2.3120819945138336E-2</v>
      </c>
      <c r="N423" s="58">
        <f t="shared" si="175"/>
        <v>3.1257717014036352E-4</v>
      </c>
      <c r="O423" s="59">
        <f t="shared" si="176"/>
        <v>0.55521519846182066</v>
      </c>
      <c r="P423" s="58">
        <f t="shared" si="194"/>
        <v>1.9559334786733995E-4</v>
      </c>
      <c r="Q423" s="58">
        <f t="shared" si="195"/>
        <v>0.49187873433327139</v>
      </c>
      <c r="R423" s="58">
        <f t="shared" si="186"/>
        <v>0.48856287818667077</v>
      </c>
      <c r="S423" s="60">
        <f t="shared" si="187"/>
        <v>3.3158561466006264E-3</v>
      </c>
      <c r="T423" s="58">
        <f t="shared" si="196"/>
        <v>1.9427481270919934E-4</v>
      </c>
      <c r="U423" s="58">
        <f t="shared" si="197"/>
        <v>1.3248495175119594E-3</v>
      </c>
      <c r="V423" s="58">
        <f t="shared" si="177"/>
        <v>1.3923868774650224E-4</v>
      </c>
      <c r="W423" s="50">
        <f t="shared" si="188"/>
        <v>160.99151900491736</v>
      </c>
      <c r="X423" s="50">
        <f t="shared" si="178"/>
        <v>94121.077952078529</v>
      </c>
      <c r="Y423" s="50">
        <f t="shared" si="179"/>
        <v>101325</v>
      </c>
      <c r="Z423" s="50">
        <f t="shared" si="180"/>
        <v>1.5621379532434441</v>
      </c>
      <c r="AA423" s="50">
        <f t="shared" si="181"/>
        <v>1.3278172602569274</v>
      </c>
      <c r="AB423" s="50">
        <f t="shared" si="189"/>
        <v>610.65763586721459</v>
      </c>
      <c r="AC423" s="7">
        <f t="shared" si="198"/>
        <v>0.24279682853437223</v>
      </c>
    </row>
    <row r="424" spans="1:29">
      <c r="A424" s="7">
        <v>392</v>
      </c>
      <c r="B424" s="7">
        <f t="shared" si="190"/>
        <v>0.15587702214433991</v>
      </c>
      <c r="C424" s="7">
        <f t="shared" si="191"/>
        <v>3.9764546465392847E-4</v>
      </c>
      <c r="D424" s="58">
        <f t="shared" si="192"/>
        <v>3202934.7706596716</v>
      </c>
      <c r="E424" s="7">
        <f t="shared" si="182"/>
        <v>464.5464329866407</v>
      </c>
      <c r="F424" s="7">
        <f t="shared" si="171"/>
        <v>3101609.7706596716</v>
      </c>
      <c r="G424" s="57">
        <f t="shared" si="172"/>
        <v>1.1979478127835855E-2</v>
      </c>
      <c r="H424" s="61">
        <f t="shared" si="183"/>
        <v>1.031777991796857E-2</v>
      </c>
      <c r="I424" s="7">
        <f t="shared" si="193"/>
        <v>7.7364440164062853E-2</v>
      </c>
      <c r="J424" s="58">
        <f t="shared" si="173"/>
        <v>1.3462991134272442E-3</v>
      </c>
      <c r="K424" s="7">
        <f t="shared" si="184"/>
        <v>5.0154224027384106E-3</v>
      </c>
      <c r="L424" s="7">
        <f t="shared" si="185"/>
        <v>7.708020629592899E-3</v>
      </c>
      <c r="M424" s="58">
        <f t="shared" si="174"/>
        <v>2.3124061888778698E-2</v>
      </c>
      <c r="N424" s="58">
        <f t="shared" si="175"/>
        <v>3.1246703161101868E-4</v>
      </c>
      <c r="O424" s="59">
        <f t="shared" si="176"/>
        <v>0.55501956489907189</v>
      </c>
      <c r="P424" s="58">
        <f t="shared" si="194"/>
        <v>1.9563356274876487E-4</v>
      </c>
      <c r="Q424" s="58">
        <f t="shared" si="195"/>
        <v>0.4919798668369702</v>
      </c>
      <c r="R424" s="58">
        <f t="shared" si="186"/>
        <v>0.48866283566056695</v>
      </c>
      <c r="S424" s="60">
        <f t="shared" si="187"/>
        <v>3.3170311764032512E-3</v>
      </c>
      <c r="T424" s="58">
        <f t="shared" si="196"/>
        <v>1.9431456034535243E-4</v>
      </c>
      <c r="U424" s="58">
        <f t="shared" si="197"/>
        <v>1.3261685199153718E-3</v>
      </c>
      <c r="V424" s="58">
        <f t="shared" si="177"/>
        <v>1.3934882627584708E-4</v>
      </c>
      <c r="W424" s="50">
        <f t="shared" si="188"/>
        <v>161.01409283371879</v>
      </c>
      <c r="X424" s="50">
        <f t="shared" si="178"/>
        <v>94140.33464474295</v>
      </c>
      <c r="Y424" s="50">
        <f t="shared" si="179"/>
        <v>101325</v>
      </c>
      <c r="Z424" s="50">
        <f t="shared" si="180"/>
        <v>1.5621836441169084</v>
      </c>
      <c r="AA424" s="50">
        <f t="shared" si="181"/>
        <v>1.3278560974993721</v>
      </c>
      <c r="AB424" s="50">
        <f t="shared" si="189"/>
        <v>610.8004380465926</v>
      </c>
      <c r="AC424" s="7">
        <f t="shared" si="198"/>
        <v>0.2428536316783742</v>
      </c>
    </row>
    <row r="425" spans="1:29">
      <c r="A425" s="7">
        <v>393</v>
      </c>
      <c r="B425" s="7">
        <f t="shared" si="190"/>
        <v>0.15627466760899383</v>
      </c>
      <c r="C425" s="7">
        <f t="shared" si="191"/>
        <v>3.9764546465392847E-4</v>
      </c>
      <c r="D425" s="58">
        <f t="shared" si="192"/>
        <v>3203589.5135021489</v>
      </c>
      <c r="E425" s="7">
        <f t="shared" si="182"/>
        <v>464.64139541134648</v>
      </c>
      <c r="F425" s="7">
        <f t="shared" si="171"/>
        <v>3102264.5135021489</v>
      </c>
      <c r="G425" s="57">
        <f t="shared" si="172"/>
        <v>1.1980259253704694E-2</v>
      </c>
      <c r="H425" s="61">
        <f t="shared" si="183"/>
        <v>1.0322543503115025E-2</v>
      </c>
      <c r="I425" s="7">
        <f t="shared" si="193"/>
        <v>7.7354912993769939E-2</v>
      </c>
      <c r="J425" s="58">
        <f t="shared" si="173"/>
        <v>1.3459902259489269E-3</v>
      </c>
      <c r="K425" s="7">
        <f t="shared" si="184"/>
        <v>5.01712004066891E-3</v>
      </c>
      <c r="L425" s="7">
        <f t="shared" si="185"/>
        <v>7.7091004925667634E-3</v>
      </c>
      <c r="M425" s="58">
        <f t="shared" si="174"/>
        <v>2.3127301477700292E-2</v>
      </c>
      <c r="N425" s="58">
        <f t="shared" si="175"/>
        <v>3.1235687045623201E-4</v>
      </c>
      <c r="O425" s="59">
        <f t="shared" si="176"/>
        <v>0.55482389114788211</v>
      </c>
      <c r="P425" s="58">
        <f t="shared" si="194"/>
        <v>1.9567375118978436E-4</v>
      </c>
      <c r="Q425" s="58">
        <f t="shared" si="195"/>
        <v>0.4920809328482586</v>
      </c>
      <c r="R425" s="58">
        <f t="shared" si="186"/>
        <v>0.48876272795215042</v>
      </c>
      <c r="S425" s="60">
        <f t="shared" si="187"/>
        <v>3.3182048961081789E-3</v>
      </c>
      <c r="T425" s="58">
        <f t="shared" si="196"/>
        <v>1.9435428206205448E-4</v>
      </c>
      <c r="U425" s="58">
        <f t="shared" si="197"/>
        <v>1.3274879890431018E-3</v>
      </c>
      <c r="V425" s="58">
        <f t="shared" si="177"/>
        <v>1.3945898743063375E-4</v>
      </c>
      <c r="W425" s="50">
        <f t="shared" si="188"/>
        <v>161.03665026648616</v>
      </c>
      <c r="X425" s="50">
        <f t="shared" si="178"/>
        <v>94159.578780109572</v>
      </c>
      <c r="Y425" s="50">
        <f t="shared" si="179"/>
        <v>101325</v>
      </c>
      <c r="Z425" s="50">
        <f t="shared" si="180"/>
        <v>1.5622292865250154</v>
      </c>
      <c r="AA425" s="50">
        <f t="shared" si="181"/>
        <v>1.3278948935462631</v>
      </c>
      <c r="AB425" s="50">
        <f t="shared" si="189"/>
        <v>610.94314710460662</v>
      </c>
      <c r="AC425" s="7">
        <f t="shared" si="198"/>
        <v>0.24291039780270249</v>
      </c>
    </row>
    <row r="426" spans="1:29">
      <c r="A426" s="7">
        <v>394</v>
      </c>
      <c r="B426" s="7">
        <f t="shared" si="190"/>
        <v>0.15667231307364776</v>
      </c>
      <c r="C426" s="7">
        <f t="shared" si="191"/>
        <v>3.9764546465392847E-4</v>
      </c>
      <c r="D426" s="58">
        <f t="shared" si="192"/>
        <v>3204243.8288858379</v>
      </c>
      <c r="E426" s="7">
        <f t="shared" si="182"/>
        <v>464.73629583839403</v>
      </c>
      <c r="F426" s="7">
        <f t="shared" si="171"/>
        <v>3102918.8288858379</v>
      </c>
      <c r="G426" s="57">
        <f t="shared" si="172"/>
        <v>1.1981039760999523E-2</v>
      </c>
      <c r="H426" s="61">
        <f t="shared" si="183"/>
        <v>1.0327307398872639E-2</v>
      </c>
      <c r="I426" s="7">
        <f t="shared" si="193"/>
        <v>7.7345385202254716E-2</v>
      </c>
      <c r="J426" s="58">
        <f t="shared" si="173"/>
        <v>1.3456811757391245E-3</v>
      </c>
      <c r="K426" s="7">
        <f t="shared" si="184"/>
        <v>5.0188172189329586E-3</v>
      </c>
      <c r="L426" s="7">
        <f t="shared" si="185"/>
        <v>7.7101795704112071E-3</v>
      </c>
      <c r="M426" s="58">
        <f t="shared" si="174"/>
        <v>2.313053871123362E-2</v>
      </c>
      <c r="N426" s="58">
        <f t="shared" si="175"/>
        <v>3.1224668669089682E-4</v>
      </c>
      <c r="O426" s="59">
        <f t="shared" si="176"/>
        <v>0.55462817723470548</v>
      </c>
      <c r="P426" s="58">
        <f t="shared" si="194"/>
        <v>1.9571391317663167E-4</v>
      </c>
      <c r="Q426" s="58">
        <f t="shared" si="195"/>
        <v>0.49218193233251589</v>
      </c>
      <c r="R426" s="58">
        <f t="shared" si="186"/>
        <v>0.48886255502753734</v>
      </c>
      <c r="S426" s="60">
        <f t="shared" si="187"/>
        <v>3.3193773049785547E-3</v>
      </c>
      <c r="T426" s="58">
        <f t="shared" si="196"/>
        <v>1.9439397784583177E-4</v>
      </c>
      <c r="U426" s="58">
        <f t="shared" si="197"/>
        <v>1.3288079243739016E-3</v>
      </c>
      <c r="V426" s="58">
        <f t="shared" si="177"/>
        <v>1.3956917119596895E-4</v>
      </c>
      <c r="W426" s="50">
        <f t="shared" si="188"/>
        <v>161.05919129855772</v>
      </c>
      <c r="X426" s="50">
        <f t="shared" si="178"/>
        <v>94178.810351650754</v>
      </c>
      <c r="Y426" s="50">
        <f t="shared" si="179"/>
        <v>101325</v>
      </c>
      <c r="Z426" s="50">
        <f t="shared" si="180"/>
        <v>1.5622748805002595</v>
      </c>
      <c r="AA426" s="50">
        <f t="shared" si="181"/>
        <v>1.3279336484252207</v>
      </c>
      <c r="AB426" s="50">
        <f t="shared" si="189"/>
        <v>611.08576299284891</v>
      </c>
      <c r="AC426" s="7">
        <f t="shared" si="198"/>
        <v>0.24296712688811825</v>
      </c>
    </row>
    <row r="427" spans="1:29">
      <c r="A427" s="7">
        <v>395</v>
      </c>
      <c r="B427" s="7">
        <f t="shared" si="190"/>
        <v>0.15706995853830169</v>
      </c>
      <c r="C427" s="7">
        <f t="shared" si="191"/>
        <v>3.9764546465392847E-4</v>
      </c>
      <c r="D427" s="58">
        <f t="shared" si="192"/>
        <v>3204897.7165895151</v>
      </c>
      <c r="E427" s="7">
        <f t="shared" si="182"/>
        <v>464.83113423569756</v>
      </c>
      <c r="F427" s="7">
        <f t="shared" si="171"/>
        <v>3103572.7165895151</v>
      </c>
      <c r="G427" s="57">
        <f t="shared" si="172"/>
        <v>1.1981819649706514E-2</v>
      </c>
      <c r="H427" s="61">
        <f t="shared" si="183"/>
        <v>1.0332071604995439E-2</v>
      </c>
      <c r="I427" s="7">
        <f t="shared" si="193"/>
        <v>7.7335856790009122E-2</v>
      </c>
      <c r="J427" s="58">
        <f t="shared" si="173"/>
        <v>1.3453719627859126E-3</v>
      </c>
      <c r="K427" s="7">
        <f t="shared" si="184"/>
        <v>5.0205139373314042E-3</v>
      </c>
      <c r="L427" s="7">
        <f t="shared" si="185"/>
        <v>7.7112578629032289E-3</v>
      </c>
      <c r="M427" s="58">
        <f t="shared" si="174"/>
        <v>2.3133773588709688E-2</v>
      </c>
      <c r="N427" s="58">
        <f t="shared" si="175"/>
        <v>3.1213648032991437E-4</v>
      </c>
      <c r="O427" s="59">
        <f t="shared" si="176"/>
        <v>0.55443242318601038</v>
      </c>
      <c r="P427" s="58">
        <f t="shared" si="194"/>
        <v>1.9575404869509594E-4</v>
      </c>
      <c r="Q427" s="58">
        <f t="shared" si="195"/>
        <v>0.49228286525400466</v>
      </c>
      <c r="R427" s="58">
        <f t="shared" si="186"/>
        <v>0.48896231685297609</v>
      </c>
      <c r="S427" s="60">
        <f t="shared" si="187"/>
        <v>3.320548401028578E-3</v>
      </c>
      <c r="T427" s="58">
        <f t="shared" si="196"/>
        <v>1.9443364768326307E-4</v>
      </c>
      <c r="U427" s="58">
        <f t="shared" si="197"/>
        <v>1.3301283253857345E-3</v>
      </c>
      <c r="V427" s="58">
        <f t="shared" si="177"/>
        <v>1.3967937755695139E-4</v>
      </c>
      <c r="W427" s="50">
        <f t="shared" si="188"/>
        <v>161.08171592527523</v>
      </c>
      <c r="X427" s="50">
        <f t="shared" si="178"/>
        <v>94198.029352864309</v>
      </c>
      <c r="Y427" s="50">
        <f t="shared" si="179"/>
        <v>101325</v>
      </c>
      <c r="Z427" s="50">
        <f t="shared" si="180"/>
        <v>1.5623204260751424</v>
      </c>
      <c r="AA427" s="50">
        <f t="shared" si="181"/>
        <v>1.327972362163871</v>
      </c>
      <c r="AB427" s="50">
        <f t="shared" si="189"/>
        <v>611.22828566310147</v>
      </c>
      <c r="AC427" s="7">
        <f t="shared" si="198"/>
        <v>0.24302381891540997</v>
      </c>
    </row>
    <row r="428" spans="1:29">
      <c r="A428" s="7">
        <v>396</v>
      </c>
      <c r="B428" s="7">
        <f t="shared" si="190"/>
        <v>0.15746760400295562</v>
      </c>
      <c r="C428" s="7">
        <f t="shared" si="191"/>
        <v>3.9764546465392847E-4</v>
      </c>
      <c r="D428" s="58">
        <f t="shared" si="192"/>
        <v>3205551.1763916318</v>
      </c>
      <c r="E428" s="7">
        <f t="shared" si="182"/>
        <v>464.92591057112412</v>
      </c>
      <c r="F428" s="7">
        <f t="shared" si="171"/>
        <v>3104226.1763916318</v>
      </c>
      <c r="G428" s="57">
        <f t="shared" si="172"/>
        <v>1.1982598919811294E-2</v>
      </c>
      <c r="H428" s="61">
        <f t="shared" si="183"/>
        <v>1.0336836121237446E-2</v>
      </c>
      <c r="I428" s="7">
        <f t="shared" si="193"/>
        <v>7.7326327757525112E-2</v>
      </c>
      <c r="J428" s="58">
        <f t="shared" si="173"/>
        <v>1.3450625870773951E-3</v>
      </c>
      <c r="K428" s="7">
        <f t="shared" si="184"/>
        <v>5.0222101956651994E-3</v>
      </c>
      <c r="L428" s="7">
        <f t="shared" si="185"/>
        <v>7.7123353698199896E-3</v>
      </c>
      <c r="M428" s="58">
        <f t="shared" si="174"/>
        <v>2.313700610945997E-2</v>
      </c>
      <c r="N428" s="58">
        <f t="shared" si="175"/>
        <v>3.1202625138819398E-4</v>
      </c>
      <c r="O428" s="59">
        <f t="shared" si="176"/>
        <v>0.55423662902827953</v>
      </c>
      <c r="P428" s="58">
        <f t="shared" si="194"/>
        <v>1.9579415773085529E-4</v>
      </c>
      <c r="Q428" s="58">
        <f t="shared" si="195"/>
        <v>0.49238373157670812</v>
      </c>
      <c r="R428" s="58">
        <f t="shared" si="186"/>
        <v>0.48906201339466576</v>
      </c>
      <c r="S428" s="60">
        <f t="shared" si="187"/>
        <v>3.3217181820423547E-3</v>
      </c>
      <c r="T428" s="58">
        <f t="shared" si="196"/>
        <v>1.9447329156090765E-4</v>
      </c>
      <c r="U428" s="58">
        <f t="shared" si="197"/>
        <v>1.3314491915556821E-3</v>
      </c>
      <c r="V428" s="58">
        <f t="shared" si="177"/>
        <v>1.3978960649867179E-4</v>
      </c>
      <c r="W428" s="50">
        <f t="shared" si="188"/>
        <v>161.10422414198371</v>
      </c>
      <c r="X428" s="50">
        <f t="shared" si="178"/>
        <v>94217.235777238515</v>
      </c>
      <c r="Y428" s="50">
        <f t="shared" si="179"/>
        <v>101325</v>
      </c>
      <c r="Z428" s="50">
        <f t="shared" si="180"/>
        <v>1.5623659232820912</v>
      </c>
      <c r="AA428" s="50">
        <f t="shared" si="181"/>
        <v>1.3280110347897776</v>
      </c>
      <c r="AB428" s="50">
        <f t="shared" si="189"/>
        <v>611.37071506707514</v>
      </c>
      <c r="AC428" s="7">
        <f t="shared" si="198"/>
        <v>0.24308047386538986</v>
      </c>
    </row>
    <row r="429" spans="1:29">
      <c r="A429" s="7">
        <v>397</v>
      </c>
      <c r="B429" s="7">
        <f t="shared" si="190"/>
        <v>0.15786524946760955</v>
      </c>
      <c r="C429" s="7">
        <f t="shared" si="191"/>
        <v>3.9764546465392847E-4</v>
      </c>
      <c r="D429" s="58">
        <f t="shared" si="192"/>
        <v>3206204.208070091</v>
      </c>
      <c r="E429" s="7">
        <f t="shared" si="182"/>
        <v>465.02062481246128</v>
      </c>
      <c r="F429" s="7">
        <f t="shared" si="171"/>
        <v>3104879.208070091</v>
      </c>
      <c r="G429" s="57">
        <f t="shared" si="172"/>
        <v>1.1983377571298685E-2</v>
      </c>
      <c r="H429" s="61">
        <f t="shared" si="183"/>
        <v>1.0341600947352675E-2</v>
      </c>
      <c r="I429" s="7">
        <f t="shared" si="193"/>
        <v>7.7316798105294654E-2</v>
      </c>
      <c r="J429" s="58">
        <f t="shared" si="173"/>
        <v>1.3447530486017047E-3</v>
      </c>
      <c r="K429" s="7">
        <f t="shared" si="184"/>
        <v>5.0239059937354077E-3</v>
      </c>
      <c r="L429" s="7">
        <f t="shared" si="185"/>
        <v>7.7134120909388166E-3</v>
      </c>
      <c r="M429" s="58">
        <f t="shared" si="174"/>
        <v>2.3140236272816452E-2</v>
      </c>
      <c r="N429" s="58">
        <f t="shared" si="175"/>
        <v>3.1191599988065246E-4</v>
      </c>
      <c r="O429" s="59">
        <f t="shared" si="176"/>
        <v>0.55404079478800894</v>
      </c>
      <c r="P429" s="58">
        <f t="shared" si="194"/>
        <v>1.9583424027058705E-4</v>
      </c>
      <c r="Q429" s="58">
        <f t="shared" si="195"/>
        <v>0.49248453126712238</v>
      </c>
      <c r="R429" s="58">
        <f t="shared" si="186"/>
        <v>0.48916164461872169</v>
      </c>
      <c r="S429" s="60">
        <f t="shared" si="187"/>
        <v>3.3228866484006914E-3</v>
      </c>
      <c r="T429" s="58">
        <f t="shared" si="196"/>
        <v>1.9451290946529142E-4</v>
      </c>
      <c r="U429" s="58">
        <f t="shared" si="197"/>
        <v>1.3327705223609777E-3</v>
      </c>
      <c r="V429" s="58">
        <f t="shared" si="177"/>
        <v>1.398998580062133E-4</v>
      </c>
      <c r="W429" s="50">
        <f t="shared" si="188"/>
        <v>161.12671594403173</v>
      </c>
      <c r="X429" s="50">
        <f t="shared" si="178"/>
        <v>94236.429618245485</v>
      </c>
      <c r="Y429" s="50">
        <f t="shared" si="179"/>
        <v>101325</v>
      </c>
      <c r="Z429" s="50">
        <f t="shared" si="180"/>
        <v>1.5624113721534414</v>
      </c>
      <c r="AA429" s="50">
        <f t="shared" si="181"/>
        <v>1.3280496663304251</v>
      </c>
      <c r="AB429" s="50">
        <f t="shared" si="189"/>
        <v>611.5130511563608</v>
      </c>
      <c r="AC429" s="7">
        <f t="shared" si="198"/>
        <v>0.2431370917188321</v>
      </c>
    </row>
    <row r="430" spans="1:29">
      <c r="A430" s="7">
        <v>398</v>
      </c>
      <c r="B430" s="7">
        <f t="shared" si="190"/>
        <v>0.15826289493226348</v>
      </c>
      <c r="C430" s="7">
        <f t="shared" si="191"/>
        <v>3.9764546465392847E-4</v>
      </c>
      <c r="D430" s="58">
        <f t="shared" si="192"/>
        <v>3206856.8114047265</v>
      </c>
      <c r="E430" s="7">
        <f t="shared" si="182"/>
        <v>465.11527692777668</v>
      </c>
      <c r="F430" s="7">
        <f t="shared" si="171"/>
        <v>3105531.8114047265</v>
      </c>
      <c r="G430" s="57">
        <f t="shared" si="172"/>
        <v>1.1984155604155645E-2</v>
      </c>
      <c r="H430" s="61">
        <f t="shared" si="183"/>
        <v>1.0346366083095138E-2</v>
      </c>
      <c r="I430" s="7">
        <f t="shared" si="193"/>
        <v>7.7307267833809729E-2</v>
      </c>
      <c r="J430" s="58">
        <f t="shared" si="173"/>
        <v>1.3444433473470011E-3</v>
      </c>
      <c r="K430" s="7">
        <f t="shared" si="184"/>
        <v>5.0256013313432005E-3</v>
      </c>
      <c r="L430" s="7">
        <f t="shared" si="185"/>
        <v>7.7144880260372022E-3</v>
      </c>
      <c r="M430" s="58">
        <f t="shared" si="174"/>
        <v>2.3143464078111606E-2</v>
      </c>
      <c r="N430" s="58">
        <f t="shared" si="175"/>
        <v>3.118057258222149E-4</v>
      </c>
      <c r="O430" s="59">
        <f t="shared" si="176"/>
        <v>0.55384492049170919</v>
      </c>
      <c r="P430" s="58">
        <f t="shared" si="194"/>
        <v>1.9587429629974729E-4</v>
      </c>
      <c r="Q430" s="58">
        <f t="shared" si="195"/>
        <v>0.49258526428867239</v>
      </c>
      <c r="R430" s="58">
        <f t="shared" si="186"/>
        <v>0.48926121049155363</v>
      </c>
      <c r="S430" s="60">
        <f t="shared" si="187"/>
        <v>3.3240537971187534E-3</v>
      </c>
      <c r="T430" s="58">
        <f t="shared" si="196"/>
        <v>1.9455250138305735E-4</v>
      </c>
      <c r="U430" s="58">
        <f t="shared" si="197"/>
        <v>1.3340923172776675E-3</v>
      </c>
      <c r="V430" s="58">
        <f t="shared" si="177"/>
        <v>1.4001013206465086E-4</v>
      </c>
      <c r="W430" s="50">
        <f t="shared" si="188"/>
        <v>161.14919132677127</v>
      </c>
      <c r="X430" s="50">
        <f t="shared" si="178"/>
        <v>94255.610869414144</v>
      </c>
      <c r="Y430" s="50">
        <f t="shared" si="179"/>
        <v>101325</v>
      </c>
      <c r="Z430" s="50">
        <f t="shared" si="180"/>
        <v>1.562456772721611</v>
      </c>
      <c r="AA430" s="50">
        <f t="shared" si="181"/>
        <v>1.3280882568133694</v>
      </c>
      <c r="AB430" s="50">
        <f t="shared" si="189"/>
        <v>611.65529388297125</v>
      </c>
      <c r="AC430" s="7">
        <f t="shared" si="198"/>
        <v>0.24319367245657095</v>
      </c>
    </row>
    <row r="431" spans="1:29">
      <c r="A431" s="7">
        <v>399</v>
      </c>
      <c r="B431" s="7">
        <f t="shared" si="190"/>
        <v>0.1586605403969174</v>
      </c>
      <c r="C431" s="7">
        <f t="shared" si="191"/>
        <v>3.9764546465392847E-4</v>
      </c>
      <c r="D431" s="58">
        <f t="shared" si="192"/>
        <v>3207508.9861740936</v>
      </c>
      <c r="E431" s="7">
        <f t="shared" si="182"/>
        <v>465.20986688495242</v>
      </c>
      <c r="F431" s="7">
        <f t="shared" si="171"/>
        <v>3106183.9861740936</v>
      </c>
      <c r="G431" s="57">
        <f t="shared" si="172"/>
        <v>1.1984933018367458E-2</v>
      </c>
      <c r="H431" s="61">
        <f t="shared" si="183"/>
        <v>1.0351131528218836E-2</v>
      </c>
      <c r="I431" s="7">
        <f t="shared" si="193"/>
        <v>7.7297736943562331E-2</v>
      </c>
      <c r="J431" s="58">
        <f t="shared" si="173"/>
        <v>1.3441334833014726E-3</v>
      </c>
      <c r="K431" s="7">
        <f t="shared" si="184"/>
        <v>5.0272962082898607E-3</v>
      </c>
      <c r="L431" s="7">
        <f t="shared" si="185"/>
        <v>7.7155631748928059E-3</v>
      </c>
      <c r="M431" s="58">
        <f t="shared" si="174"/>
        <v>2.3146689524678417E-2</v>
      </c>
      <c r="N431" s="58">
        <f t="shared" si="175"/>
        <v>3.1169542922781406E-4</v>
      </c>
      <c r="O431" s="59">
        <f t="shared" si="176"/>
        <v>0.55364900616590473</v>
      </c>
      <c r="P431" s="58">
        <f t="shared" si="194"/>
        <v>1.9591432580445822E-4</v>
      </c>
      <c r="Q431" s="58">
        <f t="shared" si="195"/>
        <v>0.49268593060645816</v>
      </c>
      <c r="R431" s="58">
        <f t="shared" si="186"/>
        <v>0.4893607109793765</v>
      </c>
      <c r="S431" s="60">
        <f t="shared" si="187"/>
        <v>3.3252196270816547E-3</v>
      </c>
      <c r="T431" s="58">
        <f t="shared" si="196"/>
        <v>1.9459206730077096E-4</v>
      </c>
      <c r="U431" s="58">
        <f t="shared" si="197"/>
        <v>1.3354145757813547E-3</v>
      </c>
      <c r="V431" s="58">
        <f t="shared" si="177"/>
        <v>1.401204286590517E-4</v>
      </c>
      <c r="W431" s="50">
        <f t="shared" si="188"/>
        <v>161.17165028555786</v>
      </c>
      <c r="X431" s="50">
        <f t="shared" si="178"/>
        <v>94274.779524235812</v>
      </c>
      <c r="Y431" s="50">
        <f t="shared" si="179"/>
        <v>101325</v>
      </c>
      <c r="Z431" s="50">
        <f t="shared" si="180"/>
        <v>1.5625021250188762</v>
      </c>
      <c r="AA431" s="50">
        <f t="shared" si="181"/>
        <v>1.3281268062660447</v>
      </c>
      <c r="AB431" s="50">
        <f t="shared" si="189"/>
        <v>611.79744319863937</v>
      </c>
      <c r="AC431" s="7">
        <f t="shared" si="198"/>
        <v>0.24325021605946881</v>
      </c>
    </row>
    <row r="432" spans="1:29">
      <c r="A432" s="7">
        <v>400</v>
      </c>
      <c r="B432" s="7">
        <f t="shared" si="190"/>
        <v>0.15905818586157133</v>
      </c>
      <c r="C432" s="7">
        <f t="shared" si="191"/>
        <v>3.9764546465392847E-4</v>
      </c>
      <c r="D432" s="58">
        <f t="shared" si="192"/>
        <v>3208160.7321572467</v>
      </c>
      <c r="E432" s="7">
        <f t="shared" si="182"/>
        <v>465.30439465194303</v>
      </c>
      <c r="F432" s="7">
        <f t="shared" si="171"/>
        <v>3106835.7321572467</v>
      </c>
      <c r="G432" s="57">
        <f t="shared" si="172"/>
        <v>1.1985709813919826E-2</v>
      </c>
      <c r="H432" s="61">
        <f t="shared" si="183"/>
        <v>1.0355897282477771E-2</v>
      </c>
      <c r="I432" s="7">
        <f t="shared" si="193"/>
        <v>7.7288205435044458E-2</v>
      </c>
      <c r="J432" s="58">
        <f t="shared" si="173"/>
        <v>1.3438234564533355E-3</v>
      </c>
      <c r="K432" s="7">
        <f t="shared" si="184"/>
        <v>5.0289906243767739E-3</v>
      </c>
      <c r="L432" s="7">
        <f t="shared" si="185"/>
        <v>7.7166375372834453E-3</v>
      </c>
      <c r="M432" s="58">
        <f t="shared" si="174"/>
        <v>2.3149912611850336E-2</v>
      </c>
      <c r="N432" s="58">
        <f t="shared" si="175"/>
        <v>3.1158511011239074E-4</v>
      </c>
      <c r="O432" s="59">
        <f t="shared" si="176"/>
        <v>0.553453051837134</v>
      </c>
      <c r="P432" s="58">
        <f t="shared" si="194"/>
        <v>1.9595432877073105E-4</v>
      </c>
      <c r="Q432" s="58">
        <f t="shared" si="195"/>
        <v>0.49278653018530072</v>
      </c>
      <c r="R432" s="58">
        <f t="shared" si="186"/>
        <v>0.48946014604848104</v>
      </c>
      <c r="S432" s="60">
        <f t="shared" si="187"/>
        <v>3.3263841368196823E-3</v>
      </c>
      <c r="T432" s="58">
        <f t="shared" si="196"/>
        <v>1.9463160720502794E-4</v>
      </c>
      <c r="U432" s="58">
        <f t="shared" si="197"/>
        <v>1.3367372973470577E-3</v>
      </c>
      <c r="V432" s="58">
        <f t="shared" si="177"/>
        <v>1.4023074777447502E-4</v>
      </c>
      <c r="W432" s="50">
        <f t="shared" si="188"/>
        <v>161.19409281575031</v>
      </c>
      <c r="X432" s="50">
        <f t="shared" si="178"/>
        <v>94293.935576216463</v>
      </c>
      <c r="Y432" s="50">
        <f t="shared" si="179"/>
        <v>101325</v>
      </c>
      <c r="Z432" s="50">
        <f t="shared" si="180"/>
        <v>1.5625474290774952</v>
      </c>
      <c r="AA432" s="50">
        <f t="shared" si="181"/>
        <v>1.328165314715871</v>
      </c>
      <c r="AB432" s="50">
        <f t="shared" si="189"/>
        <v>611.93949905520776</v>
      </c>
      <c r="AC432" s="7">
        <f t="shared" si="198"/>
        <v>0.24330672250835436</v>
      </c>
    </row>
    <row r="433" spans="1:29">
      <c r="A433" s="7">
        <v>401</v>
      </c>
      <c r="B433" s="7">
        <f t="shared" si="190"/>
        <v>0.15945583132622526</v>
      </c>
      <c r="C433" s="7">
        <f t="shared" si="191"/>
        <v>3.9764546465392847E-4</v>
      </c>
      <c r="D433" s="58">
        <f t="shared" si="192"/>
        <v>3208812.0491334088</v>
      </c>
      <c r="E433" s="7">
        <f t="shared" si="182"/>
        <v>465.39886019672758</v>
      </c>
      <c r="F433" s="7">
        <f t="shared" si="171"/>
        <v>3107487.0491334088</v>
      </c>
      <c r="G433" s="57">
        <f t="shared" si="172"/>
        <v>1.1986485990798513E-2</v>
      </c>
      <c r="H433" s="61">
        <f t="shared" si="183"/>
        <v>1.0360663345625935E-2</v>
      </c>
      <c r="I433" s="7">
        <f t="shared" si="193"/>
        <v>7.727867330874813E-2</v>
      </c>
      <c r="J433" s="58">
        <f t="shared" si="173"/>
        <v>1.343513266790834E-3</v>
      </c>
      <c r="K433" s="7">
        <f t="shared" si="184"/>
        <v>5.0306845794054382E-3</v>
      </c>
      <c r="L433" s="7">
        <f t="shared" si="185"/>
        <v>7.7177111129871061E-3</v>
      </c>
      <c r="M433" s="58">
        <f t="shared" si="174"/>
        <v>2.3153133338961317E-2</v>
      </c>
      <c r="N433" s="58">
        <f t="shared" si="175"/>
        <v>3.1147476849089343E-4</v>
      </c>
      <c r="O433" s="59">
        <f t="shared" si="176"/>
        <v>0.55325705753194943</v>
      </c>
      <c r="P433" s="58">
        <f t="shared" si="194"/>
        <v>1.9599430518457694E-4</v>
      </c>
      <c r="Q433" s="58">
        <f t="shared" si="195"/>
        <v>0.49288706299002083</v>
      </c>
      <c r="R433" s="58">
        <f t="shared" si="186"/>
        <v>0.48955951566518408</v>
      </c>
      <c r="S433" s="60">
        <f t="shared" si="187"/>
        <v>3.3275473248367549E-3</v>
      </c>
      <c r="T433" s="58">
        <f t="shared" si="196"/>
        <v>1.946711210824343E-4</v>
      </c>
      <c r="U433" s="58">
        <f t="shared" si="197"/>
        <v>1.3380604814492005E-3</v>
      </c>
      <c r="V433" s="58">
        <f t="shared" si="177"/>
        <v>1.4034108939597233E-4</v>
      </c>
      <c r="W433" s="50">
        <f t="shared" si="188"/>
        <v>161.21651891271085</v>
      </c>
      <c r="X433" s="50">
        <f t="shared" si="178"/>
        <v>94313.079018867051</v>
      </c>
      <c r="Y433" s="50">
        <f t="shared" si="179"/>
        <v>101325</v>
      </c>
      <c r="Z433" s="50">
        <f t="shared" si="180"/>
        <v>1.5625926849296863</v>
      </c>
      <c r="AA433" s="50">
        <f t="shared" si="181"/>
        <v>1.3282037821902333</v>
      </c>
      <c r="AB433" s="50">
        <f t="shared" si="189"/>
        <v>612.08146140455528</v>
      </c>
      <c r="AC433" s="7">
        <f t="shared" si="198"/>
        <v>0.24336319178408514</v>
      </c>
    </row>
    <row r="434" spans="1:29">
      <c r="A434" s="7">
        <v>402</v>
      </c>
      <c r="B434" s="7">
        <f t="shared" si="190"/>
        <v>0.15985347679087919</v>
      </c>
      <c r="C434" s="7">
        <f t="shared" si="191"/>
        <v>3.9764546465392847E-4</v>
      </c>
      <c r="D434" s="58">
        <f t="shared" si="192"/>
        <v>3209462.9368819357</v>
      </c>
      <c r="E434" s="7">
        <f t="shared" si="182"/>
        <v>465.49326348730432</v>
      </c>
      <c r="F434" s="7">
        <f t="shared" si="171"/>
        <v>3108137.9368819357</v>
      </c>
      <c r="G434" s="57">
        <f t="shared" si="172"/>
        <v>1.198726154898927E-2</v>
      </c>
      <c r="H434" s="61">
        <f t="shared" si="183"/>
        <v>1.0365429717417314E-2</v>
      </c>
      <c r="I434" s="7">
        <f t="shared" si="193"/>
        <v>7.7269140565165373E-2</v>
      </c>
      <c r="J434" s="58">
        <f t="shared" si="173"/>
        <v>1.34320291430224E-3</v>
      </c>
      <c r="K434" s="7">
        <f t="shared" si="184"/>
        <v>5.0323780731774612E-3</v>
      </c>
      <c r="L434" s="7">
        <f t="shared" si="185"/>
        <v>7.7187839017819407E-3</v>
      </c>
      <c r="M434" s="58">
        <f t="shared" si="174"/>
        <v>2.3156351705345822E-2</v>
      </c>
      <c r="N434" s="58">
        <f t="shared" si="175"/>
        <v>3.1136440437827865E-4</v>
      </c>
      <c r="O434" s="59">
        <f t="shared" si="176"/>
        <v>0.55306102327691742</v>
      </c>
      <c r="P434" s="58">
        <f t="shared" si="194"/>
        <v>1.9603425503200711E-4</v>
      </c>
      <c r="Q434" s="58">
        <f t="shared" si="195"/>
        <v>0.49298752898543946</v>
      </c>
      <c r="R434" s="58">
        <f t="shared" si="186"/>
        <v>0.48965881979582249</v>
      </c>
      <c r="S434" s="60">
        <f t="shared" si="187"/>
        <v>3.328709189616974E-3</v>
      </c>
      <c r="T434" s="58">
        <f t="shared" si="196"/>
        <v>1.9471060891960407E-4</v>
      </c>
      <c r="U434" s="58">
        <f t="shared" si="197"/>
        <v>1.3393841275616035E-3</v>
      </c>
      <c r="V434" s="58">
        <f t="shared" si="177"/>
        <v>1.4045145350858712E-4</v>
      </c>
      <c r="W434" s="50">
        <f t="shared" si="188"/>
        <v>161.23892857180536</v>
      </c>
      <c r="X434" s="50">
        <f t="shared" si="178"/>
        <v>94332.209845702426</v>
      </c>
      <c r="Y434" s="50">
        <f t="shared" si="179"/>
        <v>101325</v>
      </c>
      <c r="Z434" s="50">
        <f t="shared" si="180"/>
        <v>1.5626378926076239</v>
      </c>
      <c r="AA434" s="50">
        <f t="shared" si="181"/>
        <v>1.3282422087164802</v>
      </c>
      <c r="AB434" s="50">
        <f t="shared" si="189"/>
        <v>612.22333019858991</v>
      </c>
      <c r="AC434" s="7">
        <f t="shared" si="198"/>
        <v>0.24341962386753185</v>
      </c>
    </row>
    <row r="435" spans="1:29">
      <c r="A435" s="7">
        <v>403</v>
      </c>
      <c r="B435" s="7">
        <f t="shared" si="190"/>
        <v>0.16025112225553312</v>
      </c>
      <c r="C435" s="7">
        <f t="shared" si="191"/>
        <v>3.9764546465392847E-4</v>
      </c>
      <c r="D435" s="58">
        <f t="shared" si="192"/>
        <v>3210113.3951823036</v>
      </c>
      <c r="E435" s="7">
        <f t="shared" si="182"/>
        <v>465.58760449168892</v>
      </c>
      <c r="F435" s="7">
        <f t="shared" si="171"/>
        <v>3108788.3951823036</v>
      </c>
      <c r="G435" s="57">
        <f t="shared" si="172"/>
        <v>1.1988036488477842E-2</v>
      </c>
      <c r="H435" s="61">
        <f t="shared" si="183"/>
        <v>1.0370196397605889E-2</v>
      </c>
      <c r="I435" s="7">
        <f t="shared" si="193"/>
        <v>7.7259607204788222E-2</v>
      </c>
      <c r="J435" s="58">
        <f t="shared" si="173"/>
        <v>1.3428923989758541E-3</v>
      </c>
      <c r="K435" s="7">
        <f t="shared" si="184"/>
        <v>5.034071105494556E-3</v>
      </c>
      <c r="L435" s="7">
        <f t="shared" si="185"/>
        <v>7.7198559034462643E-3</v>
      </c>
      <c r="M435" s="58">
        <f t="shared" si="174"/>
        <v>2.3159567710338794E-2</v>
      </c>
      <c r="N435" s="58">
        <f t="shared" si="175"/>
        <v>3.1125401778951071E-4</v>
      </c>
      <c r="O435" s="59">
        <f t="shared" si="176"/>
        <v>0.55286494909861839</v>
      </c>
      <c r="P435" s="58">
        <f t="shared" si="194"/>
        <v>1.9607417829903273E-4</v>
      </c>
      <c r="Q435" s="58">
        <f t="shared" si="195"/>
        <v>0.49308792813637753</v>
      </c>
      <c r="R435" s="58">
        <f t="shared" si="186"/>
        <v>0.48975805840675157</v>
      </c>
      <c r="S435" s="60">
        <f t="shared" si="187"/>
        <v>3.3298697296259561E-3</v>
      </c>
      <c r="T435" s="58">
        <f t="shared" si="196"/>
        <v>1.9475007070315857E-4</v>
      </c>
      <c r="U435" s="58">
        <f t="shared" si="197"/>
        <v>1.3407082351574776E-3</v>
      </c>
      <c r="V435" s="58">
        <f t="shared" si="177"/>
        <v>1.4056184009735506E-4</v>
      </c>
      <c r="W435" s="50">
        <f t="shared" si="188"/>
        <v>161.26132178840297</v>
      </c>
      <c r="X435" s="50">
        <f t="shared" si="178"/>
        <v>94351.328050240976</v>
      </c>
      <c r="Y435" s="50">
        <f t="shared" si="179"/>
        <v>101325</v>
      </c>
      <c r="Z435" s="50">
        <f t="shared" si="180"/>
        <v>1.5626830521434385</v>
      </c>
      <c r="AA435" s="50">
        <f t="shared" si="181"/>
        <v>1.3282805943219227</v>
      </c>
      <c r="AB435" s="50">
        <f t="shared" si="189"/>
        <v>612.36510538924574</v>
      </c>
      <c r="AC435" s="7">
        <f t="shared" si="198"/>
        <v>0.24347601873957614</v>
      </c>
    </row>
    <row r="436" spans="1:29">
      <c r="A436" s="7">
        <v>404</v>
      </c>
      <c r="B436" s="7">
        <f t="shared" si="190"/>
        <v>0.16064876772018705</v>
      </c>
      <c r="C436" s="7">
        <f t="shared" si="191"/>
        <v>3.9764546465392847E-4</v>
      </c>
      <c r="D436" s="58">
        <f t="shared" si="192"/>
        <v>3210763.4238140895</v>
      </c>
      <c r="E436" s="7">
        <f t="shared" si="182"/>
        <v>465.6818831779118</v>
      </c>
      <c r="F436" s="7">
        <f t="shared" si="171"/>
        <v>3109438.4238140895</v>
      </c>
      <c r="G436" s="57">
        <f t="shared" si="172"/>
        <v>1.198881080924992E-2</v>
      </c>
      <c r="H436" s="61">
        <f t="shared" si="183"/>
        <v>1.0374963385945637E-2</v>
      </c>
      <c r="I436" s="7">
        <f t="shared" si="193"/>
        <v>7.7250073228108729E-2</v>
      </c>
      <c r="J436" s="58">
        <f t="shared" si="173"/>
        <v>1.3425817208000046E-3</v>
      </c>
      <c r="K436" s="7">
        <f t="shared" si="184"/>
        <v>5.0357636761585479E-3</v>
      </c>
      <c r="L436" s="7">
        <f t="shared" si="185"/>
        <v>7.7209271177585571E-3</v>
      </c>
      <c r="M436" s="58">
        <f t="shared" si="174"/>
        <v>2.3162781353275673E-2</v>
      </c>
      <c r="N436" s="58">
        <f t="shared" si="175"/>
        <v>3.1114360873956174E-4</v>
      </c>
      <c r="O436" s="59">
        <f t="shared" si="176"/>
        <v>0.5526688350236465</v>
      </c>
      <c r="P436" s="58">
        <f t="shared" si="194"/>
        <v>1.9611407497188704E-4</v>
      </c>
      <c r="Q436" s="58">
        <f t="shared" si="195"/>
        <v>0.49318826040821429</v>
      </c>
      <c r="R436" s="58">
        <f t="shared" si="186"/>
        <v>0.48985723146434196</v>
      </c>
      <c r="S436" s="60">
        <f t="shared" si="187"/>
        <v>3.3310289438723273E-3</v>
      </c>
      <c r="T436" s="58">
        <f t="shared" si="196"/>
        <v>1.9478950641972525E-4</v>
      </c>
      <c r="U436" s="58">
        <f t="shared" si="197"/>
        <v>1.3420328037096394E-3</v>
      </c>
      <c r="V436" s="58">
        <f t="shared" si="177"/>
        <v>1.4067224914730402E-4</v>
      </c>
      <c r="W436" s="50">
        <f t="shared" si="188"/>
        <v>161.28369855787633</v>
      </c>
      <c r="X436" s="50">
        <f t="shared" si="178"/>
        <v>94370.433626004029</v>
      </c>
      <c r="Y436" s="50">
        <f t="shared" si="179"/>
        <v>101325</v>
      </c>
      <c r="Z436" s="50">
        <f t="shared" si="180"/>
        <v>1.5627281635692158</v>
      </c>
      <c r="AA436" s="50">
        <f t="shared" si="181"/>
        <v>1.3283189390338335</v>
      </c>
      <c r="AB436" s="50">
        <f t="shared" si="189"/>
        <v>612.50678692847919</v>
      </c>
      <c r="AC436" s="7">
        <f t="shared" si="198"/>
        <v>0.24353237638110917</v>
      </c>
    </row>
    <row r="437" spans="1:29">
      <c r="A437" s="7">
        <v>405</v>
      </c>
      <c r="B437" s="7">
        <f t="shared" si="190"/>
        <v>0.16104641318484098</v>
      </c>
      <c r="C437" s="7">
        <f t="shared" si="191"/>
        <v>3.9764546465392847E-4</v>
      </c>
      <c r="D437" s="58">
        <f t="shared" si="192"/>
        <v>3211413.0225574854</v>
      </c>
      <c r="E437" s="7">
        <f t="shared" si="182"/>
        <v>465.77609951409244</v>
      </c>
      <c r="F437" s="7">
        <f t="shared" si="171"/>
        <v>3110088.0225574854</v>
      </c>
      <c r="G437" s="57">
        <f t="shared" si="172"/>
        <v>1.1989584511291791E-2</v>
      </c>
      <c r="H437" s="61">
        <f t="shared" si="183"/>
        <v>1.037973068219053E-2</v>
      </c>
      <c r="I437" s="7">
        <f t="shared" si="193"/>
        <v>7.7240538635618944E-2</v>
      </c>
      <c r="J437" s="58">
        <f t="shared" si="173"/>
        <v>1.342270879763048E-3</v>
      </c>
      <c r="K437" s="7">
        <f t="shared" si="184"/>
        <v>5.0374557849713671E-3</v>
      </c>
      <c r="L437" s="7">
        <f t="shared" si="185"/>
        <v>7.7219975444974632E-3</v>
      </c>
      <c r="M437" s="58">
        <f t="shared" si="174"/>
        <v>2.316599263349239E-2</v>
      </c>
      <c r="N437" s="58">
        <f t="shared" si="175"/>
        <v>3.1103317724341184E-4</v>
      </c>
      <c r="O437" s="59">
        <f t="shared" si="176"/>
        <v>0.55247268107861025</v>
      </c>
      <c r="P437" s="58">
        <f t="shared" si="194"/>
        <v>1.9615394503624817E-4</v>
      </c>
      <c r="Q437" s="58">
        <f t="shared" si="195"/>
        <v>0.49328852576493304</v>
      </c>
      <c r="R437" s="58">
        <f t="shared" si="186"/>
        <v>0.48995633893505824</v>
      </c>
      <c r="S437" s="60">
        <f t="shared" si="187"/>
        <v>3.3321868298747948E-3</v>
      </c>
      <c r="T437" s="58">
        <f t="shared" si="196"/>
        <v>1.948289160559689E-4</v>
      </c>
      <c r="U437" s="58">
        <f t="shared" si="197"/>
        <v>1.3433578326899186E-3</v>
      </c>
      <c r="V437" s="58">
        <f t="shared" si="177"/>
        <v>1.4078268064345392E-4</v>
      </c>
      <c r="W437" s="50">
        <f t="shared" si="188"/>
        <v>161.30605887560151</v>
      </c>
      <c r="X437" s="50">
        <f t="shared" si="178"/>
        <v>94389.526566531043</v>
      </c>
      <c r="Y437" s="50">
        <f t="shared" si="179"/>
        <v>101325</v>
      </c>
      <c r="Z437" s="50">
        <f t="shared" si="180"/>
        <v>1.5627732269170318</v>
      </c>
      <c r="AA437" s="50">
        <f t="shared" si="181"/>
        <v>1.328357242879477</v>
      </c>
      <c r="AB437" s="50">
        <f t="shared" si="189"/>
        <v>612.64837476838022</v>
      </c>
      <c r="AC437" s="7">
        <f t="shared" si="198"/>
        <v>0.24358869677305328</v>
      </c>
    </row>
    <row r="438" spans="1:29">
      <c r="A438" s="7">
        <v>406</v>
      </c>
      <c r="B438" s="7">
        <f t="shared" si="190"/>
        <v>0.1614440586494949</v>
      </c>
      <c r="C438" s="7">
        <f t="shared" si="191"/>
        <v>3.9764546465392847E-4</v>
      </c>
      <c r="D438" s="58">
        <f t="shared" si="192"/>
        <v>3212062.1911918828</v>
      </c>
      <c r="E438" s="7">
        <f t="shared" si="182"/>
        <v>465.87025346823435</v>
      </c>
      <c r="F438" s="7">
        <f t="shared" si="171"/>
        <v>3110737.1911918828</v>
      </c>
      <c r="G438" s="57">
        <f t="shared" si="172"/>
        <v>1.1990357594588606E-2</v>
      </c>
      <c r="H438" s="61">
        <f t="shared" si="183"/>
        <v>1.0384498286094531E-2</v>
      </c>
      <c r="I438" s="7">
        <f t="shared" si="193"/>
        <v>7.7231003427810946E-2</v>
      </c>
      <c r="J438" s="58">
        <f t="shared" si="173"/>
        <v>1.3419598758533686E-3</v>
      </c>
      <c r="K438" s="7">
        <f t="shared" si="184"/>
        <v>5.0391474317350573E-3</v>
      </c>
      <c r="L438" s="7">
        <f t="shared" si="185"/>
        <v>7.7230671834417949E-3</v>
      </c>
      <c r="M438" s="58">
        <f t="shared" si="174"/>
        <v>2.3169201550325383E-2</v>
      </c>
      <c r="N438" s="58">
        <f t="shared" si="175"/>
        <v>3.1092272331604881E-4</v>
      </c>
      <c r="O438" s="59">
        <f t="shared" si="176"/>
        <v>0.55227648729013168</v>
      </c>
      <c r="P438" s="58">
        <f t="shared" si="194"/>
        <v>1.9619378847857138E-4</v>
      </c>
      <c r="Q438" s="58">
        <f t="shared" si="195"/>
        <v>0.49338872417247154</v>
      </c>
      <c r="R438" s="58">
        <f t="shared" si="186"/>
        <v>0.49005538078524291</v>
      </c>
      <c r="S438" s="60">
        <f t="shared" si="187"/>
        <v>3.3333433872286267E-3</v>
      </c>
      <c r="T438" s="58">
        <f t="shared" si="196"/>
        <v>1.9486829959850576E-4</v>
      </c>
      <c r="U438" s="58">
        <f t="shared" si="197"/>
        <v>1.3446833215699843E-3</v>
      </c>
      <c r="V438" s="58">
        <f t="shared" si="177"/>
        <v>1.4089313457081695E-4</v>
      </c>
      <c r="W438" s="50">
        <f t="shared" si="188"/>
        <v>161.32840273695805</v>
      </c>
      <c r="X438" s="50">
        <f t="shared" si="178"/>
        <v>94408.606865337904</v>
      </c>
      <c r="Y438" s="50">
        <f t="shared" si="179"/>
        <v>101325</v>
      </c>
      <c r="Z438" s="50">
        <f t="shared" si="180"/>
        <v>1.5628182422188546</v>
      </c>
      <c r="AA438" s="50">
        <f t="shared" si="181"/>
        <v>1.3283955058860264</v>
      </c>
      <c r="AB438" s="50">
        <f t="shared" si="189"/>
        <v>612.78986886086477</v>
      </c>
      <c r="AC438" s="7">
        <f t="shared" si="198"/>
        <v>0.24364497989632253</v>
      </c>
    </row>
    <row r="439" spans="1:29">
      <c r="A439" s="7">
        <v>407</v>
      </c>
      <c r="B439" s="7">
        <f t="shared" si="190"/>
        <v>0.16184170411414883</v>
      </c>
      <c r="C439" s="7">
        <f t="shared" si="191"/>
        <v>3.9764546465392847E-4</v>
      </c>
      <c r="D439" s="58">
        <f t="shared" si="192"/>
        <v>3212710.9294978431</v>
      </c>
      <c r="E439" s="7">
        <f t="shared" si="182"/>
        <v>465.96434500851058</v>
      </c>
      <c r="F439" s="7">
        <f t="shared" si="171"/>
        <v>3111385.9294978431</v>
      </c>
      <c r="G439" s="57">
        <f t="shared" si="172"/>
        <v>1.1991130059126763E-2</v>
      </c>
      <c r="H439" s="61">
        <f t="shared" si="183"/>
        <v>1.0389266197411597E-2</v>
      </c>
      <c r="I439" s="7">
        <f t="shared" si="193"/>
        <v>7.7221467605176813E-2</v>
      </c>
      <c r="J439" s="58">
        <f t="shared" si="173"/>
        <v>1.3416487090593791E-3</v>
      </c>
      <c r="K439" s="7">
        <f t="shared" si="184"/>
        <v>5.0408386162517655E-3</v>
      </c>
      <c r="L439" s="7">
        <f t="shared" si="185"/>
        <v>7.7241360343705233E-3</v>
      </c>
      <c r="M439" s="58">
        <f t="shared" si="174"/>
        <v>2.317240810311157E-2</v>
      </c>
      <c r="N439" s="58">
        <f t="shared" si="175"/>
        <v>3.108122469724684E-4</v>
      </c>
      <c r="O439" s="59">
        <f t="shared" si="176"/>
        <v>0.55208025368484703</v>
      </c>
      <c r="P439" s="58">
        <f t="shared" si="194"/>
        <v>1.9623360528464584E-4</v>
      </c>
      <c r="Q439" s="58">
        <f t="shared" si="195"/>
        <v>0.4934888555950922</v>
      </c>
      <c r="R439" s="58">
        <f t="shared" si="186"/>
        <v>0.49015435698141646</v>
      </c>
      <c r="S439" s="60">
        <f t="shared" si="187"/>
        <v>3.3344986136757404E-3</v>
      </c>
      <c r="T439" s="58">
        <f t="shared" si="196"/>
        <v>1.9490765703402289E-4</v>
      </c>
      <c r="U439" s="58">
        <f t="shared" si="197"/>
        <v>1.3460092698206073E-3</v>
      </c>
      <c r="V439" s="58">
        <f t="shared" si="177"/>
        <v>1.4100361091439736E-4</v>
      </c>
      <c r="W439" s="50">
        <f t="shared" si="188"/>
        <v>161.35073013732892</v>
      </c>
      <c r="X439" s="50">
        <f t="shared" si="178"/>
        <v>94427.674515974883</v>
      </c>
      <c r="Y439" s="50">
        <f t="shared" si="179"/>
        <v>101325</v>
      </c>
      <c r="Z439" s="50">
        <f t="shared" si="180"/>
        <v>1.562863209506681</v>
      </c>
      <c r="AA439" s="50">
        <f t="shared" si="181"/>
        <v>1.3284337280806788</v>
      </c>
      <c r="AB439" s="50">
        <f t="shared" si="189"/>
        <v>612.93126915810319</v>
      </c>
      <c r="AC439" s="7">
        <f t="shared" si="198"/>
        <v>0.24370122573184724</v>
      </c>
    </row>
    <row r="440" spans="1:29">
      <c r="A440" s="7">
        <v>408</v>
      </c>
      <c r="B440" s="7">
        <f t="shared" si="190"/>
        <v>0.16223934957880276</v>
      </c>
      <c r="C440" s="7">
        <f t="shared" si="191"/>
        <v>3.9764546465392847E-4</v>
      </c>
      <c r="D440" s="58">
        <f t="shared" si="192"/>
        <v>3213359.2372553395</v>
      </c>
      <c r="E440" s="7">
        <f t="shared" si="182"/>
        <v>466.05837410300893</v>
      </c>
      <c r="F440" s="7">
        <f t="shared" si="171"/>
        <v>3112034.2372553395</v>
      </c>
      <c r="G440" s="57">
        <f t="shared" si="172"/>
        <v>1.1991901904891798E-2</v>
      </c>
      <c r="H440" s="61">
        <f t="shared" si="183"/>
        <v>1.0394034415895684E-2</v>
      </c>
      <c r="I440" s="7">
        <f t="shared" si="193"/>
        <v>7.7211931168208639E-2</v>
      </c>
      <c r="J440" s="58">
        <f t="shared" si="173"/>
        <v>1.3413373793695201E-3</v>
      </c>
      <c r="K440" s="7">
        <f t="shared" si="184"/>
        <v>5.0425293383237514E-3</v>
      </c>
      <c r="L440" s="7">
        <f t="shared" si="185"/>
        <v>7.7252040970627912E-3</v>
      </c>
      <c r="M440" s="58">
        <f t="shared" si="174"/>
        <v>2.3175612291188374E-2</v>
      </c>
      <c r="N440" s="58">
        <f t="shared" si="175"/>
        <v>3.1070174822767424E-4</v>
      </c>
      <c r="O440" s="59">
        <f t="shared" si="176"/>
        <v>0.55188398028940633</v>
      </c>
      <c r="P440" s="58">
        <f t="shared" si="194"/>
        <v>1.9627339544070477E-4</v>
      </c>
      <c r="Q440" s="58">
        <f t="shared" si="195"/>
        <v>0.49358891999817434</v>
      </c>
      <c r="R440" s="58">
        <f t="shared" si="186"/>
        <v>0.49025326749001036</v>
      </c>
      <c r="S440" s="60">
        <f t="shared" si="187"/>
        <v>3.3356525081639776E-3</v>
      </c>
      <c r="T440" s="58">
        <f t="shared" si="196"/>
        <v>1.9494698834917186E-4</v>
      </c>
      <c r="U440" s="58">
        <f t="shared" si="197"/>
        <v>1.3473356769121401E-3</v>
      </c>
      <c r="V440" s="58">
        <f t="shared" si="177"/>
        <v>1.4111410965919152E-4</v>
      </c>
      <c r="W440" s="50">
        <f t="shared" si="188"/>
        <v>161.37304107210053</v>
      </c>
      <c r="X440" s="50">
        <f t="shared" si="178"/>
        <v>94446.729511974976</v>
      </c>
      <c r="Y440" s="50">
        <f t="shared" si="179"/>
        <v>101325</v>
      </c>
      <c r="Z440" s="50">
        <f t="shared" si="180"/>
        <v>1.5629081288124156</v>
      </c>
      <c r="AA440" s="50">
        <f t="shared" si="181"/>
        <v>1.3284719094905533</v>
      </c>
      <c r="AB440" s="50">
        <f t="shared" si="189"/>
        <v>613.07257561213851</v>
      </c>
      <c r="AC440" s="7">
        <f t="shared" si="198"/>
        <v>0.2437574342605828</v>
      </c>
    </row>
    <row r="441" spans="1:29">
      <c r="A441" s="7">
        <v>409</v>
      </c>
      <c r="B441" s="7">
        <f t="shared" si="190"/>
        <v>0.16263699504345669</v>
      </c>
      <c r="C441" s="7">
        <f t="shared" si="191"/>
        <v>3.9764546465392847E-4</v>
      </c>
      <c r="D441" s="58">
        <f t="shared" si="192"/>
        <v>3214007.114244903</v>
      </c>
      <c r="E441" s="7">
        <f t="shared" si="182"/>
        <v>466.15234071989818</v>
      </c>
      <c r="F441" s="7">
        <f t="shared" si="171"/>
        <v>3112682.114244903</v>
      </c>
      <c r="G441" s="57">
        <f t="shared" si="172"/>
        <v>1.1992673131869748E-2</v>
      </c>
      <c r="H441" s="61">
        <f t="shared" si="183"/>
        <v>1.0398802941300739E-2</v>
      </c>
      <c r="I441" s="7">
        <f t="shared" si="193"/>
        <v>7.7202394117398529E-2</v>
      </c>
      <c r="J441" s="58">
        <f t="shared" si="173"/>
        <v>1.3410258867722598E-3</v>
      </c>
      <c r="K441" s="7">
        <f t="shared" si="184"/>
        <v>5.0442195977533823E-3</v>
      </c>
      <c r="L441" s="7">
        <f t="shared" si="185"/>
        <v>7.726271371297902E-3</v>
      </c>
      <c r="M441" s="58">
        <f t="shared" si="174"/>
        <v>2.3178814113893706E-2</v>
      </c>
      <c r="N441" s="58">
        <f t="shared" si="175"/>
        <v>3.105912270966776E-4</v>
      </c>
      <c r="O441" s="59">
        <f t="shared" si="176"/>
        <v>0.55168766713047357</v>
      </c>
      <c r="P441" s="58">
        <f t="shared" si="194"/>
        <v>1.9631315893275936E-4</v>
      </c>
      <c r="Q441" s="58">
        <f t="shared" si="195"/>
        <v>0.49368891734653891</v>
      </c>
      <c r="R441" s="58">
        <f t="shared" si="186"/>
        <v>0.49035211227754072</v>
      </c>
      <c r="S441" s="60">
        <f t="shared" si="187"/>
        <v>3.3368050689981943E-3</v>
      </c>
      <c r="T441" s="58">
        <f t="shared" si="196"/>
        <v>1.9498629353063799E-4</v>
      </c>
      <c r="U441" s="58">
        <f t="shared" si="197"/>
        <v>1.3486625423142615E-3</v>
      </c>
      <c r="V441" s="58">
        <f t="shared" si="177"/>
        <v>1.4122463079018816E-4</v>
      </c>
      <c r="W441" s="50">
        <f t="shared" si="188"/>
        <v>161.39533553666271</v>
      </c>
      <c r="X441" s="50">
        <f t="shared" si="178"/>
        <v>94465.771846887583</v>
      </c>
      <c r="Y441" s="50">
        <f t="shared" si="179"/>
        <v>101325</v>
      </c>
      <c r="Z441" s="50">
        <f t="shared" si="180"/>
        <v>1.562953000167949</v>
      </c>
      <c r="AA441" s="50">
        <f t="shared" si="181"/>
        <v>1.3285100501427567</v>
      </c>
      <c r="AB441" s="50">
        <f t="shared" si="189"/>
        <v>613.21378817513437</v>
      </c>
      <c r="AC441" s="7">
        <f t="shared" si="198"/>
        <v>0.24381360546348324</v>
      </c>
    </row>
    <row r="442" spans="1:29">
      <c r="A442" s="7">
        <v>410</v>
      </c>
      <c r="B442" s="7">
        <f t="shared" si="190"/>
        <v>0.16303464050811062</v>
      </c>
      <c r="C442" s="7">
        <f t="shared" si="191"/>
        <v>3.9764546465392847E-4</v>
      </c>
      <c r="D442" s="58">
        <f t="shared" si="192"/>
        <v>3214654.5602470017</v>
      </c>
      <c r="E442" s="7">
        <f t="shared" si="182"/>
        <v>466.24624482733793</v>
      </c>
      <c r="F442" s="7">
        <f t="shared" si="171"/>
        <v>3113329.5602470017</v>
      </c>
      <c r="G442" s="57">
        <f t="shared" si="172"/>
        <v>1.1993443740046423E-2</v>
      </c>
      <c r="H442" s="61">
        <f t="shared" si="183"/>
        <v>1.0403571773380704E-2</v>
      </c>
      <c r="I442" s="7">
        <f t="shared" si="193"/>
        <v>7.7192856453238604E-2</v>
      </c>
      <c r="J442" s="58">
        <f t="shared" si="173"/>
        <v>1.3407142312560957E-3</v>
      </c>
      <c r="K442" s="7">
        <f t="shared" si="184"/>
        <v>5.045909394343134E-3</v>
      </c>
      <c r="L442" s="7">
        <f t="shared" si="185"/>
        <v>7.7273378568553253E-3</v>
      </c>
      <c r="M442" s="58">
        <f t="shared" si="174"/>
        <v>2.3182013570565978E-2</v>
      </c>
      <c r="N442" s="58">
        <f t="shared" si="175"/>
        <v>3.1048068359449782E-4</v>
      </c>
      <c r="O442" s="59">
        <f t="shared" si="176"/>
        <v>0.55149131423472675</v>
      </c>
      <c r="P442" s="58">
        <f t="shared" si="194"/>
        <v>1.963528957468208E-4</v>
      </c>
      <c r="Q442" s="58">
        <f t="shared" si="195"/>
        <v>0.4937888476050068</v>
      </c>
      <c r="R442" s="58">
        <f t="shared" si="186"/>
        <v>0.49045089131051411</v>
      </c>
      <c r="S442" s="60">
        <f t="shared" si="187"/>
        <v>3.3379562944926833E-3</v>
      </c>
      <c r="T442" s="58">
        <f t="shared" si="196"/>
        <v>1.9502557256510276E-4</v>
      </c>
      <c r="U442" s="58">
        <f t="shared" si="197"/>
        <v>1.3499898654959796E-3</v>
      </c>
      <c r="V442" s="58">
        <f t="shared" si="177"/>
        <v>1.4133517429236795E-4</v>
      </c>
      <c r="W442" s="50">
        <f t="shared" si="188"/>
        <v>161.41761352640884</v>
      </c>
      <c r="X442" s="50">
        <f t="shared" si="178"/>
        <v>94484.801514260238</v>
      </c>
      <c r="Y442" s="50">
        <f t="shared" si="179"/>
        <v>101325</v>
      </c>
      <c r="Z442" s="50">
        <f t="shared" si="180"/>
        <v>1.5629978236051161</v>
      </c>
      <c r="AA442" s="50">
        <f t="shared" si="181"/>
        <v>1.3285481500643486</v>
      </c>
      <c r="AB442" s="50">
        <f t="shared" si="189"/>
        <v>613.35490679924146</v>
      </c>
      <c r="AC442" s="7">
        <f t="shared" si="198"/>
        <v>0.24386973932152417</v>
      </c>
    </row>
    <row r="443" spans="1:29">
      <c r="A443" s="7">
        <v>411</v>
      </c>
      <c r="B443" s="7">
        <f t="shared" si="190"/>
        <v>0.16343228597276455</v>
      </c>
      <c r="C443" s="7">
        <f t="shared" si="191"/>
        <v>3.9764546465392847E-4</v>
      </c>
      <c r="D443" s="58">
        <f t="shared" si="192"/>
        <v>3215301.5750420638</v>
      </c>
      <c r="E443" s="7">
        <f t="shared" si="182"/>
        <v>466.3400863934819</v>
      </c>
      <c r="F443" s="7">
        <f t="shared" si="171"/>
        <v>3113976.5750420638</v>
      </c>
      <c r="G443" s="57">
        <f t="shared" si="172"/>
        <v>1.199421372940742E-2</v>
      </c>
      <c r="H443" s="61">
        <f t="shared" si="183"/>
        <v>1.0408340911889516E-2</v>
      </c>
      <c r="I443" s="7">
        <f t="shared" si="193"/>
        <v>7.7183318176220983E-2</v>
      </c>
      <c r="J443" s="58">
        <f t="shared" si="173"/>
        <v>1.3404024128095518E-3</v>
      </c>
      <c r="K443" s="7">
        <f t="shared" si="184"/>
        <v>5.047598727895594E-3</v>
      </c>
      <c r="L443" s="7">
        <f t="shared" si="185"/>
        <v>7.7284035535146976E-3</v>
      </c>
      <c r="M443" s="58">
        <f t="shared" si="174"/>
        <v>2.3185210660544093E-2</v>
      </c>
      <c r="N443" s="58">
        <f t="shared" si="175"/>
        <v>3.1037011773616177E-4</v>
      </c>
      <c r="O443" s="59">
        <f t="shared" si="176"/>
        <v>0.5512949216288574</v>
      </c>
      <c r="P443" s="58">
        <f t="shared" si="194"/>
        <v>1.9639260586934437E-4</v>
      </c>
      <c r="Q443" s="58">
        <f t="shared" si="195"/>
        <v>0.49388871073951562</v>
      </c>
      <c r="R443" s="58">
        <f t="shared" si="186"/>
        <v>0.49054960455543106</v>
      </c>
      <c r="S443" s="60">
        <f t="shared" si="187"/>
        <v>3.3391061840845615E-3</v>
      </c>
      <c r="T443" s="58">
        <f t="shared" si="196"/>
        <v>1.9506482543924525E-4</v>
      </c>
      <c r="U443" s="58">
        <f t="shared" si="197"/>
        <v>1.3513176459260788E-3</v>
      </c>
      <c r="V443" s="58">
        <f t="shared" si="177"/>
        <v>1.4144574015070399E-4</v>
      </c>
      <c r="W443" s="50">
        <f t="shared" si="188"/>
        <v>161.4398750367356</v>
      </c>
      <c r="X443" s="50">
        <f t="shared" si="178"/>
        <v>94503.818507639313</v>
      </c>
      <c r="Y443" s="50">
        <f t="shared" si="179"/>
        <v>101325</v>
      </c>
      <c r="Z443" s="50">
        <f t="shared" si="180"/>
        <v>1.5630425991556964</v>
      </c>
      <c r="AA443" s="50">
        <f t="shared" si="181"/>
        <v>1.3285862092823419</v>
      </c>
      <c r="AB443" s="50">
        <f t="shared" si="189"/>
        <v>613.49593143660138</v>
      </c>
      <c r="AC443" s="7">
        <f t="shared" si="198"/>
        <v>0.24392583581567664</v>
      </c>
    </row>
    <row r="444" spans="1:29">
      <c r="A444" s="7">
        <v>412</v>
      </c>
      <c r="B444" s="7">
        <f t="shared" si="190"/>
        <v>0.16382993143741847</v>
      </c>
      <c r="C444" s="7">
        <f t="shared" si="191"/>
        <v>3.9764546465392847E-4</v>
      </c>
      <c r="D444" s="58">
        <f t="shared" si="192"/>
        <v>3215948.1584115261</v>
      </c>
      <c r="E444" s="7">
        <f t="shared" si="182"/>
        <v>466.4338653866302</v>
      </c>
      <c r="F444" s="7">
        <f t="shared" si="171"/>
        <v>3114623.1584115261</v>
      </c>
      <c r="G444" s="57">
        <f t="shared" si="172"/>
        <v>1.1994983099939377E-2</v>
      </c>
      <c r="H444" s="61">
        <f t="shared" si="183"/>
        <v>1.0413110356581105E-2</v>
      </c>
      <c r="I444" s="7">
        <f t="shared" si="193"/>
        <v>7.7173779286837801E-2</v>
      </c>
      <c r="J444" s="58">
        <f t="shared" si="173"/>
        <v>1.3400904314211815E-3</v>
      </c>
      <c r="K444" s="7">
        <f t="shared" si="184"/>
        <v>5.0492875982134531E-3</v>
      </c>
      <c r="L444" s="7">
        <f t="shared" si="185"/>
        <v>7.7294684610558165E-3</v>
      </c>
      <c r="M444" s="58">
        <f t="shared" si="174"/>
        <v>2.3188405383167451E-2</v>
      </c>
      <c r="N444" s="58">
        <f t="shared" si="175"/>
        <v>3.1025952953670454E-4</v>
      </c>
      <c r="O444" s="59">
        <f t="shared" si="176"/>
        <v>0.5510984893395714</v>
      </c>
      <c r="P444" s="58">
        <f t="shared" si="194"/>
        <v>1.964322892860082E-4</v>
      </c>
      <c r="Q444" s="58">
        <f t="shared" si="195"/>
        <v>0.49398850671404881</v>
      </c>
      <c r="R444" s="58">
        <f t="shared" si="186"/>
        <v>0.49064825197894613</v>
      </c>
      <c r="S444" s="60">
        <f t="shared" si="187"/>
        <v>3.3402547351026879E-3</v>
      </c>
      <c r="T444" s="58">
        <f t="shared" si="196"/>
        <v>1.951040521398058E-4</v>
      </c>
      <c r="U444" s="58">
        <f t="shared" si="197"/>
        <v>1.3526458830722811E-3</v>
      </c>
      <c r="V444" s="58">
        <f t="shared" si="177"/>
        <v>1.4155632835016123E-4</v>
      </c>
      <c r="W444" s="50">
        <f t="shared" si="188"/>
        <v>161.46212006304324</v>
      </c>
      <c r="X444" s="50">
        <f t="shared" si="178"/>
        <v>94522.822820600821</v>
      </c>
      <c r="Y444" s="50">
        <f t="shared" si="179"/>
        <v>101325</v>
      </c>
      <c r="Z444" s="50">
        <f t="shared" si="180"/>
        <v>1.563087326851488</v>
      </c>
      <c r="AA444" s="50">
        <f t="shared" si="181"/>
        <v>1.3286242278237648</v>
      </c>
      <c r="AB444" s="50">
        <f t="shared" si="189"/>
        <v>613.6368620395757</v>
      </c>
      <c r="AC444" s="7">
        <f t="shared" si="198"/>
        <v>0.24398189492695385</v>
      </c>
    </row>
    <row r="445" spans="1:29">
      <c r="A445" s="7">
        <v>413</v>
      </c>
      <c r="B445" s="7">
        <f t="shared" si="190"/>
        <v>0.1642275769020724</v>
      </c>
      <c r="C445" s="7">
        <f t="shared" si="191"/>
        <v>3.9764546465392847E-4</v>
      </c>
      <c r="D445" s="58">
        <f t="shared" si="192"/>
        <v>3216594.3101358516</v>
      </c>
      <c r="E445" s="7">
        <f t="shared" si="182"/>
        <v>466.52758177494172</v>
      </c>
      <c r="F445" s="7">
        <f t="shared" si="171"/>
        <v>3115269.3101358516</v>
      </c>
      <c r="G445" s="57">
        <f t="shared" si="172"/>
        <v>1.1995751851627615E-2</v>
      </c>
      <c r="H445" s="61">
        <f t="shared" si="183"/>
        <v>1.0417880107209397E-2</v>
      </c>
      <c r="I445" s="7">
        <f t="shared" si="193"/>
        <v>7.7164239785581221E-2</v>
      </c>
      <c r="J445" s="58">
        <f t="shared" si="173"/>
        <v>1.3397782870795659E-3</v>
      </c>
      <c r="K445" s="7">
        <f t="shared" si="184"/>
        <v>5.0509760050995176E-3</v>
      </c>
      <c r="L445" s="7">
        <f t="shared" si="185"/>
        <v>7.7305325792586498E-3</v>
      </c>
      <c r="M445" s="58">
        <f t="shared" si="174"/>
        <v>2.3191597737775949E-2</v>
      </c>
      <c r="N445" s="58">
        <f t="shared" si="175"/>
        <v>3.1014891901116865E-4</v>
      </c>
      <c r="O445" s="59">
        <f t="shared" si="176"/>
        <v>0.55090201739358835</v>
      </c>
      <c r="P445" s="58">
        <f t="shared" si="194"/>
        <v>1.9647194598304552E-4</v>
      </c>
      <c r="Q445" s="58">
        <f t="shared" si="195"/>
        <v>0.49408823549398556</v>
      </c>
      <c r="R445" s="58">
        <f t="shared" si="186"/>
        <v>0.4907468335475651</v>
      </c>
      <c r="S445" s="60">
        <f t="shared" si="187"/>
        <v>3.3414019464204636E-3</v>
      </c>
      <c r="T445" s="58">
        <f t="shared" si="196"/>
        <v>1.9514325265346561E-4</v>
      </c>
      <c r="U445" s="58">
        <f t="shared" si="197"/>
        <v>1.3539745764018609E-3</v>
      </c>
      <c r="V445" s="58">
        <f t="shared" si="177"/>
        <v>1.4166693887569711E-4</v>
      </c>
      <c r="W445" s="50">
        <f t="shared" si="188"/>
        <v>161.48434860073542</v>
      </c>
      <c r="X445" s="50">
        <f t="shared" si="178"/>
        <v>94541.814446692151</v>
      </c>
      <c r="Y445" s="50">
        <f t="shared" si="179"/>
        <v>101325</v>
      </c>
      <c r="Z445" s="50">
        <f t="shared" si="180"/>
        <v>1.563132006724169</v>
      </c>
      <c r="AA445" s="50">
        <f t="shared" si="181"/>
        <v>1.3286622057155435</v>
      </c>
      <c r="AB445" s="50">
        <f t="shared" si="189"/>
        <v>613.77769856031352</v>
      </c>
      <c r="AC445" s="7">
        <f t="shared" si="198"/>
        <v>0.2440379166363702</v>
      </c>
    </row>
    <row r="446" spans="1:29">
      <c r="A446" s="7">
        <v>414</v>
      </c>
      <c r="B446" s="7">
        <f t="shared" si="190"/>
        <v>0.16462522236672633</v>
      </c>
      <c r="C446" s="7">
        <f t="shared" si="191"/>
        <v>3.9764546465392847E-4</v>
      </c>
      <c r="D446" s="58">
        <f t="shared" si="192"/>
        <v>3217240.0299959779</v>
      </c>
      <c r="E446" s="7">
        <f t="shared" si="182"/>
        <v>466.62123552664411</v>
      </c>
      <c r="F446" s="7">
        <f t="shared" si="171"/>
        <v>3115915.0299959779</v>
      </c>
      <c r="G446" s="57">
        <f t="shared" si="172"/>
        <v>1.1996519984457861E-2</v>
      </c>
      <c r="H446" s="61">
        <f t="shared" si="183"/>
        <v>1.0422650163528311E-2</v>
      </c>
      <c r="I446" s="7">
        <f t="shared" si="193"/>
        <v>7.7154699672943389E-2</v>
      </c>
      <c r="J446" s="58">
        <f t="shared" si="173"/>
        <v>1.3394659797733137E-3</v>
      </c>
      <c r="K446" s="7">
        <f t="shared" si="184"/>
        <v>5.0526639483566959E-3</v>
      </c>
      <c r="L446" s="7">
        <f t="shared" si="185"/>
        <v>7.7315959079033228E-3</v>
      </c>
      <c r="M446" s="58">
        <f t="shared" si="174"/>
        <v>2.3194787723709968E-2</v>
      </c>
      <c r="N446" s="58">
        <f t="shared" si="175"/>
        <v>3.1003828617460463E-4</v>
      </c>
      <c r="O446" s="59">
        <f t="shared" si="176"/>
        <v>0.55070550581764144</v>
      </c>
      <c r="P446" s="58">
        <f t="shared" si="194"/>
        <v>1.965115759469116E-4</v>
      </c>
      <c r="Q446" s="58">
        <f t="shared" si="195"/>
        <v>0.49418789704526356</v>
      </c>
      <c r="R446" s="58">
        <f t="shared" si="186"/>
        <v>0.49084534922786632</v>
      </c>
      <c r="S446" s="60">
        <f t="shared" si="187"/>
        <v>3.3425478173972345E-3</v>
      </c>
      <c r="T446" s="58">
        <f t="shared" si="196"/>
        <v>1.951824269669347E-4</v>
      </c>
      <c r="U446" s="58">
        <f t="shared" si="197"/>
        <v>1.3553037253818379E-3</v>
      </c>
      <c r="V446" s="58">
        <f t="shared" si="177"/>
        <v>1.4177757171226113E-4</v>
      </c>
      <c r="W446" s="50">
        <f t="shared" si="188"/>
        <v>161.50656064521917</v>
      </c>
      <c r="X446" s="50">
        <f t="shared" si="178"/>
        <v>94560.793379474635</v>
      </c>
      <c r="Y446" s="50">
        <f t="shared" si="179"/>
        <v>101325</v>
      </c>
      <c r="Z446" s="50">
        <f t="shared" si="180"/>
        <v>1.5631766388053989</v>
      </c>
      <c r="AA446" s="50">
        <f t="shared" si="181"/>
        <v>1.328700142984589</v>
      </c>
      <c r="AB446" s="50">
        <f t="shared" si="189"/>
        <v>613.91844095106762</v>
      </c>
      <c r="AC446" s="7">
        <f t="shared" si="198"/>
        <v>0.2440939009249187</v>
      </c>
    </row>
    <row r="447" spans="1:29">
      <c r="A447" s="7">
        <v>415</v>
      </c>
      <c r="B447" s="7">
        <f t="shared" si="190"/>
        <v>0.16502286783138026</v>
      </c>
      <c r="C447" s="7">
        <f t="shared" si="191"/>
        <v>3.9764546465392847E-4</v>
      </c>
      <c r="D447" s="58">
        <f t="shared" si="192"/>
        <v>3217885.3177737831</v>
      </c>
      <c r="E447" s="7">
        <f t="shared" si="182"/>
        <v>466.71482661010145</v>
      </c>
      <c r="F447" s="7">
        <f t="shared" si="171"/>
        <v>3116560.3177737831</v>
      </c>
      <c r="G447" s="57">
        <f t="shared" si="172"/>
        <v>1.1997287498416793E-2</v>
      </c>
      <c r="H447" s="61">
        <f t="shared" si="183"/>
        <v>1.0427420525291761E-2</v>
      </c>
      <c r="I447" s="7">
        <f t="shared" si="193"/>
        <v>7.7145158949416495E-2</v>
      </c>
      <c r="J447" s="58">
        <f t="shared" si="173"/>
        <v>1.3391535094910624E-3</v>
      </c>
      <c r="K447" s="7">
        <f t="shared" si="184"/>
        <v>5.0543514277880119E-3</v>
      </c>
      <c r="L447" s="7">
        <f t="shared" si="185"/>
        <v>7.7326584467701364E-3</v>
      </c>
      <c r="M447" s="58">
        <f t="shared" si="174"/>
        <v>2.3197975340310407E-2</v>
      </c>
      <c r="N447" s="58">
        <f t="shared" si="175"/>
        <v>3.0992763104207085E-4</v>
      </c>
      <c r="O447" s="59">
        <f t="shared" si="176"/>
        <v>0.55050895463847838</v>
      </c>
      <c r="P447" s="58">
        <f t="shared" si="194"/>
        <v>1.9655117916306253E-4</v>
      </c>
      <c r="Q447" s="58">
        <f t="shared" si="195"/>
        <v>0.49428749133130778</v>
      </c>
      <c r="R447" s="58">
        <f t="shared" si="186"/>
        <v>0.49094379898657126</v>
      </c>
      <c r="S447" s="60">
        <f t="shared" si="187"/>
        <v>3.3436923447365263E-3</v>
      </c>
      <c r="T447" s="58">
        <f t="shared" si="196"/>
        <v>1.9522157506697999E-4</v>
      </c>
      <c r="U447" s="58">
        <f t="shared" si="197"/>
        <v>1.3566333294779205E-3</v>
      </c>
      <c r="V447" s="58">
        <f t="shared" si="177"/>
        <v>1.4188822684479491E-4</v>
      </c>
      <c r="W447" s="50">
        <f t="shared" si="188"/>
        <v>161.52875619190513</v>
      </c>
      <c r="X447" s="50">
        <f t="shared" si="178"/>
        <v>94579.759612537266</v>
      </c>
      <c r="Y447" s="50">
        <f t="shared" si="179"/>
        <v>101325</v>
      </c>
      <c r="Z447" s="50">
        <f t="shared" si="180"/>
        <v>1.5632212231268507</v>
      </c>
      <c r="AA447" s="50">
        <f t="shared" si="181"/>
        <v>1.328738039657823</v>
      </c>
      <c r="AB447" s="50">
        <f t="shared" si="189"/>
        <v>614.05908916429598</v>
      </c>
      <c r="AC447" s="7">
        <f t="shared" si="198"/>
        <v>0.24414984777365359</v>
      </c>
    </row>
    <row r="448" spans="1:29">
      <c r="A448" s="7">
        <v>416</v>
      </c>
      <c r="B448" s="7">
        <f t="shared" si="190"/>
        <v>0.16542051329603419</v>
      </c>
      <c r="C448" s="7">
        <f t="shared" si="191"/>
        <v>3.9764546465392847E-4</v>
      </c>
      <c r="D448" s="58">
        <f t="shared" si="192"/>
        <v>3218530.1732495767</v>
      </c>
      <c r="E448" s="7">
        <f t="shared" si="182"/>
        <v>466.80835499345039</v>
      </c>
      <c r="F448" s="7">
        <f t="shared" si="171"/>
        <v>3117205.1732495767</v>
      </c>
      <c r="G448" s="57">
        <f t="shared" si="172"/>
        <v>1.1998054393489076E-2</v>
      </c>
      <c r="H448" s="61">
        <f t="shared" si="183"/>
        <v>1.0432191192253656E-2</v>
      </c>
      <c r="I448" s="7">
        <f t="shared" si="193"/>
        <v>7.7135617615492702E-2</v>
      </c>
      <c r="J448" s="58">
        <f t="shared" si="173"/>
        <v>1.3388408762214777E-3</v>
      </c>
      <c r="K448" s="7">
        <f t="shared" si="184"/>
        <v>5.0560384431965928E-3</v>
      </c>
      <c r="L448" s="7">
        <f t="shared" si="185"/>
        <v>7.7337201956395483E-3</v>
      </c>
      <c r="M448" s="58">
        <f t="shared" si="174"/>
        <v>2.3201160586918644E-2</v>
      </c>
      <c r="N448" s="58">
        <f t="shared" si="175"/>
        <v>3.0981695362863334E-4</v>
      </c>
      <c r="O448" s="59">
        <f t="shared" si="176"/>
        <v>0.55031236388285998</v>
      </c>
      <c r="P448" s="58">
        <f t="shared" si="194"/>
        <v>1.9659075561839767E-4</v>
      </c>
      <c r="Q448" s="58">
        <f t="shared" si="195"/>
        <v>0.4943870183191727</v>
      </c>
      <c r="R448" s="58">
        <f t="shared" si="186"/>
        <v>0.4910421827901626</v>
      </c>
      <c r="S448" s="60">
        <f t="shared" si="187"/>
        <v>3.3448355290101039E-3</v>
      </c>
      <c r="T448" s="58">
        <f t="shared" si="196"/>
        <v>1.9526069694027347E-4</v>
      </c>
      <c r="U448" s="58">
        <f t="shared" si="197"/>
        <v>1.3579633881560446E-3</v>
      </c>
      <c r="V448" s="58">
        <f t="shared" si="177"/>
        <v>1.4199890425823243E-4</v>
      </c>
      <c r="W448" s="50">
        <f t="shared" si="188"/>
        <v>161.55093523620727</v>
      </c>
      <c r="X448" s="50">
        <f t="shared" si="178"/>
        <v>94598.713139422922</v>
      </c>
      <c r="Y448" s="50">
        <f t="shared" si="179"/>
        <v>101325</v>
      </c>
      <c r="Z448" s="50">
        <f t="shared" si="180"/>
        <v>1.5632657597200368</v>
      </c>
      <c r="AA448" s="50">
        <f t="shared" si="181"/>
        <v>1.3287758957620313</v>
      </c>
      <c r="AB448" s="50">
        <f t="shared" si="189"/>
        <v>614.19964315211416</v>
      </c>
      <c r="AC448" s="7">
        <f t="shared" si="198"/>
        <v>0.24420575716360204</v>
      </c>
    </row>
    <row r="449" spans="1:29">
      <c r="A449" s="7">
        <v>417</v>
      </c>
      <c r="B449" s="7">
        <f t="shared" si="190"/>
        <v>0.16581815876068812</v>
      </c>
      <c r="C449" s="7">
        <f t="shared" si="191"/>
        <v>3.9764546465392847E-4</v>
      </c>
      <c r="D449" s="58">
        <f t="shared" si="192"/>
        <v>3219174.5962057444</v>
      </c>
      <c r="E449" s="7">
        <f t="shared" si="182"/>
        <v>466.90182064512857</v>
      </c>
      <c r="F449" s="7">
        <f t="shared" si="171"/>
        <v>3117849.5962057444</v>
      </c>
      <c r="G449" s="57">
        <f t="shared" si="172"/>
        <v>1.1998820669661677E-2</v>
      </c>
      <c r="H449" s="61">
        <f t="shared" si="183"/>
        <v>1.0436962164167897E-2</v>
      </c>
      <c r="I449" s="7">
        <f t="shared" si="193"/>
        <v>7.7126075671664213E-2</v>
      </c>
      <c r="J449" s="58">
        <f t="shared" si="173"/>
        <v>1.3385280799532524E-3</v>
      </c>
      <c r="K449" s="7">
        <f t="shared" si="184"/>
        <v>5.0577249943856793E-3</v>
      </c>
      <c r="L449" s="7">
        <f t="shared" si="185"/>
        <v>7.7347811542921845E-3</v>
      </c>
      <c r="M449" s="58">
        <f t="shared" si="174"/>
        <v>2.3204343462876552E-2</v>
      </c>
      <c r="N449" s="58">
        <f t="shared" si="175"/>
        <v>3.0970625394936591E-4</v>
      </c>
      <c r="O449" s="59">
        <f t="shared" si="176"/>
        <v>0.55011573357756116</v>
      </c>
      <c r="P449" s="58">
        <f t="shared" si="194"/>
        <v>1.966303052988172E-4</v>
      </c>
      <c r="Q449" s="58">
        <f t="shared" si="195"/>
        <v>0.49448647797339995</v>
      </c>
      <c r="R449" s="58">
        <f t="shared" si="186"/>
        <v>0.49114050060543951</v>
      </c>
      <c r="S449" s="60">
        <f t="shared" si="187"/>
        <v>3.3459773679604399E-3</v>
      </c>
      <c r="T449" s="58">
        <f t="shared" si="196"/>
        <v>1.9529979257361304E-4</v>
      </c>
      <c r="U449" s="58">
        <f t="shared" si="197"/>
        <v>1.3592939008812489E-3</v>
      </c>
      <c r="V449" s="58">
        <f t="shared" si="177"/>
        <v>1.4210960393749985E-4</v>
      </c>
      <c r="W449" s="50">
        <f t="shared" si="188"/>
        <v>161.57309777354305</v>
      </c>
      <c r="X449" s="50">
        <f t="shared" si="178"/>
        <v>94617.653953735513</v>
      </c>
      <c r="Y449" s="50">
        <f t="shared" si="179"/>
        <v>101325</v>
      </c>
      <c r="Z449" s="50">
        <f t="shared" si="180"/>
        <v>1.5633102486165618</v>
      </c>
      <c r="AA449" s="50">
        <f t="shared" si="181"/>
        <v>1.3288137113240774</v>
      </c>
      <c r="AB449" s="50">
        <f t="shared" si="189"/>
        <v>614.34010286709065</v>
      </c>
      <c r="AC449" s="7">
        <f t="shared" si="198"/>
        <v>0.24426162907581297</v>
      </c>
    </row>
    <row r="450" spans="1:29">
      <c r="A450" s="7">
        <v>418</v>
      </c>
      <c r="B450" s="7">
        <f t="shared" si="190"/>
        <v>0.16621580422534205</v>
      </c>
      <c r="C450" s="7">
        <f t="shared" si="191"/>
        <v>3.9764546465392847E-4</v>
      </c>
      <c r="D450" s="58">
        <f t="shared" si="192"/>
        <v>3219818.5864240825</v>
      </c>
      <c r="E450" s="7">
        <f t="shared" si="182"/>
        <v>466.99522353348823</v>
      </c>
      <c r="F450" s="7">
        <f t="shared" si="171"/>
        <v>3118493.5864240825</v>
      </c>
      <c r="G450" s="57">
        <f t="shared" si="172"/>
        <v>1.1999586326920698E-2</v>
      </c>
      <c r="H450" s="61">
        <f t="shared" si="183"/>
        <v>1.0441733440788385E-2</v>
      </c>
      <c r="I450" s="7">
        <f t="shared" si="193"/>
        <v>7.7116533118423244E-2</v>
      </c>
      <c r="J450" s="58">
        <f t="shared" si="173"/>
        <v>1.3382151206751084E-3</v>
      </c>
      <c r="K450" s="7">
        <f t="shared" si="184"/>
        <v>5.0594110811586213E-3</v>
      </c>
      <c r="L450" s="7">
        <f t="shared" si="185"/>
        <v>7.7358413225088376E-3</v>
      </c>
      <c r="M450" s="58">
        <f t="shared" si="174"/>
        <v>2.3207523967526511E-2</v>
      </c>
      <c r="N450" s="58">
        <f t="shared" si="175"/>
        <v>3.0959553201935025E-4</v>
      </c>
      <c r="O450" s="59">
        <f t="shared" si="176"/>
        <v>0.54991906374937094</v>
      </c>
      <c r="P450" s="58">
        <f t="shared" si="194"/>
        <v>1.9666982819022127E-4</v>
      </c>
      <c r="Q450" s="58">
        <f t="shared" si="195"/>
        <v>0.49458587025853135</v>
      </c>
      <c r="R450" s="58">
        <f t="shared" si="186"/>
        <v>0.49123875239911124</v>
      </c>
      <c r="S450" s="60">
        <f t="shared" si="187"/>
        <v>3.3471178594201012E-3</v>
      </c>
      <c r="T450" s="58">
        <f t="shared" si="196"/>
        <v>1.9533886195376071E-4</v>
      </c>
      <c r="U450" s="58">
        <f t="shared" si="197"/>
        <v>1.3606248671177094E-3</v>
      </c>
      <c r="V450" s="58">
        <f t="shared" si="177"/>
        <v>1.4222032586751551E-4</v>
      </c>
      <c r="W450" s="50">
        <f t="shared" si="188"/>
        <v>161.59524379933339</v>
      </c>
      <c r="X450" s="50">
        <f t="shared" si="178"/>
        <v>94636.582049061602</v>
      </c>
      <c r="Y450" s="50">
        <f t="shared" si="179"/>
        <v>101325</v>
      </c>
      <c r="Z450" s="50">
        <f t="shared" si="180"/>
        <v>1.5633546898479374</v>
      </c>
      <c r="AA450" s="50">
        <f t="shared" si="181"/>
        <v>1.3288514863707468</v>
      </c>
      <c r="AB450" s="50">
        <f t="shared" si="189"/>
        <v>614.48046826166535</v>
      </c>
      <c r="AC450" s="7">
        <f t="shared" si="198"/>
        <v>0.24431746349139996</v>
      </c>
    </row>
    <row r="451" spans="1:29">
      <c r="A451" s="7">
        <v>419</v>
      </c>
      <c r="B451" s="7">
        <f t="shared" si="190"/>
        <v>0.16661344968999597</v>
      </c>
      <c r="C451" s="7">
        <f t="shared" si="191"/>
        <v>3.9764546465392847E-4</v>
      </c>
      <c r="D451" s="58">
        <f t="shared" si="192"/>
        <v>3220462.1436858834</v>
      </c>
      <c r="E451" s="7">
        <f t="shared" si="182"/>
        <v>467.08856362680854</v>
      </c>
      <c r="F451" s="7">
        <f t="shared" si="171"/>
        <v>3119137.1436858834</v>
      </c>
      <c r="G451" s="57">
        <f t="shared" si="172"/>
        <v>1.2000351365251495E-2</v>
      </c>
      <c r="H451" s="61">
        <f t="shared" si="183"/>
        <v>1.0446505021869008E-2</v>
      </c>
      <c r="I451" s="7">
        <f t="shared" si="193"/>
        <v>7.7106989956262001E-2</v>
      </c>
      <c r="J451" s="58">
        <f t="shared" si="173"/>
        <v>1.3379019983757953E-3</v>
      </c>
      <c r="K451" s="7">
        <f t="shared" si="184"/>
        <v>5.0610967033188721E-3</v>
      </c>
      <c r="L451" s="7">
        <f t="shared" si="185"/>
        <v>7.7369007000704631E-3</v>
      </c>
      <c r="M451" s="58">
        <f t="shared" si="174"/>
        <v>2.3210702100211388E-2</v>
      </c>
      <c r="N451" s="58">
        <f t="shared" si="175"/>
        <v>3.0948478785367591E-4</v>
      </c>
      <c r="O451" s="59">
        <f t="shared" si="176"/>
        <v>0.54972235442509187</v>
      </c>
      <c r="P451" s="58">
        <f t="shared" si="194"/>
        <v>1.9670932427906518E-4</v>
      </c>
      <c r="Q451" s="58">
        <f t="shared" si="195"/>
        <v>0.49468519514050446</v>
      </c>
      <c r="R451" s="58">
        <f t="shared" si="186"/>
        <v>0.4913369381378101</v>
      </c>
      <c r="S451" s="60">
        <f t="shared" si="187"/>
        <v>3.3482570026943659E-3</v>
      </c>
      <c r="T451" s="58">
        <f t="shared" si="196"/>
        <v>1.9537790506744801E-4</v>
      </c>
      <c r="U451" s="58">
        <f t="shared" si="197"/>
        <v>1.3619562863293267E-3</v>
      </c>
      <c r="V451" s="58">
        <f t="shared" si="177"/>
        <v>1.4233107003318985E-4</v>
      </c>
      <c r="W451" s="50">
        <f t="shared" si="188"/>
        <v>161.61737330900266</v>
      </c>
      <c r="X451" s="50">
        <f t="shared" si="178"/>
        <v>94655.497418972955</v>
      </c>
      <c r="Y451" s="50">
        <f t="shared" si="179"/>
        <v>101325</v>
      </c>
      <c r="Z451" s="50">
        <f t="shared" si="180"/>
        <v>1.5633990834455893</v>
      </c>
      <c r="AA451" s="50">
        <f t="shared" si="181"/>
        <v>1.3288892209287508</v>
      </c>
      <c r="AB451" s="50">
        <f t="shared" si="189"/>
        <v>614.6207392881679</v>
      </c>
      <c r="AC451" s="7">
        <f t="shared" si="198"/>
        <v>0.24437326039142904</v>
      </c>
    </row>
    <row r="452" spans="1:29">
      <c r="A452" s="7">
        <v>420</v>
      </c>
      <c r="B452" s="7">
        <f t="shared" si="190"/>
        <v>0.1670110951546499</v>
      </c>
      <c r="C452" s="7">
        <f t="shared" si="191"/>
        <v>3.9764546465392847E-4</v>
      </c>
      <c r="D452" s="58">
        <f t="shared" si="192"/>
        <v>3221105.2677733228</v>
      </c>
      <c r="E452" s="7">
        <f t="shared" si="182"/>
        <v>467.18184089349677</v>
      </c>
      <c r="F452" s="7">
        <f t="shared" si="171"/>
        <v>3119780.2677733228</v>
      </c>
      <c r="G452" s="57">
        <f t="shared" si="172"/>
        <v>1.2001115784640295E-2</v>
      </c>
      <c r="H452" s="61">
        <f t="shared" si="183"/>
        <v>1.0451276907163654E-2</v>
      </c>
      <c r="I452" s="7">
        <f t="shared" si="193"/>
        <v>7.7097446185672713E-2</v>
      </c>
      <c r="J452" s="58">
        <f t="shared" si="173"/>
        <v>1.3375887130440908E-3</v>
      </c>
      <c r="K452" s="7">
        <f t="shared" si="184"/>
        <v>5.0627818606699994E-3</v>
      </c>
      <c r="L452" s="7">
        <f t="shared" si="185"/>
        <v>7.7379592867581806E-3</v>
      </c>
      <c r="M452" s="58">
        <f t="shared" si="174"/>
        <v>2.321387786027454E-2</v>
      </c>
      <c r="N452" s="58">
        <f t="shared" si="175"/>
        <v>3.0937402146744003E-4</v>
      </c>
      <c r="O452" s="59">
        <f t="shared" si="176"/>
        <v>0.5495256056315404</v>
      </c>
      <c r="P452" s="58">
        <f t="shared" si="194"/>
        <v>1.9674879355147112E-4</v>
      </c>
      <c r="Q452" s="58">
        <f t="shared" si="195"/>
        <v>0.4947844525844195</v>
      </c>
      <c r="R452" s="58">
        <f t="shared" si="186"/>
        <v>0.49143505778830338</v>
      </c>
      <c r="S452" s="60">
        <f t="shared" si="187"/>
        <v>3.349394796116123E-3</v>
      </c>
      <c r="T452" s="58">
        <f t="shared" si="196"/>
        <v>1.9541692190146008E-4</v>
      </c>
      <c r="U452" s="58">
        <f t="shared" si="197"/>
        <v>1.3632881579793378E-3</v>
      </c>
      <c r="V452" s="58">
        <f t="shared" si="177"/>
        <v>1.4244183641942573E-4</v>
      </c>
      <c r="W452" s="50">
        <f t="shared" si="188"/>
        <v>161.63948629797864</v>
      </c>
      <c r="X452" s="50">
        <f t="shared" si="178"/>
        <v>94674.400057067323</v>
      </c>
      <c r="Y452" s="50">
        <f t="shared" si="179"/>
        <v>101325</v>
      </c>
      <c r="Z452" s="50">
        <f t="shared" si="180"/>
        <v>1.5634434294409527</v>
      </c>
      <c r="AA452" s="50">
        <f t="shared" si="181"/>
        <v>1.3289269150248098</v>
      </c>
      <c r="AB452" s="50">
        <f t="shared" si="189"/>
        <v>614.7609158991213</v>
      </c>
      <c r="AC452" s="7">
        <f t="shared" si="198"/>
        <v>0.24442901975698264</v>
      </c>
    </row>
    <row r="453" spans="1:29">
      <c r="A453" s="7">
        <v>421</v>
      </c>
      <c r="B453" s="7">
        <f t="shared" si="190"/>
        <v>0.16740874061930383</v>
      </c>
      <c r="C453" s="7">
        <f t="shared" si="191"/>
        <v>3.9764546465392847E-4</v>
      </c>
      <c r="D453" s="58">
        <f t="shared" si="192"/>
        <v>3221747.9584685378</v>
      </c>
      <c r="E453" s="7">
        <f t="shared" si="182"/>
        <v>467.27505530195452</v>
      </c>
      <c r="F453" s="7">
        <f t="shared" si="171"/>
        <v>3120422.9584685378</v>
      </c>
      <c r="G453" s="57">
        <f t="shared" si="172"/>
        <v>1.2001879585073136E-2</v>
      </c>
      <c r="H453" s="61">
        <f t="shared" si="183"/>
        <v>1.0456049096426202E-2</v>
      </c>
      <c r="I453" s="7">
        <f t="shared" si="193"/>
        <v>7.7087901807147613E-2</v>
      </c>
      <c r="J453" s="58">
        <f t="shared" si="173"/>
        <v>1.3372752646688012E-3</v>
      </c>
      <c r="K453" s="7">
        <f t="shared" si="184"/>
        <v>5.0644665530156776E-3</v>
      </c>
      <c r="L453" s="7">
        <f t="shared" si="185"/>
        <v>7.7390170823532795E-3</v>
      </c>
      <c r="M453" s="58">
        <f t="shared" si="174"/>
        <v>2.321705124705984E-2</v>
      </c>
      <c r="N453" s="58">
        <f t="shared" si="175"/>
        <v>3.0926323287574771E-4</v>
      </c>
      <c r="O453" s="59">
        <f t="shared" si="176"/>
        <v>0.54932881739554684</v>
      </c>
      <c r="P453" s="58">
        <f t="shared" si="194"/>
        <v>1.9678823599356132E-4</v>
      </c>
      <c r="Q453" s="58">
        <f t="shared" si="195"/>
        <v>0.49488364255537648</v>
      </c>
      <c r="R453" s="58">
        <f t="shared" si="186"/>
        <v>0.49153311131735222</v>
      </c>
      <c r="S453" s="60">
        <f t="shared" si="187"/>
        <v>3.3505312380242569E-3</v>
      </c>
      <c r="T453" s="58">
        <f t="shared" si="196"/>
        <v>1.9545591244257967E-4</v>
      </c>
      <c r="U453" s="58">
        <f t="shared" si="197"/>
        <v>1.3646204815303195E-3</v>
      </c>
      <c r="V453" s="58">
        <f t="shared" si="177"/>
        <v>1.4255262501111806E-4</v>
      </c>
      <c r="W453" s="50">
        <f t="shared" si="188"/>
        <v>161.66158276169264</v>
      </c>
      <c r="X453" s="50">
        <f t="shared" si="178"/>
        <v>94693.289956941284</v>
      </c>
      <c r="Y453" s="50">
        <f t="shared" si="179"/>
        <v>101325</v>
      </c>
      <c r="Z453" s="50">
        <f t="shared" si="180"/>
        <v>1.5634877278654087</v>
      </c>
      <c r="AA453" s="50">
        <f t="shared" si="181"/>
        <v>1.3289645686855973</v>
      </c>
      <c r="AB453" s="50">
        <f t="shared" si="189"/>
        <v>614.90099804703971</v>
      </c>
      <c r="AC453" s="7">
        <f t="shared" si="198"/>
        <v>0.24448474156918007</v>
      </c>
    </row>
    <row r="454" spans="1:29">
      <c r="A454" s="7">
        <v>422</v>
      </c>
      <c r="B454" s="7">
        <f t="shared" si="190"/>
        <v>0.16780638608395776</v>
      </c>
      <c r="C454" s="7">
        <f t="shared" si="191"/>
        <v>3.9764546465392847E-4</v>
      </c>
      <c r="D454" s="58">
        <f t="shared" si="192"/>
        <v>3222390.2155536409</v>
      </c>
      <c r="E454" s="7">
        <f t="shared" si="182"/>
        <v>467.36820682057993</v>
      </c>
      <c r="F454" s="7">
        <f t="shared" si="171"/>
        <v>3121065.2155536409</v>
      </c>
      <c r="G454" s="57">
        <f t="shared" si="172"/>
        <v>1.2002642766535856E-2</v>
      </c>
      <c r="H454" s="61">
        <f t="shared" si="183"/>
        <v>1.0460821589410529E-2</v>
      </c>
      <c r="I454" s="7">
        <f t="shared" si="193"/>
        <v>7.7078356821178959E-2</v>
      </c>
      <c r="J454" s="58">
        <f t="shared" si="173"/>
        <v>1.3369616532387604E-3</v>
      </c>
      <c r="K454" s="7">
        <f t="shared" si="184"/>
        <v>5.0661507801596931E-3</v>
      </c>
      <c r="L454" s="7">
        <f t="shared" si="185"/>
        <v>7.7400740866372143E-3</v>
      </c>
      <c r="M454" s="58">
        <f t="shared" si="174"/>
        <v>2.3220222259911643E-2</v>
      </c>
      <c r="N454" s="58">
        <f t="shared" si="175"/>
        <v>3.0915242209371153E-4</v>
      </c>
      <c r="O454" s="59">
        <f t="shared" si="176"/>
        <v>0.54913198974395505</v>
      </c>
      <c r="P454" s="58">
        <f t="shared" si="194"/>
        <v>1.9682765159179105E-4</v>
      </c>
      <c r="Q454" s="58">
        <f t="shared" si="195"/>
        <v>0.4949827650193131</v>
      </c>
      <c r="R454" s="58">
        <f t="shared" si="186"/>
        <v>0.49163109869171417</v>
      </c>
      <c r="S454" s="60">
        <f t="shared" si="187"/>
        <v>3.3516663275989234E-3</v>
      </c>
      <c r="T454" s="58">
        <f t="shared" si="196"/>
        <v>1.9549487667758805E-4</v>
      </c>
      <c r="U454" s="58">
        <f t="shared" si="197"/>
        <v>1.3659532564445226E-3</v>
      </c>
      <c r="V454" s="58">
        <f t="shared" si="177"/>
        <v>1.4266343579315423E-4</v>
      </c>
      <c r="W454" s="50">
        <f t="shared" si="188"/>
        <v>161.68366269557936</v>
      </c>
      <c r="X454" s="50">
        <f t="shared" si="178"/>
        <v>94712.167112190727</v>
      </c>
      <c r="Y454" s="50">
        <f t="shared" si="179"/>
        <v>101325</v>
      </c>
      <c r="Z454" s="50">
        <f t="shared" si="180"/>
        <v>1.5635319787502848</v>
      </c>
      <c r="AA454" s="50">
        <f t="shared" si="181"/>
        <v>1.329002181937742</v>
      </c>
      <c r="AB454" s="50">
        <f t="shared" si="189"/>
        <v>615.0409856844318</v>
      </c>
      <c r="AC454" s="7">
        <f t="shared" si="198"/>
        <v>0.24454042580913776</v>
      </c>
    </row>
    <row r="455" spans="1:29">
      <c r="A455" s="7">
        <v>423</v>
      </c>
      <c r="B455" s="7">
        <f t="shared" si="190"/>
        <v>0.16820403154861169</v>
      </c>
      <c r="C455" s="7">
        <f t="shared" si="191"/>
        <v>3.9764546465392847E-4</v>
      </c>
      <c r="D455" s="58">
        <f t="shared" si="192"/>
        <v>3223032.0388114965</v>
      </c>
      <c r="E455" s="7">
        <f t="shared" si="182"/>
        <v>467.46129541788008</v>
      </c>
      <c r="F455" s="7">
        <f t="shared" si="171"/>
        <v>3121707.0388114965</v>
      </c>
      <c r="G455" s="57">
        <f t="shared" si="172"/>
        <v>1.2003405329015029E-2</v>
      </c>
      <c r="H455" s="61">
        <f t="shared" si="183"/>
        <v>1.0465594385870504E-2</v>
      </c>
      <c r="I455" s="7">
        <f t="shared" si="193"/>
        <v>7.706881122825901E-2</v>
      </c>
      <c r="J455" s="58">
        <f t="shared" si="173"/>
        <v>1.3366478787428307E-3</v>
      </c>
      <c r="K455" s="7">
        <f t="shared" si="184"/>
        <v>5.0678345419059388E-3</v>
      </c>
      <c r="L455" s="7">
        <f t="shared" si="185"/>
        <v>7.7411302993916006E-3</v>
      </c>
      <c r="M455" s="58">
        <f t="shared" si="174"/>
        <v>2.3223390898174802E-2</v>
      </c>
      <c r="N455" s="58">
        <f t="shared" si="175"/>
        <v>3.0904158913645216E-4</v>
      </c>
      <c r="O455" s="59">
        <f t="shared" si="176"/>
        <v>0.5489351227036231</v>
      </c>
      <c r="P455" s="58">
        <f t="shared" si="194"/>
        <v>1.9686704033194946E-4</v>
      </c>
      <c r="Q455" s="58">
        <f t="shared" si="195"/>
        <v>0.49508181994049194</v>
      </c>
      <c r="R455" s="58">
        <f t="shared" si="186"/>
        <v>0.49172901987826145</v>
      </c>
      <c r="S455" s="60">
        <f t="shared" si="187"/>
        <v>3.3528000622304877E-3</v>
      </c>
      <c r="T455" s="58">
        <f t="shared" si="196"/>
        <v>1.9553381459331212E-4</v>
      </c>
      <c r="U455" s="58">
        <f t="shared" si="197"/>
        <v>1.3672864821831598E-3</v>
      </c>
      <c r="V455" s="58">
        <f t="shared" si="177"/>
        <v>1.4277426875041361E-4</v>
      </c>
      <c r="W455" s="50">
        <f t="shared" si="188"/>
        <v>161.70572609507704</v>
      </c>
      <c r="X455" s="50">
        <f t="shared" si="178"/>
        <v>94731.031516433606</v>
      </c>
      <c r="Y455" s="50">
        <f t="shared" si="179"/>
        <v>101325</v>
      </c>
      <c r="Z455" s="50">
        <f t="shared" si="180"/>
        <v>1.563576182126909</v>
      </c>
      <c r="AA455" s="50">
        <f t="shared" si="181"/>
        <v>1.3290397548078725</v>
      </c>
      <c r="AB455" s="50">
        <f t="shared" si="189"/>
        <v>615.18087876397033</v>
      </c>
      <c r="AC455" s="7">
        <f t="shared" si="198"/>
        <v>0.24459607245800355</v>
      </c>
    </row>
    <row r="456" spans="1:29">
      <c r="A456" s="7">
        <v>424</v>
      </c>
      <c r="B456" s="7">
        <f t="shared" si="190"/>
        <v>0.16860167701326562</v>
      </c>
      <c r="C456" s="7">
        <f t="shared" si="191"/>
        <v>3.9764546465392847E-4</v>
      </c>
      <c r="D456" s="58">
        <f t="shared" si="192"/>
        <v>3223673.4280240578</v>
      </c>
      <c r="E456" s="7">
        <f t="shared" si="182"/>
        <v>467.55432106223003</v>
      </c>
      <c r="F456" s="7">
        <f t="shared" si="171"/>
        <v>3122348.4280240578</v>
      </c>
      <c r="G456" s="57">
        <f t="shared" si="172"/>
        <v>1.2004167272495985E-2</v>
      </c>
      <c r="H456" s="61">
        <f t="shared" si="183"/>
        <v>1.0470367485559989E-2</v>
      </c>
      <c r="I456" s="7">
        <f t="shared" si="193"/>
        <v>7.7059265028880039E-2</v>
      </c>
      <c r="J456" s="58">
        <f t="shared" si="173"/>
        <v>1.3363339411699025E-3</v>
      </c>
      <c r="K456" s="7">
        <f t="shared" si="184"/>
        <v>5.069517838058416E-3</v>
      </c>
      <c r="L456" s="7">
        <f t="shared" si="185"/>
        <v>7.7421857203982206E-3</v>
      </c>
      <c r="M456" s="58">
        <f t="shared" si="174"/>
        <v>2.3226557161194664E-2</v>
      </c>
      <c r="N456" s="58">
        <f t="shared" si="175"/>
        <v>3.089307340190979E-4</v>
      </c>
      <c r="O456" s="59">
        <f t="shared" si="176"/>
        <v>0.54873821630142261</v>
      </c>
      <c r="P456" s="58">
        <f t="shared" si="194"/>
        <v>1.9690640220049183E-4</v>
      </c>
      <c r="Q456" s="58">
        <f t="shared" si="195"/>
        <v>0.49518080728485059</v>
      </c>
      <c r="R456" s="58">
        <f t="shared" si="186"/>
        <v>0.49182687484372739</v>
      </c>
      <c r="S456" s="60">
        <f t="shared" si="187"/>
        <v>3.3539324411231974E-3</v>
      </c>
      <c r="T456" s="58">
        <f t="shared" si="196"/>
        <v>1.9557272617652351E-4</v>
      </c>
      <c r="U456" s="58">
        <f t="shared" si="197"/>
        <v>1.368620158207128E-3</v>
      </c>
      <c r="V456" s="58">
        <f t="shared" si="177"/>
        <v>1.4288512386776786E-4</v>
      </c>
      <c r="W456" s="50">
        <f t="shared" si="188"/>
        <v>161.72777295562722</v>
      </c>
      <c r="X456" s="50">
        <f t="shared" si="178"/>
        <v>94749.883163261125</v>
      </c>
      <c r="Y456" s="50">
        <f t="shared" si="179"/>
        <v>101325</v>
      </c>
      <c r="Z456" s="50">
        <f t="shared" si="180"/>
        <v>1.5636203380264957</v>
      </c>
      <c r="AA456" s="50">
        <f t="shared" si="181"/>
        <v>1.3290772873225214</v>
      </c>
      <c r="AB456" s="50">
        <f t="shared" si="189"/>
        <v>615.32067723812952</v>
      </c>
      <c r="AC456" s="7">
        <f t="shared" si="198"/>
        <v>0.24465168149691846</v>
      </c>
    </row>
    <row r="457" spans="1:29">
      <c r="A457" s="7">
        <v>425</v>
      </c>
      <c r="B457" s="7">
        <f t="shared" si="190"/>
        <v>0.16899932247791954</v>
      </c>
      <c r="C457" s="7">
        <f t="shared" si="191"/>
        <v>3.9764546465392847E-4</v>
      </c>
      <c r="D457" s="58">
        <f t="shared" si="192"/>
        <v>3224314.3829740547</v>
      </c>
      <c r="E457" s="7">
        <f t="shared" si="182"/>
        <v>467.64728372211738</v>
      </c>
      <c r="F457" s="7">
        <f t="shared" si="171"/>
        <v>3122989.3829740547</v>
      </c>
      <c r="G457" s="57">
        <f t="shared" si="172"/>
        <v>1.2004928596964826E-2</v>
      </c>
      <c r="H457" s="61">
        <f t="shared" si="183"/>
        <v>1.0475140888232844E-2</v>
      </c>
      <c r="I457" s="7">
        <f t="shared" si="193"/>
        <v>7.7049718223534333E-2</v>
      </c>
      <c r="J457" s="58">
        <f t="shared" si="173"/>
        <v>1.3360198405088944E-3</v>
      </c>
      <c r="K457" s="7">
        <f t="shared" si="184"/>
        <v>5.0712006684212382E-3</v>
      </c>
      <c r="L457" s="7">
        <f t="shared" si="185"/>
        <v>7.7432403494390265E-3</v>
      </c>
      <c r="M457" s="58">
        <f t="shared" si="174"/>
        <v>2.3229721048317081E-2</v>
      </c>
      <c r="N457" s="58">
        <f t="shared" si="175"/>
        <v>3.0881985675678482E-4</v>
      </c>
      <c r="O457" s="59">
        <f t="shared" si="176"/>
        <v>0.54854127056423907</v>
      </c>
      <c r="P457" s="58">
        <f t="shared" si="194"/>
        <v>1.9694573718354036E-4</v>
      </c>
      <c r="Q457" s="58">
        <f t="shared" si="195"/>
        <v>0.49527972701748924</v>
      </c>
      <c r="R457" s="58">
        <f t="shared" si="186"/>
        <v>0.49192466355496339</v>
      </c>
      <c r="S457" s="60">
        <f t="shared" si="187"/>
        <v>3.3550634625258424E-3</v>
      </c>
      <c r="T457" s="58">
        <f t="shared" si="196"/>
        <v>1.9561161141404086E-4</v>
      </c>
      <c r="U457" s="58">
        <f t="shared" si="197"/>
        <v>1.3699542839766274E-3</v>
      </c>
      <c r="V457" s="58">
        <f t="shared" si="177"/>
        <v>1.4299600113008094E-4</v>
      </c>
      <c r="W457" s="50">
        <f t="shared" si="188"/>
        <v>161.74980327267508</v>
      </c>
      <c r="X457" s="50">
        <f t="shared" si="178"/>
        <v>94768.722046287294</v>
      </c>
      <c r="Y457" s="50">
        <f t="shared" si="179"/>
        <v>101325</v>
      </c>
      <c r="Z457" s="50">
        <f t="shared" si="180"/>
        <v>1.5636644464802609</v>
      </c>
      <c r="AA457" s="50">
        <f t="shared" si="181"/>
        <v>1.3291147795082217</v>
      </c>
      <c r="AB457" s="50">
        <f t="shared" si="189"/>
        <v>615.46038105955233</v>
      </c>
      <c r="AC457" s="7">
        <f t="shared" si="198"/>
        <v>0.24470725290701775</v>
      </c>
    </row>
    <row r="458" spans="1:29">
      <c r="A458" s="7">
        <v>426</v>
      </c>
      <c r="B458" s="7">
        <f t="shared" si="190"/>
        <v>0.16939696794257347</v>
      </c>
      <c r="C458" s="7">
        <f t="shared" si="191"/>
        <v>3.9764546465392847E-4</v>
      </c>
      <c r="D458" s="58">
        <f t="shared" si="192"/>
        <v>3224954.9034441034</v>
      </c>
      <c r="E458" s="7">
        <f t="shared" si="182"/>
        <v>467.7401833660133</v>
      </c>
      <c r="F458" s="7">
        <f t="shared" si="171"/>
        <v>3123629.9034441034</v>
      </c>
      <c r="G458" s="57">
        <f t="shared" si="172"/>
        <v>1.200568930240734E-2</v>
      </c>
      <c r="H458" s="61">
        <f t="shared" si="183"/>
        <v>1.0479914593642921E-2</v>
      </c>
      <c r="I458" s="7">
        <f t="shared" si="193"/>
        <v>7.7040170812714179E-2</v>
      </c>
      <c r="J458" s="58">
        <f t="shared" si="173"/>
        <v>1.3357055767487529E-3</v>
      </c>
      <c r="K458" s="7">
        <f t="shared" si="184"/>
        <v>5.072883032798626E-3</v>
      </c>
      <c r="L458" s="7">
        <f t="shared" si="185"/>
        <v>7.7442941862961318E-3</v>
      </c>
      <c r="M458" s="58">
        <f t="shared" si="174"/>
        <v>2.3232882558888397E-2</v>
      </c>
      <c r="N458" s="58">
        <f t="shared" si="175"/>
        <v>3.087089573646565E-4</v>
      </c>
      <c r="O458" s="59">
        <f t="shared" si="176"/>
        <v>0.54834428551897108</v>
      </c>
      <c r="P458" s="58">
        <f t="shared" si="194"/>
        <v>1.9698504526799443E-4</v>
      </c>
      <c r="Q458" s="58">
        <f t="shared" si="195"/>
        <v>0.49537857910546235</v>
      </c>
      <c r="R458" s="58">
        <f t="shared" si="186"/>
        <v>0.49202238597880421</v>
      </c>
      <c r="S458" s="60">
        <f t="shared" si="187"/>
        <v>3.3561931266581357E-3</v>
      </c>
      <c r="T458" s="58">
        <f t="shared" si="196"/>
        <v>1.9565047029267615E-4</v>
      </c>
      <c r="U458" s="58">
        <f t="shared" si="197"/>
        <v>1.3712888589519456E-3</v>
      </c>
      <c r="V458" s="58">
        <f t="shared" si="177"/>
        <v>1.4310690052220926E-4</v>
      </c>
      <c r="W458" s="50">
        <f t="shared" si="188"/>
        <v>161.77181704166918</v>
      </c>
      <c r="X458" s="50">
        <f t="shared" si="178"/>
        <v>94787.548159122802</v>
      </c>
      <c r="Y458" s="50">
        <f t="shared" si="179"/>
        <v>101325</v>
      </c>
      <c r="Z458" s="50">
        <f t="shared" si="180"/>
        <v>1.563708507519362</v>
      </c>
      <c r="AA458" s="50">
        <f t="shared" si="181"/>
        <v>1.3291522313914577</v>
      </c>
      <c r="AB458" s="50">
        <f t="shared" si="189"/>
        <v>615.59999018085784</v>
      </c>
      <c r="AC458" s="7">
        <f t="shared" si="198"/>
        <v>0.2447627866694653</v>
      </c>
    </row>
    <row r="459" spans="1:29">
      <c r="A459" s="7">
        <v>427</v>
      </c>
      <c r="B459" s="7">
        <f t="shared" si="190"/>
        <v>0.1697946134072274</v>
      </c>
      <c r="C459" s="7">
        <f t="shared" si="191"/>
        <v>3.9764546465392847E-4</v>
      </c>
      <c r="D459" s="58">
        <f t="shared" si="192"/>
        <v>3225594.9892185433</v>
      </c>
      <c r="E459" s="7">
        <f t="shared" si="182"/>
        <v>467.83301996263879</v>
      </c>
      <c r="F459" s="7">
        <f t="shared" si="171"/>
        <v>3124269.9892185433</v>
      </c>
      <c r="G459" s="57">
        <f t="shared" si="172"/>
        <v>1.200644938881121E-2</v>
      </c>
      <c r="H459" s="61">
        <f t="shared" si="183"/>
        <v>1.0484688601544067E-2</v>
      </c>
      <c r="I459" s="7">
        <f t="shared" si="193"/>
        <v>7.7030622796911891E-2</v>
      </c>
      <c r="J459" s="58">
        <f t="shared" si="173"/>
        <v>1.3353911498784532E-3</v>
      </c>
      <c r="K459" s="7">
        <f t="shared" si="184"/>
        <v>5.0745649309949098E-3</v>
      </c>
      <c r="L459" s="7">
        <f t="shared" si="185"/>
        <v>7.7453472307518166E-3</v>
      </c>
      <c r="M459" s="58">
        <f t="shared" si="174"/>
        <v>2.323604169225545E-2</v>
      </c>
      <c r="N459" s="58">
        <f t="shared" si="175"/>
        <v>3.0859803585786468E-4</v>
      </c>
      <c r="O459" s="59">
        <f t="shared" si="176"/>
        <v>0.5481472611925321</v>
      </c>
      <c r="P459" s="58">
        <f t="shared" si="194"/>
        <v>1.9702432643897705E-4</v>
      </c>
      <c r="Q459" s="58">
        <f t="shared" si="195"/>
        <v>0.49547736351135718</v>
      </c>
      <c r="R459" s="58">
        <f t="shared" si="186"/>
        <v>0.49212004208234689</v>
      </c>
      <c r="S459" s="60">
        <f t="shared" si="187"/>
        <v>3.357321429010296E-3</v>
      </c>
      <c r="T459" s="58">
        <f t="shared" si="196"/>
        <v>1.9568930279934566E-4</v>
      </c>
      <c r="U459" s="58">
        <f t="shared" si="197"/>
        <v>1.372623882591577E-3</v>
      </c>
      <c r="V459" s="58">
        <f t="shared" si="177"/>
        <v>1.4321782202900108E-4</v>
      </c>
      <c r="W459" s="50">
        <f t="shared" si="188"/>
        <v>161.7938142580615</v>
      </c>
      <c r="X459" s="50">
        <f t="shared" si="178"/>
        <v>94806.361495428951</v>
      </c>
      <c r="Y459" s="50">
        <f t="shared" si="179"/>
        <v>101325</v>
      </c>
      <c r="Z459" s="50">
        <f t="shared" si="180"/>
        <v>1.5637525211750232</v>
      </c>
      <c r="AA459" s="50">
        <f t="shared" si="181"/>
        <v>1.3291896429987697</v>
      </c>
      <c r="AB459" s="50">
        <f t="shared" si="189"/>
        <v>615.73950455503996</v>
      </c>
      <c r="AC459" s="7">
        <f t="shared" si="198"/>
        <v>0.24481828276549483</v>
      </c>
    </row>
    <row r="460" spans="1:29">
      <c r="A460" s="7">
        <v>428</v>
      </c>
      <c r="B460" s="7">
        <f t="shared" si="190"/>
        <v>0.17019225887188133</v>
      </c>
      <c r="C460" s="7">
        <f t="shared" si="191"/>
        <v>3.9764546465392847E-4</v>
      </c>
      <c r="D460" s="58">
        <f t="shared" si="192"/>
        <v>3226234.6400790219</v>
      </c>
      <c r="E460" s="7">
        <f t="shared" si="182"/>
        <v>467.92579348032456</v>
      </c>
      <c r="F460" s="7">
        <f t="shared" si="171"/>
        <v>3124909.6400790219</v>
      </c>
      <c r="G460" s="57">
        <f t="shared" si="172"/>
        <v>1.2007208856160766E-2</v>
      </c>
      <c r="H460" s="61">
        <f t="shared" si="183"/>
        <v>1.0489462911690124E-2</v>
      </c>
      <c r="I460" s="7">
        <f t="shared" si="193"/>
        <v>7.7021074176619769E-2</v>
      </c>
      <c r="J460" s="58">
        <f t="shared" si="173"/>
        <v>1.3350765598869982E-3</v>
      </c>
      <c r="K460" s="7">
        <f t="shared" si="184"/>
        <v>5.0762463628145288E-3</v>
      </c>
      <c r="L460" s="7">
        <f t="shared" si="185"/>
        <v>7.7463994825885257E-3</v>
      </c>
      <c r="M460" s="58">
        <f t="shared" si="174"/>
        <v>2.3239198447765577E-2</v>
      </c>
      <c r="N460" s="58">
        <f t="shared" si="175"/>
        <v>3.084870922515685E-4</v>
      </c>
      <c r="O460" s="59">
        <f t="shared" si="176"/>
        <v>0.5479501976118486</v>
      </c>
      <c r="P460" s="58">
        <f t="shared" si="194"/>
        <v>1.9706358068349861E-4</v>
      </c>
      <c r="Q460" s="58">
        <f t="shared" si="195"/>
        <v>0.49557608020250749</v>
      </c>
      <c r="R460" s="58">
        <f t="shared" si="186"/>
        <v>0.4922176318322779</v>
      </c>
      <c r="S460" s="60">
        <f t="shared" si="187"/>
        <v>3.3584483702295831E-3</v>
      </c>
      <c r="T460" s="58">
        <f t="shared" si="196"/>
        <v>1.9572810892080244E-4</v>
      </c>
      <c r="U460" s="58">
        <f t="shared" si="197"/>
        <v>1.373959354354273E-3</v>
      </c>
      <c r="V460" s="58">
        <f t="shared" si="177"/>
        <v>1.4332876563529726E-4</v>
      </c>
      <c r="W460" s="50">
        <f t="shared" si="188"/>
        <v>161.8157949173075</v>
      </c>
      <c r="X460" s="50">
        <f t="shared" si="178"/>
        <v>94825.162048787985</v>
      </c>
      <c r="Y460" s="50">
        <f t="shared" si="179"/>
        <v>101325</v>
      </c>
      <c r="Z460" s="50">
        <f t="shared" si="180"/>
        <v>1.5637964874782326</v>
      </c>
      <c r="AA460" s="50">
        <f t="shared" si="181"/>
        <v>1.3292270143564977</v>
      </c>
      <c r="AB460" s="50">
        <f t="shared" si="189"/>
        <v>615.87892413450606</v>
      </c>
      <c r="AC460" s="7">
        <f t="shared" si="198"/>
        <v>0.24487374117629787</v>
      </c>
    </row>
    <row r="461" spans="1:29">
      <c r="A461" s="7">
        <v>429</v>
      </c>
      <c r="B461" s="7">
        <f t="shared" si="190"/>
        <v>0.17058990433653526</v>
      </c>
      <c r="C461" s="7">
        <f t="shared" si="191"/>
        <v>3.9764546465392847E-4</v>
      </c>
      <c r="D461" s="58">
        <f t="shared" si="192"/>
        <v>3226873.85580931</v>
      </c>
      <c r="E461" s="7">
        <f t="shared" si="182"/>
        <v>468.01850388770919</v>
      </c>
      <c r="F461" s="7">
        <f t="shared" si="171"/>
        <v>3125548.85580931</v>
      </c>
      <c r="G461" s="57">
        <f t="shared" si="172"/>
        <v>1.2007967704442688E-2</v>
      </c>
      <c r="H461" s="61">
        <f t="shared" si="183"/>
        <v>1.0494237523834929E-2</v>
      </c>
      <c r="I461" s="7">
        <f t="shared" si="193"/>
        <v>7.7011524952330157E-2</v>
      </c>
      <c r="J461" s="58">
        <f t="shared" si="173"/>
        <v>1.3347618067634194E-3</v>
      </c>
      <c r="K461" s="7">
        <f t="shared" si="184"/>
        <v>5.0779273280620327E-3</v>
      </c>
      <c r="L461" s="7">
        <f t="shared" si="185"/>
        <v>7.7474509415888715E-3</v>
      </c>
      <c r="M461" s="58">
        <f t="shared" si="174"/>
        <v>2.3242352824766613E-2</v>
      </c>
      <c r="N461" s="58">
        <f t="shared" si="175"/>
        <v>3.0837612656093509E-4</v>
      </c>
      <c r="O461" s="59">
        <f t="shared" si="176"/>
        <v>0.54775309480386092</v>
      </c>
      <c r="P461" s="58">
        <f t="shared" si="194"/>
        <v>1.9710280798768132E-4</v>
      </c>
      <c r="Q461" s="58">
        <f t="shared" si="195"/>
        <v>0.49567472914401334</v>
      </c>
      <c r="R461" s="58">
        <f t="shared" si="186"/>
        <v>0.49231515519560787</v>
      </c>
      <c r="S461" s="60">
        <f t="shared" si="187"/>
        <v>3.3595739484054699E-3</v>
      </c>
      <c r="T461" s="58">
        <f t="shared" si="196"/>
        <v>1.957668886439284E-4</v>
      </c>
      <c r="U461" s="58">
        <f t="shared" si="197"/>
        <v>1.375295273698026E-3</v>
      </c>
      <c r="V461" s="58">
        <f t="shared" si="177"/>
        <v>1.4343973132593067E-4</v>
      </c>
      <c r="W461" s="50">
        <f t="shared" si="188"/>
        <v>161.83775901486615</v>
      </c>
      <c r="X461" s="50">
        <f t="shared" si="178"/>
        <v>94843.949812844483</v>
      </c>
      <c r="Y461" s="50">
        <f t="shared" si="179"/>
        <v>101325</v>
      </c>
      <c r="Z461" s="50">
        <f t="shared" si="180"/>
        <v>1.5638404064600733</v>
      </c>
      <c r="AA461" s="50">
        <f t="shared" si="181"/>
        <v>1.3292643454910622</v>
      </c>
      <c r="AB461" s="50">
        <f t="shared" si="189"/>
        <v>616.01824887212661</v>
      </c>
      <c r="AC461" s="7">
        <f t="shared" si="198"/>
        <v>0.2449291618830417</v>
      </c>
    </row>
    <row r="462" spans="1:29">
      <c r="A462" s="7">
        <v>430</v>
      </c>
      <c r="B462" s="7">
        <f t="shared" si="190"/>
        <v>0.17098754980118919</v>
      </c>
      <c r="C462" s="7">
        <f t="shared" si="191"/>
        <v>3.9764546465392847E-4</v>
      </c>
      <c r="D462" s="58">
        <f t="shared" si="192"/>
        <v>3227512.636192915</v>
      </c>
      <c r="E462" s="7">
        <f t="shared" si="182"/>
        <v>468.11115115339311</v>
      </c>
      <c r="F462" s="7">
        <f t="shared" si="171"/>
        <v>3126187.636192915</v>
      </c>
      <c r="G462" s="57">
        <f t="shared" si="172"/>
        <v>1.2008725933643199E-2</v>
      </c>
      <c r="H462" s="61">
        <f t="shared" si="183"/>
        <v>1.0499012437732311E-2</v>
      </c>
      <c r="I462" s="7">
        <f t="shared" si="193"/>
        <v>7.7001975124535396E-2</v>
      </c>
      <c r="J462" s="58">
        <f t="shared" si="173"/>
        <v>1.3344468904967761E-3</v>
      </c>
      <c r="K462" s="7">
        <f t="shared" si="184"/>
        <v>5.0796078265420803E-3</v>
      </c>
      <c r="L462" s="7">
        <f t="shared" si="185"/>
        <v>7.7485016075356326E-3</v>
      </c>
      <c r="M462" s="58">
        <f t="shared" si="174"/>
        <v>2.3245504822606899E-2</v>
      </c>
      <c r="N462" s="58">
        <f t="shared" si="175"/>
        <v>3.0826513880113904E-4</v>
      </c>
      <c r="O462" s="59">
        <f t="shared" si="176"/>
        <v>0.54755595279552327</v>
      </c>
      <c r="P462" s="58">
        <f t="shared" si="194"/>
        <v>1.9714200833764739E-4</v>
      </c>
      <c r="Q462" s="58">
        <f t="shared" si="195"/>
        <v>0.49577331030097482</v>
      </c>
      <c r="R462" s="58">
        <f t="shared" si="186"/>
        <v>0.49241261213930726</v>
      </c>
      <c r="S462" s="60">
        <f t="shared" si="187"/>
        <v>3.3606981616675635E-3</v>
      </c>
      <c r="T462" s="58">
        <f t="shared" si="196"/>
        <v>1.958056419555895E-4</v>
      </c>
      <c r="U462" s="58">
        <f t="shared" si="197"/>
        <v>1.3766316400800839E-3</v>
      </c>
      <c r="V462" s="58">
        <f t="shared" si="177"/>
        <v>1.4355071908572672E-4</v>
      </c>
      <c r="W462" s="50">
        <f t="shared" si="188"/>
        <v>161.8597065461999</v>
      </c>
      <c r="X462" s="50">
        <f t="shared" si="178"/>
        <v>94862.724781235316</v>
      </c>
      <c r="Y462" s="50">
        <f t="shared" si="179"/>
        <v>101325</v>
      </c>
      <c r="Z462" s="50">
        <f t="shared" si="180"/>
        <v>1.5638842781515589</v>
      </c>
      <c r="AA462" s="50">
        <f t="shared" si="181"/>
        <v>1.329301636428825</v>
      </c>
      <c r="AB462" s="50">
        <f t="shared" si="189"/>
        <v>616.15747872071427</v>
      </c>
      <c r="AC462" s="7">
        <f t="shared" si="198"/>
        <v>0.24498454486697377</v>
      </c>
    </row>
    <row r="463" spans="1:29">
      <c r="A463" s="7">
        <v>431</v>
      </c>
      <c r="B463" s="7">
        <f t="shared" si="190"/>
        <v>0.17138519526584312</v>
      </c>
      <c r="C463" s="7">
        <f t="shared" si="191"/>
        <v>3.9764546465392847E-4</v>
      </c>
      <c r="D463" s="58">
        <f t="shared" si="192"/>
        <v>3228150.981013109</v>
      </c>
      <c r="E463" s="7">
        <f t="shared" si="182"/>
        <v>468.20373524594254</v>
      </c>
      <c r="F463" s="7">
        <f t="shared" si="171"/>
        <v>3126825.981013109</v>
      </c>
      <c r="G463" s="57">
        <f t="shared" si="172"/>
        <v>1.2009483543748057E-2</v>
      </c>
      <c r="H463" s="61">
        <f t="shared" si="183"/>
        <v>1.0503787653136096E-2</v>
      </c>
      <c r="I463" s="7">
        <f t="shared" si="193"/>
        <v>7.6992424693727829E-2</v>
      </c>
      <c r="J463" s="58">
        <f t="shared" si="173"/>
        <v>1.3341318110761554E-3</v>
      </c>
      <c r="K463" s="7">
        <f t="shared" si="184"/>
        <v>5.0812878580594406E-3</v>
      </c>
      <c r="L463" s="7">
        <f t="shared" si="185"/>
        <v>7.7495514802117509E-3</v>
      </c>
      <c r="M463" s="58">
        <f t="shared" si="174"/>
        <v>2.3248654440635251E-2</v>
      </c>
      <c r="N463" s="58">
        <f t="shared" si="175"/>
        <v>3.0815412898736288E-4</v>
      </c>
      <c r="O463" s="59">
        <f t="shared" si="176"/>
        <v>0.54735877161380331</v>
      </c>
      <c r="P463" s="58">
        <f t="shared" si="194"/>
        <v>1.9718118171996313E-4</v>
      </c>
      <c r="Q463" s="58">
        <f t="shared" si="195"/>
        <v>0.49587182363960886</v>
      </c>
      <c r="R463" s="58">
        <f t="shared" si="186"/>
        <v>0.49251000263031025</v>
      </c>
      <c r="S463" s="60">
        <f t="shared" si="187"/>
        <v>3.3618210092986045E-3</v>
      </c>
      <c r="T463" s="58">
        <f t="shared" si="196"/>
        <v>1.9584436884263726E-4</v>
      </c>
      <c r="U463" s="58">
        <f t="shared" si="197"/>
        <v>1.3779684529574097E-3</v>
      </c>
      <c r="V463" s="58">
        <f t="shared" si="177"/>
        <v>1.4366172889950288E-4</v>
      </c>
      <c r="W463" s="50">
        <f t="shared" si="188"/>
        <v>161.88163750677452</v>
      </c>
      <c r="X463" s="50">
        <f t="shared" si="178"/>
        <v>94881.486947590471</v>
      </c>
      <c r="Y463" s="50">
        <f t="shared" si="179"/>
        <v>101325</v>
      </c>
      <c r="Z463" s="50">
        <f t="shared" si="180"/>
        <v>1.5639281025836362</v>
      </c>
      <c r="AA463" s="50">
        <f t="shared" si="181"/>
        <v>1.3293388871960907</v>
      </c>
      <c r="AB463" s="50">
        <f t="shared" si="189"/>
        <v>616.2966136330308</v>
      </c>
      <c r="AC463" s="7">
        <f t="shared" si="198"/>
        <v>0.24503989010932034</v>
      </c>
    </row>
    <row r="464" spans="1:29">
      <c r="A464" s="7">
        <v>432</v>
      </c>
      <c r="B464" s="7">
        <f t="shared" si="190"/>
        <v>0.17178284073049704</v>
      </c>
      <c r="C464" s="7">
        <f t="shared" si="191"/>
        <v>3.9764546465392847E-4</v>
      </c>
      <c r="D464" s="58">
        <f t="shared" si="192"/>
        <v>3228788.8900540154</v>
      </c>
      <c r="E464" s="7">
        <f t="shared" si="182"/>
        <v>468.29625613404733</v>
      </c>
      <c r="F464" s="7">
        <f t="shared" si="171"/>
        <v>3127463.8900540154</v>
      </c>
      <c r="G464" s="57">
        <f t="shared" si="172"/>
        <v>1.2010240534743892E-2</v>
      </c>
      <c r="H464" s="61">
        <f t="shared" si="183"/>
        <v>1.0508563169800103E-2</v>
      </c>
      <c r="I464" s="7">
        <f t="shared" si="193"/>
        <v>7.6982873660399811E-2</v>
      </c>
      <c r="J464" s="58">
        <f t="shared" si="173"/>
        <v>1.3338165684906741E-3</v>
      </c>
      <c r="K464" s="7">
        <f t="shared" si="184"/>
        <v>5.0829674224189868E-3</v>
      </c>
      <c r="L464" s="7">
        <f t="shared" si="185"/>
        <v>7.7506005594003349E-3</v>
      </c>
      <c r="M464" s="58">
        <f t="shared" si="174"/>
        <v>2.3251801678201005E-2</v>
      </c>
      <c r="N464" s="58">
        <f t="shared" si="175"/>
        <v>3.0804309713479671E-4</v>
      </c>
      <c r="O464" s="59">
        <f t="shared" si="176"/>
        <v>0.54716155128568267</v>
      </c>
      <c r="P464" s="58">
        <f t="shared" si="194"/>
        <v>1.9722032812063972E-4</v>
      </c>
      <c r="Q464" s="58">
        <f t="shared" si="195"/>
        <v>0.4959702691247363</v>
      </c>
      <c r="R464" s="58">
        <f t="shared" si="186"/>
        <v>0.4926073266356813</v>
      </c>
      <c r="S464" s="60">
        <f t="shared" si="187"/>
        <v>3.3629424890549986E-3</v>
      </c>
      <c r="T464" s="58">
        <f t="shared" si="196"/>
        <v>1.9588306929197501E-4</v>
      </c>
      <c r="U464" s="58">
        <f t="shared" si="197"/>
        <v>1.3793057117860745E-3</v>
      </c>
      <c r="V464" s="58">
        <f t="shared" si="177"/>
        <v>1.4377276075206905E-4</v>
      </c>
      <c r="W464" s="50">
        <f t="shared" si="188"/>
        <v>161.9035518920594</v>
      </c>
      <c r="X464" s="50">
        <f t="shared" si="178"/>
        <v>94900.236305564904</v>
      </c>
      <c r="Y464" s="50">
        <f t="shared" si="179"/>
        <v>101325</v>
      </c>
      <c r="Z464" s="50">
        <f t="shared" si="180"/>
        <v>1.5639718797872593</v>
      </c>
      <c r="AA464" s="50">
        <f t="shared" si="181"/>
        <v>1.3293760978191704</v>
      </c>
      <c r="AB464" s="50">
        <f t="shared" si="189"/>
        <v>616.43565356202316</v>
      </c>
      <c r="AC464" s="7">
        <f t="shared" si="198"/>
        <v>0.24509519759133397</v>
      </c>
    </row>
    <row r="465" spans="1:29">
      <c r="A465" s="7">
        <v>433</v>
      </c>
      <c r="B465" s="7">
        <f t="shared" si="190"/>
        <v>0.17218048619515097</v>
      </c>
      <c r="C465" s="7">
        <f t="shared" si="191"/>
        <v>3.9764546465392847E-4</v>
      </c>
      <c r="D465" s="58">
        <f t="shared" si="192"/>
        <v>3229426.3630991774</v>
      </c>
      <c r="E465" s="7">
        <f t="shared" si="182"/>
        <v>468.38871378631291</v>
      </c>
      <c r="F465" s="7">
        <f t="shared" si="171"/>
        <v>3128101.3630991774</v>
      </c>
      <c r="G465" s="57">
        <f t="shared" si="172"/>
        <v>1.2010996906616474E-2</v>
      </c>
      <c r="H465" s="61">
        <f t="shared" si="183"/>
        <v>1.0513338987478147E-2</v>
      </c>
      <c r="I465" s="7">
        <f t="shared" si="193"/>
        <v>7.6973322025043728E-2</v>
      </c>
      <c r="J465" s="58">
        <f t="shared" si="173"/>
        <v>1.3335011627294755E-3</v>
      </c>
      <c r="K465" s="7">
        <f t="shared" si="184"/>
        <v>5.0846465194257099E-3</v>
      </c>
      <c r="L465" s="7">
        <f t="shared" si="185"/>
        <v>7.7516488448846604E-3</v>
      </c>
      <c r="M465" s="58">
        <f t="shared" si="174"/>
        <v>2.3254946534653979E-2</v>
      </c>
      <c r="N465" s="58">
        <f t="shared" si="175"/>
        <v>3.079320432586385E-4</v>
      </c>
      <c r="O465" s="59">
        <f t="shared" si="176"/>
        <v>0.54696429183815665</v>
      </c>
      <c r="P465" s="58">
        <f t="shared" si="194"/>
        <v>1.9725944752602143E-4</v>
      </c>
      <c r="Q465" s="58">
        <f t="shared" si="195"/>
        <v>0.49606864672201573</v>
      </c>
      <c r="R465" s="58">
        <f t="shared" si="186"/>
        <v>0.49270458412239621</v>
      </c>
      <c r="S465" s="60">
        <f t="shared" si="187"/>
        <v>3.3640625996195217E-3</v>
      </c>
      <c r="T465" s="58">
        <f t="shared" si="196"/>
        <v>1.9592174329047084E-4</v>
      </c>
      <c r="U465" s="58">
        <f t="shared" si="197"/>
        <v>1.3806434160216251E-3</v>
      </c>
      <c r="V465" s="58">
        <f t="shared" si="177"/>
        <v>1.4388381462822727E-4</v>
      </c>
      <c r="W465" s="50">
        <f t="shared" si="188"/>
        <v>161.92544969752728</v>
      </c>
      <c r="X465" s="50">
        <f t="shared" si="178"/>
        <v>94918.972848796519</v>
      </c>
      <c r="Y465" s="50">
        <f t="shared" si="179"/>
        <v>101325</v>
      </c>
      <c r="Z465" s="50">
        <f t="shared" si="180"/>
        <v>1.5640156097932911</v>
      </c>
      <c r="AA465" s="50">
        <f t="shared" si="181"/>
        <v>1.3294132683242974</v>
      </c>
      <c r="AB465" s="50">
        <f t="shared" si="189"/>
        <v>616.57459846051188</v>
      </c>
      <c r="AC465" s="7">
        <f t="shared" si="198"/>
        <v>0.2451504672942792</v>
      </c>
    </row>
    <row r="466" spans="1:29">
      <c r="A466" s="7">
        <v>434</v>
      </c>
      <c r="B466" s="7">
        <f t="shared" si="190"/>
        <v>0.1725781316598049</v>
      </c>
      <c r="C466" s="7">
        <f t="shared" si="191"/>
        <v>3.9764546465392847E-4</v>
      </c>
      <c r="D466" s="58">
        <f t="shared" si="192"/>
        <v>3230063.3999324259</v>
      </c>
      <c r="E466" s="7">
        <f t="shared" si="182"/>
        <v>468.48110817138678</v>
      </c>
      <c r="F466" s="7">
        <f t="shared" si="171"/>
        <v>3128738.3999324259</v>
      </c>
      <c r="G466" s="57">
        <f t="shared" si="172"/>
        <v>1.2011752659351758E-2</v>
      </c>
      <c r="H466" s="61">
        <f t="shared" si="183"/>
        <v>1.0518115105924035E-2</v>
      </c>
      <c r="I466" s="7">
        <f t="shared" si="193"/>
        <v>7.6963769788151948E-2</v>
      </c>
      <c r="J466" s="58">
        <f t="shared" si="173"/>
        <v>1.3331855937817321E-3</v>
      </c>
      <c r="K466" s="7">
        <f t="shared" si="184"/>
        <v>5.0863251488847024E-3</v>
      </c>
      <c r="L466" s="7">
        <f t="shared" si="185"/>
        <v>7.7526963364481661E-3</v>
      </c>
      <c r="M466" s="58">
        <f t="shared" si="174"/>
        <v>2.32580890093445E-2</v>
      </c>
      <c r="N466" s="58">
        <f t="shared" si="175"/>
        <v>3.0782096737409369E-4</v>
      </c>
      <c r="O466" s="59">
        <f t="shared" si="176"/>
        <v>0.54676699329823386</v>
      </c>
      <c r="P466" s="58">
        <f t="shared" si="194"/>
        <v>1.9729853992278557E-4</v>
      </c>
      <c r="Q466" s="58">
        <f t="shared" si="195"/>
        <v>0.49616695639794312</v>
      </c>
      <c r="R466" s="58">
        <f t="shared" si="186"/>
        <v>0.49280177505747452</v>
      </c>
      <c r="S466" s="60">
        <f t="shared" si="187"/>
        <v>3.3651813404685926E-3</v>
      </c>
      <c r="T466" s="58">
        <f t="shared" si="196"/>
        <v>1.959603908250102E-4</v>
      </c>
      <c r="U466" s="58">
        <f t="shared" si="197"/>
        <v>1.3819815651194005E-3</v>
      </c>
      <c r="V466" s="58">
        <f t="shared" si="177"/>
        <v>1.4399489051277207E-4</v>
      </c>
      <c r="W466" s="50">
        <f t="shared" si="188"/>
        <v>161.94733091865447</v>
      </c>
      <c r="X466" s="50">
        <f t="shared" si="178"/>
        <v>94937.696570931745</v>
      </c>
      <c r="Y466" s="50">
        <f t="shared" si="179"/>
        <v>101325</v>
      </c>
      <c r="Z466" s="50">
        <f t="shared" si="180"/>
        <v>1.564059292632564</v>
      </c>
      <c r="AA466" s="50">
        <f t="shared" si="181"/>
        <v>1.3294503987376793</v>
      </c>
      <c r="AB466" s="50">
        <f t="shared" si="189"/>
        <v>616.71344828138069</v>
      </c>
      <c r="AC466" s="7">
        <f t="shared" si="198"/>
        <v>0.24520569919940788</v>
      </c>
    </row>
    <row r="467" spans="1:29">
      <c r="A467" s="7">
        <v>435</v>
      </c>
      <c r="B467" s="7">
        <f t="shared" si="190"/>
        <v>0.17297577712445883</v>
      </c>
      <c r="C467" s="7">
        <f t="shared" si="191"/>
        <v>3.9764546465392847E-4</v>
      </c>
      <c r="D467" s="58">
        <f t="shared" si="192"/>
        <v>3230700.0003386093</v>
      </c>
      <c r="E467" s="7">
        <f t="shared" si="182"/>
        <v>468.57343925806373</v>
      </c>
      <c r="F467" s="7">
        <f t="shared" si="171"/>
        <v>3129375.0003386093</v>
      </c>
      <c r="G467" s="57">
        <f t="shared" si="172"/>
        <v>1.2012507792936729E-2</v>
      </c>
      <c r="H467" s="61">
        <f t="shared" si="183"/>
        <v>1.0522891524891571E-2</v>
      </c>
      <c r="I467" s="7">
        <f t="shared" si="193"/>
        <v>7.6954216950216869E-2</v>
      </c>
      <c r="J467" s="58">
        <f t="shared" si="173"/>
        <v>1.3328698616366442E-3</v>
      </c>
      <c r="K467" s="7">
        <f t="shared" si="184"/>
        <v>5.0880033106011696E-3</v>
      </c>
      <c r="L467" s="7">
        <f t="shared" si="185"/>
        <v>7.7537430338744575E-3</v>
      </c>
      <c r="M467" s="58">
        <f t="shared" si="174"/>
        <v>2.3261229101623371E-2</v>
      </c>
      <c r="N467" s="58">
        <f t="shared" si="175"/>
        <v>3.0770986949637559E-4</v>
      </c>
      <c r="O467" s="59">
        <f t="shared" si="176"/>
        <v>0.54656965569293714</v>
      </c>
      <c r="P467" s="58">
        <f t="shared" si="194"/>
        <v>1.9733760529672129E-4</v>
      </c>
      <c r="Q467" s="58">
        <f t="shared" si="195"/>
        <v>0.4962651981167811</v>
      </c>
      <c r="R467" s="58">
        <f t="shared" si="186"/>
        <v>0.4928988994080914</v>
      </c>
      <c r="S467" s="60">
        <f t="shared" si="187"/>
        <v>3.3662987086897078E-3</v>
      </c>
      <c r="T467" s="58">
        <f t="shared" si="196"/>
        <v>1.9599901188254045E-4</v>
      </c>
      <c r="U467" s="58">
        <f t="shared" si="197"/>
        <v>1.3833201585335814E-3</v>
      </c>
      <c r="V467" s="58">
        <f t="shared" si="177"/>
        <v>1.4410598839049017E-4</v>
      </c>
      <c r="W467" s="50">
        <f t="shared" si="188"/>
        <v>161.96919555092057</v>
      </c>
      <c r="X467" s="50">
        <f t="shared" si="178"/>
        <v>94956.407465646815</v>
      </c>
      <c r="Y467" s="50">
        <f t="shared" si="179"/>
        <v>101325</v>
      </c>
      <c r="Z467" s="50">
        <f t="shared" si="180"/>
        <v>1.5641029283359291</v>
      </c>
      <c r="AA467" s="50">
        <f t="shared" si="181"/>
        <v>1.3294874890855397</v>
      </c>
      <c r="AB467" s="50">
        <f t="shared" si="189"/>
        <v>616.85220297773435</v>
      </c>
      <c r="AC467" s="7">
        <f t="shared" si="198"/>
        <v>0.24526089328802833</v>
      </c>
    </row>
    <row r="468" spans="1:29">
      <c r="A468" s="7">
        <v>436</v>
      </c>
      <c r="B468" s="7">
        <f t="shared" si="190"/>
        <v>0.17337342258911276</v>
      </c>
      <c r="C468" s="7">
        <f t="shared" si="191"/>
        <v>3.9764546465392847E-4</v>
      </c>
      <c r="D468" s="58">
        <f t="shared" si="192"/>
        <v>3231336.1641013795</v>
      </c>
      <c r="E468" s="7">
        <f t="shared" si="182"/>
        <v>468.66570701496511</v>
      </c>
      <c r="F468" s="7">
        <f t="shared" si="171"/>
        <v>3130011.1641013795</v>
      </c>
      <c r="G468" s="57">
        <f t="shared" si="172"/>
        <v>1.2013262307356814E-2</v>
      </c>
      <c r="H468" s="61">
        <f t="shared" si="183"/>
        <v>1.0527668244134552E-2</v>
      </c>
      <c r="I468" s="7">
        <f t="shared" si="193"/>
        <v>7.6944663511730904E-2</v>
      </c>
      <c r="J468" s="58">
        <f t="shared" si="173"/>
        <v>1.3325539662834406E-3</v>
      </c>
      <c r="K468" s="7">
        <f t="shared" si="184"/>
        <v>5.0896810043804296E-3</v>
      </c>
      <c r="L468" s="7">
        <f t="shared" si="185"/>
        <v>7.7547889369473108E-3</v>
      </c>
      <c r="M468" s="58">
        <f t="shared" si="174"/>
        <v>2.3264366810841933E-2</v>
      </c>
      <c r="N468" s="58">
        <f t="shared" si="175"/>
        <v>3.0759874964070522E-4</v>
      </c>
      <c r="O468" s="59">
        <f t="shared" si="176"/>
        <v>0.54637227904930263</v>
      </c>
      <c r="P468" s="58">
        <f t="shared" si="194"/>
        <v>1.9737664363450591E-4</v>
      </c>
      <c r="Q468" s="58">
        <f t="shared" si="195"/>
        <v>0.49636337184502566</v>
      </c>
      <c r="R468" s="58">
        <f t="shared" si="186"/>
        <v>0.49299595714123895</v>
      </c>
      <c r="S468" s="60">
        <f t="shared" si="187"/>
        <v>3.3674147037867086E-3</v>
      </c>
      <c r="T468" s="58">
        <f t="shared" si="196"/>
        <v>1.9603760644993617E-4</v>
      </c>
      <c r="U468" s="58">
        <f t="shared" si="197"/>
        <v>1.3846591957181512E-3</v>
      </c>
      <c r="V468" s="58">
        <f t="shared" si="177"/>
        <v>1.4421710824616055E-4</v>
      </c>
      <c r="W468" s="50">
        <f t="shared" si="188"/>
        <v>161.99104358980892</v>
      </c>
      <c r="X468" s="50">
        <f t="shared" si="178"/>
        <v>94975.105526582891</v>
      </c>
      <c r="Y468" s="50">
        <f t="shared" si="179"/>
        <v>101325</v>
      </c>
      <c r="Z468" s="50">
        <f t="shared" si="180"/>
        <v>1.5641465169341042</v>
      </c>
      <c r="AA468" s="50">
        <f t="shared" si="181"/>
        <v>1.3295245393939885</v>
      </c>
      <c r="AB468" s="50">
        <f t="shared" si="189"/>
        <v>616.99086250241737</v>
      </c>
      <c r="AC468" s="7">
        <f t="shared" si="198"/>
        <v>0.24531604954144123</v>
      </c>
    </row>
    <row r="469" spans="1:29">
      <c r="A469" s="7">
        <v>437</v>
      </c>
      <c r="B469" s="7">
        <f t="shared" si="190"/>
        <v>0.17377106805376669</v>
      </c>
      <c r="C469" s="7">
        <f t="shared" si="191"/>
        <v>3.9764546465392847E-4</v>
      </c>
      <c r="D469" s="58">
        <f t="shared" si="192"/>
        <v>3231971.8910054346</v>
      </c>
      <c r="E469" s="7">
        <f t="shared" si="182"/>
        <v>468.75791141086404</v>
      </c>
      <c r="F469" s="7">
        <f t="shared" si="171"/>
        <v>3130646.8910054346</v>
      </c>
      <c r="G469" s="57">
        <f t="shared" si="172"/>
        <v>1.2014016202598508E-2</v>
      </c>
      <c r="H469" s="61">
        <f t="shared" si="183"/>
        <v>1.053244526340677E-2</v>
      </c>
      <c r="I469" s="7">
        <f t="shared" si="193"/>
        <v>7.6935109473186464E-2</v>
      </c>
      <c r="J469" s="58">
        <f t="shared" si="173"/>
        <v>1.3322379077113781E-3</v>
      </c>
      <c r="K469" s="7">
        <f t="shared" si="184"/>
        <v>5.0913582300279037E-3</v>
      </c>
      <c r="L469" s="7">
        <f t="shared" si="185"/>
        <v>7.7558340454506602E-3</v>
      </c>
      <c r="M469" s="58">
        <f t="shared" si="174"/>
        <v>2.3267502136351981E-2</v>
      </c>
      <c r="N469" s="58">
        <f t="shared" si="175"/>
        <v>3.0748760782231131E-4</v>
      </c>
      <c r="O469" s="59">
        <f t="shared" si="176"/>
        <v>0.54617486339438048</v>
      </c>
      <c r="P469" s="58">
        <f t="shared" si="194"/>
        <v>1.9741565492215063E-4</v>
      </c>
      <c r="Q469" s="58">
        <f t="shared" si="195"/>
        <v>0.49646147754749775</v>
      </c>
      <c r="R469" s="58">
        <f t="shared" si="186"/>
        <v>0.49309294822406924</v>
      </c>
      <c r="S469" s="60">
        <f t="shared" si="187"/>
        <v>3.3685293234285152E-3</v>
      </c>
      <c r="T469" s="58">
        <f t="shared" si="196"/>
        <v>1.9607617451413551E-4</v>
      </c>
      <c r="U469" s="58">
        <f t="shared" si="197"/>
        <v>1.3859986761261664E-3</v>
      </c>
      <c r="V469" s="58">
        <f t="shared" si="177"/>
        <v>1.4432825006455445E-4</v>
      </c>
      <c r="W469" s="50">
        <f t="shared" si="188"/>
        <v>162.01287503080604</v>
      </c>
      <c r="X469" s="50">
        <f t="shared" si="178"/>
        <v>94993.790747411811</v>
      </c>
      <c r="Y469" s="50">
        <f t="shared" si="179"/>
        <v>101325</v>
      </c>
      <c r="Z469" s="50">
        <f t="shared" si="180"/>
        <v>1.5641900584578285</v>
      </c>
      <c r="AA469" s="50">
        <f t="shared" si="181"/>
        <v>1.3295615496891542</v>
      </c>
      <c r="AB469" s="50">
        <f t="shared" si="189"/>
        <v>617.12942680850199</v>
      </c>
      <c r="AC469" s="7">
        <f t="shared" si="198"/>
        <v>0.24537116794094058</v>
      </c>
    </row>
    <row r="470" spans="1:29">
      <c r="A470" s="7">
        <v>438</v>
      </c>
      <c r="B470" s="7">
        <f t="shared" si="190"/>
        <v>0.17416871351842061</v>
      </c>
      <c r="C470" s="7">
        <f t="shared" si="191"/>
        <v>3.9764546465392847E-4</v>
      </c>
      <c r="D470" s="58">
        <f t="shared" si="192"/>
        <v>3232607.1808348144</v>
      </c>
      <c r="E470" s="7">
        <f t="shared" si="182"/>
        <v>468.85005241443821</v>
      </c>
      <c r="F470" s="7">
        <f t="shared" si="171"/>
        <v>3131282.1808348144</v>
      </c>
      <c r="G470" s="57">
        <f t="shared" si="172"/>
        <v>1.2014769478647363E-2</v>
      </c>
      <c r="H470" s="61">
        <f t="shared" si="183"/>
        <v>1.0537222582462012E-2</v>
      </c>
      <c r="I470" s="7">
        <f t="shared" si="193"/>
        <v>7.6925554835075974E-2</v>
      </c>
      <c r="J470" s="58">
        <f t="shared" si="173"/>
        <v>1.331921685909742E-3</v>
      </c>
      <c r="K470" s="7">
        <f t="shared" si="184"/>
        <v>5.0930349873491276E-3</v>
      </c>
      <c r="L470" s="7">
        <f t="shared" si="185"/>
        <v>7.7568783591686116E-3</v>
      </c>
      <c r="M470" s="58">
        <f t="shared" si="174"/>
        <v>2.3270635077505833E-2</v>
      </c>
      <c r="N470" s="58">
        <f t="shared" si="175"/>
        <v>3.0737644405643007E-4</v>
      </c>
      <c r="O470" s="59">
        <f t="shared" si="176"/>
        <v>0.54597740875523393</v>
      </c>
      <c r="P470" s="58">
        <f t="shared" si="194"/>
        <v>1.9745463914655481E-4</v>
      </c>
      <c r="Q470" s="58">
        <f t="shared" si="195"/>
        <v>0.49655951519125191</v>
      </c>
      <c r="R470" s="58">
        <f t="shared" si="186"/>
        <v>0.49318987262363395</v>
      </c>
      <c r="S470" s="60">
        <f t="shared" si="187"/>
        <v>3.3696425676179587E-3</v>
      </c>
      <c r="T470" s="58">
        <f t="shared" si="196"/>
        <v>1.9611471606203673E-4</v>
      </c>
      <c r="U470" s="58">
        <f t="shared" si="197"/>
        <v>1.3873385992106844E-3</v>
      </c>
      <c r="V470" s="58">
        <f t="shared" si="177"/>
        <v>1.4443941383043569E-4</v>
      </c>
      <c r="W470" s="50">
        <f t="shared" si="188"/>
        <v>162.03468986940211</v>
      </c>
      <c r="X470" s="50">
        <f t="shared" si="178"/>
        <v>95012.463121786102</v>
      </c>
      <c r="Y470" s="50">
        <f t="shared" si="179"/>
        <v>101325</v>
      </c>
      <c r="Z470" s="50">
        <f t="shared" si="180"/>
        <v>1.5642335529377456</v>
      </c>
      <c r="AA470" s="50">
        <f t="shared" si="181"/>
        <v>1.3295985199970837</v>
      </c>
      <c r="AB470" s="50">
        <f t="shared" si="189"/>
        <v>617.26789584891731</v>
      </c>
      <c r="AC470" s="7">
        <f t="shared" si="198"/>
        <v>0.24542624846783739</v>
      </c>
    </row>
    <row r="471" spans="1:29">
      <c r="A471" s="7">
        <v>439</v>
      </c>
      <c r="B471" s="7">
        <f t="shared" si="190"/>
        <v>0.17456635898307454</v>
      </c>
      <c r="C471" s="7">
        <f t="shared" si="191"/>
        <v>3.9764546465392847E-4</v>
      </c>
      <c r="D471" s="58">
        <f t="shared" si="192"/>
        <v>3233242.0333750602</v>
      </c>
      <c r="E471" s="7">
        <f t="shared" si="182"/>
        <v>468.9421299945829</v>
      </c>
      <c r="F471" s="7">
        <f t="shared" si="171"/>
        <v>3131917.0333750602</v>
      </c>
      <c r="G471" s="57">
        <f t="shared" si="172"/>
        <v>1.2015522135490547E-2</v>
      </c>
      <c r="H471" s="61">
        <f t="shared" si="183"/>
        <v>1.0542000201054058E-2</v>
      </c>
      <c r="I471" s="7">
        <f t="shared" si="193"/>
        <v>7.6915999597891888E-2</v>
      </c>
      <c r="J471" s="58">
        <f t="shared" si="173"/>
        <v>1.331605300867845E-3</v>
      </c>
      <c r="K471" s="7">
        <f t="shared" si="184"/>
        <v>5.0947112761497446E-3</v>
      </c>
      <c r="L471" s="7">
        <f t="shared" si="185"/>
        <v>7.7579218778854346E-3</v>
      </c>
      <c r="M471" s="58">
        <f t="shared" si="174"/>
        <v>2.3273765633656303E-2</v>
      </c>
      <c r="N471" s="58">
        <f t="shared" si="175"/>
        <v>3.0726525835830559E-4</v>
      </c>
      <c r="O471" s="59">
        <f t="shared" si="176"/>
        <v>0.54577991515894031</v>
      </c>
      <c r="P471" s="58">
        <f t="shared" si="194"/>
        <v>1.9749359629361862E-4</v>
      </c>
      <c r="Q471" s="58">
        <f t="shared" si="195"/>
        <v>0.49665748474082971</v>
      </c>
      <c r="R471" s="58">
        <f t="shared" si="186"/>
        <v>0.49328673030721359</v>
      </c>
      <c r="S471" s="60">
        <f t="shared" si="187"/>
        <v>3.3707544336161188E-3</v>
      </c>
      <c r="T471" s="58">
        <f t="shared" si="196"/>
        <v>1.9615323108062904E-4</v>
      </c>
      <c r="U471" s="58">
        <f t="shared" si="197"/>
        <v>1.3886789644236741E-3</v>
      </c>
      <c r="V471" s="58">
        <f t="shared" si="177"/>
        <v>1.4455059952856017E-4</v>
      </c>
      <c r="W471" s="50">
        <f t="shared" si="188"/>
        <v>162.05648810109071</v>
      </c>
      <c r="X471" s="50">
        <f t="shared" si="178"/>
        <v>95031.122643402428</v>
      </c>
      <c r="Y471" s="50">
        <f t="shared" si="179"/>
        <v>101325</v>
      </c>
      <c r="Z471" s="50">
        <f t="shared" si="180"/>
        <v>1.5642770004045503</v>
      </c>
      <c r="AA471" s="50">
        <f t="shared" si="181"/>
        <v>1.3296354503438677</v>
      </c>
      <c r="AB471" s="50">
        <f t="shared" si="189"/>
        <v>617.40626957691927</v>
      </c>
      <c r="AC471" s="7">
        <f t="shared" si="198"/>
        <v>0.24548129110347908</v>
      </c>
    </row>
    <row r="472" spans="1:29">
      <c r="A472" s="7">
        <v>440</v>
      </c>
      <c r="B472" s="7">
        <f t="shared" si="190"/>
        <v>0.17496400444772847</v>
      </c>
      <c r="C472" s="7">
        <f t="shared" si="191"/>
        <v>3.9764546465392847E-4</v>
      </c>
      <c r="D472" s="58">
        <f t="shared" si="192"/>
        <v>3233876.4484106787</v>
      </c>
      <c r="E472" s="7">
        <f t="shared" si="182"/>
        <v>469.03414412004349</v>
      </c>
      <c r="F472" s="7">
        <f t="shared" si="171"/>
        <v>3132551.4484106787</v>
      </c>
      <c r="G472" s="57">
        <f t="shared" si="172"/>
        <v>1.2016274173113848E-2</v>
      </c>
      <c r="H472" s="61">
        <f t="shared" si="183"/>
        <v>1.0546778118936685E-2</v>
      </c>
      <c r="I472" s="7">
        <f t="shared" si="193"/>
        <v>7.6906443762126631E-2</v>
      </c>
      <c r="J472" s="58">
        <f t="shared" si="173"/>
        <v>1.3312887525750296E-3</v>
      </c>
      <c r="K472" s="7">
        <f t="shared" si="184"/>
        <v>5.0963870962355065E-3</v>
      </c>
      <c r="L472" s="7">
        <f t="shared" si="185"/>
        <v>7.7589646013855656E-3</v>
      </c>
      <c r="M472" s="58">
        <f t="shared" si="174"/>
        <v>2.3276893804156696E-2</v>
      </c>
      <c r="N472" s="58">
        <f t="shared" si="175"/>
        <v>3.0715405074318962E-4</v>
      </c>
      <c r="O472" s="59">
        <f t="shared" si="176"/>
        <v>0.54558238263259051</v>
      </c>
      <c r="P472" s="58">
        <f t="shared" si="194"/>
        <v>1.9753252634979734E-4</v>
      </c>
      <c r="Q472" s="58">
        <f t="shared" si="195"/>
        <v>0.49675538616216897</v>
      </c>
      <c r="R472" s="58">
        <f t="shared" si="186"/>
        <v>0.49338352124193108</v>
      </c>
      <c r="S472" s="60">
        <f t="shared" si="187"/>
        <v>3.3718649202378881E-3</v>
      </c>
      <c r="T472" s="58">
        <f t="shared" si="196"/>
        <v>1.9619171955683907E-4</v>
      </c>
      <c r="U472" s="58">
        <f t="shared" si="197"/>
        <v>1.3900197712166324E-3</v>
      </c>
      <c r="V472" s="58">
        <f t="shared" si="177"/>
        <v>1.4466180714367614E-4</v>
      </c>
      <c r="W472" s="50">
        <f t="shared" si="188"/>
        <v>162.07826972136886</v>
      </c>
      <c r="X472" s="50">
        <f t="shared" si="178"/>
        <v>95049.769305927024</v>
      </c>
      <c r="Y472" s="50">
        <f t="shared" si="179"/>
        <v>101325</v>
      </c>
      <c r="Z472" s="50">
        <f t="shared" si="180"/>
        <v>1.564320400888817</v>
      </c>
      <c r="AA472" s="50">
        <f t="shared" si="181"/>
        <v>1.3296723407554945</v>
      </c>
      <c r="AB472" s="50">
        <f t="shared" si="189"/>
        <v>617.54454794553862</v>
      </c>
      <c r="AC472" s="7">
        <f t="shared" si="198"/>
        <v>0.24553629582923328</v>
      </c>
    </row>
    <row r="473" spans="1:29">
      <c r="A473" s="7">
        <v>441</v>
      </c>
      <c r="B473" s="7">
        <f t="shared" si="190"/>
        <v>0.1753616499123824</v>
      </c>
      <c r="C473" s="7">
        <f t="shared" si="191"/>
        <v>3.9764546465392847E-4</v>
      </c>
      <c r="D473" s="58">
        <f t="shared" si="192"/>
        <v>3234510.4257265795</v>
      </c>
      <c r="E473" s="7">
        <f t="shared" si="182"/>
        <v>469.12609475962381</v>
      </c>
      <c r="F473" s="7">
        <f t="shared" si="171"/>
        <v>3133185.4257265795</v>
      </c>
      <c r="G473" s="57">
        <f t="shared" si="172"/>
        <v>1.2017025591503366E-2</v>
      </c>
      <c r="H473" s="61">
        <f t="shared" si="183"/>
        <v>1.0551556335863662E-2</v>
      </c>
      <c r="I473" s="7">
        <f t="shared" si="193"/>
        <v>7.689688732827267E-2</v>
      </c>
      <c r="J473" s="58">
        <f t="shared" si="173"/>
        <v>1.3309720410206647E-3</v>
      </c>
      <c r="K473" s="7">
        <f t="shared" si="184"/>
        <v>5.0980624474122769E-3</v>
      </c>
      <c r="L473" s="7">
        <f t="shared" si="185"/>
        <v>7.7600065294536058E-3</v>
      </c>
      <c r="M473" s="58">
        <f t="shared" si="174"/>
        <v>2.3280019588360817E-2</v>
      </c>
      <c r="N473" s="58">
        <f t="shared" si="175"/>
        <v>3.0704282122634148E-4</v>
      </c>
      <c r="O473" s="59">
        <f t="shared" si="176"/>
        <v>0.54538481120328908</v>
      </c>
      <c r="P473" s="58">
        <f t="shared" si="194"/>
        <v>1.9757142930143523E-4</v>
      </c>
      <c r="Q473" s="58">
        <f t="shared" si="195"/>
        <v>0.49685321942092808</v>
      </c>
      <c r="R473" s="58">
        <f t="shared" si="186"/>
        <v>0.49348024539497048</v>
      </c>
      <c r="S473" s="60">
        <f t="shared" si="187"/>
        <v>3.372974025957598E-3</v>
      </c>
      <c r="T473" s="58">
        <f t="shared" si="196"/>
        <v>1.9623018147761769E-4</v>
      </c>
      <c r="U473" s="58">
        <f t="shared" si="197"/>
        <v>1.39136101904045E-3</v>
      </c>
      <c r="V473" s="58">
        <f t="shared" si="177"/>
        <v>1.4477303666052428E-4</v>
      </c>
      <c r="W473" s="50">
        <f t="shared" si="188"/>
        <v>162.10003472573709</v>
      </c>
      <c r="X473" s="50">
        <f t="shared" si="178"/>
        <v>95068.403103037985</v>
      </c>
      <c r="Y473" s="50">
        <f t="shared" si="179"/>
        <v>101325</v>
      </c>
      <c r="Z473" s="50">
        <f t="shared" si="180"/>
        <v>1.5643637544210962</v>
      </c>
      <c r="AA473" s="50">
        <f t="shared" si="181"/>
        <v>1.3297091912579317</v>
      </c>
      <c r="AB473" s="50">
        <f t="shared" si="189"/>
        <v>617.68273090789376</v>
      </c>
      <c r="AC473" s="7">
        <f t="shared" si="198"/>
        <v>0.2455912626264404</v>
      </c>
    </row>
    <row r="474" spans="1:29">
      <c r="A474" s="7">
        <v>442</v>
      </c>
      <c r="B474" s="7">
        <f t="shared" si="190"/>
        <v>0.17575929537703633</v>
      </c>
      <c r="C474" s="7">
        <f t="shared" si="191"/>
        <v>3.9764546465392847E-4</v>
      </c>
      <c r="D474" s="58">
        <f t="shared" si="192"/>
        <v>3235143.9651077567</v>
      </c>
      <c r="E474" s="7">
        <f t="shared" si="182"/>
        <v>469.21798188213984</v>
      </c>
      <c r="F474" s="7">
        <f t="shared" si="171"/>
        <v>3133818.9651077567</v>
      </c>
      <c r="G474" s="57">
        <f t="shared" si="172"/>
        <v>1.201777639064514E-2</v>
      </c>
      <c r="H474" s="61">
        <f t="shared" si="183"/>
        <v>1.0556334851588753E-2</v>
      </c>
      <c r="I474" s="7">
        <f t="shared" si="193"/>
        <v>7.6887330296822487E-2</v>
      </c>
      <c r="J474" s="58">
        <f t="shared" si="173"/>
        <v>1.3306551661941488E-3</v>
      </c>
      <c r="K474" s="7">
        <f t="shared" si="184"/>
        <v>5.0997373294860279E-3</v>
      </c>
      <c r="L474" s="7">
        <f t="shared" si="185"/>
        <v>7.7610476618743254E-3</v>
      </c>
      <c r="M474" s="58">
        <f t="shared" si="174"/>
        <v>2.3283142985622975E-2</v>
      </c>
      <c r="N474" s="58">
        <f t="shared" si="175"/>
        <v>3.0693156982302821E-4</v>
      </c>
      <c r="O474" s="59">
        <f t="shared" si="176"/>
        <v>0.54518720089815387</v>
      </c>
      <c r="P474" s="58">
        <f t="shared" si="194"/>
        <v>1.9761030513520961E-4</v>
      </c>
      <c r="Q474" s="58">
        <f t="shared" si="195"/>
        <v>0.49695098448360325</v>
      </c>
      <c r="R474" s="58">
        <f t="shared" si="186"/>
        <v>0.49357690273352905</v>
      </c>
      <c r="S474" s="60">
        <f t="shared" si="187"/>
        <v>3.3740817500741982E-3</v>
      </c>
      <c r="T474" s="58">
        <f t="shared" si="196"/>
        <v>1.9626861682992103E-4</v>
      </c>
      <c r="U474" s="58">
        <f t="shared" si="197"/>
        <v>1.3927027073457386E-3</v>
      </c>
      <c r="V474" s="58">
        <f t="shared" si="177"/>
        <v>1.4488428806383756E-4</v>
      </c>
      <c r="W474" s="50">
        <f t="shared" si="188"/>
        <v>162.12178310969941</v>
      </c>
      <c r="X474" s="50">
        <f t="shared" si="178"/>
        <v>95087.02402841585</v>
      </c>
      <c r="Y474" s="50">
        <f t="shared" si="179"/>
        <v>101325</v>
      </c>
      <c r="Z474" s="50">
        <f t="shared" si="180"/>
        <v>1.5644070610318945</v>
      </c>
      <c r="AA474" s="50">
        <f t="shared" si="181"/>
        <v>1.3297460018771103</v>
      </c>
      <c r="AB474" s="50">
        <f t="shared" si="189"/>
        <v>617.82081841712181</v>
      </c>
      <c r="AC474" s="7">
        <f t="shared" si="198"/>
        <v>0.24564619147646186</v>
      </c>
    </row>
    <row r="475" spans="1:29">
      <c r="A475" s="7">
        <v>443</v>
      </c>
      <c r="B475" s="7">
        <f t="shared" si="190"/>
        <v>0.17615694084169026</v>
      </c>
      <c r="C475" s="7">
        <f t="shared" si="191"/>
        <v>3.9764546465392847E-4</v>
      </c>
      <c r="D475" s="58">
        <f t="shared" si="192"/>
        <v>3235777.0663400525</v>
      </c>
      <c r="E475" s="7">
        <f t="shared" si="182"/>
        <v>469.30980545653063</v>
      </c>
      <c r="F475" s="7">
        <f t="shared" si="171"/>
        <v>3134452.0663400525</v>
      </c>
      <c r="G475" s="57">
        <f t="shared" si="172"/>
        <v>1.201852657052605E-2</v>
      </c>
      <c r="H475" s="61">
        <f t="shared" si="183"/>
        <v>1.0561113665865719E-2</v>
      </c>
      <c r="I475" s="7">
        <f t="shared" si="193"/>
        <v>7.6877772668268562E-2</v>
      </c>
      <c r="J475" s="58">
        <f t="shared" si="173"/>
        <v>1.3303381280849081E-3</v>
      </c>
      <c r="K475" s="7">
        <f t="shared" si="184"/>
        <v>5.1014117422628407E-3</v>
      </c>
      <c r="L475" s="7">
        <f t="shared" si="185"/>
        <v>7.7620879984326568E-3</v>
      </c>
      <c r="M475" s="58">
        <f t="shared" si="174"/>
        <v>2.3286263995297971E-2</v>
      </c>
      <c r="N475" s="58">
        <f t="shared" si="175"/>
        <v>3.0682029654852453E-4</v>
      </c>
      <c r="O475" s="59">
        <f t="shared" si="176"/>
        <v>0.54498955174431674</v>
      </c>
      <c r="P475" s="58">
        <f t="shared" si="194"/>
        <v>1.9764915383713166E-4</v>
      </c>
      <c r="Q475" s="58">
        <f t="shared" si="195"/>
        <v>0.49704868131501528</v>
      </c>
      <c r="R475" s="58">
        <f t="shared" si="186"/>
        <v>0.49367349322493326</v>
      </c>
      <c r="S475" s="60">
        <f t="shared" si="187"/>
        <v>3.3751880900820264E-3</v>
      </c>
      <c r="T475" s="58">
        <f t="shared" si="196"/>
        <v>1.963070256007566E-4</v>
      </c>
      <c r="U475" s="58">
        <f t="shared" si="197"/>
        <v>1.3940448355821136E-3</v>
      </c>
      <c r="V475" s="58">
        <f t="shared" si="177"/>
        <v>1.4499556133834124E-4</v>
      </c>
      <c r="W475" s="50">
        <f t="shared" si="188"/>
        <v>162.14351486876328</v>
      </c>
      <c r="X475" s="50">
        <f t="shared" si="178"/>
        <v>95105.632075766145</v>
      </c>
      <c r="Y475" s="50">
        <f t="shared" si="179"/>
        <v>101325</v>
      </c>
      <c r="Z475" s="50">
        <f t="shared" si="180"/>
        <v>1.5644503207517251</v>
      </c>
      <c r="AA475" s="50">
        <f t="shared" si="181"/>
        <v>1.3297827726389664</v>
      </c>
      <c r="AB475" s="50">
        <f t="shared" si="189"/>
        <v>617.95881042654412</v>
      </c>
      <c r="AC475" s="7">
        <f t="shared" si="198"/>
        <v>0.2457010823606994</v>
      </c>
    </row>
    <row r="476" spans="1:29">
      <c r="A476" s="7">
        <v>444</v>
      </c>
      <c r="B476" s="7">
        <f t="shared" si="190"/>
        <v>0.17655458630634419</v>
      </c>
      <c r="C476" s="7">
        <f t="shared" si="191"/>
        <v>3.9764546465392847E-4</v>
      </c>
      <c r="D476" s="58">
        <f t="shared" si="192"/>
        <v>3236409.7292084889</v>
      </c>
      <c r="E476" s="7">
        <f t="shared" si="182"/>
        <v>469.40156545161625</v>
      </c>
      <c r="F476" s="7">
        <f t="shared" si="171"/>
        <v>3135084.7292084889</v>
      </c>
      <c r="G476" s="57">
        <f t="shared" si="172"/>
        <v>1.2019276131131844E-2</v>
      </c>
      <c r="H476" s="61">
        <f t="shared" si="183"/>
        <v>1.0565892778448311E-2</v>
      </c>
      <c r="I476" s="7">
        <f t="shared" si="193"/>
        <v>7.6868214443103378E-2</v>
      </c>
      <c r="J476" s="58">
        <f t="shared" si="173"/>
        <v>1.3300209266823974E-3</v>
      </c>
      <c r="K476" s="7">
        <f t="shared" si="184"/>
        <v>5.1030856855489078E-3</v>
      </c>
      <c r="L476" s="7">
        <f t="shared" si="185"/>
        <v>7.7631275389137026E-3</v>
      </c>
      <c r="M476" s="58">
        <f t="shared" si="174"/>
        <v>2.3289382616741107E-2</v>
      </c>
      <c r="N476" s="58">
        <f t="shared" si="175"/>
        <v>3.0670900141811281E-4</v>
      </c>
      <c r="O476" s="59">
        <f t="shared" si="176"/>
        <v>0.54479186376892286</v>
      </c>
      <c r="P476" s="58">
        <f t="shared" si="194"/>
        <v>1.9768797539387872E-4</v>
      </c>
      <c r="Q476" s="58">
        <f t="shared" si="195"/>
        <v>0.49714630988166031</v>
      </c>
      <c r="R476" s="58">
        <f t="shared" si="186"/>
        <v>0.49377001683638466</v>
      </c>
      <c r="S476" s="60">
        <f t="shared" si="187"/>
        <v>3.3762930452756468E-3</v>
      </c>
      <c r="T476" s="58">
        <f t="shared" si="196"/>
        <v>1.9634540777708226E-4</v>
      </c>
      <c r="U476" s="58">
        <f t="shared" si="197"/>
        <v>1.3953874031989101E-3</v>
      </c>
      <c r="V476" s="58">
        <f t="shared" si="177"/>
        <v>1.4510685646875295E-4</v>
      </c>
      <c r="W476" s="50">
        <f t="shared" si="188"/>
        <v>162.1652299984396</v>
      </c>
      <c r="X476" s="50">
        <f t="shared" si="178"/>
        <v>95124.22723877024</v>
      </c>
      <c r="Y476" s="50">
        <f t="shared" si="179"/>
        <v>101325</v>
      </c>
      <c r="Z476" s="50">
        <f t="shared" si="180"/>
        <v>1.5644935336109951</v>
      </c>
      <c r="AA476" s="50">
        <f t="shared" si="181"/>
        <v>1.3298195035693459</v>
      </c>
      <c r="AB476" s="50">
        <f t="shared" si="189"/>
        <v>618.09670688930396</v>
      </c>
      <c r="AC476" s="7">
        <f t="shared" si="198"/>
        <v>0.2457559352605562</v>
      </c>
    </row>
    <row r="477" spans="1:29">
      <c r="A477" s="7">
        <v>445</v>
      </c>
      <c r="B477" s="7">
        <f t="shared" si="190"/>
        <v>0.17695223177099811</v>
      </c>
      <c r="C477" s="7">
        <f t="shared" si="191"/>
        <v>3.9764546465392847E-4</v>
      </c>
      <c r="D477" s="58">
        <f t="shared" si="192"/>
        <v>3237041.9534989307</v>
      </c>
      <c r="E477" s="7">
        <f t="shared" si="182"/>
        <v>469.49326183633895</v>
      </c>
      <c r="F477" s="7">
        <f t="shared" si="171"/>
        <v>3135716.9534989307</v>
      </c>
      <c r="G477" s="57">
        <f t="shared" si="172"/>
        <v>1.2020025072449102E-2</v>
      </c>
      <c r="H477" s="61">
        <f t="shared" si="183"/>
        <v>1.057067218909028E-2</v>
      </c>
      <c r="I477" s="7">
        <f t="shared" si="193"/>
        <v>7.6858655621819441E-2</v>
      </c>
      <c r="J477" s="58">
        <f t="shared" si="173"/>
        <v>1.3297035619760993E-3</v>
      </c>
      <c r="K477" s="7">
        <f t="shared" si="184"/>
        <v>5.1047591591505291E-3</v>
      </c>
      <c r="L477" s="7">
        <f t="shared" si="185"/>
        <v>7.7641662831027282E-3</v>
      </c>
      <c r="M477" s="58">
        <f t="shared" si="174"/>
        <v>2.3292498849308185E-2</v>
      </c>
      <c r="N477" s="58">
        <f t="shared" si="175"/>
        <v>3.0659768444708303E-4</v>
      </c>
      <c r="O477" s="59">
        <f t="shared" si="176"/>
        <v>0.54459413699913117</v>
      </c>
      <c r="P477" s="58">
        <f t="shared" si="194"/>
        <v>1.9772676979168402E-4</v>
      </c>
      <c r="Q477" s="58">
        <f t="shared" si="195"/>
        <v>0.49724387014891763</v>
      </c>
      <c r="R477" s="58">
        <f t="shared" si="186"/>
        <v>0.49386647353521318</v>
      </c>
      <c r="S477" s="60">
        <f t="shared" si="187"/>
        <v>3.3773966137044531E-3</v>
      </c>
      <c r="T477" s="58">
        <f t="shared" si="196"/>
        <v>1.9638376334590692E-4</v>
      </c>
      <c r="U477" s="58">
        <f t="shared" si="197"/>
        <v>1.3967304096446872E-3</v>
      </c>
      <c r="V477" s="58">
        <f t="shared" si="177"/>
        <v>1.4521817343978274E-4</v>
      </c>
      <c r="W477" s="50">
        <f t="shared" si="188"/>
        <v>162.18692849424284</v>
      </c>
      <c r="X477" s="50">
        <f t="shared" si="178"/>
        <v>95142.809511134299</v>
      </c>
      <c r="Y477" s="50">
        <f t="shared" si="179"/>
        <v>101325</v>
      </c>
      <c r="Z477" s="50">
        <f t="shared" si="180"/>
        <v>1.5645366996401187</v>
      </c>
      <c r="AA477" s="50">
        <f t="shared" si="181"/>
        <v>1.3298561946941008</v>
      </c>
      <c r="AB477" s="50">
        <f t="shared" si="189"/>
        <v>618.23450775872777</v>
      </c>
      <c r="AC477" s="7">
        <f t="shared" si="198"/>
        <v>0.24581075015743614</v>
      </c>
    </row>
    <row r="478" spans="1:29">
      <c r="A478" s="7">
        <v>446</v>
      </c>
      <c r="B478" s="7">
        <f t="shared" si="190"/>
        <v>0.17734987723565204</v>
      </c>
      <c r="C478" s="7">
        <f t="shared" si="191"/>
        <v>3.9764546465392847E-4</v>
      </c>
      <c r="D478" s="58">
        <f t="shared" si="192"/>
        <v>3237673.7389969309</v>
      </c>
      <c r="E478" s="7">
        <f t="shared" si="182"/>
        <v>469.58489457959593</v>
      </c>
      <c r="F478" s="7">
        <f t="shared" si="171"/>
        <v>3136348.7389969309</v>
      </c>
      <c r="G478" s="57">
        <f t="shared" si="172"/>
        <v>1.2020773394463884E-2</v>
      </c>
      <c r="H478" s="61">
        <f t="shared" si="183"/>
        <v>1.0575451897545366E-2</v>
      </c>
      <c r="I478" s="7">
        <f t="shared" si="193"/>
        <v>7.6849096204909276E-2</v>
      </c>
      <c r="J478" s="58">
        <f t="shared" si="173"/>
        <v>1.3293860339555249E-3</v>
      </c>
      <c r="K478" s="7">
        <f t="shared" si="184"/>
        <v>5.106432162874118E-3</v>
      </c>
      <c r="L478" s="7">
        <f t="shared" si="185"/>
        <v>7.7652042307851683E-3</v>
      </c>
      <c r="M478" s="58">
        <f t="shared" si="174"/>
        <v>2.3295612692355507E-2</v>
      </c>
      <c r="N478" s="58">
        <f t="shared" si="175"/>
        <v>3.0648634565073283E-4</v>
      </c>
      <c r="O478" s="59">
        <f t="shared" si="176"/>
        <v>0.54439637146211417</v>
      </c>
      <c r="P478" s="58">
        <f t="shared" si="194"/>
        <v>1.9776553701700283E-4</v>
      </c>
      <c r="Q478" s="58">
        <f t="shared" si="195"/>
        <v>0.49734136208272495</v>
      </c>
      <c r="R478" s="58">
        <f t="shared" si="186"/>
        <v>0.49396286328870115</v>
      </c>
      <c r="S478" s="60">
        <f t="shared" si="187"/>
        <v>3.3784987940237987E-3</v>
      </c>
      <c r="T478" s="58">
        <f t="shared" si="196"/>
        <v>1.9642209229422052E-4</v>
      </c>
      <c r="U478" s="58">
        <f t="shared" si="197"/>
        <v>1.3980738543674695E-3</v>
      </c>
      <c r="V478" s="58">
        <f t="shared" si="177"/>
        <v>1.4532951223613294E-4</v>
      </c>
      <c r="W478" s="50">
        <f t="shared" si="188"/>
        <v>162.20861035169082</v>
      </c>
      <c r="X478" s="50">
        <f t="shared" si="178"/>
        <v>95161.378886555322</v>
      </c>
      <c r="Y478" s="50">
        <f t="shared" si="179"/>
        <v>101325</v>
      </c>
      <c r="Z478" s="50">
        <f t="shared" si="180"/>
        <v>1.5645798188694386</v>
      </c>
      <c r="AA478" s="50">
        <f t="shared" si="181"/>
        <v>1.3298928460390229</v>
      </c>
      <c r="AB478" s="50">
        <f t="shared" si="189"/>
        <v>618.37221298807447</v>
      </c>
      <c r="AC478" s="7">
        <f t="shared" si="198"/>
        <v>0.24586552703276648</v>
      </c>
    </row>
    <row r="479" spans="1:29">
      <c r="A479" s="7">
        <v>447</v>
      </c>
      <c r="B479" s="7">
        <f t="shared" si="190"/>
        <v>0.17774752270030597</v>
      </c>
      <c r="C479" s="7">
        <f t="shared" si="191"/>
        <v>3.9764546465392847E-4</v>
      </c>
      <c r="D479" s="58">
        <f t="shared" si="192"/>
        <v>3238305.0854882956</v>
      </c>
      <c r="E479" s="7">
        <f t="shared" si="182"/>
        <v>469.67646365032095</v>
      </c>
      <c r="F479" s="7">
        <f t="shared" si="171"/>
        <v>3136980.0854882956</v>
      </c>
      <c r="G479" s="57">
        <f t="shared" si="172"/>
        <v>1.2021521097162372E-2</v>
      </c>
      <c r="H479" s="61">
        <f t="shared" si="183"/>
        <v>1.0580231903567307E-2</v>
      </c>
      <c r="I479" s="7">
        <f t="shared" si="193"/>
        <v>7.683953619286539E-2</v>
      </c>
      <c r="J479" s="58">
        <f t="shared" si="173"/>
        <v>1.3290683426102137E-3</v>
      </c>
      <c r="K479" s="7">
        <f t="shared" si="184"/>
        <v>5.1081046965261905E-3</v>
      </c>
      <c r="L479" s="7">
        <f t="shared" si="185"/>
        <v>7.7662413817466179E-3</v>
      </c>
      <c r="M479" s="58">
        <f t="shared" si="174"/>
        <v>2.3298724145239855E-2</v>
      </c>
      <c r="N479" s="58">
        <f t="shared" si="175"/>
        <v>3.0637498504436741E-4</v>
      </c>
      <c r="O479" s="59">
        <f t="shared" si="176"/>
        <v>0.54419856718505766</v>
      </c>
      <c r="P479" s="58">
        <f t="shared" si="194"/>
        <v>1.9780427705651249E-4</v>
      </c>
      <c r="Q479" s="58">
        <f t="shared" si="195"/>
        <v>0.49743878564957827</v>
      </c>
      <c r="R479" s="58">
        <f t="shared" si="186"/>
        <v>0.49405918606416971</v>
      </c>
      <c r="S479" s="60">
        <f t="shared" si="187"/>
        <v>3.3795995854085659E-3</v>
      </c>
      <c r="T479" s="58">
        <f t="shared" si="196"/>
        <v>1.9646039460902848E-4</v>
      </c>
      <c r="U479" s="58">
        <f t="shared" si="197"/>
        <v>1.3994177368149535E-3</v>
      </c>
      <c r="V479" s="58">
        <f t="shared" si="177"/>
        <v>1.4544087284249836E-4</v>
      </c>
      <c r="W479" s="50">
        <f t="shared" si="188"/>
        <v>162.23027556630484</v>
      </c>
      <c r="X479" s="50">
        <f t="shared" si="178"/>
        <v>95179.935358737741</v>
      </c>
      <c r="Y479" s="50">
        <f t="shared" si="179"/>
        <v>101325</v>
      </c>
      <c r="Z479" s="50">
        <f t="shared" si="180"/>
        <v>1.5646228913292644</v>
      </c>
      <c r="AA479" s="50">
        <f t="shared" si="181"/>
        <v>1.3299294576298746</v>
      </c>
      <c r="AB479" s="50">
        <f t="shared" si="189"/>
        <v>618.50982253065786</v>
      </c>
      <c r="AC479" s="7">
        <f t="shared" si="198"/>
        <v>0.24592026586797155</v>
      </c>
    </row>
    <row r="480" spans="1:29">
      <c r="A480" s="7">
        <v>448</v>
      </c>
      <c r="B480" s="7">
        <f t="shared" si="190"/>
        <v>0.1781451681649599</v>
      </c>
      <c r="C480" s="7">
        <f t="shared" si="191"/>
        <v>3.9764546465392847E-4</v>
      </c>
      <c r="D480" s="58">
        <f t="shared" si="192"/>
        <v>3238935.9927595565</v>
      </c>
      <c r="E480" s="7">
        <f t="shared" si="182"/>
        <v>469.76796901755301</v>
      </c>
      <c r="F480" s="7">
        <f t="shared" ref="F480:F543" si="199">D480-$E$6</f>
        <v>3137610.9927595565</v>
      </c>
      <c r="G480" s="57">
        <f t="shared" ref="G480:G543" si="200">($E$7*((D480*0.000145038)^$E$8))*0.0254</f>
        <v>1.202226818053146E-2</v>
      </c>
      <c r="H480" s="61">
        <f t="shared" si="183"/>
        <v>1.0585012206909834E-2</v>
      </c>
      <c r="I480" s="7">
        <f t="shared" si="193"/>
        <v>7.6829975586180335E-2</v>
      </c>
      <c r="J480" s="58">
        <f t="shared" ref="J480:J543" si="201">IF(H480&gt;0,PI()*($E$10^2-H480^2),0)</f>
        <v>1.3287504879297331E-3</v>
      </c>
      <c r="K480" s="7">
        <f t="shared" si="184"/>
        <v>5.1097767599133804E-3</v>
      </c>
      <c r="L480" s="7">
        <f t="shared" si="185"/>
        <v>7.7672777357728467E-3</v>
      </c>
      <c r="M480" s="58">
        <f t="shared" ref="M480:M543" si="202">IF(L480&gt;0,L480*$E$13,0)</f>
        <v>2.3301833207318538E-2</v>
      </c>
      <c r="N480" s="58">
        <f t="shared" ref="N480:N543" si="203">$E$13*PI()*($E$10^2-H480^2)*I480</f>
        <v>3.0626360264329982E-4</v>
      </c>
      <c r="O480" s="59">
        <f t="shared" ref="O480:O543" si="204">$E$9*N480</f>
        <v>0.54400072419516132</v>
      </c>
      <c r="P480" s="58">
        <f t="shared" si="194"/>
        <v>1.978429898963352E-4</v>
      </c>
      <c r="Q480" s="58">
        <f t="shared" si="195"/>
        <v>0.49753614081457787</v>
      </c>
      <c r="R480" s="58">
        <f t="shared" si="186"/>
        <v>0.49415544182905052</v>
      </c>
      <c r="S480" s="60">
        <f t="shared" si="187"/>
        <v>3.3806989855273417E-3</v>
      </c>
      <c r="T480" s="58">
        <f t="shared" si="196"/>
        <v>1.9649867027738012E-4</v>
      </c>
      <c r="U480" s="58">
        <f t="shared" si="197"/>
        <v>1.4007620564339086E-3</v>
      </c>
      <c r="V480" s="58">
        <f t="shared" ref="V480:V543" si="205">$E$20-N480</f>
        <v>1.4555225524356594E-4</v>
      </c>
      <c r="W480" s="50">
        <f t="shared" si="188"/>
        <v>162.25192413360978</v>
      </c>
      <c r="X480" s="50">
        <f t="shared" ref="X480:X543" si="206">D480/(1+(($E$22-1)/2)*$E$17^2)^($E$22/($E$22-1))</f>
        <v>95198.478921407324</v>
      </c>
      <c r="Y480" s="50">
        <f t="shared" ref="Y480:Y543" si="207">IF(D480/(1+(($E$22-1)/2)*$E$17^2)^($E$22/($E$22-1))&lt;$E$6,$E$6,D480/(1+(($E$22-1)/2)*$E$17^2)^($E$22/($E$22-1)))</f>
        <v>101325</v>
      </c>
      <c r="Z480" s="50">
        <f t="shared" ref="Z480:Z543" si="208">(((2*$E$22^2)/($E$22-1))*((2/($E$22+1))^(($E$22+1)/($E$22-1)))*((1-(X480/D480)^(($E$22-1)/$E$22))))^(0.5)+(((X480-$E$6)/(D480))*($E$15/$E$14))</f>
        <v>1.5646659170499044</v>
      </c>
      <c r="AA480" s="50">
        <f t="shared" ref="AA480:AA543" si="209">Z480*$E$16</f>
        <v>1.3299660294924187</v>
      </c>
      <c r="AB480" s="50">
        <f t="shared" si="189"/>
        <v>618.64733633994979</v>
      </c>
      <c r="AC480" s="7">
        <f t="shared" si="198"/>
        <v>0.2459749666445184</v>
      </c>
    </row>
    <row r="481" spans="1:29">
      <c r="A481" s="7">
        <v>449</v>
      </c>
      <c r="B481" s="7">
        <f t="shared" si="190"/>
        <v>0.17854281362961383</v>
      </c>
      <c r="C481" s="7">
        <f t="shared" si="191"/>
        <v>3.9764546465392847E-4</v>
      </c>
      <c r="D481" s="58">
        <f t="shared" si="192"/>
        <v>3239566.460596588</v>
      </c>
      <c r="E481" s="7">
        <f t="shared" ref="E481:E544" si="210">D481/6894.757</f>
        <v>469.85941065023587</v>
      </c>
      <c r="F481" s="7">
        <f t="shared" si="199"/>
        <v>3138241.460596588</v>
      </c>
      <c r="G481" s="57">
        <f t="shared" si="200"/>
        <v>1.2023014644557092E-2</v>
      </c>
      <c r="H481" s="61">
        <f t="shared" ref="H481:H544" si="211">IF(H480&gt;0,IF((H480+G480*C481)&lt;$E$10,H480+G480*C481,0),0)</f>
        <v>1.0589792807326677E-2</v>
      </c>
      <c r="I481" s="7">
        <f t="shared" si="193"/>
        <v>7.6820414385346647E-2</v>
      </c>
      <c r="J481" s="58">
        <f t="shared" si="201"/>
        <v>1.3284324699036792E-3</v>
      </c>
      <c r="K481" s="7">
        <f t="shared" ref="K481:K544" si="212">IF(J481=0,0,2*PI()*H481*I481)</f>
        <v>5.1114483528424274E-3</v>
      </c>
      <c r="L481" s="7">
        <f t="shared" ref="L481:L544" si="213">J481*2+K481</f>
        <v>7.7683132926497853E-3</v>
      </c>
      <c r="M481" s="58">
        <f t="shared" si="202"/>
        <v>2.3304939877949356E-2</v>
      </c>
      <c r="N481" s="58">
        <f t="shared" si="203"/>
        <v>3.0615219846285056E-4</v>
      </c>
      <c r="O481" s="59">
        <f t="shared" si="204"/>
        <v>0.54380284251963829</v>
      </c>
      <c r="P481" s="58">
        <f t="shared" si="194"/>
        <v>1.9788167552303726E-4</v>
      </c>
      <c r="Q481" s="58">
        <f t="shared" si="195"/>
        <v>0.49763342754394047</v>
      </c>
      <c r="R481" s="58">
        <f t="shared" ref="R481:R544" si="214">IF(D481&gt;$E$6,$E$14*D481*$E$22*(SQRT((2/($E$22+1))^(($E$22+1)/($E$22-1))))/($E$22*$E$23*$E$21)^0.5,0)</f>
        <v>0.494251630550675</v>
      </c>
      <c r="S481" s="60">
        <f t="shared" ref="S481:S544" si="215">Q481-R481</f>
        <v>3.3817969932654623E-3</v>
      </c>
      <c r="T481" s="58">
        <f t="shared" si="196"/>
        <v>1.9653691928628496E-4</v>
      </c>
      <c r="U481" s="58">
        <f t="shared" si="197"/>
        <v>1.402106812670661E-3</v>
      </c>
      <c r="V481" s="58">
        <f t="shared" si="205"/>
        <v>1.4566365942401521E-4</v>
      </c>
      <c r="W481" s="50">
        <f t="shared" ref="W481:W544" si="216">M481/$E$14</f>
        <v>162.27355604913396</v>
      </c>
      <c r="X481" s="50">
        <f t="shared" si="206"/>
        <v>95217.0095682705</v>
      </c>
      <c r="Y481" s="50">
        <f t="shared" si="207"/>
        <v>101325</v>
      </c>
      <c r="Z481" s="50">
        <f t="shared" si="208"/>
        <v>1.5647088960615725</v>
      </c>
      <c r="AA481" s="50">
        <f t="shared" si="209"/>
        <v>1.3300025616523365</v>
      </c>
      <c r="AB481" s="50">
        <f t="shared" ref="AB481:AB544" si="217">IF(AA481*D481*$E$14&gt;0,AA481*D481*$E$14,0)</f>
        <v>618.78475436927931</v>
      </c>
      <c r="AC481" s="7">
        <f t="shared" si="198"/>
        <v>0.24602962934387682</v>
      </c>
    </row>
    <row r="482" spans="1:29">
      <c r="A482" s="7">
        <v>450</v>
      </c>
      <c r="B482" s="7">
        <f t="shared" ref="B482:B545" si="218">B481+$E$18/3000</f>
        <v>0.17894045909426776</v>
      </c>
      <c r="C482" s="7">
        <f t="shared" ref="C482:C545" si="219">B482-B481</f>
        <v>3.9764546465392847E-4</v>
      </c>
      <c r="D482" s="58">
        <f t="shared" ref="D482:D545" si="220">$E$23*$E$21*U481/V481</f>
        <v>3240196.4887857204</v>
      </c>
      <c r="E482" s="7">
        <f t="shared" si="210"/>
        <v>469.95078851737929</v>
      </c>
      <c r="F482" s="7">
        <f t="shared" si="199"/>
        <v>3138871.4887857204</v>
      </c>
      <c r="G482" s="57">
        <f t="shared" si="200"/>
        <v>1.202376048922559E-2</v>
      </c>
      <c r="H482" s="61">
        <f t="shared" si="211"/>
        <v>1.0594573704571553E-2</v>
      </c>
      <c r="I482" s="7">
        <f t="shared" ref="I482:I545" si="221">IF(H482&gt;0,I481-G481*C482*2,0)</f>
        <v>7.681085259085689E-2</v>
      </c>
      <c r="J482" s="58">
        <f t="shared" si="201"/>
        <v>1.3281142885216762E-3</v>
      </c>
      <c r="K482" s="7">
        <f t="shared" si="212"/>
        <v>5.1131194751201812E-3</v>
      </c>
      <c r="L482" s="7">
        <f t="shared" si="213"/>
        <v>7.7693480521635336E-3</v>
      </c>
      <c r="M482" s="58">
        <f t="shared" si="202"/>
        <v>2.3308044156490602E-2</v>
      </c>
      <c r="N482" s="58">
        <f t="shared" si="203"/>
        <v>3.0604077251834773E-4</v>
      </c>
      <c r="O482" s="59">
        <f t="shared" si="204"/>
        <v>0.5436049221857151</v>
      </c>
      <c r="P482" s="58">
        <f t="shared" ref="P482:P545" si="222">(O481-O482)</f>
        <v>1.9792033392318498E-4</v>
      </c>
      <c r="Q482" s="58">
        <f t="shared" ref="Q482:Q545" si="223">P482/C482</f>
        <v>0.49773064580388304</v>
      </c>
      <c r="R482" s="58">
        <f t="shared" si="214"/>
        <v>0.49434775219644433</v>
      </c>
      <c r="S482" s="60">
        <f t="shared" si="215"/>
        <v>3.3828936074387084E-3</v>
      </c>
      <c r="T482" s="58">
        <f t="shared" ref="T482:T545" si="224">R482*C482</f>
        <v>1.965751416227802E-4</v>
      </c>
      <c r="U482" s="58">
        <f t="shared" ref="U482:U545" si="225">IF(P482+U481-T482&gt;0,P482+U481-T482,0)</f>
        <v>1.4034520049710658E-3</v>
      </c>
      <c r="V482" s="58">
        <f t="shared" si="205"/>
        <v>1.4577508536851803E-4</v>
      </c>
      <c r="W482" s="50">
        <f t="shared" si="216"/>
        <v>162.29517130840918</v>
      </c>
      <c r="X482" s="50">
        <f t="shared" si="206"/>
        <v>95235.527293047126</v>
      </c>
      <c r="Y482" s="50">
        <f t="shared" si="207"/>
        <v>101325</v>
      </c>
      <c r="Z482" s="50">
        <f t="shared" si="208"/>
        <v>1.5647518283944633</v>
      </c>
      <c r="AA482" s="50">
        <f t="shared" si="209"/>
        <v>1.3300390541352938</v>
      </c>
      <c r="AB482" s="50">
        <f t="shared" si="217"/>
        <v>618.9220765720745</v>
      </c>
      <c r="AC482" s="7">
        <f t="shared" ref="AC482:AC545" si="226">((AB481+AB482)/(2))*C482</f>
        <v>0.24608425394750799</v>
      </c>
    </row>
    <row r="483" spans="1:29">
      <c r="A483" s="7">
        <v>451</v>
      </c>
      <c r="B483" s="7">
        <f t="shared" si="218"/>
        <v>0.17933810455892168</v>
      </c>
      <c r="C483" s="7">
        <f t="shared" si="219"/>
        <v>3.9764546465392847E-4</v>
      </c>
      <c r="D483" s="58">
        <f t="shared" si="220"/>
        <v>3240826.0771136805</v>
      </c>
      <c r="E483" s="7">
        <f t="shared" si="210"/>
        <v>470.04210258805068</v>
      </c>
      <c r="F483" s="7">
        <f t="shared" si="199"/>
        <v>3139501.0771136805</v>
      </c>
      <c r="G483" s="57">
        <f t="shared" si="200"/>
        <v>1.2024505714523586E-2</v>
      </c>
      <c r="H483" s="61">
        <f t="shared" si="211"/>
        <v>1.0599354898398179E-2</v>
      </c>
      <c r="I483" s="7">
        <f t="shared" si="221"/>
        <v>7.6801290203203643E-2</v>
      </c>
      <c r="J483" s="58">
        <f t="shared" si="201"/>
        <v>1.3277959437733766E-3</v>
      </c>
      <c r="K483" s="7">
        <f t="shared" si="212"/>
        <v>5.1147901265536011E-3</v>
      </c>
      <c r="L483" s="7">
        <f t="shared" si="213"/>
        <v>7.7703820141003539E-3</v>
      </c>
      <c r="M483" s="58">
        <f t="shared" si="202"/>
        <v>2.3311146042301063E-2</v>
      </c>
      <c r="N483" s="58">
        <f t="shared" si="203"/>
        <v>3.0592932482512728E-4</v>
      </c>
      <c r="O483" s="59">
        <f t="shared" si="204"/>
        <v>0.54340696322063231</v>
      </c>
      <c r="P483" s="58">
        <f t="shared" si="222"/>
        <v>1.9795896508278954E-4</v>
      </c>
      <c r="Q483" s="58">
        <f t="shared" si="223"/>
        <v>0.49782779555922652</v>
      </c>
      <c r="R483" s="58">
        <f t="shared" si="214"/>
        <v>0.49444380673381993</v>
      </c>
      <c r="S483" s="60">
        <f t="shared" si="215"/>
        <v>3.3839888254065809E-3</v>
      </c>
      <c r="T483" s="58">
        <f t="shared" si="224"/>
        <v>1.9661333727392704E-4</v>
      </c>
      <c r="U483" s="58">
        <f t="shared" si="225"/>
        <v>1.4047976327799282E-3</v>
      </c>
      <c r="V483" s="58">
        <f t="shared" si="205"/>
        <v>1.4588653306173849E-4</v>
      </c>
      <c r="W483" s="50">
        <f t="shared" si="216"/>
        <v>162.31676990697059</v>
      </c>
      <c r="X483" s="50">
        <f t="shared" si="206"/>
        <v>95254.032089468688</v>
      </c>
      <c r="Y483" s="50">
        <f t="shared" si="207"/>
        <v>101325</v>
      </c>
      <c r="Z483" s="50">
        <f t="shared" si="208"/>
        <v>1.5647947140787477</v>
      </c>
      <c r="AA483" s="50">
        <f t="shared" si="209"/>
        <v>1.3300755069669354</v>
      </c>
      <c r="AB483" s="50">
        <f t="shared" si="217"/>
        <v>619.05930290184949</v>
      </c>
      <c r="AC483" s="7">
        <f t="shared" si="226"/>
        <v>0.24613884043690989</v>
      </c>
    </row>
    <row r="484" spans="1:29">
      <c r="A484" s="7">
        <v>452</v>
      </c>
      <c r="B484" s="7">
        <f t="shared" si="218"/>
        <v>0.17973575002357561</v>
      </c>
      <c r="C484" s="7">
        <f t="shared" si="219"/>
        <v>3.9764546465392847E-4</v>
      </c>
      <c r="D484" s="58">
        <f t="shared" si="220"/>
        <v>3241455.2253662529</v>
      </c>
      <c r="E484" s="7">
        <f t="shared" si="210"/>
        <v>470.13335283118073</v>
      </c>
      <c r="F484" s="7">
        <f t="shared" si="199"/>
        <v>3140130.2253662529</v>
      </c>
      <c r="G484" s="57">
        <f t="shared" si="200"/>
        <v>1.2025250320436437E-2</v>
      </c>
      <c r="H484" s="61">
        <f t="shared" si="211"/>
        <v>1.0604136388560264E-2</v>
      </c>
      <c r="I484" s="7">
        <f t="shared" si="221"/>
        <v>7.6791727222879469E-2</v>
      </c>
      <c r="J484" s="58">
        <f t="shared" si="201"/>
        <v>1.3274774356484612E-3</v>
      </c>
      <c r="K484" s="7">
        <f t="shared" si="212"/>
        <v>5.1164603069497579E-3</v>
      </c>
      <c r="L484" s="7">
        <f t="shared" si="213"/>
        <v>7.7714151782466798E-3</v>
      </c>
      <c r="M484" s="58">
        <f t="shared" si="202"/>
        <v>2.3314245534740041E-2</v>
      </c>
      <c r="N484" s="58">
        <f t="shared" si="203"/>
        <v>3.058178553985325E-4</v>
      </c>
      <c r="O484" s="59">
        <f t="shared" si="204"/>
        <v>0.54320896565164334</v>
      </c>
      <c r="P484" s="58">
        <f t="shared" si="222"/>
        <v>1.9799756898897236E-4</v>
      </c>
      <c r="Q484" s="58">
        <f t="shared" si="223"/>
        <v>0.49792487677758374</v>
      </c>
      <c r="R484" s="58">
        <f t="shared" si="214"/>
        <v>0.4945397941301195</v>
      </c>
      <c r="S484" s="60">
        <f t="shared" si="215"/>
        <v>3.3850826474642326E-3</v>
      </c>
      <c r="T484" s="58">
        <f t="shared" si="224"/>
        <v>1.9665150622672951E-4</v>
      </c>
      <c r="U484" s="58">
        <f t="shared" si="225"/>
        <v>1.4061436955421711E-3</v>
      </c>
      <c r="V484" s="58">
        <f t="shared" si="205"/>
        <v>1.4599800248833326E-4</v>
      </c>
      <c r="W484" s="50">
        <f t="shared" si="216"/>
        <v>162.33835184035701</v>
      </c>
      <c r="X484" s="50">
        <f t="shared" si="206"/>
        <v>95272.523951238982</v>
      </c>
      <c r="Y484" s="50">
        <f t="shared" si="207"/>
        <v>101325</v>
      </c>
      <c r="Z484" s="50">
        <f t="shared" si="208"/>
        <v>1.5648375531444831</v>
      </c>
      <c r="AA484" s="50">
        <f t="shared" si="209"/>
        <v>1.3301119201728107</v>
      </c>
      <c r="AB484" s="50">
        <f t="shared" si="217"/>
        <v>619.19643331191401</v>
      </c>
      <c r="AC484" s="7">
        <f t="shared" si="226"/>
        <v>0.24619338879355715</v>
      </c>
    </row>
    <row r="485" spans="1:29">
      <c r="A485" s="7">
        <v>453</v>
      </c>
      <c r="B485" s="7">
        <f t="shared" si="218"/>
        <v>0.18013339548822954</v>
      </c>
      <c r="C485" s="7">
        <f t="shared" si="219"/>
        <v>3.9764546465392847E-4</v>
      </c>
      <c r="D485" s="58">
        <f t="shared" si="220"/>
        <v>3242083.9333309704</v>
      </c>
      <c r="E485" s="7">
        <f t="shared" si="210"/>
        <v>470.2245392159536</v>
      </c>
      <c r="F485" s="7">
        <f t="shared" si="199"/>
        <v>3140758.9333309704</v>
      </c>
      <c r="G485" s="57">
        <f t="shared" si="200"/>
        <v>1.2025994306951393E-2</v>
      </c>
      <c r="H485" s="61">
        <f t="shared" si="211"/>
        <v>1.0608918174811514E-2</v>
      </c>
      <c r="I485" s="7">
        <f t="shared" si="221"/>
        <v>7.6782163650376975E-2</v>
      </c>
      <c r="J485" s="58">
        <f t="shared" si="201"/>
        <v>1.3271587641366391E-3</v>
      </c>
      <c r="K485" s="7">
        <f t="shared" si="212"/>
        <v>5.1181300161158294E-3</v>
      </c>
      <c r="L485" s="7">
        <f t="shared" si="213"/>
        <v>7.7724475443891076E-3</v>
      </c>
      <c r="M485" s="58">
        <f t="shared" si="202"/>
        <v>2.3317342633167322E-2</v>
      </c>
      <c r="N485" s="58">
        <f t="shared" si="203"/>
        <v>3.057063642539144E-4</v>
      </c>
      <c r="O485" s="59">
        <f t="shared" si="204"/>
        <v>0.54301092950601548</v>
      </c>
      <c r="P485" s="58">
        <f t="shared" si="222"/>
        <v>1.9803614562785565E-4</v>
      </c>
      <c r="Q485" s="58">
        <f t="shared" si="223"/>
        <v>0.49802188942405479</v>
      </c>
      <c r="R485" s="58">
        <f t="shared" si="214"/>
        <v>0.49463571435292752</v>
      </c>
      <c r="S485" s="60">
        <f t="shared" si="215"/>
        <v>3.386175071127262E-3</v>
      </c>
      <c r="T485" s="58">
        <f t="shared" si="224"/>
        <v>1.966896484682977E-4</v>
      </c>
      <c r="U485" s="58">
        <f t="shared" si="225"/>
        <v>1.4074901927017291E-3</v>
      </c>
      <c r="V485" s="58">
        <f t="shared" si="205"/>
        <v>1.4610949363295136E-4</v>
      </c>
      <c r="W485" s="50">
        <f t="shared" si="216"/>
        <v>162.35991710411059</v>
      </c>
      <c r="X485" s="50">
        <f t="shared" si="206"/>
        <v>95291.002872113211</v>
      </c>
      <c r="Y485" s="50">
        <f t="shared" si="207"/>
        <v>101325</v>
      </c>
      <c r="Z485" s="50">
        <f t="shared" si="208"/>
        <v>1.5648803456217957</v>
      </c>
      <c r="AA485" s="50">
        <f t="shared" si="209"/>
        <v>1.3301482937785263</v>
      </c>
      <c r="AB485" s="50">
        <f t="shared" si="217"/>
        <v>619.33346775595805</v>
      </c>
      <c r="AC485" s="7">
        <f t="shared" si="226"/>
        <v>0.24624789899895902</v>
      </c>
    </row>
    <row r="486" spans="1:29">
      <c r="A486" s="7">
        <v>454</v>
      </c>
      <c r="B486" s="7">
        <f t="shared" si="218"/>
        <v>0.18053104095288347</v>
      </c>
      <c r="C486" s="7">
        <f t="shared" si="219"/>
        <v>3.9764546465392847E-4</v>
      </c>
      <c r="D486" s="58">
        <f t="shared" si="220"/>
        <v>3242712.2007945655</v>
      </c>
      <c r="E486" s="7">
        <f t="shared" si="210"/>
        <v>470.31566171143749</v>
      </c>
      <c r="F486" s="7">
        <f t="shared" si="199"/>
        <v>3141387.2007945655</v>
      </c>
      <c r="G486" s="57">
        <f t="shared" si="200"/>
        <v>1.2026737674054615E-2</v>
      </c>
      <c r="H486" s="61">
        <f t="shared" si="211"/>
        <v>1.0613700256905627E-2</v>
      </c>
      <c r="I486" s="7">
        <f t="shared" si="221"/>
        <v>7.6772599486188753E-2</v>
      </c>
      <c r="J486" s="58">
        <f t="shared" si="201"/>
        <v>1.3268399292276475E-3</v>
      </c>
      <c r="K486" s="7">
        <f t="shared" si="212"/>
        <v>5.1197992538591069E-3</v>
      </c>
      <c r="L486" s="7">
        <f t="shared" si="213"/>
        <v>7.7734791123144024E-3</v>
      </c>
      <c r="M486" s="58">
        <f t="shared" si="202"/>
        <v>2.3320437336943209E-2</v>
      </c>
      <c r="N486" s="58">
        <f t="shared" si="203"/>
        <v>3.0559485140663163E-4</v>
      </c>
      <c r="O486" s="59">
        <f t="shared" si="204"/>
        <v>0.54281285481102948</v>
      </c>
      <c r="P486" s="58">
        <f t="shared" si="222"/>
        <v>1.9807469498600572E-4</v>
      </c>
      <c r="Q486" s="58">
        <f t="shared" si="223"/>
        <v>0.49811883346485658</v>
      </c>
      <c r="R486" s="58">
        <f t="shared" si="214"/>
        <v>0.49473156736970636</v>
      </c>
      <c r="S486" s="60">
        <f t="shared" si="215"/>
        <v>3.3872660951502209E-3</v>
      </c>
      <c r="T486" s="58">
        <f t="shared" si="224"/>
        <v>1.9672776398569321E-4</v>
      </c>
      <c r="U486" s="58">
        <f t="shared" si="225"/>
        <v>1.4088371237020417E-3</v>
      </c>
      <c r="V486" s="58">
        <f t="shared" si="205"/>
        <v>1.4622100648023414E-4</v>
      </c>
      <c r="W486" s="50">
        <f t="shared" si="216"/>
        <v>162.38146569377707</v>
      </c>
      <c r="X486" s="50">
        <f t="shared" si="206"/>
        <v>95309.468845823023</v>
      </c>
      <c r="Y486" s="50">
        <f t="shared" si="207"/>
        <v>101325</v>
      </c>
      <c r="Z486" s="50">
        <f t="shared" si="208"/>
        <v>1.5649230915407066</v>
      </c>
      <c r="AA486" s="50">
        <f t="shared" si="209"/>
        <v>1.3301846278096006</v>
      </c>
      <c r="AB486" s="50">
        <f t="shared" si="217"/>
        <v>619.47040618749736</v>
      </c>
      <c r="AC486" s="7">
        <f t="shared" si="226"/>
        <v>0.24630237103466601</v>
      </c>
    </row>
    <row r="487" spans="1:29">
      <c r="A487" s="7">
        <v>455</v>
      </c>
      <c r="B487" s="7">
        <f t="shared" si="218"/>
        <v>0.1809286864175374</v>
      </c>
      <c r="C487" s="7">
        <f t="shared" si="219"/>
        <v>3.9764546465392847E-4</v>
      </c>
      <c r="D487" s="58">
        <f t="shared" si="220"/>
        <v>3243340.0275441078</v>
      </c>
      <c r="E487" s="7">
        <f t="shared" si="210"/>
        <v>470.40672028674948</v>
      </c>
      <c r="F487" s="7">
        <f t="shared" si="199"/>
        <v>3142015.0275441078</v>
      </c>
      <c r="G487" s="57">
        <f t="shared" si="200"/>
        <v>1.2027480421732479E-2</v>
      </c>
      <c r="H487" s="61">
        <f t="shared" si="211"/>
        <v>1.0618482634596298E-2</v>
      </c>
      <c r="I487" s="7">
        <f t="shared" si="221"/>
        <v>7.6763034730807408E-2</v>
      </c>
      <c r="J487" s="58">
        <f t="shared" si="201"/>
        <v>1.3265209309112522E-3</v>
      </c>
      <c r="K487" s="7">
        <f t="shared" si="212"/>
        <v>5.1214680199869883E-3</v>
      </c>
      <c r="L487" s="7">
        <f t="shared" si="213"/>
        <v>7.7745098818094924E-3</v>
      </c>
      <c r="M487" s="58">
        <f t="shared" si="202"/>
        <v>2.3323529645428477E-2</v>
      </c>
      <c r="N487" s="58">
        <f t="shared" si="203"/>
        <v>3.054833168720503E-4</v>
      </c>
      <c r="O487" s="59">
        <f t="shared" si="204"/>
        <v>0.54261474159397938</v>
      </c>
      <c r="P487" s="58">
        <f t="shared" si="222"/>
        <v>1.9811321705009988E-4</v>
      </c>
      <c r="Q487" s="58">
        <f t="shared" si="223"/>
        <v>0.49821570886648525</v>
      </c>
      <c r="R487" s="58">
        <f t="shared" si="214"/>
        <v>0.49482735314796983</v>
      </c>
      <c r="S487" s="60">
        <f t="shared" si="215"/>
        <v>3.3883557185154234E-3</v>
      </c>
      <c r="T487" s="58">
        <f t="shared" si="224"/>
        <v>1.9676585276599801E-4</v>
      </c>
      <c r="U487" s="58">
        <f t="shared" si="225"/>
        <v>1.4101844879861436E-3</v>
      </c>
      <c r="V487" s="58">
        <f t="shared" si="205"/>
        <v>1.4633254101481546E-4</v>
      </c>
      <c r="W487" s="50">
        <f t="shared" si="216"/>
        <v>162.40299760490549</v>
      </c>
      <c r="X487" s="50">
        <f t="shared" si="206"/>
        <v>95327.921866109988</v>
      </c>
      <c r="Y487" s="50">
        <f t="shared" si="207"/>
        <v>101325</v>
      </c>
      <c r="Z487" s="50">
        <f t="shared" si="208"/>
        <v>1.5649657909312107</v>
      </c>
      <c r="AA487" s="50">
        <f t="shared" si="209"/>
        <v>1.3302209222915291</v>
      </c>
      <c r="AB487" s="50">
        <f t="shared" si="217"/>
        <v>619.60724856012121</v>
      </c>
      <c r="AC487" s="7">
        <f t="shared" si="226"/>
        <v>0.24635680488220835</v>
      </c>
    </row>
    <row r="488" spans="1:29">
      <c r="A488" s="7">
        <v>456</v>
      </c>
      <c r="B488" s="7">
        <f t="shared" si="218"/>
        <v>0.18132633188219133</v>
      </c>
      <c r="C488" s="7">
        <f t="shared" si="219"/>
        <v>3.9764546465392847E-4</v>
      </c>
      <c r="D488" s="58">
        <f t="shared" si="220"/>
        <v>3243967.4133672044</v>
      </c>
      <c r="E488" s="7">
        <f t="shared" si="210"/>
        <v>470.49771491108453</v>
      </c>
      <c r="F488" s="7">
        <f t="shared" si="199"/>
        <v>3142642.4133672044</v>
      </c>
      <c r="G488" s="57">
        <f t="shared" si="200"/>
        <v>1.2028222549971846E-2</v>
      </c>
      <c r="H488" s="61">
        <f t="shared" si="211"/>
        <v>1.0623265307637214E-2</v>
      </c>
      <c r="I488" s="7">
        <f t="shared" si="221"/>
        <v>7.6753469384725576E-2</v>
      </c>
      <c r="J488" s="58">
        <f t="shared" si="201"/>
        <v>1.3262017691772477E-3</v>
      </c>
      <c r="K488" s="7">
        <f t="shared" si="212"/>
        <v>5.1231363143069827E-3</v>
      </c>
      <c r="L488" s="7">
        <f t="shared" si="213"/>
        <v>7.7755398526614776E-3</v>
      </c>
      <c r="M488" s="58">
        <f t="shared" si="202"/>
        <v>2.3326619557984433E-2</v>
      </c>
      <c r="N488" s="58">
        <f t="shared" si="203"/>
        <v>3.0537176066554431E-4</v>
      </c>
      <c r="O488" s="59">
        <f t="shared" si="204"/>
        <v>0.54241658988217312</v>
      </c>
      <c r="P488" s="58">
        <f t="shared" si="222"/>
        <v>1.9815171180626034E-4</v>
      </c>
      <c r="Q488" s="58">
        <f t="shared" si="223"/>
        <v>0.49831251559404083</v>
      </c>
      <c r="R488" s="58">
        <f t="shared" si="214"/>
        <v>0.4949230716553138</v>
      </c>
      <c r="S488" s="60">
        <f t="shared" si="215"/>
        <v>3.3894439387270325E-3</v>
      </c>
      <c r="T488" s="58">
        <f t="shared" si="224"/>
        <v>1.9680391479632678E-4</v>
      </c>
      <c r="U488" s="58">
        <f t="shared" si="225"/>
        <v>1.4115322849960771E-3</v>
      </c>
      <c r="V488" s="58">
        <f t="shared" si="205"/>
        <v>1.4644409722132146E-4</v>
      </c>
      <c r="W488" s="50">
        <f t="shared" si="216"/>
        <v>162.42451283304862</v>
      </c>
      <c r="X488" s="50">
        <f t="shared" si="206"/>
        <v>95346.361926731493</v>
      </c>
      <c r="Y488" s="50">
        <f t="shared" si="207"/>
        <v>101325</v>
      </c>
      <c r="Z488" s="50">
        <f t="shared" si="208"/>
        <v>1.5650084438232885</v>
      </c>
      <c r="AA488" s="50">
        <f t="shared" si="209"/>
        <v>1.3302571772497953</v>
      </c>
      <c r="AB488" s="50">
        <f t="shared" si="217"/>
        <v>619.74399482753608</v>
      </c>
      <c r="AC488" s="7">
        <f t="shared" si="226"/>
        <v>0.24641120052315446</v>
      </c>
    </row>
    <row r="489" spans="1:29">
      <c r="A489" s="7">
        <v>457</v>
      </c>
      <c r="B489" s="7">
        <f t="shared" si="218"/>
        <v>0.18172397734684526</v>
      </c>
      <c r="C489" s="7">
        <f t="shared" si="219"/>
        <v>3.9764546465392847E-4</v>
      </c>
      <c r="D489" s="58">
        <f t="shared" si="220"/>
        <v>3244594.358050657</v>
      </c>
      <c r="E489" s="7">
        <f t="shared" si="210"/>
        <v>470.58864555352091</v>
      </c>
      <c r="F489" s="7">
        <f t="shared" si="199"/>
        <v>3143269.358050657</v>
      </c>
      <c r="G489" s="57">
        <f t="shared" si="200"/>
        <v>1.2028964058758468E-2</v>
      </c>
      <c r="H489" s="61">
        <f t="shared" si="211"/>
        <v>1.0628048275782058E-2</v>
      </c>
      <c r="I489" s="7">
        <f t="shared" si="221"/>
        <v>7.6743903448435888E-2</v>
      </c>
      <c r="J489" s="58">
        <f t="shared" si="201"/>
        <v>1.3258824440154557E-3</v>
      </c>
      <c r="K489" s="7">
        <f t="shared" si="212"/>
        <v>5.1248041366267092E-3</v>
      </c>
      <c r="L489" s="7">
        <f t="shared" si="213"/>
        <v>7.7765690246576202E-3</v>
      </c>
      <c r="M489" s="58">
        <f t="shared" si="202"/>
        <v>2.3329707073972861E-2</v>
      </c>
      <c r="N489" s="58">
        <f t="shared" si="203"/>
        <v>3.05260182802495E-4</v>
      </c>
      <c r="O489" s="59">
        <f t="shared" si="204"/>
        <v>0.54221839970293173</v>
      </c>
      <c r="P489" s="58">
        <f t="shared" si="222"/>
        <v>1.9819017924138649E-4</v>
      </c>
      <c r="Q489" s="58">
        <f t="shared" si="223"/>
        <v>0.49840925361457783</v>
      </c>
      <c r="R489" s="58">
        <f t="shared" si="214"/>
        <v>0.49501872285921111</v>
      </c>
      <c r="S489" s="60">
        <f t="shared" si="215"/>
        <v>3.3905307553667163E-3</v>
      </c>
      <c r="T489" s="58">
        <f t="shared" si="224"/>
        <v>1.9684195006374524E-4</v>
      </c>
      <c r="U489" s="58">
        <f t="shared" si="225"/>
        <v>1.4128805141737184E-3</v>
      </c>
      <c r="V489" s="58">
        <f t="shared" si="205"/>
        <v>1.4655567508437076E-4</v>
      </c>
      <c r="W489" s="50">
        <f t="shared" si="216"/>
        <v>162.4460113737625</v>
      </c>
      <c r="X489" s="50">
        <f t="shared" si="206"/>
        <v>95364.789021421224</v>
      </c>
      <c r="Y489" s="50">
        <f t="shared" si="207"/>
        <v>101325</v>
      </c>
      <c r="Z489" s="50">
        <f t="shared" si="208"/>
        <v>1.5650510502468171</v>
      </c>
      <c r="AA489" s="50">
        <f t="shared" si="209"/>
        <v>1.3302933927097944</v>
      </c>
      <c r="AB489" s="50">
        <f t="shared" si="217"/>
        <v>619.88064494327273</v>
      </c>
      <c r="AC489" s="7">
        <f t="shared" si="226"/>
        <v>0.24646555793906097</v>
      </c>
    </row>
    <row r="490" spans="1:29">
      <c r="A490" s="7">
        <v>458</v>
      </c>
      <c r="B490" s="7">
        <f t="shared" si="218"/>
        <v>0.18212162281149918</v>
      </c>
      <c r="C490" s="7">
        <f t="shared" si="219"/>
        <v>3.9764546465392847E-4</v>
      </c>
      <c r="D490" s="58">
        <f t="shared" si="220"/>
        <v>3245220.8613823541</v>
      </c>
      <c r="E490" s="7">
        <f t="shared" si="210"/>
        <v>470.67951218329438</v>
      </c>
      <c r="F490" s="7">
        <f t="shared" si="199"/>
        <v>3143895.8613823541</v>
      </c>
      <c r="G490" s="57">
        <f t="shared" si="200"/>
        <v>1.2029704948079199E-2</v>
      </c>
      <c r="H490" s="61">
        <f t="shared" si="211"/>
        <v>1.0632831538784509E-2</v>
      </c>
      <c r="I490" s="7">
        <f t="shared" si="221"/>
        <v>7.6734336922430993E-2</v>
      </c>
      <c r="J490" s="58">
        <f t="shared" si="201"/>
        <v>1.3255629554157274E-3</v>
      </c>
      <c r="K490" s="7">
        <f t="shared" si="212"/>
        <v>5.1264714867538981E-3</v>
      </c>
      <c r="L490" s="7">
        <f t="shared" si="213"/>
        <v>7.7775973975853525E-3</v>
      </c>
      <c r="M490" s="58">
        <f t="shared" si="202"/>
        <v>2.3332792192756059E-2</v>
      </c>
      <c r="N490" s="58">
        <f t="shared" si="203"/>
        <v>3.0514858329829144E-4</v>
      </c>
      <c r="O490" s="59">
        <f t="shared" si="204"/>
        <v>0.54202017108359013</v>
      </c>
      <c r="P490" s="58">
        <f t="shared" si="222"/>
        <v>1.9822861934160052E-4</v>
      </c>
      <c r="Q490" s="58">
        <f t="shared" si="223"/>
        <v>0.4985059228931964</v>
      </c>
      <c r="R490" s="58">
        <f t="shared" si="214"/>
        <v>0.49511430672730067</v>
      </c>
      <c r="S490" s="60">
        <f t="shared" si="215"/>
        <v>3.3916161658957278E-3</v>
      </c>
      <c r="T490" s="58">
        <f t="shared" si="224"/>
        <v>1.9687995855538514E-4</v>
      </c>
      <c r="U490" s="58">
        <f t="shared" si="225"/>
        <v>1.4142291749599338E-3</v>
      </c>
      <c r="V490" s="58">
        <f t="shared" si="205"/>
        <v>1.4666727458857433E-4</v>
      </c>
      <c r="W490" s="50">
        <f t="shared" si="216"/>
        <v>162.46749322260681</v>
      </c>
      <c r="X490" s="50">
        <f t="shared" si="206"/>
        <v>95383.203143944818</v>
      </c>
      <c r="Y490" s="50">
        <f t="shared" si="207"/>
        <v>101325</v>
      </c>
      <c r="Z490" s="50">
        <f t="shared" si="208"/>
        <v>1.5650936102316966</v>
      </c>
      <c r="AA490" s="50">
        <f t="shared" si="209"/>
        <v>1.3303295686969421</v>
      </c>
      <c r="AB490" s="50">
        <f t="shared" si="217"/>
        <v>620.01719886109913</v>
      </c>
      <c r="AC490" s="7">
        <f t="shared" si="226"/>
        <v>0.24651987711149673</v>
      </c>
    </row>
    <row r="491" spans="1:29">
      <c r="A491" s="7">
        <v>459</v>
      </c>
      <c r="B491" s="7">
        <f t="shared" si="218"/>
        <v>0.18251926827615311</v>
      </c>
      <c r="C491" s="7">
        <f t="shared" si="219"/>
        <v>3.9764546465392847E-4</v>
      </c>
      <c r="D491" s="58">
        <f t="shared" si="220"/>
        <v>3245846.9231493366</v>
      </c>
      <c r="E491" s="7">
        <f t="shared" si="210"/>
        <v>470.77031476951788</v>
      </c>
      <c r="F491" s="7">
        <f t="shared" si="199"/>
        <v>3144521.9231493366</v>
      </c>
      <c r="G491" s="57">
        <f t="shared" si="200"/>
        <v>1.2030445217919744E-2</v>
      </c>
      <c r="H491" s="61">
        <f t="shared" si="211"/>
        <v>1.0637615096398238E-2</v>
      </c>
      <c r="I491" s="7">
        <f t="shared" si="221"/>
        <v>7.6724769807203538E-2</v>
      </c>
      <c r="J491" s="58">
        <f t="shared" si="201"/>
        <v>1.3252433033679415E-3</v>
      </c>
      <c r="K491" s="7">
        <f t="shared" si="212"/>
        <v>5.1281383644963888E-3</v>
      </c>
      <c r="L491" s="7">
        <f t="shared" si="213"/>
        <v>7.7786249712322713E-3</v>
      </c>
      <c r="M491" s="58">
        <f t="shared" si="202"/>
        <v>2.3335874913696812E-2</v>
      </c>
      <c r="N491" s="58">
        <f t="shared" si="203"/>
        <v>3.0503696216832994E-4</v>
      </c>
      <c r="O491" s="59">
        <f t="shared" si="204"/>
        <v>0.54182190405149611</v>
      </c>
      <c r="P491" s="58">
        <f t="shared" si="222"/>
        <v>1.9826703209402385E-4</v>
      </c>
      <c r="Q491" s="58">
        <f t="shared" si="223"/>
        <v>0.49860252339750938</v>
      </c>
      <c r="R491" s="58">
        <f t="shared" si="214"/>
        <v>0.49520982322709173</v>
      </c>
      <c r="S491" s="60">
        <f t="shared" si="215"/>
        <v>3.3927001704176507E-3</v>
      </c>
      <c r="T491" s="58">
        <f t="shared" si="224"/>
        <v>1.9691794025832667E-4</v>
      </c>
      <c r="U491" s="58">
        <f t="shared" si="225"/>
        <v>1.415578266795631E-3</v>
      </c>
      <c r="V491" s="58">
        <f t="shared" si="205"/>
        <v>1.4677889571853582E-4</v>
      </c>
      <c r="W491" s="50">
        <f t="shared" si="216"/>
        <v>162.48895837514453</v>
      </c>
      <c r="X491" s="50">
        <f t="shared" si="206"/>
        <v>95401.604288043003</v>
      </c>
      <c r="Y491" s="50">
        <f t="shared" si="207"/>
        <v>101325</v>
      </c>
      <c r="Z491" s="50">
        <f t="shared" si="208"/>
        <v>1.5651361238077199</v>
      </c>
      <c r="AA491" s="50">
        <f t="shared" si="209"/>
        <v>1.3303657052365618</v>
      </c>
      <c r="AB491" s="50">
        <f t="shared" si="217"/>
        <v>620.15365653459821</v>
      </c>
      <c r="AC491" s="7">
        <f t="shared" si="226"/>
        <v>0.246574158022041</v>
      </c>
    </row>
    <row r="492" spans="1:29">
      <c r="A492" s="7">
        <v>460</v>
      </c>
      <c r="B492" s="7">
        <f t="shared" si="218"/>
        <v>0.18291691374080704</v>
      </c>
      <c r="C492" s="7">
        <f t="shared" si="219"/>
        <v>3.9764546465392847E-4</v>
      </c>
      <c r="D492" s="58">
        <f t="shared" si="220"/>
        <v>3246472.5431402018</v>
      </c>
      <c r="E492" s="7">
        <f t="shared" si="210"/>
        <v>470.86105328153002</v>
      </c>
      <c r="F492" s="7">
        <f t="shared" si="199"/>
        <v>3145147.5431402018</v>
      </c>
      <c r="G492" s="57">
        <f t="shared" si="200"/>
        <v>1.2031184868267481E-2</v>
      </c>
      <c r="H492" s="61">
        <f t="shared" si="211"/>
        <v>1.0642398948376911E-2</v>
      </c>
      <c r="I492" s="7">
        <f t="shared" si="221"/>
        <v>7.6715202103246186E-2</v>
      </c>
      <c r="J492" s="58">
        <f t="shared" si="201"/>
        <v>1.3249234878620056E-3</v>
      </c>
      <c r="K492" s="7">
        <f t="shared" si="212"/>
        <v>5.1298047696621291E-3</v>
      </c>
      <c r="L492" s="7">
        <f t="shared" si="213"/>
        <v>7.7796517453861402E-3</v>
      </c>
      <c r="M492" s="58">
        <f t="shared" si="202"/>
        <v>2.3338955236158421E-2</v>
      </c>
      <c r="N492" s="58">
        <f t="shared" si="203"/>
        <v>3.049253194280148E-4</v>
      </c>
      <c r="O492" s="59">
        <f t="shared" si="204"/>
        <v>0.54162359863401133</v>
      </c>
      <c r="P492" s="58">
        <f t="shared" si="222"/>
        <v>1.983054174847787E-4</v>
      </c>
      <c r="Q492" s="58">
        <f t="shared" si="223"/>
        <v>0.49869905509261686</v>
      </c>
      <c r="R492" s="58">
        <f t="shared" si="214"/>
        <v>0.49530527232633109</v>
      </c>
      <c r="S492" s="60">
        <f t="shared" si="215"/>
        <v>3.3937827662857689E-3</v>
      </c>
      <c r="T492" s="58">
        <f t="shared" si="224"/>
        <v>1.9695589515974449E-4</v>
      </c>
      <c r="U492" s="58">
        <f t="shared" si="225"/>
        <v>1.4169277891206652E-3</v>
      </c>
      <c r="V492" s="58">
        <f t="shared" si="205"/>
        <v>1.4689053845885096E-4</v>
      </c>
      <c r="W492" s="50">
        <f t="shared" si="216"/>
        <v>162.51040682694236</v>
      </c>
      <c r="X492" s="50">
        <f t="shared" si="206"/>
        <v>95419.992447502271</v>
      </c>
      <c r="Y492" s="50">
        <f t="shared" si="207"/>
        <v>101325</v>
      </c>
      <c r="Z492" s="50">
        <f t="shared" si="208"/>
        <v>1.5651785910047362</v>
      </c>
      <c r="AA492" s="50">
        <f t="shared" si="209"/>
        <v>1.3304018023540258</v>
      </c>
      <c r="AB492" s="50">
        <f t="shared" si="217"/>
        <v>620.29001791769213</v>
      </c>
      <c r="AC492" s="7">
        <f t="shared" si="226"/>
        <v>0.24662840065230371</v>
      </c>
    </row>
    <row r="493" spans="1:29">
      <c r="A493" s="7">
        <v>461</v>
      </c>
      <c r="B493" s="7">
        <f t="shared" si="218"/>
        <v>0.18331455920546097</v>
      </c>
      <c r="C493" s="7">
        <f t="shared" si="219"/>
        <v>3.9764546465392847E-4</v>
      </c>
      <c r="D493" s="58">
        <f t="shared" si="220"/>
        <v>3247097.7211426059</v>
      </c>
      <c r="E493" s="7">
        <f t="shared" si="210"/>
        <v>470.95172768853291</v>
      </c>
      <c r="F493" s="7">
        <f t="shared" si="199"/>
        <v>3145772.7211426059</v>
      </c>
      <c r="G493" s="57">
        <f t="shared" si="200"/>
        <v>1.2031923899108515E-2</v>
      </c>
      <c r="H493" s="61">
        <f t="shared" si="211"/>
        <v>1.064718309447419E-2</v>
      </c>
      <c r="I493" s="7">
        <f t="shared" si="221"/>
        <v>7.6705633811051624E-2</v>
      </c>
      <c r="J493" s="58">
        <f t="shared" si="201"/>
        <v>1.3246035088878552E-3</v>
      </c>
      <c r="K493" s="7">
        <f t="shared" si="212"/>
        <v>5.1314707020591772E-3</v>
      </c>
      <c r="L493" s="7">
        <f t="shared" si="213"/>
        <v>7.7806777198348876E-3</v>
      </c>
      <c r="M493" s="58">
        <f t="shared" si="202"/>
        <v>2.3342033159504665E-2</v>
      </c>
      <c r="N493" s="58">
        <f t="shared" si="203"/>
        <v>3.0481365509275768E-4</v>
      </c>
      <c r="O493" s="59">
        <f t="shared" si="204"/>
        <v>0.54142525485851078</v>
      </c>
      <c r="P493" s="58">
        <f t="shared" si="222"/>
        <v>1.9834377550054239E-4</v>
      </c>
      <c r="Q493" s="58">
        <f t="shared" si="223"/>
        <v>0.49879551794501492</v>
      </c>
      <c r="R493" s="58">
        <f t="shared" si="214"/>
        <v>0.49540065399262223</v>
      </c>
      <c r="S493" s="60">
        <f t="shared" si="215"/>
        <v>3.3948639523926905E-3</v>
      </c>
      <c r="T493" s="58">
        <f t="shared" si="224"/>
        <v>1.9699382324675632E-4</v>
      </c>
      <c r="U493" s="58">
        <f t="shared" si="225"/>
        <v>1.4182777413744513E-3</v>
      </c>
      <c r="V493" s="58">
        <f t="shared" si="205"/>
        <v>1.4700220279410808E-4</v>
      </c>
      <c r="W493" s="50">
        <f t="shared" si="216"/>
        <v>162.53183857357021</v>
      </c>
      <c r="X493" s="50">
        <f t="shared" si="206"/>
        <v>95438.367616081407</v>
      </c>
      <c r="Y493" s="50">
        <f t="shared" si="207"/>
        <v>101325</v>
      </c>
      <c r="Z493" s="50">
        <f t="shared" si="208"/>
        <v>1.5652210118524807</v>
      </c>
      <c r="AA493" s="50">
        <f t="shared" si="209"/>
        <v>1.3304378600746085</v>
      </c>
      <c r="AB493" s="50">
        <f t="shared" si="217"/>
        <v>620.42628296409794</v>
      </c>
      <c r="AC493" s="7">
        <f t="shared" si="226"/>
        <v>0.24668260498392139</v>
      </c>
    </row>
    <row r="494" spans="1:29">
      <c r="A494" s="7">
        <v>462</v>
      </c>
      <c r="B494" s="7">
        <f t="shared" si="218"/>
        <v>0.1837122046701149</v>
      </c>
      <c r="C494" s="7">
        <f t="shared" si="219"/>
        <v>3.9764546465392847E-4</v>
      </c>
      <c r="D494" s="58">
        <f t="shared" si="220"/>
        <v>3247722.456944657</v>
      </c>
      <c r="E494" s="7">
        <f t="shared" si="210"/>
        <v>471.04233795979428</v>
      </c>
      <c r="F494" s="7">
        <f t="shared" si="199"/>
        <v>3146397.456944657</v>
      </c>
      <c r="G494" s="57">
        <f t="shared" si="200"/>
        <v>1.2032662310429309E-2</v>
      </c>
      <c r="H494" s="61">
        <f t="shared" si="211"/>
        <v>1.0651967534443732E-2</v>
      </c>
      <c r="I494" s="7">
        <f t="shared" si="221"/>
        <v>7.6696064931112543E-2</v>
      </c>
      <c r="J494" s="58">
        <f t="shared" si="201"/>
        <v>1.3242833664354543E-3</v>
      </c>
      <c r="K494" s="7">
        <f t="shared" si="212"/>
        <v>5.1331361614957065E-3</v>
      </c>
      <c r="L494" s="7">
        <f t="shared" si="213"/>
        <v>7.7817028943666152E-3</v>
      </c>
      <c r="M494" s="58">
        <f t="shared" si="202"/>
        <v>2.3345108683099844E-2</v>
      </c>
      <c r="N494" s="58">
        <f t="shared" si="203"/>
        <v>3.0470196917797772E-4</v>
      </c>
      <c r="O494" s="59">
        <f t="shared" si="204"/>
        <v>0.5412268727523829</v>
      </c>
      <c r="P494" s="58">
        <f t="shared" si="222"/>
        <v>1.9838210612788121E-4</v>
      </c>
      <c r="Q494" s="58">
        <f t="shared" si="223"/>
        <v>0.49889191192092053</v>
      </c>
      <c r="R494" s="58">
        <f t="shared" si="214"/>
        <v>0.49549596819363745</v>
      </c>
      <c r="S494" s="60">
        <f t="shared" si="215"/>
        <v>3.3959437272830795E-3</v>
      </c>
      <c r="T494" s="58">
        <f t="shared" si="224"/>
        <v>1.9703172450650713E-4</v>
      </c>
      <c r="U494" s="58">
        <f t="shared" si="225"/>
        <v>1.4196281229958254E-3</v>
      </c>
      <c r="V494" s="58">
        <f t="shared" si="205"/>
        <v>1.4711388870888804E-4</v>
      </c>
      <c r="W494" s="50">
        <f t="shared" si="216"/>
        <v>162.5532536106017</v>
      </c>
      <c r="X494" s="50">
        <f t="shared" si="206"/>
        <v>95456.729787552511</v>
      </c>
      <c r="Y494" s="50">
        <f t="shared" si="207"/>
        <v>101325</v>
      </c>
      <c r="Z494" s="50">
        <f t="shared" si="208"/>
        <v>1.5652633863806698</v>
      </c>
      <c r="AA494" s="50">
        <f t="shared" si="209"/>
        <v>1.3304738784235692</v>
      </c>
      <c r="AB494" s="50">
        <f t="shared" si="217"/>
        <v>620.56245162763139</v>
      </c>
      <c r="AC494" s="7">
        <f t="shared" si="226"/>
        <v>0.24673677099850946</v>
      </c>
    </row>
    <row r="495" spans="1:29">
      <c r="A495" s="7">
        <v>463</v>
      </c>
      <c r="B495" s="7">
        <f t="shared" si="218"/>
        <v>0.18410985013476883</v>
      </c>
      <c r="C495" s="7">
        <f t="shared" si="219"/>
        <v>3.9764546465392847E-4</v>
      </c>
      <c r="D495" s="58">
        <f t="shared" si="220"/>
        <v>3248346.7503345991</v>
      </c>
      <c r="E495" s="7">
        <f t="shared" si="210"/>
        <v>471.13288406460146</v>
      </c>
      <c r="F495" s="7">
        <f t="shared" si="199"/>
        <v>3147021.7503345991</v>
      </c>
      <c r="G495" s="57">
        <f t="shared" si="200"/>
        <v>1.2033400102216344E-2</v>
      </c>
      <c r="H495" s="61">
        <f t="shared" si="211"/>
        <v>1.0656752268039187E-2</v>
      </c>
      <c r="I495" s="7">
        <f t="shared" si="221"/>
        <v>7.6686495463921631E-2</v>
      </c>
      <c r="J495" s="58">
        <f t="shared" si="201"/>
        <v>1.3239630604947954E-3</v>
      </c>
      <c r="K495" s="7">
        <f t="shared" si="212"/>
        <v>5.1348011477799927E-3</v>
      </c>
      <c r="L495" s="7">
        <f t="shared" si="213"/>
        <v>7.7827272687695835E-3</v>
      </c>
      <c r="M495" s="58">
        <f t="shared" si="202"/>
        <v>2.3348181806308752E-2</v>
      </c>
      <c r="N495" s="58">
        <f t="shared" si="203"/>
        <v>3.0459026169910182E-4</v>
      </c>
      <c r="O495" s="59">
        <f t="shared" si="204"/>
        <v>0.54102845234302965</v>
      </c>
      <c r="P495" s="58">
        <f t="shared" si="222"/>
        <v>1.9842040935325045E-4</v>
      </c>
      <c r="Q495" s="58">
        <f t="shared" si="223"/>
        <v>0.49898823698627137</v>
      </c>
      <c r="R495" s="58">
        <f t="shared" si="214"/>
        <v>0.49559121489706942</v>
      </c>
      <c r="S495" s="60">
        <f t="shared" si="215"/>
        <v>3.3970220892019509E-3</v>
      </c>
      <c r="T495" s="58">
        <f t="shared" si="224"/>
        <v>1.970695989261501E-4</v>
      </c>
      <c r="U495" s="58">
        <f t="shared" si="225"/>
        <v>1.4209789334229258E-3</v>
      </c>
      <c r="V495" s="58">
        <f t="shared" si="205"/>
        <v>1.4722559618776394E-4</v>
      </c>
      <c r="W495" s="50">
        <f t="shared" si="216"/>
        <v>162.57465193361384</v>
      </c>
      <c r="X495" s="50">
        <f t="shared" si="206"/>
        <v>95475.078955691686</v>
      </c>
      <c r="Y495" s="50">
        <f t="shared" si="207"/>
        <v>101325</v>
      </c>
      <c r="Z495" s="50">
        <f t="shared" si="208"/>
        <v>1.565305714618979</v>
      </c>
      <c r="AA495" s="50">
        <f t="shared" si="209"/>
        <v>1.3305098574261323</v>
      </c>
      <c r="AB495" s="50">
        <f t="shared" si="217"/>
        <v>620.69852386213779</v>
      </c>
      <c r="AC495" s="7">
        <f t="shared" si="226"/>
        <v>0.2467908986777089</v>
      </c>
    </row>
    <row r="496" spans="1:29">
      <c r="A496" s="7">
        <v>464</v>
      </c>
      <c r="B496" s="7">
        <f t="shared" si="218"/>
        <v>0.18450749559942276</v>
      </c>
      <c r="C496" s="7">
        <f t="shared" si="219"/>
        <v>3.9764546465392847E-4</v>
      </c>
      <c r="D496" s="58">
        <f t="shared" si="220"/>
        <v>3248970.6011005444</v>
      </c>
      <c r="E496" s="7">
        <f t="shared" si="210"/>
        <v>471.22336597222278</v>
      </c>
      <c r="F496" s="7">
        <f t="shared" si="199"/>
        <v>3147645.6011005444</v>
      </c>
      <c r="G496" s="57">
        <f t="shared" si="200"/>
        <v>1.2034137274455766E-2</v>
      </c>
      <c r="H496" s="61">
        <f t="shared" si="211"/>
        <v>1.0661537295014199E-2</v>
      </c>
      <c r="I496" s="7">
        <f t="shared" si="221"/>
        <v>7.6676925409971605E-2</v>
      </c>
      <c r="J496" s="58">
        <f t="shared" si="201"/>
        <v>1.3236425910558996E-3</v>
      </c>
      <c r="K496" s="7">
        <f t="shared" si="212"/>
        <v>5.1364656607204269E-3</v>
      </c>
      <c r="L496" s="7">
        <f t="shared" si="213"/>
        <v>7.7837508428322266E-3</v>
      </c>
      <c r="M496" s="58">
        <f t="shared" si="202"/>
        <v>2.335125252849668E-2</v>
      </c>
      <c r="N496" s="58">
        <f t="shared" si="203"/>
        <v>3.0447853267156431E-4</v>
      </c>
      <c r="O496" s="59">
        <f t="shared" si="204"/>
        <v>0.5408299936578661</v>
      </c>
      <c r="P496" s="58">
        <f t="shared" si="222"/>
        <v>1.9845868516354948E-4</v>
      </c>
      <c r="Q496" s="58">
        <f t="shared" si="223"/>
        <v>0.49908449310812186</v>
      </c>
      <c r="R496" s="58">
        <f t="shared" si="214"/>
        <v>0.49568639407059134</v>
      </c>
      <c r="S496" s="60">
        <f t="shared" si="215"/>
        <v>3.398099037530522E-3</v>
      </c>
      <c r="T496" s="58">
        <f t="shared" si="224"/>
        <v>1.9710744649283058E-4</v>
      </c>
      <c r="U496" s="58">
        <f t="shared" si="225"/>
        <v>1.4223301720936448E-3</v>
      </c>
      <c r="V496" s="58">
        <f t="shared" si="205"/>
        <v>1.4733732521530145E-4</v>
      </c>
      <c r="W496" s="50">
        <f t="shared" si="216"/>
        <v>162.5960335381871</v>
      </c>
      <c r="X496" s="50">
        <f t="shared" si="206"/>
        <v>95493.415114271149</v>
      </c>
      <c r="Y496" s="50">
        <f t="shared" si="207"/>
        <v>101325</v>
      </c>
      <c r="Z496" s="50">
        <f t="shared" si="208"/>
        <v>1.5653479965970263</v>
      </c>
      <c r="AA496" s="50">
        <f t="shared" si="209"/>
        <v>1.3305457971074723</v>
      </c>
      <c r="AB496" s="50">
        <f t="shared" si="217"/>
        <v>620.83449962143345</v>
      </c>
      <c r="AC496" s="7">
        <f t="shared" si="226"/>
        <v>0.24684498800316068</v>
      </c>
    </row>
    <row r="497" spans="1:29">
      <c r="A497" s="7">
        <v>465</v>
      </c>
      <c r="B497" s="7">
        <f t="shared" si="218"/>
        <v>0.18490514106407668</v>
      </c>
      <c r="C497" s="7">
        <f t="shared" si="219"/>
        <v>3.9764546465392847E-4</v>
      </c>
      <c r="D497" s="58">
        <f t="shared" si="220"/>
        <v>3249594.0090314993</v>
      </c>
      <c r="E497" s="7">
        <f t="shared" si="210"/>
        <v>471.31378365205609</v>
      </c>
      <c r="F497" s="7">
        <f t="shared" si="199"/>
        <v>3148269.0090314993</v>
      </c>
      <c r="G497" s="57">
        <f t="shared" si="200"/>
        <v>1.2034873827134619E-2</v>
      </c>
      <c r="H497" s="61">
        <f t="shared" si="211"/>
        <v>1.066632261512241E-2</v>
      </c>
      <c r="I497" s="7">
        <f t="shared" si="221"/>
        <v>7.6667354769755183E-2</v>
      </c>
      <c r="J497" s="58">
        <f t="shared" si="201"/>
        <v>1.3233219581088157E-3</v>
      </c>
      <c r="K497" s="7">
        <f t="shared" si="212"/>
        <v>5.1381297001255096E-3</v>
      </c>
      <c r="L497" s="7">
        <f t="shared" si="213"/>
        <v>7.7847736163431415E-3</v>
      </c>
      <c r="M497" s="58">
        <f t="shared" si="202"/>
        <v>2.3354320849029424E-2</v>
      </c>
      <c r="N497" s="58">
        <f t="shared" si="203"/>
        <v>3.0436678211080703E-4</v>
      </c>
      <c r="O497" s="59">
        <f t="shared" si="204"/>
        <v>0.54063149672432098</v>
      </c>
      <c r="P497" s="58">
        <f t="shared" si="222"/>
        <v>1.9849693354512254E-4</v>
      </c>
      <c r="Q497" s="58">
        <f t="shared" si="223"/>
        <v>0.49918068025213053</v>
      </c>
      <c r="R497" s="58">
        <f t="shared" si="214"/>
        <v>0.49578150568201229</v>
      </c>
      <c r="S497" s="60">
        <f t="shared" si="215"/>
        <v>3.3991745701182352E-3</v>
      </c>
      <c r="T497" s="58">
        <f t="shared" si="224"/>
        <v>1.9714526719374805E-4</v>
      </c>
      <c r="U497" s="58">
        <f t="shared" si="225"/>
        <v>1.4236818384450191E-3</v>
      </c>
      <c r="V497" s="58">
        <f t="shared" si="205"/>
        <v>1.4744907577605873E-4</v>
      </c>
      <c r="W497" s="50">
        <f t="shared" si="216"/>
        <v>162.6173984199055</v>
      </c>
      <c r="X497" s="50">
        <f t="shared" si="206"/>
        <v>95511.738257089382</v>
      </c>
      <c r="Y497" s="50">
        <f t="shared" si="207"/>
        <v>101325</v>
      </c>
      <c r="Z497" s="50">
        <f t="shared" si="208"/>
        <v>1.5653902323444395</v>
      </c>
      <c r="AA497" s="50">
        <f t="shared" si="209"/>
        <v>1.3305816974927736</v>
      </c>
      <c r="AB497" s="50">
        <f t="shared" si="217"/>
        <v>620.97037885953</v>
      </c>
      <c r="AC497" s="7">
        <f t="shared" si="226"/>
        <v>0.24689903895653895</v>
      </c>
    </row>
    <row r="498" spans="1:29">
      <c r="A498" s="7">
        <v>466</v>
      </c>
      <c r="B498" s="7">
        <f t="shared" si="218"/>
        <v>0.18530278652873061</v>
      </c>
      <c r="C498" s="7">
        <f t="shared" si="219"/>
        <v>3.9764546465392847E-4</v>
      </c>
      <c r="D498" s="58">
        <f t="shared" si="220"/>
        <v>3250216.9739159723</v>
      </c>
      <c r="E498" s="7">
        <f t="shared" si="210"/>
        <v>471.40413707342731</v>
      </c>
      <c r="F498" s="7">
        <f t="shared" si="199"/>
        <v>3148891.9739159723</v>
      </c>
      <c r="G498" s="57">
        <f t="shared" si="200"/>
        <v>1.2035609760239192E-2</v>
      </c>
      <c r="H498" s="61">
        <f t="shared" si="211"/>
        <v>1.0671108228117452E-2</v>
      </c>
      <c r="I498" s="7">
        <f t="shared" si="221"/>
        <v>7.6657783543765096E-2</v>
      </c>
      <c r="J498" s="58">
        <f t="shared" si="201"/>
        <v>1.3230011616436213E-3</v>
      </c>
      <c r="K498" s="7">
        <f t="shared" si="212"/>
        <v>5.1397932658038478E-3</v>
      </c>
      <c r="L498" s="7">
        <f t="shared" si="213"/>
        <v>7.78579558909109E-3</v>
      </c>
      <c r="M498" s="58">
        <f t="shared" si="202"/>
        <v>2.335738676727327E-2</v>
      </c>
      <c r="N498" s="58">
        <f t="shared" si="203"/>
        <v>3.0425501003227944E-4</v>
      </c>
      <c r="O498" s="59">
        <f t="shared" si="204"/>
        <v>0.54043296156983633</v>
      </c>
      <c r="P498" s="58">
        <f t="shared" si="222"/>
        <v>1.9853515448464698E-4</v>
      </c>
      <c r="Q498" s="58">
        <f t="shared" si="223"/>
        <v>0.4992767983847935</v>
      </c>
      <c r="R498" s="58">
        <f t="shared" si="214"/>
        <v>0.49587654969906575</v>
      </c>
      <c r="S498" s="60">
        <f t="shared" si="215"/>
        <v>3.400248685727747E-3</v>
      </c>
      <c r="T498" s="58">
        <f t="shared" si="224"/>
        <v>1.9718306101607186E-4</v>
      </c>
      <c r="U498" s="58">
        <f t="shared" si="225"/>
        <v>1.4250339319135943E-3</v>
      </c>
      <c r="V498" s="58">
        <f t="shared" si="205"/>
        <v>1.4756084785458632E-4</v>
      </c>
      <c r="W498" s="50">
        <f t="shared" si="216"/>
        <v>162.63874657435647</v>
      </c>
      <c r="X498" s="50">
        <f t="shared" si="206"/>
        <v>95530.048377930259</v>
      </c>
      <c r="Y498" s="50">
        <f t="shared" si="207"/>
        <v>101325</v>
      </c>
      <c r="Z498" s="50">
        <f t="shared" si="208"/>
        <v>1.5654324218907643</v>
      </c>
      <c r="AA498" s="50">
        <f t="shared" si="209"/>
        <v>1.3306175586071496</v>
      </c>
      <c r="AB498" s="50">
        <f t="shared" si="217"/>
        <v>621.10616153033027</v>
      </c>
      <c r="AC498" s="7">
        <f t="shared" si="226"/>
        <v>0.24695305151953501</v>
      </c>
    </row>
    <row r="499" spans="1:29">
      <c r="A499" s="7">
        <v>467</v>
      </c>
      <c r="B499" s="7">
        <f t="shared" si="218"/>
        <v>0.18570043199338454</v>
      </c>
      <c r="C499" s="7">
        <f t="shared" si="219"/>
        <v>3.9764546465392847E-4</v>
      </c>
      <c r="D499" s="58">
        <f t="shared" si="220"/>
        <v>3250839.495542808</v>
      </c>
      <c r="E499" s="7">
        <f t="shared" si="210"/>
        <v>471.49442620571085</v>
      </c>
      <c r="F499" s="7">
        <f t="shared" si="199"/>
        <v>3149514.495542808</v>
      </c>
      <c r="G499" s="57">
        <f t="shared" si="200"/>
        <v>1.2036345073756021E-2</v>
      </c>
      <c r="H499" s="61">
        <f t="shared" si="211"/>
        <v>1.0675894133752957E-2</v>
      </c>
      <c r="I499" s="7">
        <f t="shared" si="221"/>
        <v>7.6648211732494087E-2</v>
      </c>
      <c r="J499" s="58">
        <f t="shared" si="201"/>
        <v>1.3226802016504217E-3</v>
      </c>
      <c r="K499" s="7">
        <f t="shared" si="212"/>
        <v>5.1414563575641649E-3</v>
      </c>
      <c r="L499" s="7">
        <f t="shared" si="213"/>
        <v>7.7868167608650084E-3</v>
      </c>
      <c r="M499" s="58">
        <f t="shared" si="202"/>
        <v>2.3360450282595025E-2</v>
      </c>
      <c r="N499" s="58">
        <f t="shared" si="203"/>
        <v>3.0414321645143852E-4</v>
      </c>
      <c r="O499" s="59">
        <f t="shared" si="204"/>
        <v>0.54023438822186765</v>
      </c>
      <c r="P499" s="58">
        <f t="shared" si="222"/>
        <v>1.9857334796868908E-4</v>
      </c>
      <c r="Q499" s="58">
        <f t="shared" si="223"/>
        <v>0.49937284747232769</v>
      </c>
      <c r="R499" s="58">
        <f t="shared" si="214"/>
        <v>0.4959715260895361</v>
      </c>
      <c r="S499" s="60">
        <f t="shared" si="215"/>
        <v>3.4013213827915889E-3</v>
      </c>
      <c r="T499" s="58">
        <f t="shared" si="224"/>
        <v>1.9722082794699158E-4</v>
      </c>
      <c r="U499" s="58">
        <f t="shared" si="225"/>
        <v>1.4263864519352917E-3</v>
      </c>
      <c r="V499" s="58">
        <f t="shared" si="205"/>
        <v>1.4767264143542724E-4</v>
      </c>
      <c r="W499" s="50">
        <f t="shared" si="216"/>
        <v>162.66007799713103</v>
      </c>
      <c r="X499" s="50">
        <f t="shared" si="206"/>
        <v>95548.345470587505</v>
      </c>
      <c r="Y499" s="50">
        <f t="shared" si="207"/>
        <v>101325</v>
      </c>
      <c r="Z499" s="50">
        <f t="shared" si="208"/>
        <v>1.5654745652655186</v>
      </c>
      <c r="AA499" s="50">
        <f t="shared" si="209"/>
        <v>1.3306533804756908</v>
      </c>
      <c r="AB499" s="50">
        <f t="shared" si="217"/>
        <v>621.24184758781018</v>
      </c>
      <c r="AC499" s="7">
        <f t="shared" si="226"/>
        <v>0.24700702567383295</v>
      </c>
    </row>
    <row r="500" spans="1:29">
      <c r="A500" s="7">
        <v>468</v>
      </c>
      <c r="B500" s="7">
        <f t="shared" si="218"/>
        <v>0.18609807745803847</v>
      </c>
      <c r="C500" s="7">
        <f t="shared" si="219"/>
        <v>3.9764546465392847E-4</v>
      </c>
      <c r="D500" s="58">
        <f t="shared" si="220"/>
        <v>3251461.5737008811</v>
      </c>
      <c r="E500" s="7">
        <f t="shared" si="210"/>
        <v>471.58465101828551</v>
      </c>
      <c r="F500" s="7">
        <f t="shared" si="199"/>
        <v>3150136.5737008811</v>
      </c>
      <c r="G500" s="57">
        <f t="shared" si="200"/>
        <v>1.2037079767671493E-2</v>
      </c>
      <c r="H500" s="61">
        <f t="shared" si="211"/>
        <v>1.0680680331782546E-2</v>
      </c>
      <c r="I500" s="7">
        <f t="shared" si="221"/>
        <v>7.6638639336434916E-2</v>
      </c>
      <c r="J500" s="58">
        <f t="shared" si="201"/>
        <v>1.3223590781193523E-3</v>
      </c>
      <c r="K500" s="7">
        <f t="shared" si="212"/>
        <v>5.1431189752152899E-3</v>
      </c>
      <c r="L500" s="7">
        <f t="shared" si="213"/>
        <v>7.7878371314539941E-3</v>
      </c>
      <c r="M500" s="58">
        <f t="shared" si="202"/>
        <v>2.3363511394361984E-2</v>
      </c>
      <c r="N500" s="58">
        <f t="shared" si="203"/>
        <v>3.0403140138374879E-4</v>
      </c>
      <c r="O500" s="59">
        <f t="shared" si="204"/>
        <v>0.54003577670788383</v>
      </c>
      <c r="P500" s="58">
        <f t="shared" si="222"/>
        <v>1.9861151398381516E-4</v>
      </c>
      <c r="Q500" s="58">
        <f t="shared" si="223"/>
        <v>0.4994688274809499</v>
      </c>
      <c r="R500" s="58">
        <f t="shared" si="214"/>
        <v>0.49606643482121282</v>
      </c>
      <c r="S500" s="60">
        <f t="shared" si="215"/>
        <v>3.4023926597370746E-3</v>
      </c>
      <c r="T500" s="58">
        <f t="shared" si="224"/>
        <v>1.972585679736989E-4</v>
      </c>
      <c r="U500" s="58">
        <f t="shared" si="225"/>
        <v>1.4277393979454079E-3</v>
      </c>
      <c r="V500" s="58">
        <f t="shared" si="205"/>
        <v>1.4778445650311697E-4</v>
      </c>
      <c r="W500" s="50">
        <f t="shared" si="216"/>
        <v>162.68139268382362</v>
      </c>
      <c r="X500" s="50">
        <f t="shared" si="206"/>
        <v>95566.629528855774</v>
      </c>
      <c r="Y500" s="50">
        <f t="shared" si="207"/>
        <v>101325</v>
      </c>
      <c r="Z500" s="50">
        <f t="shared" si="208"/>
        <v>1.5655166624981736</v>
      </c>
      <c r="AA500" s="50">
        <f t="shared" si="209"/>
        <v>1.3306891631234474</v>
      </c>
      <c r="AB500" s="50">
        <f t="shared" si="217"/>
        <v>621.37743698595261</v>
      </c>
      <c r="AC500" s="7">
        <f t="shared" si="226"/>
        <v>0.24706096140113304</v>
      </c>
    </row>
    <row r="501" spans="1:29">
      <c r="A501" s="7">
        <v>469</v>
      </c>
      <c r="B501" s="7">
        <f t="shared" si="218"/>
        <v>0.1864957229226924</v>
      </c>
      <c r="C501" s="7">
        <f t="shared" si="219"/>
        <v>3.9764546465392847E-4</v>
      </c>
      <c r="D501" s="58">
        <f t="shared" si="220"/>
        <v>3252083.2081790962</v>
      </c>
      <c r="E501" s="7">
        <f t="shared" si="210"/>
        <v>471.67481148053463</v>
      </c>
      <c r="F501" s="7">
        <f t="shared" si="199"/>
        <v>3150758.2081790962</v>
      </c>
      <c r="G501" s="57">
        <f t="shared" si="200"/>
        <v>1.2037813841971882E-2</v>
      </c>
      <c r="H501" s="61">
        <f t="shared" si="211"/>
        <v>1.0685466821959838E-2</v>
      </c>
      <c r="I501" s="7">
        <f t="shared" si="221"/>
        <v>7.6629066356080328E-2</v>
      </c>
      <c r="J501" s="58">
        <f t="shared" si="201"/>
        <v>1.3220377910405747E-3</v>
      </c>
      <c r="K501" s="7">
        <f t="shared" si="212"/>
        <v>5.1447811185661623E-3</v>
      </c>
      <c r="L501" s="7">
        <f t="shared" si="213"/>
        <v>7.7888567006473113E-3</v>
      </c>
      <c r="M501" s="58">
        <f t="shared" si="202"/>
        <v>2.3366570101941934E-2</v>
      </c>
      <c r="N501" s="58">
        <f t="shared" si="203"/>
        <v>3.0391956484468225E-4</v>
      </c>
      <c r="O501" s="59">
        <f t="shared" si="204"/>
        <v>0.53983712705536679</v>
      </c>
      <c r="P501" s="58">
        <f t="shared" si="222"/>
        <v>1.9864965251703559E-4</v>
      </c>
      <c r="Q501" s="58">
        <f t="shared" si="223"/>
        <v>0.49956473837799387</v>
      </c>
      <c r="R501" s="58">
        <f t="shared" si="214"/>
        <v>0.49616127586188952</v>
      </c>
      <c r="S501" s="60">
        <f t="shared" si="215"/>
        <v>3.4034625161043497E-3</v>
      </c>
      <c r="T501" s="58">
        <f t="shared" si="224"/>
        <v>1.9729628108338705E-4</v>
      </c>
      <c r="U501" s="58">
        <f t="shared" si="225"/>
        <v>1.4290927693790564E-3</v>
      </c>
      <c r="V501" s="58">
        <f t="shared" si="205"/>
        <v>1.4789629304218352E-4</v>
      </c>
      <c r="W501" s="50">
        <f t="shared" si="216"/>
        <v>162.70269063003212</v>
      </c>
      <c r="X501" s="50">
        <f t="shared" si="206"/>
        <v>95584.900546530553</v>
      </c>
      <c r="Y501" s="50">
        <f t="shared" si="207"/>
        <v>101325</v>
      </c>
      <c r="Z501" s="50">
        <f t="shared" si="208"/>
        <v>1.5655587136181532</v>
      </c>
      <c r="AA501" s="50">
        <f t="shared" si="209"/>
        <v>1.3307249065754303</v>
      </c>
      <c r="AB501" s="50">
        <f t="shared" si="217"/>
        <v>621.51292967874701</v>
      </c>
      <c r="AC501" s="7">
        <f t="shared" si="226"/>
        <v>0.24711485868313804</v>
      </c>
    </row>
    <row r="502" spans="1:29">
      <c r="A502" s="7">
        <v>470</v>
      </c>
      <c r="B502" s="7">
        <f t="shared" si="218"/>
        <v>0.18689336838734633</v>
      </c>
      <c r="C502" s="7">
        <f t="shared" si="219"/>
        <v>3.9764546465392847E-4</v>
      </c>
      <c r="D502" s="58">
        <f t="shared" si="220"/>
        <v>3252704.3987673898</v>
      </c>
      <c r="E502" s="7">
        <f t="shared" si="210"/>
        <v>471.76490756199092</v>
      </c>
      <c r="F502" s="7">
        <f t="shared" si="199"/>
        <v>3151379.3987673898</v>
      </c>
      <c r="G502" s="57">
        <f t="shared" si="200"/>
        <v>1.2038547296644511E-2</v>
      </c>
      <c r="H502" s="61">
        <f t="shared" si="211"/>
        <v>1.0690253604038446E-2</v>
      </c>
      <c r="I502" s="7">
        <f t="shared" si="221"/>
        <v>7.6619492791923108E-2</v>
      </c>
      <c r="J502" s="58">
        <f t="shared" si="201"/>
        <v>1.3217163404042806E-3</v>
      </c>
      <c r="K502" s="7">
        <f t="shared" si="212"/>
        <v>5.1464427874258331E-3</v>
      </c>
      <c r="L502" s="7">
        <f t="shared" si="213"/>
        <v>7.7898754682343939E-3</v>
      </c>
      <c r="M502" s="58">
        <f t="shared" si="202"/>
        <v>2.3369626404703182E-2</v>
      </c>
      <c r="N502" s="58">
        <f t="shared" si="203"/>
        <v>3.0380770684971831E-4</v>
      </c>
      <c r="O502" s="59">
        <f t="shared" si="204"/>
        <v>0.5396384392918121</v>
      </c>
      <c r="P502" s="58">
        <f t="shared" si="222"/>
        <v>1.9868776355469464E-4</v>
      </c>
      <c r="Q502" s="58">
        <f t="shared" si="223"/>
        <v>0.49966058012911813</v>
      </c>
      <c r="R502" s="58">
        <f t="shared" si="214"/>
        <v>0.49625604917951738</v>
      </c>
      <c r="S502" s="60">
        <f t="shared" si="215"/>
        <v>3.4045309496007481E-3</v>
      </c>
      <c r="T502" s="58">
        <f t="shared" si="224"/>
        <v>1.9733396726331196E-4</v>
      </c>
      <c r="U502" s="58">
        <f t="shared" si="225"/>
        <v>1.430446565670439E-3</v>
      </c>
      <c r="V502" s="58">
        <f t="shared" si="205"/>
        <v>1.4800815103714745E-4</v>
      </c>
      <c r="W502" s="50">
        <f t="shared" si="216"/>
        <v>162.723971831358</v>
      </c>
      <c r="X502" s="50">
        <f t="shared" si="206"/>
        <v>95603.158517437681</v>
      </c>
      <c r="Y502" s="50">
        <f t="shared" si="207"/>
        <v>101325</v>
      </c>
      <c r="Z502" s="50">
        <f t="shared" si="208"/>
        <v>1.5656007186549012</v>
      </c>
      <c r="AA502" s="50">
        <f t="shared" si="209"/>
        <v>1.3307606108566661</v>
      </c>
      <c r="AB502" s="50">
        <f t="shared" si="217"/>
        <v>621.64832562040726</v>
      </c>
      <c r="AC502" s="7">
        <f t="shared" si="226"/>
        <v>0.24716871750159658</v>
      </c>
    </row>
    <row r="503" spans="1:29">
      <c r="A503" s="7">
        <v>471</v>
      </c>
      <c r="B503" s="7">
        <f t="shared" si="218"/>
        <v>0.18729101385200025</v>
      </c>
      <c r="C503" s="7">
        <f t="shared" si="219"/>
        <v>3.9764546465392847E-4</v>
      </c>
      <c r="D503" s="58">
        <f t="shared" si="220"/>
        <v>3253325.1452550697</v>
      </c>
      <c r="E503" s="7">
        <f t="shared" si="210"/>
        <v>471.85493923209623</v>
      </c>
      <c r="F503" s="7">
        <f t="shared" si="199"/>
        <v>3152000.1452550697</v>
      </c>
      <c r="G503" s="57">
        <f t="shared" si="200"/>
        <v>1.20392801316758E-2</v>
      </c>
      <c r="H503" s="61">
        <f t="shared" si="211"/>
        <v>1.0695040677771979E-2</v>
      </c>
      <c r="I503" s="7">
        <f t="shared" si="221"/>
        <v>7.6609918644456043E-2</v>
      </c>
      <c r="J503" s="58">
        <f t="shared" si="201"/>
        <v>1.321394726200689E-3</v>
      </c>
      <c r="K503" s="7">
        <f t="shared" si="212"/>
        <v>5.1481039816034645E-3</v>
      </c>
      <c r="L503" s="7">
        <f t="shared" si="213"/>
        <v>7.7908934340048426E-3</v>
      </c>
      <c r="M503" s="58">
        <f t="shared" si="202"/>
        <v>2.3372680302014528E-2</v>
      </c>
      <c r="N503" s="58">
        <f t="shared" si="203"/>
        <v>3.0369582741434416E-4</v>
      </c>
      <c r="O503" s="59">
        <f t="shared" si="204"/>
        <v>0.53943971344472885</v>
      </c>
      <c r="P503" s="58">
        <f t="shared" si="222"/>
        <v>1.9872584708324759E-4</v>
      </c>
      <c r="Q503" s="58">
        <f t="shared" si="223"/>
        <v>0.49975635270026036</v>
      </c>
      <c r="R503" s="58">
        <f t="shared" si="214"/>
        <v>0.49635075474195178</v>
      </c>
      <c r="S503" s="60">
        <f t="shared" si="215"/>
        <v>3.4055979583085816E-3</v>
      </c>
      <c r="T503" s="58">
        <f t="shared" si="224"/>
        <v>1.973716265006915E-4</v>
      </c>
      <c r="U503" s="58">
        <f t="shared" si="225"/>
        <v>1.431800786252995E-3</v>
      </c>
      <c r="V503" s="58">
        <f t="shared" si="205"/>
        <v>1.481200304725216E-4</v>
      </c>
      <c r="W503" s="50">
        <f t="shared" si="216"/>
        <v>162.74523628340623</v>
      </c>
      <c r="X503" s="50">
        <f t="shared" si="206"/>
        <v>95621.403435384505</v>
      </c>
      <c r="Y503" s="50">
        <f t="shared" si="207"/>
        <v>101325</v>
      </c>
      <c r="Z503" s="50">
        <f t="shared" si="208"/>
        <v>1.5656426776377701</v>
      </c>
      <c r="AA503" s="50">
        <f t="shared" si="209"/>
        <v>1.3307962759921046</v>
      </c>
      <c r="AB503" s="50">
        <f t="shared" si="217"/>
        <v>621.78362476501025</v>
      </c>
      <c r="AC503" s="7">
        <f t="shared" si="226"/>
        <v>0.24722253783827497</v>
      </c>
    </row>
    <row r="504" spans="1:29">
      <c r="A504" s="7">
        <v>472</v>
      </c>
      <c r="B504" s="7">
        <f t="shared" si="218"/>
        <v>0.18768865931665418</v>
      </c>
      <c r="C504" s="7">
        <f t="shared" si="219"/>
        <v>3.9764546465392847E-4</v>
      </c>
      <c r="D504" s="58">
        <f t="shared" si="220"/>
        <v>3253945.4474311625</v>
      </c>
      <c r="E504" s="7">
        <f t="shared" si="210"/>
        <v>471.94490646025127</v>
      </c>
      <c r="F504" s="7">
        <f t="shared" si="199"/>
        <v>3152620.4474311625</v>
      </c>
      <c r="G504" s="57">
        <f t="shared" si="200"/>
        <v>1.204001234705167E-2</v>
      </c>
      <c r="H504" s="61">
        <f t="shared" si="211"/>
        <v>1.0699828042914038E-2</v>
      </c>
      <c r="I504" s="7">
        <f t="shared" si="221"/>
        <v>7.660034391417192E-2</v>
      </c>
      <c r="J504" s="58">
        <f t="shared" si="201"/>
        <v>1.321072948420048E-3</v>
      </c>
      <c r="K504" s="7">
        <f t="shared" si="212"/>
        <v>5.1497647009083273E-3</v>
      </c>
      <c r="L504" s="7">
        <f t="shared" si="213"/>
        <v>7.7919105977484228E-3</v>
      </c>
      <c r="M504" s="58">
        <f t="shared" si="202"/>
        <v>2.3375731793245268E-2</v>
      </c>
      <c r="N504" s="58">
        <f t="shared" si="203"/>
        <v>3.0358392655405436E-4</v>
      </c>
      <c r="O504" s="59">
        <f t="shared" si="204"/>
        <v>0.53924094954163904</v>
      </c>
      <c r="P504" s="58">
        <f t="shared" si="222"/>
        <v>1.9876390308981584E-4</v>
      </c>
      <c r="Q504" s="58">
        <f t="shared" si="223"/>
        <v>0.49985205605903343</v>
      </c>
      <c r="R504" s="58">
        <f t="shared" si="214"/>
        <v>0.49644539251700504</v>
      </c>
      <c r="S504" s="60">
        <f t="shared" si="215"/>
        <v>3.4066635420283986E-3</v>
      </c>
      <c r="T504" s="58">
        <f t="shared" si="224"/>
        <v>1.9740925878272637E-4</v>
      </c>
      <c r="U504" s="58">
        <f t="shared" si="225"/>
        <v>1.4331554305600845E-3</v>
      </c>
      <c r="V504" s="58">
        <f t="shared" si="205"/>
        <v>1.4823193133281141E-4</v>
      </c>
      <c r="W504" s="50">
        <f t="shared" si="216"/>
        <v>162.76648398178511</v>
      </c>
      <c r="X504" s="50">
        <f t="shared" si="206"/>
        <v>95639.635294170133</v>
      </c>
      <c r="Y504" s="50">
        <f t="shared" si="207"/>
        <v>101325</v>
      </c>
      <c r="Z504" s="50">
        <f t="shared" si="208"/>
        <v>1.5656845905960439</v>
      </c>
      <c r="AA504" s="50">
        <f t="shared" si="209"/>
        <v>1.3308319020066373</v>
      </c>
      <c r="AB504" s="50">
        <f t="shared" si="217"/>
        <v>621.91882706657225</v>
      </c>
      <c r="AC504" s="7">
        <f t="shared" si="226"/>
        <v>0.24727631967489985</v>
      </c>
    </row>
    <row r="505" spans="1:29">
      <c r="A505" s="7">
        <v>473</v>
      </c>
      <c r="B505" s="7">
        <f t="shared" si="218"/>
        <v>0.18808630478130811</v>
      </c>
      <c r="C505" s="7">
        <f t="shared" si="219"/>
        <v>3.9764546465392847E-4</v>
      </c>
      <c r="D505" s="58">
        <f t="shared" si="220"/>
        <v>3254565.3050859594</v>
      </c>
      <c r="E505" s="7">
        <f t="shared" si="210"/>
        <v>472.03480921604046</v>
      </c>
      <c r="F505" s="7">
        <f t="shared" si="199"/>
        <v>3153240.3050859594</v>
      </c>
      <c r="G505" s="57">
        <f t="shared" si="200"/>
        <v>1.2040743942759372E-2</v>
      </c>
      <c r="H505" s="61">
        <f t="shared" si="211"/>
        <v>1.070461569921822E-2</v>
      </c>
      <c r="I505" s="7">
        <f t="shared" si="221"/>
        <v>7.6590768601563552E-2</v>
      </c>
      <c r="J505" s="58">
        <f t="shared" si="201"/>
        <v>1.3207510070526337E-3</v>
      </c>
      <c r="K505" s="7">
        <f t="shared" si="212"/>
        <v>5.1514249451498038E-3</v>
      </c>
      <c r="L505" s="7">
        <f t="shared" si="213"/>
        <v>7.7929269592550716E-3</v>
      </c>
      <c r="M505" s="58">
        <f t="shared" si="202"/>
        <v>2.3378780877765216E-2</v>
      </c>
      <c r="N505" s="58">
        <f t="shared" si="203"/>
        <v>3.0347200428435087E-4</v>
      </c>
      <c r="O505" s="59">
        <f t="shared" si="204"/>
        <v>0.53904214761007818</v>
      </c>
      <c r="P505" s="58">
        <f t="shared" si="222"/>
        <v>1.9880193156085468E-4</v>
      </c>
      <c r="Q505" s="58">
        <f t="shared" si="223"/>
        <v>0.49994769017137503</v>
      </c>
      <c r="R505" s="58">
        <f t="shared" si="214"/>
        <v>0.49653996247268251</v>
      </c>
      <c r="S505" s="60">
        <f t="shared" si="215"/>
        <v>3.4077276986925198E-3</v>
      </c>
      <c r="T505" s="58">
        <f t="shared" si="224"/>
        <v>1.9744686409669404E-4</v>
      </c>
      <c r="U505" s="58">
        <f t="shared" si="225"/>
        <v>1.4345104980242451E-3</v>
      </c>
      <c r="V505" s="58">
        <f t="shared" si="205"/>
        <v>1.483438536025149E-4</v>
      </c>
      <c r="W505" s="50">
        <f t="shared" si="216"/>
        <v>162.78771492210669</v>
      </c>
      <c r="X505" s="50">
        <f t="shared" si="206"/>
        <v>95657.854087630811</v>
      </c>
      <c r="Y505" s="50">
        <f t="shared" si="207"/>
        <v>101325</v>
      </c>
      <c r="Z505" s="50">
        <f t="shared" si="208"/>
        <v>1.5657264575590428</v>
      </c>
      <c r="AA505" s="50">
        <f t="shared" si="209"/>
        <v>1.3308674889251864</v>
      </c>
      <c r="AB505" s="50">
        <f t="shared" si="217"/>
        <v>622.05393247938457</v>
      </c>
      <c r="AC505" s="7">
        <f t="shared" si="226"/>
        <v>0.24733006299324078</v>
      </c>
    </row>
    <row r="506" spans="1:29">
      <c r="A506" s="7">
        <v>474</v>
      </c>
      <c r="B506" s="7">
        <f t="shared" si="218"/>
        <v>0.18848395024596204</v>
      </c>
      <c r="C506" s="7">
        <f t="shared" si="219"/>
        <v>3.9764546465392847E-4</v>
      </c>
      <c r="D506" s="58">
        <f t="shared" si="220"/>
        <v>3255184.7180093247</v>
      </c>
      <c r="E506" s="7">
        <f t="shared" si="210"/>
        <v>472.12464746898621</v>
      </c>
      <c r="F506" s="7">
        <f t="shared" si="199"/>
        <v>3153859.7180093247</v>
      </c>
      <c r="G506" s="57">
        <f t="shared" si="200"/>
        <v>1.2041474918785485E-2</v>
      </c>
      <c r="H506" s="61">
        <f t="shared" si="211"/>
        <v>1.0709403646438118E-2</v>
      </c>
      <c r="I506" s="7">
        <f t="shared" si="221"/>
        <v>7.6581192707123755E-2</v>
      </c>
      <c r="J506" s="58">
        <f t="shared" si="201"/>
        <v>1.3204289020887505E-3</v>
      </c>
      <c r="K506" s="7">
        <f t="shared" si="212"/>
        <v>5.1530847141373851E-3</v>
      </c>
      <c r="L506" s="7">
        <f t="shared" si="213"/>
        <v>7.7939425183148857E-3</v>
      </c>
      <c r="M506" s="58">
        <f t="shared" si="202"/>
        <v>2.3381827554944657E-2</v>
      </c>
      <c r="N506" s="58">
        <f t="shared" si="203"/>
        <v>3.0336006062074337E-4</v>
      </c>
      <c r="O506" s="59">
        <f t="shared" si="204"/>
        <v>0.53884330767759536</v>
      </c>
      <c r="P506" s="58">
        <f t="shared" si="222"/>
        <v>1.9883993248281939E-4</v>
      </c>
      <c r="Q506" s="58">
        <f t="shared" si="223"/>
        <v>0.50004325500322289</v>
      </c>
      <c r="R506" s="58">
        <f t="shared" si="214"/>
        <v>0.49663446457692428</v>
      </c>
      <c r="S506" s="60">
        <f t="shared" si="215"/>
        <v>3.4087904262986024E-3</v>
      </c>
      <c r="T506" s="58">
        <f t="shared" si="224"/>
        <v>1.9748444242984604E-4</v>
      </c>
      <c r="U506" s="58">
        <f t="shared" si="225"/>
        <v>1.4358659880772185E-3</v>
      </c>
      <c r="V506" s="58">
        <f t="shared" si="205"/>
        <v>1.484557972661224E-4</v>
      </c>
      <c r="W506" s="50">
        <f t="shared" si="216"/>
        <v>162.80892909998616</v>
      </c>
      <c r="X506" s="50">
        <f t="shared" si="206"/>
        <v>95676.059809590268</v>
      </c>
      <c r="Y506" s="50">
        <f t="shared" si="207"/>
        <v>101325</v>
      </c>
      <c r="Z506" s="50">
        <f t="shared" si="208"/>
        <v>1.5657682785560092</v>
      </c>
      <c r="AA506" s="50">
        <f t="shared" si="209"/>
        <v>1.3309030367726078</v>
      </c>
      <c r="AB506" s="50">
        <f t="shared" si="217"/>
        <v>622.1889409576454</v>
      </c>
      <c r="AC506" s="7">
        <f t="shared" si="226"/>
        <v>0.24738376777510346</v>
      </c>
    </row>
    <row r="507" spans="1:29">
      <c r="A507" s="7">
        <v>475</v>
      </c>
      <c r="B507" s="7">
        <f t="shared" si="218"/>
        <v>0.18888159571061597</v>
      </c>
      <c r="C507" s="7">
        <f t="shared" si="219"/>
        <v>3.9764546465392847E-4</v>
      </c>
      <c r="D507" s="58">
        <f t="shared" si="220"/>
        <v>3255803.6859907648</v>
      </c>
      <c r="E507" s="7">
        <f t="shared" si="210"/>
        <v>472.2144211885589</v>
      </c>
      <c r="F507" s="7">
        <f t="shared" si="199"/>
        <v>3154478.6859907648</v>
      </c>
      <c r="G507" s="57">
        <f t="shared" si="200"/>
        <v>1.2042205275116012E-2</v>
      </c>
      <c r="H507" s="61">
        <f t="shared" si="211"/>
        <v>1.0714191884327316E-2</v>
      </c>
      <c r="I507" s="7">
        <f t="shared" si="221"/>
        <v>7.6571616231345355E-2</v>
      </c>
      <c r="J507" s="58">
        <f t="shared" si="201"/>
        <v>1.3201066335187318E-3</v>
      </c>
      <c r="K507" s="7">
        <f t="shared" si="212"/>
        <v>5.154744007680674E-3</v>
      </c>
      <c r="L507" s="7">
        <f t="shared" si="213"/>
        <v>7.7949572747181371E-3</v>
      </c>
      <c r="M507" s="58">
        <f t="shared" si="202"/>
        <v>2.3384871824154413E-2</v>
      </c>
      <c r="N507" s="58">
        <f t="shared" si="203"/>
        <v>3.0324809557874874E-4</v>
      </c>
      <c r="O507" s="59">
        <f t="shared" si="204"/>
        <v>0.53864442977175242</v>
      </c>
      <c r="P507" s="58">
        <f t="shared" si="222"/>
        <v>1.988779058429424E-4</v>
      </c>
      <c r="Q507" s="58">
        <f t="shared" si="223"/>
        <v>0.50013875052246903</v>
      </c>
      <c r="R507" s="58">
        <f t="shared" si="214"/>
        <v>0.49672889879761606</v>
      </c>
      <c r="S507" s="60">
        <f t="shared" si="215"/>
        <v>3.4098517248529747E-3</v>
      </c>
      <c r="T507" s="58">
        <f t="shared" si="224"/>
        <v>1.9752199376941226E-4</v>
      </c>
      <c r="U507" s="58">
        <f t="shared" si="225"/>
        <v>1.4372219001507487E-3</v>
      </c>
      <c r="V507" s="58">
        <f t="shared" si="205"/>
        <v>1.4856776230811702E-4</v>
      </c>
      <c r="W507" s="50">
        <f t="shared" si="216"/>
        <v>162.83012651104258</v>
      </c>
      <c r="X507" s="50">
        <f t="shared" si="206"/>
        <v>95694.252453861671</v>
      </c>
      <c r="Y507" s="50">
        <f t="shared" si="207"/>
        <v>101325</v>
      </c>
      <c r="Z507" s="50">
        <f t="shared" si="208"/>
        <v>1.5658100536161117</v>
      </c>
      <c r="AA507" s="50">
        <f t="shared" si="209"/>
        <v>1.3309385455736948</v>
      </c>
      <c r="AB507" s="50">
        <f t="shared" si="217"/>
        <v>622.32385245547539</v>
      </c>
      <c r="AC507" s="7">
        <f t="shared" si="226"/>
        <v>0.24743743400225945</v>
      </c>
    </row>
    <row r="508" spans="1:29">
      <c r="A508" s="7">
        <v>476</v>
      </c>
      <c r="B508" s="7">
        <f t="shared" si="218"/>
        <v>0.1892792411752699</v>
      </c>
      <c r="C508" s="7">
        <f t="shared" si="219"/>
        <v>3.9764546465392847E-4</v>
      </c>
      <c r="D508" s="58">
        <f t="shared" si="220"/>
        <v>3256422.208821225</v>
      </c>
      <c r="E508" s="7">
        <f t="shared" si="210"/>
        <v>472.30413034443785</v>
      </c>
      <c r="F508" s="7">
        <f t="shared" si="199"/>
        <v>3155097.208821225</v>
      </c>
      <c r="G508" s="57">
        <f t="shared" si="200"/>
        <v>1.2042935011738478E-2</v>
      </c>
      <c r="H508" s="61">
        <f t="shared" si="211"/>
        <v>1.0718980412639398E-2</v>
      </c>
      <c r="I508" s="7">
        <f t="shared" si="221"/>
        <v>7.6562039174721194E-2</v>
      </c>
      <c r="J508" s="58">
        <f t="shared" si="201"/>
        <v>1.3197842013329389E-3</v>
      </c>
      <c r="K508" s="7">
        <f t="shared" si="212"/>
        <v>5.1564028255893842E-3</v>
      </c>
      <c r="L508" s="7">
        <f t="shared" si="213"/>
        <v>7.7959712282552624E-3</v>
      </c>
      <c r="M508" s="58">
        <f t="shared" si="202"/>
        <v>2.3387913684765789E-2</v>
      </c>
      <c r="N508" s="58">
        <f t="shared" si="203"/>
        <v>3.0313610917389173E-4</v>
      </c>
      <c r="O508" s="59">
        <f t="shared" si="204"/>
        <v>0.53844551392012518</v>
      </c>
      <c r="P508" s="58">
        <f t="shared" si="222"/>
        <v>1.9891585162723491E-4</v>
      </c>
      <c r="Q508" s="58">
        <f t="shared" si="223"/>
        <v>0.50023417669393444</v>
      </c>
      <c r="R508" s="58">
        <f t="shared" si="214"/>
        <v>0.49682326510286279</v>
      </c>
      <c r="S508" s="60">
        <f t="shared" si="215"/>
        <v>3.4109115910716525E-3</v>
      </c>
      <c r="T508" s="58">
        <f t="shared" si="224"/>
        <v>1.9755951810270975E-4</v>
      </c>
      <c r="U508" s="58">
        <f t="shared" si="225"/>
        <v>1.4385782336752738E-3</v>
      </c>
      <c r="V508" s="58">
        <f t="shared" si="205"/>
        <v>1.4867974871297403E-4</v>
      </c>
      <c r="W508" s="50">
        <f t="shared" si="216"/>
        <v>162.85130715089829</v>
      </c>
      <c r="X508" s="50">
        <f t="shared" si="206"/>
        <v>95712.432014300532</v>
      </c>
      <c r="Y508" s="50">
        <f t="shared" si="207"/>
        <v>101325</v>
      </c>
      <c r="Z508" s="50">
        <f t="shared" si="208"/>
        <v>1.5658517827685676</v>
      </c>
      <c r="AA508" s="50">
        <f t="shared" si="209"/>
        <v>1.3309740153532825</v>
      </c>
      <c r="AB508" s="50">
        <f t="shared" si="217"/>
        <v>622.45866692730851</v>
      </c>
      <c r="AC508" s="7">
        <f t="shared" si="226"/>
        <v>0.24749106165652743</v>
      </c>
    </row>
    <row r="509" spans="1:29">
      <c r="A509" s="7">
        <v>477</v>
      </c>
      <c r="B509" s="7">
        <f t="shared" si="218"/>
        <v>0.18967688663992383</v>
      </c>
      <c r="C509" s="7">
        <f t="shared" si="219"/>
        <v>3.9764546465392847E-4</v>
      </c>
      <c r="D509" s="58">
        <f t="shared" si="220"/>
        <v>3257040.2862901408</v>
      </c>
      <c r="E509" s="7">
        <f t="shared" si="210"/>
        <v>472.39377490608314</v>
      </c>
      <c r="F509" s="7">
        <f t="shared" si="199"/>
        <v>3155715.2862901408</v>
      </c>
      <c r="G509" s="57">
        <f t="shared" si="200"/>
        <v>1.2043664128638465E-2</v>
      </c>
      <c r="H509" s="61">
        <f t="shared" si="211"/>
        <v>1.0723769231127937E-2</v>
      </c>
      <c r="I509" s="7">
        <f t="shared" si="221"/>
        <v>7.6552461537744115E-2</v>
      </c>
      <c r="J509" s="58">
        <f t="shared" si="201"/>
        <v>1.3194616055217615E-3</v>
      </c>
      <c r="K509" s="7">
        <f t="shared" si="212"/>
        <v>5.1580611676733373E-3</v>
      </c>
      <c r="L509" s="7">
        <f t="shared" si="213"/>
        <v>7.7969843787168598E-3</v>
      </c>
      <c r="M509" s="58">
        <f t="shared" si="202"/>
        <v>2.3390953136150579E-2</v>
      </c>
      <c r="N509" s="58">
        <f t="shared" si="203"/>
        <v>3.0302410142170425E-4</v>
      </c>
      <c r="O509" s="59">
        <f t="shared" si="204"/>
        <v>0.53824656015030214</v>
      </c>
      <c r="P509" s="58">
        <f t="shared" si="222"/>
        <v>1.9895376982304036E-4</v>
      </c>
      <c r="Q509" s="58">
        <f t="shared" si="223"/>
        <v>0.50032953348579035</v>
      </c>
      <c r="R509" s="58">
        <f t="shared" si="214"/>
        <v>0.49691756346053928</v>
      </c>
      <c r="S509" s="60">
        <f t="shared" si="215"/>
        <v>3.4119700252510654E-3</v>
      </c>
      <c r="T509" s="58">
        <f t="shared" si="224"/>
        <v>1.9759701541696413E-4</v>
      </c>
      <c r="U509" s="58">
        <f t="shared" si="225"/>
        <v>1.4399349880813502E-3</v>
      </c>
      <c r="V509" s="58">
        <f t="shared" si="205"/>
        <v>1.4879175646516151E-4</v>
      </c>
      <c r="W509" s="50">
        <f t="shared" si="216"/>
        <v>162.87247101517906</v>
      </c>
      <c r="X509" s="50">
        <f t="shared" si="206"/>
        <v>95730.598484717964</v>
      </c>
      <c r="Y509" s="50">
        <f t="shared" si="207"/>
        <v>101325</v>
      </c>
      <c r="Z509" s="50">
        <f t="shared" si="208"/>
        <v>1.5658934660424428</v>
      </c>
      <c r="AA509" s="50">
        <f t="shared" si="209"/>
        <v>1.3310094461360764</v>
      </c>
      <c r="AB509" s="50">
        <f t="shared" si="217"/>
        <v>622.59338432724962</v>
      </c>
      <c r="AC509" s="7">
        <f t="shared" si="226"/>
        <v>0.24754465071972276</v>
      </c>
    </row>
    <row r="510" spans="1:29">
      <c r="A510" s="7">
        <v>478</v>
      </c>
      <c r="B510" s="7">
        <f t="shared" si="218"/>
        <v>0.19007453210457775</v>
      </c>
      <c r="C510" s="7">
        <f t="shared" si="219"/>
        <v>3.9764546465392847E-4</v>
      </c>
      <c r="D510" s="58">
        <f t="shared" si="220"/>
        <v>3257657.9181886441</v>
      </c>
      <c r="E510" s="7">
        <f t="shared" si="210"/>
        <v>472.48335484320103</v>
      </c>
      <c r="F510" s="7">
        <f t="shared" si="199"/>
        <v>3156332.9181886441</v>
      </c>
      <c r="G510" s="57">
        <f t="shared" si="200"/>
        <v>1.2044392625803407E-2</v>
      </c>
      <c r="H510" s="61">
        <f t="shared" si="211"/>
        <v>1.0728558339546506E-2</v>
      </c>
      <c r="I510" s="7">
        <f t="shared" si="221"/>
        <v>7.6542883320906974E-2</v>
      </c>
      <c r="J510" s="58">
        <f t="shared" si="201"/>
        <v>1.3191388460756183E-3</v>
      </c>
      <c r="K510" s="7">
        <f t="shared" si="212"/>
        <v>5.1597190337424681E-3</v>
      </c>
      <c r="L510" s="7">
        <f t="shared" si="213"/>
        <v>7.7979967258937043E-3</v>
      </c>
      <c r="M510" s="58">
        <f t="shared" si="202"/>
        <v>2.3393990177681113E-2</v>
      </c>
      <c r="N510" s="58">
        <f t="shared" si="203"/>
        <v>3.0291207233772572E-4</v>
      </c>
      <c r="O510" s="59">
        <f t="shared" si="204"/>
        <v>0.53804756848988533</v>
      </c>
      <c r="P510" s="58">
        <f t="shared" si="222"/>
        <v>1.9899166041681404E-4</v>
      </c>
      <c r="Q510" s="58">
        <f t="shared" si="223"/>
        <v>0.50042482086397444</v>
      </c>
      <c r="R510" s="58">
        <f t="shared" si="214"/>
        <v>0.49701179383877925</v>
      </c>
      <c r="S510" s="60">
        <f t="shared" si="215"/>
        <v>3.4130270251951922E-3</v>
      </c>
      <c r="T510" s="58">
        <f t="shared" si="224"/>
        <v>1.9763448569950389E-4</v>
      </c>
      <c r="U510" s="58">
        <f t="shared" si="225"/>
        <v>1.4412921627986602E-3</v>
      </c>
      <c r="V510" s="58">
        <f t="shared" si="205"/>
        <v>1.4890378554914004E-4</v>
      </c>
      <c r="W510" s="50">
        <f t="shared" si="216"/>
        <v>162.89361809951438</v>
      </c>
      <c r="X510" s="50">
        <f t="shared" si="206"/>
        <v>95748.751858974909</v>
      </c>
      <c r="Y510" s="50">
        <f t="shared" si="207"/>
        <v>101325</v>
      </c>
      <c r="Z510" s="50">
        <f t="shared" si="208"/>
        <v>1.5659351034668687</v>
      </c>
      <c r="AA510" s="50">
        <f t="shared" si="209"/>
        <v>1.3310448379468383</v>
      </c>
      <c r="AB510" s="50">
        <f t="shared" si="217"/>
        <v>622.72800460977339</v>
      </c>
      <c r="AC510" s="7">
        <f t="shared" si="226"/>
        <v>0.24759820117366907</v>
      </c>
    </row>
    <row r="511" spans="1:29">
      <c r="A511" s="7">
        <v>479</v>
      </c>
      <c r="B511" s="7">
        <f t="shared" si="218"/>
        <v>0.19047217756923168</v>
      </c>
      <c r="C511" s="7">
        <f t="shared" si="219"/>
        <v>3.9764546465392847E-4</v>
      </c>
      <c r="D511" s="58">
        <f t="shared" si="220"/>
        <v>3258275.1043073288</v>
      </c>
      <c r="E511" s="7">
        <f t="shared" si="210"/>
        <v>472.5728701254198</v>
      </c>
      <c r="F511" s="7">
        <f t="shared" si="199"/>
        <v>3156950.1043073288</v>
      </c>
      <c r="G511" s="57">
        <f t="shared" si="200"/>
        <v>1.2045120503219913E-2</v>
      </c>
      <c r="H511" s="61">
        <f t="shared" si="211"/>
        <v>1.0733347737648669E-2</v>
      </c>
      <c r="I511" s="7">
        <f t="shared" si="221"/>
        <v>7.6533304524702653E-2</v>
      </c>
      <c r="J511" s="58">
        <f t="shared" si="201"/>
        <v>1.3188159229849557E-3</v>
      </c>
      <c r="K511" s="7">
        <f t="shared" si="212"/>
        <v>5.1613764236068211E-3</v>
      </c>
      <c r="L511" s="7">
        <f t="shared" si="213"/>
        <v>7.7990082695767321E-3</v>
      </c>
      <c r="M511" s="58">
        <f t="shared" si="202"/>
        <v>2.3397024808730196E-2</v>
      </c>
      <c r="N511" s="58">
        <f t="shared" si="203"/>
        <v>3.0280002193750329E-4</v>
      </c>
      <c r="O511" s="59">
        <f t="shared" si="204"/>
        <v>0.53784853896649021</v>
      </c>
      <c r="P511" s="58">
        <f t="shared" si="222"/>
        <v>1.9902952339512225E-4</v>
      </c>
      <c r="Q511" s="58">
        <f t="shared" si="223"/>
        <v>0.50052003879470375</v>
      </c>
      <c r="R511" s="58">
        <f t="shared" si="214"/>
        <v>0.49710595620563397</v>
      </c>
      <c r="S511" s="60">
        <f t="shared" si="215"/>
        <v>3.4140825890697779E-3</v>
      </c>
      <c r="T511" s="58">
        <f t="shared" si="224"/>
        <v>1.9767192893762472E-4</v>
      </c>
      <c r="U511" s="58">
        <f t="shared" si="225"/>
        <v>1.4426497572561578E-3</v>
      </c>
      <c r="V511" s="58">
        <f t="shared" si="205"/>
        <v>1.4901583594936248E-4</v>
      </c>
      <c r="W511" s="50">
        <f t="shared" si="216"/>
        <v>162.91474839953707</v>
      </c>
      <c r="X511" s="50">
        <f t="shared" si="206"/>
        <v>95766.892130916531</v>
      </c>
      <c r="Y511" s="50">
        <f t="shared" si="207"/>
        <v>101325</v>
      </c>
      <c r="Z511" s="50">
        <f t="shared" si="208"/>
        <v>1.5659766950708915</v>
      </c>
      <c r="AA511" s="50">
        <f t="shared" si="209"/>
        <v>1.3310801908102579</v>
      </c>
      <c r="AB511" s="50">
        <f t="shared" si="217"/>
        <v>622.86252772923729</v>
      </c>
      <c r="AC511" s="7">
        <f t="shared" si="226"/>
        <v>0.24765171300024</v>
      </c>
    </row>
    <row r="512" spans="1:29">
      <c r="A512" s="7">
        <v>480</v>
      </c>
      <c r="B512" s="7">
        <f t="shared" si="218"/>
        <v>0.19086982303388561</v>
      </c>
      <c r="C512" s="7">
        <f t="shared" si="219"/>
        <v>3.9764546465392847E-4</v>
      </c>
      <c r="D512" s="58">
        <f t="shared" si="220"/>
        <v>3258891.8444365789</v>
      </c>
      <c r="E512" s="7">
        <f t="shared" si="210"/>
        <v>472.66232072233714</v>
      </c>
      <c r="F512" s="7">
        <f t="shared" si="199"/>
        <v>3157566.8444365789</v>
      </c>
      <c r="G512" s="57">
        <f t="shared" si="200"/>
        <v>1.2045847760874199E-2</v>
      </c>
      <c r="H512" s="61">
        <f t="shared" si="211"/>
        <v>1.0738137425187984E-2</v>
      </c>
      <c r="I512" s="7">
        <f t="shared" si="221"/>
        <v>7.6523725149624022E-2</v>
      </c>
      <c r="J512" s="58">
        <f t="shared" si="201"/>
        <v>1.3184928362402492E-3</v>
      </c>
      <c r="K512" s="7">
        <f t="shared" si="212"/>
        <v>5.163033337076549E-3</v>
      </c>
      <c r="L512" s="7">
        <f t="shared" si="213"/>
        <v>7.8000190095570479E-3</v>
      </c>
      <c r="M512" s="58">
        <f t="shared" si="202"/>
        <v>2.3400057028671144E-2</v>
      </c>
      <c r="N512" s="58">
        <f t="shared" si="203"/>
        <v>3.0268795023659118E-4</v>
      </c>
      <c r="O512" s="59">
        <f t="shared" si="204"/>
        <v>0.53764947160774512</v>
      </c>
      <c r="P512" s="58">
        <f t="shared" si="222"/>
        <v>1.9906735874508641E-4</v>
      </c>
      <c r="Q512" s="58">
        <f t="shared" si="223"/>
        <v>0.50061518724559095</v>
      </c>
      <c r="R512" s="58">
        <f t="shared" si="214"/>
        <v>0.49720005052912314</v>
      </c>
      <c r="S512" s="60">
        <f t="shared" si="215"/>
        <v>3.4151367164678148E-3</v>
      </c>
      <c r="T512" s="58">
        <f t="shared" si="224"/>
        <v>1.9770934511860989E-4</v>
      </c>
      <c r="U512" s="58">
        <f t="shared" si="225"/>
        <v>1.4440077708826344E-3</v>
      </c>
      <c r="V512" s="58">
        <f t="shared" si="205"/>
        <v>1.4912790765027458E-4</v>
      </c>
      <c r="W512" s="50">
        <f t="shared" si="216"/>
        <v>162.93586191088349</v>
      </c>
      <c r="X512" s="50">
        <f t="shared" si="206"/>
        <v>95785.01929438184</v>
      </c>
      <c r="Y512" s="50">
        <f t="shared" si="207"/>
        <v>101325</v>
      </c>
      <c r="Z512" s="50">
        <f t="shared" si="208"/>
        <v>1.5660182408834944</v>
      </c>
      <c r="AA512" s="50">
        <f t="shared" si="209"/>
        <v>1.3311155047509702</v>
      </c>
      <c r="AB512" s="50">
        <f t="shared" si="217"/>
        <v>622.99695363995295</v>
      </c>
      <c r="AC512" s="7">
        <f t="shared" si="226"/>
        <v>0.24770518618127699</v>
      </c>
    </row>
    <row r="513" spans="1:29">
      <c r="A513" s="7">
        <v>481</v>
      </c>
      <c r="B513" s="7">
        <f t="shared" si="218"/>
        <v>0.19126746849853954</v>
      </c>
      <c r="C513" s="7">
        <f t="shared" si="219"/>
        <v>3.9764546465392847E-4</v>
      </c>
      <c r="D513" s="58">
        <f t="shared" si="220"/>
        <v>3259508.1383678387</v>
      </c>
      <c r="E513" s="7">
        <f t="shared" si="210"/>
        <v>472.75170660370463</v>
      </c>
      <c r="F513" s="7">
        <f t="shared" si="199"/>
        <v>3158183.1383678387</v>
      </c>
      <c r="G513" s="57">
        <f t="shared" si="200"/>
        <v>1.2046574398753559E-2</v>
      </c>
      <c r="H513" s="61">
        <f t="shared" si="211"/>
        <v>1.0742927401918007E-2</v>
      </c>
      <c r="I513" s="7">
        <f t="shared" si="221"/>
        <v>7.651414519616398E-2</v>
      </c>
      <c r="J513" s="58">
        <f t="shared" si="201"/>
        <v>1.3181695858320022E-3</v>
      </c>
      <c r="K513" s="7">
        <f t="shared" si="212"/>
        <v>5.1646897739619189E-3</v>
      </c>
      <c r="L513" s="7">
        <f t="shared" si="213"/>
        <v>7.8010289456259228E-3</v>
      </c>
      <c r="M513" s="58">
        <f t="shared" si="202"/>
        <v>2.3403086836877769E-2</v>
      </c>
      <c r="N513" s="58">
        <f t="shared" si="203"/>
        <v>3.0257585725055149E-4</v>
      </c>
      <c r="O513" s="59">
        <f t="shared" si="204"/>
        <v>0.53745036644129207</v>
      </c>
      <c r="P513" s="58">
        <f t="shared" si="222"/>
        <v>1.9910516645305076E-4</v>
      </c>
      <c r="Q513" s="58">
        <f t="shared" si="223"/>
        <v>0.50071026618229464</v>
      </c>
      <c r="R513" s="58">
        <f t="shared" si="214"/>
        <v>0.49729407677742776</v>
      </c>
      <c r="S513" s="60">
        <f t="shared" si="215"/>
        <v>3.4161894048668762E-3</v>
      </c>
      <c r="T513" s="58">
        <f t="shared" si="224"/>
        <v>1.9774673422980665E-4</v>
      </c>
      <c r="U513" s="58">
        <f t="shared" si="225"/>
        <v>1.4453662031058785E-3</v>
      </c>
      <c r="V513" s="58">
        <f t="shared" si="205"/>
        <v>1.4924000063631427E-4</v>
      </c>
      <c r="W513" s="50">
        <f t="shared" si="216"/>
        <v>162.95695862919345</v>
      </c>
      <c r="X513" s="50">
        <f t="shared" si="206"/>
        <v>95803.133343240959</v>
      </c>
      <c r="Y513" s="50">
        <f t="shared" si="207"/>
        <v>101325</v>
      </c>
      <c r="Z513" s="50">
        <f t="shared" si="208"/>
        <v>1.5660597409336829</v>
      </c>
      <c r="AA513" s="50">
        <f t="shared" si="209"/>
        <v>1.3311507797936304</v>
      </c>
      <c r="AB513" s="50">
        <f t="shared" si="217"/>
        <v>623.13128229646338</v>
      </c>
      <c r="AC513" s="7">
        <f t="shared" si="226"/>
        <v>0.24775862069865823</v>
      </c>
    </row>
    <row r="514" spans="1:29">
      <c r="A514" s="7">
        <v>482</v>
      </c>
      <c r="B514" s="7">
        <f t="shared" si="218"/>
        <v>0.19166511396319347</v>
      </c>
      <c r="C514" s="7">
        <f t="shared" si="219"/>
        <v>3.9764546465392847E-4</v>
      </c>
      <c r="D514" s="58">
        <f t="shared" si="220"/>
        <v>3260123.9858917254</v>
      </c>
      <c r="E514" s="7">
        <f t="shared" si="210"/>
        <v>472.8410277391539</v>
      </c>
      <c r="F514" s="7">
        <f t="shared" si="199"/>
        <v>3158798.9858917254</v>
      </c>
      <c r="G514" s="57">
        <f t="shared" si="200"/>
        <v>1.2047300416844153E-2</v>
      </c>
      <c r="H514" s="61">
        <f t="shared" si="211"/>
        <v>1.0747717667592287E-2</v>
      </c>
      <c r="I514" s="7">
        <f t="shared" si="221"/>
        <v>7.6504564664815422E-2</v>
      </c>
      <c r="J514" s="58">
        <f t="shared" si="201"/>
        <v>1.3178461717507468E-3</v>
      </c>
      <c r="K514" s="7">
        <f t="shared" si="212"/>
        <v>5.1663457340733058E-3</v>
      </c>
      <c r="L514" s="7">
        <f t="shared" si="213"/>
        <v>7.8020380775747997E-3</v>
      </c>
      <c r="M514" s="58">
        <f t="shared" si="202"/>
        <v>2.3406114232724401E-2</v>
      </c>
      <c r="N514" s="58">
        <f t="shared" si="203"/>
        <v>3.0246374299495337E-4</v>
      </c>
      <c r="O514" s="59">
        <f t="shared" si="204"/>
        <v>0.53725122349478593</v>
      </c>
      <c r="P514" s="58">
        <f t="shared" si="222"/>
        <v>1.9914294650613673E-4</v>
      </c>
      <c r="Q514" s="58">
        <f t="shared" si="223"/>
        <v>0.50080527557242771</v>
      </c>
      <c r="R514" s="58">
        <f t="shared" si="214"/>
        <v>0.49738803491860312</v>
      </c>
      <c r="S514" s="60">
        <f t="shared" si="215"/>
        <v>3.4172406538245936E-3</v>
      </c>
      <c r="T514" s="58">
        <f t="shared" si="224"/>
        <v>1.9778409625851234E-4</v>
      </c>
      <c r="U514" s="58">
        <f t="shared" si="225"/>
        <v>1.4467250533535029E-3</v>
      </c>
      <c r="V514" s="58">
        <f t="shared" si="205"/>
        <v>1.4935211489191239E-4</v>
      </c>
      <c r="W514" s="50">
        <f t="shared" si="216"/>
        <v>162.9780385501104</v>
      </c>
      <c r="X514" s="50">
        <f t="shared" si="206"/>
        <v>95821.234271339752</v>
      </c>
      <c r="Y514" s="50">
        <f t="shared" si="207"/>
        <v>101325</v>
      </c>
      <c r="Z514" s="50">
        <f t="shared" si="208"/>
        <v>1.5661011952503583</v>
      </c>
      <c r="AA514" s="50">
        <f t="shared" si="209"/>
        <v>1.3311860159628046</v>
      </c>
      <c r="AB514" s="50">
        <f t="shared" si="217"/>
        <v>623.26551365313094</v>
      </c>
      <c r="AC514" s="7">
        <f t="shared" si="226"/>
        <v>0.24781201653427207</v>
      </c>
    </row>
    <row r="515" spans="1:29">
      <c r="A515" s="7">
        <v>483</v>
      </c>
      <c r="B515" s="7">
        <f t="shared" si="218"/>
        <v>0.1920627594278474</v>
      </c>
      <c r="C515" s="7">
        <f t="shared" si="219"/>
        <v>3.9764546465392847E-4</v>
      </c>
      <c r="D515" s="58">
        <f t="shared" si="220"/>
        <v>3260739.3867998836</v>
      </c>
      <c r="E515" s="7">
        <f t="shared" si="210"/>
        <v>472.93028409846551</v>
      </c>
      <c r="F515" s="7">
        <f t="shared" si="199"/>
        <v>3159414.3867998836</v>
      </c>
      <c r="G515" s="57">
        <f t="shared" si="200"/>
        <v>1.204802581513318E-2</v>
      </c>
      <c r="H515" s="61">
        <f t="shared" si="211"/>
        <v>1.075250822196437E-2</v>
      </c>
      <c r="I515" s="7">
        <f t="shared" si="221"/>
        <v>7.6494983556071261E-2</v>
      </c>
      <c r="J515" s="58">
        <f t="shared" si="201"/>
        <v>1.3175225939870436E-3</v>
      </c>
      <c r="K515" s="7">
        <f t="shared" si="212"/>
        <v>5.1680012172211978E-3</v>
      </c>
      <c r="L515" s="7">
        <f t="shared" si="213"/>
        <v>7.8030464051952846E-3</v>
      </c>
      <c r="M515" s="58">
        <f t="shared" si="202"/>
        <v>2.3409139215585854E-2</v>
      </c>
      <c r="N515" s="58">
        <f t="shared" si="203"/>
        <v>3.0235160748537376E-4</v>
      </c>
      <c r="O515" s="59">
        <f t="shared" si="204"/>
        <v>0.53705204279589513</v>
      </c>
      <c r="P515" s="58">
        <f t="shared" si="222"/>
        <v>1.9918069889079959E-4</v>
      </c>
      <c r="Q515" s="58">
        <f t="shared" si="223"/>
        <v>0.50090021538192797</v>
      </c>
      <c r="R515" s="58">
        <f t="shared" si="214"/>
        <v>0.49748192492086085</v>
      </c>
      <c r="S515" s="60">
        <f t="shared" si="215"/>
        <v>3.4182904610671194E-3</v>
      </c>
      <c r="T515" s="58">
        <f t="shared" si="224"/>
        <v>1.9782143119208647E-4</v>
      </c>
      <c r="U515" s="58">
        <f t="shared" si="225"/>
        <v>1.4480843210522159E-3</v>
      </c>
      <c r="V515" s="58">
        <f t="shared" si="205"/>
        <v>1.49464250401492E-4</v>
      </c>
      <c r="W515" s="50">
        <f t="shared" si="216"/>
        <v>162.99910166928112</v>
      </c>
      <c r="X515" s="50">
        <f t="shared" si="206"/>
        <v>95839.322072554249</v>
      </c>
      <c r="Y515" s="50">
        <f t="shared" si="207"/>
        <v>101325</v>
      </c>
      <c r="Z515" s="50">
        <f t="shared" si="208"/>
        <v>1.566142603862442</v>
      </c>
      <c r="AA515" s="50">
        <f t="shared" si="209"/>
        <v>1.3312212132830756</v>
      </c>
      <c r="AB515" s="50">
        <f t="shared" si="217"/>
        <v>623.39964766454193</v>
      </c>
      <c r="AC515" s="7">
        <f t="shared" si="226"/>
        <v>0.24786537367001535</v>
      </c>
    </row>
    <row r="516" spans="1:29">
      <c r="A516" s="7">
        <v>484</v>
      </c>
      <c r="B516" s="7">
        <f t="shared" si="218"/>
        <v>0.19246040489250132</v>
      </c>
      <c r="C516" s="7">
        <f t="shared" si="219"/>
        <v>3.9764546465392847E-4</v>
      </c>
      <c r="D516" s="58">
        <f t="shared" si="220"/>
        <v>3261354.3408833519</v>
      </c>
      <c r="E516" s="7">
        <f t="shared" si="210"/>
        <v>473.01947565133219</v>
      </c>
      <c r="F516" s="7">
        <f t="shared" si="199"/>
        <v>3160029.3408833519</v>
      </c>
      <c r="G516" s="57">
        <f t="shared" si="200"/>
        <v>1.204875059360697E-2</v>
      </c>
      <c r="H516" s="61">
        <f t="shared" si="211"/>
        <v>1.0757299064787791E-2</v>
      </c>
      <c r="I516" s="7">
        <f t="shared" si="221"/>
        <v>7.6485401870424422E-2</v>
      </c>
      <c r="J516" s="58">
        <f t="shared" si="201"/>
        <v>1.3171988525314817E-3</v>
      </c>
      <c r="K516" s="7">
        <f t="shared" si="212"/>
        <v>5.1696562232161885E-3</v>
      </c>
      <c r="L516" s="7">
        <f t="shared" si="213"/>
        <v>7.8040539282791515E-3</v>
      </c>
      <c r="M516" s="58">
        <f t="shared" si="202"/>
        <v>2.3412161784837453E-2</v>
      </c>
      <c r="N516" s="58">
        <f t="shared" si="203"/>
        <v>3.0223945073739689E-4</v>
      </c>
      <c r="O516" s="59">
        <f t="shared" si="204"/>
        <v>0.5368528243723012</v>
      </c>
      <c r="P516" s="58">
        <f t="shared" si="222"/>
        <v>1.9921842359393871E-4</v>
      </c>
      <c r="Q516" s="58">
        <f t="shared" si="223"/>
        <v>0.50099508557784966</v>
      </c>
      <c r="R516" s="58">
        <f t="shared" si="214"/>
        <v>0.49757574675232041</v>
      </c>
      <c r="S516" s="60">
        <f t="shared" si="215"/>
        <v>3.4193388255292501E-3</v>
      </c>
      <c r="T516" s="58">
        <f t="shared" si="224"/>
        <v>1.9785873901785188E-4</v>
      </c>
      <c r="U516" s="58">
        <f t="shared" si="225"/>
        <v>1.4494440056283028E-3</v>
      </c>
      <c r="V516" s="58">
        <f t="shared" si="205"/>
        <v>1.4957640714946888E-4</v>
      </c>
      <c r="W516" s="50">
        <f t="shared" si="216"/>
        <v>163.02014798235598</v>
      </c>
      <c r="X516" s="50">
        <f t="shared" si="206"/>
        <v>95857.396740742683</v>
      </c>
      <c r="Y516" s="50">
        <f t="shared" si="207"/>
        <v>101325</v>
      </c>
      <c r="Z516" s="50">
        <f t="shared" si="208"/>
        <v>1.5661839667987658</v>
      </c>
      <c r="AA516" s="50">
        <f t="shared" si="209"/>
        <v>1.331256371778951</v>
      </c>
      <c r="AB516" s="50">
        <f t="shared" si="217"/>
        <v>623.53368428515091</v>
      </c>
      <c r="AC516" s="7">
        <f t="shared" si="226"/>
        <v>0.2479186920878034</v>
      </c>
    </row>
    <row r="517" spans="1:29">
      <c r="A517" s="7">
        <v>485</v>
      </c>
      <c r="B517" s="7">
        <f t="shared" si="218"/>
        <v>0.19285805035715525</v>
      </c>
      <c r="C517" s="7">
        <f t="shared" si="219"/>
        <v>3.9764546465392847E-4</v>
      </c>
      <c r="D517" s="58">
        <f t="shared" si="220"/>
        <v>3261968.8479336398</v>
      </c>
      <c r="E517" s="7">
        <f t="shared" si="210"/>
        <v>473.10860236751489</v>
      </c>
      <c r="F517" s="7">
        <f t="shared" si="199"/>
        <v>3160643.8479336398</v>
      </c>
      <c r="G517" s="57">
        <f t="shared" si="200"/>
        <v>1.2049474752252227E-2</v>
      </c>
      <c r="H517" s="61">
        <f t="shared" si="211"/>
        <v>1.0762090195816086E-2</v>
      </c>
      <c r="I517" s="7">
        <f t="shared" si="221"/>
        <v>7.6475819608367829E-2</v>
      </c>
      <c r="J517" s="58">
        <f t="shared" si="201"/>
        <v>1.3168749473746783E-3</v>
      </c>
      <c r="K517" s="7">
        <f t="shared" si="212"/>
        <v>5.1713107518689856E-3</v>
      </c>
      <c r="L517" s="7">
        <f t="shared" si="213"/>
        <v>7.8050606466183422E-3</v>
      </c>
      <c r="M517" s="58">
        <f t="shared" si="202"/>
        <v>2.3415181939855027E-2</v>
      </c>
      <c r="N517" s="58">
        <f t="shared" si="203"/>
        <v>3.0212727276661438E-4</v>
      </c>
      <c r="O517" s="59">
        <f t="shared" si="204"/>
        <v>0.53665356825169874</v>
      </c>
      <c r="P517" s="58">
        <f t="shared" si="222"/>
        <v>1.9925612060245346E-4</v>
      </c>
      <c r="Q517" s="58">
        <f t="shared" si="223"/>
        <v>0.50108988612724759</v>
      </c>
      <c r="R517" s="58">
        <f t="shared" si="214"/>
        <v>0.49766950038117286</v>
      </c>
      <c r="S517" s="60">
        <f t="shared" si="215"/>
        <v>3.4203857460747278E-3</v>
      </c>
      <c r="T517" s="58">
        <f t="shared" si="224"/>
        <v>1.978960197231599E-4</v>
      </c>
      <c r="U517" s="58">
        <f t="shared" si="225"/>
        <v>1.4508041065075963E-3</v>
      </c>
      <c r="V517" s="58">
        <f t="shared" si="205"/>
        <v>1.4968858512025138E-4</v>
      </c>
      <c r="W517" s="50">
        <f t="shared" si="216"/>
        <v>163.04117748498879</v>
      </c>
      <c r="X517" s="50">
        <f t="shared" si="206"/>
        <v>95875.458269777111</v>
      </c>
      <c r="Y517" s="50">
        <f t="shared" si="207"/>
        <v>101325</v>
      </c>
      <c r="Z517" s="50">
        <f t="shared" si="208"/>
        <v>1.5662252840881445</v>
      </c>
      <c r="AA517" s="50">
        <f t="shared" si="209"/>
        <v>1.3312914914749228</v>
      </c>
      <c r="AB517" s="50">
        <f t="shared" si="217"/>
        <v>623.66762346951475</v>
      </c>
      <c r="AC517" s="7">
        <f t="shared" si="226"/>
        <v>0.24797197176954566</v>
      </c>
    </row>
    <row r="518" spans="1:29">
      <c r="A518" s="7">
        <v>486</v>
      </c>
      <c r="B518" s="7">
        <f t="shared" si="218"/>
        <v>0.19325569582180918</v>
      </c>
      <c r="C518" s="7">
        <f t="shared" si="219"/>
        <v>3.9764546465392847E-4</v>
      </c>
      <c r="D518" s="58">
        <f t="shared" si="220"/>
        <v>3262582.9077426633</v>
      </c>
      <c r="E518" s="7">
        <f t="shared" si="210"/>
        <v>473.19766421683369</v>
      </c>
      <c r="F518" s="7">
        <f t="shared" si="199"/>
        <v>3161257.9077426633</v>
      </c>
      <c r="G518" s="57">
        <f t="shared" si="200"/>
        <v>1.2050198291055988E-2</v>
      </c>
      <c r="H518" s="61">
        <f t="shared" si="211"/>
        <v>1.0766881614802781E-2</v>
      </c>
      <c r="I518" s="7">
        <f t="shared" si="221"/>
        <v>7.6466236770394436E-2</v>
      </c>
      <c r="J518" s="58">
        <f t="shared" si="201"/>
        <v>1.3165508785072796E-3</v>
      </c>
      <c r="K518" s="7">
        <f t="shared" si="212"/>
        <v>5.1729648029904098E-3</v>
      </c>
      <c r="L518" s="7">
        <f t="shared" si="213"/>
        <v>7.806066560004969E-3</v>
      </c>
      <c r="M518" s="58">
        <f t="shared" si="202"/>
        <v>2.3418199680014906E-2</v>
      </c>
      <c r="N518" s="58">
        <f t="shared" si="203"/>
        <v>3.0201507358862531E-4</v>
      </c>
      <c r="O518" s="59">
        <f t="shared" si="204"/>
        <v>0.53645427446179572</v>
      </c>
      <c r="P518" s="58">
        <f t="shared" si="222"/>
        <v>1.9929378990302116E-4</v>
      </c>
      <c r="Q518" s="58">
        <f t="shared" si="223"/>
        <v>0.50118461699661754</v>
      </c>
      <c r="R518" s="58">
        <f t="shared" si="214"/>
        <v>0.49776318577567147</v>
      </c>
      <c r="S518" s="60">
        <f t="shared" si="215"/>
        <v>3.4214312209460696E-3</v>
      </c>
      <c r="T518" s="58">
        <f t="shared" si="224"/>
        <v>1.9793327329538661E-4</v>
      </c>
      <c r="U518" s="58">
        <f t="shared" si="225"/>
        <v>1.452164623115231E-3</v>
      </c>
      <c r="V518" s="58">
        <f t="shared" si="205"/>
        <v>1.4980078429824046E-4</v>
      </c>
      <c r="W518" s="50">
        <f t="shared" si="216"/>
        <v>163.06219017283698</v>
      </c>
      <c r="X518" s="50">
        <f t="shared" si="206"/>
        <v>95893.506653541554</v>
      </c>
      <c r="Y518" s="50">
        <f t="shared" si="207"/>
        <v>101325</v>
      </c>
      <c r="Z518" s="50">
        <f t="shared" si="208"/>
        <v>1.5662665557593718</v>
      </c>
      <c r="AA518" s="50">
        <f t="shared" si="209"/>
        <v>1.3313265723954659</v>
      </c>
      <c r="AB518" s="50">
        <f t="shared" si="217"/>
        <v>623.80146517227911</v>
      </c>
      <c r="AC518" s="7">
        <f t="shared" si="226"/>
        <v>0.24802521269718941</v>
      </c>
    </row>
    <row r="519" spans="1:29">
      <c r="A519" s="7">
        <v>487</v>
      </c>
      <c r="B519" s="7">
        <f t="shared" si="218"/>
        <v>0.19365334128646311</v>
      </c>
      <c r="C519" s="7">
        <f t="shared" si="219"/>
        <v>3.9764546465392847E-4</v>
      </c>
      <c r="D519" s="58">
        <f t="shared" si="220"/>
        <v>3263196.5201021885</v>
      </c>
      <c r="E519" s="7">
        <f t="shared" si="210"/>
        <v>473.2866611690867</v>
      </c>
      <c r="F519" s="7">
        <f t="shared" si="199"/>
        <v>3161871.5201021885</v>
      </c>
      <c r="G519" s="57">
        <f t="shared" si="200"/>
        <v>1.2050921210004936E-2</v>
      </c>
      <c r="H519" s="61">
        <f t="shared" si="211"/>
        <v>1.0771673321501399E-2</v>
      </c>
      <c r="I519" s="7">
        <f t="shared" si="221"/>
        <v>7.6456653356997195E-2</v>
      </c>
      <c r="J519" s="58">
        <f t="shared" si="201"/>
        <v>1.3162266459199596E-3</v>
      </c>
      <c r="K519" s="7">
        <f t="shared" si="212"/>
        <v>5.1746183763913874E-3</v>
      </c>
      <c r="L519" s="7">
        <f t="shared" si="213"/>
        <v>7.8070716682313067E-3</v>
      </c>
      <c r="M519" s="58">
        <f t="shared" si="202"/>
        <v>2.3421215004693921E-2</v>
      </c>
      <c r="N519" s="58">
        <f t="shared" si="203"/>
        <v>3.0190285321903638E-4</v>
      </c>
      <c r="O519" s="59">
        <f t="shared" si="204"/>
        <v>0.5362549430303134</v>
      </c>
      <c r="P519" s="58">
        <f t="shared" si="222"/>
        <v>1.9933143148231913E-4</v>
      </c>
      <c r="Q519" s="58">
        <f t="shared" si="223"/>
        <v>0.50127927815245577</v>
      </c>
      <c r="R519" s="58">
        <f t="shared" si="214"/>
        <v>0.49785680290404655</v>
      </c>
      <c r="S519" s="60">
        <f t="shared" si="215"/>
        <v>3.422475248409218E-3</v>
      </c>
      <c r="T519" s="58">
        <f t="shared" si="224"/>
        <v>1.9797049972189887E-4</v>
      </c>
      <c r="U519" s="58">
        <f t="shared" si="225"/>
        <v>1.4535255548756513E-3</v>
      </c>
      <c r="V519" s="58">
        <f t="shared" si="205"/>
        <v>1.4991300466782938E-4</v>
      </c>
      <c r="W519" s="50">
        <f t="shared" si="216"/>
        <v>163.08318604156133</v>
      </c>
      <c r="X519" s="50">
        <f t="shared" si="206"/>
        <v>95911.541885915634</v>
      </c>
      <c r="Y519" s="50">
        <f t="shared" si="207"/>
        <v>101325</v>
      </c>
      <c r="Z519" s="50">
        <f t="shared" si="208"/>
        <v>1.5663077818411826</v>
      </c>
      <c r="AA519" s="50">
        <f t="shared" si="209"/>
        <v>1.3313616145650051</v>
      </c>
      <c r="AB519" s="50">
        <f t="shared" si="217"/>
        <v>623.93520934805679</v>
      </c>
      <c r="AC519" s="7">
        <f t="shared" si="226"/>
        <v>0.24807841485269322</v>
      </c>
    </row>
    <row r="520" spans="1:29">
      <c r="A520" s="7">
        <v>488</v>
      </c>
      <c r="B520" s="7">
        <f t="shared" si="218"/>
        <v>0.19405098675111704</v>
      </c>
      <c r="C520" s="7">
        <f t="shared" si="219"/>
        <v>3.9764546465392847E-4</v>
      </c>
      <c r="D520" s="58">
        <f t="shared" si="220"/>
        <v>3263809.6848038584</v>
      </c>
      <c r="E520" s="7">
        <f t="shared" si="210"/>
        <v>473.37559319405437</v>
      </c>
      <c r="F520" s="7">
        <f t="shared" si="199"/>
        <v>3162484.6848038584</v>
      </c>
      <c r="G520" s="57">
        <f t="shared" si="200"/>
        <v>1.2051643509085448E-2</v>
      </c>
      <c r="H520" s="61">
        <f t="shared" si="211"/>
        <v>1.077646531566546E-2</v>
      </c>
      <c r="I520" s="7">
        <f t="shared" si="221"/>
        <v>7.6447069368669074E-2</v>
      </c>
      <c r="J520" s="58">
        <f t="shared" si="201"/>
        <v>1.3159022496034216E-3</v>
      </c>
      <c r="K520" s="7">
        <f t="shared" si="212"/>
        <v>5.1762714718829586E-3</v>
      </c>
      <c r="L520" s="7">
        <f t="shared" si="213"/>
        <v>7.8080759710898017E-3</v>
      </c>
      <c r="M520" s="58">
        <f t="shared" si="202"/>
        <v>2.3424227913269403E-2</v>
      </c>
      <c r="N520" s="58">
        <f t="shared" si="203"/>
        <v>3.0179061167346131E-4</v>
      </c>
      <c r="O520" s="59">
        <f t="shared" si="204"/>
        <v>0.5360555739849856</v>
      </c>
      <c r="P520" s="58">
        <f t="shared" si="222"/>
        <v>1.9936904532780186E-4</v>
      </c>
      <c r="Q520" s="58">
        <f t="shared" si="223"/>
        <v>0.50137386956321273</v>
      </c>
      <c r="R520" s="58">
        <f t="shared" si="214"/>
        <v>0.49795035173450974</v>
      </c>
      <c r="S520" s="60">
        <f t="shared" si="215"/>
        <v>3.4235178287029822E-3</v>
      </c>
      <c r="T520" s="58">
        <f t="shared" si="224"/>
        <v>1.9800769899005626E-4</v>
      </c>
      <c r="U520" s="58">
        <f t="shared" si="225"/>
        <v>1.4548869012133969E-3</v>
      </c>
      <c r="V520" s="58">
        <f t="shared" si="205"/>
        <v>1.5002524621340446E-4</v>
      </c>
      <c r="W520" s="50">
        <f t="shared" si="216"/>
        <v>163.10416508682621</v>
      </c>
      <c r="X520" s="50">
        <f t="shared" si="206"/>
        <v>95929.563960775326</v>
      </c>
      <c r="Y520" s="50">
        <f t="shared" si="207"/>
        <v>101325</v>
      </c>
      <c r="Z520" s="50">
        <f t="shared" si="208"/>
        <v>1.5663489623622544</v>
      </c>
      <c r="AA520" s="50">
        <f t="shared" si="209"/>
        <v>1.3313966180079162</v>
      </c>
      <c r="AB520" s="50">
        <f t="shared" si="217"/>
        <v>624.06885595143422</v>
      </c>
      <c r="AC520" s="7">
        <f t="shared" si="226"/>
        <v>0.24813157821800388</v>
      </c>
    </row>
    <row r="521" spans="1:29">
      <c r="A521" s="7">
        <v>489</v>
      </c>
      <c r="B521" s="7">
        <f t="shared" si="218"/>
        <v>0.19444863221577097</v>
      </c>
      <c r="C521" s="7">
        <f t="shared" si="219"/>
        <v>3.9764546465392847E-4</v>
      </c>
      <c r="D521" s="58">
        <f t="shared" si="220"/>
        <v>3264422.4016409405</v>
      </c>
      <c r="E521" s="7">
        <f t="shared" si="210"/>
        <v>473.46446026175261</v>
      </c>
      <c r="F521" s="7">
        <f t="shared" si="199"/>
        <v>3163097.4016409405</v>
      </c>
      <c r="G521" s="57">
        <f t="shared" si="200"/>
        <v>1.205236518828565E-2</v>
      </c>
      <c r="H521" s="61">
        <f t="shared" si="211"/>
        <v>1.0781257597048474E-2</v>
      </c>
      <c r="I521" s="7">
        <f t="shared" si="221"/>
        <v>7.6437484805903053E-2</v>
      </c>
      <c r="J521" s="58">
        <f t="shared" si="201"/>
        <v>1.3155776895483967E-3</v>
      </c>
      <c r="K521" s="7">
        <f t="shared" si="212"/>
        <v>5.1779240892762752E-3</v>
      </c>
      <c r="L521" s="7">
        <f t="shared" si="213"/>
        <v>7.8090794683730686E-3</v>
      </c>
      <c r="M521" s="58">
        <f t="shared" si="202"/>
        <v>2.3427238405119205E-2</v>
      </c>
      <c r="N521" s="58">
        <f t="shared" si="203"/>
        <v>3.0167834896752187E-4</v>
      </c>
      <c r="O521" s="59">
        <f t="shared" si="204"/>
        <v>0.53585616735356068</v>
      </c>
      <c r="P521" s="58">
        <f t="shared" si="222"/>
        <v>1.9940663142492543E-4</v>
      </c>
      <c r="Q521" s="58">
        <f t="shared" si="223"/>
        <v>0.50146839119231335</v>
      </c>
      <c r="R521" s="58">
        <f t="shared" si="214"/>
        <v>0.49804383223552035</v>
      </c>
      <c r="S521" s="60">
        <f t="shared" si="215"/>
        <v>3.4245589567930002E-3</v>
      </c>
      <c r="T521" s="58">
        <f t="shared" si="224"/>
        <v>1.9804487108731668E-4</v>
      </c>
      <c r="U521" s="58">
        <f t="shared" si="225"/>
        <v>1.4562486615510056E-3</v>
      </c>
      <c r="V521" s="58">
        <f t="shared" si="205"/>
        <v>1.501375089193439E-4</v>
      </c>
      <c r="W521" s="50">
        <f t="shared" si="216"/>
        <v>163.12512730429953</v>
      </c>
      <c r="X521" s="50">
        <f t="shared" si="206"/>
        <v>95947.572872044373</v>
      </c>
      <c r="Y521" s="50">
        <f t="shared" si="207"/>
        <v>101325</v>
      </c>
      <c r="Z521" s="50">
        <f t="shared" si="208"/>
        <v>1.5663900973513258</v>
      </c>
      <c r="AA521" s="50">
        <f t="shared" si="209"/>
        <v>1.3314315827486269</v>
      </c>
      <c r="AB521" s="50">
        <f t="shared" si="217"/>
        <v>624.20240493735105</v>
      </c>
      <c r="AC521" s="7">
        <f t="shared" si="226"/>
        <v>0.2481847027751331</v>
      </c>
    </row>
    <row r="522" spans="1:29">
      <c r="A522" s="7">
        <v>490</v>
      </c>
      <c r="B522" s="7">
        <f t="shared" si="218"/>
        <v>0.1948462776804249</v>
      </c>
      <c r="C522" s="7">
        <f t="shared" si="219"/>
        <v>3.9764546465392847E-4</v>
      </c>
      <c r="D522" s="58">
        <f t="shared" si="220"/>
        <v>3265034.6704036389</v>
      </c>
      <c r="E522" s="7">
        <f t="shared" si="210"/>
        <v>473.55326234175317</v>
      </c>
      <c r="F522" s="7">
        <f t="shared" si="199"/>
        <v>3163709.6704036389</v>
      </c>
      <c r="G522" s="57">
        <f t="shared" si="200"/>
        <v>1.2053086247589891E-2</v>
      </c>
      <c r="H522" s="61">
        <f t="shared" si="211"/>
        <v>1.0786050165403949E-2</v>
      </c>
      <c r="I522" s="7">
        <f t="shared" si="221"/>
        <v>7.6427899669192098E-2</v>
      </c>
      <c r="J522" s="58">
        <f t="shared" si="201"/>
        <v>1.3152529657456447E-3</v>
      </c>
      <c r="K522" s="7">
        <f t="shared" si="212"/>
        <v>5.1795762283825958E-3</v>
      </c>
      <c r="L522" s="7">
        <f t="shared" si="213"/>
        <v>7.8100821598738853E-3</v>
      </c>
      <c r="M522" s="58">
        <f t="shared" si="202"/>
        <v>2.3430246479621657E-2</v>
      </c>
      <c r="N522" s="58">
        <f t="shared" si="203"/>
        <v>3.015660651168465E-4</v>
      </c>
      <c r="O522" s="59">
        <f t="shared" si="204"/>
        <v>0.53565672316379864</v>
      </c>
      <c r="P522" s="58">
        <f t="shared" si="222"/>
        <v>1.9944418976203249E-4</v>
      </c>
      <c r="Q522" s="58">
        <f t="shared" si="223"/>
        <v>0.50156284301044174</v>
      </c>
      <c r="R522" s="58">
        <f t="shared" si="214"/>
        <v>0.4981372443750704</v>
      </c>
      <c r="S522" s="60">
        <f t="shared" si="215"/>
        <v>3.4255986353713408E-3</v>
      </c>
      <c r="T522" s="58">
        <f t="shared" si="224"/>
        <v>1.9808201600095239E-4</v>
      </c>
      <c r="U522" s="58">
        <f t="shared" si="225"/>
        <v>1.4576108353120858E-3</v>
      </c>
      <c r="V522" s="58">
        <f t="shared" si="205"/>
        <v>1.5024979277001926E-4</v>
      </c>
      <c r="W522" s="50">
        <f t="shared" si="216"/>
        <v>163.14607268965258</v>
      </c>
      <c r="X522" s="50">
        <f t="shared" si="206"/>
        <v>95965.56861355649</v>
      </c>
      <c r="Y522" s="50">
        <f t="shared" si="207"/>
        <v>101325</v>
      </c>
      <c r="Z522" s="50">
        <f t="shared" si="208"/>
        <v>1.5664311868368814</v>
      </c>
      <c r="AA522" s="50">
        <f t="shared" si="209"/>
        <v>1.3314665088113491</v>
      </c>
      <c r="AB522" s="50">
        <f t="shared" si="217"/>
        <v>624.33585626008016</v>
      </c>
      <c r="AC522" s="7">
        <f t="shared" si="226"/>
        <v>0.24823778850603023</v>
      </c>
    </row>
    <row r="523" spans="1:29">
      <c r="A523" s="7">
        <v>491</v>
      </c>
      <c r="B523" s="7">
        <f t="shared" si="218"/>
        <v>0.19524392314507882</v>
      </c>
      <c r="C523" s="7">
        <f t="shared" si="219"/>
        <v>3.9764546465392847E-4</v>
      </c>
      <c r="D523" s="58">
        <f t="shared" si="220"/>
        <v>3265646.4908859641</v>
      </c>
      <c r="E523" s="7">
        <f t="shared" si="210"/>
        <v>473.64199940417978</v>
      </c>
      <c r="F523" s="7">
        <f t="shared" si="199"/>
        <v>3164321.4908859641</v>
      </c>
      <c r="G523" s="57">
        <f t="shared" si="200"/>
        <v>1.2053806686986846E-2</v>
      </c>
      <c r="H523" s="61">
        <f t="shared" si="211"/>
        <v>1.0790843020485386E-2</v>
      </c>
      <c r="I523" s="7">
        <f t="shared" si="221"/>
        <v>7.6418313959029219E-2</v>
      </c>
      <c r="J523" s="58">
        <f t="shared" si="201"/>
        <v>1.3149280781859544E-3</v>
      </c>
      <c r="K523" s="7">
        <f t="shared" si="212"/>
        <v>5.181227889013291E-3</v>
      </c>
      <c r="L523" s="7">
        <f t="shared" si="213"/>
        <v>7.8110840453852002E-3</v>
      </c>
      <c r="M523" s="58">
        <f t="shared" si="202"/>
        <v>2.3433252136155602E-2</v>
      </c>
      <c r="N523" s="58">
        <f t="shared" si="203"/>
        <v>3.0145376013707159E-4</v>
      </c>
      <c r="O523" s="59">
        <f t="shared" si="204"/>
        <v>0.5354572414434734</v>
      </c>
      <c r="P523" s="58">
        <f t="shared" si="222"/>
        <v>1.9948172032524525E-4</v>
      </c>
      <c r="Q523" s="58">
        <f t="shared" si="223"/>
        <v>0.50165722498269794</v>
      </c>
      <c r="R523" s="58">
        <f t="shared" si="214"/>
        <v>0.49823058812173276</v>
      </c>
      <c r="S523" s="60">
        <f t="shared" si="215"/>
        <v>3.4266368609651709E-3</v>
      </c>
      <c r="T523" s="58">
        <f t="shared" si="224"/>
        <v>1.9811913371846647E-4</v>
      </c>
      <c r="U523" s="58">
        <f t="shared" si="225"/>
        <v>1.4589734219188646E-3</v>
      </c>
      <c r="V523" s="58">
        <f t="shared" si="205"/>
        <v>1.5036209774979417E-4</v>
      </c>
      <c r="W523" s="50">
        <f t="shared" si="216"/>
        <v>163.16700123856023</v>
      </c>
      <c r="X523" s="50">
        <f t="shared" si="206"/>
        <v>95983.551179257236</v>
      </c>
      <c r="Y523" s="50">
        <f t="shared" si="207"/>
        <v>101325</v>
      </c>
      <c r="Z523" s="50">
        <f t="shared" si="208"/>
        <v>1.5664722308476122</v>
      </c>
      <c r="AA523" s="50">
        <f t="shared" si="209"/>
        <v>1.3315013962204703</v>
      </c>
      <c r="AB523" s="50">
        <f t="shared" si="217"/>
        <v>624.46920987472345</v>
      </c>
      <c r="AC523" s="7">
        <f t="shared" si="226"/>
        <v>0.24829083539267693</v>
      </c>
    </row>
    <row r="524" spans="1:29">
      <c r="A524" s="7">
        <v>492</v>
      </c>
      <c r="B524" s="7">
        <f t="shared" si="218"/>
        <v>0.19564156860973275</v>
      </c>
      <c r="C524" s="7">
        <f t="shared" si="219"/>
        <v>3.9764546465392847E-4</v>
      </c>
      <c r="D524" s="58">
        <f t="shared" si="220"/>
        <v>3266257.8628802532</v>
      </c>
      <c r="E524" s="7">
        <f t="shared" si="210"/>
        <v>473.73067141891346</v>
      </c>
      <c r="F524" s="7">
        <f t="shared" si="199"/>
        <v>3164932.8628802532</v>
      </c>
      <c r="G524" s="57">
        <f t="shared" si="200"/>
        <v>1.2054526506463045E-2</v>
      </c>
      <c r="H524" s="61">
        <f t="shared" si="211"/>
        <v>1.0795636162046282E-2</v>
      </c>
      <c r="I524" s="7">
        <f t="shared" si="221"/>
        <v>7.6408727675907423E-2</v>
      </c>
      <c r="J524" s="58">
        <f t="shared" si="201"/>
        <v>1.3146030268601421E-3</v>
      </c>
      <c r="K524" s="7">
        <f t="shared" si="212"/>
        <v>5.1828790709798449E-3</v>
      </c>
      <c r="L524" s="7">
        <f t="shared" si="213"/>
        <v>7.8120851247001286E-3</v>
      </c>
      <c r="M524" s="58">
        <f t="shared" si="202"/>
        <v>2.3436255374100386E-2</v>
      </c>
      <c r="N524" s="58">
        <f t="shared" si="203"/>
        <v>3.0134143404384064E-4</v>
      </c>
      <c r="O524" s="59">
        <f t="shared" si="204"/>
        <v>0.53525772222037193</v>
      </c>
      <c r="P524" s="58">
        <f t="shared" si="222"/>
        <v>1.9951922310146308E-4</v>
      </c>
      <c r="Q524" s="58">
        <f t="shared" si="223"/>
        <v>0.5017515370761364</v>
      </c>
      <c r="R524" s="58">
        <f t="shared" si="214"/>
        <v>0.49832386344382468</v>
      </c>
      <c r="S524" s="60">
        <f t="shared" si="215"/>
        <v>3.427673632311723E-3</v>
      </c>
      <c r="T524" s="58">
        <f t="shared" si="224"/>
        <v>1.9815622422726046E-4</v>
      </c>
      <c r="U524" s="58">
        <f t="shared" si="225"/>
        <v>1.4603364207930671E-3</v>
      </c>
      <c r="V524" s="58">
        <f t="shared" si="205"/>
        <v>1.5047442384302513E-4</v>
      </c>
      <c r="W524" s="50">
        <f t="shared" si="216"/>
        <v>163.18791294670083</v>
      </c>
      <c r="X524" s="50">
        <f t="shared" si="206"/>
        <v>96001.520563043028</v>
      </c>
      <c r="Y524" s="50">
        <f t="shared" si="207"/>
        <v>101325</v>
      </c>
      <c r="Z524" s="50">
        <f t="shared" si="208"/>
        <v>1.566513229412049</v>
      </c>
      <c r="AA524" s="50">
        <f t="shared" si="209"/>
        <v>1.3315362450002415</v>
      </c>
      <c r="AB524" s="50">
        <f t="shared" si="217"/>
        <v>624.60246573601864</v>
      </c>
      <c r="AC524" s="7">
        <f t="shared" si="226"/>
        <v>0.2483438434171473</v>
      </c>
    </row>
    <row r="525" spans="1:29">
      <c r="A525" s="7">
        <v>493</v>
      </c>
      <c r="B525" s="7">
        <f t="shared" si="218"/>
        <v>0.19603921407438668</v>
      </c>
      <c r="C525" s="7">
        <f t="shared" si="219"/>
        <v>3.9764546465392847E-4</v>
      </c>
      <c r="D525" s="58">
        <f t="shared" si="220"/>
        <v>3266868.7861791286</v>
      </c>
      <c r="E525" s="7">
        <f t="shared" si="210"/>
        <v>473.81927835587663</v>
      </c>
      <c r="F525" s="7">
        <f t="shared" si="199"/>
        <v>3165543.7861791286</v>
      </c>
      <c r="G525" s="57">
        <f t="shared" si="200"/>
        <v>1.2055245706005189E-2</v>
      </c>
      <c r="H525" s="61">
        <f t="shared" si="211"/>
        <v>1.0800429589840127E-2</v>
      </c>
      <c r="I525" s="7">
        <f t="shared" si="221"/>
        <v>7.6399140820319733E-2</v>
      </c>
      <c r="J525" s="58">
        <f t="shared" si="201"/>
        <v>1.3142778117590534E-3</v>
      </c>
      <c r="K525" s="7">
        <f t="shared" si="212"/>
        <v>5.1845297740938509E-3</v>
      </c>
      <c r="L525" s="7">
        <f t="shared" si="213"/>
        <v>7.8130853976119581E-3</v>
      </c>
      <c r="M525" s="58">
        <f t="shared" si="202"/>
        <v>2.3439256192835874E-2</v>
      </c>
      <c r="N525" s="58">
        <f t="shared" si="203"/>
        <v>3.012290868528047E-4</v>
      </c>
      <c r="O525" s="59">
        <f t="shared" si="204"/>
        <v>0.53505816552229435</v>
      </c>
      <c r="P525" s="58">
        <f t="shared" si="222"/>
        <v>1.9955669807758536E-4</v>
      </c>
      <c r="Q525" s="58">
        <f t="shared" si="223"/>
        <v>0.50184577925781171</v>
      </c>
      <c r="R525" s="58">
        <f t="shared" si="214"/>
        <v>0.49841707030970722</v>
      </c>
      <c r="S525" s="60">
        <f t="shared" si="215"/>
        <v>3.4287089481044863E-3</v>
      </c>
      <c r="T525" s="58">
        <f t="shared" si="224"/>
        <v>1.9819328751475326E-4</v>
      </c>
      <c r="U525" s="58">
        <f t="shared" si="225"/>
        <v>1.4616998313558992E-3</v>
      </c>
      <c r="V525" s="58">
        <f t="shared" si="205"/>
        <v>1.5058677103406106E-4</v>
      </c>
      <c r="W525" s="50">
        <f t="shared" si="216"/>
        <v>163.20880780975634</v>
      </c>
      <c r="X525" s="50">
        <f t="shared" si="206"/>
        <v>96019.476758818608</v>
      </c>
      <c r="Y525" s="50">
        <f t="shared" si="207"/>
        <v>101325</v>
      </c>
      <c r="Z525" s="50">
        <f t="shared" si="208"/>
        <v>1.5665541825586924</v>
      </c>
      <c r="AA525" s="50">
        <f t="shared" si="209"/>
        <v>1.3315710551748885</v>
      </c>
      <c r="AB525" s="50">
        <f t="shared" si="217"/>
        <v>624.73562379876478</v>
      </c>
      <c r="AC525" s="7">
        <f t="shared" si="226"/>
        <v>0.24839681256145513</v>
      </c>
    </row>
    <row r="526" spans="1:29">
      <c r="A526" s="7">
        <v>494</v>
      </c>
      <c r="B526" s="7">
        <f t="shared" si="218"/>
        <v>0.19643685953904061</v>
      </c>
      <c r="C526" s="7">
        <f t="shared" si="219"/>
        <v>3.9764546465392847E-4</v>
      </c>
      <c r="D526" s="58">
        <f t="shared" si="220"/>
        <v>3267479.2605754631</v>
      </c>
      <c r="E526" s="7">
        <f t="shared" si="210"/>
        <v>473.90782018502802</v>
      </c>
      <c r="F526" s="7">
        <f t="shared" si="199"/>
        <v>3166154.2605754631</v>
      </c>
      <c r="G526" s="57">
        <f t="shared" si="200"/>
        <v>1.2055964285600115E-2</v>
      </c>
      <c r="H526" s="61">
        <f t="shared" si="211"/>
        <v>1.0805223303620408E-2</v>
      </c>
      <c r="I526" s="7">
        <f t="shared" si="221"/>
        <v>7.6389553392759171E-2</v>
      </c>
      <c r="J526" s="58">
        <f t="shared" si="201"/>
        <v>1.313952432873562E-3</v>
      </c>
      <c r="K526" s="7">
        <f t="shared" si="212"/>
        <v>5.1861799981670134E-3</v>
      </c>
      <c r="L526" s="7">
        <f t="shared" si="213"/>
        <v>7.8140848639141371E-3</v>
      </c>
      <c r="M526" s="58">
        <f t="shared" si="202"/>
        <v>2.3442254591742411E-2</v>
      </c>
      <c r="N526" s="58">
        <f t="shared" si="203"/>
        <v>3.0111671857962233E-4</v>
      </c>
      <c r="O526" s="59">
        <f t="shared" si="204"/>
        <v>0.53485857137705417</v>
      </c>
      <c r="P526" s="58">
        <f t="shared" si="222"/>
        <v>1.9959414524017838E-4</v>
      </c>
      <c r="Q526" s="58">
        <f t="shared" si="223"/>
        <v>0.50193995149394077</v>
      </c>
      <c r="R526" s="58">
        <f t="shared" si="214"/>
        <v>0.49851020868777962</v>
      </c>
      <c r="S526" s="60">
        <f t="shared" si="215"/>
        <v>3.4297428061611512E-3</v>
      </c>
      <c r="T526" s="58">
        <f t="shared" si="224"/>
        <v>1.9823032356837899E-4</v>
      </c>
      <c r="U526" s="58">
        <f t="shared" si="225"/>
        <v>1.4630636530276984E-3</v>
      </c>
      <c r="V526" s="58">
        <f t="shared" si="205"/>
        <v>1.5069913930724344E-4</v>
      </c>
      <c r="W526" s="50">
        <f t="shared" si="216"/>
        <v>163.22968582341207</v>
      </c>
      <c r="X526" s="50">
        <f t="shared" si="206"/>
        <v>96037.419760496137</v>
      </c>
      <c r="Y526" s="50">
        <f t="shared" si="207"/>
        <v>101325</v>
      </c>
      <c r="Z526" s="50">
        <f t="shared" si="208"/>
        <v>1.5665950903160129</v>
      </c>
      <c r="AA526" s="50">
        <f t="shared" si="209"/>
        <v>1.3316058267686108</v>
      </c>
      <c r="AB526" s="50">
        <f t="shared" si="217"/>
        <v>624.86868401781646</v>
      </c>
      <c r="AC526" s="7">
        <f t="shared" si="226"/>
        <v>0.24844974280763754</v>
      </c>
    </row>
    <row r="527" spans="1:29">
      <c r="A527" s="7">
        <v>495</v>
      </c>
      <c r="B527" s="7">
        <f t="shared" si="218"/>
        <v>0.19683450500369454</v>
      </c>
      <c r="C527" s="7">
        <f t="shared" si="219"/>
        <v>3.9764546465392847E-4</v>
      </c>
      <c r="D527" s="58">
        <f t="shared" si="220"/>
        <v>3268089.2858616035</v>
      </c>
      <c r="E527" s="7">
        <f t="shared" si="210"/>
        <v>473.99629687625014</v>
      </c>
      <c r="F527" s="7">
        <f t="shared" si="199"/>
        <v>3166764.2858616035</v>
      </c>
      <c r="G527" s="57">
        <f t="shared" si="200"/>
        <v>1.2056682245233876E-2</v>
      </c>
      <c r="H527" s="61">
        <f t="shared" si="211"/>
        <v>1.0810017303140606E-2</v>
      </c>
      <c r="I527" s="7">
        <f t="shared" si="221"/>
        <v>7.6379965393718774E-2</v>
      </c>
      <c r="J527" s="58">
        <f t="shared" si="201"/>
        <v>1.3136268901945704E-3</v>
      </c>
      <c r="K527" s="7">
        <f t="shared" si="212"/>
        <v>5.1878297430111436E-3</v>
      </c>
      <c r="L527" s="7">
        <f t="shared" si="213"/>
        <v>7.8150835234002854E-3</v>
      </c>
      <c r="M527" s="58">
        <f t="shared" si="202"/>
        <v>2.3445250570200856E-2</v>
      </c>
      <c r="N527" s="58">
        <f t="shared" si="203"/>
        <v>3.0100432923995909E-4</v>
      </c>
      <c r="O527" s="59">
        <f t="shared" si="204"/>
        <v>0.53465893981247736</v>
      </c>
      <c r="P527" s="58">
        <f t="shared" si="222"/>
        <v>1.9963156457680764E-4</v>
      </c>
      <c r="Q527" s="58">
        <f t="shared" si="223"/>
        <v>0.50203405375325316</v>
      </c>
      <c r="R527" s="58">
        <f t="shared" si="214"/>
        <v>0.49860327854636083</v>
      </c>
      <c r="S527" s="60">
        <f t="shared" si="215"/>
        <v>3.4307752068923336E-3</v>
      </c>
      <c r="T527" s="58">
        <f t="shared" si="224"/>
        <v>1.9826733237553979E-4</v>
      </c>
      <c r="U527" s="58">
        <f t="shared" si="225"/>
        <v>1.4644278852289662E-3</v>
      </c>
      <c r="V527" s="58">
        <f t="shared" si="205"/>
        <v>1.5081152864690668E-4</v>
      </c>
      <c r="W527" s="50">
        <f t="shared" si="216"/>
        <v>163.25054698335688</v>
      </c>
      <c r="X527" s="50">
        <f t="shared" si="206"/>
        <v>96055.349561972296</v>
      </c>
      <c r="Y527" s="50">
        <f t="shared" si="207"/>
        <v>101325</v>
      </c>
      <c r="Z527" s="50">
        <f t="shared" si="208"/>
        <v>1.5666359527123961</v>
      </c>
      <c r="AA527" s="50">
        <f t="shared" si="209"/>
        <v>1.3316405598055365</v>
      </c>
      <c r="AB527" s="50">
        <f t="shared" si="217"/>
        <v>625.0016463479127</v>
      </c>
      <c r="AC527" s="7">
        <f t="shared" si="226"/>
        <v>0.24850263413771972</v>
      </c>
    </row>
    <row r="528" spans="1:29">
      <c r="A528" s="7">
        <v>496</v>
      </c>
      <c r="B528" s="7">
        <f t="shared" si="218"/>
        <v>0.19723215046834847</v>
      </c>
      <c r="C528" s="7">
        <f t="shared" si="219"/>
        <v>3.9764546465392847E-4</v>
      </c>
      <c r="D528" s="58">
        <f t="shared" si="220"/>
        <v>3268698.8618316618</v>
      </c>
      <c r="E528" s="7">
        <f t="shared" si="210"/>
        <v>474.0847083996814</v>
      </c>
      <c r="F528" s="7">
        <f t="shared" si="199"/>
        <v>3167373.8618316618</v>
      </c>
      <c r="G528" s="57">
        <f t="shared" si="200"/>
        <v>1.2057399584894426E-2</v>
      </c>
      <c r="H528" s="61">
        <f t="shared" si="211"/>
        <v>1.0814811588154198E-2</v>
      </c>
      <c r="I528" s="7">
        <f t="shared" si="221"/>
        <v>7.6370376823691591E-2</v>
      </c>
      <c r="J528" s="58">
        <f t="shared" si="201"/>
        <v>1.3133011837130092E-3</v>
      </c>
      <c r="K528" s="7">
        <f t="shared" si="212"/>
        <v>5.1894790084381715E-3</v>
      </c>
      <c r="L528" s="7">
        <f t="shared" si="213"/>
        <v>7.8160813758641895E-3</v>
      </c>
      <c r="M528" s="58">
        <f t="shared" si="202"/>
        <v>2.3448244127592568E-2</v>
      </c>
      <c r="N528" s="58">
        <f t="shared" si="203"/>
        <v>3.0089191884948827E-4</v>
      </c>
      <c r="O528" s="59">
        <f t="shared" si="204"/>
        <v>0.53445927085640355</v>
      </c>
      <c r="P528" s="58">
        <f t="shared" si="222"/>
        <v>1.9966895607381741E-4</v>
      </c>
      <c r="Q528" s="58">
        <f t="shared" si="223"/>
        <v>0.50212808600140746</v>
      </c>
      <c r="R528" s="58">
        <f t="shared" si="214"/>
        <v>0.49869627985403897</v>
      </c>
      <c r="S528" s="60">
        <f t="shared" si="215"/>
        <v>3.431806147368488E-3</v>
      </c>
      <c r="T528" s="58">
        <f t="shared" si="224"/>
        <v>1.9830431392374489E-4</v>
      </c>
      <c r="U528" s="58">
        <f t="shared" si="225"/>
        <v>1.4657925273790387E-3</v>
      </c>
      <c r="V528" s="58">
        <f t="shared" si="205"/>
        <v>1.509239390373775E-4</v>
      </c>
      <c r="W528" s="50">
        <f t="shared" si="216"/>
        <v>163.27139128528319</v>
      </c>
      <c r="X528" s="50">
        <f t="shared" si="206"/>
        <v>96073.266157195641</v>
      </c>
      <c r="Y528" s="50">
        <f t="shared" si="207"/>
        <v>101325</v>
      </c>
      <c r="Z528" s="50">
        <f t="shared" si="208"/>
        <v>1.5666767697762984</v>
      </c>
      <c r="AA528" s="50">
        <f t="shared" si="209"/>
        <v>1.3316752543098536</v>
      </c>
      <c r="AB528" s="50">
        <f t="shared" si="217"/>
        <v>625.13451074417833</v>
      </c>
      <c r="AC528" s="7">
        <f t="shared" si="226"/>
        <v>0.24855548653378054</v>
      </c>
    </row>
    <row r="529" spans="1:29">
      <c r="A529" s="7">
        <v>497</v>
      </c>
      <c r="B529" s="7">
        <f t="shared" si="218"/>
        <v>0.19762979593300239</v>
      </c>
      <c r="C529" s="7">
        <f t="shared" si="219"/>
        <v>3.9764546465392847E-4</v>
      </c>
      <c r="D529" s="58">
        <f t="shared" si="220"/>
        <v>3269307.9882785617</v>
      </c>
      <c r="E529" s="7">
        <f t="shared" si="210"/>
        <v>474.1730547252879</v>
      </c>
      <c r="F529" s="7">
        <f t="shared" si="199"/>
        <v>3167982.9882785617</v>
      </c>
      <c r="G529" s="57">
        <f t="shared" si="200"/>
        <v>1.2058116304568165E-2</v>
      </c>
      <c r="H529" s="61">
        <f t="shared" si="211"/>
        <v>1.0819606158414652E-2</v>
      </c>
      <c r="I529" s="7">
        <f t="shared" si="221"/>
        <v>7.6360787683170686E-2</v>
      </c>
      <c r="J529" s="58">
        <f t="shared" si="201"/>
        <v>1.3129753134198386E-3</v>
      </c>
      <c r="K529" s="7">
        <f t="shared" si="212"/>
        <v>5.1911277942601301E-3</v>
      </c>
      <c r="L529" s="7">
        <f t="shared" si="213"/>
        <v>7.8170784210998077E-3</v>
      </c>
      <c r="M529" s="58">
        <f t="shared" si="202"/>
        <v>2.3451235263299425E-2</v>
      </c>
      <c r="N529" s="58">
        <f t="shared" si="203"/>
        <v>3.007794874238903E-4</v>
      </c>
      <c r="O529" s="59">
        <f t="shared" si="204"/>
        <v>0.53425956453668511</v>
      </c>
      <c r="P529" s="58">
        <f t="shared" si="222"/>
        <v>1.9970631971844011E-4</v>
      </c>
      <c r="Q529" s="58">
        <f t="shared" si="223"/>
        <v>0.50222204820629568</v>
      </c>
      <c r="R529" s="58">
        <f t="shared" si="214"/>
        <v>0.4987892125792211</v>
      </c>
      <c r="S529" s="60">
        <f t="shared" si="215"/>
        <v>3.4328356270745819E-3</v>
      </c>
      <c r="T529" s="58">
        <f t="shared" si="224"/>
        <v>1.9834126820043147E-4</v>
      </c>
      <c r="U529" s="58">
        <f t="shared" si="225"/>
        <v>1.4671575788970472E-3</v>
      </c>
      <c r="V529" s="58">
        <f t="shared" si="205"/>
        <v>1.5103637046297546E-4</v>
      </c>
      <c r="W529" s="50">
        <f t="shared" si="216"/>
        <v>163.29221872488694</v>
      </c>
      <c r="X529" s="50">
        <f t="shared" si="206"/>
        <v>96091.169540079805</v>
      </c>
      <c r="Y529" s="50">
        <f t="shared" si="207"/>
        <v>101325</v>
      </c>
      <c r="Z529" s="50">
        <f t="shared" si="208"/>
        <v>1.5667175415360481</v>
      </c>
      <c r="AA529" s="50">
        <f t="shared" si="209"/>
        <v>1.3317099103056409</v>
      </c>
      <c r="AB529" s="50">
        <f t="shared" si="217"/>
        <v>625.26727716147821</v>
      </c>
      <c r="AC529" s="7">
        <f t="shared" si="226"/>
        <v>0.24860829997792383</v>
      </c>
    </row>
    <row r="530" spans="1:29">
      <c r="A530" s="7">
        <v>498</v>
      </c>
      <c r="B530" s="7">
        <f t="shared" si="218"/>
        <v>0.19802744139765632</v>
      </c>
      <c r="C530" s="7">
        <f t="shared" si="219"/>
        <v>3.9764546465392847E-4</v>
      </c>
      <c r="D530" s="58">
        <f t="shared" si="220"/>
        <v>3269916.6649961695</v>
      </c>
      <c r="E530" s="7">
        <f t="shared" si="210"/>
        <v>474.26133582317254</v>
      </c>
      <c r="F530" s="7">
        <f t="shared" si="199"/>
        <v>3168591.6649961695</v>
      </c>
      <c r="G530" s="57">
        <f t="shared" si="200"/>
        <v>1.2058832404242431E-2</v>
      </c>
      <c r="H530" s="61">
        <f t="shared" si="211"/>
        <v>1.0824401013675433E-2</v>
      </c>
      <c r="I530" s="7">
        <f t="shared" si="221"/>
        <v>7.6351197972649124E-2</v>
      </c>
      <c r="J530" s="58">
        <f t="shared" si="201"/>
        <v>1.3126492793060455E-3</v>
      </c>
      <c r="K530" s="7">
        <f t="shared" si="212"/>
        <v>5.1927761002891681E-3</v>
      </c>
      <c r="L530" s="7">
        <f t="shared" si="213"/>
        <v>7.8180746589012595E-3</v>
      </c>
      <c r="M530" s="58">
        <f t="shared" si="202"/>
        <v>2.3454223976703777E-2</v>
      </c>
      <c r="N530" s="58">
        <f t="shared" si="203"/>
        <v>3.0066703497885321E-4</v>
      </c>
      <c r="O530" s="59">
        <f t="shared" si="204"/>
        <v>0.53405982088118797</v>
      </c>
      <c r="P530" s="58">
        <f t="shared" si="222"/>
        <v>1.9974365549713102E-4</v>
      </c>
      <c r="Q530" s="58">
        <f t="shared" si="223"/>
        <v>0.50231594033385563</v>
      </c>
      <c r="R530" s="58">
        <f t="shared" si="214"/>
        <v>0.49888207669045787</v>
      </c>
      <c r="S530" s="60">
        <f t="shared" si="215"/>
        <v>3.433863643397761E-3</v>
      </c>
      <c r="T530" s="58">
        <f t="shared" si="224"/>
        <v>1.983781951930939E-4</v>
      </c>
      <c r="U530" s="58">
        <f t="shared" si="225"/>
        <v>1.4685230392010844E-3</v>
      </c>
      <c r="V530" s="58">
        <f t="shared" si="205"/>
        <v>1.5114882290801255E-4</v>
      </c>
      <c r="W530" s="50">
        <f t="shared" si="216"/>
        <v>163.31302929786742</v>
      </c>
      <c r="X530" s="50">
        <f t="shared" si="206"/>
        <v>96109.059704566127</v>
      </c>
      <c r="Y530" s="50">
        <f t="shared" si="207"/>
        <v>101325</v>
      </c>
      <c r="Z530" s="50">
        <f t="shared" si="208"/>
        <v>1.5667582680199883</v>
      </c>
      <c r="AA530" s="50">
        <f t="shared" si="209"/>
        <v>1.3317445278169899</v>
      </c>
      <c r="AB530" s="50">
        <f t="shared" si="217"/>
        <v>625.39994555488283</v>
      </c>
      <c r="AC530" s="7">
        <f t="shared" si="226"/>
        <v>0.24866107445224281</v>
      </c>
    </row>
    <row r="531" spans="1:29">
      <c r="A531" s="7">
        <v>499</v>
      </c>
      <c r="B531" s="7">
        <f t="shared" si="218"/>
        <v>0.19842508686231025</v>
      </c>
      <c r="C531" s="7">
        <f t="shared" si="219"/>
        <v>3.9764546465392847E-4</v>
      </c>
      <c r="D531" s="58">
        <f t="shared" si="220"/>
        <v>3270524.891777446</v>
      </c>
      <c r="E531" s="7">
        <f t="shared" si="210"/>
        <v>474.34955166330678</v>
      </c>
      <c r="F531" s="7">
        <f t="shared" si="199"/>
        <v>3169199.891777446</v>
      </c>
      <c r="G531" s="57">
        <f t="shared" si="200"/>
        <v>1.205954788390334E-2</v>
      </c>
      <c r="H531" s="61">
        <f t="shared" si="211"/>
        <v>1.0829196153690003E-2</v>
      </c>
      <c r="I531" s="7">
        <f t="shared" si="221"/>
        <v>7.6341607692619981E-2</v>
      </c>
      <c r="J531" s="58">
        <f t="shared" si="201"/>
        <v>1.3123230813626469E-3</v>
      </c>
      <c r="K531" s="7">
        <f t="shared" si="212"/>
        <v>5.194423926337545E-3</v>
      </c>
      <c r="L531" s="7">
        <f t="shared" si="213"/>
        <v>7.8190700890628378E-3</v>
      </c>
      <c r="M531" s="58">
        <f t="shared" si="202"/>
        <v>2.3457210267188514E-2</v>
      </c>
      <c r="N531" s="58">
        <f t="shared" si="203"/>
        <v>3.0055456153007219E-4</v>
      </c>
      <c r="O531" s="59">
        <f t="shared" si="204"/>
        <v>0.53386003991779074</v>
      </c>
      <c r="P531" s="58">
        <f t="shared" si="222"/>
        <v>1.9978096339723361E-4</v>
      </c>
      <c r="Q531" s="58">
        <f t="shared" si="223"/>
        <v>0.50240976235225854</v>
      </c>
      <c r="R531" s="58">
        <f t="shared" si="214"/>
        <v>0.49897487215616204</v>
      </c>
      <c r="S531" s="60">
        <f t="shared" si="215"/>
        <v>3.4348901960964962E-3</v>
      </c>
      <c r="T531" s="58">
        <f t="shared" si="224"/>
        <v>1.9841509488917162E-4</v>
      </c>
      <c r="U531" s="58">
        <f t="shared" si="225"/>
        <v>1.4698889077091465E-3</v>
      </c>
      <c r="V531" s="58">
        <f t="shared" si="205"/>
        <v>1.5126129635679357E-4</v>
      </c>
      <c r="W531" s="50">
        <f t="shared" si="216"/>
        <v>163.33382299992766</v>
      </c>
      <c r="X531" s="50">
        <f t="shared" si="206"/>
        <v>96126.93664456933</v>
      </c>
      <c r="Y531" s="50">
        <f t="shared" si="207"/>
        <v>101325</v>
      </c>
      <c r="Z531" s="50">
        <f t="shared" si="208"/>
        <v>1.5667989492563537</v>
      </c>
      <c r="AA531" s="50">
        <f t="shared" si="209"/>
        <v>1.3317791068679006</v>
      </c>
      <c r="AB531" s="50">
        <f t="shared" si="217"/>
        <v>625.53251587926616</v>
      </c>
      <c r="AC531" s="7">
        <f t="shared" si="226"/>
        <v>0.24871380993883233</v>
      </c>
    </row>
    <row r="532" spans="1:29">
      <c r="A532" s="7">
        <v>500</v>
      </c>
      <c r="B532" s="7">
        <f t="shared" si="218"/>
        <v>0.19882273232696418</v>
      </c>
      <c r="C532" s="7">
        <f t="shared" si="219"/>
        <v>3.9764546465392847E-4</v>
      </c>
      <c r="D532" s="58">
        <f t="shared" si="220"/>
        <v>3271132.6684165332</v>
      </c>
      <c r="E532" s="7">
        <f t="shared" si="210"/>
        <v>474.4377022158335</v>
      </c>
      <c r="F532" s="7">
        <f t="shared" si="199"/>
        <v>3169807.6684165332</v>
      </c>
      <c r="G532" s="57">
        <f t="shared" si="200"/>
        <v>1.2060262743538219E-2</v>
      </c>
      <c r="H532" s="61">
        <f t="shared" si="211"/>
        <v>1.0833991578211813E-2</v>
      </c>
      <c r="I532" s="7">
        <f t="shared" si="221"/>
        <v>7.6332016843576364E-2</v>
      </c>
      <c r="J532" s="58">
        <f t="shared" si="201"/>
        <v>1.3119967195806877E-3</v>
      </c>
      <c r="K532" s="7">
        <f t="shared" si="212"/>
        <v>5.1960712722176269E-3</v>
      </c>
      <c r="L532" s="7">
        <f t="shared" si="213"/>
        <v>7.8200647113790024E-3</v>
      </c>
      <c r="M532" s="58">
        <f t="shared" si="202"/>
        <v>2.3460194134137007E-2</v>
      </c>
      <c r="N532" s="58">
        <f t="shared" si="203"/>
        <v>3.0044206709324995E-4</v>
      </c>
      <c r="O532" s="59">
        <f t="shared" si="204"/>
        <v>0.5336602216743852</v>
      </c>
      <c r="P532" s="58">
        <f t="shared" si="222"/>
        <v>1.9981824340553622E-4</v>
      </c>
      <c r="Q532" s="58">
        <f t="shared" si="223"/>
        <v>0.50250351422827966</v>
      </c>
      <c r="R532" s="58">
        <f t="shared" si="214"/>
        <v>0.49906759894492619</v>
      </c>
      <c r="S532" s="60">
        <f t="shared" si="215"/>
        <v>3.4359152833534634E-3</v>
      </c>
      <c r="T532" s="58">
        <f t="shared" si="224"/>
        <v>1.9845196727617559E-4</v>
      </c>
      <c r="U532" s="58">
        <f t="shared" si="225"/>
        <v>1.4712551838385072E-3</v>
      </c>
      <c r="V532" s="58">
        <f t="shared" si="205"/>
        <v>1.5137379079361581E-4</v>
      </c>
      <c r="W532" s="50">
        <f t="shared" si="216"/>
        <v>163.35459982677406</v>
      </c>
      <c r="X532" s="50">
        <f t="shared" si="206"/>
        <v>96144.80035403886</v>
      </c>
      <c r="Y532" s="50">
        <f t="shared" si="207"/>
        <v>101325</v>
      </c>
      <c r="Z532" s="50">
        <f t="shared" si="208"/>
        <v>1.5668395852734092</v>
      </c>
      <c r="AA532" s="50">
        <f t="shared" si="209"/>
        <v>1.3318136474823978</v>
      </c>
      <c r="AB532" s="50">
        <f t="shared" si="217"/>
        <v>625.66498808975848</v>
      </c>
      <c r="AC532" s="7">
        <f t="shared" si="226"/>
        <v>0.24876650641979917</v>
      </c>
    </row>
    <row r="533" spans="1:29">
      <c r="A533" s="7">
        <v>501</v>
      </c>
      <c r="B533" s="7">
        <f t="shared" si="218"/>
        <v>0.19922037779161811</v>
      </c>
      <c r="C533" s="7">
        <f t="shared" si="219"/>
        <v>3.9764546465392847E-4</v>
      </c>
      <c r="D533" s="58">
        <f t="shared" si="220"/>
        <v>3271739.9947073683</v>
      </c>
      <c r="E533" s="7">
        <f t="shared" si="210"/>
        <v>474.52578745086572</v>
      </c>
      <c r="F533" s="7">
        <f t="shared" si="199"/>
        <v>3170414.9947073683</v>
      </c>
      <c r="G533" s="57">
        <f t="shared" si="200"/>
        <v>1.2060976983133999E-2</v>
      </c>
      <c r="H533" s="61">
        <f t="shared" si="211"/>
        <v>1.0838787286994316E-2</v>
      </c>
      <c r="I533" s="7">
        <f t="shared" si="221"/>
        <v>7.6322425426011364E-2</v>
      </c>
      <c r="J533" s="58">
        <f t="shared" si="201"/>
        <v>1.3116701939512414E-3</v>
      </c>
      <c r="K533" s="7">
        <f t="shared" si="212"/>
        <v>5.1977181377418965E-3</v>
      </c>
      <c r="L533" s="7">
        <f t="shared" si="213"/>
        <v>7.8210585256443792E-3</v>
      </c>
      <c r="M533" s="58">
        <f t="shared" si="202"/>
        <v>2.3463175576933136E-2</v>
      </c>
      <c r="N533" s="58">
        <f t="shared" si="203"/>
        <v>3.0032955168409647E-4</v>
      </c>
      <c r="O533" s="59">
        <f t="shared" si="204"/>
        <v>0.53346036617887638</v>
      </c>
      <c r="P533" s="58">
        <f t="shared" si="222"/>
        <v>1.998554955088272E-4</v>
      </c>
      <c r="Q533" s="58">
        <f t="shared" si="223"/>
        <v>0.50259719592869434</v>
      </c>
      <c r="R533" s="58">
        <f t="shared" si="214"/>
        <v>0.49916025702531219</v>
      </c>
      <c r="S533" s="60">
        <f t="shared" si="215"/>
        <v>3.4369389033821474E-3</v>
      </c>
      <c r="T533" s="58">
        <f t="shared" si="224"/>
        <v>1.9848881234160463E-4</v>
      </c>
      <c r="U533" s="58">
        <f t="shared" si="225"/>
        <v>1.4726218670057297E-3</v>
      </c>
      <c r="V533" s="58">
        <f t="shared" si="205"/>
        <v>1.514863062027693E-4</v>
      </c>
      <c r="W533" s="50">
        <f t="shared" si="216"/>
        <v>163.3753597741165</v>
      </c>
      <c r="X533" s="50">
        <f t="shared" si="206"/>
        <v>96162.65082691815</v>
      </c>
      <c r="Y533" s="50">
        <f t="shared" si="207"/>
        <v>101325</v>
      </c>
      <c r="Z533" s="50">
        <f t="shared" si="208"/>
        <v>1.5668801760993587</v>
      </c>
      <c r="AA533" s="50">
        <f t="shared" si="209"/>
        <v>1.3318481496844548</v>
      </c>
      <c r="AB533" s="50">
        <f t="shared" si="217"/>
        <v>625.797362141446</v>
      </c>
      <c r="AC533" s="7">
        <f t="shared" si="226"/>
        <v>0.24881916387729233</v>
      </c>
    </row>
    <row r="534" spans="1:29">
      <c r="A534" s="7">
        <v>502</v>
      </c>
      <c r="B534" s="7">
        <f t="shared" si="218"/>
        <v>0.19961802325627204</v>
      </c>
      <c r="C534" s="7">
        <f t="shared" si="219"/>
        <v>3.9764546465392847E-4</v>
      </c>
      <c r="D534" s="58">
        <f t="shared" si="220"/>
        <v>3272346.8704437064</v>
      </c>
      <c r="E534" s="7">
        <f t="shared" si="210"/>
        <v>474.61380733849018</v>
      </c>
      <c r="F534" s="7">
        <f t="shared" si="199"/>
        <v>3171021.8704437064</v>
      </c>
      <c r="G534" s="57">
        <f t="shared" si="200"/>
        <v>1.2061690602677221E-2</v>
      </c>
      <c r="H534" s="61">
        <f t="shared" si="211"/>
        <v>1.0843583279790955E-2</v>
      </c>
      <c r="I534" s="7">
        <f t="shared" si="221"/>
        <v>7.6312833440418087E-2</v>
      </c>
      <c r="J534" s="58">
        <f t="shared" si="201"/>
        <v>1.3113435044654104E-3</v>
      </c>
      <c r="K534" s="7">
        <f t="shared" si="212"/>
        <v>5.1993645227229436E-3</v>
      </c>
      <c r="L534" s="7">
        <f t="shared" si="213"/>
        <v>7.8220515316537644E-3</v>
      </c>
      <c r="M534" s="58">
        <f t="shared" si="202"/>
        <v>2.3466154594961292E-2</v>
      </c>
      <c r="N534" s="58">
        <f t="shared" si="203"/>
        <v>3.0021701531832899E-4</v>
      </c>
      <c r="O534" s="59">
        <f t="shared" si="204"/>
        <v>0.53326047345918182</v>
      </c>
      <c r="P534" s="58">
        <f t="shared" si="222"/>
        <v>1.9989271969456102E-4</v>
      </c>
      <c r="Q534" s="58">
        <f t="shared" si="223"/>
        <v>0.50269080742195316</v>
      </c>
      <c r="R534" s="58">
        <f t="shared" si="214"/>
        <v>0.4992528463658536</v>
      </c>
      <c r="S534" s="60">
        <f t="shared" si="215"/>
        <v>3.4379610560995588E-3</v>
      </c>
      <c r="T534" s="58">
        <f t="shared" si="224"/>
        <v>1.9852563007294622E-4</v>
      </c>
      <c r="U534" s="58">
        <f t="shared" si="225"/>
        <v>1.4739889566273445E-3</v>
      </c>
      <c r="V534" s="58">
        <f t="shared" si="205"/>
        <v>1.5159884256853677E-4</v>
      </c>
      <c r="W534" s="50">
        <f t="shared" si="216"/>
        <v>163.39610283766848</v>
      </c>
      <c r="X534" s="50">
        <f t="shared" si="206"/>
        <v>96180.488057145252</v>
      </c>
      <c r="Y534" s="50">
        <f t="shared" si="207"/>
        <v>101325</v>
      </c>
      <c r="Z534" s="50">
        <f t="shared" si="208"/>
        <v>1.5669207217623455</v>
      </c>
      <c r="AA534" s="50">
        <f t="shared" si="209"/>
        <v>1.3318826134979938</v>
      </c>
      <c r="AB534" s="50">
        <f t="shared" si="217"/>
        <v>625.92963798937535</v>
      </c>
      <c r="AC534" s="7">
        <f t="shared" si="226"/>
        <v>0.24887178229344423</v>
      </c>
    </row>
    <row r="535" spans="1:29">
      <c r="A535" s="7">
        <v>503</v>
      </c>
      <c r="B535" s="7">
        <f t="shared" si="218"/>
        <v>0.20001566872092597</v>
      </c>
      <c r="C535" s="7">
        <f t="shared" si="219"/>
        <v>3.9764546465392847E-4</v>
      </c>
      <c r="D535" s="58">
        <f t="shared" si="220"/>
        <v>3272953.2954206229</v>
      </c>
      <c r="E535" s="7">
        <f t="shared" si="210"/>
        <v>474.70176184898514</v>
      </c>
      <c r="F535" s="7">
        <f t="shared" si="199"/>
        <v>3171628.2954206229</v>
      </c>
      <c r="G535" s="57">
        <f t="shared" si="200"/>
        <v>1.2062403602155821E-2</v>
      </c>
      <c r="H535" s="61">
        <f t="shared" si="211"/>
        <v>1.0848379556355169E-2</v>
      </c>
      <c r="I535" s="7">
        <f t="shared" si="221"/>
        <v>7.6303240887289667E-2</v>
      </c>
      <c r="J535" s="58">
        <f t="shared" si="201"/>
        <v>1.3110166511143247E-3</v>
      </c>
      <c r="K535" s="7">
        <f t="shared" si="212"/>
        <v>5.2010104269734703E-3</v>
      </c>
      <c r="L535" s="7">
        <f t="shared" si="213"/>
        <v>7.8230437292021206E-3</v>
      </c>
      <c r="M535" s="58">
        <f t="shared" si="202"/>
        <v>2.3469131187606362E-2</v>
      </c>
      <c r="N535" s="58">
        <f t="shared" si="203"/>
        <v>3.0010445801167236E-4</v>
      </c>
      <c r="O535" s="59">
        <f t="shared" si="204"/>
        <v>0.53306054354323307</v>
      </c>
      <c r="P535" s="58">
        <f t="shared" si="222"/>
        <v>1.9992991594874887E-4</v>
      </c>
      <c r="Q535" s="58">
        <f t="shared" si="223"/>
        <v>0.5027843486728768</v>
      </c>
      <c r="R535" s="58">
        <f t="shared" si="214"/>
        <v>0.49934536693528581</v>
      </c>
      <c r="S535" s="60">
        <f t="shared" si="215"/>
        <v>3.4389817375909959E-3</v>
      </c>
      <c r="T535" s="58">
        <f t="shared" si="224"/>
        <v>1.9856242045776813E-4</v>
      </c>
      <c r="U535" s="58">
        <f t="shared" si="225"/>
        <v>1.4753564521183251E-3</v>
      </c>
      <c r="V535" s="58">
        <f t="shared" si="205"/>
        <v>1.5171139987519341E-4</v>
      </c>
      <c r="W535" s="50">
        <f t="shared" si="216"/>
        <v>163.41682901314692</v>
      </c>
      <c r="X535" s="50">
        <f t="shared" si="206"/>
        <v>96198.31203869704</v>
      </c>
      <c r="Y535" s="50">
        <f t="shared" si="207"/>
        <v>101325</v>
      </c>
      <c r="Z535" s="50">
        <f t="shared" si="208"/>
        <v>1.5669612222905531</v>
      </c>
      <c r="AA535" s="50">
        <f t="shared" si="209"/>
        <v>1.3319170389469701</v>
      </c>
      <c r="AB535" s="50">
        <f t="shared" si="217"/>
        <v>626.06181558888045</v>
      </c>
      <c r="AC535" s="7">
        <f t="shared" si="226"/>
        <v>0.24892436165043644</v>
      </c>
    </row>
    <row r="536" spans="1:29">
      <c r="A536" s="7">
        <v>504</v>
      </c>
      <c r="B536" s="7">
        <f t="shared" si="218"/>
        <v>0.20041331418557989</v>
      </c>
      <c r="C536" s="7">
        <f t="shared" si="219"/>
        <v>3.9764546465392847E-4</v>
      </c>
      <c r="D536" s="58">
        <f t="shared" si="220"/>
        <v>3273559.269431137</v>
      </c>
      <c r="E536" s="7">
        <f t="shared" si="210"/>
        <v>474.78965095233048</v>
      </c>
      <c r="F536" s="7">
        <f t="shared" si="199"/>
        <v>3172234.269431137</v>
      </c>
      <c r="G536" s="57">
        <f t="shared" si="200"/>
        <v>1.2063115981555147E-2</v>
      </c>
      <c r="H536" s="61">
        <f t="shared" si="211"/>
        <v>1.0853176116440391E-2</v>
      </c>
      <c r="I536" s="7">
        <f t="shared" si="221"/>
        <v>7.6293647767119221E-2</v>
      </c>
      <c r="J536" s="58">
        <f t="shared" si="201"/>
        <v>1.3106896338891444E-3</v>
      </c>
      <c r="K536" s="7">
        <f t="shared" si="212"/>
        <v>5.2026558503062911E-3</v>
      </c>
      <c r="L536" s="7">
        <f t="shared" si="213"/>
        <v>7.8240351180845803E-3</v>
      </c>
      <c r="M536" s="58">
        <f t="shared" si="202"/>
        <v>2.3472105354253741E-2</v>
      </c>
      <c r="N536" s="58">
        <f t="shared" si="203"/>
        <v>2.999918797798585E-4</v>
      </c>
      <c r="O536" s="59">
        <f t="shared" si="204"/>
        <v>0.53286057645897367</v>
      </c>
      <c r="P536" s="58">
        <f t="shared" si="222"/>
        <v>1.9996708425940035E-4</v>
      </c>
      <c r="Q536" s="58">
        <f t="shared" si="223"/>
        <v>0.50287781965131184</v>
      </c>
      <c r="R536" s="58">
        <f t="shared" si="214"/>
        <v>0.49943781870203008</v>
      </c>
      <c r="S536" s="60">
        <f t="shared" si="215"/>
        <v>3.4400009492817629E-3</v>
      </c>
      <c r="T536" s="58">
        <f t="shared" si="224"/>
        <v>1.9859918348351323E-4</v>
      </c>
      <c r="U536" s="58">
        <f t="shared" si="225"/>
        <v>1.4767243528942123E-3</v>
      </c>
      <c r="V536" s="58">
        <f t="shared" si="205"/>
        <v>1.5182397810700727E-4</v>
      </c>
      <c r="W536" s="50">
        <f t="shared" si="216"/>
        <v>163.43753829627232</v>
      </c>
      <c r="X536" s="50">
        <f t="shared" si="206"/>
        <v>96216.122765489985</v>
      </c>
      <c r="Y536" s="50">
        <f t="shared" si="207"/>
        <v>101325</v>
      </c>
      <c r="Z536" s="50">
        <f t="shared" si="208"/>
        <v>1.5670016777119802</v>
      </c>
      <c r="AA536" s="50">
        <f t="shared" si="209"/>
        <v>1.331951426055183</v>
      </c>
      <c r="AB536" s="50">
        <f t="shared" si="217"/>
        <v>626.19389489484752</v>
      </c>
      <c r="AC536" s="7">
        <f t="shared" si="226"/>
        <v>0.24897690193041863</v>
      </c>
    </row>
    <row r="537" spans="1:29">
      <c r="A537" s="7">
        <v>505</v>
      </c>
      <c r="B537" s="7">
        <f t="shared" si="218"/>
        <v>0.20081095965023382</v>
      </c>
      <c r="C537" s="7">
        <f t="shared" si="219"/>
        <v>3.9764546465392847E-4</v>
      </c>
      <c r="D537" s="58">
        <f t="shared" si="220"/>
        <v>3274164.7922709142</v>
      </c>
      <c r="E537" s="7">
        <f t="shared" si="210"/>
        <v>474.87747461889001</v>
      </c>
      <c r="F537" s="7">
        <f t="shared" si="199"/>
        <v>3172839.7922709142</v>
      </c>
      <c r="G537" s="57">
        <f t="shared" si="200"/>
        <v>1.2063827740863493E-2</v>
      </c>
      <c r="H537" s="61">
        <f t="shared" si="211"/>
        <v>1.0857972959800051E-2</v>
      </c>
      <c r="I537" s="7">
        <f t="shared" si="221"/>
        <v>7.6284054080399899E-2</v>
      </c>
      <c r="J537" s="58">
        <f t="shared" si="201"/>
        <v>1.3103624527810562E-3</v>
      </c>
      <c r="K537" s="7">
        <f t="shared" si="212"/>
        <v>5.2043007925343283E-3</v>
      </c>
      <c r="L537" s="7">
        <f t="shared" si="213"/>
        <v>7.8250256980964411E-3</v>
      </c>
      <c r="M537" s="58">
        <f t="shared" si="202"/>
        <v>2.3475077094289323E-2</v>
      </c>
      <c r="N537" s="58">
        <f t="shared" si="203"/>
        <v>2.9987928063862667E-4</v>
      </c>
      <c r="O537" s="59">
        <f t="shared" si="204"/>
        <v>0.53266057223436059</v>
      </c>
      <c r="P537" s="58">
        <f t="shared" si="222"/>
        <v>2.0000422461308176E-4</v>
      </c>
      <c r="Q537" s="58">
        <f t="shared" si="223"/>
        <v>0.5029712203234753</v>
      </c>
      <c r="R537" s="58">
        <f t="shared" si="214"/>
        <v>0.49953020163491196</v>
      </c>
      <c r="S537" s="60">
        <f t="shared" si="215"/>
        <v>3.4410186885633354E-3</v>
      </c>
      <c r="T537" s="58">
        <f t="shared" si="224"/>
        <v>1.9863591913778515E-4</v>
      </c>
      <c r="U537" s="58">
        <f t="shared" si="225"/>
        <v>1.4780926583695089E-3</v>
      </c>
      <c r="V537" s="58">
        <f t="shared" si="205"/>
        <v>1.5193657724823909E-4</v>
      </c>
      <c r="W537" s="50">
        <f t="shared" si="216"/>
        <v>163.45823068276863</v>
      </c>
      <c r="X537" s="50">
        <f t="shared" si="206"/>
        <v>96233.920231518277</v>
      </c>
      <c r="Y537" s="50">
        <f t="shared" si="207"/>
        <v>101325</v>
      </c>
      <c r="Z537" s="50">
        <f t="shared" si="208"/>
        <v>1.5670420880547533</v>
      </c>
      <c r="AA537" s="50">
        <f t="shared" si="209"/>
        <v>1.3319857748465402</v>
      </c>
      <c r="AB537" s="50">
        <f t="shared" si="217"/>
        <v>626.32587586273962</v>
      </c>
      <c r="AC537" s="7">
        <f t="shared" si="226"/>
        <v>0.24902940311556634</v>
      </c>
    </row>
    <row r="538" spans="1:29">
      <c r="A538" s="7">
        <v>506</v>
      </c>
      <c r="B538" s="7">
        <f t="shared" si="218"/>
        <v>0.20120860511488775</v>
      </c>
      <c r="C538" s="7">
        <f t="shared" si="219"/>
        <v>3.9764546465392847E-4</v>
      </c>
      <c r="D538" s="58">
        <f t="shared" si="220"/>
        <v>3274769.86373471</v>
      </c>
      <c r="E538" s="7">
        <f t="shared" si="210"/>
        <v>474.96523281889563</v>
      </c>
      <c r="F538" s="7">
        <f t="shared" si="199"/>
        <v>3173444.86373471</v>
      </c>
      <c r="G538" s="57">
        <f t="shared" si="200"/>
        <v>1.2064538880067917E-2</v>
      </c>
      <c r="H538" s="61">
        <f t="shared" si="211"/>
        <v>1.0862770086187572E-2</v>
      </c>
      <c r="I538" s="7">
        <f t="shared" si="221"/>
        <v>7.627445982762486E-2</v>
      </c>
      <c r="J538" s="58">
        <f t="shared" si="201"/>
        <v>1.3100351077812774E-3</v>
      </c>
      <c r="K538" s="7">
        <f t="shared" si="212"/>
        <v>5.2059452534706178E-3</v>
      </c>
      <c r="L538" s="7">
        <f t="shared" si="213"/>
        <v>7.8260154690331721E-3</v>
      </c>
      <c r="M538" s="58">
        <f t="shared" si="202"/>
        <v>2.3478046407099516E-2</v>
      </c>
      <c r="N538" s="58">
        <f t="shared" si="203"/>
        <v>2.9976666060372377E-4</v>
      </c>
      <c r="O538" s="59">
        <f t="shared" si="204"/>
        <v>0.53246053089736434</v>
      </c>
      <c r="P538" s="58">
        <f t="shared" si="222"/>
        <v>2.0004133699624838E-4</v>
      </c>
      <c r="Q538" s="58">
        <f t="shared" si="223"/>
        <v>0.50306455065530475</v>
      </c>
      <c r="R538" s="58">
        <f t="shared" si="214"/>
        <v>0.49962251570261773</v>
      </c>
      <c r="S538" s="60">
        <f t="shared" si="215"/>
        <v>3.4420349526870231E-3</v>
      </c>
      <c r="T538" s="58">
        <f t="shared" si="224"/>
        <v>1.9867262740813209E-4</v>
      </c>
      <c r="U538" s="58">
        <f t="shared" si="225"/>
        <v>1.4794613679576251E-3</v>
      </c>
      <c r="V538" s="58">
        <f t="shared" si="205"/>
        <v>1.5204919728314199E-4</v>
      </c>
      <c r="W538" s="50">
        <f t="shared" si="216"/>
        <v>163.47890616836335</v>
      </c>
      <c r="X538" s="50">
        <f t="shared" si="206"/>
        <v>96251.704430749407</v>
      </c>
      <c r="Y538" s="50">
        <f t="shared" si="207"/>
        <v>101325</v>
      </c>
      <c r="Z538" s="50">
        <f t="shared" si="208"/>
        <v>1.5670824533468912</v>
      </c>
      <c r="AA538" s="50">
        <f t="shared" si="209"/>
        <v>1.3320200853448576</v>
      </c>
      <c r="AB538" s="50">
        <f t="shared" si="217"/>
        <v>626.45775844782088</v>
      </c>
      <c r="AC538" s="7">
        <f t="shared" si="226"/>
        <v>0.24908186518813002</v>
      </c>
    </row>
    <row r="539" spans="1:29">
      <c r="A539" s="7">
        <v>507</v>
      </c>
      <c r="B539" s="7">
        <f t="shared" si="218"/>
        <v>0.20160625057954168</v>
      </c>
      <c r="C539" s="7">
        <f t="shared" si="219"/>
        <v>3.9764546465392847E-4</v>
      </c>
      <c r="D539" s="58">
        <f t="shared" si="220"/>
        <v>3275374.4836162557</v>
      </c>
      <c r="E539" s="7">
        <f t="shared" si="210"/>
        <v>475.05292552243043</v>
      </c>
      <c r="F539" s="7">
        <f t="shared" si="199"/>
        <v>3174049.4836162557</v>
      </c>
      <c r="G539" s="57">
        <f t="shared" si="200"/>
        <v>1.2065249399154109E-2</v>
      </c>
      <c r="H539" s="61">
        <f t="shared" si="211"/>
        <v>1.0867567495356372E-2</v>
      </c>
      <c r="I539" s="7">
        <f t="shared" si="221"/>
        <v>7.6264865009287267E-2</v>
      </c>
      <c r="J539" s="58">
        <f t="shared" si="201"/>
        <v>1.3097075988810522E-3</v>
      </c>
      <c r="K539" s="7">
        <f t="shared" si="212"/>
        <v>5.207589232928308E-3</v>
      </c>
      <c r="L539" s="7">
        <f t="shared" si="213"/>
        <v>7.8270044306904124E-3</v>
      </c>
      <c r="M539" s="58">
        <f t="shared" si="202"/>
        <v>2.3481013292071237E-2</v>
      </c>
      <c r="N539" s="58">
        <f t="shared" si="203"/>
        <v>2.9965401969090364E-4</v>
      </c>
      <c r="O539" s="59">
        <f t="shared" si="204"/>
        <v>0.53226045247596754</v>
      </c>
      <c r="P539" s="58">
        <f t="shared" si="222"/>
        <v>2.0007842139679877E-4</v>
      </c>
      <c r="Q539" s="58">
        <f t="shared" si="223"/>
        <v>0.50315781061636744</v>
      </c>
      <c r="R539" s="58">
        <f t="shared" si="214"/>
        <v>0.4997147608736775</v>
      </c>
      <c r="S539" s="60">
        <f t="shared" si="215"/>
        <v>3.4430497426899409E-3</v>
      </c>
      <c r="T539" s="58">
        <f t="shared" si="224"/>
        <v>1.9870930828204023E-4</v>
      </c>
      <c r="U539" s="58">
        <f t="shared" si="225"/>
        <v>1.4808304810723836E-3</v>
      </c>
      <c r="V539" s="58">
        <f t="shared" si="205"/>
        <v>1.5216183819596212E-4</v>
      </c>
      <c r="W539" s="50">
        <f t="shared" si="216"/>
        <v>163.49956474878755</v>
      </c>
      <c r="X539" s="50">
        <f t="shared" si="206"/>
        <v>96269.47535712074</v>
      </c>
      <c r="Y539" s="50">
        <f t="shared" si="207"/>
        <v>101325</v>
      </c>
      <c r="Z539" s="50">
        <f t="shared" si="208"/>
        <v>1.5671227736162963</v>
      </c>
      <c r="AA539" s="50">
        <f t="shared" si="209"/>
        <v>1.3320543575738517</v>
      </c>
      <c r="AB539" s="50">
        <f t="shared" si="217"/>
        <v>626.58954260513281</v>
      </c>
      <c r="AC539" s="7">
        <f t="shared" si="226"/>
        <v>0.24913428813027635</v>
      </c>
    </row>
    <row r="540" spans="1:29">
      <c r="A540" s="7">
        <v>508</v>
      </c>
      <c r="B540" s="7">
        <f t="shared" si="218"/>
        <v>0.20200389604419561</v>
      </c>
      <c r="C540" s="7">
        <f t="shared" si="219"/>
        <v>3.9764546465392847E-4</v>
      </c>
      <c r="D540" s="58">
        <f t="shared" si="220"/>
        <v>3275978.6517115762</v>
      </c>
      <c r="E540" s="7">
        <f t="shared" si="210"/>
        <v>475.14055269991042</v>
      </c>
      <c r="F540" s="7">
        <f t="shared" si="199"/>
        <v>3174653.6517115762</v>
      </c>
      <c r="G540" s="57">
        <f t="shared" si="200"/>
        <v>1.2065959298110281E-2</v>
      </c>
      <c r="H540" s="61">
        <f t="shared" si="211"/>
        <v>1.0872365187059864E-2</v>
      </c>
      <c r="I540" s="7">
        <f t="shared" si="221"/>
        <v>7.6255269625880279E-2</v>
      </c>
      <c r="J540" s="58">
        <f t="shared" si="201"/>
        <v>1.3093799260716547E-3</v>
      </c>
      <c r="K540" s="7">
        <f t="shared" si="212"/>
        <v>5.2092327307206535E-3</v>
      </c>
      <c r="L540" s="7">
        <f t="shared" si="213"/>
        <v>7.8279925828639626E-3</v>
      </c>
      <c r="M540" s="58">
        <f t="shared" si="202"/>
        <v>2.3483977748591886E-2</v>
      </c>
      <c r="N540" s="58">
        <f t="shared" si="203"/>
        <v>2.9954135791592765E-4</v>
      </c>
      <c r="O540" s="59">
        <f t="shared" si="204"/>
        <v>0.53206033699816646</v>
      </c>
      <c r="P540" s="58">
        <f t="shared" si="222"/>
        <v>2.0011547780107719E-4</v>
      </c>
      <c r="Q540" s="58">
        <f t="shared" si="223"/>
        <v>0.50325100017232194</v>
      </c>
      <c r="R540" s="58">
        <f t="shared" si="214"/>
        <v>0.49980693711697144</v>
      </c>
      <c r="S540" s="60">
        <f t="shared" si="215"/>
        <v>3.4440630553504992E-3</v>
      </c>
      <c r="T540" s="58">
        <f t="shared" si="224"/>
        <v>1.9874596174713493E-4</v>
      </c>
      <c r="U540" s="58">
        <f t="shared" si="225"/>
        <v>1.4821999971263258E-3</v>
      </c>
      <c r="V540" s="58">
        <f t="shared" si="205"/>
        <v>1.5227449997093812E-4</v>
      </c>
      <c r="W540" s="50">
        <f t="shared" si="216"/>
        <v>163.52020641977569</v>
      </c>
      <c r="X540" s="50">
        <f t="shared" si="206"/>
        <v>96287.233004637063</v>
      </c>
      <c r="Y540" s="50">
        <f t="shared" si="207"/>
        <v>101325</v>
      </c>
      <c r="Z540" s="50">
        <f t="shared" si="208"/>
        <v>1.5671630488909756</v>
      </c>
      <c r="AA540" s="50">
        <f t="shared" si="209"/>
        <v>1.3320885915573293</v>
      </c>
      <c r="AB540" s="50">
        <f t="shared" si="217"/>
        <v>626.72122829021646</v>
      </c>
      <c r="AC540" s="7">
        <f t="shared" si="226"/>
        <v>0.24918667192422725</v>
      </c>
    </row>
    <row r="541" spans="1:29">
      <c r="A541" s="7">
        <v>509</v>
      </c>
      <c r="B541" s="7">
        <f t="shared" si="218"/>
        <v>0.20240154150884954</v>
      </c>
      <c r="C541" s="7">
        <f t="shared" si="219"/>
        <v>3.9764546465392847E-4</v>
      </c>
      <c r="D541" s="58">
        <f t="shared" si="220"/>
        <v>3276582.3678152547</v>
      </c>
      <c r="E541" s="7">
        <f t="shared" si="210"/>
        <v>475.22811432154242</v>
      </c>
      <c r="F541" s="7">
        <f t="shared" si="199"/>
        <v>3175257.3678152547</v>
      </c>
      <c r="G541" s="57">
        <f t="shared" si="200"/>
        <v>1.2066668576922795E-2</v>
      </c>
      <c r="H541" s="61">
        <f t="shared" si="211"/>
        <v>1.0877163161051457E-2</v>
      </c>
      <c r="I541" s="7">
        <f t="shared" si="221"/>
        <v>7.6245673677897099E-2</v>
      </c>
      <c r="J541" s="58">
        <f t="shared" si="201"/>
        <v>1.3090520893443863E-3</v>
      </c>
      <c r="K541" s="7">
        <f t="shared" si="212"/>
        <v>5.2108757466610249E-3</v>
      </c>
      <c r="L541" s="7">
        <f t="shared" si="213"/>
        <v>7.8289799253497966E-3</v>
      </c>
      <c r="M541" s="58">
        <f t="shared" si="202"/>
        <v>2.348693977604939E-2</v>
      </c>
      <c r="N541" s="58">
        <f t="shared" si="203"/>
        <v>2.9942867529456437E-4</v>
      </c>
      <c r="O541" s="59">
        <f t="shared" si="204"/>
        <v>0.53186018449196992</v>
      </c>
      <c r="P541" s="58">
        <f t="shared" si="222"/>
        <v>2.0015250619653813E-4</v>
      </c>
      <c r="Q541" s="58">
        <f t="shared" si="223"/>
        <v>0.50334411929161871</v>
      </c>
      <c r="R541" s="58">
        <f t="shared" si="214"/>
        <v>0.49989904440115962</v>
      </c>
      <c r="S541" s="60">
        <f t="shared" si="215"/>
        <v>3.4450748904590878E-3</v>
      </c>
      <c r="T541" s="58">
        <f t="shared" si="224"/>
        <v>1.9878258779095393E-4</v>
      </c>
      <c r="U541" s="58">
        <f t="shared" si="225"/>
        <v>1.48356991553191E-3</v>
      </c>
      <c r="V541" s="58">
        <f t="shared" si="205"/>
        <v>1.5238718259230139E-4</v>
      </c>
      <c r="W541" s="50">
        <f t="shared" si="216"/>
        <v>163.54083117706583</v>
      </c>
      <c r="X541" s="50">
        <f t="shared" si="206"/>
        <v>96304.977367260784</v>
      </c>
      <c r="Y541" s="50">
        <f t="shared" si="207"/>
        <v>101325</v>
      </c>
      <c r="Z541" s="50">
        <f t="shared" si="208"/>
        <v>1.5672032791987929</v>
      </c>
      <c r="AA541" s="50">
        <f t="shared" si="209"/>
        <v>1.3321227873189738</v>
      </c>
      <c r="AB541" s="50">
        <f t="shared" si="217"/>
        <v>626.85281545829866</v>
      </c>
      <c r="AC541" s="7">
        <f t="shared" si="226"/>
        <v>0.24923901655224118</v>
      </c>
    </row>
    <row r="542" spans="1:29">
      <c r="A542" s="7">
        <v>510</v>
      </c>
      <c r="B542" s="7">
        <f t="shared" si="218"/>
        <v>0.20279918697350346</v>
      </c>
      <c r="C542" s="7">
        <f t="shared" si="219"/>
        <v>3.9764546465392847E-4</v>
      </c>
      <c r="D542" s="58">
        <f t="shared" si="220"/>
        <v>3277185.631723071</v>
      </c>
      <c r="E542" s="7">
        <f t="shared" si="210"/>
        <v>475.31561035770676</v>
      </c>
      <c r="F542" s="7">
        <f t="shared" si="199"/>
        <v>3175860.631723071</v>
      </c>
      <c r="G542" s="57">
        <f t="shared" si="200"/>
        <v>1.2067377235579246E-2</v>
      </c>
      <c r="H542" s="61">
        <f t="shared" si="211"/>
        <v>1.0881961417084553E-2</v>
      </c>
      <c r="I542" s="7">
        <f t="shared" si="221"/>
        <v>7.6236077165830904E-2</v>
      </c>
      <c r="J542" s="58">
        <f t="shared" si="201"/>
        <v>1.3087240886905779E-3</v>
      </c>
      <c r="K542" s="7">
        <f t="shared" si="212"/>
        <v>5.2125182805629012E-3</v>
      </c>
      <c r="L542" s="7">
        <f t="shared" si="213"/>
        <v>7.8299664579440566E-3</v>
      </c>
      <c r="M542" s="58">
        <f t="shared" si="202"/>
        <v>2.3489899373832168E-2</v>
      </c>
      <c r="N542" s="58">
        <f t="shared" si="203"/>
        <v>2.9931597184258989E-4</v>
      </c>
      <c r="O542" s="59">
        <f t="shared" si="204"/>
        <v>0.53165999498540029</v>
      </c>
      <c r="P542" s="58">
        <f t="shared" si="222"/>
        <v>2.0018950656963685E-4</v>
      </c>
      <c r="Q542" s="58">
        <f t="shared" si="223"/>
        <v>0.50343716794019544</v>
      </c>
      <c r="R542" s="58">
        <f t="shared" si="214"/>
        <v>0.4999910826950848</v>
      </c>
      <c r="S542" s="60">
        <f t="shared" si="215"/>
        <v>3.4460852451106416E-3</v>
      </c>
      <c r="T542" s="58">
        <f t="shared" si="224"/>
        <v>1.9881918640110777E-4</v>
      </c>
      <c r="U542" s="58">
        <f t="shared" si="225"/>
        <v>1.4849402357004391E-3</v>
      </c>
      <c r="V542" s="58">
        <f t="shared" si="205"/>
        <v>1.5249988604427588E-4</v>
      </c>
      <c r="W542" s="50">
        <f t="shared" si="216"/>
        <v>163.56143901639953</v>
      </c>
      <c r="X542" s="50">
        <f t="shared" si="206"/>
        <v>96322.708438989488</v>
      </c>
      <c r="Y542" s="50">
        <f t="shared" si="207"/>
        <v>101325</v>
      </c>
      <c r="Z542" s="50">
        <f t="shared" si="208"/>
        <v>1.5672434645676441</v>
      </c>
      <c r="AA542" s="50">
        <f t="shared" si="209"/>
        <v>1.3321569448824975</v>
      </c>
      <c r="AB542" s="50">
        <f t="shared" si="217"/>
        <v>626.9843040648675</v>
      </c>
      <c r="AC542" s="7">
        <f t="shared" si="226"/>
        <v>0.24929132199656634</v>
      </c>
    </row>
    <row r="543" spans="1:29">
      <c r="A543" s="7">
        <v>511</v>
      </c>
      <c r="B543" s="7">
        <f t="shared" si="218"/>
        <v>0.20319683243815739</v>
      </c>
      <c r="C543" s="7">
        <f t="shared" si="219"/>
        <v>3.9764546465392847E-4</v>
      </c>
      <c r="D543" s="58">
        <f t="shared" si="220"/>
        <v>3277788.4432296408</v>
      </c>
      <c r="E543" s="7">
        <f t="shared" si="210"/>
        <v>475.40304077861498</v>
      </c>
      <c r="F543" s="7">
        <f t="shared" si="199"/>
        <v>3176463.4432296408</v>
      </c>
      <c r="G543" s="57">
        <f t="shared" si="200"/>
        <v>1.2068085274065695E-2</v>
      </c>
      <c r="H543" s="61">
        <f t="shared" si="211"/>
        <v>1.0886759954912549E-2</v>
      </c>
      <c r="I543" s="7">
        <f t="shared" si="221"/>
        <v>7.6226480090174908E-2</v>
      </c>
      <c r="J543" s="58">
        <f t="shared" si="201"/>
        <v>1.3083959241015888E-3</v>
      </c>
      <c r="K543" s="7">
        <f t="shared" si="212"/>
        <v>5.2141603322398726E-3</v>
      </c>
      <c r="L543" s="7">
        <f t="shared" si="213"/>
        <v>7.8309521804430498E-3</v>
      </c>
      <c r="M543" s="58">
        <f t="shared" si="202"/>
        <v>2.3492856541329148E-2</v>
      </c>
      <c r="N543" s="58">
        <f t="shared" si="203"/>
        <v>2.9920324757578729E-4</v>
      </c>
      <c r="O543" s="59">
        <f t="shared" si="204"/>
        <v>0.53145976850649213</v>
      </c>
      <c r="P543" s="58">
        <f t="shared" si="222"/>
        <v>2.0022647890816092E-4</v>
      </c>
      <c r="Q543" s="58">
        <f t="shared" si="223"/>
        <v>0.50353014608734026</v>
      </c>
      <c r="R543" s="58">
        <f t="shared" si="214"/>
        <v>0.5000830519674121</v>
      </c>
      <c r="S543" s="60">
        <f t="shared" si="215"/>
        <v>3.4470941199281624E-3</v>
      </c>
      <c r="T543" s="58">
        <f t="shared" si="224"/>
        <v>1.9885575756513625E-4</v>
      </c>
      <c r="U543" s="58">
        <f t="shared" si="225"/>
        <v>1.4863109570434638E-3</v>
      </c>
      <c r="V543" s="58">
        <f t="shared" si="205"/>
        <v>1.5261261031107847E-4</v>
      </c>
      <c r="W543" s="50">
        <f t="shared" si="216"/>
        <v>163.58202993352188</v>
      </c>
      <c r="X543" s="50">
        <f t="shared" si="206"/>
        <v>96340.42621378653</v>
      </c>
      <c r="Y543" s="50">
        <f t="shared" si="207"/>
        <v>101325</v>
      </c>
      <c r="Z543" s="50">
        <f t="shared" si="208"/>
        <v>1.5672836050252992</v>
      </c>
      <c r="AA543" s="50">
        <f t="shared" si="209"/>
        <v>1.3321910642715042</v>
      </c>
      <c r="AB543" s="50">
        <f t="shared" si="217"/>
        <v>627.11569406515684</v>
      </c>
      <c r="AC543" s="7">
        <f t="shared" si="226"/>
        <v>0.24934358823945216</v>
      </c>
    </row>
    <row r="544" spans="1:29">
      <c r="A544" s="7">
        <v>512</v>
      </c>
      <c r="B544" s="7">
        <f t="shared" si="218"/>
        <v>0.20359447790281132</v>
      </c>
      <c r="C544" s="7">
        <f t="shared" si="219"/>
        <v>3.9764546465392847E-4</v>
      </c>
      <c r="D544" s="58">
        <f t="shared" si="220"/>
        <v>3278390.8021315043</v>
      </c>
      <c r="E544" s="7">
        <f t="shared" si="210"/>
        <v>475.49040555475767</v>
      </c>
      <c r="F544" s="7">
        <f t="shared" ref="F544:F607" si="227">D544-$E$6</f>
        <v>3177065.8021315043</v>
      </c>
      <c r="G544" s="57">
        <f t="shared" ref="G544:G607" si="228">($E$7*((D544*0.000145038)^$E$8))*0.0254</f>
        <v>1.2068792692370298E-2</v>
      </c>
      <c r="H544" s="61">
        <f t="shared" si="211"/>
        <v>1.0891558774288839E-2</v>
      </c>
      <c r="I544" s="7">
        <f t="shared" si="221"/>
        <v>7.621688245142233E-2</v>
      </c>
      <c r="J544" s="58">
        <f t="shared" ref="J544:J607" si="229">IF(H544&gt;0,PI()*($E$10^2-H544^2),0)</f>
        <v>1.3080675955688072E-3</v>
      </c>
      <c r="K544" s="7">
        <f t="shared" si="212"/>
        <v>5.2158019015056418E-3</v>
      </c>
      <c r="L544" s="7">
        <f t="shared" si="213"/>
        <v>7.8319370926432565E-3</v>
      </c>
      <c r="M544" s="58">
        <f t="shared" ref="M544:M607" si="230">IF(L544&gt;0,L544*$E$13,0)</f>
        <v>2.3495811277929768E-2</v>
      </c>
      <c r="N544" s="58">
        <f t="shared" ref="N544:N607" si="231">$E$13*PI()*($E$10^2-H544^2)*I544</f>
        <v>2.9909050250994724E-4</v>
      </c>
      <c r="O544" s="59">
        <f t="shared" ref="O544:O607" si="232">$E$9*N544</f>
        <v>0.53125950508329378</v>
      </c>
      <c r="P544" s="58">
        <f t="shared" si="222"/>
        <v>2.0026342319834356E-4</v>
      </c>
      <c r="Q544" s="58">
        <f t="shared" si="223"/>
        <v>0.50362305369843252</v>
      </c>
      <c r="R544" s="58">
        <f t="shared" si="214"/>
        <v>0.50017495218710017</v>
      </c>
      <c r="S544" s="60">
        <f t="shared" si="215"/>
        <v>3.4481015113323465E-3</v>
      </c>
      <c r="T544" s="58">
        <f t="shared" si="224"/>
        <v>1.9889230127069591E-4</v>
      </c>
      <c r="U544" s="58">
        <f t="shared" si="225"/>
        <v>1.4876820789711115E-3</v>
      </c>
      <c r="V544" s="58">
        <f t="shared" ref="V544:V607" si="233">$E$20-N544</f>
        <v>1.5272535537691852E-4</v>
      </c>
      <c r="W544" s="50">
        <f t="shared" si="216"/>
        <v>163.60260392418147</v>
      </c>
      <c r="X544" s="50">
        <f t="shared" ref="X544:X607" si="234">D544/(1+(($E$22-1)/2)*$E$17^2)^($E$22/($E$22-1))</f>
        <v>96358.130685671858</v>
      </c>
      <c r="Y544" s="50">
        <f t="shared" ref="Y544:Y607" si="235">IF(D544/(1+(($E$22-1)/2)*$E$17^2)^($E$22/($E$22-1))&lt;$E$6,$E$6,D544/(1+(($E$22-1)/2)*$E$17^2)^($E$22/($E$22-1)))</f>
        <v>101325</v>
      </c>
      <c r="Z544" s="50">
        <f t="shared" ref="Z544:Z607" si="236">(((2*$E$22^2)/($E$22-1))*((2/($E$22+1))^(($E$22+1)/($E$22-1)))*((1-(X544/D544)^(($E$22-1)/$E$22))))^(0.5)+(((X544-$E$6)/(D544))*($E$15/$E$14))</f>
        <v>1.5673237005996092</v>
      </c>
      <c r="AA544" s="50">
        <f t="shared" ref="AA544:AA607" si="237">Z544*$E$16</f>
        <v>1.3322251455096679</v>
      </c>
      <c r="AB544" s="50">
        <f t="shared" si="217"/>
        <v>627.24698541482007</v>
      </c>
      <c r="AC544" s="7">
        <f t="shared" si="226"/>
        <v>0.24939581526318111</v>
      </c>
    </row>
    <row r="545" spans="1:29">
      <c r="A545" s="7">
        <v>513</v>
      </c>
      <c r="B545" s="7">
        <f t="shared" si="218"/>
        <v>0.20399212336746525</v>
      </c>
      <c r="C545" s="7">
        <f t="shared" si="219"/>
        <v>3.9764546465392847E-4</v>
      </c>
      <c r="D545" s="58">
        <f t="shared" si="220"/>
        <v>3278992.7082234463</v>
      </c>
      <c r="E545" s="7">
        <f t="shared" ref="E545:E608" si="238">D545/6894.757</f>
        <v>475.577704656371</v>
      </c>
      <c r="F545" s="7">
        <f t="shared" si="227"/>
        <v>3177667.7082234463</v>
      </c>
      <c r="G545" s="57">
        <f t="shared" si="228"/>
        <v>1.206949949047898E-2</v>
      </c>
      <c r="H545" s="61">
        <f t="shared" ref="H545:H608" si="239">IF(H544&gt;0,IF((H544+G544*C545)&lt;$E$10,H544+G544*C545,0),0)</f>
        <v>1.0896357874966808E-2</v>
      </c>
      <c r="I545" s="7">
        <f t="shared" si="221"/>
        <v>7.6207284250066384E-2</v>
      </c>
      <c r="J545" s="58">
        <f t="shared" si="229"/>
        <v>1.3077391030836486E-3</v>
      </c>
      <c r="K545" s="7">
        <f t="shared" ref="K545:K608" si="240">IF(J545=0,0,2*PI()*H545*I545)</f>
        <v>5.2174429881740219E-3</v>
      </c>
      <c r="L545" s="7">
        <f t="shared" ref="L545:L608" si="241">J545*2+K545</f>
        <v>7.8329211943413187E-3</v>
      </c>
      <c r="M545" s="58">
        <f t="shared" si="230"/>
        <v>2.3498763583023954E-2</v>
      </c>
      <c r="N545" s="58">
        <f t="shared" si="231"/>
        <v>2.9897773666086747E-4</v>
      </c>
      <c r="O545" s="59">
        <f t="shared" si="232"/>
        <v>0.53105920474386581</v>
      </c>
      <c r="P545" s="58">
        <f t="shared" si="222"/>
        <v>2.0030033942797232E-4</v>
      </c>
      <c r="Q545" s="58">
        <f t="shared" si="223"/>
        <v>0.50371589074276013</v>
      </c>
      <c r="R545" s="58">
        <f t="shared" ref="R545:R608" si="242">IF(D545&gt;$E$6,$E$14*D545*$E$22*(SQRT((2/($E$22+1))^(($E$22+1)/($E$22-1))))/($E$22*$E$23*$E$21)^0.5,0)</f>
        <v>0.5002667833228398</v>
      </c>
      <c r="S545" s="60">
        <f t="shared" ref="S545:S608" si="243">Q545-R545</f>
        <v>3.4491074199203275E-3</v>
      </c>
      <c r="T545" s="58">
        <f t="shared" si="224"/>
        <v>1.989288175053368E-4</v>
      </c>
      <c r="U545" s="58">
        <f t="shared" si="225"/>
        <v>1.489053600893747E-3</v>
      </c>
      <c r="V545" s="58">
        <f t="shared" si="233"/>
        <v>1.5283812122599829E-4</v>
      </c>
      <c r="W545" s="50">
        <f t="shared" ref="W545:W608" si="244">M545/$E$14</f>
        <v>163.62316098413032</v>
      </c>
      <c r="X545" s="50">
        <f t="shared" si="234"/>
        <v>96375.821848613792</v>
      </c>
      <c r="Y545" s="50">
        <f t="shared" si="235"/>
        <v>101325</v>
      </c>
      <c r="Z545" s="50">
        <f t="shared" si="236"/>
        <v>1.5673637513182606</v>
      </c>
      <c r="AA545" s="50">
        <f t="shared" si="237"/>
        <v>1.3322591886205215</v>
      </c>
      <c r="AB545" s="50">
        <f t="shared" ref="AB545:AB608" si="245">IF(AA545*D545*$E$14&gt;0,AA545*D545*$E$14,0)</f>
        <v>627.37817806912824</v>
      </c>
      <c r="AC545" s="7">
        <f t="shared" si="226"/>
        <v>0.24944800305004278</v>
      </c>
    </row>
    <row r="546" spans="1:29">
      <c r="A546" s="7">
        <v>514</v>
      </c>
      <c r="B546" s="7">
        <f t="shared" ref="B546:B609" si="246">B545+$E$18/3000</f>
        <v>0.20438976883211918</v>
      </c>
      <c r="C546" s="7">
        <f t="shared" ref="C546:C609" si="247">B546-B545</f>
        <v>3.9764546465392847E-4</v>
      </c>
      <c r="D546" s="58">
        <f t="shared" ref="D546:D609" si="248">$E$23*$E$21*U545/V545</f>
        <v>3279594.1613021498</v>
      </c>
      <c r="E546" s="7">
        <f t="shared" si="238"/>
        <v>475.66493805396624</v>
      </c>
      <c r="F546" s="7">
        <f t="shared" si="227"/>
        <v>3178269.1613021498</v>
      </c>
      <c r="G546" s="57">
        <f t="shared" si="228"/>
        <v>1.2070205668379737E-2</v>
      </c>
      <c r="H546" s="61">
        <f t="shared" si="239"/>
        <v>1.090115725669984E-2</v>
      </c>
      <c r="I546" s="7">
        <f t="shared" ref="I546:I609" si="249">IF(H546&gt;0,I545-G545*C546*2,0)</f>
        <v>7.6197685486600317E-2</v>
      </c>
      <c r="J546" s="58">
        <f t="shared" si="229"/>
        <v>1.3074104466375589E-3</v>
      </c>
      <c r="K546" s="7">
        <f t="shared" si="240"/>
        <v>5.2190835920589394E-3</v>
      </c>
      <c r="L546" s="7">
        <f t="shared" si="241"/>
        <v>7.8339044853340568E-3</v>
      </c>
      <c r="M546" s="58">
        <f t="shared" si="230"/>
        <v>2.3501713456002171E-2</v>
      </c>
      <c r="N546" s="58">
        <f t="shared" si="231"/>
        <v>2.9886495004435311E-4</v>
      </c>
      <c r="O546" s="59">
        <f t="shared" si="232"/>
        <v>0.5308588675162822</v>
      </c>
      <c r="P546" s="58">
        <f t="shared" ref="P546:P609" si="250">(O545-O546)</f>
        <v>2.003372275836135E-4</v>
      </c>
      <c r="Q546" s="58">
        <f t="shared" ref="Q546:Q609" si="251">P546/C546</f>
        <v>0.50380865718654011</v>
      </c>
      <c r="R546" s="58">
        <f t="shared" si="242"/>
        <v>0.50035854534361157</v>
      </c>
      <c r="S546" s="60">
        <f t="shared" si="243"/>
        <v>3.4501118429285382E-3</v>
      </c>
      <c r="T546" s="58">
        <f t="shared" ref="T546:T609" si="252">R546*C546</f>
        <v>1.9896530625672417E-4</v>
      </c>
      <c r="U546" s="58">
        <f t="shared" ref="U546:U609" si="253">IF(P546+U545-T546&gt;0,P546+U545-T546,0)</f>
        <v>1.4904255222206364E-3</v>
      </c>
      <c r="V546" s="58">
        <f t="shared" si="233"/>
        <v>1.5295090784251265E-4</v>
      </c>
      <c r="W546" s="50">
        <f t="shared" si="244"/>
        <v>163.64370110912421</v>
      </c>
      <c r="X546" s="50">
        <f t="shared" si="234"/>
        <v>96393.499696636471</v>
      </c>
      <c r="Y546" s="50">
        <f t="shared" si="235"/>
        <v>101325</v>
      </c>
      <c r="Z546" s="50">
        <f t="shared" si="236"/>
        <v>1.5674037572090185</v>
      </c>
      <c r="AA546" s="50">
        <f t="shared" si="237"/>
        <v>1.3322931936276656</v>
      </c>
      <c r="AB546" s="50">
        <f t="shared" si="245"/>
        <v>627.50927198376576</v>
      </c>
      <c r="AC546" s="7">
        <f t="shared" ref="AC546:AC609" si="254">((AB545+AB546)/(2))*C546</f>
        <v>0.24950015158233327</v>
      </c>
    </row>
    <row r="547" spans="1:29">
      <c r="A547" s="7">
        <v>515</v>
      </c>
      <c r="B547" s="7">
        <f t="shared" si="246"/>
        <v>0.20478741429677311</v>
      </c>
      <c r="C547" s="7">
        <f t="shared" si="247"/>
        <v>3.9764546465392847E-4</v>
      </c>
      <c r="D547" s="58">
        <f t="shared" si="248"/>
        <v>3280195.161163257</v>
      </c>
      <c r="E547" s="7">
        <f t="shared" si="238"/>
        <v>475.75210571790376</v>
      </c>
      <c r="F547" s="7">
        <f t="shared" si="227"/>
        <v>3178870.161163257</v>
      </c>
      <c r="G547" s="57">
        <f t="shared" si="228"/>
        <v>1.2070911226059166E-2</v>
      </c>
      <c r="H547" s="61">
        <f t="shared" si="239"/>
        <v>1.0905956919241311E-2</v>
      </c>
      <c r="I547" s="7">
        <f t="shared" si="249"/>
        <v>7.6188086161517371E-2</v>
      </c>
      <c r="J547" s="58">
        <f t="shared" si="229"/>
        <v>1.3070816262220114E-3</v>
      </c>
      <c r="K547" s="7">
        <f t="shared" si="240"/>
        <v>5.2207237129744278E-3</v>
      </c>
      <c r="L547" s="7">
        <f t="shared" si="241"/>
        <v>7.834886965418451E-3</v>
      </c>
      <c r="M547" s="58">
        <f t="shared" si="230"/>
        <v>2.3504660896255351E-2</v>
      </c>
      <c r="N547" s="58">
        <f t="shared" si="231"/>
        <v>2.9875214267621655E-4</v>
      </c>
      <c r="O547" s="59">
        <f t="shared" si="232"/>
        <v>0.53065849342862959</v>
      </c>
      <c r="P547" s="58">
        <f t="shared" si="250"/>
        <v>2.0037408765261056E-4</v>
      </c>
      <c r="Q547" s="58">
        <f t="shared" si="251"/>
        <v>0.5039013529979437</v>
      </c>
      <c r="R547" s="58">
        <f t="shared" si="242"/>
        <v>0.50045023821823731</v>
      </c>
      <c r="S547" s="60">
        <f t="shared" si="243"/>
        <v>3.4511147797063879E-3</v>
      </c>
      <c r="T547" s="58">
        <f t="shared" si="252"/>
        <v>1.9900176751246016E-4</v>
      </c>
      <c r="U547" s="58">
        <f t="shared" si="253"/>
        <v>1.4917978423607868E-3</v>
      </c>
      <c r="V547" s="58">
        <f t="shared" si="233"/>
        <v>1.5306371521064922E-4</v>
      </c>
      <c r="W547" s="50">
        <f t="shared" si="244"/>
        <v>163.66422429492221</v>
      </c>
      <c r="X547" s="50">
        <f t="shared" si="234"/>
        <v>96411.164223733416</v>
      </c>
      <c r="Y547" s="50">
        <f t="shared" si="235"/>
        <v>101325</v>
      </c>
      <c r="Z547" s="50">
        <f t="shared" si="236"/>
        <v>1.5674437182995313</v>
      </c>
      <c r="AA547" s="50">
        <f t="shared" si="237"/>
        <v>1.3323271605546017</v>
      </c>
      <c r="AB547" s="50">
        <f t="shared" si="245"/>
        <v>627.64026711419069</v>
      </c>
      <c r="AC547" s="7">
        <f t="shared" si="254"/>
        <v>0.24955226084238552</v>
      </c>
    </row>
    <row r="548" spans="1:29">
      <c r="A548" s="7">
        <v>516</v>
      </c>
      <c r="B548" s="7">
        <f t="shared" si="246"/>
        <v>0.20518505976142704</v>
      </c>
      <c r="C548" s="7">
        <f t="shared" si="247"/>
        <v>3.9764546465392847E-4</v>
      </c>
      <c r="D548" s="58">
        <f t="shared" si="248"/>
        <v>3280795.7076032152</v>
      </c>
      <c r="E548" s="7">
        <f t="shared" si="238"/>
        <v>475.83920761866091</v>
      </c>
      <c r="F548" s="7">
        <f t="shared" si="227"/>
        <v>3179470.7076032152</v>
      </c>
      <c r="G548" s="57">
        <f t="shared" si="228"/>
        <v>1.2071616163504648E-2</v>
      </c>
      <c r="H548" s="61">
        <f t="shared" si="239"/>
        <v>1.0910756862344594E-2</v>
      </c>
      <c r="I548" s="7">
        <f t="shared" si="249"/>
        <v>7.6178486275310806E-2</v>
      </c>
      <c r="J548" s="58">
        <f t="shared" si="229"/>
        <v>1.3067526418285083E-3</v>
      </c>
      <c r="K548" s="7">
        <f t="shared" si="240"/>
        <v>5.2223633507346365E-3</v>
      </c>
      <c r="L548" s="7">
        <f t="shared" si="241"/>
        <v>7.8358686343916531E-3</v>
      </c>
      <c r="M548" s="58">
        <f t="shared" si="230"/>
        <v>2.3507605903174959E-2</v>
      </c>
      <c r="N548" s="58">
        <f t="shared" si="231"/>
        <v>2.9863931457227747E-4</v>
      </c>
      <c r="O548" s="59">
        <f t="shared" si="232"/>
        <v>0.53045808250900783</v>
      </c>
      <c r="P548" s="58">
        <f t="shared" si="250"/>
        <v>2.0041091962175184E-4</v>
      </c>
      <c r="Q548" s="58">
        <f t="shared" si="251"/>
        <v>0.50399397814374625</v>
      </c>
      <c r="R548" s="58">
        <f t="shared" si="242"/>
        <v>0.5005418619156613</v>
      </c>
      <c r="S548" s="60">
        <f t="shared" si="243"/>
        <v>3.4521162280849449E-3</v>
      </c>
      <c r="T548" s="58">
        <f t="shared" si="252"/>
        <v>1.9903820126019564E-4</v>
      </c>
      <c r="U548" s="58">
        <f t="shared" si="253"/>
        <v>1.493170560722343E-3</v>
      </c>
      <c r="V548" s="58">
        <f t="shared" si="233"/>
        <v>1.5317654331458829E-4</v>
      </c>
      <c r="W548" s="50">
        <f t="shared" si="244"/>
        <v>163.68473053728698</v>
      </c>
      <c r="X548" s="50">
        <f t="shared" si="234"/>
        <v>96428.815423921842</v>
      </c>
      <c r="Y548" s="50">
        <f t="shared" si="235"/>
        <v>101325</v>
      </c>
      <c r="Z548" s="50">
        <f t="shared" si="236"/>
        <v>1.5674836346174539</v>
      </c>
      <c r="AA548" s="50">
        <f t="shared" si="237"/>
        <v>1.3323610894248357</v>
      </c>
      <c r="AB548" s="50">
        <f t="shared" si="245"/>
        <v>627.77116341603607</v>
      </c>
      <c r="AC548" s="7">
        <f t="shared" si="254"/>
        <v>0.24960433081252256</v>
      </c>
    </row>
    <row r="549" spans="1:29">
      <c r="A549" s="7">
        <v>517</v>
      </c>
      <c r="B549" s="7">
        <f t="shared" si="246"/>
        <v>0.20558270522608096</v>
      </c>
      <c r="C549" s="7">
        <f t="shared" si="247"/>
        <v>3.9764546465392847E-4</v>
      </c>
      <c r="D549" s="58">
        <f t="shared" si="248"/>
        <v>3281395.800417948</v>
      </c>
      <c r="E549" s="7">
        <f t="shared" si="238"/>
        <v>475.92624372663869</v>
      </c>
      <c r="F549" s="7">
        <f t="shared" si="227"/>
        <v>3180070.800417948</v>
      </c>
      <c r="G549" s="57">
        <f t="shared" si="228"/>
        <v>1.2072320480702777E-2</v>
      </c>
      <c r="H549" s="61">
        <f t="shared" si="239"/>
        <v>1.0915557085763054E-2</v>
      </c>
      <c r="I549" s="7">
        <f t="shared" si="249"/>
        <v>7.6168885828473878E-2</v>
      </c>
      <c r="J549" s="58">
        <f t="shared" si="229"/>
        <v>1.3064234934485805E-3</v>
      </c>
      <c r="K549" s="7">
        <f t="shared" si="240"/>
        <v>5.2240025051538208E-3</v>
      </c>
      <c r="L549" s="7">
        <f t="shared" si="241"/>
        <v>7.8368494920509815E-3</v>
      </c>
      <c r="M549" s="58">
        <f t="shared" si="230"/>
        <v>2.3510548476152943E-2</v>
      </c>
      <c r="N549" s="58">
        <f t="shared" si="231"/>
        <v>2.9852646574836275E-4</v>
      </c>
      <c r="O549" s="59">
        <f t="shared" si="232"/>
        <v>0.53025763478552934</v>
      </c>
      <c r="P549" s="58">
        <f t="shared" si="250"/>
        <v>2.0044772347849182E-4</v>
      </c>
      <c r="Q549" s="58">
        <f t="shared" si="251"/>
        <v>0.50408653259239811</v>
      </c>
      <c r="R549" s="58">
        <f t="shared" si="242"/>
        <v>0.50063341640474834</v>
      </c>
      <c r="S549" s="60">
        <f t="shared" si="243"/>
        <v>3.4531161876497629E-3</v>
      </c>
      <c r="T549" s="58">
        <f t="shared" si="252"/>
        <v>1.9907460748754981E-4</v>
      </c>
      <c r="U549" s="58">
        <f t="shared" si="253"/>
        <v>1.4945436767132849E-3</v>
      </c>
      <c r="V549" s="58">
        <f t="shared" si="233"/>
        <v>1.5328939213850301E-4</v>
      </c>
      <c r="W549" s="50">
        <f t="shared" si="244"/>
        <v>163.70521983198469</v>
      </c>
      <c r="X549" s="50">
        <f t="shared" si="234"/>
        <v>96446.45329120355</v>
      </c>
      <c r="Y549" s="50">
        <f t="shared" si="235"/>
        <v>101325</v>
      </c>
      <c r="Z549" s="50">
        <f t="shared" si="236"/>
        <v>1.5675235061903581</v>
      </c>
      <c r="AA549" s="50">
        <f t="shared" si="237"/>
        <v>1.3323949802618043</v>
      </c>
      <c r="AB549" s="50">
        <f t="shared" si="245"/>
        <v>627.90196084482125</v>
      </c>
      <c r="AC549" s="7">
        <f t="shared" si="254"/>
        <v>0.24965636147507933</v>
      </c>
    </row>
    <row r="550" spans="1:29">
      <c r="A550" s="7">
        <v>518</v>
      </c>
      <c r="B550" s="7">
        <f t="shared" si="246"/>
        <v>0.20598035069073489</v>
      </c>
      <c r="C550" s="7">
        <f t="shared" si="247"/>
        <v>3.9764546465392847E-4</v>
      </c>
      <c r="D550" s="58">
        <f t="shared" si="248"/>
        <v>3281995.4394043898</v>
      </c>
      <c r="E550" s="7">
        <f t="shared" si="238"/>
        <v>476.01321401238505</v>
      </c>
      <c r="F550" s="7">
        <f t="shared" si="227"/>
        <v>3180670.4394043898</v>
      </c>
      <c r="G550" s="57">
        <f t="shared" si="228"/>
        <v>1.2073024177641176E-2</v>
      </c>
      <c r="H550" s="61">
        <f t="shared" si="239"/>
        <v>1.0920357589250054E-2</v>
      </c>
      <c r="I550" s="7">
        <f t="shared" si="249"/>
        <v>7.6159284821499876E-2</v>
      </c>
      <c r="J550" s="58">
        <f t="shared" si="229"/>
        <v>1.3060941810737877E-3</v>
      </c>
      <c r="K550" s="7">
        <f t="shared" si="240"/>
        <v>5.2256411760463542E-3</v>
      </c>
      <c r="L550" s="7">
        <f t="shared" si="241"/>
        <v>7.8378295381939297E-3</v>
      </c>
      <c r="M550" s="58">
        <f t="shared" si="230"/>
        <v>2.3513488614581787E-2</v>
      </c>
      <c r="N550" s="58">
        <f t="shared" si="231"/>
        <v>2.9841359622030672E-4</v>
      </c>
      <c r="O550" s="59">
        <f t="shared" si="232"/>
        <v>0.53005715028631983</v>
      </c>
      <c r="P550" s="58">
        <f t="shared" si="250"/>
        <v>2.0048449920950784E-4</v>
      </c>
      <c r="Q550" s="58">
        <f t="shared" si="251"/>
        <v>0.50417901631039563</v>
      </c>
      <c r="R550" s="58">
        <f t="shared" si="242"/>
        <v>0.50072490165451722</v>
      </c>
      <c r="S550" s="60">
        <f t="shared" si="243"/>
        <v>3.4541146558784153E-3</v>
      </c>
      <c r="T550" s="58">
        <f t="shared" si="252"/>
        <v>1.9911098618220313E-4</v>
      </c>
      <c r="U550" s="58">
        <f t="shared" si="253"/>
        <v>1.4959171897405896E-3</v>
      </c>
      <c r="V550" s="58">
        <f t="shared" si="233"/>
        <v>1.5340226166655905E-4</v>
      </c>
      <c r="W550" s="50">
        <f t="shared" si="244"/>
        <v>163.72569217478514</v>
      </c>
      <c r="X550" s="50">
        <f t="shared" si="234"/>
        <v>96464.077819610044</v>
      </c>
      <c r="Y550" s="50">
        <f t="shared" si="235"/>
        <v>101325</v>
      </c>
      <c r="Z550" s="50">
        <f t="shared" si="236"/>
        <v>1.5675633330458358</v>
      </c>
      <c r="AA550" s="50">
        <f t="shared" si="237"/>
        <v>1.3324288330889604</v>
      </c>
      <c r="AB550" s="50">
        <f t="shared" si="245"/>
        <v>628.03265935628519</v>
      </c>
      <c r="AC550" s="7">
        <f t="shared" si="254"/>
        <v>0.2497083528124121</v>
      </c>
    </row>
    <row r="551" spans="1:29">
      <c r="A551" s="7">
        <v>519</v>
      </c>
      <c r="B551" s="7">
        <f t="shared" si="246"/>
        <v>0.20637799615538882</v>
      </c>
      <c r="C551" s="7">
        <f t="shared" si="247"/>
        <v>3.9764546465392847E-4</v>
      </c>
      <c r="D551" s="58">
        <f t="shared" si="248"/>
        <v>3282594.6243586452</v>
      </c>
      <c r="E551" s="7">
        <f t="shared" si="238"/>
        <v>476.10011844632749</v>
      </c>
      <c r="F551" s="7">
        <f t="shared" si="227"/>
        <v>3181269.6243586452</v>
      </c>
      <c r="G551" s="57">
        <f t="shared" si="228"/>
        <v>1.2073727254306322E-2</v>
      </c>
      <c r="H551" s="61">
        <f t="shared" si="239"/>
        <v>1.092515837255895E-2</v>
      </c>
      <c r="I551" s="7">
        <f t="shared" si="249"/>
        <v>7.6149683254882083E-2</v>
      </c>
      <c r="J551" s="58">
        <f t="shared" si="229"/>
        <v>1.3057647046957179E-3</v>
      </c>
      <c r="K551" s="7">
        <f t="shared" si="240"/>
        <v>5.2272793632267165E-3</v>
      </c>
      <c r="L551" s="7">
        <f t="shared" si="241"/>
        <v>7.8388087726181527E-3</v>
      </c>
      <c r="M551" s="58">
        <f t="shared" si="230"/>
        <v>2.3516426317854458E-2</v>
      </c>
      <c r="N551" s="58">
        <f t="shared" si="231"/>
        <v>2.9830070600395065E-4</v>
      </c>
      <c r="O551" s="59">
        <f t="shared" si="232"/>
        <v>0.52985662903951736</v>
      </c>
      <c r="P551" s="58">
        <f t="shared" si="250"/>
        <v>2.005212468024764E-4</v>
      </c>
      <c r="Q551" s="58">
        <f t="shared" si="251"/>
        <v>0.5042714292667474</v>
      </c>
      <c r="R551" s="58">
        <f t="shared" si="242"/>
        <v>0.50081631763386025</v>
      </c>
      <c r="S551" s="60">
        <f t="shared" si="243"/>
        <v>3.4551116328871423E-3</v>
      </c>
      <c r="T551" s="58">
        <f t="shared" si="252"/>
        <v>1.9914733733178579E-4</v>
      </c>
      <c r="U551" s="58">
        <f t="shared" si="253"/>
        <v>1.4972910992112802E-3</v>
      </c>
      <c r="V551" s="58">
        <f t="shared" si="233"/>
        <v>1.5351515188291511E-4</v>
      </c>
      <c r="W551" s="50">
        <f t="shared" si="244"/>
        <v>163.74614756146153</v>
      </c>
      <c r="X551" s="50">
        <f t="shared" si="234"/>
        <v>96481.689003148465</v>
      </c>
      <c r="Y551" s="50">
        <f t="shared" si="235"/>
        <v>101325</v>
      </c>
      <c r="Z551" s="50">
        <f t="shared" si="236"/>
        <v>1.567603115211377</v>
      </c>
      <c r="AA551" s="50">
        <f t="shared" si="237"/>
        <v>1.3324626479296704</v>
      </c>
      <c r="AB551" s="50">
        <f t="shared" si="245"/>
        <v>628.16325890598671</v>
      </c>
      <c r="AC551" s="7">
        <f t="shared" si="254"/>
        <v>0.24976030480688471</v>
      </c>
    </row>
    <row r="552" spans="1:29">
      <c r="A552" s="7">
        <v>520</v>
      </c>
      <c r="B552" s="7">
        <f t="shared" si="246"/>
        <v>0.20677564162004275</v>
      </c>
      <c r="C552" s="7">
        <f t="shared" si="247"/>
        <v>3.9764546465392847E-4</v>
      </c>
      <c r="D552" s="58">
        <f t="shared" si="248"/>
        <v>3283193.3550782828</v>
      </c>
      <c r="E552" s="7">
        <f t="shared" si="238"/>
        <v>476.18695699910569</v>
      </c>
      <c r="F552" s="7">
        <f t="shared" si="227"/>
        <v>3181868.3550782828</v>
      </c>
      <c r="G552" s="57">
        <f t="shared" si="228"/>
        <v>1.2074429710686233E-2</v>
      </c>
      <c r="H552" s="61">
        <f t="shared" si="239"/>
        <v>1.0929959435443093E-2</v>
      </c>
      <c r="I552" s="7">
        <f t="shared" si="249"/>
        <v>7.6140081129113801E-2</v>
      </c>
      <c r="J552" s="58">
        <f t="shared" si="229"/>
        <v>1.3054350643059876E-3</v>
      </c>
      <c r="K552" s="7">
        <f t="shared" si="240"/>
        <v>5.2289170665095015E-3</v>
      </c>
      <c r="L552" s="7">
        <f t="shared" si="241"/>
        <v>7.8397871951214771E-3</v>
      </c>
      <c r="M552" s="58">
        <f t="shared" si="230"/>
        <v>2.3519361585364433E-2</v>
      </c>
      <c r="N552" s="58">
        <f t="shared" si="231"/>
        <v>2.9818779511514337E-4</v>
      </c>
      <c r="O552" s="59">
        <f t="shared" si="232"/>
        <v>0.52965607107327339</v>
      </c>
      <c r="P552" s="58">
        <f t="shared" si="250"/>
        <v>2.0055796624396383E-4</v>
      </c>
      <c r="Q552" s="58">
        <f t="shared" si="251"/>
        <v>0.50436377142767053</v>
      </c>
      <c r="R552" s="58">
        <f t="shared" si="242"/>
        <v>0.50090766431189293</v>
      </c>
      <c r="S552" s="60">
        <f t="shared" si="243"/>
        <v>3.4561071157775958E-3</v>
      </c>
      <c r="T552" s="58">
        <f t="shared" si="252"/>
        <v>1.9918366092401668E-4</v>
      </c>
      <c r="U552" s="58">
        <f t="shared" si="253"/>
        <v>1.4986654045312275E-3</v>
      </c>
      <c r="V552" s="58">
        <f t="shared" si="233"/>
        <v>1.5362806277172239E-4</v>
      </c>
      <c r="W552" s="50">
        <f t="shared" si="244"/>
        <v>163.76658598779062</v>
      </c>
      <c r="X552" s="50">
        <f t="shared" si="234"/>
        <v>96499.286835868988</v>
      </c>
      <c r="Y552" s="50">
        <f t="shared" si="235"/>
        <v>101325</v>
      </c>
      <c r="Z552" s="50">
        <f t="shared" si="236"/>
        <v>1.567642852714521</v>
      </c>
      <c r="AA552" s="50">
        <f t="shared" si="237"/>
        <v>1.3324964248073428</v>
      </c>
      <c r="AB552" s="50">
        <f t="shared" si="245"/>
        <v>628.29375944980359</v>
      </c>
      <c r="AC552" s="7">
        <f t="shared" si="254"/>
        <v>0.24981221744088888</v>
      </c>
    </row>
    <row r="553" spans="1:29">
      <c r="A553" s="7">
        <v>521</v>
      </c>
      <c r="B553" s="7">
        <f t="shared" si="246"/>
        <v>0.20717328708469668</v>
      </c>
      <c r="C553" s="7">
        <f t="shared" si="247"/>
        <v>3.9764546465392847E-4</v>
      </c>
      <c r="D553" s="58">
        <f t="shared" si="248"/>
        <v>3283791.6313597169</v>
      </c>
      <c r="E553" s="7">
        <f t="shared" si="238"/>
        <v>476.27372964119218</v>
      </c>
      <c r="F553" s="7">
        <f t="shared" si="227"/>
        <v>3182466.6313597169</v>
      </c>
      <c r="G553" s="57">
        <f t="shared" si="228"/>
        <v>1.2075131546767422E-2</v>
      </c>
      <c r="H553" s="61">
        <f t="shared" si="239"/>
        <v>1.093476077765583E-2</v>
      </c>
      <c r="I553" s="7">
        <f t="shared" si="249"/>
        <v>7.6130478444688329E-2</v>
      </c>
      <c r="J553" s="58">
        <f t="shared" si="229"/>
        <v>1.3051052598962427E-3</v>
      </c>
      <c r="K553" s="7">
        <f t="shared" si="240"/>
        <v>5.2305542857094111E-3</v>
      </c>
      <c r="L553" s="7">
        <f t="shared" si="241"/>
        <v>7.8407648055018962E-3</v>
      </c>
      <c r="M553" s="58">
        <f t="shared" si="230"/>
        <v>2.352229441650569E-2</v>
      </c>
      <c r="N553" s="58">
        <f t="shared" si="231"/>
        <v>2.9807486356974073E-4</v>
      </c>
      <c r="O553" s="59">
        <f t="shared" si="232"/>
        <v>0.52945547641575197</v>
      </c>
      <c r="P553" s="58">
        <f t="shared" si="250"/>
        <v>2.0059465752142458E-4</v>
      </c>
      <c r="Q553" s="58">
        <f t="shared" si="251"/>
        <v>0.50445604276161549</v>
      </c>
      <c r="R553" s="58">
        <f t="shared" si="242"/>
        <v>0.50099894165755476</v>
      </c>
      <c r="S553" s="60">
        <f t="shared" si="243"/>
        <v>3.4571011040607225E-3</v>
      </c>
      <c r="T553" s="58">
        <f t="shared" si="252"/>
        <v>1.9921995694654476E-4</v>
      </c>
      <c r="U553" s="58">
        <f t="shared" si="253"/>
        <v>1.5000401051061072E-3</v>
      </c>
      <c r="V553" s="58">
        <f t="shared" si="233"/>
        <v>1.5374099431712503E-4</v>
      </c>
      <c r="W553" s="50">
        <f t="shared" si="244"/>
        <v>163.78700744955262</v>
      </c>
      <c r="X553" s="50">
        <f t="shared" si="234"/>
        <v>96516.871311787807</v>
      </c>
      <c r="Y553" s="50">
        <f t="shared" si="235"/>
        <v>101325</v>
      </c>
      <c r="Z553" s="50">
        <f t="shared" si="236"/>
        <v>1.5676825455826828</v>
      </c>
      <c r="AA553" s="50">
        <f t="shared" si="237"/>
        <v>1.3325301637452804</v>
      </c>
      <c r="AB553" s="50">
        <f t="shared" si="245"/>
        <v>628.4241609433617</v>
      </c>
      <c r="AC553" s="7">
        <f t="shared" si="254"/>
        <v>0.24986409069682944</v>
      </c>
    </row>
    <row r="554" spans="1:29">
      <c r="A554" s="7">
        <v>522</v>
      </c>
      <c r="B554" s="7">
        <f t="shared" si="246"/>
        <v>0.20757093254935061</v>
      </c>
      <c r="C554" s="7">
        <f t="shared" si="247"/>
        <v>3.9764546465392847E-4</v>
      </c>
      <c r="D554" s="58">
        <f t="shared" si="248"/>
        <v>3284389.4530002964</v>
      </c>
      <c r="E554" s="7">
        <f t="shared" si="238"/>
        <v>476.36043634319475</v>
      </c>
      <c r="F554" s="7">
        <f t="shared" si="227"/>
        <v>3183064.4530002964</v>
      </c>
      <c r="G554" s="57">
        <f t="shared" si="228"/>
        <v>1.2075832762537318E-2</v>
      </c>
      <c r="H554" s="61">
        <f t="shared" si="239"/>
        <v>1.0939562398950503E-2</v>
      </c>
      <c r="I554" s="7">
        <f t="shared" si="249"/>
        <v>7.6120875202098981E-2</v>
      </c>
      <c r="J554" s="58">
        <f t="shared" si="229"/>
        <v>1.3047752914581569E-3</v>
      </c>
      <c r="K554" s="7">
        <f t="shared" si="240"/>
        <v>5.232191020641261E-3</v>
      </c>
      <c r="L554" s="7">
        <f t="shared" si="241"/>
        <v>7.8417416035575747E-3</v>
      </c>
      <c r="M554" s="58">
        <f t="shared" si="230"/>
        <v>2.3525224810672724E-2</v>
      </c>
      <c r="N554" s="58">
        <f t="shared" si="231"/>
        <v>2.9796191138360602E-4</v>
      </c>
      <c r="O554" s="59">
        <f t="shared" si="232"/>
        <v>0.52925484509513021</v>
      </c>
      <c r="P554" s="58">
        <f t="shared" si="250"/>
        <v>2.0063132062175804E-4</v>
      </c>
      <c r="Q554" s="58">
        <f t="shared" si="251"/>
        <v>0.50454824323563663</v>
      </c>
      <c r="R554" s="58">
        <f t="shared" si="242"/>
        <v>0.50109014963992804</v>
      </c>
      <c r="S554" s="60">
        <f t="shared" si="243"/>
        <v>3.458093595708589E-3</v>
      </c>
      <c r="T554" s="58">
        <f t="shared" si="252"/>
        <v>1.9925622538707573E-4</v>
      </c>
      <c r="U554" s="58">
        <f t="shared" si="253"/>
        <v>1.5014152003407894E-3</v>
      </c>
      <c r="V554" s="58">
        <f t="shared" si="233"/>
        <v>1.5385394650325974E-4</v>
      </c>
      <c r="W554" s="50">
        <f t="shared" si="244"/>
        <v>163.80741194253139</v>
      </c>
      <c r="X554" s="50">
        <f t="shared" si="234"/>
        <v>96534.442424948633</v>
      </c>
      <c r="Y554" s="50">
        <f t="shared" si="235"/>
        <v>101325</v>
      </c>
      <c r="Z554" s="50">
        <f t="shared" si="236"/>
        <v>1.567722193843293</v>
      </c>
      <c r="AA554" s="50">
        <f t="shared" si="237"/>
        <v>1.332563864766799</v>
      </c>
      <c r="AB554" s="50">
        <f t="shared" si="245"/>
        <v>628.55446334249075</v>
      </c>
      <c r="AC554" s="7">
        <f t="shared" si="254"/>
        <v>0.24991592455710179</v>
      </c>
    </row>
    <row r="555" spans="1:29">
      <c r="A555" s="7">
        <v>523</v>
      </c>
      <c r="B555" s="7">
        <f t="shared" si="246"/>
        <v>0.20796857801400453</v>
      </c>
      <c r="C555" s="7">
        <f t="shared" si="247"/>
        <v>3.9764546465392847E-4</v>
      </c>
      <c r="D555" s="58">
        <f t="shared" si="248"/>
        <v>3284986.8197969738</v>
      </c>
      <c r="E555" s="7">
        <f t="shared" si="238"/>
        <v>476.44707707566403</v>
      </c>
      <c r="F555" s="7">
        <f t="shared" si="227"/>
        <v>3183661.8197969738</v>
      </c>
      <c r="G555" s="57">
        <f t="shared" si="228"/>
        <v>1.2076533357982731E-2</v>
      </c>
      <c r="H555" s="61">
        <f t="shared" si="239"/>
        <v>1.0944364299080444E-2</v>
      </c>
      <c r="I555" s="7">
        <f t="shared" si="249"/>
        <v>7.6111271401839098E-2</v>
      </c>
      <c r="J555" s="58">
        <f t="shared" si="229"/>
        <v>1.304445158983433E-3</v>
      </c>
      <c r="K555" s="7">
        <f t="shared" si="240"/>
        <v>5.2338272711199797E-3</v>
      </c>
      <c r="L555" s="7">
        <f t="shared" si="241"/>
        <v>7.8427175890868461E-3</v>
      </c>
      <c r="M555" s="58">
        <f t="shared" si="230"/>
        <v>2.3528152767260536E-2</v>
      </c>
      <c r="N555" s="58">
        <f t="shared" si="231"/>
        <v>2.9784893857260969E-4</v>
      </c>
      <c r="O555" s="59">
        <f t="shared" si="232"/>
        <v>0.5290541771395979</v>
      </c>
      <c r="P555" s="58">
        <f t="shared" si="250"/>
        <v>2.0066795553230765E-4</v>
      </c>
      <c r="Q555" s="58">
        <f t="shared" si="251"/>
        <v>0.5046403728179053</v>
      </c>
      <c r="R555" s="58">
        <f t="shared" si="242"/>
        <v>0.50118128822803409</v>
      </c>
      <c r="S555" s="60">
        <f t="shared" si="243"/>
        <v>3.4590845898712086E-3</v>
      </c>
      <c r="T555" s="58">
        <f t="shared" si="252"/>
        <v>1.9929246623329107E-4</v>
      </c>
      <c r="U555" s="58">
        <f t="shared" si="253"/>
        <v>1.5027906896398059E-3</v>
      </c>
      <c r="V555" s="58">
        <f t="shared" si="233"/>
        <v>1.5396691931425608E-4</v>
      </c>
      <c r="W555" s="50">
        <f t="shared" si="244"/>
        <v>163.82779946251429</v>
      </c>
      <c r="X555" s="50">
        <f t="shared" si="234"/>
        <v>96552.000169383522</v>
      </c>
      <c r="Y555" s="50">
        <f t="shared" si="235"/>
        <v>101325</v>
      </c>
      <c r="Z555" s="50">
        <f t="shared" si="236"/>
        <v>1.5677617975237084</v>
      </c>
      <c r="AA555" s="50">
        <f t="shared" si="237"/>
        <v>1.3325975278951521</v>
      </c>
      <c r="AB555" s="50">
        <f t="shared" si="245"/>
        <v>628.68466660293427</v>
      </c>
      <c r="AC555" s="7">
        <f t="shared" si="254"/>
        <v>0.24996771900412465</v>
      </c>
    </row>
    <row r="556" spans="1:29">
      <c r="A556" s="7">
        <v>524</v>
      </c>
      <c r="B556" s="7">
        <f t="shared" si="246"/>
        <v>0.20836622347865846</v>
      </c>
      <c r="C556" s="7">
        <f t="shared" si="247"/>
        <v>3.9764546465392847E-4</v>
      </c>
      <c r="D556" s="58">
        <f t="shared" si="248"/>
        <v>3285583.7315473231</v>
      </c>
      <c r="E556" s="7">
        <f t="shared" si="238"/>
        <v>476.53365180924044</v>
      </c>
      <c r="F556" s="7">
        <f t="shared" si="227"/>
        <v>3184258.7315473231</v>
      </c>
      <c r="G556" s="57">
        <f t="shared" si="228"/>
        <v>1.2077233333091021E-2</v>
      </c>
      <c r="H556" s="61">
        <f t="shared" si="239"/>
        <v>1.0949166477798988E-2</v>
      </c>
      <c r="I556" s="7">
        <f t="shared" si="249"/>
        <v>7.6101667044402008E-2</v>
      </c>
      <c r="J556" s="58">
        <f t="shared" si="229"/>
        <v>1.3041148624638025E-3</v>
      </c>
      <c r="K556" s="7">
        <f t="shared" si="240"/>
        <v>5.2354630369606031E-3</v>
      </c>
      <c r="L556" s="7">
        <f t="shared" si="241"/>
        <v>7.8436927618882081E-3</v>
      </c>
      <c r="M556" s="58">
        <f t="shared" si="230"/>
        <v>2.3531078285664624E-2</v>
      </c>
      <c r="N556" s="58">
        <f t="shared" si="231"/>
        <v>2.9773594515262921E-4</v>
      </c>
      <c r="O556" s="59">
        <f t="shared" si="232"/>
        <v>0.5288534725773576</v>
      </c>
      <c r="P556" s="58">
        <f t="shared" si="250"/>
        <v>2.0070456224030586E-4</v>
      </c>
      <c r="Q556" s="58">
        <f t="shared" si="251"/>
        <v>0.50473243147631364</v>
      </c>
      <c r="R556" s="58">
        <f t="shared" si="242"/>
        <v>0.50127235739098952</v>
      </c>
      <c r="S556" s="60">
        <f t="shared" si="243"/>
        <v>3.4600740853241163E-3</v>
      </c>
      <c r="T556" s="58">
        <f t="shared" si="252"/>
        <v>1.9932867947291012E-4</v>
      </c>
      <c r="U556" s="58">
        <f t="shared" si="253"/>
        <v>1.5041665724072016E-3</v>
      </c>
      <c r="V556" s="58">
        <f t="shared" si="233"/>
        <v>1.5407991273423655E-4</v>
      </c>
      <c r="W556" s="50">
        <f t="shared" si="244"/>
        <v>163.8481700052921</v>
      </c>
      <c r="X556" s="50">
        <f t="shared" si="234"/>
        <v>96569.544539142793</v>
      </c>
      <c r="Y556" s="50">
        <f t="shared" si="235"/>
        <v>101325</v>
      </c>
      <c r="Z556" s="50">
        <f t="shared" si="236"/>
        <v>1.5678013566512798</v>
      </c>
      <c r="AA556" s="50">
        <f t="shared" si="237"/>
        <v>1.3326311531535879</v>
      </c>
      <c r="AB556" s="50">
        <f t="shared" si="245"/>
        <v>628.81477068057109</v>
      </c>
      <c r="AC556" s="7">
        <f t="shared" si="254"/>
        <v>0.25001947402032654</v>
      </c>
    </row>
    <row r="557" spans="1:29">
      <c r="A557" s="7">
        <v>525</v>
      </c>
      <c r="B557" s="7">
        <f t="shared" si="246"/>
        <v>0.20876386894331239</v>
      </c>
      <c r="C557" s="7">
        <f t="shared" si="247"/>
        <v>3.9764546465392847E-4</v>
      </c>
      <c r="D557" s="58">
        <f t="shared" si="248"/>
        <v>3286180.1880492088</v>
      </c>
      <c r="E557" s="7">
        <f t="shared" si="238"/>
        <v>476.62016051460682</v>
      </c>
      <c r="F557" s="7">
        <f t="shared" si="227"/>
        <v>3184855.1880492088</v>
      </c>
      <c r="G557" s="57">
        <f t="shared" si="228"/>
        <v>1.2077932687849726E-2</v>
      </c>
      <c r="H557" s="61">
        <f t="shared" si="239"/>
        <v>1.0953968934859459E-2</v>
      </c>
      <c r="I557" s="7">
        <f t="shared" si="249"/>
        <v>7.6092062130281066E-2</v>
      </c>
      <c r="J557" s="58">
        <f t="shared" si="229"/>
        <v>1.3037844018910251E-3</v>
      </c>
      <c r="K557" s="7">
        <f t="shared" si="240"/>
        <v>5.2370983179782843E-3</v>
      </c>
      <c r="L557" s="7">
        <f t="shared" si="241"/>
        <v>7.8446671217603341E-3</v>
      </c>
      <c r="M557" s="58">
        <f t="shared" si="230"/>
        <v>2.3534001365281002E-2</v>
      </c>
      <c r="N557" s="58">
        <f t="shared" si="231"/>
        <v>2.9762293113954962E-4</v>
      </c>
      <c r="O557" s="59">
        <f t="shared" si="232"/>
        <v>0.52865273143662506</v>
      </c>
      <c r="P557" s="58">
        <f t="shared" si="250"/>
        <v>2.0074114073254101E-4</v>
      </c>
      <c r="Q557" s="58">
        <f t="shared" si="251"/>
        <v>0.50482441917763698</v>
      </c>
      <c r="R557" s="58">
        <f t="shared" si="242"/>
        <v>0.5013633570979551</v>
      </c>
      <c r="S557" s="60">
        <f t="shared" si="243"/>
        <v>3.4610620796818869E-3</v>
      </c>
      <c r="T557" s="58">
        <f t="shared" si="252"/>
        <v>1.9936486509366982E-4</v>
      </c>
      <c r="U557" s="58">
        <f t="shared" si="253"/>
        <v>1.5055428480460729E-3</v>
      </c>
      <c r="V557" s="58">
        <f t="shared" si="233"/>
        <v>1.5419292674731614E-4</v>
      </c>
      <c r="W557" s="50">
        <f t="shared" si="244"/>
        <v>163.86852356665929</v>
      </c>
      <c r="X557" s="50">
        <f t="shared" si="234"/>
        <v>96587.075528285292</v>
      </c>
      <c r="Y557" s="50">
        <f t="shared" si="235"/>
        <v>101325</v>
      </c>
      <c r="Z557" s="50">
        <f t="shared" si="236"/>
        <v>1.5678408712533298</v>
      </c>
      <c r="AA557" s="50">
        <f t="shared" si="237"/>
        <v>1.3326647405653302</v>
      </c>
      <c r="AB557" s="50">
        <f t="shared" si="245"/>
        <v>628.944775531343</v>
      </c>
      <c r="AC557" s="7">
        <f t="shared" si="254"/>
        <v>0.25007118958817542</v>
      </c>
    </row>
    <row r="558" spans="1:29">
      <c r="A558" s="7">
        <v>526</v>
      </c>
      <c r="B558" s="7">
        <f t="shared" si="246"/>
        <v>0.20916151440796632</v>
      </c>
      <c r="C558" s="7">
        <f t="shared" si="247"/>
        <v>3.9764546465392847E-4</v>
      </c>
      <c r="D558" s="58">
        <f t="shared" si="248"/>
        <v>3286776.1890997896</v>
      </c>
      <c r="E558" s="7">
        <f t="shared" si="238"/>
        <v>476.70660316234347</v>
      </c>
      <c r="F558" s="7">
        <f t="shared" si="227"/>
        <v>3185451.1890997896</v>
      </c>
      <c r="G558" s="57">
        <f t="shared" si="228"/>
        <v>1.2078631422245386E-2</v>
      </c>
      <c r="H558" s="61">
        <f t="shared" si="239"/>
        <v>1.0958771670015178E-2</v>
      </c>
      <c r="I558" s="7">
        <f t="shared" si="249"/>
        <v>7.6082456659969627E-2</v>
      </c>
      <c r="J558" s="58">
        <f t="shared" si="229"/>
        <v>1.3034537772568899E-3</v>
      </c>
      <c r="K558" s="7">
        <f t="shared" si="240"/>
        <v>5.2387331139882821E-3</v>
      </c>
      <c r="L558" s="7">
        <f t="shared" si="241"/>
        <v>7.8456406685020619E-3</v>
      </c>
      <c r="M558" s="58">
        <f t="shared" si="230"/>
        <v>2.3536922005506188E-2</v>
      </c>
      <c r="N558" s="58">
        <f t="shared" si="231"/>
        <v>2.9750989654926305E-4</v>
      </c>
      <c r="O558" s="59">
        <f t="shared" si="232"/>
        <v>0.52845195374562848</v>
      </c>
      <c r="P558" s="58">
        <f t="shared" si="250"/>
        <v>2.0077769099657861E-4</v>
      </c>
      <c r="Q558" s="58">
        <f t="shared" si="251"/>
        <v>0.50491633589060492</v>
      </c>
      <c r="R558" s="58">
        <f t="shared" si="242"/>
        <v>0.5014542873179838</v>
      </c>
      <c r="S558" s="60">
        <f t="shared" si="243"/>
        <v>3.4620485726211125E-3</v>
      </c>
      <c r="T558" s="58">
        <f t="shared" si="252"/>
        <v>1.9940102308326423E-4</v>
      </c>
      <c r="U558" s="58">
        <f t="shared" si="253"/>
        <v>1.5069195159593874E-3</v>
      </c>
      <c r="V558" s="58">
        <f t="shared" si="233"/>
        <v>1.5430596133760271E-4</v>
      </c>
      <c r="W558" s="50">
        <f t="shared" si="244"/>
        <v>163.88886014241376</v>
      </c>
      <c r="X558" s="50">
        <f t="shared" si="234"/>
        <v>96604.593130849113</v>
      </c>
      <c r="Y558" s="50">
        <f t="shared" si="235"/>
        <v>101325</v>
      </c>
      <c r="Z558" s="50">
        <f t="shared" si="236"/>
        <v>1.5678803413570879</v>
      </c>
      <c r="AA558" s="50">
        <f t="shared" si="237"/>
        <v>1.3326982901535247</v>
      </c>
      <c r="AB558" s="50">
        <f t="shared" si="245"/>
        <v>629.0746811110389</v>
      </c>
      <c r="AC558" s="7">
        <f t="shared" si="254"/>
        <v>0.25012286569012132</v>
      </c>
    </row>
    <row r="559" spans="1:29">
      <c r="A559" s="7">
        <v>527</v>
      </c>
      <c r="B559" s="7">
        <f t="shared" si="246"/>
        <v>0.20955915987262025</v>
      </c>
      <c r="C559" s="7">
        <f t="shared" si="247"/>
        <v>3.9764546465392847E-4</v>
      </c>
      <c r="D559" s="58">
        <f t="shared" si="248"/>
        <v>3287371.734497299</v>
      </c>
      <c r="E559" s="7">
        <f t="shared" si="238"/>
        <v>476.79297972318665</v>
      </c>
      <c r="F559" s="7">
        <f t="shared" si="227"/>
        <v>3186046.734497299</v>
      </c>
      <c r="G559" s="57">
        <f t="shared" si="228"/>
        <v>1.2079329536265638E-2</v>
      </c>
      <c r="H559" s="61">
        <f t="shared" si="239"/>
        <v>1.0963574683019461E-2</v>
      </c>
      <c r="I559" s="7">
        <f t="shared" si="249"/>
        <v>7.6072850633961062E-2</v>
      </c>
      <c r="J559" s="58">
        <f t="shared" si="229"/>
        <v>1.3031229885532138E-3</v>
      </c>
      <c r="K559" s="7">
        <f t="shared" si="240"/>
        <v>5.24036742480597E-3</v>
      </c>
      <c r="L559" s="7">
        <f t="shared" si="241"/>
        <v>7.846613401912398E-3</v>
      </c>
      <c r="M559" s="58">
        <f t="shared" si="230"/>
        <v>2.3539840205737194E-2</v>
      </c>
      <c r="N559" s="58">
        <f t="shared" si="231"/>
        <v>2.9739684139766878E-4</v>
      </c>
      <c r="O559" s="59">
        <f t="shared" si="232"/>
        <v>0.52825113953260916</v>
      </c>
      <c r="P559" s="58">
        <f t="shared" si="250"/>
        <v>2.0081421301931801E-4</v>
      </c>
      <c r="Q559" s="58">
        <f t="shared" si="251"/>
        <v>0.5050081815822719</v>
      </c>
      <c r="R559" s="58">
        <f t="shared" si="242"/>
        <v>0.50154514802029249</v>
      </c>
      <c r="S559" s="60">
        <f t="shared" si="243"/>
        <v>3.4630335619794117E-3</v>
      </c>
      <c r="T559" s="58">
        <f t="shared" si="252"/>
        <v>1.9943715342945253E-4</v>
      </c>
      <c r="U559" s="58">
        <f t="shared" si="253"/>
        <v>1.5082965755492529E-3</v>
      </c>
      <c r="V559" s="58">
        <f t="shared" si="233"/>
        <v>1.5441901648919698E-4</v>
      </c>
      <c r="W559" s="50">
        <f t="shared" si="244"/>
        <v>163.90917972835686</v>
      </c>
      <c r="X559" s="50">
        <f t="shared" si="234"/>
        <v>96622.097340903987</v>
      </c>
      <c r="Y559" s="50">
        <f t="shared" si="235"/>
        <v>101325</v>
      </c>
      <c r="Z559" s="50">
        <f t="shared" si="236"/>
        <v>1.5679197669898071</v>
      </c>
      <c r="AA559" s="50">
        <f t="shared" si="237"/>
        <v>1.3327318019413359</v>
      </c>
      <c r="AB559" s="50">
        <f t="shared" si="245"/>
        <v>629.20448737568086</v>
      </c>
      <c r="AC559" s="7">
        <f t="shared" si="254"/>
        <v>0.2501745023086302</v>
      </c>
    </row>
    <row r="560" spans="1:29">
      <c r="A560" s="7">
        <v>528</v>
      </c>
      <c r="B560" s="7">
        <f t="shared" si="246"/>
        <v>0.20995680533727418</v>
      </c>
      <c r="C560" s="7">
        <f t="shared" si="247"/>
        <v>3.9764546465392847E-4</v>
      </c>
      <c r="D560" s="58">
        <f t="shared" si="248"/>
        <v>3287966.8240394481</v>
      </c>
      <c r="E560" s="7">
        <f t="shared" si="238"/>
        <v>476.8792901677968</v>
      </c>
      <c r="F560" s="7">
        <f t="shared" si="227"/>
        <v>3186641.8240394481</v>
      </c>
      <c r="G560" s="57">
        <f t="shared" si="228"/>
        <v>1.2080027029897335E-2</v>
      </c>
      <c r="H560" s="61">
        <f t="shared" si="239"/>
        <v>1.0968377973625617E-2</v>
      </c>
      <c r="I560" s="7">
        <f t="shared" si="249"/>
        <v>7.6063244052748752E-2</v>
      </c>
      <c r="J560" s="58">
        <f t="shared" si="229"/>
        <v>1.3027920357718428E-3</v>
      </c>
      <c r="K560" s="7">
        <f t="shared" si="240"/>
        <v>5.2420012502468341E-3</v>
      </c>
      <c r="L560" s="7">
        <f t="shared" si="241"/>
        <v>7.8475853217905202E-3</v>
      </c>
      <c r="M560" s="58">
        <f t="shared" si="230"/>
        <v>2.3542755965371559E-2</v>
      </c>
      <c r="N560" s="58">
        <f t="shared" si="231"/>
        <v>2.9728376570067319E-4</v>
      </c>
      <c r="O560" s="59">
        <f t="shared" si="232"/>
        <v>0.52805028882582072</v>
      </c>
      <c r="P560" s="58">
        <f t="shared" si="250"/>
        <v>2.0085070678843575E-4</v>
      </c>
      <c r="Q560" s="58">
        <f t="shared" si="251"/>
        <v>0.50509995622164705</v>
      </c>
      <c r="R560" s="58">
        <f t="shared" si="242"/>
        <v>0.50163593917401894</v>
      </c>
      <c r="S560" s="60">
        <f t="shared" si="243"/>
        <v>3.4640170476281096E-3</v>
      </c>
      <c r="T560" s="58">
        <f t="shared" si="252"/>
        <v>1.9947325611996257E-4</v>
      </c>
      <c r="U560" s="58">
        <f t="shared" si="253"/>
        <v>1.509674026217726E-3</v>
      </c>
      <c r="V560" s="58">
        <f t="shared" si="233"/>
        <v>1.5453209218619258E-4</v>
      </c>
      <c r="W560" s="50">
        <f t="shared" si="244"/>
        <v>163.92948232029363</v>
      </c>
      <c r="X560" s="50">
        <f t="shared" si="234"/>
        <v>96639.588152504235</v>
      </c>
      <c r="Y560" s="50">
        <f t="shared" si="235"/>
        <v>101325</v>
      </c>
      <c r="Z560" s="50">
        <f t="shared" si="236"/>
        <v>1.5679591481786586</v>
      </c>
      <c r="AA560" s="50">
        <f t="shared" si="237"/>
        <v>1.3327652759518598</v>
      </c>
      <c r="AB560" s="50">
        <f t="shared" si="245"/>
        <v>629.33419428117793</v>
      </c>
      <c r="AC560" s="7">
        <f t="shared" si="254"/>
        <v>0.25022609942619212</v>
      </c>
    </row>
    <row r="561" spans="1:29">
      <c r="A561" s="7">
        <v>529</v>
      </c>
      <c r="B561" s="7">
        <f t="shared" si="246"/>
        <v>0.21035445080192811</v>
      </c>
      <c r="C561" s="7">
        <f t="shared" si="247"/>
        <v>3.9764546465392847E-4</v>
      </c>
      <c r="D561" s="58">
        <f t="shared" si="248"/>
        <v>3288561.4575251895</v>
      </c>
      <c r="E561" s="7">
        <f t="shared" si="238"/>
        <v>476.96553446701455</v>
      </c>
      <c r="F561" s="7">
        <f t="shared" si="227"/>
        <v>3187236.4575251895</v>
      </c>
      <c r="G561" s="57">
        <f t="shared" si="228"/>
        <v>1.208072390312862E-2</v>
      </c>
      <c r="H561" s="61">
        <f t="shared" si="239"/>
        <v>1.0973181541586953E-2</v>
      </c>
      <c r="I561" s="7">
        <f t="shared" si="249"/>
        <v>7.6053636916826081E-2</v>
      </c>
      <c r="J561" s="58">
        <f t="shared" si="229"/>
        <v>1.3024609189046523E-3</v>
      </c>
      <c r="K561" s="7">
        <f t="shared" si="240"/>
        <v>5.2436345901264681E-3</v>
      </c>
      <c r="L561" s="7">
        <f t="shared" si="241"/>
        <v>7.8485564279357732E-3</v>
      </c>
      <c r="M561" s="58">
        <f t="shared" si="230"/>
        <v>2.354566928380732E-2</v>
      </c>
      <c r="N561" s="58">
        <f t="shared" si="231"/>
        <v>2.9717066947419025E-4</v>
      </c>
      <c r="O561" s="59">
        <f t="shared" si="232"/>
        <v>0.52784940165353045</v>
      </c>
      <c r="P561" s="58">
        <f t="shared" si="250"/>
        <v>2.0088717229027608E-4</v>
      </c>
      <c r="Q561" s="58">
        <f t="shared" si="251"/>
        <v>0.50519165977438851</v>
      </c>
      <c r="R561" s="58">
        <f t="shared" si="242"/>
        <v>0.50172666074848959</v>
      </c>
      <c r="S561" s="60">
        <f t="shared" si="243"/>
        <v>3.4649990258989183E-3</v>
      </c>
      <c r="T561" s="58">
        <f t="shared" si="252"/>
        <v>1.9950933114259707E-4</v>
      </c>
      <c r="U561" s="58">
        <f t="shared" si="253"/>
        <v>1.511051867365405E-3</v>
      </c>
      <c r="V561" s="58">
        <f t="shared" si="233"/>
        <v>1.5464518841267551E-4</v>
      </c>
      <c r="W561" s="50">
        <f t="shared" si="244"/>
        <v>163.94976791403255</v>
      </c>
      <c r="X561" s="50">
        <f t="shared" si="234"/>
        <v>96657.065559740702</v>
      </c>
      <c r="Y561" s="50">
        <f t="shared" si="235"/>
        <v>101325</v>
      </c>
      <c r="Z561" s="50">
        <f t="shared" si="236"/>
        <v>1.5679984849508495</v>
      </c>
      <c r="AA561" s="50">
        <f t="shared" si="237"/>
        <v>1.3327987122082221</v>
      </c>
      <c r="AB561" s="50">
        <f t="shared" si="245"/>
        <v>629.46380178370896</v>
      </c>
      <c r="AC561" s="7">
        <f t="shared" si="254"/>
        <v>0.25027765702532795</v>
      </c>
    </row>
    <row r="562" spans="1:29">
      <c r="A562" s="7">
        <v>530</v>
      </c>
      <c r="B562" s="7">
        <f t="shared" si="246"/>
        <v>0.21075209626658203</v>
      </c>
      <c r="C562" s="7">
        <f t="shared" si="247"/>
        <v>3.9764546465392847E-4</v>
      </c>
      <c r="D562" s="58">
        <f t="shared" si="248"/>
        <v>3289155.634751658</v>
      </c>
      <c r="E562" s="7">
        <f t="shared" si="238"/>
        <v>477.05171259141667</v>
      </c>
      <c r="F562" s="7">
        <f t="shared" si="227"/>
        <v>3187830.634751658</v>
      </c>
      <c r="G562" s="57">
        <f t="shared" si="228"/>
        <v>1.2081420155945339E-2</v>
      </c>
      <c r="H562" s="61">
        <f t="shared" si="239"/>
        <v>1.0977985386656768E-2</v>
      </c>
      <c r="I562" s="7">
        <f t="shared" si="249"/>
        <v>7.6044029226686446E-2</v>
      </c>
      <c r="J562" s="58">
        <f t="shared" si="229"/>
        <v>1.302129637943545E-3</v>
      </c>
      <c r="K562" s="7">
        <f t="shared" si="240"/>
        <v>5.2452674442605802E-3</v>
      </c>
      <c r="L562" s="7">
        <f t="shared" si="241"/>
        <v>7.8495267201476697E-3</v>
      </c>
      <c r="M562" s="58">
        <f t="shared" si="230"/>
        <v>2.3548580160443009E-2</v>
      </c>
      <c r="N562" s="58">
        <f t="shared" si="231"/>
        <v>2.9705755273414072E-4</v>
      </c>
      <c r="O562" s="59">
        <f t="shared" si="232"/>
        <v>0.52764847804401749</v>
      </c>
      <c r="P562" s="58">
        <f t="shared" si="250"/>
        <v>2.0092360951295962E-4</v>
      </c>
      <c r="Q562" s="58">
        <f t="shared" si="251"/>
        <v>0.50528329221062229</v>
      </c>
      <c r="R562" s="58">
        <f t="shared" si="242"/>
        <v>0.50181731271275398</v>
      </c>
      <c r="S562" s="60">
        <f t="shared" si="243"/>
        <v>3.4659794978683101E-3</v>
      </c>
      <c r="T562" s="58">
        <f t="shared" si="252"/>
        <v>1.9954537848504878E-4</v>
      </c>
      <c r="U562" s="58">
        <f t="shared" si="253"/>
        <v>1.5124300983933158E-3</v>
      </c>
      <c r="V562" s="58">
        <f t="shared" si="233"/>
        <v>1.5475830515272504E-4</v>
      </c>
      <c r="W562" s="50">
        <f t="shared" si="244"/>
        <v>163.97003650538562</v>
      </c>
      <c r="X562" s="50">
        <f t="shared" si="234"/>
        <v>96674.529556650799</v>
      </c>
      <c r="Y562" s="50">
        <f t="shared" si="235"/>
        <v>101325</v>
      </c>
      <c r="Z562" s="50">
        <f t="shared" si="236"/>
        <v>1.5680377773334195</v>
      </c>
      <c r="AA562" s="50">
        <f t="shared" si="237"/>
        <v>1.3328321107334065</v>
      </c>
      <c r="AB562" s="50">
        <f t="shared" si="245"/>
        <v>629.5933098390575</v>
      </c>
      <c r="AC562" s="7">
        <f t="shared" si="254"/>
        <v>0.25032917508853403</v>
      </c>
    </row>
    <row r="563" spans="1:29">
      <c r="A563" s="7">
        <v>531</v>
      </c>
      <c r="B563" s="7">
        <f t="shared" si="246"/>
        <v>0.21114974173123596</v>
      </c>
      <c r="C563" s="7">
        <f t="shared" si="247"/>
        <v>3.9764546465392847E-4</v>
      </c>
      <c r="D563" s="58">
        <f t="shared" si="248"/>
        <v>3289749.3555182642</v>
      </c>
      <c r="E563" s="7">
        <f t="shared" si="238"/>
        <v>477.1378245119102</v>
      </c>
      <c r="F563" s="7">
        <f t="shared" si="227"/>
        <v>3188424.3555182642</v>
      </c>
      <c r="G563" s="57">
        <f t="shared" si="228"/>
        <v>1.2082115788335832E-2</v>
      </c>
      <c r="H563" s="61">
        <f t="shared" si="239"/>
        <v>1.0982789508588359E-2</v>
      </c>
      <c r="I563" s="7">
        <f t="shared" si="249"/>
        <v>7.6034420982823273E-2</v>
      </c>
      <c r="J563" s="58">
        <f t="shared" si="229"/>
        <v>1.301798192880453E-3</v>
      </c>
      <c r="K563" s="7">
        <f t="shared" si="240"/>
        <v>5.2468998124649904E-3</v>
      </c>
      <c r="L563" s="7">
        <f t="shared" si="241"/>
        <v>7.850496198225896E-3</v>
      </c>
      <c r="M563" s="58">
        <f t="shared" si="230"/>
        <v>2.3551488594677688E-2</v>
      </c>
      <c r="N563" s="58">
        <f t="shared" si="231"/>
        <v>2.9694441549645283E-4</v>
      </c>
      <c r="O563" s="59">
        <f t="shared" si="232"/>
        <v>0.52744751802557432</v>
      </c>
      <c r="P563" s="58">
        <f t="shared" si="250"/>
        <v>2.0096001844316369E-4</v>
      </c>
      <c r="Q563" s="58">
        <f t="shared" si="251"/>
        <v>0.5053748534968443</v>
      </c>
      <c r="R563" s="58">
        <f t="shared" si="242"/>
        <v>0.5019078950362087</v>
      </c>
      <c r="S563" s="60">
        <f t="shared" si="243"/>
        <v>3.4669584606356052E-3</v>
      </c>
      <c r="T563" s="58">
        <f t="shared" si="252"/>
        <v>1.9958139813514836E-4</v>
      </c>
      <c r="U563" s="58">
        <f t="shared" si="253"/>
        <v>1.513808718701331E-3</v>
      </c>
      <c r="V563" s="58">
        <f t="shared" si="233"/>
        <v>1.5487144239041293E-4</v>
      </c>
      <c r="W563" s="50">
        <f t="shared" si="244"/>
        <v>163.99028809016841</v>
      </c>
      <c r="X563" s="50">
        <f t="shared" si="234"/>
        <v>96691.980137338818</v>
      </c>
      <c r="Y563" s="50">
        <f t="shared" si="235"/>
        <v>101325</v>
      </c>
      <c r="Z563" s="50">
        <f t="shared" si="236"/>
        <v>1.5680770253535115</v>
      </c>
      <c r="AA563" s="50">
        <f t="shared" si="237"/>
        <v>1.3328654715504846</v>
      </c>
      <c r="AB563" s="50">
        <f t="shared" si="245"/>
        <v>629.72271840350265</v>
      </c>
      <c r="AC563" s="7">
        <f t="shared" si="254"/>
        <v>0.25038065359832629</v>
      </c>
    </row>
    <row r="564" spans="1:29">
      <c r="A564" s="7">
        <v>532</v>
      </c>
      <c r="B564" s="7">
        <f t="shared" si="246"/>
        <v>0.21154738719588989</v>
      </c>
      <c r="C564" s="7">
        <f t="shared" si="247"/>
        <v>3.9764546465392847E-4</v>
      </c>
      <c r="D564" s="58">
        <f t="shared" si="248"/>
        <v>3290342.6196232624</v>
      </c>
      <c r="E564" s="7">
        <f t="shared" si="238"/>
        <v>477.2238701992344</v>
      </c>
      <c r="F564" s="7">
        <f t="shared" si="227"/>
        <v>3189017.6196232624</v>
      </c>
      <c r="G564" s="57">
        <f t="shared" si="228"/>
        <v>1.2082810800286916E-2</v>
      </c>
      <c r="H564" s="61">
        <f t="shared" si="239"/>
        <v>1.0987593907135013E-2</v>
      </c>
      <c r="I564" s="7">
        <f t="shared" si="249"/>
        <v>7.6024812185729956E-2</v>
      </c>
      <c r="J564" s="58">
        <f t="shared" si="229"/>
        <v>1.3014665837073373E-3</v>
      </c>
      <c r="K564" s="7">
        <f t="shared" si="240"/>
        <v>5.2485316945556299E-3</v>
      </c>
      <c r="L564" s="7">
        <f t="shared" si="241"/>
        <v>7.8514648619703049E-3</v>
      </c>
      <c r="M564" s="58">
        <f t="shared" si="230"/>
        <v>2.3554394585910916E-2</v>
      </c>
      <c r="N564" s="58">
        <f t="shared" si="231"/>
        <v>2.9683125777706175E-4</v>
      </c>
      <c r="O564" s="59">
        <f t="shared" si="232"/>
        <v>0.52724652162650587</v>
      </c>
      <c r="P564" s="58">
        <f t="shared" si="250"/>
        <v>2.0099639906845379E-4</v>
      </c>
      <c r="Q564" s="58">
        <f t="shared" si="251"/>
        <v>0.50546634360178433</v>
      </c>
      <c r="R564" s="58">
        <f t="shared" si="242"/>
        <v>0.50199840768807402</v>
      </c>
      <c r="S564" s="60">
        <f t="shared" si="243"/>
        <v>3.4679359137103072E-3</v>
      </c>
      <c r="T564" s="58">
        <f t="shared" si="252"/>
        <v>1.9961739008065641E-4</v>
      </c>
      <c r="U564" s="58">
        <f t="shared" si="253"/>
        <v>1.5151877276891284E-3</v>
      </c>
      <c r="V564" s="58">
        <f t="shared" si="233"/>
        <v>1.5498460010980402E-4</v>
      </c>
      <c r="W564" s="50">
        <f t="shared" si="244"/>
        <v>164.01052266420007</v>
      </c>
      <c r="X564" s="50">
        <f t="shared" si="234"/>
        <v>96709.417295875057</v>
      </c>
      <c r="Y564" s="50">
        <f t="shared" si="235"/>
        <v>101325</v>
      </c>
      <c r="Z564" s="50">
        <f t="shared" si="236"/>
        <v>1.5681162290381454</v>
      </c>
      <c r="AA564" s="50">
        <f t="shared" si="237"/>
        <v>1.3328987946824236</v>
      </c>
      <c r="AB564" s="50">
        <f t="shared" si="245"/>
        <v>629.85202743307127</v>
      </c>
      <c r="AC564" s="7">
        <f t="shared" si="254"/>
        <v>0.25043209253726917</v>
      </c>
    </row>
    <row r="565" spans="1:29">
      <c r="A565" s="7">
        <v>533</v>
      </c>
      <c r="B565" s="7">
        <f t="shared" si="246"/>
        <v>0.21194503266054382</v>
      </c>
      <c r="C565" s="7">
        <f t="shared" si="247"/>
        <v>3.9764546465392847E-4</v>
      </c>
      <c r="D565" s="58">
        <f t="shared" si="248"/>
        <v>3290935.4268658287</v>
      </c>
      <c r="E565" s="7">
        <f t="shared" si="238"/>
        <v>477.30984962426214</v>
      </c>
      <c r="F565" s="7">
        <f t="shared" si="227"/>
        <v>3189610.4268658287</v>
      </c>
      <c r="G565" s="57">
        <f t="shared" si="228"/>
        <v>1.2083505191786328E-2</v>
      </c>
      <c r="H565" s="61">
        <f t="shared" si="239"/>
        <v>1.099239858205002E-2</v>
      </c>
      <c r="I565" s="7">
        <f t="shared" si="249"/>
        <v>7.601520283589995E-2</v>
      </c>
      <c r="J565" s="58">
        <f t="shared" si="229"/>
        <v>1.3011348104161873E-3</v>
      </c>
      <c r="K565" s="7">
        <f t="shared" si="240"/>
        <v>5.2501630903485398E-3</v>
      </c>
      <c r="L565" s="7">
        <f t="shared" si="241"/>
        <v>7.852432711180914E-3</v>
      </c>
      <c r="M565" s="58">
        <f t="shared" si="230"/>
        <v>2.3557298133542744E-2</v>
      </c>
      <c r="N565" s="58">
        <f t="shared" si="231"/>
        <v>2.9671807959191012E-4</v>
      </c>
      <c r="O565" s="59">
        <f t="shared" si="232"/>
        <v>0.52704548887513036</v>
      </c>
      <c r="P565" s="58">
        <f t="shared" si="250"/>
        <v>2.0103275137550725E-4</v>
      </c>
      <c r="Q565" s="58">
        <f t="shared" si="251"/>
        <v>0.5055577624919384</v>
      </c>
      <c r="R565" s="58">
        <f t="shared" si="242"/>
        <v>0.5020888506377108</v>
      </c>
      <c r="S565" s="60">
        <f t="shared" si="243"/>
        <v>3.4689118542275965E-3</v>
      </c>
      <c r="T565" s="58">
        <f t="shared" si="252"/>
        <v>1.9965335430938941E-4</v>
      </c>
      <c r="U565" s="58">
        <f t="shared" si="253"/>
        <v>1.5165671247552462E-3</v>
      </c>
      <c r="V565" s="58">
        <f t="shared" si="233"/>
        <v>1.5509777829495565E-4</v>
      </c>
      <c r="W565" s="50">
        <f t="shared" si="244"/>
        <v>164.0307402233031</v>
      </c>
      <c r="X565" s="50">
        <f t="shared" si="234"/>
        <v>96726.841026356939</v>
      </c>
      <c r="Y565" s="50">
        <f t="shared" si="235"/>
        <v>101325</v>
      </c>
      <c r="Z565" s="50">
        <f t="shared" si="236"/>
        <v>1.5681553884143551</v>
      </c>
      <c r="AA565" s="50">
        <f t="shared" si="237"/>
        <v>1.3329320801522018</v>
      </c>
      <c r="AB565" s="50">
        <f t="shared" si="245"/>
        <v>629.98123688399141</v>
      </c>
      <c r="AC565" s="7">
        <f t="shared" si="254"/>
        <v>0.25048349188791696</v>
      </c>
    </row>
    <row r="566" spans="1:29">
      <c r="A566" s="7">
        <v>534</v>
      </c>
      <c r="B566" s="7">
        <f t="shared" si="246"/>
        <v>0.21234267812519775</v>
      </c>
      <c r="C566" s="7">
        <f t="shared" si="247"/>
        <v>3.9764546465392847E-4</v>
      </c>
      <c r="D566" s="58">
        <f t="shared" si="248"/>
        <v>3291527.7770440141</v>
      </c>
      <c r="E566" s="7">
        <f t="shared" si="238"/>
        <v>477.39576275770332</v>
      </c>
      <c r="F566" s="7">
        <f t="shared" si="227"/>
        <v>3190202.7770440141</v>
      </c>
      <c r="G566" s="57">
        <f t="shared" si="228"/>
        <v>1.2084198962820314E-2</v>
      </c>
      <c r="H566" s="61">
        <f t="shared" si="239"/>
        <v>1.0997203533086655E-2</v>
      </c>
      <c r="I566" s="7">
        <f t="shared" si="249"/>
        <v>7.6005592933826679E-2</v>
      </c>
      <c r="J566" s="58">
        <f t="shared" si="229"/>
        <v>1.3008028729990209E-3</v>
      </c>
      <c r="K566" s="7">
        <f t="shared" si="240"/>
        <v>5.2517939996598751E-3</v>
      </c>
      <c r="L566" s="7">
        <f t="shared" si="241"/>
        <v>7.8533997456579178E-3</v>
      </c>
      <c r="M566" s="58">
        <f t="shared" si="230"/>
        <v>2.3560199236973754E-2</v>
      </c>
      <c r="N566" s="58">
        <f t="shared" si="231"/>
        <v>2.9660488095694748E-4</v>
      </c>
      <c r="O566" s="59">
        <f t="shared" si="232"/>
        <v>0.52684441979977792</v>
      </c>
      <c r="P566" s="58">
        <f t="shared" si="250"/>
        <v>2.0106907535244467E-4</v>
      </c>
      <c r="Q566" s="58">
        <f t="shared" si="251"/>
        <v>0.50564911013743219</v>
      </c>
      <c r="R566" s="58">
        <f t="shared" si="242"/>
        <v>0.50217922385430813</v>
      </c>
      <c r="S566" s="60">
        <f t="shared" si="243"/>
        <v>3.4698862831240573E-3</v>
      </c>
      <c r="T566" s="58">
        <f t="shared" si="252"/>
        <v>1.9968929080909552E-4</v>
      </c>
      <c r="U566" s="58">
        <f t="shared" si="253"/>
        <v>1.5179469092985952E-3</v>
      </c>
      <c r="V566" s="58">
        <f t="shared" si="233"/>
        <v>1.5521097692991828E-4</v>
      </c>
      <c r="W566" s="50">
        <f t="shared" si="244"/>
        <v>164.05094076330369</v>
      </c>
      <c r="X566" s="50">
        <f t="shared" si="234"/>
        <v>96744.251322848795</v>
      </c>
      <c r="Y566" s="50">
        <f t="shared" si="235"/>
        <v>101325</v>
      </c>
      <c r="Z566" s="50">
        <f t="shared" si="236"/>
        <v>1.5681945035090534</v>
      </c>
      <c r="AA566" s="50">
        <f t="shared" si="237"/>
        <v>1.3329653279826954</v>
      </c>
      <c r="AB566" s="50">
        <f t="shared" si="245"/>
        <v>630.11034671224616</v>
      </c>
      <c r="AC566" s="7">
        <f t="shared" si="254"/>
        <v>0.25053485163281525</v>
      </c>
    </row>
    <row r="567" spans="1:29">
      <c r="A567" s="7">
        <v>535</v>
      </c>
      <c r="B567" s="7">
        <f t="shared" si="246"/>
        <v>0.21274032358985168</v>
      </c>
      <c r="C567" s="7">
        <f t="shared" si="247"/>
        <v>3.9764546465392847E-4</v>
      </c>
      <c r="D567" s="58">
        <f t="shared" si="248"/>
        <v>3292119.6699580192</v>
      </c>
      <c r="E567" s="7">
        <f t="shared" si="238"/>
        <v>477.48160957057939</v>
      </c>
      <c r="F567" s="7">
        <f t="shared" si="227"/>
        <v>3190794.6699580192</v>
      </c>
      <c r="G567" s="57">
        <f t="shared" si="228"/>
        <v>1.2084892113377467E-2</v>
      </c>
      <c r="H567" s="61">
        <f t="shared" si="239"/>
        <v>1.1002008759998197E-2</v>
      </c>
      <c r="I567" s="7">
        <f t="shared" si="249"/>
        <v>7.5995982480003596E-2</v>
      </c>
      <c r="J567" s="58">
        <f t="shared" si="229"/>
        <v>1.3004707714478854E-3</v>
      </c>
      <c r="K567" s="7">
        <f t="shared" si="240"/>
        <v>5.2534244223059016E-3</v>
      </c>
      <c r="L567" s="7">
        <f t="shared" si="241"/>
        <v>7.8543659652016724E-3</v>
      </c>
      <c r="M567" s="58">
        <f t="shared" si="230"/>
        <v>2.3563097895605019E-2</v>
      </c>
      <c r="N567" s="58">
        <f t="shared" si="231"/>
        <v>2.9649166188813075E-4</v>
      </c>
      <c r="O567" s="59">
        <f t="shared" si="232"/>
        <v>0.5266433144287922</v>
      </c>
      <c r="P567" s="58">
        <f t="shared" si="250"/>
        <v>2.0110537098572134E-4</v>
      </c>
      <c r="Q567" s="58">
        <f t="shared" si="251"/>
        <v>0.50574038650420339</v>
      </c>
      <c r="R567" s="58">
        <f t="shared" si="242"/>
        <v>0.50226952730738339</v>
      </c>
      <c r="S567" s="60">
        <f t="shared" si="243"/>
        <v>3.4708591968199975E-3</v>
      </c>
      <c r="T567" s="58">
        <f t="shared" si="252"/>
        <v>1.9972519956765349E-4</v>
      </c>
      <c r="U567" s="58">
        <f t="shared" si="253"/>
        <v>1.5193270807166632E-3</v>
      </c>
      <c r="V567" s="58">
        <f t="shared" si="233"/>
        <v>1.5532419599873502E-4</v>
      </c>
      <c r="W567" s="50">
        <f t="shared" si="244"/>
        <v>164.07112428003154</v>
      </c>
      <c r="X567" s="50">
        <f t="shared" si="234"/>
        <v>96761.648179478128</v>
      </c>
      <c r="Y567" s="50">
        <f t="shared" si="235"/>
        <v>101325</v>
      </c>
      <c r="Z567" s="50">
        <f t="shared" si="236"/>
        <v>1.5682335743492486</v>
      </c>
      <c r="AA567" s="50">
        <f t="shared" si="237"/>
        <v>1.3329985381968612</v>
      </c>
      <c r="AB567" s="50">
        <f t="shared" si="245"/>
        <v>630.23935687428639</v>
      </c>
      <c r="AC567" s="7">
        <f t="shared" si="254"/>
        <v>0.25058617175455389</v>
      </c>
    </row>
    <row r="568" spans="1:29">
      <c r="A568" s="7">
        <v>536</v>
      </c>
      <c r="B568" s="7">
        <f t="shared" si="246"/>
        <v>0.2131379690545056</v>
      </c>
      <c r="C568" s="7">
        <f t="shared" si="247"/>
        <v>3.9764546465392847E-4</v>
      </c>
      <c r="D568" s="58">
        <f t="shared" si="248"/>
        <v>3292711.105406303</v>
      </c>
      <c r="E568" s="7">
        <f t="shared" si="238"/>
        <v>477.56739003365936</v>
      </c>
      <c r="F568" s="7">
        <f t="shared" si="227"/>
        <v>3191386.105406303</v>
      </c>
      <c r="G568" s="57">
        <f t="shared" si="228"/>
        <v>1.2085584643444182E-2</v>
      </c>
      <c r="H568" s="61">
        <f t="shared" si="239"/>
        <v>1.1006814262537913E-2</v>
      </c>
      <c r="I568" s="7">
        <f t="shared" si="249"/>
        <v>7.5986371474924166E-2</v>
      </c>
      <c r="J568" s="58">
        <f t="shared" si="229"/>
        <v>1.3001385057548559E-3</v>
      </c>
      <c r="K568" s="7">
        <f t="shared" si="240"/>
        <v>5.255054358102999E-3</v>
      </c>
      <c r="L568" s="7">
        <f t="shared" si="241"/>
        <v>7.8553313696127103E-3</v>
      </c>
      <c r="M568" s="58">
        <f t="shared" si="230"/>
        <v>2.3565994108838133E-2</v>
      </c>
      <c r="N568" s="58">
        <f t="shared" si="231"/>
        <v>2.9637842240142392E-4</v>
      </c>
      <c r="O568" s="59">
        <f t="shared" si="232"/>
        <v>0.52644217279052929</v>
      </c>
      <c r="P568" s="58">
        <f t="shared" si="250"/>
        <v>2.0114163826290277E-4</v>
      </c>
      <c r="Q568" s="58">
        <f t="shared" si="251"/>
        <v>0.50583159156098179</v>
      </c>
      <c r="R568" s="58">
        <f t="shared" si="242"/>
        <v>0.50235976096618784</v>
      </c>
      <c r="S568" s="60">
        <f t="shared" si="243"/>
        <v>3.4718305947939454E-3</v>
      </c>
      <c r="T568" s="58">
        <f t="shared" si="252"/>
        <v>1.997610805728362E-4</v>
      </c>
      <c r="U568" s="58">
        <f t="shared" si="253"/>
        <v>1.5207076384067297E-3</v>
      </c>
      <c r="V568" s="58">
        <f t="shared" si="233"/>
        <v>1.5543743548544184E-4</v>
      </c>
      <c r="W568" s="50">
        <f t="shared" si="244"/>
        <v>164.09129076931987</v>
      </c>
      <c r="X568" s="50">
        <f t="shared" si="234"/>
        <v>96779.03159032129</v>
      </c>
      <c r="Y568" s="50">
        <f t="shared" si="235"/>
        <v>101325</v>
      </c>
      <c r="Z568" s="50">
        <f t="shared" si="236"/>
        <v>1.5682726009617867</v>
      </c>
      <c r="AA568" s="50">
        <f t="shared" si="237"/>
        <v>1.3330317108175187</v>
      </c>
      <c r="AB568" s="50">
        <f t="shared" si="245"/>
        <v>630.36826732618431</v>
      </c>
      <c r="AC568" s="7">
        <f t="shared" si="254"/>
        <v>0.25063745223574047</v>
      </c>
    </row>
    <row r="569" spans="1:29">
      <c r="A569" s="7">
        <v>537</v>
      </c>
      <c r="B569" s="7">
        <f t="shared" si="246"/>
        <v>0.21353561451915953</v>
      </c>
      <c r="C569" s="7">
        <f t="shared" si="247"/>
        <v>3.9764546465392847E-4</v>
      </c>
      <c r="D569" s="58">
        <f t="shared" si="248"/>
        <v>3293302.0831882153</v>
      </c>
      <c r="E569" s="7">
        <f t="shared" si="238"/>
        <v>477.65310411784134</v>
      </c>
      <c r="F569" s="7">
        <f t="shared" si="227"/>
        <v>3191977.0831882153</v>
      </c>
      <c r="G569" s="57">
        <f t="shared" si="228"/>
        <v>1.2086276553007709E-2</v>
      </c>
      <c r="H569" s="61">
        <f t="shared" si="239"/>
        <v>1.101162004045907E-2</v>
      </c>
      <c r="I569" s="7">
        <f t="shared" si="249"/>
        <v>7.5976759919081857E-2</v>
      </c>
      <c r="J569" s="58">
        <f t="shared" si="229"/>
        <v>1.299806075912037E-3</v>
      </c>
      <c r="K569" s="7">
        <f t="shared" si="240"/>
        <v>5.2566838068676533E-3</v>
      </c>
      <c r="L569" s="7">
        <f t="shared" si="241"/>
        <v>7.8562959586917277E-3</v>
      </c>
      <c r="M569" s="58">
        <f t="shared" si="230"/>
        <v>2.3568887876075181E-2</v>
      </c>
      <c r="N569" s="58">
        <f t="shared" si="231"/>
        <v>2.9626516251279812E-4</v>
      </c>
      <c r="O569" s="59">
        <f t="shared" si="232"/>
        <v>0.52624099491335763</v>
      </c>
      <c r="P569" s="58">
        <f t="shared" si="250"/>
        <v>2.0117787717166546E-4</v>
      </c>
      <c r="Q569" s="58">
        <f t="shared" si="251"/>
        <v>0.50592272527677618</v>
      </c>
      <c r="R569" s="58">
        <f t="shared" si="242"/>
        <v>0.50244992480010875</v>
      </c>
      <c r="S569" s="60">
        <f t="shared" si="243"/>
        <v>3.4728004766674259E-3</v>
      </c>
      <c r="T569" s="58">
        <f t="shared" si="252"/>
        <v>1.9979693381247065E-4</v>
      </c>
      <c r="U569" s="58">
        <f t="shared" si="253"/>
        <v>1.5220885817659245E-3</v>
      </c>
      <c r="V569" s="58">
        <f t="shared" si="233"/>
        <v>1.5555069537406764E-4</v>
      </c>
      <c r="W569" s="50">
        <f t="shared" si="244"/>
        <v>164.1114402270054</v>
      </c>
      <c r="X569" s="50">
        <f t="shared" si="234"/>
        <v>96796.401549480768</v>
      </c>
      <c r="Y569" s="50">
        <f t="shared" si="235"/>
        <v>101325</v>
      </c>
      <c r="Z569" s="50">
        <f t="shared" si="236"/>
        <v>1.5683115833735262</v>
      </c>
      <c r="AA569" s="50">
        <f t="shared" si="237"/>
        <v>1.3330648458674972</v>
      </c>
      <c r="AB569" s="50">
        <f t="shared" si="245"/>
        <v>630.49707802420539</v>
      </c>
      <c r="AC569" s="7">
        <f t="shared" si="254"/>
        <v>0.25068869305894587</v>
      </c>
    </row>
    <row r="570" spans="1:29">
      <c r="A570" s="7">
        <v>538</v>
      </c>
      <c r="B570" s="7">
        <f t="shared" si="246"/>
        <v>0.21393325998381346</v>
      </c>
      <c r="C570" s="7">
        <f t="shared" si="247"/>
        <v>3.9764546465392847E-4</v>
      </c>
      <c r="D570" s="58">
        <f t="shared" si="248"/>
        <v>3293892.6031041197</v>
      </c>
      <c r="E570" s="7">
        <f t="shared" si="238"/>
        <v>477.73875179417053</v>
      </c>
      <c r="F570" s="7">
        <f t="shared" si="227"/>
        <v>3192567.6031041197</v>
      </c>
      <c r="G570" s="57">
        <f t="shared" si="228"/>
        <v>1.2086967842056345E-2</v>
      </c>
      <c r="H570" s="61">
        <f t="shared" si="239"/>
        <v>1.1016426093514926E-2</v>
      </c>
      <c r="I570" s="7">
        <f t="shared" si="249"/>
        <v>7.5967147812970148E-2</v>
      </c>
      <c r="J570" s="58">
        <f t="shared" si="229"/>
        <v>1.2994734819115616E-3</v>
      </c>
      <c r="K570" s="7">
        <f t="shared" si="240"/>
        <v>5.2583127684164687E-3</v>
      </c>
      <c r="L570" s="7">
        <f t="shared" si="241"/>
        <v>7.857259732239592E-3</v>
      </c>
      <c r="M570" s="58">
        <f t="shared" si="230"/>
        <v>2.3571779196718774E-2</v>
      </c>
      <c r="N570" s="58">
        <f t="shared" si="231"/>
        <v>2.9615188223823177E-4</v>
      </c>
      <c r="O570" s="59">
        <f t="shared" si="232"/>
        <v>0.52603978082565916</v>
      </c>
      <c r="P570" s="58">
        <f t="shared" si="250"/>
        <v>2.0121408769846472E-4</v>
      </c>
      <c r="Q570" s="58">
        <f t="shared" si="251"/>
        <v>0.50601378761752425</v>
      </c>
      <c r="R570" s="58">
        <f t="shared" si="242"/>
        <v>0.50254001877868848</v>
      </c>
      <c r="S570" s="60">
        <f t="shared" si="243"/>
        <v>3.4737688388357668E-3</v>
      </c>
      <c r="T570" s="58">
        <f t="shared" si="252"/>
        <v>1.9983275927444553E-4</v>
      </c>
      <c r="U570" s="58">
        <f t="shared" si="253"/>
        <v>1.5234699101899438E-3</v>
      </c>
      <c r="V570" s="58">
        <f t="shared" si="233"/>
        <v>1.5566397564863399E-4</v>
      </c>
      <c r="W570" s="50">
        <f t="shared" si="244"/>
        <v>164.13157264892843</v>
      </c>
      <c r="X570" s="50">
        <f t="shared" si="234"/>
        <v>96813.758051088866</v>
      </c>
      <c r="Y570" s="50">
        <f t="shared" si="235"/>
        <v>101325</v>
      </c>
      <c r="Z570" s="50">
        <f t="shared" si="236"/>
        <v>1.568350521611346</v>
      </c>
      <c r="AA570" s="50">
        <f t="shared" si="237"/>
        <v>1.3330979433696442</v>
      </c>
      <c r="AB570" s="50">
        <f t="shared" si="245"/>
        <v>630.62578892483668</v>
      </c>
      <c r="AC570" s="7">
        <f t="shared" si="254"/>
        <v>0.25073989420682308</v>
      </c>
    </row>
    <row r="571" spans="1:29">
      <c r="A571" s="7">
        <v>539</v>
      </c>
      <c r="B571" s="7">
        <f t="shared" si="246"/>
        <v>0.21433090544846739</v>
      </c>
      <c r="C571" s="7">
        <f t="shared" si="247"/>
        <v>3.9764546465392847E-4</v>
      </c>
      <c r="D571" s="58">
        <f t="shared" si="248"/>
        <v>3294482.6649526181</v>
      </c>
      <c r="E571" s="7">
        <f t="shared" si="238"/>
        <v>477.82433303343663</v>
      </c>
      <c r="F571" s="7">
        <f t="shared" si="227"/>
        <v>3193157.6649526181</v>
      </c>
      <c r="G571" s="57">
        <f t="shared" si="228"/>
        <v>1.2087658510576131E-2</v>
      </c>
      <c r="H571" s="61">
        <f t="shared" si="239"/>
        <v>1.1021232421458738E-2</v>
      </c>
      <c r="I571" s="7">
        <f t="shared" si="249"/>
        <v>7.595753515708252E-2</v>
      </c>
      <c r="J571" s="58">
        <f t="shared" si="229"/>
        <v>1.2991407237455915E-3</v>
      </c>
      <c r="K571" s="7">
        <f t="shared" si="240"/>
        <v>5.2599412425661553E-3</v>
      </c>
      <c r="L571" s="7">
        <f t="shared" si="241"/>
        <v>7.8582226900573392E-3</v>
      </c>
      <c r="M571" s="58">
        <f t="shared" si="230"/>
        <v>2.3574668070172018E-2</v>
      </c>
      <c r="N571" s="58">
        <f t="shared" si="231"/>
        <v>2.9603858159371019E-4</v>
      </c>
      <c r="O571" s="59">
        <f t="shared" si="232"/>
        <v>0.52583853055582774</v>
      </c>
      <c r="P571" s="58">
        <f t="shared" si="250"/>
        <v>2.0125026983142114E-4</v>
      </c>
      <c r="Q571" s="58">
        <f t="shared" si="251"/>
        <v>0.50610477855335179</v>
      </c>
      <c r="R571" s="58">
        <f t="shared" si="242"/>
        <v>0.50263004287120006</v>
      </c>
      <c r="S571" s="60">
        <f t="shared" si="243"/>
        <v>3.4747356821517306E-3</v>
      </c>
      <c r="T571" s="58">
        <f t="shared" si="252"/>
        <v>1.9986855694654234E-4</v>
      </c>
      <c r="U571" s="58">
        <f t="shared" si="253"/>
        <v>1.5248516230748225E-3</v>
      </c>
      <c r="V571" s="58">
        <f t="shared" si="233"/>
        <v>1.5577727629315557E-4</v>
      </c>
      <c r="W571" s="50">
        <f t="shared" si="244"/>
        <v>164.1516880309328</v>
      </c>
      <c r="X571" s="50">
        <f t="shared" si="234"/>
        <v>96831.10108922614</v>
      </c>
      <c r="Y571" s="50">
        <f t="shared" si="235"/>
        <v>101325</v>
      </c>
      <c r="Z571" s="50">
        <f t="shared" si="236"/>
        <v>1.5683894157019618</v>
      </c>
      <c r="AA571" s="50">
        <f t="shared" si="237"/>
        <v>1.3331310033466675</v>
      </c>
      <c r="AB571" s="50">
        <f t="shared" si="245"/>
        <v>630.75439998418108</v>
      </c>
      <c r="AC571" s="7">
        <f t="shared" si="254"/>
        <v>0.25079105566199322</v>
      </c>
    </row>
    <row r="572" spans="1:29">
      <c r="A572" s="7">
        <v>540</v>
      </c>
      <c r="B572" s="7">
        <f t="shared" si="246"/>
        <v>0.21472855091312132</v>
      </c>
      <c r="C572" s="7">
        <f t="shared" si="247"/>
        <v>3.9764546465392847E-4</v>
      </c>
      <c r="D572" s="58">
        <f t="shared" si="248"/>
        <v>3295072.2685343763</v>
      </c>
      <c r="E572" s="7">
        <f t="shared" si="238"/>
        <v>477.90984780672858</v>
      </c>
      <c r="F572" s="7">
        <f t="shared" si="227"/>
        <v>3193747.2685343763</v>
      </c>
      <c r="G572" s="57">
        <f t="shared" si="228"/>
        <v>1.2088348558555367E-2</v>
      </c>
      <c r="H572" s="61">
        <f t="shared" si="239"/>
        <v>1.1026039024043754E-2</v>
      </c>
      <c r="I572" s="7">
        <f t="shared" si="249"/>
        <v>7.5947921951912495E-2</v>
      </c>
      <c r="J572" s="58">
        <f t="shared" si="229"/>
        <v>1.2988078014063169E-3</v>
      </c>
      <c r="K572" s="7">
        <f t="shared" si="240"/>
        <v>5.2615692291335418E-3</v>
      </c>
      <c r="L572" s="7">
        <f t="shared" si="241"/>
        <v>7.8591848319461751E-3</v>
      </c>
      <c r="M572" s="58">
        <f t="shared" si="230"/>
        <v>2.3577554495838524E-2</v>
      </c>
      <c r="N572" s="58">
        <f t="shared" si="231"/>
        <v>2.9592526059522606E-4</v>
      </c>
      <c r="O572" s="59">
        <f t="shared" si="232"/>
        <v>0.52563724413227031</v>
      </c>
      <c r="P572" s="58">
        <f t="shared" si="250"/>
        <v>2.0128642355743409E-4</v>
      </c>
      <c r="Q572" s="58">
        <f t="shared" si="251"/>
        <v>0.50619569805131315</v>
      </c>
      <c r="R572" s="58">
        <f t="shared" si="242"/>
        <v>0.50271999704723158</v>
      </c>
      <c r="S572" s="60">
        <f t="shared" si="243"/>
        <v>3.4757010040815661E-3</v>
      </c>
      <c r="T572" s="58">
        <f t="shared" si="252"/>
        <v>1.9990432681666796E-4</v>
      </c>
      <c r="U572" s="58">
        <f t="shared" si="253"/>
        <v>1.5262337198155885E-3</v>
      </c>
      <c r="V572" s="58">
        <f t="shared" si="233"/>
        <v>1.558905972916397E-4</v>
      </c>
      <c r="W572" s="50">
        <f t="shared" si="244"/>
        <v>164.17178636886581</v>
      </c>
      <c r="X572" s="50">
        <f t="shared" si="234"/>
        <v>96848.430658033758</v>
      </c>
      <c r="Y572" s="50">
        <f t="shared" si="235"/>
        <v>101325</v>
      </c>
      <c r="Z572" s="50">
        <f t="shared" si="236"/>
        <v>1.5684282656721793</v>
      </c>
      <c r="AA572" s="50">
        <f t="shared" si="237"/>
        <v>1.3331640258213524</v>
      </c>
      <c r="AB572" s="50">
        <f t="shared" si="245"/>
        <v>630.88291115879122</v>
      </c>
      <c r="AC572" s="7">
        <f t="shared" si="254"/>
        <v>0.25084217740709008</v>
      </c>
    </row>
    <row r="573" spans="1:29">
      <c r="A573" s="7">
        <v>541</v>
      </c>
      <c r="B573" s="7">
        <f t="shared" si="246"/>
        <v>0.21512619637777525</v>
      </c>
      <c r="C573" s="7">
        <f t="shared" si="247"/>
        <v>3.9764546465392847E-4</v>
      </c>
      <c r="D573" s="58">
        <f t="shared" si="248"/>
        <v>3295661.4136492237</v>
      </c>
      <c r="E573" s="7">
        <f t="shared" si="238"/>
        <v>477.99529608501416</v>
      </c>
      <c r="F573" s="7">
        <f t="shared" si="227"/>
        <v>3194336.4136492237</v>
      </c>
      <c r="G573" s="57">
        <f t="shared" si="228"/>
        <v>1.2089037985981205E-2</v>
      </c>
      <c r="H573" s="61">
        <f t="shared" si="239"/>
        <v>1.1030845901023221E-2</v>
      </c>
      <c r="I573" s="7">
        <f t="shared" si="249"/>
        <v>7.5938308197953566E-2</v>
      </c>
      <c r="J573" s="58">
        <f t="shared" si="229"/>
        <v>1.2984747148859573E-3</v>
      </c>
      <c r="K573" s="7">
        <f t="shared" si="240"/>
        <v>5.263196727935562E-3</v>
      </c>
      <c r="L573" s="7">
        <f t="shared" si="241"/>
        <v>7.8601461577074774E-3</v>
      </c>
      <c r="M573" s="58">
        <f t="shared" si="230"/>
        <v>2.3580438473122432E-2</v>
      </c>
      <c r="N573" s="58">
        <f t="shared" si="231"/>
        <v>2.9581191925877911E-4</v>
      </c>
      <c r="O573" s="59">
        <f t="shared" si="232"/>
        <v>0.52543592158340635</v>
      </c>
      <c r="P573" s="58">
        <f t="shared" si="250"/>
        <v>2.0132254886395806E-4</v>
      </c>
      <c r="Q573" s="58">
        <f t="shared" si="251"/>
        <v>0.5062865460798589</v>
      </c>
      <c r="R573" s="58">
        <f t="shared" si="242"/>
        <v>0.50280988127624382</v>
      </c>
      <c r="S573" s="60">
        <f t="shared" si="243"/>
        <v>3.4766648036150816E-3</v>
      </c>
      <c r="T573" s="58">
        <f t="shared" si="252"/>
        <v>1.9994006887267857E-4</v>
      </c>
      <c r="U573" s="58">
        <f t="shared" si="253"/>
        <v>1.527616199806868E-3</v>
      </c>
      <c r="V573" s="58">
        <f t="shared" si="233"/>
        <v>1.5600393862808665E-4</v>
      </c>
      <c r="W573" s="50">
        <f t="shared" si="244"/>
        <v>164.19186765857845</v>
      </c>
      <c r="X573" s="50">
        <f t="shared" si="234"/>
        <v>96865.746751628336</v>
      </c>
      <c r="Y573" s="50">
        <f t="shared" si="235"/>
        <v>101325</v>
      </c>
      <c r="Z573" s="50">
        <f t="shared" si="236"/>
        <v>1.5684670715487019</v>
      </c>
      <c r="AA573" s="50">
        <f t="shared" si="237"/>
        <v>1.3331970108163966</v>
      </c>
      <c r="AB573" s="50">
        <f t="shared" si="245"/>
        <v>631.0113224050375</v>
      </c>
      <c r="AC573" s="7">
        <f t="shared" si="254"/>
        <v>0.25089325942480079</v>
      </c>
    </row>
    <row r="574" spans="1:29">
      <c r="A574" s="7">
        <v>542</v>
      </c>
      <c r="B574" s="7">
        <f t="shared" si="246"/>
        <v>0.21552384184242918</v>
      </c>
      <c r="C574" s="7">
        <f t="shared" si="247"/>
        <v>3.9764546465392847E-4</v>
      </c>
      <c r="D574" s="58">
        <f t="shared" si="248"/>
        <v>3296250.1000974542</v>
      </c>
      <c r="E574" s="7">
        <f t="shared" si="238"/>
        <v>478.08067783932842</v>
      </c>
      <c r="F574" s="7">
        <f t="shared" si="227"/>
        <v>3194925.1000974542</v>
      </c>
      <c r="G574" s="57">
        <f t="shared" si="228"/>
        <v>1.2089726792841171E-2</v>
      </c>
      <c r="H574" s="61">
        <f t="shared" si="239"/>
        <v>1.1035653052150375E-2</v>
      </c>
      <c r="I574" s="7">
        <f t="shared" si="249"/>
        <v>7.5928693895699256E-2</v>
      </c>
      <c r="J574" s="58">
        <f t="shared" si="229"/>
        <v>1.2981414641767604E-3</v>
      </c>
      <c r="K574" s="7">
        <f t="shared" si="240"/>
        <v>5.2648237387892642E-3</v>
      </c>
      <c r="L574" s="7">
        <f t="shared" si="241"/>
        <v>7.8611066671427851E-3</v>
      </c>
      <c r="M574" s="58">
        <f t="shared" si="230"/>
        <v>2.3583320001428355E-2</v>
      </c>
      <c r="N574" s="58">
        <f t="shared" si="231"/>
        <v>2.9569855760037625E-4</v>
      </c>
      <c r="O574" s="59">
        <f t="shared" si="232"/>
        <v>0.52523456293766835</v>
      </c>
      <c r="P574" s="58">
        <f t="shared" si="250"/>
        <v>2.0135864573800344E-4</v>
      </c>
      <c r="Q574" s="58">
        <f t="shared" si="251"/>
        <v>0.50637732260632273</v>
      </c>
      <c r="R574" s="58">
        <f t="shared" si="242"/>
        <v>0.50289969552776792</v>
      </c>
      <c r="S574" s="60">
        <f t="shared" si="243"/>
        <v>3.4776270785548125E-3</v>
      </c>
      <c r="T574" s="58">
        <f t="shared" si="252"/>
        <v>1.9997578310245842E-4</v>
      </c>
      <c r="U574" s="58">
        <f t="shared" si="253"/>
        <v>1.5289990624424131E-3</v>
      </c>
      <c r="V574" s="58">
        <f t="shared" si="233"/>
        <v>1.5611730028648952E-4</v>
      </c>
      <c r="W574" s="50">
        <f t="shared" si="244"/>
        <v>164.21193189592501</v>
      </c>
      <c r="X574" s="50">
        <f t="shared" si="234"/>
        <v>96883.049364140112</v>
      </c>
      <c r="Y574" s="50">
        <f t="shared" si="235"/>
        <v>101325</v>
      </c>
      <c r="Z574" s="50">
        <f t="shared" si="236"/>
        <v>1.5685058333582176</v>
      </c>
      <c r="AA574" s="50">
        <f t="shared" si="237"/>
        <v>1.3332299583544849</v>
      </c>
      <c r="AB574" s="50">
        <f t="shared" si="245"/>
        <v>631.13963367939152</v>
      </c>
      <c r="AC574" s="7">
        <f t="shared" si="254"/>
        <v>0.25094430169779641</v>
      </c>
    </row>
    <row r="575" spans="1:29">
      <c r="A575" s="7">
        <v>543</v>
      </c>
      <c r="B575" s="7">
        <f t="shared" si="246"/>
        <v>0.2159214873070831</v>
      </c>
      <c r="C575" s="7">
        <f t="shared" si="247"/>
        <v>3.9764546465392847E-4</v>
      </c>
      <c r="D575" s="58">
        <f t="shared" si="248"/>
        <v>3296838.3276788057</v>
      </c>
      <c r="E575" s="7">
        <f t="shared" si="238"/>
        <v>478.16599304062578</v>
      </c>
      <c r="F575" s="7">
        <f t="shared" si="227"/>
        <v>3195513.3276788057</v>
      </c>
      <c r="G575" s="57">
        <f t="shared" si="228"/>
        <v>1.2090414979121973E-2</v>
      </c>
      <c r="H575" s="61">
        <f t="shared" si="239"/>
        <v>1.1040460477178453E-2</v>
      </c>
      <c r="I575" s="7">
        <f t="shared" si="249"/>
        <v>7.5919079045643101E-2</v>
      </c>
      <c r="J575" s="58">
        <f t="shared" si="229"/>
        <v>1.2978080492710032E-3</v>
      </c>
      <c r="K575" s="7">
        <f t="shared" si="240"/>
        <v>5.2664502615118102E-3</v>
      </c>
      <c r="L575" s="7">
        <f t="shared" si="241"/>
        <v>7.8620663600538175E-3</v>
      </c>
      <c r="M575" s="58">
        <f t="shared" si="230"/>
        <v>2.3586199080161453E-2</v>
      </c>
      <c r="N575" s="58">
        <f t="shared" si="231"/>
        <v>2.955851756360315E-4</v>
      </c>
      <c r="O575" s="59">
        <f t="shared" si="232"/>
        <v>0.52503316822350099</v>
      </c>
      <c r="P575" s="58">
        <f t="shared" si="250"/>
        <v>2.0139471416735777E-4</v>
      </c>
      <c r="Q575" s="58">
        <f t="shared" si="251"/>
        <v>0.50646802759999265</v>
      </c>
      <c r="R575" s="58">
        <f t="shared" si="242"/>
        <v>0.50298943977125044</v>
      </c>
      <c r="S575" s="60">
        <f t="shared" si="243"/>
        <v>3.4785878287422189E-3</v>
      </c>
      <c r="T575" s="58">
        <f t="shared" si="252"/>
        <v>2.0001146949385804E-4</v>
      </c>
      <c r="U575" s="58">
        <f t="shared" si="253"/>
        <v>1.5303823071159128E-3</v>
      </c>
      <c r="V575" s="58">
        <f t="shared" si="233"/>
        <v>1.5623068225083426E-4</v>
      </c>
      <c r="W575" s="50">
        <f t="shared" si="244"/>
        <v>164.23197907676357</v>
      </c>
      <c r="X575" s="50">
        <f t="shared" si="234"/>
        <v>96900.338489683025</v>
      </c>
      <c r="Y575" s="50">
        <f t="shared" si="235"/>
        <v>101325</v>
      </c>
      <c r="Z575" s="50">
        <f t="shared" si="236"/>
        <v>1.5685445511273313</v>
      </c>
      <c r="AA575" s="50">
        <f t="shared" si="237"/>
        <v>1.3332628684582315</v>
      </c>
      <c r="AB575" s="50">
        <f t="shared" si="245"/>
        <v>631.26784493820401</v>
      </c>
      <c r="AC575" s="7">
        <f t="shared" si="254"/>
        <v>0.25099530420874405</v>
      </c>
    </row>
    <row r="576" spans="1:29">
      <c r="A576" s="7">
        <v>544</v>
      </c>
      <c r="B576" s="7">
        <f t="shared" si="246"/>
        <v>0.21631913277173703</v>
      </c>
      <c r="C576" s="7">
        <f t="shared" si="247"/>
        <v>3.9764546465392847E-4</v>
      </c>
      <c r="D576" s="58">
        <f t="shared" si="248"/>
        <v>3297426.0961942137</v>
      </c>
      <c r="E576" s="7">
        <f t="shared" si="238"/>
        <v>478.2512416600344</v>
      </c>
      <c r="F576" s="7">
        <f t="shared" si="227"/>
        <v>3196101.0961942137</v>
      </c>
      <c r="G576" s="57">
        <f t="shared" si="228"/>
        <v>1.2091102544811548E-2</v>
      </c>
      <c r="H576" s="61">
        <f t="shared" si="239"/>
        <v>1.1045268175860686E-2</v>
      </c>
      <c r="I576" s="7">
        <f t="shared" si="249"/>
        <v>7.5909463648278636E-2</v>
      </c>
      <c r="J576" s="58">
        <f t="shared" si="229"/>
        <v>1.2974744701609907E-3</v>
      </c>
      <c r="K576" s="7">
        <f t="shared" si="240"/>
        <v>5.268076295920473E-3</v>
      </c>
      <c r="L576" s="7">
        <f t="shared" si="241"/>
        <v>7.8630252362424553E-3</v>
      </c>
      <c r="M576" s="58">
        <f t="shared" si="230"/>
        <v>2.3589075708727366E-2</v>
      </c>
      <c r="N576" s="58">
        <f t="shared" si="231"/>
        <v>2.9547177338176591E-4</v>
      </c>
      <c r="O576" s="59">
        <f t="shared" si="232"/>
        <v>0.52483173746936174</v>
      </c>
      <c r="P576" s="58">
        <f t="shared" si="250"/>
        <v>2.0143075413925349E-4</v>
      </c>
      <c r="Q576" s="58">
        <f t="shared" si="251"/>
        <v>0.5065586610287609</v>
      </c>
      <c r="R576" s="58">
        <f t="shared" si="242"/>
        <v>0.50307911397632088</v>
      </c>
      <c r="S576" s="60">
        <f t="shared" si="243"/>
        <v>3.479547052440024E-3</v>
      </c>
      <c r="T576" s="58">
        <f t="shared" si="252"/>
        <v>2.0004712803480077E-4</v>
      </c>
      <c r="U576" s="58">
        <f t="shared" si="253"/>
        <v>1.5317659332203656E-3</v>
      </c>
      <c r="V576" s="58">
        <f t="shared" si="233"/>
        <v>1.5634408450509985E-4</v>
      </c>
      <c r="W576" s="50">
        <f t="shared" si="244"/>
        <v>164.25200919695561</v>
      </c>
      <c r="X576" s="50">
        <f t="shared" si="234"/>
        <v>96917.614122406187</v>
      </c>
      <c r="Y576" s="50">
        <f t="shared" si="235"/>
        <v>101325</v>
      </c>
      <c r="Z576" s="50">
        <f t="shared" si="236"/>
        <v>1.5685832248826801</v>
      </c>
      <c r="AA576" s="50">
        <f t="shared" si="237"/>
        <v>1.3332957411502779</v>
      </c>
      <c r="AB576" s="50">
        <f t="shared" si="245"/>
        <v>631.39595613808615</v>
      </c>
      <c r="AC576" s="7">
        <f t="shared" si="254"/>
        <v>0.25104626694033844</v>
      </c>
    </row>
    <row r="577" spans="1:29">
      <c r="A577" s="7">
        <v>545</v>
      </c>
      <c r="B577" s="7">
        <f t="shared" si="246"/>
        <v>0.21671677823639096</v>
      </c>
      <c r="C577" s="7">
        <f t="shared" si="247"/>
        <v>3.9764546465392847E-4</v>
      </c>
      <c r="D577" s="58">
        <f t="shared" si="248"/>
        <v>3298013.4054444511</v>
      </c>
      <c r="E577" s="7">
        <f t="shared" si="238"/>
        <v>478.33642366865888</v>
      </c>
      <c r="F577" s="7">
        <f t="shared" si="227"/>
        <v>3196688.4054444511</v>
      </c>
      <c r="G577" s="57">
        <f t="shared" si="228"/>
        <v>1.2091789489897481E-2</v>
      </c>
      <c r="H577" s="61">
        <f t="shared" si="239"/>
        <v>1.1050076147950295E-2</v>
      </c>
      <c r="I577" s="7">
        <f t="shared" si="249"/>
        <v>7.589984770409941E-2</v>
      </c>
      <c r="J577" s="58">
        <f t="shared" si="229"/>
        <v>1.2971407268390573E-3</v>
      </c>
      <c r="K577" s="7">
        <f t="shared" si="240"/>
        <v>5.2697018418326339E-3</v>
      </c>
      <c r="L577" s="7">
        <f t="shared" si="241"/>
        <v>7.8639832955107493E-3</v>
      </c>
      <c r="M577" s="58">
        <f t="shared" si="230"/>
        <v>2.3591949886532248E-2</v>
      </c>
      <c r="N577" s="58">
        <f t="shared" si="231"/>
        <v>2.9535835085360779E-4</v>
      </c>
      <c r="O577" s="59">
        <f t="shared" si="232"/>
        <v>0.52463027070372081</v>
      </c>
      <c r="P577" s="58">
        <f t="shared" si="250"/>
        <v>2.0146676564092303E-4</v>
      </c>
      <c r="Q577" s="58">
        <f t="shared" si="251"/>
        <v>0.5066492228605195</v>
      </c>
      <c r="R577" s="58">
        <f t="shared" si="242"/>
        <v>0.50316871811258357</v>
      </c>
      <c r="S577" s="60">
        <f t="shared" si="243"/>
        <v>3.4805047479359308E-3</v>
      </c>
      <c r="T577" s="58">
        <f t="shared" si="252"/>
        <v>2.0008275871319985E-4</v>
      </c>
      <c r="U577" s="58">
        <f t="shared" si="253"/>
        <v>1.5331499401480889E-3</v>
      </c>
      <c r="V577" s="58">
        <f t="shared" si="233"/>
        <v>1.5645750703325797E-4</v>
      </c>
      <c r="W577" s="50">
        <f t="shared" si="244"/>
        <v>164.2720222523661</v>
      </c>
      <c r="X577" s="50">
        <f t="shared" si="234"/>
        <v>96934.876256453936</v>
      </c>
      <c r="Y577" s="50">
        <f t="shared" si="235"/>
        <v>101325</v>
      </c>
      <c r="Z577" s="50">
        <f t="shared" si="236"/>
        <v>1.5686218546508444</v>
      </c>
      <c r="AA577" s="50">
        <f t="shared" si="237"/>
        <v>1.3333285764532177</v>
      </c>
      <c r="AB577" s="50">
        <f t="shared" si="245"/>
        <v>631.52396723561446</v>
      </c>
      <c r="AC577" s="7">
        <f t="shared" si="254"/>
        <v>0.25109718987531948</v>
      </c>
    </row>
    <row r="578" spans="1:29">
      <c r="A578" s="7">
        <v>546</v>
      </c>
      <c r="B578" s="7">
        <f t="shared" si="246"/>
        <v>0.21711442370104489</v>
      </c>
      <c r="C578" s="7">
        <f t="shared" si="247"/>
        <v>3.9764546465392847E-4</v>
      </c>
      <c r="D578" s="58">
        <f t="shared" si="248"/>
        <v>3298600.2552301511</v>
      </c>
      <c r="E578" s="7">
        <f t="shared" si="238"/>
        <v>478.42153903758339</v>
      </c>
      <c r="F578" s="7">
        <f t="shared" si="227"/>
        <v>3197275.2552301511</v>
      </c>
      <c r="G578" s="57">
        <f t="shared" si="228"/>
        <v>1.209247581436701E-2</v>
      </c>
      <c r="H578" s="61">
        <f t="shared" si="239"/>
        <v>1.1054884393200503E-2</v>
      </c>
      <c r="I578" s="7">
        <f t="shared" si="249"/>
        <v>7.5890231213598988E-2</v>
      </c>
      <c r="J578" s="58">
        <f t="shared" si="229"/>
        <v>1.2968068192975659E-3</v>
      </c>
      <c r="K578" s="7">
        <f t="shared" si="240"/>
        <v>5.2713268990657912E-3</v>
      </c>
      <c r="L578" s="7">
        <f t="shared" si="241"/>
        <v>7.8649405376609235E-3</v>
      </c>
      <c r="M578" s="58">
        <f t="shared" si="230"/>
        <v>2.3594821612982771E-2</v>
      </c>
      <c r="N578" s="58">
        <f t="shared" si="231"/>
        <v>2.9524490806759248E-4</v>
      </c>
      <c r="O578" s="59">
        <f t="shared" si="232"/>
        <v>0.5244287679550611</v>
      </c>
      <c r="P578" s="58">
        <f t="shared" si="250"/>
        <v>2.0150274865970985E-4</v>
      </c>
      <c r="Q578" s="58">
        <f t="shared" si="251"/>
        <v>0.50673971306343968</v>
      </c>
      <c r="R578" s="58">
        <f t="shared" si="242"/>
        <v>0.50325825214962172</v>
      </c>
      <c r="S578" s="60">
        <f t="shared" si="243"/>
        <v>3.4814609138179575E-3</v>
      </c>
      <c r="T578" s="58">
        <f t="shared" si="252"/>
        <v>2.0011836151696022E-4</v>
      </c>
      <c r="U578" s="58">
        <f t="shared" si="253"/>
        <v>1.5345343272908385E-3</v>
      </c>
      <c r="V578" s="58">
        <f t="shared" si="233"/>
        <v>1.5657094981927328E-4</v>
      </c>
      <c r="W578" s="50">
        <f t="shared" si="244"/>
        <v>164.29201823886368</v>
      </c>
      <c r="X578" s="50">
        <f t="shared" si="234"/>
        <v>96952.124885966492</v>
      </c>
      <c r="Y578" s="50">
        <f t="shared" si="235"/>
        <v>101325</v>
      </c>
      <c r="Z578" s="50">
        <f t="shared" si="236"/>
        <v>1.5686604404583486</v>
      </c>
      <c r="AA578" s="50">
        <f t="shared" si="237"/>
        <v>1.3333613743895962</v>
      </c>
      <c r="AB578" s="50">
        <f t="shared" si="245"/>
        <v>631.65187818733409</v>
      </c>
      <c r="AC578" s="7">
        <f t="shared" si="254"/>
        <v>0.25114807299641362</v>
      </c>
    </row>
    <row r="579" spans="1:29">
      <c r="A579" s="7">
        <v>547</v>
      </c>
      <c r="B579" s="7">
        <f t="shared" si="246"/>
        <v>0.21751206916569882</v>
      </c>
      <c r="C579" s="7">
        <f t="shared" si="247"/>
        <v>3.9764546465392847E-4</v>
      </c>
      <c r="D579" s="58">
        <f t="shared" si="248"/>
        <v>3299186.645352066</v>
      </c>
      <c r="E579" s="7">
        <f t="shared" si="238"/>
        <v>478.50658773790957</v>
      </c>
      <c r="F579" s="7">
        <f t="shared" si="227"/>
        <v>3197861.645352066</v>
      </c>
      <c r="G579" s="57">
        <f t="shared" si="228"/>
        <v>1.2093161518207366E-2</v>
      </c>
      <c r="H579" s="61">
        <f t="shared" si="239"/>
        <v>1.1059692911364523E-2</v>
      </c>
      <c r="I579" s="7">
        <f t="shared" si="249"/>
        <v>7.5880614177270947E-2</v>
      </c>
      <c r="J579" s="58">
        <f t="shared" si="229"/>
        <v>1.2964727475289085E-3</v>
      </c>
      <c r="K579" s="7">
        <f t="shared" si="240"/>
        <v>5.2729514674375528E-3</v>
      </c>
      <c r="L579" s="7">
        <f t="shared" si="241"/>
        <v>7.8658969624953688E-3</v>
      </c>
      <c r="M579" s="58">
        <f t="shared" si="230"/>
        <v>2.3597690887486106E-2</v>
      </c>
      <c r="N579" s="58">
        <f t="shared" si="231"/>
        <v>2.9513144503976255E-4</v>
      </c>
      <c r="O579" s="59">
        <f t="shared" si="232"/>
        <v>0.52422722925187826</v>
      </c>
      <c r="P579" s="58">
        <f t="shared" si="250"/>
        <v>2.0153870318284639E-4</v>
      </c>
      <c r="Q579" s="58">
        <f t="shared" si="251"/>
        <v>0.50683013160541357</v>
      </c>
      <c r="R579" s="58">
        <f t="shared" si="242"/>
        <v>0.50334771605703665</v>
      </c>
      <c r="S579" s="60">
        <f t="shared" si="243"/>
        <v>3.4824155483769159E-3</v>
      </c>
      <c r="T579" s="58">
        <f t="shared" si="252"/>
        <v>2.0015393643399399E-4</v>
      </c>
      <c r="U579" s="58">
        <f t="shared" si="253"/>
        <v>1.5359190940396909E-3</v>
      </c>
      <c r="V579" s="58">
        <f t="shared" si="233"/>
        <v>1.5668441284710322E-4</v>
      </c>
      <c r="W579" s="50">
        <f t="shared" si="244"/>
        <v>164.31199715232049</v>
      </c>
      <c r="X579" s="50">
        <f t="shared" si="234"/>
        <v>96969.360005087583</v>
      </c>
      <c r="Y579" s="50">
        <f t="shared" si="235"/>
        <v>101325</v>
      </c>
      <c r="Z579" s="50">
        <f t="shared" si="236"/>
        <v>1.5686989823316788</v>
      </c>
      <c r="AA579" s="50">
        <f t="shared" si="237"/>
        <v>1.3333941349819269</v>
      </c>
      <c r="AB579" s="50">
        <f t="shared" si="245"/>
        <v>631.77968894981677</v>
      </c>
      <c r="AC579" s="7">
        <f t="shared" si="254"/>
        <v>0.25119891628634672</v>
      </c>
    </row>
    <row r="580" spans="1:29">
      <c r="A580" s="7">
        <v>548</v>
      </c>
      <c r="B580" s="7">
        <f t="shared" si="246"/>
        <v>0.21790971463035275</v>
      </c>
      <c r="C580" s="7">
        <f t="shared" si="247"/>
        <v>3.9764546465392847E-4</v>
      </c>
      <c r="D580" s="58">
        <f t="shared" si="248"/>
        <v>3299772.5756108123</v>
      </c>
      <c r="E580" s="7">
        <f t="shared" si="238"/>
        <v>478.59156974071931</v>
      </c>
      <c r="F580" s="7">
        <f t="shared" si="227"/>
        <v>3198447.5756108123</v>
      </c>
      <c r="G580" s="57">
        <f t="shared" si="228"/>
        <v>1.2093846601405434E-2</v>
      </c>
      <c r="H580" s="61">
        <f t="shared" si="239"/>
        <v>1.1064501702195566E-2</v>
      </c>
      <c r="I580" s="7">
        <f t="shared" si="249"/>
        <v>7.5870996595608864E-2</v>
      </c>
      <c r="J580" s="58">
        <f t="shared" si="229"/>
        <v>1.2961385115255047E-3</v>
      </c>
      <c r="K580" s="7">
        <f t="shared" si="240"/>
        <v>5.2745755467656407E-3</v>
      </c>
      <c r="L580" s="7">
        <f t="shared" si="241"/>
        <v>7.8668525698166493E-3</v>
      </c>
      <c r="M580" s="58">
        <f t="shared" si="230"/>
        <v>2.3600557709449948E-2</v>
      </c>
      <c r="N580" s="58">
        <f t="shared" si="231"/>
        <v>2.9501796178616738E-4</v>
      </c>
      <c r="O580" s="59">
        <f t="shared" si="232"/>
        <v>0.5240256546226798</v>
      </c>
      <c r="P580" s="58">
        <f t="shared" si="250"/>
        <v>2.0157462919845326E-4</v>
      </c>
      <c r="Q580" s="58">
        <f t="shared" si="251"/>
        <v>0.50692047845656685</v>
      </c>
      <c r="R580" s="58">
        <f t="shared" si="242"/>
        <v>0.50343710980440892</v>
      </c>
      <c r="S580" s="60">
        <f t="shared" si="243"/>
        <v>3.4833686521579255E-3</v>
      </c>
      <c r="T580" s="58">
        <f t="shared" si="252"/>
        <v>2.00189483452205E-4</v>
      </c>
      <c r="U580" s="58">
        <f t="shared" si="253"/>
        <v>1.5373042397859391E-3</v>
      </c>
      <c r="V580" s="58">
        <f t="shared" si="233"/>
        <v>1.5679789610069839E-4</v>
      </c>
      <c r="W580" s="50">
        <f t="shared" si="244"/>
        <v>164.33195898861223</v>
      </c>
      <c r="X580" s="50">
        <f t="shared" si="234"/>
        <v>96986.581607956978</v>
      </c>
      <c r="Y580" s="50">
        <f t="shared" si="235"/>
        <v>101325</v>
      </c>
      <c r="Z580" s="50">
        <f t="shared" si="236"/>
        <v>1.5687374802972662</v>
      </c>
      <c r="AA580" s="50">
        <f t="shared" si="237"/>
        <v>1.3334268582526763</v>
      </c>
      <c r="AB580" s="50">
        <f t="shared" si="245"/>
        <v>631.90739947960458</v>
      </c>
      <c r="AC580" s="7">
        <f t="shared" si="254"/>
        <v>0.2512497197278436</v>
      </c>
    </row>
    <row r="581" spans="1:29">
      <c r="A581" s="7">
        <v>549</v>
      </c>
      <c r="B581" s="7">
        <f t="shared" si="246"/>
        <v>0.21830736009500668</v>
      </c>
      <c r="C581" s="7">
        <f t="shared" si="247"/>
        <v>3.9764546465392847E-4</v>
      </c>
      <c r="D581" s="58">
        <f t="shared" si="248"/>
        <v>3300358.0458087893</v>
      </c>
      <c r="E581" s="7">
        <f t="shared" si="238"/>
        <v>478.67648501735295</v>
      </c>
      <c r="F581" s="7">
        <f t="shared" si="227"/>
        <v>3199033.0458087893</v>
      </c>
      <c r="G581" s="57">
        <f t="shared" si="228"/>
        <v>1.2094531063950018E-2</v>
      </c>
      <c r="H581" s="61">
        <f t="shared" si="239"/>
        <v>1.1069310765446835E-2</v>
      </c>
      <c r="I581" s="7">
        <f t="shared" si="249"/>
        <v>7.586137846910633E-2</v>
      </c>
      <c r="J581" s="58">
        <f t="shared" si="229"/>
        <v>1.295804111279805E-3</v>
      </c>
      <c r="K581" s="7">
        <f t="shared" si="240"/>
        <v>5.2761991368678839E-3</v>
      </c>
      <c r="L581" s="7">
        <f t="shared" si="241"/>
        <v>7.8678073594274939E-3</v>
      </c>
      <c r="M581" s="58">
        <f t="shared" si="230"/>
        <v>2.3603422078282484E-2</v>
      </c>
      <c r="N581" s="58">
        <f t="shared" si="231"/>
        <v>2.9490445832286379E-4</v>
      </c>
      <c r="O581" s="59">
        <f t="shared" si="232"/>
        <v>0.52382404409598682</v>
      </c>
      <c r="P581" s="58">
        <f t="shared" si="250"/>
        <v>2.0161052669298574E-4</v>
      </c>
      <c r="Q581" s="58">
        <f t="shared" si="251"/>
        <v>0.5070107535828372</v>
      </c>
      <c r="R581" s="58">
        <f t="shared" si="242"/>
        <v>0.5035264333615912</v>
      </c>
      <c r="S581" s="60">
        <f t="shared" si="243"/>
        <v>3.4843202212460067E-3</v>
      </c>
      <c r="T581" s="58">
        <f t="shared" si="252"/>
        <v>2.0022500255960528E-4</v>
      </c>
      <c r="U581" s="58">
        <f t="shared" si="253"/>
        <v>1.5386897639193195E-3</v>
      </c>
      <c r="V581" s="58">
        <f t="shared" si="233"/>
        <v>1.5691139956400198E-4</v>
      </c>
      <c r="W581" s="50">
        <f t="shared" si="244"/>
        <v>164.35190374361807</v>
      </c>
      <c r="X581" s="50">
        <f t="shared" si="234"/>
        <v>97003.789688766788</v>
      </c>
      <c r="Y581" s="50">
        <f t="shared" si="235"/>
        <v>101325</v>
      </c>
      <c r="Z581" s="50">
        <f t="shared" si="236"/>
        <v>1.5687759343816128</v>
      </c>
      <c r="AA581" s="50">
        <f t="shared" si="237"/>
        <v>1.3334595442243709</v>
      </c>
      <c r="AB581" s="50">
        <f t="shared" si="245"/>
        <v>632.03500973362782</v>
      </c>
      <c r="AC581" s="7">
        <f t="shared" si="254"/>
        <v>0.25130048330370081</v>
      </c>
    </row>
    <row r="582" spans="1:29">
      <c r="A582" s="7">
        <v>550</v>
      </c>
      <c r="B582" s="7">
        <f t="shared" si="246"/>
        <v>0.2187050055596606</v>
      </c>
      <c r="C582" s="7">
        <f t="shared" si="247"/>
        <v>3.9764546465392847E-4</v>
      </c>
      <c r="D582" s="58">
        <f t="shared" si="248"/>
        <v>3300943.0557463807</v>
      </c>
      <c r="E582" s="7">
        <f t="shared" si="238"/>
        <v>478.76133353885871</v>
      </c>
      <c r="F582" s="7">
        <f t="shared" si="227"/>
        <v>3199618.0557463807</v>
      </c>
      <c r="G582" s="57">
        <f t="shared" si="228"/>
        <v>1.2095214905827404E-2</v>
      </c>
      <c r="H582" s="61">
        <f t="shared" si="239"/>
        <v>1.1074120100871531E-2</v>
      </c>
      <c r="I582" s="7">
        <f t="shared" si="249"/>
        <v>7.5851759798256937E-2</v>
      </c>
      <c r="J582" s="58">
        <f t="shared" si="229"/>
        <v>1.2954695467842861E-3</v>
      </c>
      <c r="K582" s="7">
        <f t="shared" si="240"/>
        <v>5.2778222375622292E-3</v>
      </c>
      <c r="L582" s="7">
        <f t="shared" si="241"/>
        <v>7.8687613311308018E-3</v>
      </c>
      <c r="M582" s="58">
        <f t="shared" si="230"/>
        <v>2.3606283993392405E-2</v>
      </c>
      <c r="N582" s="58">
        <f t="shared" si="231"/>
        <v>2.9479093466591537E-4</v>
      </c>
      <c r="O582" s="59">
        <f t="shared" si="232"/>
        <v>0.52362239770033214</v>
      </c>
      <c r="P582" s="58">
        <f t="shared" si="250"/>
        <v>2.0164639565467546E-4</v>
      </c>
      <c r="Q582" s="58">
        <f t="shared" si="251"/>
        <v>0.50710095695462953</v>
      </c>
      <c r="R582" s="58">
        <f t="shared" si="242"/>
        <v>0.50361568669812862</v>
      </c>
      <c r="S582" s="60">
        <f t="shared" si="243"/>
        <v>3.4852702565009164E-3</v>
      </c>
      <c r="T582" s="58">
        <f t="shared" si="252"/>
        <v>2.0026049374408461E-4</v>
      </c>
      <c r="U582" s="58">
        <f t="shared" si="253"/>
        <v>1.5400756658299104E-3</v>
      </c>
      <c r="V582" s="58">
        <f t="shared" si="233"/>
        <v>1.5702492322095039E-4</v>
      </c>
      <c r="W582" s="50">
        <f t="shared" si="244"/>
        <v>164.37183141322075</v>
      </c>
      <c r="X582" s="50">
        <f t="shared" si="234"/>
        <v>97020.98424164993</v>
      </c>
      <c r="Y582" s="50">
        <f t="shared" si="235"/>
        <v>101325</v>
      </c>
      <c r="Z582" s="50">
        <f t="shared" si="236"/>
        <v>1.5688143446110416</v>
      </c>
      <c r="AA582" s="50">
        <f t="shared" si="237"/>
        <v>1.3334921929193853</v>
      </c>
      <c r="AB582" s="50">
        <f t="shared" si="245"/>
        <v>632.16251966837808</v>
      </c>
      <c r="AC582" s="7">
        <f t="shared" si="254"/>
        <v>0.25135120699670449</v>
      </c>
    </row>
    <row r="583" spans="1:29">
      <c r="A583" s="7">
        <v>551</v>
      </c>
      <c r="B583" s="7">
        <f t="shared" si="246"/>
        <v>0.21910265102431453</v>
      </c>
      <c r="C583" s="7">
        <f t="shared" si="247"/>
        <v>3.9764546465392847E-4</v>
      </c>
      <c r="D583" s="58">
        <f t="shared" si="248"/>
        <v>3301527.6052260166</v>
      </c>
      <c r="E583" s="7">
        <f t="shared" si="238"/>
        <v>478.84611527658143</v>
      </c>
      <c r="F583" s="7">
        <f t="shared" si="227"/>
        <v>3200202.6052260166</v>
      </c>
      <c r="G583" s="57">
        <f t="shared" si="228"/>
        <v>1.2095898127026094E-2</v>
      </c>
      <c r="H583" s="61">
        <f t="shared" si="239"/>
        <v>1.1078929708222848E-2</v>
      </c>
      <c r="I583" s="7">
        <f t="shared" si="249"/>
        <v>7.5842140583554304E-2</v>
      </c>
      <c r="J583" s="58">
        <f t="shared" si="229"/>
        <v>1.2951348180314556E-3</v>
      </c>
      <c r="K583" s="7">
        <f t="shared" si="240"/>
        <v>5.2794448486667301E-3</v>
      </c>
      <c r="L583" s="7">
        <f t="shared" si="241"/>
        <v>7.8697144847296417E-3</v>
      </c>
      <c r="M583" s="58">
        <f t="shared" si="230"/>
        <v>2.3609143454188925E-2</v>
      </c>
      <c r="N583" s="58">
        <f t="shared" si="231"/>
        <v>2.9467739083139304E-4</v>
      </c>
      <c r="O583" s="59">
        <f t="shared" si="232"/>
        <v>0.52342071546426194</v>
      </c>
      <c r="P583" s="58">
        <f t="shared" si="250"/>
        <v>2.0168223607019975E-4</v>
      </c>
      <c r="Q583" s="58">
        <f t="shared" si="251"/>
        <v>0.50719108853843997</v>
      </c>
      <c r="R583" s="58">
        <f t="shared" si="242"/>
        <v>0.50370486978387852</v>
      </c>
      <c r="S583" s="60">
        <f t="shared" si="243"/>
        <v>3.4862187545614542E-3</v>
      </c>
      <c r="T583" s="58">
        <f t="shared" si="252"/>
        <v>2.0029595699365692E-4</v>
      </c>
      <c r="U583" s="58">
        <f t="shared" si="253"/>
        <v>1.5414619449064533E-3</v>
      </c>
      <c r="V583" s="58">
        <f t="shared" si="233"/>
        <v>1.5713846705547272E-4</v>
      </c>
      <c r="W583" s="50">
        <f t="shared" si="244"/>
        <v>164.39174199330651</v>
      </c>
      <c r="X583" s="50">
        <f t="shared" si="234"/>
        <v>97038.165260799447</v>
      </c>
      <c r="Y583" s="50">
        <f t="shared" si="235"/>
        <v>101325</v>
      </c>
      <c r="Z583" s="50">
        <f t="shared" si="236"/>
        <v>1.5688527110119641</v>
      </c>
      <c r="AA583" s="50">
        <f t="shared" si="237"/>
        <v>1.3335248043601695</v>
      </c>
      <c r="AB583" s="50">
        <f t="shared" si="245"/>
        <v>632.28992924079228</v>
      </c>
      <c r="AC583" s="7">
        <f t="shared" si="254"/>
        <v>0.25140189078964242</v>
      </c>
    </row>
    <row r="584" spans="1:29">
      <c r="A584" s="7">
        <v>552</v>
      </c>
      <c r="B584" s="7">
        <f t="shared" si="246"/>
        <v>0.21950029648896846</v>
      </c>
      <c r="C584" s="7">
        <f t="shared" si="247"/>
        <v>3.9764546465392847E-4</v>
      </c>
      <c r="D584" s="58">
        <f t="shared" si="248"/>
        <v>3302111.6940485812</v>
      </c>
      <c r="E584" s="7">
        <f t="shared" si="238"/>
        <v>478.93083020164181</v>
      </c>
      <c r="F584" s="7">
        <f t="shared" si="227"/>
        <v>3200786.6940485812</v>
      </c>
      <c r="G584" s="57">
        <f t="shared" si="228"/>
        <v>1.2096580727532617E-2</v>
      </c>
      <c r="H584" s="61">
        <f t="shared" si="239"/>
        <v>1.1083739587253975E-2</v>
      </c>
      <c r="I584" s="7">
        <f t="shared" si="249"/>
        <v>7.583252082549205E-2</v>
      </c>
      <c r="J584" s="58">
        <f t="shared" si="229"/>
        <v>1.2947999250138491E-3</v>
      </c>
      <c r="K584" s="7">
        <f t="shared" si="240"/>
        <v>5.2810669699995573E-3</v>
      </c>
      <c r="L584" s="7">
        <f t="shared" si="241"/>
        <v>7.8706668200272563E-3</v>
      </c>
      <c r="M584" s="58">
        <f t="shared" si="230"/>
        <v>2.3612000460081769E-2</v>
      </c>
      <c r="N584" s="58">
        <f t="shared" si="231"/>
        <v>2.9456382683537476E-4</v>
      </c>
      <c r="O584" s="59">
        <f t="shared" si="232"/>
        <v>0.52321899741633437</v>
      </c>
      <c r="P584" s="58">
        <f t="shared" si="250"/>
        <v>2.017180479275682E-4</v>
      </c>
      <c r="Q584" s="58">
        <f t="shared" si="251"/>
        <v>0.50728114830411497</v>
      </c>
      <c r="R584" s="58">
        <f t="shared" si="242"/>
        <v>0.50379398258846197</v>
      </c>
      <c r="S584" s="60">
        <f t="shared" si="243"/>
        <v>3.4871657156529956E-3</v>
      </c>
      <c r="T584" s="58">
        <f t="shared" si="252"/>
        <v>2.0033139229624211E-4</v>
      </c>
      <c r="U584" s="58">
        <f t="shared" si="253"/>
        <v>1.5428486005377793E-3</v>
      </c>
      <c r="V584" s="58">
        <f t="shared" si="233"/>
        <v>1.57252031051491E-4</v>
      </c>
      <c r="W584" s="50">
        <f t="shared" si="244"/>
        <v>164.41163547976532</v>
      </c>
      <c r="X584" s="50">
        <f t="shared" si="234"/>
        <v>97055.332740362923</v>
      </c>
      <c r="Y584" s="50">
        <f t="shared" si="235"/>
        <v>101325</v>
      </c>
      <c r="Z584" s="50">
        <f t="shared" si="236"/>
        <v>1.5688910336106445</v>
      </c>
      <c r="AA584" s="50">
        <f t="shared" si="237"/>
        <v>1.3335573785690478</v>
      </c>
      <c r="AB584" s="50">
        <f t="shared" si="245"/>
        <v>632.41723840747113</v>
      </c>
      <c r="AC584" s="7">
        <f t="shared" si="254"/>
        <v>0.25145253466532375</v>
      </c>
    </row>
    <row r="585" spans="1:29">
      <c r="A585" s="7">
        <v>553</v>
      </c>
      <c r="B585" s="7">
        <f t="shared" si="246"/>
        <v>0.21989794195362239</v>
      </c>
      <c r="C585" s="7">
        <f t="shared" si="247"/>
        <v>3.9764546465392847E-4</v>
      </c>
      <c r="D585" s="58">
        <f t="shared" si="248"/>
        <v>3302695.3220164692</v>
      </c>
      <c r="E585" s="7">
        <f t="shared" si="238"/>
        <v>479.01547828537963</v>
      </c>
      <c r="F585" s="7">
        <f t="shared" si="227"/>
        <v>3201370.3220164692</v>
      </c>
      <c r="G585" s="57">
        <f t="shared" si="228"/>
        <v>1.2097262707335096E-2</v>
      </c>
      <c r="H585" s="61">
        <f t="shared" si="239"/>
        <v>1.1088549737718098E-2</v>
      </c>
      <c r="I585" s="7">
        <f t="shared" si="249"/>
        <v>7.5822900524563808E-2</v>
      </c>
      <c r="J585" s="58">
        <f t="shared" si="229"/>
        <v>1.2944648677240304E-3</v>
      </c>
      <c r="K585" s="7">
        <f t="shared" si="240"/>
        <v>5.2826886013789907E-3</v>
      </c>
      <c r="L585" s="7">
        <f t="shared" si="241"/>
        <v>7.871618336827051E-3</v>
      </c>
      <c r="M585" s="58">
        <f t="shared" si="230"/>
        <v>2.3614855010481155E-2</v>
      </c>
      <c r="N585" s="58">
        <f t="shared" si="231"/>
        <v>2.9445024269394543E-4</v>
      </c>
      <c r="O585" s="59">
        <f t="shared" si="232"/>
        <v>0.52301724358512058</v>
      </c>
      <c r="P585" s="58">
        <f t="shared" si="250"/>
        <v>2.017538312137912E-4</v>
      </c>
      <c r="Q585" s="58">
        <f t="shared" si="251"/>
        <v>0.50737113621898822</v>
      </c>
      <c r="R585" s="58">
        <f t="shared" si="242"/>
        <v>0.50388302508173155</v>
      </c>
      <c r="S585" s="60">
        <f t="shared" si="243"/>
        <v>3.4881111372566664E-3</v>
      </c>
      <c r="T585" s="58">
        <f t="shared" si="252"/>
        <v>2.0036679963985224E-4</v>
      </c>
      <c r="U585" s="58">
        <f t="shared" si="253"/>
        <v>1.5442356321117184E-3</v>
      </c>
      <c r="V585" s="58">
        <f t="shared" si="233"/>
        <v>1.5736561519292034E-4</v>
      </c>
      <c r="W585" s="50">
        <f t="shared" si="244"/>
        <v>164.43151186849045</v>
      </c>
      <c r="X585" s="50">
        <f t="shared" si="234"/>
        <v>97072.486674532396</v>
      </c>
      <c r="Y585" s="50">
        <f t="shared" si="235"/>
        <v>101325</v>
      </c>
      <c r="Z585" s="50">
        <f t="shared" si="236"/>
        <v>1.5689293124333996</v>
      </c>
      <c r="AA585" s="50">
        <f t="shared" si="237"/>
        <v>1.3335899155683897</v>
      </c>
      <c r="AB585" s="50">
        <f t="shared" si="245"/>
        <v>632.54444712534371</v>
      </c>
      <c r="AC585" s="7">
        <f t="shared" si="254"/>
        <v>0.25150313860655638</v>
      </c>
    </row>
    <row r="586" spans="1:29">
      <c r="A586" s="7">
        <v>554</v>
      </c>
      <c r="B586" s="7">
        <f t="shared" si="246"/>
        <v>0.22029558741827632</v>
      </c>
      <c r="C586" s="7">
        <f t="shared" si="247"/>
        <v>3.9764546465392847E-4</v>
      </c>
      <c r="D586" s="58">
        <f t="shared" si="248"/>
        <v>3303278.4889312419</v>
      </c>
      <c r="E586" s="7">
        <f t="shared" si="238"/>
        <v>479.10005949901381</v>
      </c>
      <c r="F586" s="7">
        <f t="shared" si="227"/>
        <v>3201953.4889312419</v>
      </c>
      <c r="G586" s="57">
        <f t="shared" si="228"/>
        <v>1.2097944066420511E-2</v>
      </c>
      <c r="H586" s="61">
        <f t="shared" si="239"/>
        <v>1.1093360159368397E-2</v>
      </c>
      <c r="I586" s="7">
        <f t="shared" si="249"/>
        <v>7.581327968126321E-2</v>
      </c>
      <c r="J586" s="58">
        <f t="shared" si="229"/>
        <v>1.2941296461545931E-3</v>
      </c>
      <c r="K586" s="7">
        <f t="shared" si="240"/>
        <v>5.284309742623422E-3</v>
      </c>
      <c r="L586" s="7">
        <f t="shared" si="241"/>
        <v>7.8725690349326083E-3</v>
      </c>
      <c r="M586" s="58">
        <f t="shared" si="230"/>
        <v>2.3617707104797825E-2</v>
      </c>
      <c r="N586" s="58">
        <f t="shared" si="231"/>
        <v>2.9433663842319714E-4</v>
      </c>
      <c r="O586" s="59">
        <f t="shared" si="232"/>
        <v>0.52281545399920393</v>
      </c>
      <c r="P586" s="58">
        <f t="shared" si="250"/>
        <v>2.017895859166563E-4</v>
      </c>
      <c r="Q586" s="58">
        <f t="shared" si="251"/>
        <v>0.50746105225234772</v>
      </c>
      <c r="R586" s="58">
        <f t="shared" si="242"/>
        <v>0.50397199723341146</v>
      </c>
      <c r="S586" s="60">
        <f t="shared" si="243"/>
        <v>3.4890550189362601E-3</v>
      </c>
      <c r="T586" s="58">
        <f t="shared" si="252"/>
        <v>2.0040217901244825E-4</v>
      </c>
      <c r="U586" s="58">
        <f t="shared" si="253"/>
        <v>1.5456230390159264E-3</v>
      </c>
      <c r="V586" s="58">
        <f t="shared" si="233"/>
        <v>1.5747921946366862E-4</v>
      </c>
      <c r="W586" s="50">
        <f t="shared" si="244"/>
        <v>164.45137115537887</v>
      </c>
      <c r="X586" s="50">
        <f t="shared" si="234"/>
        <v>97089.627057475373</v>
      </c>
      <c r="Y586" s="50">
        <f t="shared" si="235"/>
        <v>101325</v>
      </c>
      <c r="Z586" s="50">
        <f t="shared" si="236"/>
        <v>1.5689675475064457</v>
      </c>
      <c r="AA586" s="50">
        <f t="shared" si="237"/>
        <v>1.3336224153804788</v>
      </c>
      <c r="AB586" s="50">
        <f t="shared" si="245"/>
        <v>632.6715553511583</v>
      </c>
      <c r="AC586" s="7">
        <f t="shared" si="254"/>
        <v>0.25155370259617732</v>
      </c>
    </row>
    <row r="587" spans="1:29">
      <c r="A587" s="7">
        <v>555</v>
      </c>
      <c r="B587" s="7">
        <f t="shared" si="246"/>
        <v>0.22069323288293025</v>
      </c>
      <c r="C587" s="7">
        <f t="shared" si="247"/>
        <v>3.9764546465392847E-4</v>
      </c>
      <c r="D587" s="58">
        <f t="shared" si="248"/>
        <v>3303861.1945954044</v>
      </c>
      <c r="E587" s="7">
        <f t="shared" si="238"/>
        <v>479.18457381390016</v>
      </c>
      <c r="F587" s="7">
        <f t="shared" si="227"/>
        <v>3202536.1945954044</v>
      </c>
      <c r="G587" s="57">
        <f t="shared" si="228"/>
        <v>1.209862480477678E-2</v>
      </c>
      <c r="H587" s="61">
        <f t="shared" si="239"/>
        <v>1.1098170851958047E-2</v>
      </c>
      <c r="I587" s="7">
        <f t="shared" si="249"/>
        <v>7.5803658296083917E-2</v>
      </c>
      <c r="J587" s="58">
        <f t="shared" si="229"/>
        <v>1.2937942602981591E-3</v>
      </c>
      <c r="K587" s="7">
        <f t="shared" si="240"/>
        <v>5.2859303935513576E-3</v>
      </c>
      <c r="L587" s="7">
        <f t="shared" si="241"/>
        <v>7.8735189141476754E-3</v>
      </c>
      <c r="M587" s="58">
        <f t="shared" si="230"/>
        <v>2.3620556742443025E-2</v>
      </c>
      <c r="N587" s="58">
        <f t="shared" si="231"/>
        <v>2.942230140392289E-4</v>
      </c>
      <c r="O587" s="59">
        <f t="shared" si="232"/>
        <v>0.52261362868718031</v>
      </c>
      <c r="P587" s="58">
        <f t="shared" si="250"/>
        <v>2.0182531202361798E-4</v>
      </c>
      <c r="Q587" s="58">
        <f t="shared" si="251"/>
        <v>0.50755089637264417</v>
      </c>
      <c r="R587" s="58">
        <f t="shared" si="242"/>
        <v>0.50406089901337081</v>
      </c>
      <c r="S587" s="60">
        <f t="shared" si="243"/>
        <v>3.4899973592733557E-3</v>
      </c>
      <c r="T587" s="58">
        <f t="shared" si="252"/>
        <v>2.0043753040204876E-4</v>
      </c>
      <c r="U587" s="58">
        <f t="shared" si="253"/>
        <v>1.5470108206374956E-3</v>
      </c>
      <c r="V587" s="58">
        <f t="shared" si="233"/>
        <v>1.5759284384763686E-4</v>
      </c>
      <c r="W587" s="50">
        <f t="shared" si="244"/>
        <v>164.47121333633106</v>
      </c>
      <c r="X587" s="50">
        <f t="shared" si="234"/>
        <v>97106.753883387079</v>
      </c>
      <c r="Y587" s="50">
        <f t="shared" si="235"/>
        <v>101325</v>
      </c>
      <c r="Z587" s="50">
        <f t="shared" si="236"/>
        <v>1.569005738856015</v>
      </c>
      <c r="AA587" s="50">
        <f t="shared" si="237"/>
        <v>1.3336548780276127</v>
      </c>
      <c r="AB587" s="50">
        <f t="shared" si="245"/>
        <v>632.79856304186831</v>
      </c>
      <c r="AC587" s="7">
        <f t="shared" si="254"/>
        <v>0.25160422661702847</v>
      </c>
    </row>
    <row r="588" spans="1:29">
      <c r="A588" s="7">
        <v>556</v>
      </c>
      <c r="B588" s="7">
        <f t="shared" si="246"/>
        <v>0.22109087834758417</v>
      </c>
      <c r="C588" s="7">
        <f t="shared" si="247"/>
        <v>3.9764546465392847E-4</v>
      </c>
      <c r="D588" s="58">
        <f t="shared" si="248"/>
        <v>3304443.4388115611</v>
      </c>
      <c r="E588" s="7">
        <f t="shared" si="238"/>
        <v>479.26902120140875</v>
      </c>
      <c r="F588" s="7">
        <f t="shared" si="227"/>
        <v>3203118.4388115611</v>
      </c>
      <c r="G588" s="57">
        <f t="shared" si="228"/>
        <v>1.209930492239176E-2</v>
      </c>
      <c r="H588" s="61">
        <f t="shared" si="239"/>
        <v>1.1102981815240215E-2</v>
      </c>
      <c r="I588" s="7">
        <f t="shared" si="249"/>
        <v>7.5794036369519577E-2</v>
      </c>
      <c r="J588" s="58">
        <f t="shared" si="229"/>
        <v>1.2934587101473794E-3</v>
      </c>
      <c r="K588" s="7">
        <f t="shared" si="240"/>
        <v>5.2875505539814131E-3</v>
      </c>
      <c r="L588" s="7">
        <f t="shared" si="241"/>
        <v>7.8744679742761715E-3</v>
      </c>
      <c r="M588" s="58">
        <f t="shared" si="230"/>
        <v>2.3623403922828516E-2</v>
      </c>
      <c r="N588" s="58">
        <f t="shared" si="231"/>
        <v>2.9410936955814708E-4</v>
      </c>
      <c r="O588" s="59">
        <f t="shared" si="232"/>
        <v>0.52241176767765873</v>
      </c>
      <c r="P588" s="58">
        <f t="shared" si="250"/>
        <v>2.018610095215756E-4</v>
      </c>
      <c r="Q588" s="58">
        <f t="shared" si="251"/>
        <v>0.50764066854693179</v>
      </c>
      <c r="R588" s="58">
        <f t="shared" si="242"/>
        <v>0.50414973039149324</v>
      </c>
      <c r="S588" s="60">
        <f t="shared" si="243"/>
        <v>3.4909381554385499E-3</v>
      </c>
      <c r="T588" s="58">
        <f t="shared" si="252"/>
        <v>2.0047285379667809E-4</v>
      </c>
      <c r="U588" s="58">
        <f t="shared" si="253"/>
        <v>1.5483989763623932E-3</v>
      </c>
      <c r="V588" s="58">
        <f t="shared" si="233"/>
        <v>1.5770648832871869E-4</v>
      </c>
      <c r="W588" s="50">
        <f t="shared" si="244"/>
        <v>164.49103840725107</v>
      </c>
      <c r="X588" s="50">
        <f t="shared" si="234"/>
        <v>97123.867146465695</v>
      </c>
      <c r="Y588" s="50">
        <f t="shared" si="235"/>
        <v>101325</v>
      </c>
      <c r="Z588" s="50">
        <f t="shared" si="236"/>
        <v>1.5690438865083001</v>
      </c>
      <c r="AA588" s="50">
        <f t="shared" si="237"/>
        <v>1.3336873035320551</v>
      </c>
      <c r="AB588" s="50">
        <f t="shared" si="245"/>
        <v>632.92547015444916</v>
      </c>
      <c r="AC588" s="7">
        <f t="shared" si="254"/>
        <v>0.25165471065199707</v>
      </c>
    </row>
    <row r="589" spans="1:29">
      <c r="A589" s="7">
        <v>557</v>
      </c>
      <c r="B589" s="7">
        <f t="shared" si="246"/>
        <v>0.2214885238122381</v>
      </c>
      <c r="C589" s="7">
        <f t="shared" si="247"/>
        <v>3.9764546465392847E-4</v>
      </c>
      <c r="D589" s="58">
        <f t="shared" si="248"/>
        <v>3305025.221381234</v>
      </c>
      <c r="E589" s="7">
        <f t="shared" si="238"/>
        <v>479.35340163275288</v>
      </c>
      <c r="F589" s="7">
        <f t="shared" si="227"/>
        <v>3203700.221381234</v>
      </c>
      <c r="G589" s="57">
        <f t="shared" si="228"/>
        <v>1.2099984419251879E-2</v>
      </c>
      <c r="H589" s="61">
        <f t="shared" si="239"/>
        <v>1.1107793048968069E-2</v>
      </c>
      <c r="I589" s="7">
        <f t="shared" si="249"/>
        <v>7.5784413902063863E-2</v>
      </c>
      <c r="J589" s="58">
        <f t="shared" si="229"/>
        <v>1.293122995694933E-3</v>
      </c>
      <c r="K589" s="7">
        <f t="shared" si="240"/>
        <v>5.2891702237323158E-3</v>
      </c>
      <c r="L589" s="7">
        <f t="shared" si="241"/>
        <v>7.8754162151221819E-3</v>
      </c>
      <c r="M589" s="58">
        <f t="shared" si="230"/>
        <v>2.3626248645366547E-2</v>
      </c>
      <c r="N589" s="58">
        <f t="shared" si="231"/>
        <v>2.9399570499606464E-4</v>
      </c>
      <c r="O589" s="59">
        <f t="shared" si="232"/>
        <v>0.52220987099925986</v>
      </c>
      <c r="P589" s="58">
        <f t="shared" si="250"/>
        <v>2.0189667839887182E-4</v>
      </c>
      <c r="Q589" s="58">
        <f t="shared" si="251"/>
        <v>0.50773036874589494</v>
      </c>
      <c r="R589" s="58">
        <f t="shared" si="242"/>
        <v>0.50423849133749765</v>
      </c>
      <c r="S589" s="60">
        <f t="shared" si="243"/>
        <v>3.4918774083972925E-3</v>
      </c>
      <c r="T589" s="58">
        <f t="shared" si="252"/>
        <v>2.0050814918429514E-4</v>
      </c>
      <c r="U589" s="58">
        <f t="shared" si="253"/>
        <v>1.5497875055769698E-3</v>
      </c>
      <c r="V589" s="58">
        <f t="shared" si="233"/>
        <v>1.5782015289080112E-4</v>
      </c>
      <c r="W589" s="50">
        <f t="shared" si="244"/>
        <v>164.51084636404636</v>
      </c>
      <c r="X589" s="50">
        <f t="shared" si="234"/>
        <v>97140.966840877576</v>
      </c>
      <c r="Y589" s="50">
        <f t="shared" si="235"/>
        <v>101325</v>
      </c>
      <c r="Z589" s="50">
        <f t="shared" si="236"/>
        <v>1.5690819904893769</v>
      </c>
      <c r="AA589" s="50">
        <f t="shared" si="237"/>
        <v>1.3337196919159704</v>
      </c>
      <c r="AB589" s="50">
        <f t="shared" si="245"/>
        <v>633.05227664564006</v>
      </c>
      <c r="AC589" s="7">
        <f t="shared" si="254"/>
        <v>0.25170515468392746</v>
      </c>
    </row>
    <row r="590" spans="1:29">
      <c r="A590" s="7">
        <v>558</v>
      </c>
      <c r="B590" s="7">
        <f t="shared" si="246"/>
        <v>0.22188616927689203</v>
      </c>
      <c r="C590" s="7">
        <f t="shared" si="247"/>
        <v>3.9764546465392847E-4</v>
      </c>
      <c r="D590" s="58">
        <f t="shared" si="248"/>
        <v>3305606.5421080589</v>
      </c>
      <c r="E590" s="7">
        <f t="shared" si="238"/>
        <v>479.43771507945229</v>
      </c>
      <c r="F590" s="7">
        <f t="shared" si="227"/>
        <v>3204281.5421080589</v>
      </c>
      <c r="G590" s="57">
        <f t="shared" si="228"/>
        <v>1.2100663295345865E-2</v>
      </c>
      <c r="H590" s="61">
        <f t="shared" si="239"/>
        <v>1.1112604552894768E-2</v>
      </c>
      <c r="I590" s="7">
        <f t="shared" si="249"/>
        <v>7.5774790894210464E-2</v>
      </c>
      <c r="J590" s="58">
        <f t="shared" si="229"/>
        <v>1.2927871169335287E-3</v>
      </c>
      <c r="K590" s="7">
        <f t="shared" si="240"/>
        <v>5.2907894026229104E-3</v>
      </c>
      <c r="L590" s="7">
        <f t="shared" si="241"/>
        <v>7.8763636364899674E-3</v>
      </c>
      <c r="M590" s="58">
        <f t="shared" si="230"/>
        <v>2.3629090909469901E-2</v>
      </c>
      <c r="N590" s="58">
        <f t="shared" si="231"/>
        <v>2.9388202036910205E-4</v>
      </c>
      <c r="O590" s="59">
        <f t="shared" si="232"/>
        <v>0.52200793868061757</v>
      </c>
      <c r="P590" s="58">
        <f t="shared" si="250"/>
        <v>2.0193231864229499E-4</v>
      </c>
      <c r="Q590" s="58">
        <f t="shared" si="251"/>
        <v>0.50781999693630864</v>
      </c>
      <c r="R590" s="58">
        <f t="shared" si="242"/>
        <v>0.50432718182142544</v>
      </c>
      <c r="S590" s="60">
        <f t="shared" si="243"/>
        <v>3.4928151148831965E-3</v>
      </c>
      <c r="T590" s="58">
        <f t="shared" si="252"/>
        <v>2.0054341655298698E-4</v>
      </c>
      <c r="U590" s="58">
        <f t="shared" si="253"/>
        <v>1.5511764076662777E-3</v>
      </c>
      <c r="V590" s="58">
        <f t="shared" si="233"/>
        <v>1.5793383751776371E-4</v>
      </c>
      <c r="W590" s="50">
        <f t="shared" si="244"/>
        <v>164.53063720262813</v>
      </c>
      <c r="X590" s="50">
        <f t="shared" si="234"/>
        <v>97158.052960851215</v>
      </c>
      <c r="Y590" s="50">
        <f t="shared" si="235"/>
        <v>101325</v>
      </c>
      <c r="Z590" s="50">
        <f t="shared" si="236"/>
        <v>1.5691200508254137</v>
      </c>
      <c r="AA590" s="50">
        <f t="shared" si="237"/>
        <v>1.3337520432016017</v>
      </c>
      <c r="AB590" s="50">
        <f t="shared" si="245"/>
        <v>633.17898247264111</v>
      </c>
      <c r="AC590" s="7">
        <f t="shared" si="254"/>
        <v>0.25175555869570893</v>
      </c>
    </row>
    <row r="591" spans="1:29">
      <c r="A591" s="7">
        <v>559</v>
      </c>
      <c r="B591" s="7">
        <f t="shared" si="246"/>
        <v>0.22228381474154596</v>
      </c>
      <c r="C591" s="7">
        <f t="shared" si="247"/>
        <v>3.9764546465392847E-4</v>
      </c>
      <c r="D591" s="58">
        <f t="shared" si="248"/>
        <v>3306187.4007942188</v>
      </c>
      <c r="E591" s="7">
        <f t="shared" si="238"/>
        <v>479.52196151281606</v>
      </c>
      <c r="F591" s="7">
        <f t="shared" si="227"/>
        <v>3204862.4007942188</v>
      </c>
      <c r="G591" s="57">
        <f t="shared" si="228"/>
        <v>1.2101341550660576E-2</v>
      </c>
      <c r="H591" s="61">
        <f t="shared" si="239"/>
        <v>1.1117416326773467E-2</v>
      </c>
      <c r="I591" s="7">
        <f t="shared" si="249"/>
        <v>7.5765167346453069E-2</v>
      </c>
      <c r="J591" s="58">
        <f t="shared" si="229"/>
        <v>1.2924510738559034E-3</v>
      </c>
      <c r="K591" s="7">
        <f t="shared" si="240"/>
        <v>5.2924080904721482E-3</v>
      </c>
      <c r="L591" s="7">
        <f t="shared" si="241"/>
        <v>7.8773102381839554E-3</v>
      </c>
      <c r="M591" s="58">
        <f t="shared" si="230"/>
        <v>2.3631930714551865E-2</v>
      </c>
      <c r="N591" s="58">
        <f t="shared" si="231"/>
        <v>2.937683156933865E-4</v>
      </c>
      <c r="O591" s="59">
        <f t="shared" si="232"/>
        <v>0.52180597075037771</v>
      </c>
      <c r="P591" s="58">
        <f t="shared" si="250"/>
        <v>2.0196793023985471E-4</v>
      </c>
      <c r="Q591" s="58">
        <f t="shared" si="251"/>
        <v>0.50790955308801966</v>
      </c>
      <c r="R591" s="58">
        <f t="shared" si="242"/>
        <v>0.50441580181309587</v>
      </c>
      <c r="S591" s="60">
        <f t="shared" si="243"/>
        <v>3.4937512749237953E-3</v>
      </c>
      <c r="T591" s="58">
        <f t="shared" si="252"/>
        <v>2.0057865589075241E-4</v>
      </c>
      <c r="U591" s="58">
        <f t="shared" si="253"/>
        <v>1.55256568201538E-3</v>
      </c>
      <c r="V591" s="58">
        <f t="shared" si="233"/>
        <v>1.5804754219347927E-4</v>
      </c>
      <c r="W591" s="50">
        <f t="shared" si="244"/>
        <v>164.55041091891101</v>
      </c>
      <c r="X591" s="50">
        <f t="shared" si="234"/>
        <v>97175.12550057238</v>
      </c>
      <c r="Y591" s="50">
        <f t="shared" si="235"/>
        <v>101325</v>
      </c>
      <c r="Z591" s="50">
        <f t="shared" si="236"/>
        <v>1.5691580675424381</v>
      </c>
      <c r="AA591" s="50">
        <f t="shared" si="237"/>
        <v>1.3337843574110724</v>
      </c>
      <c r="AB591" s="50">
        <f t="shared" si="245"/>
        <v>633.30558759233588</v>
      </c>
      <c r="AC591" s="7">
        <f t="shared" si="254"/>
        <v>0.25180592267025931</v>
      </c>
    </row>
    <row r="592" spans="1:29">
      <c r="A592" s="7">
        <v>560</v>
      </c>
      <c r="B592" s="7">
        <f t="shared" si="246"/>
        <v>0.22268146020619989</v>
      </c>
      <c r="C592" s="7">
        <f t="shared" si="247"/>
        <v>3.9764546465392847E-4</v>
      </c>
      <c r="D592" s="58">
        <f t="shared" si="248"/>
        <v>3306767.7972432161</v>
      </c>
      <c r="E592" s="7">
        <f t="shared" si="238"/>
        <v>479.60614090434461</v>
      </c>
      <c r="F592" s="7">
        <f t="shared" si="227"/>
        <v>3205442.7972432161</v>
      </c>
      <c r="G592" s="57">
        <f t="shared" si="228"/>
        <v>1.2102019185184247E-2</v>
      </c>
      <c r="H592" s="61">
        <f t="shared" si="239"/>
        <v>1.1122228370357316E-2</v>
      </c>
      <c r="I592" s="7">
        <f t="shared" si="249"/>
        <v>7.5755543259285366E-2</v>
      </c>
      <c r="J592" s="58">
        <f t="shared" si="229"/>
        <v>1.2921148664548235E-3</v>
      </c>
      <c r="K592" s="7">
        <f t="shared" si="240"/>
        <v>5.2940262870990957E-3</v>
      </c>
      <c r="L592" s="7">
        <f t="shared" si="241"/>
        <v>7.8782560200087431E-3</v>
      </c>
      <c r="M592" s="58">
        <f t="shared" si="230"/>
        <v>2.3634768060026227E-2</v>
      </c>
      <c r="N592" s="58">
        <f t="shared" si="231"/>
        <v>2.9365459098505236E-4</v>
      </c>
      <c r="O592" s="59">
        <f t="shared" si="232"/>
        <v>0.52160396723719926</v>
      </c>
      <c r="P592" s="58">
        <f t="shared" si="250"/>
        <v>2.0200351317845033E-4</v>
      </c>
      <c r="Q592" s="58">
        <f t="shared" si="251"/>
        <v>0.50799903716808226</v>
      </c>
      <c r="R592" s="58">
        <f t="shared" si="242"/>
        <v>0.50450435128253002</v>
      </c>
      <c r="S592" s="60">
        <f t="shared" si="243"/>
        <v>3.49468588555224E-3</v>
      </c>
      <c r="T592" s="58">
        <f t="shared" si="252"/>
        <v>2.006138671856704E-4</v>
      </c>
      <c r="U592" s="58">
        <f t="shared" si="253"/>
        <v>1.55395532800816E-3</v>
      </c>
      <c r="V592" s="58">
        <f t="shared" si="233"/>
        <v>1.581612669018134E-4</v>
      </c>
      <c r="W592" s="50">
        <f t="shared" si="244"/>
        <v>164.57016750881326</v>
      </c>
      <c r="X592" s="50">
        <f t="shared" si="234"/>
        <v>97192.184454265647</v>
      </c>
      <c r="Y592" s="50">
        <f t="shared" si="235"/>
        <v>101325</v>
      </c>
      <c r="Z592" s="50">
        <f t="shared" si="236"/>
        <v>1.569196040666518</v>
      </c>
      <c r="AA592" s="50">
        <f t="shared" si="237"/>
        <v>1.3338166345665403</v>
      </c>
      <c r="AB592" s="50">
        <f t="shared" si="245"/>
        <v>633.43209196189514</v>
      </c>
      <c r="AC592" s="7">
        <f t="shared" si="254"/>
        <v>0.25185624659049066</v>
      </c>
    </row>
    <row r="593" spans="1:29">
      <c r="A593" s="7">
        <v>561</v>
      </c>
      <c r="B593" s="7">
        <f t="shared" si="246"/>
        <v>0.22307910567085382</v>
      </c>
      <c r="C593" s="7">
        <f t="shared" si="247"/>
        <v>3.9764546465392847E-4</v>
      </c>
      <c r="D593" s="58">
        <f t="shared" si="248"/>
        <v>3307347.7312573483</v>
      </c>
      <c r="E593" s="7">
        <f t="shared" si="238"/>
        <v>479.69025322536362</v>
      </c>
      <c r="F593" s="7">
        <f t="shared" si="227"/>
        <v>3206022.7312573483</v>
      </c>
      <c r="G593" s="57">
        <f t="shared" si="228"/>
        <v>1.2102696198903529E-2</v>
      </c>
      <c r="H593" s="61">
        <f t="shared" si="239"/>
        <v>1.112704068339946E-2</v>
      </c>
      <c r="I593" s="7">
        <f t="shared" si="249"/>
        <v>7.5745918633201084E-2</v>
      </c>
      <c r="J593" s="58">
        <f t="shared" si="229"/>
        <v>1.2917784947230836E-3</v>
      </c>
      <c r="K593" s="7">
        <f t="shared" si="240"/>
        <v>5.2956439923229322E-3</v>
      </c>
      <c r="L593" s="7">
        <f t="shared" si="241"/>
        <v>7.8792009817690994E-3</v>
      </c>
      <c r="M593" s="58">
        <f t="shared" si="230"/>
        <v>2.3637602945307298E-2</v>
      </c>
      <c r="N593" s="58">
        <f t="shared" si="231"/>
        <v>2.9354084626024099E-4</v>
      </c>
      <c r="O593" s="59">
        <f t="shared" si="232"/>
        <v>0.52140192816975306</v>
      </c>
      <c r="P593" s="58">
        <f t="shared" si="250"/>
        <v>2.0203906744620248E-4</v>
      </c>
      <c r="Q593" s="58">
        <f t="shared" si="251"/>
        <v>0.50808844914662221</v>
      </c>
      <c r="R593" s="58">
        <f t="shared" si="242"/>
        <v>0.50459283019956513</v>
      </c>
      <c r="S593" s="60">
        <f t="shared" si="243"/>
        <v>3.4956189470570775E-3</v>
      </c>
      <c r="T593" s="58">
        <f t="shared" si="252"/>
        <v>2.0064905042574692E-4</v>
      </c>
      <c r="U593" s="58">
        <f t="shared" si="253"/>
        <v>1.5553453450286156E-3</v>
      </c>
      <c r="V593" s="58">
        <f t="shared" si="233"/>
        <v>1.5827501162662478E-4</v>
      </c>
      <c r="W593" s="50">
        <f t="shared" si="244"/>
        <v>164.5899069682566</v>
      </c>
      <c r="X593" s="50">
        <f t="shared" si="234"/>
        <v>97209.229816120162</v>
      </c>
      <c r="Y593" s="50">
        <f t="shared" si="235"/>
        <v>101325</v>
      </c>
      <c r="Z593" s="50">
        <f t="shared" si="236"/>
        <v>1.5692339702235965</v>
      </c>
      <c r="AA593" s="50">
        <f t="shared" si="237"/>
        <v>1.333848874690057</v>
      </c>
      <c r="AB593" s="50">
        <f t="shared" si="245"/>
        <v>633.55849553822725</v>
      </c>
      <c r="AC593" s="7">
        <f t="shared" si="254"/>
        <v>0.25190653043931999</v>
      </c>
    </row>
    <row r="594" spans="1:29">
      <c r="A594" s="7">
        <v>562</v>
      </c>
      <c r="B594" s="7">
        <f t="shared" si="246"/>
        <v>0.22347675113550775</v>
      </c>
      <c r="C594" s="7">
        <f t="shared" si="247"/>
        <v>3.9764546465392847E-4</v>
      </c>
      <c r="D594" s="58">
        <f t="shared" si="248"/>
        <v>3307927.2026404566</v>
      </c>
      <c r="E594" s="7">
        <f t="shared" si="238"/>
        <v>479.77429844742272</v>
      </c>
      <c r="F594" s="7">
        <f t="shared" si="227"/>
        <v>3206602.2026404566</v>
      </c>
      <c r="G594" s="57">
        <f t="shared" si="228"/>
        <v>1.2103372591806711E-2</v>
      </c>
      <c r="H594" s="61">
        <f t="shared" si="239"/>
        <v>1.1131853265653038E-2</v>
      </c>
      <c r="I594" s="7">
        <f t="shared" si="249"/>
        <v>7.5736293468693927E-2</v>
      </c>
      <c r="J594" s="58">
        <f t="shared" si="229"/>
        <v>1.2914419586535076E-3</v>
      </c>
      <c r="K594" s="7">
        <f t="shared" si="240"/>
        <v>5.2972612059629448E-3</v>
      </c>
      <c r="L594" s="7">
        <f t="shared" si="241"/>
        <v>7.8801451232699601E-3</v>
      </c>
      <c r="M594" s="58">
        <f t="shared" si="230"/>
        <v>2.3640435369809878E-2</v>
      </c>
      <c r="N594" s="58">
        <f t="shared" si="231"/>
        <v>2.9342708153510085E-4</v>
      </c>
      <c r="O594" s="59">
        <f t="shared" si="232"/>
        <v>0.52119985357672294</v>
      </c>
      <c r="P594" s="58">
        <f t="shared" si="250"/>
        <v>2.0207459303012154E-4</v>
      </c>
      <c r="Q594" s="58">
        <f t="shared" si="251"/>
        <v>0.50817778899097321</v>
      </c>
      <c r="R594" s="58">
        <f t="shared" si="242"/>
        <v>0.5046812385342736</v>
      </c>
      <c r="S594" s="60">
        <f t="shared" si="243"/>
        <v>3.4965504566996097E-3</v>
      </c>
      <c r="T594" s="58">
        <f t="shared" si="252"/>
        <v>2.0068420559908134E-4</v>
      </c>
      <c r="U594" s="58">
        <f t="shared" si="253"/>
        <v>1.5567357324596557E-3</v>
      </c>
      <c r="V594" s="58">
        <f t="shared" si="233"/>
        <v>1.5838877635176491E-4</v>
      </c>
      <c r="W594" s="50">
        <f t="shared" si="244"/>
        <v>164.60962929316634</v>
      </c>
      <c r="X594" s="50">
        <f t="shared" si="234"/>
        <v>97226.261580370425</v>
      </c>
      <c r="Y594" s="50">
        <f t="shared" si="235"/>
        <v>101325</v>
      </c>
      <c r="Z594" s="50">
        <f t="shared" si="236"/>
        <v>1.5692718562396721</v>
      </c>
      <c r="AA594" s="50">
        <f t="shared" si="237"/>
        <v>1.3338810778037213</v>
      </c>
      <c r="AB594" s="50">
        <f t="shared" si="245"/>
        <v>633.6847982785772</v>
      </c>
      <c r="AC594" s="7">
        <f t="shared" si="254"/>
        <v>0.25195677419967899</v>
      </c>
    </row>
    <row r="595" spans="1:29">
      <c r="A595" s="7">
        <v>563</v>
      </c>
      <c r="B595" s="7">
        <f t="shared" si="246"/>
        <v>0.22387439660016167</v>
      </c>
      <c r="C595" s="7">
        <f t="shared" si="247"/>
        <v>3.9764546465392847E-4</v>
      </c>
      <c r="D595" s="58">
        <f t="shared" si="248"/>
        <v>3308506.2111953683</v>
      </c>
      <c r="E595" s="7">
        <f t="shared" si="238"/>
        <v>479.85827654192434</v>
      </c>
      <c r="F595" s="7">
        <f t="shared" si="227"/>
        <v>3207181.2111953683</v>
      </c>
      <c r="G595" s="57">
        <f t="shared" si="228"/>
        <v>1.2104048363880727E-2</v>
      </c>
      <c r="H595" s="61">
        <f t="shared" si="239"/>
        <v>1.1136666116871186E-2</v>
      </c>
      <c r="I595" s="7">
        <f t="shared" si="249"/>
        <v>7.5726667766257624E-2</v>
      </c>
      <c r="J595" s="58">
        <f t="shared" si="229"/>
        <v>1.2911052582389479E-3</v>
      </c>
      <c r="K595" s="7">
        <f t="shared" si="240"/>
        <v>5.2988779278385365E-3</v>
      </c>
      <c r="L595" s="7">
        <f t="shared" si="241"/>
        <v>7.8810884443164322E-3</v>
      </c>
      <c r="M595" s="58">
        <f t="shared" si="230"/>
        <v>2.3643265332949297E-2</v>
      </c>
      <c r="N595" s="58">
        <f t="shared" si="231"/>
        <v>2.9331329682578716E-4</v>
      </c>
      <c r="O595" s="59">
        <f t="shared" si="232"/>
        <v>0.5209977434868045</v>
      </c>
      <c r="P595" s="58">
        <f t="shared" si="250"/>
        <v>2.0211008991843915E-4</v>
      </c>
      <c r="Q595" s="58">
        <f t="shared" si="251"/>
        <v>0.50826705667154004</v>
      </c>
      <c r="R595" s="58">
        <f t="shared" si="242"/>
        <v>0.50476957625657337</v>
      </c>
      <c r="S595" s="60">
        <f t="shared" si="243"/>
        <v>3.4974804149666694E-3</v>
      </c>
      <c r="T595" s="58">
        <f t="shared" si="252"/>
        <v>2.0071933269371169E-4</v>
      </c>
      <c r="U595" s="58">
        <f t="shared" si="253"/>
        <v>1.5581264896843833E-3</v>
      </c>
      <c r="V595" s="58">
        <f t="shared" si="233"/>
        <v>1.585025610610786E-4</v>
      </c>
      <c r="W595" s="50">
        <f t="shared" si="244"/>
        <v>164.62933447947131</v>
      </c>
      <c r="X595" s="50">
        <f t="shared" si="234"/>
        <v>97243.27974122118</v>
      </c>
      <c r="Y595" s="50">
        <f t="shared" si="235"/>
        <v>101325</v>
      </c>
      <c r="Z595" s="50">
        <f t="shared" si="236"/>
        <v>1.5693096987406316</v>
      </c>
      <c r="AA595" s="50">
        <f t="shared" si="237"/>
        <v>1.3339132439295369</v>
      </c>
      <c r="AB595" s="50">
        <f t="shared" si="245"/>
        <v>633.81100013996866</v>
      </c>
      <c r="AC595" s="7">
        <f t="shared" si="254"/>
        <v>0.25200697785452236</v>
      </c>
    </row>
    <row r="596" spans="1:29">
      <c r="A596" s="7">
        <v>564</v>
      </c>
      <c r="B596" s="7">
        <f t="shared" si="246"/>
        <v>0.2242720420648156</v>
      </c>
      <c r="C596" s="7">
        <f t="shared" si="247"/>
        <v>3.9764546465392847E-4</v>
      </c>
      <c r="D596" s="58">
        <f t="shared" si="248"/>
        <v>3309084.7567266151</v>
      </c>
      <c r="E596" s="7">
        <f t="shared" si="238"/>
        <v>479.94218748051821</v>
      </c>
      <c r="F596" s="7">
        <f t="shared" si="227"/>
        <v>3207759.7567266151</v>
      </c>
      <c r="G596" s="57">
        <f t="shared" si="228"/>
        <v>1.2104723515114327E-2</v>
      </c>
      <c r="H596" s="61">
        <f t="shared" si="239"/>
        <v>1.1141479236807035E-2</v>
      </c>
      <c r="I596" s="7">
        <f t="shared" si="249"/>
        <v>7.571704152638592E-2</v>
      </c>
      <c r="J596" s="58">
        <f t="shared" si="229"/>
        <v>1.2907683934722859E-3</v>
      </c>
      <c r="K596" s="7">
        <f t="shared" si="240"/>
        <v>5.3004941577692258E-3</v>
      </c>
      <c r="L596" s="7">
        <f t="shared" si="241"/>
        <v>7.8820309447137984E-3</v>
      </c>
      <c r="M596" s="58">
        <f t="shared" si="230"/>
        <v>2.3646092834141395E-2</v>
      </c>
      <c r="N596" s="58">
        <f t="shared" si="231"/>
        <v>2.9319949214846251E-4</v>
      </c>
      <c r="O596" s="59">
        <f t="shared" si="232"/>
        <v>0.52079559792870656</v>
      </c>
      <c r="P596" s="58">
        <f t="shared" si="250"/>
        <v>2.0214555809794366E-4</v>
      </c>
      <c r="Q596" s="58">
        <f t="shared" si="251"/>
        <v>0.50835625215509816</v>
      </c>
      <c r="R596" s="58">
        <f t="shared" si="242"/>
        <v>0.50485784333664241</v>
      </c>
      <c r="S596" s="60">
        <f t="shared" si="243"/>
        <v>3.498408818455756E-3</v>
      </c>
      <c r="T596" s="58">
        <f t="shared" si="252"/>
        <v>2.0075443169777939E-4</v>
      </c>
      <c r="U596" s="58">
        <f t="shared" si="253"/>
        <v>1.5595176160845476E-3</v>
      </c>
      <c r="V596" s="58">
        <f t="shared" si="233"/>
        <v>1.5861636573840325E-4</v>
      </c>
      <c r="W596" s="50">
        <f t="shared" si="244"/>
        <v>164.64902252310404</v>
      </c>
      <c r="X596" s="50">
        <f t="shared" si="234"/>
        <v>97260.28429292723</v>
      </c>
      <c r="Y596" s="50">
        <f t="shared" si="235"/>
        <v>101325</v>
      </c>
      <c r="Z596" s="50">
        <f t="shared" si="236"/>
        <v>1.5693474977524273</v>
      </c>
      <c r="AA596" s="50">
        <f t="shared" si="237"/>
        <v>1.3339453730895632</v>
      </c>
      <c r="AB596" s="50">
        <f t="shared" si="245"/>
        <v>633.93710107979712</v>
      </c>
      <c r="AC596" s="7">
        <f t="shared" si="254"/>
        <v>0.25205714138683466</v>
      </c>
    </row>
    <row r="597" spans="1:29">
      <c r="A597" s="7">
        <v>565</v>
      </c>
      <c r="B597" s="7">
        <f t="shared" si="246"/>
        <v>0.22466968752946953</v>
      </c>
      <c r="C597" s="7">
        <f t="shared" si="247"/>
        <v>3.9764546465392847E-4</v>
      </c>
      <c r="D597" s="58">
        <f t="shared" si="248"/>
        <v>3309662.8390371567</v>
      </c>
      <c r="E597" s="7">
        <f t="shared" si="238"/>
        <v>480.02603123462609</v>
      </c>
      <c r="F597" s="7">
        <f t="shared" si="227"/>
        <v>3208337.8390371567</v>
      </c>
      <c r="G597" s="57">
        <f t="shared" si="228"/>
        <v>1.2105398045494261E-2</v>
      </c>
      <c r="H597" s="61">
        <f t="shared" si="239"/>
        <v>1.1146292625213709E-2</v>
      </c>
      <c r="I597" s="7">
        <f t="shared" si="249"/>
        <v>7.5707414749572571E-2</v>
      </c>
      <c r="J597" s="58">
        <f t="shared" si="229"/>
        <v>1.2904313643464318E-3</v>
      </c>
      <c r="K597" s="7">
        <f t="shared" si="240"/>
        <v>5.3021098955746363E-3</v>
      </c>
      <c r="L597" s="7">
        <f t="shared" si="241"/>
        <v>7.8829726242675008E-3</v>
      </c>
      <c r="M597" s="58">
        <f t="shared" si="230"/>
        <v>2.3648917872802502E-2</v>
      </c>
      <c r="N597" s="58">
        <f t="shared" si="231"/>
        <v>2.930856675192963E-4</v>
      </c>
      <c r="O597" s="59">
        <f t="shared" si="232"/>
        <v>0.52059341693115002</v>
      </c>
      <c r="P597" s="58">
        <f t="shared" si="250"/>
        <v>2.0218099755653363E-4</v>
      </c>
      <c r="Q597" s="58">
        <f t="shared" si="251"/>
        <v>0.50844537541121482</v>
      </c>
      <c r="R597" s="58">
        <f t="shared" si="242"/>
        <v>0.50494603974441887</v>
      </c>
      <c r="S597" s="60">
        <f t="shared" si="243"/>
        <v>3.4993356667959441E-3</v>
      </c>
      <c r="T597" s="58">
        <f t="shared" si="252"/>
        <v>2.0078950259933047E-4</v>
      </c>
      <c r="U597" s="58">
        <f t="shared" si="253"/>
        <v>1.5609091110417507E-3</v>
      </c>
      <c r="V597" s="58">
        <f t="shared" si="233"/>
        <v>1.5873019036756947E-4</v>
      </c>
      <c r="W597" s="50">
        <f t="shared" si="244"/>
        <v>164.66869342000035</v>
      </c>
      <c r="X597" s="50">
        <f t="shared" si="234"/>
        <v>97277.275229697188</v>
      </c>
      <c r="Y597" s="50">
        <f t="shared" si="235"/>
        <v>101325</v>
      </c>
      <c r="Z597" s="50">
        <f t="shared" si="236"/>
        <v>1.569385253300863</v>
      </c>
      <c r="AA597" s="50">
        <f t="shared" si="237"/>
        <v>1.3339774653057335</v>
      </c>
      <c r="AB597" s="50">
        <f t="shared" si="245"/>
        <v>634.06310105511523</v>
      </c>
      <c r="AC597" s="7">
        <f t="shared" si="254"/>
        <v>0.25210726477960621</v>
      </c>
    </row>
    <row r="598" spans="1:29">
      <c r="A598" s="7">
        <v>566</v>
      </c>
      <c r="B598" s="7">
        <f t="shared" si="246"/>
        <v>0.22506733299412346</v>
      </c>
      <c r="C598" s="7">
        <f t="shared" si="247"/>
        <v>3.9764546465392847E-4</v>
      </c>
      <c r="D598" s="58">
        <f t="shared" si="248"/>
        <v>3310240.4579309332</v>
      </c>
      <c r="E598" s="7">
        <f t="shared" si="238"/>
        <v>480.10980777581187</v>
      </c>
      <c r="F598" s="7">
        <f t="shared" si="227"/>
        <v>3208915.4579309332</v>
      </c>
      <c r="G598" s="57">
        <f t="shared" si="228"/>
        <v>1.2106071955008254E-2</v>
      </c>
      <c r="H598" s="61">
        <f t="shared" si="239"/>
        <v>1.115110628184433E-2</v>
      </c>
      <c r="I598" s="7">
        <f t="shared" si="249"/>
        <v>7.5697787436311323E-2</v>
      </c>
      <c r="J598" s="58">
        <f t="shared" si="229"/>
        <v>1.2900941708543245E-3</v>
      </c>
      <c r="K598" s="7">
        <f t="shared" si="240"/>
        <v>5.3037251410745093E-3</v>
      </c>
      <c r="L598" s="7">
        <f t="shared" si="241"/>
        <v>7.8839134827831583E-3</v>
      </c>
      <c r="M598" s="58">
        <f t="shared" si="230"/>
        <v>2.3651740448349473E-2</v>
      </c>
      <c r="N598" s="58">
        <f t="shared" si="231"/>
        <v>2.9297182295446488E-4</v>
      </c>
      <c r="O598" s="59">
        <f t="shared" si="232"/>
        <v>0.52039120052286825</v>
      </c>
      <c r="P598" s="58">
        <f t="shared" si="250"/>
        <v>2.0221640828177456E-4</v>
      </c>
      <c r="Q598" s="58">
        <f t="shared" si="251"/>
        <v>0.50853442640861968</v>
      </c>
      <c r="R598" s="58">
        <f t="shared" si="242"/>
        <v>0.50503416544999036</v>
      </c>
      <c r="S598" s="60">
        <f t="shared" si="243"/>
        <v>3.5002609586293199E-3</v>
      </c>
      <c r="T598" s="58">
        <f t="shared" si="252"/>
        <v>2.0082454538647041E-4</v>
      </c>
      <c r="U598" s="58">
        <f t="shared" si="253"/>
        <v>1.5623009739370549E-3</v>
      </c>
      <c r="V598" s="58">
        <f t="shared" si="233"/>
        <v>1.5884403493240088E-4</v>
      </c>
      <c r="W598" s="50">
        <f t="shared" si="244"/>
        <v>164.68834716609982</v>
      </c>
      <c r="X598" s="50">
        <f t="shared" si="234"/>
        <v>97294.252545768497</v>
      </c>
      <c r="Y598" s="50">
        <f t="shared" si="235"/>
        <v>101325</v>
      </c>
      <c r="Z598" s="50">
        <f t="shared" si="236"/>
        <v>1.5694229654117609</v>
      </c>
      <c r="AA598" s="50">
        <f t="shared" si="237"/>
        <v>1.3340095205999967</v>
      </c>
      <c r="AB598" s="50">
        <f t="shared" si="245"/>
        <v>634.18900002318946</v>
      </c>
      <c r="AC598" s="7">
        <f t="shared" si="254"/>
        <v>0.25215734801580181</v>
      </c>
    </row>
    <row r="599" spans="1:29">
      <c r="A599" s="7">
        <v>567</v>
      </c>
      <c r="B599" s="7">
        <f t="shared" si="246"/>
        <v>0.22546497845877739</v>
      </c>
      <c r="C599" s="7">
        <f t="shared" si="247"/>
        <v>3.9764546465392847E-4</v>
      </c>
      <c r="D599" s="58">
        <f t="shared" si="248"/>
        <v>3310817.6132120318</v>
      </c>
      <c r="E599" s="7">
        <f t="shared" si="238"/>
        <v>480.19351707566079</v>
      </c>
      <c r="F599" s="7">
        <f t="shared" si="227"/>
        <v>3209492.6132120318</v>
      </c>
      <c r="G599" s="57">
        <f t="shared" si="228"/>
        <v>1.2106745243644031E-2</v>
      </c>
      <c r="H599" s="61">
        <f t="shared" si="239"/>
        <v>1.1155920206452013E-2</v>
      </c>
      <c r="I599" s="7">
        <f t="shared" si="249"/>
        <v>7.568815958709596E-2</v>
      </c>
      <c r="J599" s="58">
        <f t="shared" si="229"/>
        <v>1.289756812988932E-3</v>
      </c>
      <c r="K599" s="7">
        <f t="shared" si="240"/>
        <v>5.3053398940886955E-3</v>
      </c>
      <c r="L599" s="7">
        <f t="shared" si="241"/>
        <v>7.88485352006656E-3</v>
      </c>
      <c r="M599" s="58">
        <f t="shared" si="230"/>
        <v>2.365456056019968E-2</v>
      </c>
      <c r="N599" s="58">
        <f t="shared" si="231"/>
        <v>2.9285795847015171E-4</v>
      </c>
      <c r="O599" s="59">
        <f t="shared" si="232"/>
        <v>0.52018894873260701</v>
      </c>
      <c r="P599" s="58">
        <f t="shared" si="250"/>
        <v>2.0225179026123197E-4</v>
      </c>
      <c r="Q599" s="58">
        <f t="shared" si="251"/>
        <v>0.50862340511604232</v>
      </c>
      <c r="R599" s="58">
        <f t="shared" si="242"/>
        <v>0.50512222042346711</v>
      </c>
      <c r="S599" s="60">
        <f t="shared" si="243"/>
        <v>3.5011846925752099E-3</v>
      </c>
      <c r="T599" s="58">
        <f t="shared" si="252"/>
        <v>2.0085956004731366E-4</v>
      </c>
      <c r="U599" s="58">
        <f t="shared" si="253"/>
        <v>1.5636932041509732E-3</v>
      </c>
      <c r="V599" s="58">
        <f t="shared" si="233"/>
        <v>1.5895789941671406E-4</v>
      </c>
      <c r="W599" s="50">
        <f t="shared" si="244"/>
        <v>164.70798375734552</v>
      </c>
      <c r="X599" s="50">
        <f t="shared" si="234"/>
        <v>97311.216235382875</v>
      </c>
      <c r="Y599" s="50">
        <f t="shared" si="235"/>
        <v>101325</v>
      </c>
      <c r="Z599" s="50">
        <f t="shared" si="236"/>
        <v>1.5694606341109074</v>
      </c>
      <c r="AA599" s="50">
        <f t="shared" si="237"/>
        <v>1.3340415389942712</v>
      </c>
      <c r="AB599" s="50">
        <f t="shared" si="245"/>
        <v>634.31479794131815</v>
      </c>
      <c r="AC599" s="7">
        <f t="shared" si="254"/>
        <v>0.25220739107843482</v>
      </c>
    </row>
    <row r="600" spans="1:29">
      <c r="A600" s="7">
        <v>568</v>
      </c>
      <c r="B600" s="7">
        <f t="shared" si="246"/>
        <v>0.22586262392343132</v>
      </c>
      <c r="C600" s="7">
        <f t="shared" si="247"/>
        <v>3.9764546465392847E-4</v>
      </c>
      <c r="D600" s="58">
        <f t="shared" si="248"/>
        <v>3311394.3046846702</v>
      </c>
      <c r="E600" s="7">
        <f t="shared" si="238"/>
        <v>480.27715910577712</v>
      </c>
      <c r="F600" s="7">
        <f t="shared" si="227"/>
        <v>3210069.3046846702</v>
      </c>
      <c r="G600" s="57">
        <f t="shared" si="228"/>
        <v>1.2107417911389289E-2</v>
      </c>
      <c r="H600" s="61">
        <f t="shared" si="239"/>
        <v>1.1160734398789869E-2</v>
      </c>
      <c r="I600" s="7">
        <f t="shared" si="249"/>
        <v>7.5678531202420254E-2</v>
      </c>
      <c r="J600" s="58">
        <f t="shared" si="229"/>
        <v>1.2894192907432513E-3</v>
      </c>
      <c r="K600" s="7">
        <f t="shared" si="240"/>
        <v>5.3069541544371627E-3</v>
      </c>
      <c r="L600" s="7">
        <f t="shared" si="241"/>
        <v>7.8857927359236649E-3</v>
      </c>
      <c r="M600" s="58">
        <f t="shared" si="230"/>
        <v>2.3657378207770995E-2</v>
      </c>
      <c r="N600" s="58">
        <f t="shared" si="231"/>
        <v>2.9274407408254723E-4</v>
      </c>
      <c r="O600" s="59">
        <f t="shared" si="232"/>
        <v>0.51998666158912454</v>
      </c>
      <c r="P600" s="58">
        <f t="shared" si="250"/>
        <v>2.0228714348247134E-4</v>
      </c>
      <c r="Q600" s="58">
        <f t="shared" si="251"/>
        <v>0.50871231150221263</v>
      </c>
      <c r="R600" s="58">
        <f t="shared" si="242"/>
        <v>0.50521020463497912</v>
      </c>
      <c r="S600" s="60">
        <f t="shared" si="243"/>
        <v>3.5021068672335121E-3</v>
      </c>
      <c r="T600" s="58">
        <f t="shared" si="252"/>
        <v>2.0089454656998257E-4</v>
      </c>
      <c r="U600" s="58">
        <f t="shared" si="253"/>
        <v>1.565085801063462E-3</v>
      </c>
      <c r="V600" s="58">
        <f t="shared" si="233"/>
        <v>1.5907178380431854E-4</v>
      </c>
      <c r="W600" s="50">
        <f t="shared" si="244"/>
        <v>164.72760318968412</v>
      </c>
      <c r="X600" s="50">
        <f t="shared" si="234"/>
        <v>97328.166292785943</v>
      </c>
      <c r="Y600" s="50">
        <f t="shared" si="235"/>
        <v>101325</v>
      </c>
      <c r="Z600" s="50">
        <f t="shared" si="236"/>
        <v>1.5694982594240521</v>
      </c>
      <c r="AA600" s="50">
        <f t="shared" si="237"/>
        <v>1.3340735205104441</v>
      </c>
      <c r="AB600" s="50">
        <f t="shared" si="245"/>
        <v>634.44049476682824</v>
      </c>
      <c r="AC600" s="7">
        <f t="shared" si="254"/>
        <v>0.25225739395053098</v>
      </c>
    </row>
    <row r="601" spans="1:29">
      <c r="A601" s="7">
        <v>569</v>
      </c>
      <c r="B601" s="7">
        <f t="shared" si="246"/>
        <v>0.22626026938808524</v>
      </c>
      <c r="C601" s="7">
        <f t="shared" si="247"/>
        <v>3.9764546465392847E-4</v>
      </c>
      <c r="D601" s="58">
        <f t="shared" si="248"/>
        <v>3311970.5321531761</v>
      </c>
      <c r="E601" s="7">
        <f t="shared" si="238"/>
        <v>480.36073383778086</v>
      </c>
      <c r="F601" s="7">
        <f t="shared" si="227"/>
        <v>3210645.5321531761</v>
      </c>
      <c r="G601" s="57">
        <f t="shared" si="228"/>
        <v>1.2108089958231701E-2</v>
      </c>
      <c r="H601" s="61">
        <f t="shared" si="239"/>
        <v>1.1165548858611003E-2</v>
      </c>
      <c r="I601" s="7">
        <f t="shared" si="249"/>
        <v>7.5668902282777992E-2</v>
      </c>
      <c r="J601" s="58">
        <f t="shared" si="229"/>
        <v>1.2890816041103081E-3</v>
      </c>
      <c r="K601" s="7">
        <f t="shared" si="240"/>
        <v>5.3085679219399846E-3</v>
      </c>
      <c r="L601" s="7">
        <f t="shared" si="241"/>
        <v>7.8867311301606003E-3</v>
      </c>
      <c r="M601" s="58">
        <f t="shared" si="230"/>
        <v>2.3660193390481803E-2</v>
      </c>
      <c r="N601" s="58">
        <f t="shared" si="231"/>
        <v>2.9263016980784882E-4</v>
      </c>
      <c r="O601" s="59">
        <f t="shared" si="232"/>
        <v>0.51978433912119149</v>
      </c>
      <c r="P601" s="58">
        <f t="shared" si="250"/>
        <v>2.0232246793305819E-4</v>
      </c>
      <c r="Q601" s="58">
        <f t="shared" si="251"/>
        <v>0.5088011455358602</v>
      </c>
      <c r="R601" s="58">
        <f t="shared" si="242"/>
        <v>0.50529811805467317</v>
      </c>
      <c r="S601" s="60">
        <f t="shared" si="243"/>
        <v>3.5030274811870266E-3</v>
      </c>
      <c r="T601" s="58">
        <f t="shared" si="252"/>
        <v>2.0092950494260612E-4</v>
      </c>
      <c r="U601" s="58">
        <f t="shared" si="253"/>
        <v>1.5664787640539142E-3</v>
      </c>
      <c r="V601" s="58">
        <f t="shared" si="233"/>
        <v>1.5918568807901694E-4</v>
      </c>
      <c r="W601" s="50">
        <f t="shared" si="244"/>
        <v>164.74720545906578</v>
      </c>
      <c r="X601" s="50">
        <f t="shared" si="234"/>
        <v>97345.102712226508</v>
      </c>
      <c r="Y601" s="50">
        <f t="shared" si="235"/>
        <v>101325</v>
      </c>
      <c r="Z601" s="50">
        <f t="shared" si="236"/>
        <v>1.5695358413769058</v>
      </c>
      <c r="AA601" s="50">
        <f t="shared" si="237"/>
        <v>1.3341054651703699</v>
      </c>
      <c r="AB601" s="50">
        <f t="shared" si="245"/>
        <v>634.56609045707069</v>
      </c>
      <c r="AC601" s="7">
        <f t="shared" si="254"/>
        <v>0.25230735661512621</v>
      </c>
    </row>
    <row r="602" spans="1:29">
      <c r="A602" s="7">
        <v>570</v>
      </c>
      <c r="B602" s="7">
        <f t="shared" si="246"/>
        <v>0.22665791485273917</v>
      </c>
      <c r="C602" s="7">
        <f t="shared" si="247"/>
        <v>3.9764546465392847E-4</v>
      </c>
      <c r="D602" s="58">
        <f t="shared" si="248"/>
        <v>3312546.2954219738</v>
      </c>
      <c r="E602" s="7">
        <f t="shared" si="238"/>
        <v>480.44424124330618</v>
      </c>
      <c r="F602" s="7">
        <f t="shared" si="227"/>
        <v>3211221.2954219738</v>
      </c>
      <c r="G602" s="57">
        <f t="shared" si="228"/>
        <v>1.2108761384158872E-2</v>
      </c>
      <c r="H602" s="61">
        <f t="shared" si="239"/>
        <v>1.1170363585668515E-2</v>
      </c>
      <c r="I602" s="7">
        <f t="shared" si="249"/>
        <v>7.5659272828662971E-2</v>
      </c>
      <c r="J602" s="58">
        <f t="shared" si="229"/>
        <v>1.2887437530831563E-3</v>
      </c>
      <c r="K602" s="7">
        <f t="shared" si="240"/>
        <v>5.3101811964173509E-3</v>
      </c>
      <c r="L602" s="7">
        <f t="shared" si="241"/>
        <v>7.8876687025836636E-3</v>
      </c>
      <c r="M602" s="58">
        <f t="shared" si="230"/>
        <v>2.3663006107750989E-2</v>
      </c>
      <c r="N602" s="58">
        <f t="shared" si="231"/>
        <v>2.9251624566226076E-4</v>
      </c>
      <c r="O602" s="59">
        <f t="shared" si="232"/>
        <v>0.51958198135759071</v>
      </c>
      <c r="P602" s="58">
        <f t="shared" si="250"/>
        <v>2.0235776360078006E-4</v>
      </c>
      <c r="Q602" s="58">
        <f t="shared" si="251"/>
        <v>0.50888990718627303</v>
      </c>
      <c r="R602" s="58">
        <f t="shared" si="242"/>
        <v>0.5053859606527108</v>
      </c>
      <c r="S602" s="60">
        <f t="shared" si="243"/>
        <v>3.50394653356223E-3</v>
      </c>
      <c r="T602" s="58">
        <f t="shared" si="252"/>
        <v>2.009644351533192E-4</v>
      </c>
      <c r="U602" s="58">
        <f t="shared" si="253"/>
        <v>1.5678720925013749E-3</v>
      </c>
      <c r="V602" s="58">
        <f t="shared" si="233"/>
        <v>1.59299612224605E-4</v>
      </c>
      <c r="W602" s="50">
        <f t="shared" si="244"/>
        <v>164.76679056144417</v>
      </c>
      <c r="X602" s="50">
        <f t="shared" si="234"/>
        <v>97362.025487956213</v>
      </c>
      <c r="Y602" s="50">
        <f t="shared" si="235"/>
        <v>101325</v>
      </c>
      <c r="Z602" s="50">
        <f t="shared" si="236"/>
        <v>1.5695733799951406</v>
      </c>
      <c r="AA602" s="50">
        <f t="shared" si="237"/>
        <v>1.3341373729958694</v>
      </c>
      <c r="AB602" s="50">
        <f t="shared" si="245"/>
        <v>634.69158496941736</v>
      </c>
      <c r="AC602" s="7">
        <f t="shared" si="254"/>
        <v>0.2523572790552655</v>
      </c>
    </row>
    <row r="603" spans="1:29">
      <c r="A603" s="7">
        <v>571</v>
      </c>
      <c r="B603" s="7">
        <f t="shared" si="246"/>
        <v>0.2270555603173931</v>
      </c>
      <c r="C603" s="7">
        <f t="shared" si="247"/>
        <v>3.9764546465392847E-4</v>
      </c>
      <c r="D603" s="58">
        <f t="shared" si="248"/>
        <v>3313121.5942960372</v>
      </c>
      <c r="E603" s="7">
        <f t="shared" si="238"/>
        <v>480.52768129406701</v>
      </c>
      <c r="F603" s="7">
        <f t="shared" si="227"/>
        <v>3211796.5942960372</v>
      </c>
      <c r="G603" s="57">
        <f t="shared" si="228"/>
        <v>1.2109432189158879E-2</v>
      </c>
      <c r="H603" s="61">
        <f t="shared" si="239"/>
        <v>1.1175178579715502E-2</v>
      </c>
      <c r="I603" s="7">
        <f t="shared" si="249"/>
        <v>7.5649642840568992E-2</v>
      </c>
      <c r="J603" s="58">
        <f t="shared" si="229"/>
        <v>1.2884057376548802E-3</v>
      </c>
      <c r="K603" s="7">
        <f t="shared" si="240"/>
        <v>5.3117939776895634E-3</v>
      </c>
      <c r="L603" s="7">
        <f t="shared" si="241"/>
        <v>7.8886054529993237E-3</v>
      </c>
      <c r="M603" s="58">
        <f t="shared" si="230"/>
        <v>2.3665816358997969E-2</v>
      </c>
      <c r="N603" s="58">
        <f t="shared" si="231"/>
        <v>2.9240230166199452E-4</v>
      </c>
      <c r="O603" s="59">
        <f t="shared" si="232"/>
        <v>0.51937958832711772</v>
      </c>
      <c r="P603" s="58">
        <f t="shared" si="250"/>
        <v>2.0239303047298041E-4</v>
      </c>
      <c r="Q603" s="58">
        <f t="shared" si="251"/>
        <v>0.50897859642162246</v>
      </c>
      <c r="R603" s="58">
        <f t="shared" si="242"/>
        <v>0.50547373239933746</v>
      </c>
      <c r="S603" s="60">
        <f t="shared" si="243"/>
        <v>3.5048640222850036E-3</v>
      </c>
      <c r="T603" s="58">
        <f t="shared" si="252"/>
        <v>2.0099933719029003E-4</v>
      </c>
      <c r="U603" s="58">
        <f t="shared" si="253"/>
        <v>1.5692657857840652E-3</v>
      </c>
      <c r="V603" s="58">
        <f t="shared" si="233"/>
        <v>1.5941355622487124E-4</v>
      </c>
      <c r="W603" s="50">
        <f t="shared" si="244"/>
        <v>164.78635849277663</v>
      </c>
      <c r="X603" s="50">
        <f t="shared" si="234"/>
        <v>97378.934614242884</v>
      </c>
      <c r="Y603" s="50">
        <f t="shared" si="235"/>
        <v>101325</v>
      </c>
      <c r="Z603" s="50">
        <f t="shared" si="236"/>
        <v>1.5696108753044185</v>
      </c>
      <c r="AA603" s="50">
        <f t="shared" si="237"/>
        <v>1.3341692440087556</v>
      </c>
      <c r="AB603" s="50">
        <f t="shared" si="245"/>
        <v>634.81697826135985</v>
      </c>
      <c r="AC603" s="7">
        <f t="shared" si="254"/>
        <v>0.25240716125402179</v>
      </c>
    </row>
    <row r="604" spans="1:29">
      <c r="A604" s="7">
        <v>572</v>
      </c>
      <c r="B604" s="7">
        <f t="shared" si="246"/>
        <v>0.22745320578204703</v>
      </c>
      <c r="C604" s="7">
        <f t="shared" si="247"/>
        <v>3.9764546465392847E-4</v>
      </c>
      <c r="D604" s="58">
        <f t="shared" si="248"/>
        <v>3313696.4285798883</v>
      </c>
      <c r="E604" s="7">
        <f t="shared" si="238"/>
        <v>480.61105396171155</v>
      </c>
      <c r="F604" s="7">
        <f t="shared" si="227"/>
        <v>3212371.4285798883</v>
      </c>
      <c r="G604" s="57">
        <f t="shared" si="228"/>
        <v>1.2110102373219103E-2</v>
      </c>
      <c r="H604" s="61">
        <f t="shared" si="239"/>
        <v>1.1179993840505055E-2</v>
      </c>
      <c r="I604" s="7">
        <f t="shared" si="249"/>
        <v>7.5640012318989883E-2</v>
      </c>
      <c r="J604" s="58">
        <f t="shared" si="229"/>
        <v>1.288067557818591E-3</v>
      </c>
      <c r="K604" s="7">
        <f t="shared" si="240"/>
        <v>5.3134062655770357E-3</v>
      </c>
      <c r="L604" s="7">
        <f t="shared" si="241"/>
        <v>7.8895413812142181E-3</v>
      </c>
      <c r="M604" s="58">
        <f t="shared" si="230"/>
        <v>2.3668624143642653E-2</v>
      </c>
      <c r="N604" s="58">
        <f t="shared" si="231"/>
        <v>2.9228833782326831E-4</v>
      </c>
      <c r="O604" s="59">
        <f t="shared" si="232"/>
        <v>0.51917716005858028</v>
      </c>
      <c r="P604" s="58">
        <f t="shared" si="250"/>
        <v>2.0242826853744678E-4</v>
      </c>
      <c r="Q604" s="58">
        <f t="shared" si="251"/>
        <v>0.50906721321119663</v>
      </c>
      <c r="R604" s="58">
        <f t="shared" si="242"/>
        <v>0.50556143326472969</v>
      </c>
      <c r="S604" s="60">
        <f t="shared" si="243"/>
        <v>3.505779946466947E-3</v>
      </c>
      <c r="T604" s="58">
        <f t="shared" si="252"/>
        <v>2.0103421104165949E-4</v>
      </c>
      <c r="U604" s="58">
        <f t="shared" si="253"/>
        <v>1.5706598432798525E-3</v>
      </c>
      <c r="V604" s="58">
        <f t="shared" si="233"/>
        <v>1.5952752006359746E-4</v>
      </c>
      <c r="W604" s="50">
        <f t="shared" si="244"/>
        <v>164.80590924902398</v>
      </c>
      <c r="X604" s="50">
        <f t="shared" si="234"/>
        <v>97395.830085341062</v>
      </c>
      <c r="Y604" s="50">
        <f t="shared" si="235"/>
        <v>101325</v>
      </c>
      <c r="Z604" s="50">
        <f t="shared" si="236"/>
        <v>1.569648327330327</v>
      </c>
      <c r="AA604" s="50">
        <f t="shared" si="237"/>
        <v>1.3342010782307778</v>
      </c>
      <c r="AB604" s="50">
        <f t="shared" si="245"/>
        <v>634.94227029029139</v>
      </c>
      <c r="AC604" s="7">
        <f t="shared" si="254"/>
        <v>0.25245700319447217</v>
      </c>
    </row>
    <row r="605" spans="1:29">
      <c r="A605" s="7">
        <v>573</v>
      </c>
      <c r="B605" s="7">
        <f t="shared" si="246"/>
        <v>0.22785085124670096</v>
      </c>
      <c r="C605" s="7">
        <f t="shared" si="247"/>
        <v>3.9764546465392847E-4</v>
      </c>
      <c r="D605" s="58">
        <f t="shared" si="248"/>
        <v>3314270.7980785803</v>
      </c>
      <c r="E605" s="7">
        <f t="shared" si="238"/>
        <v>480.69435921796526</v>
      </c>
      <c r="F605" s="7">
        <f t="shared" si="227"/>
        <v>3212945.7980785803</v>
      </c>
      <c r="G605" s="57">
        <f t="shared" si="228"/>
        <v>1.2110771936327367E-2</v>
      </c>
      <c r="H605" s="61">
        <f t="shared" si="239"/>
        <v>1.118480936779026E-2</v>
      </c>
      <c r="I605" s="7">
        <f t="shared" si="249"/>
        <v>7.5630381264419469E-2</v>
      </c>
      <c r="J605" s="58">
        <f t="shared" si="229"/>
        <v>1.2877292135674307E-3</v>
      </c>
      <c r="K605" s="7">
        <f t="shared" si="240"/>
        <v>5.3150180599002977E-3</v>
      </c>
      <c r="L605" s="7">
        <f t="shared" si="241"/>
        <v>7.8904764870351592E-3</v>
      </c>
      <c r="M605" s="58">
        <f t="shared" si="230"/>
        <v>2.3671429461105477E-2</v>
      </c>
      <c r="N605" s="58">
        <f t="shared" si="231"/>
        <v>2.9217435416230747E-4</v>
      </c>
      <c r="O605" s="59">
        <f t="shared" si="232"/>
        <v>0.51897469658079864</v>
      </c>
      <c r="P605" s="58">
        <f t="shared" si="250"/>
        <v>2.0246347778163365E-4</v>
      </c>
      <c r="Q605" s="58">
        <f t="shared" si="251"/>
        <v>0.50915575752344611</v>
      </c>
      <c r="R605" s="58">
        <f t="shared" si="242"/>
        <v>0.50564906321914493</v>
      </c>
      <c r="S605" s="60">
        <f t="shared" si="243"/>
        <v>3.5066943043011722E-3</v>
      </c>
      <c r="T605" s="58">
        <f t="shared" si="252"/>
        <v>2.0106905669560053E-4</v>
      </c>
      <c r="U605" s="58">
        <f t="shared" si="253"/>
        <v>1.5720542643658855E-3</v>
      </c>
      <c r="V605" s="58">
        <f t="shared" si="233"/>
        <v>1.5964150372455829E-4</v>
      </c>
      <c r="W605" s="50">
        <f t="shared" si="244"/>
        <v>164.82544282615069</v>
      </c>
      <c r="X605" s="50">
        <f t="shared" si="234"/>
        <v>97412.711895520872</v>
      </c>
      <c r="Y605" s="50">
        <f t="shared" si="235"/>
        <v>101325</v>
      </c>
      <c r="Z605" s="50">
        <f t="shared" si="236"/>
        <v>1.5696857360984431</v>
      </c>
      <c r="AA605" s="50">
        <f t="shared" si="237"/>
        <v>1.3342328756836765</v>
      </c>
      <c r="AB605" s="50">
        <f t="shared" si="245"/>
        <v>635.06746101372141</v>
      </c>
      <c r="AC605" s="7">
        <f t="shared" si="254"/>
        <v>0.25250680485969751</v>
      </c>
    </row>
    <row r="606" spans="1:29">
      <c r="A606" s="7">
        <v>574</v>
      </c>
      <c r="B606" s="7">
        <f t="shared" si="246"/>
        <v>0.22824849671135489</v>
      </c>
      <c r="C606" s="7">
        <f t="shared" si="247"/>
        <v>3.9764546465392847E-4</v>
      </c>
      <c r="D606" s="58">
        <f t="shared" si="248"/>
        <v>3314844.7025969396</v>
      </c>
      <c r="E606" s="7">
        <f t="shared" si="238"/>
        <v>480.77759703452057</v>
      </c>
      <c r="F606" s="7">
        <f t="shared" si="227"/>
        <v>3213519.7025969396</v>
      </c>
      <c r="G606" s="57">
        <f t="shared" si="228"/>
        <v>1.211144087847107E-2</v>
      </c>
      <c r="H606" s="61">
        <f t="shared" si="239"/>
        <v>1.1189625161324199E-2</v>
      </c>
      <c r="I606" s="7">
        <f t="shared" si="249"/>
        <v>7.5620749677351592E-2</v>
      </c>
      <c r="J606" s="58">
        <f t="shared" si="229"/>
        <v>1.2873907048945689E-3</v>
      </c>
      <c r="K606" s="7">
        <f t="shared" si="240"/>
        <v>5.3166293604799859E-3</v>
      </c>
      <c r="L606" s="7">
        <f t="shared" si="241"/>
        <v>7.8914107702691243E-3</v>
      </c>
      <c r="M606" s="58">
        <f t="shared" si="230"/>
        <v>2.3674232310807373E-2</v>
      </c>
      <c r="N606" s="58">
        <f t="shared" si="231"/>
        <v>2.9206035069534426E-4</v>
      </c>
      <c r="O606" s="59">
        <f t="shared" si="232"/>
        <v>0.5187721979226052</v>
      </c>
      <c r="P606" s="58">
        <f t="shared" si="250"/>
        <v>2.024986581934396E-4</v>
      </c>
      <c r="Q606" s="58">
        <f t="shared" si="251"/>
        <v>0.509244229327938</v>
      </c>
      <c r="R606" s="58">
        <f t="shared" si="242"/>
        <v>0.50573662223280602</v>
      </c>
      <c r="S606" s="60">
        <f t="shared" si="243"/>
        <v>3.5076070951319815E-3</v>
      </c>
      <c r="T606" s="58">
        <f t="shared" si="252"/>
        <v>2.0110387414027243E-4</v>
      </c>
      <c r="U606" s="58">
        <f t="shared" si="253"/>
        <v>1.5734490484190528E-3</v>
      </c>
      <c r="V606" s="58">
        <f t="shared" si="233"/>
        <v>1.5975550719152151E-4</v>
      </c>
      <c r="W606" s="50">
        <f t="shared" si="244"/>
        <v>164.84495922012468</v>
      </c>
      <c r="X606" s="50">
        <f t="shared" si="234"/>
        <v>97429.580039045803</v>
      </c>
      <c r="Y606" s="50">
        <f t="shared" si="235"/>
        <v>101325</v>
      </c>
      <c r="Z606" s="50">
        <f t="shared" si="236"/>
        <v>1.569723101634283</v>
      </c>
      <c r="AA606" s="50">
        <f t="shared" si="237"/>
        <v>1.3342646363891404</v>
      </c>
      <c r="AB606" s="50">
        <f t="shared" si="245"/>
        <v>635.19255038910876</v>
      </c>
      <c r="AC606" s="7">
        <f t="shared" si="254"/>
        <v>0.25255656623279144</v>
      </c>
    </row>
    <row r="607" spans="1:29">
      <c r="A607" s="7">
        <v>575</v>
      </c>
      <c r="B607" s="7">
        <f t="shared" si="246"/>
        <v>0.22864614217600882</v>
      </c>
      <c r="C607" s="7">
        <f t="shared" si="247"/>
        <v>3.9764546465392847E-4</v>
      </c>
      <c r="D607" s="58">
        <f t="shared" si="248"/>
        <v>3315418.1419405206</v>
      </c>
      <c r="E607" s="7">
        <f t="shared" si="238"/>
        <v>480.86076738317547</v>
      </c>
      <c r="F607" s="7">
        <f t="shared" si="227"/>
        <v>3214093.1419405206</v>
      </c>
      <c r="G607" s="57">
        <f t="shared" si="228"/>
        <v>1.2112109199638279E-2</v>
      </c>
      <c r="H607" s="61">
        <f t="shared" si="239"/>
        <v>1.1194441220859946E-2</v>
      </c>
      <c r="I607" s="7">
        <f t="shared" si="249"/>
        <v>7.5611117558280094E-2</v>
      </c>
      <c r="J607" s="58">
        <f t="shared" si="229"/>
        <v>1.2870520317932049E-3</v>
      </c>
      <c r="K607" s="7">
        <f t="shared" si="240"/>
        <v>5.3182401671368531E-3</v>
      </c>
      <c r="L607" s="7">
        <f t="shared" si="241"/>
        <v>7.8923442307232625E-3</v>
      </c>
      <c r="M607" s="58">
        <f t="shared" si="230"/>
        <v>2.3677032692169787E-2</v>
      </c>
      <c r="N607" s="58">
        <f t="shared" si="231"/>
        <v>2.9194632743861779E-4</v>
      </c>
      <c r="O607" s="59">
        <f t="shared" si="232"/>
        <v>0.51856966411284489</v>
      </c>
      <c r="P607" s="58">
        <f t="shared" si="250"/>
        <v>2.0253380976031909E-4</v>
      </c>
      <c r="Q607" s="58">
        <f t="shared" si="251"/>
        <v>0.50933262859312278</v>
      </c>
      <c r="R607" s="58">
        <f t="shared" si="242"/>
        <v>0.50582411027604701</v>
      </c>
      <c r="S607" s="60">
        <f t="shared" si="243"/>
        <v>3.5085183170757706E-3</v>
      </c>
      <c r="T607" s="58">
        <f t="shared" si="252"/>
        <v>2.0113866336387868E-4</v>
      </c>
      <c r="U607" s="58">
        <f t="shared" si="253"/>
        <v>1.5748441948154933E-3</v>
      </c>
      <c r="V607" s="58">
        <f t="shared" si="233"/>
        <v>1.5986953044824797E-4</v>
      </c>
      <c r="W607" s="50">
        <f t="shared" si="244"/>
        <v>164.86445842691742</v>
      </c>
      <c r="X607" s="50">
        <f t="shared" si="234"/>
        <v>97446.434510200721</v>
      </c>
      <c r="Y607" s="50">
        <f t="shared" si="235"/>
        <v>101325</v>
      </c>
      <c r="Z607" s="50">
        <f t="shared" si="236"/>
        <v>1.5697604239633658</v>
      </c>
      <c r="AA607" s="50">
        <f t="shared" si="237"/>
        <v>1.3342963603688609</v>
      </c>
      <c r="AB607" s="50">
        <f t="shared" si="245"/>
        <v>635.31753837407246</v>
      </c>
      <c r="AC607" s="7">
        <f t="shared" si="254"/>
        <v>0.25260628729686951</v>
      </c>
    </row>
    <row r="608" spans="1:29">
      <c r="A608" s="7">
        <v>576</v>
      </c>
      <c r="B608" s="7">
        <f t="shared" si="246"/>
        <v>0.22904378764066274</v>
      </c>
      <c r="C608" s="7">
        <f t="shared" si="247"/>
        <v>3.9764546465392847E-4</v>
      </c>
      <c r="D608" s="58">
        <f t="shared" si="248"/>
        <v>3315991.1159145767</v>
      </c>
      <c r="E608" s="7">
        <f t="shared" si="238"/>
        <v>480.94387023568441</v>
      </c>
      <c r="F608" s="7">
        <f t="shared" ref="F608:F671" si="255">D608-$E$6</f>
        <v>3214666.1159145767</v>
      </c>
      <c r="G608" s="57">
        <f t="shared" ref="G608:G671" si="256">($E$7*((D608*0.000145038)^$E$8))*0.0254</f>
        <v>1.2112776899816552E-2</v>
      </c>
      <c r="H608" s="61">
        <f t="shared" si="239"/>
        <v>1.1199257546150575E-2</v>
      </c>
      <c r="I608" s="7">
        <f t="shared" si="249"/>
        <v>7.5601484907698829E-2</v>
      </c>
      <c r="J608" s="58">
        <f t="shared" ref="J608:J671" si="257">IF(H608&gt;0,PI()*($E$10^2-H608^2),0)</f>
        <v>1.2867131942565662E-3</v>
      </c>
      <c r="K608" s="7">
        <f t="shared" si="240"/>
        <v>5.3198504796917638E-3</v>
      </c>
      <c r="L608" s="7">
        <f t="shared" si="241"/>
        <v>7.8932768682048963E-3</v>
      </c>
      <c r="M608" s="58">
        <f t="shared" ref="M608:M671" si="258">IF(L608&gt;0,L608*$E$13,0)</f>
        <v>2.3679830604614691E-2</v>
      </c>
      <c r="N608" s="58">
        <f t="shared" ref="N608:N671" si="259">$E$13*PI()*($E$10^2-H608^2)*I608</f>
        <v>2.9183228440837419E-4</v>
      </c>
      <c r="O608" s="59">
        <f t="shared" ref="O608:O671" si="260">$E$9*N608</f>
        <v>0.5183670951803746</v>
      </c>
      <c r="P608" s="58">
        <f t="shared" si="250"/>
        <v>2.0256893247028174E-4</v>
      </c>
      <c r="Q608" s="58">
        <f t="shared" si="251"/>
        <v>0.50942095528884712</v>
      </c>
      <c r="R608" s="58">
        <f t="shared" si="242"/>
        <v>0.5059115273191559</v>
      </c>
      <c r="S608" s="60">
        <f t="shared" si="243"/>
        <v>3.5094279696912256E-3</v>
      </c>
      <c r="T608" s="58">
        <f t="shared" si="252"/>
        <v>2.0117342435460437E-4</v>
      </c>
      <c r="U608" s="58">
        <f t="shared" si="253"/>
        <v>1.5762397029311706E-3</v>
      </c>
      <c r="V608" s="58">
        <f t="shared" ref="V608:V671" si="261">$E$20-N608</f>
        <v>1.5998357347849157E-4</v>
      </c>
      <c r="W608" s="50">
        <f t="shared" si="244"/>
        <v>164.88394044250407</v>
      </c>
      <c r="X608" s="50">
        <f t="shared" ref="X608:X671" si="262">D608/(1+(($E$22-1)/2)*$E$17^2)^($E$22/($E$22-1))</f>
        <v>97463.27530326166</v>
      </c>
      <c r="Y608" s="50">
        <f t="shared" ref="Y608:Y671" si="263">IF(D608/(1+(($E$22-1)/2)*$E$17^2)^($E$22/($E$22-1))&lt;$E$6,$E$6,D608/(1+(($E$22-1)/2)*$E$17^2)^($E$22/($E$22-1)))</f>
        <v>101325</v>
      </c>
      <c r="Z608" s="50">
        <f t="shared" ref="Z608:Z671" si="264">(((2*$E$22^2)/($E$22-1))*((2/($E$22+1))^(($E$22+1)/($E$22-1)))*((1-(X608/D608)^(($E$22-1)/$E$22))))^(0.5)+(((X608-$E$6)/(D608))*($E$15/$E$14))</f>
        <v>1.5697977031111452</v>
      </c>
      <c r="AA608" s="50">
        <f t="shared" ref="AA608:AA671" si="265">Z608*$E$16</f>
        <v>1.3343280476444734</v>
      </c>
      <c r="AB608" s="50">
        <f t="shared" si="245"/>
        <v>635.44242492616468</v>
      </c>
      <c r="AC608" s="7">
        <f t="shared" si="254"/>
        <v>0.25265596803506596</v>
      </c>
    </row>
    <row r="609" spans="1:29">
      <c r="A609" s="7">
        <v>577</v>
      </c>
      <c r="B609" s="7">
        <f t="shared" si="246"/>
        <v>0.22944143310531667</v>
      </c>
      <c r="C609" s="7">
        <f t="shared" si="247"/>
        <v>3.9764546465392847E-4</v>
      </c>
      <c r="D609" s="58">
        <f t="shared" si="248"/>
        <v>3316563.6243252703</v>
      </c>
      <c r="E609" s="7">
        <f t="shared" ref="E609:E672" si="266">D609/6894.757</f>
        <v>481.02690556393367</v>
      </c>
      <c r="F609" s="7">
        <f t="shared" si="255"/>
        <v>3215238.6243252703</v>
      </c>
      <c r="G609" s="57">
        <f t="shared" si="256"/>
        <v>1.2113443978994326E-2</v>
      </c>
      <c r="H609" s="61">
        <f t="shared" ref="H609:H672" si="267">IF(H608&gt;0,IF((H608+G608*C609)&lt;$E$10,H608+G608*C609,0),0)</f>
        <v>1.1204074136949151E-2</v>
      </c>
      <c r="I609" s="7">
        <f t="shared" si="249"/>
        <v>7.559185172610168E-2</v>
      </c>
      <c r="J609" s="58">
        <f t="shared" si="257"/>
        <v>1.2863741922779096E-3</v>
      </c>
      <c r="K609" s="7">
        <f t="shared" ref="K609:K672" si="268">IF(J609=0,0,2*PI()*H609*I609)</f>
        <v>5.3214602979656965E-3</v>
      </c>
      <c r="L609" s="7">
        <f t="shared" ref="L609:L672" si="269">J609*2+K609</f>
        <v>7.8942086825215148E-3</v>
      </c>
      <c r="M609" s="58">
        <f t="shared" si="258"/>
        <v>2.3682626047564544E-2</v>
      </c>
      <c r="N609" s="58">
        <f t="shared" si="259"/>
        <v>2.9171822162086668E-4</v>
      </c>
      <c r="O609" s="59">
        <f t="shared" si="260"/>
        <v>0.51816449115406449</v>
      </c>
      <c r="P609" s="58">
        <f t="shared" si="250"/>
        <v>2.0260402631011587E-4</v>
      </c>
      <c r="Q609" s="58">
        <f t="shared" si="251"/>
        <v>0.50950920938188615</v>
      </c>
      <c r="R609" s="58">
        <f t="shared" ref="R609:R672" si="270">IF(D609&gt;$E$6,$E$14*D609*$E$22*(SQRT((2/($E$22+1))^(($E$22+1)/($E$22-1))))/($E$22*$E$23*$E$21)^0.5,0)</f>
        <v>0.50599887333255955</v>
      </c>
      <c r="S609" s="60">
        <f t="shared" ref="S609:S672" si="271">Q609-R609</f>
        <v>3.5103360493266011E-3</v>
      </c>
      <c r="T609" s="58">
        <f t="shared" si="252"/>
        <v>2.0120815710068994E-4</v>
      </c>
      <c r="U609" s="58">
        <f t="shared" si="253"/>
        <v>1.5776355721405966E-3</v>
      </c>
      <c r="V609" s="58">
        <f t="shared" si="261"/>
        <v>1.6009763626599908E-4</v>
      </c>
      <c r="W609" s="50">
        <f t="shared" ref="W609:W672" si="272">M609/$E$14</f>
        <v>164.90340526286323</v>
      </c>
      <c r="X609" s="50">
        <f t="shared" si="262"/>
        <v>97480.102412531371</v>
      </c>
      <c r="Y609" s="50">
        <f t="shared" si="263"/>
        <v>101325</v>
      </c>
      <c r="Z609" s="50">
        <f t="shared" si="264"/>
        <v>1.569834939103089</v>
      </c>
      <c r="AA609" s="50">
        <f t="shared" si="265"/>
        <v>1.3343596982376256</v>
      </c>
      <c r="AB609" s="50">
        <f t="shared" ref="AB609:AB672" si="273">IF(AA609*D609*$E$14&gt;0,AA609*D609*$E$14,0)</f>
        <v>635.5672100031361</v>
      </c>
      <c r="AC609" s="7">
        <f t="shared" si="254"/>
        <v>0.25270560843054091</v>
      </c>
    </row>
    <row r="610" spans="1:29">
      <c r="A610" s="7">
        <v>578</v>
      </c>
      <c r="B610" s="7">
        <f t="shared" ref="B610:B673" si="274">B609+$E$18/3000</f>
        <v>0.2298390785699706</v>
      </c>
      <c r="C610" s="7">
        <f t="shared" ref="C610:C673" si="275">B610-B609</f>
        <v>3.9764546465392847E-4</v>
      </c>
      <c r="D610" s="58">
        <f t="shared" ref="D610:D673" si="276">$E$23*$E$21*U609/V609</f>
        <v>3317135.6669769883</v>
      </c>
      <c r="E610" s="7">
        <f t="shared" si="266"/>
        <v>481.10987333955183</v>
      </c>
      <c r="F610" s="7">
        <f t="shared" si="255"/>
        <v>3215810.6669769883</v>
      </c>
      <c r="G610" s="57">
        <f t="shared" si="256"/>
        <v>1.2114110437157793E-2</v>
      </c>
      <c r="H610" s="61">
        <f t="shared" si="267"/>
        <v>1.1208890993008739E-2</v>
      </c>
      <c r="I610" s="7">
        <f t="shared" ref="I610:I673" si="277">IF(H610&gt;0,I609-G609*C610*2,0)</f>
        <v>7.5582218013982502E-2</v>
      </c>
      <c r="J610" s="58">
        <f t="shared" si="257"/>
        <v>1.2860350258505203E-3</v>
      </c>
      <c r="K610" s="7">
        <f t="shared" si="268"/>
        <v>5.3230696217797394E-3</v>
      </c>
      <c r="L610" s="7">
        <f t="shared" si="269"/>
        <v>7.8951396734807805E-3</v>
      </c>
      <c r="M610" s="58">
        <f t="shared" si="258"/>
        <v>2.3685419020442341E-2</v>
      </c>
      <c r="N610" s="58">
        <f t="shared" si="259"/>
        <v>2.9160413909235498E-4</v>
      </c>
      <c r="O610" s="59">
        <f t="shared" si="260"/>
        <v>0.51796185206279555</v>
      </c>
      <c r="P610" s="58">
        <f t="shared" ref="P610:P673" si="278">(O609-O610)</f>
        <v>2.0263909126894131E-4</v>
      </c>
      <c r="Q610" s="58">
        <f t="shared" ref="Q610:Q673" si="279">P610/C610</f>
        <v>0.50959739084487854</v>
      </c>
      <c r="R610" s="58">
        <f t="shared" si="270"/>
        <v>0.50608614828641385</v>
      </c>
      <c r="S610" s="60">
        <f t="shared" si="271"/>
        <v>3.5112425584646889E-3</v>
      </c>
      <c r="T610" s="58">
        <f t="shared" ref="T610:T673" si="280">R610*C610</f>
        <v>2.0124286159026798E-4</v>
      </c>
      <c r="U610" s="58">
        <f t="shared" ref="U610:U673" si="281">IF(P610+U609-T610&gt;0,P610+U609-T610,0)</f>
        <v>1.5790318018192699E-3</v>
      </c>
      <c r="V610" s="58">
        <f t="shared" si="261"/>
        <v>1.6021171879451078E-4</v>
      </c>
      <c r="W610" s="50">
        <f t="shared" si="272"/>
        <v>164.92285288397716</v>
      </c>
      <c r="X610" s="50">
        <f t="shared" si="262"/>
        <v>97496.915832260391</v>
      </c>
      <c r="Y610" s="50">
        <f t="shared" si="263"/>
        <v>101325</v>
      </c>
      <c r="Z610" s="50">
        <f t="shared" si="264"/>
        <v>1.5698721319645044</v>
      </c>
      <c r="AA610" s="50">
        <f t="shared" si="265"/>
        <v>1.3343913121698288</v>
      </c>
      <c r="AB610" s="50">
        <f t="shared" si="273"/>
        <v>635.69189356235086</v>
      </c>
      <c r="AC610" s="7">
        <f t="shared" ref="AC610:AC673" si="282">((AB609+AB610)/(2))*C610</f>
        <v>0.2527552084664173</v>
      </c>
    </row>
    <row r="611" spans="1:29">
      <c r="A611" s="7">
        <v>579</v>
      </c>
      <c r="B611" s="7">
        <f t="shared" si="274"/>
        <v>0.23023672403462453</v>
      </c>
      <c r="C611" s="7">
        <f t="shared" si="275"/>
        <v>3.9764546465392847E-4</v>
      </c>
      <c r="D611" s="58">
        <f t="shared" si="276"/>
        <v>3317707.2436774606</v>
      </c>
      <c r="E611" s="7">
        <f t="shared" si="266"/>
        <v>481.19277353465259</v>
      </c>
      <c r="F611" s="7">
        <f t="shared" si="255"/>
        <v>3216382.2436774606</v>
      </c>
      <c r="G611" s="57">
        <f t="shared" si="256"/>
        <v>1.2114776274296881E-2</v>
      </c>
      <c r="H611" s="61">
        <f t="shared" si="267"/>
        <v>1.121370811408239E-2</v>
      </c>
      <c r="I611" s="7">
        <f t="shared" si="277"/>
        <v>7.5572583771835192E-2</v>
      </c>
      <c r="J611" s="58">
        <f t="shared" si="257"/>
        <v>1.2856956949677139E-3</v>
      </c>
      <c r="K611" s="7">
        <f t="shared" si="268"/>
        <v>5.3246784509550938E-3</v>
      </c>
      <c r="L611" s="7">
        <f t="shared" si="269"/>
        <v>7.8960698408905225E-3</v>
      </c>
      <c r="M611" s="58">
        <f t="shared" si="258"/>
        <v>2.3688209522671567E-2</v>
      </c>
      <c r="N611" s="58">
        <f t="shared" si="259"/>
        <v>2.914900368391063E-4</v>
      </c>
      <c r="O611" s="59">
        <f t="shared" si="260"/>
        <v>0.51775917793546256</v>
      </c>
      <c r="P611" s="58">
        <f t="shared" si="278"/>
        <v>2.0267412733299128E-4</v>
      </c>
      <c r="Q611" s="58">
        <f t="shared" si="279"/>
        <v>0.50968549964320331</v>
      </c>
      <c r="R611" s="58">
        <f t="shared" si="270"/>
        <v>0.50617335215138448</v>
      </c>
      <c r="S611" s="60">
        <f t="shared" si="271"/>
        <v>3.5121474918188289E-3</v>
      </c>
      <c r="T611" s="58">
        <f t="shared" si="280"/>
        <v>2.0127753781167383E-4</v>
      </c>
      <c r="U611" s="58">
        <f t="shared" si="281"/>
        <v>1.5804283913405874E-3</v>
      </c>
      <c r="V611" s="58">
        <f t="shared" si="261"/>
        <v>1.6032582104775946E-4</v>
      </c>
      <c r="W611" s="50">
        <f t="shared" si="272"/>
        <v>164.94228330183154</v>
      </c>
      <c r="X611" s="50">
        <f t="shared" si="262"/>
        <v>97513.715556797571</v>
      </c>
      <c r="Y611" s="50">
        <f t="shared" si="263"/>
        <v>101325</v>
      </c>
      <c r="Z611" s="50">
        <f t="shared" si="264"/>
        <v>1.5699092817208709</v>
      </c>
      <c r="AA611" s="50">
        <f t="shared" si="265"/>
        <v>1.3344228894627401</v>
      </c>
      <c r="AB611" s="50">
        <f t="shared" si="273"/>
        <v>635.81647556190126</v>
      </c>
      <c r="AC611" s="7">
        <f t="shared" si="282"/>
        <v>0.25280476812588604</v>
      </c>
    </row>
    <row r="612" spans="1:29">
      <c r="A612" s="7">
        <v>580</v>
      </c>
      <c r="B612" s="7">
        <f t="shared" si="274"/>
        <v>0.23063436949927846</v>
      </c>
      <c r="C612" s="7">
        <f t="shared" si="275"/>
        <v>3.9764546465392847E-4</v>
      </c>
      <c r="D612" s="58">
        <f t="shared" si="276"/>
        <v>3318278.3542312807</v>
      </c>
      <c r="E612" s="7">
        <f t="shared" si="266"/>
        <v>481.27560612089462</v>
      </c>
      <c r="F612" s="7">
        <f t="shared" si="255"/>
        <v>3216953.3542312807</v>
      </c>
      <c r="G612" s="57">
        <f t="shared" si="256"/>
        <v>1.2115441490397694E-2</v>
      </c>
      <c r="H612" s="61">
        <f t="shared" si="267"/>
        <v>1.1218525499923162E-2</v>
      </c>
      <c r="I612" s="7">
        <f t="shared" si="277"/>
        <v>7.5562949000153645E-2</v>
      </c>
      <c r="J612" s="58">
        <f t="shared" si="257"/>
        <v>1.2853561996228329E-3</v>
      </c>
      <c r="K612" s="7">
        <f t="shared" si="268"/>
        <v>5.3262867853130771E-3</v>
      </c>
      <c r="L612" s="7">
        <f t="shared" si="269"/>
        <v>7.8969991845587433E-3</v>
      </c>
      <c r="M612" s="58">
        <f t="shared" si="258"/>
        <v>2.3690997553676228E-2</v>
      </c>
      <c r="N612" s="58">
        <f t="shared" si="259"/>
        <v>2.913759148773943E-4</v>
      </c>
      <c r="O612" s="59">
        <f t="shared" si="260"/>
        <v>0.51755646880097161</v>
      </c>
      <c r="P612" s="58">
        <f t="shared" si="278"/>
        <v>2.0270913449094152E-4</v>
      </c>
      <c r="Q612" s="58">
        <f t="shared" si="279"/>
        <v>0.50977353574838236</v>
      </c>
      <c r="R612" s="58">
        <f t="shared" si="270"/>
        <v>0.50626048489765885</v>
      </c>
      <c r="S612" s="60">
        <f t="shared" si="271"/>
        <v>3.5130508507235092E-3</v>
      </c>
      <c r="T612" s="58">
        <f t="shared" si="280"/>
        <v>2.0131218575305268E-4</v>
      </c>
      <c r="U612" s="58">
        <f t="shared" si="281"/>
        <v>1.5818253400784763E-3</v>
      </c>
      <c r="V612" s="58">
        <f t="shared" si="261"/>
        <v>1.6043994300947147E-4</v>
      </c>
      <c r="W612" s="50">
        <f t="shared" si="272"/>
        <v>164.96169651241567</v>
      </c>
      <c r="X612" s="50">
        <f t="shared" si="262"/>
        <v>97530.501580399505</v>
      </c>
      <c r="Y612" s="50">
        <f t="shared" si="263"/>
        <v>101325</v>
      </c>
      <c r="Z612" s="50">
        <f t="shared" si="264"/>
        <v>1.5699463883974187</v>
      </c>
      <c r="AA612" s="50">
        <f t="shared" si="265"/>
        <v>1.3344544301378058</v>
      </c>
      <c r="AB612" s="50">
        <f t="shared" si="273"/>
        <v>635.94095595919589</v>
      </c>
      <c r="AC612" s="7">
        <f t="shared" si="282"/>
        <v>0.25285428739214666</v>
      </c>
    </row>
    <row r="613" spans="1:29">
      <c r="A613" s="7">
        <v>581</v>
      </c>
      <c r="B613" s="7">
        <f t="shared" si="274"/>
        <v>0.23103201496393239</v>
      </c>
      <c r="C613" s="7">
        <f t="shared" si="275"/>
        <v>3.9764546465392847E-4</v>
      </c>
      <c r="D613" s="58">
        <f t="shared" si="276"/>
        <v>3318848.998445421</v>
      </c>
      <c r="E613" s="7">
        <f t="shared" si="266"/>
        <v>481.35837107028152</v>
      </c>
      <c r="F613" s="7">
        <f t="shared" si="255"/>
        <v>3217523.998445421</v>
      </c>
      <c r="G613" s="57">
        <f t="shared" si="256"/>
        <v>1.211610608544892E-2</v>
      </c>
      <c r="H613" s="61">
        <f t="shared" si="267"/>
        <v>1.1223343150284098E-2</v>
      </c>
      <c r="I613" s="7">
        <f t="shared" si="277"/>
        <v>7.5553313699431773E-2</v>
      </c>
      <c r="J613" s="58">
        <f t="shared" si="257"/>
        <v>1.28501653980925E-3</v>
      </c>
      <c r="K613" s="7">
        <f t="shared" si="268"/>
        <v>5.327894624675116E-3</v>
      </c>
      <c r="L613" s="7">
        <f t="shared" si="269"/>
        <v>7.8979277042936155E-3</v>
      </c>
      <c r="M613" s="58">
        <f t="shared" si="258"/>
        <v>2.3693783112880847E-2</v>
      </c>
      <c r="N613" s="58">
        <f t="shared" si="259"/>
        <v>2.9126177322349989E-4</v>
      </c>
      <c r="O613" s="59">
        <f t="shared" si="260"/>
        <v>0.5173537246882417</v>
      </c>
      <c r="P613" s="58">
        <f t="shared" si="278"/>
        <v>2.0274411272991344E-4</v>
      </c>
      <c r="Q613" s="58">
        <f t="shared" si="279"/>
        <v>0.50986149912802847</v>
      </c>
      <c r="R613" s="58">
        <f t="shared" si="270"/>
        <v>0.50634754649578739</v>
      </c>
      <c r="S613" s="60">
        <f t="shared" si="271"/>
        <v>3.5139526322410797E-3</v>
      </c>
      <c r="T613" s="58">
        <f t="shared" si="280"/>
        <v>2.0134680540269403E-4</v>
      </c>
      <c r="U613" s="58">
        <f t="shared" si="281"/>
        <v>1.5832226474056957E-3</v>
      </c>
      <c r="V613" s="58">
        <f t="shared" si="261"/>
        <v>1.6055408466336587E-4</v>
      </c>
      <c r="W613" s="50">
        <f t="shared" si="272"/>
        <v>164.98109251172252</v>
      </c>
      <c r="X613" s="50">
        <f t="shared" si="262"/>
        <v>97547.273897392777</v>
      </c>
      <c r="Y613" s="50">
        <f t="shared" si="263"/>
        <v>101325</v>
      </c>
      <c r="Z613" s="50">
        <f t="shared" si="264"/>
        <v>1.569983452019488</v>
      </c>
      <c r="AA613" s="50">
        <f t="shared" si="265"/>
        <v>1.3344859342165647</v>
      </c>
      <c r="AB613" s="50">
        <f t="shared" si="273"/>
        <v>636.06533471216233</v>
      </c>
      <c r="AC613" s="7">
        <f t="shared" si="282"/>
        <v>0.25290376624836614</v>
      </c>
    </row>
    <row r="614" spans="1:29">
      <c r="A614" s="7">
        <v>582</v>
      </c>
      <c r="B614" s="7">
        <f t="shared" si="274"/>
        <v>0.23142966042858631</v>
      </c>
      <c r="C614" s="7">
        <f t="shared" si="275"/>
        <v>3.9764546465392847E-4</v>
      </c>
      <c r="D614" s="58">
        <f t="shared" si="276"/>
        <v>3319419.1761256773</v>
      </c>
      <c r="E614" s="7">
        <f t="shared" si="266"/>
        <v>481.44106835464652</v>
      </c>
      <c r="F614" s="7">
        <f t="shared" si="255"/>
        <v>3218094.1761256773</v>
      </c>
      <c r="G614" s="57">
        <f t="shared" si="256"/>
        <v>1.2116770059437728E-2</v>
      </c>
      <c r="H614" s="61">
        <f t="shared" si="267"/>
        <v>1.1228161064918243E-2</v>
      </c>
      <c r="I614" s="7">
        <f t="shared" si="277"/>
        <v>7.5543677870163486E-2</v>
      </c>
      <c r="J614" s="58">
        <f t="shared" si="257"/>
        <v>1.2846767155203665E-3</v>
      </c>
      <c r="K614" s="7">
        <f t="shared" si="268"/>
        <v>5.3295019688627526E-3</v>
      </c>
      <c r="L614" s="7">
        <f t="shared" si="269"/>
        <v>7.8988553999034851E-3</v>
      </c>
      <c r="M614" s="58">
        <f t="shared" si="258"/>
        <v>2.3696566199710455E-2</v>
      </c>
      <c r="N614" s="58">
        <f t="shared" si="259"/>
        <v>2.9114761189371068E-4</v>
      </c>
      <c r="O614" s="59">
        <f t="shared" si="260"/>
        <v>0.51715094562620356</v>
      </c>
      <c r="P614" s="58">
        <f t="shared" si="278"/>
        <v>2.0277906203813867E-4</v>
      </c>
      <c r="Q614" s="58">
        <f t="shared" si="279"/>
        <v>0.50994938975254667</v>
      </c>
      <c r="R614" s="58">
        <f t="shared" si="270"/>
        <v>0.50643453691614082</v>
      </c>
      <c r="S614" s="60">
        <f t="shared" si="271"/>
        <v>3.5148528364058462E-3</v>
      </c>
      <c r="T614" s="58">
        <f t="shared" si="280"/>
        <v>2.0138139674881592E-4</v>
      </c>
      <c r="U614" s="58">
        <f t="shared" si="281"/>
        <v>1.5846203126950184E-3</v>
      </c>
      <c r="V614" s="58">
        <f t="shared" si="261"/>
        <v>1.6066824599315509E-4</v>
      </c>
      <c r="W614" s="50">
        <f t="shared" si="272"/>
        <v>165.00047129574853</v>
      </c>
      <c r="X614" s="50">
        <f t="shared" si="262"/>
        <v>97564.032502069327</v>
      </c>
      <c r="Y614" s="50">
        <f t="shared" si="263"/>
        <v>101325</v>
      </c>
      <c r="Z614" s="50">
        <f t="shared" si="264"/>
        <v>1.5700204726122968</v>
      </c>
      <c r="AA614" s="50">
        <f t="shared" si="265"/>
        <v>1.3345174017204522</v>
      </c>
      <c r="AB614" s="50">
        <f t="shared" si="273"/>
        <v>636.18961177847143</v>
      </c>
      <c r="AC614" s="7">
        <f t="shared" si="282"/>
        <v>0.2529532046777635</v>
      </c>
    </row>
    <row r="615" spans="1:29">
      <c r="A615" s="7">
        <v>583</v>
      </c>
      <c r="B615" s="7">
        <f t="shared" si="274"/>
        <v>0.23182730589324024</v>
      </c>
      <c r="C615" s="7">
        <f t="shared" si="275"/>
        <v>3.9764546465392847E-4</v>
      </c>
      <c r="D615" s="58">
        <f t="shared" si="276"/>
        <v>3319988.8870791397</v>
      </c>
      <c r="E615" s="7">
        <f t="shared" si="266"/>
        <v>481.52369794601026</v>
      </c>
      <c r="F615" s="7">
        <f t="shared" si="255"/>
        <v>3218663.8870791397</v>
      </c>
      <c r="G615" s="57">
        <f t="shared" si="256"/>
        <v>1.2117433412352599E-2</v>
      </c>
      <c r="H615" s="61">
        <f t="shared" si="267"/>
        <v>1.1232979243578634E-2</v>
      </c>
      <c r="I615" s="7">
        <f t="shared" si="277"/>
        <v>7.5534041512842709E-2</v>
      </c>
      <c r="J615" s="58">
        <f t="shared" si="257"/>
        <v>1.2843367267496128E-3</v>
      </c>
      <c r="K615" s="7">
        <f t="shared" si="268"/>
        <v>5.3311088176976381E-3</v>
      </c>
      <c r="L615" s="7">
        <f t="shared" si="269"/>
        <v>7.8997822711968646E-3</v>
      </c>
      <c r="M615" s="58">
        <f t="shared" si="258"/>
        <v>2.3699346813590594E-2</v>
      </c>
      <c r="N615" s="58">
        <f t="shared" si="259"/>
        <v>2.9103343090432134E-4</v>
      </c>
      <c r="O615" s="59">
        <f t="shared" si="260"/>
        <v>0.51694813164380082</v>
      </c>
      <c r="P615" s="58">
        <f t="shared" si="278"/>
        <v>2.0281398240273862E-4</v>
      </c>
      <c r="Q615" s="58">
        <f t="shared" si="279"/>
        <v>0.51003720758954962</v>
      </c>
      <c r="R615" s="58">
        <f t="shared" si="270"/>
        <v>0.50652145612928756</v>
      </c>
      <c r="S615" s="60">
        <f t="shared" si="271"/>
        <v>3.5157514602620621E-3</v>
      </c>
      <c r="T615" s="58">
        <f t="shared" si="280"/>
        <v>2.01415959779715E-4</v>
      </c>
      <c r="U615" s="58">
        <f t="shared" si="281"/>
        <v>1.586018335318042E-3</v>
      </c>
      <c r="V615" s="58">
        <f t="shared" si="261"/>
        <v>1.6078242698254442E-4</v>
      </c>
      <c r="W615" s="50">
        <f t="shared" si="272"/>
        <v>165.01983286049372</v>
      </c>
      <c r="X615" s="50">
        <f t="shared" si="262"/>
        <v>97580.77738875919</v>
      </c>
      <c r="Y615" s="50">
        <f t="shared" si="263"/>
        <v>101325</v>
      </c>
      <c r="Z615" s="50">
        <f t="shared" si="264"/>
        <v>1.5700574502011031</v>
      </c>
      <c r="AA615" s="50">
        <f t="shared" si="265"/>
        <v>1.3345488326709376</v>
      </c>
      <c r="AB615" s="50">
        <f t="shared" si="273"/>
        <v>636.31378711607601</v>
      </c>
      <c r="AC615" s="7">
        <f t="shared" si="282"/>
        <v>0.25300260266356278</v>
      </c>
    </row>
    <row r="616" spans="1:29">
      <c r="A616" s="7">
        <v>584</v>
      </c>
      <c r="B616" s="7">
        <f t="shared" si="274"/>
        <v>0.23222495135789417</v>
      </c>
      <c r="C616" s="7">
        <f t="shared" si="275"/>
        <v>3.9764546465392847E-4</v>
      </c>
      <c r="D616" s="58">
        <f t="shared" si="276"/>
        <v>3320558.1311117038</v>
      </c>
      <c r="E616" s="7">
        <f t="shared" si="266"/>
        <v>481.60625981622036</v>
      </c>
      <c r="F616" s="7">
        <f t="shared" si="255"/>
        <v>3219233.1311117038</v>
      </c>
      <c r="G616" s="57">
        <f t="shared" si="256"/>
        <v>1.2118096144180475E-2</v>
      </c>
      <c r="H616" s="61">
        <f t="shared" si="267"/>
        <v>1.1237797686018302E-2</v>
      </c>
      <c r="I616" s="7">
        <f t="shared" si="277"/>
        <v>7.5524404627963379E-2</v>
      </c>
      <c r="J616" s="58">
        <f t="shared" si="257"/>
        <v>1.2839965734904475E-3</v>
      </c>
      <c r="K616" s="7">
        <f t="shared" si="268"/>
        <v>5.3327151710015385E-3</v>
      </c>
      <c r="L616" s="7">
        <f t="shared" si="269"/>
        <v>7.9007083179824331E-3</v>
      </c>
      <c r="M616" s="58">
        <f t="shared" si="258"/>
        <v>2.3702124953947301E-2</v>
      </c>
      <c r="N616" s="58">
        <f t="shared" si="259"/>
        <v>2.9091923027163325E-4</v>
      </c>
      <c r="O616" s="59">
        <f t="shared" si="260"/>
        <v>0.51674528276998855</v>
      </c>
      <c r="P616" s="58">
        <f t="shared" si="278"/>
        <v>2.0284887381227801E-4</v>
      </c>
      <c r="Q616" s="58">
        <f t="shared" si="279"/>
        <v>0.5101249526102799</v>
      </c>
      <c r="R616" s="58">
        <f t="shared" si="270"/>
        <v>0.50660830410561342</v>
      </c>
      <c r="S616" s="60">
        <f t="shared" si="271"/>
        <v>3.5166485046664864E-3</v>
      </c>
      <c r="T616" s="58">
        <f t="shared" si="280"/>
        <v>2.0145049448361534E-4</v>
      </c>
      <c r="U616" s="58">
        <f t="shared" si="281"/>
        <v>1.5874167146467046E-3</v>
      </c>
      <c r="V616" s="58">
        <f t="shared" si="261"/>
        <v>1.6089662761523252E-4</v>
      </c>
      <c r="W616" s="50">
        <f t="shared" si="272"/>
        <v>165.03917720196156</v>
      </c>
      <c r="X616" s="50">
        <f t="shared" si="262"/>
        <v>97597.508551757273</v>
      </c>
      <c r="Y616" s="50">
        <f t="shared" si="263"/>
        <v>101325</v>
      </c>
      <c r="Z616" s="50">
        <f t="shared" si="264"/>
        <v>1.5700943848110418</v>
      </c>
      <c r="AA616" s="50">
        <f t="shared" si="265"/>
        <v>1.3345802270893854</v>
      </c>
      <c r="AB616" s="50">
        <f t="shared" si="273"/>
        <v>636.43786068266877</v>
      </c>
      <c r="AC616" s="7">
        <f t="shared" si="282"/>
        <v>0.25305196018899245</v>
      </c>
    </row>
    <row r="617" spans="1:29">
      <c r="A617" s="7">
        <v>585</v>
      </c>
      <c r="B617" s="7">
        <f t="shared" si="274"/>
        <v>0.2326225968225481</v>
      </c>
      <c r="C617" s="7">
        <f t="shared" si="275"/>
        <v>3.9764546465392847E-4</v>
      </c>
      <c r="D617" s="58">
        <f t="shared" si="276"/>
        <v>3321126.9080312415</v>
      </c>
      <c r="E617" s="7">
        <f t="shared" si="266"/>
        <v>481.68875393741092</v>
      </c>
      <c r="F617" s="7">
        <f t="shared" si="255"/>
        <v>3219801.9080312415</v>
      </c>
      <c r="G617" s="57">
        <f t="shared" si="256"/>
        <v>1.2118758254910413E-2</v>
      </c>
      <c r="H617" s="61">
        <f t="shared" si="267"/>
        <v>1.1242616391990276E-2</v>
      </c>
      <c r="I617" s="7">
        <f t="shared" si="277"/>
        <v>7.5514767216019435E-2</v>
      </c>
      <c r="J617" s="58">
        <f t="shared" si="257"/>
        <v>1.2836562557363594E-3</v>
      </c>
      <c r="K617" s="7">
        <f t="shared" si="268"/>
        <v>5.3343210285963323E-3</v>
      </c>
      <c r="L617" s="7">
        <f t="shared" si="269"/>
        <v>7.9016335400690502E-3</v>
      </c>
      <c r="M617" s="58">
        <f t="shared" si="258"/>
        <v>2.370490062020715E-2</v>
      </c>
      <c r="N617" s="58">
        <f t="shared" si="259"/>
        <v>2.9080501001195485E-4</v>
      </c>
      <c r="O617" s="59">
        <f t="shared" si="260"/>
        <v>0.51654239903373478</v>
      </c>
      <c r="P617" s="58">
        <f t="shared" si="278"/>
        <v>2.0288373625376721E-4</v>
      </c>
      <c r="Q617" s="58">
        <f t="shared" si="279"/>
        <v>0.5102126247820713</v>
      </c>
      <c r="R617" s="58">
        <f t="shared" si="270"/>
        <v>0.50669508081580605</v>
      </c>
      <c r="S617" s="60">
        <f t="shared" si="271"/>
        <v>3.5175439662652463E-3</v>
      </c>
      <c r="T617" s="58">
        <f t="shared" si="280"/>
        <v>2.0148500084886105E-4</v>
      </c>
      <c r="U617" s="58">
        <f t="shared" si="281"/>
        <v>1.5888154500516107E-3</v>
      </c>
      <c r="V617" s="58">
        <f t="shared" si="261"/>
        <v>1.6101084787491091E-4</v>
      </c>
      <c r="W617" s="50">
        <f t="shared" si="272"/>
        <v>165.05850431615926</v>
      </c>
      <c r="X617" s="50">
        <f t="shared" si="262"/>
        <v>97614.225985416546</v>
      </c>
      <c r="Y617" s="50">
        <f t="shared" si="263"/>
        <v>101325</v>
      </c>
      <c r="Z617" s="50">
        <f t="shared" si="264"/>
        <v>1.570131276467331</v>
      </c>
      <c r="AA617" s="50">
        <f t="shared" si="265"/>
        <v>1.3346115849972313</v>
      </c>
      <c r="AB617" s="50">
        <f t="shared" si="273"/>
        <v>636.56183243637304</v>
      </c>
      <c r="AC617" s="7">
        <f t="shared" si="282"/>
        <v>0.25310127723731485</v>
      </c>
    </row>
    <row r="618" spans="1:29">
      <c r="A618" s="7">
        <v>586</v>
      </c>
      <c r="B618" s="7">
        <f t="shared" si="274"/>
        <v>0.23302024228720203</v>
      </c>
      <c r="C618" s="7">
        <f t="shared" si="275"/>
        <v>3.9764546465392847E-4</v>
      </c>
      <c r="D618" s="58">
        <f t="shared" si="276"/>
        <v>3321695.2176441001</v>
      </c>
      <c r="E618" s="7">
        <f t="shared" si="266"/>
        <v>481.77118028149511</v>
      </c>
      <c r="F618" s="7">
        <f t="shared" si="255"/>
        <v>3220370.2176441001</v>
      </c>
      <c r="G618" s="57">
        <f t="shared" si="256"/>
        <v>1.2119419744529528E-2</v>
      </c>
      <c r="H618" s="61">
        <f t="shared" si="267"/>
        <v>1.1247435361247579E-2</v>
      </c>
      <c r="I618" s="7">
        <f t="shared" si="277"/>
        <v>7.5505129277504829E-2</v>
      </c>
      <c r="J618" s="58">
        <f t="shared" si="257"/>
        <v>1.2833157734808652E-3</v>
      </c>
      <c r="K618" s="7">
        <f t="shared" si="268"/>
        <v>5.3359263903040126E-3</v>
      </c>
      <c r="L618" s="7">
        <f t="shared" si="269"/>
        <v>7.9025579372657435E-3</v>
      </c>
      <c r="M618" s="58">
        <f t="shared" si="258"/>
        <v>2.3707673811797232E-2</v>
      </c>
      <c r="N618" s="58">
        <f t="shared" si="259"/>
        <v>2.906907701416015E-4</v>
      </c>
      <c r="O618" s="59">
        <f t="shared" si="260"/>
        <v>0.51633948046401967</v>
      </c>
      <c r="P618" s="58">
        <f t="shared" si="278"/>
        <v>2.029185697151048E-4</v>
      </c>
      <c r="Q618" s="58">
        <f t="shared" si="279"/>
        <v>0.51030022407449105</v>
      </c>
      <c r="R618" s="58">
        <f t="shared" si="270"/>
        <v>0.50678178623032044</v>
      </c>
      <c r="S618" s="60">
        <f t="shared" si="271"/>
        <v>3.5184378441706077E-3</v>
      </c>
      <c r="T618" s="58">
        <f t="shared" si="280"/>
        <v>2.0151947886370362E-4</v>
      </c>
      <c r="U618" s="58">
        <f t="shared" si="281"/>
        <v>1.590214540903012E-3</v>
      </c>
      <c r="V618" s="58">
        <f t="shared" si="261"/>
        <v>1.6112508774526426E-4</v>
      </c>
      <c r="W618" s="50">
        <f t="shared" si="272"/>
        <v>165.07781419909759</v>
      </c>
      <c r="X618" s="50">
        <f t="shared" si="262"/>
        <v>97630.929684045201</v>
      </c>
      <c r="Y618" s="50">
        <f t="shared" si="263"/>
        <v>101325</v>
      </c>
      <c r="Z618" s="50">
        <f t="shared" si="264"/>
        <v>1.5701681251950454</v>
      </c>
      <c r="AA618" s="50">
        <f t="shared" si="265"/>
        <v>1.3346429064157885</v>
      </c>
      <c r="AB618" s="50">
        <f t="shared" si="273"/>
        <v>636.68570233497996</v>
      </c>
      <c r="AC618" s="7">
        <f t="shared" si="282"/>
        <v>0.25315055379181178</v>
      </c>
    </row>
    <row r="619" spans="1:29">
      <c r="A619" s="7">
        <v>587</v>
      </c>
      <c r="B619" s="7">
        <f t="shared" si="274"/>
        <v>0.23341788775185596</v>
      </c>
      <c r="C619" s="7">
        <f t="shared" si="275"/>
        <v>3.9764546465392847E-4</v>
      </c>
      <c r="D619" s="58">
        <f t="shared" si="276"/>
        <v>3322263.0597571502</v>
      </c>
      <c r="E619" s="7">
        <f t="shared" si="266"/>
        <v>481.85353882046178</v>
      </c>
      <c r="F619" s="7">
        <f t="shared" si="255"/>
        <v>3220938.0597571502</v>
      </c>
      <c r="G619" s="57">
        <f t="shared" si="256"/>
        <v>1.2120080613025372E-2</v>
      </c>
      <c r="H619" s="61">
        <f t="shared" si="267"/>
        <v>1.1252254593543228E-2</v>
      </c>
      <c r="I619" s="7">
        <f t="shared" si="277"/>
        <v>7.5495490812913527E-2</v>
      </c>
      <c r="J619" s="58">
        <f t="shared" si="257"/>
        <v>1.2829751267175106E-3</v>
      </c>
      <c r="K619" s="7">
        <f t="shared" si="268"/>
        <v>5.3375312559466818E-3</v>
      </c>
      <c r="L619" s="7">
        <f t="shared" si="269"/>
        <v>7.9034815093817039E-3</v>
      </c>
      <c r="M619" s="58">
        <f t="shared" si="258"/>
        <v>2.3710444528145112E-2</v>
      </c>
      <c r="N619" s="58">
        <f t="shared" si="259"/>
        <v>2.9057651067689521E-4</v>
      </c>
      <c r="O619" s="59">
        <f t="shared" si="260"/>
        <v>0.51613652708983515</v>
      </c>
      <c r="P619" s="58">
        <f t="shared" si="278"/>
        <v>2.0295337418452242E-4</v>
      </c>
      <c r="Q619" s="58">
        <f t="shared" si="279"/>
        <v>0.51038775045794393</v>
      </c>
      <c r="R619" s="58">
        <f t="shared" si="270"/>
        <v>0.50686842031969137</v>
      </c>
      <c r="S619" s="60">
        <f t="shared" si="271"/>
        <v>3.5193301382525632E-3</v>
      </c>
      <c r="T619" s="58">
        <f t="shared" si="280"/>
        <v>2.0155392851642638E-4</v>
      </c>
      <c r="U619" s="58">
        <f t="shared" si="281"/>
        <v>1.591613986571108E-3</v>
      </c>
      <c r="V619" s="58">
        <f t="shared" si="261"/>
        <v>1.6123934720997055E-4</v>
      </c>
      <c r="W619" s="50">
        <f t="shared" si="272"/>
        <v>165.09710684679067</v>
      </c>
      <c r="X619" s="50">
        <f t="shared" si="262"/>
        <v>97647.619641966783</v>
      </c>
      <c r="Y619" s="50">
        <f t="shared" si="263"/>
        <v>101325</v>
      </c>
      <c r="Z619" s="50">
        <f t="shared" si="264"/>
        <v>1.5702049310192485</v>
      </c>
      <c r="AA619" s="50">
        <f t="shared" si="265"/>
        <v>1.3346741913663611</v>
      </c>
      <c r="AB619" s="50">
        <f t="shared" si="273"/>
        <v>636.80947033639461</v>
      </c>
      <c r="AC619" s="7">
        <f t="shared" si="282"/>
        <v>0.25319978983572183</v>
      </c>
    </row>
    <row r="620" spans="1:29">
      <c r="A620" s="7">
        <v>588</v>
      </c>
      <c r="B620" s="7">
        <f t="shared" si="274"/>
        <v>0.23381553321650989</v>
      </c>
      <c r="C620" s="7">
        <f t="shared" si="275"/>
        <v>3.9764546465392847E-4</v>
      </c>
      <c r="D620" s="58">
        <f t="shared" si="276"/>
        <v>3322830.4341784129</v>
      </c>
      <c r="E620" s="7">
        <f t="shared" si="266"/>
        <v>481.9358295264667</v>
      </c>
      <c r="F620" s="7">
        <f t="shared" si="255"/>
        <v>3221505.4341784129</v>
      </c>
      <c r="G620" s="57">
        <f t="shared" si="256"/>
        <v>1.2120740860386664E-2</v>
      </c>
      <c r="H620" s="61">
        <f t="shared" si="267"/>
        <v>1.1257074088630237E-2</v>
      </c>
      <c r="I620" s="7">
        <f t="shared" si="277"/>
        <v>7.5485851822739508E-2</v>
      </c>
      <c r="J620" s="58">
        <f t="shared" si="257"/>
        <v>1.282634315439871E-3</v>
      </c>
      <c r="K620" s="7">
        <f t="shared" si="268"/>
        <v>5.3391356253465585E-3</v>
      </c>
      <c r="L620" s="7">
        <f t="shared" si="269"/>
        <v>7.9044042562263009E-3</v>
      </c>
      <c r="M620" s="58">
        <f t="shared" si="258"/>
        <v>2.3713212768678903E-2</v>
      </c>
      <c r="N620" s="58">
        <f t="shared" si="259"/>
        <v>2.9046223163416504E-4</v>
      </c>
      <c r="O620" s="59">
        <f t="shared" si="260"/>
        <v>0.51593353894018568</v>
      </c>
      <c r="P620" s="58">
        <f t="shared" si="278"/>
        <v>2.0298814964947454E-4</v>
      </c>
      <c r="Q620" s="58">
        <f t="shared" si="279"/>
        <v>0.51047520390088053</v>
      </c>
      <c r="R620" s="58">
        <f t="shared" si="270"/>
        <v>0.50695498305462916</v>
      </c>
      <c r="S620" s="60">
        <f t="shared" si="271"/>
        <v>3.5202208462513651E-3</v>
      </c>
      <c r="T620" s="58">
        <f t="shared" si="280"/>
        <v>2.0158834979538246E-4</v>
      </c>
      <c r="U620" s="58">
        <f t="shared" si="281"/>
        <v>1.5930137864252E-3</v>
      </c>
      <c r="V620" s="58">
        <f t="shared" si="261"/>
        <v>1.6135362625270072E-4</v>
      </c>
      <c r="W620" s="50">
        <f t="shared" si="272"/>
        <v>165.11638225525644</v>
      </c>
      <c r="X620" s="50">
        <f t="shared" si="262"/>
        <v>97664.295853538701</v>
      </c>
      <c r="Y620" s="50">
        <f t="shared" si="263"/>
        <v>101325</v>
      </c>
      <c r="Z620" s="50">
        <f t="shared" si="264"/>
        <v>1.5702416939650339</v>
      </c>
      <c r="AA620" s="50">
        <f t="shared" si="265"/>
        <v>1.3347054398702787</v>
      </c>
      <c r="AB620" s="50">
        <f t="shared" si="273"/>
        <v>636.93313639877306</v>
      </c>
      <c r="AC620" s="7">
        <f t="shared" si="282"/>
        <v>0.2532489853523559</v>
      </c>
    </row>
    <row r="621" spans="1:29">
      <c r="A621" s="7">
        <v>589</v>
      </c>
      <c r="B621" s="7">
        <f t="shared" si="274"/>
        <v>0.23421317868116381</v>
      </c>
      <c r="C621" s="7">
        <f t="shared" si="275"/>
        <v>3.9764546465392847E-4</v>
      </c>
      <c r="D621" s="58">
        <f t="shared" si="276"/>
        <v>3323397.3407152914</v>
      </c>
      <c r="E621" s="7">
        <f t="shared" si="266"/>
        <v>482.01805237157623</v>
      </c>
      <c r="F621" s="7">
        <f t="shared" si="255"/>
        <v>3222072.3407152914</v>
      </c>
      <c r="G621" s="57">
        <f t="shared" si="256"/>
        <v>1.2121400486601241E-2</v>
      </c>
      <c r="H621" s="61">
        <f t="shared" si="267"/>
        <v>1.1261893846261617E-2</v>
      </c>
      <c r="I621" s="7">
        <f t="shared" si="277"/>
        <v>7.5476212307476753E-2</v>
      </c>
      <c r="J621" s="58">
        <f t="shared" si="257"/>
        <v>1.2822933396415502E-3</v>
      </c>
      <c r="K621" s="7">
        <f t="shared" si="268"/>
        <v>5.3407394983259722E-3</v>
      </c>
      <c r="L621" s="7">
        <f t="shared" si="269"/>
        <v>7.9053261776090723E-3</v>
      </c>
      <c r="M621" s="58">
        <f t="shared" si="258"/>
        <v>2.3715978532827219E-2</v>
      </c>
      <c r="N621" s="58">
        <f t="shared" si="259"/>
        <v>2.9034793302974709E-4</v>
      </c>
      <c r="O621" s="59">
        <f t="shared" si="260"/>
        <v>0.51573051604408826</v>
      </c>
      <c r="P621" s="58">
        <f t="shared" si="278"/>
        <v>2.0302289609741564E-4</v>
      </c>
      <c r="Q621" s="58">
        <f t="shared" si="279"/>
        <v>0.51056258437175139</v>
      </c>
      <c r="R621" s="58">
        <f t="shared" si="270"/>
        <v>0.50704147440574976</v>
      </c>
      <c r="S621" s="60">
        <f t="shared" si="271"/>
        <v>3.5211099660016343E-3</v>
      </c>
      <c r="T621" s="58">
        <f t="shared" si="280"/>
        <v>2.0162274268888735E-4</v>
      </c>
      <c r="U621" s="58">
        <f t="shared" si="281"/>
        <v>1.5944139398337282E-3</v>
      </c>
      <c r="V621" s="58">
        <f t="shared" si="261"/>
        <v>1.6146792485711867E-4</v>
      </c>
      <c r="W621" s="50">
        <f t="shared" si="272"/>
        <v>165.1356404205163</v>
      </c>
      <c r="X621" s="50">
        <f t="shared" si="262"/>
        <v>97680.958313100127</v>
      </c>
      <c r="Y621" s="50">
        <f t="shared" si="263"/>
        <v>101325</v>
      </c>
      <c r="Z621" s="50">
        <f t="shared" si="264"/>
        <v>1.5702784140574098</v>
      </c>
      <c r="AA621" s="50">
        <f t="shared" si="265"/>
        <v>1.3347366519487982</v>
      </c>
      <c r="AB621" s="50">
        <f t="shared" si="273"/>
        <v>637.05670048013633</v>
      </c>
      <c r="AC621" s="7">
        <f t="shared" si="282"/>
        <v>0.25329814032504827</v>
      </c>
    </row>
    <row r="622" spans="1:29">
      <c r="A622" s="7">
        <v>590</v>
      </c>
      <c r="B622" s="7">
        <f t="shared" si="274"/>
        <v>0.23461082414581774</v>
      </c>
      <c r="C622" s="7">
        <f t="shared" si="275"/>
        <v>3.9764546465392847E-4</v>
      </c>
      <c r="D622" s="58">
        <f t="shared" si="276"/>
        <v>3323963.7791746557</v>
      </c>
      <c r="E622" s="7">
        <f t="shared" si="266"/>
        <v>482.10020732777906</v>
      </c>
      <c r="F622" s="7">
        <f t="shared" si="255"/>
        <v>3222638.7791746557</v>
      </c>
      <c r="G622" s="57">
        <f t="shared" si="256"/>
        <v>1.212205949165614E-2</v>
      </c>
      <c r="H622" s="61">
        <f t="shared" si="267"/>
        <v>1.1266713866190367E-2</v>
      </c>
      <c r="I622" s="7">
        <f t="shared" si="277"/>
        <v>7.5466572267619256E-2</v>
      </c>
      <c r="J622" s="58">
        <f t="shared" si="257"/>
        <v>1.2819521993161806E-3</v>
      </c>
      <c r="K622" s="7">
        <f t="shared" si="268"/>
        <v>5.3423428747073655E-3</v>
      </c>
      <c r="L622" s="7">
        <f t="shared" si="269"/>
        <v>7.9062472733397275E-3</v>
      </c>
      <c r="M622" s="58">
        <f t="shared" si="258"/>
        <v>2.3718741820019183E-2</v>
      </c>
      <c r="N622" s="58">
        <f t="shared" si="259"/>
        <v>2.9023361487998394E-4</v>
      </c>
      <c r="O622" s="59">
        <f t="shared" si="260"/>
        <v>0.51552745843057146</v>
      </c>
      <c r="P622" s="58">
        <f t="shared" si="278"/>
        <v>2.0305761351679941E-4</v>
      </c>
      <c r="Q622" s="58">
        <f t="shared" si="279"/>
        <v>0.51064989184151965</v>
      </c>
      <c r="R622" s="58">
        <f t="shared" si="270"/>
        <v>0.50712789434358796</v>
      </c>
      <c r="S622" s="60">
        <f t="shared" si="271"/>
        <v>3.5219974979316948E-3</v>
      </c>
      <c r="T622" s="58">
        <f t="shared" si="280"/>
        <v>2.0165710718522437E-4</v>
      </c>
      <c r="U622" s="58">
        <f t="shared" si="281"/>
        <v>1.5958144461653034E-3</v>
      </c>
      <c r="V622" s="58">
        <f t="shared" si="261"/>
        <v>1.6158224300688183E-4</v>
      </c>
      <c r="W622" s="50">
        <f t="shared" si="272"/>
        <v>165.15488133859517</v>
      </c>
      <c r="X622" s="50">
        <f t="shared" si="262"/>
        <v>97697.607014974637</v>
      </c>
      <c r="Y622" s="50">
        <f t="shared" si="263"/>
        <v>101325</v>
      </c>
      <c r="Z622" s="50">
        <f t="shared" si="264"/>
        <v>1.5703150913213055</v>
      </c>
      <c r="AA622" s="50">
        <f t="shared" si="265"/>
        <v>1.3347678276231096</v>
      </c>
      <c r="AB622" s="50">
        <f t="shared" si="273"/>
        <v>637.18016253838937</v>
      </c>
      <c r="AC622" s="7">
        <f t="shared" si="282"/>
        <v>0.25334725473708292</v>
      </c>
    </row>
    <row r="623" spans="1:29">
      <c r="A623" s="7">
        <v>591</v>
      </c>
      <c r="B623" s="7">
        <f t="shared" si="274"/>
        <v>0.23500846961047167</v>
      </c>
      <c r="C623" s="7">
        <f t="shared" si="275"/>
        <v>3.9764546465392847E-4</v>
      </c>
      <c r="D623" s="58">
        <f t="shared" si="276"/>
        <v>3324529.7493649782</v>
      </c>
      <c r="E623" s="7">
        <f t="shared" si="266"/>
        <v>482.18229436729655</v>
      </c>
      <c r="F623" s="7">
        <f t="shared" si="255"/>
        <v>3223204.7493649782</v>
      </c>
      <c r="G623" s="57">
        <f t="shared" si="256"/>
        <v>1.2122717875540083E-2</v>
      </c>
      <c r="H623" s="61">
        <f t="shared" si="267"/>
        <v>1.1271534148169489E-2</v>
      </c>
      <c r="I623" s="7">
        <f t="shared" si="277"/>
        <v>7.5456931703661009E-2</v>
      </c>
      <c r="J623" s="58">
        <f t="shared" si="257"/>
        <v>1.2816108944574247E-3</v>
      </c>
      <c r="K623" s="7">
        <f t="shared" si="268"/>
        <v>5.3439457543132934E-3</v>
      </c>
      <c r="L623" s="7">
        <f t="shared" si="269"/>
        <v>7.9071675432281427E-3</v>
      </c>
      <c r="M623" s="58">
        <f t="shared" si="258"/>
        <v>2.3721502629684428E-2</v>
      </c>
      <c r="N623" s="58">
        <f t="shared" si="259"/>
        <v>2.9011927720122538E-4</v>
      </c>
      <c r="O623" s="59">
        <f t="shared" si="260"/>
        <v>0.5153243661286766</v>
      </c>
      <c r="P623" s="58">
        <f t="shared" si="278"/>
        <v>2.0309230189485827E-4</v>
      </c>
      <c r="Q623" s="58">
        <f t="shared" si="279"/>
        <v>0.51073712627807755</v>
      </c>
      <c r="R623" s="58">
        <f t="shared" si="270"/>
        <v>0.5072142428389228</v>
      </c>
      <c r="S623" s="60">
        <f t="shared" si="271"/>
        <v>3.5228834391547448E-3</v>
      </c>
      <c r="T623" s="58">
        <f t="shared" si="280"/>
        <v>2.0169144327277397E-4</v>
      </c>
      <c r="U623" s="58">
        <f t="shared" si="281"/>
        <v>1.5972153047873877E-3</v>
      </c>
      <c r="V623" s="58">
        <f t="shared" si="261"/>
        <v>1.6169658068564038E-4</v>
      </c>
      <c r="W623" s="50">
        <f t="shared" si="272"/>
        <v>165.17410500552162</v>
      </c>
      <c r="X623" s="50">
        <f t="shared" si="262"/>
        <v>97714.241953532852</v>
      </c>
      <c r="Y623" s="50">
        <f t="shared" si="263"/>
        <v>101325</v>
      </c>
      <c r="Z623" s="50">
        <f t="shared" si="264"/>
        <v>1.5703517257817092</v>
      </c>
      <c r="AA623" s="50">
        <f t="shared" si="265"/>
        <v>1.3347989669144529</v>
      </c>
      <c r="AB623" s="50">
        <f t="shared" si="273"/>
        <v>637.3035225317866</v>
      </c>
      <c r="AC623" s="7">
        <f t="shared" si="282"/>
        <v>0.25339632857179056</v>
      </c>
    </row>
    <row r="624" spans="1:29">
      <c r="A624" s="7">
        <v>592</v>
      </c>
      <c r="B624" s="7">
        <f t="shared" si="274"/>
        <v>0.2354061150751256</v>
      </c>
      <c r="C624" s="7">
        <f t="shared" si="275"/>
        <v>3.9764546465392847E-4</v>
      </c>
      <c r="D624" s="58">
        <f t="shared" si="276"/>
        <v>3325095.2510936018</v>
      </c>
      <c r="E624" s="7">
        <f t="shared" si="266"/>
        <v>482.26431346218612</v>
      </c>
      <c r="F624" s="7">
        <f t="shared" si="255"/>
        <v>3223770.2510936018</v>
      </c>
      <c r="G624" s="57">
        <f t="shared" si="256"/>
        <v>1.2123375638240324E-2</v>
      </c>
      <c r="H624" s="61">
        <f t="shared" si="267"/>
        <v>1.1276354691951975E-2</v>
      </c>
      <c r="I624" s="7">
        <f t="shared" si="277"/>
        <v>7.5447290616096035E-2</v>
      </c>
      <c r="J624" s="58">
        <f t="shared" si="257"/>
        <v>1.2812694250589726E-3</v>
      </c>
      <c r="K624" s="7">
        <f t="shared" si="268"/>
        <v>5.3455481369664264E-3</v>
      </c>
      <c r="L624" s="7">
        <f t="shared" si="269"/>
        <v>7.9080869870843708E-3</v>
      </c>
      <c r="M624" s="58">
        <f t="shared" si="258"/>
        <v>2.3724260961253112E-2</v>
      </c>
      <c r="N624" s="58">
        <f t="shared" si="259"/>
        <v>2.9000492000982783E-4</v>
      </c>
      <c r="O624" s="59">
        <f t="shared" si="260"/>
        <v>0.51512123916745667</v>
      </c>
      <c r="P624" s="58">
        <f t="shared" si="278"/>
        <v>2.031269612199349E-4</v>
      </c>
      <c r="Q624" s="58">
        <f t="shared" si="279"/>
        <v>0.51082428765210897</v>
      </c>
      <c r="R624" s="58">
        <f t="shared" si="270"/>
        <v>0.50730051986236135</v>
      </c>
      <c r="S624" s="60">
        <f t="shared" si="271"/>
        <v>3.5237677897476116E-3</v>
      </c>
      <c r="T624" s="58">
        <f t="shared" si="280"/>
        <v>2.0172575093984816E-4</v>
      </c>
      <c r="U624" s="58">
        <f t="shared" si="281"/>
        <v>1.5986165150674745E-3</v>
      </c>
      <c r="V624" s="58">
        <f t="shared" si="261"/>
        <v>1.6181093787703794E-4</v>
      </c>
      <c r="W624" s="50">
        <f t="shared" si="272"/>
        <v>165.19331141732775</v>
      </c>
      <c r="X624" s="50">
        <f t="shared" si="262"/>
        <v>97730.863123112227</v>
      </c>
      <c r="Y624" s="50">
        <f t="shared" si="263"/>
        <v>101325</v>
      </c>
      <c r="Z624" s="50">
        <f t="shared" si="264"/>
        <v>1.5703883174634916</v>
      </c>
      <c r="AA624" s="50">
        <f t="shared" si="265"/>
        <v>1.3348300698439679</v>
      </c>
      <c r="AB624" s="50">
        <f t="shared" si="273"/>
        <v>637.42678041833597</v>
      </c>
      <c r="AC624" s="7">
        <f t="shared" si="282"/>
        <v>0.25344536181252225</v>
      </c>
    </row>
    <row r="625" spans="1:29">
      <c r="A625" s="7">
        <v>593</v>
      </c>
      <c r="B625" s="7">
        <f t="shared" si="274"/>
        <v>0.23580376053977953</v>
      </c>
      <c r="C625" s="7">
        <f t="shared" si="275"/>
        <v>3.9764546465392847E-4</v>
      </c>
      <c r="D625" s="58">
        <f t="shared" si="276"/>
        <v>3325660.2841691794</v>
      </c>
      <c r="E625" s="7">
        <f t="shared" si="266"/>
        <v>482.34626458469523</v>
      </c>
      <c r="F625" s="7">
        <f t="shared" si="255"/>
        <v>3224335.2841691794</v>
      </c>
      <c r="G625" s="57">
        <f t="shared" si="256"/>
        <v>1.2124032779745461E-2</v>
      </c>
      <c r="H625" s="61">
        <f t="shared" si="267"/>
        <v>1.1281175497290817E-2</v>
      </c>
      <c r="I625" s="7">
        <f t="shared" si="277"/>
        <v>7.5437649005418356E-2</v>
      </c>
      <c r="J625" s="58">
        <f t="shared" si="257"/>
        <v>1.2809277911145448E-3</v>
      </c>
      <c r="K625" s="7">
        <f t="shared" si="268"/>
        <v>5.3471500224895451E-3</v>
      </c>
      <c r="L625" s="7">
        <f t="shared" si="269"/>
        <v>7.9090056047186347E-3</v>
      </c>
      <c r="M625" s="58">
        <f t="shared" si="258"/>
        <v>2.3727016814155906E-2</v>
      </c>
      <c r="N625" s="58">
        <f t="shared" si="259"/>
        <v>2.8989054332215463E-4</v>
      </c>
      <c r="O625" s="59">
        <f t="shared" si="260"/>
        <v>0.51491807757597718</v>
      </c>
      <c r="P625" s="58">
        <f t="shared" si="278"/>
        <v>2.0316159147948376E-4</v>
      </c>
      <c r="Q625" s="58">
        <f t="shared" si="279"/>
        <v>0.51091137593206459</v>
      </c>
      <c r="R625" s="58">
        <f t="shared" si="270"/>
        <v>0.50738672538471019</v>
      </c>
      <c r="S625" s="60">
        <f t="shared" si="271"/>
        <v>3.5246505473544021E-3</v>
      </c>
      <c r="T625" s="58">
        <f t="shared" si="280"/>
        <v>2.0176003017483829E-4</v>
      </c>
      <c r="U625" s="58">
        <f t="shared" si="281"/>
        <v>1.6000180763721199E-3</v>
      </c>
      <c r="V625" s="58">
        <f t="shared" si="261"/>
        <v>1.6192531456471113E-4</v>
      </c>
      <c r="W625" s="50">
        <f t="shared" si="272"/>
        <v>165.21250057004929</v>
      </c>
      <c r="X625" s="50">
        <f t="shared" si="262"/>
        <v>97747.47051808871</v>
      </c>
      <c r="Y625" s="50">
        <f t="shared" si="263"/>
        <v>101325</v>
      </c>
      <c r="Z625" s="50">
        <f t="shared" si="264"/>
        <v>1.5704248663915632</v>
      </c>
      <c r="AA625" s="50">
        <f t="shared" si="265"/>
        <v>1.3348611364328287</v>
      </c>
      <c r="AB625" s="50">
        <f t="shared" si="273"/>
        <v>637.54993615633111</v>
      </c>
      <c r="AC625" s="7">
        <f t="shared" si="282"/>
        <v>0.25349435444263679</v>
      </c>
    </row>
    <row r="626" spans="1:29">
      <c r="A626" s="7">
        <v>594</v>
      </c>
      <c r="B626" s="7">
        <f t="shared" si="274"/>
        <v>0.23620140600443346</v>
      </c>
      <c r="C626" s="7">
        <f t="shared" si="275"/>
        <v>3.9764546465392847E-4</v>
      </c>
      <c r="D626" s="58">
        <f t="shared" si="276"/>
        <v>3326224.8483996675</v>
      </c>
      <c r="E626" s="7">
        <f t="shared" si="266"/>
        <v>482.42814770697032</v>
      </c>
      <c r="F626" s="7">
        <f t="shared" si="255"/>
        <v>3224899.8483996675</v>
      </c>
      <c r="G626" s="57">
        <f t="shared" si="256"/>
        <v>1.2124689300043099E-2</v>
      </c>
      <c r="H626" s="61">
        <f t="shared" si="267"/>
        <v>1.1285996563938999E-2</v>
      </c>
      <c r="I626" s="7">
        <f t="shared" si="277"/>
        <v>7.5428006872121992E-2</v>
      </c>
      <c r="J626" s="58">
        <f t="shared" si="257"/>
        <v>1.2805859926178895E-3</v>
      </c>
      <c r="K626" s="7">
        <f t="shared" si="268"/>
        <v>5.3487514107055456E-3</v>
      </c>
      <c r="L626" s="7">
        <f t="shared" si="269"/>
        <v>7.9099233959413241E-3</v>
      </c>
      <c r="M626" s="58">
        <f t="shared" si="258"/>
        <v>2.3729770187823972E-2</v>
      </c>
      <c r="N626" s="58">
        <f t="shared" si="259"/>
        <v>2.8977614715457601E-4</v>
      </c>
      <c r="O626" s="59">
        <f t="shared" si="260"/>
        <v>0.51471488138331567</v>
      </c>
      <c r="P626" s="58">
        <f t="shared" si="278"/>
        <v>2.0319619266151445E-4</v>
      </c>
      <c r="Q626" s="58">
        <f t="shared" si="279"/>
        <v>0.51099839108779088</v>
      </c>
      <c r="R626" s="58">
        <f t="shared" si="270"/>
        <v>0.50747285937666964</v>
      </c>
      <c r="S626" s="60">
        <f t="shared" si="271"/>
        <v>3.5255317111212436E-3</v>
      </c>
      <c r="T626" s="58">
        <f t="shared" si="280"/>
        <v>2.017942809660935E-4</v>
      </c>
      <c r="U626" s="58">
        <f t="shared" si="281"/>
        <v>1.601419988067541E-3</v>
      </c>
      <c r="V626" s="58">
        <f t="shared" si="261"/>
        <v>1.6203971073228975E-4</v>
      </c>
      <c r="W626" s="50">
        <f t="shared" si="272"/>
        <v>165.23167245972544</v>
      </c>
      <c r="X626" s="50">
        <f t="shared" si="262"/>
        <v>97764.064132817759</v>
      </c>
      <c r="Y626" s="50">
        <f t="shared" si="263"/>
        <v>101325</v>
      </c>
      <c r="Z626" s="50">
        <f t="shared" si="264"/>
        <v>1.5704613725907448</v>
      </c>
      <c r="AA626" s="50">
        <f t="shared" si="265"/>
        <v>1.334892166702133</v>
      </c>
      <c r="AB626" s="50">
        <f t="shared" si="273"/>
        <v>637.67298970391391</v>
      </c>
      <c r="AC626" s="7">
        <f t="shared" si="282"/>
        <v>0.2535433064455197</v>
      </c>
    </row>
    <row r="627" spans="1:29">
      <c r="A627" s="7">
        <v>595</v>
      </c>
      <c r="B627" s="7">
        <f t="shared" si="274"/>
        <v>0.23659905146908738</v>
      </c>
      <c r="C627" s="7">
        <f t="shared" si="275"/>
        <v>3.9764546465392847E-4</v>
      </c>
      <c r="D627" s="58">
        <f t="shared" si="276"/>
        <v>3326788.9435935668</v>
      </c>
      <c r="E627" s="7">
        <f t="shared" si="266"/>
        <v>482.50996280123678</v>
      </c>
      <c r="F627" s="7">
        <f t="shared" si="255"/>
        <v>3225463.9435935668</v>
      </c>
      <c r="G627" s="57">
        <f t="shared" si="256"/>
        <v>1.2125345199121325E-2</v>
      </c>
      <c r="H627" s="61">
        <f t="shared" si="267"/>
        <v>1.1290817891649499E-2</v>
      </c>
      <c r="I627" s="7">
        <f t="shared" si="277"/>
        <v>7.5418364216700992E-2</v>
      </c>
      <c r="J627" s="58">
        <f t="shared" si="257"/>
        <v>1.2802440295627846E-3</v>
      </c>
      <c r="K627" s="7">
        <f t="shared" si="268"/>
        <v>5.3503523014374332E-3</v>
      </c>
      <c r="L627" s="7">
        <f t="shared" si="269"/>
        <v>7.9108403605630019E-3</v>
      </c>
      <c r="M627" s="58">
        <f t="shared" si="258"/>
        <v>2.3732521081689006E-2</v>
      </c>
      <c r="N627" s="58">
        <f t="shared" si="259"/>
        <v>2.89661731523469E-4</v>
      </c>
      <c r="O627" s="59">
        <f t="shared" si="260"/>
        <v>0.51451165061856186</v>
      </c>
      <c r="P627" s="58">
        <f t="shared" si="278"/>
        <v>2.0323076475381452E-4</v>
      </c>
      <c r="Q627" s="58">
        <f t="shared" si="279"/>
        <v>0.51108533308857573</v>
      </c>
      <c r="R627" s="58">
        <f t="shared" si="270"/>
        <v>0.5075589218090234</v>
      </c>
      <c r="S627" s="60">
        <f t="shared" si="271"/>
        <v>3.5264112795523328E-3</v>
      </c>
      <c r="T627" s="58">
        <f t="shared" si="280"/>
        <v>2.0182850330199606E-4</v>
      </c>
      <c r="U627" s="58">
        <f t="shared" si="281"/>
        <v>1.6028222495193594E-3</v>
      </c>
      <c r="V627" s="58">
        <f t="shared" si="261"/>
        <v>1.6215412636339676E-4</v>
      </c>
      <c r="W627" s="50">
        <f t="shared" si="272"/>
        <v>165.25082708239901</v>
      </c>
      <c r="X627" s="50">
        <f t="shared" si="262"/>
        <v>97780.643961670852</v>
      </c>
      <c r="Y627" s="50">
        <f t="shared" si="263"/>
        <v>101325</v>
      </c>
      <c r="Z627" s="50">
        <f t="shared" si="264"/>
        <v>1.5704978360858479</v>
      </c>
      <c r="AA627" s="50">
        <f t="shared" si="265"/>
        <v>1.3349231606729708</v>
      </c>
      <c r="AB627" s="50">
        <f t="shared" si="273"/>
        <v>637.79594101934481</v>
      </c>
      <c r="AC627" s="7">
        <f t="shared" si="282"/>
        <v>0.25359221780454977</v>
      </c>
    </row>
    <row r="628" spans="1:29">
      <c r="A628" s="7">
        <v>596</v>
      </c>
      <c r="B628" s="7">
        <f t="shared" si="274"/>
        <v>0.23699669693374131</v>
      </c>
      <c r="C628" s="7">
        <f t="shared" si="275"/>
        <v>3.9764546465392847E-4</v>
      </c>
      <c r="D628" s="58">
        <f t="shared" si="276"/>
        <v>3327352.5695593897</v>
      </c>
      <c r="E628" s="7">
        <f t="shared" si="266"/>
        <v>482.59170983972166</v>
      </c>
      <c r="F628" s="7">
        <f t="shared" si="255"/>
        <v>3226027.5695593897</v>
      </c>
      <c r="G628" s="57">
        <f t="shared" si="256"/>
        <v>1.212600047696806E-2</v>
      </c>
      <c r="H628" s="61">
        <f t="shared" si="267"/>
        <v>1.1295639480175293E-2</v>
      </c>
      <c r="I628" s="7">
        <f t="shared" si="277"/>
        <v>7.5408721039649407E-2</v>
      </c>
      <c r="J628" s="58">
        <f t="shared" si="257"/>
        <v>1.2799019019430365E-3</v>
      </c>
      <c r="K628" s="7">
        <f t="shared" si="268"/>
        <v>5.3519526945083303E-3</v>
      </c>
      <c r="L628" s="7">
        <f t="shared" si="269"/>
        <v>7.9117564983944028E-3</v>
      </c>
      <c r="M628" s="58">
        <f t="shared" si="258"/>
        <v>2.373526949518321E-2</v>
      </c>
      <c r="N628" s="58">
        <f t="shared" si="259"/>
        <v>2.8954729644521741E-4</v>
      </c>
      <c r="O628" s="59">
        <f t="shared" si="260"/>
        <v>0.51430838531081746</v>
      </c>
      <c r="P628" s="58">
        <f t="shared" si="278"/>
        <v>2.0326530774439355E-4</v>
      </c>
      <c r="Q628" s="58">
        <f t="shared" si="279"/>
        <v>0.51117220190426593</v>
      </c>
      <c r="R628" s="58">
        <f t="shared" si="270"/>
        <v>0.50764491265255662</v>
      </c>
      <c r="S628" s="60">
        <f t="shared" si="271"/>
        <v>3.5272892517093091E-3</v>
      </c>
      <c r="T628" s="58">
        <f t="shared" si="280"/>
        <v>2.0186269717092882E-4</v>
      </c>
      <c r="U628" s="58">
        <f t="shared" si="281"/>
        <v>1.6042248600928242E-3</v>
      </c>
      <c r="V628" s="58">
        <f t="shared" si="261"/>
        <v>1.6226856144164835E-4</v>
      </c>
      <c r="W628" s="50">
        <f t="shared" si="272"/>
        <v>165.26996443411645</v>
      </c>
      <c r="X628" s="50">
        <f t="shared" si="262"/>
        <v>97797.209999019818</v>
      </c>
      <c r="Y628" s="50">
        <f t="shared" si="263"/>
        <v>101325</v>
      </c>
      <c r="Z628" s="50">
        <f t="shared" si="264"/>
        <v>1.5705342569016405</v>
      </c>
      <c r="AA628" s="50">
        <f t="shared" si="265"/>
        <v>1.3349541183663944</v>
      </c>
      <c r="AB628" s="50">
        <f t="shared" si="273"/>
        <v>637.91879006088675</v>
      </c>
      <c r="AC628" s="7">
        <f t="shared" si="282"/>
        <v>0.25364108850313005</v>
      </c>
    </row>
    <row r="629" spans="1:29">
      <c r="A629" s="7">
        <v>597</v>
      </c>
      <c r="B629" s="7">
        <f t="shared" si="274"/>
        <v>0.23739434239839524</v>
      </c>
      <c r="C629" s="7">
        <f t="shared" si="275"/>
        <v>3.9764546465392847E-4</v>
      </c>
      <c r="D629" s="58">
        <f t="shared" si="276"/>
        <v>3327915.7261061193</v>
      </c>
      <c r="E629" s="7">
        <f t="shared" si="266"/>
        <v>482.67338879472032</v>
      </c>
      <c r="F629" s="7">
        <f t="shared" si="255"/>
        <v>3226590.7261061193</v>
      </c>
      <c r="G629" s="57">
        <f t="shared" si="256"/>
        <v>1.2126655133571583E-2</v>
      </c>
      <c r="H629" s="61">
        <f t="shared" si="267"/>
        <v>1.1300461329269351E-2</v>
      </c>
      <c r="I629" s="7">
        <f t="shared" si="277"/>
        <v>7.5399077341461285E-2</v>
      </c>
      <c r="J629" s="58">
        <f t="shared" si="257"/>
        <v>1.2795596097524811E-3</v>
      </c>
      <c r="K629" s="7">
        <f t="shared" si="268"/>
        <v>5.3535525897414676E-3</v>
      </c>
      <c r="L629" s="7">
        <f t="shared" si="269"/>
        <v>7.9126718092464299E-3</v>
      </c>
      <c r="M629" s="58">
        <f t="shared" si="258"/>
        <v>2.373801542773929E-2</v>
      </c>
      <c r="N629" s="58">
        <f t="shared" si="259"/>
        <v>2.8943284193621205E-4</v>
      </c>
      <c r="O629" s="59">
        <f t="shared" si="260"/>
        <v>0.51410508548919664</v>
      </c>
      <c r="P629" s="58">
        <f t="shared" si="278"/>
        <v>2.0329982162081706E-4</v>
      </c>
      <c r="Q629" s="58">
        <f t="shared" si="279"/>
        <v>0.51125899750359094</v>
      </c>
      <c r="R629" s="58">
        <f t="shared" si="270"/>
        <v>0.5077308318781264</v>
      </c>
      <c r="S629" s="60">
        <f t="shared" si="271"/>
        <v>3.528165625464541E-3</v>
      </c>
      <c r="T629" s="58">
        <f t="shared" si="280"/>
        <v>2.0189686256130322E-4</v>
      </c>
      <c r="U629" s="58">
        <f t="shared" si="281"/>
        <v>1.6056278191523381E-3</v>
      </c>
      <c r="V629" s="58">
        <f t="shared" si="261"/>
        <v>1.6238301595065371E-4</v>
      </c>
      <c r="W629" s="50">
        <f t="shared" si="272"/>
        <v>165.28908451092764</v>
      </c>
      <c r="X629" s="50">
        <f t="shared" si="262"/>
        <v>97813.762239250296</v>
      </c>
      <c r="Y629" s="50">
        <f t="shared" si="263"/>
        <v>101325</v>
      </c>
      <c r="Z629" s="50">
        <f t="shared" si="264"/>
        <v>1.5705706350628761</v>
      </c>
      <c r="AA629" s="50">
        <f t="shared" si="265"/>
        <v>1.3349850398034446</v>
      </c>
      <c r="AB629" s="50">
        <f t="shared" si="273"/>
        <v>638.04153678690511</v>
      </c>
      <c r="AC629" s="7">
        <f t="shared" si="282"/>
        <v>0.25368991852468431</v>
      </c>
    </row>
    <row r="630" spans="1:29">
      <c r="A630" s="7">
        <v>598</v>
      </c>
      <c r="B630" s="7">
        <f t="shared" si="274"/>
        <v>0.23779198786304917</v>
      </c>
      <c r="C630" s="7">
        <f t="shared" si="275"/>
        <v>3.9764546465392847E-4</v>
      </c>
      <c r="D630" s="58">
        <f t="shared" si="276"/>
        <v>3328478.4130422305</v>
      </c>
      <c r="E630" s="7">
        <f t="shared" si="266"/>
        <v>482.75499963845436</v>
      </c>
      <c r="F630" s="7">
        <f t="shared" si="255"/>
        <v>3227153.4130422305</v>
      </c>
      <c r="G630" s="57">
        <f t="shared" si="256"/>
        <v>1.212730916891944E-2</v>
      </c>
      <c r="H630" s="61">
        <f t="shared" si="267"/>
        <v>1.1305283438684638E-2</v>
      </c>
      <c r="I630" s="7">
        <f t="shared" si="277"/>
        <v>7.5389433122630717E-2</v>
      </c>
      <c r="J630" s="58">
        <f t="shared" si="257"/>
        <v>1.2792171529849832E-3</v>
      </c>
      <c r="K630" s="7">
        <f t="shared" si="268"/>
        <v>5.3551519869601948E-3</v>
      </c>
      <c r="L630" s="7">
        <f t="shared" si="269"/>
        <v>7.9135862929301613E-3</v>
      </c>
      <c r="M630" s="58">
        <f t="shared" si="258"/>
        <v>2.3740758878790486E-2</v>
      </c>
      <c r="N630" s="58">
        <f t="shared" si="259"/>
        <v>2.8931836801285033E-4</v>
      </c>
      <c r="O630" s="59">
        <f t="shared" si="260"/>
        <v>0.51390175118282544</v>
      </c>
      <c r="P630" s="58">
        <f t="shared" si="278"/>
        <v>2.0333430637120564E-4</v>
      </c>
      <c r="Q630" s="58">
        <f t="shared" si="279"/>
        <v>0.51134571985667643</v>
      </c>
      <c r="R630" s="58">
        <f t="shared" si="270"/>
        <v>0.50781667945651243</v>
      </c>
      <c r="S630" s="60">
        <f t="shared" si="271"/>
        <v>3.5290404001639963E-3</v>
      </c>
      <c r="T630" s="58">
        <f t="shared" si="280"/>
        <v>2.0193099946149993E-4</v>
      </c>
      <c r="U630" s="58">
        <f t="shared" si="281"/>
        <v>1.6070311260620437E-3</v>
      </c>
      <c r="V630" s="58">
        <f t="shared" si="261"/>
        <v>1.6249748987401543E-4</v>
      </c>
      <c r="W630" s="50">
        <f t="shared" si="272"/>
        <v>165.30818730888618</v>
      </c>
      <c r="X630" s="50">
        <f t="shared" si="262"/>
        <v>97830.300676732993</v>
      </c>
      <c r="Y630" s="50">
        <f t="shared" si="263"/>
        <v>101325</v>
      </c>
      <c r="Z630" s="50">
        <f t="shared" si="264"/>
        <v>1.5706069705942307</v>
      </c>
      <c r="AA630" s="50">
        <f t="shared" si="265"/>
        <v>1.3350159250050961</v>
      </c>
      <c r="AB630" s="50">
        <f t="shared" si="273"/>
        <v>638.16418115565511</v>
      </c>
      <c r="AC630" s="7">
        <f t="shared" si="282"/>
        <v>0.25373870785263486</v>
      </c>
    </row>
    <row r="631" spans="1:29">
      <c r="A631" s="7">
        <v>599</v>
      </c>
      <c r="B631" s="7">
        <f t="shared" si="274"/>
        <v>0.2381896333277031</v>
      </c>
      <c r="C631" s="7">
        <f t="shared" si="275"/>
        <v>3.9764546465392847E-4</v>
      </c>
      <c r="D631" s="58">
        <f t="shared" si="276"/>
        <v>3329040.6301768981</v>
      </c>
      <c r="E631" s="7">
        <f t="shared" si="266"/>
        <v>482.83654234324695</v>
      </c>
      <c r="F631" s="7">
        <f t="shared" si="255"/>
        <v>3227715.6301768981</v>
      </c>
      <c r="G631" s="57">
        <f t="shared" si="256"/>
        <v>1.21279625829998E-2</v>
      </c>
      <c r="H631" s="61">
        <f t="shared" si="267"/>
        <v>1.1310105808174115E-2</v>
      </c>
      <c r="I631" s="7">
        <f t="shared" si="277"/>
        <v>7.5379788383651766E-2</v>
      </c>
      <c r="J631" s="58">
        <f t="shared" si="257"/>
        <v>1.2788745316344363E-3</v>
      </c>
      <c r="K631" s="7">
        <f t="shared" si="268"/>
        <v>5.3567508859879709E-3</v>
      </c>
      <c r="L631" s="7">
        <f t="shared" si="269"/>
        <v>7.9144999492568435E-3</v>
      </c>
      <c r="M631" s="58">
        <f t="shared" si="258"/>
        <v>2.3743499847770529E-2</v>
      </c>
      <c r="N631" s="58">
        <f t="shared" si="259"/>
        <v>2.8920387469153673E-4</v>
      </c>
      <c r="O631" s="59">
        <f t="shared" si="260"/>
        <v>0.51369838242084209</v>
      </c>
      <c r="P631" s="58">
        <f t="shared" si="278"/>
        <v>2.0336876198334686E-4</v>
      </c>
      <c r="Q631" s="58">
        <f t="shared" si="279"/>
        <v>0.51143236893281063</v>
      </c>
      <c r="R631" s="58">
        <f t="shared" si="270"/>
        <v>0.50790245535860079</v>
      </c>
      <c r="S631" s="60">
        <f t="shared" si="271"/>
        <v>3.529913574209842E-3</v>
      </c>
      <c r="T631" s="58">
        <f t="shared" si="280"/>
        <v>2.0196510785994197E-4</v>
      </c>
      <c r="U631" s="58">
        <f t="shared" si="281"/>
        <v>1.6084347801854485E-3</v>
      </c>
      <c r="V631" s="58">
        <f t="shared" si="261"/>
        <v>1.6261198319532903E-4</v>
      </c>
      <c r="W631" s="50">
        <f t="shared" si="272"/>
        <v>165.32727282404912</v>
      </c>
      <c r="X631" s="50">
        <f t="shared" si="262"/>
        <v>97846.825305859209</v>
      </c>
      <c r="Y631" s="50">
        <f t="shared" si="263"/>
        <v>101325</v>
      </c>
      <c r="Z631" s="50">
        <f t="shared" si="264"/>
        <v>1.570643263520382</v>
      </c>
      <c r="AA631" s="50">
        <f t="shared" si="265"/>
        <v>1.3350467739923246</v>
      </c>
      <c r="AB631" s="50">
        <f t="shared" si="273"/>
        <v>638.28672312554374</v>
      </c>
      <c r="AC631" s="7">
        <f t="shared" si="282"/>
        <v>0.25378745647041223</v>
      </c>
    </row>
    <row r="632" spans="1:29">
      <c r="A632" s="7">
        <v>600</v>
      </c>
      <c r="B632" s="7">
        <f t="shared" si="274"/>
        <v>0.23858727879235703</v>
      </c>
      <c r="C632" s="7">
        <f t="shared" si="275"/>
        <v>3.9764546465392847E-4</v>
      </c>
      <c r="D632" s="58">
        <f t="shared" si="276"/>
        <v>3329602.3773192279</v>
      </c>
      <c r="E632" s="7">
        <f t="shared" si="266"/>
        <v>482.91801688141123</v>
      </c>
      <c r="F632" s="7">
        <f t="shared" si="255"/>
        <v>3228277.3773192279</v>
      </c>
      <c r="G632" s="57">
        <f t="shared" si="256"/>
        <v>1.2128615375800575E-2</v>
      </c>
      <c r="H632" s="61">
        <f t="shared" si="267"/>
        <v>1.1314928437490738E-2</v>
      </c>
      <c r="I632" s="7">
        <f t="shared" si="277"/>
        <v>7.5370143125018524E-2</v>
      </c>
      <c r="J632" s="58">
        <f t="shared" si="257"/>
        <v>1.2785317456947632E-3</v>
      </c>
      <c r="K632" s="7">
        <f t="shared" si="268"/>
        <v>5.3583492866483692E-3</v>
      </c>
      <c r="L632" s="7">
        <f t="shared" si="269"/>
        <v>7.9154127780378947E-3</v>
      </c>
      <c r="M632" s="58">
        <f t="shared" si="258"/>
        <v>2.3746238334113684E-2</v>
      </c>
      <c r="N632" s="58">
        <f t="shared" si="259"/>
        <v>2.8908936198868227E-4</v>
      </c>
      <c r="O632" s="59">
        <f t="shared" si="260"/>
        <v>0.51349497923239684</v>
      </c>
      <c r="P632" s="58">
        <f t="shared" si="278"/>
        <v>2.0340318844525029E-4</v>
      </c>
      <c r="Q632" s="58">
        <f t="shared" si="279"/>
        <v>0.51151894470184001</v>
      </c>
      <c r="R632" s="58">
        <f t="shared" si="270"/>
        <v>0.50798815955526733</v>
      </c>
      <c r="S632" s="60">
        <f t="shared" si="271"/>
        <v>3.5307851465726792E-3</v>
      </c>
      <c r="T632" s="58">
        <f t="shared" si="280"/>
        <v>2.0199918774504823E-4</v>
      </c>
      <c r="U632" s="58">
        <f t="shared" si="281"/>
        <v>1.6098387808856506E-3</v>
      </c>
      <c r="V632" s="58">
        <f t="shared" si="261"/>
        <v>1.6272649589818349E-4</v>
      </c>
      <c r="W632" s="50">
        <f t="shared" si="272"/>
        <v>165.34634105247721</v>
      </c>
      <c r="X632" s="50">
        <f t="shared" si="262"/>
        <v>97863.33612101819</v>
      </c>
      <c r="Y632" s="50">
        <f t="shared" si="263"/>
        <v>101325</v>
      </c>
      <c r="Z632" s="50">
        <f t="shared" si="264"/>
        <v>1.5706795138659575</v>
      </c>
      <c r="AA632" s="50">
        <f t="shared" si="265"/>
        <v>1.3350775867860638</v>
      </c>
      <c r="AB632" s="50">
        <f t="shared" si="273"/>
        <v>638.40916265496344</v>
      </c>
      <c r="AC632" s="7">
        <f t="shared" si="282"/>
        <v>0.25383616436147427</v>
      </c>
    </row>
    <row r="633" spans="1:29">
      <c r="A633" s="7">
        <v>601</v>
      </c>
      <c r="B633" s="7">
        <f t="shared" si="274"/>
        <v>0.23898492425701096</v>
      </c>
      <c r="C633" s="7">
        <f t="shared" si="275"/>
        <v>3.9764546465392847E-4</v>
      </c>
      <c r="D633" s="58">
        <f t="shared" si="276"/>
        <v>3330163.6542787133</v>
      </c>
      <c r="E633" s="7">
        <f t="shared" si="266"/>
        <v>482.99942322531649</v>
      </c>
      <c r="F633" s="7">
        <f t="shared" si="255"/>
        <v>3228838.6542787133</v>
      </c>
      <c r="G633" s="57">
        <f t="shared" si="256"/>
        <v>1.2129267547309973E-2</v>
      </c>
      <c r="H633" s="61">
        <f t="shared" si="267"/>
        <v>1.1319751326387456E-2</v>
      </c>
      <c r="I633" s="7">
        <f t="shared" si="277"/>
        <v>7.5360497347225081E-2</v>
      </c>
      <c r="J633" s="58">
        <f t="shared" si="257"/>
        <v>1.2781887951599158E-3</v>
      </c>
      <c r="K633" s="7">
        <f t="shared" si="268"/>
        <v>5.3599471887650725E-3</v>
      </c>
      <c r="L633" s="7">
        <f t="shared" si="269"/>
        <v>7.9163247790849031E-3</v>
      </c>
      <c r="M633" s="58">
        <f t="shared" si="258"/>
        <v>2.3748974337254709E-2</v>
      </c>
      <c r="N633" s="58">
        <f t="shared" si="259"/>
        <v>2.8897482992070497E-4</v>
      </c>
      <c r="O633" s="59">
        <f t="shared" si="260"/>
        <v>0.51329154164665225</v>
      </c>
      <c r="P633" s="58">
        <f t="shared" si="278"/>
        <v>2.0343758574459248E-4</v>
      </c>
      <c r="Q633" s="58">
        <f t="shared" si="279"/>
        <v>0.51160544713277334</v>
      </c>
      <c r="R633" s="58">
        <f t="shared" si="270"/>
        <v>0.50807379201744729</v>
      </c>
      <c r="S633" s="60">
        <f t="shared" si="271"/>
        <v>3.5316551153260489E-3</v>
      </c>
      <c r="T633" s="58">
        <f t="shared" si="280"/>
        <v>2.0203323910526123E-4</v>
      </c>
      <c r="U633" s="58">
        <f t="shared" si="281"/>
        <v>1.6112431275249817E-3</v>
      </c>
      <c r="V633" s="58">
        <f t="shared" si="261"/>
        <v>1.6284102796616079E-4</v>
      </c>
      <c r="W633" s="50">
        <f t="shared" si="272"/>
        <v>165.36539199023466</v>
      </c>
      <c r="X633" s="50">
        <f t="shared" si="262"/>
        <v>97879.833116610607</v>
      </c>
      <c r="Y633" s="50">
        <f t="shared" si="263"/>
        <v>101325</v>
      </c>
      <c r="Z633" s="50">
        <f t="shared" si="264"/>
        <v>1.5707157216555667</v>
      </c>
      <c r="AA633" s="50">
        <f t="shared" si="265"/>
        <v>1.3351083634072316</v>
      </c>
      <c r="AB633" s="50">
        <f t="shared" si="273"/>
        <v>638.53149970239122</v>
      </c>
      <c r="AC633" s="7">
        <f t="shared" si="282"/>
        <v>0.2538848315092927</v>
      </c>
    </row>
    <row r="634" spans="1:29">
      <c r="A634" s="7">
        <v>602</v>
      </c>
      <c r="B634" s="7">
        <f t="shared" si="274"/>
        <v>0.23938256972166488</v>
      </c>
      <c r="C634" s="7">
        <f t="shared" si="275"/>
        <v>3.9764546465392847E-4</v>
      </c>
      <c r="D634" s="58">
        <f t="shared" si="276"/>
        <v>3330724.4608645029</v>
      </c>
      <c r="E634" s="7">
        <f t="shared" si="266"/>
        <v>483.08076134728219</v>
      </c>
      <c r="F634" s="7">
        <f t="shared" si="255"/>
        <v>3229399.4608645029</v>
      </c>
      <c r="G634" s="57">
        <f t="shared" si="256"/>
        <v>1.2129919097515622E-2</v>
      </c>
      <c r="H634" s="61">
        <f t="shared" si="267"/>
        <v>1.1324574474617218E-2</v>
      </c>
      <c r="I634" s="7">
        <f t="shared" si="277"/>
        <v>7.5350851050765555E-2</v>
      </c>
      <c r="J634" s="58">
        <f t="shared" si="257"/>
        <v>1.2778456800238743E-3</v>
      </c>
      <c r="K634" s="7">
        <f t="shared" si="268"/>
        <v>5.3615445921618814E-3</v>
      </c>
      <c r="L634" s="7">
        <f t="shared" si="269"/>
        <v>7.9172359522096305E-3</v>
      </c>
      <c r="M634" s="58">
        <f t="shared" si="258"/>
        <v>2.375170785662889E-2</v>
      </c>
      <c r="N634" s="58">
        <f t="shared" si="259"/>
        <v>2.8886027850402957E-4</v>
      </c>
      <c r="O634" s="59">
        <f t="shared" si="260"/>
        <v>0.51308806969278253</v>
      </c>
      <c r="P634" s="58">
        <f t="shared" si="278"/>
        <v>2.0347195386971606E-4</v>
      </c>
      <c r="Q634" s="58">
        <f t="shared" si="279"/>
        <v>0.51169187619629475</v>
      </c>
      <c r="R634" s="58">
        <f t="shared" si="270"/>
        <v>0.50815935271602264</v>
      </c>
      <c r="S634" s="60">
        <f t="shared" si="271"/>
        <v>3.5325234802721095E-3</v>
      </c>
      <c r="T634" s="58">
        <f t="shared" si="280"/>
        <v>2.0206726192900236E-4</v>
      </c>
      <c r="U634" s="58">
        <f t="shared" si="281"/>
        <v>1.6126478194656954E-3</v>
      </c>
      <c r="V634" s="58">
        <f t="shared" si="261"/>
        <v>1.629555793828362E-4</v>
      </c>
      <c r="W634" s="50">
        <f t="shared" si="272"/>
        <v>165.3844256333893</v>
      </c>
      <c r="X634" s="50">
        <f t="shared" si="262"/>
        <v>97896.316287026944</v>
      </c>
      <c r="Y634" s="50">
        <f t="shared" si="263"/>
        <v>101325</v>
      </c>
      <c r="Z634" s="50">
        <f t="shared" si="264"/>
        <v>1.5707518869137513</v>
      </c>
      <c r="AA634" s="50">
        <f t="shared" si="265"/>
        <v>1.3351391038766887</v>
      </c>
      <c r="AB634" s="50">
        <f t="shared" si="273"/>
        <v>638.65373422622827</v>
      </c>
      <c r="AC634" s="7">
        <f t="shared" si="282"/>
        <v>0.25393345789734112</v>
      </c>
    </row>
    <row r="635" spans="1:29">
      <c r="A635" s="7">
        <v>603</v>
      </c>
      <c r="B635" s="7">
        <f t="shared" si="274"/>
        <v>0.23978021518631881</v>
      </c>
      <c r="C635" s="7">
        <f t="shared" si="275"/>
        <v>3.9764546465392847E-4</v>
      </c>
      <c r="D635" s="58">
        <f t="shared" si="276"/>
        <v>3331284.7968868213</v>
      </c>
      <c r="E635" s="7">
        <f t="shared" si="266"/>
        <v>483.16203121978361</v>
      </c>
      <c r="F635" s="7">
        <f t="shared" si="255"/>
        <v>3229959.7968868213</v>
      </c>
      <c r="G635" s="57">
        <f t="shared" si="256"/>
        <v>1.2130570026406216E-2</v>
      </c>
      <c r="H635" s="61">
        <f t="shared" si="267"/>
        <v>1.1329397881932964E-2</v>
      </c>
      <c r="I635" s="7">
        <f t="shared" si="277"/>
        <v>7.5341204236134066E-2</v>
      </c>
      <c r="J635" s="58">
        <f t="shared" si="257"/>
        <v>1.2775024002806489E-3</v>
      </c>
      <c r="K635" s="7">
        <f t="shared" si="268"/>
        <v>5.3631414966627102E-3</v>
      </c>
      <c r="L635" s="7">
        <f t="shared" si="269"/>
        <v>7.9181462972240085E-3</v>
      </c>
      <c r="M635" s="58">
        <f t="shared" si="258"/>
        <v>2.3754438891672024E-2</v>
      </c>
      <c r="N635" s="58">
        <f t="shared" si="259"/>
        <v>2.8874570775508758E-4</v>
      </c>
      <c r="O635" s="59">
        <f t="shared" si="260"/>
        <v>0.51288456339997435</v>
      </c>
      <c r="P635" s="58">
        <f t="shared" si="278"/>
        <v>2.0350629280818655E-4</v>
      </c>
      <c r="Q635" s="58">
        <f t="shared" si="279"/>
        <v>0.51177823186113391</v>
      </c>
      <c r="R635" s="58">
        <f t="shared" si="270"/>
        <v>0.50824484162204009</v>
      </c>
      <c r="S635" s="60">
        <f t="shared" si="271"/>
        <v>3.5333902390938254E-3</v>
      </c>
      <c r="T635" s="58">
        <f t="shared" si="280"/>
        <v>2.0210125620475841E-4</v>
      </c>
      <c r="U635" s="58">
        <f t="shared" si="281"/>
        <v>1.6140528560691235E-3</v>
      </c>
      <c r="V635" s="58">
        <f t="shared" si="261"/>
        <v>1.6307015013177818E-4</v>
      </c>
      <c r="W635" s="50">
        <f t="shared" si="272"/>
        <v>165.40344197801258</v>
      </c>
      <c r="X635" s="50">
        <f t="shared" si="262"/>
        <v>97912.785626689365</v>
      </c>
      <c r="Y635" s="50">
        <f t="shared" si="263"/>
        <v>101325</v>
      </c>
      <c r="Z635" s="50">
        <f t="shared" si="264"/>
        <v>1.5707880096650793</v>
      </c>
      <c r="AA635" s="50">
        <f t="shared" si="265"/>
        <v>1.3351698082153174</v>
      </c>
      <c r="AB635" s="50">
        <f t="shared" si="273"/>
        <v>638.77586618511123</v>
      </c>
      <c r="AC635" s="7">
        <f t="shared" si="282"/>
        <v>0.25398204350912462</v>
      </c>
    </row>
    <row r="636" spans="1:29">
      <c r="A636" s="7">
        <v>604</v>
      </c>
      <c r="B636" s="7">
        <f t="shared" si="274"/>
        <v>0.24017786065097274</v>
      </c>
      <c r="C636" s="7">
        <f t="shared" si="275"/>
        <v>3.9764546465392847E-4</v>
      </c>
      <c r="D636" s="58">
        <f t="shared" si="276"/>
        <v>3331844.6621552212</v>
      </c>
      <c r="E636" s="7">
        <f t="shared" si="266"/>
        <v>483.24323281519878</v>
      </c>
      <c r="F636" s="7">
        <f t="shared" si="255"/>
        <v>3230519.6621552212</v>
      </c>
      <c r="G636" s="57">
        <f t="shared" si="256"/>
        <v>1.2131220333969506E-2</v>
      </c>
      <c r="H636" s="61">
        <f t="shared" si="267"/>
        <v>1.1334221548087631E-2</v>
      </c>
      <c r="I636" s="7">
        <f t="shared" si="277"/>
        <v>7.5331556903824731E-2</v>
      </c>
      <c r="J636" s="58">
        <f t="shared" si="257"/>
        <v>1.2771589559242781E-3</v>
      </c>
      <c r="K636" s="7">
        <f t="shared" si="268"/>
        <v>5.3647379020915825E-3</v>
      </c>
      <c r="L636" s="7">
        <f t="shared" si="269"/>
        <v>7.9190558139401387E-3</v>
      </c>
      <c r="M636" s="58">
        <f t="shared" si="258"/>
        <v>2.3757167441820416E-2</v>
      </c>
      <c r="N636" s="58">
        <f t="shared" si="259"/>
        <v>2.8863111769031747E-4</v>
      </c>
      <c r="O636" s="59">
        <f t="shared" si="260"/>
        <v>0.51268102279742644</v>
      </c>
      <c r="P636" s="58">
        <f t="shared" si="278"/>
        <v>2.0354060254790252E-4</v>
      </c>
      <c r="Q636" s="58">
        <f t="shared" si="279"/>
        <v>0.51186451409685829</v>
      </c>
      <c r="R636" s="58">
        <f t="shared" si="270"/>
        <v>0.50833025870644355</v>
      </c>
      <c r="S636" s="60">
        <f t="shared" si="271"/>
        <v>3.5342553904147422E-3</v>
      </c>
      <c r="T636" s="58">
        <f t="shared" si="280"/>
        <v>2.0213522192097543E-4</v>
      </c>
      <c r="U636" s="58">
        <f t="shared" si="281"/>
        <v>1.6154582366960505E-3</v>
      </c>
      <c r="V636" s="58">
        <f t="shared" si="261"/>
        <v>1.6318474019654829E-4</v>
      </c>
      <c r="W636" s="50">
        <f t="shared" si="272"/>
        <v>165.42244102017949</v>
      </c>
      <c r="X636" s="50">
        <f t="shared" si="262"/>
        <v>97929.241130000242</v>
      </c>
      <c r="Y636" s="50">
        <f t="shared" si="263"/>
        <v>101325</v>
      </c>
      <c r="Z636" s="50">
        <f t="shared" si="264"/>
        <v>1.5708240899340298</v>
      </c>
      <c r="AA636" s="50">
        <f t="shared" si="265"/>
        <v>1.3352004764439254</v>
      </c>
      <c r="AB636" s="50">
        <f t="shared" si="273"/>
        <v>638.89789553752962</v>
      </c>
      <c r="AC636" s="7">
        <f t="shared" si="282"/>
        <v>0.25403058832816611</v>
      </c>
    </row>
    <row r="637" spans="1:29">
      <c r="A637" s="7">
        <v>605</v>
      </c>
      <c r="B637" s="7">
        <f t="shared" si="274"/>
        <v>0.24057550611562667</v>
      </c>
      <c r="C637" s="7">
        <f t="shared" si="275"/>
        <v>3.9764546465392847E-4</v>
      </c>
      <c r="D637" s="58">
        <f t="shared" si="276"/>
        <v>3332404.0564793632</v>
      </c>
      <c r="E637" s="7">
        <f t="shared" si="266"/>
        <v>483.32436610592129</v>
      </c>
      <c r="F637" s="7">
        <f t="shared" si="255"/>
        <v>3231079.0564793632</v>
      </c>
      <c r="G637" s="57">
        <f t="shared" si="256"/>
        <v>1.2131870020193206E-2</v>
      </c>
      <c r="H637" s="61">
        <f t="shared" si="267"/>
        <v>1.1339045472834151E-2</v>
      </c>
      <c r="I637" s="7">
        <f t="shared" si="277"/>
        <v>7.5321909054331684E-2</v>
      </c>
      <c r="J637" s="58">
        <f t="shared" si="257"/>
        <v>1.2768153469488298E-3</v>
      </c>
      <c r="K637" s="7">
        <f t="shared" si="268"/>
        <v>5.3663338082726364E-3</v>
      </c>
      <c r="L637" s="7">
        <f t="shared" si="269"/>
        <v>7.9199645021702965E-3</v>
      </c>
      <c r="M637" s="58">
        <f t="shared" si="258"/>
        <v>2.3759893506510889E-2</v>
      </c>
      <c r="N637" s="58">
        <f t="shared" si="259"/>
        <v>2.8851650832616415E-4</v>
      </c>
      <c r="O637" s="59">
        <f t="shared" si="260"/>
        <v>0.51247744791434902</v>
      </c>
      <c r="P637" s="58">
        <f t="shared" si="278"/>
        <v>2.0357488307742866E-4</v>
      </c>
      <c r="Q637" s="58">
        <f t="shared" si="279"/>
        <v>0.51195072287471011</v>
      </c>
      <c r="R637" s="58">
        <f t="shared" si="270"/>
        <v>0.50841560394019336</v>
      </c>
      <c r="S637" s="60">
        <f t="shared" si="271"/>
        <v>3.5351189345167455E-3</v>
      </c>
      <c r="T637" s="58">
        <f t="shared" si="280"/>
        <v>2.0216915906610586E-4</v>
      </c>
      <c r="U637" s="58">
        <f t="shared" si="281"/>
        <v>1.6168639607073733E-3</v>
      </c>
      <c r="V637" s="58">
        <f t="shared" si="261"/>
        <v>1.6329934956070162E-4</v>
      </c>
      <c r="W637" s="50">
        <f t="shared" si="272"/>
        <v>165.44142275596855</v>
      </c>
      <c r="X637" s="50">
        <f t="shared" si="262"/>
        <v>97945.682791365165</v>
      </c>
      <c r="Y637" s="50">
        <f t="shared" si="263"/>
        <v>101325</v>
      </c>
      <c r="Z637" s="50">
        <f t="shared" si="264"/>
        <v>1.5708601277450456</v>
      </c>
      <c r="AA637" s="50">
        <f t="shared" si="265"/>
        <v>1.3352311085832886</v>
      </c>
      <c r="AB637" s="50">
        <f t="shared" si="273"/>
        <v>639.01982224199651</v>
      </c>
      <c r="AC637" s="7">
        <f t="shared" si="282"/>
        <v>0.25407909233796377</v>
      </c>
    </row>
    <row r="638" spans="1:29">
      <c r="A638" s="7">
        <v>606</v>
      </c>
      <c r="B638" s="7">
        <f t="shared" si="274"/>
        <v>0.2409731515802806</v>
      </c>
      <c r="C638" s="7">
        <f t="shared" si="275"/>
        <v>3.9764546465392847E-4</v>
      </c>
      <c r="D638" s="58">
        <f t="shared" si="276"/>
        <v>3332962.9796703667</v>
      </c>
      <c r="E638" s="7">
        <f t="shared" si="266"/>
        <v>483.4054310645563</v>
      </c>
      <c r="F638" s="7">
        <f t="shared" si="255"/>
        <v>3231637.9796703667</v>
      </c>
      <c r="G638" s="57">
        <f t="shared" si="256"/>
        <v>1.213251908506653E-2</v>
      </c>
      <c r="H638" s="61">
        <f t="shared" si="267"/>
        <v>1.1343869655925452E-2</v>
      </c>
      <c r="I638" s="7">
        <f t="shared" si="277"/>
        <v>7.5312260688149085E-2</v>
      </c>
      <c r="J638" s="58">
        <f t="shared" si="257"/>
        <v>1.2764715733484008E-3</v>
      </c>
      <c r="K638" s="7">
        <f t="shared" si="268"/>
        <v>5.3679292150301235E-3</v>
      </c>
      <c r="L638" s="7">
        <f t="shared" si="269"/>
        <v>7.9208723617269251E-3</v>
      </c>
      <c r="M638" s="58">
        <f t="shared" si="258"/>
        <v>2.3762617085180775E-2</v>
      </c>
      <c r="N638" s="58">
        <f t="shared" si="259"/>
        <v>2.8840187967907972E-4</v>
      </c>
      <c r="O638" s="59">
        <f t="shared" si="260"/>
        <v>0.51227383877996535</v>
      </c>
      <c r="P638" s="58">
        <f t="shared" si="278"/>
        <v>2.0360913438366435E-4</v>
      </c>
      <c r="Q638" s="58">
        <f t="shared" si="279"/>
        <v>0.51203685816174394</v>
      </c>
      <c r="R638" s="58">
        <f t="shared" si="270"/>
        <v>0.5085008772944728</v>
      </c>
      <c r="S638" s="60">
        <f t="shared" si="271"/>
        <v>3.5359808672711379E-3</v>
      </c>
      <c r="T638" s="58">
        <f t="shared" si="280"/>
        <v>2.022030676286909E-4</v>
      </c>
      <c r="U638" s="58">
        <f t="shared" si="281"/>
        <v>1.6182700274623468E-3</v>
      </c>
      <c r="V638" s="58">
        <f t="shared" si="261"/>
        <v>1.6341397820778604E-4</v>
      </c>
      <c r="W638" s="50">
        <f t="shared" si="272"/>
        <v>165.46038718146187</v>
      </c>
      <c r="X638" s="50">
        <f t="shared" si="262"/>
        <v>97962.110605232549</v>
      </c>
      <c r="Y638" s="50">
        <f t="shared" si="263"/>
        <v>101325</v>
      </c>
      <c r="Z638" s="50">
        <f t="shared" si="264"/>
        <v>1.5708961231226191</v>
      </c>
      <c r="AA638" s="50">
        <f t="shared" si="265"/>
        <v>1.3352617046542261</v>
      </c>
      <c r="AB638" s="50">
        <f t="shared" si="273"/>
        <v>639.14164625734338</v>
      </c>
      <c r="AC638" s="7">
        <f t="shared" si="282"/>
        <v>0.25412755552208377</v>
      </c>
    </row>
    <row r="639" spans="1:29">
      <c r="A639" s="7">
        <v>607</v>
      </c>
      <c r="B639" s="7">
        <f t="shared" si="274"/>
        <v>0.24137079704493453</v>
      </c>
      <c r="C639" s="7">
        <f t="shared" si="275"/>
        <v>3.9764546465392847E-4</v>
      </c>
      <c r="D639" s="58">
        <f t="shared" si="276"/>
        <v>3333521.4315372026</v>
      </c>
      <c r="E639" s="7">
        <f t="shared" si="266"/>
        <v>483.48642766339736</v>
      </c>
      <c r="F639" s="7">
        <f t="shared" si="255"/>
        <v>3232196.4315372026</v>
      </c>
      <c r="G639" s="57">
        <f t="shared" si="256"/>
        <v>1.2133167528576041E-2</v>
      </c>
      <c r="H639" s="61">
        <f t="shared" si="267"/>
        <v>1.1348694097114457E-2</v>
      </c>
      <c r="I639" s="7">
        <f t="shared" si="277"/>
        <v>7.530261180577108E-2</v>
      </c>
      <c r="J639" s="58">
        <f t="shared" si="257"/>
        <v>1.2761276351171168E-3</v>
      </c>
      <c r="K639" s="7">
        <f t="shared" si="268"/>
        <v>5.3695241221884101E-3</v>
      </c>
      <c r="L639" s="7">
        <f t="shared" si="269"/>
        <v>7.9217793924226433E-3</v>
      </c>
      <c r="M639" s="58">
        <f t="shared" si="258"/>
        <v>2.376533817726793E-2</v>
      </c>
      <c r="N639" s="58">
        <f t="shared" si="259"/>
        <v>2.8828723176552276E-4</v>
      </c>
      <c r="O639" s="59">
        <f t="shared" si="260"/>
        <v>0.51207019542350984</v>
      </c>
      <c r="P639" s="58">
        <f t="shared" si="278"/>
        <v>2.0364335645550735E-4</v>
      </c>
      <c r="Q639" s="58">
        <f t="shared" si="279"/>
        <v>0.51212291993004</v>
      </c>
      <c r="R639" s="58">
        <f t="shared" si="270"/>
        <v>0.50858607874013695</v>
      </c>
      <c r="S639" s="60">
        <f t="shared" si="271"/>
        <v>3.5368411899030505E-3</v>
      </c>
      <c r="T639" s="58">
        <f t="shared" si="280"/>
        <v>2.022369475971412E-4</v>
      </c>
      <c r="U639" s="58">
        <f t="shared" si="281"/>
        <v>1.6196764363207131E-3</v>
      </c>
      <c r="V639" s="58">
        <f t="shared" si="261"/>
        <v>1.63528626121343E-4</v>
      </c>
      <c r="W639" s="50">
        <f t="shared" si="272"/>
        <v>165.47933429274522</v>
      </c>
      <c r="X639" s="50">
        <f t="shared" si="262"/>
        <v>97978.524565987696</v>
      </c>
      <c r="Y639" s="50">
        <f t="shared" si="263"/>
        <v>101325</v>
      </c>
      <c r="Z639" s="50">
        <f t="shared" si="264"/>
        <v>1.5709320760910594</v>
      </c>
      <c r="AA639" s="50">
        <f t="shared" si="265"/>
        <v>1.3352922646774006</v>
      </c>
      <c r="AB639" s="50">
        <f t="shared" si="273"/>
        <v>639.26336754193312</v>
      </c>
      <c r="AC639" s="7">
        <f t="shared" si="282"/>
        <v>0.2541759778640626</v>
      </c>
    </row>
    <row r="640" spans="1:29">
      <c r="A640" s="7">
        <v>608</v>
      </c>
      <c r="B640" s="7">
        <f t="shared" si="274"/>
        <v>0.24176844250958845</v>
      </c>
      <c r="C640" s="7">
        <f t="shared" si="275"/>
        <v>3.9764546465392847E-4</v>
      </c>
      <c r="D640" s="58">
        <f t="shared" si="276"/>
        <v>3334079.4118910707</v>
      </c>
      <c r="E640" s="7">
        <f t="shared" si="266"/>
        <v>483.56735587506142</v>
      </c>
      <c r="F640" s="7">
        <f t="shared" si="255"/>
        <v>3232754.4118910707</v>
      </c>
      <c r="G640" s="57">
        <f t="shared" si="256"/>
        <v>1.2133815350710718E-2</v>
      </c>
      <c r="H640" s="61">
        <f t="shared" si="267"/>
        <v>1.1353518796154082E-2</v>
      </c>
      <c r="I640" s="7">
        <f t="shared" si="277"/>
        <v>7.529296240769183E-2</v>
      </c>
      <c r="J640" s="58">
        <f t="shared" si="257"/>
        <v>1.2757835322491327E-3</v>
      </c>
      <c r="K640" s="7">
        <f t="shared" si="268"/>
        <v>5.3711185295719725E-3</v>
      </c>
      <c r="L640" s="7">
        <f t="shared" si="269"/>
        <v>7.9226855940702379E-3</v>
      </c>
      <c r="M640" s="58">
        <f t="shared" si="258"/>
        <v>2.3768056782210716E-2</v>
      </c>
      <c r="N640" s="58">
        <f t="shared" si="259"/>
        <v>2.8817256460195872E-4</v>
      </c>
      <c r="O640" s="59">
        <f t="shared" si="260"/>
        <v>0.51186651787422921</v>
      </c>
      <c r="P640" s="58">
        <f t="shared" si="278"/>
        <v>2.036775492806342E-4</v>
      </c>
      <c r="Q640" s="58">
        <f t="shared" si="279"/>
        <v>0.51220890814860698</v>
      </c>
      <c r="R640" s="58">
        <f t="shared" si="270"/>
        <v>0.50867120824838097</v>
      </c>
      <c r="S640" s="60">
        <f t="shared" si="271"/>
        <v>3.5376999002260101E-3</v>
      </c>
      <c r="T640" s="58">
        <f t="shared" si="280"/>
        <v>2.0227079896000268E-4</v>
      </c>
      <c r="U640" s="58">
        <f t="shared" si="281"/>
        <v>1.6210831866413447E-3</v>
      </c>
      <c r="V640" s="58">
        <f t="shared" si="261"/>
        <v>1.6364329328490704E-4</v>
      </c>
      <c r="W640" s="50">
        <f t="shared" si="272"/>
        <v>165.49826408590792</v>
      </c>
      <c r="X640" s="50">
        <f t="shared" si="262"/>
        <v>97994.92466808141</v>
      </c>
      <c r="Y640" s="50">
        <f t="shared" si="263"/>
        <v>101325</v>
      </c>
      <c r="Z640" s="50">
        <f t="shared" si="264"/>
        <v>1.5709679866747761</v>
      </c>
      <c r="AA640" s="50">
        <f t="shared" si="265"/>
        <v>1.3353227886735597</v>
      </c>
      <c r="AB640" s="50">
        <f t="shared" si="273"/>
        <v>639.38498605461427</v>
      </c>
      <c r="AC640" s="7">
        <f t="shared" si="282"/>
        <v>0.25422435934743987</v>
      </c>
    </row>
    <row r="641" spans="1:29">
      <c r="A641" s="7">
        <v>609</v>
      </c>
      <c r="B641" s="7">
        <f t="shared" si="274"/>
        <v>0.24216608797424238</v>
      </c>
      <c r="C641" s="7">
        <f t="shared" si="275"/>
        <v>3.9764546465392847E-4</v>
      </c>
      <c r="D641" s="58">
        <f t="shared" si="276"/>
        <v>3334636.9205426094</v>
      </c>
      <c r="E641" s="7">
        <f t="shared" si="266"/>
        <v>483.64821567208384</v>
      </c>
      <c r="F641" s="7">
        <f t="shared" si="255"/>
        <v>3233311.9205426094</v>
      </c>
      <c r="G641" s="57">
        <f t="shared" si="256"/>
        <v>1.2134462551458697E-2</v>
      </c>
      <c r="H641" s="61">
        <f t="shared" si="267"/>
        <v>1.1358343752797239E-2</v>
      </c>
      <c r="I641" s="7">
        <f t="shared" si="277"/>
        <v>7.5283312494405508E-2</v>
      </c>
      <c r="J641" s="58">
        <f t="shared" si="257"/>
        <v>1.2754392647386327E-3</v>
      </c>
      <c r="K641" s="7">
        <f t="shared" si="268"/>
        <v>5.3727124370054032E-3</v>
      </c>
      <c r="L641" s="7">
        <f t="shared" si="269"/>
        <v>7.9235909664826694E-3</v>
      </c>
      <c r="M641" s="58">
        <f t="shared" si="258"/>
        <v>2.3770772899448008E-2</v>
      </c>
      <c r="N641" s="58">
        <f t="shared" si="259"/>
        <v>2.8805787820485984E-4</v>
      </c>
      <c r="O641" s="59">
        <f t="shared" si="260"/>
        <v>0.51166280616138227</v>
      </c>
      <c r="P641" s="58">
        <f t="shared" si="278"/>
        <v>2.0371171284694345E-4</v>
      </c>
      <c r="Q641" s="58">
        <f t="shared" si="279"/>
        <v>0.51229482278701233</v>
      </c>
      <c r="R641" s="58">
        <f t="shared" si="270"/>
        <v>0.50875626579031474</v>
      </c>
      <c r="S641" s="60">
        <f t="shared" si="271"/>
        <v>3.5385569966975838E-3</v>
      </c>
      <c r="T641" s="58">
        <f t="shared" si="280"/>
        <v>2.0230462170578724E-4</v>
      </c>
      <c r="U641" s="58">
        <f t="shared" si="281"/>
        <v>1.6224902777825009E-3</v>
      </c>
      <c r="V641" s="58">
        <f t="shared" si="261"/>
        <v>1.6375797968200593E-4</v>
      </c>
      <c r="W641" s="50">
        <f t="shared" si="272"/>
        <v>165.5171765570428</v>
      </c>
      <c r="X641" s="50">
        <f t="shared" si="262"/>
        <v>98011.310905948005</v>
      </c>
      <c r="Y641" s="50">
        <f t="shared" si="263"/>
        <v>101325</v>
      </c>
      <c r="Z641" s="50">
        <f t="shared" si="264"/>
        <v>1.571003854898098</v>
      </c>
      <c r="AA641" s="50">
        <f t="shared" si="265"/>
        <v>1.3353532766633833</v>
      </c>
      <c r="AB641" s="50">
        <f t="shared" si="273"/>
        <v>639.50650175411351</v>
      </c>
      <c r="AC641" s="7">
        <f t="shared" si="282"/>
        <v>0.25427269995582774</v>
      </c>
    </row>
    <row r="642" spans="1:29">
      <c r="A642" s="7">
        <v>610</v>
      </c>
      <c r="B642" s="7">
        <f t="shared" si="274"/>
        <v>0.24256373343889631</v>
      </c>
      <c r="C642" s="7">
        <f t="shared" si="275"/>
        <v>3.9764546465392847E-4</v>
      </c>
      <c r="D642" s="58">
        <f t="shared" si="276"/>
        <v>3335193.9573024209</v>
      </c>
      <c r="E642" s="7">
        <f t="shared" si="266"/>
        <v>483.72900702699474</v>
      </c>
      <c r="F642" s="7">
        <f t="shared" si="255"/>
        <v>3233868.9573024209</v>
      </c>
      <c r="G642" s="57">
        <f t="shared" si="256"/>
        <v>1.2135109130807923E-2</v>
      </c>
      <c r="H642" s="61">
        <f t="shared" si="267"/>
        <v>1.136316896679684E-2</v>
      </c>
      <c r="I642" s="7">
        <f t="shared" si="277"/>
        <v>7.5273662066406302E-2</v>
      </c>
      <c r="J642" s="58">
        <f t="shared" si="257"/>
        <v>1.2750948325798296E-3</v>
      </c>
      <c r="K642" s="7">
        <f t="shared" si="268"/>
        <v>5.3743058443134059E-3</v>
      </c>
      <c r="L642" s="7">
        <f t="shared" si="269"/>
        <v>7.9244955094730646E-3</v>
      </c>
      <c r="M642" s="58">
        <f t="shared" si="258"/>
        <v>2.3773486528419194E-2</v>
      </c>
      <c r="N642" s="58">
        <f t="shared" si="259"/>
        <v>2.87943172590705E-4</v>
      </c>
      <c r="O642" s="59">
        <f t="shared" si="260"/>
        <v>0.51145906031423971</v>
      </c>
      <c r="P642" s="58">
        <f t="shared" si="278"/>
        <v>2.0374584714255572E-4</v>
      </c>
      <c r="Q642" s="58">
        <f t="shared" si="279"/>
        <v>0.51238066381538161</v>
      </c>
      <c r="R642" s="58">
        <f t="shared" si="270"/>
        <v>0.50884125133704206</v>
      </c>
      <c r="S642" s="60">
        <f t="shared" si="271"/>
        <v>3.5394124783395542E-3</v>
      </c>
      <c r="T642" s="58">
        <f t="shared" si="280"/>
        <v>2.0233841582300449E-4</v>
      </c>
      <c r="U642" s="58">
        <f t="shared" si="281"/>
        <v>1.623897709102052E-3</v>
      </c>
      <c r="V642" s="58">
        <f t="shared" si="261"/>
        <v>1.6387268529616077E-4</v>
      </c>
      <c r="W642" s="50">
        <f t="shared" si="272"/>
        <v>165.53607170224629</v>
      </c>
      <c r="X642" s="50">
        <f t="shared" si="262"/>
        <v>98027.683274020703</v>
      </c>
      <c r="Y642" s="50">
        <f t="shared" si="263"/>
        <v>101325</v>
      </c>
      <c r="Z642" s="50">
        <f t="shared" si="264"/>
        <v>1.5710396807853073</v>
      </c>
      <c r="AA642" s="50">
        <f t="shared" si="265"/>
        <v>1.3353837286675112</v>
      </c>
      <c r="AB642" s="50">
        <f t="shared" si="273"/>
        <v>639.62791459914911</v>
      </c>
      <c r="AC642" s="7">
        <f t="shared" si="282"/>
        <v>0.25432099967281235</v>
      </c>
    </row>
    <row r="643" spans="1:29">
      <c r="A643" s="7">
        <v>611</v>
      </c>
      <c r="B643" s="7">
        <f t="shared" si="274"/>
        <v>0.24296137890355024</v>
      </c>
      <c r="C643" s="7">
        <f t="shared" si="275"/>
        <v>3.9764546465392847E-4</v>
      </c>
      <c r="D643" s="58">
        <f t="shared" si="276"/>
        <v>3335750.5219815322</v>
      </c>
      <c r="E643" s="7">
        <f t="shared" si="266"/>
        <v>483.80972991238593</v>
      </c>
      <c r="F643" s="7">
        <f t="shared" si="255"/>
        <v>3234425.5219815322</v>
      </c>
      <c r="G643" s="57">
        <f t="shared" si="256"/>
        <v>1.2135755088746645E-2</v>
      </c>
      <c r="H643" s="61">
        <f t="shared" si="267"/>
        <v>1.1367994437905787E-2</v>
      </c>
      <c r="I643" s="7">
        <f t="shared" si="277"/>
        <v>7.5264011124188415E-2</v>
      </c>
      <c r="J643" s="58">
        <f t="shared" si="257"/>
        <v>1.274750235766965E-3</v>
      </c>
      <c r="K643" s="7">
        <f t="shared" si="268"/>
        <v>5.3758987513208012E-3</v>
      </c>
      <c r="L643" s="7">
        <f t="shared" si="269"/>
        <v>7.9253992228547308E-3</v>
      </c>
      <c r="M643" s="58">
        <f t="shared" si="258"/>
        <v>2.3776197668564193E-2</v>
      </c>
      <c r="N643" s="58">
        <f t="shared" si="259"/>
        <v>2.8782844777597999E-4</v>
      </c>
      <c r="O643" s="59">
        <f t="shared" si="260"/>
        <v>0.51125528036208445</v>
      </c>
      <c r="P643" s="58">
        <f t="shared" si="278"/>
        <v>2.0377995215525857E-4</v>
      </c>
      <c r="Q643" s="58">
        <f t="shared" si="279"/>
        <v>0.51246643120300295</v>
      </c>
      <c r="R643" s="58">
        <f t="shared" si="270"/>
        <v>0.50892616485973197</v>
      </c>
      <c r="S643" s="60">
        <f t="shared" si="271"/>
        <v>3.5402663432709813E-3</v>
      </c>
      <c r="T643" s="58">
        <f t="shared" si="280"/>
        <v>2.0237218130018993E-4</v>
      </c>
      <c r="U643" s="58">
        <f t="shared" si="281"/>
        <v>1.6253054799571208E-3</v>
      </c>
      <c r="V643" s="58">
        <f t="shared" si="261"/>
        <v>1.6398741011088578E-4</v>
      </c>
      <c r="W643" s="50">
        <f t="shared" si="272"/>
        <v>165.5549495176185</v>
      </c>
      <c r="X643" s="50">
        <f t="shared" si="262"/>
        <v>98044.041766745228</v>
      </c>
      <c r="Y643" s="50">
        <f t="shared" si="263"/>
        <v>101325</v>
      </c>
      <c r="Z643" s="50">
        <f t="shared" si="264"/>
        <v>1.5710754643606697</v>
      </c>
      <c r="AA643" s="50">
        <f t="shared" si="265"/>
        <v>1.3354141447065693</v>
      </c>
      <c r="AB643" s="50">
        <f t="shared" si="273"/>
        <v>639.74922454853197</v>
      </c>
      <c r="AC643" s="7">
        <f t="shared" si="282"/>
        <v>0.25436925848199671</v>
      </c>
    </row>
    <row r="644" spans="1:29">
      <c r="A644" s="7">
        <v>612</v>
      </c>
      <c r="B644" s="7">
        <f t="shared" si="274"/>
        <v>0.24335902436820417</v>
      </c>
      <c r="C644" s="7">
        <f t="shared" si="275"/>
        <v>3.9764546465392847E-4</v>
      </c>
      <c r="D644" s="58">
        <f t="shared" si="276"/>
        <v>3336306.6143906601</v>
      </c>
      <c r="E644" s="7">
        <f t="shared" si="266"/>
        <v>483.89038430080427</v>
      </c>
      <c r="F644" s="7">
        <f t="shared" si="255"/>
        <v>3234981.6143906601</v>
      </c>
      <c r="G644" s="57">
        <f t="shared" si="256"/>
        <v>1.2136400425262593E-2</v>
      </c>
      <c r="H644" s="61">
        <f t="shared" si="267"/>
        <v>1.1372820165876978E-2</v>
      </c>
      <c r="I644" s="7">
        <f t="shared" si="277"/>
        <v>7.5254359668246035E-2</v>
      </c>
      <c r="J644" s="58">
        <f t="shared" si="257"/>
        <v>1.2744054742943108E-3</v>
      </c>
      <c r="K644" s="7">
        <f t="shared" si="268"/>
        <v>5.3774911578525165E-3</v>
      </c>
      <c r="L644" s="7">
        <f t="shared" si="269"/>
        <v>7.9263021064411385E-3</v>
      </c>
      <c r="M644" s="58">
        <f t="shared" si="258"/>
        <v>2.3778906319323417E-2</v>
      </c>
      <c r="N644" s="58">
        <f t="shared" si="259"/>
        <v>2.8771370377717726E-4</v>
      </c>
      <c r="O644" s="59">
        <f t="shared" si="260"/>
        <v>0.51105146633421106</v>
      </c>
      <c r="P644" s="58">
        <f t="shared" si="278"/>
        <v>2.0381402787339464E-4</v>
      </c>
      <c r="Q644" s="58">
        <f t="shared" si="279"/>
        <v>0.51255212492056046</v>
      </c>
      <c r="R644" s="58">
        <f t="shared" si="270"/>
        <v>0.50901100632950624</v>
      </c>
      <c r="S644" s="60">
        <f t="shared" si="271"/>
        <v>3.5411185910542153E-3</v>
      </c>
      <c r="T644" s="58">
        <f t="shared" si="280"/>
        <v>2.0240591812586023E-4</v>
      </c>
      <c r="U644" s="58">
        <f t="shared" si="281"/>
        <v>1.6267135897046552E-3</v>
      </c>
      <c r="V644" s="58">
        <f t="shared" si="261"/>
        <v>1.6410215410968851E-4</v>
      </c>
      <c r="W644" s="50">
        <f t="shared" si="272"/>
        <v>165.57380999926301</v>
      </c>
      <c r="X644" s="50">
        <f t="shared" si="262"/>
        <v>98060.386378558193</v>
      </c>
      <c r="Y644" s="50">
        <f t="shared" si="263"/>
        <v>101325</v>
      </c>
      <c r="Z644" s="50">
        <f t="shared" si="264"/>
        <v>1.5711112056483869</v>
      </c>
      <c r="AA644" s="50">
        <f t="shared" si="265"/>
        <v>1.3354445248011289</v>
      </c>
      <c r="AB644" s="50">
        <f t="shared" si="273"/>
        <v>639.87043156100572</v>
      </c>
      <c r="AC644" s="7">
        <f t="shared" si="282"/>
        <v>0.25441747636698864</v>
      </c>
    </row>
    <row r="645" spans="1:29">
      <c r="A645" s="7">
        <v>613</v>
      </c>
      <c r="B645" s="7">
        <f t="shared" si="274"/>
        <v>0.2437566698328581</v>
      </c>
      <c r="C645" s="7">
        <f t="shared" si="275"/>
        <v>3.9764546465392847E-4</v>
      </c>
      <c r="D645" s="58">
        <f t="shared" si="276"/>
        <v>3336862.2343413802</v>
      </c>
      <c r="E645" s="7">
        <f t="shared" si="266"/>
        <v>483.97097016492103</v>
      </c>
      <c r="F645" s="7">
        <f t="shared" si="255"/>
        <v>3235537.2343413802</v>
      </c>
      <c r="G645" s="57">
        <f t="shared" si="256"/>
        <v>1.2137045140344301E-2</v>
      </c>
      <c r="H645" s="61">
        <f t="shared" si="267"/>
        <v>1.1377646150463307E-2</v>
      </c>
      <c r="I645" s="7">
        <f t="shared" si="277"/>
        <v>7.5244707699073377E-2</v>
      </c>
      <c r="J645" s="58">
        <f t="shared" si="257"/>
        <v>1.2740605481561668E-3</v>
      </c>
      <c r="K645" s="7">
        <f t="shared" si="268"/>
        <v>5.3790830637335989E-3</v>
      </c>
      <c r="L645" s="7">
        <f t="shared" si="269"/>
        <v>7.9272041600459316E-3</v>
      </c>
      <c r="M645" s="58">
        <f t="shared" si="258"/>
        <v>2.3781612480137795E-2</v>
      </c>
      <c r="N645" s="58">
        <f t="shared" si="259"/>
        <v>2.8759894061079592E-4</v>
      </c>
      <c r="O645" s="59">
        <f t="shared" si="260"/>
        <v>0.51084761825992631</v>
      </c>
      <c r="P645" s="58">
        <f t="shared" si="278"/>
        <v>2.0384807428475149E-4</v>
      </c>
      <c r="Q645" s="58">
        <f t="shared" si="279"/>
        <v>0.51263774493734215</v>
      </c>
      <c r="R645" s="58">
        <f t="shared" si="270"/>
        <v>0.50909577571761744</v>
      </c>
      <c r="S645" s="60">
        <f t="shared" si="271"/>
        <v>3.5419692197247166E-3</v>
      </c>
      <c r="T645" s="58">
        <f t="shared" si="280"/>
        <v>2.0243962628858415E-4</v>
      </c>
      <c r="U645" s="58">
        <f t="shared" si="281"/>
        <v>1.6281220377008226E-3</v>
      </c>
      <c r="V645" s="58">
        <f t="shared" si="261"/>
        <v>1.6421691727606984E-4</v>
      </c>
      <c r="W645" s="50">
        <f t="shared" si="272"/>
        <v>165.59265314328698</v>
      </c>
      <c r="X645" s="50">
        <f t="shared" si="262"/>
        <v>98076.717103921459</v>
      </c>
      <c r="Y645" s="50">
        <f t="shared" si="263"/>
        <v>101325</v>
      </c>
      <c r="Z645" s="50">
        <f t="shared" si="264"/>
        <v>1.571146904672672</v>
      </c>
      <c r="AA645" s="50">
        <f t="shared" si="265"/>
        <v>1.3354748689717713</v>
      </c>
      <c r="AB645" s="50">
        <f t="shared" si="273"/>
        <v>639.9915355955012</v>
      </c>
      <c r="AC645" s="7">
        <f t="shared" si="282"/>
        <v>0.25446565331142007</v>
      </c>
    </row>
    <row r="646" spans="1:29">
      <c r="A646" s="7">
        <v>614</v>
      </c>
      <c r="B646" s="7">
        <f t="shared" si="274"/>
        <v>0.24415431529751203</v>
      </c>
      <c r="C646" s="7">
        <f t="shared" si="275"/>
        <v>3.9764546465392847E-4</v>
      </c>
      <c r="D646" s="58">
        <f t="shared" si="276"/>
        <v>3337417.3816448874</v>
      </c>
      <c r="E646" s="7">
        <f t="shared" si="266"/>
        <v>484.05148747735234</v>
      </c>
      <c r="F646" s="7">
        <f t="shared" si="255"/>
        <v>3236092.3816448874</v>
      </c>
      <c r="G646" s="57">
        <f t="shared" si="256"/>
        <v>1.2137689233979709E-2</v>
      </c>
      <c r="H646" s="61">
        <f t="shared" si="267"/>
        <v>1.1382472391417665E-2</v>
      </c>
      <c r="I646" s="7">
        <f t="shared" si="277"/>
        <v>7.5235055217164656E-2</v>
      </c>
      <c r="J646" s="58">
        <f t="shared" si="257"/>
        <v>1.2737154573468619E-3</v>
      </c>
      <c r="K646" s="7">
        <f t="shared" si="268"/>
        <v>5.3806744687892056E-3</v>
      </c>
      <c r="L646" s="7">
        <f t="shared" si="269"/>
        <v>7.928105383482929E-3</v>
      </c>
      <c r="M646" s="58">
        <f t="shared" si="258"/>
        <v>2.3784316150448785E-2</v>
      </c>
      <c r="N646" s="58">
        <f t="shared" si="259"/>
        <v>2.8748415829334188E-4</v>
      </c>
      <c r="O646" s="59">
        <f t="shared" si="260"/>
        <v>0.51064373616854852</v>
      </c>
      <c r="P646" s="58">
        <f t="shared" si="278"/>
        <v>2.0388209137778279E-4</v>
      </c>
      <c r="Q646" s="58">
        <f t="shared" si="279"/>
        <v>0.51272329122431137</v>
      </c>
      <c r="R646" s="58">
        <f t="shared" si="270"/>
        <v>0.50918047299525981</v>
      </c>
      <c r="S646" s="60">
        <f t="shared" si="271"/>
        <v>3.5428182290515586E-3</v>
      </c>
      <c r="T646" s="58">
        <f t="shared" si="280"/>
        <v>2.0247330577690716E-4</v>
      </c>
      <c r="U646" s="58">
        <f t="shared" si="281"/>
        <v>1.6295308233016982E-3</v>
      </c>
      <c r="V646" s="58">
        <f t="shared" si="261"/>
        <v>1.6433169959352388E-4</v>
      </c>
      <c r="W646" s="50">
        <f t="shared" si="272"/>
        <v>165.61147894580122</v>
      </c>
      <c r="X646" s="50">
        <f t="shared" si="262"/>
        <v>98093.033937285669</v>
      </c>
      <c r="Y646" s="50">
        <f t="shared" si="263"/>
        <v>101325</v>
      </c>
      <c r="Z646" s="50">
        <f t="shared" si="264"/>
        <v>1.5711825614576698</v>
      </c>
      <c r="AA646" s="50">
        <f t="shared" si="265"/>
        <v>1.3355051772390192</v>
      </c>
      <c r="AB646" s="50">
        <f t="shared" si="273"/>
        <v>640.11253661086573</v>
      </c>
      <c r="AC646" s="7">
        <f t="shared" si="282"/>
        <v>0.25451378929894342</v>
      </c>
    </row>
    <row r="647" spans="1:29">
      <c r="A647" s="7">
        <v>615</v>
      </c>
      <c r="B647" s="7">
        <f t="shared" si="274"/>
        <v>0.24455196076216595</v>
      </c>
      <c r="C647" s="7">
        <f t="shared" si="275"/>
        <v>3.9764546465392847E-4</v>
      </c>
      <c r="D647" s="58">
        <f t="shared" si="276"/>
        <v>3337972.056113407</v>
      </c>
      <c r="E647" s="7">
        <f t="shared" si="266"/>
        <v>484.1319362108639</v>
      </c>
      <c r="F647" s="7">
        <f t="shared" si="255"/>
        <v>3236647.056113407</v>
      </c>
      <c r="G647" s="57">
        <f t="shared" si="256"/>
        <v>1.2138332706157761E-2</v>
      </c>
      <c r="H647" s="61">
        <f t="shared" si="267"/>
        <v>1.1387298888492936E-2</v>
      </c>
      <c r="I647" s="7">
        <f t="shared" si="277"/>
        <v>7.5225402223014118E-2</v>
      </c>
      <c r="J647" s="58">
        <f t="shared" si="257"/>
        <v>1.2733702018607547E-3</v>
      </c>
      <c r="K647" s="7">
        <f t="shared" si="268"/>
        <v>5.3822653728446091E-3</v>
      </c>
      <c r="L647" s="7">
        <f t="shared" si="269"/>
        <v>7.9290057765661181E-3</v>
      </c>
      <c r="M647" s="58">
        <f t="shared" si="258"/>
        <v>2.3787017329698353E-2</v>
      </c>
      <c r="N647" s="58">
        <f t="shared" si="259"/>
        <v>2.8736935684132785E-4</v>
      </c>
      <c r="O647" s="59">
        <f t="shared" si="260"/>
        <v>0.51043982008940858</v>
      </c>
      <c r="P647" s="58">
        <f t="shared" si="278"/>
        <v>2.0391607913994303E-4</v>
      </c>
      <c r="Q647" s="58">
        <f t="shared" si="279"/>
        <v>0.51280876374991868</v>
      </c>
      <c r="R647" s="58">
        <f t="shared" si="270"/>
        <v>0.50926509813378529</v>
      </c>
      <c r="S647" s="60">
        <f t="shared" si="271"/>
        <v>3.5436656161333957E-3</v>
      </c>
      <c r="T647" s="58">
        <f t="shared" si="280"/>
        <v>2.0250695657943754E-4</v>
      </c>
      <c r="U647" s="58">
        <f t="shared" si="281"/>
        <v>1.6309399458622038E-3</v>
      </c>
      <c r="V647" s="58">
        <f t="shared" si="261"/>
        <v>1.6444650104553791E-4</v>
      </c>
      <c r="W647" s="50">
        <f t="shared" si="272"/>
        <v>165.63028740292015</v>
      </c>
      <c r="X647" s="50">
        <f t="shared" si="262"/>
        <v>98109.336873131775</v>
      </c>
      <c r="Y647" s="50">
        <f t="shared" si="263"/>
        <v>101325</v>
      </c>
      <c r="Z647" s="50">
        <f t="shared" si="264"/>
        <v>1.5712181760275468</v>
      </c>
      <c r="AA647" s="50">
        <f t="shared" si="265"/>
        <v>1.3355354496234146</v>
      </c>
      <c r="AB647" s="50">
        <f t="shared" si="273"/>
        <v>640.23343456617181</v>
      </c>
      <c r="AC647" s="7">
        <f t="shared" si="282"/>
        <v>0.25456188431323917</v>
      </c>
    </row>
    <row r="648" spans="1:29">
      <c r="A648" s="7">
        <v>616</v>
      </c>
      <c r="B648" s="7">
        <f t="shared" si="274"/>
        <v>0.24494960622681988</v>
      </c>
      <c r="C648" s="7">
        <f t="shared" si="275"/>
        <v>3.9764546465392847E-4</v>
      </c>
      <c r="D648" s="58">
        <f t="shared" si="276"/>
        <v>3338526.2575580161</v>
      </c>
      <c r="E648" s="7">
        <f t="shared" si="266"/>
        <v>484.21231633805462</v>
      </c>
      <c r="F648" s="7">
        <f t="shared" si="255"/>
        <v>3237201.2575580161</v>
      </c>
      <c r="G648" s="57">
        <f t="shared" si="256"/>
        <v>1.2138975556865918E-2</v>
      </c>
      <c r="H648" s="61">
        <f t="shared" si="267"/>
        <v>1.1392125641442E-2</v>
      </c>
      <c r="I648" s="7">
        <f t="shared" si="277"/>
        <v>7.5215748717115991E-2</v>
      </c>
      <c r="J648" s="58">
        <f t="shared" si="257"/>
        <v>1.2730247816922328E-3</v>
      </c>
      <c r="K648" s="7">
        <f t="shared" si="268"/>
        <v>5.383855775725194E-3</v>
      </c>
      <c r="L648" s="7">
        <f t="shared" si="269"/>
        <v>7.9299053391096597E-3</v>
      </c>
      <c r="M648" s="58">
        <f t="shared" si="258"/>
        <v>2.3789716017328981E-2</v>
      </c>
      <c r="N648" s="58">
        <f t="shared" si="259"/>
        <v>2.8725453627127329E-4</v>
      </c>
      <c r="O648" s="59">
        <f t="shared" si="260"/>
        <v>0.51023587005184923</v>
      </c>
      <c r="P648" s="58">
        <f t="shared" si="278"/>
        <v>2.0395003755935281E-4</v>
      </c>
      <c r="Q648" s="58">
        <f t="shared" si="279"/>
        <v>0.51289416248428954</v>
      </c>
      <c r="R648" s="58">
        <f t="shared" si="270"/>
        <v>0.50934965110437036</v>
      </c>
      <c r="S648" s="60">
        <f t="shared" si="271"/>
        <v>3.5445113799191796E-3</v>
      </c>
      <c r="T648" s="58">
        <f t="shared" si="280"/>
        <v>2.025405786847137E-4</v>
      </c>
      <c r="U648" s="58">
        <f t="shared" si="281"/>
        <v>1.632349404736843E-3</v>
      </c>
      <c r="V648" s="58">
        <f t="shared" si="261"/>
        <v>1.6456132161559247E-4</v>
      </c>
      <c r="W648" s="50">
        <f t="shared" si="272"/>
        <v>165.64907851076171</v>
      </c>
      <c r="X648" s="50">
        <f t="shared" si="262"/>
        <v>98125.625905906985</v>
      </c>
      <c r="Y648" s="50">
        <f t="shared" si="263"/>
        <v>101325</v>
      </c>
      <c r="Z648" s="50">
        <f t="shared" si="264"/>
        <v>1.5712537484063525</v>
      </c>
      <c r="AA648" s="50">
        <f t="shared" si="265"/>
        <v>1.3355656861453995</v>
      </c>
      <c r="AB648" s="50">
        <f t="shared" si="273"/>
        <v>640.35422942024127</v>
      </c>
      <c r="AC648" s="7">
        <f t="shared" si="282"/>
        <v>0.25460993833798307</v>
      </c>
    </row>
    <row r="649" spans="1:29">
      <c r="A649" s="7">
        <v>617</v>
      </c>
      <c r="B649" s="7">
        <f t="shared" si="274"/>
        <v>0.24534725169147381</v>
      </c>
      <c r="C649" s="7">
        <f t="shared" si="275"/>
        <v>3.9764546465392847E-4</v>
      </c>
      <c r="D649" s="58">
        <f t="shared" si="276"/>
        <v>3339079.9857901558</v>
      </c>
      <c r="E649" s="7">
        <f t="shared" si="266"/>
        <v>484.2926278315764</v>
      </c>
      <c r="F649" s="7">
        <f t="shared" si="255"/>
        <v>3237754.9857901558</v>
      </c>
      <c r="G649" s="57">
        <f t="shared" si="256"/>
        <v>1.2139617786091864E-2</v>
      </c>
      <c r="H649" s="61">
        <f t="shared" si="267"/>
        <v>1.1396952650017732E-2</v>
      </c>
      <c r="I649" s="7">
        <f t="shared" si="277"/>
        <v>7.5206094699964532E-2</v>
      </c>
      <c r="J649" s="58">
        <f t="shared" si="257"/>
        <v>1.2726791968357123E-3</v>
      </c>
      <c r="K649" s="7">
        <f t="shared" si="268"/>
        <v>5.3854456772564575E-3</v>
      </c>
      <c r="L649" s="7">
        <f t="shared" si="269"/>
        <v>7.9308040709278813E-3</v>
      </c>
      <c r="M649" s="58">
        <f t="shared" si="258"/>
        <v>2.3792412212783644E-2</v>
      </c>
      <c r="N649" s="58">
        <f t="shared" si="259"/>
        <v>2.8713969659970414E-4</v>
      </c>
      <c r="O649" s="59">
        <f t="shared" si="260"/>
        <v>0.51003188608522443</v>
      </c>
      <c r="P649" s="58">
        <f t="shared" si="278"/>
        <v>2.039839666247989E-4</v>
      </c>
      <c r="Q649" s="58">
        <f t="shared" si="279"/>
        <v>0.51297948739922505</v>
      </c>
      <c r="R649" s="58">
        <f t="shared" si="270"/>
        <v>0.50943413187824749</v>
      </c>
      <c r="S649" s="60">
        <f t="shared" si="271"/>
        <v>3.5453555209775667E-3</v>
      </c>
      <c r="T649" s="58">
        <f t="shared" si="280"/>
        <v>2.0257417208129639E-4</v>
      </c>
      <c r="U649" s="58">
        <f t="shared" si="281"/>
        <v>1.6337591992803455E-3</v>
      </c>
      <c r="V649" s="58">
        <f t="shared" si="261"/>
        <v>1.6467616128716163E-4</v>
      </c>
      <c r="W649" s="50">
        <f t="shared" si="272"/>
        <v>165.66785226544735</v>
      </c>
      <c r="X649" s="50">
        <f t="shared" si="262"/>
        <v>98141.901030069173</v>
      </c>
      <c r="Y649" s="50">
        <f t="shared" si="263"/>
        <v>101325</v>
      </c>
      <c r="Z649" s="50">
        <f t="shared" si="264"/>
        <v>1.5712892786181154</v>
      </c>
      <c r="AA649" s="50">
        <f t="shared" si="265"/>
        <v>1.3355958868253981</v>
      </c>
      <c r="AB649" s="50">
        <f t="shared" si="273"/>
        <v>640.47492113197563</v>
      </c>
      <c r="AC649" s="7">
        <f t="shared" si="282"/>
        <v>0.2546579513568164</v>
      </c>
    </row>
    <row r="650" spans="1:29">
      <c r="A650" s="7">
        <v>618</v>
      </c>
      <c r="B650" s="7">
        <f t="shared" si="274"/>
        <v>0.24574489715612774</v>
      </c>
      <c r="C650" s="7">
        <f t="shared" si="275"/>
        <v>3.9764546465392847E-4</v>
      </c>
      <c r="D650" s="58">
        <f t="shared" si="276"/>
        <v>3339633.2406229377</v>
      </c>
      <c r="E650" s="7">
        <f t="shared" si="266"/>
        <v>484.37287066432333</v>
      </c>
      <c r="F650" s="7">
        <f t="shared" si="255"/>
        <v>3238308.2406229377</v>
      </c>
      <c r="G650" s="57">
        <f t="shared" si="256"/>
        <v>1.2140259393825074E-2</v>
      </c>
      <c r="H650" s="61">
        <f t="shared" si="267"/>
        <v>1.1401779913973004E-2</v>
      </c>
      <c r="I650" s="7">
        <f t="shared" si="277"/>
        <v>7.5196440172053985E-2</v>
      </c>
      <c r="J650" s="58">
        <f t="shared" si="257"/>
        <v>1.2723334472856385E-3</v>
      </c>
      <c r="K650" s="7">
        <f t="shared" si="268"/>
        <v>5.3870350772640121E-3</v>
      </c>
      <c r="L650" s="7">
        <f t="shared" si="269"/>
        <v>7.9317019718352887E-3</v>
      </c>
      <c r="M650" s="58">
        <f t="shared" si="258"/>
        <v>2.3795105915505866E-2</v>
      </c>
      <c r="N650" s="58">
        <f t="shared" si="259"/>
        <v>2.8702483784315318E-4</v>
      </c>
      <c r="O650" s="59">
        <f t="shared" si="260"/>
        <v>0.5098278682189008</v>
      </c>
      <c r="P650" s="58">
        <f t="shared" si="278"/>
        <v>2.0401786632362473E-4</v>
      </c>
      <c r="Q650" s="58">
        <f t="shared" si="279"/>
        <v>0.51306473846289646</v>
      </c>
      <c r="R650" s="58">
        <f t="shared" si="270"/>
        <v>0.50951854042690303</v>
      </c>
      <c r="S650" s="60">
        <f t="shared" si="271"/>
        <v>3.5461980359934309E-3</v>
      </c>
      <c r="T650" s="58">
        <f t="shared" si="280"/>
        <v>2.026077367578473E-4</v>
      </c>
      <c r="U650" s="58">
        <f t="shared" si="281"/>
        <v>1.635169328846123E-3</v>
      </c>
      <c r="V650" s="58">
        <f t="shared" si="261"/>
        <v>1.6479102004371258E-4</v>
      </c>
      <c r="W650" s="50">
        <f t="shared" si="272"/>
        <v>165.68660866310222</v>
      </c>
      <c r="X650" s="50">
        <f t="shared" si="262"/>
        <v>98158.162240125341</v>
      </c>
      <c r="Y650" s="50">
        <f t="shared" si="263"/>
        <v>101325</v>
      </c>
      <c r="Z650" s="50">
        <f t="shared" si="264"/>
        <v>1.5713247666869279</v>
      </c>
      <c r="AA650" s="50">
        <f t="shared" si="265"/>
        <v>1.3356260516838887</v>
      </c>
      <c r="AB650" s="50">
        <f t="shared" si="273"/>
        <v>640.59550966064012</v>
      </c>
      <c r="AC650" s="7">
        <f t="shared" si="282"/>
        <v>0.25470592335346898</v>
      </c>
    </row>
    <row r="651" spans="1:29">
      <c r="A651" s="7">
        <v>619</v>
      </c>
      <c r="B651" s="7">
        <f t="shared" si="274"/>
        <v>0.24614254262078167</v>
      </c>
      <c r="C651" s="7">
        <f t="shared" si="275"/>
        <v>3.9764546465392847E-4</v>
      </c>
      <c r="D651" s="58">
        <f t="shared" si="276"/>
        <v>3340186.02186799</v>
      </c>
      <c r="E651" s="7">
        <f t="shared" si="266"/>
        <v>484.45304480897443</v>
      </c>
      <c r="F651" s="7">
        <f t="shared" si="255"/>
        <v>3238861.02186799</v>
      </c>
      <c r="G651" s="57">
        <f t="shared" si="256"/>
        <v>1.2140900380053108E-2</v>
      </c>
      <c r="H651" s="61">
        <f t="shared" si="267"/>
        <v>1.140660743306068E-2</v>
      </c>
      <c r="I651" s="7">
        <f t="shared" si="277"/>
        <v>7.5186785133878636E-2</v>
      </c>
      <c r="J651" s="58">
        <f t="shared" si="257"/>
        <v>1.2719875330364865E-3</v>
      </c>
      <c r="K651" s="7">
        <f t="shared" si="268"/>
        <v>5.3886239755735824E-3</v>
      </c>
      <c r="L651" s="7">
        <f t="shared" si="269"/>
        <v>7.9325990416465562E-3</v>
      </c>
      <c r="M651" s="58">
        <f t="shared" si="258"/>
        <v>2.3797797124939669E-2</v>
      </c>
      <c r="N651" s="58">
        <f t="shared" si="259"/>
        <v>2.8690996001816003E-4</v>
      </c>
      <c r="O651" s="59">
        <f t="shared" si="260"/>
        <v>0.50962381648225674</v>
      </c>
      <c r="P651" s="58">
        <f t="shared" si="278"/>
        <v>2.0405173664406195E-4</v>
      </c>
      <c r="Q651" s="58">
        <f t="shared" si="279"/>
        <v>0.51314991564570844</v>
      </c>
      <c r="R651" s="58">
        <f t="shared" si="270"/>
        <v>0.5096028767215981</v>
      </c>
      <c r="S651" s="60">
        <f t="shared" si="271"/>
        <v>3.5470389241103462E-3</v>
      </c>
      <c r="T651" s="58">
        <f t="shared" si="280"/>
        <v>2.0264127270293851E-4</v>
      </c>
      <c r="U651" s="58">
        <f t="shared" si="281"/>
        <v>1.6365797927872464E-3</v>
      </c>
      <c r="V651" s="58">
        <f t="shared" si="261"/>
        <v>1.6490589786870573E-4</v>
      </c>
      <c r="W651" s="50">
        <f t="shared" si="272"/>
        <v>165.70534769985508</v>
      </c>
      <c r="X651" s="50">
        <f t="shared" si="262"/>
        <v>98174.409530538891</v>
      </c>
      <c r="Y651" s="50">
        <f t="shared" si="263"/>
        <v>101325</v>
      </c>
      <c r="Z651" s="50">
        <f t="shared" si="264"/>
        <v>1.5713602126367432</v>
      </c>
      <c r="AA651" s="50">
        <f t="shared" si="265"/>
        <v>1.3356561807412317</v>
      </c>
      <c r="AB651" s="50">
        <f t="shared" si="273"/>
        <v>640.71599496517695</v>
      </c>
      <c r="AC651" s="7">
        <f t="shared" si="282"/>
        <v>0.25475385431167863</v>
      </c>
    </row>
    <row r="652" spans="1:29">
      <c r="A652" s="7">
        <v>620</v>
      </c>
      <c r="B652" s="7">
        <f t="shared" si="274"/>
        <v>0.2465401880854356</v>
      </c>
      <c r="C652" s="7">
        <f t="shared" si="275"/>
        <v>3.9764546465392847E-4</v>
      </c>
      <c r="D652" s="58">
        <f t="shared" si="276"/>
        <v>3340738.3293374628</v>
      </c>
      <c r="E652" s="7">
        <f t="shared" si="266"/>
        <v>484.53315023828441</v>
      </c>
      <c r="F652" s="7">
        <f t="shared" si="255"/>
        <v>3239413.3293374628</v>
      </c>
      <c r="G652" s="57">
        <f t="shared" si="256"/>
        <v>1.2141540744763967E-2</v>
      </c>
      <c r="H652" s="61">
        <f t="shared" si="267"/>
        <v>1.1411435207033624E-2</v>
      </c>
      <c r="I652" s="7">
        <f t="shared" si="277"/>
        <v>7.5177129585932756E-2</v>
      </c>
      <c r="J652" s="58">
        <f t="shared" si="257"/>
        <v>1.2716414540827599E-3</v>
      </c>
      <c r="K652" s="7">
        <f t="shared" si="268"/>
        <v>5.3902123720110072E-3</v>
      </c>
      <c r="L652" s="7">
        <f t="shared" si="269"/>
        <v>7.9334952801765266E-3</v>
      </c>
      <c r="M652" s="58">
        <f t="shared" si="258"/>
        <v>2.380048584052958E-2</v>
      </c>
      <c r="N652" s="58">
        <f t="shared" si="259"/>
        <v>2.8679506314127081E-4</v>
      </c>
      <c r="O652" s="59">
        <f t="shared" si="260"/>
        <v>0.50941973090468229</v>
      </c>
      <c r="P652" s="58">
        <f t="shared" si="278"/>
        <v>2.0408557757445323E-4</v>
      </c>
      <c r="Q652" s="58">
        <f t="shared" si="279"/>
        <v>0.51323501891834544</v>
      </c>
      <c r="R652" s="58">
        <f t="shared" si="270"/>
        <v>0.50968714073367272</v>
      </c>
      <c r="S652" s="60">
        <f t="shared" si="271"/>
        <v>3.5478781846727259E-3</v>
      </c>
      <c r="T652" s="58">
        <f t="shared" si="280"/>
        <v>2.0267477990517353E-4</v>
      </c>
      <c r="U652" s="58">
        <f t="shared" si="281"/>
        <v>1.6379905904565261E-3</v>
      </c>
      <c r="V652" s="58">
        <f t="shared" si="261"/>
        <v>1.6502079474559495E-4</v>
      </c>
      <c r="W652" s="50">
        <f t="shared" si="272"/>
        <v>165.72406937183814</v>
      </c>
      <c r="X652" s="50">
        <f t="shared" si="262"/>
        <v>98190.642895788551</v>
      </c>
      <c r="Y652" s="50">
        <f t="shared" si="263"/>
        <v>101325</v>
      </c>
      <c r="Z652" s="50">
        <f t="shared" si="264"/>
        <v>1.5713956164915042</v>
      </c>
      <c r="AA652" s="50">
        <f t="shared" si="265"/>
        <v>1.3356862740177784</v>
      </c>
      <c r="AB652" s="50">
        <f t="shared" si="273"/>
        <v>640.83637700464169</v>
      </c>
      <c r="AC652" s="7">
        <f t="shared" si="282"/>
        <v>0.25480174421514135</v>
      </c>
    </row>
    <row r="653" spans="1:29">
      <c r="A653" s="7">
        <v>621</v>
      </c>
      <c r="B653" s="7">
        <f t="shared" si="274"/>
        <v>0.24693783355008952</v>
      </c>
      <c r="C653" s="7">
        <f t="shared" si="275"/>
        <v>3.9764546465392847E-4</v>
      </c>
      <c r="D653" s="58">
        <f t="shared" si="276"/>
        <v>3341290.1628441764</v>
      </c>
      <c r="E653" s="7">
        <f t="shared" si="266"/>
        <v>484.61318692510508</v>
      </c>
      <c r="F653" s="7">
        <f t="shared" si="255"/>
        <v>3239965.1628441764</v>
      </c>
      <c r="G653" s="57">
        <f t="shared" si="256"/>
        <v>1.2142180487946254E-2</v>
      </c>
      <c r="H653" s="61">
        <f t="shared" si="267"/>
        <v>1.1416263235644691E-2</v>
      </c>
      <c r="I653" s="7">
        <f t="shared" si="277"/>
        <v>7.5167473528710629E-2</v>
      </c>
      <c r="J653" s="58">
        <f t="shared" si="257"/>
        <v>1.2712952104189912E-3</v>
      </c>
      <c r="K653" s="7">
        <f t="shared" si="268"/>
        <v>5.3918002664022392E-3</v>
      </c>
      <c r="L653" s="7">
        <f t="shared" si="269"/>
        <v>7.9343906872402226E-3</v>
      </c>
      <c r="M653" s="58">
        <f t="shared" si="258"/>
        <v>2.3803172061720668E-2</v>
      </c>
      <c r="N653" s="58">
        <f t="shared" si="259"/>
        <v>2.8668014722903841E-4</v>
      </c>
      <c r="O653" s="59">
        <f t="shared" si="260"/>
        <v>0.50921561151557948</v>
      </c>
      <c r="P653" s="58">
        <f t="shared" si="278"/>
        <v>2.0411938910280814E-4</v>
      </c>
      <c r="Q653" s="58">
        <f t="shared" si="279"/>
        <v>0.51332004825065358</v>
      </c>
      <c r="R653" s="58">
        <f t="shared" si="270"/>
        <v>0.5097713324345694</v>
      </c>
      <c r="S653" s="60">
        <f t="shared" si="271"/>
        <v>3.5487158160841803E-3</v>
      </c>
      <c r="T653" s="58">
        <f t="shared" si="280"/>
        <v>2.0270825835319659E-4</v>
      </c>
      <c r="U653" s="58">
        <f t="shared" si="281"/>
        <v>1.6394017212061377E-3</v>
      </c>
      <c r="V653" s="58">
        <f t="shared" si="261"/>
        <v>1.6513571065782735E-4</v>
      </c>
      <c r="W653" s="50">
        <f t="shared" si="272"/>
        <v>165.74277367518735</v>
      </c>
      <c r="X653" s="50">
        <f t="shared" si="262"/>
        <v>98206.862330372751</v>
      </c>
      <c r="Y653" s="50">
        <f t="shared" si="263"/>
        <v>101325</v>
      </c>
      <c r="Z653" s="50">
        <f t="shared" si="264"/>
        <v>1.571430978275153</v>
      </c>
      <c r="AA653" s="50">
        <f t="shared" si="265"/>
        <v>1.33571633153388</v>
      </c>
      <c r="AB653" s="50">
        <f t="shared" si="273"/>
        <v>640.9566557382368</v>
      </c>
      <c r="AC653" s="7">
        <f t="shared" si="282"/>
        <v>0.25484959304760502</v>
      </c>
    </row>
    <row r="654" spans="1:29">
      <c r="A654" s="7">
        <v>622</v>
      </c>
      <c r="B654" s="7">
        <f t="shared" si="274"/>
        <v>0.24733547901474345</v>
      </c>
      <c r="C654" s="7">
        <f t="shared" si="275"/>
        <v>3.9764546465392847E-4</v>
      </c>
      <c r="D654" s="58">
        <f t="shared" si="276"/>
        <v>3341841.5222008657</v>
      </c>
      <c r="E654" s="7">
        <f t="shared" si="266"/>
        <v>484.69315484227593</v>
      </c>
      <c r="F654" s="7">
        <f t="shared" si="255"/>
        <v>3240516.5222008657</v>
      </c>
      <c r="G654" s="57">
        <f t="shared" si="256"/>
        <v>1.2142819609588308E-2</v>
      </c>
      <c r="H654" s="61">
        <f t="shared" si="267"/>
        <v>1.1421091518646733E-2</v>
      </c>
      <c r="I654" s="7">
        <f t="shared" si="277"/>
        <v>7.5157816962706542E-2</v>
      </c>
      <c r="J654" s="58">
        <f t="shared" si="257"/>
        <v>1.2709488020397426E-3</v>
      </c>
      <c r="K654" s="7">
        <f t="shared" si="268"/>
        <v>5.3933876585733438E-3</v>
      </c>
      <c r="L654" s="7">
        <f t="shared" si="269"/>
        <v>7.9352852626528286E-3</v>
      </c>
      <c r="M654" s="58">
        <f t="shared" si="258"/>
        <v>2.3805855787958484E-2</v>
      </c>
      <c r="N654" s="58">
        <f t="shared" si="259"/>
        <v>2.8656521229802233E-4</v>
      </c>
      <c r="O654" s="59">
        <f t="shared" si="260"/>
        <v>0.50901145834436212</v>
      </c>
      <c r="P654" s="58">
        <f t="shared" si="278"/>
        <v>2.0415317121735832E-4</v>
      </c>
      <c r="Q654" s="58">
        <f t="shared" si="279"/>
        <v>0.51340500361303798</v>
      </c>
      <c r="R654" s="58">
        <f t="shared" si="270"/>
        <v>0.50985545179571778</v>
      </c>
      <c r="S654" s="60">
        <f t="shared" si="271"/>
        <v>3.5495518173201956E-3</v>
      </c>
      <c r="T654" s="58">
        <f t="shared" si="280"/>
        <v>2.0274170803564684E-4</v>
      </c>
      <c r="U654" s="58">
        <f t="shared" si="281"/>
        <v>1.6408131843878493E-3</v>
      </c>
      <c r="V654" s="58">
        <f t="shared" si="261"/>
        <v>1.6525064558884343E-4</v>
      </c>
      <c r="W654" s="50">
        <f t="shared" si="272"/>
        <v>165.76146060604208</v>
      </c>
      <c r="X654" s="50">
        <f t="shared" si="262"/>
        <v>98223.067828787433</v>
      </c>
      <c r="Y654" s="50">
        <f t="shared" si="263"/>
        <v>101325</v>
      </c>
      <c r="Z654" s="50">
        <f t="shared" si="264"/>
        <v>1.571466298011583</v>
      </c>
      <c r="AA654" s="50">
        <f t="shared" si="265"/>
        <v>1.3357463533098455</v>
      </c>
      <c r="AB654" s="50">
        <f t="shared" si="273"/>
        <v>641.07683112514519</v>
      </c>
      <c r="AC654" s="7">
        <f t="shared" si="282"/>
        <v>0.25489740079284284</v>
      </c>
    </row>
    <row r="655" spans="1:29">
      <c r="A655" s="7">
        <v>623</v>
      </c>
      <c r="B655" s="7">
        <f t="shared" si="274"/>
        <v>0.24773312447939738</v>
      </c>
      <c r="C655" s="7">
        <f t="shared" si="275"/>
        <v>3.9764546465392847E-4</v>
      </c>
      <c r="D655" s="58">
        <f t="shared" si="276"/>
        <v>3342392.4072206393</v>
      </c>
      <c r="E655" s="7">
        <f t="shared" si="266"/>
        <v>484.77305396269071</v>
      </c>
      <c r="F655" s="7">
        <f t="shared" si="255"/>
        <v>3241067.4072206393</v>
      </c>
      <c r="G655" s="57">
        <f t="shared" si="256"/>
        <v>1.214345810967871E-2</v>
      </c>
      <c r="H655" s="61">
        <f t="shared" si="267"/>
        <v>1.1425920055792597E-2</v>
      </c>
      <c r="I655" s="7">
        <f t="shared" si="277"/>
        <v>7.514815988841482E-2</v>
      </c>
      <c r="J655" s="58">
        <f t="shared" si="257"/>
        <v>1.2706022289396049E-3</v>
      </c>
      <c r="K655" s="7">
        <f t="shared" si="268"/>
        <v>5.3949745483505007E-3</v>
      </c>
      <c r="L655" s="7">
        <f t="shared" si="269"/>
        <v>7.936179006229711E-3</v>
      </c>
      <c r="M655" s="58">
        <f t="shared" si="258"/>
        <v>2.3808537018689131E-2</v>
      </c>
      <c r="N655" s="58">
        <f t="shared" si="259"/>
        <v>2.8645025836478909E-4</v>
      </c>
      <c r="O655" s="59">
        <f t="shared" si="260"/>
        <v>0.50880727142045656</v>
      </c>
      <c r="P655" s="58">
        <f t="shared" si="278"/>
        <v>2.0418692390555826E-4</v>
      </c>
      <c r="Q655" s="58">
        <f t="shared" si="279"/>
        <v>0.5134898849739491</v>
      </c>
      <c r="R655" s="58">
        <f t="shared" si="270"/>
        <v>0.50993949878860423</v>
      </c>
      <c r="S655" s="60">
        <f t="shared" si="271"/>
        <v>3.5503861853448671E-3</v>
      </c>
      <c r="T655" s="58">
        <f t="shared" si="280"/>
        <v>2.0277512894118592E-4</v>
      </c>
      <c r="U655" s="58">
        <f t="shared" si="281"/>
        <v>1.6422249793522216E-3</v>
      </c>
      <c r="V655" s="58">
        <f t="shared" si="261"/>
        <v>1.6536559952207668E-4</v>
      </c>
      <c r="W655" s="50">
        <f t="shared" si="272"/>
        <v>165.7801301605455</v>
      </c>
      <c r="X655" s="50">
        <f t="shared" si="262"/>
        <v>98239.259385539495</v>
      </c>
      <c r="Y655" s="50">
        <f t="shared" si="263"/>
        <v>101325</v>
      </c>
      <c r="Z655" s="50">
        <f t="shared" si="264"/>
        <v>1.5715015757246675</v>
      </c>
      <c r="AA655" s="50">
        <f t="shared" si="265"/>
        <v>1.3357763393659674</v>
      </c>
      <c r="AB655" s="50">
        <f t="shared" si="273"/>
        <v>641.19690312463206</v>
      </c>
      <c r="AC655" s="7">
        <f t="shared" si="282"/>
        <v>0.2549451674346403</v>
      </c>
    </row>
    <row r="656" spans="1:29">
      <c r="A656" s="7">
        <v>624</v>
      </c>
      <c r="B656" s="7">
        <f t="shared" si="274"/>
        <v>0.24813076994405131</v>
      </c>
      <c r="C656" s="7">
        <f t="shared" si="275"/>
        <v>3.9764546465392847E-4</v>
      </c>
      <c r="D656" s="58">
        <f t="shared" si="276"/>
        <v>3342942.8177153552</v>
      </c>
      <c r="E656" s="7">
        <f t="shared" si="266"/>
        <v>484.85288425906168</v>
      </c>
      <c r="F656" s="7">
        <f t="shared" si="255"/>
        <v>3241617.8177153552</v>
      </c>
      <c r="G656" s="57">
        <f t="shared" si="256"/>
        <v>1.2144095988204432E-2</v>
      </c>
      <c r="H656" s="61">
        <f t="shared" si="267"/>
        <v>1.1430748846835126E-2</v>
      </c>
      <c r="I656" s="7">
        <f t="shared" si="277"/>
        <v>7.5138502306329763E-2</v>
      </c>
      <c r="J656" s="58">
        <f t="shared" si="257"/>
        <v>1.2702554911131984E-3</v>
      </c>
      <c r="K656" s="7">
        <f t="shared" si="268"/>
        <v>5.3965609355600009E-3</v>
      </c>
      <c r="L656" s="7">
        <f t="shared" si="269"/>
        <v>7.9370719177863976E-3</v>
      </c>
      <c r="M656" s="58">
        <f t="shared" si="258"/>
        <v>2.3811215753359191E-2</v>
      </c>
      <c r="N656" s="58">
        <f t="shared" si="259"/>
        <v>2.8633528544591135E-4</v>
      </c>
      <c r="O656" s="59">
        <f t="shared" si="260"/>
        <v>0.50860305077330004</v>
      </c>
      <c r="P656" s="58">
        <f t="shared" si="278"/>
        <v>2.0422064715652777E-4</v>
      </c>
      <c r="Q656" s="58">
        <f t="shared" si="279"/>
        <v>0.51357469230602526</v>
      </c>
      <c r="R656" s="58">
        <f t="shared" si="270"/>
        <v>0.51002347338452458</v>
      </c>
      <c r="S656" s="60">
        <f t="shared" si="271"/>
        <v>3.5512189215006762E-3</v>
      </c>
      <c r="T656" s="58">
        <f t="shared" si="280"/>
        <v>2.0280852105839981E-4</v>
      </c>
      <c r="U656" s="58">
        <f t="shared" si="281"/>
        <v>1.6436371054503495E-3</v>
      </c>
      <c r="V656" s="58">
        <f t="shared" si="261"/>
        <v>1.6548057244095441E-4</v>
      </c>
      <c r="W656" s="50">
        <f t="shared" si="272"/>
        <v>165.79878233484413</v>
      </c>
      <c r="X656" s="50">
        <f t="shared" si="262"/>
        <v>98255.436995099066</v>
      </c>
      <c r="Y656" s="50">
        <f t="shared" si="263"/>
        <v>101325</v>
      </c>
      <c r="Z656" s="50">
        <f t="shared" si="264"/>
        <v>1.5715368114381558</v>
      </c>
      <c r="AA656" s="50">
        <f t="shared" si="265"/>
        <v>1.3358062897224323</v>
      </c>
      <c r="AB656" s="50">
        <f t="shared" si="273"/>
        <v>641.31687169568897</v>
      </c>
      <c r="AC656" s="7">
        <f t="shared" si="282"/>
        <v>0.25499289295674515</v>
      </c>
    </row>
    <row r="657" spans="1:29">
      <c r="A657" s="7">
        <v>625</v>
      </c>
      <c r="B657" s="7">
        <f t="shared" si="274"/>
        <v>0.24852841540870524</v>
      </c>
      <c r="C657" s="7">
        <f t="shared" si="275"/>
        <v>3.9764546465392847E-4</v>
      </c>
      <c r="D657" s="58">
        <f t="shared" si="276"/>
        <v>3343492.7534991559</v>
      </c>
      <c r="E657" s="7">
        <f t="shared" si="266"/>
        <v>484.9326457044325</v>
      </c>
      <c r="F657" s="7">
        <f t="shared" si="255"/>
        <v>3242167.7534991559</v>
      </c>
      <c r="G657" s="57">
        <f t="shared" si="256"/>
        <v>1.214473324515492E-2</v>
      </c>
      <c r="H657" s="61">
        <f t="shared" si="267"/>
        <v>1.1435577891527157E-2</v>
      </c>
      <c r="I657" s="7">
        <f t="shared" si="277"/>
        <v>7.5128844216945698E-2</v>
      </c>
      <c r="J657" s="58">
        <f t="shared" si="257"/>
        <v>1.2699085885551724E-3</v>
      </c>
      <c r="K657" s="7">
        <f t="shared" si="268"/>
        <v>5.3981468200282514E-3</v>
      </c>
      <c r="L657" s="7">
        <f t="shared" si="269"/>
        <v>7.9379639971385967E-3</v>
      </c>
      <c r="M657" s="58">
        <f t="shared" si="258"/>
        <v>2.381389199141579E-2</v>
      </c>
      <c r="N657" s="58">
        <f t="shared" si="259"/>
        <v>2.8622029355796879E-4</v>
      </c>
      <c r="O657" s="59">
        <f t="shared" si="260"/>
        <v>0.50839879643234209</v>
      </c>
      <c r="P657" s="58">
        <f t="shared" si="278"/>
        <v>2.0425434095794337E-4</v>
      </c>
      <c r="Q657" s="58">
        <f t="shared" si="279"/>
        <v>0.5136594255782756</v>
      </c>
      <c r="R657" s="58">
        <f t="shared" si="270"/>
        <v>0.51010737555512287</v>
      </c>
      <c r="S657" s="60">
        <f t="shared" si="271"/>
        <v>3.5520500231527308E-3</v>
      </c>
      <c r="T657" s="58">
        <f t="shared" si="280"/>
        <v>2.0284188437601282E-4</v>
      </c>
      <c r="U657" s="58">
        <f t="shared" si="281"/>
        <v>1.6450495620322801E-3</v>
      </c>
      <c r="V657" s="58">
        <f t="shared" si="261"/>
        <v>1.6559556432889697E-4</v>
      </c>
      <c r="W657" s="50">
        <f t="shared" si="272"/>
        <v>165.8174171250883</v>
      </c>
      <c r="X657" s="50">
        <f t="shared" si="262"/>
        <v>98271.600652003472</v>
      </c>
      <c r="Y657" s="50">
        <f t="shared" si="263"/>
        <v>101325</v>
      </c>
      <c r="Z657" s="50">
        <f t="shared" si="264"/>
        <v>1.5715720051759008</v>
      </c>
      <c r="AA657" s="50">
        <f t="shared" si="265"/>
        <v>1.3358362043995156</v>
      </c>
      <c r="AB657" s="50">
        <f t="shared" si="273"/>
        <v>641.4367367978067</v>
      </c>
      <c r="AC657" s="7">
        <f t="shared" si="282"/>
        <v>0.25504057734294977</v>
      </c>
    </row>
    <row r="658" spans="1:29">
      <c r="A658" s="7">
        <v>626</v>
      </c>
      <c r="B658" s="7">
        <f t="shared" si="274"/>
        <v>0.24892606087335917</v>
      </c>
      <c r="C658" s="7">
        <f t="shared" si="275"/>
        <v>3.9764546465392847E-4</v>
      </c>
      <c r="D658" s="58">
        <f t="shared" si="276"/>
        <v>3344042.2143852552</v>
      </c>
      <c r="E658" s="7">
        <f t="shared" si="266"/>
        <v>485.01233827171217</v>
      </c>
      <c r="F658" s="7">
        <f t="shared" si="255"/>
        <v>3242717.2143852552</v>
      </c>
      <c r="G658" s="57">
        <f t="shared" si="256"/>
        <v>1.2145369880518364E-2</v>
      </c>
      <c r="H658" s="61">
        <f t="shared" si="267"/>
        <v>1.1440407189621525E-2</v>
      </c>
      <c r="I658" s="7">
        <f t="shared" si="277"/>
        <v>7.5119185620756965E-2</v>
      </c>
      <c r="J658" s="58">
        <f t="shared" si="257"/>
        <v>1.2695615212602051E-3</v>
      </c>
      <c r="K658" s="7">
        <f t="shared" si="268"/>
        <v>5.3997322015817729E-3</v>
      </c>
      <c r="L658" s="7">
        <f t="shared" si="269"/>
        <v>7.9388552441021828E-3</v>
      </c>
      <c r="M658" s="58">
        <f t="shared" si="258"/>
        <v>2.3816565732306547E-2</v>
      </c>
      <c r="N658" s="58">
        <f t="shared" si="259"/>
        <v>2.8610528271754782E-4</v>
      </c>
      <c r="O658" s="59">
        <f t="shared" si="260"/>
        <v>0.50819450842704428</v>
      </c>
      <c r="P658" s="58">
        <f t="shared" si="278"/>
        <v>2.0428800529781466E-4</v>
      </c>
      <c r="Q658" s="58">
        <f t="shared" si="279"/>
        <v>0.51374408476054634</v>
      </c>
      <c r="R658" s="58">
        <f t="shared" si="270"/>
        <v>0.51019120527190187</v>
      </c>
      <c r="S658" s="60">
        <f t="shared" si="271"/>
        <v>3.552879488644467E-3</v>
      </c>
      <c r="T658" s="58">
        <f t="shared" si="280"/>
        <v>2.0287521888269323E-4</v>
      </c>
      <c r="U658" s="58">
        <f t="shared" si="281"/>
        <v>1.6464623484474016E-3</v>
      </c>
      <c r="V658" s="58">
        <f t="shared" si="261"/>
        <v>1.6571057516931795E-4</v>
      </c>
      <c r="W658" s="50">
        <f t="shared" si="272"/>
        <v>165.83603452743174</v>
      </c>
      <c r="X658" s="50">
        <f t="shared" si="262"/>
        <v>98287.750350762683</v>
      </c>
      <c r="Y658" s="50">
        <f t="shared" si="263"/>
        <v>101325</v>
      </c>
      <c r="Z658" s="50">
        <f t="shared" si="264"/>
        <v>1.5716071569616517</v>
      </c>
      <c r="AA658" s="50">
        <f t="shared" si="265"/>
        <v>1.3358660834174039</v>
      </c>
      <c r="AB658" s="50">
        <f t="shared" si="273"/>
        <v>641.55649839027262</v>
      </c>
      <c r="AC658" s="7">
        <f t="shared" si="282"/>
        <v>0.25508822057710534</v>
      </c>
    </row>
    <row r="659" spans="1:29">
      <c r="A659" s="7">
        <v>627</v>
      </c>
      <c r="B659" s="7">
        <f t="shared" si="274"/>
        <v>0.2493237063380131</v>
      </c>
      <c r="C659" s="7">
        <f t="shared" si="275"/>
        <v>3.9764546465392847E-4</v>
      </c>
      <c r="D659" s="58">
        <f t="shared" si="276"/>
        <v>3344591.2001867299</v>
      </c>
      <c r="E659" s="7">
        <f t="shared" si="266"/>
        <v>485.09196193378972</v>
      </c>
      <c r="F659" s="7">
        <f t="shared" si="255"/>
        <v>3243266.2001867299</v>
      </c>
      <c r="G659" s="57">
        <f t="shared" si="256"/>
        <v>1.2146005894282623E-2</v>
      </c>
      <c r="H659" s="61">
        <f t="shared" si="267"/>
        <v>1.1445236740871056E-2</v>
      </c>
      <c r="I659" s="7">
        <f t="shared" si="277"/>
        <v>7.5109526518257905E-2</v>
      </c>
      <c r="J659" s="58">
        <f t="shared" si="257"/>
        <v>1.2692142892230041E-3</v>
      </c>
      <c r="K659" s="7">
        <f t="shared" si="268"/>
        <v>5.401317080047199E-3</v>
      </c>
      <c r="L659" s="7">
        <f t="shared" si="269"/>
        <v>7.9397456584932077E-3</v>
      </c>
      <c r="M659" s="58">
        <f t="shared" si="258"/>
        <v>2.3819236975479621E-2</v>
      </c>
      <c r="N659" s="58">
        <f t="shared" si="259"/>
        <v>2.8599025294124127E-4</v>
      </c>
      <c r="O659" s="59">
        <f t="shared" si="260"/>
        <v>0.50799018678687979</v>
      </c>
      <c r="P659" s="58">
        <f t="shared" si="278"/>
        <v>2.0432164016448429E-4</v>
      </c>
      <c r="Q659" s="58">
        <f t="shared" si="279"/>
        <v>0.51382866982352171</v>
      </c>
      <c r="R659" s="58">
        <f t="shared" si="270"/>
        <v>0.51027496250634308</v>
      </c>
      <c r="S659" s="60">
        <f t="shared" si="271"/>
        <v>3.5537073171786338E-3</v>
      </c>
      <c r="T659" s="58">
        <f t="shared" si="280"/>
        <v>2.0290852456710071E-4</v>
      </c>
      <c r="U659" s="58">
        <f t="shared" si="281"/>
        <v>1.6478754640447853E-3</v>
      </c>
      <c r="V659" s="58">
        <f t="shared" si="261"/>
        <v>1.658256049456245E-4</v>
      </c>
      <c r="W659" s="50">
        <f t="shared" si="272"/>
        <v>165.85463453803192</v>
      </c>
      <c r="X659" s="50">
        <f t="shared" si="262"/>
        <v>98303.886085882696</v>
      </c>
      <c r="Y659" s="50">
        <f t="shared" si="263"/>
        <v>101325</v>
      </c>
      <c r="Z659" s="50">
        <f t="shared" si="264"/>
        <v>1.5716422668191052</v>
      </c>
      <c r="AA659" s="50">
        <f t="shared" si="265"/>
        <v>1.3358959267962394</v>
      </c>
      <c r="AB659" s="50">
        <f t="shared" si="273"/>
        <v>641.67615643234444</v>
      </c>
      <c r="AC659" s="7">
        <f t="shared" si="282"/>
        <v>0.25513582264301687</v>
      </c>
    </row>
    <row r="660" spans="1:29">
      <c r="A660" s="7">
        <v>628</v>
      </c>
      <c r="B660" s="7">
        <f t="shared" si="274"/>
        <v>0.24972135180266702</v>
      </c>
      <c r="C660" s="7">
        <f t="shared" si="275"/>
        <v>3.9764546465392847E-4</v>
      </c>
      <c r="D660" s="58">
        <f t="shared" si="276"/>
        <v>3345139.7107172091</v>
      </c>
      <c r="E660" s="7">
        <f t="shared" si="266"/>
        <v>485.17151666363429</v>
      </c>
      <c r="F660" s="7">
        <f t="shared" si="255"/>
        <v>3243814.7107172091</v>
      </c>
      <c r="G660" s="57">
        <f t="shared" si="256"/>
        <v>1.2146641286436026E-2</v>
      </c>
      <c r="H660" s="61">
        <f t="shared" si="267"/>
        <v>1.1450066545028578E-2</v>
      </c>
      <c r="I660" s="7">
        <f t="shared" si="277"/>
        <v>7.5099866909942858E-2</v>
      </c>
      <c r="J660" s="58">
        <f t="shared" si="257"/>
        <v>1.2688668924383056E-3</v>
      </c>
      <c r="K660" s="7">
        <f t="shared" si="268"/>
        <v>5.4029014552512767E-3</v>
      </c>
      <c r="L660" s="7">
        <f t="shared" si="269"/>
        <v>7.9406352401278878E-3</v>
      </c>
      <c r="M660" s="58">
        <f t="shared" si="258"/>
        <v>2.3821905720383663E-2</v>
      </c>
      <c r="N660" s="58">
        <f t="shared" si="259"/>
        <v>2.858752042456486E-4</v>
      </c>
      <c r="O660" s="59">
        <f t="shared" si="260"/>
        <v>0.50778583154133328</v>
      </c>
      <c r="P660" s="58">
        <f t="shared" si="278"/>
        <v>2.0435524554651696E-4</v>
      </c>
      <c r="Q660" s="58">
        <f t="shared" si="279"/>
        <v>0.51391318073844416</v>
      </c>
      <c r="R660" s="58">
        <f t="shared" si="270"/>
        <v>0.51035864723001245</v>
      </c>
      <c r="S660" s="60">
        <f t="shared" si="271"/>
        <v>3.554533508431712E-3</v>
      </c>
      <c r="T660" s="58">
        <f t="shared" si="280"/>
        <v>2.0294180141792868E-4</v>
      </c>
      <c r="U660" s="58">
        <f t="shared" si="281"/>
        <v>1.6492889081733736E-3</v>
      </c>
      <c r="V660" s="58">
        <f t="shared" si="261"/>
        <v>1.6594065364121716E-4</v>
      </c>
      <c r="W660" s="50">
        <f t="shared" si="272"/>
        <v>165.87321715304981</v>
      </c>
      <c r="X660" s="50">
        <f t="shared" si="262"/>
        <v>98320.007851885704</v>
      </c>
      <c r="Y660" s="50">
        <f t="shared" si="263"/>
        <v>101325</v>
      </c>
      <c r="Z660" s="50">
        <f t="shared" si="264"/>
        <v>1.5716773347719508</v>
      </c>
      <c r="AA660" s="50">
        <f t="shared" si="265"/>
        <v>1.3359257345561582</v>
      </c>
      <c r="AB660" s="50">
        <f t="shared" si="273"/>
        <v>641.79571088340072</v>
      </c>
      <c r="AC660" s="7">
        <f t="shared" si="282"/>
        <v>0.25518338352450737</v>
      </c>
    </row>
    <row r="661" spans="1:29">
      <c r="A661" s="7">
        <v>629</v>
      </c>
      <c r="B661" s="7">
        <f t="shared" si="274"/>
        <v>0.25011899726732095</v>
      </c>
      <c r="C661" s="7">
        <f t="shared" si="275"/>
        <v>3.9764546465392847E-4</v>
      </c>
      <c r="D661" s="58">
        <f t="shared" si="276"/>
        <v>3345687.7457912522</v>
      </c>
      <c r="E661" s="7">
        <f t="shared" si="266"/>
        <v>485.25100243435008</v>
      </c>
      <c r="F661" s="7">
        <f t="shared" si="255"/>
        <v>3244362.7457912522</v>
      </c>
      <c r="G661" s="57">
        <f t="shared" si="256"/>
        <v>1.2147276056967799E-2</v>
      </c>
      <c r="H661" s="61">
        <f t="shared" si="267"/>
        <v>1.1454896601846907E-2</v>
      </c>
      <c r="I661" s="7">
        <f t="shared" si="277"/>
        <v>7.5090206796306194E-2</v>
      </c>
      <c r="J661" s="58">
        <f t="shared" si="257"/>
        <v>1.2685193309008758E-3</v>
      </c>
      <c r="K661" s="7">
        <f t="shared" si="268"/>
        <v>5.4044853270208658E-3</v>
      </c>
      <c r="L661" s="7">
        <f t="shared" si="269"/>
        <v>7.9415239888226165E-3</v>
      </c>
      <c r="M661" s="58">
        <f t="shared" si="258"/>
        <v>2.3824571966467849E-2</v>
      </c>
      <c r="N661" s="58">
        <f t="shared" si="259"/>
        <v>2.8576013664737617E-4</v>
      </c>
      <c r="O661" s="59">
        <f t="shared" si="260"/>
        <v>0.50758144271990191</v>
      </c>
      <c r="P661" s="58">
        <f t="shared" si="278"/>
        <v>2.0438882143136716E-4</v>
      </c>
      <c r="Q661" s="58">
        <f t="shared" si="279"/>
        <v>0.51399761747376427</v>
      </c>
      <c r="R661" s="58">
        <f t="shared" si="270"/>
        <v>0.51044225941461785</v>
      </c>
      <c r="S661" s="60">
        <f t="shared" si="271"/>
        <v>3.5553580591464184E-3</v>
      </c>
      <c r="T661" s="58">
        <f t="shared" si="280"/>
        <v>2.029750494239268E-4</v>
      </c>
      <c r="U661" s="58">
        <f t="shared" si="281"/>
        <v>1.650702680180814E-3</v>
      </c>
      <c r="V661" s="58">
        <f t="shared" si="261"/>
        <v>1.6605572123948959E-4</v>
      </c>
      <c r="W661" s="50">
        <f t="shared" si="272"/>
        <v>165.89178236864996</v>
      </c>
      <c r="X661" s="50">
        <f t="shared" si="262"/>
        <v>98336.11564332126</v>
      </c>
      <c r="Y661" s="50">
        <f t="shared" si="263"/>
        <v>101325</v>
      </c>
      <c r="Z661" s="50">
        <f t="shared" si="264"/>
        <v>1.5717123608438932</v>
      </c>
      <c r="AA661" s="50">
        <f t="shared" si="265"/>
        <v>1.3359555067173092</v>
      </c>
      <c r="AB661" s="50">
        <f t="shared" si="273"/>
        <v>641.91516170302225</v>
      </c>
      <c r="AC661" s="7">
        <f t="shared" si="282"/>
        <v>0.25523090320546404</v>
      </c>
    </row>
    <row r="662" spans="1:29">
      <c r="A662" s="7">
        <v>630</v>
      </c>
      <c r="B662" s="7">
        <f t="shared" si="274"/>
        <v>0.25051664273197488</v>
      </c>
      <c r="C662" s="7">
        <f t="shared" si="275"/>
        <v>3.9764546465392847E-4</v>
      </c>
      <c r="D662" s="58">
        <f t="shared" si="276"/>
        <v>3346235.3052219944</v>
      </c>
      <c r="E662" s="7">
        <f t="shared" si="266"/>
        <v>485.33041921883461</v>
      </c>
      <c r="F662" s="7">
        <f t="shared" si="255"/>
        <v>3244910.3052219944</v>
      </c>
      <c r="G662" s="57">
        <f t="shared" si="256"/>
        <v>1.214791020586535E-2</v>
      </c>
      <c r="H662" s="61">
        <f t="shared" si="267"/>
        <v>1.145972691107886E-2</v>
      </c>
      <c r="I662" s="7">
        <f t="shared" si="277"/>
        <v>7.5080546177842294E-2</v>
      </c>
      <c r="J662" s="58">
        <f t="shared" si="257"/>
        <v>1.2681716046055093E-3</v>
      </c>
      <c r="K662" s="7">
        <f t="shared" si="268"/>
        <v>5.4060686951829442E-3</v>
      </c>
      <c r="L662" s="7">
        <f t="shared" si="269"/>
        <v>7.9424119043939624E-3</v>
      </c>
      <c r="M662" s="58">
        <f t="shared" si="258"/>
        <v>2.3827235713181887E-2</v>
      </c>
      <c r="N662" s="58">
        <f t="shared" si="259"/>
        <v>2.8564505016303687E-4</v>
      </c>
      <c r="O662" s="59">
        <f t="shared" si="260"/>
        <v>0.5073770203520942</v>
      </c>
      <c r="P662" s="58">
        <f t="shared" si="278"/>
        <v>2.0442236780771061E-4</v>
      </c>
      <c r="Q662" s="58">
        <f t="shared" si="279"/>
        <v>0.51408198000100358</v>
      </c>
      <c r="R662" s="58">
        <f t="shared" si="270"/>
        <v>0.51052579903164974</v>
      </c>
      <c r="S662" s="60">
        <f t="shared" si="271"/>
        <v>3.5561809693538393E-3</v>
      </c>
      <c r="T662" s="58">
        <f t="shared" si="280"/>
        <v>2.0300826857375847E-4</v>
      </c>
      <c r="U662" s="58">
        <f t="shared" si="281"/>
        <v>1.6521167794147661E-3</v>
      </c>
      <c r="V662" s="58">
        <f t="shared" si="261"/>
        <v>1.6617080772382889E-4</v>
      </c>
      <c r="W662" s="50">
        <f t="shared" si="272"/>
        <v>165.91033018100069</v>
      </c>
      <c r="X662" s="50">
        <f t="shared" si="262"/>
        <v>98352.209454697062</v>
      </c>
      <c r="Y662" s="50">
        <f t="shared" si="263"/>
        <v>101325</v>
      </c>
      <c r="Z662" s="50">
        <f t="shared" si="264"/>
        <v>1.5717473450585031</v>
      </c>
      <c r="AA662" s="50">
        <f t="shared" si="265"/>
        <v>1.3359852432997277</v>
      </c>
      <c r="AB662" s="50">
        <f t="shared" si="273"/>
        <v>642.03450885047971</v>
      </c>
      <c r="AC662" s="7">
        <f t="shared" si="282"/>
        <v>0.25527838166975286</v>
      </c>
    </row>
    <row r="663" spans="1:29">
      <c r="A663" s="7">
        <v>631</v>
      </c>
      <c r="B663" s="7">
        <f t="shared" si="274"/>
        <v>0.25091428819662881</v>
      </c>
      <c r="C663" s="7">
        <f t="shared" si="275"/>
        <v>3.9764546465392847E-4</v>
      </c>
      <c r="D663" s="58">
        <f t="shared" si="276"/>
        <v>3346782.3888237854</v>
      </c>
      <c r="E663" s="7">
        <f t="shared" si="266"/>
        <v>485.40976699016159</v>
      </c>
      <c r="F663" s="7">
        <f t="shared" si="255"/>
        <v>3245457.3888237854</v>
      </c>
      <c r="G663" s="57">
        <f t="shared" si="256"/>
        <v>1.2148543733117318E-2</v>
      </c>
      <c r="H663" s="61">
        <f t="shared" si="267"/>
        <v>1.1464557472477245E-2</v>
      </c>
      <c r="I663" s="7">
        <f t="shared" si="277"/>
        <v>7.5070885055045528E-2</v>
      </c>
      <c r="J663" s="58">
        <f t="shared" si="257"/>
        <v>1.2678237135470304E-3</v>
      </c>
      <c r="K663" s="7">
        <f t="shared" si="268"/>
        <v>5.4076515595645972E-3</v>
      </c>
      <c r="L663" s="7">
        <f t="shared" si="269"/>
        <v>7.943298986658659E-3</v>
      </c>
      <c r="M663" s="58">
        <f t="shared" si="258"/>
        <v>2.3829896959975977E-2</v>
      </c>
      <c r="N663" s="58">
        <f t="shared" si="259"/>
        <v>2.8552994480925028E-4</v>
      </c>
      <c r="O663" s="59">
        <f t="shared" si="260"/>
        <v>0.50717256446743086</v>
      </c>
      <c r="P663" s="58">
        <f t="shared" si="278"/>
        <v>2.0445588466333486E-4</v>
      </c>
      <c r="Q663" s="58">
        <f t="shared" si="279"/>
        <v>0.51416626828945022</v>
      </c>
      <c r="R663" s="58">
        <f t="shared" si="270"/>
        <v>0.51060926605278412</v>
      </c>
      <c r="S663" s="60">
        <f t="shared" si="271"/>
        <v>3.5570022366661069E-3</v>
      </c>
      <c r="T663" s="58">
        <f t="shared" si="280"/>
        <v>2.0304145885616072E-4</v>
      </c>
      <c r="U663" s="58">
        <f t="shared" si="281"/>
        <v>1.6535312052219403E-3</v>
      </c>
      <c r="V663" s="58">
        <f t="shared" si="261"/>
        <v>1.6628591307761548E-4</v>
      </c>
      <c r="W663" s="50">
        <f t="shared" si="272"/>
        <v>165.92886058627369</v>
      </c>
      <c r="X663" s="50">
        <f t="shared" si="262"/>
        <v>98368.289280556462</v>
      </c>
      <c r="Y663" s="50">
        <f t="shared" si="263"/>
        <v>101325</v>
      </c>
      <c r="Z663" s="50">
        <f t="shared" si="264"/>
        <v>1.5717822874393852</v>
      </c>
      <c r="AA663" s="50">
        <f t="shared" si="265"/>
        <v>1.3360149443234774</v>
      </c>
      <c r="AB663" s="50">
        <f t="shared" si="273"/>
        <v>642.15375228530831</v>
      </c>
      <c r="AC663" s="7">
        <f t="shared" si="282"/>
        <v>0.25532581890123041</v>
      </c>
    </row>
    <row r="664" spans="1:29">
      <c r="A664" s="7">
        <v>632</v>
      </c>
      <c r="B664" s="7">
        <f t="shared" si="274"/>
        <v>0.25131193366128274</v>
      </c>
      <c r="C664" s="7">
        <f t="shared" si="275"/>
        <v>3.9764546465392847E-4</v>
      </c>
      <c r="D664" s="58">
        <f t="shared" si="276"/>
        <v>3347328.9964102451</v>
      </c>
      <c r="E664" s="7">
        <f t="shared" si="266"/>
        <v>485.48904572129885</v>
      </c>
      <c r="F664" s="7">
        <f t="shared" si="255"/>
        <v>3246003.9964102451</v>
      </c>
      <c r="G664" s="57">
        <f t="shared" si="256"/>
        <v>1.2149176638711325E-2</v>
      </c>
      <c r="H664" s="61">
        <f t="shared" si="267"/>
        <v>1.1469388285794869E-2</v>
      </c>
      <c r="I664" s="7">
        <f t="shared" si="277"/>
        <v>7.5061223428410276E-2</v>
      </c>
      <c r="J664" s="58">
        <f t="shared" si="257"/>
        <v>1.267475657720292E-3</v>
      </c>
      <c r="K664" s="7">
        <f t="shared" si="268"/>
        <v>5.4092339199930265E-3</v>
      </c>
      <c r="L664" s="7">
        <f t="shared" si="269"/>
        <v>7.9441852354336095E-3</v>
      </c>
      <c r="M664" s="58">
        <f t="shared" si="258"/>
        <v>2.3832555706300829E-2</v>
      </c>
      <c r="N664" s="58">
        <f t="shared" si="259"/>
        <v>2.8541482060264232E-4</v>
      </c>
      <c r="O664" s="59">
        <f t="shared" si="260"/>
        <v>0.50696807509544339</v>
      </c>
      <c r="P664" s="58">
        <f t="shared" si="278"/>
        <v>2.0448937198747075E-4</v>
      </c>
      <c r="Q664" s="58">
        <f t="shared" si="279"/>
        <v>0.51425048231202186</v>
      </c>
      <c r="R664" s="58">
        <f t="shared" si="270"/>
        <v>0.51069266044958539</v>
      </c>
      <c r="S664" s="60">
        <f t="shared" si="271"/>
        <v>3.5578218624364721E-3</v>
      </c>
      <c r="T664" s="58">
        <f t="shared" si="280"/>
        <v>2.030746202598263E-4</v>
      </c>
      <c r="U664" s="58">
        <f t="shared" si="281"/>
        <v>1.6549459569495848E-3</v>
      </c>
      <c r="V664" s="58">
        <f t="shared" si="261"/>
        <v>1.6640103728422345E-4</v>
      </c>
      <c r="W664" s="50">
        <f t="shared" si="272"/>
        <v>165.94737358064424</v>
      </c>
      <c r="X664" s="50">
        <f t="shared" si="262"/>
        <v>98384.355115421422</v>
      </c>
      <c r="Y664" s="50">
        <f t="shared" si="263"/>
        <v>101325</v>
      </c>
      <c r="Z664" s="50">
        <f t="shared" si="264"/>
        <v>1.571817188010054</v>
      </c>
      <c r="AA664" s="50">
        <f t="shared" si="265"/>
        <v>1.3360446098085459</v>
      </c>
      <c r="AB664" s="50">
        <f t="shared" si="273"/>
        <v>642.27289196688434</v>
      </c>
      <c r="AC664" s="7">
        <f t="shared" si="282"/>
        <v>0.25537321488377457</v>
      </c>
    </row>
    <row r="665" spans="1:29">
      <c r="A665" s="7">
        <v>633</v>
      </c>
      <c r="B665" s="7">
        <f t="shared" si="274"/>
        <v>0.25170957912593667</v>
      </c>
      <c r="C665" s="7">
        <f t="shared" si="275"/>
        <v>3.9764546465392847E-4</v>
      </c>
      <c r="D665" s="58">
        <f t="shared" si="276"/>
        <v>3347875.1277972688</v>
      </c>
      <c r="E665" s="7">
        <f t="shared" si="266"/>
        <v>485.56825538554426</v>
      </c>
      <c r="F665" s="7">
        <f t="shared" si="255"/>
        <v>3246550.1277972688</v>
      </c>
      <c r="G665" s="57">
        <f t="shared" si="256"/>
        <v>1.2149808922637452E-2</v>
      </c>
      <c r="H665" s="61">
        <f t="shared" si="267"/>
        <v>1.1474219350784532E-2</v>
      </c>
      <c r="I665" s="7">
        <f t="shared" si="277"/>
        <v>7.5051561298430949E-2</v>
      </c>
      <c r="J665" s="58">
        <f t="shared" si="257"/>
        <v>1.2671274371201763E-3</v>
      </c>
      <c r="K665" s="7">
        <f t="shared" si="268"/>
        <v>5.4108157762955515E-3</v>
      </c>
      <c r="L665" s="7">
        <f t="shared" si="269"/>
        <v>7.9450706505359049E-3</v>
      </c>
      <c r="M665" s="58">
        <f t="shared" si="258"/>
        <v>2.3835211951607715E-2</v>
      </c>
      <c r="N665" s="58">
        <f t="shared" si="259"/>
        <v>2.8529967755984583E-4</v>
      </c>
      <c r="O665" s="59">
        <f t="shared" si="260"/>
        <v>0.50676355226567615</v>
      </c>
      <c r="P665" s="58">
        <f t="shared" si="278"/>
        <v>2.0452282976723968E-4</v>
      </c>
      <c r="Q665" s="58">
        <f t="shared" si="279"/>
        <v>0.5143346220363314</v>
      </c>
      <c r="R665" s="58">
        <f t="shared" si="270"/>
        <v>0.51077598219396514</v>
      </c>
      <c r="S665" s="60">
        <f t="shared" si="271"/>
        <v>3.5586398423662624E-3</v>
      </c>
      <c r="T665" s="58">
        <f t="shared" si="280"/>
        <v>2.0310775277358596E-4</v>
      </c>
      <c r="U665" s="58">
        <f t="shared" si="281"/>
        <v>1.6563610339432385E-3</v>
      </c>
      <c r="V665" s="58">
        <f t="shared" si="261"/>
        <v>1.6651618032701993E-4</v>
      </c>
      <c r="W665" s="50">
        <f t="shared" si="272"/>
        <v>165.9658691602915</v>
      </c>
      <c r="X665" s="50">
        <f t="shared" si="262"/>
        <v>98400.406953880767</v>
      </c>
      <c r="Y665" s="50">
        <f t="shared" si="263"/>
        <v>101325</v>
      </c>
      <c r="Z665" s="50">
        <f t="shared" si="264"/>
        <v>1.5718520467941268</v>
      </c>
      <c r="AA665" s="50">
        <f t="shared" si="265"/>
        <v>1.3360742397750078</v>
      </c>
      <c r="AB665" s="50">
        <f t="shared" si="273"/>
        <v>642.39192785507987</v>
      </c>
      <c r="AC665" s="7">
        <f t="shared" si="282"/>
        <v>0.25542056960133008</v>
      </c>
    </row>
    <row r="666" spans="1:29">
      <c r="A666" s="7">
        <v>634</v>
      </c>
      <c r="B666" s="7">
        <f t="shared" si="274"/>
        <v>0.2521072245905906</v>
      </c>
      <c r="C666" s="7">
        <f t="shared" si="275"/>
        <v>3.9764546465392847E-4</v>
      </c>
      <c r="D666" s="58">
        <f t="shared" si="276"/>
        <v>3348420.782798484</v>
      </c>
      <c r="E666" s="7">
        <f t="shared" si="266"/>
        <v>485.64739595586678</v>
      </c>
      <c r="F666" s="7">
        <f t="shared" si="255"/>
        <v>3247095.782798484</v>
      </c>
      <c r="G666" s="57">
        <f t="shared" si="256"/>
        <v>1.2150440584882979E-2</v>
      </c>
      <c r="H666" s="61">
        <f t="shared" si="267"/>
        <v>1.1479050667199031E-2</v>
      </c>
      <c r="I666" s="7">
        <f t="shared" si="277"/>
        <v>7.5041898665601958E-2</v>
      </c>
      <c r="J666" s="58">
        <f t="shared" si="257"/>
        <v>1.2667790517415952E-3</v>
      </c>
      <c r="K666" s="7">
        <f t="shared" si="268"/>
        <v>5.4123971282995977E-3</v>
      </c>
      <c r="L666" s="7">
        <f t="shared" si="269"/>
        <v>7.9459552317827885E-3</v>
      </c>
      <c r="M666" s="58">
        <f t="shared" si="258"/>
        <v>2.3837865695348365E-2</v>
      </c>
      <c r="N666" s="58">
        <f t="shared" si="259"/>
        <v>2.8518451569750034E-4</v>
      </c>
      <c r="O666" s="59">
        <f t="shared" si="260"/>
        <v>0.50655899600768495</v>
      </c>
      <c r="P666" s="58">
        <f t="shared" si="278"/>
        <v>2.0455625799120636E-4</v>
      </c>
      <c r="Q666" s="58">
        <f t="shared" si="279"/>
        <v>0.5144186874336214</v>
      </c>
      <c r="R666" s="58">
        <f t="shared" si="270"/>
        <v>0.51085923125748933</v>
      </c>
      <c r="S666" s="60">
        <f t="shared" si="271"/>
        <v>3.5594561761320698E-3</v>
      </c>
      <c r="T666" s="58">
        <f t="shared" si="280"/>
        <v>2.0314085638613305E-4</v>
      </c>
      <c r="U666" s="58">
        <f t="shared" si="281"/>
        <v>1.6577764355483117E-3</v>
      </c>
      <c r="V666" s="58">
        <f t="shared" si="261"/>
        <v>1.6663134218936542E-4</v>
      </c>
      <c r="W666" s="50">
        <f t="shared" si="272"/>
        <v>165.98434732139785</v>
      </c>
      <c r="X666" s="50">
        <f t="shared" si="262"/>
        <v>98416.444790456619</v>
      </c>
      <c r="Y666" s="50">
        <f t="shared" si="263"/>
        <v>101325</v>
      </c>
      <c r="Z666" s="50">
        <f t="shared" si="264"/>
        <v>1.5718868638150321</v>
      </c>
      <c r="AA666" s="50">
        <f t="shared" si="265"/>
        <v>1.3361038342427771</v>
      </c>
      <c r="AB666" s="50">
        <f t="shared" si="273"/>
        <v>642.51085990927277</v>
      </c>
      <c r="AC666" s="7">
        <f t="shared" si="282"/>
        <v>0.25546788303784201</v>
      </c>
    </row>
    <row r="667" spans="1:29">
      <c r="A667" s="7">
        <v>635</v>
      </c>
      <c r="B667" s="7">
        <f t="shared" si="274"/>
        <v>0.25250487005524452</v>
      </c>
      <c r="C667" s="7">
        <f t="shared" si="275"/>
        <v>3.9764546465392847E-4</v>
      </c>
      <c r="D667" s="58">
        <f t="shared" si="276"/>
        <v>3348965.9612284526</v>
      </c>
      <c r="E667" s="7">
        <f t="shared" si="266"/>
        <v>485.7264674053709</v>
      </c>
      <c r="F667" s="7">
        <f t="shared" si="255"/>
        <v>3247640.9612284526</v>
      </c>
      <c r="G667" s="57">
        <f t="shared" si="256"/>
        <v>1.2151071625436089E-2</v>
      </c>
      <c r="H667" s="61">
        <f t="shared" si="267"/>
        <v>1.1483882234791158E-2</v>
      </c>
      <c r="I667" s="7">
        <f t="shared" si="277"/>
        <v>7.5032235530417712E-2</v>
      </c>
      <c r="J667" s="58">
        <f t="shared" si="257"/>
        <v>1.2664305015794885E-3</v>
      </c>
      <c r="K667" s="7">
        <f t="shared" si="268"/>
        <v>5.4139779758327119E-3</v>
      </c>
      <c r="L667" s="7">
        <f t="shared" si="269"/>
        <v>7.9468389789916893E-3</v>
      </c>
      <c r="M667" s="58">
        <f t="shared" si="258"/>
        <v>2.3840516936975066E-2</v>
      </c>
      <c r="N667" s="58">
        <f t="shared" si="259"/>
        <v>2.8506933503225166E-4</v>
      </c>
      <c r="O667" s="59">
        <f t="shared" si="260"/>
        <v>0.50635440635103701</v>
      </c>
      <c r="P667" s="58">
        <f t="shared" si="278"/>
        <v>2.0458965664793549E-4</v>
      </c>
      <c r="Q667" s="58">
        <f t="shared" si="279"/>
        <v>0.5145026784751342</v>
      </c>
      <c r="R667" s="58">
        <f t="shared" si="270"/>
        <v>0.51094240761186593</v>
      </c>
      <c r="S667" s="60">
        <f t="shared" si="271"/>
        <v>3.5602708632682667E-3</v>
      </c>
      <c r="T667" s="58">
        <f t="shared" si="280"/>
        <v>2.0317393108621734E-4</v>
      </c>
      <c r="U667" s="58">
        <f t="shared" si="281"/>
        <v>1.6591921611100299E-3</v>
      </c>
      <c r="V667" s="58">
        <f t="shared" si="261"/>
        <v>1.667465228546141E-4</v>
      </c>
      <c r="W667" s="50">
        <f t="shared" si="272"/>
        <v>166.0028080601495</v>
      </c>
      <c r="X667" s="50">
        <f t="shared" si="262"/>
        <v>98432.468619698629</v>
      </c>
      <c r="Y667" s="50">
        <f t="shared" si="263"/>
        <v>101325</v>
      </c>
      <c r="Z667" s="50">
        <f t="shared" si="264"/>
        <v>1.5719216390962147</v>
      </c>
      <c r="AA667" s="50">
        <f t="shared" si="265"/>
        <v>1.3361333932317825</v>
      </c>
      <c r="AB667" s="50">
        <f t="shared" si="273"/>
        <v>642.62968808904475</v>
      </c>
      <c r="AC667" s="7">
        <f t="shared" si="282"/>
        <v>0.25551515517719764</v>
      </c>
    </row>
    <row r="668" spans="1:29">
      <c r="A668" s="7">
        <v>636</v>
      </c>
      <c r="B668" s="7">
        <f t="shared" si="274"/>
        <v>0.25290251551989845</v>
      </c>
      <c r="C668" s="7">
        <f t="shared" si="275"/>
        <v>3.9764546465392847E-4</v>
      </c>
      <c r="D668" s="58">
        <f t="shared" si="276"/>
        <v>3349510.6629025373</v>
      </c>
      <c r="E668" s="7">
        <f t="shared" si="266"/>
        <v>485.80546970727721</v>
      </c>
      <c r="F668" s="7">
        <f t="shared" si="255"/>
        <v>3248185.6629025373</v>
      </c>
      <c r="G668" s="57">
        <f t="shared" si="256"/>
        <v>1.2151702044285735E-2</v>
      </c>
      <c r="H668" s="61">
        <f t="shared" si="267"/>
        <v>1.1488714053313698E-2</v>
      </c>
      <c r="I668" s="7">
        <f t="shared" si="277"/>
        <v>7.5022571893372636E-2</v>
      </c>
      <c r="J668" s="58">
        <f t="shared" si="257"/>
        <v>1.2660817866288268E-3</v>
      </c>
      <c r="K668" s="7">
        <f t="shared" si="268"/>
        <v>5.4155583187225475E-3</v>
      </c>
      <c r="L668" s="7">
        <f t="shared" si="269"/>
        <v>7.9477218919802011E-3</v>
      </c>
      <c r="M668" s="58">
        <f t="shared" si="258"/>
        <v>2.3843165675940602E-2</v>
      </c>
      <c r="N668" s="58">
        <f t="shared" si="259"/>
        <v>2.8495413558075254E-4</v>
      </c>
      <c r="O668" s="59">
        <f t="shared" si="260"/>
        <v>0.50614978332531169</v>
      </c>
      <c r="P668" s="58">
        <f t="shared" si="278"/>
        <v>2.0462302572532565E-4</v>
      </c>
      <c r="Q668" s="58">
        <f t="shared" si="279"/>
        <v>0.51458659513043714</v>
      </c>
      <c r="R668" s="58">
        <f t="shared" si="270"/>
        <v>0.51102551122892537</v>
      </c>
      <c r="S668" s="60">
        <f t="shared" si="271"/>
        <v>3.5610839015117746E-3</v>
      </c>
      <c r="T668" s="58">
        <f t="shared" si="280"/>
        <v>2.0320697686263738E-4</v>
      </c>
      <c r="U668" s="58">
        <f t="shared" si="281"/>
        <v>1.6606082099727181E-3</v>
      </c>
      <c r="V668" s="58">
        <f t="shared" si="261"/>
        <v>1.6686172230611322E-4</v>
      </c>
      <c r="W668" s="50">
        <f t="shared" si="272"/>
        <v>166.0212513727362</v>
      </c>
      <c r="X668" s="50">
        <f t="shared" si="262"/>
        <v>98448.478436179939</v>
      </c>
      <c r="Y668" s="50">
        <f t="shared" si="263"/>
        <v>101325</v>
      </c>
      <c r="Z668" s="50">
        <f t="shared" si="264"/>
        <v>1.5719563726611283</v>
      </c>
      <c r="AA668" s="50">
        <f t="shared" si="265"/>
        <v>1.3361629167619591</v>
      </c>
      <c r="AB668" s="50">
        <f t="shared" si="273"/>
        <v>642.74841235415192</v>
      </c>
      <c r="AC668" s="7">
        <f t="shared" si="282"/>
        <v>0.25556238600335945</v>
      </c>
    </row>
    <row r="669" spans="1:29">
      <c r="A669" s="7">
        <v>637</v>
      </c>
      <c r="B669" s="7">
        <f t="shared" si="274"/>
        <v>0.25330016098455238</v>
      </c>
      <c r="C669" s="7">
        <f t="shared" si="275"/>
        <v>3.9764546465392847E-4</v>
      </c>
      <c r="D669" s="58">
        <f t="shared" si="276"/>
        <v>3350054.8876354774</v>
      </c>
      <c r="E669" s="7">
        <f t="shared" si="266"/>
        <v>485.88440283471596</v>
      </c>
      <c r="F669" s="7">
        <f t="shared" si="255"/>
        <v>3248729.8876354774</v>
      </c>
      <c r="G669" s="57">
        <f t="shared" si="256"/>
        <v>1.2152331841419959E-2</v>
      </c>
      <c r="H669" s="61">
        <f t="shared" si="267"/>
        <v>1.1493546122519434E-2</v>
      </c>
      <c r="I669" s="7">
        <f t="shared" si="277"/>
        <v>7.5012907754961167E-2</v>
      </c>
      <c r="J669" s="58">
        <f t="shared" si="257"/>
        <v>1.265732906884609E-3</v>
      </c>
      <c r="K669" s="7">
        <f t="shared" si="268"/>
        <v>5.4171381567968777E-3</v>
      </c>
      <c r="L669" s="7">
        <f t="shared" si="269"/>
        <v>7.9486039705660948E-3</v>
      </c>
      <c r="M669" s="58">
        <f t="shared" si="258"/>
        <v>2.3845811911698284E-2</v>
      </c>
      <c r="N669" s="58">
        <f t="shared" si="259"/>
        <v>2.8483891735966207E-4</v>
      </c>
      <c r="O669" s="59">
        <f t="shared" si="260"/>
        <v>0.50594512696009974</v>
      </c>
      <c r="P669" s="58">
        <f t="shared" si="278"/>
        <v>2.0465636521194153E-4</v>
      </c>
      <c r="Q669" s="58">
        <f t="shared" si="279"/>
        <v>0.51467043737077278</v>
      </c>
      <c r="R669" s="58">
        <f t="shared" si="270"/>
        <v>0.51110854208040291</v>
      </c>
      <c r="S669" s="60">
        <f t="shared" si="271"/>
        <v>3.5618952903698764E-3</v>
      </c>
      <c r="T669" s="58">
        <f t="shared" si="280"/>
        <v>2.0323999370415376E-4</v>
      </c>
      <c r="U669" s="58">
        <f t="shared" si="281"/>
        <v>1.6620245814805059E-3</v>
      </c>
      <c r="V669" s="58">
        <f t="shared" si="261"/>
        <v>1.6697694052720369E-4</v>
      </c>
      <c r="W669" s="50">
        <f t="shared" si="272"/>
        <v>166.03967725535134</v>
      </c>
      <c r="X669" s="50">
        <f t="shared" si="262"/>
        <v>98464.474234455396</v>
      </c>
      <c r="Y669" s="50">
        <f t="shared" si="263"/>
        <v>101325</v>
      </c>
      <c r="Z669" s="50">
        <f t="shared" si="264"/>
        <v>1.5719910645331423</v>
      </c>
      <c r="AA669" s="50">
        <f t="shared" si="265"/>
        <v>1.3361924048531708</v>
      </c>
      <c r="AB669" s="50">
        <f t="shared" si="273"/>
        <v>642.86703266421421</v>
      </c>
      <c r="AC669" s="7">
        <f t="shared" si="282"/>
        <v>0.25560957550029761</v>
      </c>
    </row>
    <row r="670" spans="1:29">
      <c r="A670" s="7">
        <v>638</v>
      </c>
      <c r="B670" s="7">
        <f t="shared" si="274"/>
        <v>0.25369780644920631</v>
      </c>
      <c r="C670" s="7">
        <f t="shared" si="275"/>
        <v>3.9764546465392847E-4</v>
      </c>
      <c r="D670" s="58">
        <f t="shared" si="276"/>
        <v>3350598.6352427932</v>
      </c>
      <c r="E670" s="7">
        <f t="shared" si="266"/>
        <v>485.96326676093059</v>
      </c>
      <c r="F670" s="7">
        <f t="shared" si="255"/>
        <v>3249273.6352427932</v>
      </c>
      <c r="G670" s="57">
        <f t="shared" si="256"/>
        <v>1.2152961016827524E-2</v>
      </c>
      <c r="H670" s="61">
        <f t="shared" si="267"/>
        <v>1.1498378442161145E-2</v>
      </c>
      <c r="I670" s="7">
        <f t="shared" si="277"/>
        <v>7.5003243115677742E-2</v>
      </c>
      <c r="J670" s="58">
        <f t="shared" si="257"/>
        <v>1.2653838623418628E-3</v>
      </c>
      <c r="K670" s="7">
        <f t="shared" si="268"/>
        <v>5.4187174898835868E-3</v>
      </c>
      <c r="L670" s="7">
        <f t="shared" si="269"/>
        <v>7.9494852145673128E-3</v>
      </c>
      <c r="M670" s="58">
        <f t="shared" si="258"/>
        <v>2.3848455643701937E-2</v>
      </c>
      <c r="N670" s="58">
        <f t="shared" si="259"/>
        <v>2.8472368038564606E-4</v>
      </c>
      <c r="O670" s="59">
        <f t="shared" si="260"/>
        <v>0.50574043728500384</v>
      </c>
      <c r="P670" s="58">
        <f t="shared" si="278"/>
        <v>2.0468967509590374E-4</v>
      </c>
      <c r="Q670" s="58">
        <f t="shared" si="279"/>
        <v>0.51475420516626669</v>
      </c>
      <c r="R670" s="58">
        <f t="shared" si="270"/>
        <v>0.51119150013815318</v>
      </c>
      <c r="S670" s="60">
        <f t="shared" si="271"/>
        <v>3.5627050281135109E-3</v>
      </c>
      <c r="T670" s="58">
        <f t="shared" si="280"/>
        <v>2.0327298159957466E-4</v>
      </c>
      <c r="U670" s="58">
        <f t="shared" si="281"/>
        <v>1.663441274976835E-3</v>
      </c>
      <c r="V670" s="58">
        <f t="shared" si="261"/>
        <v>1.670921775012197E-4</v>
      </c>
      <c r="W670" s="50">
        <f t="shared" si="272"/>
        <v>166.0580857041918</v>
      </c>
      <c r="X670" s="50">
        <f t="shared" si="262"/>
        <v>98480.456009102796</v>
      </c>
      <c r="Y670" s="50">
        <f t="shared" si="263"/>
        <v>101325</v>
      </c>
      <c r="Z670" s="50">
        <f t="shared" si="264"/>
        <v>1.5720257147356336</v>
      </c>
      <c r="AA670" s="50">
        <f t="shared" si="265"/>
        <v>1.3362218575252884</v>
      </c>
      <c r="AB670" s="50">
        <f t="shared" si="273"/>
        <v>642.98554897902216</v>
      </c>
      <c r="AC670" s="7">
        <f t="shared" si="282"/>
        <v>0.2556567236519891</v>
      </c>
    </row>
    <row r="671" spans="1:29">
      <c r="A671" s="7">
        <v>639</v>
      </c>
      <c r="B671" s="7">
        <f t="shared" si="274"/>
        <v>0.25409545191386024</v>
      </c>
      <c r="C671" s="7">
        <f t="shared" si="275"/>
        <v>3.9764546465392847E-4</v>
      </c>
      <c r="D671" s="58">
        <f t="shared" si="276"/>
        <v>3351141.9055398013</v>
      </c>
      <c r="E671" s="7">
        <f t="shared" si="266"/>
        <v>486.04206145913503</v>
      </c>
      <c r="F671" s="7">
        <f t="shared" si="255"/>
        <v>3249816.9055398013</v>
      </c>
      <c r="G671" s="57">
        <f t="shared" si="256"/>
        <v>1.2153589570496812E-2</v>
      </c>
      <c r="H671" s="61">
        <f t="shared" si="267"/>
        <v>1.1503211011991601E-2</v>
      </c>
      <c r="I671" s="7">
        <f t="shared" si="277"/>
        <v>7.4993577976016829E-2</v>
      </c>
      <c r="J671" s="58">
        <f t="shared" si="257"/>
        <v>1.2650346529956456E-3</v>
      </c>
      <c r="K671" s="7">
        <f t="shared" si="268"/>
        <v>5.4202963178106734E-3</v>
      </c>
      <c r="L671" s="7">
        <f t="shared" si="269"/>
        <v>7.9503656238019641E-3</v>
      </c>
      <c r="M671" s="58">
        <f t="shared" si="258"/>
        <v>2.3851096871405894E-2</v>
      </c>
      <c r="N671" s="58">
        <f t="shared" si="259"/>
        <v>2.84608424675377E-4</v>
      </c>
      <c r="O671" s="59">
        <f t="shared" si="260"/>
        <v>0.5055357143296384</v>
      </c>
      <c r="P671" s="58">
        <f t="shared" si="278"/>
        <v>2.0472295536544394E-4</v>
      </c>
      <c r="Q671" s="58">
        <f t="shared" si="279"/>
        <v>0.51483789848732386</v>
      </c>
      <c r="R671" s="58">
        <f t="shared" si="270"/>
        <v>0.51127438537399938</v>
      </c>
      <c r="S671" s="60">
        <f t="shared" si="271"/>
        <v>3.5635131133244791E-3</v>
      </c>
      <c r="T671" s="58">
        <f t="shared" si="280"/>
        <v>2.0330594053769566E-4</v>
      </c>
      <c r="U671" s="58">
        <f t="shared" si="281"/>
        <v>1.6648582898045833E-3</v>
      </c>
      <c r="V671" s="58">
        <f t="shared" si="261"/>
        <v>1.6720743321148876E-4</v>
      </c>
      <c r="W671" s="50">
        <f t="shared" si="272"/>
        <v>166.07647671545814</v>
      </c>
      <c r="X671" s="50">
        <f t="shared" si="262"/>
        <v>98496.42375469394</v>
      </c>
      <c r="Y671" s="50">
        <f t="shared" si="263"/>
        <v>101325</v>
      </c>
      <c r="Z671" s="50">
        <f t="shared" si="264"/>
        <v>1.5720603232919226</v>
      </c>
      <c r="AA671" s="50">
        <f t="shared" si="265"/>
        <v>1.3362512747981341</v>
      </c>
      <c r="AB671" s="50">
        <f t="shared" si="273"/>
        <v>643.10396125832187</v>
      </c>
      <c r="AC671" s="7">
        <f t="shared" si="282"/>
        <v>0.255703830442436</v>
      </c>
    </row>
    <row r="672" spans="1:29">
      <c r="A672" s="7">
        <v>640</v>
      </c>
      <c r="B672" s="7">
        <f t="shared" si="274"/>
        <v>0.25449309737851417</v>
      </c>
      <c r="C672" s="7">
        <f t="shared" si="275"/>
        <v>3.9764546465392847E-4</v>
      </c>
      <c r="D672" s="58">
        <f t="shared" si="276"/>
        <v>3351684.698341867</v>
      </c>
      <c r="E672" s="7">
        <f t="shared" si="266"/>
        <v>486.12078690255032</v>
      </c>
      <c r="F672" s="7">
        <f t="shared" ref="F672:F735" si="283">D672-$E$6</f>
        <v>3250359.698341867</v>
      </c>
      <c r="G672" s="57">
        <f t="shared" ref="G672:G735" si="284">($E$7*((D672*0.000145038)^$E$8))*0.0254</f>
        <v>1.215421750241606E-2</v>
      </c>
      <c r="H672" s="61">
        <f t="shared" si="267"/>
        <v>1.1508043831763575E-2</v>
      </c>
      <c r="I672" s="7">
        <f t="shared" si="277"/>
        <v>7.4983912336472877E-2</v>
      </c>
      <c r="J672" s="58">
        <f t="shared" ref="J672:J735" si="285">IF(H672&gt;0,PI()*($E$10^2-H672^2),0)</f>
        <v>1.2646852788410438E-3</v>
      </c>
      <c r="K672" s="7">
        <f t="shared" si="268"/>
        <v>5.4218746404062507E-3</v>
      </c>
      <c r="L672" s="7">
        <f t="shared" si="269"/>
        <v>7.9512451980883383E-3</v>
      </c>
      <c r="M672" s="58">
        <f t="shared" ref="M672:M735" si="286">IF(L672&gt;0,L672*$E$13,0)</f>
        <v>2.3853735594265013E-2</v>
      </c>
      <c r="N672" s="58">
        <f t="shared" ref="N672:N735" si="287">$E$13*PI()*($E$10^2-H672^2)*I672</f>
        <v>2.8449315024553376E-4</v>
      </c>
      <c r="O672" s="59">
        <f t="shared" ref="O672:O735" si="288">$E$9*N672</f>
        <v>0.50533095812362938</v>
      </c>
      <c r="P672" s="58">
        <f t="shared" si="278"/>
        <v>2.0475620600901578E-4</v>
      </c>
      <c r="Q672" s="58">
        <f t="shared" si="279"/>
        <v>0.51492151730490743</v>
      </c>
      <c r="R672" s="58">
        <f t="shared" si="270"/>
        <v>0.5113571977597724</v>
      </c>
      <c r="S672" s="60">
        <f t="shared" si="271"/>
        <v>3.5643195451350307E-3</v>
      </c>
      <c r="T672" s="58">
        <f t="shared" si="280"/>
        <v>2.0333887050731549E-4</v>
      </c>
      <c r="U672" s="58">
        <f t="shared" si="281"/>
        <v>1.6662756253062836E-3</v>
      </c>
      <c r="V672" s="58">
        <f t="shared" ref="V672:V735" si="289">$E$20-N672</f>
        <v>1.67322707641332E-4</v>
      </c>
      <c r="W672" s="50">
        <f t="shared" si="272"/>
        <v>166.09485028535448</v>
      </c>
      <c r="X672" s="50">
        <f t="shared" ref="X672:X735" si="290">D672/(1+(($E$22-1)/2)*$E$17^2)^($E$22/($E$22-1))</f>
        <v>98512.377465802041</v>
      </c>
      <c r="Y672" s="50">
        <f t="shared" ref="Y672:Y735" si="291">IF(D672/(1+(($E$22-1)/2)*$E$17^2)^($E$22/($E$22-1))&lt;$E$6,$E$6,D672/(1+(($E$22-1)/2)*$E$17^2)^($E$22/($E$22-1)))</f>
        <v>101325</v>
      </c>
      <c r="Z672" s="50">
        <f t="shared" ref="Z672:Z735" si="292">(((2*$E$22^2)/($E$22-1))*((2/($E$22+1))^(($E$22+1)/($E$22-1)))*((1-(X672/D672)^(($E$22-1)/$E$22))))^(0.5)+(((X672-$E$6)/(D672))*($E$15/$E$14))</f>
        <v>1.5720948902252903</v>
      </c>
      <c r="AA672" s="50">
        <f t="shared" ref="AA672:AA735" si="293">Z672*$E$16</f>
        <v>1.3362806566914966</v>
      </c>
      <c r="AB672" s="50">
        <f t="shared" si="273"/>
        <v>643.22226946187016</v>
      </c>
      <c r="AC672" s="7">
        <f t="shared" si="282"/>
        <v>0.2557508958556336</v>
      </c>
    </row>
    <row r="673" spans="1:29">
      <c r="A673" s="7">
        <v>641</v>
      </c>
      <c r="B673" s="7">
        <f t="shared" si="274"/>
        <v>0.25489074284316809</v>
      </c>
      <c r="C673" s="7">
        <f t="shared" si="275"/>
        <v>3.9764546465392847E-4</v>
      </c>
      <c r="D673" s="58">
        <f t="shared" si="276"/>
        <v>3352227.0134648317</v>
      </c>
      <c r="E673" s="7">
        <f t="shared" ref="E673:E736" si="294">D673/6894.757</f>
        <v>486.19944306446649</v>
      </c>
      <c r="F673" s="7">
        <f t="shared" si="283"/>
        <v>3250902.0134648317</v>
      </c>
      <c r="G673" s="57">
        <f t="shared" si="284"/>
        <v>1.2154844812573895E-2</v>
      </c>
      <c r="H673" s="61">
        <f t="shared" ref="H673:H736" si="295">IF(H672&gt;0,IF((H672+G672*C673)&lt;$E$10,H672+G672*C673,0),0)</f>
        <v>1.1512876901229829E-2</v>
      </c>
      <c r="I673" s="7">
        <f t="shared" si="277"/>
        <v>7.4974246197540367E-2</v>
      </c>
      <c r="J673" s="58">
        <f t="shared" si="285"/>
        <v>1.2643357398731733E-3</v>
      </c>
      <c r="K673" s="7">
        <f t="shared" ref="K673:K736" si="296">IF(J673=0,0,2*PI()*H673*I673)</f>
        <v>5.4234524574985439E-3</v>
      </c>
      <c r="L673" s="7">
        <f t="shared" ref="L673:L736" si="297">J673*2+K673</f>
        <v>7.9521239372448912E-3</v>
      </c>
      <c r="M673" s="58">
        <f t="shared" si="286"/>
        <v>2.3856371811734674E-2</v>
      </c>
      <c r="N673" s="58">
        <f t="shared" si="287"/>
        <v>2.8437785711280195E-4</v>
      </c>
      <c r="O673" s="59">
        <f t="shared" si="288"/>
        <v>0.50512616869661442</v>
      </c>
      <c r="P673" s="58">
        <f t="shared" si="278"/>
        <v>2.0478942701496194E-4</v>
      </c>
      <c r="Q673" s="58">
        <f t="shared" si="279"/>
        <v>0.51500506158970161</v>
      </c>
      <c r="R673" s="58">
        <f t="shared" ref="R673:R736" si="298">IF(D673&gt;$E$6,$E$14*D673*$E$22*(SQRT((2/($E$22+1))^(($E$22+1)/($E$22-1))))/($E$22*$E$23*$E$21)^0.5,0)</f>
        <v>0.51143993726737547</v>
      </c>
      <c r="S673" s="60">
        <f t="shared" ref="S673:S736" si="299">Q673-R673</f>
        <v>3.5651243223261408E-3</v>
      </c>
      <c r="T673" s="58">
        <f t="shared" si="280"/>
        <v>2.0337177149726154E-4</v>
      </c>
      <c r="U673" s="58">
        <f t="shared" si="281"/>
        <v>1.6676932808239839E-3</v>
      </c>
      <c r="V673" s="58">
        <f t="shared" si="289"/>
        <v>1.6743800077406382E-4</v>
      </c>
      <c r="W673" s="50">
        <f t="shared" ref="W673:W736" si="300">M673/$E$14</f>
        <v>166.11320641008859</v>
      </c>
      <c r="X673" s="50">
        <f t="shared" si="290"/>
        <v>98528.317137014354</v>
      </c>
      <c r="Y673" s="50">
        <f t="shared" si="291"/>
        <v>101325</v>
      </c>
      <c r="Z673" s="50">
        <f t="shared" si="292"/>
        <v>1.572129415559004</v>
      </c>
      <c r="AA673" s="50">
        <f t="shared" si="293"/>
        <v>1.3363100032251534</v>
      </c>
      <c r="AB673" s="50">
        <f t="shared" ref="AB673:AB736" si="301">IF(AA673*D673*$E$14&gt;0,AA673*D673*$E$14,0)</f>
        <v>643.34047354952713</v>
      </c>
      <c r="AC673" s="7">
        <f t="shared" si="282"/>
        <v>0.25579791987559991</v>
      </c>
    </row>
    <row r="674" spans="1:29">
      <c r="A674" s="7">
        <v>642</v>
      </c>
      <c r="B674" s="7">
        <f t="shared" ref="B674:B737" si="302">B673+$E$18/3000</f>
        <v>0.25528838830782202</v>
      </c>
      <c r="C674" s="7">
        <f t="shared" ref="C674:C737" si="303">B674-B673</f>
        <v>3.9764546465392847E-4</v>
      </c>
      <c r="D674" s="58">
        <f t="shared" ref="D674:D737" si="304">$E$23*$E$21*U673/V673</f>
        <v>3352768.8507247423</v>
      </c>
      <c r="E674" s="7">
        <f t="shared" si="294"/>
        <v>486.2780299182034</v>
      </c>
      <c r="F674" s="7">
        <f t="shared" si="283"/>
        <v>3251443.8507247423</v>
      </c>
      <c r="G674" s="57">
        <f t="shared" si="284"/>
        <v>1.2155471500959001E-2</v>
      </c>
      <c r="H674" s="61">
        <f t="shared" si="295"/>
        <v>1.1517710220143121E-2</v>
      </c>
      <c r="I674" s="7">
        <f t="shared" ref="I674:I737" si="305">IF(H674&gt;0,I673-G673*C674*2,0)</f>
        <v>7.4964579559713779E-2</v>
      </c>
      <c r="J674" s="58">
        <f t="shared" si="285"/>
        <v>1.2639860360871787E-3</v>
      </c>
      <c r="K674" s="7">
        <f t="shared" si="296"/>
        <v>5.4250297689158958E-3</v>
      </c>
      <c r="L674" s="7">
        <f t="shared" si="297"/>
        <v>7.9530018410902542E-3</v>
      </c>
      <c r="M674" s="58">
        <f t="shared" si="286"/>
        <v>2.3859005523270763E-2</v>
      </c>
      <c r="N674" s="58">
        <f t="shared" si="287"/>
        <v>2.8426254529387366E-4</v>
      </c>
      <c r="O674" s="59">
        <f t="shared" si="288"/>
        <v>0.50492134607824313</v>
      </c>
      <c r="P674" s="58">
        <f t="shared" ref="P674:P737" si="306">(O673-O674)</f>
        <v>2.0482261837129201E-4</v>
      </c>
      <c r="Q674" s="58">
        <f t="shared" ref="Q674:Q737" si="307">P674/C674</f>
        <v>0.51508853131155286</v>
      </c>
      <c r="R674" s="58">
        <f t="shared" si="298"/>
        <v>0.51152260386874371</v>
      </c>
      <c r="S674" s="60">
        <f t="shared" si="299"/>
        <v>3.565927442809147E-3</v>
      </c>
      <c r="T674" s="58">
        <f t="shared" ref="T674:T737" si="308">R674*C674</f>
        <v>2.0340464349637399E-4</v>
      </c>
      <c r="U674" s="58">
        <f t="shared" ref="U674:U737" si="309">IF(P674+U673-T674&gt;0,P674+U673-T674,0)</f>
        <v>1.669111255698902E-3</v>
      </c>
      <c r="V674" s="58">
        <f t="shared" si="289"/>
        <v>1.675533125929921E-4</v>
      </c>
      <c r="W674" s="50">
        <f t="shared" si="300"/>
        <v>166.13154508587181</v>
      </c>
      <c r="X674" s="50">
        <f t="shared" si="290"/>
        <v>98544.242762924143</v>
      </c>
      <c r="Y674" s="50">
        <f t="shared" si="291"/>
        <v>101325</v>
      </c>
      <c r="Z674" s="50">
        <f t="shared" si="292"/>
        <v>1.5721638993163021</v>
      </c>
      <c r="AA674" s="50">
        <f t="shared" si="293"/>
        <v>1.3363393144188567</v>
      </c>
      <c r="AB674" s="50">
        <f t="shared" si="301"/>
        <v>643.45857348119807</v>
      </c>
      <c r="AC674" s="7">
        <f t="shared" ref="AC674:AC737" si="310">((AB673+AB674)/(2))*C674</f>
        <v>0.25584490248638253</v>
      </c>
    </row>
    <row r="675" spans="1:29">
      <c r="A675" s="7">
        <v>643</v>
      </c>
      <c r="B675" s="7">
        <f t="shared" si="302"/>
        <v>0.25568603377247595</v>
      </c>
      <c r="C675" s="7">
        <f t="shared" si="303"/>
        <v>3.9764546465392847E-4</v>
      </c>
      <c r="D675" s="58">
        <f t="shared" si="304"/>
        <v>3353310.2099371501</v>
      </c>
      <c r="E675" s="7">
        <f t="shared" si="294"/>
        <v>486.35654743700906</v>
      </c>
      <c r="F675" s="7">
        <f t="shared" si="283"/>
        <v>3251985.2099371501</v>
      </c>
      <c r="G675" s="57">
        <f t="shared" si="284"/>
        <v>1.2156097567559322E-2</v>
      </c>
      <c r="H675" s="61">
        <f t="shared" si="295"/>
        <v>1.1522543788256208E-2</v>
      </c>
      <c r="I675" s="7">
        <f t="shared" si="305"/>
        <v>7.4954912423487605E-2</v>
      </c>
      <c r="J675" s="58">
        <f t="shared" si="285"/>
        <v>1.263636167478234E-3</v>
      </c>
      <c r="K675" s="7">
        <f t="shared" si="296"/>
        <v>5.4266065744867581E-3</v>
      </c>
      <c r="L675" s="7">
        <f t="shared" si="297"/>
        <v>7.9538789094432266E-3</v>
      </c>
      <c r="M675" s="58">
        <f t="shared" si="286"/>
        <v>2.386163672832968E-2</v>
      </c>
      <c r="N675" s="58">
        <f t="shared" si="287"/>
        <v>2.8414721480544768E-4</v>
      </c>
      <c r="O675" s="59">
        <f t="shared" si="288"/>
        <v>0.50471649029817645</v>
      </c>
      <c r="P675" s="58">
        <f t="shared" si="306"/>
        <v>2.048557800666817E-4</v>
      </c>
      <c r="Q675" s="58">
        <f t="shared" si="307"/>
        <v>0.51517192644198273</v>
      </c>
      <c r="R675" s="58">
        <f t="shared" si="298"/>
        <v>0.51160519753573619</v>
      </c>
      <c r="S675" s="60">
        <f t="shared" si="299"/>
        <v>3.5667289062465413E-3</v>
      </c>
      <c r="T675" s="58">
        <f t="shared" si="308"/>
        <v>2.0343748649346267E-4</v>
      </c>
      <c r="U675" s="58">
        <f t="shared" si="309"/>
        <v>1.6705295492721211E-3</v>
      </c>
      <c r="V675" s="58">
        <f t="shared" si="289"/>
        <v>1.6766864308141808E-4</v>
      </c>
      <c r="W675" s="50">
        <f t="shared" si="300"/>
        <v>166.14986630891897</v>
      </c>
      <c r="X675" s="50">
        <f t="shared" si="290"/>
        <v>98560.154338110107</v>
      </c>
      <c r="Y675" s="50">
        <f t="shared" si="291"/>
        <v>101325</v>
      </c>
      <c r="Z675" s="50">
        <f t="shared" si="292"/>
        <v>1.5721983415203478</v>
      </c>
      <c r="AA675" s="50">
        <f t="shared" si="293"/>
        <v>1.3363685902922955</v>
      </c>
      <c r="AB675" s="50">
        <f t="shared" si="301"/>
        <v>643.57656921668035</v>
      </c>
      <c r="AC675" s="7">
        <f t="shared" si="310"/>
        <v>0.25589184367201651</v>
      </c>
    </row>
    <row r="676" spans="1:29">
      <c r="A676" s="7">
        <v>644</v>
      </c>
      <c r="B676" s="7">
        <f t="shared" si="302"/>
        <v>0.25608367923712988</v>
      </c>
      <c r="C676" s="7">
        <f t="shared" si="303"/>
        <v>3.9764546465392847E-4</v>
      </c>
      <c r="D676" s="58">
        <f t="shared" si="304"/>
        <v>3353851.0909185116</v>
      </c>
      <c r="E676" s="7">
        <f t="shared" si="294"/>
        <v>486.43499559426266</v>
      </c>
      <c r="F676" s="7">
        <f t="shared" si="283"/>
        <v>3252526.0909185116</v>
      </c>
      <c r="G676" s="57">
        <f t="shared" si="284"/>
        <v>1.2156723012363663E-2</v>
      </c>
      <c r="H676" s="61">
        <f t="shared" si="295"/>
        <v>1.152737760532184E-2</v>
      </c>
      <c r="I676" s="7">
        <f t="shared" si="305"/>
        <v>7.4945244789356338E-2</v>
      </c>
      <c r="J676" s="58">
        <f t="shared" si="285"/>
        <v>1.2632861340415428E-3</v>
      </c>
      <c r="K676" s="7">
        <f t="shared" si="296"/>
        <v>5.428182874039701E-3</v>
      </c>
      <c r="L676" s="7">
        <f t="shared" si="297"/>
        <v>7.9547551421227866E-3</v>
      </c>
      <c r="M676" s="58">
        <f t="shared" si="286"/>
        <v>2.386426542636836E-2</v>
      </c>
      <c r="N676" s="58">
        <f t="shared" si="287"/>
        <v>2.8403186566422912E-4</v>
      </c>
      <c r="O676" s="59">
        <f t="shared" si="288"/>
        <v>0.50451160138608697</v>
      </c>
      <c r="P676" s="58">
        <f t="shared" si="306"/>
        <v>2.0488891208947368E-4</v>
      </c>
      <c r="Q676" s="58">
        <f t="shared" si="307"/>
        <v>0.51525524695167557</v>
      </c>
      <c r="R676" s="58">
        <f t="shared" si="298"/>
        <v>0.51168771824034998</v>
      </c>
      <c r="S676" s="60">
        <f t="shared" si="299"/>
        <v>3.567528711325596E-3</v>
      </c>
      <c r="T676" s="58">
        <f t="shared" si="308"/>
        <v>2.034703004773924E-4</v>
      </c>
      <c r="U676" s="58">
        <f t="shared" si="309"/>
        <v>1.6719481608842024E-3</v>
      </c>
      <c r="V676" s="58">
        <f t="shared" si="289"/>
        <v>1.6778399222263664E-4</v>
      </c>
      <c r="W676" s="50">
        <f t="shared" si="300"/>
        <v>166.16817007544873</v>
      </c>
      <c r="X676" s="50">
        <f t="shared" si="290"/>
        <v>98576.051857177546</v>
      </c>
      <c r="Y676" s="50">
        <f t="shared" si="291"/>
        <v>101325</v>
      </c>
      <c r="Z676" s="50">
        <f t="shared" si="292"/>
        <v>1.5722327421943187</v>
      </c>
      <c r="AA676" s="50">
        <f t="shared" si="293"/>
        <v>1.3363978308651709</v>
      </c>
      <c r="AB676" s="50">
        <f t="shared" si="301"/>
        <v>643.69446071596838</v>
      </c>
      <c r="AC676" s="7">
        <f t="shared" si="310"/>
        <v>0.25593874341655454</v>
      </c>
    </row>
    <row r="677" spans="1:29">
      <c r="A677" s="7">
        <v>645</v>
      </c>
      <c r="B677" s="7">
        <f t="shared" si="302"/>
        <v>0.25648132470178381</v>
      </c>
      <c r="C677" s="7">
        <f t="shared" si="303"/>
        <v>3.9764546465392847E-4</v>
      </c>
      <c r="D677" s="58">
        <f t="shared" si="304"/>
        <v>3354391.4934854023</v>
      </c>
      <c r="E677" s="7">
        <f t="shared" si="294"/>
        <v>486.51337436336081</v>
      </c>
      <c r="F677" s="7">
        <f t="shared" si="283"/>
        <v>3253066.4934854023</v>
      </c>
      <c r="G677" s="57">
        <f t="shared" si="284"/>
        <v>1.2157347835360797E-2</v>
      </c>
      <c r="H677" s="61">
        <f t="shared" si="295"/>
        <v>1.153221167109276E-2</v>
      </c>
      <c r="I677" s="7">
        <f t="shared" si="305"/>
        <v>7.4935576657814501E-2</v>
      </c>
      <c r="J677" s="58">
        <f t="shared" si="285"/>
        <v>1.2629359357723372E-3</v>
      </c>
      <c r="K677" s="7">
        <f t="shared" si="296"/>
        <v>5.4297586674034067E-3</v>
      </c>
      <c r="L677" s="7">
        <f t="shared" si="297"/>
        <v>7.9556305389480806E-3</v>
      </c>
      <c r="M677" s="58">
        <f t="shared" si="286"/>
        <v>2.3866891616844244E-2</v>
      </c>
      <c r="N677" s="58">
        <f t="shared" si="287"/>
        <v>2.8391649788693003E-4</v>
      </c>
      <c r="O677" s="59">
        <f t="shared" si="288"/>
        <v>0.50430667937165952</v>
      </c>
      <c r="P677" s="58">
        <f t="shared" si="306"/>
        <v>2.049220144274555E-4</v>
      </c>
      <c r="Q677" s="58">
        <f t="shared" si="307"/>
        <v>0.51533849280991917</v>
      </c>
      <c r="R677" s="58">
        <f t="shared" si="298"/>
        <v>0.51177016595460068</v>
      </c>
      <c r="S677" s="60">
        <f t="shared" si="299"/>
        <v>3.5683268553184933E-3</v>
      </c>
      <c r="T677" s="58">
        <f t="shared" si="308"/>
        <v>2.0350308543703527E-4</v>
      </c>
      <c r="U677" s="58">
        <f t="shared" si="309"/>
        <v>1.6733670898746225E-3</v>
      </c>
      <c r="V677" s="58">
        <f t="shared" si="289"/>
        <v>1.6789935999993573E-4</v>
      </c>
      <c r="W677" s="50">
        <f t="shared" si="300"/>
        <v>166.1864563816832</v>
      </c>
      <c r="X677" s="50">
        <f t="shared" si="290"/>
        <v>98591.935314735281</v>
      </c>
      <c r="Y677" s="50">
        <f t="shared" si="291"/>
        <v>101325</v>
      </c>
      <c r="Z677" s="50">
        <f t="shared" si="292"/>
        <v>1.5722671013613581</v>
      </c>
      <c r="AA677" s="50">
        <f t="shared" si="293"/>
        <v>1.3364270361571544</v>
      </c>
      <c r="AB677" s="50">
        <f t="shared" si="301"/>
        <v>643.81224793908257</v>
      </c>
      <c r="AC677" s="7">
        <f t="shared" si="310"/>
        <v>0.2559856017040939</v>
      </c>
    </row>
    <row r="678" spans="1:29">
      <c r="A678" s="7">
        <v>646</v>
      </c>
      <c r="B678" s="7">
        <f t="shared" si="302"/>
        <v>0.25687897016643774</v>
      </c>
      <c r="C678" s="7">
        <f t="shared" si="303"/>
        <v>3.9764546465392847E-4</v>
      </c>
      <c r="D678" s="58">
        <f t="shared" si="304"/>
        <v>3354931.4174534013</v>
      </c>
      <c r="E678" s="7">
        <f t="shared" si="294"/>
        <v>486.59168371755544</v>
      </c>
      <c r="F678" s="7">
        <f t="shared" si="283"/>
        <v>3253606.4174534013</v>
      </c>
      <c r="G678" s="57">
        <f t="shared" si="284"/>
        <v>1.2157972036538175E-2</v>
      </c>
      <c r="H678" s="61">
        <f t="shared" si="295"/>
        <v>1.1537045985321712E-2</v>
      </c>
      <c r="I678" s="7">
        <f t="shared" si="305"/>
        <v>7.49259080293566E-2</v>
      </c>
      <c r="J678" s="58">
        <f t="shared" si="285"/>
        <v>1.2625855726658788E-3</v>
      </c>
      <c r="K678" s="7">
        <f t="shared" si="296"/>
        <v>5.43133395440667E-3</v>
      </c>
      <c r="L678" s="7">
        <f t="shared" si="297"/>
        <v>7.9565050997384285E-3</v>
      </c>
      <c r="M678" s="58">
        <f t="shared" si="286"/>
        <v>2.3869515299215285E-2</v>
      </c>
      <c r="N678" s="58">
        <f t="shared" si="287"/>
        <v>2.8380111149026854E-4</v>
      </c>
      <c r="O678" s="59">
        <f t="shared" si="288"/>
        <v>0.50410172428458955</v>
      </c>
      <c r="P678" s="58">
        <f t="shared" si="306"/>
        <v>2.0495508706996901E-4</v>
      </c>
      <c r="Q678" s="58">
        <f t="shared" si="307"/>
        <v>0.51542166398991063</v>
      </c>
      <c r="R678" s="58">
        <f t="shared" si="298"/>
        <v>0.51185254065035179</v>
      </c>
      <c r="S678" s="60">
        <f t="shared" si="299"/>
        <v>3.5691233395588329E-3</v>
      </c>
      <c r="T678" s="58">
        <f t="shared" si="308"/>
        <v>2.0353584136120295E-4</v>
      </c>
      <c r="U678" s="58">
        <f t="shared" si="309"/>
        <v>1.6747863355833885E-3</v>
      </c>
      <c r="V678" s="58">
        <f t="shared" si="289"/>
        <v>1.6801474639659722E-4</v>
      </c>
      <c r="W678" s="50">
        <f t="shared" si="300"/>
        <v>166.20472522384807</v>
      </c>
      <c r="X678" s="50">
        <f t="shared" si="290"/>
        <v>98607.804705362825</v>
      </c>
      <c r="Y678" s="50">
        <f t="shared" si="291"/>
        <v>101325</v>
      </c>
      <c r="Z678" s="50">
        <f t="shared" si="292"/>
        <v>1.5723014190445019</v>
      </c>
      <c r="AA678" s="50">
        <f t="shared" si="293"/>
        <v>1.3364562061878267</v>
      </c>
      <c r="AB678" s="50">
        <f t="shared" si="301"/>
        <v>643.92993084582599</v>
      </c>
      <c r="AC678" s="7">
        <f t="shared" si="310"/>
        <v>0.25603241851869357</v>
      </c>
    </row>
    <row r="679" spans="1:29">
      <c r="A679" s="7">
        <v>647</v>
      </c>
      <c r="B679" s="7">
        <f t="shared" si="302"/>
        <v>0.25727661563109167</v>
      </c>
      <c r="C679" s="7">
        <f t="shared" si="303"/>
        <v>3.9764546465392847E-4</v>
      </c>
      <c r="D679" s="58">
        <f t="shared" si="304"/>
        <v>3355470.8626403101</v>
      </c>
      <c r="E679" s="7">
        <f t="shared" si="294"/>
        <v>486.66992363042095</v>
      </c>
      <c r="F679" s="7">
        <f t="shared" si="283"/>
        <v>3254145.8626403101</v>
      </c>
      <c r="G679" s="57">
        <f t="shared" si="284"/>
        <v>1.2158595615885639E-2</v>
      </c>
      <c r="H679" s="61">
        <f t="shared" si="295"/>
        <v>1.1541880547761431E-2</v>
      </c>
      <c r="I679" s="7">
        <f t="shared" si="305"/>
        <v>7.4916238904477156E-2</v>
      </c>
      <c r="J679" s="58">
        <f t="shared" si="285"/>
        <v>1.2622350447174587E-3</v>
      </c>
      <c r="K679" s="7">
        <f t="shared" si="296"/>
        <v>5.4329087348784014E-3</v>
      </c>
      <c r="L679" s="7">
        <f t="shared" si="297"/>
        <v>7.9573788243133183E-3</v>
      </c>
      <c r="M679" s="58">
        <f t="shared" si="286"/>
        <v>2.3872136472939953E-2</v>
      </c>
      <c r="N679" s="58">
        <f t="shared" si="287"/>
        <v>2.8368570649096961E-4</v>
      </c>
      <c r="O679" s="59">
        <f t="shared" si="288"/>
        <v>0.50389673615458475</v>
      </c>
      <c r="P679" s="58">
        <f t="shared" si="306"/>
        <v>2.0498813000480176E-4</v>
      </c>
      <c r="Q679" s="58">
        <f t="shared" si="307"/>
        <v>0.51550476046093796</v>
      </c>
      <c r="R679" s="58">
        <f t="shared" si="298"/>
        <v>0.51193484229980546</v>
      </c>
      <c r="S679" s="60">
        <f t="shared" si="299"/>
        <v>3.5699181611325015E-3</v>
      </c>
      <c r="T679" s="58">
        <f t="shared" si="308"/>
        <v>2.0356856823884175E-4</v>
      </c>
      <c r="U679" s="58">
        <f t="shared" si="309"/>
        <v>1.6762058973493485E-3</v>
      </c>
      <c r="V679" s="58">
        <f t="shared" si="289"/>
        <v>1.6813015139589615E-4</v>
      </c>
      <c r="W679" s="50">
        <f t="shared" si="300"/>
        <v>166.22297659817266</v>
      </c>
      <c r="X679" s="50">
        <f t="shared" si="290"/>
        <v>98623.66002370503</v>
      </c>
      <c r="Y679" s="50">
        <f t="shared" si="291"/>
        <v>101325</v>
      </c>
      <c r="Z679" s="50">
        <f t="shared" si="292"/>
        <v>1.572335695266885</v>
      </c>
      <c r="AA679" s="50">
        <f t="shared" si="293"/>
        <v>1.3364853409768522</v>
      </c>
      <c r="AB679" s="50">
        <f t="shared" si="301"/>
        <v>644.0475093964867</v>
      </c>
      <c r="AC679" s="7">
        <f t="shared" si="310"/>
        <v>0.25607919384446592</v>
      </c>
    </row>
    <row r="680" spans="1:29">
      <c r="A680" s="7">
        <v>648</v>
      </c>
      <c r="B680" s="7">
        <f t="shared" si="302"/>
        <v>0.25767426109574559</v>
      </c>
      <c r="C680" s="7">
        <f t="shared" si="303"/>
        <v>3.9764546465392847E-4</v>
      </c>
      <c r="D680" s="58">
        <f t="shared" si="304"/>
        <v>3356009.8288627793</v>
      </c>
      <c r="E680" s="7">
        <f t="shared" si="294"/>
        <v>486.74809407536475</v>
      </c>
      <c r="F680" s="7">
        <f t="shared" si="283"/>
        <v>3254684.8288627793</v>
      </c>
      <c r="G680" s="57">
        <f t="shared" si="284"/>
        <v>1.2159218573391525E-2</v>
      </c>
      <c r="H680" s="61">
        <f t="shared" si="295"/>
        <v>1.154671535816465E-2</v>
      </c>
      <c r="I680" s="7">
        <f t="shared" si="305"/>
        <v>7.4906569283670718E-2</v>
      </c>
      <c r="J680" s="58">
        <f t="shared" si="285"/>
        <v>1.2618843519223966E-3</v>
      </c>
      <c r="K680" s="7">
        <f t="shared" si="296"/>
        <v>5.4344830086476255E-3</v>
      </c>
      <c r="L680" s="7">
        <f t="shared" si="297"/>
        <v>7.9582517124924188E-3</v>
      </c>
      <c r="M680" s="58">
        <f t="shared" si="286"/>
        <v>2.3874755137477256E-2</v>
      </c>
      <c r="N680" s="58">
        <f t="shared" si="287"/>
        <v>2.8357028290576476E-4</v>
      </c>
      <c r="O680" s="59">
        <f t="shared" si="288"/>
        <v>0.50369171501136467</v>
      </c>
      <c r="P680" s="58">
        <f t="shared" si="306"/>
        <v>2.0502114322007436E-4</v>
      </c>
      <c r="Q680" s="58">
        <f t="shared" si="307"/>
        <v>0.51558778219312673</v>
      </c>
      <c r="R680" s="58">
        <f t="shared" si="298"/>
        <v>0.51201707087498904</v>
      </c>
      <c r="S680" s="60">
        <f t="shared" si="299"/>
        <v>3.5707113181376871E-3</v>
      </c>
      <c r="T680" s="58">
        <f t="shared" si="308"/>
        <v>2.0360126605882846E-4</v>
      </c>
      <c r="U680" s="58">
        <f t="shared" si="309"/>
        <v>1.6776257745105944E-3</v>
      </c>
      <c r="V680" s="58">
        <f t="shared" si="289"/>
        <v>1.6824557498110101E-4</v>
      </c>
      <c r="W680" s="50">
        <f t="shared" si="300"/>
        <v>166.24121050089002</v>
      </c>
      <c r="X680" s="50">
        <f t="shared" si="290"/>
        <v>98639.501264372884</v>
      </c>
      <c r="Y680" s="50">
        <f t="shared" si="291"/>
        <v>101325</v>
      </c>
      <c r="Z680" s="50">
        <f t="shared" si="292"/>
        <v>1.5723699300515264</v>
      </c>
      <c r="AA680" s="50">
        <f t="shared" si="293"/>
        <v>1.3365144405437974</v>
      </c>
      <c r="AB680" s="50">
        <f t="shared" si="301"/>
        <v>644.16498355110116</v>
      </c>
      <c r="AC680" s="7">
        <f t="shared" si="310"/>
        <v>0.25612592766556957</v>
      </c>
    </row>
    <row r="681" spans="1:29">
      <c r="A681" s="7">
        <v>649</v>
      </c>
      <c r="B681" s="7">
        <f t="shared" si="302"/>
        <v>0.25807190656039952</v>
      </c>
      <c r="C681" s="7">
        <f t="shared" si="303"/>
        <v>3.9764546465392847E-4</v>
      </c>
      <c r="D681" s="58">
        <f t="shared" si="304"/>
        <v>3356548.3159371121</v>
      </c>
      <c r="E681" s="7">
        <f t="shared" si="294"/>
        <v>486.8261950257438</v>
      </c>
      <c r="F681" s="7">
        <f t="shared" si="283"/>
        <v>3255223.3159371121</v>
      </c>
      <c r="G681" s="57">
        <f t="shared" si="284"/>
        <v>1.2159840909043585E-2</v>
      </c>
      <c r="H681" s="61">
        <f t="shared" si="295"/>
        <v>1.1551550416284095E-2</v>
      </c>
      <c r="I681" s="7">
        <f t="shared" si="305"/>
        <v>7.4896899167431821E-2</v>
      </c>
      <c r="J681" s="58">
        <f t="shared" si="285"/>
        <v>1.261533494276042E-3</v>
      </c>
      <c r="K681" s="7">
        <f t="shared" si="296"/>
        <v>5.4360567755434817E-3</v>
      </c>
      <c r="L681" s="7">
        <f t="shared" si="297"/>
        <v>7.9591237640955666E-3</v>
      </c>
      <c r="M681" s="58">
        <f t="shared" si="286"/>
        <v>2.38773712922867E-2</v>
      </c>
      <c r="N681" s="58">
        <f t="shared" si="287"/>
        <v>2.8345484075139194E-4</v>
      </c>
      <c r="O681" s="59">
        <f t="shared" si="288"/>
        <v>0.50348666088465999</v>
      </c>
      <c r="P681" s="58">
        <f t="shared" si="306"/>
        <v>2.0505412670468459E-4</v>
      </c>
      <c r="Q681" s="58">
        <f t="shared" si="307"/>
        <v>0.51567072915855727</v>
      </c>
      <c r="R681" s="58">
        <f t="shared" si="298"/>
        <v>0.51209922634787608</v>
      </c>
      <c r="S681" s="60">
        <f t="shared" si="299"/>
        <v>3.571502810681193E-3</v>
      </c>
      <c r="T681" s="58">
        <f t="shared" si="308"/>
        <v>2.0363393481001848E-4</v>
      </c>
      <c r="U681" s="58">
        <f t="shared" si="309"/>
        <v>1.6790459664052606E-3</v>
      </c>
      <c r="V681" s="58">
        <f t="shared" si="289"/>
        <v>1.6836101713547382E-4</v>
      </c>
      <c r="W681" s="50">
        <f t="shared" si="300"/>
        <v>166.25942692823659</v>
      </c>
      <c r="X681" s="50">
        <f t="shared" si="290"/>
        <v>98655.328421967206</v>
      </c>
      <c r="Y681" s="50">
        <f t="shared" si="291"/>
        <v>101325</v>
      </c>
      <c r="Z681" s="50">
        <f t="shared" si="292"/>
        <v>1.5724041234213797</v>
      </c>
      <c r="AA681" s="50">
        <f t="shared" si="293"/>
        <v>1.3365435049081726</v>
      </c>
      <c r="AB681" s="50">
        <f t="shared" si="301"/>
        <v>644.28235326963045</v>
      </c>
      <c r="AC681" s="7">
        <f t="shared" si="310"/>
        <v>0.25617261996609825</v>
      </c>
    </row>
    <row r="682" spans="1:29">
      <c r="A682" s="7">
        <v>650</v>
      </c>
      <c r="B682" s="7">
        <f t="shared" si="302"/>
        <v>0.25846955202505345</v>
      </c>
      <c r="C682" s="7">
        <f t="shared" si="303"/>
        <v>3.9764546465392847E-4</v>
      </c>
      <c r="D682" s="58">
        <f t="shared" si="304"/>
        <v>3357086.3236808628</v>
      </c>
      <c r="E682" s="7">
        <f t="shared" si="294"/>
        <v>486.90422645509665</v>
      </c>
      <c r="F682" s="7">
        <f t="shared" si="283"/>
        <v>3255761.3236808628</v>
      </c>
      <c r="G682" s="57">
        <f t="shared" si="284"/>
        <v>1.2160462622830857E-2</v>
      </c>
      <c r="H682" s="61">
        <f t="shared" si="295"/>
        <v>1.1556385721872489E-2</v>
      </c>
      <c r="I682" s="7">
        <f t="shared" si="305"/>
        <v>7.4887228556255028E-2</v>
      </c>
      <c r="J682" s="58">
        <f t="shared" si="285"/>
        <v>1.2611824717737733E-3</v>
      </c>
      <c r="K682" s="7">
        <f t="shared" si="296"/>
        <v>5.4376300353952212E-3</v>
      </c>
      <c r="L682" s="7">
        <f t="shared" si="297"/>
        <v>7.9599949789427686E-3</v>
      </c>
      <c r="M682" s="58">
        <f t="shared" si="286"/>
        <v>2.3879984936828306E-2</v>
      </c>
      <c r="N682" s="58">
        <f t="shared" si="287"/>
        <v>2.8333938004459564E-4</v>
      </c>
      <c r="O682" s="59">
        <f t="shared" si="288"/>
        <v>0.50328157380421301</v>
      </c>
      <c r="P682" s="58">
        <f t="shared" si="306"/>
        <v>2.050870804469751E-4</v>
      </c>
      <c r="Q682" s="58">
        <f t="shared" si="307"/>
        <v>0.51575360132791337</v>
      </c>
      <c r="R682" s="58">
        <f t="shared" si="298"/>
        <v>0.5121813086906315</v>
      </c>
      <c r="S682" s="60">
        <f t="shared" si="299"/>
        <v>3.5722926372818709E-3</v>
      </c>
      <c r="T682" s="58">
        <f t="shared" si="308"/>
        <v>2.0366657448134333E-4</v>
      </c>
      <c r="U682" s="58">
        <f t="shared" si="309"/>
        <v>1.6804664723708924E-3</v>
      </c>
      <c r="V682" s="58">
        <f t="shared" si="289"/>
        <v>1.6847647784227012E-4</v>
      </c>
      <c r="W682" s="50">
        <f t="shared" si="300"/>
        <v>166.27762587645256</v>
      </c>
      <c r="X682" s="50">
        <f t="shared" si="290"/>
        <v>98671.141491125556</v>
      </c>
      <c r="Y682" s="50">
        <f t="shared" si="291"/>
        <v>101325</v>
      </c>
      <c r="Z682" s="50">
        <f t="shared" si="292"/>
        <v>1.5724382753994357</v>
      </c>
      <c r="AA682" s="50">
        <f t="shared" si="293"/>
        <v>1.3365725340895203</v>
      </c>
      <c r="AB682" s="50">
        <f t="shared" si="301"/>
        <v>644.39961851230851</v>
      </c>
      <c r="AC682" s="7">
        <f t="shared" si="310"/>
        <v>0.25621927073018491</v>
      </c>
    </row>
    <row r="683" spans="1:29">
      <c r="A683" s="7">
        <v>651</v>
      </c>
      <c r="B683" s="7">
        <f t="shared" si="302"/>
        <v>0.25886719748970738</v>
      </c>
      <c r="C683" s="7">
        <f t="shared" si="303"/>
        <v>3.9764546465392847E-4</v>
      </c>
      <c r="D683" s="58">
        <f t="shared" si="304"/>
        <v>3357623.8519115662</v>
      </c>
      <c r="E683" s="7">
        <f t="shared" si="294"/>
        <v>486.98218833695898</v>
      </c>
      <c r="F683" s="7">
        <f t="shared" si="283"/>
        <v>3256298.8519115662</v>
      </c>
      <c r="G683" s="57">
        <f t="shared" si="284"/>
        <v>1.2161083714742171E-2</v>
      </c>
      <c r="H683" s="61">
        <f t="shared" si="295"/>
        <v>1.1561221274682551E-2</v>
      </c>
      <c r="I683" s="7">
        <f t="shared" si="305"/>
        <v>7.4877557450634902E-2</v>
      </c>
      <c r="J683" s="58">
        <f t="shared" si="285"/>
        <v>1.2608312844109982E-3</v>
      </c>
      <c r="K683" s="7">
        <f t="shared" si="296"/>
        <v>5.4392027880322122E-3</v>
      </c>
      <c r="L683" s="7">
        <f t="shared" si="297"/>
        <v>7.9608653568542086E-3</v>
      </c>
      <c r="M683" s="58">
        <f t="shared" si="286"/>
        <v>2.3882596070562624E-2</v>
      </c>
      <c r="N683" s="58">
        <f t="shared" si="287"/>
        <v>2.8322390080212694E-4</v>
      </c>
      <c r="O683" s="59">
        <f t="shared" si="288"/>
        <v>0.50307645379977795</v>
      </c>
      <c r="P683" s="58">
        <f t="shared" si="306"/>
        <v>2.0512000443506651E-4</v>
      </c>
      <c r="Q683" s="58">
        <f t="shared" si="307"/>
        <v>0.51583639867132092</v>
      </c>
      <c r="R683" s="58">
        <f t="shared" si="298"/>
        <v>0.51226331787541712</v>
      </c>
      <c r="S683" s="60">
        <f t="shared" si="299"/>
        <v>3.5730807959037936E-3</v>
      </c>
      <c r="T683" s="58">
        <f t="shared" si="308"/>
        <v>2.036991850617333E-4</v>
      </c>
      <c r="U683" s="58">
        <f t="shared" si="309"/>
        <v>1.6818872917442255E-3</v>
      </c>
      <c r="V683" s="58">
        <f t="shared" si="289"/>
        <v>1.6859195708473883E-4</v>
      </c>
      <c r="W683" s="50">
        <f t="shared" si="300"/>
        <v>166.29580734178165</v>
      </c>
      <c r="X683" s="50">
        <f t="shared" si="290"/>
        <v>98686.940466484957</v>
      </c>
      <c r="Y683" s="50">
        <f t="shared" si="291"/>
        <v>101325</v>
      </c>
      <c r="Z683" s="50">
        <f t="shared" si="292"/>
        <v>1.5724723860086411</v>
      </c>
      <c r="AA683" s="50">
        <f t="shared" si="293"/>
        <v>1.3366015281073449</v>
      </c>
      <c r="AB683" s="50">
        <f t="shared" si="301"/>
        <v>644.51677923936472</v>
      </c>
      <c r="AC683" s="7">
        <f t="shared" si="310"/>
        <v>0.25626587994201588</v>
      </c>
    </row>
    <row r="684" spans="1:29">
      <c r="A684" s="7">
        <v>652</v>
      </c>
      <c r="B684" s="7">
        <f t="shared" si="302"/>
        <v>0.25926484295436131</v>
      </c>
      <c r="C684" s="7">
        <f t="shared" si="303"/>
        <v>3.9764546465392847E-4</v>
      </c>
      <c r="D684" s="58">
        <f t="shared" si="304"/>
        <v>3358160.9004463046</v>
      </c>
      <c r="E684" s="7">
        <f t="shared" si="294"/>
        <v>487.06008064480079</v>
      </c>
      <c r="F684" s="7">
        <f t="shared" si="283"/>
        <v>3256835.9004463046</v>
      </c>
      <c r="G684" s="57">
        <f t="shared" si="284"/>
        <v>1.2161704184765663E-2</v>
      </c>
      <c r="H684" s="61">
        <f t="shared" si="295"/>
        <v>1.1566057074466994E-2</v>
      </c>
      <c r="I684" s="7">
        <f t="shared" si="305"/>
        <v>7.4867885851066018E-2</v>
      </c>
      <c r="J684" s="58">
        <f t="shared" si="285"/>
        <v>1.2604799321831539E-3</v>
      </c>
      <c r="K684" s="7">
        <f t="shared" si="296"/>
        <v>5.4407750332839348E-3</v>
      </c>
      <c r="L684" s="7">
        <f t="shared" si="297"/>
        <v>7.9617348976502422E-3</v>
      </c>
      <c r="M684" s="58">
        <f t="shared" si="286"/>
        <v>2.3885204692950725E-2</v>
      </c>
      <c r="N684" s="58">
        <f t="shared" si="287"/>
        <v>2.8310840304074337E-4</v>
      </c>
      <c r="O684" s="59">
        <f t="shared" si="288"/>
        <v>0.50287130090112042</v>
      </c>
      <c r="P684" s="58">
        <f t="shared" si="306"/>
        <v>2.0515289865752351E-4</v>
      </c>
      <c r="Q684" s="58">
        <f t="shared" si="307"/>
        <v>0.51591912116002236</v>
      </c>
      <c r="R684" s="58">
        <f t="shared" si="298"/>
        <v>0.51234525387432561</v>
      </c>
      <c r="S684" s="60">
        <f t="shared" si="299"/>
        <v>3.5738672856967524E-3</v>
      </c>
      <c r="T684" s="58">
        <f t="shared" si="308"/>
        <v>2.0373176654009116E-4</v>
      </c>
      <c r="U684" s="58">
        <f t="shared" si="309"/>
        <v>1.6833084238616579E-3</v>
      </c>
      <c r="V684" s="58">
        <f t="shared" si="289"/>
        <v>1.6870745484612239E-4</v>
      </c>
      <c r="W684" s="50">
        <f t="shared" si="300"/>
        <v>166.3139713204713</v>
      </c>
      <c r="X684" s="50">
        <f t="shared" si="290"/>
        <v>98702.725342669102</v>
      </c>
      <c r="Y684" s="50">
        <f t="shared" si="291"/>
        <v>101325</v>
      </c>
      <c r="Z684" s="50">
        <f t="shared" si="292"/>
        <v>1.5725064552718711</v>
      </c>
      <c r="AA684" s="50">
        <f t="shared" si="293"/>
        <v>1.3366304869810903</v>
      </c>
      <c r="AB684" s="50">
        <f t="shared" si="301"/>
        <v>644.63383541093015</v>
      </c>
      <c r="AC684" s="7">
        <f t="shared" si="310"/>
        <v>0.256312447585757</v>
      </c>
    </row>
    <row r="685" spans="1:29">
      <c r="A685" s="7">
        <v>653</v>
      </c>
      <c r="B685" s="7">
        <f t="shared" si="302"/>
        <v>0.25966248841901524</v>
      </c>
      <c r="C685" s="7">
        <f t="shared" si="303"/>
        <v>3.9764546465392847E-4</v>
      </c>
      <c r="D685" s="58">
        <f t="shared" si="304"/>
        <v>3358697.4691026444</v>
      </c>
      <c r="E685" s="7">
        <f t="shared" si="294"/>
        <v>487.13790335216231</v>
      </c>
      <c r="F685" s="7">
        <f t="shared" si="283"/>
        <v>3257372.4691026444</v>
      </c>
      <c r="G685" s="57">
        <f t="shared" si="284"/>
        <v>1.2162324032889854E-2</v>
      </c>
      <c r="H685" s="61">
        <f t="shared" si="295"/>
        <v>1.157089312097853E-2</v>
      </c>
      <c r="I685" s="7">
        <f t="shared" si="305"/>
        <v>7.4858213758042955E-2</v>
      </c>
      <c r="J685" s="58">
        <f t="shared" si="285"/>
        <v>1.2601284150857059E-3</v>
      </c>
      <c r="K685" s="7">
        <f t="shared" si="296"/>
        <v>5.4423467709799837E-3</v>
      </c>
      <c r="L685" s="7">
        <f t="shared" si="297"/>
        <v>7.9626036011513947E-3</v>
      </c>
      <c r="M685" s="58">
        <f t="shared" si="286"/>
        <v>2.3887810803454184E-2</v>
      </c>
      <c r="N685" s="58">
        <f t="shared" si="287"/>
        <v>2.8299288677720899E-4</v>
      </c>
      <c r="O685" s="59">
        <f t="shared" si="288"/>
        <v>0.50266611513801751</v>
      </c>
      <c r="P685" s="58">
        <f t="shared" si="306"/>
        <v>2.0518576310291081E-4</v>
      </c>
      <c r="Q685" s="58">
        <f t="shared" si="307"/>
        <v>0.51600176876526016</v>
      </c>
      <c r="R685" s="58">
        <f t="shared" si="298"/>
        <v>0.51242711665952356</v>
      </c>
      <c r="S685" s="60">
        <f t="shared" si="299"/>
        <v>3.5746521057365976E-3</v>
      </c>
      <c r="T685" s="58">
        <f t="shared" si="308"/>
        <v>2.0376431890534906E-4</v>
      </c>
      <c r="U685" s="58">
        <f t="shared" si="309"/>
        <v>1.6847298680592196E-3</v>
      </c>
      <c r="V685" s="58">
        <f t="shared" si="289"/>
        <v>1.6882297110965678E-4</v>
      </c>
      <c r="W685" s="50">
        <f t="shared" si="300"/>
        <v>166.33211780877241</v>
      </c>
      <c r="X685" s="50">
        <f t="shared" si="290"/>
        <v>98718.496114315916</v>
      </c>
      <c r="Y685" s="50">
        <f t="shared" si="291"/>
        <v>101325</v>
      </c>
      <c r="Z685" s="50">
        <f t="shared" si="292"/>
        <v>1.5725404832119887</v>
      </c>
      <c r="AA685" s="50">
        <f t="shared" si="293"/>
        <v>1.3366594107301903</v>
      </c>
      <c r="AB685" s="50">
        <f t="shared" si="301"/>
        <v>644.75078698724121</v>
      </c>
      <c r="AC685" s="7">
        <f t="shared" si="310"/>
        <v>0.25635897364557547</v>
      </c>
    </row>
    <row r="686" spans="1:29">
      <c r="A686" s="7">
        <v>654</v>
      </c>
      <c r="B686" s="7">
        <f t="shared" si="302"/>
        <v>0.26006013388366916</v>
      </c>
      <c r="C686" s="7">
        <f t="shared" si="303"/>
        <v>3.9764546465392847E-4</v>
      </c>
      <c r="D686" s="58">
        <f t="shared" si="304"/>
        <v>3359233.5576985753</v>
      </c>
      <c r="E686" s="7">
        <f t="shared" si="294"/>
        <v>487.21565643264518</v>
      </c>
      <c r="F686" s="7">
        <f t="shared" si="283"/>
        <v>3257908.5576985753</v>
      </c>
      <c r="G686" s="57">
        <f t="shared" si="284"/>
        <v>1.2162943259103578E-2</v>
      </c>
      <c r="H686" s="61">
        <f t="shared" si="295"/>
        <v>1.157572941396986E-2</v>
      </c>
      <c r="I686" s="7">
        <f t="shared" si="305"/>
        <v>7.4848541172060301E-2</v>
      </c>
      <c r="J686" s="58">
        <f t="shared" si="285"/>
        <v>1.2597767331141505E-3</v>
      </c>
      <c r="K686" s="7">
        <f t="shared" si="296"/>
        <v>5.4439180009500671E-3</v>
      </c>
      <c r="L686" s="7">
        <f t="shared" si="297"/>
        <v>7.9634714671783687E-3</v>
      </c>
      <c r="M686" s="58">
        <f t="shared" si="286"/>
        <v>2.3890414401535106E-2</v>
      </c>
      <c r="N686" s="58">
        <f t="shared" si="287"/>
        <v>2.8287735202829438E-4</v>
      </c>
      <c r="O686" s="59">
        <f t="shared" si="288"/>
        <v>0.50246089654025794</v>
      </c>
      <c r="P686" s="58">
        <f t="shared" si="306"/>
        <v>2.0521859775957108E-4</v>
      </c>
      <c r="Q686" s="58">
        <f t="shared" si="307"/>
        <v>0.51608434145771831</v>
      </c>
      <c r="R686" s="58">
        <f t="shared" si="298"/>
        <v>0.51250890620324219</v>
      </c>
      <c r="S686" s="60">
        <f t="shared" si="299"/>
        <v>3.5754352544761225E-3</v>
      </c>
      <c r="T686" s="58">
        <f t="shared" si="308"/>
        <v>2.0379684214646488E-4</v>
      </c>
      <c r="U686" s="58">
        <f t="shared" si="309"/>
        <v>1.6861516236723259E-3</v>
      </c>
      <c r="V686" s="58">
        <f t="shared" si="289"/>
        <v>1.6893850585857138E-4</v>
      </c>
      <c r="W686" s="50">
        <f t="shared" si="300"/>
        <v>166.35024680293961</v>
      </c>
      <c r="X686" s="50">
        <f t="shared" si="290"/>
        <v>98734.252776075766</v>
      </c>
      <c r="Y686" s="50">
        <f t="shared" si="291"/>
        <v>101325</v>
      </c>
      <c r="Z686" s="50">
        <f t="shared" si="292"/>
        <v>1.5725744698518416</v>
      </c>
      <c r="AA686" s="50">
        <f t="shared" si="293"/>
        <v>1.3366882993740652</v>
      </c>
      <c r="AB686" s="50">
        <f t="shared" si="301"/>
        <v>644.86763392862633</v>
      </c>
      <c r="AC686" s="7">
        <f t="shared" si="310"/>
        <v>0.25640545810567783</v>
      </c>
    </row>
    <row r="687" spans="1:29">
      <c r="A687" s="7">
        <v>655</v>
      </c>
      <c r="B687" s="7">
        <f t="shared" si="302"/>
        <v>0.26045777934832309</v>
      </c>
      <c r="C687" s="7">
        <f t="shared" si="303"/>
        <v>3.9764546465392847E-4</v>
      </c>
      <c r="D687" s="58">
        <f t="shared" si="304"/>
        <v>3359769.1660520206</v>
      </c>
      <c r="E687" s="7">
        <f t="shared" si="294"/>
        <v>487.29333985984147</v>
      </c>
      <c r="F687" s="7">
        <f t="shared" si="283"/>
        <v>3258444.1660520206</v>
      </c>
      <c r="G687" s="57">
        <f t="shared" si="284"/>
        <v>1.2163561863395412E-2</v>
      </c>
      <c r="H687" s="61">
        <f t="shared" si="295"/>
        <v>1.1580565953193686E-2</v>
      </c>
      <c r="I687" s="7">
        <f t="shared" si="305"/>
        <v>7.4838868093612648E-2</v>
      </c>
      <c r="J687" s="58">
        <f t="shared" si="285"/>
        <v>1.2594248862640119E-3</v>
      </c>
      <c r="K687" s="7">
        <f t="shared" si="296"/>
        <v>5.4454887230240088E-3</v>
      </c>
      <c r="L687" s="7">
        <f t="shared" si="297"/>
        <v>7.9643384955520331E-3</v>
      </c>
      <c r="M687" s="58">
        <f t="shared" si="286"/>
        <v>2.3893015486656101E-2</v>
      </c>
      <c r="N687" s="58">
        <f t="shared" si="287"/>
        <v>2.827617988107765E-4</v>
      </c>
      <c r="O687" s="59">
        <f t="shared" si="288"/>
        <v>0.50225564513764176</v>
      </c>
      <c r="P687" s="58">
        <f t="shared" si="306"/>
        <v>2.0525140261618002E-4</v>
      </c>
      <c r="Q687" s="58">
        <f t="shared" si="307"/>
        <v>0.51616683920891859</v>
      </c>
      <c r="R687" s="58">
        <f t="shared" si="298"/>
        <v>0.51259062247770271</v>
      </c>
      <c r="S687" s="60">
        <f t="shared" si="299"/>
        <v>3.5762167312158866E-3</v>
      </c>
      <c r="T687" s="58">
        <f t="shared" si="308"/>
        <v>2.0382933625239254E-4</v>
      </c>
      <c r="U687" s="58">
        <f t="shared" si="309"/>
        <v>1.6875736900361135E-3</v>
      </c>
      <c r="V687" s="58">
        <f t="shared" si="289"/>
        <v>1.6905405907608926E-4</v>
      </c>
      <c r="W687" s="50">
        <f t="shared" si="300"/>
        <v>166.36835829923098</v>
      </c>
      <c r="X687" s="50">
        <f t="shared" si="290"/>
        <v>98749.995322597082</v>
      </c>
      <c r="Y687" s="50">
        <f t="shared" si="291"/>
        <v>101325</v>
      </c>
      <c r="Z687" s="50">
        <f t="shared" si="292"/>
        <v>1.5726084152142303</v>
      </c>
      <c r="AA687" s="50">
        <f t="shared" si="293"/>
        <v>1.3367171529320958</v>
      </c>
      <c r="AB687" s="50">
        <f t="shared" si="301"/>
        <v>644.98437619539982</v>
      </c>
      <c r="AC687" s="7">
        <f t="shared" si="310"/>
        <v>0.25645190095028597</v>
      </c>
    </row>
    <row r="688" spans="1:29">
      <c r="A688" s="7">
        <v>656</v>
      </c>
      <c r="B688" s="7">
        <f t="shared" si="302"/>
        <v>0.26085542481297702</v>
      </c>
      <c r="C688" s="7">
        <f t="shared" si="303"/>
        <v>3.9764546465392847E-4</v>
      </c>
      <c r="D688" s="58">
        <f t="shared" si="304"/>
        <v>3360304.2939814981</v>
      </c>
      <c r="E688" s="7">
        <f t="shared" si="294"/>
        <v>487.37095360742927</v>
      </c>
      <c r="F688" s="7">
        <f t="shared" si="283"/>
        <v>3258979.2939814981</v>
      </c>
      <c r="G688" s="57">
        <f t="shared" si="284"/>
        <v>1.2164179845754452E-2</v>
      </c>
      <c r="H688" s="61">
        <f t="shared" si="295"/>
        <v>1.1585402738402703E-2</v>
      </c>
      <c r="I688" s="7">
        <f t="shared" si="305"/>
        <v>7.4829194523194614E-2</v>
      </c>
      <c r="J688" s="58">
        <f t="shared" si="285"/>
        <v>1.2590728745308438E-3</v>
      </c>
      <c r="K688" s="7">
        <f t="shared" si="296"/>
        <v>5.4470589370317459E-3</v>
      </c>
      <c r="L688" s="7">
        <f t="shared" si="297"/>
        <v>7.9652046860934338E-3</v>
      </c>
      <c r="M688" s="58">
        <f t="shared" si="286"/>
        <v>2.38956140582803E-2</v>
      </c>
      <c r="N688" s="58">
        <f t="shared" si="287"/>
        <v>2.8264622714143891E-4</v>
      </c>
      <c r="O688" s="59">
        <f t="shared" si="288"/>
        <v>0.5020503609599809</v>
      </c>
      <c r="P688" s="58">
        <f t="shared" si="306"/>
        <v>2.0528417766085827E-4</v>
      </c>
      <c r="Q688" s="58">
        <f t="shared" si="307"/>
        <v>0.51624926198898669</v>
      </c>
      <c r="R688" s="58">
        <f t="shared" si="298"/>
        <v>0.5126722654552166</v>
      </c>
      <c r="S688" s="60">
        <f t="shared" si="299"/>
        <v>3.5769965337700826E-3</v>
      </c>
      <c r="T688" s="58">
        <f t="shared" si="308"/>
        <v>2.0386180121212177E-4</v>
      </c>
      <c r="U688" s="58">
        <f t="shared" si="309"/>
        <v>1.6889960664848501E-3</v>
      </c>
      <c r="V688" s="58">
        <f t="shared" si="289"/>
        <v>1.6916963074542686E-4</v>
      </c>
      <c r="W688" s="50">
        <f t="shared" si="300"/>
        <v>166.38645229390832</v>
      </c>
      <c r="X688" s="50">
        <f t="shared" si="290"/>
        <v>98765.723748545759</v>
      </c>
      <c r="Y688" s="50">
        <f t="shared" si="291"/>
        <v>101325</v>
      </c>
      <c r="Z688" s="50">
        <f t="shared" si="292"/>
        <v>1.5726423193219508</v>
      </c>
      <c r="AA688" s="50">
        <f t="shared" si="293"/>
        <v>1.336745971423658</v>
      </c>
      <c r="AB688" s="50">
        <f t="shared" si="301"/>
        <v>645.10101374800547</v>
      </c>
      <c r="AC688" s="7">
        <f t="shared" si="310"/>
        <v>0.25649830216364494</v>
      </c>
    </row>
    <row r="689" spans="1:29">
      <c r="A689" s="7">
        <v>657</v>
      </c>
      <c r="B689" s="7">
        <f t="shared" si="302"/>
        <v>0.26125307027763095</v>
      </c>
      <c r="C689" s="7">
        <f t="shared" si="303"/>
        <v>3.9764546465392847E-4</v>
      </c>
      <c r="D689" s="58">
        <f t="shared" si="304"/>
        <v>3360838.9413049524</v>
      </c>
      <c r="E689" s="7">
        <f t="shared" si="294"/>
        <v>487.4484976490038</v>
      </c>
      <c r="F689" s="7">
        <f t="shared" si="283"/>
        <v>3259513.9413049524</v>
      </c>
      <c r="G689" s="57">
        <f t="shared" si="284"/>
        <v>1.2164797206168943E-2</v>
      </c>
      <c r="H689" s="61">
        <f t="shared" si="295"/>
        <v>1.1590239769349602E-2</v>
      </c>
      <c r="I689" s="7">
        <f t="shared" si="305"/>
        <v>7.4819520461300817E-2</v>
      </c>
      <c r="J689" s="58">
        <f t="shared" si="285"/>
        <v>1.2587206979102297E-3</v>
      </c>
      <c r="K689" s="7">
        <f t="shared" si="296"/>
        <v>5.448628642803331E-3</v>
      </c>
      <c r="L689" s="7">
        <f t="shared" si="297"/>
        <v>7.9660700386237904E-3</v>
      </c>
      <c r="M689" s="58">
        <f t="shared" si="286"/>
        <v>2.3898210115871371E-2</v>
      </c>
      <c r="N689" s="58">
        <f t="shared" si="287"/>
        <v>2.8253063703707182E-4</v>
      </c>
      <c r="O689" s="59">
        <f t="shared" si="288"/>
        <v>0.50184504403709884</v>
      </c>
      <c r="P689" s="58">
        <f t="shared" si="306"/>
        <v>2.0531692288205949E-4</v>
      </c>
      <c r="Q689" s="58">
        <f t="shared" si="307"/>
        <v>0.51633160976888581</v>
      </c>
      <c r="R689" s="58">
        <f t="shared" si="298"/>
        <v>0.51275383510800832</v>
      </c>
      <c r="S689" s="60">
        <f t="shared" si="299"/>
        <v>3.5777746608774974E-3</v>
      </c>
      <c r="T689" s="58">
        <f t="shared" si="308"/>
        <v>2.0389423701460779E-4</v>
      </c>
      <c r="U689" s="58">
        <f t="shared" si="309"/>
        <v>1.6904187523523017E-3</v>
      </c>
      <c r="V689" s="58">
        <f t="shared" si="289"/>
        <v>1.6928522084979394E-4</v>
      </c>
      <c r="W689" s="50">
        <f t="shared" si="300"/>
        <v>166.40452878323708</v>
      </c>
      <c r="X689" s="50">
        <f t="shared" si="290"/>
        <v>98781.438048570839</v>
      </c>
      <c r="Y689" s="50">
        <f t="shared" si="291"/>
        <v>101325</v>
      </c>
      <c r="Z689" s="50">
        <f t="shared" si="292"/>
        <v>1.5726761821977193</v>
      </c>
      <c r="AA689" s="50">
        <f t="shared" si="293"/>
        <v>1.3367747548680613</v>
      </c>
      <c r="AB689" s="50">
        <f t="shared" si="301"/>
        <v>645.21754654676215</v>
      </c>
      <c r="AC689" s="7">
        <f t="shared" si="310"/>
        <v>0.25654466173000046</v>
      </c>
    </row>
    <row r="690" spans="1:29">
      <c r="A690" s="7">
        <v>658</v>
      </c>
      <c r="B690" s="7">
        <f t="shared" si="302"/>
        <v>0.26165071574228488</v>
      </c>
      <c r="C690" s="7">
        <f t="shared" si="303"/>
        <v>3.9764546465392847E-4</v>
      </c>
      <c r="D690" s="58">
        <f t="shared" si="304"/>
        <v>3361373.1078404845</v>
      </c>
      <c r="E690" s="7">
        <f t="shared" si="294"/>
        <v>487.52597195818282</v>
      </c>
      <c r="F690" s="7">
        <f t="shared" si="283"/>
        <v>3260048.1078404845</v>
      </c>
      <c r="G690" s="57">
        <f t="shared" si="284"/>
        <v>1.2165413944627158E-2</v>
      </c>
      <c r="H690" s="61">
        <f t="shared" si="295"/>
        <v>1.1595077045787069E-2</v>
      </c>
      <c r="I690" s="7">
        <f t="shared" si="305"/>
        <v>7.4809845908425876E-2</v>
      </c>
      <c r="J690" s="58">
        <f t="shared" si="285"/>
        <v>1.2583683563977819E-3</v>
      </c>
      <c r="K690" s="7">
        <f t="shared" si="296"/>
        <v>5.4501978401689279E-3</v>
      </c>
      <c r="L690" s="7">
        <f t="shared" si="297"/>
        <v>7.9669345529644921E-3</v>
      </c>
      <c r="M690" s="58">
        <f t="shared" si="286"/>
        <v>2.3900803658893476E-2</v>
      </c>
      <c r="N690" s="58">
        <f t="shared" si="287"/>
        <v>2.824150285144716E-4</v>
      </c>
      <c r="O690" s="59">
        <f t="shared" si="288"/>
        <v>0.50163969439883016</v>
      </c>
      <c r="P690" s="58">
        <f t="shared" si="306"/>
        <v>2.0534963826868147E-4</v>
      </c>
      <c r="Q690" s="58">
        <f t="shared" si="307"/>
        <v>0.5164138825206962</v>
      </c>
      <c r="R690" s="58">
        <f t="shared" si="298"/>
        <v>0.51283533140832616</v>
      </c>
      <c r="S690" s="60">
        <f t="shared" si="299"/>
        <v>3.5785511123700431E-3</v>
      </c>
      <c r="T690" s="58">
        <f t="shared" si="308"/>
        <v>2.0392664364881526E-4</v>
      </c>
      <c r="U690" s="58">
        <f t="shared" si="309"/>
        <v>1.6918417469721678E-3</v>
      </c>
      <c r="V690" s="58">
        <f t="shared" si="289"/>
        <v>1.6940082937239416E-4</v>
      </c>
      <c r="W690" s="50">
        <f t="shared" si="300"/>
        <v>166.42258776348623</v>
      </c>
      <c r="X690" s="50">
        <f t="shared" si="290"/>
        <v>98797.138217325963</v>
      </c>
      <c r="Y690" s="50">
        <f t="shared" si="291"/>
        <v>101325</v>
      </c>
      <c r="Z690" s="50">
        <f t="shared" si="292"/>
        <v>1.5727100038642206</v>
      </c>
      <c r="AA690" s="50">
        <f t="shared" si="293"/>
        <v>1.3368035032845875</v>
      </c>
      <c r="AB690" s="50">
        <f t="shared" si="301"/>
        <v>645.33397455202294</v>
      </c>
      <c r="AC690" s="7">
        <f t="shared" si="310"/>
        <v>0.2565909796335803</v>
      </c>
    </row>
    <row r="691" spans="1:29">
      <c r="A691" s="7">
        <v>659</v>
      </c>
      <c r="B691" s="7">
        <f t="shared" si="302"/>
        <v>0.26204836120693881</v>
      </c>
      <c r="C691" s="7">
        <f t="shared" si="303"/>
        <v>3.9764546465392847E-4</v>
      </c>
      <c r="D691" s="58">
        <f t="shared" si="304"/>
        <v>3361906.7934072092</v>
      </c>
      <c r="E691" s="7">
        <f t="shared" si="294"/>
        <v>487.60337650873112</v>
      </c>
      <c r="F691" s="7">
        <f t="shared" si="283"/>
        <v>3260581.7934072092</v>
      </c>
      <c r="G691" s="57">
        <f t="shared" si="284"/>
        <v>1.2166030061118348E-2</v>
      </c>
      <c r="H691" s="61">
        <f t="shared" si="295"/>
        <v>1.1599914567467787E-2</v>
      </c>
      <c r="I691" s="7">
        <f t="shared" si="305"/>
        <v>7.4800170865064436E-2</v>
      </c>
      <c r="J691" s="58">
        <f t="shared" si="285"/>
        <v>1.2580158499891421E-3</v>
      </c>
      <c r="K691" s="7">
        <f t="shared" si="296"/>
        <v>5.4517665289588188E-3</v>
      </c>
      <c r="L691" s="7">
        <f t="shared" si="297"/>
        <v>7.9677982289371035E-3</v>
      </c>
      <c r="M691" s="58">
        <f t="shared" si="286"/>
        <v>2.3903394686811311E-2</v>
      </c>
      <c r="N691" s="58">
        <f t="shared" si="287"/>
        <v>2.8229940159044131E-4</v>
      </c>
      <c r="O691" s="59">
        <f t="shared" si="288"/>
        <v>0.50143431207502143</v>
      </c>
      <c r="P691" s="58">
        <f t="shared" si="306"/>
        <v>2.0538232380873378E-4</v>
      </c>
      <c r="Q691" s="58">
        <f t="shared" si="307"/>
        <v>0.51649608021426419</v>
      </c>
      <c r="R691" s="58">
        <f t="shared" si="298"/>
        <v>0.51291675432857298</v>
      </c>
      <c r="S691" s="60">
        <f t="shared" si="299"/>
        <v>3.5793258856912091E-3</v>
      </c>
      <c r="T691" s="58">
        <f t="shared" si="308"/>
        <v>2.0395902110377029E-4</v>
      </c>
      <c r="U691" s="58">
        <f t="shared" si="309"/>
        <v>1.6932650496771313E-3</v>
      </c>
      <c r="V691" s="58">
        <f t="shared" si="289"/>
        <v>1.6951645629642445E-4</v>
      </c>
      <c r="W691" s="50">
        <f t="shared" si="300"/>
        <v>166.44062923092841</v>
      </c>
      <c r="X691" s="50">
        <f t="shared" si="290"/>
        <v>98812.824249494573</v>
      </c>
      <c r="Y691" s="50">
        <f t="shared" si="291"/>
        <v>101325</v>
      </c>
      <c r="Z691" s="50">
        <f t="shared" si="292"/>
        <v>1.5727437843441603</v>
      </c>
      <c r="AA691" s="50">
        <f t="shared" si="293"/>
        <v>1.3368322166925362</v>
      </c>
      <c r="AB691" s="50">
        <f t="shared" si="301"/>
        <v>645.45029772436135</v>
      </c>
      <c r="AC691" s="7">
        <f t="shared" si="310"/>
        <v>0.25663725585866287</v>
      </c>
    </row>
    <row r="692" spans="1:29">
      <c r="A692" s="7">
        <v>660</v>
      </c>
      <c r="B692" s="7">
        <f t="shared" si="302"/>
        <v>0.26244600667159274</v>
      </c>
      <c r="C692" s="7">
        <f t="shared" si="303"/>
        <v>3.9764546465392847E-4</v>
      </c>
      <c r="D692" s="58">
        <f t="shared" si="304"/>
        <v>3362439.9978233743</v>
      </c>
      <c r="E692" s="7">
        <f t="shared" si="294"/>
        <v>487.68071127428777</v>
      </c>
      <c r="F692" s="7">
        <f t="shared" si="283"/>
        <v>3261114.9978233743</v>
      </c>
      <c r="G692" s="57">
        <f t="shared" si="284"/>
        <v>1.2166645555630587E-2</v>
      </c>
      <c r="H692" s="61">
        <f t="shared" si="295"/>
        <v>1.1604752334144434E-2</v>
      </c>
      <c r="I692" s="7">
        <f t="shared" si="305"/>
        <v>7.4790495331711143E-2</v>
      </c>
      <c r="J692" s="58">
        <f t="shared" si="285"/>
        <v>1.2576631786799814E-3</v>
      </c>
      <c r="K692" s="7">
        <f t="shared" si="296"/>
        <v>5.4533347090033974E-3</v>
      </c>
      <c r="L692" s="7">
        <f t="shared" si="297"/>
        <v>7.9686610663633611E-3</v>
      </c>
      <c r="M692" s="58">
        <f t="shared" si="286"/>
        <v>2.3905983199090083E-2</v>
      </c>
      <c r="N692" s="58">
        <f t="shared" si="287"/>
        <v>2.8218375628179043E-4</v>
      </c>
      <c r="O692" s="59">
        <f t="shared" si="288"/>
        <v>0.5012288970955302</v>
      </c>
      <c r="P692" s="58">
        <f t="shared" si="306"/>
        <v>2.0541497949122522E-4</v>
      </c>
      <c r="Q692" s="58">
        <f t="shared" si="307"/>
        <v>0.516578202821949</v>
      </c>
      <c r="R692" s="58">
        <f t="shared" si="298"/>
        <v>0.51299810384101907</v>
      </c>
      <c r="S692" s="60">
        <f t="shared" si="299"/>
        <v>3.5800989809299244E-3</v>
      </c>
      <c r="T692" s="58">
        <f t="shared" si="308"/>
        <v>2.0399136936844628E-4</v>
      </c>
      <c r="U692" s="58">
        <f t="shared" si="309"/>
        <v>1.6946886597999102E-3</v>
      </c>
      <c r="V692" s="58">
        <f t="shared" si="289"/>
        <v>1.6963210160507534E-4</v>
      </c>
      <c r="W692" s="50">
        <f t="shared" si="300"/>
        <v>166.45865318183979</v>
      </c>
      <c r="X692" s="50">
        <f t="shared" si="290"/>
        <v>98828.496139734634</v>
      </c>
      <c r="Y692" s="50">
        <f t="shared" si="291"/>
        <v>101325</v>
      </c>
      <c r="Z692" s="50">
        <f t="shared" si="292"/>
        <v>1.5727775236601471</v>
      </c>
      <c r="AA692" s="50">
        <f t="shared" si="293"/>
        <v>1.3368608951111249</v>
      </c>
      <c r="AB692" s="50">
        <f t="shared" si="301"/>
        <v>645.56651602416264</v>
      </c>
      <c r="AC692" s="7">
        <f t="shared" si="310"/>
        <v>0.25668349038953298</v>
      </c>
    </row>
    <row r="693" spans="1:29">
      <c r="A693" s="7">
        <v>661</v>
      </c>
      <c r="B693" s="7">
        <f t="shared" si="302"/>
        <v>0.26284365213624666</v>
      </c>
      <c r="C693" s="7">
        <f t="shared" si="303"/>
        <v>3.9764546465392847E-4</v>
      </c>
      <c r="D693" s="58">
        <f t="shared" si="304"/>
        <v>3362972.7209084425</v>
      </c>
      <c r="E693" s="7">
        <f t="shared" si="294"/>
        <v>487.75797622866804</v>
      </c>
      <c r="F693" s="7">
        <f t="shared" si="283"/>
        <v>3261647.7209084425</v>
      </c>
      <c r="G693" s="57">
        <f t="shared" si="284"/>
        <v>1.2167260428153186E-2</v>
      </c>
      <c r="H693" s="61">
        <f t="shared" si="295"/>
        <v>1.1609590345569682E-2</v>
      </c>
      <c r="I693" s="7">
        <f t="shared" si="305"/>
        <v>7.4780819308860644E-2</v>
      </c>
      <c r="J693" s="58">
        <f t="shared" si="285"/>
        <v>1.2573103424659993E-3</v>
      </c>
      <c r="K693" s="7">
        <f t="shared" si="296"/>
        <v>5.4549023801331708E-3</v>
      </c>
      <c r="L693" s="7">
        <f t="shared" si="297"/>
        <v>7.9695230650651695E-3</v>
      </c>
      <c r="M693" s="58">
        <f t="shared" si="286"/>
        <v>2.390856919519551E-2</v>
      </c>
      <c r="N693" s="58">
        <f t="shared" si="287"/>
        <v>2.8206809260533482E-4</v>
      </c>
      <c r="O693" s="59">
        <f t="shared" si="288"/>
        <v>0.50102344949022593</v>
      </c>
      <c r="P693" s="58">
        <f t="shared" si="306"/>
        <v>2.0544760530427641E-4</v>
      </c>
      <c r="Q693" s="58">
        <f t="shared" si="307"/>
        <v>0.51666025031387652</v>
      </c>
      <c r="R693" s="58">
        <f t="shared" si="298"/>
        <v>0.51307937991812058</v>
      </c>
      <c r="S693" s="60">
        <f t="shared" si="299"/>
        <v>3.5808703957559418E-3</v>
      </c>
      <c r="T693" s="58">
        <f t="shared" si="308"/>
        <v>2.0402368843189055E-4</v>
      </c>
      <c r="U693" s="58">
        <f t="shared" si="309"/>
        <v>1.6961125766722961E-3</v>
      </c>
      <c r="V693" s="58">
        <f t="shared" si="289"/>
        <v>1.6974776528153095E-4</v>
      </c>
      <c r="W693" s="50">
        <f t="shared" si="300"/>
        <v>166.47665961250019</v>
      </c>
      <c r="X693" s="50">
        <f t="shared" si="290"/>
        <v>98844.153882739804</v>
      </c>
      <c r="Y693" s="50">
        <f t="shared" si="291"/>
        <v>101325</v>
      </c>
      <c r="Z693" s="50">
        <f t="shared" si="292"/>
        <v>1.572811221834824</v>
      </c>
      <c r="AA693" s="50">
        <f t="shared" si="293"/>
        <v>1.3368895385596005</v>
      </c>
      <c r="AB693" s="50">
        <f t="shared" si="301"/>
        <v>645.68262941207649</v>
      </c>
      <c r="AC693" s="7">
        <f t="shared" si="310"/>
        <v>0.25672968321049067</v>
      </c>
    </row>
    <row r="694" spans="1:29">
      <c r="A694" s="7">
        <v>662</v>
      </c>
      <c r="B694" s="7">
        <f t="shared" si="302"/>
        <v>0.26324129760090059</v>
      </c>
      <c r="C694" s="7">
        <f t="shared" si="303"/>
        <v>3.9764546465392847E-4</v>
      </c>
      <c r="D694" s="58">
        <f t="shared" si="304"/>
        <v>3363504.9624811825</v>
      </c>
      <c r="E694" s="7">
        <f t="shared" si="294"/>
        <v>487.83517134558662</v>
      </c>
      <c r="F694" s="7">
        <f t="shared" si="283"/>
        <v>3262179.9624811825</v>
      </c>
      <c r="G694" s="57">
        <f t="shared" si="284"/>
        <v>1.2167874678674468E-2</v>
      </c>
      <c r="H694" s="61">
        <f t="shared" si="295"/>
        <v>1.16144286014962E-2</v>
      </c>
      <c r="I694" s="7">
        <f t="shared" si="305"/>
        <v>7.4771142797007611E-2</v>
      </c>
      <c r="J694" s="58">
        <f t="shared" si="285"/>
        <v>1.2569573413429263E-3</v>
      </c>
      <c r="K694" s="7">
        <f t="shared" si="296"/>
        <v>5.4564695421787665E-3</v>
      </c>
      <c r="L694" s="7">
        <f t="shared" si="297"/>
        <v>7.9703842248646187E-3</v>
      </c>
      <c r="M694" s="58">
        <f t="shared" si="286"/>
        <v>2.3911152674593858E-2</v>
      </c>
      <c r="N694" s="58">
        <f t="shared" si="287"/>
        <v>2.8195241057789696E-4</v>
      </c>
      <c r="O694" s="59">
        <f t="shared" si="288"/>
        <v>0.50081796928898947</v>
      </c>
      <c r="P694" s="58">
        <f t="shared" si="306"/>
        <v>2.0548020123645205E-4</v>
      </c>
      <c r="Q694" s="58">
        <f t="shared" si="307"/>
        <v>0.51674222266128911</v>
      </c>
      <c r="R694" s="58">
        <f t="shared" si="298"/>
        <v>0.51316058253222752</v>
      </c>
      <c r="S694" s="60">
        <f t="shared" si="299"/>
        <v>3.5816401290615918E-3</v>
      </c>
      <c r="T694" s="58">
        <f t="shared" si="308"/>
        <v>2.0405597828310822E-4</v>
      </c>
      <c r="U694" s="58">
        <f t="shared" si="309"/>
        <v>1.6975367996256399E-3</v>
      </c>
      <c r="V694" s="58">
        <f t="shared" si="289"/>
        <v>1.6986344730896881E-4</v>
      </c>
      <c r="W694" s="50">
        <f t="shared" si="300"/>
        <v>166.49464851919313</v>
      </c>
      <c r="X694" s="50">
        <f t="shared" si="290"/>
        <v>98859.797473183338</v>
      </c>
      <c r="Y694" s="50">
        <f t="shared" si="291"/>
        <v>101325</v>
      </c>
      <c r="Z694" s="50">
        <f t="shared" si="292"/>
        <v>1.5728448788907479</v>
      </c>
      <c r="AA694" s="50">
        <f t="shared" si="293"/>
        <v>1.3369181470571356</v>
      </c>
      <c r="AB694" s="50">
        <f t="shared" si="301"/>
        <v>645.79863784860106</v>
      </c>
      <c r="AC694" s="7">
        <f t="shared" si="310"/>
        <v>0.25677583430585826</v>
      </c>
    </row>
    <row r="695" spans="1:29">
      <c r="A695" s="7">
        <v>663</v>
      </c>
      <c r="B695" s="7">
        <f t="shared" si="302"/>
        <v>0.26363894306555452</v>
      </c>
      <c r="C695" s="7">
        <f t="shared" si="303"/>
        <v>3.9764546465392847E-4</v>
      </c>
      <c r="D695" s="58">
        <f t="shared" si="304"/>
        <v>3364036.7223606389</v>
      </c>
      <c r="E695" s="7">
        <f t="shared" si="294"/>
        <v>487.91229659879804</v>
      </c>
      <c r="F695" s="7">
        <f t="shared" si="283"/>
        <v>3262711.7223606389</v>
      </c>
      <c r="G695" s="57">
        <f t="shared" si="284"/>
        <v>1.2168488307182913E-2</v>
      </c>
      <c r="H695" s="61">
        <f t="shared" si="295"/>
        <v>1.1619267101676652E-2</v>
      </c>
      <c r="I695" s="7">
        <f t="shared" si="305"/>
        <v>7.4761465796646706E-2</v>
      </c>
      <c r="J695" s="58">
        <f t="shared" si="285"/>
        <v>1.2566041753065201E-3</v>
      </c>
      <c r="K695" s="7">
        <f t="shared" si="296"/>
        <v>5.4580361949709173E-3</v>
      </c>
      <c r="L695" s="7">
        <f t="shared" si="297"/>
        <v>7.9712445455839571E-3</v>
      </c>
      <c r="M695" s="58">
        <f t="shared" si="286"/>
        <v>2.3913733636751873E-2</v>
      </c>
      <c r="N695" s="58">
        <f t="shared" si="287"/>
        <v>2.8183671021630552E-4</v>
      </c>
      <c r="O695" s="59">
        <f t="shared" si="288"/>
        <v>0.50061245652171271</v>
      </c>
      <c r="P695" s="58">
        <f t="shared" si="306"/>
        <v>2.0551276727676093E-4</v>
      </c>
      <c r="Q695" s="58">
        <f t="shared" si="307"/>
        <v>0.51682411983654597</v>
      </c>
      <c r="R695" s="58">
        <f t="shared" si="298"/>
        <v>0.51324171165573207</v>
      </c>
      <c r="S695" s="60">
        <f t="shared" si="299"/>
        <v>3.5824081808139008E-3</v>
      </c>
      <c r="T695" s="58">
        <f t="shared" si="308"/>
        <v>2.0408823891112117E-4</v>
      </c>
      <c r="U695" s="58">
        <f t="shared" si="309"/>
        <v>1.6989613279912797E-3</v>
      </c>
      <c r="V695" s="58">
        <f t="shared" si="289"/>
        <v>1.6997914767056025E-4</v>
      </c>
      <c r="W695" s="50">
        <f t="shared" si="300"/>
        <v>166.5126198982056</v>
      </c>
      <c r="X695" s="50">
        <f t="shared" si="290"/>
        <v>98875.426905746644</v>
      </c>
      <c r="Y695" s="50">
        <f t="shared" si="291"/>
        <v>101325</v>
      </c>
      <c r="Z695" s="50">
        <f t="shared" si="292"/>
        <v>1.5728784948504504</v>
      </c>
      <c r="AA695" s="50">
        <f t="shared" si="293"/>
        <v>1.3369467206228829</v>
      </c>
      <c r="AB695" s="50">
        <f t="shared" si="301"/>
        <v>645.91454129429542</v>
      </c>
      <c r="AC695" s="7">
        <f t="shared" si="310"/>
        <v>0.2568219436599401</v>
      </c>
    </row>
    <row r="696" spans="1:29">
      <c r="A696" s="7">
        <v>664</v>
      </c>
      <c r="B696" s="7">
        <f t="shared" si="302"/>
        <v>0.26403658853020845</v>
      </c>
      <c r="C696" s="7">
        <f t="shared" si="303"/>
        <v>3.9764546465392847E-4</v>
      </c>
      <c r="D696" s="58">
        <f t="shared" si="304"/>
        <v>3364568.0003669667</v>
      </c>
      <c r="E696" s="7">
        <f t="shared" si="294"/>
        <v>487.98935196221811</v>
      </c>
      <c r="F696" s="7">
        <f t="shared" si="283"/>
        <v>3263243.0003669667</v>
      </c>
      <c r="G696" s="57">
        <f t="shared" si="284"/>
        <v>1.2169101313668093E-2</v>
      </c>
      <c r="H696" s="61">
        <f t="shared" si="295"/>
        <v>1.1624105845863698E-2</v>
      </c>
      <c r="I696" s="7">
        <f t="shared" si="305"/>
        <v>7.4751788308272615E-2</v>
      </c>
      <c r="J696" s="58">
        <f t="shared" si="285"/>
        <v>1.2562508443525694E-3</v>
      </c>
      <c r="K696" s="7">
        <f t="shared" si="296"/>
        <v>5.4596023383404772E-3</v>
      </c>
      <c r="L696" s="7">
        <f t="shared" si="297"/>
        <v>7.9721040270456164E-3</v>
      </c>
      <c r="M696" s="58">
        <f t="shared" si="286"/>
        <v>2.3916312081136849E-2</v>
      </c>
      <c r="N696" s="58">
        <f t="shared" si="287"/>
        <v>2.8172099153739598E-4</v>
      </c>
      <c r="O696" s="59">
        <f t="shared" si="288"/>
        <v>0.50040691121829961</v>
      </c>
      <c r="P696" s="58">
        <f t="shared" si="306"/>
        <v>2.0554530341310162E-4</v>
      </c>
      <c r="Q696" s="58">
        <f t="shared" si="307"/>
        <v>0.51690594180921456</v>
      </c>
      <c r="R696" s="58">
        <f t="shared" si="298"/>
        <v>0.51332276726119574</v>
      </c>
      <c r="S696" s="60">
        <f t="shared" si="299"/>
        <v>3.5831745480188193E-3</v>
      </c>
      <c r="T696" s="58">
        <f t="shared" si="308"/>
        <v>2.0412047030501855E-4</v>
      </c>
      <c r="U696" s="58">
        <f t="shared" si="309"/>
        <v>1.7003861610993627E-3</v>
      </c>
      <c r="V696" s="58">
        <f t="shared" si="289"/>
        <v>1.7009486634946979E-4</v>
      </c>
      <c r="W696" s="50">
        <f t="shared" si="300"/>
        <v>166.53057374582832</v>
      </c>
      <c r="X696" s="50">
        <f t="shared" si="290"/>
        <v>98891.04217514371</v>
      </c>
      <c r="Y696" s="50">
        <f t="shared" si="291"/>
        <v>101325</v>
      </c>
      <c r="Z696" s="50">
        <f t="shared" si="292"/>
        <v>1.5729120697364911</v>
      </c>
      <c r="AA696" s="50">
        <f t="shared" si="293"/>
        <v>1.3369752592760173</v>
      </c>
      <c r="AB696" s="50">
        <f t="shared" si="301"/>
        <v>646.03033970995989</v>
      </c>
      <c r="AC696" s="7">
        <f t="shared" si="310"/>
        <v>0.25686801125710074</v>
      </c>
    </row>
    <row r="697" spans="1:29">
      <c r="A697" s="7">
        <v>665</v>
      </c>
      <c r="B697" s="7">
        <f t="shared" si="302"/>
        <v>0.26443423399486238</v>
      </c>
      <c r="C697" s="7">
        <f t="shared" si="303"/>
        <v>3.9764546465392847E-4</v>
      </c>
      <c r="D697" s="58">
        <f t="shared" si="304"/>
        <v>3365098.7963191113</v>
      </c>
      <c r="E697" s="7">
        <f t="shared" si="294"/>
        <v>488.06633740958694</v>
      </c>
      <c r="F697" s="7">
        <f t="shared" si="283"/>
        <v>3263773.7963191113</v>
      </c>
      <c r="G697" s="57">
        <f t="shared" si="284"/>
        <v>1.2169713698118012E-2</v>
      </c>
      <c r="H697" s="61">
        <f t="shared" si="295"/>
        <v>1.1628944833809992E-2</v>
      </c>
      <c r="I697" s="7">
        <f t="shared" si="305"/>
        <v>7.4742110332380027E-2</v>
      </c>
      <c r="J697" s="58">
        <f t="shared" si="285"/>
        <v>1.2558973484768914E-3</v>
      </c>
      <c r="K697" s="7">
        <f t="shared" si="296"/>
        <v>5.4611679721184104E-3</v>
      </c>
      <c r="L697" s="7">
        <f t="shared" si="297"/>
        <v>7.9729626690721936E-3</v>
      </c>
      <c r="M697" s="58">
        <f t="shared" si="286"/>
        <v>2.3918888007216581E-2</v>
      </c>
      <c r="N697" s="58">
        <f t="shared" si="287"/>
        <v>2.8160525455801007E-4</v>
      </c>
      <c r="O697" s="59">
        <f t="shared" si="288"/>
        <v>0.50020133340866535</v>
      </c>
      <c r="P697" s="58">
        <f t="shared" si="306"/>
        <v>2.0557780963426087E-4</v>
      </c>
      <c r="Q697" s="58">
        <f t="shared" si="307"/>
        <v>0.51698768855109556</v>
      </c>
      <c r="R697" s="58">
        <f t="shared" si="298"/>
        <v>0.51340374932099531</v>
      </c>
      <c r="S697" s="60">
        <f t="shared" si="299"/>
        <v>3.5839392301002526E-3</v>
      </c>
      <c r="T697" s="58">
        <f t="shared" si="308"/>
        <v>2.0415267245381619E-4</v>
      </c>
      <c r="U697" s="58">
        <f t="shared" si="309"/>
        <v>1.7018112982798074E-3</v>
      </c>
      <c r="V697" s="58">
        <f t="shared" si="289"/>
        <v>1.7021060332885569E-4</v>
      </c>
      <c r="W697" s="50">
        <f t="shared" si="300"/>
        <v>166.54851005835548</v>
      </c>
      <c r="X697" s="50">
        <f t="shared" si="290"/>
        <v>98906.643276053015</v>
      </c>
      <c r="Y697" s="50">
        <f t="shared" si="291"/>
        <v>101325</v>
      </c>
      <c r="Z697" s="50">
        <f t="shared" si="292"/>
        <v>1.5729456035713112</v>
      </c>
      <c r="AA697" s="50">
        <f t="shared" si="293"/>
        <v>1.3370037630356144</v>
      </c>
      <c r="AB697" s="50">
        <f t="shared" si="301"/>
        <v>646.1460330561315</v>
      </c>
      <c r="AC697" s="7">
        <f t="shared" si="310"/>
        <v>0.25691403708170013</v>
      </c>
    </row>
    <row r="698" spans="1:29">
      <c r="A698" s="7">
        <v>666</v>
      </c>
      <c r="B698" s="7">
        <f t="shared" si="302"/>
        <v>0.26483187945951631</v>
      </c>
      <c r="C698" s="7">
        <f t="shared" si="303"/>
        <v>3.9764546465392847E-4</v>
      </c>
      <c r="D698" s="58">
        <f t="shared" si="304"/>
        <v>3365629.1100367019</v>
      </c>
      <c r="E698" s="7">
        <f t="shared" si="294"/>
        <v>488.1432529147441</v>
      </c>
      <c r="F698" s="7">
        <f t="shared" si="283"/>
        <v>3264304.1100367019</v>
      </c>
      <c r="G698" s="57">
        <f t="shared" si="284"/>
        <v>1.2170325460521289E-2</v>
      </c>
      <c r="H698" s="61">
        <f t="shared" si="295"/>
        <v>1.1633784065268186E-2</v>
      </c>
      <c r="I698" s="7">
        <f t="shared" si="305"/>
        <v>7.4732431869463642E-2</v>
      </c>
      <c r="J698" s="58">
        <f t="shared" si="285"/>
        <v>1.2555436876753325E-3</v>
      </c>
      <c r="K698" s="7">
        <f t="shared" si="296"/>
        <v>5.4627330961357998E-3</v>
      </c>
      <c r="L698" s="7">
        <f t="shared" si="297"/>
        <v>7.973820471486464E-3</v>
      </c>
      <c r="M698" s="58">
        <f t="shared" si="286"/>
        <v>2.3921461414459392E-2</v>
      </c>
      <c r="N698" s="58">
        <f t="shared" si="287"/>
        <v>2.8148949929499576E-4</v>
      </c>
      <c r="O698" s="59">
        <f t="shared" si="288"/>
        <v>0.49999572312273621</v>
      </c>
      <c r="P698" s="58">
        <f t="shared" si="306"/>
        <v>2.0561028592913644E-4</v>
      </c>
      <c r="Q698" s="58">
        <f t="shared" si="307"/>
        <v>0.51706936003426929</v>
      </c>
      <c r="R698" s="58">
        <f t="shared" si="298"/>
        <v>0.51348465780761243</v>
      </c>
      <c r="S698" s="60">
        <f t="shared" si="299"/>
        <v>3.5847022266568551E-3</v>
      </c>
      <c r="T698" s="58">
        <f t="shared" si="308"/>
        <v>2.0418484534657149E-4</v>
      </c>
      <c r="U698" s="58">
        <f t="shared" si="309"/>
        <v>1.7032367388623724E-3</v>
      </c>
      <c r="V698" s="58">
        <f t="shared" si="289"/>
        <v>1.7032635859187001E-4</v>
      </c>
      <c r="W698" s="50">
        <f t="shared" si="300"/>
        <v>166.56642883208502</v>
      </c>
      <c r="X698" s="50">
        <f t="shared" si="290"/>
        <v>98922.230203173109</v>
      </c>
      <c r="Y698" s="50">
        <f t="shared" si="291"/>
        <v>101325</v>
      </c>
      <c r="Z698" s="50">
        <f t="shared" si="292"/>
        <v>1.5729790963773524</v>
      </c>
      <c r="AA698" s="50">
        <f t="shared" si="293"/>
        <v>1.3370322319207495</v>
      </c>
      <c r="AB698" s="50">
        <f t="shared" si="301"/>
        <v>646.26162129349643</v>
      </c>
      <c r="AC698" s="7">
        <f t="shared" si="310"/>
        <v>0.25696002111807581</v>
      </c>
    </row>
    <row r="699" spans="1:29">
      <c r="A699" s="7">
        <v>667</v>
      </c>
      <c r="B699" s="7">
        <f t="shared" si="302"/>
        <v>0.26522952492417023</v>
      </c>
      <c r="C699" s="7">
        <f t="shared" si="303"/>
        <v>3.9764546465392847E-4</v>
      </c>
      <c r="D699" s="58">
        <f t="shared" si="304"/>
        <v>3366158.9413401885</v>
      </c>
      <c r="E699" s="7">
        <f t="shared" si="294"/>
        <v>488.22009845164791</v>
      </c>
      <c r="F699" s="7">
        <f t="shared" si="283"/>
        <v>3264833.9413401885</v>
      </c>
      <c r="G699" s="57">
        <f t="shared" si="284"/>
        <v>1.2170936600867316E-2</v>
      </c>
      <c r="H699" s="61">
        <f t="shared" si="295"/>
        <v>1.1638623539990924E-2</v>
      </c>
      <c r="I699" s="7">
        <f t="shared" si="305"/>
        <v>7.4722752920018162E-2</v>
      </c>
      <c r="J699" s="58">
        <f t="shared" si="285"/>
        <v>1.2551898619437691E-3</v>
      </c>
      <c r="K699" s="7">
        <f t="shared" si="296"/>
        <v>5.4642977102238388E-3</v>
      </c>
      <c r="L699" s="7">
        <f t="shared" si="297"/>
        <v>7.9746774341113765E-3</v>
      </c>
      <c r="M699" s="58">
        <f t="shared" si="286"/>
        <v>2.3924032302334128E-2</v>
      </c>
      <c r="N699" s="58">
        <f t="shared" si="287"/>
        <v>2.8137372576520788E-4</v>
      </c>
      <c r="O699" s="59">
        <f t="shared" si="288"/>
        <v>0.49979008039045048</v>
      </c>
      <c r="P699" s="58">
        <f t="shared" si="306"/>
        <v>2.0564273228573793E-4</v>
      </c>
      <c r="Q699" s="58">
        <f t="shared" si="307"/>
        <v>0.51715095622858198</v>
      </c>
      <c r="R699" s="58">
        <f t="shared" si="298"/>
        <v>0.51356549269365359</v>
      </c>
      <c r="S699" s="60">
        <f t="shared" si="299"/>
        <v>3.5854635349283903E-3</v>
      </c>
      <c r="T699" s="58">
        <f t="shared" si="308"/>
        <v>2.0421698897239159E-4</v>
      </c>
      <c r="U699" s="58">
        <f t="shared" si="309"/>
        <v>1.7046624821757189E-3</v>
      </c>
      <c r="V699" s="58">
        <f t="shared" si="289"/>
        <v>1.7044213212165789E-4</v>
      </c>
      <c r="W699" s="50">
        <f t="shared" si="300"/>
        <v>166.58433006331848</v>
      </c>
      <c r="X699" s="50">
        <f t="shared" si="290"/>
        <v>98937.802951226666</v>
      </c>
      <c r="Y699" s="50">
        <f t="shared" si="291"/>
        <v>101325</v>
      </c>
      <c r="Z699" s="50">
        <f t="shared" si="292"/>
        <v>1.573012548177066</v>
      </c>
      <c r="AA699" s="50">
        <f t="shared" si="293"/>
        <v>1.337060665950506</v>
      </c>
      <c r="AB699" s="50">
        <f t="shared" si="301"/>
        <v>646.37710438291936</v>
      </c>
      <c r="AC699" s="7">
        <f t="shared" si="310"/>
        <v>0.25700596335063014</v>
      </c>
    </row>
    <row r="700" spans="1:29">
      <c r="A700" s="7">
        <v>668</v>
      </c>
      <c r="B700" s="7">
        <f t="shared" si="302"/>
        <v>0.26562717038882416</v>
      </c>
      <c r="C700" s="7">
        <f t="shared" si="303"/>
        <v>3.9764546465392847E-4</v>
      </c>
      <c r="D700" s="58">
        <f t="shared" si="304"/>
        <v>3366688.2900489941</v>
      </c>
      <c r="E700" s="7">
        <f t="shared" si="294"/>
        <v>488.29687399410801</v>
      </c>
      <c r="F700" s="7">
        <f t="shared" si="283"/>
        <v>3265363.2900489941</v>
      </c>
      <c r="G700" s="57">
        <f t="shared" si="284"/>
        <v>1.2171547119144121E-2</v>
      </c>
      <c r="H700" s="61">
        <f t="shared" si="295"/>
        <v>1.164346325773085E-2</v>
      </c>
      <c r="I700" s="7">
        <f t="shared" si="305"/>
        <v>7.4713073484538317E-2</v>
      </c>
      <c r="J700" s="58">
        <f t="shared" si="285"/>
        <v>1.2548358712781056E-3</v>
      </c>
      <c r="K700" s="7">
        <f t="shared" si="296"/>
        <v>5.4658618142138359E-3</v>
      </c>
      <c r="L700" s="7">
        <f t="shared" si="297"/>
        <v>7.9755335567700467E-3</v>
      </c>
      <c r="M700" s="58">
        <f t="shared" si="286"/>
        <v>2.392660067031014E-2</v>
      </c>
      <c r="N700" s="58">
        <f t="shared" si="287"/>
        <v>2.812579339855073E-4</v>
      </c>
      <c r="O700" s="59">
        <f t="shared" si="288"/>
        <v>0.49958440524175735</v>
      </c>
      <c r="P700" s="58">
        <f t="shared" si="306"/>
        <v>2.0567514869312964E-4</v>
      </c>
      <c r="Q700" s="58">
        <f t="shared" si="307"/>
        <v>0.51723247710653275</v>
      </c>
      <c r="R700" s="58">
        <f t="shared" si="298"/>
        <v>0.51364625395156871</v>
      </c>
      <c r="S700" s="60">
        <f t="shared" si="299"/>
        <v>3.5862231549640411E-3</v>
      </c>
      <c r="T700" s="58">
        <f t="shared" si="308"/>
        <v>2.0424910332032128E-4</v>
      </c>
      <c r="U700" s="58">
        <f t="shared" si="309"/>
        <v>1.7060885275485271E-3</v>
      </c>
      <c r="V700" s="58">
        <f t="shared" si="289"/>
        <v>1.7055792390135847E-4</v>
      </c>
      <c r="W700" s="50">
        <f t="shared" si="300"/>
        <v>166.60221374836092</v>
      </c>
      <c r="X700" s="50">
        <f t="shared" si="290"/>
        <v>98953.36151490621</v>
      </c>
      <c r="Y700" s="50">
        <f t="shared" si="291"/>
        <v>101325</v>
      </c>
      <c r="Z700" s="50">
        <f t="shared" si="292"/>
        <v>1.5730459589927965</v>
      </c>
      <c r="AA700" s="50">
        <f t="shared" si="293"/>
        <v>1.3370890651438769</v>
      </c>
      <c r="AB700" s="50">
        <f t="shared" si="301"/>
        <v>646.49248228504143</v>
      </c>
      <c r="AC700" s="7">
        <f t="shared" si="310"/>
        <v>0.25705186376375688</v>
      </c>
    </row>
    <row r="701" spans="1:29">
      <c r="A701" s="7">
        <v>669</v>
      </c>
      <c r="B701" s="7">
        <f t="shared" si="302"/>
        <v>0.26602481585347809</v>
      </c>
      <c r="C701" s="7">
        <f t="shared" si="303"/>
        <v>3.9764546465392847E-4</v>
      </c>
      <c r="D701" s="58">
        <f t="shared" si="304"/>
        <v>3367217.1559837097</v>
      </c>
      <c r="E701" s="7">
        <f t="shared" si="294"/>
        <v>488.37357951610329</v>
      </c>
      <c r="F701" s="7">
        <f t="shared" si="283"/>
        <v>3265892.1559837097</v>
      </c>
      <c r="G701" s="57">
        <f t="shared" si="284"/>
        <v>1.2172157015340907E-2</v>
      </c>
      <c r="H701" s="61">
        <f t="shared" si="295"/>
        <v>1.16483032182406E-2</v>
      </c>
      <c r="I701" s="7">
        <f t="shared" si="305"/>
        <v>7.4703393563518822E-2</v>
      </c>
      <c r="J701" s="58">
        <f t="shared" si="285"/>
        <v>1.2544817156742772E-3</v>
      </c>
      <c r="K701" s="7">
        <f t="shared" si="296"/>
        <v>5.4674254079372158E-3</v>
      </c>
      <c r="L701" s="7">
        <f t="shared" si="297"/>
        <v>7.9763888392857703E-3</v>
      </c>
      <c r="M701" s="58">
        <f t="shared" si="286"/>
        <v>2.3929166517857311E-2</v>
      </c>
      <c r="N701" s="58">
        <f t="shared" si="287"/>
        <v>2.8114212397276154E-4</v>
      </c>
      <c r="O701" s="59">
        <f t="shared" si="288"/>
        <v>0.49937869770661769</v>
      </c>
      <c r="P701" s="58">
        <f t="shared" si="306"/>
        <v>2.0570753513965423E-4</v>
      </c>
      <c r="Q701" s="58">
        <f t="shared" si="307"/>
        <v>0.51731392263880549</v>
      </c>
      <c r="R701" s="58">
        <f t="shared" si="298"/>
        <v>0.51372694155398568</v>
      </c>
      <c r="S701" s="60">
        <f t="shared" si="299"/>
        <v>3.5869810848198069E-3</v>
      </c>
      <c r="T701" s="58">
        <f t="shared" si="308"/>
        <v>2.0428118837947619E-4</v>
      </c>
      <c r="U701" s="58">
        <f t="shared" si="309"/>
        <v>1.7075148743087051E-3</v>
      </c>
      <c r="V701" s="58">
        <f t="shared" si="289"/>
        <v>1.7067373391410422E-4</v>
      </c>
      <c r="W701" s="50">
        <f t="shared" si="300"/>
        <v>166.6200798835211</v>
      </c>
      <c r="X701" s="50">
        <f t="shared" si="290"/>
        <v>98968.905888938549</v>
      </c>
      <c r="Y701" s="50">
        <f t="shared" si="291"/>
        <v>101325</v>
      </c>
      <c r="Z701" s="50">
        <f t="shared" si="292"/>
        <v>1.57307932884692</v>
      </c>
      <c r="AA701" s="50">
        <f t="shared" si="293"/>
        <v>1.337117429519882</v>
      </c>
      <c r="AB701" s="50">
        <f t="shared" si="301"/>
        <v>646.6077549607586</v>
      </c>
      <c r="AC701" s="7">
        <f t="shared" si="310"/>
        <v>0.25709772234185568</v>
      </c>
    </row>
    <row r="702" spans="1:29">
      <c r="A702" s="7">
        <v>670</v>
      </c>
      <c r="B702" s="7">
        <f t="shared" si="302"/>
        <v>0.26642246131813202</v>
      </c>
      <c r="C702" s="7">
        <f t="shared" si="303"/>
        <v>3.9764546465392847E-4</v>
      </c>
      <c r="D702" s="58">
        <f t="shared" si="304"/>
        <v>3367745.5389645407</v>
      </c>
      <c r="E702" s="7">
        <f t="shared" si="294"/>
        <v>488.45021499155678</v>
      </c>
      <c r="F702" s="7">
        <f t="shared" si="283"/>
        <v>3266420.5389645407</v>
      </c>
      <c r="G702" s="57">
        <f t="shared" si="284"/>
        <v>1.2172766289446245E-2</v>
      </c>
      <c r="H702" s="61">
        <f t="shared" si="295"/>
        <v>1.1653143421272806E-2</v>
      </c>
      <c r="I702" s="7">
        <f t="shared" si="305"/>
        <v>7.4693713157454406E-2</v>
      </c>
      <c r="J702" s="58">
        <f t="shared" si="285"/>
        <v>1.2541273951282472E-3</v>
      </c>
      <c r="K702" s="7">
        <f t="shared" si="296"/>
        <v>5.4689884912255179E-3</v>
      </c>
      <c r="L702" s="7">
        <f t="shared" si="297"/>
        <v>7.9772432814820132E-3</v>
      </c>
      <c r="M702" s="58">
        <f t="shared" si="286"/>
        <v>2.393172984444604E-2</v>
      </c>
      <c r="N702" s="58">
        <f t="shared" si="287"/>
        <v>2.8102629574384432E-4</v>
      </c>
      <c r="O702" s="59">
        <f t="shared" si="288"/>
        <v>0.49917295781500348</v>
      </c>
      <c r="P702" s="58">
        <f t="shared" si="306"/>
        <v>2.0573989161420947E-4</v>
      </c>
      <c r="Q702" s="58">
        <f t="shared" si="307"/>
        <v>0.51739529279748042</v>
      </c>
      <c r="R702" s="58">
        <f t="shared" si="298"/>
        <v>0.51380755547347368</v>
      </c>
      <c r="S702" s="60">
        <f t="shared" si="299"/>
        <v>3.5877373240067456E-3</v>
      </c>
      <c r="T702" s="58">
        <f t="shared" si="308"/>
        <v>2.0431324413894858E-4</v>
      </c>
      <c r="U702" s="58">
        <f t="shared" si="309"/>
        <v>1.7089415217839659E-3</v>
      </c>
      <c r="V702" s="58">
        <f t="shared" si="289"/>
        <v>1.7078956214302144E-4</v>
      </c>
      <c r="W702" s="50">
        <f t="shared" si="300"/>
        <v>166.6379284651114</v>
      </c>
      <c r="X702" s="50">
        <f t="shared" si="290"/>
        <v>98984.436068039198</v>
      </c>
      <c r="Y702" s="50">
        <f t="shared" si="291"/>
        <v>101325</v>
      </c>
      <c r="Z702" s="50">
        <f t="shared" si="292"/>
        <v>1.5731126577617456</v>
      </c>
      <c r="AA702" s="50">
        <f t="shared" si="293"/>
        <v>1.3371457590974838</v>
      </c>
      <c r="AB702" s="50">
        <f t="shared" si="301"/>
        <v>646.72292237088197</v>
      </c>
      <c r="AC702" s="7">
        <f t="shared" si="310"/>
        <v>0.25714353906936011</v>
      </c>
    </row>
    <row r="703" spans="1:29">
      <c r="A703" s="7">
        <v>671</v>
      </c>
      <c r="B703" s="7">
        <f t="shared" si="302"/>
        <v>0.26682010678278595</v>
      </c>
      <c r="C703" s="7">
        <f t="shared" si="303"/>
        <v>3.9764546465392847E-4</v>
      </c>
      <c r="D703" s="58">
        <f t="shared" si="304"/>
        <v>3368273.4388124342</v>
      </c>
      <c r="E703" s="7">
        <f t="shared" si="294"/>
        <v>488.52678039449893</v>
      </c>
      <c r="F703" s="7">
        <f t="shared" si="283"/>
        <v>3266948.4388124342</v>
      </c>
      <c r="G703" s="57">
        <f t="shared" si="284"/>
        <v>1.21733749414494E-2</v>
      </c>
      <c r="H703" s="61">
        <f t="shared" si="295"/>
        <v>1.1657983866580096E-2</v>
      </c>
      <c r="I703" s="7">
        <f t="shared" si="305"/>
        <v>7.4684032266839825E-2</v>
      </c>
      <c r="J703" s="58">
        <f t="shared" si="285"/>
        <v>1.2537729096360091E-3</v>
      </c>
      <c r="K703" s="7">
        <f t="shared" si="296"/>
        <v>5.4705510639103923E-3</v>
      </c>
      <c r="L703" s="7">
        <f t="shared" si="297"/>
        <v>7.9780968831824096E-3</v>
      </c>
      <c r="M703" s="58">
        <f t="shared" si="286"/>
        <v>2.3934290649547229E-2</v>
      </c>
      <c r="N703" s="58">
        <f t="shared" si="287"/>
        <v>2.8091044931563607E-4</v>
      </c>
      <c r="O703" s="59">
        <f t="shared" si="288"/>
        <v>0.49896718559689857</v>
      </c>
      <c r="P703" s="58">
        <f t="shared" si="306"/>
        <v>2.0577221810491597E-4</v>
      </c>
      <c r="Q703" s="58">
        <f t="shared" si="307"/>
        <v>0.51747658755268311</v>
      </c>
      <c r="R703" s="58">
        <f t="shared" si="298"/>
        <v>0.51388809568271543</v>
      </c>
      <c r="S703" s="60">
        <f t="shared" si="299"/>
        <v>3.5884918699676804E-3</v>
      </c>
      <c r="T703" s="58">
        <f t="shared" si="308"/>
        <v>2.0434527058787582E-4</v>
      </c>
      <c r="U703" s="58">
        <f t="shared" si="309"/>
        <v>1.7103684693010061E-3</v>
      </c>
      <c r="V703" s="58">
        <f t="shared" si="289"/>
        <v>1.709054085712297E-4</v>
      </c>
      <c r="W703" s="50">
        <f t="shared" si="300"/>
        <v>166.65575948944766</v>
      </c>
      <c r="X703" s="50">
        <f t="shared" si="290"/>
        <v>98999.952046945429</v>
      </c>
      <c r="Y703" s="50">
        <f t="shared" si="291"/>
        <v>101325</v>
      </c>
      <c r="Z703" s="50">
        <f t="shared" si="292"/>
        <v>1.5731459457595875</v>
      </c>
      <c r="AA703" s="50">
        <f t="shared" si="293"/>
        <v>1.3371740538956494</v>
      </c>
      <c r="AB703" s="50">
        <f t="shared" si="301"/>
        <v>646.83798447638503</v>
      </c>
      <c r="AC703" s="7">
        <f t="shared" si="310"/>
        <v>0.25718931393071931</v>
      </c>
    </row>
    <row r="704" spans="1:29">
      <c r="A704" s="7">
        <v>672</v>
      </c>
      <c r="B704" s="7">
        <f t="shared" si="302"/>
        <v>0.26721775224743988</v>
      </c>
      <c r="C704" s="7">
        <f t="shared" si="303"/>
        <v>3.9764546465392847E-4</v>
      </c>
      <c r="D704" s="58">
        <f t="shared" si="304"/>
        <v>3368800.8553474722</v>
      </c>
      <c r="E704" s="7">
        <f t="shared" si="294"/>
        <v>488.60327569883498</v>
      </c>
      <c r="F704" s="7">
        <f t="shared" si="283"/>
        <v>3267475.8553474722</v>
      </c>
      <c r="G704" s="57">
        <f t="shared" si="284"/>
        <v>1.2173982971338457E-2</v>
      </c>
      <c r="H704" s="61">
        <f t="shared" si="295"/>
        <v>1.1662824553915095E-2</v>
      </c>
      <c r="I704" s="7">
        <f t="shared" si="305"/>
        <v>7.4674350892169825E-2</v>
      </c>
      <c r="J704" s="58">
        <f t="shared" si="285"/>
        <v>1.2534182591935848E-3</v>
      </c>
      <c r="K704" s="7">
        <f t="shared" si="296"/>
        <v>5.4721131258236074E-3</v>
      </c>
      <c r="L704" s="7">
        <f t="shared" si="297"/>
        <v>7.9789496442107775E-3</v>
      </c>
      <c r="M704" s="58">
        <f t="shared" si="286"/>
        <v>2.3936848932632333E-2</v>
      </c>
      <c r="N704" s="58">
        <f t="shared" si="287"/>
        <v>2.8079458470502329E-4</v>
      </c>
      <c r="O704" s="59">
        <f t="shared" si="288"/>
        <v>0.49876138108229762</v>
      </c>
      <c r="P704" s="58">
        <f t="shared" si="306"/>
        <v>2.0580451460094906E-4</v>
      </c>
      <c r="Q704" s="58">
        <f t="shared" si="307"/>
        <v>0.51755780687719166</v>
      </c>
      <c r="R704" s="58">
        <f t="shared" si="298"/>
        <v>0.51396856215426112</v>
      </c>
      <c r="S704" s="60">
        <f t="shared" si="299"/>
        <v>3.5892447229305402E-3</v>
      </c>
      <c r="T704" s="58">
        <f t="shared" si="308"/>
        <v>2.0437726771534268E-4</v>
      </c>
      <c r="U704" s="58">
        <f t="shared" si="309"/>
        <v>1.7117957161866125E-3</v>
      </c>
      <c r="V704" s="58">
        <f t="shared" si="289"/>
        <v>1.7102127318184248E-4</v>
      </c>
      <c r="W704" s="50">
        <f t="shared" si="300"/>
        <v>166.67357295284958</v>
      </c>
      <c r="X704" s="50">
        <f t="shared" si="290"/>
        <v>99015.453820369134</v>
      </c>
      <c r="Y704" s="50">
        <f t="shared" si="291"/>
        <v>101325</v>
      </c>
      <c r="Z704" s="50">
        <f t="shared" si="292"/>
        <v>1.5731791928626635</v>
      </c>
      <c r="AA704" s="50">
        <f t="shared" si="293"/>
        <v>1.3372023139332638</v>
      </c>
      <c r="AB704" s="50">
        <f t="shared" si="301"/>
        <v>646.95294123805263</v>
      </c>
      <c r="AC704" s="7">
        <f t="shared" si="310"/>
        <v>0.25723504691037691</v>
      </c>
    </row>
    <row r="705" spans="1:29">
      <c r="A705" s="7">
        <v>673</v>
      </c>
      <c r="B705" s="7">
        <f t="shared" si="302"/>
        <v>0.26761539771209381</v>
      </c>
      <c r="C705" s="7">
        <f t="shared" si="303"/>
        <v>3.9764546465392847E-4</v>
      </c>
      <c r="D705" s="58">
        <f t="shared" si="304"/>
        <v>3369327.7883910388</v>
      </c>
      <c r="E705" s="7">
        <f t="shared" si="294"/>
        <v>488.67970087865882</v>
      </c>
      <c r="F705" s="7">
        <f t="shared" si="283"/>
        <v>3268002.7883910388</v>
      </c>
      <c r="G705" s="57">
        <f t="shared" si="284"/>
        <v>1.2174590379102818E-2</v>
      </c>
      <c r="H705" s="61">
        <f t="shared" si="295"/>
        <v>1.1667665483030422E-2</v>
      </c>
      <c r="I705" s="7">
        <f t="shared" si="305"/>
        <v>7.4664669033939174E-2</v>
      </c>
      <c r="J705" s="58">
        <f t="shared" si="285"/>
        <v>1.2530634437970269E-3</v>
      </c>
      <c r="K705" s="7">
        <f t="shared" si="296"/>
        <v>5.4736746767970459E-3</v>
      </c>
      <c r="L705" s="7">
        <f t="shared" si="297"/>
        <v>7.9798015643910997E-3</v>
      </c>
      <c r="M705" s="58">
        <f t="shared" si="286"/>
        <v>2.3939404693173301E-2</v>
      </c>
      <c r="N705" s="58">
        <f t="shared" si="287"/>
        <v>2.8067870192889915E-4</v>
      </c>
      <c r="O705" s="59">
        <f t="shared" si="288"/>
        <v>0.49855554430120713</v>
      </c>
      <c r="P705" s="58">
        <f t="shared" si="306"/>
        <v>2.0583678109048487E-4</v>
      </c>
      <c r="Q705" s="58">
        <f t="shared" si="307"/>
        <v>0.51763895074127142</v>
      </c>
      <c r="R705" s="58">
        <f t="shared" si="298"/>
        <v>0.51404895486085977</v>
      </c>
      <c r="S705" s="60">
        <f t="shared" si="299"/>
        <v>3.589995880411645E-3</v>
      </c>
      <c r="T705" s="58">
        <f t="shared" si="308"/>
        <v>2.0440923551051288E-4</v>
      </c>
      <c r="U705" s="58">
        <f t="shared" si="309"/>
        <v>1.7132232617665846E-3</v>
      </c>
      <c r="V705" s="58">
        <f t="shared" si="289"/>
        <v>1.7113715595796662E-4</v>
      </c>
      <c r="W705" s="50">
        <f t="shared" si="300"/>
        <v>166.69136885164036</v>
      </c>
      <c r="X705" s="50">
        <f t="shared" si="290"/>
        <v>99030.941383060432</v>
      </c>
      <c r="Y705" s="50">
        <f t="shared" si="291"/>
        <v>101325</v>
      </c>
      <c r="Z705" s="50">
        <f t="shared" si="292"/>
        <v>1.5732123990932305</v>
      </c>
      <c r="AA705" s="50">
        <f t="shared" si="293"/>
        <v>1.3372305392292458</v>
      </c>
      <c r="AB705" s="50">
        <f t="shared" si="301"/>
        <v>647.06779261695306</v>
      </c>
      <c r="AC705" s="7">
        <f t="shared" si="310"/>
        <v>0.25728073799279566</v>
      </c>
    </row>
    <row r="706" spans="1:29">
      <c r="A706" s="7">
        <v>674</v>
      </c>
      <c r="B706" s="7">
        <f t="shared" si="302"/>
        <v>0.26801304317674773</v>
      </c>
      <c r="C706" s="7">
        <f t="shared" si="303"/>
        <v>3.9764546465392847E-4</v>
      </c>
      <c r="D706" s="58">
        <f t="shared" si="304"/>
        <v>3369854.2377637047</v>
      </c>
      <c r="E706" s="7">
        <f t="shared" si="294"/>
        <v>488.7560559079464</v>
      </c>
      <c r="F706" s="7">
        <f t="shared" si="283"/>
        <v>3268529.2377637047</v>
      </c>
      <c r="G706" s="57">
        <f t="shared" si="284"/>
        <v>1.2175197164730788E-2</v>
      </c>
      <c r="H706" s="61">
        <f t="shared" si="295"/>
        <v>1.1672506653678692E-2</v>
      </c>
      <c r="I706" s="7">
        <f t="shared" si="305"/>
        <v>7.465498669264263E-2</v>
      </c>
      <c r="J706" s="58">
        <f t="shared" si="285"/>
        <v>1.2527084634424155E-3</v>
      </c>
      <c r="K706" s="7">
        <f t="shared" si="296"/>
        <v>5.4752357166627024E-3</v>
      </c>
      <c r="L706" s="7">
        <f t="shared" si="297"/>
        <v>7.9806526435475325E-3</v>
      </c>
      <c r="M706" s="58">
        <f t="shared" si="286"/>
        <v>2.3941957930642598E-2</v>
      </c>
      <c r="N706" s="58">
        <f t="shared" si="287"/>
        <v>2.80562801004163E-4</v>
      </c>
      <c r="O706" s="59">
        <f t="shared" si="288"/>
        <v>0.49834967528364454</v>
      </c>
      <c r="P706" s="58">
        <f t="shared" si="306"/>
        <v>2.0586901756258769E-4</v>
      </c>
      <c r="Q706" s="58">
        <f t="shared" si="307"/>
        <v>0.51772001911742116</v>
      </c>
      <c r="R706" s="58">
        <f t="shared" si="298"/>
        <v>0.51412927377513662</v>
      </c>
      <c r="S706" s="60">
        <f t="shared" si="299"/>
        <v>3.5907453422845403E-3</v>
      </c>
      <c r="T706" s="58">
        <f t="shared" si="308"/>
        <v>2.0444117396250101E-4</v>
      </c>
      <c r="U706" s="58">
        <f t="shared" si="309"/>
        <v>1.7146511053666713E-3</v>
      </c>
      <c r="V706" s="58">
        <f t="shared" si="289"/>
        <v>1.7125305688270277E-4</v>
      </c>
      <c r="W706" s="50">
        <f t="shared" si="300"/>
        <v>166.70914718214669</v>
      </c>
      <c r="X706" s="50">
        <f t="shared" si="290"/>
        <v>99046.414729745564</v>
      </c>
      <c r="Y706" s="50">
        <f t="shared" si="291"/>
        <v>101325</v>
      </c>
      <c r="Z706" s="50">
        <f t="shared" si="292"/>
        <v>1.5732455644734531</v>
      </c>
      <c r="AA706" s="50">
        <f t="shared" si="293"/>
        <v>1.337258729802435</v>
      </c>
      <c r="AB706" s="50">
        <f t="shared" si="301"/>
        <v>647.18253857397781</v>
      </c>
      <c r="AC706" s="7">
        <f t="shared" si="310"/>
        <v>0.25732638716245926</v>
      </c>
    </row>
    <row r="707" spans="1:29">
      <c r="A707" s="7">
        <v>675</v>
      </c>
      <c r="B707" s="7">
        <f t="shared" si="302"/>
        <v>0.26841068864140166</v>
      </c>
      <c r="C707" s="7">
        <f t="shared" si="303"/>
        <v>3.9764546465392847E-4</v>
      </c>
      <c r="D707" s="58">
        <f t="shared" si="304"/>
        <v>3370380.2032870664</v>
      </c>
      <c r="E707" s="7">
        <f t="shared" si="294"/>
        <v>488.83234076082255</v>
      </c>
      <c r="F707" s="7">
        <f t="shared" si="283"/>
        <v>3269055.2032870664</v>
      </c>
      <c r="G707" s="57">
        <f t="shared" si="284"/>
        <v>1.2175803328211663E-2</v>
      </c>
      <c r="H707" s="61">
        <f t="shared" si="295"/>
        <v>1.1677348065612514E-2</v>
      </c>
      <c r="I707" s="7">
        <f t="shared" si="305"/>
        <v>7.4645303868774979E-2</v>
      </c>
      <c r="J707" s="58">
        <f t="shared" si="285"/>
        <v>1.2523533181258615E-3</v>
      </c>
      <c r="K707" s="7">
        <f t="shared" si="296"/>
        <v>5.4767962452526896E-3</v>
      </c>
      <c r="L707" s="7">
        <f t="shared" si="297"/>
        <v>7.9815028815044126E-3</v>
      </c>
      <c r="M707" s="58">
        <f t="shared" si="286"/>
        <v>2.3944508644513238E-2</v>
      </c>
      <c r="N707" s="58">
        <f t="shared" si="287"/>
        <v>2.804468819477207E-4</v>
      </c>
      <c r="O707" s="59">
        <f t="shared" si="288"/>
        <v>0.49814377405963889</v>
      </c>
      <c r="P707" s="58">
        <f t="shared" si="306"/>
        <v>2.0590122400565569E-4</v>
      </c>
      <c r="Q707" s="58">
        <f t="shared" si="307"/>
        <v>0.51780101197646466</v>
      </c>
      <c r="R707" s="58">
        <f t="shared" si="298"/>
        <v>0.51420951886987287</v>
      </c>
      <c r="S707" s="60">
        <f t="shared" si="299"/>
        <v>3.5914931065917921E-3</v>
      </c>
      <c r="T707" s="58">
        <f t="shared" si="308"/>
        <v>2.0447308306048359E-4</v>
      </c>
      <c r="U707" s="58">
        <f t="shared" si="309"/>
        <v>1.7160792463118434E-3</v>
      </c>
      <c r="V707" s="58">
        <f t="shared" si="289"/>
        <v>1.7136897593914507E-4</v>
      </c>
      <c r="W707" s="50">
        <f t="shared" si="300"/>
        <v>166.72690794069919</v>
      </c>
      <c r="X707" s="50">
        <f t="shared" si="290"/>
        <v>99061.873855180907</v>
      </c>
      <c r="Y707" s="50">
        <f t="shared" si="291"/>
        <v>101325</v>
      </c>
      <c r="Z707" s="50">
        <f t="shared" si="292"/>
        <v>1.5732786890255179</v>
      </c>
      <c r="AA707" s="50">
        <f t="shared" si="293"/>
        <v>1.3372868856716902</v>
      </c>
      <c r="AB707" s="50">
        <f t="shared" si="301"/>
        <v>647.29717907024167</v>
      </c>
      <c r="AC707" s="7">
        <f t="shared" si="310"/>
        <v>0.25737199440386088</v>
      </c>
    </row>
    <row r="708" spans="1:29">
      <c r="A708" s="7">
        <v>676</v>
      </c>
      <c r="B708" s="7">
        <f t="shared" si="302"/>
        <v>0.26880833410605559</v>
      </c>
      <c r="C708" s="7">
        <f t="shared" si="303"/>
        <v>3.9764546465392847E-4</v>
      </c>
      <c r="D708" s="58">
        <f t="shared" si="304"/>
        <v>3370905.6847823178</v>
      </c>
      <c r="E708" s="7">
        <f t="shared" si="294"/>
        <v>488.90855541135357</v>
      </c>
      <c r="F708" s="7">
        <f t="shared" si="283"/>
        <v>3269580.6847823178</v>
      </c>
      <c r="G708" s="57">
        <f t="shared" si="284"/>
        <v>1.2176408869534104E-2</v>
      </c>
      <c r="H708" s="61">
        <f t="shared" si="295"/>
        <v>1.1682189718584497E-2</v>
      </c>
      <c r="I708" s="7">
        <f t="shared" si="305"/>
        <v>7.4635620562831018E-2</v>
      </c>
      <c r="J708" s="58">
        <f t="shared" si="285"/>
        <v>1.2519980078435045E-3</v>
      </c>
      <c r="K708" s="7">
        <f t="shared" si="296"/>
        <v>5.478356262399231E-3</v>
      </c>
      <c r="L708" s="7">
        <f t="shared" si="297"/>
        <v>7.9823522780862396E-3</v>
      </c>
      <c r="M708" s="58">
        <f t="shared" si="286"/>
        <v>2.3947056834258719E-2</v>
      </c>
      <c r="N708" s="58">
        <f t="shared" si="287"/>
        <v>2.8033094477648439E-4</v>
      </c>
      <c r="O708" s="59">
        <f t="shared" si="288"/>
        <v>0.49793784065923041</v>
      </c>
      <c r="P708" s="58">
        <f t="shared" si="306"/>
        <v>2.0593340040847563E-4</v>
      </c>
      <c r="Q708" s="58">
        <f t="shared" si="307"/>
        <v>0.51788192929020282</v>
      </c>
      <c r="R708" s="58">
        <f t="shared" si="298"/>
        <v>0.51428969011778858</v>
      </c>
      <c r="S708" s="60">
        <f t="shared" si="299"/>
        <v>3.5922391724142466E-3</v>
      </c>
      <c r="T708" s="58">
        <f t="shared" si="308"/>
        <v>2.0450496279361292E-4</v>
      </c>
      <c r="U708" s="58">
        <f t="shared" si="309"/>
        <v>1.7175076839267061E-3</v>
      </c>
      <c r="V708" s="58">
        <f t="shared" si="289"/>
        <v>1.7148491311038137E-4</v>
      </c>
      <c r="W708" s="50">
        <f t="shared" si="300"/>
        <v>166.74465112363177</v>
      </c>
      <c r="X708" s="50">
        <f t="shared" si="290"/>
        <v>99077.318754111024</v>
      </c>
      <c r="Y708" s="50">
        <f t="shared" si="291"/>
        <v>101325</v>
      </c>
      <c r="Z708" s="50">
        <f t="shared" si="292"/>
        <v>1.5733117727715444</v>
      </c>
      <c r="AA708" s="50">
        <f t="shared" si="293"/>
        <v>1.3373150068558128</v>
      </c>
      <c r="AB708" s="50">
        <f t="shared" si="301"/>
        <v>647.41171406677142</v>
      </c>
      <c r="AC708" s="7">
        <f t="shared" si="310"/>
        <v>0.25741755970152047</v>
      </c>
    </row>
    <row r="709" spans="1:29">
      <c r="A709" s="7">
        <v>677</v>
      </c>
      <c r="B709" s="7">
        <f t="shared" si="302"/>
        <v>0.26920597957070952</v>
      </c>
      <c r="C709" s="7">
        <f t="shared" si="303"/>
        <v>3.9764546465392847E-4</v>
      </c>
      <c r="D709" s="58">
        <f t="shared" si="304"/>
        <v>3371430.6820710544</v>
      </c>
      <c r="E709" s="7">
        <f t="shared" si="294"/>
        <v>488.98469983366414</v>
      </c>
      <c r="F709" s="7">
        <f t="shared" si="283"/>
        <v>3270105.6820710544</v>
      </c>
      <c r="G709" s="57">
        <f t="shared" si="284"/>
        <v>1.2177013788687061E-2</v>
      </c>
      <c r="H709" s="61">
        <f t="shared" si="295"/>
        <v>1.1687031612347239E-2</v>
      </c>
      <c r="I709" s="7">
        <f t="shared" si="305"/>
        <v>7.4625936775305532E-2</v>
      </c>
      <c r="J709" s="58">
        <f t="shared" si="285"/>
        <v>1.2516425325915135E-3</v>
      </c>
      <c r="K709" s="7">
        <f t="shared" si="296"/>
        <v>5.4799157679346691E-3</v>
      </c>
      <c r="L709" s="7">
        <f t="shared" si="297"/>
        <v>7.9832008331176957E-3</v>
      </c>
      <c r="M709" s="58">
        <f t="shared" si="286"/>
        <v>2.3949602499353087E-2</v>
      </c>
      <c r="N709" s="58">
        <f t="shared" si="287"/>
        <v>2.8021498950737278E-4</v>
      </c>
      <c r="O709" s="59">
        <f t="shared" si="288"/>
        <v>0.49773187511247091</v>
      </c>
      <c r="P709" s="58">
        <f t="shared" si="306"/>
        <v>2.0596554675950118E-4</v>
      </c>
      <c r="Q709" s="58">
        <f t="shared" si="307"/>
        <v>0.51796277102959887</v>
      </c>
      <c r="R709" s="58">
        <f t="shared" si="298"/>
        <v>0.51436978749166529</v>
      </c>
      <c r="S709" s="60">
        <f t="shared" si="299"/>
        <v>3.5929835379335806E-3</v>
      </c>
      <c r="T709" s="58">
        <f t="shared" si="308"/>
        <v>2.045368131510657E-4</v>
      </c>
      <c r="U709" s="58">
        <f t="shared" si="309"/>
        <v>1.7189364175351416E-3</v>
      </c>
      <c r="V709" s="58">
        <f t="shared" si="289"/>
        <v>1.7160086837949298E-4</v>
      </c>
      <c r="W709" s="50">
        <f t="shared" si="300"/>
        <v>166.76237672728217</v>
      </c>
      <c r="X709" s="50">
        <f t="shared" si="290"/>
        <v>99092.749421292247</v>
      </c>
      <c r="Y709" s="50">
        <f t="shared" si="291"/>
        <v>101325</v>
      </c>
      <c r="Z709" s="50">
        <f t="shared" si="292"/>
        <v>1.5733448157336356</v>
      </c>
      <c r="AA709" s="50">
        <f t="shared" si="293"/>
        <v>1.3373430933735901</v>
      </c>
      <c r="AB709" s="50">
        <f t="shared" si="301"/>
        <v>647.52614352468186</v>
      </c>
      <c r="AC709" s="7">
        <f t="shared" si="310"/>
        <v>0.25746308303995807</v>
      </c>
    </row>
    <row r="710" spans="1:29">
      <c r="A710" s="7">
        <v>678</v>
      </c>
      <c r="B710" s="7">
        <f t="shared" si="302"/>
        <v>0.26960362503536345</v>
      </c>
      <c r="C710" s="7">
        <f t="shared" si="303"/>
        <v>3.9764546465392847E-4</v>
      </c>
      <c r="D710" s="58">
        <f t="shared" si="304"/>
        <v>3371955.1949745794</v>
      </c>
      <c r="E710" s="7">
        <f t="shared" si="294"/>
        <v>489.06077400183642</v>
      </c>
      <c r="F710" s="7">
        <f t="shared" si="283"/>
        <v>3270630.1949745794</v>
      </c>
      <c r="G710" s="57">
        <f t="shared" si="284"/>
        <v>1.2177618085658965E-2</v>
      </c>
      <c r="H710" s="61">
        <f t="shared" si="295"/>
        <v>1.1691873746653338E-2</v>
      </c>
      <c r="I710" s="7">
        <f t="shared" si="305"/>
        <v>7.4616252506693334E-2</v>
      </c>
      <c r="J710" s="58">
        <f t="shared" si="285"/>
        <v>1.2512868923660872E-3</v>
      </c>
      <c r="K710" s="7">
        <f t="shared" si="296"/>
        <v>5.4814747616914556E-3</v>
      </c>
      <c r="L710" s="7">
        <f t="shared" si="297"/>
        <v>7.9840485464236291E-3</v>
      </c>
      <c r="M710" s="58">
        <f t="shared" si="286"/>
        <v>2.3952145639270887E-2</v>
      </c>
      <c r="N710" s="58">
        <f t="shared" si="287"/>
        <v>2.8009901615731069E-4</v>
      </c>
      <c r="O710" s="59">
        <f t="shared" si="288"/>
        <v>0.49752587744942312</v>
      </c>
      <c r="P710" s="58">
        <f t="shared" si="306"/>
        <v>2.0599766304779665E-4</v>
      </c>
      <c r="Q710" s="58">
        <f t="shared" si="307"/>
        <v>0.51804353716715157</v>
      </c>
      <c r="R710" s="58">
        <f t="shared" si="298"/>
        <v>0.51444981096423958</v>
      </c>
      <c r="S710" s="60">
        <f t="shared" si="299"/>
        <v>3.5937262029119843E-3</v>
      </c>
      <c r="T710" s="58">
        <f t="shared" si="308"/>
        <v>2.0456863412200073E-4</v>
      </c>
      <c r="U710" s="58">
        <f t="shared" si="309"/>
        <v>1.7203654464609374E-3</v>
      </c>
      <c r="V710" s="58">
        <f t="shared" si="289"/>
        <v>1.7171684172955507E-4</v>
      </c>
      <c r="W710" s="50">
        <f t="shared" si="300"/>
        <v>166.78008474799168</v>
      </c>
      <c r="X710" s="50">
        <f t="shared" si="290"/>
        <v>99108.165851472368</v>
      </c>
      <c r="Y710" s="50">
        <f t="shared" si="291"/>
        <v>101325</v>
      </c>
      <c r="Z710" s="50">
        <f t="shared" si="292"/>
        <v>1.5733778179338338</v>
      </c>
      <c r="AA710" s="50">
        <f t="shared" si="293"/>
        <v>1.3373711452437587</v>
      </c>
      <c r="AB710" s="50">
        <f t="shared" si="301"/>
        <v>647.64046740502386</v>
      </c>
      <c r="AC710" s="7">
        <f t="shared" si="310"/>
        <v>0.25750856440369829</v>
      </c>
    </row>
    <row r="711" spans="1:29">
      <c r="A711" s="7">
        <v>679</v>
      </c>
      <c r="B711" s="7">
        <f t="shared" si="302"/>
        <v>0.27000127050001738</v>
      </c>
      <c r="C711" s="7">
        <f t="shared" si="303"/>
        <v>3.9764546465392847E-4</v>
      </c>
      <c r="D711" s="58">
        <f t="shared" si="304"/>
        <v>3372479.2233151277</v>
      </c>
      <c r="E711" s="7">
        <f t="shared" si="294"/>
        <v>489.13677789008779</v>
      </c>
      <c r="F711" s="7">
        <f t="shared" si="283"/>
        <v>3271154.2233151277</v>
      </c>
      <c r="G711" s="57">
        <f t="shared" si="284"/>
        <v>1.217822176043915E-2</v>
      </c>
      <c r="H711" s="61">
        <f t="shared" si="295"/>
        <v>1.1696716121255389E-2</v>
      </c>
      <c r="I711" s="7">
        <f t="shared" si="305"/>
        <v>7.4606567757489237E-2</v>
      </c>
      <c r="J711" s="58">
        <f t="shared" si="285"/>
        <v>1.2509310871634527E-3</v>
      </c>
      <c r="K711" s="7">
        <f t="shared" si="296"/>
        <v>5.4830332435021611E-3</v>
      </c>
      <c r="L711" s="7">
        <f t="shared" si="297"/>
        <v>7.984895417829067E-3</v>
      </c>
      <c r="M711" s="58">
        <f t="shared" si="286"/>
        <v>2.3954686253487199E-2</v>
      </c>
      <c r="N711" s="58">
        <f t="shared" si="287"/>
        <v>2.7998302474322947E-4</v>
      </c>
      <c r="O711" s="59">
        <f t="shared" si="288"/>
        <v>0.49731984770016135</v>
      </c>
      <c r="P711" s="58">
        <f t="shared" si="306"/>
        <v>2.0602974926176021E-4</v>
      </c>
      <c r="Q711" s="58">
        <f t="shared" si="307"/>
        <v>0.51812422767368482</v>
      </c>
      <c r="R711" s="58">
        <f t="shared" si="298"/>
        <v>0.51452976050839028</v>
      </c>
      <c r="S711" s="60">
        <f t="shared" si="299"/>
        <v>3.5944671652945459E-3</v>
      </c>
      <c r="T711" s="58">
        <f t="shared" si="308"/>
        <v>2.0460042569563338E-4</v>
      </c>
      <c r="U711" s="58">
        <f t="shared" si="309"/>
        <v>1.7217947700270643E-3</v>
      </c>
      <c r="V711" s="58">
        <f t="shared" si="289"/>
        <v>1.7183283314363629E-4</v>
      </c>
      <c r="W711" s="50">
        <f t="shared" si="300"/>
        <v>166.79777518210517</v>
      </c>
      <c r="X711" s="50">
        <f t="shared" si="290"/>
        <v>99123.568039426507</v>
      </c>
      <c r="Y711" s="50">
        <f t="shared" si="291"/>
        <v>101325</v>
      </c>
      <c r="Z711" s="50">
        <f t="shared" si="292"/>
        <v>1.5734107793941983</v>
      </c>
      <c r="AA711" s="50">
        <f t="shared" si="293"/>
        <v>1.3373991624850685</v>
      </c>
      <c r="AB711" s="50">
        <f t="shared" si="301"/>
        <v>647.75468566905158</v>
      </c>
      <c r="AC711" s="7">
        <f t="shared" si="310"/>
        <v>0.25755400377729376</v>
      </c>
    </row>
    <row r="712" spans="1:29">
      <c r="A712" s="7">
        <v>680</v>
      </c>
      <c r="B712" s="7">
        <f t="shared" si="302"/>
        <v>0.2703989159646713</v>
      </c>
      <c r="C712" s="7">
        <f t="shared" si="303"/>
        <v>3.9764546465392847E-4</v>
      </c>
      <c r="D712" s="58">
        <f t="shared" si="304"/>
        <v>3373002.766914451</v>
      </c>
      <c r="E712" s="7">
        <f t="shared" si="294"/>
        <v>489.2127114725655</v>
      </c>
      <c r="F712" s="7">
        <f t="shared" si="283"/>
        <v>3271677.766914451</v>
      </c>
      <c r="G712" s="57">
        <f t="shared" si="284"/>
        <v>1.2178824813016211E-2</v>
      </c>
      <c r="H712" s="61">
        <f t="shared" si="295"/>
        <v>1.1701558735905978E-2</v>
      </c>
      <c r="I712" s="7">
        <f t="shared" si="305"/>
        <v>7.4596882528188066E-2</v>
      </c>
      <c r="J712" s="58">
        <f t="shared" si="285"/>
        <v>1.2505751169798677E-3</v>
      </c>
      <c r="K712" s="7">
        <f t="shared" si="296"/>
        <v>5.4845912131994707E-3</v>
      </c>
      <c r="L712" s="7">
        <f t="shared" si="297"/>
        <v>7.9857414471592066E-3</v>
      </c>
      <c r="M712" s="58">
        <f t="shared" si="286"/>
        <v>2.395722434147762E-2</v>
      </c>
      <c r="N712" s="58">
        <f t="shared" si="287"/>
        <v>2.7986701528206673E-4</v>
      </c>
      <c r="O712" s="59">
        <f t="shared" si="288"/>
        <v>0.49711378589477101</v>
      </c>
      <c r="P712" s="58">
        <f t="shared" si="306"/>
        <v>2.0606180539034513E-4</v>
      </c>
      <c r="Q712" s="58">
        <f t="shared" si="307"/>
        <v>0.51820484252141807</v>
      </c>
      <c r="R712" s="58">
        <f t="shared" si="298"/>
        <v>0.51460963609692278</v>
      </c>
      <c r="S712" s="60">
        <f t="shared" si="299"/>
        <v>3.5952064244952897E-3</v>
      </c>
      <c r="T712" s="58">
        <f t="shared" si="308"/>
        <v>2.046321878611499E-4</v>
      </c>
      <c r="U712" s="58">
        <f t="shared" si="309"/>
        <v>1.7232243875562594E-3</v>
      </c>
      <c r="V712" s="58">
        <f t="shared" si="289"/>
        <v>1.7194884260479903E-4</v>
      </c>
      <c r="W712" s="50">
        <f t="shared" si="300"/>
        <v>166.81544802597122</v>
      </c>
      <c r="X712" s="50">
        <f t="shared" si="290"/>
        <v>99138.955979915612</v>
      </c>
      <c r="Y712" s="50">
        <f t="shared" si="291"/>
        <v>101325</v>
      </c>
      <c r="Z712" s="50">
        <f t="shared" si="292"/>
        <v>1.5734437001367161</v>
      </c>
      <c r="AA712" s="50">
        <f t="shared" si="293"/>
        <v>1.3374271451162085</v>
      </c>
      <c r="AB712" s="50">
        <f t="shared" si="301"/>
        <v>647.86879827791324</v>
      </c>
      <c r="AC712" s="7">
        <f t="shared" si="310"/>
        <v>0.25759940114531621</v>
      </c>
    </row>
    <row r="713" spans="1:29">
      <c r="A713" s="7">
        <v>681</v>
      </c>
      <c r="B713" s="7">
        <f t="shared" si="302"/>
        <v>0.27079656142932523</v>
      </c>
      <c r="C713" s="7">
        <f t="shared" si="303"/>
        <v>3.9764546465392847E-4</v>
      </c>
      <c r="D713" s="58">
        <f t="shared" si="304"/>
        <v>3373525.8255949635</v>
      </c>
      <c r="E713" s="7">
        <f t="shared" si="294"/>
        <v>489.28857472351291</v>
      </c>
      <c r="F713" s="7">
        <f t="shared" si="283"/>
        <v>3272200.8255949635</v>
      </c>
      <c r="G713" s="57">
        <f t="shared" si="284"/>
        <v>1.2179427243379335E-2</v>
      </c>
      <c r="H713" s="61">
        <f t="shared" si="295"/>
        <v>1.1706401590357688E-2</v>
      </c>
      <c r="I713" s="7">
        <f t="shared" si="305"/>
        <v>7.4587196819284649E-2</v>
      </c>
      <c r="J713" s="58">
        <f t="shared" si="285"/>
        <v>1.2502189818116183E-3</v>
      </c>
      <c r="K713" s="7">
        <f t="shared" si="296"/>
        <v>5.4861486706161821E-3</v>
      </c>
      <c r="L713" s="7">
        <f t="shared" si="297"/>
        <v>7.9865866342394183E-3</v>
      </c>
      <c r="M713" s="58">
        <f t="shared" si="286"/>
        <v>2.3959759902718255E-2</v>
      </c>
      <c r="N713" s="58">
        <f t="shared" si="287"/>
        <v>2.797509877907665E-4</v>
      </c>
      <c r="O713" s="59">
        <f t="shared" si="288"/>
        <v>0.496907692063349</v>
      </c>
      <c r="P713" s="58">
        <f t="shared" si="306"/>
        <v>2.060938314220051E-4</v>
      </c>
      <c r="Q713" s="58">
        <f t="shared" si="307"/>
        <v>0.51828538168131488</v>
      </c>
      <c r="R713" s="58">
        <f t="shared" si="298"/>
        <v>0.514689437702743</v>
      </c>
      <c r="S713" s="60">
        <f t="shared" si="299"/>
        <v>3.5959439785718805E-3</v>
      </c>
      <c r="T713" s="58">
        <f t="shared" si="308"/>
        <v>2.046639206077764E-4</v>
      </c>
      <c r="U713" s="58">
        <f t="shared" si="309"/>
        <v>1.7246542983704882E-3</v>
      </c>
      <c r="V713" s="58">
        <f t="shared" si="289"/>
        <v>1.7206487009609927E-4</v>
      </c>
      <c r="W713" s="50">
        <f t="shared" si="300"/>
        <v>166.83310327594197</v>
      </c>
      <c r="X713" s="50">
        <f t="shared" si="290"/>
        <v>99154.329667720114</v>
      </c>
      <c r="Y713" s="50">
        <f t="shared" si="291"/>
        <v>101325</v>
      </c>
      <c r="Z713" s="50">
        <f t="shared" si="292"/>
        <v>1.5734765801833741</v>
      </c>
      <c r="AA713" s="50">
        <f t="shared" si="293"/>
        <v>1.337455093155868</v>
      </c>
      <c r="AB713" s="50">
        <f t="shared" si="301"/>
        <v>647.98280519290222</v>
      </c>
      <c r="AC713" s="7">
        <f t="shared" si="310"/>
        <v>0.25764475649234536</v>
      </c>
    </row>
    <row r="714" spans="1:29">
      <c r="A714" s="7">
        <v>682</v>
      </c>
      <c r="B714" s="7">
        <f t="shared" si="302"/>
        <v>0.27119420689397916</v>
      </c>
      <c r="C714" s="7">
        <f t="shared" si="303"/>
        <v>3.9764546465392847E-4</v>
      </c>
      <c r="D714" s="58">
        <f t="shared" si="304"/>
        <v>3374048.3991786833</v>
      </c>
      <c r="E714" s="7">
        <f t="shared" si="294"/>
        <v>489.36436761711593</v>
      </c>
      <c r="F714" s="7">
        <f t="shared" si="283"/>
        <v>3272723.3991786833</v>
      </c>
      <c r="G714" s="57">
        <f t="shared" si="284"/>
        <v>1.2180029051517067E-2</v>
      </c>
      <c r="H714" s="61">
        <f t="shared" si="295"/>
        <v>1.17112446843631E-2</v>
      </c>
      <c r="I714" s="7">
        <f t="shared" si="305"/>
        <v>7.4577510631273825E-2</v>
      </c>
      <c r="J714" s="58">
        <f t="shared" si="285"/>
        <v>1.2498626816550204E-3</v>
      </c>
      <c r="K714" s="7">
        <f t="shared" si="296"/>
        <v>5.4877056155852068E-3</v>
      </c>
      <c r="L714" s="7">
        <f t="shared" si="297"/>
        <v>7.9874309788952481E-3</v>
      </c>
      <c r="M714" s="58">
        <f t="shared" si="286"/>
        <v>2.3962292936685746E-2</v>
      </c>
      <c r="N714" s="58">
        <f t="shared" si="287"/>
        <v>2.7963494228627907E-4</v>
      </c>
      <c r="O714" s="59">
        <f t="shared" si="288"/>
        <v>0.4967015662360032</v>
      </c>
      <c r="P714" s="58">
        <f t="shared" si="306"/>
        <v>2.0612582734580442E-4</v>
      </c>
      <c r="Q714" s="58">
        <f t="shared" si="307"/>
        <v>0.5183658451258738</v>
      </c>
      <c r="R714" s="58">
        <f t="shared" si="298"/>
        <v>0.51476916529869687</v>
      </c>
      <c r="S714" s="60">
        <f t="shared" si="299"/>
        <v>3.5966798271769296E-3</v>
      </c>
      <c r="T714" s="58">
        <f t="shared" si="308"/>
        <v>2.0469562392471524E-4</v>
      </c>
      <c r="U714" s="58">
        <f t="shared" si="309"/>
        <v>1.7260845017915774E-3</v>
      </c>
      <c r="V714" s="58">
        <f t="shared" si="289"/>
        <v>1.7218091560058669E-4</v>
      </c>
      <c r="W714" s="50">
        <f t="shared" si="300"/>
        <v>166.8507409283732</v>
      </c>
      <c r="X714" s="50">
        <f t="shared" si="290"/>
        <v>99169.68909760876</v>
      </c>
      <c r="Y714" s="50">
        <f t="shared" si="291"/>
        <v>101325</v>
      </c>
      <c r="Z714" s="50">
        <f t="shared" si="292"/>
        <v>1.5735094195560924</v>
      </c>
      <c r="AA714" s="50">
        <f t="shared" si="293"/>
        <v>1.3374830066226784</v>
      </c>
      <c r="AB714" s="50">
        <f t="shared" si="301"/>
        <v>648.09670637522504</v>
      </c>
      <c r="AC714" s="7">
        <f t="shared" si="310"/>
        <v>0.25769006980297227</v>
      </c>
    </row>
    <row r="715" spans="1:29">
      <c r="A715" s="7">
        <v>683</v>
      </c>
      <c r="B715" s="7">
        <f t="shared" si="302"/>
        <v>0.27159185235863309</v>
      </c>
      <c r="C715" s="7">
        <f t="shared" si="303"/>
        <v>3.9764546465392847E-4</v>
      </c>
      <c r="D715" s="58">
        <f t="shared" si="304"/>
        <v>3374570.48748847</v>
      </c>
      <c r="E715" s="7">
        <f t="shared" si="294"/>
        <v>489.44009012768254</v>
      </c>
      <c r="F715" s="7">
        <f t="shared" si="283"/>
        <v>3273245.48748847</v>
      </c>
      <c r="G715" s="57">
        <f t="shared" si="284"/>
        <v>1.2180630237418761E-2</v>
      </c>
      <c r="H715" s="61">
        <f t="shared" si="295"/>
        <v>1.1716088017674788E-2</v>
      </c>
      <c r="I715" s="7">
        <f t="shared" si="305"/>
        <v>7.4567823964650448E-2</v>
      </c>
      <c r="J715" s="58">
        <f t="shared" si="285"/>
        <v>1.249506216506419E-3</v>
      </c>
      <c r="K715" s="7">
        <f t="shared" si="296"/>
        <v>5.489262047939575E-3</v>
      </c>
      <c r="L715" s="7">
        <f t="shared" si="297"/>
        <v>7.9882744809524134E-3</v>
      </c>
      <c r="M715" s="58">
        <f t="shared" si="286"/>
        <v>2.396482344285724E-2</v>
      </c>
      <c r="N715" s="58">
        <f t="shared" si="287"/>
        <v>2.7951887878556117E-4</v>
      </c>
      <c r="O715" s="59">
        <f t="shared" si="288"/>
        <v>0.496495408442853</v>
      </c>
      <c r="P715" s="58">
        <f t="shared" si="306"/>
        <v>2.0615779315019678E-4</v>
      </c>
      <c r="Q715" s="58">
        <f t="shared" si="307"/>
        <v>0.5184462328260584</v>
      </c>
      <c r="R715" s="58">
        <f t="shared" si="298"/>
        <v>0.51484881885775846</v>
      </c>
      <c r="S715" s="60">
        <f t="shared" si="299"/>
        <v>3.597413968299934E-3</v>
      </c>
      <c r="T715" s="58">
        <f t="shared" si="308"/>
        <v>2.0472729780121962E-4</v>
      </c>
      <c r="U715" s="58">
        <f t="shared" si="309"/>
        <v>1.7275149971405545E-3</v>
      </c>
      <c r="V715" s="58">
        <f t="shared" si="289"/>
        <v>1.7229697910130459E-4</v>
      </c>
      <c r="W715" s="50">
        <f t="shared" si="300"/>
        <v>166.86836097962427</v>
      </c>
      <c r="X715" s="50">
        <f t="shared" si="290"/>
        <v>99185.034264375092</v>
      </c>
      <c r="Y715" s="50">
        <f t="shared" si="291"/>
        <v>101325</v>
      </c>
      <c r="Z715" s="50">
        <f t="shared" si="292"/>
        <v>1.5735422182768022</v>
      </c>
      <c r="AA715" s="50">
        <f t="shared" si="293"/>
        <v>1.3375108855352817</v>
      </c>
      <c r="AB715" s="50">
        <f t="shared" si="301"/>
        <v>648.21050178627183</v>
      </c>
      <c r="AC715" s="7">
        <f t="shared" si="310"/>
        <v>0.25773534106180762</v>
      </c>
    </row>
    <row r="716" spans="1:29">
      <c r="A716" s="7">
        <v>684</v>
      </c>
      <c r="B716" s="7">
        <f t="shared" si="302"/>
        <v>0.27198949782328702</v>
      </c>
      <c r="C716" s="7">
        <f t="shared" si="303"/>
        <v>3.9764546465392847E-4</v>
      </c>
      <c r="D716" s="58">
        <f t="shared" si="304"/>
        <v>3375092.0903467359</v>
      </c>
      <c r="E716" s="7">
        <f t="shared" si="294"/>
        <v>489.51574222945584</v>
      </c>
      <c r="F716" s="7">
        <f t="shared" si="283"/>
        <v>3273767.0903467359</v>
      </c>
      <c r="G716" s="57">
        <f t="shared" si="284"/>
        <v>1.2181230801073053E-2</v>
      </c>
      <c r="H716" s="61">
        <f t="shared" si="295"/>
        <v>1.1720931590045324E-2</v>
      </c>
      <c r="I716" s="7">
        <f t="shared" si="305"/>
        <v>7.4558136819909374E-2</v>
      </c>
      <c r="J716" s="58">
        <f t="shared" si="285"/>
        <v>1.2491495863621888E-3</v>
      </c>
      <c r="K716" s="7">
        <f t="shared" si="296"/>
        <v>5.4908179675124298E-3</v>
      </c>
      <c r="L716" s="7">
        <f t="shared" si="297"/>
        <v>7.989117140236807E-3</v>
      </c>
      <c r="M716" s="58">
        <f t="shared" si="286"/>
        <v>2.3967351420710423E-2</v>
      </c>
      <c r="N716" s="58">
        <f t="shared" si="287"/>
        <v>2.7940279730557583E-4</v>
      </c>
      <c r="O716" s="59">
        <f t="shared" si="288"/>
        <v>0.49628921871402909</v>
      </c>
      <c r="P716" s="58">
        <f t="shared" si="306"/>
        <v>2.061897288239134E-4</v>
      </c>
      <c r="Q716" s="58">
        <f t="shared" si="307"/>
        <v>0.51852654475352977</v>
      </c>
      <c r="R716" s="58">
        <f t="shared" si="298"/>
        <v>0.5149283983528341</v>
      </c>
      <c r="S716" s="60">
        <f t="shared" si="299"/>
        <v>3.5981464006956676E-3</v>
      </c>
      <c r="T716" s="58">
        <f t="shared" si="308"/>
        <v>2.0475894222651589E-4</v>
      </c>
      <c r="U716" s="58">
        <f t="shared" si="309"/>
        <v>1.7289457837379519E-3</v>
      </c>
      <c r="V716" s="58">
        <f t="shared" si="289"/>
        <v>1.7241306058128993E-4</v>
      </c>
      <c r="W716" s="50">
        <f t="shared" si="300"/>
        <v>166.88596342605828</v>
      </c>
      <c r="X716" s="50">
        <f t="shared" si="290"/>
        <v>99200.36516279944</v>
      </c>
      <c r="Y716" s="50">
        <f t="shared" si="291"/>
        <v>101325</v>
      </c>
      <c r="Z716" s="50">
        <f t="shared" si="292"/>
        <v>1.5735749763673652</v>
      </c>
      <c r="AA716" s="50">
        <f t="shared" si="293"/>
        <v>1.3375387299122603</v>
      </c>
      <c r="AB716" s="50">
        <f t="shared" si="301"/>
        <v>648.32419138733542</v>
      </c>
      <c r="AC716" s="7">
        <f t="shared" si="310"/>
        <v>0.25778057025347878</v>
      </c>
    </row>
    <row r="717" spans="1:29">
      <c r="A717" s="7">
        <v>685</v>
      </c>
      <c r="B717" s="7">
        <f t="shared" si="302"/>
        <v>0.27238714328794095</v>
      </c>
      <c r="C717" s="7">
        <f t="shared" si="303"/>
        <v>3.9764546465392847E-4</v>
      </c>
      <c r="D717" s="58">
        <f t="shared" si="304"/>
        <v>3375613.2075760383</v>
      </c>
      <c r="E717" s="7">
        <f t="shared" si="294"/>
        <v>489.59132389669986</v>
      </c>
      <c r="F717" s="7">
        <f t="shared" si="283"/>
        <v>3274288.2075760383</v>
      </c>
      <c r="G717" s="57">
        <f t="shared" si="284"/>
        <v>1.21818307424686E-2</v>
      </c>
      <c r="H717" s="61">
        <f t="shared" si="295"/>
        <v>1.1725775401227273E-2</v>
      </c>
      <c r="I717" s="7">
        <f t="shared" si="305"/>
        <v>7.4548449197545469E-2</v>
      </c>
      <c r="J717" s="58">
        <f t="shared" si="285"/>
        <v>1.2487927912187332E-3</v>
      </c>
      <c r="K717" s="7">
        <f t="shared" si="296"/>
        <v>5.492373374137027E-3</v>
      </c>
      <c r="L717" s="7">
        <f t="shared" si="297"/>
        <v>7.9899589565744934E-3</v>
      </c>
      <c r="M717" s="58">
        <f t="shared" si="286"/>
        <v>2.3969876869723482E-2</v>
      </c>
      <c r="N717" s="58">
        <f t="shared" si="287"/>
        <v>2.7928669786329223E-4</v>
      </c>
      <c r="O717" s="59">
        <f t="shared" si="288"/>
        <v>0.49608299707967279</v>
      </c>
      <c r="P717" s="58">
        <f t="shared" si="306"/>
        <v>2.0622163435629615E-4</v>
      </c>
      <c r="Q717" s="58">
        <f t="shared" si="307"/>
        <v>0.51860678088148493</v>
      </c>
      <c r="R717" s="58">
        <f t="shared" si="298"/>
        <v>0.51500790375685146</v>
      </c>
      <c r="S717" s="60">
        <f t="shared" si="299"/>
        <v>3.5988771246334705E-3</v>
      </c>
      <c r="T717" s="58">
        <f t="shared" si="308"/>
        <v>2.0479055718983886E-4</v>
      </c>
      <c r="U717" s="58">
        <f t="shared" si="309"/>
        <v>1.7303768609044092E-3</v>
      </c>
      <c r="V717" s="58">
        <f t="shared" si="289"/>
        <v>1.7252916002357354E-4</v>
      </c>
      <c r="W717" s="50">
        <f t="shared" si="300"/>
        <v>166.90354826404183</v>
      </c>
      <c r="X717" s="50">
        <f t="shared" si="290"/>
        <v>99215.681787666443</v>
      </c>
      <c r="Y717" s="50">
        <f t="shared" si="291"/>
        <v>101325</v>
      </c>
      <c r="Z717" s="50">
        <f t="shared" si="292"/>
        <v>1.57360769384961</v>
      </c>
      <c r="AA717" s="50">
        <f t="shared" si="293"/>
        <v>1.3375665397721683</v>
      </c>
      <c r="AB717" s="50">
        <f t="shared" si="301"/>
        <v>648.43777513973987</v>
      </c>
      <c r="AC717" s="7">
        <f t="shared" si="310"/>
        <v>0.25782575736260049</v>
      </c>
    </row>
    <row r="718" spans="1:29">
      <c r="A718" s="7">
        <v>686</v>
      </c>
      <c r="B718" s="7">
        <f t="shared" si="302"/>
        <v>0.27278478875259488</v>
      </c>
      <c r="C718" s="7">
        <f t="shared" si="303"/>
        <v>3.9764546465392847E-4</v>
      </c>
      <c r="D718" s="58">
        <f t="shared" si="304"/>
        <v>3376133.8390002474</v>
      </c>
      <c r="E718" s="7">
        <f t="shared" si="294"/>
        <v>489.66683510386918</v>
      </c>
      <c r="F718" s="7">
        <f t="shared" si="283"/>
        <v>3274808.8390002474</v>
      </c>
      <c r="G718" s="57">
        <f t="shared" si="284"/>
        <v>1.2182430061595367E-2</v>
      </c>
      <c r="H718" s="61">
        <f t="shared" si="295"/>
        <v>1.1730619450973197E-2</v>
      </c>
      <c r="I718" s="7">
        <f t="shared" si="305"/>
        <v>7.4538761098053616E-2</v>
      </c>
      <c r="J718" s="58">
        <f t="shared" si="285"/>
        <v>1.2484358310724862E-3</v>
      </c>
      <c r="K718" s="7">
        <f t="shared" si="296"/>
        <v>5.4939282676467393E-3</v>
      </c>
      <c r="L718" s="7">
        <f t="shared" si="297"/>
        <v>7.9907999297917122E-3</v>
      </c>
      <c r="M718" s="58">
        <f t="shared" si="286"/>
        <v>2.3972399789375137E-2</v>
      </c>
      <c r="N718" s="58">
        <f t="shared" si="287"/>
        <v>2.7917058047568621E-4</v>
      </c>
      <c r="O718" s="59">
        <f t="shared" si="288"/>
        <v>0.49587674356993761</v>
      </c>
      <c r="P718" s="58">
        <f t="shared" si="306"/>
        <v>2.0625350973518808E-4</v>
      </c>
      <c r="Q718" s="58">
        <f t="shared" si="307"/>
        <v>0.51868694117935144</v>
      </c>
      <c r="R718" s="58">
        <f t="shared" si="298"/>
        <v>0.51508733504293891</v>
      </c>
      <c r="S718" s="60">
        <f t="shared" si="299"/>
        <v>3.5996061364125254E-3</v>
      </c>
      <c r="T718" s="58">
        <f t="shared" si="308"/>
        <v>2.0482214268050317E-4</v>
      </c>
      <c r="U718" s="58">
        <f t="shared" si="309"/>
        <v>1.7318082279590941E-3</v>
      </c>
      <c r="V718" s="58">
        <f t="shared" si="289"/>
        <v>1.7264527741117956E-4</v>
      </c>
      <c r="W718" s="50">
        <f t="shared" si="300"/>
        <v>166.92111548994518</v>
      </c>
      <c r="X718" s="50">
        <f t="shared" si="290"/>
        <v>99230.984133799298</v>
      </c>
      <c r="Y718" s="50">
        <f t="shared" si="291"/>
        <v>101325</v>
      </c>
      <c r="Z718" s="50">
        <f t="shared" si="292"/>
        <v>1.5736403707454063</v>
      </c>
      <c r="AA718" s="50">
        <f t="shared" si="293"/>
        <v>1.3375943151335954</v>
      </c>
      <c r="AB718" s="50">
        <f t="shared" si="301"/>
        <v>648.55125300509576</v>
      </c>
      <c r="AC718" s="7">
        <f t="shared" si="310"/>
        <v>0.25787090237385013</v>
      </c>
    </row>
    <row r="719" spans="1:29">
      <c r="A719" s="7">
        <v>687</v>
      </c>
      <c r="B719" s="7">
        <f t="shared" si="302"/>
        <v>0.2731824342172488</v>
      </c>
      <c r="C719" s="7">
        <f t="shared" si="303"/>
        <v>3.9764546465392847E-4</v>
      </c>
      <c r="D719" s="58">
        <f t="shared" si="304"/>
        <v>3376653.9844414787</v>
      </c>
      <c r="E719" s="7">
        <f t="shared" si="294"/>
        <v>489.7422758251638</v>
      </c>
      <c r="F719" s="7">
        <f t="shared" si="283"/>
        <v>3275328.9844414787</v>
      </c>
      <c r="G719" s="57">
        <f t="shared" si="284"/>
        <v>1.2183028758441138E-2</v>
      </c>
      <c r="H719" s="61">
        <f t="shared" si="295"/>
        <v>1.1735463739035654E-2</v>
      </c>
      <c r="I719" s="7">
        <f t="shared" si="305"/>
        <v>7.4529072521928696E-2</v>
      </c>
      <c r="J719" s="58">
        <f t="shared" si="285"/>
        <v>1.2480787059199099E-3</v>
      </c>
      <c r="K719" s="7">
        <f t="shared" si="296"/>
        <v>5.4954826478750551E-3</v>
      </c>
      <c r="L719" s="7">
        <f t="shared" si="297"/>
        <v>7.9916400597148749E-3</v>
      </c>
      <c r="M719" s="58">
        <f t="shared" si="286"/>
        <v>2.3974920179144626E-2</v>
      </c>
      <c r="N719" s="58">
        <f t="shared" si="287"/>
        <v>2.7905444515973963E-4</v>
      </c>
      <c r="O719" s="59">
        <f t="shared" si="288"/>
        <v>0.49567045821498751</v>
      </c>
      <c r="P719" s="58">
        <f t="shared" si="306"/>
        <v>2.0628535495009759E-4</v>
      </c>
      <c r="Q719" s="58">
        <f t="shared" si="307"/>
        <v>0.51876702562074506</v>
      </c>
      <c r="R719" s="58">
        <f t="shared" si="298"/>
        <v>0.51516669218395739</v>
      </c>
      <c r="S719" s="60">
        <f t="shared" si="299"/>
        <v>3.6003334367876727E-3</v>
      </c>
      <c r="T719" s="58">
        <f t="shared" si="308"/>
        <v>2.0485369868771707E-4</v>
      </c>
      <c r="U719" s="58">
        <f t="shared" si="309"/>
        <v>1.7332398842214746E-3</v>
      </c>
      <c r="V719" s="58">
        <f t="shared" si="289"/>
        <v>1.7276141272712614E-4</v>
      </c>
      <c r="W719" s="50">
        <f t="shared" si="300"/>
        <v>166.93866510014229</v>
      </c>
      <c r="X719" s="50">
        <f t="shared" si="290"/>
        <v>99246.272195969665</v>
      </c>
      <c r="Y719" s="50">
        <f t="shared" si="291"/>
        <v>101325</v>
      </c>
      <c r="Z719" s="50">
        <f t="shared" si="292"/>
        <v>1.573673007076472</v>
      </c>
      <c r="AA719" s="50">
        <f t="shared" si="293"/>
        <v>1.3376220560150012</v>
      </c>
      <c r="AB719" s="50">
        <f t="shared" si="301"/>
        <v>648.66462494463076</v>
      </c>
      <c r="AC719" s="7">
        <f t="shared" si="310"/>
        <v>0.25791600527188641</v>
      </c>
    </row>
    <row r="720" spans="1:29">
      <c r="A720" s="7">
        <v>688</v>
      </c>
      <c r="B720" s="7">
        <f t="shared" si="302"/>
        <v>0.27358007968190273</v>
      </c>
      <c r="C720" s="7">
        <f t="shared" si="303"/>
        <v>3.9764546465392847E-4</v>
      </c>
      <c r="D720" s="58">
        <f t="shared" si="304"/>
        <v>3377173.6437235335</v>
      </c>
      <c r="E720" s="7">
        <f t="shared" si="294"/>
        <v>489.8176460350283</v>
      </c>
      <c r="F720" s="7">
        <f t="shared" si="283"/>
        <v>3275848.6437235335</v>
      </c>
      <c r="G720" s="57">
        <f t="shared" si="284"/>
        <v>1.2183626832995452E-2</v>
      </c>
      <c r="H720" s="61">
        <f t="shared" si="295"/>
        <v>1.1740308265167197E-2</v>
      </c>
      <c r="I720" s="7">
        <f t="shared" si="305"/>
        <v>7.4519383469665607E-2</v>
      </c>
      <c r="J720" s="58">
        <f t="shared" si="285"/>
        <v>1.247721415757496E-3</v>
      </c>
      <c r="K720" s="7">
        <f t="shared" si="296"/>
        <v>5.4970365146555763E-3</v>
      </c>
      <c r="L720" s="7">
        <f t="shared" si="297"/>
        <v>7.9924793461705682E-3</v>
      </c>
      <c r="M720" s="58">
        <f t="shared" si="286"/>
        <v>2.3977438038511704E-2</v>
      </c>
      <c r="N720" s="58">
        <f t="shared" si="287"/>
        <v>2.7893829193244074E-4</v>
      </c>
      <c r="O720" s="59">
        <f t="shared" si="288"/>
        <v>0.49546414104499786</v>
      </c>
      <c r="P720" s="58">
        <f t="shared" si="306"/>
        <v>2.0631716998964489E-4</v>
      </c>
      <c r="Q720" s="58">
        <f t="shared" si="307"/>
        <v>0.51884703417704781</v>
      </c>
      <c r="R720" s="58">
        <f t="shared" si="298"/>
        <v>0.5152459751530245</v>
      </c>
      <c r="S720" s="60">
        <f t="shared" si="299"/>
        <v>3.6010590240233009E-3</v>
      </c>
      <c r="T720" s="58">
        <f t="shared" si="308"/>
        <v>2.048852252007909E-4</v>
      </c>
      <c r="U720" s="58">
        <f t="shared" si="309"/>
        <v>1.7346718290103286E-3</v>
      </c>
      <c r="V720" s="58">
        <f t="shared" si="289"/>
        <v>1.7287756595442503E-4</v>
      </c>
      <c r="W720" s="50">
        <f t="shared" si="300"/>
        <v>166.95619709101064</v>
      </c>
      <c r="X720" s="50">
        <f t="shared" si="290"/>
        <v>99261.545968998704</v>
      </c>
      <c r="Y720" s="50">
        <f t="shared" si="291"/>
        <v>101325</v>
      </c>
      <c r="Z720" s="50">
        <f t="shared" si="292"/>
        <v>1.5737056028645888</v>
      </c>
      <c r="AA720" s="50">
        <f t="shared" si="293"/>
        <v>1.3376497624349004</v>
      </c>
      <c r="AB720" s="50">
        <f t="shared" si="301"/>
        <v>648.77789091994043</v>
      </c>
      <c r="AC720" s="7">
        <f t="shared" si="310"/>
        <v>0.25796106604136471</v>
      </c>
    </row>
    <row r="721" spans="1:29">
      <c r="A721" s="7">
        <v>689</v>
      </c>
      <c r="B721" s="7">
        <f t="shared" si="302"/>
        <v>0.27397772514655666</v>
      </c>
      <c r="C721" s="7">
        <f t="shared" si="303"/>
        <v>3.9764546465392847E-4</v>
      </c>
      <c r="D721" s="58">
        <f t="shared" si="304"/>
        <v>3377692.8166699777</v>
      </c>
      <c r="E721" s="7">
        <f t="shared" si="294"/>
        <v>489.89294570787308</v>
      </c>
      <c r="F721" s="7">
        <f t="shared" si="283"/>
        <v>3276367.8166699777</v>
      </c>
      <c r="G721" s="57">
        <f t="shared" si="284"/>
        <v>1.2184224285247408E-2</v>
      </c>
      <c r="H721" s="61">
        <f t="shared" si="295"/>
        <v>1.1745153029120374E-2</v>
      </c>
      <c r="I721" s="7">
        <f t="shared" si="305"/>
        <v>7.4509693941759256E-2</v>
      </c>
      <c r="J721" s="58">
        <f t="shared" si="285"/>
        <v>1.2473639605817663E-3</v>
      </c>
      <c r="K721" s="7">
        <f t="shared" si="296"/>
        <v>5.4985898678220181E-3</v>
      </c>
      <c r="L721" s="7">
        <f t="shared" si="297"/>
        <v>7.9933177889855503E-3</v>
      </c>
      <c r="M721" s="58">
        <f t="shared" si="286"/>
        <v>2.3979953366956651E-2</v>
      </c>
      <c r="N721" s="58">
        <f t="shared" si="287"/>
        <v>2.788221208107842E-4</v>
      </c>
      <c r="O721" s="59">
        <f t="shared" si="288"/>
        <v>0.49525779209015541</v>
      </c>
      <c r="P721" s="58">
        <f t="shared" si="306"/>
        <v>2.0634895484245019E-4</v>
      </c>
      <c r="Q721" s="58">
        <f t="shared" si="307"/>
        <v>0.51892696681964179</v>
      </c>
      <c r="R721" s="58">
        <f t="shared" si="298"/>
        <v>0.51532518392322224</v>
      </c>
      <c r="S721" s="60">
        <f t="shared" si="299"/>
        <v>3.6017828964195475E-3</v>
      </c>
      <c r="T721" s="58">
        <f t="shared" si="308"/>
        <v>2.0491672220902086E-4</v>
      </c>
      <c r="U721" s="58">
        <f t="shared" si="309"/>
        <v>1.7361040616437578E-3</v>
      </c>
      <c r="V721" s="58">
        <f t="shared" si="289"/>
        <v>1.7299373707608157E-4</v>
      </c>
      <c r="W721" s="50">
        <f t="shared" si="300"/>
        <v>166.97371145893138</v>
      </c>
      <c r="X721" s="50">
        <f t="shared" si="290"/>
        <v>99276.805447700695</v>
      </c>
      <c r="Y721" s="50">
        <f t="shared" si="291"/>
        <v>101325</v>
      </c>
      <c r="Z721" s="50">
        <f t="shared" si="292"/>
        <v>1.5737381581314827</v>
      </c>
      <c r="AA721" s="50">
        <f t="shared" si="293"/>
        <v>1.3376774344117601</v>
      </c>
      <c r="AB721" s="50">
        <f t="shared" si="301"/>
        <v>648.89105089256873</v>
      </c>
      <c r="AC721" s="7">
        <f t="shared" si="310"/>
        <v>0.25800608466700348</v>
      </c>
    </row>
    <row r="722" spans="1:29">
      <c r="A722" s="7">
        <v>690</v>
      </c>
      <c r="B722" s="7">
        <f t="shared" si="302"/>
        <v>0.27437537061121059</v>
      </c>
      <c r="C722" s="7">
        <f t="shared" si="303"/>
        <v>3.9764546465392847E-4</v>
      </c>
      <c r="D722" s="58">
        <f t="shared" si="304"/>
        <v>3378211.5031041619</v>
      </c>
      <c r="E722" s="7">
        <f t="shared" si="294"/>
        <v>489.96817481807727</v>
      </c>
      <c r="F722" s="7">
        <f t="shared" si="283"/>
        <v>3276886.5031041619</v>
      </c>
      <c r="G722" s="57">
        <f t="shared" si="284"/>
        <v>1.218482111518567E-2</v>
      </c>
      <c r="H722" s="61">
        <f t="shared" si="295"/>
        <v>1.1749998030647728E-2</v>
      </c>
      <c r="I722" s="7">
        <f t="shared" si="305"/>
        <v>7.450000393870454E-2</v>
      </c>
      <c r="J722" s="58">
        <f t="shared" si="285"/>
        <v>1.2470063403892716E-3</v>
      </c>
      <c r="K722" s="7">
        <f t="shared" si="296"/>
        <v>5.5001427072082134E-3</v>
      </c>
      <c r="L722" s="7">
        <f t="shared" si="297"/>
        <v>7.9941553879867566E-3</v>
      </c>
      <c r="M722" s="58">
        <f t="shared" si="286"/>
        <v>2.398246616396027E-2</v>
      </c>
      <c r="N722" s="58">
        <f t="shared" si="287"/>
        <v>2.7870593181177083E-4</v>
      </c>
      <c r="O722" s="59">
        <f t="shared" si="288"/>
        <v>0.49505141138065795</v>
      </c>
      <c r="P722" s="58">
        <f t="shared" si="306"/>
        <v>2.0638070949746679E-4</v>
      </c>
      <c r="Q722" s="58">
        <f t="shared" si="307"/>
        <v>0.51900682352074679</v>
      </c>
      <c r="R722" s="58">
        <f t="shared" si="298"/>
        <v>0.51540431846759982</v>
      </c>
      <c r="S722" s="60">
        <f t="shared" si="299"/>
        <v>3.6025050531469649E-3</v>
      </c>
      <c r="T722" s="58">
        <f t="shared" si="308"/>
        <v>2.0494818970169006E-4</v>
      </c>
      <c r="U722" s="58">
        <f t="shared" si="309"/>
        <v>1.7375365814395346E-3</v>
      </c>
      <c r="V722" s="58">
        <f t="shared" si="289"/>
        <v>1.7310992607509493E-4</v>
      </c>
      <c r="W722" s="50">
        <f t="shared" si="300"/>
        <v>166.99120820028932</v>
      </c>
      <c r="X722" s="50">
        <f t="shared" si="290"/>
        <v>99292.050626883589</v>
      </c>
      <c r="Y722" s="50">
        <f t="shared" si="291"/>
        <v>101325</v>
      </c>
      <c r="Z722" s="50">
        <f t="shared" si="292"/>
        <v>1.5737706728988239</v>
      </c>
      <c r="AA722" s="50">
        <f t="shared" si="293"/>
        <v>1.3377050719640002</v>
      </c>
      <c r="AB722" s="50">
        <f t="shared" si="301"/>
        <v>649.00410482401287</v>
      </c>
      <c r="AC722" s="7">
        <f t="shared" si="310"/>
        <v>0.25805106113350146</v>
      </c>
    </row>
    <row r="723" spans="1:29">
      <c r="A723" s="7">
        <v>691</v>
      </c>
      <c r="B723" s="7">
        <f t="shared" si="302"/>
        <v>0.27477301607586452</v>
      </c>
      <c r="C723" s="7">
        <f t="shared" si="303"/>
        <v>3.9764546465392847E-4</v>
      </c>
      <c r="D723" s="58">
        <f t="shared" si="304"/>
        <v>3378729.7028499013</v>
      </c>
      <c r="E723" s="7">
        <f t="shared" si="294"/>
        <v>490.04333334008749</v>
      </c>
      <c r="F723" s="7">
        <f t="shared" si="283"/>
        <v>3277404.7028499013</v>
      </c>
      <c r="G723" s="57">
        <f t="shared" si="284"/>
        <v>1.2185417322799272E-2</v>
      </c>
      <c r="H723" s="61">
        <f t="shared" si="295"/>
        <v>1.1754843269501802E-2</v>
      </c>
      <c r="I723" s="7">
        <f t="shared" si="305"/>
        <v>7.4490313460996396E-2</v>
      </c>
      <c r="J723" s="58">
        <f t="shared" si="285"/>
        <v>1.2466485551765919E-3</v>
      </c>
      <c r="K723" s="7">
        <f t="shared" si="296"/>
        <v>5.5016950326481082E-3</v>
      </c>
      <c r="L723" s="7">
        <f t="shared" si="297"/>
        <v>7.9949921430012925E-3</v>
      </c>
      <c r="M723" s="58">
        <f t="shared" si="286"/>
        <v>2.3984976429003879E-2</v>
      </c>
      <c r="N723" s="58">
        <f t="shared" si="287"/>
        <v>2.7858972495240782E-4</v>
      </c>
      <c r="O723" s="59">
        <f t="shared" si="288"/>
        <v>0.49484499894671441</v>
      </c>
      <c r="P723" s="58">
        <f t="shared" si="306"/>
        <v>2.0641243394353692E-4</v>
      </c>
      <c r="Q723" s="58">
        <f t="shared" si="307"/>
        <v>0.51908660425230302</v>
      </c>
      <c r="R723" s="58">
        <f t="shared" si="298"/>
        <v>0.51548337875927719</v>
      </c>
      <c r="S723" s="60">
        <f t="shared" si="299"/>
        <v>3.6032254930258301E-3</v>
      </c>
      <c r="T723" s="58">
        <f t="shared" si="308"/>
        <v>2.0497962766810978E-4</v>
      </c>
      <c r="U723" s="58">
        <f t="shared" si="309"/>
        <v>1.7389693877149616E-3</v>
      </c>
      <c r="V723" s="58">
        <f t="shared" si="289"/>
        <v>1.7322613293445794E-4</v>
      </c>
      <c r="W723" s="50">
        <f t="shared" si="300"/>
        <v>167.00868731147284</v>
      </c>
      <c r="X723" s="50">
        <f t="shared" si="290"/>
        <v>99307.28150136894</v>
      </c>
      <c r="Y723" s="50">
        <f t="shared" si="291"/>
        <v>101325</v>
      </c>
      <c r="Z723" s="50">
        <f t="shared" si="292"/>
        <v>1.5738031471882707</v>
      </c>
      <c r="AA723" s="50">
        <f t="shared" si="293"/>
        <v>1.33773267511003</v>
      </c>
      <c r="AB723" s="50">
        <f t="shared" si="301"/>
        <v>649.11705267587126</v>
      </c>
      <c r="AC723" s="7">
        <f t="shared" si="310"/>
        <v>0.25809599542556849</v>
      </c>
    </row>
    <row r="724" spans="1:29">
      <c r="A724" s="7">
        <v>692</v>
      </c>
      <c r="B724" s="7">
        <f t="shared" si="302"/>
        <v>0.27517066154051845</v>
      </c>
      <c r="C724" s="7">
        <f t="shared" si="303"/>
        <v>3.9764546465392847E-4</v>
      </c>
      <c r="D724" s="58">
        <f t="shared" si="304"/>
        <v>3379247.4157311958</v>
      </c>
      <c r="E724" s="7">
        <f t="shared" si="294"/>
        <v>490.11842124837699</v>
      </c>
      <c r="F724" s="7">
        <f t="shared" si="283"/>
        <v>3277922.4157311958</v>
      </c>
      <c r="G724" s="57">
        <f t="shared" si="284"/>
        <v>1.2186012908077266E-2</v>
      </c>
      <c r="H724" s="61">
        <f t="shared" si="295"/>
        <v>1.1759688745435129E-2</v>
      </c>
      <c r="I724" s="7">
        <f t="shared" si="305"/>
        <v>7.4480622509129749E-2</v>
      </c>
      <c r="J724" s="58">
        <f t="shared" si="285"/>
        <v>1.2462906049403369E-3</v>
      </c>
      <c r="K724" s="7">
        <f t="shared" si="296"/>
        <v>5.503246843975765E-3</v>
      </c>
      <c r="L724" s="7">
        <f t="shared" si="297"/>
        <v>7.9958280538564384E-3</v>
      </c>
      <c r="M724" s="58">
        <f t="shared" si="286"/>
        <v>2.3987484161569317E-2</v>
      </c>
      <c r="N724" s="58">
        <f t="shared" si="287"/>
        <v>2.7847350024970858E-4</v>
      </c>
      <c r="O724" s="59">
        <f t="shared" si="288"/>
        <v>0.49463855481854485</v>
      </c>
      <c r="P724" s="58">
        <f t="shared" si="306"/>
        <v>2.0644412816955837E-4</v>
      </c>
      <c r="Q724" s="58">
        <f t="shared" si="307"/>
        <v>0.51916630898639082</v>
      </c>
      <c r="R724" s="58">
        <f t="shared" si="298"/>
        <v>0.51556236477140227</v>
      </c>
      <c r="S724" s="60">
        <f t="shared" si="299"/>
        <v>3.6039442149885526E-3</v>
      </c>
      <c r="T724" s="58">
        <f t="shared" si="308"/>
        <v>2.0501103609760243E-4</v>
      </c>
      <c r="U724" s="58">
        <f t="shared" si="309"/>
        <v>1.7404024797869175E-3</v>
      </c>
      <c r="V724" s="58">
        <f t="shared" si="289"/>
        <v>1.7334235763715719E-4</v>
      </c>
      <c r="W724" s="50">
        <f t="shared" si="300"/>
        <v>167.026148788874</v>
      </c>
      <c r="X724" s="50">
        <f t="shared" si="290"/>
        <v>99322.498065983818</v>
      </c>
      <c r="Y724" s="50">
        <f t="shared" si="291"/>
        <v>101325</v>
      </c>
      <c r="Z724" s="50">
        <f t="shared" si="292"/>
        <v>1.5738355810214517</v>
      </c>
      <c r="AA724" s="50">
        <f t="shared" si="293"/>
        <v>1.3377602438682339</v>
      </c>
      <c r="AB724" s="50">
        <f t="shared" si="301"/>
        <v>649.22989440978279</v>
      </c>
      <c r="AC724" s="7">
        <f t="shared" si="310"/>
        <v>0.25814088752794218</v>
      </c>
    </row>
    <row r="725" spans="1:29">
      <c r="A725" s="7">
        <v>693</v>
      </c>
      <c r="B725" s="7">
        <f t="shared" si="302"/>
        <v>0.27556830700517237</v>
      </c>
      <c r="C725" s="7">
        <f t="shared" si="303"/>
        <v>3.9764546465392847E-4</v>
      </c>
      <c r="D725" s="58">
        <f t="shared" si="304"/>
        <v>3379764.6415723227</v>
      </c>
      <c r="E725" s="7">
        <f t="shared" si="294"/>
        <v>490.19343851745941</v>
      </c>
      <c r="F725" s="7">
        <f t="shared" si="283"/>
        <v>3278439.6415723227</v>
      </c>
      <c r="G725" s="57">
        <f t="shared" si="284"/>
        <v>1.2186607871008863E-2</v>
      </c>
      <c r="H725" s="61">
        <f t="shared" si="295"/>
        <v>1.176453445820024E-2</v>
      </c>
      <c r="I725" s="7">
        <f t="shared" si="305"/>
        <v>7.447093108359952E-2</v>
      </c>
      <c r="J725" s="58">
        <f t="shared" si="285"/>
        <v>1.2459324896771453E-3</v>
      </c>
      <c r="K725" s="7">
        <f t="shared" si="296"/>
        <v>5.5047981410253572E-3</v>
      </c>
      <c r="L725" s="7">
        <f t="shared" si="297"/>
        <v>7.9966631203796483E-3</v>
      </c>
      <c r="M725" s="58">
        <f t="shared" si="286"/>
        <v>2.3989989361138945E-2</v>
      </c>
      <c r="N725" s="58">
        <f t="shared" si="287"/>
        <v>2.7835725772069279E-4</v>
      </c>
      <c r="O725" s="59">
        <f t="shared" si="288"/>
        <v>0.49443207902638059</v>
      </c>
      <c r="P725" s="58">
        <f t="shared" si="306"/>
        <v>2.0647579216426237E-4</v>
      </c>
      <c r="Q725" s="58">
        <f t="shared" si="307"/>
        <v>0.51924593769467131</v>
      </c>
      <c r="R725" s="58">
        <f t="shared" si="298"/>
        <v>0.51564127647716573</v>
      </c>
      <c r="S725" s="60">
        <f t="shared" si="299"/>
        <v>3.6046612175055781E-3</v>
      </c>
      <c r="T725" s="58">
        <f t="shared" si="308"/>
        <v>2.0504241497950736E-4</v>
      </c>
      <c r="U725" s="58">
        <f t="shared" si="309"/>
        <v>1.7418358569716726E-3</v>
      </c>
      <c r="V725" s="58">
        <f t="shared" si="289"/>
        <v>1.7345860016617298E-4</v>
      </c>
      <c r="W725" s="50">
        <f t="shared" si="300"/>
        <v>167.0435926288884</v>
      </c>
      <c r="X725" s="50">
        <f t="shared" si="290"/>
        <v>99337.700315563372</v>
      </c>
      <c r="Y725" s="50">
        <f t="shared" si="291"/>
        <v>101325</v>
      </c>
      <c r="Z725" s="50">
        <f t="shared" si="292"/>
        <v>1.5738679744199706</v>
      </c>
      <c r="AA725" s="50">
        <f t="shared" si="293"/>
        <v>1.3377877782569749</v>
      </c>
      <c r="AB725" s="50">
        <f t="shared" si="301"/>
        <v>649.34262998744612</v>
      </c>
      <c r="AC725" s="7">
        <f t="shared" si="310"/>
        <v>0.25818573742538048</v>
      </c>
    </row>
    <row r="726" spans="1:29">
      <c r="A726" s="7">
        <v>694</v>
      </c>
      <c r="B726" s="7">
        <f t="shared" si="302"/>
        <v>0.2759659524698263</v>
      </c>
      <c r="C726" s="7">
        <f t="shared" si="303"/>
        <v>3.9764546465392847E-4</v>
      </c>
      <c r="D726" s="58">
        <f t="shared" si="304"/>
        <v>3380281.3801974729</v>
      </c>
      <c r="E726" s="7">
        <f t="shared" si="294"/>
        <v>490.26838512183576</v>
      </c>
      <c r="F726" s="7">
        <f t="shared" si="283"/>
        <v>3278956.3801974729</v>
      </c>
      <c r="G726" s="57">
        <f t="shared" si="284"/>
        <v>1.2187202211582987E-2</v>
      </c>
      <c r="H726" s="61">
        <f t="shared" si="295"/>
        <v>1.1769380407549662E-2</v>
      </c>
      <c r="I726" s="7">
        <f t="shared" si="305"/>
        <v>7.4461239184900677E-2</v>
      </c>
      <c r="J726" s="58">
        <f t="shared" si="285"/>
        <v>1.2455742093836857E-3</v>
      </c>
      <c r="K726" s="7">
        <f t="shared" si="296"/>
        <v>5.5063489236311771E-3</v>
      </c>
      <c r="L726" s="7">
        <f t="shared" si="297"/>
        <v>7.997497342398548E-3</v>
      </c>
      <c r="M726" s="58">
        <f t="shared" si="286"/>
        <v>2.3992492027195646E-2</v>
      </c>
      <c r="N726" s="58">
        <f t="shared" si="287"/>
        <v>2.7824099738238655E-4</v>
      </c>
      <c r="O726" s="59">
        <f t="shared" si="288"/>
        <v>0.4942255716004641</v>
      </c>
      <c r="P726" s="58">
        <f t="shared" si="306"/>
        <v>2.0650742591649118E-4</v>
      </c>
      <c r="Q726" s="58">
        <f t="shared" si="307"/>
        <v>0.51932549034908504</v>
      </c>
      <c r="R726" s="58">
        <f t="shared" si="298"/>
        <v>0.51572011384974492</v>
      </c>
      <c r="S726" s="60">
        <f t="shared" si="299"/>
        <v>3.6053764993401183E-3</v>
      </c>
      <c r="T726" s="58">
        <f t="shared" si="308"/>
        <v>2.0507376430315872E-4</v>
      </c>
      <c r="U726" s="58">
        <f t="shared" si="309"/>
        <v>1.743269518585005E-3</v>
      </c>
      <c r="V726" s="58">
        <f t="shared" si="289"/>
        <v>1.7357486050447921E-4</v>
      </c>
      <c r="W726" s="50">
        <f t="shared" si="300"/>
        <v>167.06101882791535</v>
      </c>
      <c r="X726" s="50">
        <f t="shared" si="290"/>
        <v>99352.888244940244</v>
      </c>
      <c r="Y726" s="50">
        <f t="shared" si="291"/>
        <v>101325</v>
      </c>
      <c r="Z726" s="50">
        <f t="shared" si="292"/>
        <v>1.5739003274053851</v>
      </c>
      <c r="AA726" s="50">
        <f t="shared" si="293"/>
        <v>1.3378152782945774</v>
      </c>
      <c r="AB726" s="50">
        <f t="shared" si="301"/>
        <v>649.45525937054197</v>
      </c>
      <c r="AC726" s="7">
        <f t="shared" si="310"/>
        <v>0.25823054510264937</v>
      </c>
    </row>
    <row r="727" spans="1:29">
      <c r="A727" s="7">
        <v>695</v>
      </c>
      <c r="B727" s="7">
        <f t="shared" si="302"/>
        <v>0.27636359793448023</v>
      </c>
      <c r="C727" s="7">
        <f t="shared" si="303"/>
        <v>3.9764546465392847E-4</v>
      </c>
      <c r="D727" s="58">
        <f t="shared" si="304"/>
        <v>3380797.6314309835</v>
      </c>
      <c r="E727" s="7">
        <f t="shared" si="294"/>
        <v>490.34326103602837</v>
      </c>
      <c r="F727" s="7">
        <f t="shared" si="283"/>
        <v>3279472.6314309835</v>
      </c>
      <c r="G727" s="57">
        <f t="shared" si="284"/>
        <v>1.2187795929788553E-2</v>
      </c>
      <c r="H727" s="61">
        <f t="shared" si="295"/>
        <v>1.1774226593235917E-2</v>
      </c>
      <c r="I727" s="7">
        <f t="shared" si="305"/>
        <v>7.4451546813528169E-2</v>
      </c>
      <c r="J727" s="58">
        <f t="shared" si="285"/>
        <v>1.2452157640566559E-3</v>
      </c>
      <c r="K727" s="7">
        <f t="shared" si="296"/>
        <v>5.5078991916276323E-3</v>
      </c>
      <c r="L727" s="7">
        <f t="shared" si="297"/>
        <v>7.9983307197409436E-3</v>
      </c>
      <c r="M727" s="58">
        <f t="shared" si="286"/>
        <v>2.3994992159222829E-2</v>
      </c>
      <c r="N727" s="58">
        <f t="shared" si="287"/>
        <v>2.7812471925182209E-4</v>
      </c>
      <c r="O727" s="59">
        <f t="shared" si="288"/>
        <v>0.49401903257104901</v>
      </c>
      <c r="P727" s="58">
        <f t="shared" si="306"/>
        <v>2.0653902941508706E-4</v>
      </c>
      <c r="Q727" s="58">
        <f t="shared" si="307"/>
        <v>0.51940496692157256</v>
      </c>
      <c r="R727" s="58">
        <f t="shared" si="298"/>
        <v>0.51579887686233927</v>
      </c>
      <c r="S727" s="60">
        <f t="shared" si="299"/>
        <v>3.6060900592332912E-3</v>
      </c>
      <c r="T727" s="58">
        <f t="shared" si="308"/>
        <v>2.0510508405789934E-4</v>
      </c>
      <c r="U727" s="58">
        <f t="shared" si="309"/>
        <v>1.7447034639421926E-3</v>
      </c>
      <c r="V727" s="58">
        <f t="shared" si="289"/>
        <v>1.7369113863504367E-4</v>
      </c>
      <c r="W727" s="50">
        <f t="shared" si="300"/>
        <v>167.0784273823578</v>
      </c>
      <c r="X727" s="50">
        <f t="shared" si="290"/>
        <v>99368.061848951358</v>
      </c>
      <c r="Y727" s="50">
        <f t="shared" si="291"/>
        <v>101325</v>
      </c>
      <c r="Z727" s="50">
        <f t="shared" si="292"/>
        <v>1.57393263999922</v>
      </c>
      <c r="AA727" s="50">
        <f t="shared" si="293"/>
        <v>1.337842743999337</v>
      </c>
      <c r="AB727" s="50">
        <f t="shared" si="301"/>
        <v>649.5677825207822</v>
      </c>
      <c r="AC727" s="7">
        <f t="shared" si="310"/>
        <v>0.25827531054451763</v>
      </c>
    </row>
    <row r="728" spans="1:29">
      <c r="A728" s="7">
        <v>696</v>
      </c>
      <c r="B728" s="7">
        <f t="shared" si="302"/>
        <v>0.27676124339913416</v>
      </c>
      <c r="C728" s="7">
        <f t="shared" si="303"/>
        <v>3.9764546465392847E-4</v>
      </c>
      <c r="D728" s="58">
        <f t="shared" si="304"/>
        <v>3381313.3950973134</v>
      </c>
      <c r="E728" s="7">
        <f t="shared" si="294"/>
        <v>490.41806623457705</v>
      </c>
      <c r="F728" s="7">
        <f t="shared" si="283"/>
        <v>3279988.3950973134</v>
      </c>
      <c r="G728" s="57">
        <f t="shared" si="284"/>
        <v>1.2188389025614444E-2</v>
      </c>
      <c r="H728" s="61">
        <f t="shared" si="295"/>
        <v>1.1779073015011526E-2</v>
      </c>
      <c r="I728" s="7">
        <f t="shared" si="305"/>
        <v>7.4441853969976948E-2</v>
      </c>
      <c r="J728" s="58">
        <f t="shared" si="285"/>
        <v>1.2448571536927823E-3</v>
      </c>
      <c r="K728" s="7">
        <f t="shared" si="296"/>
        <v>5.5094489448492432E-3</v>
      </c>
      <c r="L728" s="7">
        <f t="shared" si="297"/>
        <v>7.9991632522348078E-3</v>
      </c>
      <c r="M728" s="58">
        <f t="shared" si="286"/>
        <v>2.3997489756704425E-2</v>
      </c>
      <c r="N728" s="58">
        <f t="shared" si="287"/>
        <v>2.780084233460378E-4</v>
      </c>
      <c r="O728" s="59">
        <f t="shared" si="288"/>
        <v>0.49381246196839967</v>
      </c>
      <c r="P728" s="58">
        <f t="shared" si="306"/>
        <v>2.0657060264933635E-4</v>
      </c>
      <c r="Q728" s="58">
        <f t="shared" si="307"/>
        <v>0.51948436738519099</v>
      </c>
      <c r="R728" s="58">
        <f t="shared" si="298"/>
        <v>0.5158775654881671</v>
      </c>
      <c r="S728" s="60">
        <f t="shared" si="299"/>
        <v>3.6068018970238924E-3</v>
      </c>
      <c r="T728" s="58">
        <f t="shared" si="308"/>
        <v>2.0513637423307963E-4</v>
      </c>
      <c r="U728" s="58">
        <f t="shared" si="309"/>
        <v>1.7461376923584493E-3</v>
      </c>
      <c r="V728" s="58">
        <f t="shared" si="289"/>
        <v>1.7380743454082796E-4</v>
      </c>
      <c r="W728" s="50">
        <f t="shared" si="300"/>
        <v>167.09581828862233</v>
      </c>
      <c r="X728" s="50">
        <f t="shared" si="290"/>
        <v>99383.221122437259</v>
      </c>
      <c r="Y728" s="50">
        <f t="shared" si="291"/>
        <v>101325</v>
      </c>
      <c r="Z728" s="50">
        <f t="shared" si="292"/>
        <v>1.5739649122229666</v>
      </c>
      <c r="AA728" s="50">
        <f t="shared" si="293"/>
        <v>1.3378701753895217</v>
      </c>
      <c r="AB728" s="50">
        <f t="shared" si="301"/>
        <v>649.68019939990563</v>
      </c>
      <c r="AC728" s="7">
        <f t="shared" si="310"/>
        <v>0.2583200337357654</v>
      </c>
    </row>
    <row r="729" spans="1:29">
      <c r="A729" s="7">
        <v>697</v>
      </c>
      <c r="B729" s="7">
        <f t="shared" si="302"/>
        <v>0.27715888886378809</v>
      </c>
      <c r="C729" s="7">
        <f t="shared" si="303"/>
        <v>3.9764546465392847E-4</v>
      </c>
      <c r="D729" s="58">
        <f t="shared" si="304"/>
        <v>3381828.671021888</v>
      </c>
      <c r="E729" s="7">
        <f t="shared" si="294"/>
        <v>490.49280069216189</v>
      </c>
      <c r="F729" s="7">
        <f t="shared" si="283"/>
        <v>3280503.671021888</v>
      </c>
      <c r="G729" s="57">
        <f t="shared" si="284"/>
        <v>1.2188981499050476E-2</v>
      </c>
      <c r="H729" s="61">
        <f t="shared" si="295"/>
        <v>1.1783919672629E-2</v>
      </c>
      <c r="I729" s="7">
        <f t="shared" si="305"/>
        <v>7.4432160654742008E-2</v>
      </c>
      <c r="J729" s="58">
        <f t="shared" si="285"/>
        <v>1.2444983782888225E-3</v>
      </c>
      <c r="K729" s="7">
        <f t="shared" si="296"/>
        <v>5.5109981831306457E-3</v>
      </c>
      <c r="L729" s="7">
        <f t="shared" si="297"/>
        <v>7.9999949397082902E-3</v>
      </c>
      <c r="M729" s="58">
        <f t="shared" si="286"/>
        <v>2.3999984819124871E-2</v>
      </c>
      <c r="N729" s="58">
        <f t="shared" si="287"/>
        <v>2.7789210968207859E-4</v>
      </c>
      <c r="O729" s="59">
        <f t="shared" si="288"/>
        <v>0.49360585982279209</v>
      </c>
      <c r="P729" s="58">
        <f t="shared" si="306"/>
        <v>2.0660214560758172E-4</v>
      </c>
      <c r="Q729" s="58">
        <f t="shared" si="307"/>
        <v>0.51956369171062444</v>
      </c>
      <c r="R729" s="58">
        <f t="shared" si="298"/>
        <v>0.51595617970059404</v>
      </c>
      <c r="S729" s="60">
        <f t="shared" si="299"/>
        <v>3.6075120100304003E-3</v>
      </c>
      <c r="T729" s="58">
        <f t="shared" si="308"/>
        <v>2.0516763481810853E-4</v>
      </c>
      <c r="U729" s="58">
        <f t="shared" si="309"/>
        <v>1.7475722031479225E-3</v>
      </c>
      <c r="V729" s="58">
        <f t="shared" si="289"/>
        <v>1.7392374820478717E-4</v>
      </c>
      <c r="W729" s="50">
        <f t="shared" si="300"/>
        <v>167.11319154311906</v>
      </c>
      <c r="X729" s="50">
        <f t="shared" si="290"/>
        <v>99398.366060266839</v>
      </c>
      <c r="Y729" s="50">
        <f t="shared" si="291"/>
        <v>101325</v>
      </c>
      <c r="Z729" s="50">
        <f t="shared" si="292"/>
        <v>1.5739971440981355</v>
      </c>
      <c r="AA729" s="50">
        <f t="shared" si="293"/>
        <v>1.3378975724834152</v>
      </c>
      <c r="AB729" s="50">
        <f t="shared" si="301"/>
        <v>649.79250996986173</v>
      </c>
      <c r="AC729" s="7">
        <f t="shared" si="310"/>
        <v>0.25836471466122024</v>
      </c>
    </row>
    <row r="730" spans="1:29">
      <c r="A730" s="7">
        <v>698</v>
      </c>
      <c r="B730" s="7">
        <f t="shared" si="302"/>
        <v>0.27755653432844202</v>
      </c>
      <c r="C730" s="7">
        <f t="shared" si="303"/>
        <v>3.9764546465392847E-4</v>
      </c>
      <c r="D730" s="58">
        <f t="shared" si="304"/>
        <v>3382343.459029166</v>
      </c>
      <c r="E730" s="7">
        <f t="shared" si="294"/>
        <v>490.56746438332289</v>
      </c>
      <c r="F730" s="7">
        <f t="shared" si="283"/>
        <v>3281018.459029166</v>
      </c>
      <c r="G730" s="57">
        <f t="shared" si="284"/>
        <v>1.218957335008517E-2</v>
      </c>
      <c r="H730" s="61">
        <f t="shared" si="295"/>
        <v>1.1788766565840847E-2</v>
      </c>
      <c r="I730" s="7">
        <f t="shared" si="305"/>
        <v>7.4422466868318313E-2</v>
      </c>
      <c r="J730" s="58">
        <f t="shared" si="285"/>
        <v>1.2441394378415618E-3</v>
      </c>
      <c r="K730" s="7">
        <f t="shared" si="296"/>
        <v>5.5125469063065898E-3</v>
      </c>
      <c r="L730" s="7">
        <f t="shared" si="297"/>
        <v>8.0008257819897139E-3</v>
      </c>
      <c r="M730" s="58">
        <f t="shared" si="286"/>
        <v>2.4002477345969143E-2</v>
      </c>
      <c r="N730" s="58">
        <f t="shared" si="287"/>
        <v>2.7777577827699544E-4</v>
      </c>
      <c r="O730" s="59">
        <f t="shared" si="288"/>
        <v>0.49339922616451315</v>
      </c>
      <c r="P730" s="58">
        <f t="shared" si="306"/>
        <v>2.0663365827894298E-4</v>
      </c>
      <c r="Q730" s="58">
        <f t="shared" si="307"/>
        <v>0.51964293987051158</v>
      </c>
      <c r="R730" s="58">
        <f t="shared" si="298"/>
        <v>0.5160347194728383</v>
      </c>
      <c r="S730" s="60">
        <f t="shared" si="299"/>
        <v>3.6082203976732785E-3</v>
      </c>
      <c r="T730" s="58">
        <f t="shared" si="308"/>
        <v>2.0519886580233642E-4</v>
      </c>
      <c r="U730" s="58">
        <f t="shared" si="309"/>
        <v>1.7490069956245288E-3</v>
      </c>
      <c r="V730" s="58">
        <f t="shared" si="289"/>
        <v>1.7404007960987033E-4</v>
      </c>
      <c r="W730" s="50">
        <f t="shared" si="300"/>
        <v>167.1305471422618</v>
      </c>
      <c r="X730" s="50">
        <f t="shared" si="290"/>
        <v>99413.496657280601</v>
      </c>
      <c r="Y730" s="50">
        <f t="shared" si="291"/>
        <v>101325</v>
      </c>
      <c r="Z730" s="50">
        <f t="shared" si="292"/>
        <v>1.5740293356461355</v>
      </c>
      <c r="AA730" s="50">
        <f t="shared" si="293"/>
        <v>1.3379249352992151</v>
      </c>
      <c r="AB730" s="50">
        <f t="shared" si="301"/>
        <v>649.90471419238906</v>
      </c>
      <c r="AC730" s="7">
        <f t="shared" si="310"/>
        <v>0.25840935330570958</v>
      </c>
    </row>
    <row r="731" spans="1:29">
      <c r="A731" s="7">
        <v>699</v>
      </c>
      <c r="B731" s="7">
        <f t="shared" si="302"/>
        <v>0.27795417979309595</v>
      </c>
      <c r="C731" s="7">
        <f t="shared" si="303"/>
        <v>3.9764546465392847E-4</v>
      </c>
      <c r="D731" s="58">
        <f t="shared" si="304"/>
        <v>3382857.7589442437</v>
      </c>
      <c r="E731" s="7">
        <f t="shared" si="294"/>
        <v>490.64205728269229</v>
      </c>
      <c r="F731" s="7">
        <f t="shared" si="283"/>
        <v>3281532.7589442437</v>
      </c>
      <c r="G731" s="57">
        <f t="shared" si="284"/>
        <v>1.2190164578707608E-2</v>
      </c>
      <c r="H731" s="61">
        <f t="shared" si="295"/>
        <v>1.1793613694399576E-2</v>
      </c>
      <c r="I731" s="7">
        <f t="shared" si="305"/>
        <v>7.4412772611200856E-2</v>
      </c>
      <c r="J731" s="58">
        <f t="shared" si="285"/>
        <v>1.2437803323478163E-3</v>
      </c>
      <c r="K731" s="7">
        <f t="shared" si="296"/>
        <v>5.5140951142119438E-3</v>
      </c>
      <c r="L731" s="7">
        <f t="shared" si="297"/>
        <v>8.0016557789075772E-3</v>
      </c>
      <c r="M731" s="58">
        <f t="shared" si="286"/>
        <v>2.4004967336722732E-2</v>
      </c>
      <c r="N731" s="58">
        <f t="shared" si="287"/>
        <v>2.7765942914784566E-4</v>
      </c>
      <c r="O731" s="59">
        <f t="shared" si="288"/>
        <v>0.49319256102386083</v>
      </c>
      <c r="P731" s="58">
        <f t="shared" si="306"/>
        <v>2.0666514065231789E-4</v>
      </c>
      <c r="Q731" s="58">
        <f t="shared" si="307"/>
        <v>0.51972211183693218</v>
      </c>
      <c r="R731" s="58">
        <f t="shared" si="298"/>
        <v>0.51611318477821511</v>
      </c>
      <c r="S731" s="60">
        <f t="shared" si="299"/>
        <v>3.6089270587170708E-3</v>
      </c>
      <c r="T731" s="58">
        <f t="shared" si="308"/>
        <v>2.052300671751522E-4</v>
      </c>
      <c r="U731" s="58">
        <f t="shared" si="309"/>
        <v>1.7504420691016947E-3</v>
      </c>
      <c r="V731" s="58">
        <f t="shared" si="289"/>
        <v>1.7415642873902011E-4</v>
      </c>
      <c r="W731" s="50">
        <f t="shared" si="300"/>
        <v>167.14788508246806</v>
      </c>
      <c r="X731" s="50">
        <f t="shared" si="290"/>
        <v>99428.612908337818</v>
      </c>
      <c r="Y731" s="50">
        <f t="shared" si="291"/>
        <v>101325</v>
      </c>
      <c r="Z731" s="50">
        <f t="shared" si="292"/>
        <v>1.5740614868883733</v>
      </c>
      <c r="AA731" s="50">
        <f t="shared" si="293"/>
        <v>1.3379522638551173</v>
      </c>
      <c r="AB731" s="50">
        <f t="shared" si="301"/>
        <v>650.01681202936516</v>
      </c>
      <c r="AC731" s="7">
        <f t="shared" si="310"/>
        <v>0.25845394965404667</v>
      </c>
    </row>
    <row r="732" spans="1:29">
      <c r="A732" s="7">
        <v>700</v>
      </c>
      <c r="B732" s="7">
        <f t="shared" si="302"/>
        <v>0.27835182525774987</v>
      </c>
      <c r="C732" s="7">
        <f t="shared" si="303"/>
        <v>3.9764546465392847E-4</v>
      </c>
      <c r="D732" s="58">
        <f t="shared" si="304"/>
        <v>3383371.5705923629</v>
      </c>
      <c r="E732" s="7">
        <f t="shared" si="294"/>
        <v>490.71657936492369</v>
      </c>
      <c r="F732" s="7">
        <f t="shared" si="283"/>
        <v>3282046.5705923629</v>
      </c>
      <c r="G732" s="57">
        <f t="shared" si="284"/>
        <v>1.2190755184906862E-2</v>
      </c>
      <c r="H732" s="61">
        <f t="shared" si="295"/>
        <v>1.1798461058057683E-2</v>
      </c>
      <c r="I732" s="7">
        <f t="shared" si="305"/>
        <v>7.4403077883884644E-2</v>
      </c>
      <c r="J732" s="58">
        <f t="shared" si="285"/>
        <v>1.24342106180443E-3</v>
      </c>
      <c r="K732" s="7">
        <f t="shared" si="296"/>
        <v>5.515642806681687E-3</v>
      </c>
      <c r="L732" s="7">
        <f t="shared" si="297"/>
        <v>8.0024849302905467E-3</v>
      </c>
      <c r="M732" s="58">
        <f t="shared" si="286"/>
        <v>2.400745479087164E-2</v>
      </c>
      <c r="N732" s="58">
        <f t="shared" si="287"/>
        <v>2.7754306231169264E-4</v>
      </c>
      <c r="O732" s="59">
        <f t="shared" si="288"/>
        <v>0.49298586443114406</v>
      </c>
      <c r="P732" s="58">
        <f t="shared" si="306"/>
        <v>2.0669659271677077E-4</v>
      </c>
      <c r="Q732" s="58">
        <f t="shared" si="307"/>
        <v>0.51980120758238535</v>
      </c>
      <c r="R732" s="58">
        <f t="shared" si="298"/>
        <v>0.51619157559006212</v>
      </c>
      <c r="S732" s="60">
        <f t="shared" si="299"/>
        <v>3.6096319923232256E-3</v>
      </c>
      <c r="T732" s="58">
        <f t="shared" si="308"/>
        <v>2.0526123892595369E-4</v>
      </c>
      <c r="U732" s="58">
        <f t="shared" si="309"/>
        <v>1.7518774228925116E-3</v>
      </c>
      <c r="V732" s="58">
        <f t="shared" si="289"/>
        <v>1.7427279557517312E-4</v>
      </c>
      <c r="W732" s="50">
        <f t="shared" si="300"/>
        <v>167.16520536015884</v>
      </c>
      <c r="X732" s="50">
        <f t="shared" si="290"/>
        <v>99443.714808302</v>
      </c>
      <c r="Y732" s="50">
        <f t="shared" si="291"/>
        <v>101325</v>
      </c>
      <c r="Z732" s="50">
        <f t="shared" si="292"/>
        <v>1.5740935978462243</v>
      </c>
      <c r="AA732" s="50">
        <f t="shared" si="293"/>
        <v>1.3379795581692906</v>
      </c>
      <c r="AB732" s="50">
        <f t="shared" si="301"/>
        <v>650.12880344269956</v>
      </c>
      <c r="AC732" s="7">
        <f t="shared" si="310"/>
        <v>0.25849850369107852</v>
      </c>
    </row>
    <row r="733" spans="1:29">
      <c r="A733" s="7">
        <v>701</v>
      </c>
      <c r="B733" s="7">
        <f t="shared" si="302"/>
        <v>0.2787494707224038</v>
      </c>
      <c r="C733" s="7">
        <f t="shared" si="303"/>
        <v>3.9764546465392847E-4</v>
      </c>
      <c r="D733" s="58">
        <f t="shared" si="304"/>
        <v>3383884.8937992016</v>
      </c>
      <c r="E733" s="7">
        <f t="shared" si="294"/>
        <v>490.79103060473369</v>
      </c>
      <c r="F733" s="7">
        <f t="shared" si="283"/>
        <v>3282559.8937992016</v>
      </c>
      <c r="G733" s="57">
        <f t="shared" si="284"/>
        <v>1.2191345168672318E-2</v>
      </c>
      <c r="H733" s="61">
        <f t="shared" si="295"/>
        <v>1.1803308656567668E-2</v>
      </c>
      <c r="I733" s="7">
        <f t="shared" si="305"/>
        <v>7.439338268686467E-2</v>
      </c>
      <c r="J733" s="58">
        <f t="shared" si="285"/>
        <v>1.2430616262082779E-3</v>
      </c>
      <c r="K733" s="7">
        <f t="shared" si="296"/>
        <v>5.5171899835509165E-3</v>
      </c>
      <c r="L733" s="7">
        <f t="shared" si="297"/>
        <v>8.0033132359674727E-3</v>
      </c>
      <c r="M733" s="58">
        <f t="shared" si="286"/>
        <v>2.4009939707902418E-2</v>
      </c>
      <c r="N733" s="58">
        <f t="shared" si="287"/>
        <v>2.7742667778560623E-4</v>
      </c>
      <c r="O733" s="59">
        <f t="shared" si="288"/>
        <v>0.49277913641668308</v>
      </c>
      <c r="P733" s="58">
        <f t="shared" si="306"/>
        <v>2.0672801446097733E-4</v>
      </c>
      <c r="Q733" s="58">
        <f t="shared" si="307"/>
        <v>0.51988022707839276</v>
      </c>
      <c r="R733" s="58">
        <f t="shared" si="298"/>
        <v>0.51626989188178374</v>
      </c>
      <c r="S733" s="60">
        <f t="shared" si="299"/>
        <v>3.6103351966090269E-3</v>
      </c>
      <c r="T733" s="58">
        <f t="shared" si="308"/>
        <v>2.0529238104416531E-4</v>
      </c>
      <c r="U733" s="58">
        <f t="shared" si="309"/>
        <v>1.7533130563093236E-3</v>
      </c>
      <c r="V733" s="58">
        <f t="shared" si="289"/>
        <v>1.7438918010125954E-4</v>
      </c>
      <c r="W733" s="50">
        <f t="shared" si="300"/>
        <v>167.18250797175892</v>
      </c>
      <c r="X733" s="50">
        <f t="shared" si="290"/>
        <v>99458.802352049504</v>
      </c>
      <c r="Y733" s="50">
        <f t="shared" si="291"/>
        <v>101325</v>
      </c>
      <c r="Z733" s="50">
        <f t="shared" si="292"/>
        <v>1.5741256685410498</v>
      </c>
      <c r="AA733" s="50">
        <f t="shared" si="293"/>
        <v>1.3380068182598923</v>
      </c>
      <c r="AB733" s="50">
        <f t="shared" si="301"/>
        <v>650.24068839439678</v>
      </c>
      <c r="AC733" s="7">
        <f t="shared" si="310"/>
        <v>0.25854301540167751</v>
      </c>
    </row>
    <row r="734" spans="1:29">
      <c r="A734" s="7">
        <v>702</v>
      </c>
      <c r="B734" s="7">
        <f t="shared" si="302"/>
        <v>0.27914711618705773</v>
      </c>
      <c r="C734" s="7">
        <f t="shared" si="303"/>
        <v>3.9764546465392847E-4</v>
      </c>
      <c r="D734" s="58">
        <f t="shared" si="304"/>
        <v>3384397.7283900846</v>
      </c>
      <c r="E734" s="7">
        <f t="shared" si="294"/>
        <v>490.86541097678781</v>
      </c>
      <c r="F734" s="7">
        <f t="shared" si="283"/>
        <v>3283072.7283900846</v>
      </c>
      <c r="G734" s="57">
        <f t="shared" si="284"/>
        <v>1.2191934529992792E-2</v>
      </c>
      <c r="H734" s="61">
        <f t="shared" si="295"/>
        <v>1.1808156489682021E-2</v>
      </c>
      <c r="I734" s="7">
        <f t="shared" si="305"/>
        <v>7.4383687020635969E-2</v>
      </c>
      <c r="J734" s="58">
        <f t="shared" si="285"/>
        <v>1.2427020255562631E-3</v>
      </c>
      <c r="K734" s="7">
        <f t="shared" si="296"/>
        <v>5.5187366446548423E-3</v>
      </c>
      <c r="L734" s="7">
        <f t="shared" si="297"/>
        <v>8.0041406957673689E-3</v>
      </c>
      <c r="M734" s="58">
        <f t="shared" si="286"/>
        <v>2.4012422087302109E-2</v>
      </c>
      <c r="N734" s="58">
        <f t="shared" si="287"/>
        <v>2.7731027558666234E-4</v>
      </c>
      <c r="O734" s="59">
        <f t="shared" si="288"/>
        <v>0.49257237701080897</v>
      </c>
      <c r="P734" s="58">
        <f t="shared" si="306"/>
        <v>2.067594058741129E-4</v>
      </c>
      <c r="Q734" s="58">
        <f t="shared" si="307"/>
        <v>0.51995917029773231</v>
      </c>
      <c r="R734" s="58">
        <f t="shared" si="298"/>
        <v>0.51634813362673004</v>
      </c>
      <c r="S734" s="60">
        <f t="shared" si="299"/>
        <v>3.6110366710022657E-3</v>
      </c>
      <c r="T734" s="58">
        <f t="shared" si="308"/>
        <v>2.0532349351918983E-4</v>
      </c>
      <c r="U734" s="58">
        <f t="shared" si="309"/>
        <v>1.7547489686642469E-3</v>
      </c>
      <c r="V734" s="58">
        <f t="shared" si="289"/>
        <v>1.7450558230020343E-4</v>
      </c>
      <c r="W734" s="50">
        <f t="shared" si="300"/>
        <v>167.19979291369657</v>
      </c>
      <c r="X734" s="50">
        <f t="shared" si="290"/>
        <v>99473.87553444627</v>
      </c>
      <c r="Y734" s="50">
        <f t="shared" si="291"/>
        <v>101325</v>
      </c>
      <c r="Z734" s="50">
        <f t="shared" si="292"/>
        <v>1.574157698994147</v>
      </c>
      <c r="AA734" s="50">
        <f t="shared" si="293"/>
        <v>1.3380340441450249</v>
      </c>
      <c r="AB734" s="50">
        <f t="shared" si="301"/>
        <v>650.352466846384</v>
      </c>
      <c r="AC734" s="7">
        <f t="shared" si="310"/>
        <v>0.25858748477071958</v>
      </c>
    </row>
    <row r="735" spans="1:29">
      <c r="A735" s="7">
        <v>703</v>
      </c>
      <c r="B735" s="7">
        <f t="shared" si="302"/>
        <v>0.27954476165171166</v>
      </c>
      <c r="C735" s="7">
        <f t="shared" si="303"/>
        <v>3.9764546465392847E-4</v>
      </c>
      <c r="D735" s="58">
        <f t="shared" si="304"/>
        <v>3384910.074190977</v>
      </c>
      <c r="E735" s="7">
        <f t="shared" si="294"/>
        <v>490.93972045584451</v>
      </c>
      <c r="F735" s="7">
        <f t="shared" si="283"/>
        <v>3283585.074190977</v>
      </c>
      <c r="G735" s="57">
        <f t="shared" si="284"/>
        <v>1.2192523268857652E-2</v>
      </c>
      <c r="H735" s="61">
        <f t="shared" si="295"/>
        <v>1.181300455715323E-2</v>
      </c>
      <c r="I735" s="7">
        <f t="shared" si="305"/>
        <v>7.4373990885693547E-2</v>
      </c>
      <c r="J735" s="58">
        <f t="shared" si="285"/>
        <v>1.2423422598453195E-3</v>
      </c>
      <c r="K735" s="7">
        <f t="shared" si="296"/>
        <v>5.5202827898287923E-3</v>
      </c>
      <c r="L735" s="7">
        <f t="shared" si="297"/>
        <v>8.0049673095194309E-3</v>
      </c>
      <c r="M735" s="58">
        <f t="shared" si="286"/>
        <v>2.4014901928558291E-2</v>
      </c>
      <c r="N735" s="58">
        <f t="shared" si="287"/>
        <v>2.7719385573194316E-4</v>
      </c>
      <c r="O735" s="59">
        <f t="shared" si="288"/>
        <v>0.49236558624386406</v>
      </c>
      <c r="P735" s="58">
        <f t="shared" si="306"/>
        <v>2.0679076694490872E-4</v>
      </c>
      <c r="Q735" s="58">
        <f t="shared" si="307"/>
        <v>0.52003803721206543</v>
      </c>
      <c r="R735" s="58">
        <f t="shared" si="298"/>
        <v>0.51642630079834917</v>
      </c>
      <c r="S735" s="60">
        <f t="shared" si="299"/>
        <v>3.61173641371626E-3</v>
      </c>
      <c r="T735" s="58">
        <f t="shared" si="308"/>
        <v>2.0535457634046899E-4</v>
      </c>
      <c r="U735" s="58">
        <f t="shared" si="309"/>
        <v>1.7561851592686867E-3</v>
      </c>
      <c r="V735" s="58">
        <f t="shared" si="289"/>
        <v>1.746220021549226E-4</v>
      </c>
      <c r="W735" s="50">
        <f t="shared" si="300"/>
        <v>167.21706018240377</v>
      </c>
      <c r="X735" s="50">
        <f t="shared" si="290"/>
        <v>99488.934350377109</v>
      </c>
      <c r="Y735" s="50">
        <f t="shared" si="291"/>
        <v>101325</v>
      </c>
      <c r="Z735" s="50">
        <f t="shared" si="292"/>
        <v>1.5741896892268132</v>
      </c>
      <c r="AA735" s="50">
        <f t="shared" si="293"/>
        <v>1.3380612358427912</v>
      </c>
      <c r="AB735" s="50">
        <f t="shared" si="301"/>
        <v>650.46413876072836</v>
      </c>
      <c r="AC735" s="7">
        <f t="shared" si="310"/>
        <v>0.25863191178309308</v>
      </c>
    </row>
    <row r="736" spans="1:29">
      <c r="A736" s="7">
        <v>704</v>
      </c>
      <c r="B736" s="7">
        <f t="shared" si="302"/>
        <v>0.27994240711636559</v>
      </c>
      <c r="C736" s="7">
        <f t="shared" si="303"/>
        <v>3.9764546465392847E-4</v>
      </c>
      <c r="D736" s="58">
        <f t="shared" si="304"/>
        <v>3385421.9310275582</v>
      </c>
      <c r="E736" s="7">
        <f t="shared" si="294"/>
        <v>491.01395901662067</v>
      </c>
      <c r="F736" s="7">
        <f t="shared" ref="F736:F799" si="311">D736-$E$6</f>
        <v>3284096.9310275582</v>
      </c>
      <c r="G736" s="57">
        <f t="shared" ref="G736:G799" si="312">($E$7*((D736*0.000145038)^$E$8))*0.0254</f>
        <v>1.2193111385255752E-2</v>
      </c>
      <c r="H736" s="61">
        <f t="shared" si="295"/>
        <v>1.1817852858733779E-2</v>
      </c>
      <c r="I736" s="7">
        <f t="shared" si="305"/>
        <v>7.4364294282532453E-2</v>
      </c>
      <c r="J736" s="58">
        <f t="shared" ref="J736:J799" si="313">IF(H736&gt;0,PI()*($E$10^2-H736^2),0)</f>
        <v>1.2419823290724091E-3</v>
      </c>
      <c r="K736" s="7">
        <f t="shared" si="296"/>
        <v>5.5218284189082071E-3</v>
      </c>
      <c r="L736" s="7">
        <f t="shared" si="297"/>
        <v>8.0057930770530243E-3</v>
      </c>
      <c r="M736" s="58">
        <f t="shared" ref="M736:M799" si="314">IF(L736&gt;0,L736*$E$13,0)</f>
        <v>2.4017379231159073E-2</v>
      </c>
      <c r="N736" s="58">
        <f t="shared" ref="N736:N799" si="315">$E$13*PI()*($E$10^2-H736^2)*I736</f>
        <v>2.7707741823853704E-4</v>
      </c>
      <c r="O736" s="59">
        <f t="shared" ref="O736:O799" si="316">$E$9*N736</f>
        <v>0.49215876414620141</v>
      </c>
      <c r="P736" s="58">
        <f t="shared" si="306"/>
        <v>2.0682209766265114E-4</v>
      </c>
      <c r="Q736" s="58">
        <f t="shared" si="307"/>
        <v>0.52011682779444945</v>
      </c>
      <c r="R736" s="58">
        <f t="shared" si="298"/>
        <v>0.51650439337004539</v>
      </c>
      <c r="S736" s="60">
        <f t="shared" si="299"/>
        <v>3.6124344244040651E-3</v>
      </c>
      <c r="T736" s="58">
        <f t="shared" si="308"/>
        <v>2.0538562949742715E-4</v>
      </c>
      <c r="U736" s="58">
        <f t="shared" si="309"/>
        <v>1.7576216274339108E-3</v>
      </c>
      <c r="V736" s="58">
        <f t="shared" ref="V736:V799" si="317">$E$20-N736</f>
        <v>1.7473843964832872E-4</v>
      </c>
      <c r="W736" s="50">
        <f t="shared" si="300"/>
        <v>167.23430977431622</v>
      </c>
      <c r="X736" s="50">
        <f t="shared" ref="X736:X799" si="318">D736/(1+(($E$22-1)/2)*$E$17^2)^($E$22/($E$22-1))</f>
        <v>99503.978794718394</v>
      </c>
      <c r="Y736" s="50">
        <f t="shared" ref="Y736:Y799" si="319">IF(D736/(1+(($E$22-1)/2)*$E$17^2)^($E$22/($E$22-1))&lt;$E$6,$E$6,D736/(1+(($E$22-1)/2)*$E$17^2)^($E$22/($E$22-1)))</f>
        <v>101325</v>
      </c>
      <c r="Z736" s="50">
        <f t="shared" ref="Z736:Z799" si="320">(((2*$E$22^2)/($E$22-1))*((2/($E$22+1))^(($E$22+1)/($E$22-1)))*((1-(X736/D736)^(($E$22-1)/$E$22))))^(0.5)+(((X736-$E$6)/(D736))*($E$15/$E$14))</f>
        <v>1.5742216392602857</v>
      </c>
      <c r="AA736" s="50">
        <f t="shared" ref="AA736:AA799" si="321">Z736*$E$16</f>
        <v>1.3380883933712429</v>
      </c>
      <c r="AB736" s="50">
        <f t="shared" si="301"/>
        <v>650.57570409943469</v>
      </c>
      <c r="AC736" s="7">
        <f t="shared" si="310"/>
        <v>0.25867629642370177</v>
      </c>
    </row>
    <row r="737" spans="1:29">
      <c r="A737" s="7">
        <v>705</v>
      </c>
      <c r="B737" s="7">
        <f t="shared" si="302"/>
        <v>0.28034005258101952</v>
      </c>
      <c r="C737" s="7">
        <f t="shared" si="303"/>
        <v>3.9764546465392847E-4</v>
      </c>
      <c r="D737" s="58">
        <f t="shared" si="304"/>
        <v>3385933.2987263221</v>
      </c>
      <c r="E737" s="7">
        <f t="shared" ref="E737:E800" si="322">D737/6894.757</f>
        <v>491.08812663395133</v>
      </c>
      <c r="F737" s="7">
        <f t="shared" si="311"/>
        <v>3284608.2987263221</v>
      </c>
      <c r="G737" s="57">
        <f t="shared" si="312"/>
        <v>1.219369887917672E-2</v>
      </c>
      <c r="H737" s="61">
        <f t="shared" ref="H737:H800" si="323">IF(H736&gt;0,IF((H736+G736*C737)&lt;$E$10,H736+G736*C737,0),0)</f>
        <v>1.1822701394176146E-2</v>
      </c>
      <c r="I737" s="7">
        <f t="shared" si="305"/>
        <v>7.4354597211647722E-2</v>
      </c>
      <c r="J737" s="58">
        <f t="shared" si="313"/>
        <v>1.2416222332345239E-3</v>
      </c>
      <c r="K737" s="7">
        <f t="shared" ref="K737:K800" si="324">IF(J737=0,0,2*PI()*H737*I737)</f>
        <v>5.5233735317286444E-3</v>
      </c>
      <c r="L737" s="7">
        <f t="shared" ref="L737:L800" si="325">J737*2+K737</f>
        <v>8.0066179981976918E-3</v>
      </c>
      <c r="M737" s="58">
        <f t="shared" si="314"/>
        <v>2.4019853994593075E-2</v>
      </c>
      <c r="N737" s="58">
        <f t="shared" si="315"/>
        <v>2.7696096312353864E-4</v>
      </c>
      <c r="O737" s="59">
        <f t="shared" si="316"/>
        <v>0.49195191074818551</v>
      </c>
      <c r="P737" s="58">
        <f t="shared" si="306"/>
        <v>2.0685339801590485E-4</v>
      </c>
      <c r="Q737" s="58">
        <f t="shared" si="307"/>
        <v>0.52019554201612661</v>
      </c>
      <c r="R737" s="58">
        <f t="shared" ref="R737:R800" si="326">IF(D737&gt;$E$6,$E$14*D737*$E$22*(SQRT((2/($E$22+1))^(($E$22+1)/($E$22-1))))/($E$22*$E$23*$E$21)^0.5,0)</f>
        <v>0.51658241131534732</v>
      </c>
      <c r="S737" s="60">
        <f t="shared" ref="S737:S800" si="327">Q737-R737</f>
        <v>3.6131307007792879E-3</v>
      </c>
      <c r="T737" s="58">
        <f t="shared" si="308"/>
        <v>2.0541665297953808E-4</v>
      </c>
      <c r="U737" s="58">
        <f t="shared" si="309"/>
        <v>1.7590583724702777E-3</v>
      </c>
      <c r="V737" s="58">
        <f t="shared" si="317"/>
        <v>1.7485489476332713E-4</v>
      </c>
      <c r="W737" s="50">
        <f t="shared" ref="W737:W800" si="328">M737/$E$14</f>
        <v>167.25154168587315</v>
      </c>
      <c r="X737" s="50">
        <f t="shared" si="318"/>
        <v>99519.008862370451</v>
      </c>
      <c r="Y737" s="50">
        <f t="shared" si="319"/>
        <v>101325</v>
      </c>
      <c r="Z737" s="50">
        <f t="shared" si="320"/>
        <v>1.5742535491158118</v>
      </c>
      <c r="AA737" s="50">
        <f t="shared" si="321"/>
        <v>1.33811551674844</v>
      </c>
      <c r="AB737" s="50">
        <f t="shared" ref="AB737:AB800" si="329">IF(AA737*D737*$E$14&gt;0,AA737*D737*$E$14,0)</f>
        <v>650.68716282468495</v>
      </c>
      <c r="AC737" s="7">
        <f t="shared" si="310"/>
        <v>0.2587206386774723</v>
      </c>
    </row>
    <row r="738" spans="1:29">
      <c r="A738" s="7">
        <v>706</v>
      </c>
      <c r="B738" s="7">
        <f t="shared" ref="B738:B801" si="330">B737+$E$18/3000</f>
        <v>0.28073769804567344</v>
      </c>
      <c r="C738" s="7">
        <f t="shared" ref="C738:C801" si="331">B738-B737</f>
        <v>3.9764546465392847E-4</v>
      </c>
      <c r="D738" s="58">
        <f t="shared" ref="D738:D801" si="332">$E$23*$E$21*U737/V737</f>
        <v>3386444.1771130934</v>
      </c>
      <c r="E738" s="7">
        <f t="shared" si="322"/>
        <v>491.16222328257453</v>
      </c>
      <c r="F738" s="7">
        <f t="shared" si="311"/>
        <v>3285119.1771130934</v>
      </c>
      <c r="G738" s="57">
        <f t="shared" si="312"/>
        <v>1.2194285750609223E-2</v>
      </c>
      <c r="H738" s="61">
        <f t="shared" si="323"/>
        <v>1.1827550163232807E-2</v>
      </c>
      <c r="I738" s="7">
        <f t="shared" ref="I738:I801" si="333">IF(H738&gt;0,I737-G737*C738*2,0)</f>
        <v>7.4344899673534401E-2</v>
      </c>
      <c r="J738" s="58">
        <f t="shared" si="313"/>
        <v>1.2412619723286859E-3</v>
      </c>
      <c r="K738" s="7">
        <f t="shared" si="324"/>
        <v>5.5249181281257732E-3</v>
      </c>
      <c r="L738" s="7">
        <f t="shared" si="325"/>
        <v>8.0074420727831441E-3</v>
      </c>
      <c r="M738" s="58">
        <f t="shared" si="314"/>
        <v>2.4022326218349432E-2</v>
      </c>
      <c r="N738" s="58">
        <f t="shared" si="315"/>
        <v>2.7684449040404874E-4</v>
      </c>
      <c r="O738" s="59">
        <f t="shared" si="316"/>
        <v>0.49174502608019161</v>
      </c>
      <c r="P738" s="58">
        <f t="shared" ref="P738:P801" si="334">(O737-O738)</f>
        <v>2.0688466799390071E-4</v>
      </c>
      <c r="Q738" s="58">
        <f t="shared" ref="Q738:Q801" si="335">P738/C738</f>
        <v>0.5202741798500149</v>
      </c>
      <c r="R738" s="58">
        <f t="shared" si="326"/>
        <v>0.51666035460768167</v>
      </c>
      <c r="S738" s="60">
        <f t="shared" si="327"/>
        <v>3.613825242333224E-3</v>
      </c>
      <c r="T738" s="58">
        <f t="shared" ref="T738:T801" si="336">R738*C738</f>
        <v>2.0544764677623504E-4</v>
      </c>
      <c r="U738" s="58">
        <f t="shared" ref="U738:U801" si="337">IF(P738+U737-T738&gt;0,P738+U737-T738,0)</f>
        <v>1.7604953936879433E-3</v>
      </c>
      <c r="V738" s="58">
        <f t="shared" si="317"/>
        <v>1.7497136748281702E-4</v>
      </c>
      <c r="W738" s="50">
        <f t="shared" si="328"/>
        <v>167.26875591351734</v>
      </c>
      <c r="X738" s="50">
        <f t="shared" si="318"/>
        <v>99534.024548213943</v>
      </c>
      <c r="Y738" s="50">
        <f t="shared" si="319"/>
        <v>101325</v>
      </c>
      <c r="Z738" s="50">
        <f t="shared" si="320"/>
        <v>1.5742854188145563</v>
      </c>
      <c r="AA738" s="50">
        <f t="shared" si="321"/>
        <v>1.3381426059923729</v>
      </c>
      <c r="AB738" s="50">
        <f t="shared" si="329"/>
        <v>650.79851489851592</v>
      </c>
      <c r="AC738" s="7">
        <f t="shared" ref="AC738:AC801" si="338">((AB737+AB738)/(2))*C738</f>
        <v>0.25876493852933757</v>
      </c>
    </row>
    <row r="739" spans="1:29">
      <c r="A739" s="7">
        <v>707</v>
      </c>
      <c r="B739" s="7">
        <f t="shared" si="330"/>
        <v>0.28113534351032737</v>
      </c>
      <c r="C739" s="7">
        <f t="shared" si="331"/>
        <v>3.9764546465392847E-4</v>
      </c>
      <c r="D739" s="58">
        <f t="shared" si="332"/>
        <v>3386954.5660143844</v>
      </c>
      <c r="E739" s="7">
        <f t="shared" si="322"/>
        <v>491.23624893732796</v>
      </c>
      <c r="F739" s="7">
        <f t="shared" si="311"/>
        <v>3285629.5660143844</v>
      </c>
      <c r="G739" s="57">
        <f t="shared" si="312"/>
        <v>1.2194871999542545E-2</v>
      </c>
      <c r="H739" s="61">
        <f t="shared" si="323"/>
        <v>1.183239916565623E-2</v>
      </c>
      <c r="I739" s="7">
        <f t="shared" si="333"/>
        <v>7.4335201668687553E-2</v>
      </c>
      <c r="J739" s="58">
        <f t="shared" si="313"/>
        <v>1.2409015463519454E-3</v>
      </c>
      <c r="K739" s="7">
        <f t="shared" si="324"/>
        <v>5.5264622079353835E-3</v>
      </c>
      <c r="L739" s="7">
        <f t="shared" si="325"/>
        <v>8.0082653006392744E-3</v>
      </c>
      <c r="M739" s="58">
        <f t="shared" si="314"/>
        <v>2.4024795901917823E-2</v>
      </c>
      <c r="N739" s="58">
        <f t="shared" si="315"/>
        <v>2.7672800009717429E-4</v>
      </c>
      <c r="O739" s="59">
        <f t="shared" si="316"/>
        <v>0.49153811017260585</v>
      </c>
      <c r="P739" s="58">
        <f t="shared" si="334"/>
        <v>2.0691590758575851E-4</v>
      </c>
      <c r="Q739" s="58">
        <f t="shared" si="335"/>
        <v>0.52035274126875253</v>
      </c>
      <c r="R739" s="58">
        <f t="shared" si="326"/>
        <v>0.51673822322057983</v>
      </c>
      <c r="S739" s="60">
        <f t="shared" si="327"/>
        <v>3.6145180481726991E-3</v>
      </c>
      <c r="T739" s="58">
        <f t="shared" si="336"/>
        <v>2.0547861087699288E-4</v>
      </c>
      <c r="U739" s="58">
        <f t="shared" si="337"/>
        <v>1.7619326903967089E-3</v>
      </c>
      <c r="V739" s="58">
        <f t="shared" si="317"/>
        <v>1.7508785778969148E-4</v>
      </c>
      <c r="W739" s="50">
        <f t="shared" si="328"/>
        <v>167.28595245369542</v>
      </c>
      <c r="X739" s="50">
        <f t="shared" si="318"/>
        <v>99549.025847149736</v>
      </c>
      <c r="Y739" s="50">
        <f t="shared" si="319"/>
        <v>101325</v>
      </c>
      <c r="Z739" s="50">
        <f t="shared" si="320"/>
        <v>1.5743172483776853</v>
      </c>
      <c r="AA739" s="50">
        <f t="shared" si="321"/>
        <v>1.3381696611210325</v>
      </c>
      <c r="AB739" s="50">
        <f t="shared" si="329"/>
        <v>650.90976028311366</v>
      </c>
      <c r="AC739" s="7">
        <f t="shared" si="338"/>
        <v>0.25880919596423146</v>
      </c>
    </row>
    <row r="740" spans="1:29">
      <c r="A740" s="7">
        <v>708</v>
      </c>
      <c r="B740" s="7">
        <f t="shared" si="330"/>
        <v>0.2815329889749813</v>
      </c>
      <c r="C740" s="7">
        <f t="shared" si="331"/>
        <v>3.9764546465392847E-4</v>
      </c>
      <c r="D740" s="58">
        <f t="shared" si="332"/>
        <v>3387464.4652571012</v>
      </c>
      <c r="E740" s="7">
        <f t="shared" si="322"/>
        <v>491.31020357310655</v>
      </c>
      <c r="F740" s="7">
        <f t="shared" si="311"/>
        <v>3286139.4652571012</v>
      </c>
      <c r="G740" s="57">
        <f t="shared" si="312"/>
        <v>1.2195457625966246E-2</v>
      </c>
      <c r="H740" s="61">
        <f t="shared" si="323"/>
        <v>1.1837248401198883E-2</v>
      </c>
      <c r="I740" s="7">
        <f t="shared" si="333"/>
        <v>7.4325503197602241E-2</v>
      </c>
      <c r="J740" s="58">
        <f t="shared" si="313"/>
        <v>1.2405409553013836E-3</v>
      </c>
      <c r="K740" s="7">
        <f t="shared" si="324"/>
        <v>5.5280057709933749E-3</v>
      </c>
      <c r="L740" s="7">
        <f t="shared" si="325"/>
        <v>8.0090876815961422E-3</v>
      </c>
      <c r="M740" s="58">
        <f t="shared" si="314"/>
        <v>2.4027263044788427E-2</v>
      </c>
      <c r="N740" s="58">
        <f t="shared" si="315"/>
        <v>2.7661149222002858E-4</v>
      </c>
      <c r="O740" s="59">
        <f t="shared" si="316"/>
        <v>0.49133116305582575</v>
      </c>
      <c r="P740" s="58">
        <f t="shared" si="334"/>
        <v>2.0694711678009847E-4</v>
      </c>
      <c r="Q740" s="58">
        <f t="shared" si="335"/>
        <v>0.52043122624372162</v>
      </c>
      <c r="R740" s="58">
        <f t="shared" si="326"/>
        <v>0.51681601712763336</v>
      </c>
      <c r="S740" s="60">
        <f t="shared" si="327"/>
        <v>3.6152091160882582E-3</v>
      </c>
      <c r="T740" s="58">
        <f t="shared" si="336"/>
        <v>2.0550954527131043E-4</v>
      </c>
      <c r="U740" s="58">
        <f t="shared" si="337"/>
        <v>1.7633702619054969E-3</v>
      </c>
      <c r="V740" s="58">
        <f t="shared" si="317"/>
        <v>1.7520436566683718E-4</v>
      </c>
      <c r="W740" s="50">
        <f t="shared" si="328"/>
        <v>167.30313130285745</v>
      </c>
      <c r="X740" s="50">
        <f t="shared" si="318"/>
        <v>99564.012754090261</v>
      </c>
      <c r="Y740" s="50">
        <f t="shared" si="319"/>
        <v>101325</v>
      </c>
      <c r="Z740" s="50">
        <f t="shared" si="320"/>
        <v>1.5743490378263487</v>
      </c>
      <c r="AA740" s="50">
        <f t="shared" si="321"/>
        <v>1.3381966821523963</v>
      </c>
      <c r="AB740" s="50">
        <f t="shared" si="329"/>
        <v>651.02089894075004</v>
      </c>
      <c r="AC740" s="7">
        <f t="shared" si="338"/>
        <v>0.25885341096713432</v>
      </c>
    </row>
    <row r="741" spans="1:29">
      <c r="A741" s="7">
        <v>709</v>
      </c>
      <c r="B741" s="7">
        <f t="shared" si="330"/>
        <v>0.28193063443963523</v>
      </c>
      <c r="C741" s="7">
        <f t="shared" si="331"/>
        <v>3.9764546465392847E-4</v>
      </c>
      <c r="D741" s="58">
        <f t="shared" si="332"/>
        <v>3387973.8746675388</v>
      </c>
      <c r="E741" s="7">
        <f t="shared" si="322"/>
        <v>491.38408716471645</v>
      </c>
      <c r="F741" s="7">
        <f t="shared" si="311"/>
        <v>3286648.8746675388</v>
      </c>
      <c r="G741" s="57">
        <f t="shared" si="312"/>
        <v>1.2196042629869005E-2</v>
      </c>
      <c r="H741" s="61">
        <f t="shared" si="323"/>
        <v>1.1842097869613228E-2</v>
      </c>
      <c r="I741" s="7">
        <f t="shared" si="333"/>
        <v>7.4315804260773555E-2</v>
      </c>
      <c r="J741" s="58">
        <f t="shared" si="313"/>
        <v>1.2401801991741099E-3</v>
      </c>
      <c r="K741" s="7">
        <f t="shared" si="324"/>
        <v>5.5295488171357666E-3</v>
      </c>
      <c r="L741" s="7">
        <f t="shared" si="325"/>
        <v>8.0099092154839874E-3</v>
      </c>
      <c r="M741" s="58">
        <f t="shared" si="314"/>
        <v>2.4029727646451962E-2</v>
      </c>
      <c r="N741" s="58">
        <f t="shared" si="315"/>
        <v>2.7649496678973091E-4</v>
      </c>
      <c r="O741" s="59">
        <f t="shared" si="316"/>
        <v>0.49112418476025954</v>
      </c>
      <c r="P741" s="58">
        <f t="shared" si="334"/>
        <v>2.0697829556620695E-4</v>
      </c>
      <c r="Q741" s="58">
        <f t="shared" si="335"/>
        <v>0.52050963474797962</v>
      </c>
      <c r="R741" s="58">
        <f t="shared" si="326"/>
        <v>0.51689373630234059</v>
      </c>
      <c r="S741" s="60">
        <f t="shared" si="327"/>
        <v>3.615898445639032E-3</v>
      </c>
      <c r="T741" s="58">
        <f t="shared" si="336"/>
        <v>2.055404499486494E-4</v>
      </c>
      <c r="U741" s="58">
        <f t="shared" si="337"/>
        <v>1.7648081075230541E-3</v>
      </c>
      <c r="V741" s="58">
        <f t="shared" si="317"/>
        <v>1.7532089109713485E-4</v>
      </c>
      <c r="W741" s="50">
        <f t="shared" si="328"/>
        <v>167.32029245745736</v>
      </c>
      <c r="X741" s="50">
        <f t="shared" si="318"/>
        <v>99578.985263930008</v>
      </c>
      <c r="Y741" s="50">
        <f t="shared" si="319"/>
        <v>101325</v>
      </c>
      <c r="Z741" s="50">
        <f t="shared" si="320"/>
        <v>1.5743807871816176</v>
      </c>
      <c r="AA741" s="50">
        <f t="shared" si="321"/>
        <v>1.338223669104375</v>
      </c>
      <c r="AB741" s="50">
        <f t="shared" si="329"/>
        <v>651.13193083356464</v>
      </c>
      <c r="AC741" s="7">
        <f t="shared" si="338"/>
        <v>0.25889758352301762</v>
      </c>
    </row>
    <row r="742" spans="1:29">
      <c r="A742" s="7">
        <v>710</v>
      </c>
      <c r="B742" s="7">
        <f t="shared" si="330"/>
        <v>0.28232827990428916</v>
      </c>
      <c r="C742" s="7">
        <f t="shared" si="331"/>
        <v>3.9764546465392847E-4</v>
      </c>
      <c r="D742" s="58">
        <f t="shared" si="332"/>
        <v>3388482.7940727253</v>
      </c>
      <c r="E742" s="7">
        <f t="shared" si="322"/>
        <v>491.45789968707027</v>
      </c>
      <c r="F742" s="7">
        <f t="shared" si="311"/>
        <v>3287157.7940727253</v>
      </c>
      <c r="G742" s="57">
        <f t="shared" si="312"/>
        <v>1.219662701124016E-2</v>
      </c>
      <c r="H742" s="61">
        <f t="shared" si="323"/>
        <v>1.1846947570651722E-2</v>
      </c>
      <c r="I742" s="7">
        <f t="shared" si="333"/>
        <v>7.430610485869657E-2</v>
      </c>
      <c r="J742" s="58">
        <f t="shared" si="313"/>
        <v>1.2398192779672634E-3</v>
      </c>
      <c r="K742" s="7">
        <f t="shared" si="324"/>
        <v>5.5310913461986914E-3</v>
      </c>
      <c r="L742" s="7">
        <f t="shared" si="325"/>
        <v>8.0107299021332182E-3</v>
      </c>
      <c r="M742" s="58">
        <f t="shared" si="314"/>
        <v>2.4032189706399656E-2</v>
      </c>
      <c r="N742" s="58">
        <f t="shared" si="315"/>
        <v>2.7637842382340685E-4</v>
      </c>
      <c r="O742" s="59">
        <f t="shared" si="316"/>
        <v>0.49091717531632639</v>
      </c>
      <c r="P742" s="58">
        <f t="shared" si="334"/>
        <v>2.0700944393314824E-4</v>
      </c>
      <c r="Q742" s="58">
        <f t="shared" si="335"/>
        <v>0.5205879667540253</v>
      </c>
      <c r="R742" s="58">
        <f t="shared" si="326"/>
        <v>0.51697138071831161</v>
      </c>
      <c r="S742" s="60">
        <f t="shared" si="327"/>
        <v>3.616586035713687E-3</v>
      </c>
      <c r="T742" s="58">
        <f t="shared" si="336"/>
        <v>2.0557132489851598E-4</v>
      </c>
      <c r="U742" s="58">
        <f t="shared" si="337"/>
        <v>1.7662462265576866E-3</v>
      </c>
      <c r="V742" s="58">
        <f t="shared" si="317"/>
        <v>1.7543743406345892E-4</v>
      </c>
      <c r="W742" s="50">
        <f t="shared" si="328"/>
        <v>167.33743591395245</v>
      </c>
      <c r="X742" s="50">
        <f t="shared" si="318"/>
        <v>99593.943371585003</v>
      </c>
      <c r="Y742" s="50">
        <f t="shared" si="319"/>
        <v>101325</v>
      </c>
      <c r="Z742" s="50">
        <f t="shared" si="320"/>
        <v>1.5744124964645669</v>
      </c>
      <c r="AA742" s="50">
        <f t="shared" si="321"/>
        <v>1.3382506219948818</v>
      </c>
      <c r="AB742" s="50">
        <f t="shared" si="329"/>
        <v>651.24285592385559</v>
      </c>
      <c r="AC742" s="7">
        <f t="shared" si="338"/>
        <v>0.25894171361685769</v>
      </c>
    </row>
    <row r="743" spans="1:29">
      <c r="A743" s="7">
        <v>711</v>
      </c>
      <c r="B743" s="7">
        <f t="shared" si="330"/>
        <v>0.28272592536894309</v>
      </c>
      <c r="C743" s="7">
        <f t="shared" si="331"/>
        <v>3.9764546465392847E-4</v>
      </c>
      <c r="D743" s="58">
        <f t="shared" si="332"/>
        <v>3388991.2232999182</v>
      </c>
      <c r="E743" s="7">
        <f t="shared" si="322"/>
        <v>491.53164111511376</v>
      </c>
      <c r="F743" s="7">
        <f t="shared" si="311"/>
        <v>3287666.2232999182</v>
      </c>
      <c r="G743" s="57">
        <f t="shared" si="312"/>
        <v>1.2197210770069139E-2</v>
      </c>
      <c r="H743" s="61">
        <f t="shared" si="323"/>
        <v>1.1851797504066817E-2</v>
      </c>
      <c r="I743" s="7">
        <f t="shared" si="333"/>
        <v>7.4296404991866377E-2</v>
      </c>
      <c r="J743" s="58">
        <f t="shared" si="313"/>
        <v>1.2394581916780134E-3</v>
      </c>
      <c r="K743" s="7">
        <f t="shared" si="324"/>
        <v>5.5326333580183931E-3</v>
      </c>
      <c r="L743" s="7">
        <f t="shared" si="325"/>
        <v>8.0115497413744199E-3</v>
      </c>
      <c r="M743" s="58">
        <f t="shared" si="314"/>
        <v>2.403464922412326E-2</v>
      </c>
      <c r="N743" s="58">
        <f t="shared" si="315"/>
        <v>2.7626186333818808E-4</v>
      </c>
      <c r="O743" s="59">
        <f t="shared" si="316"/>
        <v>0.49071013475445657</v>
      </c>
      <c r="P743" s="58">
        <f t="shared" si="334"/>
        <v>2.0704056186982012E-4</v>
      </c>
      <c r="Q743" s="58">
        <f t="shared" si="335"/>
        <v>0.52066622223393866</v>
      </c>
      <c r="R743" s="58">
        <f t="shared" si="326"/>
        <v>0.51704895034919163</v>
      </c>
      <c r="S743" s="60">
        <f t="shared" si="327"/>
        <v>3.6172718847470309E-3</v>
      </c>
      <c r="T743" s="58">
        <f t="shared" si="336"/>
        <v>2.0560217011043029E-4</v>
      </c>
      <c r="U743" s="58">
        <f t="shared" si="337"/>
        <v>1.7676846183170764E-3</v>
      </c>
      <c r="V743" s="58">
        <f t="shared" si="317"/>
        <v>1.7555399454867768E-4</v>
      </c>
      <c r="W743" s="50">
        <f t="shared" si="328"/>
        <v>167.3545616688038</v>
      </c>
      <c r="X743" s="50">
        <f t="shared" si="318"/>
        <v>99608.887071978024</v>
      </c>
      <c r="Y743" s="50">
        <f t="shared" si="319"/>
        <v>101325</v>
      </c>
      <c r="Z743" s="50">
        <f t="shared" si="320"/>
        <v>1.5744441656962458</v>
      </c>
      <c r="AA743" s="50">
        <f t="shared" si="321"/>
        <v>1.3382775408418088</v>
      </c>
      <c r="AB743" s="50">
        <f t="shared" si="329"/>
        <v>651.35367417397163</v>
      </c>
      <c r="AC743" s="7">
        <f t="shared" si="338"/>
        <v>0.25898580123367271</v>
      </c>
    </row>
    <row r="744" spans="1:29">
      <c r="A744" s="7">
        <v>712</v>
      </c>
      <c r="B744" s="7">
        <f t="shared" si="330"/>
        <v>0.28312357083359702</v>
      </c>
      <c r="C744" s="7">
        <f t="shared" si="331"/>
        <v>3.9764546465392847E-4</v>
      </c>
      <c r="D744" s="58">
        <f t="shared" si="332"/>
        <v>3389499.1621762458</v>
      </c>
      <c r="E744" s="7">
        <f t="shared" si="322"/>
        <v>491.60531142377403</v>
      </c>
      <c r="F744" s="7">
        <f t="shared" si="311"/>
        <v>3288174.1621762458</v>
      </c>
      <c r="G744" s="57">
        <f t="shared" si="312"/>
        <v>1.2197793906345044E-2</v>
      </c>
      <c r="H744" s="61">
        <f t="shared" si="323"/>
        <v>1.1856647669610964E-2</v>
      </c>
      <c r="I744" s="7">
        <f t="shared" si="333"/>
        <v>7.428670466077808E-2</v>
      </c>
      <c r="J744" s="58">
        <f t="shared" si="313"/>
        <v>1.239096940303558E-3</v>
      </c>
      <c r="K744" s="7">
        <f t="shared" si="324"/>
        <v>5.5341748524312404E-3</v>
      </c>
      <c r="L744" s="7">
        <f t="shared" si="325"/>
        <v>8.0123687330383563E-3</v>
      </c>
      <c r="M744" s="58">
        <f t="shared" si="314"/>
        <v>2.4037106199115067E-2</v>
      </c>
      <c r="N744" s="58">
        <f t="shared" si="315"/>
        <v>2.7614528535121254E-4</v>
      </c>
      <c r="O744" s="59">
        <f t="shared" si="316"/>
        <v>0.49050306310509129</v>
      </c>
      <c r="P744" s="58">
        <f t="shared" si="334"/>
        <v>2.0707164936528688E-4</v>
      </c>
      <c r="Q744" s="58">
        <f t="shared" si="335"/>
        <v>0.5207444011602187</v>
      </c>
      <c r="R744" s="58">
        <f t="shared" si="326"/>
        <v>0.51712644516860606</v>
      </c>
      <c r="S744" s="60">
        <f t="shared" si="327"/>
        <v>3.6179559916126314E-3</v>
      </c>
      <c r="T744" s="58">
        <f t="shared" si="336"/>
        <v>2.0563298557390463E-4</v>
      </c>
      <c r="U744" s="58">
        <f t="shared" si="337"/>
        <v>1.7691232821084588E-3</v>
      </c>
      <c r="V744" s="58">
        <f t="shared" si="317"/>
        <v>1.7567057253565322E-4</v>
      </c>
      <c r="W744" s="50">
        <f t="shared" si="328"/>
        <v>167.3716697184762</v>
      </c>
      <c r="X744" s="50">
        <f t="shared" si="318"/>
        <v>99623.816360028024</v>
      </c>
      <c r="Y744" s="50">
        <f t="shared" si="319"/>
        <v>101325</v>
      </c>
      <c r="Z744" s="50">
        <f t="shared" si="320"/>
        <v>1.5744757948976542</v>
      </c>
      <c r="AA744" s="50">
        <f t="shared" si="321"/>
        <v>1.3383044256630061</v>
      </c>
      <c r="AB744" s="50">
        <f t="shared" si="329"/>
        <v>651.46438554623376</v>
      </c>
      <c r="AC744" s="7">
        <f t="shared" si="338"/>
        <v>0.25902984635848531</v>
      </c>
    </row>
    <row r="745" spans="1:29">
      <c r="A745" s="7">
        <v>713</v>
      </c>
      <c r="B745" s="7">
        <f t="shared" si="330"/>
        <v>0.28352121629825094</v>
      </c>
      <c r="C745" s="7">
        <f t="shared" si="331"/>
        <v>3.9764546465392847E-4</v>
      </c>
      <c r="D745" s="58">
        <f t="shared" si="332"/>
        <v>3390006.6105290535</v>
      </c>
      <c r="E745" s="7">
        <f t="shared" si="322"/>
        <v>491.67891058800967</v>
      </c>
      <c r="F745" s="7">
        <f t="shared" si="311"/>
        <v>3288681.6105290535</v>
      </c>
      <c r="G745" s="57">
        <f t="shared" si="312"/>
        <v>1.219837642005705E-2</v>
      </c>
      <c r="H745" s="61">
        <f t="shared" si="323"/>
        <v>1.1861498067036605E-2</v>
      </c>
      <c r="I745" s="7">
        <f t="shared" si="333"/>
        <v>7.4277003865926797E-2</v>
      </c>
      <c r="J745" s="58">
        <f t="shared" si="313"/>
        <v>1.2387355238411249E-3</v>
      </c>
      <c r="K745" s="7">
        <f t="shared" si="324"/>
        <v>5.5357158292737071E-3</v>
      </c>
      <c r="L745" s="7">
        <f t="shared" si="325"/>
        <v>8.0131868769559578E-3</v>
      </c>
      <c r="M745" s="58">
        <f t="shared" si="314"/>
        <v>2.4039560630867873E-2</v>
      </c>
      <c r="N745" s="58">
        <f t="shared" si="315"/>
        <v>2.7602868987962429E-4</v>
      </c>
      <c r="O745" s="59">
        <f t="shared" si="316"/>
        <v>0.49029596039868262</v>
      </c>
      <c r="P745" s="58">
        <f t="shared" si="334"/>
        <v>2.0710270640866835E-4</v>
      </c>
      <c r="Q745" s="58">
        <f t="shared" si="335"/>
        <v>0.52082250350550374</v>
      </c>
      <c r="R745" s="58">
        <f t="shared" si="326"/>
        <v>0.51720386515021344</v>
      </c>
      <c r="S745" s="60">
        <f t="shared" si="327"/>
        <v>3.6186383552903045E-3</v>
      </c>
      <c r="T745" s="58">
        <f t="shared" si="336"/>
        <v>2.0566377127846438E-4</v>
      </c>
      <c r="U745" s="58">
        <f t="shared" si="337"/>
        <v>1.7705622172386631E-3</v>
      </c>
      <c r="V745" s="58">
        <f t="shared" si="317"/>
        <v>1.7578716800724148E-4</v>
      </c>
      <c r="W745" s="50">
        <f t="shared" si="328"/>
        <v>167.38876005943797</v>
      </c>
      <c r="X745" s="50">
        <f t="shared" si="318"/>
        <v>99638.731230660371</v>
      </c>
      <c r="Y745" s="50">
        <f t="shared" si="319"/>
        <v>101325</v>
      </c>
      <c r="Z745" s="50">
        <f t="shared" si="320"/>
        <v>1.5745073840897645</v>
      </c>
      <c r="AA745" s="50">
        <f t="shared" si="321"/>
        <v>1.3383312764762998</v>
      </c>
      <c r="AB745" s="50">
        <f t="shared" si="329"/>
        <v>651.57499000300925</v>
      </c>
      <c r="AC745" s="7">
        <f t="shared" si="338"/>
        <v>0.25907384897632174</v>
      </c>
    </row>
    <row r="746" spans="1:29">
      <c r="A746" s="7">
        <v>714</v>
      </c>
      <c r="B746" s="7">
        <f t="shared" si="330"/>
        <v>0.28391886176290487</v>
      </c>
      <c r="C746" s="7">
        <f t="shared" si="331"/>
        <v>3.9764546465392847E-4</v>
      </c>
      <c r="D746" s="58">
        <f t="shared" si="332"/>
        <v>3390513.5681859734</v>
      </c>
      <c r="E746" s="7">
        <f t="shared" si="322"/>
        <v>491.75243858282079</v>
      </c>
      <c r="F746" s="7">
        <f t="shared" si="311"/>
        <v>3289188.5681859734</v>
      </c>
      <c r="G746" s="57">
        <f t="shared" si="312"/>
        <v>1.2198958311194471E-2</v>
      </c>
      <c r="H746" s="61">
        <f t="shared" si="323"/>
        <v>1.1866348696096183E-2</v>
      </c>
      <c r="I746" s="7">
        <f t="shared" si="333"/>
        <v>7.4267302607807645E-2</v>
      </c>
      <c r="J746" s="58">
        <f t="shared" si="313"/>
        <v>1.2383739422879713E-3</v>
      </c>
      <c r="K746" s="7">
        <f t="shared" si="324"/>
        <v>5.53725628838239E-3</v>
      </c>
      <c r="L746" s="7">
        <f t="shared" si="325"/>
        <v>8.0140041729583333E-3</v>
      </c>
      <c r="M746" s="58">
        <f t="shared" si="314"/>
        <v>2.4042012518875E-2</v>
      </c>
      <c r="N746" s="58">
        <f t="shared" si="315"/>
        <v>2.7591207694057344E-4</v>
      </c>
      <c r="O746" s="59">
        <f t="shared" si="316"/>
        <v>0.49008882666569359</v>
      </c>
      <c r="P746" s="58">
        <f t="shared" si="334"/>
        <v>2.0713373298902882E-4</v>
      </c>
      <c r="Q746" s="58">
        <f t="shared" si="335"/>
        <v>0.52090052924229291</v>
      </c>
      <c r="R746" s="58">
        <f t="shared" si="326"/>
        <v>0.51728121026771623</v>
      </c>
      <c r="S746" s="60">
        <f t="shared" si="327"/>
        <v>3.6193189745766796E-3</v>
      </c>
      <c r="T746" s="58">
        <f t="shared" si="336"/>
        <v>2.0569452721365251E-4</v>
      </c>
      <c r="U746" s="58">
        <f t="shared" si="337"/>
        <v>1.7720014230140394E-3</v>
      </c>
      <c r="V746" s="58">
        <f t="shared" si="317"/>
        <v>1.7590378094629232E-4</v>
      </c>
      <c r="W746" s="50">
        <f t="shared" si="328"/>
        <v>167.40583268816107</v>
      </c>
      <c r="X746" s="50">
        <f t="shared" si="318"/>
        <v>99653.631678808844</v>
      </c>
      <c r="Y746" s="50">
        <f t="shared" si="319"/>
        <v>101325</v>
      </c>
      <c r="Z746" s="50">
        <f t="shared" si="320"/>
        <v>1.5745389332935265</v>
      </c>
      <c r="AA746" s="50">
        <f t="shared" si="321"/>
        <v>1.3383580932994974</v>
      </c>
      <c r="AB746" s="50">
        <f t="shared" si="329"/>
        <v>651.6854875067288</v>
      </c>
      <c r="AC746" s="7">
        <f t="shared" si="338"/>
        <v>0.2591178090722302</v>
      </c>
    </row>
    <row r="747" spans="1:29">
      <c r="A747" s="7">
        <v>715</v>
      </c>
      <c r="B747" s="7">
        <f t="shared" si="330"/>
        <v>0.2843165072275588</v>
      </c>
      <c r="C747" s="7">
        <f t="shared" si="331"/>
        <v>3.9764546465392847E-4</v>
      </c>
      <c r="D747" s="58">
        <f t="shared" si="332"/>
        <v>3391020.0349747878</v>
      </c>
      <c r="E747" s="7">
        <f t="shared" si="322"/>
        <v>491.82589538322929</v>
      </c>
      <c r="F747" s="7">
        <f t="shared" si="311"/>
        <v>3289695.0349747878</v>
      </c>
      <c r="G747" s="57">
        <f t="shared" si="312"/>
        <v>1.2199539579746625E-2</v>
      </c>
      <c r="H747" s="61">
        <f t="shared" si="323"/>
        <v>1.1871199556542133E-2</v>
      </c>
      <c r="I747" s="7">
        <f t="shared" si="333"/>
        <v>7.4257600886915742E-2</v>
      </c>
      <c r="J747" s="58">
        <f t="shared" si="313"/>
        <v>1.2380121956413843E-3</v>
      </c>
      <c r="K747" s="7">
        <f t="shared" si="324"/>
        <v>5.5387962295939952E-3</v>
      </c>
      <c r="L747" s="7">
        <f t="shared" si="325"/>
        <v>8.0148206208767638E-3</v>
      </c>
      <c r="M747" s="58">
        <f t="shared" si="314"/>
        <v>2.404446186263029E-2</v>
      </c>
      <c r="N747" s="58">
        <f t="shared" si="315"/>
        <v>2.7579544655121648E-4</v>
      </c>
      <c r="O747" s="59">
        <f t="shared" si="316"/>
        <v>0.48988166193659827</v>
      </c>
      <c r="P747" s="58">
        <f t="shared" si="334"/>
        <v>2.0716472909532158E-4</v>
      </c>
      <c r="Q747" s="58">
        <f t="shared" si="335"/>
        <v>0.52097847834280564</v>
      </c>
      <c r="R747" s="58">
        <f t="shared" si="326"/>
        <v>0.51735848049483957</v>
      </c>
      <c r="S747" s="60">
        <f t="shared" si="327"/>
        <v>3.6199978479660722E-3</v>
      </c>
      <c r="T747" s="58">
        <f t="shared" si="336"/>
        <v>2.0572525336902086E-4</v>
      </c>
      <c r="U747" s="58">
        <f t="shared" si="337"/>
        <v>1.77344089874034E-3</v>
      </c>
      <c r="V747" s="58">
        <f t="shared" si="317"/>
        <v>1.7602041133564928E-4</v>
      </c>
      <c r="W747" s="50">
        <f t="shared" si="328"/>
        <v>167.42288760112112</v>
      </c>
      <c r="X747" s="50">
        <f t="shared" si="318"/>
        <v>99668.517699411648</v>
      </c>
      <c r="Y747" s="50">
        <f t="shared" si="319"/>
        <v>101325</v>
      </c>
      <c r="Z747" s="50">
        <f t="shared" si="320"/>
        <v>1.5745704425298577</v>
      </c>
      <c r="AA747" s="50">
        <f t="shared" si="321"/>
        <v>1.3383848761503789</v>
      </c>
      <c r="AB747" s="50">
        <f t="shared" si="329"/>
        <v>651.79587801985542</v>
      </c>
      <c r="AC747" s="7">
        <f t="shared" si="338"/>
        <v>0.2591617266312779</v>
      </c>
    </row>
    <row r="748" spans="1:29">
      <c r="A748" s="7">
        <v>716</v>
      </c>
      <c r="B748" s="7">
        <f t="shared" si="330"/>
        <v>0.28471415269221273</v>
      </c>
      <c r="C748" s="7">
        <f t="shared" si="331"/>
        <v>3.9764546465392847E-4</v>
      </c>
      <c r="D748" s="58">
        <f t="shared" si="332"/>
        <v>3391526.010723202</v>
      </c>
      <c r="E748" s="7">
        <f t="shared" si="322"/>
        <v>491.89928096424603</v>
      </c>
      <c r="F748" s="7">
        <f t="shared" si="311"/>
        <v>3290201.010723202</v>
      </c>
      <c r="G748" s="57">
        <f t="shared" si="312"/>
        <v>1.2200120225702561E-2</v>
      </c>
      <c r="H748" s="61">
        <f t="shared" si="323"/>
        <v>1.1876050648126885E-2</v>
      </c>
      <c r="I748" s="7">
        <f t="shared" si="333"/>
        <v>7.4247898703746235E-2</v>
      </c>
      <c r="J748" s="58">
        <f t="shared" si="313"/>
        <v>1.2376502838986796E-3</v>
      </c>
      <c r="K748" s="7">
        <f t="shared" si="324"/>
        <v>5.5403356527453486E-3</v>
      </c>
      <c r="L748" s="7">
        <f t="shared" si="325"/>
        <v>8.0156362205427087E-3</v>
      </c>
      <c r="M748" s="58">
        <f t="shared" si="314"/>
        <v>2.4046908661628126E-2</v>
      </c>
      <c r="N748" s="58">
        <f t="shared" si="315"/>
        <v>2.7567879872871578E-4</v>
      </c>
      <c r="O748" s="59">
        <f t="shared" si="316"/>
        <v>0.48967446624188138</v>
      </c>
      <c r="P748" s="58">
        <f t="shared" si="334"/>
        <v>2.0719569471688848E-4</v>
      </c>
      <c r="Q748" s="58">
        <f t="shared" si="335"/>
        <v>0.52105635078023904</v>
      </c>
      <c r="R748" s="58">
        <f t="shared" si="326"/>
        <v>0.51743567580529681</v>
      </c>
      <c r="S748" s="60">
        <f t="shared" si="327"/>
        <v>3.6206749749422285E-3</v>
      </c>
      <c r="T748" s="58">
        <f t="shared" si="336"/>
        <v>2.0575594973411675E-4</v>
      </c>
      <c r="U748" s="58">
        <f t="shared" si="337"/>
        <v>1.7748806437231119E-3</v>
      </c>
      <c r="V748" s="58">
        <f t="shared" si="317"/>
        <v>1.7613705915814999E-4</v>
      </c>
      <c r="W748" s="50">
        <f t="shared" si="328"/>
        <v>167.43992479479749</v>
      </c>
      <c r="X748" s="50">
        <f t="shared" si="318"/>
        <v>99683.389287404687</v>
      </c>
      <c r="Y748" s="50">
        <f t="shared" si="319"/>
        <v>101325</v>
      </c>
      <c r="Z748" s="50">
        <f t="shared" si="320"/>
        <v>1.5746019118196306</v>
      </c>
      <c r="AA748" s="50">
        <f t="shared" si="321"/>
        <v>1.338411625046686</v>
      </c>
      <c r="AB748" s="50">
        <f t="shared" si="329"/>
        <v>651.90616150483527</v>
      </c>
      <c r="AC748" s="7">
        <f t="shared" si="338"/>
        <v>0.2592056016385349</v>
      </c>
    </row>
    <row r="749" spans="1:29">
      <c r="A749" s="7">
        <v>717</v>
      </c>
      <c r="B749" s="7">
        <f t="shared" si="330"/>
        <v>0.28511179815686666</v>
      </c>
      <c r="C749" s="7">
        <f t="shared" si="331"/>
        <v>3.9764546465392847E-4</v>
      </c>
      <c r="D749" s="58">
        <f t="shared" si="332"/>
        <v>3392031.4952595904</v>
      </c>
      <c r="E749" s="7">
        <f t="shared" si="322"/>
        <v>491.97259530097881</v>
      </c>
      <c r="F749" s="7">
        <f t="shared" si="311"/>
        <v>3290706.4952595904</v>
      </c>
      <c r="G749" s="57">
        <f t="shared" si="312"/>
        <v>1.2200700249051918E-2</v>
      </c>
      <c r="H749" s="61">
        <f t="shared" si="323"/>
        <v>1.1880901970602868E-2</v>
      </c>
      <c r="I749" s="7">
        <f t="shared" si="333"/>
        <v>7.4238196058794267E-2</v>
      </c>
      <c r="J749" s="58">
        <f t="shared" si="313"/>
        <v>1.2372882070572032E-3</v>
      </c>
      <c r="K749" s="7">
        <f t="shared" si="324"/>
        <v>5.5418745576733888E-3</v>
      </c>
      <c r="L749" s="7">
        <f t="shared" si="325"/>
        <v>8.0164509717877957E-3</v>
      </c>
      <c r="M749" s="58">
        <f t="shared" si="314"/>
        <v>2.4049352915363385E-2</v>
      </c>
      <c r="N749" s="58">
        <f t="shared" si="315"/>
        <v>2.755621334902401E-4</v>
      </c>
      <c r="O749" s="59">
        <f t="shared" si="316"/>
        <v>0.48946723961203897</v>
      </c>
      <c r="P749" s="58">
        <f t="shared" si="334"/>
        <v>2.0722662984240525E-4</v>
      </c>
      <c r="Q749" s="58">
        <f t="shared" si="335"/>
        <v>0.52113414652611456</v>
      </c>
      <c r="R749" s="58">
        <f t="shared" si="326"/>
        <v>0.51751279617290358</v>
      </c>
      <c r="S749" s="60">
        <f t="shared" si="327"/>
        <v>3.6213503532109836E-3</v>
      </c>
      <c r="T749" s="58">
        <f t="shared" si="336"/>
        <v>2.0578661629852801E-4</v>
      </c>
      <c r="U749" s="58">
        <f t="shared" si="337"/>
        <v>1.776320657266989E-3</v>
      </c>
      <c r="V749" s="58">
        <f t="shared" si="317"/>
        <v>1.7625372439662566E-4</v>
      </c>
      <c r="W749" s="50">
        <f t="shared" si="328"/>
        <v>167.45694426567292</v>
      </c>
      <c r="X749" s="50">
        <f t="shared" si="318"/>
        <v>99698.246437743568</v>
      </c>
      <c r="Y749" s="50">
        <f t="shared" si="319"/>
        <v>101325</v>
      </c>
      <c r="Z749" s="50">
        <f t="shared" si="320"/>
        <v>1.5746333411837186</v>
      </c>
      <c r="AA749" s="50">
        <f t="shared" si="321"/>
        <v>1.3384383400061608</v>
      </c>
      <c r="AB749" s="50">
        <f t="shared" si="329"/>
        <v>652.01633792426071</v>
      </c>
      <c r="AC749" s="7">
        <f t="shared" si="338"/>
        <v>0.25924943407909734</v>
      </c>
    </row>
    <row r="750" spans="1:29">
      <c r="A750" s="7">
        <v>718</v>
      </c>
      <c r="B750" s="7">
        <f t="shared" si="330"/>
        <v>0.28550944362152059</v>
      </c>
      <c r="C750" s="7">
        <f t="shared" si="331"/>
        <v>3.9764546465392847E-4</v>
      </c>
      <c r="D750" s="58">
        <f t="shared" si="332"/>
        <v>3392536.4884116468</v>
      </c>
      <c r="E750" s="7">
        <f t="shared" si="322"/>
        <v>492.04583836843665</v>
      </c>
      <c r="F750" s="7">
        <f t="shared" si="311"/>
        <v>3291211.4884116468</v>
      </c>
      <c r="G750" s="57">
        <f t="shared" si="312"/>
        <v>1.220127964978337E-2</v>
      </c>
      <c r="H750" s="61">
        <f t="shared" si="323"/>
        <v>1.1885753523722505E-2</v>
      </c>
      <c r="I750" s="7">
        <f t="shared" si="333"/>
        <v>7.4228492952554986E-2</v>
      </c>
      <c r="J750" s="58">
        <f t="shared" si="313"/>
        <v>1.2369259651143305E-3</v>
      </c>
      <c r="K750" s="7">
        <f t="shared" si="324"/>
        <v>5.5434129442151715E-3</v>
      </c>
      <c r="L750" s="7">
        <f t="shared" si="325"/>
        <v>8.017264874443833E-3</v>
      </c>
      <c r="M750" s="58">
        <f t="shared" si="314"/>
        <v>2.4051794623331499E-2</v>
      </c>
      <c r="N750" s="58">
        <f t="shared" si="315"/>
        <v>2.7544545085296404E-4</v>
      </c>
      <c r="O750" s="59">
        <f t="shared" si="316"/>
        <v>0.48925998207757737</v>
      </c>
      <c r="P750" s="58">
        <f t="shared" si="334"/>
        <v>2.0725753446160233E-4</v>
      </c>
      <c r="Q750" s="58">
        <f t="shared" si="335"/>
        <v>0.5212118655546063</v>
      </c>
      <c r="R750" s="58">
        <f t="shared" si="326"/>
        <v>0.51758984157137178</v>
      </c>
      <c r="S750" s="60">
        <f t="shared" si="327"/>
        <v>3.6220239832345236E-3</v>
      </c>
      <c r="T750" s="58">
        <f t="shared" si="336"/>
        <v>2.0581725305180134E-4</v>
      </c>
      <c r="U750" s="58">
        <f t="shared" si="337"/>
        <v>1.7777609386767897E-3</v>
      </c>
      <c r="V750" s="58">
        <f t="shared" si="317"/>
        <v>1.7637040703390172E-4</v>
      </c>
      <c r="W750" s="50">
        <f t="shared" si="328"/>
        <v>167.47394601023413</v>
      </c>
      <c r="X750" s="50">
        <f t="shared" si="318"/>
        <v>99713.089145363905</v>
      </c>
      <c r="Y750" s="50">
        <f t="shared" si="319"/>
        <v>101325</v>
      </c>
      <c r="Z750" s="50">
        <f t="shared" si="320"/>
        <v>1.5746647306429118</v>
      </c>
      <c r="AA750" s="50">
        <f t="shared" si="321"/>
        <v>1.338465021046475</v>
      </c>
      <c r="AB750" s="50">
        <f t="shared" si="329"/>
        <v>652.12640724057542</v>
      </c>
      <c r="AC750" s="7">
        <f t="shared" si="338"/>
        <v>0.25929322393806054</v>
      </c>
    </row>
    <row r="751" spans="1:29">
      <c r="A751" s="7">
        <v>719</v>
      </c>
      <c r="B751" s="7">
        <f t="shared" si="330"/>
        <v>0.28590708908617452</v>
      </c>
      <c r="C751" s="7">
        <f t="shared" si="331"/>
        <v>3.9764546465392847E-4</v>
      </c>
      <c r="D751" s="58">
        <f t="shared" si="332"/>
        <v>3393040.9900084739</v>
      </c>
      <c r="E751" s="7">
        <f t="shared" si="322"/>
        <v>492.11901014183297</v>
      </c>
      <c r="F751" s="7">
        <f t="shared" si="311"/>
        <v>3291715.9900084739</v>
      </c>
      <c r="G751" s="57">
        <f t="shared" si="312"/>
        <v>1.2201858427887043E-2</v>
      </c>
      <c r="H751" s="61">
        <f t="shared" si="323"/>
        <v>1.1890605307238216E-2</v>
      </c>
      <c r="I751" s="7">
        <f t="shared" si="333"/>
        <v>7.4218789385523565E-2</v>
      </c>
      <c r="J751" s="58">
        <f t="shared" si="313"/>
        <v>1.2365635580674659E-3</v>
      </c>
      <c r="K751" s="7">
        <f t="shared" si="324"/>
        <v>5.5449508122078668E-3</v>
      </c>
      <c r="L751" s="7">
        <f t="shared" si="325"/>
        <v>8.0180779283427987E-3</v>
      </c>
      <c r="M751" s="58">
        <f t="shared" si="314"/>
        <v>2.4054233785028398E-2</v>
      </c>
      <c r="N751" s="58">
        <f t="shared" si="315"/>
        <v>2.7532875083406867E-4</v>
      </c>
      <c r="O751" s="59">
        <f t="shared" si="316"/>
        <v>0.48905269366901449</v>
      </c>
      <c r="P751" s="58">
        <f t="shared" si="334"/>
        <v>2.0728840856287789E-4</v>
      </c>
      <c r="Q751" s="58">
        <f t="shared" si="335"/>
        <v>0.52128950783653816</v>
      </c>
      <c r="R751" s="58">
        <f t="shared" si="326"/>
        <v>0.51766681197462805</v>
      </c>
      <c r="S751" s="60">
        <f t="shared" si="327"/>
        <v>3.622695861910108E-3</v>
      </c>
      <c r="T751" s="58">
        <f t="shared" si="336"/>
        <v>2.0584785998356878E-4</v>
      </c>
      <c r="U751" s="58">
        <f t="shared" si="337"/>
        <v>1.7792014872560988E-3</v>
      </c>
      <c r="V751" s="58">
        <f t="shared" si="317"/>
        <v>1.7648710705279709E-4</v>
      </c>
      <c r="W751" s="50">
        <f t="shared" si="328"/>
        <v>167.49093002497125</v>
      </c>
      <c r="X751" s="50">
        <f t="shared" si="318"/>
        <v>99727.917405242682</v>
      </c>
      <c r="Y751" s="50">
        <f t="shared" si="319"/>
        <v>101325</v>
      </c>
      <c r="Z751" s="50">
        <f t="shared" si="320"/>
        <v>1.5746960802180472</v>
      </c>
      <c r="AA751" s="50">
        <f t="shared" si="321"/>
        <v>1.33849166818534</v>
      </c>
      <c r="AB751" s="50">
        <f t="shared" si="329"/>
        <v>652.23636941653024</v>
      </c>
      <c r="AC751" s="7">
        <f t="shared" si="338"/>
        <v>0.25933697120055155</v>
      </c>
    </row>
    <row r="752" spans="1:29">
      <c r="A752" s="7">
        <v>720</v>
      </c>
      <c r="B752" s="7">
        <f t="shared" si="330"/>
        <v>0.28630473455082844</v>
      </c>
      <c r="C752" s="7">
        <f t="shared" si="331"/>
        <v>3.9764546465392847E-4</v>
      </c>
      <c r="D752" s="58">
        <f t="shared" si="332"/>
        <v>3393544.9998778859</v>
      </c>
      <c r="E752" s="7">
        <f t="shared" si="322"/>
        <v>492.19211059619448</v>
      </c>
      <c r="F752" s="7">
        <f t="shared" si="311"/>
        <v>3292219.9998778859</v>
      </c>
      <c r="G752" s="57">
        <f t="shared" si="312"/>
        <v>1.2202436583351387E-2</v>
      </c>
      <c r="H752" s="61">
        <f t="shared" si="323"/>
        <v>1.1895457320902414E-2</v>
      </c>
      <c r="I752" s="7">
        <f t="shared" si="333"/>
        <v>7.4209085358195162E-2</v>
      </c>
      <c r="J752" s="58">
        <f t="shared" si="313"/>
        <v>1.2362009859140438E-3</v>
      </c>
      <c r="K752" s="7">
        <f t="shared" si="324"/>
        <v>5.5464881614887595E-3</v>
      </c>
      <c r="L752" s="7">
        <f t="shared" si="325"/>
        <v>8.0188901333168479E-3</v>
      </c>
      <c r="M752" s="58">
        <f t="shared" si="314"/>
        <v>2.4056670399950544E-2</v>
      </c>
      <c r="N752" s="58">
        <f t="shared" si="315"/>
        <v>2.7521203345074081E-4</v>
      </c>
      <c r="O752" s="59">
        <f t="shared" si="316"/>
        <v>0.48884537441687836</v>
      </c>
      <c r="P752" s="58">
        <f t="shared" si="334"/>
        <v>2.073192521361289E-4</v>
      </c>
      <c r="Q752" s="58">
        <f t="shared" si="335"/>
        <v>0.52136707334650279</v>
      </c>
      <c r="R752" s="58">
        <f t="shared" si="326"/>
        <v>0.51774370735640218</v>
      </c>
      <c r="S752" s="60">
        <f t="shared" si="327"/>
        <v>3.6233659901006021E-3</v>
      </c>
      <c r="T752" s="58">
        <f t="shared" si="336"/>
        <v>2.058784370833841E-4</v>
      </c>
      <c r="U752" s="58">
        <f t="shared" si="337"/>
        <v>1.7806423023088434E-3</v>
      </c>
      <c r="V752" s="58">
        <f t="shared" si="317"/>
        <v>1.7660382443612495E-4</v>
      </c>
      <c r="W752" s="50">
        <f t="shared" si="328"/>
        <v>167.50789630637811</v>
      </c>
      <c r="X752" s="50">
        <f t="shared" si="318"/>
        <v>99742.731212319035</v>
      </c>
      <c r="Y752" s="50">
        <f t="shared" si="319"/>
        <v>101325</v>
      </c>
      <c r="Z752" s="50">
        <f t="shared" si="320"/>
        <v>1.5747273899298413</v>
      </c>
      <c r="AA752" s="50">
        <f t="shared" si="321"/>
        <v>1.3385182814403651</v>
      </c>
      <c r="AB752" s="50">
        <f t="shared" si="329"/>
        <v>652.34622441459533</v>
      </c>
      <c r="AC752" s="7">
        <f t="shared" si="338"/>
        <v>0.25938067585170255</v>
      </c>
    </row>
    <row r="753" spans="1:29">
      <c r="A753" s="7">
        <v>721</v>
      </c>
      <c r="B753" s="7">
        <f t="shared" si="330"/>
        <v>0.28670238001548237</v>
      </c>
      <c r="C753" s="7">
        <f t="shared" si="331"/>
        <v>3.9764546465392847E-4</v>
      </c>
      <c r="D753" s="58">
        <f t="shared" si="332"/>
        <v>3394048.5178494006</v>
      </c>
      <c r="E753" s="7">
        <f t="shared" si="322"/>
        <v>492.26513970679474</v>
      </c>
      <c r="F753" s="7">
        <f t="shared" si="311"/>
        <v>3292723.5178494006</v>
      </c>
      <c r="G753" s="57">
        <f t="shared" si="312"/>
        <v>1.2203014116166633E-2</v>
      </c>
      <c r="H753" s="61">
        <f t="shared" si="323"/>
        <v>1.190030956446751E-2</v>
      </c>
      <c r="I753" s="7">
        <f t="shared" si="333"/>
        <v>7.4199380871064965E-2</v>
      </c>
      <c r="J753" s="58">
        <f t="shared" si="313"/>
        <v>1.2358382486515277E-3</v>
      </c>
      <c r="K753" s="7">
        <f t="shared" si="324"/>
        <v>5.5480249918952529E-3</v>
      </c>
      <c r="L753" s="7">
        <f t="shared" si="325"/>
        <v>8.0197014891983075E-3</v>
      </c>
      <c r="M753" s="58">
        <f t="shared" si="314"/>
        <v>2.4059104467594922E-2</v>
      </c>
      <c r="N753" s="58">
        <f t="shared" si="315"/>
        <v>2.7509529872017375E-4</v>
      </c>
      <c r="O753" s="59">
        <f t="shared" si="316"/>
        <v>0.48863802435170861</v>
      </c>
      <c r="P753" s="58">
        <f t="shared" si="334"/>
        <v>2.0735006516975352E-4</v>
      </c>
      <c r="Q753" s="58">
        <f t="shared" si="335"/>
        <v>0.52144456205532397</v>
      </c>
      <c r="R753" s="58">
        <f t="shared" si="326"/>
        <v>0.51782052769068454</v>
      </c>
      <c r="S753" s="60">
        <f t="shared" si="327"/>
        <v>3.624034364639428E-3</v>
      </c>
      <c r="T753" s="58">
        <f t="shared" si="336"/>
        <v>2.0590898434090469E-4</v>
      </c>
      <c r="U753" s="58">
        <f t="shared" si="337"/>
        <v>1.7820833831376924E-3</v>
      </c>
      <c r="V753" s="58">
        <f t="shared" si="317"/>
        <v>1.7672055916669201E-4</v>
      </c>
      <c r="W753" s="50">
        <f t="shared" si="328"/>
        <v>167.52484485095218</v>
      </c>
      <c r="X753" s="50">
        <f t="shared" si="318"/>
        <v>99757.530561582171</v>
      </c>
      <c r="Y753" s="50">
        <f t="shared" si="319"/>
        <v>101325</v>
      </c>
      <c r="Z753" s="50">
        <f t="shared" si="320"/>
        <v>1.5747586597990753</v>
      </c>
      <c r="AA753" s="50">
        <f t="shared" si="321"/>
        <v>1.3385448608292139</v>
      </c>
      <c r="AB753" s="50">
        <f t="shared" si="329"/>
        <v>652.45597219761203</v>
      </c>
      <c r="AC753" s="7">
        <f t="shared" si="338"/>
        <v>0.25942433787666386</v>
      </c>
    </row>
    <row r="754" spans="1:29">
      <c r="A754" s="7">
        <v>722</v>
      </c>
      <c r="B754" s="7">
        <f t="shared" si="330"/>
        <v>0.2871000254801363</v>
      </c>
      <c r="C754" s="7">
        <f t="shared" si="331"/>
        <v>3.9764546465392847E-4</v>
      </c>
      <c r="D754" s="58">
        <f t="shared" si="332"/>
        <v>3394551.5437512011</v>
      </c>
      <c r="E754" s="7">
        <f t="shared" si="322"/>
        <v>492.33809744871377</v>
      </c>
      <c r="F754" s="7">
        <f t="shared" si="311"/>
        <v>3293226.5437512011</v>
      </c>
      <c r="G754" s="57">
        <f t="shared" si="312"/>
        <v>1.2203591026321316E-2</v>
      </c>
      <c r="H754" s="61">
        <f t="shared" si="323"/>
        <v>1.1905162037685912E-2</v>
      </c>
      <c r="I754" s="7">
        <f t="shared" si="333"/>
        <v>7.4189675924628162E-2</v>
      </c>
      <c r="J754" s="58">
        <f t="shared" si="313"/>
        <v>1.2354753462774112E-3</v>
      </c>
      <c r="K754" s="7">
        <f t="shared" si="324"/>
        <v>5.5495613032648626E-3</v>
      </c>
      <c r="L754" s="7">
        <f t="shared" si="325"/>
        <v>8.0205119958196847E-3</v>
      </c>
      <c r="M754" s="58">
        <f t="shared" si="314"/>
        <v>2.4061535987459054E-2</v>
      </c>
      <c r="N754" s="58">
        <f t="shared" si="315"/>
        <v>2.7497854665956668E-4</v>
      </c>
      <c r="O754" s="59">
        <f t="shared" si="316"/>
        <v>0.4884306435040553</v>
      </c>
      <c r="P754" s="58">
        <f t="shared" si="334"/>
        <v>2.0738084765331566E-4</v>
      </c>
      <c r="Q754" s="58">
        <f t="shared" si="335"/>
        <v>0.52152197393675692</v>
      </c>
      <c r="R754" s="58">
        <f t="shared" si="326"/>
        <v>0.5178972729512612</v>
      </c>
      <c r="S754" s="60">
        <f t="shared" si="327"/>
        <v>3.6247009854957213E-3</v>
      </c>
      <c r="T754" s="58">
        <f t="shared" si="336"/>
        <v>2.0593950174570668E-4</v>
      </c>
      <c r="U754" s="58">
        <f t="shared" si="337"/>
        <v>1.7835247290453014E-3</v>
      </c>
      <c r="V754" s="58">
        <f t="shared" si="317"/>
        <v>1.7683731122729909E-4</v>
      </c>
      <c r="W754" s="50">
        <f t="shared" si="328"/>
        <v>167.54177565519467</v>
      </c>
      <c r="X754" s="50">
        <f t="shared" si="318"/>
        <v>99772.315447982066</v>
      </c>
      <c r="Y754" s="50">
        <f t="shared" si="319"/>
        <v>101325</v>
      </c>
      <c r="Z754" s="50">
        <f t="shared" si="320"/>
        <v>1.574789889846407</v>
      </c>
      <c r="AA754" s="50">
        <f t="shared" si="321"/>
        <v>1.3385714063694458</v>
      </c>
      <c r="AB754" s="50">
        <f t="shared" si="329"/>
        <v>652.56561272813065</v>
      </c>
      <c r="AC754" s="7">
        <f t="shared" si="338"/>
        <v>0.25946795726060157</v>
      </c>
    </row>
    <row r="755" spans="1:29">
      <c r="A755" s="7">
        <v>723</v>
      </c>
      <c r="B755" s="7">
        <f t="shared" si="330"/>
        <v>0.28749767094479023</v>
      </c>
      <c r="C755" s="7">
        <f t="shared" si="331"/>
        <v>3.9764546465392847E-4</v>
      </c>
      <c r="D755" s="58">
        <f t="shared" si="332"/>
        <v>3395054.0774124959</v>
      </c>
      <c r="E755" s="7">
        <f t="shared" si="322"/>
        <v>492.41098379718039</v>
      </c>
      <c r="F755" s="7">
        <f t="shared" si="311"/>
        <v>3293729.0774124959</v>
      </c>
      <c r="G755" s="57">
        <f t="shared" si="312"/>
        <v>1.2204167313804953E-2</v>
      </c>
      <c r="H755" s="61">
        <f t="shared" si="323"/>
        <v>1.191001474031002E-2</v>
      </c>
      <c r="I755" s="7">
        <f t="shared" si="333"/>
        <v>7.417997051937994E-2</v>
      </c>
      <c r="J755" s="58">
        <f t="shared" si="313"/>
        <v>1.235112278789217E-3</v>
      </c>
      <c r="K755" s="7">
        <f t="shared" si="324"/>
        <v>5.5510970954352193E-3</v>
      </c>
      <c r="L755" s="7">
        <f t="shared" si="325"/>
        <v>8.0213216530136532E-3</v>
      </c>
      <c r="M755" s="58">
        <f t="shared" si="314"/>
        <v>2.4063964959040958E-2</v>
      </c>
      <c r="N755" s="58">
        <f t="shared" si="315"/>
        <v>2.7486177728612484E-4</v>
      </c>
      <c r="O755" s="59">
        <f t="shared" si="316"/>
        <v>0.48822323190447925</v>
      </c>
      <c r="P755" s="58">
        <f t="shared" si="334"/>
        <v>2.0741159957604616E-4</v>
      </c>
      <c r="Q755" s="58">
        <f t="shared" si="335"/>
        <v>0.52159930896371931</v>
      </c>
      <c r="R755" s="58">
        <f t="shared" si="326"/>
        <v>0.51797394311207523</v>
      </c>
      <c r="S755" s="60">
        <f t="shared" si="327"/>
        <v>3.6253658516440801E-3</v>
      </c>
      <c r="T755" s="58">
        <f t="shared" si="336"/>
        <v>2.0596998928742866E-4</v>
      </c>
      <c r="U755" s="58">
        <f t="shared" si="337"/>
        <v>1.7849663393339188E-3</v>
      </c>
      <c r="V755" s="58">
        <f t="shared" si="317"/>
        <v>1.7695408060074093E-4</v>
      </c>
      <c r="W755" s="50">
        <f t="shared" si="328"/>
        <v>167.55868871561029</v>
      </c>
      <c r="X755" s="50">
        <f t="shared" si="318"/>
        <v>99787.085866498819</v>
      </c>
      <c r="Y755" s="50">
        <f t="shared" si="319"/>
        <v>101325</v>
      </c>
      <c r="Z755" s="50">
        <f t="shared" si="320"/>
        <v>1.5748210800925175</v>
      </c>
      <c r="AA755" s="50">
        <f t="shared" si="321"/>
        <v>1.3385979180786398</v>
      </c>
      <c r="AB755" s="50">
        <f t="shared" si="329"/>
        <v>652.67514596892534</v>
      </c>
      <c r="AC755" s="7">
        <f t="shared" si="338"/>
        <v>0.2595115339886685</v>
      </c>
    </row>
    <row r="756" spans="1:29">
      <c r="A756" s="7">
        <v>724</v>
      </c>
      <c r="B756" s="7">
        <f t="shared" si="330"/>
        <v>0.28789531640944416</v>
      </c>
      <c r="C756" s="7">
        <f t="shared" si="331"/>
        <v>3.9764546465392847E-4</v>
      </c>
      <c r="D756" s="58">
        <f t="shared" si="332"/>
        <v>3395556.1186627708</v>
      </c>
      <c r="E756" s="7">
        <f t="shared" si="322"/>
        <v>492.48379872746364</v>
      </c>
      <c r="F756" s="7">
        <f t="shared" si="311"/>
        <v>3294231.1186627708</v>
      </c>
      <c r="G756" s="57">
        <f t="shared" si="312"/>
        <v>1.2204742978607205E-2</v>
      </c>
      <c r="H756" s="61">
        <f t="shared" si="323"/>
        <v>1.1914867672092232E-2</v>
      </c>
      <c r="I756" s="7">
        <f t="shared" si="333"/>
        <v>7.4170264655815513E-2</v>
      </c>
      <c r="J756" s="58">
        <f t="shared" si="313"/>
        <v>1.234749046184497E-3</v>
      </c>
      <c r="K756" s="7">
        <f t="shared" si="324"/>
        <v>5.5526323682440716E-3</v>
      </c>
      <c r="L756" s="7">
        <f t="shared" si="325"/>
        <v>8.0221304606130656E-3</v>
      </c>
      <c r="M756" s="58">
        <f t="shared" si="314"/>
        <v>2.4066391381839199E-2</v>
      </c>
      <c r="N756" s="58">
        <f t="shared" si="315"/>
        <v>2.7474499061705973E-4</v>
      </c>
      <c r="O756" s="59">
        <f t="shared" si="316"/>
        <v>0.48801578958355235</v>
      </c>
      <c r="P756" s="58">
        <f t="shared" si="334"/>
        <v>2.0744232092689829E-4</v>
      </c>
      <c r="Q756" s="58">
        <f t="shared" si="335"/>
        <v>0.52167656710843091</v>
      </c>
      <c r="R756" s="58">
        <f t="shared" si="326"/>
        <v>0.51805053814711155</v>
      </c>
      <c r="S756" s="60">
        <f t="shared" si="327"/>
        <v>3.6260289613193608E-3</v>
      </c>
      <c r="T756" s="58">
        <f t="shared" si="336"/>
        <v>2.0600044695572587E-4</v>
      </c>
      <c r="U756" s="58">
        <f t="shared" si="337"/>
        <v>1.7864082133050912E-3</v>
      </c>
      <c r="V756" s="58">
        <f t="shared" si="317"/>
        <v>1.7707086726980603E-4</v>
      </c>
      <c r="W756" s="50">
        <f t="shared" si="328"/>
        <v>167.57558402870748</v>
      </c>
      <c r="X756" s="50">
        <f t="shared" si="318"/>
        <v>99801.841812120721</v>
      </c>
      <c r="Y756" s="50">
        <f t="shared" si="319"/>
        <v>101325</v>
      </c>
      <c r="Z756" s="50">
        <f t="shared" si="320"/>
        <v>1.5748522305580646</v>
      </c>
      <c r="AA756" s="50">
        <f t="shared" si="321"/>
        <v>1.3386243959743549</v>
      </c>
      <c r="AB756" s="50">
        <f t="shared" si="329"/>
        <v>652.78457188283039</v>
      </c>
      <c r="AC756" s="7">
        <f t="shared" si="338"/>
        <v>0.25955506804607387</v>
      </c>
    </row>
    <row r="757" spans="1:29">
      <c r="A757" s="7">
        <v>725</v>
      </c>
      <c r="B757" s="7">
        <f t="shared" si="330"/>
        <v>0.28829296187409809</v>
      </c>
      <c r="C757" s="7">
        <f t="shared" si="331"/>
        <v>3.9764546465392847E-4</v>
      </c>
      <c r="D757" s="58">
        <f t="shared" si="332"/>
        <v>3396057.6673312327</v>
      </c>
      <c r="E757" s="7">
        <f t="shared" si="322"/>
        <v>492.55654221479205</v>
      </c>
      <c r="F757" s="7">
        <f t="shared" si="311"/>
        <v>3294732.6673312327</v>
      </c>
      <c r="G757" s="57">
        <f t="shared" si="312"/>
        <v>1.2205318020717235E-2</v>
      </c>
      <c r="H757" s="61">
        <f t="shared" si="323"/>
        <v>1.1919720832784942E-2</v>
      </c>
      <c r="I757" s="7">
        <f t="shared" si="333"/>
        <v>7.4160558334430096E-2</v>
      </c>
      <c r="J757" s="58">
        <f t="shared" si="313"/>
        <v>1.2343856484608334E-3</v>
      </c>
      <c r="K757" s="7">
        <f t="shared" si="324"/>
        <v>5.5541671215292836E-3</v>
      </c>
      <c r="L757" s="7">
        <f t="shared" si="325"/>
        <v>8.0229384184509513E-3</v>
      </c>
      <c r="M757" s="58">
        <f t="shared" si="314"/>
        <v>2.4068815255352854E-2</v>
      </c>
      <c r="N757" s="58">
        <f t="shared" si="315"/>
        <v>2.7462818666958887E-4</v>
      </c>
      <c r="O757" s="59">
        <f t="shared" si="316"/>
        <v>0.48780831657185725</v>
      </c>
      <c r="P757" s="58">
        <f t="shared" si="334"/>
        <v>2.074730116951029E-4</v>
      </c>
      <c r="Q757" s="58">
        <f t="shared" si="335"/>
        <v>0.52175374834380928</v>
      </c>
      <c r="R757" s="58">
        <f t="shared" si="326"/>
        <v>0.51812705803031289</v>
      </c>
      <c r="S757" s="60">
        <f t="shared" si="327"/>
        <v>3.6266903134963835E-3</v>
      </c>
      <c r="T757" s="58">
        <f t="shared" si="336"/>
        <v>2.0603087474023674E-4</v>
      </c>
      <c r="U757" s="58">
        <f t="shared" si="337"/>
        <v>1.7878503502599574E-3</v>
      </c>
      <c r="V757" s="58">
        <f t="shared" si="317"/>
        <v>1.7718767121727689E-4</v>
      </c>
      <c r="W757" s="50">
        <f t="shared" si="328"/>
        <v>167.59246159099831</v>
      </c>
      <c r="X757" s="50">
        <f t="shared" si="318"/>
        <v>99816.583279827828</v>
      </c>
      <c r="Y757" s="50">
        <f t="shared" si="319"/>
        <v>101325</v>
      </c>
      <c r="Z757" s="50">
        <f t="shared" si="320"/>
        <v>1.5748833412636478</v>
      </c>
      <c r="AA757" s="50">
        <f t="shared" si="321"/>
        <v>1.3386508400741006</v>
      </c>
      <c r="AB757" s="50">
        <f t="shared" si="329"/>
        <v>652.8938904326194</v>
      </c>
      <c r="AC757" s="7">
        <f t="shared" si="338"/>
        <v>0.25959855941802695</v>
      </c>
    </row>
    <row r="758" spans="1:29">
      <c r="A758" s="7">
        <v>726</v>
      </c>
      <c r="B758" s="7">
        <f t="shared" si="330"/>
        <v>0.28869060733875201</v>
      </c>
      <c r="C758" s="7">
        <f t="shared" si="331"/>
        <v>3.9764546465392847E-4</v>
      </c>
      <c r="D758" s="58">
        <f t="shared" si="332"/>
        <v>3396558.7232473609</v>
      </c>
      <c r="E758" s="7">
        <f t="shared" si="322"/>
        <v>492.62921423443368</v>
      </c>
      <c r="F758" s="7">
        <f t="shared" si="311"/>
        <v>3295233.7232473609</v>
      </c>
      <c r="G758" s="57">
        <f t="shared" si="312"/>
        <v>1.2205892440124336E-2</v>
      </c>
      <c r="H758" s="61">
        <f t="shared" si="323"/>
        <v>1.1924574222140539E-2</v>
      </c>
      <c r="I758" s="7">
        <f t="shared" si="333"/>
        <v>7.4150851555718905E-2</v>
      </c>
      <c r="J758" s="58">
        <f t="shared" si="313"/>
        <v>1.2340220856158375E-3</v>
      </c>
      <c r="K758" s="7">
        <f t="shared" si="324"/>
        <v>5.5557013551288332E-3</v>
      </c>
      <c r="L758" s="7">
        <f t="shared" si="325"/>
        <v>8.0237455263605078E-3</v>
      </c>
      <c r="M758" s="58">
        <f t="shared" si="314"/>
        <v>2.4071236579081522E-2</v>
      </c>
      <c r="N758" s="58">
        <f t="shared" si="315"/>
        <v>2.7451136546093583E-4</v>
      </c>
      <c r="O758" s="59">
        <f t="shared" si="316"/>
        <v>0.4876008128999873</v>
      </c>
      <c r="P758" s="58">
        <f t="shared" si="334"/>
        <v>2.0750367186994634E-4</v>
      </c>
      <c r="Q758" s="58">
        <f t="shared" si="335"/>
        <v>0.52183085264291185</v>
      </c>
      <c r="R758" s="58">
        <f t="shared" si="326"/>
        <v>0.51820350273566329</v>
      </c>
      <c r="S758" s="60">
        <f t="shared" si="327"/>
        <v>3.627349907248556E-3</v>
      </c>
      <c r="T758" s="58">
        <f t="shared" si="336"/>
        <v>2.0606127263061611E-4</v>
      </c>
      <c r="U758" s="58">
        <f t="shared" si="337"/>
        <v>1.7892927494992878E-3</v>
      </c>
      <c r="V758" s="58">
        <f t="shared" si="317"/>
        <v>1.7730449242592993E-4</v>
      </c>
      <c r="W758" s="50">
        <f t="shared" si="328"/>
        <v>167.60932139899845</v>
      </c>
      <c r="X758" s="50">
        <f t="shared" si="318"/>
        <v>99831.310264608197</v>
      </c>
      <c r="Y758" s="50">
        <f t="shared" si="319"/>
        <v>101325</v>
      </c>
      <c r="Z758" s="50">
        <f t="shared" si="320"/>
        <v>1.5749144122298431</v>
      </c>
      <c r="AA758" s="50">
        <f t="shared" si="321"/>
        <v>1.3386772503953666</v>
      </c>
      <c r="AB758" s="50">
        <f t="shared" si="329"/>
        <v>653.00310158112518</v>
      </c>
      <c r="AC758" s="7">
        <f t="shared" si="338"/>
        <v>0.25964200808973653</v>
      </c>
    </row>
    <row r="759" spans="1:29">
      <c r="A759" s="7">
        <v>727</v>
      </c>
      <c r="B759" s="7">
        <f t="shared" si="330"/>
        <v>0.28908825280340594</v>
      </c>
      <c r="C759" s="7">
        <f t="shared" si="331"/>
        <v>3.9764546465392847E-4</v>
      </c>
      <c r="D759" s="58">
        <f t="shared" si="332"/>
        <v>3397059.2862409852</v>
      </c>
      <c r="E759" s="7">
        <f t="shared" si="322"/>
        <v>492.7018147617074</v>
      </c>
      <c r="F759" s="7">
        <f t="shared" si="311"/>
        <v>3295734.2862409852</v>
      </c>
      <c r="G759" s="57">
        <f t="shared" si="312"/>
        <v>1.2206466236818026E-2</v>
      </c>
      <c r="H759" s="61">
        <f t="shared" si="323"/>
        <v>1.1929427839911407E-2</v>
      </c>
      <c r="I759" s="7">
        <f t="shared" si="333"/>
        <v>7.4141144320177169E-2</v>
      </c>
      <c r="J759" s="58">
        <f t="shared" si="313"/>
        <v>1.2336583576471503E-3</v>
      </c>
      <c r="K759" s="7">
        <f t="shared" si="324"/>
        <v>5.557235068880814E-3</v>
      </c>
      <c r="L759" s="7">
        <f t="shared" si="325"/>
        <v>8.024551784175115E-3</v>
      </c>
      <c r="M759" s="58">
        <f t="shared" si="314"/>
        <v>2.4073655352525345E-2</v>
      </c>
      <c r="N759" s="58">
        <f t="shared" si="315"/>
        <v>2.7439452700833033E-4</v>
      </c>
      <c r="O759" s="59">
        <f t="shared" si="316"/>
        <v>0.48739327859854675</v>
      </c>
      <c r="P759" s="58">
        <f t="shared" si="334"/>
        <v>2.0753430144054841E-4</v>
      </c>
      <c r="Q759" s="58">
        <f t="shared" si="335"/>
        <v>0.52190787997837684</v>
      </c>
      <c r="R759" s="58">
        <f t="shared" si="326"/>
        <v>0.5182798722372004</v>
      </c>
      <c r="S759" s="60">
        <f t="shared" si="327"/>
        <v>3.6280077411764422E-3</v>
      </c>
      <c r="T759" s="58">
        <f t="shared" si="336"/>
        <v>2.0609164061654025E-4</v>
      </c>
      <c r="U759" s="58">
        <f t="shared" si="337"/>
        <v>1.7907354103232959E-3</v>
      </c>
      <c r="V759" s="58">
        <f t="shared" si="317"/>
        <v>1.7742133087853543E-4</v>
      </c>
      <c r="W759" s="50">
        <f t="shared" si="328"/>
        <v>167.62616344922736</v>
      </c>
      <c r="X759" s="50">
        <f t="shared" si="318"/>
        <v>99846.022761460219</v>
      </c>
      <c r="Y759" s="50">
        <f t="shared" si="319"/>
        <v>101325</v>
      </c>
      <c r="Z759" s="50">
        <f t="shared" si="320"/>
        <v>1.5749454434772079</v>
      </c>
      <c r="AA759" s="50">
        <f t="shared" si="321"/>
        <v>1.3387036269556267</v>
      </c>
      <c r="AB759" s="50">
        <f t="shared" si="329"/>
        <v>653.1122052912574</v>
      </c>
      <c r="AC759" s="7">
        <f t="shared" si="338"/>
        <v>0.25968541404643847</v>
      </c>
    </row>
    <row r="760" spans="1:29">
      <c r="A760" s="7">
        <v>728</v>
      </c>
      <c r="B760" s="7">
        <f t="shared" si="330"/>
        <v>0.28948589826805987</v>
      </c>
      <c r="C760" s="7">
        <f t="shared" si="331"/>
        <v>3.9764546465392847E-4</v>
      </c>
      <c r="D760" s="58">
        <f t="shared" si="332"/>
        <v>3397559.3561419249</v>
      </c>
      <c r="E760" s="7">
        <f t="shared" si="322"/>
        <v>492.7743437719306</v>
      </c>
      <c r="F760" s="7">
        <f t="shared" si="311"/>
        <v>3296234.3561419249</v>
      </c>
      <c r="G760" s="57">
        <f t="shared" si="312"/>
        <v>1.2207039410787632E-2</v>
      </c>
      <c r="H760" s="61">
        <f t="shared" si="323"/>
        <v>1.1934281685849929E-2</v>
      </c>
      <c r="I760" s="7">
        <f t="shared" si="333"/>
        <v>7.4131436628300129E-2</v>
      </c>
      <c r="J760" s="58">
        <f t="shared" si="313"/>
        <v>1.2332944645524421E-3</v>
      </c>
      <c r="K760" s="7">
        <f t="shared" si="324"/>
        <v>5.5587682626234355E-3</v>
      </c>
      <c r="L760" s="7">
        <f t="shared" si="325"/>
        <v>8.0253571917283193E-3</v>
      </c>
      <c r="M760" s="58">
        <f t="shared" si="314"/>
        <v>2.407607157518496E-2</v>
      </c>
      <c r="N760" s="58">
        <f t="shared" si="315"/>
        <v>2.7427767132900808E-4</v>
      </c>
      <c r="O760" s="59">
        <f t="shared" si="316"/>
        <v>0.48718571369815061</v>
      </c>
      <c r="P760" s="58">
        <f t="shared" si="334"/>
        <v>2.0756490039613995E-4</v>
      </c>
      <c r="Q760" s="58">
        <f t="shared" si="335"/>
        <v>0.52198483032312226</v>
      </c>
      <c r="R760" s="58">
        <f t="shared" si="326"/>
        <v>0.51835616650896033</v>
      </c>
      <c r="S760" s="60">
        <f t="shared" si="327"/>
        <v>3.6286638141619365E-3</v>
      </c>
      <c r="T760" s="58">
        <f t="shared" si="336"/>
        <v>2.0612197868768463E-4</v>
      </c>
      <c r="U760" s="58">
        <f t="shared" si="337"/>
        <v>1.7921783320317514E-3</v>
      </c>
      <c r="V760" s="58">
        <f t="shared" si="317"/>
        <v>1.7753818655785768E-4</v>
      </c>
      <c r="W760" s="50">
        <f t="shared" si="328"/>
        <v>167.64298773820798</v>
      </c>
      <c r="X760" s="50">
        <f t="shared" si="318"/>
        <v>99860.720765381964</v>
      </c>
      <c r="Y760" s="50">
        <f t="shared" si="319"/>
        <v>101325</v>
      </c>
      <c r="Z760" s="50">
        <f t="shared" si="320"/>
        <v>1.5749764350262585</v>
      </c>
      <c r="AA760" s="50">
        <f t="shared" si="321"/>
        <v>1.3387299697723196</v>
      </c>
      <c r="AB760" s="50">
        <f t="shared" si="329"/>
        <v>653.22120152592277</v>
      </c>
      <c r="AC760" s="7">
        <f t="shared" si="338"/>
        <v>0.2597287772733835</v>
      </c>
    </row>
    <row r="761" spans="1:29">
      <c r="A761" s="7">
        <v>729</v>
      </c>
      <c r="B761" s="7">
        <f t="shared" si="330"/>
        <v>0.2898835437327138</v>
      </c>
      <c r="C761" s="7">
        <f t="shared" si="331"/>
        <v>3.9764546465392847E-4</v>
      </c>
      <c r="D761" s="58">
        <f t="shared" si="332"/>
        <v>3398058.9327802039</v>
      </c>
      <c r="E761" s="7">
        <f t="shared" si="322"/>
        <v>492.84680124045042</v>
      </c>
      <c r="F761" s="7">
        <f t="shared" si="311"/>
        <v>3296733.9327802039</v>
      </c>
      <c r="G761" s="57">
        <f t="shared" si="312"/>
        <v>1.2207611962022538E-2</v>
      </c>
      <c r="H761" s="61">
        <f t="shared" si="323"/>
        <v>1.193913575970848E-2</v>
      </c>
      <c r="I761" s="7">
        <f t="shared" si="333"/>
        <v>7.412172848058303E-2</v>
      </c>
      <c r="J761" s="58">
        <f t="shared" si="313"/>
        <v>1.2329304063294125E-3</v>
      </c>
      <c r="K761" s="7">
        <f t="shared" si="324"/>
        <v>5.5603009361950241E-3</v>
      </c>
      <c r="L761" s="7">
        <f t="shared" si="325"/>
        <v>8.0261617488538491E-3</v>
      </c>
      <c r="M761" s="58">
        <f t="shared" si="314"/>
        <v>2.4078485246561546E-2</v>
      </c>
      <c r="N761" s="58">
        <f t="shared" si="315"/>
        <v>2.7416079844021088E-4</v>
      </c>
      <c r="O761" s="59">
        <f t="shared" si="316"/>
        <v>0.48697811822942461</v>
      </c>
      <c r="P761" s="58">
        <f t="shared" si="334"/>
        <v>2.0759546872600732E-4</v>
      </c>
      <c r="Q761" s="58">
        <f t="shared" si="335"/>
        <v>0.5220617036502051</v>
      </c>
      <c r="R761" s="58">
        <f t="shared" si="326"/>
        <v>0.51843238552501003</v>
      </c>
      <c r="S761" s="60">
        <f t="shared" si="327"/>
        <v>3.629318125195069E-3</v>
      </c>
      <c r="T761" s="58">
        <f t="shared" si="336"/>
        <v>2.0615228683373718E-4</v>
      </c>
      <c r="U761" s="58">
        <f t="shared" si="337"/>
        <v>1.7936215139240214E-3</v>
      </c>
      <c r="V761" s="58">
        <f t="shared" si="317"/>
        <v>1.7765505944665488E-4</v>
      </c>
      <c r="W761" s="50">
        <f t="shared" si="328"/>
        <v>167.65979426246693</v>
      </c>
      <c r="X761" s="50">
        <f t="shared" si="318"/>
        <v>99875.404271377498</v>
      </c>
      <c r="Y761" s="50">
        <f t="shared" si="319"/>
        <v>101325</v>
      </c>
      <c r="Z761" s="50">
        <f t="shared" si="320"/>
        <v>1.5750073868974834</v>
      </c>
      <c r="AA761" s="50">
        <f t="shared" si="321"/>
        <v>1.3387562788628609</v>
      </c>
      <c r="AB761" s="50">
        <f t="shared" si="329"/>
        <v>653.33009024807325</v>
      </c>
      <c r="AC761" s="7">
        <f t="shared" si="338"/>
        <v>0.2597720977558306</v>
      </c>
    </row>
    <row r="762" spans="1:29">
      <c r="A762" s="7">
        <v>730</v>
      </c>
      <c r="B762" s="7">
        <f t="shared" si="330"/>
        <v>0.29028118919736773</v>
      </c>
      <c r="C762" s="7">
        <f t="shared" si="331"/>
        <v>3.9764546465392847E-4</v>
      </c>
      <c r="D762" s="58">
        <f t="shared" si="332"/>
        <v>3398558.0159861268</v>
      </c>
      <c r="E762" s="7">
        <f t="shared" si="322"/>
        <v>492.91918714265449</v>
      </c>
      <c r="F762" s="7">
        <f t="shared" si="311"/>
        <v>3297233.0159861268</v>
      </c>
      <c r="G762" s="57">
        <f t="shared" si="312"/>
        <v>1.2208183890512262E-2</v>
      </c>
      <c r="H762" s="61">
        <f t="shared" si="323"/>
        <v>1.1943990061239433E-2</v>
      </c>
      <c r="I762" s="7">
        <f t="shared" si="333"/>
        <v>7.4112019877521126E-2</v>
      </c>
      <c r="J762" s="58">
        <f t="shared" si="313"/>
        <v>1.2325661829757915E-3</v>
      </c>
      <c r="K762" s="7">
        <f t="shared" si="324"/>
        <v>5.5618330894340188E-3</v>
      </c>
      <c r="L762" s="7">
        <f t="shared" si="325"/>
        <v>8.0269654553856012E-3</v>
      </c>
      <c r="M762" s="58">
        <f t="shared" si="314"/>
        <v>2.4080896366156804E-2</v>
      </c>
      <c r="N762" s="58">
        <f t="shared" si="315"/>
        <v>2.7404390835918661E-4</v>
      </c>
      <c r="O762" s="59">
        <f t="shared" si="316"/>
        <v>0.48677049222300522</v>
      </c>
      <c r="P762" s="58">
        <f t="shared" si="334"/>
        <v>2.0762600641938134E-4</v>
      </c>
      <c r="Q762" s="58">
        <f t="shared" si="335"/>
        <v>0.52213849993254324</v>
      </c>
      <c r="R762" s="58">
        <f t="shared" si="326"/>
        <v>0.51850852925945978</v>
      </c>
      <c r="S762" s="60">
        <f t="shared" si="327"/>
        <v>3.6299706730834602E-3</v>
      </c>
      <c r="T762" s="58">
        <f t="shared" si="336"/>
        <v>2.0618256504440296E-4</v>
      </c>
      <c r="U762" s="58">
        <f t="shared" si="337"/>
        <v>1.7950649552989997E-3</v>
      </c>
      <c r="V762" s="58">
        <f t="shared" si="317"/>
        <v>1.7777194952767916E-4</v>
      </c>
      <c r="W762" s="50">
        <f t="shared" si="328"/>
        <v>167.67658301853459</v>
      </c>
      <c r="X762" s="50">
        <f t="shared" si="318"/>
        <v>99890.073274459151</v>
      </c>
      <c r="Y762" s="50">
        <f t="shared" si="319"/>
        <v>101325</v>
      </c>
      <c r="Z762" s="50">
        <f t="shared" si="320"/>
        <v>1.5750382991113479</v>
      </c>
      <c r="AA762" s="50">
        <f t="shared" si="321"/>
        <v>1.3387825542446457</v>
      </c>
      <c r="AB762" s="50">
        <f t="shared" si="329"/>
        <v>653.43887142072163</v>
      </c>
      <c r="AC762" s="7">
        <f t="shared" si="338"/>
        <v>0.25981537547905981</v>
      </c>
    </row>
    <row r="763" spans="1:29">
      <c r="A763" s="7">
        <v>731</v>
      </c>
      <c r="B763" s="7">
        <f t="shared" si="330"/>
        <v>0.29067883466202166</v>
      </c>
      <c r="C763" s="7">
        <f t="shared" si="331"/>
        <v>3.9764546465392847E-4</v>
      </c>
      <c r="D763" s="58">
        <f t="shared" si="332"/>
        <v>3399056.6055901446</v>
      </c>
      <c r="E763" s="7">
        <f t="shared" si="322"/>
        <v>492.99150145395186</v>
      </c>
      <c r="F763" s="7">
        <f t="shared" si="311"/>
        <v>3297731.6055901446</v>
      </c>
      <c r="G763" s="57">
        <f t="shared" si="312"/>
        <v>1.2208755196246326E-2</v>
      </c>
      <c r="H763" s="61">
        <f t="shared" si="323"/>
        <v>1.1948844590195157E-2</v>
      </c>
      <c r="I763" s="7">
        <f t="shared" si="333"/>
        <v>7.4102310819609676E-2</v>
      </c>
      <c r="J763" s="58">
        <f t="shared" si="313"/>
        <v>1.2322017944893381E-3</v>
      </c>
      <c r="K763" s="7">
        <f t="shared" si="324"/>
        <v>5.5633647221789767E-3</v>
      </c>
      <c r="L763" s="7">
        <f t="shared" si="325"/>
        <v>8.0277683111576528E-3</v>
      </c>
      <c r="M763" s="58">
        <f t="shared" si="314"/>
        <v>2.4083304933472958E-2</v>
      </c>
      <c r="N763" s="58">
        <f t="shared" si="315"/>
        <v>2.7392700110318919E-4</v>
      </c>
      <c r="O763" s="59">
        <f t="shared" si="316"/>
        <v>0.48656283570953979</v>
      </c>
      <c r="P763" s="58">
        <f t="shared" si="334"/>
        <v>2.0765651346543734E-4</v>
      </c>
      <c r="Q763" s="58">
        <f t="shared" si="335"/>
        <v>0.52221521914291458</v>
      </c>
      <c r="R763" s="58">
        <f t="shared" si="326"/>
        <v>0.51858459768644183</v>
      </c>
      <c r="S763" s="60">
        <f t="shared" si="327"/>
        <v>3.630621456472749E-3</v>
      </c>
      <c r="T763" s="58">
        <f t="shared" si="336"/>
        <v>2.0621281330939571E-4</v>
      </c>
      <c r="U763" s="58">
        <f t="shared" si="337"/>
        <v>1.7965086554550412E-3</v>
      </c>
      <c r="V763" s="58">
        <f t="shared" si="317"/>
        <v>1.7788885678367657E-4</v>
      </c>
      <c r="W763" s="50">
        <f t="shared" si="328"/>
        <v>167.69335400294489</v>
      </c>
      <c r="X763" s="50">
        <f t="shared" si="318"/>
        <v>99904.727769643563</v>
      </c>
      <c r="Y763" s="50">
        <f t="shared" si="319"/>
        <v>101325</v>
      </c>
      <c r="Z763" s="50">
        <f t="shared" si="320"/>
        <v>1.5750691716882861</v>
      </c>
      <c r="AA763" s="50">
        <f t="shared" si="321"/>
        <v>1.3388087959350432</v>
      </c>
      <c r="AB763" s="50">
        <f t="shared" si="329"/>
        <v>653.54754500691263</v>
      </c>
      <c r="AC763" s="7">
        <f t="shared" si="338"/>
        <v>0.25985861042836972</v>
      </c>
    </row>
    <row r="764" spans="1:29">
      <c r="A764" s="7">
        <v>732</v>
      </c>
      <c r="B764" s="7">
        <f t="shared" si="330"/>
        <v>0.29107648012667559</v>
      </c>
      <c r="C764" s="7">
        <f t="shared" si="331"/>
        <v>3.9764546465392847E-4</v>
      </c>
      <c r="D764" s="58">
        <f t="shared" si="332"/>
        <v>3399554.7014227309</v>
      </c>
      <c r="E764" s="7">
        <f t="shared" si="322"/>
        <v>493.06374414975483</v>
      </c>
      <c r="F764" s="7">
        <f t="shared" si="311"/>
        <v>3298229.7014227309</v>
      </c>
      <c r="G764" s="57">
        <f t="shared" si="312"/>
        <v>1.2209325879214084E-2</v>
      </c>
      <c r="H764" s="61">
        <f t="shared" si="323"/>
        <v>1.1953699346328015E-2</v>
      </c>
      <c r="I764" s="7">
        <f t="shared" si="333"/>
        <v>7.4092601307343964E-2</v>
      </c>
      <c r="J764" s="58">
        <f t="shared" si="313"/>
        <v>1.2318372408678406E-3</v>
      </c>
      <c r="K764" s="7">
        <f t="shared" si="324"/>
        <v>5.5648958342685703E-3</v>
      </c>
      <c r="L764" s="7">
        <f t="shared" si="325"/>
        <v>8.028570316004251E-3</v>
      </c>
      <c r="M764" s="58">
        <f t="shared" si="314"/>
        <v>2.4085710948012755E-2</v>
      </c>
      <c r="N764" s="58">
        <f t="shared" si="315"/>
        <v>2.7381007668947864E-4</v>
      </c>
      <c r="O764" s="59">
        <f t="shared" si="316"/>
        <v>0.48635514871968644</v>
      </c>
      <c r="P764" s="58">
        <f t="shared" si="334"/>
        <v>2.0768698985335066E-4</v>
      </c>
      <c r="Q764" s="58">
        <f t="shared" si="335"/>
        <v>0.52229186125409732</v>
      </c>
      <c r="R764" s="58">
        <f t="shared" si="326"/>
        <v>0.51866059078009208</v>
      </c>
      <c r="S764" s="60">
        <f t="shared" si="327"/>
        <v>3.6312704740052437E-3</v>
      </c>
      <c r="T764" s="58">
        <f t="shared" si="336"/>
        <v>2.0624303161843077E-4</v>
      </c>
      <c r="U764" s="58">
        <f t="shared" si="337"/>
        <v>1.7979526136899613E-3</v>
      </c>
      <c r="V764" s="58">
        <f t="shared" si="317"/>
        <v>1.7800578119738712E-4</v>
      </c>
      <c r="W764" s="50">
        <f t="shared" si="328"/>
        <v>167.71010721223544</v>
      </c>
      <c r="X764" s="50">
        <f t="shared" si="318"/>
        <v>99919.367751948041</v>
      </c>
      <c r="Y764" s="50">
        <f t="shared" si="319"/>
        <v>101325</v>
      </c>
      <c r="Z764" s="50">
        <f t="shared" si="320"/>
        <v>1.5751000046486932</v>
      </c>
      <c r="AA764" s="50">
        <f t="shared" si="321"/>
        <v>1.3388350039513892</v>
      </c>
      <c r="AB764" s="50">
        <f t="shared" si="329"/>
        <v>653.65611096969599</v>
      </c>
      <c r="AC764" s="7">
        <f t="shared" si="338"/>
        <v>0.25990180258906631</v>
      </c>
    </row>
    <row r="765" spans="1:29">
      <c r="A765" s="7">
        <v>733</v>
      </c>
      <c r="B765" s="7">
        <f t="shared" si="330"/>
        <v>0.29147412559132951</v>
      </c>
      <c r="C765" s="7">
        <f t="shared" si="331"/>
        <v>3.9764546465392847E-4</v>
      </c>
      <c r="D765" s="58">
        <f t="shared" si="332"/>
        <v>3400052.303314378</v>
      </c>
      <c r="E765" s="7">
        <f t="shared" si="322"/>
        <v>493.13591520547834</v>
      </c>
      <c r="F765" s="7">
        <f t="shared" si="311"/>
        <v>3298727.303314378</v>
      </c>
      <c r="G765" s="57">
        <f t="shared" si="312"/>
        <v>1.2209895939404735E-2</v>
      </c>
      <c r="H765" s="61">
        <f t="shared" si="323"/>
        <v>1.1958554329390365E-2</v>
      </c>
      <c r="I765" s="7">
        <f t="shared" si="333"/>
        <v>7.4082891341219259E-2</v>
      </c>
      <c r="J765" s="58">
        <f t="shared" si="313"/>
        <v>1.2314725221091176E-3</v>
      </c>
      <c r="K765" s="7">
        <f t="shared" si="324"/>
        <v>5.5664264255415865E-3</v>
      </c>
      <c r="L765" s="7">
        <f t="shared" si="325"/>
        <v>8.0293714697598217E-3</v>
      </c>
      <c r="M765" s="58">
        <f t="shared" si="314"/>
        <v>2.4088114409279465E-2</v>
      </c>
      <c r="N765" s="58">
        <f t="shared" si="315"/>
        <v>2.7369313513532094E-4</v>
      </c>
      <c r="O765" s="59">
        <f t="shared" si="316"/>
        <v>0.48614743128411381</v>
      </c>
      <c r="P765" s="58">
        <f t="shared" si="334"/>
        <v>2.0771743557262967E-4</v>
      </c>
      <c r="Q765" s="58">
        <f t="shared" si="335"/>
        <v>0.52236842623970703</v>
      </c>
      <c r="R765" s="58">
        <f t="shared" si="326"/>
        <v>0.51873650851454911</v>
      </c>
      <c r="S765" s="60">
        <f t="shared" si="327"/>
        <v>3.6319177251579182E-3</v>
      </c>
      <c r="T765" s="58">
        <f t="shared" si="336"/>
        <v>2.062732199612244E-4</v>
      </c>
      <c r="U765" s="58">
        <f t="shared" si="337"/>
        <v>1.7993968293013663E-3</v>
      </c>
      <c r="V765" s="58">
        <f t="shared" si="317"/>
        <v>1.7812272275154482E-4</v>
      </c>
      <c r="W765" s="50">
        <f t="shared" si="328"/>
        <v>167.72684264294747</v>
      </c>
      <c r="X765" s="50">
        <f t="shared" si="318"/>
        <v>99933.993216390401</v>
      </c>
      <c r="Y765" s="50">
        <f t="shared" si="319"/>
        <v>101325</v>
      </c>
      <c r="Z765" s="50">
        <f t="shared" si="320"/>
        <v>1.5751307980129252</v>
      </c>
      <c r="AA765" s="50">
        <f t="shared" si="321"/>
        <v>1.3388611783109865</v>
      </c>
      <c r="AB765" s="50">
        <f t="shared" si="329"/>
        <v>653.76456927212541</v>
      </c>
      <c r="AC765" s="7">
        <f t="shared" si="338"/>
        <v>0.25994495194645717</v>
      </c>
    </row>
    <row r="766" spans="1:29">
      <c r="A766" s="7">
        <v>734</v>
      </c>
      <c r="B766" s="7">
        <f t="shared" si="330"/>
        <v>0.29187177105598344</v>
      </c>
      <c r="C766" s="7">
        <f t="shared" si="331"/>
        <v>3.9764546465392847E-4</v>
      </c>
      <c r="D766" s="58">
        <f t="shared" si="332"/>
        <v>3400549.4110962204</v>
      </c>
      <c r="E766" s="7">
        <f t="shared" si="322"/>
        <v>493.20801459663056</v>
      </c>
      <c r="F766" s="7">
        <f t="shared" si="311"/>
        <v>3299224.4110962204</v>
      </c>
      <c r="G766" s="57">
        <f t="shared" si="312"/>
        <v>1.2210465376808045E-2</v>
      </c>
      <c r="H766" s="61">
        <f t="shared" si="323"/>
        <v>1.1963409539134566E-2</v>
      </c>
      <c r="I766" s="7">
        <f t="shared" si="333"/>
        <v>7.4073180921730861E-2</v>
      </c>
      <c r="J766" s="58">
        <f t="shared" si="313"/>
        <v>1.2311076382110163E-3</v>
      </c>
      <c r="K766" s="7">
        <f t="shared" si="324"/>
        <v>5.5679564958369294E-3</v>
      </c>
      <c r="L766" s="7">
        <f t="shared" si="325"/>
        <v>8.0301717722589625E-3</v>
      </c>
      <c r="M766" s="58">
        <f t="shared" si="314"/>
        <v>2.4090515316776889E-2</v>
      </c>
      <c r="N766" s="58">
        <f t="shared" si="315"/>
        <v>2.7357617645798818E-4</v>
      </c>
      <c r="O766" s="59">
        <f t="shared" si="316"/>
        <v>0.48593968343350152</v>
      </c>
      <c r="P766" s="58">
        <f t="shared" si="334"/>
        <v>2.0774785061228318E-4</v>
      </c>
      <c r="Q766" s="58">
        <f t="shared" si="335"/>
        <v>0.52244491407210314</v>
      </c>
      <c r="R766" s="58">
        <f t="shared" si="326"/>
        <v>0.51881235086404975</v>
      </c>
      <c r="S766" s="60">
        <f t="shared" si="327"/>
        <v>3.6325632080533854E-3</v>
      </c>
      <c r="T766" s="58">
        <f t="shared" si="336"/>
        <v>2.0630337832753203E-4</v>
      </c>
      <c r="U766" s="58">
        <f t="shared" si="337"/>
        <v>1.8008413015861175E-3</v>
      </c>
      <c r="V766" s="58">
        <f t="shared" si="317"/>
        <v>1.7823968142887758E-4</v>
      </c>
      <c r="W766" s="50">
        <f t="shared" si="328"/>
        <v>167.74356029162593</v>
      </c>
      <c r="X766" s="50">
        <f t="shared" si="318"/>
        <v>99948.604158007394</v>
      </c>
      <c r="Y766" s="50">
        <f t="shared" si="319"/>
        <v>101325</v>
      </c>
      <c r="Z766" s="50">
        <f t="shared" si="320"/>
        <v>1.5751615518013373</v>
      </c>
      <c r="AA766" s="50">
        <f t="shared" si="321"/>
        <v>1.3388873190311368</v>
      </c>
      <c r="AB766" s="50">
        <f t="shared" si="329"/>
        <v>653.87291987739468</v>
      </c>
      <c r="AC766" s="7">
        <f t="shared" si="338"/>
        <v>0.25998805848587864</v>
      </c>
    </row>
    <row r="767" spans="1:29">
      <c r="A767" s="7">
        <v>735</v>
      </c>
      <c r="B767" s="7">
        <f t="shared" si="330"/>
        <v>0.29226941652063737</v>
      </c>
      <c r="C767" s="7">
        <f t="shared" si="331"/>
        <v>3.9764546465392847E-4</v>
      </c>
      <c r="D767" s="58">
        <f t="shared" si="332"/>
        <v>3401046.024599025</v>
      </c>
      <c r="E767" s="7">
        <f t="shared" si="322"/>
        <v>493.28004229866627</v>
      </c>
      <c r="F767" s="7">
        <f t="shared" si="311"/>
        <v>3299721.024599025</v>
      </c>
      <c r="G767" s="57">
        <f t="shared" si="312"/>
        <v>1.2211034191413157E-2</v>
      </c>
      <c r="H767" s="61">
        <f t="shared" si="323"/>
        <v>1.1968264975312969E-2</v>
      </c>
      <c r="I767" s="7">
        <f t="shared" si="333"/>
        <v>7.4063470049374053E-2</v>
      </c>
      <c r="J767" s="58">
        <f t="shared" si="313"/>
        <v>1.2307425891714143E-3</v>
      </c>
      <c r="K767" s="7">
        <f t="shared" si="324"/>
        <v>5.5694860449936184E-3</v>
      </c>
      <c r="L767" s="7">
        <f t="shared" si="325"/>
        <v>8.0309712233364479E-3</v>
      </c>
      <c r="M767" s="58">
        <f t="shared" si="314"/>
        <v>2.4092913670009344E-2</v>
      </c>
      <c r="N767" s="58">
        <f t="shared" si="315"/>
        <v>2.7345920067475837E-4</v>
      </c>
      <c r="O767" s="59">
        <f t="shared" si="316"/>
        <v>0.48573190519853954</v>
      </c>
      <c r="P767" s="58">
        <f t="shared" si="334"/>
        <v>2.0777823496198611E-4</v>
      </c>
      <c r="Q767" s="58">
        <f t="shared" si="335"/>
        <v>0.52252132472531998</v>
      </c>
      <c r="R767" s="58">
        <f t="shared" si="326"/>
        <v>0.51888811780277444</v>
      </c>
      <c r="S767" s="60">
        <f t="shared" si="327"/>
        <v>3.6332069225455399E-3</v>
      </c>
      <c r="T767" s="58">
        <f t="shared" si="336"/>
        <v>2.0633350670708661E-4</v>
      </c>
      <c r="U767" s="58">
        <f t="shared" si="337"/>
        <v>1.8022860298410168E-3</v>
      </c>
      <c r="V767" s="58">
        <f t="shared" si="317"/>
        <v>1.7835665721210739E-4</v>
      </c>
      <c r="W767" s="50">
        <f t="shared" si="328"/>
        <v>167.76026015481932</v>
      </c>
      <c r="X767" s="50">
        <f t="shared" si="318"/>
        <v>99963.200571824942</v>
      </c>
      <c r="Y767" s="50">
        <f t="shared" si="319"/>
        <v>101325</v>
      </c>
      <c r="Z767" s="50">
        <f t="shared" si="320"/>
        <v>1.5751922660342224</v>
      </c>
      <c r="AA767" s="50">
        <f t="shared" si="321"/>
        <v>1.3389134261290889</v>
      </c>
      <c r="AB767" s="50">
        <f t="shared" si="329"/>
        <v>653.98116274861729</v>
      </c>
      <c r="AC767" s="7">
        <f t="shared" si="338"/>
        <v>0.26003112219267893</v>
      </c>
    </row>
    <row r="768" spans="1:29">
      <c r="A768" s="7">
        <v>736</v>
      </c>
      <c r="B768" s="7">
        <f t="shared" si="330"/>
        <v>0.2926670619852913</v>
      </c>
      <c r="C768" s="7">
        <f t="shared" si="331"/>
        <v>3.9764546465392847E-4</v>
      </c>
      <c r="D768" s="58">
        <f t="shared" si="332"/>
        <v>3401542.1436544792</v>
      </c>
      <c r="E768" s="7">
        <f t="shared" si="322"/>
        <v>493.35199828717379</v>
      </c>
      <c r="F768" s="7">
        <f t="shared" si="311"/>
        <v>3300217.1436544792</v>
      </c>
      <c r="G768" s="57">
        <f t="shared" si="312"/>
        <v>1.2211602383210115E-2</v>
      </c>
      <c r="H768" s="61">
        <f t="shared" si="323"/>
        <v>1.1973120637677918E-2</v>
      </c>
      <c r="I768" s="7">
        <f t="shared" si="333"/>
        <v>7.4053758724644148E-2</v>
      </c>
      <c r="J768" s="58">
        <f t="shared" si="313"/>
        <v>1.2303773749882186E-3</v>
      </c>
      <c r="K768" s="7">
        <f t="shared" si="324"/>
        <v>5.5710150728507856E-3</v>
      </c>
      <c r="L768" s="7">
        <f t="shared" si="325"/>
        <v>8.0317698228272224E-3</v>
      </c>
      <c r="M768" s="58">
        <f t="shared" si="314"/>
        <v>2.4095309468481665E-2</v>
      </c>
      <c r="N768" s="58">
        <f t="shared" si="315"/>
        <v>2.733422078029157E-4</v>
      </c>
      <c r="O768" s="59">
        <f t="shared" si="316"/>
        <v>0.48552409660992901</v>
      </c>
      <c r="P768" s="58">
        <f t="shared" si="334"/>
        <v>2.078085886105252E-4</v>
      </c>
      <c r="Q768" s="58">
        <f t="shared" si="335"/>
        <v>0.52259765817115855</v>
      </c>
      <c r="R768" s="58">
        <f t="shared" si="326"/>
        <v>0.51896380930504427</v>
      </c>
      <c r="S768" s="60">
        <f t="shared" si="327"/>
        <v>3.6338488661142865E-3</v>
      </c>
      <c r="T768" s="58">
        <f t="shared" si="336"/>
        <v>2.0636360508967706E-4</v>
      </c>
      <c r="U768" s="58">
        <f t="shared" si="337"/>
        <v>1.803731013361865E-3</v>
      </c>
      <c r="V768" s="58">
        <f t="shared" si="317"/>
        <v>1.7847365008395006E-4</v>
      </c>
      <c r="W768" s="50">
        <f t="shared" si="328"/>
        <v>167.77694222907985</v>
      </c>
      <c r="X768" s="50">
        <f t="shared" si="318"/>
        <v>99977.78245289599</v>
      </c>
      <c r="Y768" s="50">
        <f t="shared" si="319"/>
        <v>101325</v>
      </c>
      <c r="Z768" s="50">
        <f t="shared" si="320"/>
        <v>1.575222940731889</v>
      </c>
      <c r="AA768" s="50">
        <f t="shared" si="321"/>
        <v>1.3389394996221056</v>
      </c>
      <c r="AB768" s="50">
        <f t="shared" si="329"/>
        <v>654.08929784910765</v>
      </c>
      <c r="AC768" s="7">
        <f t="shared" si="338"/>
        <v>0.26007414305223026</v>
      </c>
    </row>
    <row r="769" spans="1:29">
      <c r="A769" s="7">
        <v>737</v>
      </c>
      <c r="B769" s="7">
        <f t="shared" si="330"/>
        <v>0.29306470744994523</v>
      </c>
      <c r="C769" s="7">
        <f t="shared" si="331"/>
        <v>3.9764546465392847E-4</v>
      </c>
      <c r="D769" s="58">
        <f t="shared" si="332"/>
        <v>3402037.7680934174</v>
      </c>
      <c r="E769" s="7">
        <f t="shared" si="322"/>
        <v>493.42388253761771</v>
      </c>
      <c r="F769" s="7">
        <f t="shared" si="311"/>
        <v>3300712.7680934174</v>
      </c>
      <c r="G769" s="57">
        <f t="shared" si="312"/>
        <v>1.2212169952187789E-2</v>
      </c>
      <c r="H769" s="61">
        <f t="shared" si="323"/>
        <v>1.1977976525981758E-2</v>
      </c>
      <c r="I769" s="7">
        <f t="shared" si="333"/>
        <v>7.4044046948036471E-2</v>
      </c>
      <c r="J769" s="58">
        <f t="shared" si="313"/>
        <v>1.2300119956593658E-3</v>
      </c>
      <c r="K769" s="7">
        <f t="shared" si="324"/>
        <v>5.5725435792476847E-3</v>
      </c>
      <c r="L769" s="7">
        <f t="shared" si="325"/>
        <v>8.0325675705664162E-3</v>
      </c>
      <c r="M769" s="58">
        <f t="shared" si="314"/>
        <v>2.4097702711699247E-2</v>
      </c>
      <c r="N769" s="58">
        <f t="shared" si="315"/>
        <v>2.7322519785975033E-4</v>
      </c>
      <c r="O769" s="59">
        <f t="shared" si="316"/>
        <v>0.48531625769838149</v>
      </c>
      <c r="P769" s="58">
        <f t="shared" si="334"/>
        <v>2.0783891154751988E-4</v>
      </c>
      <c r="Q769" s="58">
        <f t="shared" si="335"/>
        <v>0.52267391438351352</v>
      </c>
      <c r="R769" s="58">
        <f t="shared" si="326"/>
        <v>0.5190394253450501</v>
      </c>
      <c r="S769" s="60">
        <f t="shared" si="327"/>
        <v>3.6344890384634176E-3</v>
      </c>
      <c r="T769" s="58">
        <f t="shared" si="336"/>
        <v>2.0639367346504046E-4</v>
      </c>
      <c r="U769" s="58">
        <f t="shared" si="337"/>
        <v>1.8051762514443442E-3</v>
      </c>
      <c r="V769" s="58">
        <f t="shared" si="317"/>
        <v>1.7859066002711544E-4</v>
      </c>
      <c r="W769" s="50">
        <f t="shared" si="328"/>
        <v>167.79360651096349</v>
      </c>
      <c r="X769" s="50">
        <f t="shared" si="318"/>
        <v>99992.349796248454</v>
      </c>
      <c r="Y769" s="50">
        <f t="shared" si="319"/>
        <v>101325</v>
      </c>
      <c r="Z769" s="50">
        <f t="shared" si="320"/>
        <v>1.5752535759145532</v>
      </c>
      <c r="AA769" s="50">
        <f t="shared" si="321"/>
        <v>1.3389655395273701</v>
      </c>
      <c r="AB769" s="50">
        <f t="shared" si="329"/>
        <v>654.19732514199393</v>
      </c>
      <c r="AC769" s="7">
        <f t="shared" si="338"/>
        <v>0.26011712104990775</v>
      </c>
    </row>
    <row r="770" spans="1:29">
      <c r="A770" s="7">
        <v>738</v>
      </c>
      <c r="B770" s="7">
        <f t="shared" si="330"/>
        <v>0.29346235291459916</v>
      </c>
      <c r="C770" s="7">
        <f t="shared" si="331"/>
        <v>3.9764546465392847E-4</v>
      </c>
      <c r="D770" s="58">
        <f t="shared" si="332"/>
        <v>3402532.8977474845</v>
      </c>
      <c r="E770" s="7">
        <f t="shared" si="322"/>
        <v>493.49569502558029</v>
      </c>
      <c r="F770" s="7">
        <f t="shared" si="311"/>
        <v>3301207.8977474845</v>
      </c>
      <c r="G770" s="57">
        <f t="shared" si="312"/>
        <v>1.22127368983358E-2</v>
      </c>
      <c r="H770" s="61">
        <f t="shared" si="323"/>
        <v>1.1982832639976827E-2</v>
      </c>
      <c r="I770" s="7">
        <f t="shared" si="333"/>
        <v>7.4034334720046335E-2</v>
      </c>
      <c r="J770" s="58">
        <f t="shared" si="313"/>
        <v>1.229646451182821E-3</v>
      </c>
      <c r="K770" s="7">
        <f t="shared" si="324"/>
        <v>5.5740715640236801E-3</v>
      </c>
      <c r="L770" s="7">
        <f t="shared" si="325"/>
        <v>8.0333644663893224E-3</v>
      </c>
      <c r="M770" s="58">
        <f t="shared" si="314"/>
        <v>2.4100093399167966E-2</v>
      </c>
      <c r="N770" s="58">
        <f t="shared" si="315"/>
        <v>2.7310817086255825E-4</v>
      </c>
      <c r="O770" s="59">
        <f t="shared" si="316"/>
        <v>0.48510838849461907</v>
      </c>
      <c r="P770" s="58">
        <f t="shared" si="334"/>
        <v>2.0786920376242302E-4</v>
      </c>
      <c r="Q770" s="58">
        <f t="shared" si="335"/>
        <v>0.5227500933358612</v>
      </c>
      <c r="R770" s="58">
        <f t="shared" si="326"/>
        <v>0.51911496589710648</v>
      </c>
      <c r="S770" s="60">
        <f t="shared" si="327"/>
        <v>3.635127438754715E-3</v>
      </c>
      <c r="T770" s="58">
        <f t="shared" si="336"/>
        <v>2.0642371182296313E-4</v>
      </c>
      <c r="U770" s="58">
        <f t="shared" si="337"/>
        <v>1.806621743383804E-3</v>
      </c>
      <c r="V770" s="58">
        <f t="shared" si="317"/>
        <v>1.7870768702430752E-4</v>
      </c>
      <c r="W770" s="50">
        <f t="shared" si="328"/>
        <v>167.81025299702964</v>
      </c>
      <c r="X770" s="50">
        <f t="shared" si="318"/>
        <v>100006.90259693406</v>
      </c>
      <c r="Y770" s="50">
        <f t="shared" si="319"/>
        <v>101325</v>
      </c>
      <c r="Z770" s="50">
        <f t="shared" si="320"/>
        <v>1.5752841716024413</v>
      </c>
      <c r="AA770" s="50">
        <f t="shared" si="321"/>
        <v>1.3389915458620751</v>
      </c>
      <c r="AB770" s="50">
        <f t="shared" si="329"/>
        <v>654.30524459058131</v>
      </c>
      <c r="AC770" s="7">
        <f t="shared" si="338"/>
        <v>0.26016005617108467</v>
      </c>
    </row>
    <row r="771" spans="1:29">
      <c r="A771" s="7">
        <v>739</v>
      </c>
      <c r="B771" s="7">
        <f t="shared" si="330"/>
        <v>0.29385999837925308</v>
      </c>
      <c r="C771" s="7">
        <f t="shared" si="331"/>
        <v>3.9764546465392847E-4</v>
      </c>
      <c r="D771" s="58">
        <f t="shared" si="332"/>
        <v>3403027.5324487248</v>
      </c>
      <c r="E771" s="7">
        <f t="shared" si="322"/>
        <v>493.56743572670149</v>
      </c>
      <c r="F771" s="7">
        <f t="shared" si="311"/>
        <v>3301702.5324487248</v>
      </c>
      <c r="G771" s="57">
        <f t="shared" si="312"/>
        <v>1.2213303221644057E-2</v>
      </c>
      <c r="H771" s="61">
        <f t="shared" si="323"/>
        <v>1.1987688979415462E-2</v>
      </c>
      <c r="I771" s="7">
        <f t="shared" si="333"/>
        <v>7.4024622041169066E-2</v>
      </c>
      <c r="J771" s="58">
        <f t="shared" si="313"/>
        <v>1.2292807415565806E-3</v>
      </c>
      <c r="K771" s="7">
        <f t="shared" si="324"/>
        <v>5.5755990270182545E-3</v>
      </c>
      <c r="L771" s="7">
        <f t="shared" si="325"/>
        <v>8.0341605101314148E-3</v>
      </c>
      <c r="M771" s="58">
        <f t="shared" si="314"/>
        <v>2.4102481530394244E-2</v>
      </c>
      <c r="N771" s="58">
        <f t="shared" si="315"/>
        <v>2.7299112682864176E-4</v>
      </c>
      <c r="O771" s="59">
        <f t="shared" si="316"/>
        <v>0.48490048902937494</v>
      </c>
      <c r="P771" s="58">
        <f t="shared" si="334"/>
        <v>2.0789946524413239E-4</v>
      </c>
      <c r="Q771" s="58">
        <f t="shared" si="335"/>
        <v>0.5228261950002816</v>
      </c>
      <c r="R771" s="58">
        <f t="shared" si="326"/>
        <v>0.51919043093558881</v>
      </c>
      <c r="S771" s="60">
        <f t="shared" si="327"/>
        <v>3.6357640646927925E-3</v>
      </c>
      <c r="T771" s="58">
        <f t="shared" si="336"/>
        <v>2.0645372015325557E-4</v>
      </c>
      <c r="U771" s="58">
        <f t="shared" si="337"/>
        <v>1.8080674884746806E-3</v>
      </c>
      <c r="V771" s="58">
        <f t="shared" si="317"/>
        <v>1.78824731058224E-4</v>
      </c>
      <c r="W771" s="50">
        <f t="shared" si="328"/>
        <v>167.82688168384152</v>
      </c>
      <c r="X771" s="50">
        <f t="shared" si="318"/>
        <v>100021.44085001627</v>
      </c>
      <c r="Y771" s="50">
        <f t="shared" si="319"/>
        <v>101325</v>
      </c>
      <c r="Z771" s="50">
        <f t="shared" si="320"/>
        <v>1.5753147278157638</v>
      </c>
      <c r="AA771" s="50">
        <f t="shared" si="321"/>
        <v>1.3390175186433992</v>
      </c>
      <c r="AB771" s="50">
        <f t="shared" si="329"/>
        <v>654.41305615826161</v>
      </c>
      <c r="AC771" s="7">
        <f t="shared" si="338"/>
        <v>0.26020294840118668</v>
      </c>
    </row>
    <row r="772" spans="1:29">
      <c r="A772" s="7">
        <v>740</v>
      </c>
      <c r="B772" s="7">
        <f t="shared" si="330"/>
        <v>0.29425764384390701</v>
      </c>
      <c r="C772" s="7">
        <f t="shared" si="331"/>
        <v>3.9764546465392847E-4</v>
      </c>
      <c r="D772" s="58">
        <f t="shared" si="332"/>
        <v>3403521.6720284992</v>
      </c>
      <c r="E772" s="7">
        <f t="shared" si="322"/>
        <v>493.63910461652227</v>
      </c>
      <c r="F772" s="7">
        <f t="shared" si="311"/>
        <v>3302196.6720284992</v>
      </c>
      <c r="G772" s="57">
        <f t="shared" si="312"/>
        <v>1.221386892210149E-2</v>
      </c>
      <c r="H772" s="61">
        <f t="shared" si="323"/>
        <v>1.1992545544049991E-2</v>
      </c>
      <c r="I772" s="7">
        <f t="shared" si="333"/>
        <v>7.4014908911900004E-2</v>
      </c>
      <c r="J772" s="58">
        <f t="shared" si="313"/>
        <v>1.2289148667786697E-3</v>
      </c>
      <c r="K772" s="7">
        <f t="shared" si="324"/>
        <v>5.5771259680710041E-3</v>
      </c>
      <c r="L772" s="7">
        <f t="shared" si="325"/>
        <v>8.0349557016283438E-3</v>
      </c>
      <c r="M772" s="58">
        <f t="shared" si="314"/>
        <v>2.4104867104885033E-2</v>
      </c>
      <c r="N772" s="58">
        <f t="shared" si="315"/>
        <v>2.7287406577530885E-4</v>
      </c>
      <c r="O772" s="59">
        <f t="shared" si="316"/>
        <v>0.48469255933339234</v>
      </c>
      <c r="P772" s="58">
        <f t="shared" si="334"/>
        <v>2.0792969598260047E-4</v>
      </c>
      <c r="Q772" s="58">
        <f t="shared" si="335"/>
        <v>0.52290221935150716</v>
      </c>
      <c r="R772" s="58">
        <f t="shared" si="326"/>
        <v>0.51926582043476821</v>
      </c>
      <c r="S772" s="60">
        <f t="shared" si="327"/>
        <v>3.6363989167389477E-3</v>
      </c>
      <c r="T772" s="58">
        <f t="shared" si="336"/>
        <v>2.0648369844568679E-4</v>
      </c>
      <c r="U772" s="58">
        <f t="shared" si="337"/>
        <v>1.8095134860115945E-3</v>
      </c>
      <c r="V772" s="58">
        <f t="shared" si="317"/>
        <v>1.7894179211155691E-4</v>
      </c>
      <c r="W772" s="50">
        <f t="shared" si="328"/>
        <v>167.843492567966</v>
      </c>
      <c r="X772" s="50">
        <f t="shared" si="318"/>
        <v>100035.96455053847</v>
      </c>
      <c r="Y772" s="50">
        <f t="shared" si="319"/>
        <v>101325</v>
      </c>
      <c r="Z772" s="50">
        <f t="shared" si="320"/>
        <v>1.5753452445746488</v>
      </c>
      <c r="AA772" s="50">
        <f t="shared" si="321"/>
        <v>1.3390434578884514</v>
      </c>
      <c r="AB772" s="50">
        <f t="shared" si="329"/>
        <v>654.52075980827806</v>
      </c>
      <c r="AC772" s="7">
        <f t="shared" si="338"/>
        <v>0.26024579772562717</v>
      </c>
    </row>
    <row r="773" spans="1:29">
      <c r="A773" s="7">
        <v>741</v>
      </c>
      <c r="B773" s="7">
        <f t="shared" si="330"/>
        <v>0.29465528930856094</v>
      </c>
      <c r="C773" s="7">
        <f t="shared" si="331"/>
        <v>3.9764546465392847E-4</v>
      </c>
      <c r="D773" s="58">
        <f t="shared" si="332"/>
        <v>3404015.3163195364</v>
      </c>
      <c r="E773" s="7">
        <f t="shared" si="322"/>
        <v>493.7107016707821</v>
      </c>
      <c r="F773" s="7">
        <f t="shared" si="311"/>
        <v>3302690.3163195364</v>
      </c>
      <c r="G773" s="57">
        <f t="shared" si="312"/>
        <v>1.2214433999698427E-2</v>
      </c>
      <c r="H773" s="61">
        <f t="shared" si="323"/>
        <v>1.1997402333632742E-2</v>
      </c>
      <c r="I773" s="7">
        <f t="shared" si="333"/>
        <v>7.4005195332734502E-2</v>
      </c>
      <c r="J773" s="58">
        <f t="shared" si="313"/>
        <v>1.2285488268471427E-3</v>
      </c>
      <c r="K773" s="7">
        <f t="shared" si="324"/>
        <v>5.5786523870216438E-3</v>
      </c>
      <c r="L773" s="7">
        <f t="shared" si="325"/>
        <v>8.0357500407159284E-3</v>
      </c>
      <c r="M773" s="58">
        <f t="shared" si="314"/>
        <v>2.4107250122147785E-2</v>
      </c>
      <c r="N773" s="58">
        <f t="shared" si="315"/>
        <v>2.7275698771987386E-4</v>
      </c>
      <c r="O773" s="59">
        <f t="shared" si="316"/>
        <v>0.48448459943742594</v>
      </c>
      <c r="P773" s="58">
        <f t="shared" si="334"/>
        <v>2.0795989596639197E-4</v>
      </c>
      <c r="Q773" s="58">
        <f t="shared" si="335"/>
        <v>0.52297816636078032</v>
      </c>
      <c r="R773" s="58">
        <f t="shared" si="326"/>
        <v>0.51934113436912488</v>
      </c>
      <c r="S773" s="60">
        <f t="shared" si="327"/>
        <v>3.6370319916554372E-3</v>
      </c>
      <c r="T773" s="58">
        <f t="shared" si="336"/>
        <v>2.0651364669010895E-4</v>
      </c>
      <c r="U773" s="58">
        <f t="shared" si="337"/>
        <v>1.8109597352878772E-3</v>
      </c>
      <c r="V773" s="58">
        <f t="shared" si="317"/>
        <v>1.7905887016699191E-4</v>
      </c>
      <c r="W773" s="50">
        <f t="shared" si="328"/>
        <v>167.86008564597341</v>
      </c>
      <c r="X773" s="50">
        <f t="shared" si="318"/>
        <v>100050.47369358421</v>
      </c>
      <c r="Y773" s="50">
        <f t="shared" si="319"/>
        <v>101325</v>
      </c>
      <c r="Z773" s="50">
        <f t="shared" si="320"/>
        <v>1.5753757218992686</v>
      </c>
      <c r="AA773" s="50">
        <f t="shared" si="321"/>
        <v>1.3390693636143782</v>
      </c>
      <c r="AB773" s="50">
        <f t="shared" si="329"/>
        <v>654.62835550417185</v>
      </c>
      <c r="AC773" s="7">
        <f t="shared" si="338"/>
        <v>0.26028860412984922</v>
      </c>
    </row>
    <row r="774" spans="1:29">
      <c r="A774" s="7">
        <v>742</v>
      </c>
      <c r="B774" s="7">
        <f t="shared" si="330"/>
        <v>0.29505293477321487</v>
      </c>
      <c r="C774" s="7">
        <f t="shared" si="331"/>
        <v>3.9764546465392847E-4</v>
      </c>
      <c r="D774" s="58">
        <f t="shared" si="332"/>
        <v>3404508.4651531773</v>
      </c>
      <c r="E774" s="7">
        <f t="shared" si="322"/>
        <v>493.78222686501897</v>
      </c>
      <c r="F774" s="7">
        <f t="shared" si="311"/>
        <v>3303183.4651531773</v>
      </c>
      <c r="G774" s="57">
        <f t="shared" si="312"/>
        <v>1.2214998454423427E-2</v>
      </c>
      <c r="H774" s="61">
        <f t="shared" si="323"/>
        <v>1.2002259347916037E-2</v>
      </c>
      <c r="I774" s="7">
        <f t="shared" si="333"/>
        <v>7.3995481304167915E-2</v>
      </c>
      <c r="J774" s="58">
        <f t="shared" si="313"/>
        <v>1.2281826217600839E-3</v>
      </c>
      <c r="K774" s="7">
        <f t="shared" si="324"/>
        <v>5.5801782837100024E-3</v>
      </c>
      <c r="L774" s="7">
        <f t="shared" si="325"/>
        <v>8.0365435272301694E-3</v>
      </c>
      <c r="M774" s="58">
        <f t="shared" si="314"/>
        <v>2.4109630581690508E-2</v>
      </c>
      <c r="N774" s="58">
        <f t="shared" si="315"/>
        <v>2.7263989267965668E-4</v>
      </c>
      <c r="O774" s="59">
        <f t="shared" si="316"/>
        <v>0.48427660937224015</v>
      </c>
      <c r="P774" s="58">
        <f t="shared" si="334"/>
        <v>2.0799006518579244E-4</v>
      </c>
      <c r="Q774" s="58">
        <f t="shared" si="335"/>
        <v>0.52305403600367117</v>
      </c>
      <c r="R774" s="58">
        <f t="shared" si="326"/>
        <v>0.51941637271292673</v>
      </c>
      <c r="S774" s="60">
        <f t="shared" si="327"/>
        <v>3.6376632907444417E-3</v>
      </c>
      <c r="T774" s="58">
        <f t="shared" si="336"/>
        <v>2.0654356487628985E-4</v>
      </c>
      <c r="U774" s="58">
        <f t="shared" si="337"/>
        <v>1.8124062355973801E-3</v>
      </c>
      <c r="V774" s="58">
        <f t="shared" si="317"/>
        <v>1.7917596520720908E-4</v>
      </c>
      <c r="W774" s="50">
        <f t="shared" si="328"/>
        <v>167.87666091443805</v>
      </c>
      <c r="X774" s="50">
        <f t="shared" si="318"/>
        <v>100064.9682741963</v>
      </c>
      <c r="Y774" s="50">
        <f t="shared" si="319"/>
        <v>101325</v>
      </c>
      <c r="Z774" s="50">
        <f t="shared" si="320"/>
        <v>1.5754061598096702</v>
      </c>
      <c r="AA774" s="50">
        <f t="shared" si="321"/>
        <v>1.3390952358382198</v>
      </c>
      <c r="AB774" s="50">
        <f t="shared" si="329"/>
        <v>654.73584320918189</v>
      </c>
      <c r="AC774" s="7">
        <f t="shared" si="338"/>
        <v>0.26033136759929515</v>
      </c>
    </row>
    <row r="775" spans="1:29">
      <c r="A775" s="7">
        <v>743</v>
      </c>
      <c r="B775" s="7">
        <f t="shared" si="330"/>
        <v>0.2954505802378688</v>
      </c>
      <c r="C775" s="7">
        <f t="shared" si="331"/>
        <v>3.9764546465392847E-4</v>
      </c>
      <c r="D775" s="58">
        <f t="shared" si="332"/>
        <v>3405001.1183627537</v>
      </c>
      <c r="E775" s="7">
        <f t="shared" si="322"/>
        <v>493.85368017505965</v>
      </c>
      <c r="F775" s="7">
        <f t="shared" si="311"/>
        <v>3303676.1183627537</v>
      </c>
      <c r="G775" s="57">
        <f t="shared" si="312"/>
        <v>1.2215562286267141E-2</v>
      </c>
      <c r="H775" s="61">
        <f t="shared" si="323"/>
        <v>1.2007116586652194E-2</v>
      </c>
      <c r="I775" s="7">
        <f t="shared" si="333"/>
        <v>7.3985766826695609E-2</v>
      </c>
      <c r="J775" s="58">
        <f t="shared" si="313"/>
        <v>1.2278162515156079E-3</v>
      </c>
      <c r="K775" s="7">
        <f t="shared" si="324"/>
        <v>5.5817036579760265E-3</v>
      </c>
      <c r="L775" s="7">
        <f t="shared" si="325"/>
        <v>8.0373361610072414E-3</v>
      </c>
      <c r="M775" s="58">
        <f t="shared" si="314"/>
        <v>2.4112008483021724E-2</v>
      </c>
      <c r="N775" s="58">
        <f t="shared" si="315"/>
        <v>2.7252278067198363E-4</v>
      </c>
      <c r="O775" s="59">
        <f t="shared" si="316"/>
        <v>0.48406858916861095</v>
      </c>
      <c r="P775" s="58">
        <f t="shared" si="334"/>
        <v>2.0802020362920004E-4</v>
      </c>
      <c r="Q775" s="58">
        <f t="shared" si="335"/>
        <v>0.5231298282510034</v>
      </c>
      <c r="R775" s="58">
        <f t="shared" si="326"/>
        <v>0.51949153544074556</v>
      </c>
      <c r="S775" s="60">
        <f t="shared" si="327"/>
        <v>3.6382928102578482E-3</v>
      </c>
      <c r="T775" s="58">
        <f t="shared" si="336"/>
        <v>2.0657345299411801E-4</v>
      </c>
      <c r="U775" s="58">
        <f t="shared" si="337"/>
        <v>1.8138529862324621E-3</v>
      </c>
      <c r="V775" s="58">
        <f t="shared" si="317"/>
        <v>1.7929307721488213E-4</v>
      </c>
      <c r="W775" s="50">
        <f t="shared" si="328"/>
        <v>167.89321836993767</v>
      </c>
      <c r="X775" s="50">
        <f t="shared" si="318"/>
        <v>100079.44828747606</v>
      </c>
      <c r="Y775" s="50">
        <f t="shared" si="319"/>
        <v>101325</v>
      </c>
      <c r="Z775" s="50">
        <f t="shared" si="320"/>
        <v>1.5754365583259831</v>
      </c>
      <c r="AA775" s="50">
        <f t="shared" si="321"/>
        <v>1.3391210745770856</v>
      </c>
      <c r="AB775" s="50">
        <f t="shared" si="329"/>
        <v>654.84322288698047</v>
      </c>
      <c r="AC775" s="7">
        <f t="shared" si="338"/>
        <v>0.26037408811943313</v>
      </c>
    </row>
    <row r="776" spans="1:29">
      <c r="A776" s="7">
        <v>744</v>
      </c>
      <c r="B776" s="7">
        <f t="shared" si="330"/>
        <v>0.29584822570252273</v>
      </c>
      <c r="C776" s="7">
        <f t="shared" si="331"/>
        <v>3.9764546465392847E-4</v>
      </c>
      <c r="D776" s="58">
        <f t="shared" si="332"/>
        <v>3405493.2757798298</v>
      </c>
      <c r="E776" s="7">
        <f t="shared" si="322"/>
        <v>493.92506157647472</v>
      </c>
      <c r="F776" s="7">
        <f t="shared" si="311"/>
        <v>3304168.2757798298</v>
      </c>
      <c r="G776" s="57">
        <f t="shared" si="312"/>
        <v>1.2216125495218022E-2</v>
      </c>
      <c r="H776" s="61">
        <f t="shared" si="323"/>
        <v>1.2011974049593525E-2</v>
      </c>
      <c r="I776" s="7">
        <f t="shared" si="333"/>
        <v>7.3976051900812939E-2</v>
      </c>
      <c r="J776" s="58">
        <f t="shared" si="313"/>
        <v>1.2274497161118578E-3</v>
      </c>
      <c r="K776" s="7">
        <f t="shared" si="324"/>
        <v>5.5832285096597727E-3</v>
      </c>
      <c r="L776" s="7">
        <f t="shared" si="325"/>
        <v>8.0381279418834887E-3</v>
      </c>
      <c r="M776" s="58">
        <f t="shared" si="314"/>
        <v>2.4114383825650468E-2</v>
      </c>
      <c r="N776" s="58">
        <f t="shared" si="315"/>
        <v>2.7240565171418672E-4</v>
      </c>
      <c r="O776" s="59">
        <f t="shared" si="316"/>
        <v>0.48386053885732416</v>
      </c>
      <c r="P776" s="58">
        <f t="shared" si="334"/>
        <v>2.080503112867893E-4</v>
      </c>
      <c r="Q776" s="58">
        <f t="shared" si="335"/>
        <v>0.52320554307806788</v>
      </c>
      <c r="R776" s="58">
        <f t="shared" si="326"/>
        <v>0.5195666225268839</v>
      </c>
      <c r="S776" s="60">
        <f t="shared" si="327"/>
        <v>3.6389205511839773E-3</v>
      </c>
      <c r="T776" s="58">
        <f t="shared" si="336"/>
        <v>2.06603311033375E-4</v>
      </c>
      <c r="U776" s="58">
        <f t="shared" si="337"/>
        <v>1.8152999864858767E-3</v>
      </c>
      <c r="V776" s="58">
        <f t="shared" si="317"/>
        <v>1.7941020617267905E-4</v>
      </c>
      <c r="W776" s="50">
        <f t="shared" si="328"/>
        <v>167.90975800905366</v>
      </c>
      <c r="X776" s="50">
        <f t="shared" si="318"/>
        <v>100093.91372847282</v>
      </c>
      <c r="Y776" s="50">
        <f t="shared" si="319"/>
        <v>101325</v>
      </c>
      <c r="Z776" s="50">
        <f t="shared" si="320"/>
        <v>1.5754669174681877</v>
      </c>
      <c r="AA776" s="50">
        <f t="shared" si="321"/>
        <v>1.3391468798479595</v>
      </c>
      <c r="AB776" s="50">
        <f t="shared" si="329"/>
        <v>654.95049450085526</v>
      </c>
      <c r="AC776" s="7">
        <f t="shared" si="338"/>
        <v>0.26041676567574112</v>
      </c>
    </row>
    <row r="777" spans="1:29">
      <c r="A777" s="7">
        <v>745</v>
      </c>
      <c r="B777" s="7">
        <f t="shared" si="330"/>
        <v>0.29624587116717666</v>
      </c>
      <c r="C777" s="7">
        <f t="shared" si="331"/>
        <v>3.9764546465392847E-4</v>
      </c>
      <c r="D777" s="58">
        <f t="shared" si="332"/>
        <v>3405984.9372377256</v>
      </c>
      <c r="E777" s="7">
        <f t="shared" si="322"/>
        <v>493.99637104508918</v>
      </c>
      <c r="F777" s="7">
        <f t="shared" si="311"/>
        <v>3304659.9372377256</v>
      </c>
      <c r="G777" s="57">
        <f t="shared" si="312"/>
        <v>1.2216688081266356E-2</v>
      </c>
      <c r="H777" s="61">
        <f t="shared" si="323"/>
        <v>1.2016831736492341E-2</v>
      </c>
      <c r="I777" s="7">
        <f t="shared" si="333"/>
        <v>7.39663365270153E-2</v>
      </c>
      <c r="J777" s="58">
        <f t="shared" si="313"/>
        <v>1.2270830155470067E-3</v>
      </c>
      <c r="K777" s="7">
        <f t="shared" si="324"/>
        <v>5.5847528386014211E-3</v>
      </c>
      <c r="L777" s="7">
        <f t="shared" si="325"/>
        <v>8.0389188696954345E-3</v>
      </c>
      <c r="M777" s="58">
        <f t="shared" si="314"/>
        <v>2.4116756609086305E-2</v>
      </c>
      <c r="N777" s="58">
        <f t="shared" si="315"/>
        <v>2.7228850582360396E-4</v>
      </c>
      <c r="O777" s="59">
        <f t="shared" si="316"/>
        <v>0.48365245846917654</v>
      </c>
      <c r="P777" s="58">
        <f t="shared" si="334"/>
        <v>2.0808038814762453E-4</v>
      </c>
      <c r="Q777" s="58">
        <f t="shared" si="335"/>
        <v>0.5232811804573636</v>
      </c>
      <c r="R777" s="58">
        <f t="shared" si="326"/>
        <v>0.51964163394591156</v>
      </c>
      <c r="S777" s="60">
        <f t="shared" si="327"/>
        <v>3.6395465114520409E-3</v>
      </c>
      <c r="T777" s="58">
        <f t="shared" si="336"/>
        <v>2.066331389839486E-4</v>
      </c>
      <c r="U777" s="58">
        <f t="shared" si="337"/>
        <v>1.8167472356495527E-3</v>
      </c>
      <c r="V777" s="58">
        <f t="shared" si="317"/>
        <v>1.7952735206326181E-4</v>
      </c>
      <c r="W777" s="50">
        <f t="shared" si="328"/>
        <v>167.92627982837112</v>
      </c>
      <c r="X777" s="50">
        <f t="shared" si="318"/>
        <v>100108.36459228754</v>
      </c>
      <c r="Y777" s="50">
        <f t="shared" si="319"/>
        <v>101325</v>
      </c>
      <c r="Z777" s="50">
        <f t="shared" si="320"/>
        <v>1.5754972372563327</v>
      </c>
      <c r="AA777" s="50">
        <f t="shared" si="321"/>
        <v>1.3391726516678828</v>
      </c>
      <c r="AB777" s="50">
        <f t="shared" si="329"/>
        <v>655.05765801447603</v>
      </c>
      <c r="AC777" s="7">
        <f t="shared" si="338"/>
        <v>0.26045940025369668</v>
      </c>
    </row>
    <row r="778" spans="1:29">
      <c r="A778" s="7">
        <v>746</v>
      </c>
      <c r="B778" s="7">
        <f t="shared" si="330"/>
        <v>0.29664351663183058</v>
      </c>
      <c r="C778" s="7">
        <f t="shared" si="331"/>
        <v>3.9764546465392847E-4</v>
      </c>
      <c r="D778" s="58">
        <f t="shared" si="332"/>
        <v>3406476.1025692364</v>
      </c>
      <c r="E778" s="7">
        <f t="shared" si="322"/>
        <v>494.06760855665203</v>
      </c>
      <c r="F778" s="7">
        <f t="shared" si="311"/>
        <v>3305151.1025692364</v>
      </c>
      <c r="G778" s="57">
        <f t="shared" si="312"/>
        <v>1.2217250044401639E-2</v>
      </c>
      <c r="H778" s="61">
        <f t="shared" si="323"/>
        <v>1.202168964710095E-2</v>
      </c>
      <c r="I778" s="7">
        <f t="shared" si="333"/>
        <v>7.3956620705798087E-2</v>
      </c>
      <c r="J778" s="58">
        <f t="shared" si="313"/>
        <v>1.2267161498192576E-3</v>
      </c>
      <c r="K778" s="7">
        <f t="shared" si="324"/>
        <v>5.5862766446412642E-3</v>
      </c>
      <c r="L778" s="7">
        <f t="shared" si="325"/>
        <v>8.0397089442797789E-3</v>
      </c>
      <c r="M778" s="58">
        <f t="shared" si="314"/>
        <v>2.4119126832839337E-2</v>
      </c>
      <c r="N778" s="58">
        <f t="shared" si="315"/>
        <v>2.7217134301757944E-4</v>
      </c>
      <c r="O778" s="59">
        <f t="shared" si="316"/>
        <v>0.48344434803497549</v>
      </c>
      <c r="P778" s="58">
        <f t="shared" si="334"/>
        <v>2.0811043420104758E-4</v>
      </c>
      <c r="Q778" s="58">
        <f t="shared" si="335"/>
        <v>0.52335674036208724</v>
      </c>
      <c r="R778" s="58">
        <f t="shared" si="326"/>
        <v>0.51971656967231883</v>
      </c>
      <c r="S778" s="60">
        <f t="shared" si="327"/>
        <v>3.6401706897684072E-3</v>
      </c>
      <c r="T778" s="58">
        <f t="shared" si="336"/>
        <v>2.0666293683569502E-4</v>
      </c>
      <c r="U778" s="58">
        <f t="shared" si="337"/>
        <v>1.818194733014905E-3</v>
      </c>
      <c r="V778" s="58">
        <f t="shared" si="317"/>
        <v>1.7964451486928633E-4</v>
      </c>
      <c r="W778" s="50">
        <f t="shared" si="328"/>
        <v>167.94278382447885</v>
      </c>
      <c r="X778" s="50">
        <f t="shared" si="318"/>
        <v>100122.80087400576</v>
      </c>
      <c r="Y778" s="50">
        <f t="shared" si="319"/>
        <v>101325</v>
      </c>
      <c r="Z778" s="50">
        <f t="shared" si="320"/>
        <v>1.5755275177103947</v>
      </c>
      <c r="AA778" s="50">
        <f t="shared" si="321"/>
        <v>1.3391983900538353</v>
      </c>
      <c r="AB778" s="50">
        <f t="shared" si="329"/>
        <v>655.16471339139889</v>
      </c>
      <c r="AC778" s="7">
        <f t="shared" si="338"/>
        <v>0.2605019918388306</v>
      </c>
    </row>
    <row r="779" spans="1:29">
      <c r="A779" s="7">
        <v>747</v>
      </c>
      <c r="B779" s="7">
        <f t="shared" si="330"/>
        <v>0.29704116209648451</v>
      </c>
      <c r="C779" s="7">
        <f t="shared" si="331"/>
        <v>3.9764546465392847E-4</v>
      </c>
      <c r="D779" s="58">
        <f t="shared" si="332"/>
        <v>3406966.771607216</v>
      </c>
      <c r="E779" s="7">
        <f t="shared" si="322"/>
        <v>494.13877408692088</v>
      </c>
      <c r="F779" s="7">
        <f t="shared" si="311"/>
        <v>3305641.771607216</v>
      </c>
      <c r="G779" s="57">
        <f t="shared" si="312"/>
        <v>1.2217811384613258E-2</v>
      </c>
      <c r="H779" s="61">
        <f t="shared" si="323"/>
        <v>1.2026547781171648E-2</v>
      </c>
      <c r="I779" s="7">
        <f t="shared" si="333"/>
        <v>7.3946904437656683E-2</v>
      </c>
      <c r="J779" s="58">
        <f t="shared" si="313"/>
        <v>1.2263491189268424E-3</v>
      </c>
      <c r="K779" s="7">
        <f t="shared" si="324"/>
        <v>5.5877999276197103E-3</v>
      </c>
      <c r="L779" s="7">
        <f t="shared" si="325"/>
        <v>8.0404981654733955E-3</v>
      </c>
      <c r="M779" s="58">
        <f t="shared" si="314"/>
        <v>2.4121494496420186E-2</v>
      </c>
      <c r="N779" s="58">
        <f t="shared" si="315"/>
        <v>2.7205416331346305E-4</v>
      </c>
      <c r="O779" s="59">
        <f t="shared" si="316"/>
        <v>0.48323620758553876</v>
      </c>
      <c r="P779" s="58">
        <f t="shared" si="334"/>
        <v>2.0814044943673338E-4</v>
      </c>
      <c r="Q779" s="58">
        <f t="shared" si="335"/>
        <v>0.52343222276627344</v>
      </c>
      <c r="R779" s="58">
        <f t="shared" si="326"/>
        <v>0.51979142968060443</v>
      </c>
      <c r="S779" s="60">
        <f t="shared" si="327"/>
        <v>3.6407930856690029E-3</v>
      </c>
      <c r="T779" s="58">
        <f t="shared" si="336"/>
        <v>2.0669270457847374E-4</v>
      </c>
      <c r="U779" s="58">
        <f t="shared" si="337"/>
        <v>1.8196424778731649E-3</v>
      </c>
      <c r="V779" s="58">
        <f t="shared" si="317"/>
        <v>1.7976169457340272E-4</v>
      </c>
      <c r="W779" s="50">
        <f t="shared" si="328"/>
        <v>167.95926999396929</v>
      </c>
      <c r="X779" s="50">
        <f t="shared" si="318"/>
        <v>100137.22256871473</v>
      </c>
      <c r="Y779" s="50">
        <f t="shared" si="319"/>
        <v>101325</v>
      </c>
      <c r="Z779" s="50">
        <f t="shared" si="320"/>
        <v>1.5755577588503136</v>
      </c>
      <c r="AA779" s="50">
        <f t="shared" si="321"/>
        <v>1.3392240950227665</v>
      </c>
      <c r="AB779" s="50">
        <f t="shared" si="329"/>
        <v>655.27166059519232</v>
      </c>
      <c r="AC779" s="7">
        <f t="shared" si="338"/>
        <v>0.26054454041665365</v>
      </c>
    </row>
    <row r="780" spans="1:29">
      <c r="A780" s="7">
        <v>748</v>
      </c>
      <c r="B780" s="7">
        <f t="shared" si="330"/>
        <v>0.29743880756113844</v>
      </c>
      <c r="C780" s="7">
        <f t="shared" si="331"/>
        <v>3.9764546465392847E-4</v>
      </c>
      <c r="D780" s="58">
        <f t="shared" si="332"/>
        <v>3407456.9441851894</v>
      </c>
      <c r="E780" s="7">
        <f t="shared" si="322"/>
        <v>494.20986761175044</v>
      </c>
      <c r="F780" s="7">
        <f t="shared" si="311"/>
        <v>3306131.9441851894</v>
      </c>
      <c r="G780" s="57">
        <f t="shared" si="312"/>
        <v>1.2218372101891186E-2</v>
      </c>
      <c r="H780" s="61">
        <f t="shared" si="323"/>
        <v>1.2031406138456737E-2</v>
      </c>
      <c r="I780" s="7">
        <f t="shared" si="333"/>
        <v>7.3937187723086509E-2</v>
      </c>
      <c r="J780" s="58">
        <f t="shared" si="313"/>
        <v>1.2259819228680237E-3</v>
      </c>
      <c r="K780" s="7">
        <f t="shared" si="324"/>
        <v>5.5893226873772834E-3</v>
      </c>
      <c r="L780" s="7">
        <f t="shared" si="325"/>
        <v>8.0412865331133312E-3</v>
      </c>
      <c r="M780" s="58">
        <f t="shared" si="314"/>
        <v>2.4123859599339992E-2</v>
      </c>
      <c r="N780" s="58">
        <f t="shared" si="315"/>
        <v>2.7193696672861092E-4</v>
      </c>
      <c r="O780" s="59">
        <f t="shared" si="316"/>
        <v>0.48302803715169512</v>
      </c>
      <c r="P780" s="58">
        <f t="shared" si="334"/>
        <v>2.0817043384363521E-4</v>
      </c>
      <c r="Q780" s="58">
        <f t="shared" si="335"/>
        <v>0.52350762764214165</v>
      </c>
      <c r="R780" s="58">
        <f t="shared" si="326"/>
        <v>0.51986621394536991</v>
      </c>
      <c r="S780" s="60">
        <f t="shared" si="327"/>
        <v>3.6414136967717337E-3</v>
      </c>
      <c r="T780" s="58">
        <f t="shared" si="336"/>
        <v>2.0672244220218522E-4</v>
      </c>
      <c r="U780" s="58">
        <f t="shared" si="337"/>
        <v>1.8210904695146149E-3</v>
      </c>
      <c r="V780" s="58">
        <f t="shared" si="317"/>
        <v>1.7987889115825484E-4</v>
      </c>
      <c r="W780" s="50">
        <f t="shared" si="328"/>
        <v>167.97573833343847</v>
      </c>
      <c r="X780" s="50">
        <f t="shared" si="318"/>
        <v>100151.62967152144</v>
      </c>
      <c r="Y780" s="50">
        <f t="shared" si="319"/>
        <v>101325</v>
      </c>
      <c r="Z780" s="50">
        <f t="shared" si="320"/>
        <v>1.575587960696031</v>
      </c>
      <c r="AA780" s="50">
        <f t="shared" si="321"/>
        <v>1.3392497665916263</v>
      </c>
      <c r="AB780" s="50">
        <f t="shared" si="329"/>
        <v>655.37849958957088</v>
      </c>
      <c r="AC780" s="7">
        <f t="shared" si="338"/>
        <v>0.26058704597270793</v>
      </c>
    </row>
    <row r="781" spans="1:29">
      <c r="A781" s="7">
        <v>749</v>
      </c>
      <c r="B781" s="7">
        <f t="shared" si="330"/>
        <v>0.29783645302579237</v>
      </c>
      <c r="C781" s="7">
        <f t="shared" si="331"/>
        <v>3.9764546465392847E-4</v>
      </c>
      <c r="D781" s="58">
        <f t="shared" si="332"/>
        <v>3407946.6201359285</v>
      </c>
      <c r="E781" s="7">
        <f t="shared" si="322"/>
        <v>494.28088910688638</v>
      </c>
      <c r="F781" s="7">
        <f t="shared" si="311"/>
        <v>3306621.6201359285</v>
      </c>
      <c r="G781" s="57">
        <f t="shared" si="312"/>
        <v>1.2218932196224368E-2</v>
      </c>
      <c r="H781" s="61">
        <f t="shared" si="323"/>
        <v>1.2036264718708509E-2</v>
      </c>
      <c r="I781" s="7">
        <f t="shared" si="333"/>
        <v>7.3927470562582961E-2</v>
      </c>
      <c r="J781" s="58">
        <f t="shared" si="313"/>
        <v>1.2256145616410927E-3</v>
      </c>
      <c r="K781" s="7">
        <f t="shared" si="324"/>
        <v>5.5908449237546242E-3</v>
      </c>
      <c r="L781" s="7">
        <f t="shared" si="325"/>
        <v>8.04207404703681E-3</v>
      </c>
      <c r="M781" s="58">
        <f t="shared" si="314"/>
        <v>2.4126222141110432E-2</v>
      </c>
      <c r="N781" s="58">
        <f t="shared" si="315"/>
        <v>2.718197532803847E-4</v>
      </c>
      <c r="O781" s="59">
        <f t="shared" si="316"/>
        <v>0.48281983676428331</v>
      </c>
      <c r="P781" s="58">
        <f t="shared" si="334"/>
        <v>2.0820038741181657E-4</v>
      </c>
      <c r="Q781" s="58">
        <f t="shared" si="335"/>
        <v>0.52358295496470386</v>
      </c>
      <c r="R781" s="58">
        <f t="shared" si="326"/>
        <v>0.51994092244110168</v>
      </c>
      <c r="S781" s="60">
        <f t="shared" si="327"/>
        <v>3.6420325236021789E-3</v>
      </c>
      <c r="T781" s="58">
        <f t="shared" si="336"/>
        <v>2.0675214969668407E-4</v>
      </c>
      <c r="U781" s="58">
        <f t="shared" si="337"/>
        <v>1.8225387072297473E-3</v>
      </c>
      <c r="V781" s="58">
        <f t="shared" si="317"/>
        <v>1.7999610460648106E-4</v>
      </c>
      <c r="W781" s="50">
        <f t="shared" si="328"/>
        <v>167.9921888394862</v>
      </c>
      <c r="X781" s="50">
        <f t="shared" si="318"/>
        <v>100166.02217751075</v>
      </c>
      <c r="Y781" s="50">
        <f t="shared" si="319"/>
        <v>101325</v>
      </c>
      <c r="Z781" s="50">
        <f t="shared" si="320"/>
        <v>1.575618123267402</v>
      </c>
      <c r="AA781" s="50">
        <f t="shared" si="321"/>
        <v>1.3392754047772917</v>
      </c>
      <c r="AB781" s="50">
        <f t="shared" si="329"/>
        <v>655.48523033808533</v>
      </c>
      <c r="AC781" s="7">
        <f t="shared" si="338"/>
        <v>0.2606295084925323</v>
      </c>
    </row>
    <row r="782" spans="1:29">
      <c r="A782" s="7">
        <v>750</v>
      </c>
      <c r="B782" s="7">
        <f t="shared" si="330"/>
        <v>0.2982340984904463</v>
      </c>
      <c r="C782" s="7">
        <f t="shared" si="331"/>
        <v>3.9764546465392847E-4</v>
      </c>
      <c r="D782" s="58">
        <f t="shared" si="332"/>
        <v>3408435.7992936033</v>
      </c>
      <c r="E782" s="7">
        <f t="shared" si="322"/>
        <v>494.3518385482771</v>
      </c>
      <c r="F782" s="7">
        <f t="shared" si="311"/>
        <v>3307110.7992936033</v>
      </c>
      <c r="G782" s="57">
        <f t="shared" si="312"/>
        <v>1.2219491667603144E-2</v>
      </c>
      <c r="H782" s="61">
        <f t="shared" si="323"/>
        <v>1.2041123521679251E-2</v>
      </c>
      <c r="I782" s="7">
        <f t="shared" si="333"/>
        <v>7.3917752956641478E-2</v>
      </c>
      <c r="J782" s="58">
        <f t="shared" si="313"/>
        <v>1.2252470352443706E-3</v>
      </c>
      <c r="K782" s="7">
        <f t="shared" si="324"/>
        <v>5.5923666365924884E-3</v>
      </c>
      <c r="L782" s="7">
        <f t="shared" si="325"/>
        <v>8.0428607070812293E-3</v>
      </c>
      <c r="M782" s="58">
        <f t="shared" si="314"/>
        <v>2.4128582121243688E-2</v>
      </c>
      <c r="N782" s="58">
        <f t="shared" si="315"/>
        <v>2.7170252298615235E-4</v>
      </c>
      <c r="O782" s="59">
        <f t="shared" si="316"/>
        <v>0.48261160645415313</v>
      </c>
      <c r="P782" s="58">
        <f t="shared" si="334"/>
        <v>2.0823031013017523E-4</v>
      </c>
      <c r="Q782" s="58">
        <f t="shared" si="335"/>
        <v>0.52365820470603996</v>
      </c>
      <c r="R782" s="58">
        <f t="shared" si="326"/>
        <v>0.52001555514249942</v>
      </c>
      <c r="S782" s="60">
        <f t="shared" si="327"/>
        <v>3.6426495635405454E-3</v>
      </c>
      <c r="T782" s="58">
        <f t="shared" si="336"/>
        <v>2.0678182705190974E-4</v>
      </c>
      <c r="U782" s="58">
        <f t="shared" si="337"/>
        <v>1.8239871903080128E-3</v>
      </c>
      <c r="V782" s="58">
        <f t="shared" si="317"/>
        <v>1.8011333490071342E-4</v>
      </c>
      <c r="W782" s="50">
        <f t="shared" si="328"/>
        <v>168.00862150871575</v>
      </c>
      <c r="X782" s="50">
        <f t="shared" si="318"/>
        <v>100180.40008180858</v>
      </c>
      <c r="Y782" s="50">
        <f t="shared" si="319"/>
        <v>101325</v>
      </c>
      <c r="Z782" s="50">
        <f t="shared" si="320"/>
        <v>1.5756482465843282</v>
      </c>
      <c r="AA782" s="50">
        <f t="shared" si="321"/>
        <v>1.3393010095966789</v>
      </c>
      <c r="AB782" s="50">
        <f t="shared" si="329"/>
        <v>655.59185280459076</v>
      </c>
      <c r="AC782" s="7">
        <f t="shared" si="338"/>
        <v>0.26067192796169336</v>
      </c>
    </row>
    <row r="783" spans="1:29">
      <c r="A783" s="7">
        <v>751</v>
      </c>
      <c r="B783" s="7">
        <f t="shared" si="330"/>
        <v>0.29863174395510023</v>
      </c>
      <c r="C783" s="7">
        <f t="shared" si="331"/>
        <v>3.9764546465392847E-4</v>
      </c>
      <c r="D783" s="58">
        <f t="shared" si="332"/>
        <v>3408924.4814914577</v>
      </c>
      <c r="E783" s="7">
        <f t="shared" si="322"/>
        <v>494.4227159117367</v>
      </c>
      <c r="F783" s="7">
        <f t="shared" si="311"/>
        <v>3307599.4814914577</v>
      </c>
      <c r="G783" s="57">
        <f t="shared" si="312"/>
        <v>1.2220050516016635E-2</v>
      </c>
      <c r="H783" s="61">
        <f t="shared" si="323"/>
        <v>1.204598254712125E-2</v>
      </c>
      <c r="I783" s="7">
        <f t="shared" si="333"/>
        <v>7.390803490575748E-2</v>
      </c>
      <c r="J783" s="58">
        <f t="shared" si="313"/>
        <v>1.2248793436762085E-3</v>
      </c>
      <c r="K783" s="7">
        <f t="shared" si="324"/>
        <v>5.5938878257317491E-3</v>
      </c>
      <c r="L783" s="7">
        <f t="shared" si="325"/>
        <v>8.0436465130841669E-3</v>
      </c>
      <c r="M783" s="58">
        <f t="shared" si="314"/>
        <v>2.4130939539252501E-2</v>
      </c>
      <c r="N783" s="58">
        <f t="shared" si="315"/>
        <v>2.7158527586328753E-4</v>
      </c>
      <c r="O783" s="59">
        <f t="shared" si="316"/>
        <v>0.48240334625216447</v>
      </c>
      <c r="P783" s="58">
        <f t="shared" si="334"/>
        <v>2.0826020198866368E-4</v>
      </c>
      <c r="Q783" s="58">
        <f t="shared" si="335"/>
        <v>0.52373337684088239</v>
      </c>
      <c r="R783" s="58">
        <f t="shared" si="326"/>
        <v>0.52009011202412192</v>
      </c>
      <c r="S783" s="60">
        <f t="shared" si="327"/>
        <v>3.643264816760472E-3</v>
      </c>
      <c r="T783" s="58">
        <f t="shared" si="336"/>
        <v>2.0681147425774567E-4</v>
      </c>
      <c r="U783" s="58">
        <f t="shared" si="337"/>
        <v>1.8254359180389309E-3</v>
      </c>
      <c r="V783" s="58">
        <f t="shared" si="317"/>
        <v>1.8023058202357823E-4</v>
      </c>
      <c r="W783" s="50">
        <f t="shared" si="328"/>
        <v>168.02503633773429</v>
      </c>
      <c r="X783" s="50">
        <f t="shared" si="318"/>
        <v>100194.76337951366</v>
      </c>
      <c r="Y783" s="50">
        <f t="shared" si="319"/>
        <v>101325</v>
      </c>
      <c r="Z783" s="50">
        <f t="shared" si="320"/>
        <v>1.575678330666614</v>
      </c>
      <c r="AA783" s="50">
        <f t="shared" si="321"/>
        <v>1.3393265810666219</v>
      </c>
      <c r="AB783" s="50">
        <f t="shared" si="329"/>
        <v>655.69836695274103</v>
      </c>
      <c r="AC783" s="7">
        <f t="shared" si="338"/>
        <v>0.26071430436577808</v>
      </c>
    </row>
    <row r="784" spans="1:29">
      <c r="A784" s="7">
        <v>752</v>
      </c>
      <c r="B784" s="7">
        <f t="shared" si="330"/>
        <v>0.29902938941975415</v>
      </c>
      <c r="C784" s="7">
        <f t="shared" si="331"/>
        <v>3.9764546465392847E-4</v>
      </c>
      <c r="D784" s="58">
        <f t="shared" si="332"/>
        <v>3409412.6665638727</v>
      </c>
      <c r="E784" s="7">
        <f t="shared" si="322"/>
        <v>494.49352117324412</v>
      </c>
      <c r="F784" s="7">
        <f t="shared" si="311"/>
        <v>3308087.6665638727</v>
      </c>
      <c r="G784" s="57">
        <f t="shared" si="312"/>
        <v>1.2220608741455065E-2</v>
      </c>
      <c r="H784" s="61">
        <f t="shared" si="323"/>
        <v>1.2050841794786785E-2</v>
      </c>
      <c r="I784" s="7">
        <f t="shared" si="333"/>
        <v>7.3898316410426407E-2</v>
      </c>
      <c r="J784" s="58">
        <f t="shared" si="313"/>
        <v>1.2245114869349866E-3</v>
      </c>
      <c r="K784" s="7">
        <f t="shared" si="324"/>
        <v>5.5954084910133936E-3</v>
      </c>
      <c r="L784" s="7">
        <f t="shared" si="325"/>
        <v>8.0444314648833674E-3</v>
      </c>
      <c r="M784" s="58">
        <f t="shared" si="314"/>
        <v>2.4133294394650104E-2</v>
      </c>
      <c r="N784" s="58">
        <f t="shared" si="315"/>
        <v>2.7146801192917013E-4</v>
      </c>
      <c r="O784" s="59">
        <f t="shared" si="316"/>
        <v>0.48219505618918845</v>
      </c>
      <c r="P784" s="58">
        <f t="shared" si="334"/>
        <v>2.0829006297601316E-4</v>
      </c>
      <c r="Q784" s="58">
        <f t="shared" si="335"/>
        <v>0.52380847134089248</v>
      </c>
      <c r="R784" s="58">
        <f t="shared" si="326"/>
        <v>0.52016459306070084</v>
      </c>
      <c r="S784" s="60">
        <f t="shared" si="327"/>
        <v>3.643878280191637E-3</v>
      </c>
      <c r="T784" s="58">
        <f t="shared" si="336"/>
        <v>2.0684109130414399E-4</v>
      </c>
      <c r="U784" s="58">
        <f t="shared" si="337"/>
        <v>1.8268848897107998E-3</v>
      </c>
      <c r="V784" s="58">
        <f t="shared" si="317"/>
        <v>1.8034784595769563E-4</v>
      </c>
      <c r="W784" s="50">
        <f t="shared" si="328"/>
        <v>168.04143332315249</v>
      </c>
      <c r="X784" s="50">
        <f t="shared" si="318"/>
        <v>100209.11206575813</v>
      </c>
      <c r="Y784" s="50">
        <f t="shared" si="319"/>
        <v>101325</v>
      </c>
      <c r="Z784" s="50">
        <f t="shared" si="320"/>
        <v>1.5757083755340944</v>
      </c>
      <c r="AA784" s="50">
        <f t="shared" si="321"/>
        <v>1.3393521192039801</v>
      </c>
      <c r="AB784" s="50">
        <f t="shared" si="329"/>
        <v>655.80477274643738</v>
      </c>
      <c r="AC784" s="7">
        <f t="shared" si="338"/>
        <v>0.26075663769038293</v>
      </c>
    </row>
    <row r="785" spans="1:29">
      <c r="A785" s="7">
        <v>753</v>
      </c>
      <c r="B785" s="7">
        <f t="shared" si="330"/>
        <v>0.29942703488440808</v>
      </c>
      <c r="C785" s="7">
        <f t="shared" si="331"/>
        <v>3.9764546465392847E-4</v>
      </c>
      <c r="D785" s="58">
        <f t="shared" si="332"/>
        <v>3409900.3543439643</v>
      </c>
      <c r="E785" s="7">
        <f t="shared" si="322"/>
        <v>494.56425430859485</v>
      </c>
      <c r="F785" s="7">
        <f t="shared" si="311"/>
        <v>3308575.3543439643</v>
      </c>
      <c r="G785" s="57">
        <f t="shared" si="312"/>
        <v>1.2221166343907052E-2</v>
      </c>
      <c r="H785" s="61">
        <f t="shared" si="323"/>
        <v>1.2055701264428134E-2</v>
      </c>
      <c r="I785" s="7">
        <f t="shared" si="333"/>
        <v>7.3888597471143708E-2</v>
      </c>
      <c r="J785" s="58">
        <f t="shared" si="313"/>
        <v>1.2241434650191155E-3</v>
      </c>
      <c r="K785" s="7">
        <f t="shared" si="324"/>
        <v>5.5969286322785266E-3</v>
      </c>
      <c r="L785" s="7">
        <f t="shared" si="325"/>
        <v>8.0452155623167571E-3</v>
      </c>
      <c r="M785" s="58">
        <f t="shared" si="314"/>
        <v>2.4135646686950271E-2</v>
      </c>
      <c r="N785" s="58">
        <f t="shared" si="315"/>
        <v>2.7135073120118555E-4</v>
      </c>
      <c r="O785" s="59">
        <f t="shared" si="316"/>
        <v>0.48198673629610583</v>
      </c>
      <c r="P785" s="58">
        <f t="shared" si="334"/>
        <v>2.0831989308262022E-4</v>
      </c>
      <c r="Q785" s="58">
        <f t="shared" si="335"/>
        <v>0.52388348818191954</v>
      </c>
      <c r="R785" s="58">
        <f t="shared" si="326"/>
        <v>0.52023899822677533</v>
      </c>
      <c r="S785" s="60">
        <f t="shared" si="327"/>
        <v>3.6444899551442145E-3</v>
      </c>
      <c r="T785" s="58">
        <f t="shared" si="336"/>
        <v>2.0687067818098034E-4</v>
      </c>
      <c r="U785" s="58">
        <f t="shared" si="337"/>
        <v>1.8283341046124396E-3</v>
      </c>
      <c r="V785" s="58">
        <f t="shared" si="317"/>
        <v>1.8046512668568022E-4</v>
      </c>
      <c r="W785" s="50">
        <f t="shared" si="328"/>
        <v>168.05781246158469</v>
      </c>
      <c r="X785" s="50">
        <f t="shared" si="318"/>
        <v>100223.44613563697</v>
      </c>
      <c r="Y785" s="50">
        <f t="shared" si="319"/>
        <v>101325</v>
      </c>
      <c r="Z785" s="50">
        <f t="shared" si="320"/>
        <v>1.5757383812064862</v>
      </c>
      <c r="AA785" s="50">
        <f t="shared" si="321"/>
        <v>1.3393776240255133</v>
      </c>
      <c r="AB785" s="50">
        <f t="shared" si="329"/>
        <v>655.91107014930537</v>
      </c>
      <c r="AC785" s="7">
        <f t="shared" si="338"/>
        <v>0.26079892792109854</v>
      </c>
    </row>
    <row r="786" spans="1:29">
      <c r="A786" s="7">
        <v>754</v>
      </c>
      <c r="B786" s="7">
        <f t="shared" si="330"/>
        <v>0.29982468034906201</v>
      </c>
      <c r="C786" s="7">
        <f t="shared" si="331"/>
        <v>3.9764546465392847E-4</v>
      </c>
      <c r="D786" s="58">
        <f t="shared" si="332"/>
        <v>3410387.5446668277</v>
      </c>
      <c r="E786" s="7">
        <f t="shared" si="322"/>
        <v>494.63491529387153</v>
      </c>
      <c r="F786" s="7">
        <f t="shared" si="311"/>
        <v>3309062.5446668277</v>
      </c>
      <c r="G786" s="57">
        <f t="shared" si="312"/>
        <v>1.2221723323363276E-2</v>
      </c>
      <c r="H786" s="61">
        <f t="shared" si="323"/>
        <v>1.2060560955797569E-2</v>
      </c>
      <c r="I786" s="7">
        <f t="shared" si="333"/>
        <v>7.3878878088404834E-2</v>
      </c>
      <c r="J786" s="58">
        <f t="shared" si="313"/>
        <v>1.2237752779270343E-3</v>
      </c>
      <c r="K786" s="7">
        <f t="shared" si="324"/>
        <v>5.5984482493683695E-3</v>
      </c>
      <c r="L786" s="7">
        <f t="shared" si="325"/>
        <v>8.0459988052224377E-3</v>
      </c>
      <c r="M786" s="58">
        <f t="shared" si="314"/>
        <v>2.4137996415667315E-2</v>
      </c>
      <c r="N786" s="58">
        <f t="shared" si="315"/>
        <v>2.7123343369672535E-4</v>
      </c>
      <c r="O786" s="59">
        <f t="shared" si="316"/>
        <v>0.4817783866038084</v>
      </c>
      <c r="P786" s="58">
        <f t="shared" si="334"/>
        <v>2.0834969229743816E-4</v>
      </c>
      <c r="Q786" s="58">
        <f t="shared" si="335"/>
        <v>0.52395842733618314</v>
      </c>
      <c r="R786" s="58">
        <f t="shared" si="326"/>
        <v>0.52031332749718617</v>
      </c>
      <c r="S786" s="60">
        <f t="shared" si="327"/>
        <v>3.645099838996968E-3</v>
      </c>
      <c r="T786" s="58">
        <f t="shared" si="336"/>
        <v>2.0690023487825025E-4</v>
      </c>
      <c r="U786" s="58">
        <f t="shared" si="337"/>
        <v>1.8297835620316274E-3</v>
      </c>
      <c r="V786" s="58">
        <f t="shared" si="317"/>
        <v>1.8058242419014041E-4</v>
      </c>
      <c r="W786" s="50">
        <f t="shared" si="328"/>
        <v>168.07417374964905</v>
      </c>
      <c r="X786" s="50">
        <f t="shared" si="318"/>
        <v>100237.76558430328</v>
      </c>
      <c r="Y786" s="50">
        <f t="shared" si="319"/>
        <v>101325</v>
      </c>
      <c r="Z786" s="50">
        <f t="shared" si="320"/>
        <v>1.5757683477035889</v>
      </c>
      <c r="AA786" s="50">
        <f t="shared" si="321"/>
        <v>1.3394030955480505</v>
      </c>
      <c r="AB786" s="50">
        <f t="shared" si="329"/>
        <v>656.01725912540212</v>
      </c>
      <c r="AC786" s="7">
        <f t="shared" si="338"/>
        <v>0.26084117504354659</v>
      </c>
    </row>
    <row r="787" spans="1:29">
      <c r="A787" s="7">
        <v>755</v>
      </c>
      <c r="B787" s="7">
        <f t="shared" si="330"/>
        <v>0.30022232581371594</v>
      </c>
      <c r="C787" s="7">
        <f t="shared" si="331"/>
        <v>3.9764546465392847E-4</v>
      </c>
      <c r="D787" s="58">
        <f t="shared" si="332"/>
        <v>3410874.2373666214</v>
      </c>
      <c r="E787" s="7">
        <f t="shared" si="322"/>
        <v>494.70550410502091</v>
      </c>
      <c r="F787" s="7">
        <f t="shared" si="311"/>
        <v>3309549.2373666214</v>
      </c>
      <c r="G787" s="57">
        <f t="shared" si="312"/>
        <v>1.2222279679813175E-2</v>
      </c>
      <c r="H787" s="61">
        <f t="shared" si="323"/>
        <v>1.2065420868647359E-2</v>
      </c>
      <c r="I787" s="7">
        <f t="shared" si="333"/>
        <v>7.3869158262705251E-2</v>
      </c>
      <c r="J787" s="58">
        <f t="shared" si="313"/>
        <v>1.223406925657213E-3</v>
      </c>
      <c r="K787" s="7">
        <f t="shared" si="324"/>
        <v>5.599967342124256E-3</v>
      </c>
      <c r="L787" s="7">
        <f t="shared" si="325"/>
        <v>8.0467811934386811E-3</v>
      </c>
      <c r="M787" s="58">
        <f t="shared" si="314"/>
        <v>2.4140343580316043E-2</v>
      </c>
      <c r="N787" s="58">
        <f t="shared" si="315"/>
        <v>2.7111611943318704E-4</v>
      </c>
      <c r="O787" s="59">
        <f t="shared" si="316"/>
        <v>0.48157000714319848</v>
      </c>
      <c r="P787" s="58">
        <f t="shared" si="334"/>
        <v>2.0837946060991985E-4</v>
      </c>
      <c r="Q787" s="58">
        <f t="shared" si="335"/>
        <v>0.52403328877715949</v>
      </c>
      <c r="R787" s="58">
        <f t="shared" si="326"/>
        <v>0.5203875808466315</v>
      </c>
      <c r="S787" s="60">
        <f t="shared" si="327"/>
        <v>3.645707930527986E-3</v>
      </c>
      <c r="T787" s="58">
        <f t="shared" si="336"/>
        <v>2.0692976138589255E-4</v>
      </c>
      <c r="U787" s="58">
        <f t="shared" si="337"/>
        <v>1.8312332612556549E-3</v>
      </c>
      <c r="V787" s="58">
        <f t="shared" si="317"/>
        <v>1.8069973845367873E-4</v>
      </c>
      <c r="W787" s="50">
        <f t="shared" si="328"/>
        <v>168.09051718396714</v>
      </c>
      <c r="X787" s="50">
        <f t="shared" si="318"/>
        <v>100252.0704068827</v>
      </c>
      <c r="Y787" s="50">
        <f t="shared" si="319"/>
        <v>101325</v>
      </c>
      <c r="Z787" s="50">
        <f t="shared" si="320"/>
        <v>1.5757982750451038</v>
      </c>
      <c r="AA787" s="50">
        <f t="shared" si="321"/>
        <v>1.3394285337883383</v>
      </c>
      <c r="AB787" s="50">
        <f t="shared" si="329"/>
        <v>656.12333963858032</v>
      </c>
      <c r="AC787" s="7">
        <f t="shared" si="338"/>
        <v>0.26088337904339381</v>
      </c>
    </row>
    <row r="788" spans="1:29">
      <c r="A788" s="7">
        <v>756</v>
      </c>
      <c r="B788" s="7">
        <f t="shared" si="330"/>
        <v>0.30061997127836987</v>
      </c>
      <c r="C788" s="7">
        <f t="shared" si="331"/>
        <v>3.9764546465392847E-4</v>
      </c>
      <c r="D788" s="58">
        <f t="shared" si="332"/>
        <v>3411360.4322776077</v>
      </c>
      <c r="E788" s="7">
        <f t="shared" si="322"/>
        <v>494.7760207180047</v>
      </c>
      <c r="F788" s="7">
        <f t="shared" si="311"/>
        <v>3310035.4322776077</v>
      </c>
      <c r="G788" s="57">
        <f t="shared" si="312"/>
        <v>1.2222835413246128E-2</v>
      </c>
      <c r="H788" s="61">
        <f t="shared" si="323"/>
        <v>1.2070281002729768E-2</v>
      </c>
      <c r="I788" s="7">
        <f t="shared" si="333"/>
        <v>7.3859437994540436E-2</v>
      </c>
      <c r="J788" s="58">
        <f t="shared" si="313"/>
        <v>1.2230384082081501E-3</v>
      </c>
      <c r="K788" s="7">
        <f t="shared" si="324"/>
        <v>5.6014859103876418E-3</v>
      </c>
      <c r="L788" s="7">
        <f t="shared" si="325"/>
        <v>8.0475627268039411E-3</v>
      </c>
      <c r="M788" s="58">
        <f t="shared" si="314"/>
        <v>2.4142688180411823E-2</v>
      </c>
      <c r="N788" s="58">
        <f t="shared" si="315"/>
        <v>2.7099878842797389E-4</v>
      </c>
      <c r="O788" s="59">
        <f t="shared" si="316"/>
        <v>0.48136159794518862</v>
      </c>
      <c r="P788" s="58">
        <f t="shared" si="334"/>
        <v>2.0840919800985125E-4</v>
      </c>
      <c r="Q788" s="58">
        <f t="shared" si="335"/>
        <v>0.52410807247916213</v>
      </c>
      <c r="R788" s="58">
        <f t="shared" si="326"/>
        <v>0.52046175824982521</v>
      </c>
      <c r="S788" s="60">
        <f t="shared" si="327"/>
        <v>3.6463142293369222E-3</v>
      </c>
      <c r="T788" s="58">
        <f t="shared" si="336"/>
        <v>2.0695925769385234E-4</v>
      </c>
      <c r="U788" s="58">
        <f t="shared" si="337"/>
        <v>1.8326832015716538E-3</v>
      </c>
      <c r="V788" s="58">
        <f t="shared" si="317"/>
        <v>1.8081706945889187E-4</v>
      </c>
      <c r="W788" s="50">
        <f t="shared" si="328"/>
        <v>168.10684276116439</v>
      </c>
      <c r="X788" s="50">
        <f t="shared" si="318"/>
        <v>100266.36059850387</v>
      </c>
      <c r="Y788" s="50">
        <f t="shared" si="319"/>
        <v>101325</v>
      </c>
      <c r="Z788" s="50">
        <f t="shared" si="320"/>
        <v>1.5758281632506999</v>
      </c>
      <c r="AA788" s="50">
        <f t="shared" si="321"/>
        <v>1.3394539387630948</v>
      </c>
      <c r="AB788" s="50">
        <f t="shared" si="329"/>
        <v>656.22931165271575</v>
      </c>
      <c r="AC788" s="7">
        <f t="shared" si="338"/>
        <v>0.26092553990627121</v>
      </c>
    </row>
    <row r="789" spans="1:29">
      <c r="A789" s="7">
        <v>757</v>
      </c>
      <c r="B789" s="7">
        <f t="shared" si="330"/>
        <v>0.3010176167430238</v>
      </c>
      <c r="C789" s="7">
        <f t="shared" si="331"/>
        <v>3.9764546465392847E-4</v>
      </c>
      <c r="D789" s="58">
        <f t="shared" si="332"/>
        <v>3411846.1292347545</v>
      </c>
      <c r="E789" s="7">
        <f t="shared" si="322"/>
        <v>494.84646510888706</v>
      </c>
      <c r="F789" s="7">
        <f t="shared" si="311"/>
        <v>3310521.1292347545</v>
      </c>
      <c r="G789" s="57">
        <f t="shared" si="312"/>
        <v>1.2223390523652131E-2</v>
      </c>
      <c r="H789" s="61">
        <f t="shared" si="323"/>
        <v>1.2075141357797057E-2</v>
      </c>
      <c r="I789" s="7">
        <f t="shared" si="333"/>
        <v>7.3849717284405855E-2</v>
      </c>
      <c r="J789" s="58">
        <f t="shared" si="313"/>
        <v>1.2226697255783743E-3</v>
      </c>
      <c r="K789" s="7">
        <f t="shared" si="324"/>
        <v>5.6030039540000921E-3</v>
      </c>
      <c r="L789" s="7">
        <f t="shared" si="325"/>
        <v>8.0483434051568416E-3</v>
      </c>
      <c r="M789" s="58">
        <f t="shared" si="314"/>
        <v>2.4145030215470525E-2</v>
      </c>
      <c r="N789" s="58">
        <f t="shared" si="315"/>
        <v>2.7088144069849511E-4</v>
      </c>
      <c r="O789" s="59">
        <f t="shared" si="316"/>
        <v>0.48115315904070194</v>
      </c>
      <c r="P789" s="58">
        <f t="shared" si="334"/>
        <v>2.0843890448668523E-4</v>
      </c>
      <c r="Q789" s="58">
        <f t="shared" si="335"/>
        <v>0.52418277841566729</v>
      </c>
      <c r="R789" s="58">
        <f t="shared" si="326"/>
        <v>0.52053585968158878</v>
      </c>
      <c r="S789" s="60">
        <f t="shared" si="327"/>
        <v>3.6469187340785192E-3</v>
      </c>
      <c r="T789" s="58">
        <f t="shared" si="336"/>
        <v>2.0698872379211749E-4</v>
      </c>
      <c r="U789" s="58">
        <f t="shared" si="337"/>
        <v>1.8341333822662214E-3</v>
      </c>
      <c r="V789" s="58">
        <f t="shared" si="317"/>
        <v>1.8093441718837065E-4</v>
      </c>
      <c r="W789" s="50">
        <f t="shared" si="328"/>
        <v>168.12315047786984</v>
      </c>
      <c r="X789" s="50">
        <f t="shared" si="318"/>
        <v>100280.63615431618</v>
      </c>
      <c r="Y789" s="50">
        <f t="shared" si="319"/>
        <v>101325</v>
      </c>
      <c r="Z789" s="50">
        <f t="shared" si="320"/>
        <v>1.5758580123400485</v>
      </c>
      <c r="AA789" s="50">
        <f t="shared" si="321"/>
        <v>1.3394793104890412</v>
      </c>
      <c r="AB789" s="50">
        <f t="shared" si="329"/>
        <v>656.33517513183733</v>
      </c>
      <c r="AC789" s="7">
        <f t="shared" si="338"/>
        <v>0.26096765761784441</v>
      </c>
    </row>
    <row r="790" spans="1:29">
      <c r="A790" s="7">
        <v>758</v>
      </c>
      <c r="B790" s="7">
        <f t="shared" si="330"/>
        <v>0.30141526220767773</v>
      </c>
      <c r="C790" s="7">
        <f t="shared" si="331"/>
        <v>3.9764546465392847E-4</v>
      </c>
      <c r="D790" s="58">
        <f t="shared" si="332"/>
        <v>3412331.3280730397</v>
      </c>
      <c r="E790" s="7">
        <f t="shared" si="322"/>
        <v>494.91683725373349</v>
      </c>
      <c r="F790" s="7">
        <f t="shared" si="311"/>
        <v>3311006.3280730397</v>
      </c>
      <c r="G790" s="57">
        <f t="shared" si="312"/>
        <v>1.2223945011021017E-2</v>
      </c>
      <c r="H790" s="61">
        <f t="shared" si="323"/>
        <v>1.2080001933601481E-2</v>
      </c>
      <c r="I790" s="7">
        <f t="shared" si="333"/>
        <v>7.3839996132797001E-2</v>
      </c>
      <c r="J790" s="58">
        <f t="shared" si="313"/>
        <v>1.2223008777664445E-3</v>
      </c>
      <c r="K790" s="7">
        <f t="shared" si="324"/>
        <v>5.6045214728032925E-3</v>
      </c>
      <c r="L790" s="7">
        <f t="shared" si="325"/>
        <v>8.0491232283361816E-3</v>
      </c>
      <c r="M790" s="58">
        <f t="shared" si="314"/>
        <v>2.4147369685008545E-2</v>
      </c>
      <c r="N790" s="58">
        <f t="shared" si="315"/>
        <v>2.7076407626216596E-4</v>
      </c>
      <c r="O790" s="59">
        <f t="shared" si="316"/>
        <v>0.48094469046067229</v>
      </c>
      <c r="P790" s="58">
        <f t="shared" si="334"/>
        <v>2.0846858002965263E-4</v>
      </c>
      <c r="Q790" s="58">
        <f t="shared" si="335"/>
        <v>0.52425740655959241</v>
      </c>
      <c r="R790" s="58">
        <f t="shared" si="326"/>
        <v>0.52060988511674522</v>
      </c>
      <c r="S790" s="60">
        <f t="shared" si="327"/>
        <v>3.6475214428471903E-3</v>
      </c>
      <c r="T790" s="58">
        <f t="shared" si="336"/>
        <v>2.0701815967067648E-4</v>
      </c>
      <c r="U790" s="58">
        <f t="shared" si="337"/>
        <v>1.8355838026251974E-3</v>
      </c>
      <c r="V790" s="58">
        <f t="shared" si="317"/>
        <v>1.810517816246998E-4</v>
      </c>
      <c r="W790" s="50">
        <f t="shared" si="328"/>
        <v>168.13944033071613</v>
      </c>
      <c r="X790" s="50">
        <f t="shared" si="318"/>
        <v>100294.89706946931</v>
      </c>
      <c r="Y790" s="50">
        <f t="shared" si="319"/>
        <v>101325</v>
      </c>
      <c r="Z790" s="50">
        <f t="shared" si="320"/>
        <v>1.5758878223327835</v>
      </c>
      <c r="AA790" s="50">
        <f t="shared" si="321"/>
        <v>1.3395046489828659</v>
      </c>
      <c r="AB790" s="50">
        <f t="shared" si="329"/>
        <v>656.44093003997671</v>
      </c>
      <c r="AC790" s="7">
        <f t="shared" si="338"/>
        <v>0.26100973216381018</v>
      </c>
    </row>
    <row r="791" spans="1:29">
      <c r="A791" s="7">
        <v>759</v>
      </c>
      <c r="B791" s="7">
        <f t="shared" si="330"/>
        <v>0.30181290767233165</v>
      </c>
      <c r="C791" s="7">
        <f t="shared" si="331"/>
        <v>3.9764546465392847E-4</v>
      </c>
      <c r="D791" s="58">
        <f t="shared" si="332"/>
        <v>3412816.0286270347</v>
      </c>
      <c r="E791" s="7">
        <f t="shared" si="322"/>
        <v>494.98713712855073</v>
      </c>
      <c r="F791" s="7">
        <f t="shared" si="311"/>
        <v>3311491.0286270347</v>
      </c>
      <c r="G791" s="57">
        <f t="shared" si="312"/>
        <v>1.2224498875341975E-2</v>
      </c>
      <c r="H791" s="61">
        <f t="shared" si="323"/>
        <v>1.2084862729895292E-2</v>
      </c>
      <c r="I791" s="7">
        <f t="shared" si="333"/>
        <v>7.3830274540209379E-2</v>
      </c>
      <c r="J791" s="58">
        <f t="shared" si="313"/>
        <v>1.2219318647709481E-3</v>
      </c>
      <c r="K791" s="7">
        <f t="shared" si="324"/>
        <v>5.6060384666390458E-3</v>
      </c>
      <c r="L791" s="7">
        <f t="shared" si="325"/>
        <v>8.0499021961809424E-3</v>
      </c>
      <c r="M791" s="58">
        <f t="shared" si="314"/>
        <v>2.4149706588542826E-2</v>
      </c>
      <c r="N791" s="58">
        <f t="shared" si="315"/>
        <v>2.706466951364073E-4</v>
      </c>
      <c r="O791" s="59">
        <f t="shared" si="316"/>
        <v>0.48073619223604347</v>
      </c>
      <c r="P791" s="58">
        <f t="shared" si="334"/>
        <v>2.0849822462881695E-4</v>
      </c>
      <c r="Q791" s="58">
        <f t="shared" si="335"/>
        <v>0.52433195688594947</v>
      </c>
      <c r="R791" s="58">
        <f t="shared" si="326"/>
        <v>0.52068383453005551</v>
      </c>
      <c r="S791" s="60">
        <f t="shared" si="327"/>
        <v>3.6481223558939568E-3</v>
      </c>
      <c r="T791" s="58">
        <f t="shared" si="336"/>
        <v>2.0704756531949312E-4</v>
      </c>
      <c r="U791" s="58">
        <f t="shared" si="337"/>
        <v>1.837034461934521E-3</v>
      </c>
      <c r="V791" s="58">
        <f t="shared" si="317"/>
        <v>1.8116916275045847E-4</v>
      </c>
      <c r="W791" s="50">
        <f t="shared" si="328"/>
        <v>168.15571231633967</v>
      </c>
      <c r="X791" s="50">
        <f t="shared" si="318"/>
        <v>100309.14333910102</v>
      </c>
      <c r="Y791" s="50">
        <f t="shared" si="319"/>
        <v>101325</v>
      </c>
      <c r="Z791" s="50">
        <f t="shared" si="320"/>
        <v>1.575917593248473</v>
      </c>
      <c r="AA791" s="50">
        <f t="shared" si="321"/>
        <v>1.339529954261202</v>
      </c>
      <c r="AB791" s="50">
        <f t="shared" si="329"/>
        <v>656.54657634107673</v>
      </c>
      <c r="AC791" s="7">
        <f t="shared" si="338"/>
        <v>0.26105176352984844</v>
      </c>
    </row>
    <row r="792" spans="1:29">
      <c r="A792" s="7">
        <v>760</v>
      </c>
      <c r="B792" s="7">
        <f t="shared" si="330"/>
        <v>0.30221055313698558</v>
      </c>
      <c r="C792" s="7">
        <f t="shared" si="331"/>
        <v>3.9764546465392847E-4</v>
      </c>
      <c r="D792" s="58">
        <f t="shared" si="332"/>
        <v>3413300.230732495</v>
      </c>
      <c r="E792" s="7">
        <f t="shared" si="322"/>
        <v>495.057364709517</v>
      </c>
      <c r="F792" s="7">
        <f t="shared" si="311"/>
        <v>3311975.230732495</v>
      </c>
      <c r="G792" s="57">
        <f t="shared" si="312"/>
        <v>1.2225052116605361E-2</v>
      </c>
      <c r="H792" s="61">
        <f t="shared" si="323"/>
        <v>1.2089723746430739E-2</v>
      </c>
      <c r="I792" s="7">
        <f t="shared" si="333"/>
        <v>7.3820552507138482E-2</v>
      </c>
      <c r="J792" s="58">
        <f t="shared" si="313"/>
        <v>1.2215626865905032E-3</v>
      </c>
      <c r="K792" s="7">
        <f t="shared" si="324"/>
        <v>5.6075549353492658E-3</v>
      </c>
      <c r="L792" s="7">
        <f t="shared" si="325"/>
        <v>8.0506803085302718E-3</v>
      </c>
      <c r="M792" s="58">
        <f t="shared" si="314"/>
        <v>2.4152040925590815E-2</v>
      </c>
      <c r="N792" s="58">
        <f t="shared" si="315"/>
        <v>2.7052929733864615E-4</v>
      </c>
      <c r="O792" s="59">
        <f t="shared" si="316"/>
        <v>0.48052766439777023</v>
      </c>
      <c r="P792" s="58">
        <f t="shared" si="334"/>
        <v>2.0852783827324251E-4</v>
      </c>
      <c r="Q792" s="58">
        <f t="shared" si="335"/>
        <v>0.52440642936723703</v>
      </c>
      <c r="R792" s="58">
        <f t="shared" si="326"/>
        <v>0.52075770789646136</v>
      </c>
      <c r="S792" s="60">
        <f t="shared" si="327"/>
        <v>3.6487214707756621E-3</v>
      </c>
      <c r="T792" s="58">
        <f t="shared" si="336"/>
        <v>2.0707694072860314E-4</v>
      </c>
      <c r="U792" s="58">
        <f t="shared" si="337"/>
        <v>1.8384853594791604E-3</v>
      </c>
      <c r="V792" s="58">
        <f t="shared" si="317"/>
        <v>1.8128656054821962E-4</v>
      </c>
      <c r="W792" s="50">
        <f t="shared" si="328"/>
        <v>168.17196643138044</v>
      </c>
      <c r="X792" s="50">
        <f t="shared" si="318"/>
        <v>100323.37495838384</v>
      </c>
      <c r="Y792" s="50">
        <f t="shared" si="319"/>
        <v>101325</v>
      </c>
      <c r="Z792" s="50">
        <f t="shared" si="320"/>
        <v>1.5759473251067184</v>
      </c>
      <c r="AA792" s="50">
        <f t="shared" si="321"/>
        <v>1.3395552263407107</v>
      </c>
      <c r="AB792" s="50">
        <f t="shared" si="329"/>
        <v>656.65211399933833</v>
      </c>
      <c r="AC792" s="7">
        <f t="shared" si="338"/>
        <v>0.26109375170167232</v>
      </c>
    </row>
    <row r="793" spans="1:29">
      <c r="A793" s="7">
        <v>761</v>
      </c>
      <c r="B793" s="7">
        <f t="shared" si="330"/>
        <v>0.30260819860163951</v>
      </c>
      <c r="C793" s="7">
        <f t="shared" si="331"/>
        <v>3.9764546465392847E-4</v>
      </c>
      <c r="D793" s="58">
        <f t="shared" si="332"/>
        <v>3413783.9342243737</v>
      </c>
      <c r="E793" s="7">
        <f t="shared" si="322"/>
        <v>495.1275199726943</v>
      </c>
      <c r="F793" s="7">
        <f t="shared" si="311"/>
        <v>3312458.9342243737</v>
      </c>
      <c r="G793" s="57">
        <f t="shared" si="312"/>
        <v>1.2225604734800432E-2</v>
      </c>
      <c r="H793" s="61">
        <f t="shared" si="323"/>
        <v>1.2094584982960064E-2</v>
      </c>
      <c r="I793" s="7">
        <f t="shared" si="333"/>
        <v>7.381083003407983E-2</v>
      </c>
      <c r="J793" s="58">
        <f t="shared" si="313"/>
        <v>1.2211933432237567E-3</v>
      </c>
      <c r="K793" s="7">
        <f t="shared" si="324"/>
        <v>5.6090708787759867E-3</v>
      </c>
      <c r="L793" s="7">
        <f t="shared" si="325"/>
        <v>8.0514575652234997E-3</v>
      </c>
      <c r="M793" s="58">
        <f t="shared" si="314"/>
        <v>2.4154372695670501E-2</v>
      </c>
      <c r="N793" s="58">
        <f t="shared" si="315"/>
        <v>2.704118828863153E-4</v>
      </c>
      <c r="O793" s="59">
        <f t="shared" si="316"/>
        <v>0.48031910697681757</v>
      </c>
      <c r="P793" s="58">
        <f t="shared" si="334"/>
        <v>2.0855742095265972E-4</v>
      </c>
      <c r="Q793" s="58">
        <f t="shared" si="335"/>
        <v>0.52448082397762941</v>
      </c>
      <c r="R793" s="58">
        <f t="shared" si="326"/>
        <v>0.52083150519078203</v>
      </c>
      <c r="S793" s="60">
        <f t="shared" si="327"/>
        <v>3.6493187868473775E-3</v>
      </c>
      <c r="T793" s="58">
        <f t="shared" si="336"/>
        <v>2.0710628588799349E-4</v>
      </c>
      <c r="U793" s="58">
        <f t="shared" si="337"/>
        <v>1.8399364945438266E-3</v>
      </c>
      <c r="V793" s="58">
        <f t="shared" si="317"/>
        <v>1.8140397500055047E-4</v>
      </c>
      <c r="W793" s="50">
        <f t="shared" si="328"/>
        <v>168.18820267248216</v>
      </c>
      <c r="X793" s="50">
        <f t="shared" si="318"/>
        <v>100337.59192246672</v>
      </c>
      <c r="Y793" s="50">
        <f t="shared" si="319"/>
        <v>101325</v>
      </c>
      <c r="Z793" s="50">
        <f t="shared" si="320"/>
        <v>1.5759770179270327</v>
      </c>
      <c r="AA793" s="50">
        <f t="shared" si="321"/>
        <v>1.3395804652379777</v>
      </c>
      <c r="AB793" s="50">
        <f t="shared" si="329"/>
        <v>656.75754297878746</v>
      </c>
      <c r="AC793" s="7">
        <f t="shared" si="338"/>
        <v>0.26113569666501185</v>
      </c>
    </row>
    <row r="794" spans="1:29">
      <c r="A794" s="7">
        <v>762</v>
      </c>
      <c r="B794" s="7">
        <f t="shared" si="330"/>
        <v>0.30300584406629344</v>
      </c>
      <c r="C794" s="7">
        <f t="shared" si="331"/>
        <v>3.9764546465392847E-4</v>
      </c>
      <c r="D794" s="58">
        <f t="shared" si="332"/>
        <v>3414267.1389381457</v>
      </c>
      <c r="E794" s="7">
        <f t="shared" si="322"/>
        <v>495.19760289422032</v>
      </c>
      <c r="F794" s="7">
        <f t="shared" si="311"/>
        <v>3312942.1389381457</v>
      </c>
      <c r="G794" s="57">
        <f t="shared" si="312"/>
        <v>1.222615672991687E-2</v>
      </c>
      <c r="H794" s="61">
        <f t="shared" si="323"/>
        <v>1.2099446439235509E-2</v>
      </c>
      <c r="I794" s="7">
        <f t="shared" si="333"/>
        <v>7.3801107121528944E-2</v>
      </c>
      <c r="J794" s="58">
        <f t="shared" si="313"/>
        <v>1.2208238346693859E-3</v>
      </c>
      <c r="K794" s="7">
        <f t="shared" si="324"/>
        <v>5.6105862967613584E-3</v>
      </c>
      <c r="L794" s="7">
        <f t="shared" si="325"/>
        <v>8.0522339661001294E-3</v>
      </c>
      <c r="M794" s="58">
        <f t="shared" si="314"/>
        <v>2.4156701898300388E-2</v>
      </c>
      <c r="N794" s="58">
        <f t="shared" si="315"/>
        <v>2.7029445179685326E-4</v>
      </c>
      <c r="O794" s="59">
        <f t="shared" si="316"/>
        <v>0.4801105200041606</v>
      </c>
      <c r="P794" s="58">
        <f t="shared" si="334"/>
        <v>2.0858697265696557E-4</v>
      </c>
      <c r="Q794" s="58">
        <f t="shared" si="335"/>
        <v>0.52455514069171938</v>
      </c>
      <c r="R794" s="58">
        <f t="shared" si="326"/>
        <v>0.52090522638791636</v>
      </c>
      <c r="S794" s="60">
        <f t="shared" si="327"/>
        <v>3.6499143038030146E-3</v>
      </c>
      <c r="T794" s="58">
        <f t="shared" si="336"/>
        <v>2.0713560078768282E-4</v>
      </c>
      <c r="U794" s="58">
        <f t="shared" si="337"/>
        <v>1.8413878664131091E-3</v>
      </c>
      <c r="V794" s="58">
        <f t="shared" si="317"/>
        <v>1.815214060900125E-4</v>
      </c>
      <c r="W794" s="50">
        <f t="shared" si="328"/>
        <v>168.20442103629216</v>
      </c>
      <c r="X794" s="50">
        <f t="shared" si="318"/>
        <v>100351.79422651397</v>
      </c>
      <c r="Y794" s="50">
        <f t="shared" si="319"/>
        <v>101325</v>
      </c>
      <c r="Z794" s="50">
        <f t="shared" si="320"/>
        <v>1.5760066717289209</v>
      </c>
      <c r="AA794" s="50">
        <f t="shared" si="321"/>
        <v>1.3396056709695827</v>
      </c>
      <c r="AB794" s="50">
        <f t="shared" si="329"/>
        <v>656.86286324356399</v>
      </c>
      <c r="AC794" s="7">
        <f t="shared" si="338"/>
        <v>0.26117759840558463</v>
      </c>
    </row>
    <row r="795" spans="1:29">
      <c r="A795" s="7">
        <v>763</v>
      </c>
      <c r="B795" s="7">
        <f t="shared" si="330"/>
        <v>0.30340348953094737</v>
      </c>
      <c r="C795" s="7">
        <f t="shared" si="331"/>
        <v>3.9764546465392847E-4</v>
      </c>
      <c r="D795" s="58">
        <f t="shared" si="332"/>
        <v>3414749.8447100525</v>
      </c>
      <c r="E795" s="7">
        <f t="shared" si="322"/>
        <v>495.2676134503439</v>
      </c>
      <c r="F795" s="7">
        <f t="shared" si="311"/>
        <v>3313424.8447100525</v>
      </c>
      <c r="G795" s="57">
        <f t="shared" si="312"/>
        <v>1.2226708101945047E-2</v>
      </c>
      <c r="H795" s="61">
        <f t="shared" si="323"/>
        <v>1.2104308115009309E-2</v>
      </c>
      <c r="I795" s="7">
        <f t="shared" si="333"/>
        <v>7.3791383769981345E-2</v>
      </c>
      <c r="J795" s="58">
        <f t="shared" si="313"/>
        <v>1.220454160926097E-3</v>
      </c>
      <c r="K795" s="7">
        <f t="shared" si="324"/>
        <v>5.6121011891476441E-3</v>
      </c>
      <c r="L795" s="7">
        <f t="shared" si="325"/>
        <v>8.0530095109998378E-3</v>
      </c>
      <c r="M795" s="58">
        <f t="shared" si="314"/>
        <v>2.4159028532999512E-2</v>
      </c>
      <c r="N795" s="58">
        <f t="shared" si="315"/>
        <v>2.7017700408770459E-4</v>
      </c>
      <c r="O795" s="59">
        <f t="shared" si="316"/>
        <v>0.47990190351078527</v>
      </c>
      <c r="P795" s="58">
        <f t="shared" si="334"/>
        <v>2.0861649337533539E-4</v>
      </c>
      <c r="Q795" s="58">
        <f t="shared" si="335"/>
        <v>0.52462937948228505</v>
      </c>
      <c r="R795" s="58">
        <f t="shared" si="326"/>
        <v>0.52097887146288036</v>
      </c>
      <c r="S795" s="60">
        <f t="shared" si="327"/>
        <v>3.6505080194046968E-3</v>
      </c>
      <c r="T795" s="58">
        <f t="shared" si="336"/>
        <v>2.0716488541773633E-4</v>
      </c>
      <c r="U795" s="58">
        <f t="shared" si="337"/>
        <v>1.8428394743707083E-3</v>
      </c>
      <c r="V795" s="58">
        <f t="shared" si="317"/>
        <v>1.8163885379916117E-4</v>
      </c>
      <c r="W795" s="50">
        <f t="shared" si="328"/>
        <v>168.22062151946147</v>
      </c>
      <c r="X795" s="50">
        <f t="shared" si="318"/>
        <v>100365.98186571241</v>
      </c>
      <c r="Y795" s="50">
        <f t="shared" si="319"/>
        <v>101325</v>
      </c>
      <c r="Z795" s="50">
        <f t="shared" si="320"/>
        <v>1.576036286531896</v>
      </c>
      <c r="AA795" s="50">
        <f t="shared" si="321"/>
        <v>1.3396308435521116</v>
      </c>
      <c r="AB795" s="50">
        <f t="shared" si="329"/>
        <v>656.96807475797482</v>
      </c>
      <c r="AC795" s="7">
        <f t="shared" si="338"/>
        <v>0.26121945690916432</v>
      </c>
    </row>
    <row r="796" spans="1:29">
      <c r="A796" s="7">
        <v>764</v>
      </c>
      <c r="B796" s="7">
        <f t="shared" si="330"/>
        <v>0.3038011349956013</v>
      </c>
      <c r="C796" s="7">
        <f t="shared" si="331"/>
        <v>3.9764546465392847E-4</v>
      </c>
      <c r="D796" s="58">
        <f t="shared" si="332"/>
        <v>3415232.0513756834</v>
      </c>
      <c r="E796" s="7">
        <f t="shared" si="322"/>
        <v>495.33755161721922</v>
      </c>
      <c r="F796" s="7">
        <f t="shared" si="311"/>
        <v>3313907.0513756834</v>
      </c>
      <c r="G796" s="57">
        <f t="shared" si="312"/>
        <v>1.2227258850874405E-2</v>
      </c>
      <c r="H796" s="61">
        <f t="shared" si="323"/>
        <v>1.2109170010033695E-2</v>
      </c>
      <c r="I796" s="7">
        <f t="shared" si="333"/>
        <v>7.3781659979932579E-2</v>
      </c>
      <c r="J796" s="58">
        <f t="shared" si="313"/>
        <v>1.2200843219926268E-3</v>
      </c>
      <c r="K796" s="7">
        <f t="shared" si="324"/>
        <v>5.6136155557772261E-3</v>
      </c>
      <c r="L796" s="7">
        <f t="shared" si="325"/>
        <v>8.0537841997624787E-3</v>
      </c>
      <c r="M796" s="58">
        <f t="shared" si="314"/>
        <v>2.4161352599287436E-2</v>
      </c>
      <c r="N796" s="58">
        <f t="shared" si="315"/>
        <v>2.7005953977631968E-4</v>
      </c>
      <c r="O796" s="59">
        <f t="shared" si="316"/>
        <v>0.47969325752768782</v>
      </c>
      <c r="P796" s="58">
        <f t="shared" si="334"/>
        <v>2.0864598309744409E-4</v>
      </c>
      <c r="Q796" s="58">
        <f t="shared" si="335"/>
        <v>0.52470354032336075</v>
      </c>
      <c r="R796" s="58">
        <f t="shared" si="326"/>
        <v>0.52105244039059007</v>
      </c>
      <c r="S796" s="60">
        <f t="shared" si="327"/>
        <v>3.651099932770685E-3</v>
      </c>
      <c r="T796" s="58">
        <f t="shared" si="336"/>
        <v>2.0719413976817954E-4</v>
      </c>
      <c r="U796" s="58">
        <f t="shared" si="337"/>
        <v>1.8442913176999727E-3</v>
      </c>
      <c r="V796" s="58">
        <f t="shared" si="317"/>
        <v>1.8175631811054608E-4</v>
      </c>
      <c r="W796" s="50">
        <f t="shared" si="328"/>
        <v>168.23680411864476</v>
      </c>
      <c r="X796" s="50">
        <f t="shared" si="318"/>
        <v>100380.1548352297</v>
      </c>
      <c r="Y796" s="50">
        <f t="shared" si="319"/>
        <v>101325</v>
      </c>
      <c r="Z796" s="50">
        <f t="shared" si="320"/>
        <v>1.5760658623553907</v>
      </c>
      <c r="AA796" s="50">
        <f t="shared" si="321"/>
        <v>1.339655983002082</v>
      </c>
      <c r="AB796" s="50">
        <f t="shared" si="329"/>
        <v>657.07317748618459</v>
      </c>
      <c r="AC796" s="7">
        <f t="shared" si="338"/>
        <v>0.26126127216152939</v>
      </c>
    </row>
    <row r="797" spans="1:29">
      <c r="A797" s="7">
        <v>765</v>
      </c>
      <c r="B797" s="7">
        <f t="shared" si="330"/>
        <v>0.30419878046025522</v>
      </c>
      <c r="C797" s="7">
        <f t="shared" si="331"/>
        <v>3.9764546465392847E-4</v>
      </c>
      <c r="D797" s="58">
        <f t="shared" si="332"/>
        <v>3415713.7587709734</v>
      </c>
      <c r="E797" s="7">
        <f t="shared" si="322"/>
        <v>495.40741737105071</v>
      </c>
      <c r="F797" s="7">
        <f t="shared" si="311"/>
        <v>3314388.7587709734</v>
      </c>
      <c r="G797" s="57">
        <f t="shared" si="312"/>
        <v>1.22278089766946E-2</v>
      </c>
      <c r="H797" s="61">
        <f t="shared" si="323"/>
        <v>1.2114032124060896E-2</v>
      </c>
      <c r="I797" s="7">
        <f t="shared" si="333"/>
        <v>7.3771935751878182E-2</v>
      </c>
      <c r="J797" s="58">
        <f t="shared" si="313"/>
        <v>1.2197143178677412E-3</v>
      </c>
      <c r="K797" s="7">
        <f t="shared" si="324"/>
        <v>5.6151293964926026E-3</v>
      </c>
      <c r="L797" s="7">
        <f t="shared" si="325"/>
        <v>8.0545580322280846E-3</v>
      </c>
      <c r="M797" s="58">
        <f t="shared" si="314"/>
        <v>2.4163674096684254E-2</v>
      </c>
      <c r="N797" s="58">
        <f t="shared" si="315"/>
        <v>2.6994205888015478E-4</v>
      </c>
      <c r="O797" s="59">
        <f t="shared" si="316"/>
        <v>0.47948458208587491</v>
      </c>
      <c r="P797" s="58">
        <f t="shared" si="334"/>
        <v>2.0867544181291109E-4</v>
      </c>
      <c r="Q797" s="58">
        <f t="shared" si="335"/>
        <v>0.52477762318884158</v>
      </c>
      <c r="R797" s="58">
        <f t="shared" si="326"/>
        <v>0.52112593314601463</v>
      </c>
      <c r="S797" s="60">
        <f t="shared" si="327"/>
        <v>3.6516900428269494E-3</v>
      </c>
      <c r="T797" s="58">
        <f t="shared" si="336"/>
        <v>2.0722336382905906E-4</v>
      </c>
      <c r="U797" s="58">
        <f t="shared" si="337"/>
        <v>1.8457433956838248E-3</v>
      </c>
      <c r="V797" s="58">
        <f t="shared" si="317"/>
        <v>1.8187379900671099E-4</v>
      </c>
      <c r="W797" s="50">
        <f t="shared" si="328"/>
        <v>168.25296883050041</v>
      </c>
      <c r="X797" s="50">
        <f t="shared" si="318"/>
        <v>100394.31313024365</v>
      </c>
      <c r="Y797" s="50">
        <f t="shared" si="319"/>
        <v>101325</v>
      </c>
      <c r="Z797" s="50">
        <f t="shared" si="320"/>
        <v>1.5760953992188202</v>
      </c>
      <c r="AA797" s="50">
        <f t="shared" si="321"/>
        <v>1.3396810893359972</v>
      </c>
      <c r="AB797" s="50">
        <f t="shared" si="329"/>
        <v>657.17817139243346</v>
      </c>
      <c r="AC797" s="7">
        <f t="shared" si="338"/>
        <v>0.26130304414844518</v>
      </c>
    </row>
    <row r="798" spans="1:29">
      <c r="A798" s="7">
        <v>766</v>
      </c>
      <c r="B798" s="7">
        <f t="shared" si="330"/>
        <v>0.30459642592490915</v>
      </c>
      <c r="C798" s="7">
        <f t="shared" si="331"/>
        <v>3.9764546465392847E-4</v>
      </c>
      <c r="D798" s="58">
        <f t="shared" si="332"/>
        <v>3416194.9667320573</v>
      </c>
      <c r="E798" s="7">
        <f t="shared" si="322"/>
        <v>495.47721068807175</v>
      </c>
      <c r="F798" s="7">
        <f t="shared" si="311"/>
        <v>3314869.9667320573</v>
      </c>
      <c r="G798" s="57">
        <f t="shared" si="312"/>
        <v>1.2228358479395343E-2</v>
      </c>
      <c r="H798" s="61">
        <f t="shared" si="323"/>
        <v>1.2118894456843133E-2</v>
      </c>
      <c r="I798" s="7">
        <f t="shared" si="333"/>
        <v>7.37622110863137E-2</v>
      </c>
      <c r="J798" s="58">
        <f t="shared" si="313"/>
        <v>1.2193441485502357E-3</v>
      </c>
      <c r="K798" s="7">
        <f t="shared" si="324"/>
        <v>5.6166427111363857E-3</v>
      </c>
      <c r="L798" s="7">
        <f t="shared" si="325"/>
        <v>8.055331008236858E-3</v>
      </c>
      <c r="M798" s="58">
        <f t="shared" si="314"/>
        <v>2.4165993024710574E-2</v>
      </c>
      <c r="N798" s="58">
        <f t="shared" si="315"/>
        <v>2.6982456141667183E-4</v>
      </c>
      <c r="O798" s="59">
        <f t="shared" si="316"/>
        <v>0.47927587721636333</v>
      </c>
      <c r="P798" s="58">
        <f t="shared" si="334"/>
        <v>2.0870486951157785E-4</v>
      </c>
      <c r="Q798" s="58">
        <f t="shared" si="335"/>
        <v>0.52485162805318064</v>
      </c>
      <c r="R798" s="58">
        <f t="shared" si="326"/>
        <v>0.52119934970415371</v>
      </c>
      <c r="S798" s="60">
        <f t="shared" si="327"/>
        <v>3.6522783490269273E-3</v>
      </c>
      <c r="T798" s="58">
        <f t="shared" si="336"/>
        <v>2.0725255759043357E-4</v>
      </c>
      <c r="U798" s="58">
        <f t="shared" si="337"/>
        <v>1.8471957076049688E-3</v>
      </c>
      <c r="V798" s="58">
        <f t="shared" si="317"/>
        <v>1.8199129647019393E-4</v>
      </c>
      <c r="W798" s="50">
        <f t="shared" si="328"/>
        <v>168.26911565169041</v>
      </c>
      <c r="X798" s="50">
        <f t="shared" si="318"/>
        <v>100408.45674593796</v>
      </c>
      <c r="Y798" s="50">
        <f t="shared" si="319"/>
        <v>101325</v>
      </c>
      <c r="Z798" s="50">
        <f t="shared" si="320"/>
        <v>1.5761248971415724</v>
      </c>
      <c r="AA798" s="50">
        <f t="shared" si="321"/>
        <v>1.3397061625703366</v>
      </c>
      <c r="AB798" s="50">
        <f t="shared" si="329"/>
        <v>657.28305644100499</v>
      </c>
      <c r="AC798" s="7">
        <f t="shared" si="338"/>
        <v>0.26134477285570046</v>
      </c>
    </row>
    <row r="799" spans="1:29">
      <c r="A799" s="7">
        <v>767</v>
      </c>
      <c r="B799" s="7">
        <f t="shared" si="330"/>
        <v>0.30499407138956308</v>
      </c>
      <c r="C799" s="7">
        <f t="shared" si="331"/>
        <v>3.9764546465392847E-4</v>
      </c>
      <c r="D799" s="58">
        <f t="shared" si="332"/>
        <v>3416675.6750956569</v>
      </c>
      <c r="E799" s="7">
        <f t="shared" si="322"/>
        <v>495.5469315446008</v>
      </c>
      <c r="F799" s="7">
        <f t="shared" si="311"/>
        <v>3315350.6750956569</v>
      </c>
      <c r="G799" s="57">
        <f t="shared" si="312"/>
        <v>1.2228907358966826E-2</v>
      </c>
      <c r="H799" s="61">
        <f t="shared" si="323"/>
        <v>1.2123757008132627E-2</v>
      </c>
      <c r="I799" s="7">
        <f t="shared" si="333"/>
        <v>7.3752485983734711E-2</v>
      </c>
      <c r="J799" s="58">
        <f t="shared" si="313"/>
        <v>1.2189738140389358E-3</v>
      </c>
      <c r="K799" s="7">
        <f t="shared" si="324"/>
        <v>5.6181554995513071E-3</v>
      </c>
      <c r="L799" s="7">
        <f t="shared" si="325"/>
        <v>8.0561031276291783E-3</v>
      </c>
      <c r="M799" s="58">
        <f t="shared" si="314"/>
        <v>2.4168309382887533E-2</v>
      </c>
      <c r="N799" s="58">
        <f t="shared" si="315"/>
        <v>2.6970704740333879E-4</v>
      </c>
      <c r="O799" s="59">
        <f t="shared" si="316"/>
        <v>0.47906714295018055</v>
      </c>
      <c r="P799" s="58">
        <f t="shared" si="334"/>
        <v>2.0873426618278623E-4</v>
      </c>
      <c r="Q799" s="58">
        <f t="shared" si="335"/>
        <v>0.52492555488957482</v>
      </c>
      <c r="R799" s="58">
        <f t="shared" si="326"/>
        <v>0.52127269004009624</v>
      </c>
      <c r="S799" s="60">
        <f t="shared" si="327"/>
        <v>3.6528648494785765E-3</v>
      </c>
      <c r="T799" s="58">
        <f t="shared" si="336"/>
        <v>2.0728172104239731E-4</v>
      </c>
      <c r="U799" s="58">
        <f t="shared" si="337"/>
        <v>1.8486482527453577E-3</v>
      </c>
      <c r="V799" s="58">
        <f t="shared" si="317"/>
        <v>1.8210881048352697E-4</v>
      </c>
      <c r="W799" s="50">
        <f t="shared" si="328"/>
        <v>168.28524457888039</v>
      </c>
      <c r="X799" s="50">
        <f t="shared" si="318"/>
        <v>100422.58567751358</v>
      </c>
      <c r="Y799" s="50">
        <f t="shared" si="319"/>
        <v>101325</v>
      </c>
      <c r="Z799" s="50">
        <f t="shared" si="320"/>
        <v>1.5761543561430313</v>
      </c>
      <c r="AA799" s="50">
        <f t="shared" si="321"/>
        <v>1.3397312027215766</v>
      </c>
      <c r="AB799" s="50">
        <f t="shared" si="329"/>
        <v>657.38783259631066</v>
      </c>
      <c r="AC799" s="7">
        <f t="shared" si="338"/>
        <v>0.26138645826911833</v>
      </c>
    </row>
    <row r="800" spans="1:29">
      <c r="A800" s="7">
        <v>768</v>
      </c>
      <c r="B800" s="7">
        <f t="shared" si="330"/>
        <v>0.30539171685421701</v>
      </c>
      <c r="C800" s="7">
        <f t="shared" si="331"/>
        <v>3.9764546465392847E-4</v>
      </c>
      <c r="D800" s="58">
        <f t="shared" si="332"/>
        <v>3417155.8836980956</v>
      </c>
      <c r="E800" s="7">
        <f t="shared" si="322"/>
        <v>495.61657991689856</v>
      </c>
      <c r="F800" s="7">
        <f t="shared" ref="F800:F863" si="339">D800-$E$6</f>
        <v>3315830.8836980956</v>
      </c>
      <c r="G800" s="57">
        <f t="shared" ref="G800:G863" si="340">($E$7*((D800*0.000145038)^$E$8))*0.0254</f>
        <v>1.2229455615398607E-2</v>
      </c>
      <c r="H800" s="61">
        <f t="shared" si="323"/>
        <v>1.2128619777681593E-2</v>
      </c>
      <c r="I800" s="7">
        <f t="shared" si="333"/>
        <v>7.3742760444636776E-2</v>
      </c>
      <c r="J800" s="58">
        <f t="shared" ref="J800:J863" si="341">IF(H800&gt;0,PI()*($E$10^2-H800^2),0)</f>
        <v>1.2186033143326968E-3</v>
      </c>
      <c r="K800" s="7">
        <f t="shared" si="324"/>
        <v>5.6196677615802113E-3</v>
      </c>
      <c r="L800" s="7">
        <f t="shared" si="325"/>
        <v>8.0568743902456053E-3</v>
      </c>
      <c r="M800" s="58">
        <f t="shared" ref="M800:M863" si="342">IF(L800&gt;0,L800*$E$13,0)</f>
        <v>2.4170623170736816E-2</v>
      </c>
      <c r="N800" s="58">
        <f t="shared" ref="N800:N863" si="343">$E$13*PI()*($E$10^2-H800^2)*I800</f>
        <v>2.6958951685762943E-4</v>
      </c>
      <c r="O800" s="59">
        <f t="shared" ref="O800:O863" si="344">$E$9*N800</f>
        <v>0.47885837931836428</v>
      </c>
      <c r="P800" s="58">
        <f t="shared" si="334"/>
        <v>2.0876363181626667E-4</v>
      </c>
      <c r="Q800" s="58">
        <f t="shared" si="335"/>
        <v>0.52499940367219833</v>
      </c>
      <c r="R800" s="58">
        <f t="shared" si="326"/>
        <v>0.52134595412887064</v>
      </c>
      <c r="S800" s="60">
        <f t="shared" si="327"/>
        <v>3.6534495433276915E-3</v>
      </c>
      <c r="T800" s="58">
        <f t="shared" si="336"/>
        <v>2.0731085417502045E-4</v>
      </c>
      <c r="U800" s="58">
        <f t="shared" si="337"/>
        <v>1.8501010303866039E-3</v>
      </c>
      <c r="V800" s="58">
        <f t="shared" ref="V800:V863" si="345">$E$20-N800</f>
        <v>1.8222634102923633E-4</v>
      </c>
      <c r="W800" s="50">
        <f t="shared" si="328"/>
        <v>168.30135560873987</v>
      </c>
      <c r="X800" s="50">
        <f t="shared" ref="X800:X863" si="346">D800/(1+(($E$22-1)/2)*$E$17^2)^($E$22/($E$22-1))</f>
        <v>100436.69992015972</v>
      </c>
      <c r="Y800" s="50">
        <f t="shared" ref="Y800:Y863" si="347">IF(D800/(1+(($E$22-1)/2)*$E$17^2)^($E$22/($E$22-1))&lt;$E$6,$E$6,D800/(1+(($E$22-1)/2)*$E$17^2)^($E$22/($E$22-1)))</f>
        <v>101325</v>
      </c>
      <c r="Z800" s="50">
        <f t="shared" ref="Z800:Z863" si="348">(((2*$E$22^2)/($E$22-1))*((2/($E$22+1))^(($E$22+1)/($E$22-1)))*((1-(X800/D800)^(($E$22-1)/$E$22))))^(0.5)+(((X800-$E$6)/(D800))*($E$15/$E$14))</f>
        <v>1.5761837762425173</v>
      </c>
      <c r="AA800" s="50">
        <f t="shared" ref="AA800:AA863" si="349">Z800*$E$16</f>
        <v>1.3397562098061397</v>
      </c>
      <c r="AB800" s="50">
        <f t="shared" si="329"/>
        <v>657.49249982267531</v>
      </c>
      <c r="AC800" s="7">
        <f t="shared" si="338"/>
        <v>0.26142810037452979</v>
      </c>
    </row>
    <row r="801" spans="1:29">
      <c r="A801" s="7">
        <v>769</v>
      </c>
      <c r="B801" s="7">
        <f t="shared" si="330"/>
        <v>0.30578936231887094</v>
      </c>
      <c r="C801" s="7">
        <f t="shared" si="331"/>
        <v>3.9764546465392847E-4</v>
      </c>
      <c r="D801" s="58">
        <f t="shared" si="332"/>
        <v>3417635.5923760547</v>
      </c>
      <c r="E801" s="7">
        <f t="shared" ref="E801:E864" si="350">D801/6894.757</f>
        <v>495.68615578127771</v>
      </c>
      <c r="F801" s="7">
        <f t="shared" si="339"/>
        <v>3316310.5923760547</v>
      </c>
      <c r="G801" s="57">
        <f t="shared" si="340"/>
        <v>1.2230003248680477E-2</v>
      </c>
      <c r="H801" s="61">
        <f t="shared" ref="H801:H864" si="351">IF(H800&gt;0,IF((H800+G800*C801)&lt;$E$10,H800+G800*C801,0),0)</f>
        <v>1.2133482765242242E-2</v>
      </c>
      <c r="I801" s="7">
        <f t="shared" si="333"/>
        <v>7.3733034469515471E-2</v>
      </c>
      <c r="J801" s="58">
        <f t="shared" si="341"/>
        <v>1.218232649430403E-3</v>
      </c>
      <c r="K801" s="7">
        <f t="shared" ref="K801:K864" si="352">IF(J801=0,0,2*PI()*H801*I801)</f>
        <v>5.6211794970660624E-3</v>
      </c>
      <c r="L801" s="7">
        <f t="shared" ref="L801:L864" si="353">J801*2+K801</f>
        <v>8.0576447959268688E-3</v>
      </c>
      <c r="M801" s="58">
        <f t="shared" si="342"/>
        <v>2.4172934387780606E-2</v>
      </c>
      <c r="N801" s="58">
        <f t="shared" si="343"/>
        <v>2.694719697970232E-4</v>
      </c>
      <c r="O801" s="59">
        <f t="shared" si="344"/>
        <v>0.47864958635196247</v>
      </c>
      <c r="P801" s="58">
        <f t="shared" si="334"/>
        <v>2.0879296640180511E-4</v>
      </c>
      <c r="Q801" s="58">
        <f t="shared" si="335"/>
        <v>0.52507317437536472</v>
      </c>
      <c r="R801" s="58">
        <f t="shared" ref="R801:R864" si="354">IF(D801&gt;$E$6,$E$14*D801*$E$22*(SQRT((2/($E$22+1))^(($E$22+1)/($E$22-1))))/($E$22*$E$23*$E$21)^0.5,0)</f>
        <v>0.52141914194555983</v>
      </c>
      <c r="S801" s="60">
        <f t="shared" ref="S801:S864" si="355">Q801-R801</f>
        <v>3.6540324298048876E-3</v>
      </c>
      <c r="T801" s="58">
        <f t="shared" si="336"/>
        <v>2.0733995697839482E-4</v>
      </c>
      <c r="U801" s="58">
        <f t="shared" si="337"/>
        <v>1.8515540398100138E-3</v>
      </c>
      <c r="V801" s="58">
        <f t="shared" si="345"/>
        <v>1.8234388808984256E-4</v>
      </c>
      <c r="W801" s="50">
        <f t="shared" ref="W801:W864" si="356">M801/$E$14</f>
        <v>168.3174487379417</v>
      </c>
      <c r="X801" s="50">
        <f t="shared" si="346"/>
        <v>100450.79946907616</v>
      </c>
      <c r="Y801" s="50">
        <f t="shared" si="347"/>
        <v>101325</v>
      </c>
      <c r="Z801" s="50">
        <f t="shared" si="348"/>
        <v>1.5762131574593334</v>
      </c>
      <c r="AA801" s="50">
        <f t="shared" si="349"/>
        <v>1.3397811838404334</v>
      </c>
      <c r="AB801" s="50">
        <f t="shared" ref="AB801:AB864" si="357">IF(AA801*D801*$E$14&gt;0,AA801*D801*$E$14,0)</f>
        <v>657.59705808450167</v>
      </c>
      <c r="AC801" s="7">
        <f t="shared" si="338"/>
        <v>0.26146969915776441</v>
      </c>
    </row>
    <row r="802" spans="1:29">
      <c r="A802" s="7">
        <v>770</v>
      </c>
      <c r="B802" s="7">
        <f t="shared" ref="B802:B865" si="358">B801+$E$18/3000</f>
        <v>0.30618700778352487</v>
      </c>
      <c r="C802" s="7">
        <f t="shared" ref="C802:C865" si="359">B802-B801</f>
        <v>3.9764546465392847E-4</v>
      </c>
      <c r="D802" s="58">
        <f t="shared" ref="D802:D865" si="360">$E$23*$E$21*U801/V801</f>
        <v>3418114.8009666358</v>
      </c>
      <c r="E802" s="7">
        <f t="shared" si="350"/>
        <v>495.75565911411178</v>
      </c>
      <c r="F802" s="7">
        <f t="shared" si="339"/>
        <v>3316789.8009666358</v>
      </c>
      <c r="G802" s="57">
        <f t="shared" si="340"/>
        <v>1.2230550258802521E-2</v>
      </c>
      <c r="H802" s="61">
        <f t="shared" si="351"/>
        <v>1.2138345970566783E-2</v>
      </c>
      <c r="I802" s="7">
        <f t="shared" ref="I802:I865" si="361">IF(H802&gt;0,I801-G801*C802*2,0)</f>
        <v>7.3723308058866385E-2</v>
      </c>
      <c r="J802" s="58">
        <f t="shared" si="341"/>
        <v>1.2178618193309692E-3</v>
      </c>
      <c r="K802" s="7">
        <f t="shared" si="352"/>
        <v>5.6226907058519399E-3</v>
      </c>
      <c r="L802" s="7">
        <f t="shared" si="353"/>
        <v>8.0584143445138791E-3</v>
      </c>
      <c r="M802" s="58">
        <f t="shared" si="342"/>
        <v>2.4175243033541637E-2</v>
      </c>
      <c r="N802" s="58">
        <f t="shared" si="343"/>
        <v>2.6935440623900557E-4</v>
      </c>
      <c r="O802" s="59">
        <f t="shared" si="344"/>
        <v>0.47844076408203362</v>
      </c>
      <c r="P802" s="58">
        <f t="shared" ref="P802:P865" si="362">(O801-O802)</f>
        <v>2.0882226992885444E-4</v>
      </c>
      <c r="Q802" s="58">
        <f t="shared" ref="Q802:Q865" si="363">P802/C802</f>
        <v>0.52514686697255009</v>
      </c>
      <c r="R802" s="58">
        <f t="shared" si="354"/>
        <v>0.52149225346531081</v>
      </c>
      <c r="S802" s="60">
        <f t="shared" si="355"/>
        <v>3.6546135072392794E-3</v>
      </c>
      <c r="T802" s="58">
        <f t="shared" ref="T802:T865" si="364">R802*C802</f>
        <v>2.0736902944263775E-4</v>
      </c>
      <c r="U802" s="58">
        <f t="shared" ref="U802:U865" si="365">IF(P802+U801-T802&gt;0,P802+U801-T802,0)</f>
        <v>1.8530072802962305E-3</v>
      </c>
      <c r="V802" s="58">
        <f t="shared" si="345"/>
        <v>1.824614516478602E-4</v>
      </c>
      <c r="W802" s="50">
        <f t="shared" si="356"/>
        <v>168.33352396316272</v>
      </c>
      <c r="X802" s="50">
        <f t="shared" si="346"/>
        <v>100464.88431947498</v>
      </c>
      <c r="Y802" s="50">
        <f t="shared" si="347"/>
        <v>101325</v>
      </c>
      <c r="Z802" s="50">
        <f t="shared" si="348"/>
        <v>1.5762424998127693</v>
      </c>
      <c r="AA802" s="50">
        <f t="shared" si="349"/>
        <v>1.3398061248408539</v>
      </c>
      <c r="AB802" s="50">
        <f t="shared" si="357"/>
        <v>657.70150734628396</v>
      </c>
      <c r="AC802" s="7">
        <f t="shared" ref="AC802:AC865" si="366">((AB801+AB802)/(2))*C802</f>
        <v>0.26151125460468516</v>
      </c>
    </row>
    <row r="803" spans="1:29">
      <c r="A803" s="7">
        <v>771</v>
      </c>
      <c r="B803" s="7">
        <f t="shared" si="358"/>
        <v>0.3065846532481788</v>
      </c>
      <c r="C803" s="7">
        <f t="shared" si="359"/>
        <v>3.9764546465392847E-4</v>
      </c>
      <c r="D803" s="58">
        <f t="shared" si="360"/>
        <v>3418593.5093067018</v>
      </c>
      <c r="E803" s="7">
        <f t="shared" si="350"/>
        <v>495.82508989173976</v>
      </c>
      <c r="F803" s="7">
        <f t="shared" si="339"/>
        <v>3317268.5093067018</v>
      </c>
      <c r="G803" s="57">
        <f t="shared" si="340"/>
        <v>1.223109664575436E-2</v>
      </c>
      <c r="H803" s="61">
        <f t="shared" si="351"/>
        <v>1.2143209393407418E-2</v>
      </c>
      <c r="I803" s="7">
        <f t="shared" si="361"/>
        <v>7.3713581213185123E-2</v>
      </c>
      <c r="J803" s="58">
        <f t="shared" si="341"/>
        <v>1.2174908240333393E-3</v>
      </c>
      <c r="K803" s="7">
        <f t="shared" si="352"/>
        <v>5.6242013877810396E-3</v>
      </c>
      <c r="L803" s="7">
        <f t="shared" si="353"/>
        <v>8.0591830358477182E-3</v>
      </c>
      <c r="M803" s="58">
        <f t="shared" si="342"/>
        <v>2.4177549107543155E-2</v>
      </c>
      <c r="N803" s="58">
        <f t="shared" si="343"/>
        <v>2.6923682620106769E-4</v>
      </c>
      <c r="O803" s="59">
        <f t="shared" si="344"/>
        <v>0.47823191253964648</v>
      </c>
      <c r="P803" s="58">
        <f t="shared" si="362"/>
        <v>2.0885154238714509E-4</v>
      </c>
      <c r="Q803" s="58">
        <f t="shared" si="363"/>
        <v>0.52522048143792854</v>
      </c>
      <c r="R803" s="58">
        <f t="shared" si="354"/>
        <v>0.52156528866323426</v>
      </c>
      <c r="S803" s="60">
        <f t="shared" si="355"/>
        <v>3.6551927746942825E-3</v>
      </c>
      <c r="T803" s="58">
        <f t="shared" si="364"/>
        <v>2.0739807155785211E-4</v>
      </c>
      <c r="U803" s="58">
        <f t="shared" si="365"/>
        <v>1.8544607511255234E-3</v>
      </c>
      <c r="V803" s="58">
        <f t="shared" si="345"/>
        <v>1.8257903168579807E-4</v>
      </c>
      <c r="W803" s="50">
        <f t="shared" si="356"/>
        <v>168.34958128108323</v>
      </c>
      <c r="X803" s="50">
        <f t="shared" si="346"/>
        <v>100478.95446656129</v>
      </c>
      <c r="Y803" s="50">
        <f t="shared" si="347"/>
        <v>101325</v>
      </c>
      <c r="Z803" s="50">
        <f t="shared" si="348"/>
        <v>1.57627180332206</v>
      </c>
      <c r="AA803" s="50">
        <f t="shared" si="349"/>
        <v>1.3398310328237508</v>
      </c>
      <c r="AB803" s="50">
        <f t="shared" si="357"/>
        <v>657.80584757246436</v>
      </c>
      <c r="AC803" s="7">
        <f t="shared" si="366"/>
        <v>0.26155276670116301</v>
      </c>
    </row>
    <row r="804" spans="1:29">
      <c r="A804" s="7">
        <v>772</v>
      </c>
      <c r="B804" s="7">
        <f t="shared" si="358"/>
        <v>0.30698229871283272</v>
      </c>
      <c r="C804" s="7">
        <f t="shared" si="359"/>
        <v>3.9764546465392847E-4</v>
      </c>
      <c r="D804" s="58">
        <f t="shared" si="360"/>
        <v>3419071.7172334115</v>
      </c>
      <c r="E804" s="7">
        <f t="shared" si="350"/>
        <v>495.89444809054356</v>
      </c>
      <c r="F804" s="7">
        <f t="shared" si="339"/>
        <v>3317746.7172334115</v>
      </c>
      <c r="G804" s="57">
        <f t="shared" si="340"/>
        <v>1.2231642409525793E-2</v>
      </c>
      <c r="H804" s="61">
        <f t="shared" si="351"/>
        <v>1.2148073033516347E-2</v>
      </c>
      <c r="I804" s="7">
        <f t="shared" si="361"/>
        <v>7.3703853932967273E-2</v>
      </c>
      <c r="J804" s="58">
        <f t="shared" si="341"/>
        <v>1.2171196635364873E-3</v>
      </c>
      <c r="K804" s="7">
        <f t="shared" si="352"/>
        <v>5.6257115426966708E-3</v>
      </c>
      <c r="L804" s="7">
        <f t="shared" si="353"/>
        <v>8.0599508697696449E-3</v>
      </c>
      <c r="M804" s="58">
        <f t="shared" si="342"/>
        <v>2.4179852609308935E-2</v>
      </c>
      <c r="N804" s="58">
        <f t="shared" si="343"/>
        <v>2.691192297007066E-4</v>
      </c>
      <c r="O804" s="59">
        <f t="shared" si="344"/>
        <v>0.47802303175588012</v>
      </c>
      <c r="P804" s="58">
        <f t="shared" si="362"/>
        <v>2.08880783766352E-4</v>
      </c>
      <c r="Q804" s="58">
        <f t="shared" si="363"/>
        <v>0.52529401774553441</v>
      </c>
      <c r="R804" s="58">
        <f t="shared" si="354"/>
        <v>0.52163824751448595</v>
      </c>
      <c r="S804" s="60">
        <f t="shared" si="355"/>
        <v>3.6557702310484608E-3</v>
      </c>
      <c r="T804" s="58">
        <f t="shared" si="364"/>
        <v>2.074270833141587E-4</v>
      </c>
      <c r="U804" s="58">
        <f t="shared" si="365"/>
        <v>1.8559144515777166E-3</v>
      </c>
      <c r="V804" s="58">
        <f t="shared" si="345"/>
        <v>1.8269662818615916E-4</v>
      </c>
      <c r="W804" s="50">
        <f t="shared" si="356"/>
        <v>168.36562068838728</v>
      </c>
      <c r="X804" s="50">
        <f t="shared" si="346"/>
        <v>100493.00990554887</v>
      </c>
      <c r="Y804" s="50">
        <f t="shared" si="347"/>
        <v>101325</v>
      </c>
      <c r="Z804" s="50">
        <f t="shared" si="348"/>
        <v>1.57630106800642</v>
      </c>
      <c r="AA804" s="50">
        <f t="shared" si="349"/>
        <v>1.339855907805457</v>
      </c>
      <c r="AB804" s="50">
        <f t="shared" si="357"/>
        <v>657.91007872755017</v>
      </c>
      <c r="AC804" s="7">
        <f t="shared" si="366"/>
        <v>0.26159423543307159</v>
      </c>
    </row>
    <row r="805" spans="1:29">
      <c r="A805" s="7">
        <v>773</v>
      </c>
      <c r="B805" s="7">
        <f t="shared" si="358"/>
        <v>0.30737994417748665</v>
      </c>
      <c r="C805" s="7">
        <f t="shared" si="359"/>
        <v>3.9764546465392847E-4</v>
      </c>
      <c r="D805" s="58">
        <f t="shared" si="360"/>
        <v>3419549.4245840837</v>
      </c>
      <c r="E805" s="7">
        <f t="shared" si="350"/>
        <v>495.96373368692821</v>
      </c>
      <c r="F805" s="7">
        <f t="shared" si="339"/>
        <v>3318224.4245840837</v>
      </c>
      <c r="G805" s="57">
        <f t="shared" si="340"/>
        <v>1.2232187550106599E-2</v>
      </c>
      <c r="H805" s="61">
        <f t="shared" si="351"/>
        <v>1.2152936890645763E-2</v>
      </c>
      <c r="I805" s="7">
        <f t="shared" si="361"/>
        <v>7.3694126218708439E-2</v>
      </c>
      <c r="J805" s="58">
        <f t="shared" si="341"/>
        <v>1.2167483378394167E-3</v>
      </c>
      <c r="K805" s="7">
        <f t="shared" si="352"/>
        <v>5.6272211704422627E-3</v>
      </c>
      <c r="L805" s="7">
        <f t="shared" si="353"/>
        <v>8.0607178461210953E-3</v>
      </c>
      <c r="M805" s="58">
        <f t="shared" si="342"/>
        <v>2.4182153538363286E-2</v>
      </c>
      <c r="N805" s="58">
        <f t="shared" si="343"/>
        <v>2.6900161675542499E-4</v>
      </c>
      <c r="O805" s="59">
        <f t="shared" si="344"/>
        <v>0.47781412176182364</v>
      </c>
      <c r="P805" s="58">
        <f t="shared" si="362"/>
        <v>2.0890999405648314E-4</v>
      </c>
      <c r="Q805" s="58">
        <f t="shared" si="363"/>
        <v>0.52536747587024002</v>
      </c>
      <c r="R805" s="58">
        <f t="shared" si="354"/>
        <v>0.52171112999424607</v>
      </c>
      <c r="S805" s="60">
        <f t="shared" si="355"/>
        <v>3.6563458759939493E-3</v>
      </c>
      <c r="T805" s="58">
        <f t="shared" si="364"/>
        <v>2.0745606470168806E-4</v>
      </c>
      <c r="U805" s="58">
        <f t="shared" si="365"/>
        <v>1.8573683809325115E-3</v>
      </c>
      <c r="V805" s="58">
        <f t="shared" si="345"/>
        <v>1.8281424113144077E-4</v>
      </c>
      <c r="W805" s="50">
        <f t="shared" si="356"/>
        <v>168.38164218176257</v>
      </c>
      <c r="X805" s="50">
        <f t="shared" si="346"/>
        <v>100507.05063165622</v>
      </c>
      <c r="Y805" s="50">
        <f t="shared" si="347"/>
        <v>101325</v>
      </c>
      <c r="Z805" s="50">
        <f t="shared" si="348"/>
        <v>1.5763302938850341</v>
      </c>
      <c r="AA805" s="50">
        <f t="shared" si="349"/>
        <v>1.3398807498022789</v>
      </c>
      <c r="AB805" s="50">
        <f t="shared" si="357"/>
        <v>658.01420077608259</v>
      </c>
      <c r="AC805" s="7">
        <f t="shared" si="366"/>
        <v>0.26163566078630407</v>
      </c>
    </row>
    <row r="806" spans="1:29">
      <c r="A806" s="7">
        <v>774</v>
      </c>
      <c r="B806" s="7">
        <f t="shared" si="358"/>
        <v>0.30777758964214058</v>
      </c>
      <c r="C806" s="7">
        <f t="shared" si="359"/>
        <v>3.9764546465392847E-4</v>
      </c>
      <c r="D806" s="58">
        <f t="shared" si="360"/>
        <v>3420026.6311967904</v>
      </c>
      <c r="E806" s="7">
        <f t="shared" si="350"/>
        <v>496.03294665740805</v>
      </c>
      <c r="F806" s="7">
        <f t="shared" si="339"/>
        <v>3318701.6311967904</v>
      </c>
      <c r="G806" s="57">
        <f t="shared" si="340"/>
        <v>1.2232732067487255E-2</v>
      </c>
      <c r="H806" s="61">
        <f t="shared" si="351"/>
        <v>1.215780096454786E-2</v>
      </c>
      <c r="I806" s="7">
        <f t="shared" si="361"/>
        <v>7.3684398070904253E-2</v>
      </c>
      <c r="J806" s="58">
        <f t="shared" si="341"/>
        <v>1.2163768469411606E-3</v>
      </c>
      <c r="K806" s="7">
        <f t="shared" si="352"/>
        <v>5.6287302708613587E-3</v>
      </c>
      <c r="L806" s="7">
        <f t="shared" si="353"/>
        <v>8.0614839647436803E-3</v>
      </c>
      <c r="M806" s="58">
        <f t="shared" si="342"/>
        <v>2.4184451894231039E-2</v>
      </c>
      <c r="N806" s="58">
        <f t="shared" si="343"/>
        <v>2.6888398738273155E-4</v>
      </c>
      <c r="O806" s="59">
        <f t="shared" si="344"/>
        <v>0.47760518258857693</v>
      </c>
      <c r="P806" s="58">
        <f t="shared" si="362"/>
        <v>2.0893917324671385E-4</v>
      </c>
      <c r="Q806" s="58">
        <f t="shared" si="363"/>
        <v>0.52544085578482325</v>
      </c>
      <c r="R806" s="58">
        <f t="shared" si="354"/>
        <v>0.5217839360778096</v>
      </c>
      <c r="S806" s="60">
        <f t="shared" si="355"/>
        <v>3.6569197070136505E-3</v>
      </c>
      <c r="T806" s="58">
        <f t="shared" si="364"/>
        <v>2.074850157106163E-4</v>
      </c>
      <c r="U806" s="58">
        <f t="shared" si="365"/>
        <v>1.8588225384686091E-3</v>
      </c>
      <c r="V806" s="58">
        <f t="shared" si="345"/>
        <v>1.8293187050413422E-4</v>
      </c>
      <c r="W806" s="50">
        <f t="shared" si="356"/>
        <v>168.39764575790051</v>
      </c>
      <c r="X806" s="50">
        <f t="shared" si="346"/>
        <v>100521.07664012395</v>
      </c>
      <c r="Y806" s="50">
        <f t="shared" si="347"/>
        <v>101325</v>
      </c>
      <c r="Z806" s="50">
        <f t="shared" si="348"/>
        <v>1.576359480977094</v>
      </c>
      <c r="AA806" s="50">
        <f t="shared" si="349"/>
        <v>1.3399055588305298</v>
      </c>
      <c r="AB806" s="50">
        <f t="shared" si="357"/>
        <v>658.11821368276765</v>
      </c>
      <c r="AC806" s="7">
        <f t="shared" si="366"/>
        <v>0.26167704274679315</v>
      </c>
    </row>
    <row r="807" spans="1:29">
      <c r="A807" s="7">
        <v>775</v>
      </c>
      <c r="B807" s="7">
        <f t="shared" si="358"/>
        <v>0.30817523510679451</v>
      </c>
      <c r="C807" s="7">
        <f t="shared" si="359"/>
        <v>3.9764546465392847E-4</v>
      </c>
      <c r="D807" s="58">
        <f t="shared" si="360"/>
        <v>3420503.3369087446</v>
      </c>
      <c r="E807" s="7">
        <f t="shared" si="350"/>
        <v>496.10208697837282</v>
      </c>
      <c r="F807" s="7">
        <f t="shared" si="339"/>
        <v>3319178.3369087446</v>
      </c>
      <c r="G807" s="57">
        <f t="shared" si="340"/>
        <v>1.223327596165706E-2</v>
      </c>
      <c r="H807" s="61">
        <f t="shared" si="351"/>
        <v>1.2162665254974822E-2</v>
      </c>
      <c r="I807" s="7">
        <f t="shared" si="361"/>
        <v>7.3674669490050332E-2</v>
      </c>
      <c r="J807" s="58">
        <f t="shared" si="341"/>
        <v>1.2160051908407825E-3</v>
      </c>
      <c r="K807" s="7">
        <f t="shared" si="352"/>
        <v>5.6302388437976195E-3</v>
      </c>
      <c r="L807" s="7">
        <f t="shared" si="353"/>
        <v>8.0622492254791844E-3</v>
      </c>
      <c r="M807" s="58">
        <f t="shared" si="342"/>
        <v>2.4186747676437553E-2</v>
      </c>
      <c r="N807" s="58">
        <f t="shared" si="343"/>
        <v>2.6876634160014068E-4</v>
      </c>
      <c r="O807" s="59">
        <f t="shared" si="344"/>
        <v>0.47739621426724987</v>
      </c>
      <c r="P807" s="58">
        <f t="shared" si="362"/>
        <v>2.0896832132705212E-4</v>
      </c>
      <c r="Q807" s="58">
        <f t="shared" si="363"/>
        <v>0.5255141574641562</v>
      </c>
      <c r="R807" s="58">
        <f t="shared" si="354"/>
        <v>0.52185666574034062</v>
      </c>
      <c r="S807" s="60">
        <f t="shared" si="355"/>
        <v>3.6574917238155757E-3</v>
      </c>
      <c r="T807" s="58">
        <f t="shared" si="364"/>
        <v>2.0751393633106757E-4</v>
      </c>
      <c r="U807" s="58">
        <f t="shared" si="365"/>
        <v>1.8602769234645935E-3</v>
      </c>
      <c r="V807" s="58">
        <f t="shared" si="345"/>
        <v>1.8304951628672508E-4</v>
      </c>
      <c r="W807" s="50">
        <f t="shared" si="356"/>
        <v>168.41363141349612</v>
      </c>
      <c r="X807" s="50">
        <f t="shared" si="346"/>
        <v>100535.08792616747</v>
      </c>
      <c r="Y807" s="50">
        <f t="shared" si="347"/>
        <v>101325</v>
      </c>
      <c r="Z807" s="50">
        <f t="shared" si="348"/>
        <v>1.5763886293016993</v>
      </c>
      <c r="AA807" s="50">
        <f t="shared" si="349"/>
        <v>1.3399303349064444</v>
      </c>
      <c r="AB807" s="50">
        <f t="shared" si="357"/>
        <v>658.22211741212425</v>
      </c>
      <c r="AC807" s="7">
        <f t="shared" si="366"/>
        <v>0.26171838130046721</v>
      </c>
    </row>
    <row r="808" spans="1:29">
      <c r="A808" s="7">
        <v>776</v>
      </c>
      <c r="B808" s="7">
        <f t="shared" si="358"/>
        <v>0.30857288057144844</v>
      </c>
      <c r="C808" s="7">
        <f t="shared" si="359"/>
        <v>3.9764546465392847E-4</v>
      </c>
      <c r="D808" s="58">
        <f t="shared" si="360"/>
        <v>3420979.5415579197</v>
      </c>
      <c r="E808" s="7">
        <f t="shared" si="350"/>
        <v>496.17115462632256</v>
      </c>
      <c r="F808" s="7">
        <f t="shared" si="339"/>
        <v>3319654.5415579197</v>
      </c>
      <c r="G808" s="57">
        <f t="shared" si="340"/>
        <v>1.2233819232606006E-2</v>
      </c>
      <c r="H808" s="61">
        <f t="shared" si="351"/>
        <v>1.2167529761678834E-2</v>
      </c>
      <c r="I808" s="7">
        <f t="shared" si="361"/>
        <v>7.3664940476642307E-2</v>
      </c>
      <c r="J808" s="58">
        <f t="shared" si="341"/>
        <v>1.2156333695373747E-3</v>
      </c>
      <c r="K808" s="7">
        <f t="shared" si="352"/>
        <v>5.631746889094822E-3</v>
      </c>
      <c r="L808" s="7">
        <f t="shared" si="353"/>
        <v>8.063013628169571E-3</v>
      </c>
      <c r="M808" s="58">
        <f t="shared" si="342"/>
        <v>2.4189040884508711E-2</v>
      </c>
      <c r="N808" s="58">
        <f t="shared" si="343"/>
        <v>2.6864867942517245E-4</v>
      </c>
      <c r="O808" s="59">
        <f t="shared" si="344"/>
        <v>0.47718721682896253</v>
      </c>
      <c r="P808" s="58">
        <f t="shared" si="362"/>
        <v>2.0899743828733941E-4</v>
      </c>
      <c r="Q808" s="58">
        <f t="shared" si="363"/>
        <v>0.52558738088269219</v>
      </c>
      <c r="R808" s="58">
        <f t="shared" si="354"/>
        <v>0.52192931895711936</v>
      </c>
      <c r="S808" s="60">
        <f t="shared" si="355"/>
        <v>3.6580619255728308E-3</v>
      </c>
      <c r="T808" s="58">
        <f t="shared" si="364"/>
        <v>2.0754282655321217E-4</v>
      </c>
      <c r="U808" s="58">
        <f t="shared" si="365"/>
        <v>1.8617315351987208E-3</v>
      </c>
      <c r="V808" s="58">
        <f t="shared" si="345"/>
        <v>1.8316717846169332E-4</v>
      </c>
      <c r="W808" s="50">
        <f t="shared" si="356"/>
        <v>168.42959914524812</v>
      </c>
      <c r="X808" s="50">
        <f t="shared" si="346"/>
        <v>100549.08448502449</v>
      </c>
      <c r="Y808" s="50">
        <f t="shared" si="347"/>
        <v>101325</v>
      </c>
      <c r="Z808" s="50">
        <f t="shared" si="348"/>
        <v>1.5764177388779572</v>
      </c>
      <c r="AA808" s="50">
        <f t="shared" si="349"/>
        <v>1.3399550780462637</v>
      </c>
      <c r="AB808" s="50">
        <f t="shared" si="357"/>
        <v>658.32591192883626</v>
      </c>
      <c r="AC808" s="7">
        <f t="shared" si="366"/>
        <v>0.26175967643325004</v>
      </c>
    </row>
    <row r="809" spans="1:29">
      <c r="A809" s="7">
        <v>777</v>
      </c>
      <c r="B809" s="7">
        <f t="shared" si="358"/>
        <v>0.30897052603610237</v>
      </c>
      <c r="C809" s="7">
        <f t="shared" si="359"/>
        <v>3.9764546465392847E-4</v>
      </c>
      <c r="D809" s="58">
        <f t="shared" si="360"/>
        <v>3421455.2449826607</v>
      </c>
      <c r="E809" s="7">
        <f t="shared" si="350"/>
        <v>496.24014957781122</v>
      </c>
      <c r="F809" s="7">
        <f t="shared" si="339"/>
        <v>3320130.2449826607</v>
      </c>
      <c r="G809" s="57">
        <f t="shared" si="340"/>
        <v>1.2234361880324321E-2</v>
      </c>
      <c r="H809" s="61">
        <f t="shared" si="351"/>
        <v>1.2172394484412076E-2</v>
      </c>
      <c r="I809" s="7">
        <f t="shared" si="361"/>
        <v>7.3655211031175824E-2</v>
      </c>
      <c r="J809" s="58">
        <f t="shared" si="341"/>
        <v>1.2152613830300597E-3</v>
      </c>
      <c r="K809" s="7">
        <f t="shared" si="352"/>
        <v>5.6332544065968611E-3</v>
      </c>
      <c r="L809" s="7">
        <f t="shared" si="353"/>
        <v>8.0637771726569801E-3</v>
      </c>
      <c r="M809" s="58">
        <f t="shared" si="342"/>
        <v>2.419133151797094E-2</v>
      </c>
      <c r="N809" s="58">
        <f t="shared" si="343"/>
        <v>2.6853100087535293E-4</v>
      </c>
      <c r="O809" s="59">
        <f t="shared" si="344"/>
        <v>0.47697819030484562</v>
      </c>
      <c r="P809" s="58">
        <f t="shared" si="362"/>
        <v>2.0902652411691758E-4</v>
      </c>
      <c r="Q809" s="58">
        <f t="shared" si="363"/>
        <v>0.525660526013628</v>
      </c>
      <c r="R809" s="58">
        <f t="shared" si="354"/>
        <v>0.52200189570348221</v>
      </c>
      <c r="S809" s="60">
        <f t="shared" si="355"/>
        <v>3.658630310145794E-3</v>
      </c>
      <c r="T809" s="58">
        <f t="shared" si="364"/>
        <v>2.075716863672427E-4</v>
      </c>
      <c r="U809" s="58">
        <f t="shared" si="365"/>
        <v>1.8631863729483954E-3</v>
      </c>
      <c r="V809" s="58">
        <f t="shared" si="345"/>
        <v>1.8328485701151284E-4</v>
      </c>
      <c r="W809" s="50">
        <f t="shared" si="356"/>
        <v>168.44554894985896</v>
      </c>
      <c r="X809" s="50">
        <f t="shared" si="346"/>
        <v>100563.06631194366</v>
      </c>
      <c r="Y809" s="50">
        <f t="shared" si="347"/>
        <v>101325</v>
      </c>
      <c r="Z809" s="50">
        <f t="shared" si="348"/>
        <v>1.5764468097249587</v>
      </c>
      <c r="AA809" s="50">
        <f t="shared" si="349"/>
        <v>1.3399797882662148</v>
      </c>
      <c r="AB809" s="50">
        <f t="shared" si="357"/>
        <v>658.4295971976693</v>
      </c>
      <c r="AC809" s="7">
        <f t="shared" si="366"/>
        <v>0.26180092813111472</v>
      </c>
    </row>
    <row r="810" spans="1:29">
      <c r="A810" s="7">
        <v>778</v>
      </c>
      <c r="B810" s="7">
        <f t="shared" si="358"/>
        <v>0.30936817150075629</v>
      </c>
      <c r="C810" s="7">
        <f t="shared" si="359"/>
        <v>3.9764546465392847E-4</v>
      </c>
      <c r="D810" s="58">
        <f t="shared" si="360"/>
        <v>3421930.4470207286</v>
      </c>
      <c r="E810" s="7">
        <f t="shared" si="350"/>
        <v>496.30907180930797</v>
      </c>
      <c r="F810" s="7">
        <f t="shared" si="339"/>
        <v>3320605.4470207286</v>
      </c>
      <c r="G810" s="57">
        <f t="shared" si="340"/>
        <v>1.2234903904801399E-2</v>
      </c>
      <c r="H810" s="61">
        <f t="shared" si="351"/>
        <v>1.2177259422926722E-2</v>
      </c>
      <c r="I810" s="7">
        <f t="shared" si="361"/>
        <v>7.3645481154146528E-2</v>
      </c>
      <c r="J810" s="58">
        <f t="shared" si="341"/>
        <v>1.2148892313179897E-3</v>
      </c>
      <c r="K810" s="7">
        <f t="shared" si="352"/>
        <v>5.634761396147746E-3</v>
      </c>
      <c r="L810" s="7">
        <f t="shared" si="353"/>
        <v>8.0645398587837255E-3</v>
      </c>
      <c r="M810" s="58">
        <f t="shared" si="342"/>
        <v>2.4193619576351175E-2</v>
      </c>
      <c r="N810" s="58">
        <f t="shared" si="343"/>
        <v>2.6841330596821372E-4</v>
      </c>
      <c r="O810" s="59">
        <f t="shared" si="344"/>
        <v>0.4767691347260396</v>
      </c>
      <c r="P810" s="58">
        <f t="shared" si="362"/>
        <v>2.0905557880601666E-4</v>
      </c>
      <c r="Q810" s="58">
        <f t="shared" si="363"/>
        <v>0.52573359283239429</v>
      </c>
      <c r="R810" s="58">
        <f t="shared" si="354"/>
        <v>0.52207439595467731</v>
      </c>
      <c r="S810" s="60">
        <f t="shared" si="355"/>
        <v>3.6591968777169859E-3</v>
      </c>
      <c r="T810" s="58">
        <f t="shared" si="364"/>
        <v>2.0760051576331669E-4</v>
      </c>
      <c r="U810" s="58">
        <f t="shared" si="365"/>
        <v>1.8646414359910954E-3</v>
      </c>
      <c r="V810" s="58">
        <f t="shared" si="345"/>
        <v>1.8340255191865205E-4</v>
      </c>
      <c r="W810" s="50">
        <f t="shared" si="356"/>
        <v>168.46148082403471</v>
      </c>
      <c r="X810" s="50">
        <f t="shared" si="346"/>
        <v>100577.03340215648</v>
      </c>
      <c r="Y810" s="50">
        <f t="shared" si="347"/>
        <v>101325</v>
      </c>
      <c r="Z810" s="50">
        <f t="shared" si="348"/>
        <v>1.5764758418617191</v>
      </c>
      <c r="AA810" s="50">
        <f t="shared" si="349"/>
        <v>1.3400044655824612</v>
      </c>
      <c r="AB810" s="50">
        <f t="shared" si="357"/>
        <v>658.53317318326128</v>
      </c>
      <c r="AC810" s="7">
        <f t="shared" si="366"/>
        <v>0.26184213638002501</v>
      </c>
    </row>
    <row r="811" spans="1:29">
      <c r="A811" s="7">
        <v>779</v>
      </c>
      <c r="B811" s="7">
        <f t="shared" si="358"/>
        <v>0.30976581696541022</v>
      </c>
      <c r="C811" s="7">
        <f t="shared" si="359"/>
        <v>3.9764546465392847E-4</v>
      </c>
      <c r="D811" s="58">
        <f t="shared" si="360"/>
        <v>3422405.1475109868</v>
      </c>
      <c r="E811" s="7">
        <f t="shared" si="350"/>
        <v>496.37792129744196</v>
      </c>
      <c r="F811" s="7">
        <f t="shared" si="339"/>
        <v>3321080.1475109868</v>
      </c>
      <c r="G811" s="57">
        <f t="shared" si="340"/>
        <v>1.2235445306027692E-2</v>
      </c>
      <c r="H811" s="61">
        <f t="shared" si="351"/>
        <v>1.2182124576974943E-2</v>
      </c>
      <c r="I811" s="7">
        <f t="shared" si="361"/>
        <v>7.3635750846050091E-2</v>
      </c>
      <c r="J811" s="58">
        <f t="shared" si="341"/>
        <v>1.2145169144003466E-3</v>
      </c>
      <c r="K811" s="7">
        <f t="shared" si="352"/>
        <v>5.6362678575916014E-3</v>
      </c>
      <c r="L811" s="7">
        <f t="shared" si="353"/>
        <v>8.0653016863922941E-3</v>
      </c>
      <c r="M811" s="58">
        <f t="shared" si="342"/>
        <v>2.4195905059176882E-2</v>
      </c>
      <c r="N811" s="58">
        <f t="shared" si="343"/>
        <v>2.6829559472129244E-4</v>
      </c>
      <c r="O811" s="59">
        <f t="shared" si="344"/>
        <v>0.47656005012369568</v>
      </c>
      <c r="P811" s="58">
        <f t="shared" si="362"/>
        <v>2.0908460234392301E-4</v>
      </c>
      <c r="Q811" s="58">
        <f t="shared" si="363"/>
        <v>0.52580658131204816</v>
      </c>
      <c r="R811" s="58">
        <f t="shared" si="354"/>
        <v>0.52214681968611998</v>
      </c>
      <c r="S811" s="60">
        <f t="shared" si="355"/>
        <v>3.6597616259281818E-3</v>
      </c>
      <c r="T811" s="58">
        <f t="shared" si="364"/>
        <v>2.0762931473165819E-4</v>
      </c>
      <c r="U811" s="58">
        <f t="shared" si="365"/>
        <v>1.8660967236033602E-3</v>
      </c>
      <c r="V811" s="58">
        <f t="shared" si="345"/>
        <v>1.8352026316557332E-4</v>
      </c>
      <c r="W811" s="50">
        <f t="shared" si="356"/>
        <v>168.47739476448507</v>
      </c>
      <c r="X811" s="50">
        <f t="shared" si="346"/>
        <v>100590.98575092683</v>
      </c>
      <c r="Y811" s="50">
        <f t="shared" si="347"/>
        <v>101325</v>
      </c>
      <c r="Z811" s="50">
        <f t="shared" si="348"/>
        <v>1.576504835307283</v>
      </c>
      <c r="AA811" s="50">
        <f t="shared" si="349"/>
        <v>1.3400291100111905</v>
      </c>
      <c r="AB811" s="50">
        <f t="shared" si="357"/>
        <v>658.63663985049084</v>
      </c>
      <c r="AC811" s="7">
        <f t="shared" si="366"/>
        <v>0.26188330116596725</v>
      </c>
    </row>
    <row r="812" spans="1:29">
      <c r="A812" s="7">
        <v>780</v>
      </c>
      <c r="B812" s="7">
        <f t="shared" si="358"/>
        <v>0.31016346243006415</v>
      </c>
      <c r="C812" s="7">
        <f t="shared" si="359"/>
        <v>3.9764546465392847E-4</v>
      </c>
      <c r="D812" s="58">
        <f t="shared" si="360"/>
        <v>3422879.3462915532</v>
      </c>
      <c r="E812" s="7">
        <f t="shared" si="350"/>
        <v>496.44669801873414</v>
      </c>
      <c r="F812" s="7">
        <f t="shared" si="339"/>
        <v>3321554.3462915532</v>
      </c>
      <c r="G812" s="57">
        <f t="shared" si="340"/>
        <v>1.223598608399264E-2</v>
      </c>
      <c r="H812" s="61">
        <f t="shared" si="351"/>
        <v>1.2186989946308905E-2</v>
      </c>
      <c r="I812" s="7">
        <f t="shared" si="361"/>
        <v>7.3626020107382159E-2</v>
      </c>
      <c r="J812" s="58">
        <f t="shared" si="341"/>
        <v>1.214144432276342E-3</v>
      </c>
      <c r="K812" s="7">
        <f t="shared" si="352"/>
        <v>5.6377737907726717E-3</v>
      </c>
      <c r="L812" s="7">
        <f t="shared" si="353"/>
        <v>8.0660626553253553E-3</v>
      </c>
      <c r="M812" s="58">
        <f t="shared" si="342"/>
        <v>2.4198187965976066E-2</v>
      </c>
      <c r="N812" s="58">
        <f t="shared" si="343"/>
        <v>2.6817786715213214E-4</v>
      </c>
      <c r="O812" s="59">
        <f t="shared" si="344"/>
        <v>0.4763509365289747</v>
      </c>
      <c r="P812" s="58">
        <f t="shared" si="362"/>
        <v>2.0911359472097768E-4</v>
      </c>
      <c r="Q812" s="58">
        <f t="shared" si="363"/>
        <v>0.52587949142829937</v>
      </c>
      <c r="R812" s="58">
        <f t="shared" si="354"/>
        <v>0.52221916687311265</v>
      </c>
      <c r="S812" s="60">
        <f t="shared" si="355"/>
        <v>3.6603245551867225E-3</v>
      </c>
      <c r="T812" s="58">
        <f t="shared" si="364"/>
        <v>2.0765808326244628E-4</v>
      </c>
      <c r="U812" s="58">
        <f t="shared" si="365"/>
        <v>1.8675522350618916E-3</v>
      </c>
      <c r="V812" s="58">
        <f t="shared" si="345"/>
        <v>1.8363799073473362E-4</v>
      </c>
      <c r="W812" s="50">
        <f t="shared" si="356"/>
        <v>168.4932907679235</v>
      </c>
      <c r="X812" s="50">
        <f t="shared" si="346"/>
        <v>100604.92335349669</v>
      </c>
      <c r="Y812" s="50">
        <f t="shared" si="347"/>
        <v>101325</v>
      </c>
      <c r="Z812" s="50">
        <f t="shared" si="348"/>
        <v>1.5765337900806096</v>
      </c>
      <c r="AA812" s="50">
        <f t="shared" si="349"/>
        <v>1.340053721568518</v>
      </c>
      <c r="AB812" s="50">
        <f t="shared" si="357"/>
        <v>658.73999716407343</v>
      </c>
      <c r="AC812" s="7">
        <f t="shared" si="366"/>
        <v>0.26192442247494302</v>
      </c>
    </row>
    <row r="813" spans="1:29">
      <c r="A813" s="7">
        <v>781</v>
      </c>
      <c r="B813" s="7">
        <f t="shared" si="358"/>
        <v>0.31056110789471808</v>
      </c>
      <c r="C813" s="7">
        <f t="shared" si="359"/>
        <v>3.9764546465392847E-4</v>
      </c>
      <c r="D813" s="58">
        <f t="shared" si="360"/>
        <v>3423353.0432018097</v>
      </c>
      <c r="E813" s="7">
        <f t="shared" si="350"/>
        <v>496.51540194988888</v>
      </c>
      <c r="F813" s="7">
        <f t="shared" si="339"/>
        <v>3322028.0432018097</v>
      </c>
      <c r="G813" s="57">
        <f t="shared" si="340"/>
        <v>1.2236526238686922E-2</v>
      </c>
      <c r="H813" s="61">
        <f t="shared" si="351"/>
        <v>1.2191855530680773E-2</v>
      </c>
      <c r="I813" s="7">
        <f t="shared" si="361"/>
        <v>7.3616288938638419E-2</v>
      </c>
      <c r="J813" s="58">
        <f t="shared" si="341"/>
        <v>1.2137717849452173E-3</v>
      </c>
      <c r="K813" s="7">
        <f t="shared" si="352"/>
        <v>5.6392791955353168E-3</v>
      </c>
      <c r="L813" s="7">
        <f t="shared" si="353"/>
        <v>8.0668227654257518E-3</v>
      </c>
      <c r="M813" s="58">
        <f t="shared" si="342"/>
        <v>2.4200468296277255E-2</v>
      </c>
      <c r="N813" s="58">
        <f t="shared" si="343"/>
        <v>2.6806012327828204E-4</v>
      </c>
      <c r="O813" s="59">
        <f t="shared" si="344"/>
        <v>0.47614179397304845</v>
      </c>
      <c r="P813" s="58">
        <f t="shared" si="362"/>
        <v>2.0914255592624498E-4</v>
      </c>
      <c r="Q813" s="58">
        <f t="shared" si="363"/>
        <v>0.52595232315364671</v>
      </c>
      <c r="R813" s="58">
        <f t="shared" si="354"/>
        <v>0.52229143749115026</v>
      </c>
      <c r="S813" s="60">
        <f t="shared" si="355"/>
        <v>3.6608856624964492E-3</v>
      </c>
      <c r="T813" s="58">
        <f t="shared" si="364"/>
        <v>2.0768682134593669E-4</v>
      </c>
      <c r="U813" s="58">
        <f t="shared" si="365"/>
        <v>1.8690079696421999E-3</v>
      </c>
      <c r="V813" s="58">
        <f t="shared" si="345"/>
        <v>1.8375573460858373E-4</v>
      </c>
      <c r="W813" s="50">
        <f t="shared" si="356"/>
        <v>168.50916883106711</v>
      </c>
      <c r="X813" s="50">
        <f t="shared" si="346"/>
        <v>100618.84620514521</v>
      </c>
      <c r="Y813" s="50">
        <f t="shared" si="347"/>
        <v>101325</v>
      </c>
      <c r="Z813" s="50">
        <f t="shared" si="348"/>
        <v>1.5765627062006966</v>
      </c>
      <c r="AA813" s="50">
        <f t="shared" si="349"/>
        <v>1.340078300270592</v>
      </c>
      <c r="AB813" s="50">
        <f t="shared" si="357"/>
        <v>658.84324508900102</v>
      </c>
      <c r="AC813" s="7">
        <f t="shared" si="366"/>
        <v>0.26196550029297666</v>
      </c>
    </row>
    <row r="814" spans="1:29">
      <c r="A814" s="7">
        <v>782</v>
      </c>
      <c r="B814" s="7">
        <f t="shared" si="358"/>
        <v>0.31095875335937201</v>
      </c>
      <c r="C814" s="7">
        <f t="shared" si="359"/>
        <v>3.9764546465392847E-4</v>
      </c>
      <c r="D814" s="58">
        <f t="shared" si="360"/>
        <v>3423826.2380799283</v>
      </c>
      <c r="E814" s="7">
        <f t="shared" si="350"/>
        <v>496.58403306743492</v>
      </c>
      <c r="F814" s="7">
        <f t="shared" si="339"/>
        <v>3322501.2380799283</v>
      </c>
      <c r="G814" s="57">
        <f t="shared" si="340"/>
        <v>1.2237065770099672E-2</v>
      </c>
      <c r="H814" s="61">
        <f t="shared" si="351"/>
        <v>1.2196721329842706E-2</v>
      </c>
      <c r="I814" s="7">
        <f t="shared" si="361"/>
        <v>7.3606557340314557E-2</v>
      </c>
      <c r="J814" s="58">
        <f t="shared" si="341"/>
        <v>1.2133989724062433E-3</v>
      </c>
      <c r="K814" s="7">
        <f t="shared" si="352"/>
        <v>5.6407840717240107E-3</v>
      </c>
      <c r="L814" s="7">
        <f t="shared" si="353"/>
        <v>8.0675820165364981E-3</v>
      </c>
      <c r="M814" s="58">
        <f t="shared" si="342"/>
        <v>2.4202746049609494E-2</v>
      </c>
      <c r="N814" s="58">
        <f t="shared" si="343"/>
        <v>2.6794236311729672E-4</v>
      </c>
      <c r="O814" s="59">
        <f t="shared" si="344"/>
        <v>0.47593262248709828</v>
      </c>
      <c r="P814" s="58">
        <f t="shared" si="362"/>
        <v>2.0917148595017698E-4</v>
      </c>
      <c r="Q814" s="58">
        <f t="shared" si="363"/>
        <v>0.52602507646407914</v>
      </c>
      <c r="R814" s="58">
        <f t="shared" si="354"/>
        <v>0.5223636315155431</v>
      </c>
      <c r="S814" s="60">
        <f t="shared" si="355"/>
        <v>3.6614449485360412E-3</v>
      </c>
      <c r="T814" s="58">
        <f t="shared" si="364"/>
        <v>2.0771552897231162E-4</v>
      </c>
      <c r="U814" s="58">
        <f t="shared" si="365"/>
        <v>1.8704639266200651E-3</v>
      </c>
      <c r="V814" s="58">
        <f t="shared" si="345"/>
        <v>1.8387349476956904E-4</v>
      </c>
      <c r="W814" s="50">
        <f t="shared" si="356"/>
        <v>168.52502895063665</v>
      </c>
      <c r="X814" s="50">
        <f t="shared" si="346"/>
        <v>100632.75430111591</v>
      </c>
      <c r="Y814" s="50">
        <f t="shared" si="347"/>
        <v>101325</v>
      </c>
      <c r="Z814" s="50">
        <f t="shared" si="348"/>
        <v>1.5765915836864284</v>
      </c>
      <c r="AA814" s="50">
        <f t="shared" si="349"/>
        <v>1.3401028461334641</v>
      </c>
      <c r="AB814" s="50">
        <f t="shared" si="357"/>
        <v>658.94638359000044</v>
      </c>
      <c r="AC814" s="7">
        <f t="shared" si="366"/>
        <v>0.26200653460609469</v>
      </c>
    </row>
    <row r="815" spans="1:29">
      <c r="A815" s="7">
        <v>783</v>
      </c>
      <c r="B815" s="7">
        <f t="shared" si="358"/>
        <v>0.31135639882402594</v>
      </c>
      <c r="C815" s="7">
        <f t="shared" si="359"/>
        <v>3.9764546465392847E-4</v>
      </c>
      <c r="D815" s="58">
        <f t="shared" si="360"/>
        <v>3424298.9307655394</v>
      </c>
      <c r="E815" s="7">
        <f t="shared" si="350"/>
        <v>496.65259134811271</v>
      </c>
      <c r="F815" s="7">
        <f t="shared" si="339"/>
        <v>3322973.9307655394</v>
      </c>
      <c r="G815" s="57">
        <f t="shared" si="340"/>
        <v>1.2237604678221494E-2</v>
      </c>
      <c r="H815" s="61">
        <f t="shared" si="351"/>
        <v>1.2201587343546857E-2</v>
      </c>
      <c r="I815" s="7">
        <f t="shared" si="361"/>
        <v>7.3596825312906247E-2</v>
      </c>
      <c r="J815" s="58">
        <f t="shared" si="341"/>
        <v>1.2130259946587212E-3</v>
      </c>
      <c r="K815" s="7">
        <f t="shared" si="352"/>
        <v>5.6422884191833474E-3</v>
      </c>
      <c r="L815" s="7">
        <f t="shared" si="353"/>
        <v>8.068340408500789E-3</v>
      </c>
      <c r="M815" s="58">
        <f t="shared" si="342"/>
        <v>2.4205021225502367E-2</v>
      </c>
      <c r="N815" s="58">
        <f t="shared" si="343"/>
        <v>2.6782458668673674E-4</v>
      </c>
      <c r="O815" s="59">
        <f t="shared" si="344"/>
        <v>0.47572342210231611</v>
      </c>
      <c r="P815" s="58">
        <f t="shared" si="362"/>
        <v>2.0920038478217107E-4</v>
      </c>
      <c r="Q815" s="58">
        <f t="shared" si="363"/>
        <v>0.52609775133293302</v>
      </c>
      <c r="R815" s="58">
        <f t="shared" si="354"/>
        <v>0.52243574892182409</v>
      </c>
      <c r="S815" s="60">
        <f t="shared" si="355"/>
        <v>3.6620024111089222E-3</v>
      </c>
      <c r="T815" s="58">
        <f t="shared" si="364"/>
        <v>2.0774420613184184E-4</v>
      </c>
      <c r="U815" s="58">
        <f t="shared" si="365"/>
        <v>1.8719201052703944E-3</v>
      </c>
      <c r="V815" s="58">
        <f t="shared" si="345"/>
        <v>1.8399127120012903E-4</v>
      </c>
      <c r="W815" s="50">
        <f t="shared" si="356"/>
        <v>168.54087112335657</v>
      </c>
      <c r="X815" s="50">
        <f t="shared" si="346"/>
        <v>100646.64763669527</v>
      </c>
      <c r="Y815" s="50">
        <f t="shared" si="347"/>
        <v>101325</v>
      </c>
      <c r="Z815" s="50">
        <f t="shared" si="348"/>
        <v>1.57662042255674</v>
      </c>
      <c r="AA815" s="50">
        <f t="shared" si="349"/>
        <v>1.340127359173229</v>
      </c>
      <c r="AB815" s="50">
        <f t="shared" si="357"/>
        <v>659.04941263211776</v>
      </c>
      <c r="AC815" s="7">
        <f t="shared" si="366"/>
        <v>0.26204752540033432</v>
      </c>
    </row>
    <row r="816" spans="1:29">
      <c r="A816" s="7">
        <v>784</v>
      </c>
      <c r="B816" s="7">
        <f t="shared" si="358"/>
        <v>0.31175404428867987</v>
      </c>
      <c r="C816" s="7">
        <f t="shared" si="359"/>
        <v>3.9764546465392847E-4</v>
      </c>
      <c r="D816" s="58">
        <f t="shared" si="360"/>
        <v>3424771.1210976439</v>
      </c>
      <c r="E816" s="7">
        <f t="shared" si="350"/>
        <v>496.72107676857127</v>
      </c>
      <c r="F816" s="7">
        <f t="shared" si="339"/>
        <v>3323446.1210976439</v>
      </c>
      <c r="G816" s="57">
        <f t="shared" si="340"/>
        <v>1.2238142963042093E-2</v>
      </c>
      <c r="H816" s="61">
        <f t="shared" si="351"/>
        <v>1.220645357154538E-2</v>
      </c>
      <c r="I816" s="7">
        <f t="shared" si="361"/>
        <v>7.3587092856909203E-2</v>
      </c>
      <c r="J816" s="58">
        <f t="shared" si="341"/>
        <v>1.2126528517019816E-3</v>
      </c>
      <c r="K816" s="7">
        <f t="shared" si="352"/>
        <v>5.6437922377580354E-3</v>
      </c>
      <c r="L816" s="7">
        <f t="shared" si="353"/>
        <v>8.0690979411619981E-3</v>
      </c>
      <c r="M816" s="58">
        <f t="shared" si="342"/>
        <v>2.4207293823485992E-2</v>
      </c>
      <c r="N816" s="58">
        <f t="shared" si="343"/>
        <v>2.6770679400416839E-4</v>
      </c>
      <c r="O816" s="59">
        <f t="shared" si="344"/>
        <v>0.47551419284990409</v>
      </c>
      <c r="P816" s="58">
        <f t="shared" si="362"/>
        <v>2.0922925241201318E-4</v>
      </c>
      <c r="Q816" s="58">
        <f t="shared" si="363"/>
        <v>0.52617034773452209</v>
      </c>
      <c r="R816" s="58">
        <f t="shared" si="354"/>
        <v>0.52250778968542977</v>
      </c>
      <c r="S816" s="60">
        <f t="shared" si="355"/>
        <v>3.6625580490923237E-3</v>
      </c>
      <c r="T816" s="58">
        <f t="shared" si="364"/>
        <v>2.0777285281475987E-4</v>
      </c>
      <c r="U816" s="58">
        <f t="shared" si="365"/>
        <v>1.8733765048676476E-3</v>
      </c>
      <c r="V816" s="58">
        <f t="shared" si="345"/>
        <v>1.8410906388269737E-4</v>
      </c>
      <c r="W816" s="50">
        <f t="shared" si="356"/>
        <v>168.55669534595506</v>
      </c>
      <c r="X816" s="50">
        <f t="shared" si="346"/>
        <v>100660.52620715118</v>
      </c>
      <c r="Y816" s="50">
        <f t="shared" si="347"/>
        <v>101325</v>
      </c>
      <c r="Z816" s="50">
        <f t="shared" si="348"/>
        <v>1.5766492228304883</v>
      </c>
      <c r="AA816" s="50">
        <f t="shared" si="349"/>
        <v>1.3401518394059149</v>
      </c>
      <c r="AB816" s="50">
        <f t="shared" si="357"/>
        <v>659.15233218026106</v>
      </c>
      <c r="AC816" s="7">
        <f t="shared" si="366"/>
        <v>0.26208847266176882</v>
      </c>
    </row>
    <row r="817" spans="1:29">
      <c r="A817" s="7">
        <v>785</v>
      </c>
      <c r="B817" s="7">
        <f t="shared" si="358"/>
        <v>0.31215168975333379</v>
      </c>
      <c r="C817" s="7">
        <f t="shared" si="359"/>
        <v>3.9764546465392847E-4</v>
      </c>
      <c r="D817" s="58">
        <f t="shared" si="360"/>
        <v>3425242.8089153906</v>
      </c>
      <c r="E817" s="7">
        <f t="shared" si="350"/>
        <v>496.78948930548108</v>
      </c>
      <c r="F817" s="7">
        <f t="shared" si="339"/>
        <v>3323917.8089153906</v>
      </c>
      <c r="G817" s="57">
        <f t="shared" si="340"/>
        <v>1.2238680624551171E-2</v>
      </c>
      <c r="H817" s="61">
        <f t="shared" si="351"/>
        <v>1.221132001359042E-2</v>
      </c>
      <c r="I817" s="7">
        <f t="shared" si="361"/>
        <v>7.3577359972819126E-2</v>
      </c>
      <c r="J817" s="58">
        <f t="shared" si="341"/>
        <v>1.2122795435353846E-3</v>
      </c>
      <c r="K817" s="7">
        <f t="shared" si="352"/>
        <v>5.645295527292901E-3</v>
      </c>
      <c r="L817" s="7">
        <f t="shared" si="353"/>
        <v>8.0698546143636706E-3</v>
      </c>
      <c r="M817" s="58">
        <f t="shared" si="342"/>
        <v>2.420956384309101E-2</v>
      </c>
      <c r="N817" s="58">
        <f t="shared" si="343"/>
        <v>2.6758898508716351E-4</v>
      </c>
      <c r="O817" s="59">
        <f t="shared" si="344"/>
        <v>0.47530493476107416</v>
      </c>
      <c r="P817" s="58">
        <f t="shared" si="362"/>
        <v>2.0925808882993335E-4</v>
      </c>
      <c r="Q817" s="58">
        <f t="shared" si="363"/>
        <v>0.52624286564427691</v>
      </c>
      <c r="R817" s="58">
        <f t="shared" si="354"/>
        <v>0.52257975378181976</v>
      </c>
      <c r="S817" s="60">
        <f t="shared" si="355"/>
        <v>3.6631118624571579E-3</v>
      </c>
      <c r="T817" s="58">
        <f t="shared" si="364"/>
        <v>2.0780146901130725E-4</v>
      </c>
      <c r="U817" s="58">
        <f t="shared" si="365"/>
        <v>1.8748331246862737E-3</v>
      </c>
      <c r="V817" s="58">
        <f t="shared" si="345"/>
        <v>1.8422687279970226E-4</v>
      </c>
      <c r="W817" s="50">
        <f t="shared" si="356"/>
        <v>168.57250161516393</v>
      </c>
      <c r="X817" s="50">
        <f t="shared" si="346"/>
        <v>100674.39000775597</v>
      </c>
      <c r="Y817" s="50">
        <f t="shared" si="347"/>
        <v>101325</v>
      </c>
      <c r="Z817" s="50">
        <f t="shared" si="348"/>
        <v>1.5766779845265009</v>
      </c>
      <c r="AA817" s="50">
        <f t="shared" si="349"/>
        <v>1.3401762868475258</v>
      </c>
      <c r="AB817" s="50">
        <f t="shared" si="357"/>
        <v>659.25514219937133</v>
      </c>
      <c r="AC817" s="7">
        <f t="shared" si="366"/>
        <v>0.26212937637645056</v>
      </c>
    </row>
    <row r="818" spans="1:29">
      <c r="A818" s="7">
        <v>786</v>
      </c>
      <c r="B818" s="7">
        <f t="shared" si="358"/>
        <v>0.31254933521798772</v>
      </c>
      <c r="C818" s="7">
        <f t="shared" si="359"/>
        <v>3.9764546465392847E-4</v>
      </c>
      <c r="D818" s="58">
        <f t="shared" si="360"/>
        <v>3425713.9940588679</v>
      </c>
      <c r="E818" s="7">
        <f t="shared" si="350"/>
        <v>496.85782893564897</v>
      </c>
      <c r="F818" s="7">
        <f t="shared" si="339"/>
        <v>3324388.9940588679</v>
      </c>
      <c r="G818" s="57">
        <f t="shared" si="340"/>
        <v>1.223921766273931E-2</v>
      </c>
      <c r="H818" s="61">
        <f t="shared" si="351"/>
        <v>1.2216186669434121E-2</v>
      </c>
      <c r="I818" s="7">
        <f t="shared" si="361"/>
        <v>7.356762666113173E-2</v>
      </c>
      <c r="J818" s="58">
        <f t="shared" si="341"/>
        <v>1.2119060701583204E-3</v>
      </c>
      <c r="K818" s="7">
        <f t="shared" si="352"/>
        <v>5.6467982876328843E-3</v>
      </c>
      <c r="L818" s="7">
        <f t="shared" si="353"/>
        <v>8.0706104279495254E-3</v>
      </c>
      <c r="M818" s="58">
        <f t="shared" si="342"/>
        <v>2.4211831283848576E-2</v>
      </c>
      <c r="N818" s="58">
        <f t="shared" si="343"/>
        <v>2.6747115995329987E-4</v>
      </c>
      <c r="O818" s="59">
        <f t="shared" si="344"/>
        <v>0.47509564786704889</v>
      </c>
      <c r="P818" s="58">
        <f t="shared" si="362"/>
        <v>2.0928689402527345E-4</v>
      </c>
      <c r="Q818" s="58">
        <f t="shared" si="363"/>
        <v>0.52631530503539425</v>
      </c>
      <c r="R818" s="58">
        <f t="shared" si="354"/>
        <v>0.52265164118659668</v>
      </c>
      <c r="S818" s="60">
        <f t="shared" si="355"/>
        <v>3.6636638487975715E-3</v>
      </c>
      <c r="T818" s="58">
        <f t="shared" si="364"/>
        <v>2.0783005471178254E-4</v>
      </c>
      <c r="U818" s="58">
        <f t="shared" si="365"/>
        <v>1.8762899639997645E-3</v>
      </c>
      <c r="V818" s="58">
        <f t="shared" si="345"/>
        <v>1.8434469793356589E-4</v>
      </c>
      <c r="W818" s="50">
        <f t="shared" si="356"/>
        <v>168.58828992771862</v>
      </c>
      <c r="X818" s="50">
        <f t="shared" si="346"/>
        <v>100688.23903380948</v>
      </c>
      <c r="Y818" s="50">
        <f t="shared" si="347"/>
        <v>101325</v>
      </c>
      <c r="Z818" s="50">
        <f t="shared" si="348"/>
        <v>1.5767067076636232</v>
      </c>
      <c r="AA818" s="50">
        <f t="shared" si="349"/>
        <v>1.3402007015140798</v>
      </c>
      <c r="AB818" s="50">
        <f t="shared" si="357"/>
        <v>659.35784265459324</v>
      </c>
      <c r="AC818" s="7">
        <f t="shared" si="366"/>
        <v>0.26217023653047911</v>
      </c>
    </row>
    <row r="819" spans="1:29">
      <c r="A819" s="7">
        <v>787</v>
      </c>
      <c r="B819" s="7">
        <f t="shared" si="358"/>
        <v>0.31294698068264165</v>
      </c>
      <c r="C819" s="7">
        <f t="shared" si="359"/>
        <v>3.9764546465392847E-4</v>
      </c>
      <c r="D819" s="58">
        <f t="shared" si="360"/>
        <v>3426184.6763673839</v>
      </c>
      <c r="E819" s="7">
        <f t="shared" si="350"/>
        <v>496.92609563576849</v>
      </c>
      <c r="F819" s="7">
        <f t="shared" si="339"/>
        <v>3324859.6763673839</v>
      </c>
      <c r="G819" s="57">
        <f t="shared" si="340"/>
        <v>1.2239754077596018E-2</v>
      </c>
      <c r="H819" s="61">
        <f t="shared" si="351"/>
        <v>1.2221053538828621E-2</v>
      </c>
      <c r="I819" s="7">
        <f t="shared" si="361"/>
        <v>7.355789292234273E-2</v>
      </c>
      <c r="J819" s="58">
        <f t="shared" si="341"/>
        <v>1.2115324315702088E-3</v>
      </c>
      <c r="K819" s="7">
        <f t="shared" si="352"/>
        <v>5.648300518623044E-3</v>
      </c>
      <c r="L819" s="7">
        <f t="shared" si="353"/>
        <v>8.0713653817634616E-3</v>
      </c>
      <c r="M819" s="58">
        <f t="shared" si="342"/>
        <v>2.4214096145290385E-2</v>
      </c>
      <c r="N819" s="58">
        <f t="shared" si="343"/>
        <v>2.6735331862016081E-4</v>
      </c>
      <c r="O819" s="59">
        <f t="shared" si="344"/>
        <v>0.47488633219906062</v>
      </c>
      <c r="P819" s="58">
        <f t="shared" si="362"/>
        <v>2.0931566798826351E-4</v>
      </c>
      <c r="Q819" s="58">
        <f t="shared" si="363"/>
        <v>0.52638766588330466</v>
      </c>
      <c r="R819" s="58">
        <f t="shared" si="354"/>
        <v>0.52272345187524438</v>
      </c>
      <c r="S819" s="60">
        <f t="shared" si="355"/>
        <v>3.6642140080602736E-3</v>
      </c>
      <c r="T819" s="58">
        <f t="shared" si="364"/>
        <v>2.0785860990643696E-4</v>
      </c>
      <c r="U819" s="58">
        <f t="shared" si="365"/>
        <v>1.8777470220815908E-3</v>
      </c>
      <c r="V819" s="58">
        <f t="shared" si="345"/>
        <v>1.8446253926670495E-4</v>
      </c>
      <c r="W819" s="50">
        <f t="shared" si="356"/>
        <v>168.60406028035825</v>
      </c>
      <c r="X819" s="50">
        <f t="shared" si="346"/>
        <v>100702.07328058871</v>
      </c>
      <c r="Y819" s="50">
        <f t="shared" si="347"/>
        <v>101325</v>
      </c>
      <c r="Z819" s="50">
        <f t="shared" si="348"/>
        <v>1.5767353922606147</v>
      </c>
      <c r="AA819" s="50">
        <f t="shared" si="349"/>
        <v>1.3402250834215224</v>
      </c>
      <c r="AB819" s="50">
        <f t="shared" si="357"/>
        <v>659.46043351090248</v>
      </c>
      <c r="AC819" s="7">
        <f t="shared" si="366"/>
        <v>0.26221105310996073</v>
      </c>
    </row>
    <row r="820" spans="1:29">
      <c r="A820" s="7">
        <v>788</v>
      </c>
      <c r="B820" s="7">
        <f t="shared" si="358"/>
        <v>0.31334462614729558</v>
      </c>
      <c r="C820" s="7">
        <f t="shared" si="359"/>
        <v>3.9764546465392847E-4</v>
      </c>
      <c r="D820" s="58">
        <f t="shared" si="360"/>
        <v>3426654.8556811628</v>
      </c>
      <c r="E820" s="7">
        <f t="shared" si="350"/>
        <v>496.99428938266612</v>
      </c>
      <c r="F820" s="7">
        <f t="shared" si="339"/>
        <v>3325329.8556811628</v>
      </c>
      <c r="G820" s="57">
        <f t="shared" si="340"/>
        <v>1.2240289869111678E-2</v>
      </c>
      <c r="H820" s="61">
        <f t="shared" si="351"/>
        <v>1.2225920621526058E-2</v>
      </c>
      <c r="I820" s="7">
        <f t="shared" si="361"/>
        <v>7.3548158756947854E-2</v>
      </c>
      <c r="J820" s="58">
        <f t="shared" si="341"/>
        <v>1.2111586277704996E-3</v>
      </c>
      <c r="K820" s="7">
        <f t="shared" si="352"/>
        <v>5.6498022201085553E-3</v>
      </c>
      <c r="L820" s="7">
        <f t="shared" si="353"/>
        <v>8.0721194756495536E-3</v>
      </c>
      <c r="M820" s="58">
        <f t="shared" si="342"/>
        <v>2.4216358426948661E-2</v>
      </c>
      <c r="N820" s="58">
        <f t="shared" si="343"/>
        <v>2.6723546110533544E-4</v>
      </c>
      <c r="O820" s="59">
        <f t="shared" si="344"/>
        <v>0.4746769877883521</v>
      </c>
      <c r="P820" s="58">
        <f t="shared" si="362"/>
        <v>2.0934441070852294E-4</v>
      </c>
      <c r="Q820" s="58">
        <f t="shared" si="363"/>
        <v>0.52645994816190278</v>
      </c>
      <c r="R820" s="58">
        <f t="shared" si="354"/>
        <v>0.52279518582338624</v>
      </c>
      <c r="S820" s="60">
        <f t="shared" si="355"/>
        <v>3.6647623385165362E-3</v>
      </c>
      <c r="T820" s="58">
        <f t="shared" si="364"/>
        <v>2.078871345855773E-4</v>
      </c>
      <c r="U820" s="58">
        <f t="shared" si="365"/>
        <v>1.8792042982045364E-3</v>
      </c>
      <c r="V820" s="58">
        <f t="shared" si="345"/>
        <v>1.8458039678153032E-4</v>
      </c>
      <c r="W820" s="50">
        <f t="shared" si="356"/>
        <v>168.61981266982571</v>
      </c>
      <c r="X820" s="50">
        <f t="shared" si="346"/>
        <v>100715.89274339752</v>
      </c>
      <c r="Y820" s="50">
        <f t="shared" si="347"/>
        <v>101325</v>
      </c>
      <c r="Z820" s="50">
        <f t="shared" si="348"/>
        <v>1.5767640383362511</v>
      </c>
      <c r="AA820" s="50">
        <f t="shared" si="349"/>
        <v>1.3402494325858134</v>
      </c>
      <c r="AB820" s="50">
        <f t="shared" si="357"/>
        <v>659.56291473347403</v>
      </c>
      <c r="AC820" s="7">
        <f t="shared" si="366"/>
        <v>0.26225182610100778</v>
      </c>
    </row>
    <row r="821" spans="1:29">
      <c r="A821" s="7">
        <v>789</v>
      </c>
      <c r="B821" s="7">
        <f t="shared" si="358"/>
        <v>0.31374227161194951</v>
      </c>
      <c r="C821" s="7">
        <f t="shared" si="359"/>
        <v>3.9764546465392847E-4</v>
      </c>
      <c r="D821" s="58">
        <f t="shared" si="360"/>
        <v>3427124.5318401372</v>
      </c>
      <c r="E821" s="7">
        <f t="shared" si="350"/>
        <v>497.06241015312611</v>
      </c>
      <c r="F821" s="7">
        <f t="shared" si="339"/>
        <v>3325799.5318401372</v>
      </c>
      <c r="G821" s="57">
        <f t="shared" si="340"/>
        <v>1.2240825037276144E-2</v>
      </c>
      <c r="H821" s="61">
        <f t="shared" si="351"/>
        <v>1.2230787917278559E-2</v>
      </c>
      <c r="I821" s="7">
        <f t="shared" si="361"/>
        <v>7.3538424165442845E-2</v>
      </c>
      <c r="J821" s="58">
        <f t="shared" si="341"/>
        <v>1.2107846587586721E-3</v>
      </c>
      <c r="K821" s="7">
        <f t="shared" si="352"/>
        <v>5.6513033919347103E-3</v>
      </c>
      <c r="L821" s="7">
        <f t="shared" si="353"/>
        <v>8.0728727094520544E-3</v>
      </c>
      <c r="M821" s="58">
        <f t="shared" si="342"/>
        <v>2.4218618128356163E-2</v>
      </c>
      <c r="N821" s="58">
        <f t="shared" si="343"/>
        <v>2.6711758742641858E-4</v>
      </c>
      <c r="O821" s="59">
        <f t="shared" si="344"/>
        <v>0.47446761466617599</v>
      </c>
      <c r="P821" s="58">
        <f t="shared" si="362"/>
        <v>2.0937312217611526E-4</v>
      </c>
      <c r="Q821" s="58">
        <f t="shared" si="363"/>
        <v>0.52653215184620061</v>
      </c>
      <c r="R821" s="58">
        <f t="shared" si="354"/>
        <v>0.52286684300660125</v>
      </c>
      <c r="S821" s="60">
        <f t="shared" si="355"/>
        <v>3.6653088395993683E-3</v>
      </c>
      <c r="T821" s="58">
        <f t="shared" si="364"/>
        <v>2.0791562873949263E-4</v>
      </c>
      <c r="U821" s="58">
        <f t="shared" si="365"/>
        <v>1.8806617916411589E-3</v>
      </c>
      <c r="V821" s="58">
        <f t="shared" si="345"/>
        <v>1.8469827046044718E-4</v>
      </c>
      <c r="W821" s="50">
        <f t="shared" si="356"/>
        <v>168.63554709286757</v>
      </c>
      <c r="X821" s="50">
        <f t="shared" si="346"/>
        <v>100729.69741753124</v>
      </c>
      <c r="Y821" s="50">
        <f t="shared" si="347"/>
        <v>101325</v>
      </c>
      <c r="Z821" s="50">
        <f t="shared" si="348"/>
        <v>1.5767926459092521</v>
      </c>
      <c r="AA821" s="50">
        <f t="shared" si="349"/>
        <v>1.3402737490228642</v>
      </c>
      <c r="AB821" s="50">
        <f t="shared" si="357"/>
        <v>659.66528628741912</v>
      </c>
      <c r="AC821" s="7">
        <f t="shared" si="366"/>
        <v>0.2622925554897596</v>
      </c>
    </row>
    <row r="822" spans="1:29">
      <c r="A822" s="7">
        <v>790</v>
      </c>
      <c r="B822" s="7">
        <f t="shared" si="358"/>
        <v>0.31413991707660344</v>
      </c>
      <c r="C822" s="7">
        <f t="shared" si="359"/>
        <v>3.9764546465392847E-4</v>
      </c>
      <c r="D822" s="58">
        <f t="shared" si="360"/>
        <v>3427593.704684787</v>
      </c>
      <c r="E822" s="7">
        <f t="shared" si="350"/>
        <v>497.13045792401198</v>
      </c>
      <c r="F822" s="7">
        <f t="shared" si="339"/>
        <v>3326268.704684787</v>
      </c>
      <c r="G822" s="57">
        <f t="shared" si="340"/>
        <v>1.2241359582079715E-2</v>
      </c>
      <c r="H822" s="61">
        <f t="shared" si="351"/>
        <v>1.2235655425838253E-2</v>
      </c>
      <c r="I822" s="7">
        <f t="shared" si="361"/>
        <v>7.3528689148323459E-2</v>
      </c>
      <c r="J822" s="58">
        <f t="shared" si="341"/>
        <v>1.2104105245342351E-3</v>
      </c>
      <c r="K822" s="7">
        <f t="shared" si="352"/>
        <v>5.652804033946919E-3</v>
      </c>
      <c r="L822" s="7">
        <f t="shared" si="353"/>
        <v>8.0736250830153889E-3</v>
      </c>
      <c r="M822" s="58">
        <f t="shared" si="342"/>
        <v>2.4220875249046168E-2</v>
      </c>
      <c r="N822" s="58">
        <f t="shared" si="343"/>
        <v>2.6699969760101078E-4</v>
      </c>
      <c r="O822" s="59">
        <f t="shared" si="344"/>
        <v>0.47425821286379538</v>
      </c>
      <c r="P822" s="58">
        <f t="shared" si="362"/>
        <v>2.0940180238060435E-4</v>
      </c>
      <c r="Q822" s="58">
        <f t="shared" si="363"/>
        <v>0.52660427690995315</v>
      </c>
      <c r="R822" s="58">
        <f t="shared" si="354"/>
        <v>0.52293842340055163</v>
      </c>
      <c r="S822" s="60">
        <f t="shared" si="355"/>
        <v>3.6658535094015177E-3</v>
      </c>
      <c r="T822" s="58">
        <f t="shared" si="364"/>
        <v>2.0794409235850515E-4</v>
      </c>
      <c r="U822" s="58">
        <f t="shared" si="365"/>
        <v>1.882119501663258E-3</v>
      </c>
      <c r="V822" s="58">
        <f t="shared" si="345"/>
        <v>1.8481616028585498E-4</v>
      </c>
      <c r="W822" s="50">
        <f t="shared" si="356"/>
        <v>168.65126354623399</v>
      </c>
      <c r="X822" s="50">
        <f t="shared" si="346"/>
        <v>100743.48729830125</v>
      </c>
      <c r="Y822" s="50">
        <f t="shared" si="347"/>
        <v>101325</v>
      </c>
      <c r="Z822" s="50">
        <f t="shared" si="348"/>
        <v>1.5768212149983314</v>
      </c>
      <c r="AA822" s="50">
        <f t="shared" si="349"/>
        <v>1.3402980327485816</v>
      </c>
      <c r="AB822" s="50">
        <f t="shared" si="357"/>
        <v>659.76754813796833</v>
      </c>
      <c r="AC822" s="7">
        <f t="shared" si="366"/>
        <v>0.26233324126236651</v>
      </c>
    </row>
    <row r="823" spans="1:29">
      <c r="A823" s="7">
        <v>791</v>
      </c>
      <c r="B823" s="7">
        <f t="shared" si="358"/>
        <v>0.31453756254125737</v>
      </c>
      <c r="C823" s="7">
        <f t="shared" si="359"/>
        <v>3.9764546465392847E-4</v>
      </c>
      <c r="D823" s="58">
        <f t="shared" si="360"/>
        <v>3428062.3740551653</v>
      </c>
      <c r="E823" s="7">
        <f t="shared" si="350"/>
        <v>497.19843267212542</v>
      </c>
      <c r="F823" s="7">
        <f t="shared" si="339"/>
        <v>3326737.3740551653</v>
      </c>
      <c r="G823" s="57">
        <f t="shared" si="340"/>
        <v>1.2241893503512033E-2</v>
      </c>
      <c r="H823" s="61">
        <f t="shared" si="351"/>
        <v>1.2240523146957265E-2</v>
      </c>
      <c r="I823" s="7">
        <f t="shared" si="361"/>
        <v>7.3518953706085438E-2</v>
      </c>
      <c r="J823" s="58">
        <f t="shared" si="341"/>
        <v>1.2100362250967284E-3</v>
      </c>
      <c r="K823" s="7">
        <f t="shared" si="352"/>
        <v>5.6543041459907037E-3</v>
      </c>
      <c r="L823" s="7">
        <f t="shared" si="353"/>
        <v>8.0743765961841605E-3</v>
      </c>
      <c r="M823" s="58">
        <f t="shared" si="342"/>
        <v>2.4223129788552483E-2</v>
      </c>
      <c r="N823" s="58">
        <f t="shared" si="343"/>
        <v>2.6688179164671824E-4</v>
      </c>
      <c r="O823" s="59">
        <f t="shared" si="344"/>
        <v>0.47404878241248327</v>
      </c>
      <c r="P823" s="58">
        <f t="shared" si="362"/>
        <v>2.0943045131210924E-4</v>
      </c>
      <c r="Q823" s="58">
        <f t="shared" si="363"/>
        <v>0.52667632332831193</v>
      </c>
      <c r="R823" s="58">
        <f t="shared" si="354"/>
        <v>0.52300992698083515</v>
      </c>
      <c r="S823" s="60">
        <f t="shared" si="355"/>
        <v>3.6663963474767858E-3</v>
      </c>
      <c r="T823" s="58">
        <f t="shared" si="364"/>
        <v>2.0797252543291141E-4</v>
      </c>
      <c r="U823" s="58">
        <f t="shared" si="365"/>
        <v>1.8835774275424559E-3</v>
      </c>
      <c r="V823" s="58">
        <f t="shared" si="345"/>
        <v>1.8493406624014752E-4</v>
      </c>
      <c r="W823" s="50">
        <f t="shared" si="356"/>
        <v>168.66696202667887</v>
      </c>
      <c r="X823" s="50">
        <f t="shared" si="346"/>
        <v>100757.26238100644</v>
      </c>
      <c r="Y823" s="50">
        <f t="shared" si="347"/>
        <v>101325</v>
      </c>
      <c r="Z823" s="50">
        <f t="shared" si="348"/>
        <v>1.5768497456221386</v>
      </c>
      <c r="AA823" s="50">
        <f t="shared" si="349"/>
        <v>1.3403222837788178</v>
      </c>
      <c r="AB823" s="50">
        <f t="shared" si="357"/>
        <v>659.8697002502596</v>
      </c>
      <c r="AC823" s="7">
        <f t="shared" si="366"/>
        <v>0.26237388340498424</v>
      </c>
    </row>
    <row r="824" spans="1:29">
      <c r="A824" s="7">
        <v>792</v>
      </c>
      <c r="B824" s="7">
        <f t="shared" si="358"/>
        <v>0.31493520800591129</v>
      </c>
      <c r="C824" s="7">
        <f t="shared" si="359"/>
        <v>3.9764546465392847E-4</v>
      </c>
      <c r="D824" s="58">
        <f t="shared" si="360"/>
        <v>3428530.5397919575</v>
      </c>
      <c r="E824" s="7">
        <f t="shared" si="350"/>
        <v>497.26633437435976</v>
      </c>
      <c r="F824" s="7">
        <f t="shared" si="339"/>
        <v>3327205.5397919575</v>
      </c>
      <c r="G824" s="57">
        <f t="shared" si="340"/>
        <v>1.2242426801563257E-2</v>
      </c>
      <c r="H824" s="61">
        <f t="shared" si="351"/>
        <v>1.2245391080387713E-2</v>
      </c>
      <c r="I824" s="7">
        <f t="shared" si="361"/>
        <v>7.3509217839224539E-2</v>
      </c>
      <c r="J824" s="58">
        <f t="shared" si="341"/>
        <v>1.2096617604457197E-3</v>
      </c>
      <c r="K824" s="7">
        <f t="shared" si="352"/>
        <v>5.6558037279117093E-3</v>
      </c>
      <c r="L824" s="7">
        <f t="shared" si="353"/>
        <v>8.0751272488031496E-3</v>
      </c>
      <c r="M824" s="58">
        <f t="shared" si="342"/>
        <v>2.4225381746409449E-2</v>
      </c>
      <c r="N824" s="58">
        <f t="shared" si="343"/>
        <v>2.6676386958115279E-4</v>
      </c>
      <c r="O824" s="59">
        <f t="shared" si="344"/>
        <v>0.47383932334352263</v>
      </c>
      <c r="P824" s="58">
        <f t="shared" si="362"/>
        <v>2.0945906896063793E-4</v>
      </c>
      <c r="Q824" s="58">
        <f t="shared" si="363"/>
        <v>0.52674829107614873</v>
      </c>
      <c r="R824" s="58">
        <f t="shared" si="354"/>
        <v>0.52308135372314524</v>
      </c>
      <c r="S824" s="60">
        <f t="shared" si="355"/>
        <v>3.6669373530034965E-3</v>
      </c>
      <c r="T824" s="58">
        <f t="shared" si="364"/>
        <v>2.0800092795304602E-4</v>
      </c>
      <c r="U824" s="58">
        <f t="shared" si="365"/>
        <v>1.8850355685500477E-3</v>
      </c>
      <c r="V824" s="58">
        <f t="shared" si="345"/>
        <v>1.8505198830571297E-4</v>
      </c>
      <c r="W824" s="50">
        <f t="shared" si="356"/>
        <v>168.68264253095978</v>
      </c>
      <c r="X824" s="50">
        <f t="shared" si="346"/>
        <v>100771.02266096423</v>
      </c>
      <c r="Y824" s="50">
        <f t="shared" si="347"/>
        <v>101325</v>
      </c>
      <c r="Z824" s="50">
        <f t="shared" si="348"/>
        <v>1.576878237799322</v>
      </c>
      <c r="AA824" s="50">
        <f t="shared" si="349"/>
        <v>1.3403465021294236</v>
      </c>
      <c r="AB824" s="50">
        <f t="shared" si="357"/>
        <v>659.97174258956829</v>
      </c>
      <c r="AC824" s="7">
        <f t="shared" si="366"/>
        <v>0.26241448190377736</v>
      </c>
    </row>
    <row r="825" spans="1:29">
      <c r="A825" s="7">
        <v>793</v>
      </c>
      <c r="B825" s="7">
        <f t="shared" si="358"/>
        <v>0.31533285347056522</v>
      </c>
      <c r="C825" s="7">
        <f t="shared" si="359"/>
        <v>3.9764546465392847E-4</v>
      </c>
      <c r="D825" s="58">
        <f t="shared" si="360"/>
        <v>3428998.2017362071</v>
      </c>
      <c r="E825" s="7">
        <f t="shared" si="350"/>
        <v>497.33416300766038</v>
      </c>
      <c r="F825" s="7">
        <f t="shared" si="339"/>
        <v>3327673.2017362071</v>
      </c>
      <c r="G825" s="57">
        <f t="shared" si="340"/>
        <v>1.2242959476223789E-2</v>
      </c>
      <c r="H825" s="61">
        <f t="shared" si="351"/>
        <v>1.2250259225881712E-2</v>
      </c>
      <c r="I825" s="7">
        <f t="shared" si="361"/>
        <v>7.3499481548236545E-2</v>
      </c>
      <c r="J825" s="58">
        <f t="shared" si="341"/>
        <v>1.2092871305808082E-3</v>
      </c>
      <c r="K825" s="7">
        <f t="shared" si="352"/>
        <v>5.6573027795556912E-3</v>
      </c>
      <c r="L825" s="7">
        <f t="shared" si="353"/>
        <v>8.0758770407173067E-3</v>
      </c>
      <c r="M825" s="58">
        <f t="shared" si="342"/>
        <v>2.422763112215192E-2</v>
      </c>
      <c r="N825" s="58">
        <f t="shared" si="343"/>
        <v>2.6664593142193213E-4</v>
      </c>
      <c r="O825" s="59">
        <f t="shared" si="344"/>
        <v>0.47362983568820693</v>
      </c>
      <c r="P825" s="58">
        <f t="shared" si="362"/>
        <v>2.094876553156988E-4</v>
      </c>
      <c r="Q825" s="58">
        <f t="shared" si="363"/>
        <v>0.52682018012707943</v>
      </c>
      <c r="R825" s="58">
        <f t="shared" si="354"/>
        <v>0.52315270360323041</v>
      </c>
      <c r="S825" s="60">
        <f t="shared" si="355"/>
        <v>3.6674765238490226E-3</v>
      </c>
      <c r="T825" s="58">
        <f t="shared" si="364"/>
        <v>2.0802929990926548E-4</v>
      </c>
      <c r="U825" s="58">
        <f t="shared" si="365"/>
        <v>1.8864939239564807E-3</v>
      </c>
      <c r="V825" s="58">
        <f t="shared" si="345"/>
        <v>1.8516992646493364E-4</v>
      </c>
      <c r="W825" s="50">
        <f t="shared" si="356"/>
        <v>168.69830505583789</v>
      </c>
      <c r="X825" s="50">
        <f t="shared" si="346"/>
        <v>100784.7681335026</v>
      </c>
      <c r="Y825" s="50">
        <f t="shared" si="347"/>
        <v>101325</v>
      </c>
      <c r="Z825" s="50">
        <f t="shared" si="348"/>
        <v>1.5769066915485139</v>
      </c>
      <c r="AA825" s="50">
        <f t="shared" si="349"/>
        <v>1.3403706878162367</v>
      </c>
      <c r="AB825" s="50">
        <f t="shared" si="357"/>
        <v>660.0736751212479</v>
      </c>
      <c r="AC825" s="7">
        <f t="shared" si="366"/>
        <v>0.26245503674495335</v>
      </c>
    </row>
    <row r="826" spans="1:29">
      <c r="A826" s="7">
        <v>794</v>
      </c>
      <c r="B826" s="7">
        <f t="shared" si="358"/>
        <v>0.31573049893521915</v>
      </c>
      <c r="C826" s="7">
        <f t="shared" si="359"/>
        <v>3.9764546465392847E-4</v>
      </c>
      <c r="D826" s="58">
        <f t="shared" si="360"/>
        <v>3429465.3597283694</v>
      </c>
      <c r="E826" s="7">
        <f t="shared" si="350"/>
        <v>497.40191854888718</v>
      </c>
      <c r="F826" s="7">
        <f t="shared" si="339"/>
        <v>3328140.3597283694</v>
      </c>
      <c r="G826" s="57">
        <f t="shared" si="340"/>
        <v>1.2243491527483176E-2</v>
      </c>
      <c r="H826" s="61">
        <f t="shared" si="351"/>
        <v>1.2255127583191375E-2</v>
      </c>
      <c r="I826" s="7">
        <f t="shared" si="361"/>
        <v>7.3489744833617227E-2</v>
      </c>
      <c r="J826" s="58">
        <f t="shared" si="341"/>
        <v>1.2089123355016218E-3</v>
      </c>
      <c r="K826" s="7">
        <f t="shared" si="352"/>
        <v>5.6588013007685279E-3</v>
      </c>
      <c r="L826" s="7">
        <f t="shared" si="353"/>
        <v>8.0766259717717712E-3</v>
      </c>
      <c r="M826" s="58">
        <f t="shared" si="342"/>
        <v>2.4229877915315313E-2</v>
      </c>
      <c r="N826" s="58">
        <f t="shared" si="343"/>
        <v>2.6652797718667936E-4</v>
      </c>
      <c r="O826" s="59">
        <f t="shared" si="344"/>
        <v>0.47342031947783919</v>
      </c>
      <c r="P826" s="58">
        <f t="shared" si="362"/>
        <v>2.0951621036774393E-4</v>
      </c>
      <c r="Q826" s="58">
        <f t="shared" si="363"/>
        <v>0.52689199045709278</v>
      </c>
      <c r="R826" s="58">
        <f t="shared" si="354"/>
        <v>0.52322397659674957</v>
      </c>
      <c r="S826" s="60">
        <f t="shared" si="355"/>
        <v>3.6680138603432111E-3</v>
      </c>
      <c r="T826" s="58">
        <f t="shared" si="364"/>
        <v>2.0805764129189067E-4</v>
      </c>
      <c r="U826" s="58">
        <f t="shared" si="365"/>
        <v>1.887952493032334E-3</v>
      </c>
      <c r="V826" s="58">
        <f t="shared" si="345"/>
        <v>1.8528788070018641E-4</v>
      </c>
      <c r="W826" s="50">
        <f t="shared" si="356"/>
        <v>168.7139495980783</v>
      </c>
      <c r="X826" s="50">
        <f t="shared" si="346"/>
        <v>100798.4987939322</v>
      </c>
      <c r="Y826" s="50">
        <f t="shared" si="347"/>
        <v>101325</v>
      </c>
      <c r="Z826" s="50">
        <f t="shared" si="348"/>
        <v>1.5769351068882713</v>
      </c>
      <c r="AA826" s="50">
        <f t="shared" si="349"/>
        <v>1.3403948408550306</v>
      </c>
      <c r="AB826" s="50">
        <f t="shared" si="357"/>
        <v>660.17549781052367</v>
      </c>
      <c r="AC826" s="7">
        <f t="shared" si="366"/>
        <v>0.26249554791470958</v>
      </c>
    </row>
    <row r="827" spans="1:29">
      <c r="A827" s="7">
        <v>795</v>
      </c>
      <c r="B827" s="7">
        <f t="shared" si="358"/>
        <v>0.31612814439987308</v>
      </c>
      <c r="C827" s="7">
        <f t="shared" si="359"/>
        <v>3.9764546465392847E-4</v>
      </c>
      <c r="D827" s="58">
        <f t="shared" si="360"/>
        <v>3429932.0136100869</v>
      </c>
      <c r="E827" s="7">
        <f t="shared" si="350"/>
        <v>497.46960097507235</v>
      </c>
      <c r="F827" s="7">
        <f t="shared" si="339"/>
        <v>3328607.0136100869</v>
      </c>
      <c r="G827" s="57">
        <f t="shared" si="340"/>
        <v>1.2244022955332124E-2</v>
      </c>
      <c r="H827" s="61">
        <f t="shared" si="351"/>
        <v>1.2259996152068808E-2</v>
      </c>
      <c r="I827" s="7">
        <f t="shared" si="361"/>
        <v>7.3480007695862368E-2</v>
      </c>
      <c r="J827" s="58">
        <f t="shared" si="341"/>
        <v>1.2085373752078188E-3</v>
      </c>
      <c r="K827" s="7">
        <f t="shared" si="352"/>
        <v>5.6602992913962081E-3</v>
      </c>
      <c r="L827" s="7">
        <f t="shared" si="353"/>
        <v>8.0773740418118457E-3</v>
      </c>
      <c r="M827" s="58">
        <f t="shared" si="342"/>
        <v>2.4232122125435539E-2</v>
      </c>
      <c r="N827" s="58">
        <f t="shared" si="343"/>
        <v>2.664100068930235E-4</v>
      </c>
      <c r="O827" s="59">
        <f t="shared" si="344"/>
        <v>0.47321077474373296</v>
      </c>
      <c r="P827" s="58">
        <f t="shared" si="362"/>
        <v>2.095447341062262E-4</v>
      </c>
      <c r="Q827" s="58">
        <f t="shared" si="363"/>
        <v>0.52696372203966502</v>
      </c>
      <c r="R827" s="58">
        <f t="shared" si="354"/>
        <v>0.5232951726795424</v>
      </c>
      <c r="S827" s="60">
        <f t="shared" si="355"/>
        <v>3.6685493601226193E-3</v>
      </c>
      <c r="T827" s="58">
        <f t="shared" si="364"/>
        <v>2.0808595209131437E-4</v>
      </c>
      <c r="U827" s="58">
        <f t="shared" si="365"/>
        <v>1.8894112750472455E-3</v>
      </c>
      <c r="V827" s="58">
        <f t="shared" si="345"/>
        <v>1.8540585099384227E-4</v>
      </c>
      <c r="W827" s="50">
        <f t="shared" si="356"/>
        <v>168.72957615444952</v>
      </c>
      <c r="X827" s="50">
        <f t="shared" si="346"/>
        <v>100812.21463759863</v>
      </c>
      <c r="Y827" s="50">
        <f t="shared" si="347"/>
        <v>101325</v>
      </c>
      <c r="Z827" s="50">
        <f t="shared" si="348"/>
        <v>1.5769634838371853</v>
      </c>
      <c r="AA827" s="50">
        <f t="shared" si="349"/>
        <v>1.3404189612616075</v>
      </c>
      <c r="AB827" s="50">
        <f t="shared" si="357"/>
        <v>660.27721062287992</v>
      </c>
      <c r="AC827" s="7">
        <f t="shared" si="366"/>
        <v>0.26253601539926957</v>
      </c>
    </row>
    <row r="828" spans="1:29">
      <c r="A828" s="7">
        <v>796</v>
      </c>
      <c r="B828" s="7">
        <f t="shared" si="358"/>
        <v>0.31652578986452701</v>
      </c>
      <c r="C828" s="7">
        <f t="shared" si="359"/>
        <v>3.9764546465392847E-4</v>
      </c>
      <c r="D828" s="58">
        <f t="shared" si="360"/>
        <v>3430398.1632222454</v>
      </c>
      <c r="E828" s="7">
        <f t="shared" si="350"/>
        <v>497.53721026313843</v>
      </c>
      <c r="F828" s="7">
        <f t="shared" si="339"/>
        <v>3329073.1632222454</v>
      </c>
      <c r="G828" s="57">
        <f t="shared" si="340"/>
        <v>1.2244553759760312E-2</v>
      </c>
      <c r="H828" s="61">
        <f t="shared" si="351"/>
        <v>1.2264864932266114E-2</v>
      </c>
      <c r="I828" s="7">
        <f t="shared" si="361"/>
        <v>7.3470270135467752E-2</v>
      </c>
      <c r="J828" s="58">
        <f t="shared" si="341"/>
        <v>1.2081622496990867E-3</v>
      </c>
      <c r="K828" s="7">
        <f t="shared" si="352"/>
        <v>5.6617967512848401E-3</v>
      </c>
      <c r="L828" s="7">
        <f t="shared" si="353"/>
        <v>8.0781212506830131E-3</v>
      </c>
      <c r="M828" s="58">
        <f t="shared" si="342"/>
        <v>2.4234363752049039E-2</v>
      </c>
      <c r="N828" s="58">
        <f t="shared" si="343"/>
        <v>2.6629202055859904E-4</v>
      </c>
      <c r="O828" s="59">
        <f t="shared" si="344"/>
        <v>0.47300120151721153</v>
      </c>
      <c r="P828" s="58">
        <f t="shared" si="362"/>
        <v>2.0957322652143118E-4</v>
      </c>
      <c r="Q828" s="58">
        <f t="shared" si="363"/>
        <v>0.527035374850366</v>
      </c>
      <c r="R828" s="58">
        <f t="shared" si="354"/>
        <v>0.52336629182733352</v>
      </c>
      <c r="S828" s="60">
        <f t="shared" si="355"/>
        <v>3.6690830230324822E-3</v>
      </c>
      <c r="T828" s="58">
        <f t="shared" si="364"/>
        <v>2.0811423229788356E-4</v>
      </c>
      <c r="U828" s="58">
        <f t="shared" si="365"/>
        <v>1.8908702692707932E-3</v>
      </c>
      <c r="V828" s="58">
        <f t="shared" si="345"/>
        <v>1.8552383732826672E-4</v>
      </c>
      <c r="W828" s="50">
        <f t="shared" si="356"/>
        <v>168.74518472172377</v>
      </c>
      <c r="X828" s="50">
        <f t="shared" si="346"/>
        <v>100825.91565982523</v>
      </c>
      <c r="Y828" s="50">
        <f t="shared" si="347"/>
        <v>101325</v>
      </c>
      <c r="Z828" s="50">
        <f t="shared" si="348"/>
        <v>1.5769918224137618</v>
      </c>
      <c r="AA828" s="50">
        <f t="shared" si="349"/>
        <v>1.3404430490516974</v>
      </c>
      <c r="AB828" s="50">
        <f t="shared" si="357"/>
        <v>660.37881352363536</v>
      </c>
      <c r="AC828" s="7">
        <f t="shared" si="366"/>
        <v>0.26257643918487544</v>
      </c>
    </row>
    <row r="829" spans="1:29">
      <c r="A829" s="7">
        <v>797</v>
      </c>
      <c r="B829" s="7">
        <f t="shared" si="358"/>
        <v>0.31692343532918094</v>
      </c>
      <c r="C829" s="7">
        <f t="shared" si="359"/>
        <v>3.9764546465392847E-4</v>
      </c>
      <c r="D829" s="58">
        <f t="shared" si="360"/>
        <v>3430863.8084065667</v>
      </c>
      <c r="E829" s="7">
        <f t="shared" si="350"/>
        <v>497.60474639012904</v>
      </c>
      <c r="F829" s="7">
        <f t="shared" si="339"/>
        <v>3329538.8084065667</v>
      </c>
      <c r="G829" s="57">
        <f t="shared" si="340"/>
        <v>1.2245083940758166E-2</v>
      </c>
      <c r="H829" s="61">
        <f t="shared" si="351"/>
        <v>1.2269733923535394E-2</v>
      </c>
      <c r="I829" s="7">
        <f t="shared" si="361"/>
        <v>7.3460532152929192E-2</v>
      </c>
      <c r="J829" s="58">
        <f t="shared" si="341"/>
        <v>1.2077869589751436E-3</v>
      </c>
      <c r="K829" s="7">
        <f t="shared" si="352"/>
        <v>5.6632936802806528E-3</v>
      </c>
      <c r="L829" s="7">
        <f t="shared" si="353"/>
        <v>8.0788675982309405E-3</v>
      </c>
      <c r="M829" s="58">
        <f t="shared" si="342"/>
        <v>2.4236602794692821E-2</v>
      </c>
      <c r="N829" s="58">
        <f t="shared" si="343"/>
        <v>2.6617401820104635E-4</v>
      </c>
      <c r="O829" s="59">
        <f t="shared" si="344"/>
        <v>0.47279159982960856</v>
      </c>
      <c r="P829" s="58">
        <f t="shared" si="362"/>
        <v>2.0960168760297826E-4</v>
      </c>
      <c r="Q829" s="58">
        <f t="shared" si="363"/>
        <v>0.52710694886309084</v>
      </c>
      <c r="R829" s="58">
        <f t="shared" si="354"/>
        <v>0.52343733401597448</v>
      </c>
      <c r="S829" s="60">
        <f t="shared" si="355"/>
        <v>3.6696148471163648E-3</v>
      </c>
      <c r="T829" s="58">
        <f t="shared" si="364"/>
        <v>2.0814248190199574E-4</v>
      </c>
      <c r="U829" s="58">
        <f t="shared" si="365"/>
        <v>1.892329474971776E-3</v>
      </c>
      <c r="V829" s="58">
        <f t="shared" si="345"/>
        <v>1.8564183968581942E-4</v>
      </c>
      <c r="W829" s="50">
        <f t="shared" si="356"/>
        <v>168.7607752966772</v>
      </c>
      <c r="X829" s="50">
        <f t="shared" si="346"/>
        <v>100839.60185595987</v>
      </c>
      <c r="Y829" s="50">
        <f t="shared" si="347"/>
        <v>101325</v>
      </c>
      <c r="Z829" s="50">
        <f t="shared" si="348"/>
        <v>1.5770201226365193</v>
      </c>
      <c r="AA829" s="50">
        <f t="shared" si="349"/>
        <v>1.3404671042410414</v>
      </c>
      <c r="AB829" s="50">
        <f t="shared" si="357"/>
        <v>660.48030647829205</v>
      </c>
      <c r="AC829" s="7">
        <f t="shared" si="366"/>
        <v>0.26261681925777275</v>
      </c>
    </row>
    <row r="830" spans="1:29">
      <c r="A830" s="7">
        <v>798</v>
      </c>
      <c r="B830" s="7">
        <f t="shared" si="358"/>
        <v>0.31732108079383486</v>
      </c>
      <c r="C830" s="7">
        <f t="shared" si="359"/>
        <v>3.9764546465392847E-4</v>
      </c>
      <c r="D830" s="58">
        <f t="shared" si="360"/>
        <v>3431328.9490043097</v>
      </c>
      <c r="E830" s="7">
        <f t="shared" si="350"/>
        <v>497.6722093330207</v>
      </c>
      <c r="F830" s="7">
        <f t="shared" si="339"/>
        <v>3330003.9490043097</v>
      </c>
      <c r="G830" s="57">
        <f t="shared" si="340"/>
        <v>1.2245613498315426E-2</v>
      </c>
      <c r="H830" s="61">
        <f t="shared" si="351"/>
        <v>1.2274603125628742E-2</v>
      </c>
      <c r="I830" s="7">
        <f t="shared" si="361"/>
        <v>7.3450793748742499E-2</v>
      </c>
      <c r="J830" s="58">
        <f t="shared" si="341"/>
        <v>1.2074115030357368E-3</v>
      </c>
      <c r="K830" s="7">
        <f t="shared" si="352"/>
        <v>5.6647900782299861E-3</v>
      </c>
      <c r="L830" s="7">
        <f t="shared" si="353"/>
        <v>8.0796130843014593E-3</v>
      </c>
      <c r="M830" s="58">
        <f t="shared" si="342"/>
        <v>2.4238839252904376E-2</v>
      </c>
      <c r="N830" s="58">
        <f t="shared" si="343"/>
        <v>2.6605599983801128E-4</v>
      </c>
      <c r="O830" s="59">
        <f t="shared" si="344"/>
        <v>0.47258196971226751</v>
      </c>
      <c r="P830" s="58">
        <f t="shared" si="362"/>
        <v>2.0963011734104198E-4</v>
      </c>
      <c r="Q830" s="58">
        <f t="shared" si="363"/>
        <v>0.52717844405313019</v>
      </c>
      <c r="R830" s="58">
        <f t="shared" si="354"/>
        <v>0.52350829922124686</v>
      </c>
      <c r="S830" s="60">
        <f t="shared" si="355"/>
        <v>3.6701448318833263E-3</v>
      </c>
      <c r="T830" s="58">
        <f t="shared" si="364"/>
        <v>2.0817070089402054E-4</v>
      </c>
      <c r="U830" s="58">
        <f t="shared" si="365"/>
        <v>1.8937888914187977E-3</v>
      </c>
      <c r="V830" s="58">
        <f t="shared" si="345"/>
        <v>1.8575985804885448E-4</v>
      </c>
      <c r="W830" s="50">
        <f t="shared" si="356"/>
        <v>168.77634787608932</v>
      </c>
      <c r="X830" s="50">
        <f t="shared" si="346"/>
        <v>100853.27322133687</v>
      </c>
      <c r="Y830" s="50">
        <f t="shared" si="347"/>
        <v>101325</v>
      </c>
      <c r="Z830" s="50">
        <f t="shared" si="348"/>
        <v>1.5770483845239089</v>
      </c>
      <c r="AA830" s="50">
        <f t="shared" si="349"/>
        <v>1.3404911268453226</v>
      </c>
      <c r="AB830" s="50">
        <f t="shared" si="357"/>
        <v>660.58168945224975</v>
      </c>
      <c r="AC830" s="7">
        <f t="shared" si="366"/>
        <v>0.2626571556042232</v>
      </c>
    </row>
    <row r="831" spans="1:29">
      <c r="A831" s="7">
        <v>799</v>
      </c>
      <c r="B831" s="7">
        <f t="shared" si="358"/>
        <v>0.31771872625848879</v>
      </c>
      <c r="C831" s="7">
        <f t="shared" si="359"/>
        <v>3.9764546465392847E-4</v>
      </c>
      <c r="D831" s="58">
        <f t="shared" si="360"/>
        <v>3431793.5848573209</v>
      </c>
      <c r="E831" s="7">
        <f t="shared" si="350"/>
        <v>497.73959906887524</v>
      </c>
      <c r="F831" s="7">
        <f t="shared" si="339"/>
        <v>3330468.5848573209</v>
      </c>
      <c r="G831" s="57">
        <f t="shared" si="340"/>
        <v>1.2246142432422303E-2</v>
      </c>
      <c r="H831" s="61">
        <f t="shared" si="351"/>
        <v>1.2279472538298253E-2</v>
      </c>
      <c r="I831" s="7">
        <f t="shared" si="361"/>
        <v>7.3441054923403484E-2</v>
      </c>
      <c r="J831" s="58">
        <f t="shared" si="341"/>
        <v>1.2070358818806433E-3</v>
      </c>
      <c r="K831" s="7">
        <f t="shared" si="352"/>
        <v>5.6662859449792997E-3</v>
      </c>
      <c r="L831" s="7">
        <f t="shared" si="353"/>
        <v>8.0803577087405869E-3</v>
      </c>
      <c r="M831" s="58">
        <f t="shared" si="342"/>
        <v>2.4241073126221761E-2</v>
      </c>
      <c r="N831" s="58">
        <f t="shared" si="343"/>
        <v>2.6593796548714525E-4</v>
      </c>
      <c r="O831" s="59">
        <f t="shared" si="344"/>
        <v>0.47237231119654177</v>
      </c>
      <c r="P831" s="58">
        <f t="shared" si="362"/>
        <v>2.0965851572574135E-4</v>
      </c>
      <c r="Q831" s="58">
        <f t="shared" si="363"/>
        <v>0.52724986039563537</v>
      </c>
      <c r="R831" s="58">
        <f t="shared" si="354"/>
        <v>0.52357918741902165</v>
      </c>
      <c r="S831" s="60">
        <f t="shared" si="355"/>
        <v>3.6706729766137203E-3</v>
      </c>
      <c r="T831" s="58">
        <f t="shared" si="364"/>
        <v>2.0819888926436317E-4</v>
      </c>
      <c r="U831" s="58">
        <f t="shared" si="365"/>
        <v>1.8952485178801758E-3</v>
      </c>
      <c r="V831" s="58">
        <f t="shared" si="345"/>
        <v>1.8587789239972051E-4</v>
      </c>
      <c r="W831" s="50">
        <f t="shared" si="356"/>
        <v>168.79190245674363</v>
      </c>
      <c r="X831" s="50">
        <f t="shared" si="346"/>
        <v>100866.92975130779</v>
      </c>
      <c r="Y831" s="50">
        <f t="shared" si="347"/>
        <v>101325</v>
      </c>
      <c r="Z831" s="50">
        <f t="shared" si="348"/>
        <v>1.5770766080943794</v>
      </c>
      <c r="AA831" s="50">
        <f t="shared" si="349"/>
        <v>1.3405151168802225</v>
      </c>
      <c r="AB831" s="50">
        <f t="shared" si="357"/>
        <v>660.68296241103735</v>
      </c>
      <c r="AC831" s="7">
        <f t="shared" si="366"/>
        <v>0.2626974482104939</v>
      </c>
    </row>
    <row r="832" spans="1:29">
      <c r="A832" s="7">
        <v>800</v>
      </c>
      <c r="B832" s="7">
        <f t="shared" si="358"/>
        <v>0.31811637172314272</v>
      </c>
      <c r="C832" s="7">
        <f t="shared" si="359"/>
        <v>3.9764546465392847E-4</v>
      </c>
      <c r="D832" s="58">
        <f t="shared" si="360"/>
        <v>3432257.7158078728</v>
      </c>
      <c r="E832" s="7">
        <f t="shared" si="350"/>
        <v>497.80691557481617</v>
      </c>
      <c r="F832" s="7">
        <f t="shared" si="339"/>
        <v>3330932.7158078728</v>
      </c>
      <c r="G832" s="57">
        <f t="shared" si="340"/>
        <v>1.2246670743069316E-2</v>
      </c>
      <c r="H832" s="61">
        <f t="shared" si="351"/>
        <v>1.2284342161296011E-2</v>
      </c>
      <c r="I832" s="7">
        <f t="shared" si="361"/>
        <v>7.343131567740796E-2</v>
      </c>
      <c r="J832" s="58">
        <f t="shared" si="341"/>
        <v>1.2066600955096703E-3</v>
      </c>
      <c r="K832" s="7">
        <f t="shared" si="352"/>
        <v>5.6677812803751669E-3</v>
      </c>
      <c r="L832" s="7">
        <f t="shared" si="353"/>
        <v>8.081101471394507E-3</v>
      </c>
      <c r="M832" s="58">
        <f t="shared" si="342"/>
        <v>2.4243304414183521E-2</v>
      </c>
      <c r="N832" s="58">
        <f t="shared" si="343"/>
        <v>2.6581991516610553E-4</v>
      </c>
      <c r="O832" s="59">
        <f t="shared" si="344"/>
        <v>0.47216262431379497</v>
      </c>
      <c r="P832" s="58">
        <f t="shared" si="362"/>
        <v>2.096868827468068E-4</v>
      </c>
      <c r="Q832" s="58">
        <f t="shared" si="363"/>
        <v>0.52732119786478049</v>
      </c>
      <c r="R832" s="58">
        <f t="shared" si="354"/>
        <v>0.52364999858523453</v>
      </c>
      <c r="S832" s="60">
        <f t="shared" si="355"/>
        <v>3.6711992795459558E-3</v>
      </c>
      <c r="T832" s="58">
        <f t="shared" si="364"/>
        <v>2.0822704700345458E-4</v>
      </c>
      <c r="U832" s="58">
        <f t="shared" si="365"/>
        <v>1.896708353623528E-3</v>
      </c>
      <c r="V832" s="58">
        <f t="shared" si="345"/>
        <v>1.8599594272076023E-4</v>
      </c>
      <c r="W832" s="50">
        <f t="shared" si="356"/>
        <v>168.80743903542697</v>
      </c>
      <c r="X832" s="50">
        <f t="shared" si="346"/>
        <v>100880.57144123672</v>
      </c>
      <c r="Y832" s="50">
        <f t="shared" si="347"/>
        <v>101325</v>
      </c>
      <c r="Z832" s="50">
        <f t="shared" si="348"/>
        <v>1.5771047933663667</v>
      </c>
      <c r="AA832" s="50">
        <f t="shared" si="349"/>
        <v>1.3405390743614116</v>
      </c>
      <c r="AB832" s="50">
        <f t="shared" si="357"/>
        <v>660.7841253202763</v>
      </c>
      <c r="AC832" s="7">
        <f t="shared" si="366"/>
        <v>0.26273769706289596</v>
      </c>
    </row>
    <row r="833" spans="1:29">
      <c r="A833" s="7">
        <v>801</v>
      </c>
      <c r="B833" s="7">
        <f t="shared" si="358"/>
        <v>0.31851401718779665</v>
      </c>
      <c r="C833" s="7">
        <f t="shared" si="359"/>
        <v>3.9764546465392847E-4</v>
      </c>
      <c r="D833" s="58">
        <f t="shared" si="360"/>
        <v>3432721.3416979136</v>
      </c>
      <c r="E833" s="7">
        <f t="shared" si="350"/>
        <v>497.8741588279201</v>
      </c>
      <c r="F833" s="7">
        <f t="shared" si="339"/>
        <v>3331396.3416979136</v>
      </c>
      <c r="G833" s="57">
        <f t="shared" si="340"/>
        <v>1.2247198430246426E-2</v>
      </c>
      <c r="H833" s="61">
        <f t="shared" si="351"/>
        <v>1.2289211994374103E-2</v>
      </c>
      <c r="I833" s="7">
        <f t="shared" si="361"/>
        <v>7.342157601125178E-2</v>
      </c>
      <c r="J833" s="58">
        <f t="shared" si="341"/>
        <v>1.2062841439226548E-3</v>
      </c>
      <c r="K833" s="7">
        <f t="shared" si="352"/>
        <v>5.6692760842642839E-3</v>
      </c>
      <c r="L833" s="7">
        <f t="shared" si="353"/>
        <v>8.0818443721095944E-3</v>
      </c>
      <c r="M833" s="58">
        <f t="shared" si="342"/>
        <v>2.4245533116328783E-2</v>
      </c>
      <c r="N833" s="58">
        <f t="shared" si="343"/>
        <v>2.6570184889255496E-4</v>
      </c>
      <c r="O833" s="59">
        <f t="shared" si="344"/>
        <v>0.47195290909540077</v>
      </c>
      <c r="P833" s="58">
        <f t="shared" si="362"/>
        <v>2.0971521839419083E-4</v>
      </c>
      <c r="Q833" s="58">
        <f t="shared" si="363"/>
        <v>0.52739245643529808</v>
      </c>
      <c r="R833" s="58">
        <f t="shared" si="354"/>
        <v>0.52372073269577235</v>
      </c>
      <c r="S833" s="60">
        <f t="shared" si="355"/>
        <v>3.6717237395257341E-3</v>
      </c>
      <c r="T833" s="58">
        <f t="shared" si="364"/>
        <v>2.0825517410170627E-4</v>
      </c>
      <c r="U833" s="58">
        <f t="shared" si="365"/>
        <v>1.8981683979160126E-3</v>
      </c>
      <c r="V833" s="58">
        <f t="shared" si="345"/>
        <v>1.861140089943108E-4</v>
      </c>
      <c r="W833" s="50">
        <f t="shared" si="356"/>
        <v>168.82295760893027</v>
      </c>
      <c r="X833" s="50">
        <f t="shared" si="346"/>
        <v>100894.19828647823</v>
      </c>
      <c r="Y833" s="50">
        <f t="shared" si="347"/>
        <v>101325</v>
      </c>
      <c r="Z833" s="50">
        <f t="shared" si="348"/>
        <v>1.5771329403582481</v>
      </c>
      <c r="AA833" s="50">
        <f t="shared" si="349"/>
        <v>1.3405629993045109</v>
      </c>
      <c r="AB833" s="50">
        <f t="shared" si="357"/>
        <v>660.88517814551722</v>
      </c>
      <c r="AC833" s="7">
        <f t="shared" si="366"/>
        <v>0.26277790214774471</v>
      </c>
    </row>
    <row r="834" spans="1:29">
      <c r="A834" s="7">
        <v>802</v>
      </c>
      <c r="B834" s="7">
        <f t="shared" si="358"/>
        <v>0.31891166265245058</v>
      </c>
      <c r="C834" s="7">
        <f t="shared" si="359"/>
        <v>3.9764546465392847E-4</v>
      </c>
      <c r="D834" s="58">
        <f t="shared" si="360"/>
        <v>3433184.4623695025</v>
      </c>
      <c r="E834" s="7">
        <f t="shared" si="350"/>
        <v>497.94132880527951</v>
      </c>
      <c r="F834" s="7">
        <f t="shared" si="339"/>
        <v>3331859.4623695025</v>
      </c>
      <c r="G834" s="57">
        <f t="shared" si="340"/>
        <v>1.2247725493943543E-2</v>
      </c>
      <c r="H834" s="61">
        <f t="shared" si="351"/>
        <v>1.2294082037284607E-2</v>
      </c>
      <c r="I834" s="7">
        <f t="shared" si="361"/>
        <v>7.3411835925430768E-2</v>
      </c>
      <c r="J834" s="58">
        <f t="shared" si="341"/>
        <v>1.2059080271194633E-3</v>
      </c>
      <c r="K834" s="7">
        <f t="shared" si="352"/>
        <v>5.6707703564934575E-3</v>
      </c>
      <c r="L834" s="7">
        <f t="shared" si="353"/>
        <v>8.0825864107323848E-3</v>
      </c>
      <c r="M834" s="58">
        <f t="shared" si="342"/>
        <v>2.4247759232197155E-2</v>
      </c>
      <c r="N834" s="58">
        <f t="shared" si="343"/>
        <v>2.655837666841618E-4</v>
      </c>
      <c r="O834" s="59">
        <f t="shared" si="344"/>
        <v>0.47174316557274243</v>
      </c>
      <c r="P834" s="58">
        <f t="shared" si="362"/>
        <v>2.097435226583455E-4</v>
      </c>
      <c r="Q834" s="58">
        <f t="shared" si="363"/>
        <v>0.52746363608317692</v>
      </c>
      <c r="R834" s="58">
        <f t="shared" si="354"/>
        <v>0.52379138972653816</v>
      </c>
      <c r="S834" s="60">
        <f t="shared" si="355"/>
        <v>3.6722463566387642E-3</v>
      </c>
      <c r="T834" s="58">
        <f t="shared" si="364"/>
        <v>2.082832705495362E-4</v>
      </c>
      <c r="U834" s="58">
        <f t="shared" si="365"/>
        <v>1.8996286500248219E-3</v>
      </c>
      <c r="V834" s="58">
        <f t="shared" si="345"/>
        <v>1.8623209120270396E-4</v>
      </c>
      <c r="W834" s="50">
        <f t="shared" si="356"/>
        <v>168.83845817404779</v>
      </c>
      <c r="X834" s="50">
        <f t="shared" si="346"/>
        <v>100907.81028239011</v>
      </c>
      <c r="Y834" s="50">
        <f t="shared" si="347"/>
        <v>101325</v>
      </c>
      <c r="Z834" s="50">
        <f t="shared" si="348"/>
        <v>1.5771610490883696</v>
      </c>
      <c r="AA834" s="50">
        <f t="shared" si="349"/>
        <v>1.3405868917251142</v>
      </c>
      <c r="AB834" s="50">
        <f t="shared" si="357"/>
        <v>660.98612085233503</v>
      </c>
      <c r="AC834" s="7">
        <f t="shared" si="366"/>
        <v>0.26281806345134645</v>
      </c>
    </row>
    <row r="835" spans="1:29">
      <c r="A835" s="7">
        <v>803</v>
      </c>
      <c r="B835" s="7">
        <f t="shared" si="358"/>
        <v>0.31930930811710451</v>
      </c>
      <c r="C835" s="7">
        <f t="shared" si="359"/>
        <v>3.9764546465392847E-4</v>
      </c>
      <c r="D835" s="58">
        <f t="shared" si="360"/>
        <v>3433647.077665695</v>
      </c>
      <c r="E835" s="7">
        <f t="shared" si="350"/>
        <v>498.00842548413169</v>
      </c>
      <c r="F835" s="7">
        <f t="shared" si="339"/>
        <v>3332322.077665695</v>
      </c>
      <c r="G835" s="57">
        <f t="shared" si="340"/>
        <v>1.224825193415153E-2</v>
      </c>
      <c r="H835" s="61">
        <f t="shared" si="351"/>
        <v>1.22989522897796E-2</v>
      </c>
      <c r="I835" s="7">
        <f t="shared" si="361"/>
        <v>7.340209542044078E-2</v>
      </c>
      <c r="J835" s="58">
        <f t="shared" si="341"/>
        <v>1.205531745099992E-3</v>
      </c>
      <c r="K835" s="7">
        <f t="shared" si="352"/>
        <v>5.6722640969096147E-3</v>
      </c>
      <c r="L835" s="7">
        <f t="shared" si="353"/>
        <v>8.0833275871095983E-3</v>
      </c>
      <c r="M835" s="58">
        <f t="shared" si="342"/>
        <v>2.4249982761328795E-2</v>
      </c>
      <c r="N835" s="58">
        <f t="shared" si="343"/>
        <v>2.6546566855860035E-4</v>
      </c>
      <c r="O835" s="59">
        <f t="shared" si="344"/>
        <v>0.47153339377721387</v>
      </c>
      <c r="P835" s="58">
        <f t="shared" si="362"/>
        <v>2.0977179552855718E-4</v>
      </c>
      <c r="Q835" s="58">
        <f t="shared" si="363"/>
        <v>0.52753473678147422</v>
      </c>
      <c r="R835" s="58">
        <f t="shared" si="354"/>
        <v>0.52386196965358767</v>
      </c>
      <c r="S835" s="60">
        <f t="shared" si="355"/>
        <v>3.6727671278865559E-3</v>
      </c>
      <c r="T835" s="58">
        <f t="shared" si="364"/>
        <v>2.0831133633742303E-4</v>
      </c>
      <c r="U835" s="58">
        <f t="shared" si="365"/>
        <v>1.9010891092159558E-3</v>
      </c>
      <c r="V835" s="58">
        <f t="shared" si="345"/>
        <v>1.8635018932826542E-4</v>
      </c>
      <c r="W835" s="50">
        <f t="shared" si="356"/>
        <v>168.85394072757762</v>
      </c>
      <c r="X835" s="50">
        <f t="shared" si="346"/>
        <v>100921.40742435951</v>
      </c>
      <c r="Y835" s="50">
        <f t="shared" si="347"/>
        <v>101325</v>
      </c>
      <c r="Z835" s="50">
        <f t="shared" si="348"/>
        <v>1.5771891195750989</v>
      </c>
      <c r="AA835" s="50">
        <f t="shared" si="349"/>
        <v>1.3406107516388339</v>
      </c>
      <c r="AB835" s="50">
        <f t="shared" si="357"/>
        <v>661.0869534065215</v>
      </c>
      <c r="AC835" s="7">
        <f t="shared" si="366"/>
        <v>0.26285818096005537</v>
      </c>
    </row>
    <row r="836" spans="1:29">
      <c r="A836" s="7">
        <v>804</v>
      </c>
      <c r="B836" s="7">
        <f t="shared" si="358"/>
        <v>0.31970695358175844</v>
      </c>
      <c r="C836" s="7">
        <f t="shared" si="359"/>
        <v>3.9764546465392847E-4</v>
      </c>
      <c r="D836" s="58">
        <f t="shared" si="360"/>
        <v>3434109.1874283361</v>
      </c>
      <c r="E836" s="7">
        <f t="shared" si="350"/>
        <v>498.07544884153805</v>
      </c>
      <c r="F836" s="7">
        <f t="shared" si="339"/>
        <v>3332784.1874283361</v>
      </c>
      <c r="G836" s="57">
        <f t="shared" si="340"/>
        <v>1.2248777750859686E-2</v>
      </c>
      <c r="H836" s="61">
        <f t="shared" si="351"/>
        <v>1.2303822751611154E-2</v>
      </c>
      <c r="I836" s="7">
        <f t="shared" si="361"/>
        <v>7.3392354496777668E-2</v>
      </c>
      <c r="J836" s="58">
        <f t="shared" si="341"/>
        <v>1.2051552978641679E-3</v>
      </c>
      <c r="K836" s="7">
        <f t="shared" si="352"/>
        <v>5.6737573053597988E-3</v>
      </c>
      <c r="L836" s="7">
        <f t="shared" si="353"/>
        <v>8.084067901088135E-3</v>
      </c>
      <c r="M836" s="58">
        <f t="shared" si="342"/>
        <v>2.4252203703264405E-2</v>
      </c>
      <c r="N836" s="58">
        <f t="shared" si="343"/>
        <v>2.6534755453355008E-4</v>
      </c>
      <c r="O836" s="59">
        <f t="shared" si="344"/>
        <v>0.47132359374021832</v>
      </c>
      <c r="P836" s="58">
        <f t="shared" si="362"/>
        <v>2.0980003699555549E-4</v>
      </c>
      <c r="Q836" s="58">
        <f t="shared" si="363"/>
        <v>0.52760575850687708</v>
      </c>
      <c r="R836" s="58">
        <f t="shared" si="354"/>
        <v>0.52393247245279151</v>
      </c>
      <c r="S836" s="60">
        <f t="shared" si="355"/>
        <v>3.6732860540855672E-3</v>
      </c>
      <c r="T836" s="58">
        <f t="shared" si="364"/>
        <v>2.0833937145577186E-4</v>
      </c>
      <c r="U836" s="58">
        <f t="shared" si="365"/>
        <v>1.9025497747557393E-3</v>
      </c>
      <c r="V836" s="58">
        <f t="shared" si="345"/>
        <v>1.8646830335331568E-4</v>
      </c>
      <c r="W836" s="50">
        <f t="shared" si="356"/>
        <v>168.86940526632168</v>
      </c>
      <c r="X836" s="50">
        <f t="shared" si="346"/>
        <v>100934.98970773791</v>
      </c>
      <c r="Y836" s="50">
        <f t="shared" si="347"/>
        <v>101325</v>
      </c>
      <c r="Z836" s="50">
        <f t="shared" si="348"/>
        <v>1.5772171518366915</v>
      </c>
      <c r="AA836" s="50">
        <f t="shared" si="349"/>
        <v>1.3406345790611878</v>
      </c>
      <c r="AB836" s="50">
        <f t="shared" si="357"/>
        <v>661.18767577360541</v>
      </c>
      <c r="AC836" s="7">
        <f t="shared" si="366"/>
        <v>0.26289825466021627</v>
      </c>
    </row>
    <row r="837" spans="1:29">
      <c r="A837" s="7">
        <v>805</v>
      </c>
      <c r="B837" s="7">
        <f t="shared" si="358"/>
        <v>0.32010459904641236</v>
      </c>
      <c r="C837" s="7">
        <f t="shared" si="359"/>
        <v>3.9764546465392847E-4</v>
      </c>
      <c r="D837" s="58">
        <f t="shared" si="360"/>
        <v>3434570.7915007891</v>
      </c>
      <c r="E837" s="7">
        <f t="shared" si="350"/>
        <v>498.14239885478042</v>
      </c>
      <c r="F837" s="7">
        <f t="shared" si="339"/>
        <v>3333245.7915007891</v>
      </c>
      <c r="G837" s="57">
        <f t="shared" si="340"/>
        <v>1.2249302944058857E-2</v>
      </c>
      <c r="H837" s="61">
        <f t="shared" si="351"/>
        <v>1.2308693422531337E-2</v>
      </c>
      <c r="I837" s="7">
        <f t="shared" si="361"/>
        <v>7.3382613154937298E-2</v>
      </c>
      <c r="J837" s="58">
        <f t="shared" si="341"/>
        <v>1.2047786854119467E-3</v>
      </c>
      <c r="K837" s="7">
        <f t="shared" si="352"/>
        <v>5.6752499816911705E-3</v>
      </c>
      <c r="L837" s="7">
        <f t="shared" si="353"/>
        <v>8.0848073525150634E-3</v>
      </c>
      <c r="M837" s="58">
        <f t="shared" si="342"/>
        <v>2.4254422057545189E-2</v>
      </c>
      <c r="N837" s="58">
        <f t="shared" si="343"/>
        <v>2.6522942462669634E-4</v>
      </c>
      <c r="O837" s="59">
        <f t="shared" si="344"/>
        <v>0.47111376549316936</v>
      </c>
      <c r="P837" s="58">
        <f t="shared" si="362"/>
        <v>2.0982824704895986E-4</v>
      </c>
      <c r="Q837" s="58">
        <f t="shared" si="363"/>
        <v>0.52767670123328014</v>
      </c>
      <c r="R837" s="58">
        <f t="shared" si="354"/>
        <v>0.52400289810025191</v>
      </c>
      <c r="S837" s="60">
        <f t="shared" si="355"/>
        <v>3.6738031330282306E-3</v>
      </c>
      <c r="T837" s="58">
        <f t="shared" si="364"/>
        <v>2.0836737589507981E-4</v>
      </c>
      <c r="U837" s="58">
        <f t="shared" si="365"/>
        <v>1.9040106459096194E-3</v>
      </c>
      <c r="V837" s="58">
        <f t="shared" si="345"/>
        <v>1.8658643326016942E-4</v>
      </c>
      <c r="W837" s="50">
        <f t="shared" si="356"/>
        <v>168.8848517870853</v>
      </c>
      <c r="X837" s="50">
        <f t="shared" si="346"/>
        <v>100948.55712792148</v>
      </c>
      <c r="Y837" s="50">
        <f t="shared" si="347"/>
        <v>101325</v>
      </c>
      <c r="Z837" s="50">
        <f t="shared" si="348"/>
        <v>1.5772451458914571</v>
      </c>
      <c r="AA837" s="50">
        <f t="shared" si="349"/>
        <v>1.3406583740077385</v>
      </c>
      <c r="AB837" s="50">
        <f t="shared" si="357"/>
        <v>661.28828791944557</v>
      </c>
      <c r="AC837" s="7">
        <f t="shared" si="366"/>
        <v>0.26293828453818757</v>
      </c>
    </row>
    <row r="838" spans="1:29">
      <c r="A838" s="7">
        <v>806</v>
      </c>
      <c r="B838" s="7">
        <f t="shared" si="358"/>
        <v>0.32050224451106629</v>
      </c>
      <c r="C838" s="7">
        <f t="shared" si="359"/>
        <v>3.9764546465392847E-4</v>
      </c>
      <c r="D838" s="58">
        <f t="shared" si="360"/>
        <v>3435031.8897257708</v>
      </c>
      <c r="E838" s="7">
        <f t="shared" si="350"/>
        <v>498.20927550104682</v>
      </c>
      <c r="F838" s="7">
        <f t="shared" si="339"/>
        <v>3333706.8897257708</v>
      </c>
      <c r="G838" s="57">
        <f t="shared" si="340"/>
        <v>1.2249827513738962E-2</v>
      </c>
      <c r="H838" s="61">
        <f t="shared" si="351"/>
        <v>1.2313564302292215E-2</v>
      </c>
      <c r="I838" s="7">
        <f t="shared" si="361"/>
        <v>7.337287139541554E-2</v>
      </c>
      <c r="J838" s="58">
        <f t="shared" si="341"/>
        <v>1.2044019077433145E-3</v>
      </c>
      <c r="K838" s="7">
        <f t="shared" si="352"/>
        <v>5.6767421257510062E-3</v>
      </c>
      <c r="L838" s="7">
        <f t="shared" si="353"/>
        <v>8.085545941237636E-3</v>
      </c>
      <c r="M838" s="58">
        <f t="shared" si="342"/>
        <v>2.4256637823712908E-2</v>
      </c>
      <c r="N838" s="58">
        <f t="shared" si="343"/>
        <v>2.6511127885573001E-4</v>
      </c>
      <c r="O838" s="59">
        <f t="shared" si="344"/>
        <v>0.47090390906749041</v>
      </c>
      <c r="P838" s="58">
        <f t="shared" si="362"/>
        <v>2.098564256789448E-4</v>
      </c>
      <c r="Q838" s="58">
        <f t="shared" si="363"/>
        <v>0.5277475649359743</v>
      </c>
      <c r="R838" s="58">
        <f t="shared" si="354"/>
        <v>0.52407324657197274</v>
      </c>
      <c r="S838" s="60">
        <f t="shared" si="355"/>
        <v>3.6743183640015609E-3</v>
      </c>
      <c r="T838" s="58">
        <f t="shared" si="364"/>
        <v>2.0839534964580493E-4</v>
      </c>
      <c r="U838" s="58">
        <f t="shared" si="365"/>
        <v>1.9054717219427592E-3</v>
      </c>
      <c r="V838" s="58">
        <f t="shared" si="345"/>
        <v>1.8670457903113575E-4</v>
      </c>
      <c r="W838" s="50">
        <f t="shared" si="356"/>
        <v>168.90028028667774</v>
      </c>
      <c r="X838" s="50">
        <f t="shared" si="346"/>
        <v>100962.10968028737</v>
      </c>
      <c r="Y838" s="50">
        <f t="shared" si="347"/>
        <v>101325</v>
      </c>
      <c r="Z838" s="50">
        <f t="shared" si="348"/>
        <v>1.5772731017576274</v>
      </c>
      <c r="AA838" s="50">
        <f t="shared" si="349"/>
        <v>1.3406821364939832</v>
      </c>
      <c r="AB838" s="50">
        <f t="shared" si="357"/>
        <v>661.3887898097604</v>
      </c>
      <c r="AC838" s="7">
        <f t="shared" si="366"/>
        <v>0.26297827058036516</v>
      </c>
    </row>
    <row r="839" spans="1:29">
      <c r="A839" s="7">
        <v>807</v>
      </c>
      <c r="B839" s="7">
        <f t="shared" si="358"/>
        <v>0.32089988997572022</v>
      </c>
      <c r="C839" s="7">
        <f t="shared" si="359"/>
        <v>3.9764546465392847E-4</v>
      </c>
      <c r="D839" s="58">
        <f t="shared" si="360"/>
        <v>3435492.481946419</v>
      </c>
      <c r="E839" s="7">
        <f t="shared" si="350"/>
        <v>498.27607875758628</v>
      </c>
      <c r="F839" s="7">
        <f t="shared" si="339"/>
        <v>3334167.481946419</v>
      </c>
      <c r="G839" s="57">
        <f t="shared" si="340"/>
        <v>1.2250351459890233E-2</v>
      </c>
      <c r="H839" s="61">
        <f t="shared" si="351"/>
        <v>1.2318435390645846E-2</v>
      </c>
      <c r="I839" s="7">
        <f t="shared" si="361"/>
        <v>7.3363129218708273E-2</v>
      </c>
      <c r="J839" s="58">
        <f t="shared" si="341"/>
        <v>1.2040249648582867E-3</v>
      </c>
      <c r="K839" s="7">
        <f t="shared" si="352"/>
        <v>5.678233737386699E-3</v>
      </c>
      <c r="L839" s="7">
        <f t="shared" si="353"/>
        <v>8.0862836671032716E-3</v>
      </c>
      <c r="M839" s="58">
        <f t="shared" si="342"/>
        <v>2.4258851001309815E-2</v>
      </c>
      <c r="N839" s="58">
        <f t="shared" si="343"/>
        <v>2.6499311723834755E-4</v>
      </c>
      <c r="O839" s="59">
        <f t="shared" si="344"/>
        <v>0.47069402449461484</v>
      </c>
      <c r="P839" s="58">
        <f t="shared" si="362"/>
        <v>2.0988457287557383E-4</v>
      </c>
      <c r="Q839" s="58">
        <f t="shared" si="363"/>
        <v>0.52781834958997143</v>
      </c>
      <c r="R839" s="58">
        <f t="shared" si="354"/>
        <v>0.52414351784402224</v>
      </c>
      <c r="S839" s="60">
        <f t="shared" si="355"/>
        <v>3.6748317459491808E-3</v>
      </c>
      <c r="T839" s="58">
        <f t="shared" si="364"/>
        <v>2.0842329269843087E-4</v>
      </c>
      <c r="U839" s="58">
        <f t="shared" si="365"/>
        <v>1.9069330021199021E-3</v>
      </c>
      <c r="V839" s="58">
        <f t="shared" si="345"/>
        <v>1.8682274064851822E-4</v>
      </c>
      <c r="W839" s="50">
        <f t="shared" si="356"/>
        <v>168.91569076191172</v>
      </c>
      <c r="X839" s="50">
        <f t="shared" si="346"/>
        <v>100975.64736022508</v>
      </c>
      <c r="Y839" s="50">
        <f t="shared" si="347"/>
        <v>101325</v>
      </c>
      <c r="Z839" s="50">
        <f t="shared" si="348"/>
        <v>1.5773010194534207</v>
      </c>
      <c r="AA839" s="50">
        <f t="shared" si="349"/>
        <v>1.3407058665354075</v>
      </c>
      <c r="AB839" s="50">
        <f t="shared" si="357"/>
        <v>661.48918141035961</v>
      </c>
      <c r="AC839" s="7">
        <f t="shared" si="366"/>
        <v>0.26301821277313542</v>
      </c>
    </row>
    <row r="840" spans="1:29">
      <c r="A840" s="7">
        <v>808</v>
      </c>
      <c r="B840" s="7">
        <f t="shared" si="358"/>
        <v>0.32129753544037415</v>
      </c>
      <c r="C840" s="7">
        <f t="shared" si="359"/>
        <v>3.9764546465392847E-4</v>
      </c>
      <c r="D840" s="58">
        <f t="shared" si="360"/>
        <v>3435952.5680060475</v>
      </c>
      <c r="E840" s="7">
        <f t="shared" si="350"/>
        <v>498.34280860167337</v>
      </c>
      <c r="F840" s="7">
        <f t="shared" si="339"/>
        <v>3334627.5680060475</v>
      </c>
      <c r="G840" s="57">
        <f t="shared" si="340"/>
        <v>1.2250874782502892E-2</v>
      </c>
      <c r="H840" s="61">
        <f t="shared" si="351"/>
        <v>1.2323306687344288E-2</v>
      </c>
      <c r="I840" s="7">
        <f t="shared" si="361"/>
        <v>7.3353386625311393E-2</v>
      </c>
      <c r="J840" s="58">
        <f t="shared" si="341"/>
        <v>1.2036478567569093E-3</v>
      </c>
      <c r="K840" s="7">
        <f t="shared" si="352"/>
        <v>5.6797248164457623E-3</v>
      </c>
      <c r="L840" s="7">
        <f t="shared" si="353"/>
        <v>8.08702052995958E-3</v>
      </c>
      <c r="M840" s="58">
        <f t="shared" si="342"/>
        <v>2.426106158987874E-2</v>
      </c>
      <c r="N840" s="58">
        <f t="shared" si="343"/>
        <v>2.6487493979225103E-4</v>
      </c>
      <c r="O840" s="59">
        <f t="shared" si="344"/>
        <v>0.47048411180598587</v>
      </c>
      <c r="P840" s="58">
        <f t="shared" si="362"/>
        <v>2.0991268862896595E-4</v>
      </c>
      <c r="Q840" s="58">
        <f t="shared" si="363"/>
        <v>0.52788905517042251</v>
      </c>
      <c r="R840" s="58">
        <f t="shared" si="354"/>
        <v>0.52421371189249455</v>
      </c>
      <c r="S840" s="60">
        <f t="shared" si="355"/>
        <v>3.675343277927956E-3</v>
      </c>
      <c r="T840" s="58">
        <f t="shared" si="364"/>
        <v>2.0845120504345158E-4</v>
      </c>
      <c r="U840" s="58">
        <f t="shared" si="365"/>
        <v>1.9083944857054163E-3</v>
      </c>
      <c r="V840" s="58">
        <f t="shared" si="345"/>
        <v>1.8694091809461473E-4</v>
      </c>
      <c r="W840" s="50">
        <f t="shared" si="356"/>
        <v>168.93108320960391</v>
      </c>
      <c r="X840" s="50">
        <f t="shared" si="346"/>
        <v>100989.17016312933</v>
      </c>
      <c r="Y840" s="50">
        <f t="shared" si="347"/>
        <v>101325</v>
      </c>
      <c r="Z840" s="50">
        <f t="shared" si="348"/>
        <v>1.5773288989970287</v>
      </c>
      <c r="AA840" s="50">
        <f t="shared" si="349"/>
        <v>1.3407295641474744</v>
      </c>
      <c r="AB840" s="50">
        <f t="shared" si="357"/>
        <v>661.5894626870919</v>
      </c>
      <c r="AC840" s="7">
        <f t="shared" si="366"/>
        <v>0.26305811110291039</v>
      </c>
    </row>
    <row r="841" spans="1:29">
      <c r="A841" s="7">
        <v>809</v>
      </c>
      <c r="B841" s="7">
        <f t="shared" si="358"/>
        <v>0.32169518090502808</v>
      </c>
      <c r="C841" s="7">
        <f t="shared" si="359"/>
        <v>3.9764546465392847E-4</v>
      </c>
      <c r="D841" s="58">
        <f t="shared" si="360"/>
        <v>3436412.1477482254</v>
      </c>
      <c r="E841" s="7">
        <f t="shared" si="350"/>
        <v>498.40946501061973</v>
      </c>
      <c r="F841" s="7">
        <f t="shared" si="339"/>
        <v>3335087.1477482254</v>
      </c>
      <c r="G841" s="57">
        <f t="shared" si="340"/>
        <v>1.2251397481567302E-2</v>
      </c>
      <c r="H841" s="61">
        <f t="shared" si="351"/>
        <v>1.2328178192139595E-2</v>
      </c>
      <c r="I841" s="7">
        <f t="shared" si="361"/>
        <v>7.334364361572078E-2</v>
      </c>
      <c r="J841" s="58">
        <f t="shared" si="341"/>
        <v>1.2032705834392581E-3</v>
      </c>
      <c r="K841" s="7">
        <f t="shared" si="352"/>
        <v>5.6812153627758205E-3</v>
      </c>
      <c r="L841" s="7">
        <f t="shared" si="353"/>
        <v>8.0877565296543358E-3</v>
      </c>
      <c r="M841" s="58">
        <f t="shared" si="342"/>
        <v>2.4263269588963007E-2</v>
      </c>
      <c r="N841" s="58">
        <f t="shared" si="343"/>
        <v>2.647567465351481E-4</v>
      </c>
      <c r="O841" s="59">
        <f t="shared" si="344"/>
        <v>0.4702741710330568</v>
      </c>
      <c r="P841" s="58">
        <f t="shared" si="362"/>
        <v>2.0994077292907365E-4</v>
      </c>
      <c r="Q841" s="58">
        <f t="shared" si="363"/>
        <v>0.5279596816520602</v>
      </c>
      <c r="R841" s="58">
        <f t="shared" si="354"/>
        <v>0.52428382869352408</v>
      </c>
      <c r="S841" s="60">
        <f t="shared" si="355"/>
        <v>3.6758529585361188E-3</v>
      </c>
      <c r="T841" s="58">
        <f t="shared" si="364"/>
        <v>2.0847908667137702E-4</v>
      </c>
      <c r="U841" s="58">
        <f t="shared" si="365"/>
        <v>1.9098561719631129E-3</v>
      </c>
      <c r="V841" s="58">
        <f t="shared" si="345"/>
        <v>1.8705911135171767E-4</v>
      </c>
      <c r="W841" s="50">
        <f t="shared" si="356"/>
        <v>168.94645762657447</v>
      </c>
      <c r="X841" s="50">
        <f t="shared" si="346"/>
        <v>101002.67808440232</v>
      </c>
      <c r="Y841" s="50">
        <f t="shared" si="347"/>
        <v>101325</v>
      </c>
      <c r="Z841" s="50">
        <f t="shared" si="348"/>
        <v>1.5773567404066193</v>
      </c>
      <c r="AA841" s="50">
        <f t="shared" si="349"/>
        <v>1.3407532293456264</v>
      </c>
      <c r="AB841" s="50">
        <f t="shared" si="357"/>
        <v>661.68963360586099</v>
      </c>
      <c r="AC841" s="7">
        <f t="shared" si="366"/>
        <v>0.26309796555612092</v>
      </c>
    </row>
    <row r="842" spans="1:29">
      <c r="A842" s="7">
        <v>810</v>
      </c>
      <c r="B842" s="7">
        <f t="shared" si="358"/>
        <v>0.32209282636968201</v>
      </c>
      <c r="C842" s="7">
        <f t="shared" si="359"/>
        <v>3.9764546465392847E-4</v>
      </c>
      <c r="D842" s="58">
        <f t="shared" si="360"/>
        <v>3436871.2210164475</v>
      </c>
      <c r="E842" s="7">
        <f t="shared" si="350"/>
        <v>498.47604796172624</v>
      </c>
      <c r="F842" s="7">
        <f t="shared" si="339"/>
        <v>3335546.2210164475</v>
      </c>
      <c r="G842" s="57">
        <f t="shared" si="340"/>
        <v>1.2251919557073538E-2</v>
      </c>
      <c r="H842" s="61">
        <f t="shared" si="351"/>
        <v>1.2333049904783813E-2</v>
      </c>
      <c r="I842" s="7">
        <f t="shared" si="361"/>
        <v>7.3333900190432344E-2</v>
      </c>
      <c r="J842" s="58">
        <f t="shared" si="341"/>
        <v>1.2028931449054377E-3</v>
      </c>
      <c r="K842" s="7">
        <f t="shared" si="352"/>
        <v>5.6827053762246206E-3</v>
      </c>
      <c r="L842" s="7">
        <f t="shared" si="353"/>
        <v>8.0884916660354956E-3</v>
      </c>
      <c r="M842" s="58">
        <f t="shared" si="342"/>
        <v>2.4265474998106489E-2</v>
      </c>
      <c r="N842" s="58">
        <f t="shared" si="343"/>
        <v>2.6463853748475195E-4</v>
      </c>
      <c r="O842" s="59">
        <f t="shared" si="344"/>
        <v>0.47006420220729067</v>
      </c>
      <c r="P842" s="58">
        <f t="shared" si="362"/>
        <v>2.0996882576612697E-4</v>
      </c>
      <c r="Q842" s="58">
        <f t="shared" si="363"/>
        <v>0.52803022901031504</v>
      </c>
      <c r="R842" s="58">
        <f t="shared" si="354"/>
        <v>0.52435386822323304</v>
      </c>
      <c r="S842" s="60">
        <f t="shared" si="355"/>
        <v>3.6763607870820003E-3</v>
      </c>
      <c r="T842" s="58">
        <f t="shared" si="364"/>
        <v>2.0850693757271227E-4</v>
      </c>
      <c r="U842" s="58">
        <f t="shared" si="365"/>
        <v>1.9113180601565275E-3</v>
      </c>
      <c r="V842" s="58">
        <f t="shared" si="345"/>
        <v>1.8717732040211382E-4</v>
      </c>
      <c r="W842" s="50">
        <f t="shared" si="356"/>
        <v>168.96181400964733</v>
      </c>
      <c r="X842" s="50">
        <f t="shared" si="346"/>
        <v>101016.17111944404</v>
      </c>
      <c r="Y842" s="50">
        <f t="shared" si="347"/>
        <v>101325</v>
      </c>
      <c r="Z842" s="50">
        <f t="shared" si="348"/>
        <v>1.5773845437003178</v>
      </c>
      <c r="AA842" s="50">
        <f t="shared" si="349"/>
        <v>1.34077686214527</v>
      </c>
      <c r="AB842" s="50">
        <f t="shared" si="357"/>
        <v>661.78969413255481</v>
      </c>
      <c r="AC842" s="7">
        <f t="shared" si="366"/>
        <v>0.26313777611920564</v>
      </c>
    </row>
    <row r="843" spans="1:29">
      <c r="A843" s="7">
        <v>811</v>
      </c>
      <c r="B843" s="7">
        <f t="shared" si="358"/>
        <v>0.32249047183433593</v>
      </c>
      <c r="C843" s="7">
        <f t="shared" si="359"/>
        <v>3.9764546465392847E-4</v>
      </c>
      <c r="D843" s="58">
        <f t="shared" si="360"/>
        <v>3437329.7876546406</v>
      </c>
      <c r="E843" s="7">
        <f t="shared" si="350"/>
        <v>498.54255743235632</v>
      </c>
      <c r="F843" s="7">
        <f t="shared" si="339"/>
        <v>3336004.7876546406</v>
      </c>
      <c r="G843" s="57">
        <f t="shared" si="340"/>
        <v>1.2252441009011981E-2</v>
      </c>
      <c r="H843" s="61">
        <f t="shared" si="351"/>
        <v>1.2337921825028988E-2</v>
      </c>
      <c r="I843" s="7">
        <f t="shared" si="361"/>
        <v>7.3324156349941993E-2</v>
      </c>
      <c r="J843" s="58">
        <f t="shared" si="341"/>
        <v>1.2025155411555836E-3</v>
      </c>
      <c r="K843" s="7">
        <f t="shared" si="352"/>
        <v>5.6841948566400229E-3</v>
      </c>
      <c r="L843" s="7">
        <f t="shared" si="353"/>
        <v>8.0892259389511896E-3</v>
      </c>
      <c r="M843" s="58">
        <f t="shared" si="342"/>
        <v>2.4267677816853569E-2</v>
      </c>
      <c r="N843" s="58">
        <f t="shared" si="343"/>
        <v>2.6452031265878132E-4</v>
      </c>
      <c r="O843" s="59">
        <f t="shared" si="344"/>
        <v>0.46985420536016032</v>
      </c>
      <c r="P843" s="58">
        <f t="shared" si="362"/>
        <v>2.0999684713035593E-4</v>
      </c>
      <c r="Q843" s="58">
        <f t="shared" si="363"/>
        <v>0.52810069722061725</v>
      </c>
      <c r="R843" s="58">
        <f t="shared" si="354"/>
        <v>0.52442383045780983</v>
      </c>
      <c r="S843" s="60">
        <f t="shared" si="355"/>
        <v>3.6768667628074292E-3</v>
      </c>
      <c r="T843" s="58">
        <f t="shared" si="364"/>
        <v>2.085347577379888E-4</v>
      </c>
      <c r="U843" s="58">
        <f t="shared" si="365"/>
        <v>1.9127801495488947E-3</v>
      </c>
      <c r="V843" s="58">
        <f t="shared" si="345"/>
        <v>1.8729554522808444E-4</v>
      </c>
      <c r="W843" s="50">
        <f t="shared" si="356"/>
        <v>168.97715235565005</v>
      </c>
      <c r="X843" s="50">
        <f t="shared" si="346"/>
        <v>101029.64926366723</v>
      </c>
      <c r="Y843" s="50">
        <f t="shared" si="347"/>
        <v>101325</v>
      </c>
      <c r="Z843" s="50">
        <f t="shared" si="348"/>
        <v>1.5774123088962375</v>
      </c>
      <c r="AA843" s="50">
        <f t="shared" si="349"/>
        <v>1.3408004625618017</v>
      </c>
      <c r="AB843" s="50">
        <f t="shared" si="357"/>
        <v>661.88964423315542</v>
      </c>
      <c r="AC843" s="7">
        <f t="shared" si="366"/>
        <v>0.26317754277861871</v>
      </c>
    </row>
    <row r="844" spans="1:29">
      <c r="A844" s="7">
        <v>812</v>
      </c>
      <c r="B844" s="7">
        <f t="shared" si="358"/>
        <v>0.32288811729898986</v>
      </c>
      <c r="C844" s="7">
        <f t="shared" si="359"/>
        <v>3.9764546465392847E-4</v>
      </c>
      <c r="D844" s="58">
        <f t="shared" si="360"/>
        <v>3437787.8475071178</v>
      </c>
      <c r="E844" s="7">
        <f t="shared" si="350"/>
        <v>498.60899339992955</v>
      </c>
      <c r="F844" s="7">
        <f t="shared" si="339"/>
        <v>3336462.8475071178</v>
      </c>
      <c r="G844" s="57">
        <f t="shared" si="340"/>
        <v>1.2252961837373269E-2</v>
      </c>
      <c r="H844" s="61">
        <f t="shared" si="351"/>
        <v>1.2342793952627161E-2</v>
      </c>
      <c r="I844" s="7">
        <f t="shared" si="361"/>
        <v>7.3314412094745651E-2</v>
      </c>
      <c r="J844" s="58">
        <f t="shared" si="341"/>
        <v>1.2021377721898609E-3</v>
      </c>
      <c r="K844" s="7">
        <f t="shared" si="352"/>
        <v>5.6856838038700083E-3</v>
      </c>
      <c r="L844" s="7">
        <f t="shared" si="353"/>
        <v>8.0899593482497301E-3</v>
      </c>
      <c r="M844" s="58">
        <f t="shared" si="342"/>
        <v>2.4269878044749192E-2</v>
      </c>
      <c r="N844" s="58">
        <f t="shared" si="343"/>
        <v>2.6440207207496081E-4</v>
      </c>
      <c r="O844" s="59">
        <f t="shared" si="344"/>
        <v>0.46964418052314916</v>
      </c>
      <c r="P844" s="58">
        <f t="shared" si="362"/>
        <v>2.1002483701115793E-4</v>
      </c>
      <c r="Q844" s="58">
        <f t="shared" si="363"/>
        <v>0.52817108625630349</v>
      </c>
      <c r="R844" s="58">
        <f t="shared" si="354"/>
        <v>0.52449371537350153</v>
      </c>
      <c r="S844" s="60">
        <f t="shared" si="355"/>
        <v>3.6773708828019558E-3</v>
      </c>
      <c r="T844" s="58">
        <f t="shared" si="364"/>
        <v>2.0856254715776132E-4</v>
      </c>
      <c r="U844" s="58">
        <f t="shared" si="365"/>
        <v>1.9142424394022913E-3</v>
      </c>
      <c r="V844" s="58">
        <f t="shared" si="345"/>
        <v>1.8741378581190496E-4</v>
      </c>
      <c r="W844" s="50">
        <f t="shared" si="356"/>
        <v>168.99247266141401</v>
      </c>
      <c r="X844" s="50">
        <f t="shared" si="346"/>
        <v>101043.11251249595</v>
      </c>
      <c r="Y844" s="50">
        <f t="shared" si="347"/>
        <v>101325</v>
      </c>
      <c r="Z844" s="50">
        <f t="shared" si="348"/>
        <v>1.5774400360124763</v>
      </c>
      <c r="AA844" s="50">
        <f t="shared" si="349"/>
        <v>1.3408240306106047</v>
      </c>
      <c r="AB844" s="50">
        <f t="shared" si="357"/>
        <v>661.98948387372889</v>
      </c>
      <c r="AC844" s="7">
        <f t="shared" si="366"/>
        <v>0.26321726552084984</v>
      </c>
    </row>
    <row r="845" spans="1:29">
      <c r="A845" s="7">
        <v>813</v>
      </c>
      <c r="B845" s="7">
        <f t="shared" si="358"/>
        <v>0.32328576276364379</v>
      </c>
      <c r="C845" s="7">
        <f t="shared" si="359"/>
        <v>3.9764546465392847E-4</v>
      </c>
      <c r="D845" s="58">
        <f t="shared" si="360"/>
        <v>3438245.4004170406</v>
      </c>
      <c r="E845" s="7">
        <f t="shared" si="350"/>
        <v>498.67535584169838</v>
      </c>
      <c r="F845" s="7">
        <f t="shared" si="339"/>
        <v>3336920.4004170406</v>
      </c>
      <c r="G845" s="57">
        <f t="shared" si="340"/>
        <v>1.2253482042146565E-2</v>
      </c>
      <c r="H845" s="61">
        <f t="shared" si="351"/>
        <v>1.234766628733037E-2</v>
      </c>
      <c r="I845" s="7">
        <f t="shared" si="361"/>
        <v>7.3304667425339226E-2</v>
      </c>
      <c r="J845" s="58">
        <f t="shared" si="341"/>
        <v>1.201759838008464E-3</v>
      </c>
      <c r="K845" s="7">
        <f t="shared" si="352"/>
        <v>5.6871722177626689E-3</v>
      </c>
      <c r="L845" s="7">
        <f t="shared" si="353"/>
        <v>8.090691893779596E-3</v>
      </c>
      <c r="M845" s="58">
        <f t="shared" si="342"/>
        <v>2.4272075681338788E-2</v>
      </c>
      <c r="N845" s="58">
        <f t="shared" si="343"/>
        <v>2.6428381575102004E-4</v>
      </c>
      <c r="O845" s="59">
        <f t="shared" si="344"/>
        <v>0.46943412772774934</v>
      </c>
      <c r="P845" s="58">
        <f t="shared" si="362"/>
        <v>2.1005279539981769E-4</v>
      </c>
      <c r="Q845" s="58">
        <f t="shared" si="363"/>
        <v>0.52824139609545651</v>
      </c>
      <c r="R845" s="58">
        <f t="shared" si="354"/>
        <v>0.52456352294637987</v>
      </c>
      <c r="S845" s="60">
        <f t="shared" si="355"/>
        <v>3.6778731490766381E-3</v>
      </c>
      <c r="T845" s="58">
        <f t="shared" si="364"/>
        <v>2.0859030582251489E-4</v>
      </c>
      <c r="U845" s="58">
        <f t="shared" si="365"/>
        <v>1.9157049289795943E-3</v>
      </c>
      <c r="V845" s="58">
        <f t="shared" si="345"/>
        <v>1.8753204213584572E-4</v>
      </c>
      <c r="W845" s="50">
        <f t="shared" si="356"/>
        <v>169.00777492377406</v>
      </c>
      <c r="X845" s="50">
        <f t="shared" si="346"/>
        <v>101056.56086132039</v>
      </c>
      <c r="Y845" s="50">
        <f t="shared" si="347"/>
        <v>101325</v>
      </c>
      <c r="Z845" s="50">
        <f t="shared" si="348"/>
        <v>1.5774677250670246</v>
      </c>
      <c r="AA845" s="50">
        <f t="shared" si="349"/>
        <v>1.3408475663069708</v>
      </c>
      <c r="AB845" s="50">
        <f t="shared" si="357"/>
        <v>662.08921302009037</v>
      </c>
      <c r="AC845" s="7">
        <f t="shared" si="366"/>
        <v>0.26325694433235541</v>
      </c>
    </row>
    <row r="846" spans="1:29">
      <c r="A846" s="7">
        <v>814</v>
      </c>
      <c r="B846" s="7">
        <f t="shared" si="358"/>
        <v>0.32368340822829772</v>
      </c>
      <c r="C846" s="7">
        <f t="shared" si="359"/>
        <v>3.9764546465392847E-4</v>
      </c>
      <c r="D846" s="58">
        <f t="shared" si="360"/>
        <v>3438702.446229924</v>
      </c>
      <c r="E846" s="7">
        <f t="shared" si="350"/>
        <v>498.74164473525667</v>
      </c>
      <c r="F846" s="7">
        <f t="shared" si="339"/>
        <v>3337377.446229924</v>
      </c>
      <c r="G846" s="57">
        <f t="shared" si="340"/>
        <v>1.2254001623323503E-2</v>
      </c>
      <c r="H846" s="61">
        <f t="shared" si="351"/>
        <v>1.2352538828890649E-2</v>
      </c>
      <c r="I846" s="7">
        <f t="shared" si="361"/>
        <v>7.3294922342218669E-2</v>
      </c>
      <c r="J846" s="58">
        <f t="shared" si="341"/>
        <v>1.2013817386116181E-3</v>
      </c>
      <c r="K846" s="7">
        <f t="shared" si="352"/>
        <v>5.6886600981662224E-3</v>
      </c>
      <c r="L846" s="7">
        <f t="shared" si="353"/>
        <v>8.0914235753894587E-3</v>
      </c>
      <c r="M846" s="58">
        <f t="shared" si="342"/>
        <v>2.4274270726168376E-2</v>
      </c>
      <c r="N846" s="58">
        <f t="shared" si="343"/>
        <v>2.6416554370469462E-4</v>
      </c>
      <c r="O846" s="59">
        <f t="shared" si="344"/>
        <v>0.46922404700546383</v>
      </c>
      <c r="P846" s="58">
        <f t="shared" si="362"/>
        <v>2.1008072228551056E-4</v>
      </c>
      <c r="Q846" s="58">
        <f t="shared" si="363"/>
        <v>0.52831162671085452</v>
      </c>
      <c r="R846" s="58">
        <f t="shared" si="354"/>
        <v>0.52463325315287568</v>
      </c>
      <c r="S846" s="60">
        <f t="shared" si="355"/>
        <v>3.6783735579788424E-3</v>
      </c>
      <c r="T846" s="58">
        <f t="shared" si="364"/>
        <v>2.0861803372287734E-4</v>
      </c>
      <c r="U846" s="58">
        <f t="shared" si="365"/>
        <v>1.9171676175422276E-3</v>
      </c>
      <c r="V846" s="58">
        <f t="shared" si="345"/>
        <v>1.8765031418217115E-4</v>
      </c>
      <c r="W846" s="50">
        <f t="shared" si="356"/>
        <v>169.02305913956909</v>
      </c>
      <c r="X846" s="50">
        <f t="shared" si="346"/>
        <v>101069.99430559999</v>
      </c>
      <c r="Y846" s="50">
        <f t="shared" si="347"/>
        <v>101325</v>
      </c>
      <c r="Z846" s="50">
        <f t="shared" si="348"/>
        <v>1.5774953760779771</v>
      </c>
      <c r="AA846" s="50">
        <f t="shared" si="349"/>
        <v>1.3408710696662804</v>
      </c>
      <c r="AB846" s="50">
        <f t="shared" si="357"/>
        <v>662.18883163856822</v>
      </c>
      <c r="AC846" s="7">
        <f t="shared" si="366"/>
        <v>0.26329657919964405</v>
      </c>
    </row>
    <row r="847" spans="1:29">
      <c r="A847" s="7">
        <v>815</v>
      </c>
      <c r="B847" s="7">
        <f t="shared" si="358"/>
        <v>0.32408105369295165</v>
      </c>
      <c r="C847" s="7">
        <f t="shared" si="359"/>
        <v>3.9764546465392847E-4</v>
      </c>
      <c r="D847" s="58">
        <f t="shared" si="360"/>
        <v>3439158.9847896029</v>
      </c>
      <c r="E847" s="7">
        <f t="shared" si="350"/>
        <v>498.80786005795466</v>
      </c>
      <c r="F847" s="7">
        <f t="shared" si="339"/>
        <v>3337833.9847896029</v>
      </c>
      <c r="G847" s="57">
        <f t="shared" si="340"/>
        <v>1.2254520580893628E-2</v>
      </c>
      <c r="H847" s="61">
        <f t="shared" si="351"/>
        <v>1.2357411577060025E-2</v>
      </c>
      <c r="I847" s="7">
        <f t="shared" si="361"/>
        <v>7.3285176845879915E-2</v>
      </c>
      <c r="J847" s="58">
        <f t="shared" si="341"/>
        <v>1.2010034739995776E-3</v>
      </c>
      <c r="K847" s="7">
        <f t="shared" si="352"/>
        <v>5.6901474449289943E-3</v>
      </c>
      <c r="L847" s="7">
        <f t="shared" si="353"/>
        <v>8.0921543929281491E-3</v>
      </c>
      <c r="M847" s="58">
        <f t="shared" si="342"/>
        <v>2.4276463178784447E-2</v>
      </c>
      <c r="N847" s="58">
        <f t="shared" si="343"/>
        <v>2.6404725595372555E-4</v>
      </c>
      <c r="O847" s="59">
        <f t="shared" si="344"/>
        <v>0.46901393838780503</v>
      </c>
      <c r="P847" s="58">
        <f t="shared" si="362"/>
        <v>2.1010861765879962E-4</v>
      </c>
      <c r="Q847" s="58">
        <f t="shared" si="363"/>
        <v>0.52838177807876552</v>
      </c>
      <c r="R847" s="58">
        <f t="shared" si="354"/>
        <v>0.52470290596916291</v>
      </c>
      <c r="S847" s="60">
        <f t="shared" si="355"/>
        <v>3.6788721096026045E-3</v>
      </c>
      <c r="T847" s="58">
        <f t="shared" si="364"/>
        <v>2.0864573084937432E-4</v>
      </c>
      <c r="U847" s="58">
        <f t="shared" si="365"/>
        <v>1.9186305043516526E-3</v>
      </c>
      <c r="V847" s="58">
        <f t="shared" si="345"/>
        <v>1.8776860193314021E-4</v>
      </c>
      <c r="W847" s="50">
        <f t="shared" si="356"/>
        <v>169.03832530564128</v>
      </c>
      <c r="X847" s="50">
        <f t="shared" si="346"/>
        <v>101083.41284074473</v>
      </c>
      <c r="Y847" s="50">
        <f t="shared" si="347"/>
        <v>101325</v>
      </c>
      <c r="Z847" s="50">
        <f t="shared" si="348"/>
        <v>1.5775229890632878</v>
      </c>
      <c r="AA847" s="50">
        <f t="shared" si="349"/>
        <v>1.3408945407037947</v>
      </c>
      <c r="AB847" s="50">
        <f t="shared" si="357"/>
        <v>662.28833969512414</v>
      </c>
      <c r="AC847" s="7">
        <f t="shared" si="366"/>
        <v>0.26333617010925342</v>
      </c>
    </row>
    <row r="848" spans="1:29">
      <c r="A848" s="7">
        <v>816</v>
      </c>
      <c r="B848" s="7">
        <f t="shared" si="358"/>
        <v>0.32447869915760558</v>
      </c>
      <c r="C848" s="7">
        <f t="shared" si="359"/>
        <v>3.9764546465392847E-4</v>
      </c>
      <c r="D848" s="58">
        <f t="shared" si="360"/>
        <v>3439615.0159409</v>
      </c>
      <c r="E848" s="7">
        <f t="shared" si="350"/>
        <v>498.87400178728564</v>
      </c>
      <c r="F848" s="7">
        <f t="shared" si="339"/>
        <v>3338290.0159409</v>
      </c>
      <c r="G848" s="57">
        <f t="shared" si="340"/>
        <v>1.2255038914847432E-2</v>
      </c>
      <c r="H848" s="61">
        <f t="shared" si="351"/>
        <v>1.2362284531590526E-2</v>
      </c>
      <c r="I848" s="7">
        <f t="shared" si="361"/>
        <v>7.3275430936818917E-2</v>
      </c>
      <c r="J848" s="58">
        <f t="shared" si="341"/>
        <v>1.2006250441726268E-3</v>
      </c>
      <c r="K848" s="7">
        <f t="shared" si="352"/>
        <v>5.6916342578994337E-3</v>
      </c>
      <c r="L848" s="7">
        <f t="shared" si="353"/>
        <v>8.0928843462446873E-3</v>
      </c>
      <c r="M848" s="58">
        <f t="shared" si="342"/>
        <v>2.4278653038734062E-2</v>
      </c>
      <c r="N848" s="58">
        <f t="shared" si="343"/>
        <v>2.6392895251585945E-4</v>
      </c>
      <c r="O848" s="59">
        <f t="shared" si="344"/>
        <v>0.46880380190629534</v>
      </c>
      <c r="P848" s="58">
        <f t="shared" si="362"/>
        <v>2.1013648150969289E-4</v>
      </c>
      <c r="Q848" s="58">
        <f t="shared" si="363"/>
        <v>0.52845185017406149</v>
      </c>
      <c r="R848" s="58">
        <f t="shared" si="354"/>
        <v>0.52477248137156685</v>
      </c>
      <c r="S848" s="60">
        <f t="shared" si="355"/>
        <v>3.6793688024946425E-3</v>
      </c>
      <c r="T848" s="58">
        <f t="shared" si="364"/>
        <v>2.0867339719259171E-4</v>
      </c>
      <c r="U848" s="58">
        <f t="shared" si="365"/>
        <v>1.9200935886687538E-3</v>
      </c>
      <c r="V848" s="58">
        <f t="shared" si="345"/>
        <v>1.8788690537100631E-4</v>
      </c>
      <c r="W848" s="50">
        <f t="shared" si="356"/>
        <v>169.05357341883678</v>
      </c>
      <c r="X848" s="50">
        <f t="shared" si="346"/>
        <v>101096.81646219366</v>
      </c>
      <c r="Y848" s="50">
        <f t="shared" si="347"/>
        <v>101325</v>
      </c>
      <c r="Z848" s="50">
        <f t="shared" si="348"/>
        <v>1.5775505640409331</v>
      </c>
      <c r="AA848" s="50">
        <f t="shared" si="349"/>
        <v>1.3409179794347932</v>
      </c>
      <c r="AB848" s="50">
        <f t="shared" si="357"/>
        <v>662.38773715593538</v>
      </c>
      <c r="AC848" s="7">
        <f t="shared" si="366"/>
        <v>0.2633757170476913</v>
      </c>
    </row>
    <row r="849" spans="1:29">
      <c r="A849" s="7">
        <v>817</v>
      </c>
      <c r="B849" s="7">
        <f t="shared" si="358"/>
        <v>0.32487634462225951</v>
      </c>
      <c r="C849" s="7">
        <f t="shared" si="359"/>
        <v>3.9764546465392847E-4</v>
      </c>
      <c r="D849" s="58">
        <f t="shared" si="360"/>
        <v>3440070.5395285236</v>
      </c>
      <c r="E849" s="7">
        <f t="shared" si="350"/>
        <v>498.94006990072654</v>
      </c>
      <c r="F849" s="7">
        <f t="shared" si="339"/>
        <v>3338745.5395285236</v>
      </c>
      <c r="G849" s="57">
        <f t="shared" si="340"/>
        <v>1.2255556625175095E-2</v>
      </c>
      <c r="H849" s="61">
        <f t="shared" si="351"/>
        <v>1.2367157692234173E-2</v>
      </c>
      <c r="I849" s="7">
        <f t="shared" si="361"/>
        <v>7.3265684615531623E-2</v>
      </c>
      <c r="J849" s="58">
        <f t="shared" si="341"/>
        <v>1.2002464491310803E-3</v>
      </c>
      <c r="K849" s="7">
        <f t="shared" si="352"/>
        <v>5.6931205369261046E-3</v>
      </c>
      <c r="L849" s="7">
        <f t="shared" si="353"/>
        <v>8.0936134351882651E-3</v>
      </c>
      <c r="M849" s="58">
        <f t="shared" si="342"/>
        <v>2.4280840305564794E-2</v>
      </c>
      <c r="N849" s="58">
        <f t="shared" si="343"/>
        <v>2.6381063340884833E-4</v>
      </c>
      <c r="O849" s="59">
        <f t="shared" si="344"/>
        <v>0.46859363759246686</v>
      </c>
      <c r="P849" s="58">
        <f t="shared" si="362"/>
        <v>2.1016431382847589E-4</v>
      </c>
      <c r="Q849" s="58">
        <f t="shared" si="363"/>
        <v>0.52852184297231264</v>
      </c>
      <c r="R849" s="58">
        <f t="shared" si="354"/>
        <v>0.5248419793363952</v>
      </c>
      <c r="S849" s="60">
        <f t="shared" si="355"/>
        <v>3.6798636359174353E-3</v>
      </c>
      <c r="T849" s="58">
        <f t="shared" si="364"/>
        <v>2.087010327431084E-4</v>
      </c>
      <c r="U849" s="58">
        <f t="shared" si="365"/>
        <v>1.9215568697541212E-3</v>
      </c>
      <c r="V849" s="58">
        <f t="shared" si="345"/>
        <v>1.8800522447801743E-4</v>
      </c>
      <c r="W849" s="50">
        <f t="shared" si="356"/>
        <v>169.06880347600534</v>
      </c>
      <c r="X849" s="50">
        <f t="shared" si="346"/>
        <v>101110.20516538246</v>
      </c>
      <c r="Y849" s="50">
        <f t="shared" si="347"/>
        <v>101325</v>
      </c>
      <c r="Z849" s="50">
        <f t="shared" si="348"/>
        <v>1.5775781010288437</v>
      </c>
      <c r="AA849" s="50">
        <f t="shared" si="349"/>
        <v>1.3409413858745172</v>
      </c>
      <c r="AB849" s="50">
        <f t="shared" si="357"/>
        <v>662.48702398715443</v>
      </c>
      <c r="AC849" s="7">
        <f t="shared" si="366"/>
        <v>0.26341522000150325</v>
      </c>
    </row>
    <row r="850" spans="1:29">
      <c r="A850" s="7">
        <v>818</v>
      </c>
      <c r="B850" s="7">
        <f t="shared" si="358"/>
        <v>0.32527399008691343</v>
      </c>
      <c r="C850" s="7">
        <f t="shared" si="359"/>
        <v>3.9764546465392847E-4</v>
      </c>
      <c r="D850" s="58">
        <f t="shared" si="360"/>
        <v>3440525.5553975711</v>
      </c>
      <c r="E850" s="7">
        <f t="shared" si="350"/>
        <v>499.00606437581069</v>
      </c>
      <c r="F850" s="7">
        <f t="shared" si="339"/>
        <v>3339200.5553975711</v>
      </c>
      <c r="G850" s="57">
        <f t="shared" si="340"/>
        <v>1.2256073711867039E-2</v>
      </c>
      <c r="H850" s="61">
        <f t="shared" si="351"/>
        <v>1.2372031058742983E-2</v>
      </c>
      <c r="I850" s="7">
        <f t="shared" si="361"/>
        <v>7.3255937882514E-2</v>
      </c>
      <c r="J850" s="58">
        <f t="shared" si="341"/>
        <v>1.1998676888752818E-3</v>
      </c>
      <c r="K850" s="7">
        <f t="shared" si="352"/>
        <v>5.694606281857687E-3</v>
      </c>
      <c r="L850" s="7">
        <f t="shared" si="353"/>
        <v>8.0943416596082514E-3</v>
      </c>
      <c r="M850" s="58">
        <f t="shared" si="342"/>
        <v>2.4283024978824754E-2</v>
      </c>
      <c r="N850" s="58">
        <f t="shared" si="343"/>
        <v>2.6369229865044985E-4</v>
      </c>
      <c r="O850" s="59">
        <f t="shared" si="344"/>
        <v>0.46838344547786154</v>
      </c>
      <c r="P850" s="58">
        <f t="shared" si="362"/>
        <v>2.1019211460532317E-4</v>
      </c>
      <c r="Q850" s="58">
        <f t="shared" si="363"/>
        <v>0.52859175644880985</v>
      </c>
      <c r="R850" s="58">
        <f t="shared" si="354"/>
        <v>0.52491139984001456</v>
      </c>
      <c r="S850" s="60">
        <f t="shared" si="355"/>
        <v>3.6803566087952877E-3</v>
      </c>
      <c r="T850" s="58">
        <f t="shared" si="364"/>
        <v>2.0872863749152662E-4</v>
      </c>
      <c r="U850" s="58">
        <f t="shared" si="365"/>
        <v>1.9230203468679177E-3</v>
      </c>
      <c r="V850" s="58">
        <f t="shared" si="345"/>
        <v>1.8812355923641591E-4</v>
      </c>
      <c r="W850" s="50">
        <f t="shared" si="356"/>
        <v>169.08401547400044</v>
      </c>
      <c r="X850" s="50">
        <f t="shared" si="346"/>
        <v>101123.57894575826</v>
      </c>
      <c r="Y850" s="50">
        <f t="shared" si="347"/>
        <v>101325</v>
      </c>
      <c r="Z850" s="50">
        <f t="shared" si="348"/>
        <v>1.5776056000449359</v>
      </c>
      <c r="AA850" s="50">
        <f t="shared" si="349"/>
        <v>1.3409647600381955</v>
      </c>
      <c r="AB850" s="50">
        <f t="shared" si="357"/>
        <v>662.5862001550181</v>
      </c>
      <c r="AC850" s="7">
        <f t="shared" si="366"/>
        <v>0.26345467895724661</v>
      </c>
    </row>
    <row r="851" spans="1:29">
      <c r="A851" s="7">
        <v>819</v>
      </c>
      <c r="B851" s="7">
        <f t="shared" si="358"/>
        <v>0.32567163555156736</v>
      </c>
      <c r="C851" s="7">
        <f t="shared" si="359"/>
        <v>3.9764546465392847E-4</v>
      </c>
      <c r="D851" s="58">
        <f t="shared" si="360"/>
        <v>3440980.0633932948</v>
      </c>
      <c r="E851" s="7">
        <f t="shared" si="350"/>
        <v>499.0719851900937</v>
      </c>
      <c r="F851" s="7">
        <f t="shared" si="339"/>
        <v>3339655.0633932948</v>
      </c>
      <c r="G851" s="57">
        <f t="shared" si="340"/>
        <v>1.2256590174913698E-2</v>
      </c>
      <c r="H851" s="61">
        <f t="shared" si="351"/>
        <v>1.2376904630868971E-2</v>
      </c>
      <c r="I851" s="7">
        <f t="shared" si="361"/>
        <v>7.3246190738262024E-2</v>
      </c>
      <c r="J851" s="58">
        <f t="shared" si="341"/>
        <v>1.1994887634056057E-3</v>
      </c>
      <c r="K851" s="7">
        <f t="shared" si="352"/>
        <v>5.6960914925429798E-3</v>
      </c>
      <c r="L851" s="7">
        <f t="shared" si="353"/>
        <v>8.0950690193541917E-3</v>
      </c>
      <c r="M851" s="58">
        <f t="shared" si="342"/>
        <v>2.4285207058062575E-2</v>
      </c>
      <c r="N851" s="58">
        <f t="shared" si="343"/>
        <v>2.6357394825842715E-4</v>
      </c>
      <c r="O851" s="59">
        <f t="shared" si="344"/>
        <v>0.46817322559403124</v>
      </c>
      <c r="P851" s="58">
        <f t="shared" si="362"/>
        <v>2.1021988383029822E-4</v>
      </c>
      <c r="Q851" s="58">
        <f t="shared" si="363"/>
        <v>0.52866159057856466</v>
      </c>
      <c r="R851" s="58">
        <f t="shared" si="354"/>
        <v>0.52498074285881569</v>
      </c>
      <c r="S851" s="60">
        <f t="shared" si="355"/>
        <v>3.6808477197489697E-3</v>
      </c>
      <c r="T851" s="58">
        <f t="shared" si="364"/>
        <v>2.0875621142845831E-4</v>
      </c>
      <c r="U851" s="58">
        <f t="shared" si="365"/>
        <v>1.9244840192697576E-3</v>
      </c>
      <c r="V851" s="58">
        <f t="shared" si="345"/>
        <v>1.8824190962843861E-4</v>
      </c>
      <c r="W851" s="50">
        <f t="shared" si="356"/>
        <v>169.09920940967919</v>
      </c>
      <c r="X851" s="50">
        <f t="shared" si="346"/>
        <v>101136.93779877272</v>
      </c>
      <c r="Y851" s="50">
        <f t="shared" si="347"/>
        <v>101325</v>
      </c>
      <c r="Z851" s="50">
        <f t="shared" si="348"/>
        <v>1.5776330611070974</v>
      </c>
      <c r="AA851" s="50">
        <f t="shared" si="349"/>
        <v>1.3409881019410328</v>
      </c>
      <c r="AB851" s="50">
        <f t="shared" si="357"/>
        <v>662.68526562579768</v>
      </c>
      <c r="AC851" s="7">
        <f t="shared" si="366"/>
        <v>0.26349409390150269</v>
      </c>
    </row>
    <row r="852" spans="1:29">
      <c r="A852" s="7">
        <v>820</v>
      </c>
      <c r="B852" s="7">
        <f t="shared" si="358"/>
        <v>0.32606928101622129</v>
      </c>
      <c r="C852" s="7">
        <f t="shared" si="359"/>
        <v>3.9764546465392847E-4</v>
      </c>
      <c r="D852" s="58">
        <f t="shared" si="360"/>
        <v>3441434.0633608797</v>
      </c>
      <c r="E852" s="7">
        <f t="shared" si="350"/>
        <v>499.13783232112166</v>
      </c>
      <c r="F852" s="7">
        <f t="shared" si="339"/>
        <v>3340109.0633608797</v>
      </c>
      <c r="G852" s="57">
        <f t="shared" si="340"/>
        <v>1.2257106014305231E-2</v>
      </c>
      <c r="H852" s="61">
        <f t="shared" si="351"/>
        <v>1.2381778408364148E-2</v>
      </c>
      <c r="I852" s="7">
        <f t="shared" si="361"/>
        <v>7.3236443183271674E-2</v>
      </c>
      <c r="J852" s="58">
        <f t="shared" si="341"/>
        <v>1.1991096727224555E-3</v>
      </c>
      <c r="K852" s="7">
        <f t="shared" si="352"/>
        <v>5.6975761688308991E-3</v>
      </c>
      <c r="L852" s="7">
        <f t="shared" si="353"/>
        <v>8.0957955142758106E-3</v>
      </c>
      <c r="M852" s="58">
        <f t="shared" si="342"/>
        <v>2.428738654282743E-2</v>
      </c>
      <c r="N852" s="58">
        <f t="shared" si="343"/>
        <v>2.6345558225054883E-4</v>
      </c>
      <c r="O852" s="59">
        <f t="shared" si="344"/>
        <v>0.46796297797253739</v>
      </c>
      <c r="P852" s="58">
        <f t="shared" si="362"/>
        <v>2.1024762149385312E-4</v>
      </c>
      <c r="Q852" s="58">
        <f t="shared" si="363"/>
        <v>0.52873134533756594</v>
      </c>
      <c r="R852" s="58">
        <f t="shared" si="354"/>
        <v>0.52505000836917892</v>
      </c>
      <c r="S852" s="60">
        <f t="shared" si="355"/>
        <v>3.6813369683870167E-3</v>
      </c>
      <c r="T852" s="58">
        <f t="shared" si="364"/>
        <v>2.0878375454451119E-4</v>
      </c>
      <c r="U852" s="58">
        <f t="shared" si="365"/>
        <v>1.9259478862190993E-3</v>
      </c>
      <c r="V852" s="58">
        <f t="shared" si="345"/>
        <v>1.8836027563631693E-4</v>
      </c>
      <c r="W852" s="50">
        <f t="shared" si="356"/>
        <v>169.11438527990239</v>
      </c>
      <c r="X852" s="50">
        <f t="shared" si="346"/>
        <v>101150.28171987552</v>
      </c>
      <c r="Y852" s="50">
        <f t="shared" si="347"/>
        <v>101325</v>
      </c>
      <c r="Z852" s="50">
        <f t="shared" si="348"/>
        <v>1.5776604842331734</v>
      </c>
      <c r="AA852" s="50">
        <f t="shared" si="349"/>
        <v>1.3410114115981973</v>
      </c>
      <c r="AB852" s="50">
        <f t="shared" si="357"/>
        <v>662.78422036574887</v>
      </c>
      <c r="AC852" s="7">
        <f t="shared" si="366"/>
        <v>0.26353346482085616</v>
      </c>
    </row>
    <row r="853" spans="1:29">
      <c r="A853" s="7">
        <v>821</v>
      </c>
      <c r="B853" s="7">
        <f t="shared" si="358"/>
        <v>0.32646692648087522</v>
      </c>
      <c r="C853" s="7">
        <f t="shared" si="359"/>
        <v>3.9764546465392847E-4</v>
      </c>
      <c r="D853" s="58">
        <f t="shared" si="360"/>
        <v>3441887.5551461438</v>
      </c>
      <c r="E853" s="7">
        <f t="shared" si="350"/>
        <v>499.20360574653233</v>
      </c>
      <c r="F853" s="7">
        <f t="shared" si="339"/>
        <v>3340562.5551461438</v>
      </c>
      <c r="G853" s="57">
        <f t="shared" si="340"/>
        <v>1.2257621230032351E-2</v>
      </c>
      <c r="H853" s="61">
        <f t="shared" si="351"/>
        <v>1.2386652390980519E-2</v>
      </c>
      <c r="I853" s="7">
        <f t="shared" si="361"/>
        <v>7.3226695218038929E-2</v>
      </c>
      <c r="J853" s="58">
        <f t="shared" si="341"/>
        <v>1.1987304168262656E-3</v>
      </c>
      <c r="K853" s="7">
        <f t="shared" si="352"/>
        <v>5.6990603105704762E-3</v>
      </c>
      <c r="L853" s="7">
        <f t="shared" si="353"/>
        <v>8.0965211442230074E-3</v>
      </c>
      <c r="M853" s="58">
        <f t="shared" si="342"/>
        <v>2.4289563432669022E-2</v>
      </c>
      <c r="N853" s="58">
        <f t="shared" si="343"/>
        <v>2.6333720064458909E-4</v>
      </c>
      <c r="O853" s="59">
        <f t="shared" si="344"/>
        <v>0.46775270264495139</v>
      </c>
      <c r="P853" s="58">
        <f t="shared" si="362"/>
        <v>2.1027532758599587E-4</v>
      </c>
      <c r="Q853" s="58">
        <f t="shared" si="363"/>
        <v>0.52880102070068591</v>
      </c>
      <c r="R853" s="58">
        <f t="shared" si="354"/>
        <v>0.5251191963475812</v>
      </c>
      <c r="S853" s="60">
        <f t="shared" si="355"/>
        <v>3.6818243531047123E-3</v>
      </c>
      <c r="T853" s="58">
        <f t="shared" si="364"/>
        <v>2.0881126683033142E-4</v>
      </c>
      <c r="U853" s="58">
        <f t="shared" si="365"/>
        <v>1.9274119469747638E-3</v>
      </c>
      <c r="V853" s="58">
        <f t="shared" si="345"/>
        <v>1.8847865724227667E-4</v>
      </c>
      <c r="W853" s="50">
        <f t="shared" si="356"/>
        <v>169.12954308153471</v>
      </c>
      <c r="X853" s="50">
        <f t="shared" si="346"/>
        <v>101163.61070453499</v>
      </c>
      <c r="Y853" s="50">
        <f t="shared" si="347"/>
        <v>101325</v>
      </c>
      <c r="Z853" s="50">
        <f t="shared" si="348"/>
        <v>1.5776878694410095</v>
      </c>
      <c r="AA853" s="50">
        <f t="shared" si="349"/>
        <v>1.3410346890248581</v>
      </c>
      <c r="AB853" s="50">
        <f t="shared" si="357"/>
        <v>662.8830643412665</v>
      </c>
      <c r="AC853" s="7">
        <f t="shared" si="366"/>
        <v>0.26357279170191639</v>
      </c>
    </row>
    <row r="854" spans="1:29">
      <c r="A854" s="7">
        <v>822</v>
      </c>
      <c r="B854" s="7">
        <f t="shared" si="358"/>
        <v>0.32686457194552915</v>
      </c>
      <c r="C854" s="7">
        <f t="shared" si="359"/>
        <v>3.9764546465392847E-4</v>
      </c>
      <c r="D854" s="58">
        <f t="shared" si="360"/>
        <v>3442340.5385946832</v>
      </c>
      <c r="E854" s="7">
        <f t="shared" si="350"/>
        <v>499.26930544393127</v>
      </c>
      <c r="F854" s="7">
        <f t="shared" si="339"/>
        <v>3341015.5385946832</v>
      </c>
      <c r="G854" s="57">
        <f t="shared" si="340"/>
        <v>1.2258135822085306E-2</v>
      </c>
      <c r="H854" s="61">
        <f t="shared" si="351"/>
        <v>1.2391526578470086E-2</v>
      </c>
      <c r="I854" s="7">
        <f t="shared" si="361"/>
        <v>7.3216946843059794E-2</v>
      </c>
      <c r="J854" s="58">
        <f t="shared" si="341"/>
        <v>1.1983509957174991E-3</v>
      </c>
      <c r="K854" s="7">
        <f t="shared" si="352"/>
        <v>5.7005439176108621E-3</v>
      </c>
      <c r="L854" s="7">
        <f t="shared" si="353"/>
        <v>8.0972459090458606E-3</v>
      </c>
      <c r="M854" s="58">
        <f t="shared" si="342"/>
        <v>2.429173772713758E-2</v>
      </c>
      <c r="N854" s="58">
        <f t="shared" si="343"/>
        <v>2.6321880345832771E-4</v>
      </c>
      <c r="O854" s="59">
        <f t="shared" si="344"/>
        <v>0.4675423996428546</v>
      </c>
      <c r="P854" s="58">
        <f t="shared" si="362"/>
        <v>2.1030300209678998E-4</v>
      </c>
      <c r="Q854" s="58">
        <f t="shared" si="363"/>
        <v>0.528870616642936</v>
      </c>
      <c r="R854" s="58">
        <f t="shared" si="354"/>
        <v>0.52518830677046524</v>
      </c>
      <c r="S854" s="60">
        <f t="shared" si="355"/>
        <v>3.682309872470757E-3</v>
      </c>
      <c r="T854" s="58">
        <f t="shared" si="364"/>
        <v>2.0883874827655157E-4</v>
      </c>
      <c r="U854" s="58">
        <f t="shared" si="365"/>
        <v>1.9288762007950021E-3</v>
      </c>
      <c r="V854" s="58">
        <f t="shared" si="345"/>
        <v>1.8859705442853805E-4</v>
      </c>
      <c r="W854" s="50">
        <f t="shared" si="356"/>
        <v>169.14468281144426</v>
      </c>
      <c r="X854" s="50">
        <f t="shared" si="346"/>
        <v>101176.9247482129</v>
      </c>
      <c r="Y854" s="50">
        <f t="shared" si="347"/>
        <v>101325</v>
      </c>
      <c r="Z854" s="50">
        <f t="shared" si="348"/>
        <v>1.5777152167483997</v>
      </c>
      <c r="AA854" s="50">
        <f t="shared" si="349"/>
        <v>1.3410579342361397</v>
      </c>
      <c r="AB854" s="50">
        <f t="shared" si="357"/>
        <v>662.98179751869588</v>
      </c>
      <c r="AC854" s="7">
        <f t="shared" si="366"/>
        <v>0.26361207453131069</v>
      </c>
    </row>
    <row r="855" spans="1:29">
      <c r="A855" s="7">
        <v>823</v>
      </c>
      <c r="B855" s="7">
        <f t="shared" si="358"/>
        <v>0.32726221741018308</v>
      </c>
      <c r="C855" s="7">
        <f t="shared" si="359"/>
        <v>3.9764546465392847E-4</v>
      </c>
      <c r="D855" s="58">
        <f t="shared" si="360"/>
        <v>3442793.0135519868</v>
      </c>
      <c r="E855" s="7">
        <f t="shared" si="350"/>
        <v>499.33493139090865</v>
      </c>
      <c r="F855" s="7">
        <f t="shared" si="339"/>
        <v>3341468.0135519868</v>
      </c>
      <c r="G855" s="57">
        <f t="shared" si="340"/>
        <v>1.2258649790454065E-2</v>
      </c>
      <c r="H855" s="61">
        <f t="shared" si="351"/>
        <v>1.239640097058485E-2</v>
      </c>
      <c r="I855" s="7">
        <f t="shared" si="361"/>
        <v>7.3207198058830261E-2</v>
      </c>
      <c r="J855" s="58">
        <f t="shared" si="341"/>
        <v>1.1979714093966498E-3</v>
      </c>
      <c r="K855" s="7">
        <f t="shared" si="352"/>
        <v>5.7020269898013232E-3</v>
      </c>
      <c r="L855" s="7">
        <f t="shared" si="353"/>
        <v>8.0979698085946218E-3</v>
      </c>
      <c r="M855" s="58">
        <f t="shared" si="342"/>
        <v>2.4293909425783865E-2</v>
      </c>
      <c r="N855" s="58">
        <f t="shared" si="343"/>
        <v>2.6310039070954973E-4</v>
      </c>
      <c r="O855" s="59">
        <f t="shared" si="344"/>
        <v>0.46733206899783769</v>
      </c>
      <c r="P855" s="58">
        <f t="shared" si="362"/>
        <v>2.1033064501690957E-4</v>
      </c>
      <c r="Q855" s="58">
        <f t="shared" si="363"/>
        <v>0.52894013314086374</v>
      </c>
      <c r="R855" s="58">
        <f t="shared" si="354"/>
        <v>0.52525733961425802</v>
      </c>
      <c r="S855" s="60">
        <f t="shared" si="355"/>
        <v>3.682793526605721E-3</v>
      </c>
      <c r="T855" s="58">
        <f t="shared" si="364"/>
        <v>2.0886619887379795E-4</v>
      </c>
      <c r="U855" s="58">
        <f t="shared" si="365"/>
        <v>1.9303406469381138E-3</v>
      </c>
      <c r="V855" s="58">
        <f t="shared" si="345"/>
        <v>1.8871546717731604E-4</v>
      </c>
      <c r="W855" s="50">
        <f t="shared" si="356"/>
        <v>169.15980446650303</v>
      </c>
      <c r="X855" s="50">
        <f t="shared" si="346"/>
        <v>101190.22384636785</v>
      </c>
      <c r="Y855" s="50">
        <f t="shared" si="347"/>
        <v>101325</v>
      </c>
      <c r="Z855" s="50">
        <f t="shared" si="348"/>
        <v>1.5777425261730931</v>
      </c>
      <c r="AA855" s="50">
        <f t="shared" si="349"/>
        <v>1.3410811472471291</v>
      </c>
      <c r="AB855" s="50">
        <f t="shared" si="357"/>
        <v>663.08041986435967</v>
      </c>
      <c r="AC855" s="7">
        <f t="shared" si="366"/>
        <v>0.26365131329565195</v>
      </c>
    </row>
    <row r="856" spans="1:29">
      <c r="A856" s="7">
        <v>824</v>
      </c>
      <c r="B856" s="7">
        <f t="shared" si="358"/>
        <v>0.327659862874837</v>
      </c>
      <c r="C856" s="7">
        <f t="shared" si="359"/>
        <v>3.9764546465392847E-4</v>
      </c>
      <c r="D856" s="58">
        <f t="shared" si="360"/>
        <v>3443244.9798645368</v>
      </c>
      <c r="E856" s="7">
        <f t="shared" si="350"/>
        <v>499.40048356519844</v>
      </c>
      <c r="F856" s="7">
        <f t="shared" si="339"/>
        <v>3341919.9798645368</v>
      </c>
      <c r="G856" s="57">
        <f t="shared" si="340"/>
        <v>1.2259163135129534E-2</v>
      </c>
      <c r="H856" s="61">
        <f t="shared" si="351"/>
        <v>1.2401275567076805E-2</v>
      </c>
      <c r="I856" s="7">
        <f t="shared" si="361"/>
        <v>7.3197448865846351E-2</v>
      </c>
      <c r="J856" s="58">
        <f t="shared" si="341"/>
        <v>1.197591657864241E-3</v>
      </c>
      <c r="K856" s="7">
        <f t="shared" si="352"/>
        <v>5.703509526991243E-3</v>
      </c>
      <c r="L856" s="7">
        <f t="shared" si="353"/>
        <v>8.0986928427197249E-3</v>
      </c>
      <c r="M856" s="58">
        <f t="shared" si="342"/>
        <v>2.4296078528159175E-2</v>
      </c>
      <c r="N856" s="58">
        <f t="shared" si="343"/>
        <v>2.6298196241604586E-4</v>
      </c>
      <c r="O856" s="59">
        <f t="shared" si="344"/>
        <v>0.46712171074150144</v>
      </c>
      <c r="P856" s="58">
        <f t="shared" si="362"/>
        <v>2.103582563362516E-4</v>
      </c>
      <c r="Q856" s="58">
        <f t="shared" si="363"/>
        <v>0.52900957016906192</v>
      </c>
      <c r="R856" s="58">
        <f t="shared" si="354"/>
        <v>0.52532629485553761</v>
      </c>
      <c r="S856" s="60">
        <f t="shared" si="355"/>
        <v>3.6832753135243035E-3</v>
      </c>
      <c r="T856" s="58">
        <f t="shared" si="364"/>
        <v>2.0889361861275689E-4</v>
      </c>
      <c r="U856" s="58">
        <f t="shared" si="365"/>
        <v>1.9318052846616085E-3</v>
      </c>
      <c r="V856" s="58">
        <f t="shared" si="345"/>
        <v>1.888338954708199E-4</v>
      </c>
      <c r="W856" s="50">
        <f t="shared" si="356"/>
        <v>169.17490804358667</v>
      </c>
      <c r="X856" s="50">
        <f t="shared" si="346"/>
        <v>101203.50799448769</v>
      </c>
      <c r="Y856" s="50">
        <f t="shared" si="347"/>
        <v>101325</v>
      </c>
      <c r="Z856" s="50">
        <f t="shared" si="348"/>
        <v>1.5777697977328615</v>
      </c>
      <c r="AA856" s="50">
        <f t="shared" si="349"/>
        <v>1.3411043280729322</v>
      </c>
      <c r="AB856" s="50">
        <f t="shared" si="357"/>
        <v>663.17893134479664</v>
      </c>
      <c r="AC856" s="7">
        <f t="shared" si="366"/>
        <v>0.26369050798159133</v>
      </c>
    </row>
    <row r="857" spans="1:29">
      <c r="A857" s="7">
        <v>825</v>
      </c>
      <c r="B857" s="7">
        <f t="shared" si="358"/>
        <v>0.32805750833949093</v>
      </c>
      <c r="C857" s="7">
        <f t="shared" si="359"/>
        <v>3.9764546465392847E-4</v>
      </c>
      <c r="D857" s="58">
        <f t="shared" si="360"/>
        <v>3443696.4373783185</v>
      </c>
      <c r="E857" s="7">
        <f t="shared" si="350"/>
        <v>499.46596194446283</v>
      </c>
      <c r="F857" s="7">
        <f t="shared" si="339"/>
        <v>3342371.4373783185</v>
      </c>
      <c r="G857" s="57">
        <f t="shared" si="340"/>
        <v>1.2259675856101862E-2</v>
      </c>
      <c r="H857" s="61">
        <f t="shared" si="351"/>
        <v>1.2406150367697943E-2</v>
      </c>
      <c r="I857" s="7">
        <f t="shared" si="361"/>
        <v>7.3187699264604084E-2</v>
      </c>
      <c r="J857" s="58">
        <f t="shared" si="341"/>
        <v>1.1972117411208263E-3</v>
      </c>
      <c r="K857" s="7">
        <f t="shared" si="352"/>
        <v>5.7049915290301239E-3</v>
      </c>
      <c r="L857" s="7">
        <f t="shared" si="353"/>
        <v>8.0994150112717773E-3</v>
      </c>
      <c r="M857" s="58">
        <f t="shared" si="342"/>
        <v>2.4298245033815332E-2</v>
      </c>
      <c r="N857" s="58">
        <f t="shared" si="343"/>
        <v>2.6286351859561226E-4</v>
      </c>
      <c r="O857" s="59">
        <f t="shared" si="344"/>
        <v>0.46691132490545628</v>
      </c>
      <c r="P857" s="58">
        <f t="shared" si="362"/>
        <v>2.1038583604515715E-4</v>
      </c>
      <c r="Q857" s="58">
        <f t="shared" si="363"/>
        <v>0.52907892770324016</v>
      </c>
      <c r="R857" s="58">
        <f t="shared" si="354"/>
        <v>0.52539517247080658</v>
      </c>
      <c r="S857" s="60">
        <f t="shared" si="355"/>
        <v>3.6837552324335832E-3</v>
      </c>
      <c r="T857" s="58">
        <f t="shared" si="364"/>
        <v>2.0892100748408476E-4</v>
      </c>
      <c r="U857" s="58">
        <f t="shared" si="365"/>
        <v>1.933270113222681E-3</v>
      </c>
      <c r="V857" s="58">
        <f t="shared" si="345"/>
        <v>1.889523392912535E-4</v>
      </c>
      <c r="W857" s="50">
        <f t="shared" si="356"/>
        <v>169.18999353957449</v>
      </c>
      <c r="X857" s="50">
        <f t="shared" si="346"/>
        <v>101216.77718804561</v>
      </c>
      <c r="Y857" s="50">
        <f t="shared" si="347"/>
        <v>101325</v>
      </c>
      <c r="Z857" s="50">
        <f t="shared" si="348"/>
        <v>1.5777970314454082</v>
      </c>
      <c r="AA857" s="50">
        <f t="shared" si="349"/>
        <v>1.341127476728597</v>
      </c>
      <c r="AB857" s="50">
        <f t="shared" si="357"/>
        <v>663.2773319264378</v>
      </c>
      <c r="AC857" s="7">
        <f t="shared" si="366"/>
        <v>0.26372965857580188</v>
      </c>
    </row>
    <row r="858" spans="1:29">
      <c r="A858" s="7">
        <v>826</v>
      </c>
      <c r="B858" s="7">
        <f t="shared" si="358"/>
        <v>0.32845515380414486</v>
      </c>
      <c r="C858" s="7">
        <f t="shared" si="359"/>
        <v>3.9764546465392847E-4</v>
      </c>
      <c r="D858" s="58">
        <f t="shared" si="360"/>
        <v>3444147.3859396619</v>
      </c>
      <c r="E858" s="7">
        <f t="shared" si="350"/>
        <v>499.5313665064138</v>
      </c>
      <c r="F858" s="7">
        <f t="shared" si="339"/>
        <v>3342822.3859396619</v>
      </c>
      <c r="G858" s="57">
        <f t="shared" si="340"/>
        <v>1.2260187953361418E-2</v>
      </c>
      <c r="H858" s="61">
        <f t="shared" si="351"/>
        <v>1.2411025372200249E-2</v>
      </c>
      <c r="I858" s="7">
        <f t="shared" si="361"/>
        <v>7.3177949255599478E-2</v>
      </c>
      <c r="J858" s="58">
        <f t="shared" si="341"/>
        <v>1.1968316591669888E-3</v>
      </c>
      <c r="K858" s="7">
        <f t="shared" si="352"/>
        <v>5.7064729957675853E-3</v>
      </c>
      <c r="L858" s="7">
        <f t="shared" si="353"/>
        <v>8.1001363141015633E-3</v>
      </c>
      <c r="M858" s="58">
        <f t="shared" si="342"/>
        <v>2.4300408942304688E-2</v>
      </c>
      <c r="N858" s="58">
        <f t="shared" si="343"/>
        <v>2.627450592660505E-4</v>
      </c>
      <c r="O858" s="59">
        <f t="shared" si="344"/>
        <v>0.4667009115213222</v>
      </c>
      <c r="P858" s="58">
        <f t="shared" si="362"/>
        <v>2.1041338413407829E-4</v>
      </c>
      <c r="Q858" s="58">
        <f t="shared" si="363"/>
        <v>0.52914820571938725</v>
      </c>
      <c r="R858" s="58">
        <f t="shared" si="354"/>
        <v>0.52546397243661969</v>
      </c>
      <c r="S858" s="60">
        <f t="shared" si="355"/>
        <v>3.6842332827675683E-3</v>
      </c>
      <c r="T858" s="58">
        <f t="shared" si="364"/>
        <v>2.089483654784587E-4</v>
      </c>
      <c r="U858" s="58">
        <f t="shared" si="365"/>
        <v>1.9347351318783007E-3</v>
      </c>
      <c r="V858" s="58">
        <f t="shared" si="345"/>
        <v>1.8907079862081526E-4</v>
      </c>
      <c r="W858" s="50">
        <f t="shared" si="356"/>
        <v>169.20506095134948</v>
      </c>
      <c r="X858" s="50">
        <f t="shared" si="346"/>
        <v>101230.03142252497</v>
      </c>
      <c r="Y858" s="50">
        <f t="shared" si="347"/>
        <v>101325</v>
      </c>
      <c r="Z858" s="50">
        <f t="shared" si="348"/>
        <v>1.5778242273284195</v>
      </c>
      <c r="AA858" s="50">
        <f t="shared" si="349"/>
        <v>1.3411505932291565</v>
      </c>
      <c r="AB858" s="50">
        <f t="shared" si="357"/>
        <v>663.3756215757885</v>
      </c>
      <c r="AC858" s="7">
        <f t="shared" si="366"/>
        <v>0.26376876506494967</v>
      </c>
    </row>
    <row r="859" spans="1:29">
      <c r="A859" s="7">
        <v>827</v>
      </c>
      <c r="B859" s="7">
        <f t="shared" si="358"/>
        <v>0.32885279926879879</v>
      </c>
      <c r="C859" s="7">
        <f t="shared" si="359"/>
        <v>3.9764546465392847E-4</v>
      </c>
      <c r="D859" s="58">
        <f t="shared" si="360"/>
        <v>3444597.8253954002</v>
      </c>
      <c r="E859" s="7">
        <f t="shared" si="350"/>
        <v>499.59669722883638</v>
      </c>
      <c r="F859" s="7">
        <f t="shared" si="339"/>
        <v>3343272.8253954002</v>
      </c>
      <c r="G859" s="57">
        <f t="shared" si="340"/>
        <v>1.2260699426898952E-2</v>
      </c>
      <c r="H859" s="61">
        <f t="shared" si="351"/>
        <v>1.2415900580335707E-2</v>
      </c>
      <c r="I859" s="7">
        <f t="shared" si="361"/>
        <v>7.3168198839328555E-2</v>
      </c>
      <c r="J859" s="58">
        <f t="shared" si="341"/>
        <v>1.1964514120033417E-3</v>
      </c>
      <c r="K859" s="7">
        <f t="shared" si="352"/>
        <v>5.7079539270533585E-3</v>
      </c>
      <c r="L859" s="7">
        <f t="shared" si="353"/>
        <v>8.1008567510600423E-3</v>
      </c>
      <c r="M859" s="58">
        <f t="shared" si="342"/>
        <v>2.4302570253180125E-2</v>
      </c>
      <c r="N859" s="58">
        <f t="shared" si="343"/>
        <v>2.6262658444516773E-4</v>
      </c>
      <c r="O859" s="59">
        <f t="shared" si="344"/>
        <v>0.46649047062072918</v>
      </c>
      <c r="P859" s="58">
        <f t="shared" si="362"/>
        <v>2.1044090059302301E-4</v>
      </c>
      <c r="Q859" s="58">
        <f t="shared" si="363"/>
        <v>0.5292174041923754</v>
      </c>
      <c r="R859" s="58">
        <f t="shared" si="354"/>
        <v>0.52553269472960884</v>
      </c>
      <c r="S859" s="60">
        <f t="shared" si="355"/>
        <v>3.6847094627665555E-3</v>
      </c>
      <c r="T859" s="58">
        <f t="shared" si="364"/>
        <v>2.0897569258658644E-4</v>
      </c>
      <c r="U859" s="58">
        <f t="shared" si="365"/>
        <v>1.9362003398847372E-3</v>
      </c>
      <c r="V859" s="58">
        <f t="shared" si="345"/>
        <v>1.8918927344169803E-4</v>
      </c>
      <c r="W859" s="50">
        <f t="shared" si="356"/>
        <v>169.22011027579836</v>
      </c>
      <c r="X859" s="50">
        <f t="shared" si="346"/>
        <v>101243.27069342392</v>
      </c>
      <c r="Y859" s="50">
        <f t="shared" si="347"/>
        <v>101325</v>
      </c>
      <c r="Z859" s="50">
        <f t="shared" si="348"/>
        <v>1.5778513853995739</v>
      </c>
      <c r="AA859" s="50">
        <f t="shared" si="349"/>
        <v>1.3411736775896379</v>
      </c>
      <c r="AB859" s="50">
        <f t="shared" si="357"/>
        <v>663.4738002594645</v>
      </c>
      <c r="AC859" s="7">
        <f t="shared" si="366"/>
        <v>0.26380782743573777</v>
      </c>
    </row>
    <row r="860" spans="1:29">
      <c r="A860" s="7">
        <v>828</v>
      </c>
      <c r="B860" s="7">
        <f t="shared" si="358"/>
        <v>0.32925044473345272</v>
      </c>
      <c r="C860" s="7">
        <f t="shared" si="359"/>
        <v>3.9764546465392847E-4</v>
      </c>
      <c r="D860" s="58">
        <f t="shared" si="360"/>
        <v>3445047.7555920272</v>
      </c>
      <c r="E860" s="7">
        <f t="shared" si="350"/>
        <v>499.66195408946646</v>
      </c>
      <c r="F860" s="7">
        <f t="shared" si="339"/>
        <v>3343722.7555920272</v>
      </c>
      <c r="G860" s="57">
        <f t="shared" si="340"/>
        <v>1.2261210276704642E-2</v>
      </c>
      <c r="H860" s="61">
        <f t="shared" si="351"/>
        <v>1.2420775991856299E-2</v>
      </c>
      <c r="I860" s="7">
        <f t="shared" si="361"/>
        <v>7.3158448016287375E-2</v>
      </c>
      <c r="J860" s="58">
        <f t="shared" si="341"/>
        <v>1.1960709996305279E-3</v>
      </c>
      <c r="K860" s="7">
        <f t="shared" si="352"/>
        <v>5.7094343227373015E-3</v>
      </c>
      <c r="L860" s="7">
        <f t="shared" si="353"/>
        <v>8.1015763219983578E-3</v>
      </c>
      <c r="M860" s="58">
        <f t="shared" si="342"/>
        <v>2.4304728965995073E-2</v>
      </c>
      <c r="N860" s="58">
        <f t="shared" si="343"/>
        <v>2.6250809415077653E-4</v>
      </c>
      <c r="O860" s="59">
        <f t="shared" si="344"/>
        <v>0.46628000223531679</v>
      </c>
      <c r="P860" s="58">
        <f t="shared" si="362"/>
        <v>2.1046838541238788E-4</v>
      </c>
      <c r="Q860" s="58">
        <f t="shared" si="363"/>
        <v>0.52928652309805391</v>
      </c>
      <c r="R860" s="58">
        <f t="shared" si="354"/>
        <v>0.525601339326354</v>
      </c>
      <c r="S860" s="60">
        <f t="shared" si="355"/>
        <v>3.685183771699907E-3</v>
      </c>
      <c r="T860" s="58">
        <f t="shared" si="364"/>
        <v>2.0900298879915517E-4</v>
      </c>
      <c r="U860" s="58">
        <f t="shared" si="365"/>
        <v>1.9376657364979701E-3</v>
      </c>
      <c r="V860" s="58">
        <f t="shared" si="345"/>
        <v>1.8930776373608923E-4</v>
      </c>
      <c r="W860" s="50">
        <f t="shared" si="356"/>
        <v>169.23514150981163</v>
      </c>
      <c r="X860" s="50">
        <f t="shared" si="346"/>
        <v>101256.4949962306</v>
      </c>
      <c r="Y860" s="50">
        <f t="shared" si="347"/>
        <v>101325</v>
      </c>
      <c r="Z860" s="50">
        <f t="shared" si="348"/>
        <v>1.5778785056764917</v>
      </c>
      <c r="AA860" s="50">
        <f t="shared" si="349"/>
        <v>1.3411967298250178</v>
      </c>
      <c r="AB860" s="50">
        <f t="shared" si="357"/>
        <v>663.57186794400718</v>
      </c>
      <c r="AC860" s="7">
        <f t="shared" si="366"/>
        <v>0.26384684567487626</v>
      </c>
    </row>
    <row r="861" spans="1:29">
      <c r="A861" s="7">
        <v>829</v>
      </c>
      <c r="B861" s="7">
        <f t="shared" si="358"/>
        <v>0.32964809019810665</v>
      </c>
      <c r="C861" s="7">
        <f t="shared" si="359"/>
        <v>3.9764546465392847E-4</v>
      </c>
      <c r="D861" s="58">
        <f t="shared" si="360"/>
        <v>3445497.1763764233</v>
      </c>
      <c r="E861" s="7">
        <f t="shared" si="350"/>
        <v>499.72713706609579</v>
      </c>
      <c r="F861" s="7">
        <f t="shared" si="339"/>
        <v>3344172.1763764233</v>
      </c>
      <c r="G861" s="57">
        <f t="shared" si="340"/>
        <v>1.2261720502768924E-2</v>
      </c>
      <c r="H861" s="61">
        <f t="shared" si="351"/>
        <v>1.2425651606513998E-2</v>
      </c>
      <c r="I861" s="7">
        <f t="shared" si="361"/>
        <v>7.3148696786971973E-2</v>
      </c>
      <c r="J861" s="58">
        <f t="shared" si="341"/>
        <v>1.1956904220492206E-3</v>
      </c>
      <c r="K861" s="7">
        <f t="shared" si="352"/>
        <v>5.7109141826693823E-3</v>
      </c>
      <c r="L861" s="7">
        <f t="shared" si="353"/>
        <v>8.102295026767823E-3</v>
      </c>
      <c r="M861" s="58">
        <f t="shared" si="342"/>
        <v>2.4306885080303469E-2</v>
      </c>
      <c r="N861" s="58">
        <f t="shared" si="343"/>
        <v>2.6238958840069495E-4</v>
      </c>
      <c r="O861" s="59">
        <f t="shared" si="344"/>
        <v>0.46606950639673439</v>
      </c>
      <c r="P861" s="58">
        <f t="shared" si="362"/>
        <v>2.1049583858240295E-4</v>
      </c>
      <c r="Q861" s="58">
        <f t="shared" si="363"/>
        <v>0.52935556241185311</v>
      </c>
      <c r="R861" s="58">
        <f t="shared" si="354"/>
        <v>0.52566990620349419</v>
      </c>
      <c r="S861" s="60">
        <f t="shared" si="355"/>
        <v>3.6856562083589228E-3</v>
      </c>
      <c r="T861" s="58">
        <f t="shared" si="364"/>
        <v>2.0903025410687543E-4</v>
      </c>
      <c r="U861" s="58">
        <f t="shared" si="365"/>
        <v>1.9391313209734975E-3</v>
      </c>
      <c r="V861" s="58">
        <f t="shared" si="345"/>
        <v>1.8942626948617082E-4</v>
      </c>
      <c r="W861" s="50">
        <f t="shared" si="356"/>
        <v>169.25015465028332</v>
      </c>
      <c r="X861" s="50">
        <f t="shared" si="346"/>
        <v>101269.70432644454</v>
      </c>
      <c r="Y861" s="50">
        <f t="shared" si="347"/>
        <v>101325</v>
      </c>
      <c r="Z861" s="50">
        <f t="shared" si="348"/>
        <v>1.5779055881767787</v>
      </c>
      <c r="AA861" s="50">
        <f t="shared" si="349"/>
        <v>1.3412197499502618</v>
      </c>
      <c r="AB861" s="50">
        <f t="shared" si="357"/>
        <v>663.6698245960423</v>
      </c>
      <c r="AC861" s="7">
        <f t="shared" si="366"/>
        <v>0.26388581976907721</v>
      </c>
    </row>
    <row r="862" spans="1:29">
      <c r="A862" s="7">
        <v>830</v>
      </c>
      <c r="B862" s="7">
        <f t="shared" si="358"/>
        <v>0.33004573566276058</v>
      </c>
      <c r="C862" s="7">
        <f t="shared" si="359"/>
        <v>3.9764546465392847E-4</v>
      </c>
      <c r="D862" s="58">
        <f t="shared" si="360"/>
        <v>3445946.0875955145</v>
      </c>
      <c r="E862" s="7">
        <f t="shared" si="350"/>
        <v>499.79224613652298</v>
      </c>
      <c r="F862" s="7">
        <f t="shared" si="339"/>
        <v>3344621.0875955145</v>
      </c>
      <c r="G862" s="57">
        <f t="shared" si="340"/>
        <v>1.2262230105082105E-2</v>
      </c>
      <c r="H862" s="61">
        <f t="shared" si="351"/>
        <v>1.2430527424060778E-2</v>
      </c>
      <c r="I862" s="7">
        <f t="shared" si="361"/>
        <v>7.313894515187841E-2</v>
      </c>
      <c r="J862" s="58">
        <f t="shared" si="341"/>
        <v>1.1953096792601222E-3</v>
      </c>
      <c r="K862" s="7">
        <f t="shared" si="352"/>
        <v>5.7123935066996905E-3</v>
      </c>
      <c r="L862" s="7">
        <f t="shared" si="353"/>
        <v>8.1030128652199353E-3</v>
      </c>
      <c r="M862" s="58">
        <f t="shared" si="342"/>
        <v>2.4309038595659804E-2</v>
      </c>
      <c r="N862" s="58">
        <f t="shared" si="343"/>
        <v>2.6227106721274639E-4</v>
      </c>
      <c r="O862" s="59">
        <f t="shared" si="344"/>
        <v>0.46585898313664076</v>
      </c>
      <c r="P862" s="58">
        <f t="shared" si="362"/>
        <v>2.1052326009363131E-4</v>
      </c>
      <c r="Q862" s="58">
        <f t="shared" si="363"/>
        <v>0.5294245221100411</v>
      </c>
      <c r="R862" s="58">
        <f t="shared" si="354"/>
        <v>0.52573839533767519</v>
      </c>
      <c r="S862" s="60">
        <f t="shared" si="355"/>
        <v>3.6861267723659052E-3</v>
      </c>
      <c r="T862" s="58">
        <f t="shared" si="364"/>
        <v>2.0905748850046058E-4</v>
      </c>
      <c r="U862" s="58">
        <f t="shared" si="365"/>
        <v>1.9405970925666684E-3</v>
      </c>
      <c r="V862" s="58">
        <f t="shared" si="345"/>
        <v>1.8954479067411937E-4</v>
      </c>
      <c r="W862" s="50">
        <f t="shared" si="356"/>
        <v>169.26514969411133</v>
      </c>
      <c r="X862" s="50">
        <f t="shared" si="346"/>
        <v>101282.8986795666</v>
      </c>
      <c r="Y862" s="50">
        <f t="shared" si="347"/>
        <v>101325</v>
      </c>
      <c r="Z862" s="50">
        <f t="shared" si="348"/>
        <v>1.577932632918005</v>
      </c>
      <c r="AA862" s="50">
        <f t="shared" si="349"/>
        <v>1.3412427379803042</v>
      </c>
      <c r="AB862" s="50">
        <f t="shared" si="357"/>
        <v>663.76767018220551</v>
      </c>
      <c r="AC862" s="7">
        <f t="shared" si="366"/>
        <v>0.26392474970507157</v>
      </c>
    </row>
    <row r="863" spans="1:29">
      <c r="A863" s="7">
        <v>831</v>
      </c>
      <c r="B863" s="7">
        <f t="shared" si="358"/>
        <v>0.3304433811274145</v>
      </c>
      <c r="C863" s="7">
        <f t="shared" si="359"/>
        <v>3.9764546465392847E-4</v>
      </c>
      <c r="D863" s="58">
        <f t="shared" si="360"/>
        <v>3446394.4890968609</v>
      </c>
      <c r="E863" s="7">
        <f t="shared" si="350"/>
        <v>499.85728127863842</v>
      </c>
      <c r="F863" s="7">
        <f t="shared" si="339"/>
        <v>3345069.4890968609</v>
      </c>
      <c r="G863" s="57">
        <f t="shared" si="340"/>
        <v>1.2262739083635021E-2</v>
      </c>
      <c r="H863" s="61">
        <f t="shared" si="351"/>
        <v>1.2435403444248606E-2</v>
      </c>
      <c r="I863" s="7">
        <f t="shared" si="361"/>
        <v>7.3129193111502747E-2</v>
      </c>
      <c r="J863" s="58">
        <f t="shared" si="341"/>
        <v>1.1949287712639657E-3</v>
      </c>
      <c r="K863" s="7">
        <f t="shared" si="352"/>
        <v>5.7138722946784284E-3</v>
      </c>
      <c r="L863" s="7">
        <f t="shared" si="353"/>
        <v>8.1037298372063603E-3</v>
      </c>
      <c r="M863" s="58">
        <f t="shared" si="342"/>
        <v>2.4311189511619081E-2</v>
      </c>
      <c r="N863" s="58">
        <f t="shared" si="343"/>
        <v>2.6215253060475976E-4</v>
      </c>
      <c r="O863" s="59">
        <f t="shared" si="344"/>
        <v>0.46564843248670451</v>
      </c>
      <c r="P863" s="58">
        <f t="shared" si="362"/>
        <v>2.105506499362475E-4</v>
      </c>
      <c r="Q863" s="58">
        <f t="shared" si="363"/>
        <v>0.52949340216790874</v>
      </c>
      <c r="R863" s="58">
        <f t="shared" si="354"/>
        <v>0.52580680670563984</v>
      </c>
      <c r="S863" s="60">
        <f t="shared" si="355"/>
        <v>3.6865954622689046E-3</v>
      </c>
      <c r="T863" s="58">
        <f t="shared" si="364"/>
        <v>2.090846919706625E-4</v>
      </c>
      <c r="U863" s="58">
        <f t="shared" si="365"/>
        <v>1.9420630505322535E-3</v>
      </c>
      <c r="V863" s="58">
        <f t="shared" si="345"/>
        <v>1.89663327282106E-4</v>
      </c>
      <c r="W863" s="50">
        <f t="shared" si="356"/>
        <v>169.28012663819712</v>
      </c>
      <c r="X863" s="50">
        <f t="shared" si="346"/>
        <v>101296.07805111629</v>
      </c>
      <c r="Y863" s="50">
        <f t="shared" si="347"/>
        <v>101325</v>
      </c>
      <c r="Z863" s="50">
        <f t="shared" si="348"/>
        <v>1.5779596399177418</v>
      </c>
      <c r="AA863" s="50">
        <f t="shared" si="349"/>
        <v>1.3412656939300804</v>
      </c>
      <c r="AB863" s="50">
        <f t="shared" si="357"/>
        <v>663.86540466927079</v>
      </c>
      <c r="AC863" s="7">
        <f t="shared" si="366"/>
        <v>0.26396363546961954</v>
      </c>
    </row>
    <row r="864" spans="1:29">
      <c r="A864" s="7">
        <v>832</v>
      </c>
      <c r="B864" s="7">
        <f t="shared" si="358"/>
        <v>0.33084102659206843</v>
      </c>
      <c r="C864" s="7">
        <f t="shared" si="359"/>
        <v>3.9764546465392847E-4</v>
      </c>
      <c r="D864" s="58">
        <f t="shared" si="360"/>
        <v>3446842.3807278932</v>
      </c>
      <c r="E864" s="7">
        <f t="shared" si="350"/>
        <v>499.92224247031379</v>
      </c>
      <c r="F864" s="7">
        <f t="shared" ref="F864:F927" si="367">D864-$E$6</f>
        <v>3345517.3807278932</v>
      </c>
      <c r="G864" s="57">
        <f t="shared" ref="G864:G927" si="368">($E$7*((D864*0.000145038)^$E$8))*0.0254</f>
        <v>1.2263247438418185E-2</v>
      </c>
      <c r="H864" s="61">
        <f t="shared" si="351"/>
        <v>1.2440279666829448E-2</v>
      </c>
      <c r="I864" s="7">
        <f t="shared" si="361"/>
        <v>7.311944066634106E-2</v>
      </c>
      <c r="J864" s="58">
        <f t="shared" ref="J864:J927" si="369">IF(H864&gt;0,PI()*($E$10^2-H864^2),0)</f>
        <v>1.1945476980615142E-3</v>
      </c>
      <c r="K864" s="7">
        <f t="shared" si="352"/>
        <v>5.7153505464559197E-3</v>
      </c>
      <c r="L864" s="7">
        <f t="shared" si="353"/>
        <v>8.1044459425789472E-3</v>
      </c>
      <c r="M864" s="58">
        <f t="shared" ref="M864:M927" si="370">IF(L864&gt;0,L864*$E$13,0)</f>
        <v>2.4313337827736842E-2</v>
      </c>
      <c r="N864" s="58">
        <f t="shared" ref="N864:N927" si="371">$E$13*PI()*($E$10^2-H864^2)*I864</f>
        <v>2.6203397859456953E-4</v>
      </c>
      <c r="O864" s="59">
        <f t="shared" ref="O864:O927" si="372">$E$9*N864</f>
        <v>0.46543785447860414</v>
      </c>
      <c r="P864" s="58">
        <f t="shared" si="362"/>
        <v>2.1057800810037053E-4</v>
      </c>
      <c r="Q864" s="58">
        <f t="shared" si="363"/>
        <v>0.52956220256060738</v>
      </c>
      <c r="R864" s="58">
        <f t="shared" si="354"/>
        <v>0.52587514028411109</v>
      </c>
      <c r="S864" s="60">
        <f t="shared" si="355"/>
        <v>3.687062276496289E-3</v>
      </c>
      <c r="T864" s="58">
        <f t="shared" si="364"/>
        <v>2.0911186450822518E-4</v>
      </c>
      <c r="U864" s="58">
        <f t="shared" si="365"/>
        <v>1.9435291941243991E-3</v>
      </c>
      <c r="V864" s="58">
        <f t="shared" ref="V864:V927" si="373">$E$20-N864</f>
        <v>1.8978187929229623E-4</v>
      </c>
      <c r="W864" s="50">
        <f t="shared" si="356"/>
        <v>169.2950854794459</v>
      </c>
      <c r="X864" s="50">
        <f t="shared" ref="X864:X927" si="374">D864/(1+(($E$22-1)/2)*$E$17^2)^($E$22/($E$22-1))</f>
        <v>101309.24243660932</v>
      </c>
      <c r="Y864" s="50">
        <f t="shared" ref="Y864:Y927" si="375">IF(D864/(1+(($E$22-1)/2)*$E$17^2)^($E$22/($E$22-1))&lt;$E$6,$E$6,D864/(1+(($E$22-1)/2)*$E$17^2)^($E$22/($E$22-1)))</f>
        <v>101325</v>
      </c>
      <c r="Z864" s="50">
        <f t="shared" ref="Z864:Z927" si="376">(((2*$E$22^2)/($E$22-1))*((2/($E$22+1))^(($E$22+1)/($E$22-1)))*((1-(X864/D864)^(($E$22-1)/$E$22))))^(0.5)+(((X864-$E$6)/(D864))*($E$15/$E$14))</f>
        <v>1.5779866091935142</v>
      </c>
      <c r="AA864" s="50">
        <f t="shared" ref="AA864:AA927" si="377">Z864*$E$16</f>
        <v>1.3412886178144869</v>
      </c>
      <c r="AB864" s="50">
        <f t="shared" si="357"/>
        <v>663.96302802398361</v>
      </c>
      <c r="AC864" s="7">
        <f t="shared" si="366"/>
        <v>0.26400247704950336</v>
      </c>
    </row>
    <row r="865" spans="1:29">
      <c r="A865" s="7">
        <v>833</v>
      </c>
      <c r="B865" s="7">
        <f t="shared" si="358"/>
        <v>0.33123867205672236</v>
      </c>
      <c r="C865" s="7">
        <f t="shared" si="359"/>
        <v>3.9764546465392847E-4</v>
      </c>
      <c r="D865" s="58">
        <f t="shared" si="360"/>
        <v>3447289.762335836</v>
      </c>
      <c r="E865" s="7">
        <f t="shared" ref="E865:E928" si="378">D865/6894.757</f>
        <v>499.98712968939094</v>
      </c>
      <c r="F865" s="7">
        <f t="shared" si="367"/>
        <v>3345964.762335836</v>
      </c>
      <c r="G865" s="57">
        <f t="shared" si="368"/>
        <v>1.2263755169421684E-2</v>
      </c>
      <c r="H865" s="61">
        <f t="shared" ref="H865:H928" si="379">IF(H864&gt;0,IF((H864+G864*C865)&lt;$E$10,H864+G864*C865,0),0)</f>
        <v>1.2445156091555264E-2</v>
      </c>
      <c r="I865" s="7">
        <f t="shared" si="361"/>
        <v>7.3109687816889424E-2</v>
      </c>
      <c r="J865" s="58">
        <f t="shared" si="369"/>
        <v>1.1941664596535595E-3</v>
      </c>
      <c r="K865" s="7">
        <f t="shared" ref="K865:K928" si="380">IF(J865=0,0,2*PI()*H865*I865)</f>
        <v>5.7168282618826052E-3</v>
      </c>
      <c r="L865" s="7">
        <f t="shared" ref="L865:L928" si="381">J865*2+K865</f>
        <v>8.1051611811897243E-3</v>
      </c>
      <c r="M865" s="58">
        <f t="shared" si="370"/>
        <v>2.4315483543569175E-2</v>
      </c>
      <c r="N865" s="58">
        <f t="shared" si="371"/>
        <v>2.6191541120001549E-4</v>
      </c>
      <c r="O865" s="59">
        <f t="shared" si="372"/>
        <v>0.46522724914402752</v>
      </c>
      <c r="P865" s="58">
        <f t="shared" si="362"/>
        <v>2.1060533457661901E-4</v>
      </c>
      <c r="Q865" s="58">
        <f t="shared" si="363"/>
        <v>0.52963092326454464</v>
      </c>
      <c r="R865" s="58">
        <f t="shared" ref="R865:R928" si="382">IF(D865&gt;$E$6,$E$14*D865*$E$22*(SQRT((2/($E$22+1))^(($E$22+1)/($E$22-1))))/($E$22*$E$23*$E$21)^0.5,0)</f>
        <v>0.52594339604978024</v>
      </c>
      <c r="S865" s="60">
        <f t="shared" ref="S865:S928" si="383">Q865-R865</f>
        <v>3.6875272147643967E-3</v>
      </c>
      <c r="T865" s="58">
        <f t="shared" si="364"/>
        <v>2.0913900610387999E-4</v>
      </c>
      <c r="U865" s="58">
        <f t="shared" si="365"/>
        <v>1.944995522597138E-3</v>
      </c>
      <c r="V865" s="58">
        <f t="shared" si="373"/>
        <v>1.8990044668685028E-4</v>
      </c>
      <c r="W865" s="50">
        <f t="shared" ref="W865:W928" si="384">M865/$E$14</f>
        <v>169.31002621476668</v>
      </c>
      <c r="X865" s="50">
        <f t="shared" si="374"/>
        <v>101322.3918315553</v>
      </c>
      <c r="Y865" s="50">
        <f t="shared" si="375"/>
        <v>101325</v>
      </c>
      <c r="Z865" s="50">
        <f t="shared" si="376"/>
        <v>1.5780135407627971</v>
      </c>
      <c r="AA865" s="50">
        <f t="shared" si="377"/>
        <v>1.3413115096483774</v>
      </c>
      <c r="AB865" s="50">
        <f t="shared" ref="AB865:AB928" si="385">IF(AA865*D865*$E$14&gt;0,AA865*D865*$E$14,0)</f>
        <v>664.06054021304499</v>
      </c>
      <c r="AC865" s="7">
        <f t="shared" si="366"/>
        <v>0.26404127443149061</v>
      </c>
    </row>
    <row r="866" spans="1:29">
      <c r="A866" s="7">
        <v>834</v>
      </c>
      <c r="B866" s="7">
        <f t="shared" ref="B866:B929" si="386">B865+$E$18/3000</f>
        <v>0.33163631752137629</v>
      </c>
      <c r="C866" s="7">
        <f t="shared" ref="C866:C929" si="387">B866-B865</f>
        <v>3.9764546465392847E-4</v>
      </c>
      <c r="D866" s="58">
        <f t="shared" ref="D866:D929" si="388">$E$23*$E$21*U865/V865</f>
        <v>3447736.6337686055</v>
      </c>
      <c r="E866" s="7">
        <f t="shared" si="378"/>
        <v>500.05194291381201</v>
      </c>
      <c r="F866" s="7">
        <f t="shared" si="367"/>
        <v>3346411.6337686055</v>
      </c>
      <c r="G866" s="57">
        <f t="shared" si="368"/>
        <v>1.2264262276636212E-2</v>
      </c>
      <c r="H866" s="61">
        <f t="shared" si="379"/>
        <v>1.245003271817801E-2</v>
      </c>
      <c r="I866" s="7">
        <f t="shared" ref="I866:I929" si="389">IF(H866&gt;0,I865-G865*C866*2,0)</f>
        <v>7.3099934563643928E-2</v>
      </c>
      <c r="J866" s="58">
        <f t="shared" si="369"/>
        <v>1.1937850560409249E-3</v>
      </c>
      <c r="K866" s="7">
        <f t="shared" si="380"/>
        <v>5.718305440809042E-3</v>
      </c>
      <c r="L866" s="7">
        <f t="shared" si="381"/>
        <v>8.1058755528908913E-3</v>
      </c>
      <c r="M866" s="58">
        <f t="shared" si="370"/>
        <v>2.4317626658672674E-2</v>
      </c>
      <c r="N866" s="58">
        <f t="shared" si="371"/>
        <v>2.6179682843894278E-4</v>
      </c>
      <c r="O866" s="59">
        <f t="shared" si="372"/>
        <v>0.46501661651467213</v>
      </c>
      <c r="P866" s="58">
        <f t="shared" ref="P866:P929" si="390">(O865-O866)</f>
        <v>2.1063262935538951E-4</v>
      </c>
      <c r="Q866" s="58">
        <f t="shared" ref="Q866:Q929" si="391">P866/C866</f>
        <v>0.52969956425556985</v>
      </c>
      <c r="R866" s="58">
        <f t="shared" si="382"/>
        <v>0.52601157397944431</v>
      </c>
      <c r="S866" s="60">
        <f t="shared" si="383"/>
        <v>3.6879902761255412E-3</v>
      </c>
      <c r="T866" s="58">
        <f t="shared" ref="T866:T929" si="392">R866*C866</f>
        <v>2.0916611674840041E-4</v>
      </c>
      <c r="U866" s="58">
        <f t="shared" ref="U866:U929" si="393">IF(P866+U865-T866&gt;0,P866+U865-T866,0)</f>
        <v>1.9464620352041271E-3</v>
      </c>
      <c r="V866" s="58">
        <f t="shared" si="373"/>
        <v>1.9001902944792298E-4</v>
      </c>
      <c r="W866" s="50">
        <f t="shared" si="384"/>
        <v>169.32494884107206</v>
      </c>
      <c r="X866" s="50">
        <f t="shared" si="374"/>
        <v>101335.52623148423</v>
      </c>
      <c r="Y866" s="50">
        <f t="shared" si="375"/>
        <v>101335.52623148423</v>
      </c>
      <c r="Z866" s="50">
        <f t="shared" si="376"/>
        <v>1.5780404346430694</v>
      </c>
      <c r="AA866" s="50">
        <f t="shared" si="377"/>
        <v>1.3413343694466089</v>
      </c>
      <c r="AB866" s="50">
        <f t="shared" si="385"/>
        <v>664.15794120330645</v>
      </c>
      <c r="AC866" s="7">
        <f t="shared" ref="AC866:AC929" si="394">((AB865+AB866)/(2))*C866</f>
        <v>0.2640800276023702</v>
      </c>
    </row>
    <row r="867" spans="1:29">
      <c r="A867" s="7">
        <v>835</v>
      </c>
      <c r="B867" s="7">
        <f t="shared" si="386"/>
        <v>0.33203396298603022</v>
      </c>
      <c r="C867" s="7">
        <f t="shared" si="387"/>
        <v>3.9764546465392847E-4</v>
      </c>
      <c r="D867" s="58">
        <f t="shared" si="388"/>
        <v>3448182.9948743456</v>
      </c>
      <c r="E867" s="7">
        <f t="shared" si="378"/>
        <v>500.11668212155206</v>
      </c>
      <c r="F867" s="7">
        <f t="shared" si="367"/>
        <v>3346857.9948743456</v>
      </c>
      <c r="G867" s="57">
        <f t="shared" si="368"/>
        <v>1.2264768760052528E-2</v>
      </c>
      <c r="H867" s="61">
        <f t="shared" si="379"/>
        <v>1.2454909546449641E-2</v>
      </c>
      <c r="I867" s="7">
        <f t="shared" si="389"/>
        <v>7.3090180907100663E-2</v>
      </c>
      <c r="J867" s="58">
        <f t="shared" si="369"/>
        <v>1.1934034872244624E-3</v>
      </c>
      <c r="K867" s="7">
        <f t="shared" si="380"/>
        <v>5.7197820830859024E-3</v>
      </c>
      <c r="L867" s="7">
        <f t="shared" si="381"/>
        <v>8.1065890575348267E-3</v>
      </c>
      <c r="M867" s="58">
        <f t="shared" si="370"/>
        <v>2.4319767172604478E-2</v>
      </c>
      <c r="N867" s="58">
        <f t="shared" si="371"/>
        <v>2.6167823032920221E-4</v>
      </c>
      <c r="O867" s="59">
        <f t="shared" si="372"/>
        <v>0.46480595662224544</v>
      </c>
      <c r="P867" s="58">
        <f t="shared" si="390"/>
        <v>2.1065989242669003E-4</v>
      </c>
      <c r="Q867" s="58">
        <f t="shared" si="391"/>
        <v>0.52976812550855501</v>
      </c>
      <c r="R867" s="58">
        <f t="shared" si="382"/>
        <v>0.52607967404993528</v>
      </c>
      <c r="S867" s="60">
        <f t="shared" si="383"/>
        <v>3.6884514586197348E-3</v>
      </c>
      <c r="T867" s="58">
        <f t="shared" si="392"/>
        <v>2.0919319643257375E-4</v>
      </c>
      <c r="U867" s="58">
        <f t="shared" si="393"/>
        <v>1.9479287311982437E-3</v>
      </c>
      <c r="V867" s="58">
        <f t="shared" si="373"/>
        <v>1.9013762755766355E-4</v>
      </c>
      <c r="W867" s="50">
        <f t="shared" si="384"/>
        <v>169.33985335527831</v>
      </c>
      <c r="X867" s="50">
        <f t="shared" si="374"/>
        <v>101348.64563193274</v>
      </c>
      <c r="Y867" s="50">
        <f t="shared" si="375"/>
        <v>101348.64563193274</v>
      </c>
      <c r="Z867" s="50">
        <f t="shared" si="376"/>
        <v>1.5780672908517859</v>
      </c>
      <c r="AA867" s="50">
        <f t="shared" si="377"/>
        <v>1.3413571972240179</v>
      </c>
      <c r="AB867" s="50">
        <f t="shared" si="385"/>
        <v>664.25523096166899</v>
      </c>
      <c r="AC867" s="7">
        <f t="shared" si="394"/>
        <v>0.26411873654897039</v>
      </c>
    </row>
    <row r="868" spans="1:29">
      <c r="A868" s="7">
        <v>836</v>
      </c>
      <c r="B868" s="7">
        <f t="shared" si="386"/>
        <v>0.33243160845068415</v>
      </c>
      <c r="C868" s="7">
        <f t="shared" si="387"/>
        <v>3.9764546465392847E-4</v>
      </c>
      <c r="D868" s="58">
        <f t="shared" si="388"/>
        <v>3448628.8455007151</v>
      </c>
      <c r="E868" s="7">
        <f t="shared" si="378"/>
        <v>500.18134729051587</v>
      </c>
      <c r="F868" s="7">
        <f t="shared" si="367"/>
        <v>3347303.8455007151</v>
      </c>
      <c r="G868" s="57">
        <f t="shared" si="368"/>
        <v>1.2265274619660673E-2</v>
      </c>
      <c r="H868" s="61">
        <f t="shared" si="379"/>
        <v>1.2459786576122105E-2</v>
      </c>
      <c r="I868" s="7">
        <f t="shared" si="389"/>
        <v>7.3080426847755731E-2</v>
      </c>
      <c r="J868" s="58">
        <f t="shared" si="369"/>
        <v>1.1930217532050546E-3</v>
      </c>
      <c r="K868" s="7">
        <f t="shared" si="380"/>
        <v>5.7212581885639794E-3</v>
      </c>
      <c r="L868" s="7">
        <f t="shared" si="381"/>
        <v>8.1073016949740895E-3</v>
      </c>
      <c r="M868" s="58">
        <f t="shared" si="370"/>
        <v>2.4321905084922268E-2</v>
      </c>
      <c r="N868" s="58">
        <f t="shared" si="371"/>
        <v>2.6155961688864983E-4</v>
      </c>
      <c r="O868" s="59">
        <f t="shared" si="372"/>
        <v>0.46459526949846425</v>
      </c>
      <c r="P868" s="58">
        <f t="shared" si="390"/>
        <v>2.106871237811947E-4</v>
      </c>
      <c r="Q868" s="58">
        <f t="shared" si="391"/>
        <v>0.52983660700004731</v>
      </c>
      <c r="R868" s="58">
        <f t="shared" si="382"/>
        <v>0.5261476962380105</v>
      </c>
      <c r="S868" s="60">
        <f t="shared" si="383"/>
        <v>3.6889107620368122E-3</v>
      </c>
      <c r="T868" s="58">
        <f t="shared" si="392"/>
        <v>2.0922024514715771E-4</v>
      </c>
      <c r="U868" s="58">
        <f t="shared" si="393"/>
        <v>1.9493956098322806E-3</v>
      </c>
      <c r="V868" s="58">
        <f t="shared" si="373"/>
        <v>1.9025624099821593E-4</v>
      </c>
      <c r="W868" s="50">
        <f t="shared" si="384"/>
        <v>169.35473975430554</v>
      </c>
      <c r="X868" s="50">
        <f t="shared" si="374"/>
        <v>101361.75002842327</v>
      </c>
      <c r="Y868" s="50">
        <f t="shared" si="375"/>
        <v>101361.75002842327</v>
      </c>
      <c r="Z868" s="50">
        <f t="shared" si="376"/>
        <v>1.5780941094063341</v>
      </c>
      <c r="AA868" s="50">
        <f t="shared" si="377"/>
        <v>1.341379992995384</v>
      </c>
      <c r="AB868" s="50">
        <f t="shared" si="385"/>
        <v>664.35240945492797</v>
      </c>
      <c r="AC868" s="7">
        <f t="shared" si="394"/>
        <v>0.2641574012581086</v>
      </c>
    </row>
    <row r="869" spans="1:29">
      <c r="A869" s="7">
        <v>837</v>
      </c>
      <c r="B869" s="7">
        <f t="shared" si="386"/>
        <v>0.33282925391533807</v>
      </c>
      <c r="C869" s="7">
        <f t="shared" si="387"/>
        <v>3.9764546465392847E-4</v>
      </c>
      <c r="D869" s="58">
        <f t="shared" si="388"/>
        <v>3449074.1854961151</v>
      </c>
      <c r="E869" s="7">
        <f t="shared" si="378"/>
        <v>500.24593839871591</v>
      </c>
      <c r="F869" s="7">
        <f t="shared" si="367"/>
        <v>3347749.1854961151</v>
      </c>
      <c r="G869" s="57">
        <f t="shared" si="368"/>
        <v>1.2265779855451318E-2</v>
      </c>
      <c r="H869" s="61">
        <f t="shared" si="379"/>
        <v>1.2464663806947348E-2</v>
      </c>
      <c r="I869" s="7">
        <f t="shared" si="389"/>
        <v>7.3070672386105248E-2</v>
      </c>
      <c r="J869" s="58">
        <f t="shared" si="369"/>
        <v>1.1926398539836135E-3</v>
      </c>
      <c r="K869" s="7">
        <f t="shared" si="380"/>
        <v>5.7227337570941832E-3</v>
      </c>
      <c r="L869" s="7">
        <f t="shared" si="381"/>
        <v>8.1080134650614102E-3</v>
      </c>
      <c r="M869" s="58">
        <f t="shared" si="370"/>
        <v>2.4324040395184231E-2</v>
      </c>
      <c r="N869" s="58">
        <f t="shared" si="371"/>
        <v>2.6144098813514705E-4</v>
      </c>
      <c r="O869" s="59">
        <f t="shared" si="372"/>
        <v>0.46438455517505495</v>
      </c>
      <c r="P869" s="58">
        <f t="shared" si="390"/>
        <v>2.1071432340930007E-4</v>
      </c>
      <c r="Q869" s="58">
        <f t="shared" si="391"/>
        <v>0.52990500870589607</v>
      </c>
      <c r="R869" s="58">
        <f t="shared" si="382"/>
        <v>0.52621564052054126</v>
      </c>
      <c r="S869" s="60">
        <f t="shared" si="383"/>
        <v>3.6893681853548133E-3</v>
      </c>
      <c r="T869" s="58">
        <f t="shared" si="392"/>
        <v>2.0924726288295523E-4</v>
      </c>
      <c r="U869" s="58">
        <f t="shared" si="393"/>
        <v>1.9508626703586254E-3</v>
      </c>
      <c r="V869" s="58">
        <f t="shared" si="373"/>
        <v>1.9037486975171872E-4</v>
      </c>
      <c r="W869" s="50">
        <f t="shared" si="384"/>
        <v>169.36960803507742</v>
      </c>
      <c r="X869" s="50">
        <f t="shared" si="374"/>
        <v>101374.83941650001</v>
      </c>
      <c r="Y869" s="50">
        <f t="shared" si="375"/>
        <v>101374.83941650001</v>
      </c>
      <c r="Z869" s="50">
        <f t="shared" si="376"/>
        <v>1.5781208903241093</v>
      </c>
      <c r="AA869" s="50">
        <f t="shared" si="377"/>
        <v>1.3414027567754929</v>
      </c>
      <c r="AB869" s="50">
        <f t="shared" si="385"/>
        <v>664.44947665004088</v>
      </c>
      <c r="AC869" s="7">
        <f t="shared" si="394"/>
        <v>0.26419602171661344</v>
      </c>
    </row>
    <row r="870" spans="1:29">
      <c r="A870" s="7">
        <v>838</v>
      </c>
      <c r="B870" s="7">
        <f t="shared" si="386"/>
        <v>0.333226899379992</v>
      </c>
      <c r="C870" s="7">
        <f t="shared" si="387"/>
        <v>3.9764546465392847E-4</v>
      </c>
      <c r="D870" s="58">
        <f t="shared" si="388"/>
        <v>3449519.014709115</v>
      </c>
      <c r="E870" s="7">
        <f t="shared" si="378"/>
        <v>500.310455424189</v>
      </c>
      <c r="F870" s="7">
        <f t="shared" si="367"/>
        <v>3348194.014709115</v>
      </c>
      <c r="G870" s="57">
        <f t="shared" si="368"/>
        <v>1.2266284467415177E-2</v>
      </c>
      <c r="H870" s="61">
        <f t="shared" si="379"/>
        <v>1.2469541238677311E-2</v>
      </c>
      <c r="I870" s="7">
        <f t="shared" si="389"/>
        <v>7.3060917522645319E-2</v>
      </c>
      <c r="J870" s="58">
        <f t="shared" si="369"/>
        <v>1.1922577895610818E-3</v>
      </c>
      <c r="K870" s="7">
        <f t="shared" si="380"/>
        <v>5.724208788527539E-3</v>
      </c>
      <c r="L870" s="7">
        <f t="shared" si="381"/>
        <v>8.1087243676497035E-3</v>
      </c>
      <c r="M870" s="58">
        <f t="shared" si="370"/>
        <v>2.4326173102949111E-2</v>
      </c>
      <c r="N870" s="58">
        <f t="shared" si="371"/>
        <v>2.6132234408656087E-4</v>
      </c>
      <c r="O870" s="59">
        <f t="shared" si="372"/>
        <v>0.46417381368375377</v>
      </c>
      <c r="P870" s="58">
        <f t="shared" si="390"/>
        <v>2.1074149130118069E-4</v>
      </c>
      <c r="Q870" s="58">
        <f t="shared" si="391"/>
        <v>0.52997333060139229</v>
      </c>
      <c r="R870" s="58">
        <f t="shared" si="382"/>
        <v>0.52628350687442416</v>
      </c>
      <c r="S870" s="60">
        <f t="shared" si="383"/>
        <v>3.6898237269681333E-3</v>
      </c>
      <c r="T870" s="58">
        <f t="shared" si="392"/>
        <v>2.0927424963077936E-4</v>
      </c>
      <c r="U870" s="58">
        <f t="shared" si="393"/>
        <v>1.952329912029027E-3</v>
      </c>
      <c r="V870" s="58">
        <f t="shared" si="373"/>
        <v>1.9049351380030489E-4</v>
      </c>
      <c r="W870" s="50">
        <f t="shared" si="384"/>
        <v>169.38445819452141</v>
      </c>
      <c r="X870" s="50">
        <f t="shared" si="374"/>
        <v>101387.91379171213</v>
      </c>
      <c r="Y870" s="50">
        <f t="shared" si="375"/>
        <v>101387.91379171213</v>
      </c>
      <c r="Z870" s="50">
        <f t="shared" si="376"/>
        <v>1.5781476336224782</v>
      </c>
      <c r="AA870" s="50">
        <f t="shared" si="377"/>
        <v>1.3414254885791064</v>
      </c>
      <c r="AB870" s="50">
        <f t="shared" si="385"/>
        <v>664.54643251400114</v>
      </c>
      <c r="AC870" s="7">
        <f t="shared" si="394"/>
        <v>0.26423459791135284</v>
      </c>
    </row>
    <row r="871" spans="1:29">
      <c r="A871" s="7">
        <v>839</v>
      </c>
      <c r="B871" s="7">
        <f t="shared" si="386"/>
        <v>0.33362454484464593</v>
      </c>
      <c r="C871" s="7">
        <f t="shared" si="387"/>
        <v>3.9764546465392847E-4</v>
      </c>
      <c r="D871" s="58">
        <f t="shared" si="388"/>
        <v>3449963.3329880531</v>
      </c>
      <c r="E871" s="7">
        <f t="shared" si="378"/>
        <v>500.37489834493852</v>
      </c>
      <c r="F871" s="7">
        <f t="shared" si="367"/>
        <v>3348638.3329880531</v>
      </c>
      <c r="G871" s="57">
        <f t="shared" si="368"/>
        <v>1.2266788455542481E-2</v>
      </c>
      <c r="H871" s="61">
        <f t="shared" si="379"/>
        <v>1.2474418871063934E-2</v>
      </c>
      <c r="I871" s="7">
        <f t="shared" si="389"/>
        <v>7.3051162257872074E-2</v>
      </c>
      <c r="J871" s="58">
        <f t="shared" si="369"/>
        <v>1.1918755599384316E-3</v>
      </c>
      <c r="K871" s="7">
        <f t="shared" si="380"/>
        <v>5.7256832827151912E-3</v>
      </c>
      <c r="L871" s="7">
        <f t="shared" si="381"/>
        <v>8.1094344025920539E-3</v>
      </c>
      <c r="M871" s="58">
        <f t="shared" si="370"/>
        <v>2.432830320777616E-2</v>
      </c>
      <c r="N871" s="58">
        <f t="shared" si="371"/>
        <v>2.612036847607635E-4</v>
      </c>
      <c r="O871" s="59">
        <f t="shared" si="372"/>
        <v>0.46396304505630614</v>
      </c>
      <c r="P871" s="58">
        <f t="shared" si="390"/>
        <v>2.107686274476217E-4</v>
      </c>
      <c r="Q871" s="58">
        <f t="shared" si="391"/>
        <v>0.53004157266336238</v>
      </c>
      <c r="R871" s="58">
        <f t="shared" si="382"/>
        <v>0.52635129527652036</v>
      </c>
      <c r="S871" s="60">
        <f t="shared" si="383"/>
        <v>3.6902773868420224E-3</v>
      </c>
      <c r="T871" s="58">
        <f t="shared" si="392"/>
        <v>2.0930120538142905E-4</v>
      </c>
      <c r="U871" s="58">
        <f t="shared" si="393"/>
        <v>1.9537973340952195E-3</v>
      </c>
      <c r="V871" s="58">
        <f t="shared" si="373"/>
        <v>1.9061217312610226E-4</v>
      </c>
      <c r="W871" s="50">
        <f t="shared" si="384"/>
        <v>169.39929022956863</v>
      </c>
      <c r="X871" s="50">
        <f t="shared" si="374"/>
        <v>101400.97314960201</v>
      </c>
      <c r="Y871" s="50">
        <f t="shared" si="375"/>
        <v>101400.97314960201</v>
      </c>
      <c r="Z871" s="50">
        <f t="shared" si="376"/>
        <v>1.5781743393187566</v>
      </c>
      <c r="AA871" s="50">
        <f t="shared" si="377"/>
        <v>1.341448188420943</v>
      </c>
      <c r="AB871" s="50">
        <f t="shared" si="385"/>
        <v>664.64327701375259</v>
      </c>
      <c r="AC871" s="7">
        <f t="shared" si="394"/>
        <v>0.26427312982919188</v>
      </c>
    </row>
    <row r="872" spans="1:29">
      <c r="A872" s="7">
        <v>840</v>
      </c>
      <c r="B872" s="7">
        <f t="shared" si="386"/>
        <v>0.33402219030929986</v>
      </c>
      <c r="C872" s="7">
        <f t="shared" si="387"/>
        <v>3.9764546465392847E-4</v>
      </c>
      <c r="D872" s="58">
        <f t="shared" si="388"/>
        <v>3450407.1401821207</v>
      </c>
      <c r="E872" s="7">
        <f t="shared" si="378"/>
        <v>500.4392671390915</v>
      </c>
      <c r="F872" s="7">
        <f t="shared" si="367"/>
        <v>3349082.1401821207</v>
      </c>
      <c r="G872" s="57">
        <f t="shared" si="368"/>
        <v>1.2267291819824272E-2</v>
      </c>
      <c r="H872" s="61">
        <f t="shared" si="379"/>
        <v>1.2479296703859149E-2</v>
      </c>
      <c r="I872" s="7">
        <f t="shared" si="389"/>
        <v>7.3041406592281644E-2</v>
      </c>
      <c r="J872" s="58">
        <f t="shared" si="369"/>
        <v>1.191493165116665E-3</v>
      </c>
      <c r="K872" s="7">
        <f t="shared" si="380"/>
        <v>5.7271572395084028E-3</v>
      </c>
      <c r="L872" s="7">
        <f t="shared" si="381"/>
        <v>8.1101435697417332E-3</v>
      </c>
      <c r="M872" s="58">
        <f t="shared" si="370"/>
        <v>2.43304307092252E-2</v>
      </c>
      <c r="N872" s="58">
        <f t="shared" si="371"/>
        <v>2.6108501017563267E-4</v>
      </c>
      <c r="O872" s="59">
        <f t="shared" si="372"/>
        <v>0.46375224932446751</v>
      </c>
      <c r="P872" s="58">
        <f t="shared" si="390"/>
        <v>2.107957318386311E-4</v>
      </c>
      <c r="Q872" s="58">
        <f t="shared" si="391"/>
        <v>0.53010973486667823</v>
      </c>
      <c r="R872" s="58">
        <f t="shared" si="382"/>
        <v>0.52641900570382183</v>
      </c>
      <c r="S872" s="60">
        <f t="shared" si="383"/>
        <v>3.6907291628563987E-3</v>
      </c>
      <c r="T872" s="58">
        <f t="shared" si="392"/>
        <v>2.0932813012575525E-4</v>
      </c>
      <c r="U872" s="58">
        <f t="shared" si="393"/>
        <v>1.9552649358080955E-3</v>
      </c>
      <c r="V872" s="58">
        <f t="shared" si="373"/>
        <v>1.9073084771123309E-4</v>
      </c>
      <c r="W872" s="50">
        <f t="shared" si="384"/>
        <v>169.41410413715403</v>
      </c>
      <c r="X872" s="50">
        <f t="shared" si="374"/>
        <v>101414.01748573712</v>
      </c>
      <c r="Y872" s="50">
        <f t="shared" si="375"/>
        <v>101414.01748573712</v>
      </c>
      <c r="Z872" s="50">
        <f t="shared" si="376"/>
        <v>1.5782010074302737</v>
      </c>
      <c r="AA872" s="50">
        <f t="shared" si="377"/>
        <v>1.3414708563157327</v>
      </c>
      <c r="AB872" s="50">
        <f t="shared" si="385"/>
        <v>664.74001011642486</v>
      </c>
      <c r="AC872" s="7">
        <f t="shared" si="394"/>
        <v>0.26431161745702308</v>
      </c>
    </row>
    <row r="873" spans="1:29">
      <c r="A873" s="7">
        <v>841</v>
      </c>
      <c r="B873" s="7">
        <f t="shared" si="386"/>
        <v>0.33441983577395379</v>
      </c>
      <c r="C873" s="7">
        <f t="shared" si="387"/>
        <v>3.9764546465392847E-4</v>
      </c>
      <c r="D873" s="58">
        <f t="shared" si="388"/>
        <v>3450850.4361399133</v>
      </c>
      <c r="E873" s="7">
        <f t="shared" si="378"/>
        <v>500.50356178468849</v>
      </c>
      <c r="F873" s="7">
        <f t="shared" si="367"/>
        <v>3349525.4361399133</v>
      </c>
      <c r="G873" s="57">
        <f t="shared" si="368"/>
        <v>1.2267794560250712E-2</v>
      </c>
      <c r="H873" s="61">
        <f t="shared" si="379"/>
        <v>1.2484174736814888E-2</v>
      </c>
      <c r="I873" s="7">
        <f t="shared" si="389"/>
        <v>7.3031650526370159E-2</v>
      </c>
      <c r="J873" s="58">
        <f t="shared" si="369"/>
        <v>1.1911106050968138E-3</v>
      </c>
      <c r="K873" s="7">
        <f t="shared" si="380"/>
        <v>5.7286306587585505E-3</v>
      </c>
      <c r="L873" s="7">
        <f t="shared" si="381"/>
        <v>8.1108518689521781E-3</v>
      </c>
      <c r="M873" s="58">
        <f t="shared" si="370"/>
        <v>2.4332555606856536E-2</v>
      </c>
      <c r="N873" s="58">
        <f t="shared" si="371"/>
        <v>2.6096632034905138E-4</v>
      </c>
      <c r="O873" s="59">
        <f t="shared" si="372"/>
        <v>0.46354142652000252</v>
      </c>
      <c r="P873" s="58">
        <f t="shared" si="390"/>
        <v>2.1082280446499402E-4</v>
      </c>
      <c r="Q873" s="58">
        <f t="shared" si="391"/>
        <v>0.53017781718816648</v>
      </c>
      <c r="R873" s="58">
        <f t="shared" si="382"/>
        <v>0.52648663813322871</v>
      </c>
      <c r="S873" s="60">
        <f t="shared" si="383"/>
        <v>3.6911790549377654E-3</v>
      </c>
      <c r="T873" s="58">
        <f t="shared" si="392"/>
        <v>2.0935502385457241E-4</v>
      </c>
      <c r="U873" s="58">
        <f t="shared" si="393"/>
        <v>1.956732716418517E-3</v>
      </c>
      <c r="V873" s="58">
        <f t="shared" si="373"/>
        <v>1.9084953753781438E-4</v>
      </c>
      <c r="W873" s="50">
        <f t="shared" si="384"/>
        <v>169.42889991421603</v>
      </c>
      <c r="X873" s="50">
        <f t="shared" si="374"/>
        <v>101427.04679566735</v>
      </c>
      <c r="Y873" s="50">
        <f t="shared" si="375"/>
        <v>101427.04679566735</v>
      </c>
      <c r="Z873" s="50">
        <f t="shared" si="376"/>
        <v>1.5782276379742852</v>
      </c>
      <c r="AA873" s="50">
        <f t="shared" si="377"/>
        <v>1.3414934922781423</v>
      </c>
      <c r="AB873" s="50">
        <f t="shared" si="385"/>
        <v>664.83663178901691</v>
      </c>
      <c r="AC873" s="7">
        <f t="shared" si="394"/>
        <v>0.26435006078174961</v>
      </c>
    </row>
    <row r="874" spans="1:29">
      <c r="A874" s="7">
        <v>842</v>
      </c>
      <c r="B874" s="7">
        <f t="shared" si="386"/>
        <v>0.33481748123860772</v>
      </c>
      <c r="C874" s="7">
        <f t="shared" si="387"/>
        <v>3.9764546465392847E-4</v>
      </c>
      <c r="D874" s="58">
        <f t="shared" si="388"/>
        <v>3451293.2207108568</v>
      </c>
      <c r="E874" s="7">
        <f t="shared" si="378"/>
        <v>500.56778225989069</v>
      </c>
      <c r="F874" s="7">
        <f t="shared" si="367"/>
        <v>3349968.2207108568</v>
      </c>
      <c r="G874" s="57">
        <f t="shared" si="368"/>
        <v>1.2268296676812739E-2</v>
      </c>
      <c r="H874" s="61">
        <f t="shared" si="379"/>
        <v>1.2489052969683077E-2</v>
      </c>
      <c r="I874" s="7">
        <f t="shared" si="389"/>
        <v>7.302189406063378E-2</v>
      </c>
      <c r="J874" s="58">
        <f t="shared" si="369"/>
        <v>1.1907278798799405E-3</v>
      </c>
      <c r="K874" s="7">
        <f t="shared" si="380"/>
        <v>5.7301035403171333E-3</v>
      </c>
      <c r="L874" s="7">
        <f t="shared" si="381"/>
        <v>8.1115593000770144E-3</v>
      </c>
      <c r="M874" s="58">
        <f t="shared" si="370"/>
        <v>2.4334677900231041E-2</v>
      </c>
      <c r="N874" s="58">
        <f t="shared" si="371"/>
        <v>2.6084761529890826E-4</v>
      </c>
      <c r="O874" s="59">
        <f t="shared" si="372"/>
        <v>0.4633305766746858</v>
      </c>
      <c r="P874" s="58">
        <f t="shared" si="390"/>
        <v>2.1084984531671846E-4</v>
      </c>
      <c r="Q874" s="58">
        <f t="shared" si="391"/>
        <v>0.53024581960269923</v>
      </c>
      <c r="R874" s="58">
        <f t="shared" si="382"/>
        <v>0.52655419254176861</v>
      </c>
      <c r="S874" s="60">
        <f t="shared" si="383"/>
        <v>3.6916270609306245E-3</v>
      </c>
      <c r="T874" s="58">
        <f t="shared" si="392"/>
        <v>2.0938188655874571E-4</v>
      </c>
      <c r="U874" s="58">
        <f t="shared" si="393"/>
        <v>1.9582006751764896E-3</v>
      </c>
      <c r="V874" s="58">
        <f t="shared" si="373"/>
        <v>1.909682425879575E-4</v>
      </c>
      <c r="W874" s="50">
        <f t="shared" si="384"/>
        <v>169.44367755769693</v>
      </c>
      <c r="X874" s="50">
        <f t="shared" si="374"/>
        <v>101440.06107496707</v>
      </c>
      <c r="Y874" s="50">
        <f t="shared" si="375"/>
        <v>101440.06107496707</v>
      </c>
      <c r="Z874" s="50">
        <f t="shared" si="376"/>
        <v>1.5782542309680594</v>
      </c>
      <c r="AA874" s="50">
        <f t="shared" si="377"/>
        <v>1.3415160963228505</v>
      </c>
      <c r="AB874" s="50">
        <f t="shared" si="385"/>
        <v>664.93314199870997</v>
      </c>
      <c r="AC874" s="7">
        <f t="shared" si="394"/>
        <v>0.26438845979028502</v>
      </c>
    </row>
    <row r="875" spans="1:29">
      <c r="A875" s="7">
        <v>843</v>
      </c>
      <c r="B875" s="7">
        <f t="shared" si="386"/>
        <v>0.33521512670326165</v>
      </c>
      <c r="C875" s="7">
        <f t="shared" si="387"/>
        <v>3.9764546465392847E-4</v>
      </c>
      <c r="D875" s="58">
        <f t="shared" si="388"/>
        <v>3451735.4937437521</v>
      </c>
      <c r="E875" s="7">
        <f t="shared" si="378"/>
        <v>500.63192854276843</v>
      </c>
      <c r="F875" s="7">
        <f t="shared" si="367"/>
        <v>3350410.4937437521</v>
      </c>
      <c r="G875" s="57">
        <f t="shared" si="368"/>
        <v>1.2268798169500375E-2</v>
      </c>
      <c r="H875" s="61">
        <f t="shared" si="379"/>
        <v>1.2493931402215641E-2</v>
      </c>
      <c r="I875" s="7">
        <f t="shared" si="389"/>
        <v>7.3012137195568649E-2</v>
      </c>
      <c r="J875" s="58">
        <f t="shared" si="369"/>
        <v>1.1903449894671368E-3</v>
      </c>
      <c r="K875" s="7">
        <f t="shared" si="380"/>
        <v>5.7315758840357648E-3</v>
      </c>
      <c r="L875" s="7">
        <f t="shared" si="381"/>
        <v>8.1122658629700379E-3</v>
      </c>
      <c r="M875" s="58">
        <f t="shared" si="370"/>
        <v>2.4336797588910115E-2</v>
      </c>
      <c r="N875" s="58">
        <f t="shared" si="371"/>
        <v>2.6072889504309693E-4</v>
      </c>
      <c r="O875" s="59">
        <f t="shared" si="372"/>
        <v>0.46311969982030093</v>
      </c>
      <c r="P875" s="58">
        <f t="shared" si="390"/>
        <v>2.1087685438486714E-4</v>
      </c>
      <c r="Q875" s="58">
        <f t="shared" si="391"/>
        <v>0.5303137420878008</v>
      </c>
      <c r="R875" s="58">
        <f t="shared" si="382"/>
        <v>0.52662166890637352</v>
      </c>
      <c r="S875" s="60">
        <f t="shared" si="383"/>
        <v>3.69207318142728E-3</v>
      </c>
      <c r="T875" s="58">
        <f t="shared" si="392"/>
        <v>2.0940871822910218E-4</v>
      </c>
      <c r="U875" s="58">
        <f t="shared" si="393"/>
        <v>1.9596688113322543E-3</v>
      </c>
      <c r="V875" s="58">
        <f t="shared" si="373"/>
        <v>1.9108696284376883E-4</v>
      </c>
      <c r="W875" s="50">
        <f t="shared" si="384"/>
        <v>169.45843706454278</v>
      </c>
      <c r="X875" s="50">
        <f t="shared" si="374"/>
        <v>101453.06031919224</v>
      </c>
      <c r="Y875" s="50">
        <f t="shared" si="375"/>
        <v>101453.06031919224</v>
      </c>
      <c r="Z875" s="50">
        <f t="shared" si="376"/>
        <v>1.5782807864287889</v>
      </c>
      <c r="AA875" s="50">
        <f t="shared" si="377"/>
        <v>1.3415386684644706</v>
      </c>
      <c r="AB875" s="50">
        <f t="shared" si="385"/>
        <v>665.02954071254794</v>
      </c>
      <c r="AC875" s="7">
        <f t="shared" si="394"/>
        <v>0.26442681446955169</v>
      </c>
    </row>
    <row r="876" spans="1:29">
      <c r="A876" s="7">
        <v>844</v>
      </c>
      <c r="B876" s="7">
        <f t="shared" si="386"/>
        <v>0.33561277216791557</v>
      </c>
      <c r="C876" s="7">
        <f t="shared" si="387"/>
        <v>3.9764546465392847E-4</v>
      </c>
      <c r="D876" s="58">
        <f t="shared" si="388"/>
        <v>3452177.2550886939</v>
      </c>
      <c r="E876" s="7">
        <f t="shared" si="378"/>
        <v>500.69600061157979</v>
      </c>
      <c r="F876" s="7">
        <f t="shared" si="367"/>
        <v>3350852.2550886939</v>
      </c>
      <c r="G876" s="57">
        <f t="shared" si="368"/>
        <v>1.2269299038304942E-2</v>
      </c>
      <c r="H876" s="61">
        <f t="shared" si="379"/>
        <v>1.2498810034164497E-2</v>
      </c>
      <c r="I876" s="7">
        <f t="shared" si="389"/>
        <v>7.3002379931670941E-2</v>
      </c>
      <c r="J876" s="58">
        <f t="shared" si="369"/>
        <v>1.1899619338595249E-3</v>
      </c>
      <c r="K876" s="7">
        <f t="shared" si="380"/>
        <v>5.7330476897661754E-3</v>
      </c>
      <c r="L876" s="7">
        <f t="shared" si="381"/>
        <v>8.1129715574852247E-3</v>
      </c>
      <c r="M876" s="58">
        <f t="shared" si="370"/>
        <v>2.4338914672455674E-2</v>
      </c>
      <c r="N876" s="58">
        <f t="shared" si="371"/>
        <v>2.6061015959951675E-4</v>
      </c>
      <c r="O876" s="59">
        <f t="shared" si="372"/>
        <v>0.46290879598864165</v>
      </c>
      <c r="P876" s="58">
        <f t="shared" si="390"/>
        <v>2.109038316592815E-4</v>
      </c>
      <c r="Q876" s="58">
        <f t="shared" si="391"/>
        <v>0.53038158461792462</v>
      </c>
      <c r="R876" s="58">
        <f t="shared" si="382"/>
        <v>0.52668906720417286</v>
      </c>
      <c r="S876" s="60">
        <f t="shared" si="383"/>
        <v>3.6925174137517613E-3</v>
      </c>
      <c r="T876" s="58">
        <f t="shared" si="392"/>
        <v>2.0943551885654747E-4</v>
      </c>
      <c r="U876" s="58">
        <f t="shared" si="393"/>
        <v>1.9611371241349883E-3</v>
      </c>
      <c r="V876" s="58">
        <f t="shared" si="373"/>
        <v>1.9120569828734901E-4</v>
      </c>
      <c r="W876" s="50">
        <f t="shared" si="384"/>
        <v>169.47317843170313</v>
      </c>
      <c r="X876" s="50">
        <f t="shared" si="374"/>
        <v>101466.04452393687</v>
      </c>
      <c r="Y876" s="50">
        <f t="shared" si="375"/>
        <v>101466.04452393687</v>
      </c>
      <c r="Z876" s="50">
        <f t="shared" si="376"/>
        <v>1.578307304373707</v>
      </c>
      <c r="AA876" s="50">
        <f t="shared" si="377"/>
        <v>1.3415612087176509</v>
      </c>
      <c r="AB876" s="50">
        <f t="shared" si="385"/>
        <v>665.12582789785733</v>
      </c>
      <c r="AC876" s="7">
        <f t="shared" si="394"/>
        <v>0.26446512480650103</v>
      </c>
    </row>
    <row r="877" spans="1:29">
      <c r="A877" s="7">
        <v>845</v>
      </c>
      <c r="B877" s="7">
        <f t="shared" si="386"/>
        <v>0.3360104176325695</v>
      </c>
      <c r="C877" s="7">
        <f t="shared" si="387"/>
        <v>3.9764546465392847E-4</v>
      </c>
      <c r="D877" s="58">
        <f t="shared" si="388"/>
        <v>3452618.5045947856</v>
      </c>
      <c r="E877" s="7">
        <f t="shared" si="378"/>
        <v>500.75999844443913</v>
      </c>
      <c r="F877" s="7">
        <f t="shared" si="367"/>
        <v>3351293.5045947856</v>
      </c>
      <c r="G877" s="57">
        <f t="shared" si="368"/>
        <v>1.2269799283216457E-2</v>
      </c>
      <c r="H877" s="61">
        <f t="shared" si="379"/>
        <v>1.2503688865281562E-2</v>
      </c>
      <c r="I877" s="7">
        <f t="shared" si="389"/>
        <v>7.2992622269436813E-2</v>
      </c>
      <c r="J877" s="58">
        <f t="shared" si="369"/>
        <v>1.1895787130582565E-3</v>
      </c>
      <c r="K877" s="7">
        <f t="shared" si="380"/>
        <v>5.7345189573602146E-3</v>
      </c>
      <c r="L877" s="7">
        <f t="shared" si="381"/>
        <v>8.113676383476728E-3</v>
      </c>
      <c r="M877" s="58">
        <f t="shared" si="370"/>
        <v>2.4341029150430182E-2</v>
      </c>
      <c r="N877" s="58">
        <f t="shared" si="371"/>
        <v>2.6049140898607223E-4</v>
      </c>
      <c r="O877" s="59">
        <f t="shared" si="372"/>
        <v>0.46269786521151079</v>
      </c>
      <c r="P877" s="58">
        <f t="shared" si="390"/>
        <v>2.1093077713085773E-4</v>
      </c>
      <c r="Q877" s="58">
        <f t="shared" si="391"/>
        <v>0.53044934717017622</v>
      </c>
      <c r="R877" s="58">
        <f t="shared" si="382"/>
        <v>0.52675638741214459</v>
      </c>
      <c r="S877" s="60">
        <f t="shared" si="383"/>
        <v>3.6929597580316331E-3</v>
      </c>
      <c r="T877" s="58">
        <f t="shared" si="392"/>
        <v>2.0946228843192699E-4</v>
      </c>
      <c r="U877" s="58">
        <f t="shared" si="393"/>
        <v>1.9626056128339191E-3</v>
      </c>
      <c r="V877" s="58">
        <f t="shared" si="373"/>
        <v>1.9132444890079353E-4</v>
      </c>
      <c r="W877" s="50">
        <f t="shared" si="384"/>
        <v>169.48790165613144</v>
      </c>
      <c r="X877" s="50">
        <f t="shared" si="374"/>
        <v>101479.01368476581</v>
      </c>
      <c r="Y877" s="50">
        <f t="shared" si="375"/>
        <v>101479.01368476581</v>
      </c>
      <c r="Z877" s="50">
        <f t="shared" si="376"/>
        <v>1.5783337848199497</v>
      </c>
      <c r="AA877" s="50">
        <f t="shared" si="377"/>
        <v>1.3415837170969571</v>
      </c>
      <c r="AB877" s="50">
        <f t="shared" si="385"/>
        <v>665.22200352174832</v>
      </c>
      <c r="AC877" s="7">
        <f t="shared" si="394"/>
        <v>0.26450339078809759</v>
      </c>
    </row>
    <row r="878" spans="1:29">
      <c r="A878" s="7">
        <v>846</v>
      </c>
      <c r="B878" s="7">
        <f t="shared" si="386"/>
        <v>0.33640806309722343</v>
      </c>
      <c r="C878" s="7">
        <f t="shared" si="387"/>
        <v>3.9764546465392847E-4</v>
      </c>
      <c r="D878" s="58">
        <f t="shared" si="388"/>
        <v>3453059.2421120997</v>
      </c>
      <c r="E878" s="7">
        <f t="shared" si="378"/>
        <v>500.82392201960124</v>
      </c>
      <c r="F878" s="7">
        <f t="shared" si="367"/>
        <v>3351734.2421120997</v>
      </c>
      <c r="G878" s="57">
        <f t="shared" si="368"/>
        <v>1.2270298904225823E-2</v>
      </c>
      <c r="H878" s="61">
        <f t="shared" si="379"/>
        <v>1.2508567895318748E-2</v>
      </c>
      <c r="I878" s="7">
        <f t="shared" si="389"/>
        <v>7.2982864209362439E-2</v>
      </c>
      <c r="J878" s="58">
        <f t="shared" si="369"/>
        <v>1.1891953270645136E-3</v>
      </c>
      <c r="K878" s="7">
        <f t="shared" si="380"/>
        <v>5.7359896866698507E-3</v>
      </c>
      <c r="L878" s="7">
        <f t="shared" si="381"/>
        <v>8.1143803407988779E-3</v>
      </c>
      <c r="M878" s="58">
        <f t="shared" si="370"/>
        <v>2.4343141022396632E-2</v>
      </c>
      <c r="N878" s="58">
        <f t="shared" si="371"/>
        <v>2.6037264322067326E-4</v>
      </c>
      <c r="O878" s="59">
        <f t="shared" si="372"/>
        <v>0.46248690752072091</v>
      </c>
      <c r="P878" s="58">
        <f t="shared" si="390"/>
        <v>2.1095769078988136E-4</v>
      </c>
      <c r="Q878" s="58">
        <f t="shared" si="391"/>
        <v>0.53051702972012571</v>
      </c>
      <c r="R878" s="58">
        <f t="shared" si="382"/>
        <v>0.52682362950741457</v>
      </c>
      <c r="S878" s="60">
        <f t="shared" si="383"/>
        <v>3.6934002127111398E-3</v>
      </c>
      <c r="T878" s="58">
        <f t="shared" si="392"/>
        <v>2.0948902694614493E-4</v>
      </c>
      <c r="U878" s="58">
        <f t="shared" si="393"/>
        <v>1.9640742766776557E-3</v>
      </c>
      <c r="V878" s="58">
        <f t="shared" si="373"/>
        <v>1.914432146661925E-4</v>
      </c>
      <c r="W878" s="50">
        <f t="shared" si="384"/>
        <v>169.50260673478476</v>
      </c>
      <c r="X878" s="50">
        <f t="shared" si="374"/>
        <v>101491.96779727242</v>
      </c>
      <c r="Y878" s="50">
        <f t="shared" si="375"/>
        <v>101491.96779727242</v>
      </c>
      <c r="Z878" s="50">
        <f t="shared" si="376"/>
        <v>1.5783602277846733</v>
      </c>
      <c r="AA878" s="50">
        <f t="shared" si="377"/>
        <v>1.3416061936169723</v>
      </c>
      <c r="AB878" s="50">
        <f t="shared" si="385"/>
        <v>665.31806755154241</v>
      </c>
      <c r="AC878" s="7">
        <f t="shared" si="394"/>
        <v>0.2645416124013048</v>
      </c>
    </row>
    <row r="879" spans="1:29">
      <c r="A879" s="7">
        <v>847</v>
      </c>
      <c r="B879" s="7">
        <f t="shared" si="386"/>
        <v>0.33680570856187736</v>
      </c>
      <c r="C879" s="7">
        <f t="shared" si="387"/>
        <v>3.9764546465392847E-4</v>
      </c>
      <c r="D879" s="58">
        <f t="shared" si="388"/>
        <v>3453499.4674904956</v>
      </c>
      <c r="E879" s="7">
        <f t="shared" si="378"/>
        <v>500.88777131529014</v>
      </c>
      <c r="F879" s="7">
        <f t="shared" si="367"/>
        <v>3352174.4674904956</v>
      </c>
      <c r="G879" s="57">
        <f t="shared" si="368"/>
        <v>1.2270797901323547E-2</v>
      </c>
      <c r="H879" s="61">
        <f t="shared" si="379"/>
        <v>1.2513447124027962E-2</v>
      </c>
      <c r="I879" s="7">
        <f t="shared" si="389"/>
        <v>7.2973105751944017E-2</v>
      </c>
      <c r="J879" s="58">
        <f t="shared" si="369"/>
        <v>1.1888117758795079E-3</v>
      </c>
      <c r="K879" s="7">
        <f t="shared" si="380"/>
        <v>5.7374598775471672E-3</v>
      </c>
      <c r="L879" s="7">
        <f t="shared" si="381"/>
        <v>8.115083429306183E-3</v>
      </c>
      <c r="M879" s="58">
        <f t="shared" si="370"/>
        <v>2.4345250287918549E-2</v>
      </c>
      <c r="N879" s="58">
        <f t="shared" si="371"/>
        <v>2.6025386232123509E-4</v>
      </c>
      <c r="O879" s="59">
        <f t="shared" si="372"/>
        <v>0.46227592294809383</v>
      </c>
      <c r="P879" s="58">
        <f t="shared" si="390"/>
        <v>2.1098457262708203E-4</v>
      </c>
      <c r="Q879" s="58">
        <f t="shared" si="391"/>
        <v>0.53058463224445995</v>
      </c>
      <c r="R879" s="58">
        <f t="shared" si="382"/>
        <v>0.52689079346707668</v>
      </c>
      <c r="S879" s="60">
        <f t="shared" si="383"/>
        <v>3.6938387773832737E-3</v>
      </c>
      <c r="T879" s="58">
        <f t="shared" si="392"/>
        <v>2.0951573439009275E-4</v>
      </c>
      <c r="U879" s="58">
        <f t="shared" si="393"/>
        <v>1.9655431149146448E-3</v>
      </c>
      <c r="V879" s="58">
        <f t="shared" si="373"/>
        <v>1.9156199556563067E-4</v>
      </c>
      <c r="W879" s="50">
        <f t="shared" si="384"/>
        <v>169.51729366462391</v>
      </c>
      <c r="X879" s="50">
        <f t="shared" si="374"/>
        <v>101504.90685704377</v>
      </c>
      <c r="Y879" s="50">
        <f t="shared" si="375"/>
        <v>101504.90685704377</v>
      </c>
      <c r="Z879" s="50">
        <f t="shared" si="376"/>
        <v>1.5783866332849847</v>
      </c>
      <c r="AA879" s="50">
        <f t="shared" si="377"/>
        <v>1.3416286382922369</v>
      </c>
      <c r="AB879" s="50">
        <f t="shared" si="385"/>
        <v>665.41401995451497</v>
      </c>
      <c r="AC879" s="7">
        <f t="shared" si="394"/>
        <v>0.26457978963311918</v>
      </c>
    </row>
    <row r="880" spans="1:29">
      <c r="A880" s="7">
        <v>848</v>
      </c>
      <c r="B880" s="7">
        <f t="shared" si="386"/>
        <v>0.33720335402653129</v>
      </c>
      <c r="C880" s="7">
        <f t="shared" si="387"/>
        <v>3.9764546465392847E-4</v>
      </c>
      <c r="D880" s="58">
        <f t="shared" si="388"/>
        <v>3453939.180580426</v>
      </c>
      <c r="E880" s="7">
        <f t="shared" si="378"/>
        <v>500.95154630981574</v>
      </c>
      <c r="F880" s="7">
        <f t="shared" si="367"/>
        <v>3352614.180580426</v>
      </c>
      <c r="G880" s="57">
        <f t="shared" si="368"/>
        <v>1.2271296274500609E-2</v>
      </c>
      <c r="H880" s="61">
        <f t="shared" si="379"/>
        <v>1.2518326551161108E-2</v>
      </c>
      <c r="I880" s="7">
        <f t="shared" si="389"/>
        <v>7.2963346897677722E-2</v>
      </c>
      <c r="J880" s="58">
        <f t="shared" si="369"/>
        <v>1.1884280595044817E-3</v>
      </c>
      <c r="K880" s="7">
        <f t="shared" si="380"/>
        <v>5.7389295298443639E-3</v>
      </c>
      <c r="L880" s="7">
        <f t="shared" si="381"/>
        <v>8.1157856488533273E-3</v>
      </c>
      <c r="M880" s="58">
        <f t="shared" si="370"/>
        <v>2.4347356946559984E-2</v>
      </c>
      <c r="N880" s="58">
        <f t="shared" si="371"/>
        <v>2.6013506630567844E-4</v>
      </c>
      <c r="O880" s="59">
        <f t="shared" si="372"/>
        <v>0.46206491152546131</v>
      </c>
      <c r="P880" s="58">
        <f t="shared" si="390"/>
        <v>2.1101142263252326E-4</v>
      </c>
      <c r="Q880" s="58">
        <f t="shared" si="391"/>
        <v>0.53065215471819061</v>
      </c>
      <c r="R880" s="58">
        <f t="shared" si="382"/>
        <v>0.52695787926831461</v>
      </c>
      <c r="S880" s="60">
        <f t="shared" si="383"/>
        <v>3.6942754498759944E-3</v>
      </c>
      <c r="T880" s="58">
        <f t="shared" si="392"/>
        <v>2.095424107546977E-4</v>
      </c>
      <c r="U880" s="58">
        <f t="shared" si="393"/>
        <v>1.9670121267924704E-3</v>
      </c>
      <c r="V880" s="58">
        <f t="shared" si="373"/>
        <v>1.9168079158118732E-4</v>
      </c>
      <c r="W880" s="50">
        <f t="shared" si="384"/>
        <v>169.53196244261338</v>
      </c>
      <c r="X880" s="50">
        <f t="shared" si="374"/>
        <v>101517.83085968439</v>
      </c>
      <c r="Y880" s="50">
        <f t="shared" si="375"/>
        <v>101517.83085968439</v>
      </c>
      <c r="Z880" s="50">
        <f t="shared" si="376"/>
        <v>1.578413001337988</v>
      </c>
      <c r="AA880" s="50">
        <f t="shared" si="377"/>
        <v>1.3416510511372897</v>
      </c>
      <c r="AB880" s="50">
        <f t="shared" si="385"/>
        <v>665.50986069806982</v>
      </c>
      <c r="AC880" s="7">
        <f t="shared" si="394"/>
        <v>0.26461792247055338</v>
      </c>
    </row>
    <row r="881" spans="1:29">
      <c r="A881" s="7">
        <v>849</v>
      </c>
      <c r="B881" s="7">
        <f t="shared" si="386"/>
        <v>0.33760099949118522</v>
      </c>
      <c r="C881" s="7">
        <f t="shared" si="387"/>
        <v>3.9764546465392847E-4</v>
      </c>
      <c r="D881" s="58">
        <f t="shared" si="388"/>
        <v>3454378.3812317043</v>
      </c>
      <c r="E881" s="7">
        <f t="shared" si="378"/>
        <v>501.01524698139536</v>
      </c>
      <c r="F881" s="7">
        <f t="shared" si="367"/>
        <v>3353053.3812317043</v>
      </c>
      <c r="G881" s="57">
        <f t="shared" si="368"/>
        <v>1.2271794023747083E-2</v>
      </c>
      <c r="H881" s="61">
        <f t="shared" si="379"/>
        <v>1.2523206176470087E-2</v>
      </c>
      <c r="I881" s="7">
        <f t="shared" si="389"/>
        <v>7.2953587647059767E-2</v>
      </c>
      <c r="J881" s="58">
        <f t="shared" si="369"/>
        <v>1.1880441779407063E-3</v>
      </c>
      <c r="K881" s="7">
        <f t="shared" si="380"/>
        <v>5.7403986434137631E-3</v>
      </c>
      <c r="L881" s="7">
        <f t="shared" si="381"/>
        <v>8.1164869992951753E-3</v>
      </c>
      <c r="M881" s="58">
        <f t="shared" si="370"/>
        <v>2.4349460997885528E-2</v>
      </c>
      <c r="N881" s="58">
        <f t="shared" si="371"/>
        <v>2.6001625519192918E-4</v>
      </c>
      <c r="O881" s="59">
        <f t="shared" si="372"/>
        <v>0.46185387328466421</v>
      </c>
      <c r="P881" s="58">
        <f t="shared" si="390"/>
        <v>2.1103824079710121E-4</v>
      </c>
      <c r="Q881" s="58">
        <f t="shared" si="391"/>
        <v>0.53071959711842343</v>
      </c>
      <c r="R881" s="58">
        <f t="shared" si="382"/>
        <v>0.52702488688821481</v>
      </c>
      <c r="S881" s="60">
        <f t="shared" si="383"/>
        <v>3.6947102302086199E-3</v>
      </c>
      <c r="T881" s="58">
        <f t="shared" si="392"/>
        <v>2.0956905603084828E-4</v>
      </c>
      <c r="U881" s="58">
        <f t="shared" si="393"/>
        <v>1.9684813115587235E-3</v>
      </c>
      <c r="V881" s="58">
        <f t="shared" si="373"/>
        <v>1.9179960269493659E-4</v>
      </c>
      <c r="W881" s="50">
        <f t="shared" si="384"/>
        <v>169.54661306572135</v>
      </c>
      <c r="X881" s="50">
        <f t="shared" si="374"/>
        <v>101530.73980077999</v>
      </c>
      <c r="Y881" s="50">
        <f t="shared" si="375"/>
        <v>101530.73980077999</v>
      </c>
      <c r="Z881" s="50">
        <f t="shared" si="376"/>
        <v>1.5784393319607122</v>
      </c>
      <c r="AA881" s="50">
        <f t="shared" si="377"/>
        <v>1.3416734321666053</v>
      </c>
      <c r="AB881" s="50">
        <f t="shared" si="385"/>
        <v>665.60558974947253</v>
      </c>
      <c r="AC881" s="7">
        <f t="shared" si="394"/>
        <v>0.26465601090061813</v>
      </c>
    </row>
    <row r="882" spans="1:29">
      <c r="A882" s="7">
        <v>850</v>
      </c>
      <c r="B882" s="7">
        <f t="shared" si="386"/>
        <v>0.33799864495583914</v>
      </c>
      <c r="C882" s="7">
        <f t="shared" si="387"/>
        <v>3.9764546465392847E-4</v>
      </c>
      <c r="D882" s="58">
        <f t="shared" si="388"/>
        <v>3454817.0692950268</v>
      </c>
      <c r="E882" s="7">
        <f t="shared" si="378"/>
        <v>501.07887330837434</v>
      </c>
      <c r="F882" s="7">
        <f t="shared" si="367"/>
        <v>3353492.0692950268</v>
      </c>
      <c r="G882" s="57">
        <f t="shared" si="368"/>
        <v>1.2272291149053857E-2</v>
      </c>
      <c r="H882" s="61">
        <f t="shared" si="379"/>
        <v>1.2528085999706798E-2</v>
      </c>
      <c r="I882" s="7">
        <f t="shared" si="389"/>
        <v>7.2943828000586353E-2</v>
      </c>
      <c r="J882" s="58">
        <f t="shared" si="369"/>
        <v>1.1876601311894836E-3</v>
      </c>
      <c r="K882" s="7">
        <f t="shared" si="380"/>
        <v>5.7418672181078012E-3</v>
      </c>
      <c r="L882" s="7">
        <f t="shared" si="381"/>
        <v>8.1171874804867681E-3</v>
      </c>
      <c r="M882" s="58">
        <f t="shared" si="370"/>
        <v>2.4351562441460306E-2</v>
      </c>
      <c r="N882" s="58">
        <f t="shared" si="371"/>
        <v>2.5989742899791855E-4</v>
      </c>
      <c r="O882" s="59">
        <f t="shared" si="372"/>
        <v>0.46164280825755283</v>
      </c>
      <c r="P882" s="58">
        <f t="shared" si="390"/>
        <v>2.1106502711137898E-4</v>
      </c>
      <c r="Q882" s="58">
        <f t="shared" si="391"/>
        <v>0.5307869594214264</v>
      </c>
      <c r="R882" s="58">
        <f t="shared" si="382"/>
        <v>0.52709181630399848</v>
      </c>
      <c r="S882" s="60">
        <f t="shared" si="383"/>
        <v>3.6951431174279126E-3</v>
      </c>
      <c r="T882" s="58">
        <f t="shared" si="392"/>
        <v>2.095956702094866E-4</v>
      </c>
      <c r="U882" s="58">
        <f t="shared" si="393"/>
        <v>1.9699506684606157E-3</v>
      </c>
      <c r="V882" s="58">
        <f t="shared" si="373"/>
        <v>1.9191842888894721E-4</v>
      </c>
      <c r="W882" s="50">
        <f t="shared" si="384"/>
        <v>169.56124553091979</v>
      </c>
      <c r="X882" s="50">
        <f t="shared" si="374"/>
        <v>101543.63367594228</v>
      </c>
      <c r="Y882" s="50">
        <f t="shared" si="375"/>
        <v>101543.63367594228</v>
      </c>
      <c r="Z882" s="50">
        <f t="shared" si="376"/>
        <v>1.5784656251702009</v>
      </c>
      <c r="AA882" s="50">
        <f t="shared" si="377"/>
        <v>1.3416957813946708</v>
      </c>
      <c r="AB882" s="50">
        <f t="shared" si="385"/>
        <v>665.70120707618014</v>
      </c>
      <c r="AC882" s="7">
        <f t="shared" si="394"/>
        <v>0.26469405491033493</v>
      </c>
    </row>
    <row r="883" spans="1:29">
      <c r="A883" s="7">
        <v>851</v>
      </c>
      <c r="B883" s="7">
        <f t="shared" si="386"/>
        <v>0.33839629042049307</v>
      </c>
      <c r="C883" s="7">
        <f t="shared" si="387"/>
        <v>3.9764546465392847E-4</v>
      </c>
      <c r="D883" s="58">
        <f t="shared" si="388"/>
        <v>3455255.2446212987</v>
      </c>
      <c r="E883" s="7">
        <f t="shared" si="378"/>
        <v>501.14242526912824</v>
      </c>
      <c r="F883" s="7">
        <f t="shared" si="367"/>
        <v>3353930.2446212987</v>
      </c>
      <c r="G883" s="57">
        <f t="shared" si="368"/>
        <v>1.2272787650411874E-2</v>
      </c>
      <c r="H883" s="61">
        <f t="shared" si="379"/>
        <v>1.2532966020623131E-2</v>
      </c>
      <c r="I883" s="7">
        <f t="shared" si="389"/>
        <v>7.2934067958753679E-2</v>
      </c>
      <c r="J883" s="58">
        <f t="shared" si="369"/>
        <v>1.1872759192521453E-3</v>
      </c>
      <c r="K883" s="7">
        <f t="shared" si="380"/>
        <v>5.7433352537790312E-3</v>
      </c>
      <c r="L883" s="7">
        <f t="shared" si="381"/>
        <v>8.1178870922833223E-3</v>
      </c>
      <c r="M883" s="58">
        <f t="shared" si="370"/>
        <v>2.4353661276849965E-2</v>
      </c>
      <c r="N883" s="58">
        <f t="shared" si="371"/>
        <v>2.5977858774158316E-4</v>
      </c>
      <c r="O883" s="59">
        <f t="shared" si="372"/>
        <v>0.46143171647598707</v>
      </c>
      <c r="P883" s="58">
        <f t="shared" si="390"/>
        <v>2.1109178156575314E-4</v>
      </c>
      <c r="Q883" s="58">
        <f t="shared" si="391"/>
        <v>0.53085424160304884</v>
      </c>
      <c r="R883" s="58">
        <f t="shared" si="382"/>
        <v>0.52715866749291873</v>
      </c>
      <c r="S883" s="60">
        <f t="shared" si="383"/>
        <v>3.6955741101301065E-3</v>
      </c>
      <c r="T883" s="58">
        <f t="shared" si="392"/>
        <v>2.0962225328156745E-4</v>
      </c>
      <c r="U883" s="58">
        <f t="shared" si="393"/>
        <v>1.9714201967448012E-3</v>
      </c>
      <c r="V883" s="58">
        <f t="shared" si="373"/>
        <v>1.920372701452826E-4</v>
      </c>
      <c r="W883" s="50">
        <f t="shared" si="384"/>
        <v>169.57585983518427</v>
      </c>
      <c r="X883" s="50">
        <f t="shared" si="374"/>
        <v>101556.51248078907</v>
      </c>
      <c r="Y883" s="50">
        <f t="shared" si="375"/>
        <v>101556.51248078907</v>
      </c>
      <c r="Z883" s="50">
        <f t="shared" si="376"/>
        <v>1.5784918809834743</v>
      </c>
      <c r="AA883" s="50">
        <f t="shared" si="377"/>
        <v>1.3417180988359532</v>
      </c>
      <c r="AB883" s="50">
        <f t="shared" si="385"/>
        <v>665.79671264569618</v>
      </c>
      <c r="AC883" s="7">
        <f t="shared" si="394"/>
        <v>0.26473205448677234</v>
      </c>
    </row>
    <row r="884" spans="1:29">
      <c r="A884" s="7">
        <v>852</v>
      </c>
      <c r="B884" s="7">
        <f t="shared" si="386"/>
        <v>0.338793935885147</v>
      </c>
      <c r="C884" s="7">
        <f t="shared" si="387"/>
        <v>3.9764546465392847E-4</v>
      </c>
      <c r="D884" s="58">
        <f t="shared" si="388"/>
        <v>3455692.907061317</v>
      </c>
      <c r="E884" s="7">
        <f t="shared" si="378"/>
        <v>501.20590284201711</v>
      </c>
      <c r="F884" s="7">
        <f t="shared" si="367"/>
        <v>3354367.907061317</v>
      </c>
      <c r="G884" s="57">
        <f t="shared" si="368"/>
        <v>1.2273283527811762E-2</v>
      </c>
      <c r="H884" s="61">
        <f t="shared" si="379"/>
        <v>1.2537846238970978E-2</v>
      </c>
      <c r="I884" s="7">
        <f t="shared" si="389"/>
        <v>7.2924307522057988E-2</v>
      </c>
      <c r="J884" s="58">
        <f t="shared" si="369"/>
        <v>1.1868915421300538E-3</v>
      </c>
      <c r="K884" s="7">
        <f t="shared" si="380"/>
        <v>5.7448027502801291E-3</v>
      </c>
      <c r="L884" s="7">
        <f t="shared" si="381"/>
        <v>8.1185858345402366E-3</v>
      </c>
      <c r="M884" s="58">
        <f t="shared" si="370"/>
        <v>2.435575750362071E-2</v>
      </c>
      <c r="N884" s="58">
        <f t="shared" si="371"/>
        <v>2.5965973144086504E-4</v>
      </c>
      <c r="O884" s="59">
        <f t="shared" si="372"/>
        <v>0.46122059797183651</v>
      </c>
      <c r="P884" s="58">
        <f t="shared" si="390"/>
        <v>2.1111850415056477E-4</v>
      </c>
      <c r="Q884" s="58">
        <f t="shared" si="391"/>
        <v>0.53092144363900029</v>
      </c>
      <c r="R884" s="58">
        <f t="shared" si="382"/>
        <v>0.52722544043221198</v>
      </c>
      <c r="S884" s="60">
        <f t="shared" si="383"/>
        <v>3.696003206788312E-3</v>
      </c>
      <c r="T884" s="58">
        <f t="shared" si="392"/>
        <v>2.0964880523803903E-4</v>
      </c>
      <c r="U884" s="58">
        <f t="shared" si="393"/>
        <v>1.9728898956573268E-3</v>
      </c>
      <c r="V884" s="58">
        <f t="shared" si="373"/>
        <v>1.9215612644600072E-4</v>
      </c>
      <c r="W884" s="50">
        <f t="shared" si="384"/>
        <v>169.59045597549425</v>
      </c>
      <c r="X884" s="50">
        <f t="shared" si="374"/>
        <v>101569.37621093499</v>
      </c>
      <c r="Y884" s="50">
        <f t="shared" si="375"/>
        <v>101569.37621093499</v>
      </c>
      <c r="Z884" s="50">
        <f t="shared" si="376"/>
        <v>1.578518099417507</v>
      </c>
      <c r="AA884" s="50">
        <f t="shared" si="377"/>
        <v>1.341740384504881</v>
      </c>
      <c r="AB884" s="50">
        <f t="shared" si="385"/>
        <v>665.89210642549938</v>
      </c>
      <c r="AC884" s="7">
        <f t="shared" si="394"/>
        <v>0.26477000961700342</v>
      </c>
    </row>
    <row r="885" spans="1:29">
      <c r="A885" s="7">
        <v>853</v>
      </c>
      <c r="B885" s="7">
        <f t="shared" si="386"/>
        <v>0.33919158134980093</v>
      </c>
      <c r="C885" s="7">
        <f t="shared" si="387"/>
        <v>3.9764546465392847E-4</v>
      </c>
      <c r="D885" s="58">
        <f t="shared" si="388"/>
        <v>3456130.0564656868</v>
      </c>
      <c r="E885" s="7">
        <f t="shared" si="378"/>
        <v>501.26930600537293</v>
      </c>
      <c r="F885" s="7">
        <f t="shared" si="367"/>
        <v>3354805.0564656868</v>
      </c>
      <c r="G885" s="57">
        <f t="shared" si="368"/>
        <v>1.2273778781243756E-2</v>
      </c>
      <c r="H885" s="61">
        <f t="shared" si="379"/>
        <v>1.2542726654502224E-2</v>
      </c>
      <c r="I885" s="7">
        <f t="shared" si="389"/>
        <v>7.2914546690995494E-2</v>
      </c>
      <c r="J885" s="58">
        <f t="shared" si="369"/>
        <v>1.1865069998245998E-3</v>
      </c>
      <c r="K885" s="7">
        <f t="shared" si="380"/>
        <v>5.7462697074638809E-3</v>
      </c>
      <c r="L885" s="7">
        <f t="shared" si="381"/>
        <v>8.1192837071130813E-3</v>
      </c>
      <c r="M885" s="58">
        <f t="shared" si="370"/>
        <v>2.4357851121339244E-2</v>
      </c>
      <c r="N885" s="58">
        <f t="shared" si="371"/>
        <v>2.5954086011371132E-4</v>
      </c>
      <c r="O885" s="59">
        <f t="shared" si="372"/>
        <v>0.46100945277697974</v>
      </c>
      <c r="P885" s="58">
        <f t="shared" si="390"/>
        <v>2.1114519485676553E-4</v>
      </c>
      <c r="Q885" s="58">
        <f t="shared" si="391"/>
        <v>0.53098856550652618</v>
      </c>
      <c r="R885" s="58">
        <f t="shared" si="382"/>
        <v>0.52729213509908546</v>
      </c>
      <c r="S885" s="60">
        <f t="shared" si="383"/>
        <v>3.6964304074407206E-3</v>
      </c>
      <c r="T885" s="58">
        <f t="shared" si="392"/>
        <v>2.0967532606983787E-4</v>
      </c>
      <c r="U885" s="58">
        <f t="shared" si="393"/>
        <v>1.9743597644442546E-3</v>
      </c>
      <c r="V885" s="58">
        <f t="shared" si="373"/>
        <v>1.9227499777315445E-4</v>
      </c>
      <c r="W885" s="50">
        <f t="shared" si="384"/>
        <v>169.60503394883267</v>
      </c>
      <c r="X885" s="50">
        <f t="shared" si="374"/>
        <v>101582.22486198905</v>
      </c>
      <c r="Y885" s="50">
        <f t="shared" si="375"/>
        <v>101582.22486198905</v>
      </c>
      <c r="Z885" s="50">
        <f t="shared" si="376"/>
        <v>1.578544280489226</v>
      </c>
      <c r="AA885" s="50">
        <f t="shared" si="377"/>
        <v>1.3417626384158421</v>
      </c>
      <c r="AB885" s="50">
        <f t="shared" si="385"/>
        <v>665.98738838302768</v>
      </c>
      <c r="AC885" s="7">
        <f t="shared" si="394"/>
        <v>0.26480792028808808</v>
      </c>
    </row>
    <row r="886" spans="1:29">
      <c r="A886" s="7">
        <v>854</v>
      </c>
      <c r="B886" s="7">
        <f t="shared" si="386"/>
        <v>0.33958922681445486</v>
      </c>
      <c r="C886" s="7">
        <f t="shared" si="387"/>
        <v>3.9764546465392847E-4</v>
      </c>
      <c r="D886" s="58">
        <f t="shared" si="388"/>
        <v>3456566.6926859058</v>
      </c>
      <c r="E886" s="7">
        <f t="shared" si="378"/>
        <v>501.33263473765732</v>
      </c>
      <c r="F886" s="7">
        <f t="shared" si="367"/>
        <v>3355241.6926859058</v>
      </c>
      <c r="G886" s="57">
        <f t="shared" si="368"/>
        <v>1.2274273410698909E-2</v>
      </c>
      <c r="H886" s="61">
        <f t="shared" si="379"/>
        <v>1.2547607266968751E-2</v>
      </c>
      <c r="I886" s="7">
        <f t="shared" si="389"/>
        <v>7.2904785466062438E-2</v>
      </c>
      <c r="J886" s="58">
        <f t="shared" si="369"/>
        <v>1.1861222923372056E-3</v>
      </c>
      <c r="K886" s="7">
        <f t="shared" si="380"/>
        <v>5.7477361251831978E-3</v>
      </c>
      <c r="L886" s="7">
        <f t="shared" si="381"/>
        <v>8.1199807098576091E-3</v>
      </c>
      <c r="M886" s="58">
        <f t="shared" si="370"/>
        <v>2.4359942129572827E-2</v>
      </c>
      <c r="N886" s="58">
        <f t="shared" si="371"/>
        <v>2.5942197377807453E-4</v>
      </c>
      <c r="O886" s="59">
        <f t="shared" si="372"/>
        <v>0.46079828092330488</v>
      </c>
      <c r="P886" s="58">
        <f t="shared" si="390"/>
        <v>2.1117185367486302E-4</v>
      </c>
      <c r="Q886" s="58">
        <f t="shared" si="391"/>
        <v>0.53105560718175482</v>
      </c>
      <c r="R886" s="58">
        <f t="shared" si="382"/>
        <v>0.52735875147088274</v>
      </c>
      <c r="S886" s="60">
        <f t="shared" si="383"/>
        <v>3.6968557108720823E-3</v>
      </c>
      <c r="T886" s="58">
        <f t="shared" si="392"/>
        <v>2.0970181576795475E-4</v>
      </c>
      <c r="U886" s="58">
        <f t="shared" si="393"/>
        <v>1.9758298023511631E-3</v>
      </c>
      <c r="V886" s="58">
        <f t="shared" si="373"/>
        <v>1.9239388410879124E-4</v>
      </c>
      <c r="W886" s="50">
        <f t="shared" si="384"/>
        <v>169.61959375218632</v>
      </c>
      <c r="X886" s="50">
        <f t="shared" si="374"/>
        <v>101595.05842958648</v>
      </c>
      <c r="Y886" s="50">
        <f t="shared" si="375"/>
        <v>101595.05842958648</v>
      </c>
      <c r="Z886" s="50">
        <f t="shared" si="376"/>
        <v>1.578570424215574</v>
      </c>
      <c r="AA886" s="50">
        <f t="shared" si="377"/>
        <v>1.3417848605832379</v>
      </c>
      <c r="AB886" s="50">
        <f t="shared" si="385"/>
        <v>666.08255848591341</v>
      </c>
      <c r="AC886" s="7">
        <f t="shared" si="394"/>
        <v>0.26484578648711693</v>
      </c>
    </row>
    <row r="887" spans="1:29">
      <c r="A887" s="7">
        <v>855</v>
      </c>
      <c r="B887" s="7">
        <f t="shared" si="386"/>
        <v>0.33998687227910879</v>
      </c>
      <c r="C887" s="7">
        <f t="shared" si="387"/>
        <v>3.9764546465392847E-4</v>
      </c>
      <c r="D887" s="58">
        <f t="shared" si="388"/>
        <v>3457002.8155734916</v>
      </c>
      <c r="E887" s="7">
        <f t="shared" si="378"/>
        <v>501.39588901733475</v>
      </c>
      <c r="F887" s="7">
        <f t="shared" si="367"/>
        <v>3355677.8155734916</v>
      </c>
      <c r="G887" s="57">
        <f t="shared" si="368"/>
        <v>1.2274767416168113E-2</v>
      </c>
      <c r="H887" s="61">
        <f t="shared" si="379"/>
        <v>1.2552488076122439E-2</v>
      </c>
      <c r="I887" s="7">
        <f t="shared" si="389"/>
        <v>7.2895023847755064E-2</v>
      </c>
      <c r="J887" s="58">
        <f t="shared" si="369"/>
        <v>1.1857374196693232E-3</v>
      </c>
      <c r="K887" s="7">
        <f t="shared" si="380"/>
        <v>5.7492020032911036E-3</v>
      </c>
      <c r="L887" s="7">
        <f t="shared" si="381"/>
        <v>8.120676842629751E-3</v>
      </c>
      <c r="M887" s="58">
        <f t="shared" si="370"/>
        <v>2.4362030527889253E-2</v>
      </c>
      <c r="N887" s="58">
        <f t="shared" si="371"/>
        <v>2.5930307245191264E-4</v>
      </c>
      <c r="O887" s="59">
        <f t="shared" si="372"/>
        <v>0.46058708244270985</v>
      </c>
      <c r="P887" s="58">
        <f t="shared" si="390"/>
        <v>2.1119848059503177E-4</v>
      </c>
      <c r="Q887" s="58">
        <f t="shared" si="391"/>
        <v>0.5311225686399772</v>
      </c>
      <c r="R887" s="58">
        <f t="shared" si="382"/>
        <v>0.52742528952494994</v>
      </c>
      <c r="S887" s="60">
        <f t="shared" si="383"/>
        <v>3.6972791150272633E-3</v>
      </c>
      <c r="T887" s="58">
        <f t="shared" si="392"/>
        <v>2.0972827432338148E-4</v>
      </c>
      <c r="U887" s="58">
        <f t="shared" si="393"/>
        <v>1.9773000086228134E-3</v>
      </c>
      <c r="V887" s="58">
        <f t="shared" si="373"/>
        <v>1.9251278543495312E-4</v>
      </c>
      <c r="W887" s="50">
        <f t="shared" si="384"/>
        <v>169.63413538254571</v>
      </c>
      <c r="X887" s="50">
        <f t="shared" si="374"/>
        <v>101607.87690936311</v>
      </c>
      <c r="Y887" s="50">
        <f t="shared" si="375"/>
        <v>101607.87690936311</v>
      </c>
      <c r="Z887" s="50">
        <f t="shared" si="376"/>
        <v>1.5785965306134575</v>
      </c>
      <c r="AA887" s="50">
        <f t="shared" si="377"/>
        <v>1.3418070510214388</v>
      </c>
      <c r="AB887" s="50">
        <f t="shared" si="385"/>
        <v>666.17761670179266</v>
      </c>
      <c r="AC887" s="7">
        <f t="shared" si="394"/>
        <v>0.26488360820121976</v>
      </c>
    </row>
    <row r="888" spans="1:29">
      <c r="A888" s="7">
        <v>856</v>
      </c>
      <c r="B888" s="7">
        <f t="shared" si="386"/>
        <v>0.34038451774376272</v>
      </c>
      <c r="C888" s="7">
        <f t="shared" si="387"/>
        <v>3.9764546465392847E-4</v>
      </c>
      <c r="D888" s="58">
        <f t="shared" si="388"/>
        <v>3457438.4249794013</v>
      </c>
      <c r="E888" s="7">
        <f t="shared" si="378"/>
        <v>501.45906882278831</v>
      </c>
      <c r="F888" s="7">
        <f t="shared" si="367"/>
        <v>3356113.4249794013</v>
      </c>
      <c r="G888" s="57">
        <f t="shared" si="368"/>
        <v>1.2275260797641444E-2</v>
      </c>
      <c r="H888" s="61">
        <f t="shared" si="379"/>
        <v>1.2557369081715159E-2</v>
      </c>
      <c r="I888" s="7">
        <f t="shared" si="389"/>
        <v>7.2885261836569626E-2</v>
      </c>
      <c r="J888" s="58">
        <f t="shared" si="369"/>
        <v>1.1853523818224337E-3</v>
      </c>
      <c r="K888" s="7">
        <f t="shared" si="380"/>
        <v>5.750667341640741E-3</v>
      </c>
      <c r="L888" s="7">
        <f t="shared" si="381"/>
        <v>8.1213721052856083E-3</v>
      </c>
      <c r="M888" s="58">
        <f t="shared" si="370"/>
        <v>2.4364116315856825E-2</v>
      </c>
      <c r="N888" s="58">
        <f t="shared" si="371"/>
        <v>2.5918415615318861E-4</v>
      </c>
      <c r="O888" s="59">
        <f t="shared" si="372"/>
        <v>0.46037585736710129</v>
      </c>
      <c r="P888" s="58">
        <f t="shared" si="390"/>
        <v>2.1122507560855652E-4</v>
      </c>
      <c r="Q888" s="58">
        <f t="shared" si="391"/>
        <v>0.53118944985927619</v>
      </c>
      <c r="R888" s="58">
        <f t="shared" si="382"/>
        <v>0.52749174923854836</v>
      </c>
      <c r="S888" s="60">
        <f t="shared" si="383"/>
        <v>3.6977006207278285E-3</v>
      </c>
      <c r="T888" s="58">
        <f t="shared" si="392"/>
        <v>2.0975470172707609E-4</v>
      </c>
      <c r="U888" s="58">
        <f t="shared" si="393"/>
        <v>1.9787703825042938E-3</v>
      </c>
      <c r="V888" s="58">
        <f t="shared" si="373"/>
        <v>1.9263170173367715E-4</v>
      </c>
      <c r="W888" s="50">
        <f t="shared" si="384"/>
        <v>169.64865883690496</v>
      </c>
      <c r="X888" s="50">
        <f t="shared" si="374"/>
        <v>101620.68029693827</v>
      </c>
      <c r="Y888" s="50">
        <f t="shared" si="375"/>
        <v>101620.68029693827</v>
      </c>
      <c r="Z888" s="50">
        <f t="shared" si="376"/>
        <v>1.5786225996997121</v>
      </c>
      <c r="AA888" s="50">
        <f t="shared" si="377"/>
        <v>1.3418292097447553</v>
      </c>
      <c r="AB888" s="50">
        <f t="shared" si="385"/>
        <v>666.27256299818009</v>
      </c>
      <c r="AC888" s="7">
        <f t="shared" si="394"/>
        <v>0.2649213854175031</v>
      </c>
    </row>
    <row r="889" spans="1:29">
      <c r="A889" s="7">
        <v>857</v>
      </c>
      <c r="B889" s="7">
        <f t="shared" si="386"/>
        <v>0.34078216320841664</v>
      </c>
      <c r="C889" s="7">
        <f t="shared" si="387"/>
        <v>3.9764546465392847E-4</v>
      </c>
      <c r="D889" s="58">
        <f t="shared" si="388"/>
        <v>3457873.520756023</v>
      </c>
      <c r="E889" s="7">
        <f t="shared" si="378"/>
        <v>501.52217413260877</v>
      </c>
      <c r="F889" s="7">
        <f t="shared" si="367"/>
        <v>3356548.520756023</v>
      </c>
      <c r="G889" s="57">
        <f t="shared" si="368"/>
        <v>1.2275753555110416E-2</v>
      </c>
      <c r="H889" s="61">
        <f t="shared" si="379"/>
        <v>1.2562250283498786E-2</v>
      </c>
      <c r="I889" s="7">
        <f t="shared" si="389"/>
        <v>7.2875499433002366E-2</v>
      </c>
      <c r="J889" s="58">
        <f t="shared" si="369"/>
        <v>1.1849671787980492E-3</v>
      </c>
      <c r="K889" s="7">
        <f t="shared" si="380"/>
        <v>5.7521321400853722E-3</v>
      </c>
      <c r="L889" s="7">
        <f t="shared" si="381"/>
        <v>8.1220664976814697E-3</v>
      </c>
      <c r="M889" s="58">
        <f t="shared" si="370"/>
        <v>2.4366199493044409E-2</v>
      </c>
      <c r="N889" s="58">
        <f t="shared" si="371"/>
        <v>2.5906522489987092E-4</v>
      </c>
      <c r="O889" s="59">
        <f t="shared" si="372"/>
        <v>0.46016460572839574</v>
      </c>
      <c r="P889" s="58">
        <f t="shared" si="390"/>
        <v>2.112516387055563E-4</v>
      </c>
      <c r="Q889" s="58">
        <f t="shared" si="391"/>
        <v>0.53125625081480299</v>
      </c>
      <c r="R889" s="58">
        <f t="shared" si="382"/>
        <v>0.52755813058915701</v>
      </c>
      <c r="S889" s="60">
        <f t="shared" si="383"/>
        <v>3.6981202256459733E-3</v>
      </c>
      <c r="T889" s="58">
        <f t="shared" si="392"/>
        <v>2.0978109797008322E-4</v>
      </c>
      <c r="U889" s="58">
        <f t="shared" si="393"/>
        <v>1.9802409232397671E-3</v>
      </c>
      <c r="V889" s="58">
        <f t="shared" si="373"/>
        <v>1.9275063298699485E-4</v>
      </c>
      <c r="W889" s="50">
        <f t="shared" si="384"/>
        <v>169.66316411226205</v>
      </c>
      <c r="X889" s="50">
        <f t="shared" si="374"/>
        <v>101633.46858797339</v>
      </c>
      <c r="Y889" s="50">
        <f t="shared" si="375"/>
        <v>101633.46858797339</v>
      </c>
      <c r="Z889" s="50">
        <f t="shared" si="376"/>
        <v>1.5786486314912223</v>
      </c>
      <c r="AA889" s="50">
        <f t="shared" si="377"/>
        <v>1.3418513367675389</v>
      </c>
      <c r="AB889" s="50">
        <f t="shared" si="385"/>
        <v>666.36739734290165</v>
      </c>
      <c r="AC889" s="7">
        <f t="shared" si="394"/>
        <v>0.26495911812311113</v>
      </c>
    </row>
    <row r="890" spans="1:29">
      <c r="A890" s="7">
        <v>858</v>
      </c>
      <c r="B890" s="7">
        <f t="shared" si="386"/>
        <v>0.34117980867307057</v>
      </c>
      <c r="C890" s="7">
        <f t="shared" si="387"/>
        <v>3.9764546465392847E-4</v>
      </c>
      <c r="D890" s="58">
        <f t="shared" si="388"/>
        <v>3458308.1027549938</v>
      </c>
      <c r="E890" s="7">
        <f t="shared" si="378"/>
        <v>501.58520492527788</v>
      </c>
      <c r="F890" s="7">
        <f t="shared" si="367"/>
        <v>3356983.1027549938</v>
      </c>
      <c r="G890" s="57">
        <f t="shared" si="368"/>
        <v>1.2276245688565494E-2</v>
      </c>
      <c r="H890" s="61">
        <f t="shared" si="379"/>
        <v>1.2567131681225184E-2</v>
      </c>
      <c r="I890" s="7">
        <f t="shared" si="389"/>
        <v>7.2865736637549569E-2</v>
      </c>
      <c r="J890" s="58">
        <f t="shared" si="369"/>
        <v>1.1845818105977112E-3</v>
      </c>
      <c r="K890" s="7">
        <f t="shared" si="380"/>
        <v>5.7535963984783759E-3</v>
      </c>
      <c r="L890" s="7">
        <f t="shared" si="381"/>
        <v>8.1227600196737988E-3</v>
      </c>
      <c r="M890" s="58">
        <f t="shared" si="370"/>
        <v>2.4368280059021398E-2</v>
      </c>
      <c r="N890" s="58">
        <f t="shared" si="371"/>
        <v>2.5894627870993336E-4</v>
      </c>
      <c r="O890" s="59">
        <f t="shared" si="372"/>
        <v>0.45995332755851914</v>
      </c>
      <c r="P890" s="58">
        <f t="shared" si="390"/>
        <v>2.112781698765942E-4</v>
      </c>
      <c r="Q890" s="58">
        <f t="shared" si="391"/>
        <v>0.5313229714828257</v>
      </c>
      <c r="R890" s="58">
        <f t="shared" si="382"/>
        <v>0.52762443355414068</v>
      </c>
      <c r="S890" s="60">
        <f t="shared" si="383"/>
        <v>3.6985379286850195E-3</v>
      </c>
      <c r="T890" s="58">
        <f t="shared" si="392"/>
        <v>2.0980746304340208E-4</v>
      </c>
      <c r="U890" s="58">
        <f t="shared" si="393"/>
        <v>1.9817116300729592E-3</v>
      </c>
      <c r="V890" s="58">
        <f t="shared" si="373"/>
        <v>1.9286957917693241E-4</v>
      </c>
      <c r="W890" s="50">
        <f t="shared" si="384"/>
        <v>169.67765120561859</v>
      </c>
      <c r="X890" s="50">
        <f t="shared" si="374"/>
        <v>101646.24177810778</v>
      </c>
      <c r="Y890" s="50">
        <f t="shared" si="375"/>
        <v>101646.24177810778</v>
      </c>
      <c r="Z890" s="50">
        <f t="shared" si="376"/>
        <v>1.5786746260047897</v>
      </c>
      <c r="AA890" s="50">
        <f t="shared" si="377"/>
        <v>1.3418734321040713</v>
      </c>
      <c r="AB890" s="50">
        <f t="shared" si="385"/>
        <v>666.46211970362015</v>
      </c>
      <c r="AC890" s="7">
        <f t="shared" si="394"/>
        <v>0.2649968063052176</v>
      </c>
    </row>
    <row r="891" spans="1:29">
      <c r="A891" s="7">
        <v>859</v>
      </c>
      <c r="B891" s="7">
        <f t="shared" si="386"/>
        <v>0.3415774541377245</v>
      </c>
      <c r="C891" s="7">
        <f t="shared" si="387"/>
        <v>3.9764546465392847E-4</v>
      </c>
      <c r="D891" s="58">
        <f t="shared" si="388"/>
        <v>3458742.17082805</v>
      </c>
      <c r="E891" s="7">
        <f t="shared" si="378"/>
        <v>501.64816117929178</v>
      </c>
      <c r="F891" s="7">
        <f t="shared" si="367"/>
        <v>3357417.17082805</v>
      </c>
      <c r="G891" s="57">
        <f t="shared" si="368"/>
        <v>1.2276737197997085E-2</v>
      </c>
      <c r="H891" s="61">
        <f t="shared" si="379"/>
        <v>1.2572013274646221E-2</v>
      </c>
      <c r="I891" s="7">
        <f t="shared" si="389"/>
        <v>7.2855973450707504E-2</v>
      </c>
      <c r="J891" s="58">
        <f t="shared" si="369"/>
        <v>1.1841962772229917E-3</v>
      </c>
      <c r="K891" s="7">
        <f t="shared" si="380"/>
        <v>5.7550601166732477E-3</v>
      </c>
      <c r="L891" s="7">
        <f t="shared" si="381"/>
        <v>8.1234526711192311E-3</v>
      </c>
      <c r="M891" s="58">
        <f t="shared" si="370"/>
        <v>2.4370358013357692E-2</v>
      </c>
      <c r="N891" s="58">
        <f t="shared" si="371"/>
        <v>2.5882731760135482E-4</v>
      </c>
      <c r="O891" s="59">
        <f t="shared" si="372"/>
        <v>0.45974202288940652</v>
      </c>
      <c r="P891" s="58">
        <f t="shared" si="390"/>
        <v>2.1130466911262191E-4</v>
      </c>
      <c r="Q891" s="58">
        <f t="shared" si="391"/>
        <v>0.53138961184058953</v>
      </c>
      <c r="R891" s="58">
        <f t="shared" si="382"/>
        <v>0.52769065811087934</v>
      </c>
      <c r="S891" s="60">
        <f t="shared" si="383"/>
        <v>3.698953729710186E-3</v>
      </c>
      <c r="T891" s="58">
        <f t="shared" si="392"/>
        <v>2.0983379693803792E-4</v>
      </c>
      <c r="U891" s="58">
        <f t="shared" si="393"/>
        <v>1.983182502247543E-3</v>
      </c>
      <c r="V891" s="58">
        <f t="shared" si="373"/>
        <v>1.9298854028551094E-4</v>
      </c>
      <c r="W891" s="50">
        <f t="shared" si="384"/>
        <v>169.69212011397983</v>
      </c>
      <c r="X891" s="50">
        <f t="shared" si="374"/>
        <v>101658.99986298371</v>
      </c>
      <c r="Y891" s="50">
        <f t="shared" si="375"/>
        <v>101658.99986298371</v>
      </c>
      <c r="Z891" s="50">
        <f t="shared" si="376"/>
        <v>1.5787005832571848</v>
      </c>
      <c r="AA891" s="50">
        <f t="shared" si="377"/>
        <v>1.3418954957686071</v>
      </c>
      <c r="AB891" s="50">
        <f t="shared" si="385"/>
        <v>666.5567300480194</v>
      </c>
      <c r="AC891" s="7">
        <f t="shared" si="394"/>
        <v>0.26503444995096803</v>
      </c>
    </row>
    <row r="892" spans="1:29">
      <c r="A892" s="7">
        <v>860</v>
      </c>
      <c r="B892" s="7">
        <f t="shared" si="386"/>
        <v>0.34197509960237843</v>
      </c>
      <c r="C892" s="7">
        <f t="shared" si="387"/>
        <v>3.9764546465392847E-4</v>
      </c>
      <c r="D892" s="58">
        <f t="shared" si="388"/>
        <v>3459175.7248276928</v>
      </c>
      <c r="E892" s="7">
        <f t="shared" si="378"/>
        <v>501.71104287325761</v>
      </c>
      <c r="F892" s="7">
        <f t="shared" si="367"/>
        <v>3357850.7248276928</v>
      </c>
      <c r="G892" s="57">
        <f t="shared" si="368"/>
        <v>1.2277228083396262E-2</v>
      </c>
      <c r="H892" s="61">
        <f t="shared" si="379"/>
        <v>1.2576895063513753E-2</v>
      </c>
      <c r="I892" s="7">
        <f t="shared" si="389"/>
        <v>7.2846209872972439E-2</v>
      </c>
      <c r="J892" s="58">
        <f t="shared" si="369"/>
        <v>1.1838105786754923E-3</v>
      </c>
      <c r="K892" s="7">
        <f t="shared" si="380"/>
        <v>5.7565232945236021E-3</v>
      </c>
      <c r="L892" s="7">
        <f t="shared" si="381"/>
        <v>8.1241444518745862E-3</v>
      </c>
      <c r="M892" s="58">
        <f t="shared" si="370"/>
        <v>2.4372433355623759E-2</v>
      </c>
      <c r="N892" s="58">
        <f t="shared" si="371"/>
        <v>2.5870834159211957E-4</v>
      </c>
      <c r="O892" s="59">
        <f t="shared" si="372"/>
        <v>0.45953069175300237</v>
      </c>
      <c r="P892" s="58">
        <f t="shared" si="390"/>
        <v>2.1133113640414702E-4</v>
      </c>
      <c r="Q892" s="58">
        <f t="shared" si="391"/>
        <v>0.531456171864223</v>
      </c>
      <c r="R892" s="58">
        <f t="shared" si="382"/>
        <v>0.5277568042368691</v>
      </c>
      <c r="S892" s="60">
        <f t="shared" si="383"/>
        <v>3.6993676273539E-3</v>
      </c>
      <c r="T892" s="58">
        <f t="shared" si="392"/>
        <v>2.0986009964504219E-4</v>
      </c>
      <c r="U892" s="58">
        <f t="shared" si="393"/>
        <v>1.9846535390066478E-3</v>
      </c>
      <c r="V892" s="58">
        <f t="shared" si="373"/>
        <v>1.9310751629474619E-4</v>
      </c>
      <c r="W892" s="50">
        <f t="shared" si="384"/>
        <v>169.70657083435489</v>
      </c>
      <c r="X892" s="50">
        <f t="shared" si="374"/>
        <v>101671.74283826588</v>
      </c>
      <c r="Y892" s="50">
        <f t="shared" si="375"/>
        <v>101671.74283826588</v>
      </c>
      <c r="Z892" s="50">
        <f t="shared" si="376"/>
        <v>1.5787265032651869</v>
      </c>
      <c r="AA892" s="50">
        <f t="shared" si="377"/>
        <v>1.341917527775409</v>
      </c>
      <c r="AB892" s="50">
        <f t="shared" si="385"/>
        <v>666.65122834395049</v>
      </c>
      <c r="AC892" s="7">
        <f t="shared" si="394"/>
        <v>0.26507204904754511</v>
      </c>
    </row>
    <row r="893" spans="1:29">
      <c r="A893" s="7">
        <v>861</v>
      </c>
      <c r="B893" s="7">
        <f t="shared" si="386"/>
        <v>0.34237274506703236</v>
      </c>
      <c r="C893" s="7">
        <f t="shared" si="387"/>
        <v>3.9764546465392847E-4</v>
      </c>
      <c r="D893" s="58">
        <f t="shared" si="388"/>
        <v>3459608.7646063352</v>
      </c>
      <c r="E893" s="7">
        <f t="shared" si="378"/>
        <v>501.77384998576969</v>
      </c>
      <c r="F893" s="7">
        <f t="shared" si="367"/>
        <v>3358283.7646063352</v>
      </c>
      <c r="G893" s="57">
        <f t="shared" si="368"/>
        <v>1.2277718344753821E-2</v>
      </c>
      <c r="H893" s="61">
        <f t="shared" si="379"/>
        <v>1.2581777047579637E-2</v>
      </c>
      <c r="I893" s="7">
        <f t="shared" si="389"/>
        <v>7.2836445904840674E-2</v>
      </c>
      <c r="J893" s="58">
        <f t="shared" si="369"/>
        <v>1.1834247149568446E-3</v>
      </c>
      <c r="K893" s="7">
        <f t="shared" si="380"/>
        <v>5.7579859318831724E-3</v>
      </c>
      <c r="L893" s="7">
        <f t="shared" si="381"/>
        <v>8.124835361796862E-3</v>
      </c>
      <c r="M893" s="58">
        <f t="shared" si="370"/>
        <v>2.4374506085390588E-2</v>
      </c>
      <c r="N893" s="58">
        <f t="shared" si="371"/>
        <v>2.5858935070021712E-4</v>
      </c>
      <c r="O893" s="59">
        <f t="shared" si="372"/>
        <v>0.45931933418126064</v>
      </c>
      <c r="P893" s="58">
        <f t="shared" si="390"/>
        <v>2.1135757174173264E-4</v>
      </c>
      <c r="Q893" s="58">
        <f t="shared" si="391"/>
        <v>0.53152265152999423</v>
      </c>
      <c r="R893" s="58">
        <f t="shared" si="382"/>
        <v>0.52782287190959343</v>
      </c>
      <c r="S893" s="60">
        <f t="shared" si="383"/>
        <v>3.6997796204008004E-3</v>
      </c>
      <c r="T893" s="58">
        <f t="shared" si="392"/>
        <v>2.0988637115546124E-4</v>
      </c>
      <c r="U893" s="58">
        <f t="shared" si="393"/>
        <v>1.9861247395929192E-3</v>
      </c>
      <c r="V893" s="58">
        <f t="shared" si="373"/>
        <v>1.9322650718664865E-4</v>
      </c>
      <c r="W893" s="50">
        <f t="shared" si="384"/>
        <v>169.72100336375655</v>
      </c>
      <c r="X893" s="50">
        <f t="shared" si="374"/>
        <v>101684.47069961645</v>
      </c>
      <c r="Y893" s="50">
        <f t="shared" si="375"/>
        <v>101684.47069961645</v>
      </c>
      <c r="Z893" s="50">
        <f t="shared" si="376"/>
        <v>1.578752386045533</v>
      </c>
      <c r="AA893" s="50">
        <f t="shared" si="377"/>
        <v>1.341939528138703</v>
      </c>
      <c r="AB893" s="50">
        <f t="shared" si="385"/>
        <v>666.74561455924504</v>
      </c>
      <c r="AC893" s="7">
        <f t="shared" si="394"/>
        <v>0.26510960358216124</v>
      </c>
    </row>
    <row r="894" spans="1:29">
      <c r="A894" s="7">
        <v>862</v>
      </c>
      <c r="B894" s="7">
        <f t="shared" si="386"/>
        <v>0.34277039053168629</v>
      </c>
      <c r="C894" s="7">
        <f t="shared" si="387"/>
        <v>3.9764546465392847E-4</v>
      </c>
      <c r="D894" s="58">
        <f t="shared" si="388"/>
        <v>3460041.2900164053</v>
      </c>
      <c r="E894" s="7">
        <f t="shared" si="378"/>
        <v>501.83658249542447</v>
      </c>
      <c r="F894" s="7">
        <f t="shared" si="367"/>
        <v>3358716.2900164053</v>
      </c>
      <c r="G894" s="57">
        <f t="shared" si="368"/>
        <v>1.2278207982060399E-2</v>
      </c>
      <c r="H894" s="61">
        <f t="shared" si="379"/>
        <v>1.2586659226595727E-2</v>
      </c>
      <c r="I894" s="7">
        <f t="shared" si="389"/>
        <v>7.2826681546808492E-2</v>
      </c>
      <c r="J894" s="58">
        <f t="shared" si="369"/>
        <v>1.1830386860687107E-3</v>
      </c>
      <c r="K894" s="7">
        <f t="shared" si="380"/>
        <v>5.7594480286058056E-3</v>
      </c>
      <c r="L894" s="7">
        <f t="shared" si="381"/>
        <v>8.1255254007432266E-3</v>
      </c>
      <c r="M894" s="58">
        <f t="shared" si="370"/>
        <v>2.4376576202229681E-2</v>
      </c>
      <c r="N894" s="58">
        <f t="shared" si="371"/>
        <v>2.5847034494364218E-4</v>
      </c>
      <c r="O894" s="59">
        <f t="shared" si="372"/>
        <v>0.45910795020614442</v>
      </c>
      <c r="P894" s="58">
        <f t="shared" si="390"/>
        <v>2.1138397511621942E-4</v>
      </c>
      <c r="Q894" s="58">
        <f t="shared" si="391"/>
        <v>0.53158905081486907</v>
      </c>
      <c r="R894" s="58">
        <f t="shared" si="382"/>
        <v>0.52788886110653743</v>
      </c>
      <c r="S894" s="60">
        <f t="shared" si="383"/>
        <v>3.700189708331636E-3</v>
      </c>
      <c r="T894" s="58">
        <f t="shared" si="392"/>
        <v>2.0991261146034219E-4</v>
      </c>
      <c r="U894" s="58">
        <f t="shared" si="393"/>
        <v>1.9875961032487966E-3</v>
      </c>
      <c r="V894" s="58">
        <f t="shared" si="373"/>
        <v>1.9334551294322358E-4</v>
      </c>
      <c r="W894" s="50">
        <f t="shared" si="384"/>
        <v>169.73541769920115</v>
      </c>
      <c r="X894" s="50">
        <f t="shared" si="374"/>
        <v>101697.18344269799</v>
      </c>
      <c r="Y894" s="50">
        <f t="shared" si="375"/>
        <v>101697.18344269799</v>
      </c>
      <c r="Z894" s="50">
        <f t="shared" si="376"/>
        <v>1.578778231614923</v>
      </c>
      <c r="AA894" s="50">
        <f t="shared" si="377"/>
        <v>1.3419614968726845</v>
      </c>
      <c r="AB894" s="50">
        <f t="shared" si="385"/>
        <v>666.83988866173786</v>
      </c>
      <c r="AC894" s="7">
        <f t="shared" si="394"/>
        <v>0.26514711354202536</v>
      </c>
    </row>
    <row r="895" spans="1:29">
      <c r="A895" s="7">
        <v>863</v>
      </c>
      <c r="B895" s="7">
        <f t="shared" si="386"/>
        <v>0.34316803599634021</v>
      </c>
      <c r="C895" s="7">
        <f t="shared" si="387"/>
        <v>3.9764546465392847E-4</v>
      </c>
      <c r="D895" s="58">
        <f t="shared" si="388"/>
        <v>3460473.3009108263</v>
      </c>
      <c r="E895" s="7">
        <f t="shared" si="378"/>
        <v>501.89924038089038</v>
      </c>
      <c r="F895" s="7">
        <f t="shared" si="367"/>
        <v>3359148.3009108263</v>
      </c>
      <c r="G895" s="57">
        <f t="shared" si="368"/>
        <v>1.2278696995306988E-2</v>
      </c>
      <c r="H895" s="61">
        <f t="shared" si="379"/>
        <v>1.2591541600313871E-2</v>
      </c>
      <c r="I895" s="7">
        <f t="shared" si="389"/>
        <v>7.2816916799372203E-2</v>
      </c>
      <c r="J895" s="58">
        <f t="shared" si="369"/>
        <v>1.182652492012782E-3</v>
      </c>
      <c r="K895" s="7">
        <f t="shared" si="380"/>
        <v>5.7609095845454717E-3</v>
      </c>
      <c r="L895" s="7">
        <f t="shared" si="381"/>
        <v>8.1262145685710354E-3</v>
      </c>
      <c r="M895" s="58">
        <f t="shared" si="370"/>
        <v>2.4378643705713104E-2</v>
      </c>
      <c r="N895" s="58">
        <f t="shared" si="371"/>
        <v>2.5835132434039485E-4</v>
      </c>
      <c r="O895" s="59">
        <f t="shared" si="372"/>
        <v>0.45889653985962636</v>
      </c>
      <c r="P895" s="58">
        <f t="shared" si="390"/>
        <v>2.1141034651805946E-4</v>
      </c>
      <c r="Q895" s="58">
        <f t="shared" si="391"/>
        <v>0.53165536969483673</v>
      </c>
      <c r="R895" s="58">
        <f t="shared" si="382"/>
        <v>0.52795477180526229</v>
      </c>
      <c r="S895" s="60">
        <f t="shared" si="383"/>
        <v>3.7005978895744418E-3</v>
      </c>
      <c r="T895" s="58">
        <f t="shared" si="392"/>
        <v>2.099388205507623E-4</v>
      </c>
      <c r="U895" s="58">
        <f t="shared" si="393"/>
        <v>1.9890676292160939E-3</v>
      </c>
      <c r="V895" s="58">
        <f t="shared" si="373"/>
        <v>1.9346453354647091E-4</v>
      </c>
      <c r="W895" s="50">
        <f t="shared" si="384"/>
        <v>169.74981383770896</v>
      </c>
      <c r="X895" s="50">
        <f t="shared" si="374"/>
        <v>101709.88106318765</v>
      </c>
      <c r="Y895" s="50">
        <f t="shared" si="375"/>
        <v>101709.88106318765</v>
      </c>
      <c r="Z895" s="50">
        <f t="shared" si="376"/>
        <v>1.57880403999005</v>
      </c>
      <c r="AA895" s="50">
        <f t="shared" si="377"/>
        <v>1.3419834339915424</v>
      </c>
      <c r="AB895" s="50">
        <f t="shared" si="385"/>
        <v>666.93405061937176</v>
      </c>
      <c r="AC895" s="7">
        <f t="shared" si="394"/>
        <v>0.2651845789143687</v>
      </c>
    </row>
    <row r="896" spans="1:29">
      <c r="A896" s="7">
        <v>864</v>
      </c>
      <c r="B896" s="7">
        <f t="shared" si="386"/>
        <v>0.34356568146099414</v>
      </c>
      <c r="C896" s="7">
        <f t="shared" si="387"/>
        <v>3.9764546465392847E-4</v>
      </c>
      <c r="D896" s="58">
        <f t="shared" si="388"/>
        <v>3460904.7971422896</v>
      </c>
      <c r="E896" s="7">
        <f t="shared" si="378"/>
        <v>501.96182362080197</v>
      </c>
      <c r="F896" s="7">
        <f t="shared" si="367"/>
        <v>3359579.7971422896</v>
      </c>
      <c r="G896" s="57">
        <f t="shared" si="368"/>
        <v>1.2279185384484147E-2</v>
      </c>
      <c r="H896" s="61">
        <f t="shared" si="379"/>
        <v>1.2596424168485915E-2</v>
      </c>
      <c r="I896" s="7">
        <f t="shared" si="389"/>
        <v>7.2807151663028119E-2</v>
      </c>
      <c r="J896" s="58">
        <f t="shared" si="369"/>
        <v>1.1822661327907809E-3</v>
      </c>
      <c r="K896" s="7">
        <f t="shared" si="380"/>
        <v>5.7623705995562572E-3</v>
      </c>
      <c r="L896" s="7">
        <f t="shared" si="381"/>
        <v>8.1269028651378191E-3</v>
      </c>
      <c r="M896" s="58">
        <f t="shared" si="370"/>
        <v>2.4380708595413456E-2</v>
      </c>
      <c r="N896" s="58">
        <f t="shared" si="371"/>
        <v>2.5823228890848037E-4</v>
      </c>
      <c r="O896" s="59">
        <f t="shared" si="372"/>
        <v>0.45868510317368827</v>
      </c>
      <c r="P896" s="58">
        <f t="shared" si="390"/>
        <v>2.1143668593809339E-4</v>
      </c>
      <c r="Q896" s="58">
        <f t="shared" si="391"/>
        <v>0.53172160814686298</v>
      </c>
      <c r="R896" s="58">
        <f t="shared" si="382"/>
        <v>0.5280206039832932</v>
      </c>
      <c r="S896" s="60">
        <f t="shared" si="383"/>
        <v>3.7010041635697766E-3</v>
      </c>
      <c r="T896" s="58">
        <f t="shared" si="392"/>
        <v>2.0996499841778458E-4</v>
      </c>
      <c r="U896" s="58">
        <f t="shared" si="393"/>
        <v>1.9905393167364027E-3</v>
      </c>
      <c r="V896" s="58">
        <f t="shared" si="373"/>
        <v>1.935835689783854E-4</v>
      </c>
      <c r="W896" s="50">
        <f t="shared" si="384"/>
        <v>169.76419177630393</v>
      </c>
      <c r="X896" s="50">
        <f t="shared" si="374"/>
        <v>101722.56355675575</v>
      </c>
      <c r="Y896" s="50">
        <f t="shared" si="375"/>
        <v>101722.56355675575</v>
      </c>
      <c r="Z896" s="50">
        <f t="shared" si="376"/>
        <v>1.5788298111875561</v>
      </c>
      <c r="AA896" s="50">
        <f t="shared" si="377"/>
        <v>1.3420053395094227</v>
      </c>
      <c r="AB896" s="50">
        <f t="shared" si="385"/>
        <v>667.02810040003953</v>
      </c>
      <c r="AC896" s="7">
        <f t="shared" si="394"/>
        <v>0.26522199968643384</v>
      </c>
    </row>
    <row r="897" spans="1:29">
      <c r="A897" s="7">
        <v>865</v>
      </c>
      <c r="B897" s="7">
        <f t="shared" si="386"/>
        <v>0.34396332692564807</v>
      </c>
      <c r="C897" s="7">
        <f t="shared" si="387"/>
        <v>3.9764546465392847E-4</v>
      </c>
      <c r="D897" s="58">
        <f t="shared" si="388"/>
        <v>3461335.7785639511</v>
      </c>
      <c r="E897" s="7">
        <f t="shared" si="378"/>
        <v>502.02433219386143</v>
      </c>
      <c r="F897" s="7">
        <f t="shared" si="367"/>
        <v>3360010.7785639511</v>
      </c>
      <c r="G897" s="57">
        <f t="shared" si="368"/>
        <v>1.2279673149582766E-2</v>
      </c>
      <c r="H897" s="61">
        <f t="shared" si="379"/>
        <v>1.26013069308637E-2</v>
      </c>
      <c r="I897" s="7">
        <f t="shared" si="389"/>
        <v>7.2797386138272552E-2</v>
      </c>
      <c r="J897" s="58">
        <f t="shared" si="369"/>
        <v>1.1818796084044588E-3</v>
      </c>
      <c r="K897" s="7">
        <f t="shared" si="380"/>
        <v>5.763831073492362E-3</v>
      </c>
      <c r="L897" s="7">
        <f t="shared" si="381"/>
        <v>8.1275902903012801E-3</v>
      </c>
      <c r="M897" s="58">
        <f t="shared" si="370"/>
        <v>2.438277087090384E-2</v>
      </c>
      <c r="N897" s="58">
        <f t="shared" si="371"/>
        <v>2.5811323866590922E-4</v>
      </c>
      <c r="O897" s="59">
        <f t="shared" si="372"/>
        <v>0.45847364018032127</v>
      </c>
      <c r="P897" s="58">
        <f t="shared" si="390"/>
        <v>2.1146299336699537E-4</v>
      </c>
      <c r="Q897" s="58">
        <f t="shared" si="391"/>
        <v>0.53178776614749512</v>
      </c>
      <c r="R897" s="58">
        <f t="shared" si="382"/>
        <v>0.52808635761822686</v>
      </c>
      <c r="S897" s="60">
        <f t="shared" si="383"/>
        <v>3.7014085292682575E-3</v>
      </c>
      <c r="T897" s="58">
        <f t="shared" si="392"/>
        <v>2.0999114505250045E-4</v>
      </c>
      <c r="U897" s="58">
        <f t="shared" si="393"/>
        <v>1.9920111650508976E-3</v>
      </c>
      <c r="V897" s="58">
        <f t="shared" si="373"/>
        <v>1.9370261922095654E-4</v>
      </c>
      <c r="W897" s="50">
        <f t="shared" si="384"/>
        <v>169.77855151201362</v>
      </c>
      <c r="X897" s="50">
        <f t="shared" si="374"/>
        <v>101735.23091908624</v>
      </c>
      <c r="Y897" s="50">
        <f t="shared" si="375"/>
        <v>101735.23091908624</v>
      </c>
      <c r="Z897" s="50">
        <f t="shared" si="376"/>
        <v>1.5788555452240736</v>
      </c>
      <c r="AA897" s="50">
        <f t="shared" si="377"/>
        <v>1.3420272134404625</v>
      </c>
      <c r="AB897" s="50">
        <f t="shared" si="385"/>
        <v>667.12203797173424</v>
      </c>
      <c r="AC897" s="7">
        <f t="shared" si="394"/>
        <v>0.26525937584547343</v>
      </c>
    </row>
    <row r="898" spans="1:29">
      <c r="A898" s="7">
        <v>866</v>
      </c>
      <c r="B898" s="7">
        <f t="shared" si="386"/>
        <v>0.344360972390302</v>
      </c>
      <c r="C898" s="7">
        <f t="shared" si="387"/>
        <v>3.9764546465392847E-4</v>
      </c>
      <c r="D898" s="58">
        <f t="shared" si="388"/>
        <v>3461766.2450290942</v>
      </c>
      <c r="E898" s="7">
        <f t="shared" si="378"/>
        <v>502.0867660787892</v>
      </c>
      <c r="F898" s="7">
        <f t="shared" si="367"/>
        <v>3360441.2450290942</v>
      </c>
      <c r="G898" s="57">
        <f t="shared" si="368"/>
        <v>1.22801602905937E-2</v>
      </c>
      <c r="H898" s="61">
        <f t="shared" si="379"/>
        <v>1.2606189887199064E-2</v>
      </c>
      <c r="I898" s="7">
        <f t="shared" si="389"/>
        <v>7.2787620225601826E-2</v>
      </c>
      <c r="J898" s="58">
        <f t="shared" si="369"/>
        <v>1.1814929188555976E-3</v>
      </c>
      <c r="K898" s="7">
        <f t="shared" si="380"/>
        <v>5.7652910062081101E-3</v>
      </c>
      <c r="L898" s="7">
        <f t="shared" si="381"/>
        <v>8.1282768439193062E-3</v>
      </c>
      <c r="M898" s="58">
        <f t="shared" si="370"/>
        <v>2.4384830531757919E-2</v>
      </c>
      <c r="N898" s="58">
        <f t="shared" si="371"/>
        <v>2.5799417363069711E-4</v>
      </c>
      <c r="O898" s="59">
        <f t="shared" si="372"/>
        <v>0.45826215091152572</v>
      </c>
      <c r="P898" s="58">
        <f t="shared" si="390"/>
        <v>2.1148926879555052E-4</v>
      </c>
      <c r="Q898" s="58">
        <f t="shared" si="391"/>
        <v>0.53185384367355981</v>
      </c>
      <c r="R898" s="58">
        <f t="shared" si="382"/>
        <v>0.52815203268767896</v>
      </c>
      <c r="S898" s="60">
        <f t="shared" si="383"/>
        <v>3.701810985880849E-3</v>
      </c>
      <c r="T898" s="58">
        <f t="shared" si="392"/>
        <v>2.1001726044600892E-4</v>
      </c>
      <c r="U898" s="58">
        <f t="shared" si="393"/>
        <v>1.9934831734004393E-3</v>
      </c>
      <c r="V898" s="58">
        <f t="shared" si="373"/>
        <v>1.9382168425616865E-4</v>
      </c>
      <c r="W898" s="50">
        <f t="shared" si="384"/>
        <v>169.79289304186941</v>
      </c>
      <c r="X898" s="50">
        <f t="shared" si="374"/>
        <v>101747.88314586686</v>
      </c>
      <c r="Y898" s="50">
        <f t="shared" si="375"/>
        <v>101747.88314586686</v>
      </c>
      <c r="Z898" s="50">
        <f t="shared" si="376"/>
        <v>1.5788812421162055</v>
      </c>
      <c r="AA898" s="50">
        <f t="shared" si="377"/>
        <v>1.3420490557987745</v>
      </c>
      <c r="AB898" s="50">
        <f t="shared" si="385"/>
        <v>667.21586330247715</v>
      </c>
      <c r="AC898" s="7">
        <f t="shared" si="394"/>
        <v>0.26529670737876576</v>
      </c>
    </row>
    <row r="899" spans="1:29">
      <c r="A899" s="7">
        <v>867</v>
      </c>
      <c r="B899" s="7">
        <f t="shared" si="386"/>
        <v>0.34475861785495593</v>
      </c>
      <c r="C899" s="7">
        <f t="shared" si="387"/>
        <v>3.9764546465392847E-4</v>
      </c>
      <c r="D899" s="58">
        <f t="shared" si="388"/>
        <v>3462196.1963913068</v>
      </c>
      <c r="E899" s="7">
        <f t="shared" si="378"/>
        <v>502.14912525435011</v>
      </c>
      <c r="F899" s="7">
        <f t="shared" si="367"/>
        <v>3360871.1963913068</v>
      </c>
      <c r="G899" s="57">
        <f t="shared" si="368"/>
        <v>1.2280646807507963E-2</v>
      </c>
      <c r="H899" s="61">
        <f t="shared" si="379"/>
        <v>1.2611073037243842E-2</v>
      </c>
      <c r="I899" s="7">
        <f t="shared" si="389"/>
        <v>7.2777853925512268E-2</v>
      </c>
      <c r="J899" s="58">
        <f t="shared" si="369"/>
        <v>1.1811060641460096E-3</v>
      </c>
      <c r="K899" s="7">
        <f t="shared" si="380"/>
        <v>5.766750397557939E-3</v>
      </c>
      <c r="L899" s="7">
        <f t="shared" si="381"/>
        <v>8.1289625258499573E-3</v>
      </c>
      <c r="M899" s="58">
        <f t="shared" si="370"/>
        <v>2.4386887577549872E-2</v>
      </c>
      <c r="N899" s="58">
        <f t="shared" si="371"/>
        <v>2.5787509382086505E-4</v>
      </c>
      <c r="O899" s="59">
        <f t="shared" si="372"/>
        <v>0.45805063539931157</v>
      </c>
      <c r="P899" s="58">
        <f t="shared" si="390"/>
        <v>2.1151551221415543E-4</v>
      </c>
      <c r="Q899" s="58">
        <f t="shared" si="391"/>
        <v>0.53191984070090614</v>
      </c>
      <c r="R899" s="58">
        <f t="shared" si="382"/>
        <v>0.52821762916931181</v>
      </c>
      <c r="S899" s="60">
        <f t="shared" si="383"/>
        <v>3.7022115315943349E-3</v>
      </c>
      <c r="T899" s="58">
        <f t="shared" si="392"/>
        <v>2.1004334458942748E-4</v>
      </c>
      <c r="U899" s="58">
        <f t="shared" si="393"/>
        <v>1.9949553410251674E-3</v>
      </c>
      <c r="V899" s="58">
        <f t="shared" si="373"/>
        <v>1.9394076406600071E-4</v>
      </c>
      <c r="W899" s="50">
        <f t="shared" si="384"/>
        <v>169.80721636290625</v>
      </c>
      <c r="X899" s="50">
        <f t="shared" si="374"/>
        <v>101760.52023279427</v>
      </c>
      <c r="Y899" s="50">
        <f t="shared" si="375"/>
        <v>101760.52023279427</v>
      </c>
      <c r="Z899" s="50">
        <f t="shared" si="376"/>
        <v>1.5789069018805364</v>
      </c>
      <c r="AA899" s="50">
        <f t="shared" si="377"/>
        <v>1.342070866598456</v>
      </c>
      <c r="AB899" s="50">
        <f t="shared" si="385"/>
        <v>667.30957636035669</v>
      </c>
      <c r="AC899" s="7">
        <f t="shared" si="394"/>
        <v>0.26533399427360788</v>
      </c>
    </row>
    <row r="900" spans="1:29">
      <c r="A900" s="7">
        <v>868</v>
      </c>
      <c r="B900" s="7">
        <f t="shared" si="386"/>
        <v>0.34515626331960986</v>
      </c>
      <c r="C900" s="7">
        <f t="shared" si="387"/>
        <v>3.9764546465392847E-4</v>
      </c>
      <c r="D900" s="58">
        <f t="shared" si="388"/>
        <v>3462625.6325037749</v>
      </c>
      <c r="E900" s="7">
        <f t="shared" si="378"/>
        <v>502.21140969925045</v>
      </c>
      <c r="F900" s="7">
        <f t="shared" si="367"/>
        <v>3361300.6325037749</v>
      </c>
      <c r="G900" s="57">
        <f t="shared" si="368"/>
        <v>1.228113270031592E-2</v>
      </c>
      <c r="H900" s="61">
        <f t="shared" si="379"/>
        <v>1.2615956380749865E-2</v>
      </c>
      <c r="I900" s="7">
        <f t="shared" si="389"/>
        <v>7.2768087238500229E-2</v>
      </c>
      <c r="J900" s="58">
        <f t="shared" si="369"/>
        <v>1.1807190442775363E-3</v>
      </c>
      <c r="K900" s="7">
        <f t="shared" si="380"/>
        <v>5.7682092473964079E-3</v>
      </c>
      <c r="L900" s="7">
        <f t="shared" si="381"/>
        <v>8.1296473359514804E-3</v>
      </c>
      <c r="M900" s="58">
        <f t="shared" si="370"/>
        <v>2.4388942007854443E-2</v>
      </c>
      <c r="N900" s="58">
        <f t="shared" si="371"/>
        <v>2.577559992544391E-4</v>
      </c>
      <c r="O900" s="59">
        <f t="shared" si="372"/>
        <v>0.45783909367569742</v>
      </c>
      <c r="P900" s="58">
        <f t="shared" si="390"/>
        <v>2.1154172361415036E-4</v>
      </c>
      <c r="Q900" s="58">
        <f t="shared" si="391"/>
        <v>0.53198575720775665</v>
      </c>
      <c r="R900" s="58">
        <f t="shared" si="382"/>
        <v>0.52828314704072665</v>
      </c>
      <c r="S900" s="60">
        <f t="shared" si="383"/>
        <v>3.702610167029996E-3</v>
      </c>
      <c r="T900" s="58">
        <f t="shared" si="392"/>
        <v>2.1006939747384936E-4</v>
      </c>
      <c r="U900" s="58">
        <f t="shared" si="393"/>
        <v>1.9964276671654685E-3</v>
      </c>
      <c r="V900" s="58">
        <f t="shared" si="373"/>
        <v>1.9405985863242667E-4</v>
      </c>
      <c r="W900" s="50">
        <f t="shared" si="384"/>
        <v>169.82152147216308</v>
      </c>
      <c r="X900" s="50">
        <f t="shared" si="374"/>
        <v>101773.14217555334</v>
      </c>
      <c r="Y900" s="50">
        <f t="shared" si="375"/>
        <v>101773.14217555334</v>
      </c>
      <c r="Z900" s="50">
        <f t="shared" si="376"/>
        <v>1.5789325245335892</v>
      </c>
      <c r="AA900" s="50">
        <f t="shared" si="377"/>
        <v>1.3420926458535507</v>
      </c>
      <c r="AB900" s="50">
        <f t="shared" si="385"/>
        <v>667.40317711337218</v>
      </c>
      <c r="AC900" s="7">
        <f t="shared" si="394"/>
        <v>0.26537123651729255</v>
      </c>
    </row>
    <row r="901" spans="1:29">
      <c r="A901" s="7">
        <v>869</v>
      </c>
      <c r="B901" s="7">
        <f t="shared" si="386"/>
        <v>0.34555390878426379</v>
      </c>
      <c r="C901" s="7">
        <f t="shared" si="387"/>
        <v>3.9764546465392847E-4</v>
      </c>
      <c r="D901" s="58">
        <f t="shared" si="388"/>
        <v>3463054.5532209584</v>
      </c>
      <c r="E901" s="7">
        <f t="shared" si="378"/>
        <v>502.27361939238159</v>
      </c>
      <c r="F901" s="7">
        <f t="shared" si="367"/>
        <v>3361729.5532209584</v>
      </c>
      <c r="G901" s="57">
        <f t="shared" si="368"/>
        <v>1.2281617969009201E-2</v>
      </c>
      <c r="H901" s="61">
        <f t="shared" si="379"/>
        <v>1.2620839917468958E-2</v>
      </c>
      <c r="I901" s="7">
        <f t="shared" si="389"/>
        <v>7.2758320165062035E-2</v>
      </c>
      <c r="J901" s="58">
        <f t="shared" si="369"/>
        <v>1.1803318592520499E-3</v>
      </c>
      <c r="K901" s="7">
        <f t="shared" si="380"/>
        <v>5.7696675555781894E-3</v>
      </c>
      <c r="L901" s="7">
        <f t="shared" si="381"/>
        <v>8.1303312740822892E-3</v>
      </c>
      <c r="M901" s="58">
        <f t="shared" si="370"/>
        <v>2.4390993822246868E-2</v>
      </c>
      <c r="N901" s="58">
        <f t="shared" si="371"/>
        <v>2.5763688994945077E-4</v>
      </c>
      <c r="O901" s="59">
        <f t="shared" si="372"/>
        <v>0.45762752577271193</v>
      </c>
      <c r="P901" s="58">
        <f t="shared" si="390"/>
        <v>2.1156790298548778E-4</v>
      </c>
      <c r="Q901" s="58">
        <f t="shared" si="391"/>
        <v>0.53205159316884376</v>
      </c>
      <c r="R901" s="58">
        <f t="shared" si="382"/>
        <v>0.52834858627971837</v>
      </c>
      <c r="S901" s="60">
        <f t="shared" si="383"/>
        <v>3.7030068891253931E-3</v>
      </c>
      <c r="T901" s="58">
        <f t="shared" si="392"/>
        <v>2.1009541909044482E-4</v>
      </c>
      <c r="U901" s="58">
        <f t="shared" si="393"/>
        <v>1.9979001510605117E-3</v>
      </c>
      <c r="V901" s="58">
        <f t="shared" si="373"/>
        <v>1.9417896793741499E-4</v>
      </c>
      <c r="W901" s="50">
        <f t="shared" si="384"/>
        <v>169.83580836668222</v>
      </c>
      <c r="X901" s="50">
        <f t="shared" si="374"/>
        <v>101785.74896986636</v>
      </c>
      <c r="Y901" s="50">
        <f t="shared" si="375"/>
        <v>101785.74896986636</v>
      </c>
      <c r="Z901" s="50">
        <f t="shared" si="376"/>
        <v>1.5789581100919263</v>
      </c>
      <c r="AA901" s="50">
        <f t="shared" si="377"/>
        <v>1.3421143935781374</v>
      </c>
      <c r="AB901" s="50">
        <f t="shared" si="385"/>
        <v>667.49666552980204</v>
      </c>
      <c r="AC901" s="7">
        <f t="shared" si="394"/>
        <v>0.26540843409715048</v>
      </c>
    </row>
    <row r="902" spans="1:29">
      <c r="A902" s="7">
        <v>870</v>
      </c>
      <c r="B902" s="7">
        <f t="shared" si="386"/>
        <v>0.34595155424891771</v>
      </c>
      <c r="C902" s="7">
        <f t="shared" si="387"/>
        <v>3.9764546465392847E-4</v>
      </c>
      <c r="D902" s="58">
        <f t="shared" si="388"/>
        <v>3463482.9583960548</v>
      </c>
      <c r="E902" s="7">
        <f t="shared" si="378"/>
        <v>502.33575431245146</v>
      </c>
      <c r="F902" s="7">
        <f t="shared" si="367"/>
        <v>3362157.9583960548</v>
      </c>
      <c r="G902" s="57">
        <f t="shared" si="368"/>
        <v>1.2282102613577822E-2</v>
      </c>
      <c r="H902" s="61">
        <f t="shared" si="379"/>
        <v>1.2625723647152948E-2</v>
      </c>
      <c r="I902" s="7">
        <f t="shared" si="389"/>
        <v>7.2748552705694053E-2</v>
      </c>
      <c r="J902" s="58">
        <f t="shared" si="369"/>
        <v>1.1799445090714524E-3</v>
      </c>
      <c r="K902" s="7">
        <f t="shared" si="380"/>
        <v>5.7711253219580767E-3</v>
      </c>
      <c r="L902" s="7">
        <f t="shared" si="381"/>
        <v>8.131014340100981E-3</v>
      </c>
      <c r="M902" s="58">
        <f t="shared" si="370"/>
        <v>2.4393043020302943E-2</v>
      </c>
      <c r="N902" s="58">
        <f t="shared" si="371"/>
        <v>2.5751776592393655E-4</v>
      </c>
      <c r="O902" s="59">
        <f t="shared" si="372"/>
        <v>0.45741593172239231</v>
      </c>
      <c r="P902" s="58">
        <f t="shared" si="390"/>
        <v>2.1159405031961898E-4</v>
      </c>
      <c r="Q902" s="58">
        <f t="shared" si="391"/>
        <v>0.53211734856266912</v>
      </c>
      <c r="R902" s="58">
        <f t="shared" si="382"/>
        <v>0.52841394686389009</v>
      </c>
      <c r="S902" s="60">
        <f t="shared" si="383"/>
        <v>3.7034016987790297E-3</v>
      </c>
      <c r="T902" s="58">
        <f t="shared" si="392"/>
        <v>2.1012140943030784E-4</v>
      </c>
      <c r="U902" s="58">
        <f t="shared" si="393"/>
        <v>1.9993727919498227E-3</v>
      </c>
      <c r="V902" s="58">
        <f t="shared" si="373"/>
        <v>1.9429809196292922E-4</v>
      </c>
      <c r="W902" s="50">
        <f t="shared" si="384"/>
        <v>169.85007704350997</v>
      </c>
      <c r="X902" s="50">
        <f t="shared" si="374"/>
        <v>101798.34061141852</v>
      </c>
      <c r="Y902" s="50">
        <f t="shared" si="375"/>
        <v>101798.34061141852</v>
      </c>
      <c r="Z902" s="50">
        <f t="shared" si="376"/>
        <v>1.5789836585719972</v>
      </c>
      <c r="AA902" s="50">
        <f t="shared" si="377"/>
        <v>1.3421361097861975</v>
      </c>
      <c r="AB902" s="50">
        <f t="shared" si="385"/>
        <v>667.59004157764832</v>
      </c>
      <c r="AC902" s="7">
        <f t="shared" si="394"/>
        <v>0.26544558700051268</v>
      </c>
    </row>
    <row r="903" spans="1:29">
      <c r="A903" s="7">
        <v>871</v>
      </c>
      <c r="B903" s="7">
        <f t="shared" si="386"/>
        <v>0.34634919971357164</v>
      </c>
      <c r="C903" s="7">
        <f t="shared" si="387"/>
        <v>3.9764546465392847E-4</v>
      </c>
      <c r="D903" s="58">
        <f t="shared" si="388"/>
        <v>3463910.8478837227</v>
      </c>
      <c r="E903" s="7">
        <f t="shared" si="378"/>
        <v>502.39781443838018</v>
      </c>
      <c r="F903" s="7">
        <f t="shared" si="367"/>
        <v>3362585.8478837227</v>
      </c>
      <c r="G903" s="57">
        <f t="shared" si="368"/>
        <v>1.2282586634013251E-2</v>
      </c>
      <c r="H903" s="61">
        <f t="shared" si="379"/>
        <v>1.2630607569553651E-2</v>
      </c>
      <c r="I903" s="7">
        <f t="shared" si="389"/>
        <v>7.273878486089265E-2</v>
      </c>
      <c r="J903" s="58">
        <f t="shared" si="369"/>
        <v>1.1795569937376759E-3</v>
      </c>
      <c r="K903" s="7">
        <f t="shared" si="380"/>
        <v>5.7725825463909837E-3</v>
      </c>
      <c r="L903" s="7">
        <f t="shared" si="381"/>
        <v>8.1316965338663356E-3</v>
      </c>
      <c r="M903" s="58">
        <f t="shared" si="370"/>
        <v>2.4395089601599008E-2</v>
      </c>
      <c r="N903" s="58">
        <f t="shared" si="371"/>
        <v>2.573986271959383E-4</v>
      </c>
      <c r="O903" s="59">
        <f t="shared" si="372"/>
        <v>0.45720431155678543</v>
      </c>
      <c r="P903" s="58">
        <f t="shared" si="390"/>
        <v>2.1162016560688501E-4</v>
      </c>
      <c r="Q903" s="58">
        <f t="shared" si="391"/>
        <v>0.5321830233649425</v>
      </c>
      <c r="R903" s="58">
        <f t="shared" si="382"/>
        <v>0.52847922877106734</v>
      </c>
      <c r="S903" s="60">
        <f t="shared" si="383"/>
        <v>3.7037945938751538E-3</v>
      </c>
      <c r="T903" s="58">
        <f t="shared" si="392"/>
        <v>2.1014736848462085E-4</v>
      </c>
      <c r="U903" s="58">
        <f t="shared" si="393"/>
        <v>2.0008455890720869E-3</v>
      </c>
      <c r="V903" s="58">
        <f t="shared" si="373"/>
        <v>1.9441723069092747E-4</v>
      </c>
      <c r="W903" s="50">
        <f t="shared" si="384"/>
        <v>169.86432749969632</v>
      </c>
      <c r="X903" s="50">
        <f t="shared" si="374"/>
        <v>101810.91709593797</v>
      </c>
      <c r="Y903" s="50">
        <f t="shared" si="375"/>
        <v>101810.91709593797</v>
      </c>
      <c r="Z903" s="50">
        <f t="shared" si="376"/>
        <v>1.5790091699903024</v>
      </c>
      <c r="AA903" s="50">
        <f t="shared" si="377"/>
        <v>1.3421577944917571</v>
      </c>
      <c r="AB903" s="50">
        <f t="shared" si="385"/>
        <v>667.68330522523263</v>
      </c>
      <c r="AC903" s="7">
        <f t="shared" si="394"/>
        <v>0.2654826952147189</v>
      </c>
    </row>
    <row r="904" spans="1:29">
      <c r="A904" s="7">
        <v>872</v>
      </c>
      <c r="B904" s="7">
        <f t="shared" si="386"/>
        <v>0.34674684517822557</v>
      </c>
      <c r="C904" s="7">
        <f t="shared" si="387"/>
        <v>3.9764546465392847E-4</v>
      </c>
      <c r="D904" s="58">
        <f t="shared" si="388"/>
        <v>3464338.2215380105</v>
      </c>
      <c r="E904" s="7">
        <f t="shared" si="378"/>
        <v>502.45979974899922</v>
      </c>
      <c r="F904" s="7">
        <f t="shared" si="367"/>
        <v>3363013.2215380105</v>
      </c>
      <c r="G904" s="57">
        <f t="shared" si="368"/>
        <v>1.2283070030306105E-2</v>
      </c>
      <c r="H904" s="61">
        <f t="shared" si="379"/>
        <v>1.2635491684422885E-2</v>
      </c>
      <c r="I904" s="7">
        <f t="shared" si="389"/>
        <v>7.2729016631154178E-2</v>
      </c>
      <c r="J904" s="58">
        <f t="shared" si="369"/>
        <v>1.1791693132526826E-3</v>
      </c>
      <c r="K904" s="7">
        <f t="shared" si="380"/>
        <v>5.7740392287319343E-3</v>
      </c>
      <c r="L904" s="7">
        <f t="shared" si="381"/>
        <v>8.132377855237299E-3</v>
      </c>
      <c r="M904" s="58">
        <f t="shared" si="370"/>
        <v>2.4397133565711895E-2</v>
      </c>
      <c r="N904" s="58">
        <f t="shared" si="371"/>
        <v>2.57279473783503E-4</v>
      </c>
      <c r="O904" s="59">
        <f t="shared" si="372"/>
        <v>0.45699266530794719</v>
      </c>
      <c r="P904" s="58">
        <f t="shared" si="390"/>
        <v>2.1164624883823757E-4</v>
      </c>
      <c r="Q904" s="58">
        <f t="shared" si="391"/>
        <v>0.53224861755290898</v>
      </c>
      <c r="R904" s="58">
        <f t="shared" si="382"/>
        <v>0.52854443197898293</v>
      </c>
      <c r="S904" s="60">
        <f t="shared" si="383"/>
        <v>3.7041855739260443E-3</v>
      </c>
      <c r="T904" s="58">
        <f t="shared" si="392"/>
        <v>2.1017329624452936E-4</v>
      </c>
      <c r="U904" s="58">
        <f t="shared" si="393"/>
        <v>2.002318541665795E-3</v>
      </c>
      <c r="V904" s="58">
        <f t="shared" si="373"/>
        <v>1.9453638410336276E-4</v>
      </c>
      <c r="W904" s="50">
        <f t="shared" si="384"/>
        <v>169.87855973229472</v>
      </c>
      <c r="X904" s="50">
        <f t="shared" si="374"/>
        <v>101823.47841913492</v>
      </c>
      <c r="Y904" s="50">
        <f t="shared" si="375"/>
        <v>101823.47841913492</v>
      </c>
      <c r="Z904" s="50">
        <f t="shared" si="376"/>
        <v>1.5790346443632686</v>
      </c>
      <c r="AA904" s="50">
        <f t="shared" si="377"/>
        <v>1.3421794477087783</v>
      </c>
      <c r="AB904" s="50">
        <f t="shared" si="385"/>
        <v>667.77645644074289</v>
      </c>
      <c r="AC904" s="7">
        <f t="shared" si="394"/>
        <v>0.26551975872714573</v>
      </c>
    </row>
    <row r="905" spans="1:29">
      <c r="A905" s="7">
        <v>873</v>
      </c>
      <c r="B905" s="7">
        <f t="shared" si="386"/>
        <v>0.3471444906428795</v>
      </c>
      <c r="C905" s="7">
        <f t="shared" si="387"/>
        <v>3.9764546465392847E-4</v>
      </c>
      <c r="D905" s="58">
        <f t="shared" si="388"/>
        <v>3464765.0792134712</v>
      </c>
      <c r="E905" s="7">
        <f t="shared" si="378"/>
        <v>502.52171022321329</v>
      </c>
      <c r="F905" s="7">
        <f t="shared" si="367"/>
        <v>3363440.0792134712</v>
      </c>
      <c r="G905" s="57">
        <f t="shared" si="368"/>
        <v>1.2283552802447363E-2</v>
      </c>
      <c r="H905" s="61">
        <f t="shared" si="379"/>
        <v>1.2640375991512463E-2</v>
      </c>
      <c r="I905" s="7">
        <f t="shared" si="389"/>
        <v>7.2719248016975019E-2</v>
      </c>
      <c r="J905" s="58">
        <f t="shared" si="369"/>
        <v>1.1787814676184646E-3</v>
      </c>
      <c r="K905" s="7">
        <f t="shared" si="380"/>
        <v>5.7754953688360791E-3</v>
      </c>
      <c r="L905" s="7">
        <f t="shared" si="381"/>
        <v>8.1330583040730084E-3</v>
      </c>
      <c r="M905" s="58">
        <f t="shared" si="370"/>
        <v>2.4399174912219025E-2</v>
      </c>
      <c r="N905" s="58">
        <f t="shared" si="371"/>
        <v>2.5716030570468285E-4</v>
      </c>
      <c r="O905" s="59">
        <f t="shared" si="372"/>
        <v>0.45678099300794289</v>
      </c>
      <c r="P905" s="58">
        <f t="shared" si="390"/>
        <v>2.1167230000429527E-4</v>
      </c>
      <c r="Q905" s="58">
        <f t="shared" si="391"/>
        <v>0.53231413110297643</v>
      </c>
      <c r="R905" s="58">
        <f t="shared" si="382"/>
        <v>0.52860955646544594</v>
      </c>
      <c r="S905" s="60">
        <f t="shared" si="383"/>
        <v>3.7045746375304889E-3</v>
      </c>
      <c r="T905" s="58">
        <f t="shared" si="392"/>
        <v>2.1019919270120929E-4</v>
      </c>
      <c r="U905" s="58">
        <f t="shared" si="393"/>
        <v>2.0037916489688808E-3</v>
      </c>
      <c r="V905" s="58">
        <f t="shared" si="373"/>
        <v>1.9465555218218291E-4</v>
      </c>
      <c r="W905" s="50">
        <f t="shared" si="384"/>
        <v>169.89277373836276</v>
      </c>
      <c r="X905" s="50">
        <f t="shared" si="374"/>
        <v>101836.0245767344</v>
      </c>
      <c r="Y905" s="50">
        <f t="shared" si="375"/>
        <v>101836.0245767344</v>
      </c>
      <c r="Z905" s="50">
        <f t="shared" si="376"/>
        <v>1.5790600817073153</v>
      </c>
      <c r="AA905" s="50">
        <f t="shared" si="377"/>
        <v>1.3422010694512179</v>
      </c>
      <c r="AB905" s="50">
        <f t="shared" si="385"/>
        <v>667.86949519247696</v>
      </c>
      <c r="AC905" s="7">
        <f t="shared" si="394"/>
        <v>0.26555677752516504</v>
      </c>
    </row>
    <row r="906" spans="1:29">
      <c r="A906" s="7">
        <v>874</v>
      </c>
      <c r="B906" s="7">
        <f t="shared" si="386"/>
        <v>0.34754213610753343</v>
      </c>
      <c r="C906" s="7">
        <f t="shared" si="387"/>
        <v>3.9764546465392847E-4</v>
      </c>
      <c r="D906" s="58">
        <f t="shared" si="388"/>
        <v>3465191.4207645347</v>
      </c>
      <c r="E906" s="7">
        <f t="shared" si="378"/>
        <v>502.58354583990922</v>
      </c>
      <c r="F906" s="7">
        <f t="shared" si="367"/>
        <v>3363866.4207645347</v>
      </c>
      <c r="G906" s="57">
        <f t="shared" si="368"/>
        <v>1.2284034950427689E-2</v>
      </c>
      <c r="H906" s="61">
        <f t="shared" si="379"/>
        <v>1.2645260490574193E-2</v>
      </c>
      <c r="I906" s="7">
        <f t="shared" si="389"/>
        <v>7.2709479018851553E-2</v>
      </c>
      <c r="J906" s="58">
        <f t="shared" si="369"/>
        <v>1.1783934568370443E-3</v>
      </c>
      <c r="K906" s="7">
        <f t="shared" si="380"/>
        <v>5.7769509665586815E-3</v>
      </c>
      <c r="L906" s="7">
        <f t="shared" si="381"/>
        <v>8.1337378802327706E-3</v>
      </c>
      <c r="M906" s="58">
        <f t="shared" si="370"/>
        <v>2.4401213640698312E-2</v>
      </c>
      <c r="N906" s="58">
        <f t="shared" si="371"/>
        <v>2.5704112297753512E-4</v>
      </c>
      <c r="O906" s="59">
        <f t="shared" si="372"/>
        <v>0.45656929468884677</v>
      </c>
      <c r="P906" s="58">
        <f t="shared" si="390"/>
        <v>2.116983190961208E-4</v>
      </c>
      <c r="Q906" s="58">
        <f t="shared" si="391"/>
        <v>0.53237956399266928</v>
      </c>
      <c r="R906" s="58">
        <f t="shared" si="382"/>
        <v>0.52867460220824758</v>
      </c>
      <c r="S906" s="60">
        <f t="shared" si="383"/>
        <v>3.7049617844217009E-3</v>
      </c>
      <c r="T906" s="58">
        <f t="shared" si="392"/>
        <v>2.1022505784582942E-4</v>
      </c>
      <c r="U906" s="58">
        <f t="shared" si="393"/>
        <v>2.0052649102191723E-3</v>
      </c>
      <c r="V906" s="58">
        <f t="shared" si="373"/>
        <v>1.9477473490933065E-4</v>
      </c>
      <c r="W906" s="50">
        <f t="shared" si="384"/>
        <v>169.90696951496142</v>
      </c>
      <c r="X906" s="50">
        <f t="shared" si="374"/>
        <v>101848.55556445783</v>
      </c>
      <c r="Y906" s="50">
        <f t="shared" si="375"/>
        <v>101848.55556445783</v>
      </c>
      <c r="Z906" s="50">
        <f t="shared" si="376"/>
        <v>1.5790854820388187</v>
      </c>
      <c r="AA906" s="50">
        <f t="shared" si="377"/>
        <v>1.3422226597329958</v>
      </c>
      <c r="AB906" s="50">
        <f t="shared" si="385"/>
        <v>667.96242144870655</v>
      </c>
      <c r="AC906" s="7">
        <f t="shared" si="394"/>
        <v>0.26559375159616561</v>
      </c>
    </row>
    <row r="907" spans="1:29">
      <c r="A907" s="7">
        <v>875</v>
      </c>
      <c r="B907" s="7">
        <f t="shared" si="386"/>
        <v>0.34793978157218736</v>
      </c>
      <c r="C907" s="7">
        <f t="shared" si="387"/>
        <v>3.9764546465392847E-4</v>
      </c>
      <c r="D907" s="58">
        <f t="shared" si="388"/>
        <v>3465617.246046287</v>
      </c>
      <c r="E907" s="7">
        <f t="shared" si="378"/>
        <v>502.64530657806898</v>
      </c>
      <c r="F907" s="7">
        <f t="shared" si="367"/>
        <v>3364292.246046287</v>
      </c>
      <c r="G907" s="57">
        <f t="shared" si="368"/>
        <v>1.2284516474238304E-2</v>
      </c>
      <c r="H907" s="61">
        <f t="shared" si="379"/>
        <v>1.265014518135988E-2</v>
      </c>
      <c r="I907" s="7">
        <f t="shared" si="389"/>
        <v>7.2699709637280174E-2</v>
      </c>
      <c r="J907" s="58">
        <f t="shared" si="369"/>
        <v>1.1780052809104739E-3</v>
      </c>
      <c r="K907" s="7">
        <f t="shared" si="380"/>
        <v>5.7784060217551244E-3</v>
      </c>
      <c r="L907" s="7">
        <f t="shared" si="381"/>
        <v>8.1344165835760714E-3</v>
      </c>
      <c r="M907" s="58">
        <f t="shared" si="370"/>
        <v>2.4403249750728214E-2</v>
      </c>
      <c r="N907" s="58">
        <f t="shared" si="371"/>
        <v>2.5692192562012234E-4</v>
      </c>
      <c r="O907" s="59">
        <f t="shared" si="372"/>
        <v>0.45635757038274233</v>
      </c>
      <c r="P907" s="58">
        <f t="shared" si="390"/>
        <v>2.1172430610444382E-4</v>
      </c>
      <c r="Q907" s="58">
        <f t="shared" si="391"/>
        <v>0.53244491619867418</v>
      </c>
      <c r="R907" s="58">
        <f t="shared" si="382"/>
        <v>0.52873956918527842</v>
      </c>
      <c r="S907" s="60">
        <f t="shared" si="383"/>
        <v>3.7053470133957545E-3</v>
      </c>
      <c r="T907" s="58">
        <f t="shared" si="392"/>
        <v>2.1025089166959801E-4</v>
      </c>
      <c r="U907" s="58">
        <f t="shared" si="393"/>
        <v>2.0067383246540182E-3</v>
      </c>
      <c r="V907" s="58">
        <f t="shared" si="373"/>
        <v>1.9489393226674342E-4</v>
      </c>
      <c r="W907" s="50">
        <f t="shared" si="384"/>
        <v>169.92114705915549</v>
      </c>
      <c r="X907" s="50">
        <f t="shared" si="374"/>
        <v>101861.0713780459</v>
      </c>
      <c r="Y907" s="50">
        <f t="shared" si="375"/>
        <v>101861.0713780459</v>
      </c>
      <c r="Z907" s="50">
        <f t="shared" si="376"/>
        <v>1.5791108453741562</v>
      </c>
      <c r="AA907" s="50">
        <f t="shared" si="377"/>
        <v>1.3422442185680328</v>
      </c>
      <c r="AB907" s="50">
        <f t="shared" si="385"/>
        <v>668.05523517784547</v>
      </c>
      <c r="AC907" s="7">
        <f t="shared" si="394"/>
        <v>0.26563068092755898</v>
      </c>
    </row>
    <row r="908" spans="1:29">
      <c r="A908" s="7">
        <v>876</v>
      </c>
      <c r="B908" s="7">
        <f t="shared" si="386"/>
        <v>0.34833742703684129</v>
      </c>
      <c r="C908" s="7">
        <f t="shared" si="387"/>
        <v>3.9764546465392847E-4</v>
      </c>
      <c r="D908" s="58">
        <f t="shared" si="388"/>
        <v>3466042.5549138244</v>
      </c>
      <c r="E908" s="7">
        <f t="shared" si="378"/>
        <v>502.70699241667614</v>
      </c>
      <c r="F908" s="7">
        <f t="shared" si="367"/>
        <v>3364717.5549138244</v>
      </c>
      <c r="G908" s="57">
        <f t="shared" si="368"/>
        <v>1.2284997373870255E-2</v>
      </c>
      <c r="H908" s="61">
        <f t="shared" si="379"/>
        <v>1.2655030063621328E-2</v>
      </c>
      <c r="I908" s="7">
        <f t="shared" si="389"/>
        <v>7.2689939872757278E-2</v>
      </c>
      <c r="J908" s="58">
        <f t="shared" si="369"/>
        <v>1.1776169398408356E-3</v>
      </c>
      <c r="K908" s="7">
        <f t="shared" si="380"/>
        <v>5.7798605342809107E-3</v>
      </c>
      <c r="L908" s="7">
        <f t="shared" si="381"/>
        <v>8.1350944139625819E-3</v>
      </c>
      <c r="M908" s="58">
        <f t="shared" si="370"/>
        <v>2.4405283241887746E-2</v>
      </c>
      <c r="N908" s="58">
        <f t="shared" si="371"/>
        <v>2.5680271365051231E-4</v>
      </c>
      <c r="O908" s="59">
        <f t="shared" si="372"/>
        <v>0.4561458201217225</v>
      </c>
      <c r="P908" s="58">
        <f t="shared" si="390"/>
        <v>2.1175026101982741E-4</v>
      </c>
      <c r="Q908" s="58">
        <f t="shared" si="391"/>
        <v>0.53251018769725944</v>
      </c>
      <c r="R908" s="58">
        <f t="shared" si="382"/>
        <v>0.52880445737443116</v>
      </c>
      <c r="S908" s="60">
        <f t="shared" si="383"/>
        <v>3.7057303228282823E-3</v>
      </c>
      <c r="T908" s="58">
        <f t="shared" si="392"/>
        <v>2.1027669416372419E-4</v>
      </c>
      <c r="U908" s="58">
        <f t="shared" si="393"/>
        <v>2.0082118915101216E-3</v>
      </c>
      <c r="V908" s="58">
        <f t="shared" si="373"/>
        <v>1.9501314423635345E-4</v>
      </c>
      <c r="W908" s="50">
        <f t="shared" si="384"/>
        <v>169.93530636801358</v>
      </c>
      <c r="X908" s="50">
        <f t="shared" si="374"/>
        <v>101873.57201323964</v>
      </c>
      <c r="Y908" s="50">
        <f t="shared" si="375"/>
        <v>101873.57201323964</v>
      </c>
      <c r="Z908" s="50">
        <f t="shared" si="376"/>
        <v>1.5791361717296697</v>
      </c>
      <c r="AA908" s="50">
        <f t="shared" si="377"/>
        <v>1.3422657459702192</v>
      </c>
      <c r="AB908" s="50">
        <f t="shared" si="385"/>
        <v>668.14793634831051</v>
      </c>
      <c r="AC908" s="7">
        <f t="shared" si="394"/>
        <v>0.26566756550678561</v>
      </c>
    </row>
    <row r="909" spans="1:29">
      <c r="A909" s="7">
        <v>877</v>
      </c>
      <c r="B909" s="7">
        <f t="shared" si="386"/>
        <v>0.34873507250149521</v>
      </c>
      <c r="C909" s="7">
        <f t="shared" si="387"/>
        <v>3.9764546465392847E-4</v>
      </c>
      <c r="D909" s="58">
        <f t="shared" si="388"/>
        <v>3466467.3472219668</v>
      </c>
      <c r="E909" s="7">
        <f t="shared" si="378"/>
        <v>502.76860333467403</v>
      </c>
      <c r="F909" s="7">
        <f t="shared" si="367"/>
        <v>3365142.3472219668</v>
      </c>
      <c r="G909" s="57">
        <f t="shared" si="368"/>
        <v>1.2285477649314076E-2</v>
      </c>
      <c r="H909" s="61">
        <f t="shared" si="379"/>
        <v>1.2659915137110333E-2</v>
      </c>
      <c r="I909" s="7">
        <f t="shared" si="389"/>
        <v>7.2680169725779273E-2</v>
      </c>
      <c r="J909" s="58">
        <f t="shared" si="369"/>
        <v>1.1772284336302422E-3</v>
      </c>
      <c r="K909" s="7">
        <f t="shared" si="380"/>
        <v>5.7813145039916558E-3</v>
      </c>
      <c r="L909" s="7">
        <f t="shared" si="381"/>
        <v>8.1357713712521401E-3</v>
      </c>
      <c r="M909" s="58">
        <f t="shared" si="370"/>
        <v>2.440731411375642E-2</v>
      </c>
      <c r="N909" s="58">
        <f t="shared" si="371"/>
        <v>2.5668348708677782E-4</v>
      </c>
      <c r="O909" s="59">
        <f t="shared" si="372"/>
        <v>0.45593404393788911</v>
      </c>
      <c r="P909" s="58">
        <f t="shared" si="390"/>
        <v>2.1177618383338981E-4</v>
      </c>
      <c r="Q909" s="58">
        <f t="shared" si="391"/>
        <v>0.53257537846608904</v>
      </c>
      <c r="R909" s="58">
        <f t="shared" si="382"/>
        <v>0.52886926675355606</v>
      </c>
      <c r="S909" s="60">
        <f t="shared" si="383"/>
        <v>3.706111712532989E-3</v>
      </c>
      <c r="T909" s="58">
        <f t="shared" si="392"/>
        <v>2.1030246531940025E-4</v>
      </c>
      <c r="U909" s="58">
        <f t="shared" si="393"/>
        <v>2.0096856100241113E-3</v>
      </c>
      <c r="V909" s="58">
        <f t="shared" si="373"/>
        <v>1.9513237080008794E-4</v>
      </c>
      <c r="W909" s="50">
        <f t="shared" si="384"/>
        <v>169.9494474386079</v>
      </c>
      <c r="X909" s="50">
        <f t="shared" si="374"/>
        <v>101886.05746577191</v>
      </c>
      <c r="Y909" s="50">
        <f t="shared" si="375"/>
        <v>101886.05746577191</v>
      </c>
      <c r="Z909" s="50">
        <f t="shared" si="376"/>
        <v>1.5791614611216473</v>
      </c>
      <c r="AA909" s="50">
        <f t="shared" si="377"/>
        <v>1.3422872419534002</v>
      </c>
      <c r="AB909" s="50">
        <f t="shared" si="385"/>
        <v>668.2405249284576</v>
      </c>
      <c r="AC909" s="7">
        <f t="shared" si="394"/>
        <v>0.26570440532127448</v>
      </c>
    </row>
    <row r="910" spans="1:29">
      <c r="A910" s="7">
        <v>878</v>
      </c>
      <c r="B910" s="7">
        <f t="shared" si="386"/>
        <v>0.34913271796614914</v>
      </c>
      <c r="C910" s="7">
        <f t="shared" si="387"/>
        <v>3.9764546465392847E-4</v>
      </c>
      <c r="D910" s="58">
        <f t="shared" si="388"/>
        <v>3466891.6228262396</v>
      </c>
      <c r="E910" s="7">
        <f t="shared" si="378"/>
        <v>502.83013931110838</v>
      </c>
      <c r="F910" s="7">
        <f t="shared" si="367"/>
        <v>3365566.6228262396</v>
      </c>
      <c r="G910" s="57">
        <f t="shared" si="368"/>
        <v>1.2285957300560937E-2</v>
      </c>
      <c r="H910" s="61">
        <f t="shared" si="379"/>
        <v>1.2664800401578689E-2</v>
      </c>
      <c r="I910" s="7">
        <f t="shared" si="389"/>
        <v>7.2670399196842553E-2</v>
      </c>
      <c r="J910" s="58">
        <f t="shared" si="369"/>
        <v>1.1768397622808359E-3</v>
      </c>
      <c r="K910" s="7">
        <f t="shared" si="380"/>
        <v>5.7827679307430983E-3</v>
      </c>
      <c r="L910" s="7">
        <f t="shared" si="381"/>
        <v>8.1364474553047711E-3</v>
      </c>
      <c r="M910" s="58">
        <f t="shared" si="370"/>
        <v>2.4409342365914313E-2</v>
      </c>
      <c r="N910" s="58">
        <f t="shared" si="371"/>
        <v>2.5656424594699696E-4</v>
      </c>
      <c r="O910" s="59">
        <f t="shared" si="372"/>
        <v>0.45572224186335336</v>
      </c>
      <c r="P910" s="58">
        <f t="shared" si="390"/>
        <v>2.1180207453574962E-4</v>
      </c>
      <c r="Q910" s="58">
        <f t="shared" si="391"/>
        <v>0.53264048848157075</v>
      </c>
      <c r="R910" s="58">
        <f t="shared" si="382"/>
        <v>0.52893399730061075</v>
      </c>
      <c r="S910" s="60">
        <f t="shared" si="383"/>
        <v>3.7064911809600032E-3</v>
      </c>
      <c r="T910" s="58">
        <f t="shared" si="392"/>
        <v>2.1032820512786112E-4</v>
      </c>
      <c r="U910" s="58">
        <f t="shared" si="393"/>
        <v>2.011159479432E-3</v>
      </c>
      <c r="V910" s="58">
        <f t="shared" si="373"/>
        <v>1.952516119398688E-4</v>
      </c>
      <c r="W910" s="50">
        <f t="shared" si="384"/>
        <v>169.96357026801442</v>
      </c>
      <c r="X910" s="50">
        <f t="shared" si="374"/>
        <v>101898.52773139635</v>
      </c>
      <c r="Y910" s="50">
        <f t="shared" si="375"/>
        <v>101898.52773139635</v>
      </c>
      <c r="Z910" s="50">
        <f t="shared" si="376"/>
        <v>1.5791867135663826</v>
      </c>
      <c r="AA910" s="50">
        <f t="shared" si="377"/>
        <v>1.3423087065314252</v>
      </c>
      <c r="AB910" s="50">
        <f t="shared" si="385"/>
        <v>668.33300088679721</v>
      </c>
      <c r="AC910" s="7">
        <f t="shared" si="394"/>
        <v>0.26574120035847326</v>
      </c>
    </row>
    <row r="911" spans="1:29">
      <c r="A911" s="7">
        <v>879</v>
      </c>
      <c r="B911" s="7">
        <f t="shared" si="386"/>
        <v>0.34953036343080307</v>
      </c>
      <c r="C911" s="7">
        <f t="shared" si="387"/>
        <v>3.9764546465392847E-4</v>
      </c>
      <c r="D911" s="58">
        <f t="shared" si="388"/>
        <v>3467315.3815819407</v>
      </c>
      <c r="E911" s="7">
        <f t="shared" si="378"/>
        <v>502.891600324992</v>
      </c>
      <c r="F911" s="7">
        <f t="shared" si="367"/>
        <v>3365990.3815819407</v>
      </c>
      <c r="G911" s="57">
        <f t="shared" si="368"/>
        <v>1.2286436327601543E-2</v>
      </c>
      <c r="H911" s="61">
        <f t="shared" si="379"/>
        <v>1.2669685856778188E-2</v>
      </c>
      <c r="I911" s="7">
        <f t="shared" si="389"/>
        <v>7.2660628286443554E-2</v>
      </c>
      <c r="J911" s="58">
        <f t="shared" si="369"/>
        <v>1.1764509257947895E-3</v>
      </c>
      <c r="K911" s="7">
        <f t="shared" si="380"/>
        <v>5.7842208143910933E-3</v>
      </c>
      <c r="L911" s="7">
        <f t="shared" si="381"/>
        <v>8.1371226659806718E-3</v>
      </c>
      <c r="M911" s="58">
        <f t="shared" si="370"/>
        <v>2.4411367997942017E-2</v>
      </c>
      <c r="N911" s="58">
        <f t="shared" si="371"/>
        <v>2.5644499024925275E-4</v>
      </c>
      <c r="O911" s="59">
        <f t="shared" si="372"/>
        <v>0.45551041393023523</v>
      </c>
      <c r="P911" s="58">
        <f t="shared" si="390"/>
        <v>2.1182793311813608E-4</v>
      </c>
      <c r="Q911" s="58">
        <f t="shared" si="391"/>
        <v>0.53270551772164754</v>
      </c>
      <c r="R911" s="58">
        <f t="shared" si="382"/>
        <v>0.52899864899351889</v>
      </c>
      <c r="S911" s="60">
        <f t="shared" si="383"/>
        <v>3.7068687281286428E-3</v>
      </c>
      <c r="T911" s="58">
        <f t="shared" si="392"/>
        <v>2.1035391358032823E-4</v>
      </c>
      <c r="U911" s="58">
        <f t="shared" si="393"/>
        <v>2.012633498969808E-3</v>
      </c>
      <c r="V911" s="58">
        <f t="shared" si="373"/>
        <v>1.9537086763761301E-4</v>
      </c>
      <c r="W911" s="50">
        <f t="shared" si="384"/>
        <v>169.97767485331281</v>
      </c>
      <c r="X911" s="50">
        <f t="shared" si="374"/>
        <v>101910.98280585985</v>
      </c>
      <c r="Y911" s="50">
        <f t="shared" si="375"/>
        <v>101910.98280585985</v>
      </c>
      <c r="Z911" s="50">
        <f t="shared" si="376"/>
        <v>1.579211929080119</v>
      </c>
      <c r="AA911" s="50">
        <f t="shared" si="377"/>
        <v>1.3423301397181011</v>
      </c>
      <c r="AB911" s="50">
        <f t="shared" si="385"/>
        <v>668.42536419178953</v>
      </c>
      <c r="AC911" s="7">
        <f t="shared" si="394"/>
        <v>0.26577795060585019</v>
      </c>
    </row>
    <row r="912" spans="1:29">
      <c r="A912" s="7">
        <v>880</v>
      </c>
      <c r="B912" s="7">
        <f t="shared" si="386"/>
        <v>0.349928008895457</v>
      </c>
      <c r="C912" s="7">
        <f t="shared" si="387"/>
        <v>3.9764546465392847E-4</v>
      </c>
      <c r="D912" s="58">
        <f t="shared" si="388"/>
        <v>3467738.6233452111</v>
      </c>
      <c r="E912" s="7">
        <f t="shared" si="378"/>
        <v>502.95298635545987</v>
      </c>
      <c r="F912" s="7">
        <f t="shared" si="367"/>
        <v>3366413.6233452111</v>
      </c>
      <c r="G912" s="57">
        <f t="shared" si="368"/>
        <v>1.2286914730427376E-2</v>
      </c>
      <c r="H912" s="61">
        <f t="shared" si="379"/>
        <v>1.2674571502460619E-2</v>
      </c>
      <c r="I912" s="7">
        <f t="shared" si="389"/>
        <v>7.26508569950787E-2</v>
      </c>
      <c r="J912" s="58">
        <f t="shared" si="369"/>
        <v>1.1760619241743056E-3</v>
      </c>
      <c r="K912" s="7">
        <f t="shared" si="380"/>
        <v>5.785673154791616E-3</v>
      </c>
      <c r="L912" s="7">
        <f t="shared" si="381"/>
        <v>8.1377970031402264E-3</v>
      </c>
      <c r="M912" s="58">
        <f t="shared" si="370"/>
        <v>2.4413391009420679E-2</v>
      </c>
      <c r="N912" s="58">
        <f t="shared" si="371"/>
        <v>2.5632572001163371E-4</v>
      </c>
      <c r="O912" s="59">
        <f t="shared" si="372"/>
        <v>0.45529856017066439</v>
      </c>
      <c r="P912" s="58">
        <f t="shared" si="390"/>
        <v>2.1185375957083474E-4</v>
      </c>
      <c r="Q912" s="58">
        <f t="shared" si="391"/>
        <v>0.53277046616188983</v>
      </c>
      <c r="R912" s="58">
        <f t="shared" si="382"/>
        <v>0.52906322181033172</v>
      </c>
      <c r="S912" s="60">
        <f t="shared" si="383"/>
        <v>3.7072443515581144E-3</v>
      </c>
      <c r="T912" s="58">
        <f t="shared" si="392"/>
        <v>2.1037959066807379E-4</v>
      </c>
      <c r="U912" s="58">
        <f t="shared" si="393"/>
        <v>2.0141076678725691E-3</v>
      </c>
      <c r="V912" s="58">
        <f t="shared" si="373"/>
        <v>1.9549013787523205E-4</v>
      </c>
      <c r="W912" s="50">
        <f t="shared" si="384"/>
        <v>169.99176119158659</v>
      </c>
      <c r="X912" s="50">
        <f t="shared" si="374"/>
        <v>101923.42268493416</v>
      </c>
      <c r="Y912" s="50">
        <f t="shared" si="375"/>
        <v>101923.42268493416</v>
      </c>
      <c r="Z912" s="50">
        <f t="shared" si="376"/>
        <v>1.5792371076791127</v>
      </c>
      <c r="AA912" s="50">
        <f t="shared" si="377"/>
        <v>1.3423515415272458</v>
      </c>
      <c r="AB912" s="50">
        <f t="shared" si="385"/>
        <v>668.5176148120787</v>
      </c>
      <c r="AC912" s="7">
        <f t="shared" si="394"/>
        <v>0.26581465605090027</v>
      </c>
    </row>
    <row r="913" spans="1:29">
      <c r="A913" s="7">
        <v>881</v>
      </c>
      <c r="B913" s="7">
        <f t="shared" si="386"/>
        <v>0.35032565436011093</v>
      </c>
      <c r="C913" s="7">
        <f t="shared" si="387"/>
        <v>3.9764546465392847E-4</v>
      </c>
      <c r="D913" s="58">
        <f t="shared" si="388"/>
        <v>3468161.3479713285</v>
      </c>
      <c r="E913" s="7">
        <f t="shared" si="378"/>
        <v>503.01429738152177</v>
      </c>
      <c r="F913" s="7">
        <f t="shared" si="367"/>
        <v>3366836.3479713285</v>
      </c>
      <c r="G913" s="57">
        <f t="shared" si="368"/>
        <v>1.2287392509028758E-2</v>
      </c>
      <c r="H913" s="61">
        <f t="shared" si="379"/>
        <v>1.2679457338377763E-2</v>
      </c>
      <c r="I913" s="7">
        <f t="shared" si="389"/>
        <v>7.2641085323244411E-2</v>
      </c>
      <c r="J913" s="58">
        <f t="shared" si="369"/>
        <v>1.175672757421617E-3</v>
      </c>
      <c r="K913" s="7">
        <f t="shared" si="380"/>
        <v>5.7871249518007539E-3</v>
      </c>
      <c r="L913" s="7">
        <f t="shared" si="381"/>
        <v>8.1384704666439874E-3</v>
      </c>
      <c r="M913" s="58">
        <f t="shared" si="370"/>
        <v>2.4415411399931961E-2</v>
      </c>
      <c r="N913" s="58">
        <f t="shared" si="371"/>
        <v>2.5620643525223311E-4</v>
      </c>
      <c r="O913" s="59">
        <f t="shared" si="372"/>
        <v>0.45508668061677904</v>
      </c>
      <c r="P913" s="58">
        <f t="shared" si="390"/>
        <v>2.118795538853524E-4</v>
      </c>
      <c r="Q913" s="58">
        <f t="shared" si="391"/>
        <v>0.53283533378093861</v>
      </c>
      <c r="R913" s="58">
        <f t="shared" si="382"/>
        <v>0.52912771572896977</v>
      </c>
      <c r="S913" s="60">
        <f t="shared" si="383"/>
        <v>3.7076180519688418E-3</v>
      </c>
      <c r="T913" s="58">
        <f t="shared" si="392"/>
        <v>2.1040523638231795E-4</v>
      </c>
      <c r="U913" s="58">
        <f t="shared" si="393"/>
        <v>2.0155819853756034E-3</v>
      </c>
      <c r="V913" s="58">
        <f t="shared" si="373"/>
        <v>1.9560942263463266E-4</v>
      </c>
      <c r="W913" s="50">
        <f t="shared" si="384"/>
        <v>170.00582927992281</v>
      </c>
      <c r="X913" s="50">
        <f t="shared" si="374"/>
        <v>101935.8473643656</v>
      </c>
      <c r="Y913" s="50">
        <f t="shared" si="375"/>
        <v>101935.8473643656</v>
      </c>
      <c r="Z913" s="50">
        <f t="shared" si="376"/>
        <v>1.5792622493795323</v>
      </c>
      <c r="AA913" s="50">
        <f t="shared" si="377"/>
        <v>1.3423729119726024</v>
      </c>
      <c r="AB913" s="50">
        <f t="shared" si="385"/>
        <v>668.60975271612097</v>
      </c>
      <c r="AC913" s="7">
        <f t="shared" si="394"/>
        <v>0.26585131668111756</v>
      </c>
    </row>
    <row r="914" spans="1:29">
      <c r="A914" s="7">
        <v>882</v>
      </c>
      <c r="B914" s="7">
        <f t="shared" si="386"/>
        <v>0.35072329982476486</v>
      </c>
      <c r="C914" s="7">
        <f t="shared" si="387"/>
        <v>3.9764546465392847E-4</v>
      </c>
      <c r="D914" s="58">
        <f t="shared" si="388"/>
        <v>3468583.5553168892</v>
      </c>
      <c r="E914" s="7">
        <f t="shared" si="378"/>
        <v>503.07553338237875</v>
      </c>
      <c r="F914" s="7">
        <f t="shared" si="367"/>
        <v>3367258.5553168892</v>
      </c>
      <c r="G914" s="57">
        <f t="shared" si="368"/>
        <v>1.2287869663397309E-2</v>
      </c>
      <c r="H914" s="61">
        <f t="shared" si="379"/>
        <v>1.2684343364281401E-2</v>
      </c>
      <c r="I914" s="7">
        <f t="shared" si="389"/>
        <v>7.263131327143714E-2</v>
      </c>
      <c r="J914" s="58">
        <f t="shared" si="369"/>
        <v>1.175283425538986E-3</v>
      </c>
      <c r="K914" s="7">
        <f t="shared" si="380"/>
        <v>5.7885762052747192E-3</v>
      </c>
      <c r="L914" s="7">
        <f t="shared" si="381"/>
        <v>8.1391430563526913E-3</v>
      </c>
      <c r="M914" s="58">
        <f t="shared" si="370"/>
        <v>2.4417429169058074E-2</v>
      </c>
      <c r="N914" s="58">
        <f t="shared" si="371"/>
        <v>2.5608713598914958E-4</v>
      </c>
      <c r="O914" s="59">
        <f t="shared" si="372"/>
        <v>0.45487477530072695</v>
      </c>
      <c r="P914" s="58">
        <f t="shared" si="390"/>
        <v>2.1190531605208562E-4</v>
      </c>
      <c r="Q914" s="58">
        <f t="shared" si="391"/>
        <v>0.53290012055464331</v>
      </c>
      <c r="R914" s="58">
        <f t="shared" si="382"/>
        <v>0.52919213072755433</v>
      </c>
      <c r="S914" s="60">
        <f t="shared" si="383"/>
        <v>3.7079898270889755E-3</v>
      </c>
      <c r="T914" s="58">
        <f t="shared" si="392"/>
        <v>2.104308507143608E-4</v>
      </c>
      <c r="U914" s="58">
        <f t="shared" si="393"/>
        <v>2.0170564507133283E-3</v>
      </c>
      <c r="V914" s="58">
        <f t="shared" si="373"/>
        <v>1.9572872189771619E-4</v>
      </c>
      <c r="W914" s="50">
        <f t="shared" si="384"/>
        <v>170.01987911541244</v>
      </c>
      <c r="X914" s="50">
        <f t="shared" si="374"/>
        <v>101948.25683993928</v>
      </c>
      <c r="Y914" s="50">
        <f t="shared" si="375"/>
        <v>101948.25683993928</v>
      </c>
      <c r="Z914" s="50">
        <f t="shared" si="376"/>
        <v>1.579287354197588</v>
      </c>
      <c r="AA914" s="50">
        <f t="shared" si="377"/>
        <v>1.3423942510679499</v>
      </c>
      <c r="AB914" s="50">
        <f t="shared" si="385"/>
        <v>668.70177787265948</v>
      </c>
      <c r="AC914" s="7">
        <f t="shared" si="394"/>
        <v>0.26588793248401593</v>
      </c>
    </row>
    <row r="915" spans="1:29">
      <c r="A915" s="7">
        <v>883</v>
      </c>
      <c r="B915" s="7">
        <f t="shared" si="386"/>
        <v>0.35112094528941878</v>
      </c>
      <c r="C915" s="7">
        <f t="shared" si="387"/>
        <v>3.9764546465392847E-4</v>
      </c>
      <c r="D915" s="58">
        <f t="shared" si="388"/>
        <v>3469005.2452377663</v>
      </c>
      <c r="E915" s="7">
        <f t="shared" si="378"/>
        <v>503.13669433712698</v>
      </c>
      <c r="F915" s="7">
        <f t="shared" si="367"/>
        <v>3367680.2452377663</v>
      </c>
      <c r="G915" s="57">
        <f t="shared" si="368"/>
        <v>1.228834619352364E-2</v>
      </c>
      <c r="H915" s="61">
        <f t="shared" si="379"/>
        <v>1.2689229579923309E-2</v>
      </c>
      <c r="I915" s="7">
        <f t="shared" si="389"/>
        <v>7.262154084015332E-2</v>
      </c>
      <c r="J915" s="58">
        <f t="shared" si="369"/>
        <v>1.1748939285287064E-3</v>
      </c>
      <c r="K915" s="7">
        <f t="shared" si="380"/>
        <v>5.7900269150698361E-3</v>
      </c>
      <c r="L915" s="7">
        <f t="shared" si="381"/>
        <v>8.1398147721272497E-3</v>
      </c>
      <c r="M915" s="58">
        <f t="shared" si="370"/>
        <v>2.4419444316381749E-2</v>
      </c>
      <c r="N915" s="58">
        <f t="shared" si="371"/>
        <v>2.5596782224048686E-4</v>
      </c>
      <c r="O915" s="59">
        <f t="shared" si="372"/>
        <v>0.4546628442546648</v>
      </c>
      <c r="P915" s="58">
        <f t="shared" si="390"/>
        <v>2.1193104606215263E-4</v>
      </c>
      <c r="Q915" s="58">
        <f t="shared" si="391"/>
        <v>0.5329648264606679</v>
      </c>
      <c r="R915" s="58">
        <f t="shared" si="382"/>
        <v>0.52925646678409621</v>
      </c>
      <c r="S915" s="60">
        <f t="shared" si="383"/>
        <v>3.708359676571682E-3</v>
      </c>
      <c r="T915" s="58">
        <f t="shared" si="392"/>
        <v>2.1045643365545839E-4</v>
      </c>
      <c r="U915" s="58">
        <f t="shared" si="393"/>
        <v>2.0185310631200227E-3</v>
      </c>
      <c r="V915" s="58">
        <f t="shared" si="373"/>
        <v>1.958480356463789E-4</v>
      </c>
      <c r="W915" s="50">
        <f t="shared" si="384"/>
        <v>170.03391069514996</v>
      </c>
      <c r="X915" s="50">
        <f t="shared" si="374"/>
        <v>101960.65110741901</v>
      </c>
      <c r="Y915" s="50">
        <f t="shared" si="375"/>
        <v>101960.65110741901</v>
      </c>
      <c r="Z915" s="50">
        <f t="shared" si="376"/>
        <v>1.5793124221494101</v>
      </c>
      <c r="AA915" s="50">
        <f t="shared" si="377"/>
        <v>1.3424155588269986</v>
      </c>
      <c r="AB915" s="50">
        <f t="shared" si="385"/>
        <v>668.79369025028041</v>
      </c>
      <c r="AC915" s="7">
        <f t="shared" si="394"/>
        <v>0.26592450344713503</v>
      </c>
    </row>
    <row r="916" spans="1:29">
      <c r="A916" s="7">
        <v>884</v>
      </c>
      <c r="B916" s="7">
        <f t="shared" si="386"/>
        <v>0.35151859075407271</v>
      </c>
      <c r="C916" s="7">
        <f t="shared" si="387"/>
        <v>3.9764546465392847E-4</v>
      </c>
      <c r="D916" s="58">
        <f t="shared" si="388"/>
        <v>3469426.417590423</v>
      </c>
      <c r="E916" s="7">
        <f t="shared" si="378"/>
        <v>503.19778022494819</v>
      </c>
      <c r="F916" s="7">
        <f t="shared" si="367"/>
        <v>3368101.417590423</v>
      </c>
      <c r="G916" s="57">
        <f t="shared" si="368"/>
        <v>1.228882209939886E-2</v>
      </c>
      <c r="H916" s="61">
        <f t="shared" si="379"/>
        <v>1.269411598505526E-2</v>
      </c>
      <c r="I916" s="7">
        <f t="shared" si="389"/>
        <v>7.2611768029889417E-2</v>
      </c>
      <c r="J916" s="58">
        <f t="shared" si="369"/>
        <v>1.1745042663931005E-3</v>
      </c>
      <c r="K916" s="7">
        <f t="shared" si="380"/>
        <v>5.7914770810425535E-3</v>
      </c>
      <c r="L916" s="7">
        <f t="shared" si="381"/>
        <v>8.1404856138287546E-3</v>
      </c>
      <c r="M916" s="58">
        <f t="shared" si="370"/>
        <v>2.4421456841486264E-2</v>
      </c>
      <c r="N916" s="58">
        <f t="shared" si="371"/>
        <v>2.558484940243538E-4</v>
      </c>
      <c r="O916" s="59">
        <f t="shared" si="372"/>
        <v>0.45445088751075841</v>
      </c>
      <c r="P916" s="58">
        <f t="shared" si="390"/>
        <v>2.1195674390639407E-4</v>
      </c>
      <c r="Q916" s="58">
        <f t="shared" si="391"/>
        <v>0.53302945147597847</v>
      </c>
      <c r="R916" s="58">
        <f t="shared" si="382"/>
        <v>0.5293207238766966</v>
      </c>
      <c r="S916" s="60">
        <f t="shared" si="383"/>
        <v>3.7087275992818691E-3</v>
      </c>
      <c r="T916" s="58">
        <f t="shared" si="392"/>
        <v>2.1048198519690278E-4</v>
      </c>
      <c r="U916" s="58">
        <f t="shared" si="393"/>
        <v>2.0200058218295142E-3</v>
      </c>
      <c r="V916" s="58">
        <f t="shared" si="373"/>
        <v>1.9596736386251197E-4</v>
      </c>
      <c r="W916" s="50">
        <f t="shared" si="384"/>
        <v>170.04792401623374</v>
      </c>
      <c r="X916" s="50">
        <f t="shared" si="374"/>
        <v>101973.03016258597</v>
      </c>
      <c r="Y916" s="50">
        <f t="shared" si="375"/>
        <v>101973.03016258597</v>
      </c>
      <c r="Z916" s="50">
        <f t="shared" si="376"/>
        <v>1.5793374532511275</v>
      </c>
      <c r="AA916" s="50">
        <f t="shared" si="377"/>
        <v>1.3424368352634584</v>
      </c>
      <c r="AB916" s="50">
        <f t="shared" si="385"/>
        <v>668.88548981769793</v>
      </c>
      <c r="AC916" s="7">
        <f t="shared" si="394"/>
        <v>0.26596102955800865</v>
      </c>
    </row>
    <row r="917" spans="1:29">
      <c r="A917" s="7">
        <v>885</v>
      </c>
      <c r="B917" s="7">
        <f t="shared" si="386"/>
        <v>0.35191623621872664</v>
      </c>
      <c r="C917" s="7">
        <f t="shared" si="387"/>
        <v>3.9764546465392847E-4</v>
      </c>
      <c r="D917" s="58">
        <f t="shared" si="388"/>
        <v>3469847.0722313733</v>
      </c>
      <c r="E917" s="7">
        <f t="shared" si="378"/>
        <v>503.25879102503154</v>
      </c>
      <c r="F917" s="7">
        <f t="shared" si="367"/>
        <v>3368522.0722313733</v>
      </c>
      <c r="G917" s="57">
        <f t="shared" si="368"/>
        <v>1.2289297381013939E-2</v>
      </c>
      <c r="H917" s="61">
        <f t="shared" si="379"/>
        <v>1.2699002579429025E-2</v>
      </c>
      <c r="I917" s="7">
        <f t="shared" si="389"/>
        <v>7.2601994841141881E-2</v>
      </c>
      <c r="J917" s="58">
        <f t="shared" si="369"/>
        <v>1.1741144391345219E-3</v>
      </c>
      <c r="K917" s="7">
        <f t="shared" si="380"/>
        <v>5.7929267030494332E-3</v>
      </c>
      <c r="L917" s="7">
        <f t="shared" si="381"/>
        <v>8.1411555813184766E-3</v>
      </c>
      <c r="M917" s="58">
        <f t="shared" si="370"/>
        <v>2.442346674395543E-2</v>
      </c>
      <c r="N917" s="58">
        <f t="shared" si="371"/>
        <v>2.5572915135886425E-4</v>
      </c>
      <c r="O917" s="59">
        <f t="shared" si="372"/>
        <v>0.45423890510118264</v>
      </c>
      <c r="P917" s="58">
        <f t="shared" si="390"/>
        <v>2.1198240957576164E-4</v>
      </c>
      <c r="Q917" s="58">
        <f t="shared" si="391"/>
        <v>0.53309399557782033</v>
      </c>
      <c r="R917" s="58">
        <f t="shared" si="382"/>
        <v>0.52938490198346411</v>
      </c>
      <c r="S917" s="60">
        <f t="shared" si="383"/>
        <v>3.7090935943562275E-3</v>
      </c>
      <c r="T917" s="58">
        <f t="shared" si="392"/>
        <v>2.1050750532998898E-4</v>
      </c>
      <c r="U917" s="58">
        <f t="shared" si="393"/>
        <v>2.0214807260752867E-3</v>
      </c>
      <c r="V917" s="58">
        <f t="shared" si="373"/>
        <v>1.9608670652800152E-4</v>
      </c>
      <c r="W917" s="50">
        <f t="shared" si="384"/>
        <v>170.06191907576581</v>
      </c>
      <c r="X917" s="50">
        <f t="shared" si="374"/>
        <v>101985.39400122287</v>
      </c>
      <c r="Y917" s="50">
        <f t="shared" si="375"/>
        <v>101985.39400122287</v>
      </c>
      <c r="Z917" s="50">
        <f t="shared" si="376"/>
        <v>1.5793624475188353</v>
      </c>
      <c r="AA917" s="50">
        <f t="shared" si="377"/>
        <v>1.34245808039101</v>
      </c>
      <c r="AB917" s="50">
        <f t="shared" si="385"/>
        <v>668.9771765436376</v>
      </c>
      <c r="AC917" s="7">
        <f t="shared" si="394"/>
        <v>0.26599751080419842</v>
      </c>
    </row>
    <row r="918" spans="1:29">
      <c r="A918" s="7">
        <v>886</v>
      </c>
      <c r="B918" s="7">
        <f t="shared" si="386"/>
        <v>0.35231388168338057</v>
      </c>
      <c r="C918" s="7">
        <f t="shared" si="387"/>
        <v>3.9764546465392847E-4</v>
      </c>
      <c r="D918" s="58">
        <f t="shared" si="388"/>
        <v>3470267.2090173615</v>
      </c>
      <c r="E918" s="7">
        <f t="shared" si="378"/>
        <v>503.31972671659952</v>
      </c>
      <c r="F918" s="7">
        <f t="shared" si="367"/>
        <v>3368942.2090173615</v>
      </c>
      <c r="G918" s="57">
        <f t="shared" si="368"/>
        <v>1.228977203835991E-2</v>
      </c>
      <c r="H918" s="61">
        <f t="shared" si="379"/>
        <v>1.2703889362796369E-2</v>
      </c>
      <c r="I918" s="7">
        <f t="shared" si="389"/>
        <v>7.259222127440719E-2</v>
      </c>
      <c r="J918" s="58">
        <f t="shared" si="369"/>
        <v>1.1737244467553533E-3</v>
      </c>
      <c r="K918" s="7">
        <f t="shared" si="380"/>
        <v>5.7943757809471594E-3</v>
      </c>
      <c r="L918" s="7">
        <f t="shared" si="381"/>
        <v>8.1418246744578669E-3</v>
      </c>
      <c r="M918" s="58">
        <f t="shared" si="370"/>
        <v>2.4425474023373601E-2</v>
      </c>
      <c r="N918" s="58">
        <f t="shared" si="371"/>
        <v>2.556097942621373E-4</v>
      </c>
      <c r="O918" s="59">
        <f t="shared" si="372"/>
        <v>0.45402689705812138</v>
      </c>
      <c r="P918" s="58">
        <f t="shared" si="390"/>
        <v>2.1200804306126253E-4</v>
      </c>
      <c r="Q918" s="58">
        <f t="shared" si="391"/>
        <v>0.53315845874357826</v>
      </c>
      <c r="R918" s="58">
        <f t="shared" si="382"/>
        <v>0.52944900108254245</v>
      </c>
      <c r="S918" s="60">
        <f t="shared" si="383"/>
        <v>3.7094576610358088E-3</v>
      </c>
      <c r="T918" s="58">
        <f t="shared" si="392"/>
        <v>2.1053299404602587E-4</v>
      </c>
      <c r="U918" s="58">
        <f t="shared" si="393"/>
        <v>2.0229557750905233E-3</v>
      </c>
      <c r="V918" s="58">
        <f t="shared" si="373"/>
        <v>1.9620606362472846E-4</v>
      </c>
      <c r="W918" s="50">
        <f t="shared" si="384"/>
        <v>170.07589587085204</v>
      </c>
      <c r="X918" s="50">
        <f t="shared" si="374"/>
        <v>101997.74261911912</v>
      </c>
      <c r="Y918" s="50">
        <f t="shared" si="375"/>
        <v>101997.74261911912</v>
      </c>
      <c r="Z918" s="50">
        <f t="shared" si="376"/>
        <v>1.5793874049686056</v>
      </c>
      <c r="AA918" s="50">
        <f t="shared" si="377"/>
        <v>1.3424792942233148</v>
      </c>
      <c r="AB918" s="50">
        <f t="shared" si="385"/>
        <v>669.0687503968752</v>
      </c>
      <c r="AC918" s="7">
        <f t="shared" si="394"/>
        <v>0.26603394717327833</v>
      </c>
    </row>
    <row r="919" spans="1:29">
      <c r="A919" s="7">
        <v>887</v>
      </c>
      <c r="B919" s="7">
        <f t="shared" si="386"/>
        <v>0.3527115271480345</v>
      </c>
      <c r="C919" s="7">
        <f t="shared" si="387"/>
        <v>3.9764546465392847E-4</v>
      </c>
      <c r="D919" s="58">
        <f t="shared" si="388"/>
        <v>3470686.8278054446</v>
      </c>
      <c r="E919" s="7">
        <f t="shared" si="378"/>
        <v>503.38058727892002</v>
      </c>
      <c r="F919" s="7">
        <f t="shared" si="367"/>
        <v>3369361.8278054446</v>
      </c>
      <c r="G919" s="57">
        <f t="shared" si="368"/>
        <v>1.229024607142799E-2</v>
      </c>
      <c r="H919" s="61">
        <f t="shared" si="379"/>
        <v>1.2708776334909053E-2</v>
      </c>
      <c r="I919" s="7">
        <f t="shared" si="389"/>
        <v>7.2582447330181821E-2</v>
      </c>
      <c r="J919" s="58">
        <f t="shared" si="369"/>
        <v>1.1733342892580082E-3</v>
      </c>
      <c r="K919" s="7">
        <f t="shared" si="380"/>
        <v>5.7958243145925306E-3</v>
      </c>
      <c r="L919" s="7">
        <f t="shared" si="381"/>
        <v>8.1424928931085466E-3</v>
      </c>
      <c r="M919" s="58">
        <f t="shared" si="370"/>
        <v>2.442747867932564E-2</v>
      </c>
      <c r="N919" s="58">
        <f t="shared" si="371"/>
        <v>2.5549042275229707E-4</v>
      </c>
      <c r="O919" s="59">
        <f t="shared" si="372"/>
        <v>0.4538148634137677</v>
      </c>
      <c r="P919" s="58">
        <f t="shared" si="390"/>
        <v>2.1203364435368188E-4</v>
      </c>
      <c r="Q919" s="58">
        <f t="shared" si="391"/>
        <v>0.53322284095007877</v>
      </c>
      <c r="R919" s="58">
        <f t="shared" si="382"/>
        <v>0.52951302115212351</v>
      </c>
      <c r="S919" s="60">
        <f t="shared" si="383"/>
        <v>3.7098197979552605E-3</v>
      </c>
      <c r="T919" s="58">
        <f t="shared" si="392"/>
        <v>2.105584513363416E-4</v>
      </c>
      <c r="U919" s="58">
        <f t="shared" si="393"/>
        <v>2.0244309681078636E-3</v>
      </c>
      <c r="V919" s="58">
        <f t="shared" si="373"/>
        <v>1.9632543513456869E-4</v>
      </c>
      <c r="W919" s="50">
        <f t="shared" si="384"/>
        <v>170.08985439860177</v>
      </c>
      <c r="X919" s="50">
        <f t="shared" si="374"/>
        <v>102010.07601207336</v>
      </c>
      <c r="Y919" s="50">
        <f t="shared" si="375"/>
        <v>102010.07601207336</v>
      </c>
      <c r="Z919" s="50">
        <f t="shared" si="376"/>
        <v>1.5794123256164927</v>
      </c>
      <c r="AA919" s="50">
        <f t="shared" si="377"/>
        <v>1.3425004767740187</v>
      </c>
      <c r="AB919" s="50">
        <f t="shared" si="385"/>
        <v>669.16021134625441</v>
      </c>
      <c r="AC919" s="7">
        <f t="shared" si="394"/>
        <v>0.26607033865284552</v>
      </c>
    </row>
    <row r="920" spans="1:29">
      <c r="A920" s="7">
        <v>888</v>
      </c>
      <c r="B920" s="7">
        <f t="shared" si="386"/>
        <v>0.35310917261268843</v>
      </c>
      <c r="C920" s="7">
        <f t="shared" si="387"/>
        <v>3.9764546465392847E-4</v>
      </c>
      <c r="D920" s="58">
        <f t="shared" si="388"/>
        <v>3471105.9284525649</v>
      </c>
      <c r="E920" s="7">
        <f t="shared" si="378"/>
        <v>503.44137269124423</v>
      </c>
      <c r="F920" s="7">
        <f t="shared" si="367"/>
        <v>3369780.9284525649</v>
      </c>
      <c r="G920" s="57">
        <f t="shared" si="368"/>
        <v>1.2290719480209072E-2</v>
      </c>
      <c r="H920" s="61">
        <f t="shared" si="379"/>
        <v>1.2713663495518838E-2</v>
      </c>
      <c r="I920" s="7">
        <f t="shared" si="389"/>
        <v>7.2572673008962252E-2</v>
      </c>
      <c r="J920" s="58">
        <f t="shared" si="369"/>
        <v>1.17294396664493E-3</v>
      </c>
      <c r="K920" s="7">
        <f t="shared" si="380"/>
        <v>5.797272303842466E-3</v>
      </c>
      <c r="L920" s="7">
        <f t="shared" si="381"/>
        <v>8.1431602371323259E-3</v>
      </c>
      <c r="M920" s="58">
        <f t="shared" si="370"/>
        <v>2.4429480711396979E-2</v>
      </c>
      <c r="N920" s="58">
        <f t="shared" si="371"/>
        <v>2.5537103684747289E-4</v>
      </c>
      <c r="O920" s="59">
        <f t="shared" si="372"/>
        <v>0.45360280420032373</v>
      </c>
      <c r="P920" s="58">
        <f t="shared" si="390"/>
        <v>2.1205921344397138E-4</v>
      </c>
      <c r="Q920" s="58">
        <f t="shared" si="391"/>
        <v>0.53328714217456719</v>
      </c>
      <c r="R920" s="58">
        <f t="shared" si="382"/>
        <v>0.52957696217038119</v>
      </c>
      <c r="S920" s="60">
        <f t="shared" si="383"/>
        <v>3.7101800041859923E-3</v>
      </c>
      <c r="T920" s="58">
        <f t="shared" si="392"/>
        <v>2.1058387719225712E-4</v>
      </c>
      <c r="U920" s="58">
        <f t="shared" si="393"/>
        <v>2.025906304359578E-3</v>
      </c>
      <c r="V920" s="58">
        <f t="shared" si="373"/>
        <v>1.9644482103939288E-4</v>
      </c>
      <c r="W920" s="50">
        <f t="shared" si="384"/>
        <v>170.1037946561284</v>
      </c>
      <c r="X920" s="50">
        <f t="shared" si="374"/>
        <v>102022.39417588087</v>
      </c>
      <c r="Y920" s="50">
        <f t="shared" si="375"/>
        <v>102022.39417588087</v>
      </c>
      <c r="Z920" s="50">
        <f t="shared" si="376"/>
        <v>1.5794372094785074</v>
      </c>
      <c r="AA920" s="50">
        <f t="shared" si="377"/>
        <v>1.3425216280567314</v>
      </c>
      <c r="AB920" s="50">
        <f t="shared" si="385"/>
        <v>669.25155936059434</v>
      </c>
      <c r="AC920" s="7">
        <f t="shared" si="394"/>
        <v>0.26610668523050601</v>
      </c>
    </row>
    <row r="921" spans="1:29">
      <c r="A921" s="7">
        <v>889</v>
      </c>
      <c r="B921" s="7">
        <f t="shared" si="386"/>
        <v>0.35350681807734236</v>
      </c>
      <c r="C921" s="7">
        <f t="shared" si="387"/>
        <v>3.9764546465392847E-4</v>
      </c>
      <c r="D921" s="58">
        <f t="shared" si="388"/>
        <v>3471524.5108158542</v>
      </c>
      <c r="E921" s="7">
        <f t="shared" si="378"/>
        <v>503.5020829328509</v>
      </c>
      <c r="F921" s="7">
        <f t="shared" si="367"/>
        <v>3370199.5108158542</v>
      </c>
      <c r="G921" s="57">
        <f t="shared" si="368"/>
        <v>1.2291192264694077E-2</v>
      </c>
      <c r="H921" s="61">
        <f t="shared" si="379"/>
        <v>1.2718550844377476E-2</v>
      </c>
      <c r="I921" s="7">
        <f t="shared" si="389"/>
        <v>7.2562898311244975E-2</v>
      </c>
      <c r="J921" s="58">
        <f t="shared" si="369"/>
        <v>1.1725534789185921E-3</v>
      </c>
      <c r="K921" s="7">
        <f t="shared" si="380"/>
        <v>5.7987197485540008E-3</v>
      </c>
      <c r="L921" s="7">
        <f t="shared" si="381"/>
        <v>8.143826706391185E-3</v>
      </c>
      <c r="M921" s="58">
        <f t="shared" si="370"/>
        <v>2.4431480119173555E-2</v>
      </c>
      <c r="N921" s="58">
        <f t="shared" si="371"/>
        <v>2.55251636565799E-4</v>
      </c>
      <c r="O921" s="59">
        <f t="shared" si="372"/>
        <v>0.45339071945000048</v>
      </c>
      <c r="P921" s="58">
        <f t="shared" si="390"/>
        <v>2.1208475032324925E-4</v>
      </c>
      <c r="Q921" s="58">
        <f t="shared" si="391"/>
        <v>0.53335136239470748</v>
      </c>
      <c r="R921" s="58">
        <f t="shared" si="382"/>
        <v>0.5296408241155186</v>
      </c>
      <c r="S921" s="60">
        <f t="shared" si="383"/>
        <v>3.7105382791888797E-3</v>
      </c>
      <c r="T921" s="58">
        <f t="shared" si="392"/>
        <v>2.10609271605105E-4</v>
      </c>
      <c r="U921" s="58">
        <f t="shared" si="393"/>
        <v>2.0273817830777224E-3</v>
      </c>
      <c r="V921" s="58">
        <f t="shared" si="373"/>
        <v>1.9656422132106676E-4</v>
      </c>
      <c r="W921" s="50">
        <f t="shared" si="384"/>
        <v>170.11771664054871</v>
      </c>
      <c r="X921" s="50">
        <f t="shared" si="374"/>
        <v>102034.69710634246</v>
      </c>
      <c r="Y921" s="50">
        <f t="shared" si="375"/>
        <v>102034.69710634246</v>
      </c>
      <c r="Z921" s="50">
        <f t="shared" si="376"/>
        <v>1.579462056570635</v>
      </c>
      <c r="AA921" s="50">
        <f t="shared" si="377"/>
        <v>1.3425427480850396</v>
      </c>
      <c r="AB921" s="50">
        <f t="shared" si="385"/>
        <v>669.34279440875491</v>
      </c>
      <c r="AC921" s="7">
        <f t="shared" si="394"/>
        <v>0.266142986893869</v>
      </c>
    </row>
    <row r="922" spans="1:29">
      <c r="A922" s="7">
        <v>890</v>
      </c>
      <c r="B922" s="7">
        <f t="shared" si="386"/>
        <v>0.35390446354199628</v>
      </c>
      <c r="C922" s="7">
        <f t="shared" si="387"/>
        <v>3.9764546465392847E-4</v>
      </c>
      <c r="D922" s="58">
        <f t="shared" si="388"/>
        <v>3471942.5747528961</v>
      </c>
      <c r="E922" s="7">
        <f t="shared" si="378"/>
        <v>503.56271798308427</v>
      </c>
      <c r="F922" s="7">
        <f t="shared" si="367"/>
        <v>3370617.5747528961</v>
      </c>
      <c r="G922" s="57">
        <f t="shared" si="368"/>
        <v>1.2291664424874249E-2</v>
      </c>
      <c r="H922" s="61">
        <f t="shared" si="379"/>
        <v>1.2723438381236721E-2</v>
      </c>
      <c r="I922" s="7">
        <f t="shared" si="389"/>
        <v>7.2553123237526482E-2</v>
      </c>
      <c r="J922" s="58">
        <f t="shared" si="369"/>
        <v>1.1721628260814984E-3</v>
      </c>
      <c r="K922" s="7">
        <f t="shared" si="380"/>
        <v>5.800166648584292E-3</v>
      </c>
      <c r="L922" s="7">
        <f t="shared" si="381"/>
        <v>8.1444923007472879E-3</v>
      </c>
      <c r="M922" s="58">
        <f t="shared" si="370"/>
        <v>2.4433476902241864E-2</v>
      </c>
      <c r="N922" s="58">
        <f t="shared" si="371"/>
        <v>2.5513222192541482E-4</v>
      </c>
      <c r="O922" s="59">
        <f t="shared" si="372"/>
        <v>0.45317860919501807</v>
      </c>
      <c r="P922" s="58">
        <f t="shared" si="390"/>
        <v>2.1211025498241165E-4</v>
      </c>
      <c r="Q922" s="58">
        <f t="shared" si="391"/>
        <v>0.53341550158760531</v>
      </c>
      <c r="R922" s="58">
        <f t="shared" si="382"/>
        <v>0.52970460696580757</v>
      </c>
      <c r="S922" s="60">
        <f t="shared" si="383"/>
        <v>3.7108946217977445E-3</v>
      </c>
      <c r="T922" s="58">
        <f t="shared" si="392"/>
        <v>2.1063463456624511E-4</v>
      </c>
      <c r="U922" s="58">
        <f t="shared" si="393"/>
        <v>2.0288574034938891E-3</v>
      </c>
      <c r="V922" s="58">
        <f t="shared" si="373"/>
        <v>1.9668363596145094E-4</v>
      </c>
      <c r="W922" s="50">
        <f t="shared" si="384"/>
        <v>170.13162034898349</v>
      </c>
      <c r="X922" s="50">
        <f t="shared" si="374"/>
        <v>102046.98479927225</v>
      </c>
      <c r="Y922" s="50">
        <f t="shared" si="375"/>
        <v>102046.98479927225</v>
      </c>
      <c r="Z922" s="50">
        <f t="shared" si="376"/>
        <v>1.5794868669088509</v>
      </c>
      <c r="AA922" s="50">
        <f t="shared" si="377"/>
        <v>1.3425638368725232</v>
      </c>
      <c r="AB922" s="50">
        <f t="shared" si="385"/>
        <v>669.43391645969484</v>
      </c>
      <c r="AC922" s="7">
        <f t="shared" si="394"/>
        <v>0.26617924363057138</v>
      </c>
    </row>
    <row r="923" spans="1:29">
      <c r="A923" s="7">
        <v>891</v>
      </c>
      <c r="B923" s="7">
        <f t="shared" si="386"/>
        <v>0.35430210900665021</v>
      </c>
      <c r="C923" s="7">
        <f t="shared" si="387"/>
        <v>3.9764546465392847E-4</v>
      </c>
      <c r="D923" s="58">
        <f t="shared" si="388"/>
        <v>3472360.1201212965</v>
      </c>
      <c r="E923" s="7">
        <f t="shared" si="378"/>
        <v>503.62327782129182</v>
      </c>
      <c r="F923" s="7">
        <f t="shared" si="367"/>
        <v>3371035.1201212965</v>
      </c>
      <c r="G923" s="57">
        <f t="shared" si="368"/>
        <v>1.2292135960740677E-2</v>
      </c>
      <c r="H923" s="61">
        <f t="shared" si="379"/>
        <v>1.272832610584832E-2</v>
      </c>
      <c r="I923" s="7">
        <f t="shared" si="389"/>
        <v>7.2543347788303278E-2</v>
      </c>
      <c r="J923" s="58">
        <f t="shared" si="369"/>
        <v>1.1717720081361824E-3</v>
      </c>
      <c r="K923" s="7">
        <f t="shared" si="380"/>
        <v>5.8016130037906108E-3</v>
      </c>
      <c r="L923" s="7">
        <f t="shared" si="381"/>
        <v>8.1451570200629757E-3</v>
      </c>
      <c r="M923" s="58">
        <f t="shared" si="370"/>
        <v>2.4435471060188927E-2</v>
      </c>
      <c r="N923" s="58">
        <f t="shared" si="371"/>
        <v>2.5501279294446485E-4</v>
      </c>
      <c r="O923" s="59">
        <f t="shared" si="372"/>
        <v>0.45296647346760571</v>
      </c>
      <c r="P923" s="58">
        <f t="shared" si="390"/>
        <v>2.1213572741235476E-4</v>
      </c>
      <c r="Q923" s="58">
        <f t="shared" si="391"/>
        <v>0.53347955973036643</v>
      </c>
      <c r="R923" s="58">
        <f t="shared" si="382"/>
        <v>0.52976831069952346</v>
      </c>
      <c r="S923" s="60">
        <f t="shared" si="383"/>
        <v>3.7112490308429669E-3</v>
      </c>
      <c r="T923" s="58">
        <f t="shared" si="392"/>
        <v>2.1065996606703876E-4</v>
      </c>
      <c r="U923" s="58">
        <f t="shared" si="393"/>
        <v>2.0303331648392053E-3</v>
      </c>
      <c r="V923" s="58">
        <f t="shared" si="373"/>
        <v>1.9680306494240091E-4</v>
      </c>
      <c r="W923" s="50">
        <f t="shared" si="384"/>
        <v>170.14550577855715</v>
      </c>
      <c r="X923" s="50">
        <f t="shared" si="374"/>
        <v>102059.25725048501</v>
      </c>
      <c r="Y923" s="50">
        <f t="shared" si="375"/>
        <v>102059.25725048501</v>
      </c>
      <c r="Z923" s="50">
        <f t="shared" si="376"/>
        <v>1.5795116405090959</v>
      </c>
      <c r="AA923" s="50">
        <f t="shared" si="377"/>
        <v>1.3425848944327314</v>
      </c>
      <c r="AB923" s="50">
        <f t="shared" si="385"/>
        <v>669.52492548237774</v>
      </c>
      <c r="AC923" s="7">
        <f t="shared" si="394"/>
        <v>0.26621545542827069</v>
      </c>
    </row>
    <row r="924" spans="1:29">
      <c r="A924" s="7">
        <v>892</v>
      </c>
      <c r="B924" s="7">
        <f t="shared" si="386"/>
        <v>0.35469975447130414</v>
      </c>
      <c r="C924" s="7">
        <f t="shared" si="387"/>
        <v>3.9764546465392847E-4</v>
      </c>
      <c r="D924" s="58">
        <f t="shared" si="388"/>
        <v>3472777.1467786846</v>
      </c>
      <c r="E924" s="7">
        <f t="shared" si="378"/>
        <v>503.68376242682444</v>
      </c>
      <c r="F924" s="7">
        <f t="shared" si="367"/>
        <v>3371452.1467786846</v>
      </c>
      <c r="G924" s="57">
        <f t="shared" si="368"/>
        <v>1.2292606872284272E-2</v>
      </c>
      <c r="H924" s="61">
        <f t="shared" si="379"/>
        <v>1.2733214017964017E-2</v>
      </c>
      <c r="I924" s="7">
        <f t="shared" si="389"/>
        <v>7.2533571964071883E-2</v>
      </c>
      <c r="J924" s="58">
        <f t="shared" si="369"/>
        <v>1.1713810250852078E-3</v>
      </c>
      <c r="K924" s="7">
        <f t="shared" si="380"/>
        <v>5.803058814030349E-3</v>
      </c>
      <c r="L924" s="7">
        <f t="shared" si="381"/>
        <v>8.1458208642007646E-3</v>
      </c>
      <c r="M924" s="58">
        <f t="shared" si="370"/>
        <v>2.4437462592602294E-2</v>
      </c>
      <c r="N924" s="58">
        <f t="shared" si="371"/>
        <v>2.5489334964109864E-4</v>
      </c>
      <c r="O924" s="59">
        <f t="shared" si="372"/>
        <v>0.45275431230000146</v>
      </c>
      <c r="P924" s="58">
        <f t="shared" si="390"/>
        <v>2.121611676042523E-4</v>
      </c>
      <c r="Q924" s="58">
        <f t="shared" si="391"/>
        <v>0.53354353680079447</v>
      </c>
      <c r="R924" s="58">
        <f t="shared" si="382"/>
        <v>0.52983193529494521</v>
      </c>
      <c r="S924" s="60">
        <f t="shared" si="383"/>
        <v>3.7116015058492602E-3</v>
      </c>
      <c r="T924" s="58">
        <f t="shared" si="392"/>
        <v>2.1068526609884866E-4</v>
      </c>
      <c r="U924" s="58">
        <f t="shared" si="393"/>
        <v>2.0318090663446089E-3</v>
      </c>
      <c r="V924" s="58">
        <f t="shared" si="373"/>
        <v>1.9692250824576712E-4</v>
      </c>
      <c r="W924" s="50">
        <f t="shared" si="384"/>
        <v>170.15937292639777</v>
      </c>
      <c r="X924" s="50">
        <f t="shared" si="374"/>
        <v>102071.51445579619</v>
      </c>
      <c r="Y924" s="50">
        <f t="shared" si="375"/>
        <v>102071.51445579619</v>
      </c>
      <c r="Z924" s="50">
        <f t="shared" si="376"/>
        <v>1.579536377387275</v>
      </c>
      <c r="AA924" s="50">
        <f t="shared" si="377"/>
        <v>1.3426059207791838</v>
      </c>
      <c r="AB924" s="50">
        <f t="shared" si="385"/>
        <v>669.6158214457721</v>
      </c>
      <c r="AC924" s="7">
        <f t="shared" si="394"/>
        <v>0.26625162227462651</v>
      </c>
    </row>
    <row r="925" spans="1:29">
      <c r="A925" s="7">
        <v>893</v>
      </c>
      <c r="B925" s="7">
        <f t="shared" si="386"/>
        <v>0.35509739993595807</v>
      </c>
      <c r="C925" s="7">
        <f t="shared" si="387"/>
        <v>3.9764546465392847E-4</v>
      </c>
      <c r="D925" s="58">
        <f t="shared" si="388"/>
        <v>3473193.654583178</v>
      </c>
      <c r="E925" s="7">
        <f t="shared" si="378"/>
        <v>503.74417177910379</v>
      </c>
      <c r="F925" s="7">
        <f t="shared" si="367"/>
        <v>3371868.654583178</v>
      </c>
      <c r="G925" s="57">
        <f t="shared" si="368"/>
        <v>1.2293077159496331E-2</v>
      </c>
      <c r="H925" s="61">
        <f t="shared" si="379"/>
        <v>1.2738102117335554E-2</v>
      </c>
      <c r="I925" s="7">
        <f t="shared" si="389"/>
        <v>7.2523795765328802E-2</v>
      </c>
      <c r="J925" s="58">
        <f t="shared" si="369"/>
        <v>1.1709898769311688E-3</v>
      </c>
      <c r="K925" s="7">
        <f t="shared" si="380"/>
        <v>5.8045040791610174E-3</v>
      </c>
      <c r="L925" s="7">
        <f t="shared" si="381"/>
        <v>8.1464838330233547E-3</v>
      </c>
      <c r="M925" s="58">
        <f t="shared" si="370"/>
        <v>2.4439451499070064E-2</v>
      </c>
      <c r="N925" s="58">
        <f t="shared" si="371"/>
        <v>2.5477389203347077E-4</v>
      </c>
      <c r="O925" s="59">
        <f t="shared" si="372"/>
        <v>0.45254212572445246</v>
      </c>
      <c r="P925" s="58">
        <f t="shared" si="390"/>
        <v>2.1218657554900044E-4</v>
      </c>
      <c r="Q925" s="58">
        <f t="shared" si="391"/>
        <v>0.53360743277599498</v>
      </c>
      <c r="R925" s="58">
        <f t="shared" si="382"/>
        <v>0.52989548073042603</v>
      </c>
      <c r="S925" s="60">
        <f t="shared" si="383"/>
        <v>3.7119520455689559E-3</v>
      </c>
      <c r="T925" s="58">
        <f t="shared" si="392"/>
        <v>2.1071053465306707E-4</v>
      </c>
      <c r="U925" s="58">
        <f t="shared" si="393"/>
        <v>2.0332851072405421E-3</v>
      </c>
      <c r="V925" s="58">
        <f t="shared" si="373"/>
        <v>1.97041965853395E-4</v>
      </c>
      <c r="W925" s="50">
        <f t="shared" si="384"/>
        <v>170.17322178963724</v>
      </c>
      <c r="X925" s="50">
        <f t="shared" si="374"/>
        <v>102083.7564110356</v>
      </c>
      <c r="Y925" s="50">
        <f t="shared" si="375"/>
        <v>102083.7564110356</v>
      </c>
      <c r="Z925" s="50">
        <f t="shared" si="376"/>
        <v>1.5795610775592863</v>
      </c>
      <c r="AA925" s="50">
        <f t="shared" si="377"/>
        <v>1.3426269159253934</v>
      </c>
      <c r="AB925" s="50">
        <f t="shared" si="385"/>
        <v>669.70660431895305</v>
      </c>
      <c r="AC925" s="7">
        <f t="shared" si="394"/>
        <v>0.26628774415732043</v>
      </c>
    </row>
    <row r="926" spans="1:29">
      <c r="A926" s="7">
        <v>894</v>
      </c>
      <c r="B926" s="7">
        <f t="shared" si="386"/>
        <v>0.355495045400612</v>
      </c>
      <c r="C926" s="7">
        <f t="shared" si="387"/>
        <v>3.9764546465392847E-4</v>
      </c>
      <c r="D926" s="58">
        <f t="shared" si="388"/>
        <v>3473609.6433928623</v>
      </c>
      <c r="E926" s="7">
        <f t="shared" si="378"/>
        <v>503.80450585754687</v>
      </c>
      <c r="F926" s="7">
        <f t="shared" si="367"/>
        <v>3372284.6433928623</v>
      </c>
      <c r="G926" s="57">
        <f t="shared" si="368"/>
        <v>1.2293546822367916E-2</v>
      </c>
      <c r="H926" s="61">
        <f t="shared" si="379"/>
        <v>1.2742990403714669E-2</v>
      </c>
      <c r="I926" s="7">
        <f t="shared" si="389"/>
        <v>7.251401919257057E-2</v>
      </c>
      <c r="J926" s="58">
        <f t="shared" si="369"/>
        <v>1.1705985636766892E-3</v>
      </c>
      <c r="K926" s="7">
        <f t="shared" si="380"/>
        <v>5.8059487990402437E-3</v>
      </c>
      <c r="L926" s="7">
        <f t="shared" si="381"/>
        <v>8.147145926393623E-3</v>
      </c>
      <c r="M926" s="58">
        <f t="shared" si="370"/>
        <v>2.4441437779180869E-2</v>
      </c>
      <c r="N926" s="58">
        <f t="shared" si="371"/>
        <v>2.5465442013974097E-4</v>
      </c>
      <c r="O926" s="59">
        <f t="shared" si="372"/>
        <v>0.45232991377321491</v>
      </c>
      <c r="P926" s="58">
        <f t="shared" si="390"/>
        <v>2.1221195123755088E-4</v>
      </c>
      <c r="Q926" s="58">
        <f t="shared" si="391"/>
        <v>0.53367124763321339</v>
      </c>
      <c r="R926" s="58">
        <f t="shared" si="382"/>
        <v>0.52995894698431467</v>
      </c>
      <c r="S926" s="60">
        <f t="shared" si="383"/>
        <v>3.7123006488987143E-3</v>
      </c>
      <c r="T926" s="58">
        <f t="shared" si="392"/>
        <v>2.1073577172108445E-4</v>
      </c>
      <c r="U926" s="58">
        <f t="shared" si="393"/>
        <v>2.0347612867570087E-3</v>
      </c>
      <c r="V926" s="58">
        <f t="shared" si="373"/>
        <v>1.9716143774712479E-4</v>
      </c>
      <c r="W926" s="50">
        <f t="shared" si="384"/>
        <v>170.18705236541123</v>
      </c>
      <c r="X926" s="50">
        <f t="shared" si="374"/>
        <v>102095.9831120321</v>
      </c>
      <c r="Y926" s="50">
        <f t="shared" si="375"/>
        <v>102095.9831120321</v>
      </c>
      <c r="Z926" s="50">
        <f t="shared" si="376"/>
        <v>1.5795857410409888</v>
      </c>
      <c r="AA926" s="50">
        <f t="shared" si="377"/>
        <v>1.3426478798848405</v>
      </c>
      <c r="AB926" s="50">
        <f t="shared" si="385"/>
        <v>669.79727407098835</v>
      </c>
      <c r="AC926" s="7">
        <f t="shared" si="394"/>
        <v>0.26632382106405372</v>
      </c>
    </row>
    <row r="927" spans="1:29">
      <c r="A927" s="7">
        <v>895</v>
      </c>
      <c r="B927" s="7">
        <f t="shared" si="386"/>
        <v>0.35589269086526593</v>
      </c>
      <c r="C927" s="7">
        <f t="shared" si="387"/>
        <v>3.9764546465392847E-4</v>
      </c>
      <c r="D927" s="58">
        <f t="shared" si="388"/>
        <v>3474025.1130658891</v>
      </c>
      <c r="E927" s="7">
        <f t="shared" si="378"/>
        <v>503.86476464158045</v>
      </c>
      <c r="F927" s="7">
        <f t="shared" si="367"/>
        <v>3372700.1130658891</v>
      </c>
      <c r="G927" s="57">
        <f t="shared" si="368"/>
        <v>1.2294015860889976E-2</v>
      </c>
      <c r="H927" s="61">
        <f t="shared" si="379"/>
        <v>1.2747878876853094E-2</v>
      </c>
      <c r="I927" s="7">
        <f t="shared" si="389"/>
        <v>7.2504242246293718E-2</v>
      </c>
      <c r="J927" s="58">
        <f t="shared" si="369"/>
        <v>1.1702070853244232E-3</v>
      </c>
      <c r="K927" s="7">
        <f t="shared" si="380"/>
        <v>5.8073929735257736E-3</v>
      </c>
      <c r="L927" s="7">
        <f t="shared" si="381"/>
        <v>8.1478071441746201E-3</v>
      </c>
      <c r="M927" s="58">
        <f t="shared" si="370"/>
        <v>2.444342143252386E-2</v>
      </c>
      <c r="N927" s="58">
        <f t="shared" si="371"/>
        <v>2.5453493397807386E-4</v>
      </c>
      <c r="O927" s="59">
        <f t="shared" si="372"/>
        <v>0.45211767647855372</v>
      </c>
      <c r="P927" s="58">
        <f t="shared" si="390"/>
        <v>2.1223729466118835E-4</v>
      </c>
      <c r="Q927" s="58">
        <f t="shared" si="391"/>
        <v>0.53373498135053254</v>
      </c>
      <c r="R927" s="58">
        <f t="shared" si="382"/>
        <v>0.53002233403496968</v>
      </c>
      <c r="S927" s="60">
        <f t="shared" si="383"/>
        <v>3.712647315562867E-3</v>
      </c>
      <c r="T927" s="58">
        <f t="shared" si="392"/>
        <v>2.1076097729429521E-4</v>
      </c>
      <c r="U927" s="58">
        <f t="shared" si="393"/>
        <v>2.0362376041239017E-3</v>
      </c>
      <c r="V927" s="58">
        <f t="shared" si="373"/>
        <v>1.972809239087919E-4</v>
      </c>
      <c r="W927" s="50">
        <f t="shared" si="384"/>
        <v>170.20086465085893</v>
      </c>
      <c r="X927" s="50">
        <f t="shared" si="374"/>
        <v>102108.19455461651</v>
      </c>
      <c r="Y927" s="50">
        <f t="shared" si="375"/>
        <v>102108.19455461651</v>
      </c>
      <c r="Z927" s="50">
        <f t="shared" si="376"/>
        <v>1.5796103678482096</v>
      </c>
      <c r="AA927" s="50">
        <f t="shared" si="377"/>
        <v>1.342668812670978</v>
      </c>
      <c r="AB927" s="50">
        <f t="shared" si="385"/>
        <v>669.88783067096074</v>
      </c>
      <c r="AC927" s="7">
        <f t="shared" si="394"/>
        <v>0.26635985298252957</v>
      </c>
    </row>
    <row r="928" spans="1:29">
      <c r="A928" s="7">
        <v>896</v>
      </c>
      <c r="B928" s="7">
        <f t="shared" si="386"/>
        <v>0.35629033632991985</v>
      </c>
      <c r="C928" s="7">
        <f t="shared" si="387"/>
        <v>3.9764546465392847E-4</v>
      </c>
      <c r="D928" s="58">
        <f t="shared" si="388"/>
        <v>3474440.0634610257</v>
      </c>
      <c r="E928" s="7">
        <f t="shared" si="378"/>
        <v>503.92494811072032</v>
      </c>
      <c r="F928" s="7">
        <f t="shared" ref="F928:F991" si="395">D928-$E$6</f>
        <v>3373115.0634610257</v>
      </c>
      <c r="G928" s="57">
        <f t="shared" ref="G928:G991" si="396">($E$7*((D928*0.000145038)^$E$8))*0.0254</f>
        <v>1.2294484275053977E-2</v>
      </c>
      <c r="H928" s="61">
        <f t="shared" si="379"/>
        <v>1.2752767536502561E-2</v>
      </c>
      <c r="I928" s="7">
        <f t="shared" si="389"/>
        <v>7.2494464926994781E-2</v>
      </c>
      <c r="J928" s="58">
        <f t="shared" ref="J928:J991" si="397">IF(H928&gt;0,PI()*($E$10^2-H928^2),0)</f>
        <v>1.1698154418770554E-3</v>
      </c>
      <c r="K928" s="7">
        <f t="shared" si="380"/>
        <v>5.8088366024754727E-3</v>
      </c>
      <c r="L928" s="7">
        <f t="shared" si="381"/>
        <v>8.1484674862295839E-3</v>
      </c>
      <c r="M928" s="58">
        <f t="shared" ref="M928:M991" si="398">IF(L928&gt;0,L928*$E$13,0)</f>
        <v>2.4445402458688752E-2</v>
      </c>
      <c r="N928" s="58">
        <f t="shared" ref="N928:N991" si="399">$E$13*PI()*($E$10^2-H928^2)*I928</f>
        <v>2.5441543356663932E-4</v>
      </c>
      <c r="O928" s="59">
        <f t="shared" ref="O928:O991" si="400">$E$9*N928</f>
        <v>0.45190541387274308</v>
      </c>
      <c r="P928" s="58">
        <f t="shared" si="390"/>
        <v>2.1226260581064249E-4</v>
      </c>
      <c r="Q928" s="58">
        <f t="shared" si="391"/>
        <v>0.53379863390463911</v>
      </c>
      <c r="R928" s="58">
        <f t="shared" si="382"/>
        <v>0.53008564186084328</v>
      </c>
      <c r="S928" s="60">
        <f t="shared" si="383"/>
        <v>3.7129920437958264E-3</v>
      </c>
      <c r="T928" s="58">
        <f t="shared" si="392"/>
        <v>2.1078615136413094E-4</v>
      </c>
      <c r="U928" s="58">
        <f t="shared" si="393"/>
        <v>2.0377140585704132E-3</v>
      </c>
      <c r="V928" s="58">
        <f t="shared" ref="V928:V991" si="401">$E$20-N928</f>
        <v>1.9740042432022644E-4</v>
      </c>
      <c r="W928" s="50">
        <f t="shared" si="384"/>
        <v>170.21465864312353</v>
      </c>
      <c r="X928" s="50">
        <f t="shared" ref="X928:X991" si="402">D928/(1+(($E$22-1)/2)*$E$17^2)^($E$22/($E$22-1))</f>
        <v>102120.39073463771</v>
      </c>
      <c r="Y928" s="50">
        <f t="shared" ref="Y928:Y991" si="403">IF(D928/(1+(($E$22-1)/2)*$E$17^2)^($E$22/($E$22-1))&lt;$E$6,$E$6,D928/(1+(($E$22-1)/2)*$E$17^2)^($E$22/($E$22-1)))</f>
        <v>102120.39073463771</v>
      </c>
      <c r="Z928" s="50">
        <f t="shared" ref="Z928:Z991" si="404">(((2*$E$22^2)/($E$22-1))*((2/($E$22+1))^(($E$22+1)/($E$22-1)))*((1-(X928/D928)^(($E$22-1)/$E$22))))^(0.5)+(((X928-$E$6)/(D928))*($E$15/$E$14))</f>
        <v>1.5796349579967752</v>
      </c>
      <c r="AA928" s="50">
        <f t="shared" ref="AA928:AA991" si="405">Z928*$E$16</f>
        <v>1.3426897142972589</v>
      </c>
      <c r="AB928" s="50">
        <f t="shared" si="385"/>
        <v>669.97827408808666</v>
      </c>
      <c r="AC928" s="7">
        <f t="shared" si="394"/>
        <v>0.26639583990048032</v>
      </c>
    </row>
    <row r="929" spans="1:29">
      <c r="A929" s="7">
        <v>897</v>
      </c>
      <c r="B929" s="7">
        <f t="shared" si="386"/>
        <v>0.35668798179457378</v>
      </c>
      <c r="C929" s="7">
        <f t="shared" si="387"/>
        <v>3.9764546465392847E-4</v>
      </c>
      <c r="D929" s="58">
        <f t="shared" si="388"/>
        <v>3474854.4944366612</v>
      </c>
      <c r="E929" s="7">
        <f t="shared" ref="E929:E992" si="406">D929/6894.757</f>
        <v>503.98505624442765</v>
      </c>
      <c r="F929" s="7">
        <f t="shared" si="395"/>
        <v>3373529.4944366612</v>
      </c>
      <c r="G929" s="57">
        <f t="shared" si="396"/>
        <v>1.229495206485076E-2</v>
      </c>
      <c r="H929" s="61">
        <f t="shared" ref="H929:H992" si="407">IF(H928&gt;0,IF((H928+G928*C929)&lt;$E$10,H928+G928*C929,0),0)</f>
        <v>1.2757656382414795E-2</v>
      </c>
      <c r="I929" s="7">
        <f t="shared" si="389"/>
        <v>7.2484687235170306E-2</v>
      </c>
      <c r="J929" s="58">
        <f t="shared" si="397"/>
        <v>1.1694236333373001E-3</v>
      </c>
      <c r="K929" s="7">
        <f t="shared" ref="K929:K992" si="408">IF(J929=0,0,2*PI()*H929*I929)</f>
        <v>5.8102796857473233E-3</v>
      </c>
      <c r="L929" s="7">
        <f t="shared" ref="L929:L992" si="409">J929*2+K929</f>
        <v>8.1491269524219239E-3</v>
      </c>
      <c r="M929" s="58">
        <f t="shared" si="398"/>
        <v>2.444738085726577E-2</v>
      </c>
      <c r="N929" s="58">
        <f t="shared" si="399"/>
        <v>2.5429591892361198E-4</v>
      </c>
      <c r="O929" s="59">
        <f t="shared" si="400"/>
        <v>0.45169312598806577</v>
      </c>
      <c r="P929" s="58">
        <f t="shared" si="390"/>
        <v>2.1228788467730908E-4</v>
      </c>
      <c r="Q929" s="58">
        <f t="shared" si="391"/>
        <v>0.53386220527389538</v>
      </c>
      <c r="R929" s="58">
        <f t="shared" ref="R929:R992" si="410">IF(D929&gt;$E$6,$E$14*D929*$E$22*(SQRT((2/($E$22+1))^(($E$22+1)/($E$22-1))))/($E$22*$E$23*$E$21)^0.5,0)</f>
        <v>0.53014887044033077</v>
      </c>
      <c r="S929" s="60">
        <f t="shared" ref="S929:S992" si="411">Q929-R929</f>
        <v>3.7133348335646188E-3</v>
      </c>
      <c r="T929" s="58">
        <f t="shared" si="392"/>
        <v>2.1081129392200065E-4</v>
      </c>
      <c r="U929" s="58">
        <f t="shared" si="393"/>
        <v>2.0391906493257214E-3</v>
      </c>
      <c r="V929" s="58">
        <f t="shared" si="401"/>
        <v>1.9751993896325378E-4</v>
      </c>
      <c r="W929" s="50">
        <f t="shared" ref="W929:W992" si="412">M929/$E$14</f>
        <v>170.22843433935174</v>
      </c>
      <c r="X929" s="50">
        <f t="shared" si="402"/>
        <v>102132.5716479335</v>
      </c>
      <c r="Y929" s="50">
        <f t="shared" si="403"/>
        <v>102132.5716479335</v>
      </c>
      <c r="Z929" s="50">
        <f t="shared" si="404"/>
        <v>1.5796595115024541</v>
      </c>
      <c r="AA929" s="50">
        <f t="shared" si="405"/>
        <v>1.3427105847770859</v>
      </c>
      <c r="AB929" s="50">
        <f t="shared" ref="AB929:AB992" si="413">IF(AA929*D929*$E$14&gt;0,AA929*D929*$E$14,0)</f>
        <v>670.06860429150049</v>
      </c>
      <c r="AC929" s="7">
        <f t="shared" si="394"/>
        <v>0.26643178180564869</v>
      </c>
    </row>
    <row r="930" spans="1:29">
      <c r="A930" s="7">
        <v>898</v>
      </c>
      <c r="B930" s="7">
        <f t="shared" ref="B930:B993" si="414">B929+$E$18/3000</f>
        <v>0.35708562725922771</v>
      </c>
      <c r="C930" s="7">
        <f t="shared" ref="C930:C993" si="415">B930-B929</f>
        <v>3.9764546465392847E-4</v>
      </c>
      <c r="D930" s="58">
        <f t="shared" ref="D930:D993" si="416">$E$23*$E$21*U929/V929</f>
        <v>3475268.4058519606</v>
      </c>
      <c r="E930" s="7">
        <f t="shared" si="406"/>
        <v>504.04508902227604</v>
      </c>
      <c r="F930" s="7">
        <f t="shared" si="395"/>
        <v>3373943.4058519606</v>
      </c>
      <c r="G930" s="57">
        <f t="shared" si="396"/>
        <v>1.2295419230271859E-2</v>
      </c>
      <c r="H930" s="61">
        <f t="shared" si="407"/>
        <v>1.2762545414341521E-2</v>
      </c>
      <c r="I930" s="7">
        <f t="shared" ref="I930:I993" si="417">IF(H930&gt;0,I929-G929*C930*2,0)</f>
        <v>7.2474909171316854E-2</v>
      </c>
      <c r="J930" s="58">
        <f t="shared" si="397"/>
        <v>1.1690316597079017E-3</v>
      </c>
      <c r="K930" s="7">
        <f t="shared" si="408"/>
        <v>5.811722223199426E-3</v>
      </c>
      <c r="L930" s="7">
        <f t="shared" si="409"/>
        <v>8.1497855426152302E-3</v>
      </c>
      <c r="M930" s="58">
        <f t="shared" si="398"/>
        <v>2.4449356627845691E-2</v>
      </c>
      <c r="N930" s="58">
        <f t="shared" si="399"/>
        <v>2.5417639006717192E-4</v>
      </c>
      <c r="O930" s="59">
        <f t="shared" si="400"/>
        <v>0.45148081285681413</v>
      </c>
      <c r="P930" s="58">
        <f t="shared" ref="P930:P993" si="418">(O929-O930)</f>
        <v>2.123131312516402E-4</v>
      </c>
      <c r="Q930" s="58">
        <f t="shared" ref="Q930:Q993" si="419">P930/C930</f>
        <v>0.53392569543429014</v>
      </c>
      <c r="R930" s="58">
        <f t="shared" si="410"/>
        <v>0.53021201975194499</v>
      </c>
      <c r="S930" s="60">
        <f t="shared" si="411"/>
        <v>3.7136756823451522E-3</v>
      </c>
      <c r="T930" s="58">
        <f t="shared" ref="T930:T993" si="420">R930*C930</f>
        <v>2.1083640495936007E-4</v>
      </c>
      <c r="U930" s="58">
        <f t="shared" ref="U930:U993" si="421">IF(P930+U929-T930&gt;0,P930+U929-T930,0)</f>
        <v>2.0406673756180015E-3</v>
      </c>
      <c r="V930" s="58">
        <f t="shared" si="401"/>
        <v>1.9763946781969384E-4</v>
      </c>
      <c r="W930" s="50">
        <f t="shared" si="412"/>
        <v>170.24219173669411</v>
      </c>
      <c r="X930" s="50">
        <f t="shared" si="402"/>
        <v>102144.73729036446</v>
      </c>
      <c r="Y930" s="50">
        <f t="shared" si="403"/>
        <v>102144.73729036446</v>
      </c>
      <c r="Z930" s="50">
        <f t="shared" si="404"/>
        <v>1.5796840283810236</v>
      </c>
      <c r="AA930" s="50">
        <f t="shared" si="405"/>
        <v>1.3427314241238701</v>
      </c>
      <c r="AB930" s="50">
        <f t="shared" si="413"/>
        <v>670.15882125050553</v>
      </c>
      <c r="AC930" s="7">
        <f t="shared" ref="AC930:AC993" si="422">((AB929+AB930)/(2))*C930</f>
        <v>0.26646767868579468</v>
      </c>
    </row>
    <row r="931" spans="1:29">
      <c r="A931" s="7">
        <v>899</v>
      </c>
      <c r="B931" s="7">
        <f t="shared" si="414"/>
        <v>0.35748327272388164</v>
      </c>
      <c r="C931" s="7">
        <f t="shared" si="415"/>
        <v>3.9764546465392847E-4</v>
      </c>
      <c r="D931" s="58">
        <f t="shared" si="416"/>
        <v>3475681.7975651971</v>
      </c>
      <c r="E931" s="7">
        <f t="shared" si="406"/>
        <v>504.10504642370967</v>
      </c>
      <c r="F931" s="7">
        <f t="shared" si="395"/>
        <v>3374356.7975651971</v>
      </c>
      <c r="G931" s="57">
        <f t="shared" si="396"/>
        <v>1.2295885771307625E-2</v>
      </c>
      <c r="H931" s="61">
        <f t="shared" si="407"/>
        <v>1.2767434632034457E-2</v>
      </c>
      <c r="I931" s="7">
        <f t="shared" si="417"/>
        <v>7.2465130735930985E-2</v>
      </c>
      <c r="J931" s="58">
        <f t="shared" si="397"/>
        <v>1.1686395209916352E-3</v>
      </c>
      <c r="K931" s="7">
        <f t="shared" si="408"/>
        <v>5.8131642146900019E-3</v>
      </c>
      <c r="L931" s="7">
        <f t="shared" si="409"/>
        <v>8.1504432566732732E-3</v>
      </c>
      <c r="M931" s="58">
        <f t="shared" si="398"/>
        <v>2.445132977001982E-2</v>
      </c>
      <c r="N931" s="58">
        <f t="shared" si="399"/>
        <v>2.540568470155038E-4</v>
      </c>
      <c r="O931" s="59">
        <f t="shared" si="400"/>
        <v>0.45126847451128865</v>
      </c>
      <c r="P931" s="58">
        <f t="shared" si="418"/>
        <v>2.123383455254757E-4</v>
      </c>
      <c r="Q931" s="58">
        <f t="shared" si="419"/>
        <v>0.53398910436530223</v>
      </c>
      <c r="R931" s="58">
        <f t="shared" si="410"/>
        <v>0.53027508977406335</v>
      </c>
      <c r="S931" s="60">
        <f t="shared" si="411"/>
        <v>3.7140145912388789E-3</v>
      </c>
      <c r="T931" s="58">
        <f t="shared" si="420"/>
        <v>2.1086148446761106E-4</v>
      </c>
      <c r="U931" s="58">
        <f t="shared" si="421"/>
        <v>2.042144236675866E-3</v>
      </c>
      <c r="V931" s="58">
        <f t="shared" si="401"/>
        <v>1.9775901087136196E-4</v>
      </c>
      <c r="W931" s="50">
        <f t="shared" si="412"/>
        <v>170.25593083230487</v>
      </c>
      <c r="X931" s="50">
        <f t="shared" si="402"/>
        <v>102156.88765776499</v>
      </c>
      <c r="Y931" s="50">
        <f t="shared" si="403"/>
        <v>102156.88765776499</v>
      </c>
      <c r="Z931" s="50">
        <f t="shared" si="404"/>
        <v>1.5797085086481724</v>
      </c>
      <c r="AA931" s="50">
        <f t="shared" si="405"/>
        <v>1.3427522323509464</v>
      </c>
      <c r="AB931" s="50">
        <f t="shared" si="413"/>
        <v>670.24892493421055</v>
      </c>
      <c r="AC931" s="7">
        <f t="shared" si="422"/>
        <v>0.2665035305286732</v>
      </c>
    </row>
    <row r="932" spans="1:29">
      <c r="A932" s="7">
        <v>900</v>
      </c>
      <c r="B932" s="7">
        <f t="shared" si="414"/>
        <v>0.35788091818853557</v>
      </c>
      <c r="C932" s="7">
        <f t="shared" si="415"/>
        <v>3.9764546465392847E-4</v>
      </c>
      <c r="D932" s="58">
        <f t="shared" si="416"/>
        <v>3476094.6694361861</v>
      </c>
      <c r="E932" s="7">
        <f t="shared" si="406"/>
        <v>504.16492842839659</v>
      </c>
      <c r="F932" s="7">
        <f t="shared" si="395"/>
        <v>3374769.6694361861</v>
      </c>
      <c r="G932" s="57">
        <f t="shared" si="396"/>
        <v>1.2296351687949939E-2</v>
      </c>
      <c r="H932" s="61">
        <f t="shared" si="407"/>
        <v>1.277232403524532E-2</v>
      </c>
      <c r="I932" s="7">
        <f t="shared" si="417"/>
        <v>7.2455351929509262E-2</v>
      </c>
      <c r="J932" s="58">
        <f t="shared" si="397"/>
        <v>1.1682472171913054E-3</v>
      </c>
      <c r="K932" s="7">
        <f t="shared" si="408"/>
        <v>5.8146056600773899E-3</v>
      </c>
      <c r="L932" s="7">
        <f t="shared" si="409"/>
        <v>8.1511000944600003E-3</v>
      </c>
      <c r="M932" s="58">
        <f t="shared" si="398"/>
        <v>2.4453300283380001E-2</v>
      </c>
      <c r="N932" s="58">
        <f t="shared" si="399"/>
        <v>2.5393728978679762E-4</v>
      </c>
      <c r="O932" s="59">
        <f t="shared" si="400"/>
        <v>0.45105611098379927</v>
      </c>
      <c r="P932" s="58">
        <f t="shared" si="418"/>
        <v>2.123635274893787E-4</v>
      </c>
      <c r="Q932" s="58">
        <f t="shared" si="419"/>
        <v>0.53405243204319974</v>
      </c>
      <c r="R932" s="58">
        <f t="shared" si="410"/>
        <v>0.53033808048529774</v>
      </c>
      <c r="S932" s="60">
        <f t="shared" si="411"/>
        <v>3.714351557902007E-3</v>
      </c>
      <c r="T932" s="58">
        <f t="shared" si="420"/>
        <v>2.1088653243824874E-4</v>
      </c>
      <c r="U932" s="58">
        <f t="shared" si="421"/>
        <v>2.0436212317269959E-3</v>
      </c>
      <c r="V932" s="58">
        <f t="shared" si="401"/>
        <v>1.9787856810006815E-4</v>
      </c>
      <c r="W932" s="50">
        <f t="shared" si="412"/>
        <v>170.26965162334204</v>
      </c>
      <c r="X932" s="50">
        <f t="shared" si="402"/>
        <v>102169.02274601479</v>
      </c>
      <c r="Y932" s="50">
        <f t="shared" si="403"/>
        <v>102169.02274601479</v>
      </c>
      <c r="Z932" s="50">
        <f t="shared" si="404"/>
        <v>1.5797329523196435</v>
      </c>
      <c r="AA932" s="50">
        <f t="shared" si="405"/>
        <v>1.342773009471697</v>
      </c>
      <c r="AB932" s="50">
        <f t="shared" si="413"/>
        <v>670.33891531206075</v>
      </c>
      <c r="AC932" s="7">
        <f t="shared" si="422"/>
        <v>0.26653933732206747</v>
      </c>
    </row>
    <row r="933" spans="1:29">
      <c r="A933" s="7">
        <v>901</v>
      </c>
      <c r="B933" s="7">
        <f t="shared" si="414"/>
        <v>0.3582785636531895</v>
      </c>
      <c r="C933" s="7">
        <f t="shared" si="415"/>
        <v>3.9764546465392847E-4</v>
      </c>
      <c r="D933" s="58">
        <f t="shared" si="416"/>
        <v>3476507.0213239663</v>
      </c>
      <c r="E933" s="7">
        <f t="shared" si="406"/>
        <v>504.22473501589201</v>
      </c>
      <c r="F933" s="7">
        <f t="shared" si="395"/>
        <v>3375182.0213239663</v>
      </c>
      <c r="G933" s="57">
        <f t="shared" si="396"/>
        <v>1.2296816980189643E-2</v>
      </c>
      <c r="H933" s="61">
        <f t="shared" si="407"/>
        <v>1.2777213623725824E-2</v>
      </c>
      <c r="I933" s="7">
        <f t="shared" si="417"/>
        <v>7.244557275254826E-2</v>
      </c>
      <c r="J933" s="58">
        <f t="shared" si="397"/>
        <v>1.1678547483097471E-3</v>
      </c>
      <c r="K933" s="7">
        <f t="shared" si="408"/>
        <v>5.8160465592200445E-3</v>
      </c>
      <c r="L933" s="7">
        <f t="shared" si="409"/>
        <v>8.1517560558395392E-3</v>
      </c>
      <c r="M933" s="58">
        <f t="shared" si="398"/>
        <v>2.4455268167518619E-2</v>
      </c>
      <c r="N933" s="58">
        <f t="shared" si="399"/>
        <v>2.5381771839924817E-4</v>
      </c>
      <c r="O933" s="59">
        <f t="shared" si="400"/>
        <v>0.45084372230666458</v>
      </c>
      <c r="P933" s="58">
        <f t="shared" si="418"/>
        <v>2.1238867713468945E-4</v>
      </c>
      <c r="Q933" s="58">
        <f t="shared" si="419"/>
        <v>0.534115678446205</v>
      </c>
      <c r="R933" s="58">
        <f t="shared" si="410"/>
        <v>0.5304009918641428</v>
      </c>
      <c r="S933" s="60">
        <f t="shared" si="411"/>
        <v>3.7146865820621988E-3</v>
      </c>
      <c r="T933" s="58">
        <f t="shared" si="420"/>
        <v>2.1091154886272159E-4</v>
      </c>
      <c r="U933" s="58">
        <f t="shared" si="421"/>
        <v>2.0450983599989638E-3</v>
      </c>
      <c r="V933" s="58">
        <f t="shared" si="401"/>
        <v>1.9799813948761759E-4</v>
      </c>
      <c r="W933" s="50">
        <f t="shared" si="412"/>
        <v>170.28335410696735</v>
      </c>
      <c r="X933" s="50">
        <f t="shared" si="402"/>
        <v>102181.14255097075</v>
      </c>
      <c r="Y933" s="50">
        <f t="shared" si="403"/>
        <v>102181.14255097075</v>
      </c>
      <c r="Z933" s="50">
        <f t="shared" si="404"/>
        <v>1.5797573594110983</v>
      </c>
      <c r="AA933" s="50">
        <f t="shared" si="405"/>
        <v>1.3427937554994336</v>
      </c>
      <c r="AB933" s="50">
        <f t="shared" si="413"/>
        <v>670.42879235333203</v>
      </c>
      <c r="AC933" s="7">
        <f t="shared" si="422"/>
        <v>0.26657509905379378</v>
      </c>
    </row>
    <row r="934" spans="1:29">
      <c r="A934" s="7">
        <v>902</v>
      </c>
      <c r="B934" s="7">
        <f t="shared" si="414"/>
        <v>0.35867620911784343</v>
      </c>
      <c r="C934" s="7">
        <f t="shared" si="415"/>
        <v>3.9764546465392847E-4</v>
      </c>
      <c r="D934" s="58">
        <f t="shared" si="416"/>
        <v>3476918.8530881922</v>
      </c>
      <c r="E934" s="7">
        <f t="shared" si="406"/>
        <v>504.28446616584057</v>
      </c>
      <c r="F934" s="7">
        <f t="shared" si="395"/>
        <v>3375593.8530881922</v>
      </c>
      <c r="G934" s="57">
        <f t="shared" si="396"/>
        <v>1.2297281648018073E-2</v>
      </c>
      <c r="H934" s="61">
        <f t="shared" si="407"/>
        <v>1.2782103397227676E-2</v>
      </c>
      <c r="I934" s="7">
        <f t="shared" si="417"/>
        <v>7.2435793205544552E-2</v>
      </c>
      <c r="J934" s="58">
        <f t="shared" si="397"/>
        <v>1.1674621143498256E-3</v>
      </c>
      <c r="K934" s="7">
        <f t="shared" si="408"/>
        <v>5.8174869119765413E-3</v>
      </c>
      <c r="L934" s="7">
        <f t="shared" si="409"/>
        <v>8.1524111406761929E-3</v>
      </c>
      <c r="M934" s="58">
        <f t="shared" si="398"/>
        <v>2.4457233422028581E-2</v>
      </c>
      <c r="N934" s="58">
        <f t="shared" si="399"/>
        <v>2.5369813287105531E-4</v>
      </c>
      <c r="O934" s="59">
        <f t="shared" si="400"/>
        <v>0.450631308512212</v>
      </c>
      <c r="P934" s="58">
        <f t="shared" si="418"/>
        <v>2.1241379445258168E-4</v>
      </c>
      <c r="Q934" s="58">
        <f t="shared" si="419"/>
        <v>0.53417884355212197</v>
      </c>
      <c r="R934" s="58">
        <f t="shared" si="410"/>
        <v>0.530463823889186</v>
      </c>
      <c r="S934" s="60">
        <f t="shared" si="411"/>
        <v>3.71501966293597E-3</v>
      </c>
      <c r="T934" s="58">
        <f t="shared" si="420"/>
        <v>2.1093653373251505E-4</v>
      </c>
      <c r="U934" s="58">
        <f t="shared" si="421"/>
        <v>2.0465756207190306E-3</v>
      </c>
      <c r="V934" s="58">
        <f t="shared" si="401"/>
        <v>1.9811772501581045E-4</v>
      </c>
      <c r="W934" s="50">
        <f t="shared" si="412"/>
        <v>170.29703828034616</v>
      </c>
      <c r="X934" s="50">
        <f t="shared" si="402"/>
        <v>102193.24706850782</v>
      </c>
      <c r="Y934" s="50">
        <f t="shared" si="403"/>
        <v>102193.24706850782</v>
      </c>
      <c r="Z934" s="50">
        <f t="shared" si="404"/>
        <v>1.5797817299381978</v>
      </c>
      <c r="AA934" s="50">
        <f t="shared" si="405"/>
        <v>1.342814470447468</v>
      </c>
      <c r="AB934" s="50">
        <f t="shared" si="413"/>
        <v>670.51855602743422</v>
      </c>
      <c r="AC934" s="7">
        <f t="shared" si="422"/>
        <v>0.26661081571166156</v>
      </c>
    </row>
    <row r="935" spans="1:29">
      <c r="A935" s="7">
        <v>903</v>
      </c>
      <c r="B935" s="7">
        <f t="shared" si="414"/>
        <v>0.35907385458249735</v>
      </c>
      <c r="C935" s="7">
        <f t="shared" si="415"/>
        <v>3.9764546465392847E-4</v>
      </c>
      <c r="D935" s="58">
        <f t="shared" si="416"/>
        <v>3477330.1645887909</v>
      </c>
      <c r="E935" s="7">
        <f t="shared" si="406"/>
        <v>504.34412185792638</v>
      </c>
      <c r="F935" s="7">
        <f t="shared" si="395"/>
        <v>3376005.1645887909</v>
      </c>
      <c r="G935" s="57">
        <f t="shared" si="396"/>
        <v>1.2297745691426682E-2</v>
      </c>
      <c r="H935" s="61">
        <f t="shared" si="407"/>
        <v>1.2786993355502582E-2</v>
      </c>
      <c r="I935" s="7">
        <f t="shared" si="417"/>
        <v>7.2426013288994742E-2</v>
      </c>
      <c r="J935" s="58">
        <f t="shared" si="397"/>
        <v>1.1670693153144362E-3</v>
      </c>
      <c r="K935" s="7">
        <f t="shared" si="408"/>
        <v>5.8189267182055743E-3</v>
      </c>
      <c r="L935" s="7">
        <f t="shared" si="409"/>
        <v>8.1530653488344467E-3</v>
      </c>
      <c r="M935" s="58">
        <f t="shared" si="398"/>
        <v>2.4459196046503338E-2</v>
      </c>
      <c r="N935" s="58">
        <f t="shared" si="399"/>
        <v>2.5357853322042405E-4</v>
      </c>
      <c r="O935" s="59">
        <f t="shared" si="400"/>
        <v>0.45041886963277822</v>
      </c>
      <c r="P935" s="58">
        <f t="shared" si="418"/>
        <v>2.1243887943378503E-4</v>
      </c>
      <c r="Q935" s="58">
        <f t="shared" si="419"/>
        <v>0.5342419273376372</v>
      </c>
      <c r="R935" s="58">
        <f t="shared" si="410"/>
        <v>0.53052657653905677</v>
      </c>
      <c r="S935" s="60">
        <f t="shared" si="411"/>
        <v>3.7153507985804302E-3</v>
      </c>
      <c r="T935" s="58">
        <f t="shared" si="420"/>
        <v>2.1096148703913118E-4</v>
      </c>
      <c r="U935" s="58">
        <f t="shared" si="421"/>
        <v>2.0480530131136844E-3</v>
      </c>
      <c r="V935" s="58">
        <f t="shared" si="401"/>
        <v>1.9823732466644171E-4</v>
      </c>
      <c r="W935" s="50">
        <f t="shared" si="412"/>
        <v>170.31070414064772</v>
      </c>
      <c r="X935" s="50">
        <f t="shared" si="402"/>
        <v>102205.336294509</v>
      </c>
      <c r="Y935" s="50">
        <f t="shared" si="403"/>
        <v>102205.336294509</v>
      </c>
      <c r="Z935" s="50">
        <f t="shared" si="404"/>
        <v>1.5798060639165832</v>
      </c>
      <c r="AA935" s="50">
        <f t="shared" si="405"/>
        <v>1.3428351543290957</v>
      </c>
      <c r="AB935" s="50">
        <f t="shared" si="413"/>
        <v>670.60820630383682</v>
      </c>
      <c r="AC935" s="7">
        <f t="shared" si="422"/>
        <v>0.26664648728351847</v>
      </c>
    </row>
    <row r="936" spans="1:29">
      <c r="A936" s="7">
        <v>904</v>
      </c>
      <c r="B936" s="7">
        <f t="shared" si="414"/>
        <v>0.35947150004715128</v>
      </c>
      <c r="C936" s="7">
        <f t="shared" si="415"/>
        <v>3.9764546465392847E-4</v>
      </c>
      <c r="D936" s="58">
        <f t="shared" si="416"/>
        <v>3477740.9556851797</v>
      </c>
      <c r="E936" s="7">
        <f t="shared" si="406"/>
        <v>504.40370207175971</v>
      </c>
      <c r="F936" s="7">
        <f t="shared" si="395"/>
        <v>3376415.9556851797</v>
      </c>
      <c r="G936" s="57">
        <f t="shared" si="396"/>
        <v>1.2298209110406176E-2</v>
      </c>
      <c r="H936" s="61">
        <f t="shared" si="407"/>
        <v>1.2791883498302245E-2</v>
      </c>
      <c r="I936" s="7">
        <f t="shared" si="417"/>
        <v>7.2416233003395419E-2</v>
      </c>
      <c r="J936" s="58">
        <f t="shared" si="397"/>
        <v>1.1666763512065044E-3</v>
      </c>
      <c r="K936" s="7">
        <f t="shared" si="408"/>
        <v>5.8203659777659551E-3</v>
      </c>
      <c r="L936" s="7">
        <f t="shared" si="409"/>
        <v>8.1537186801789643E-3</v>
      </c>
      <c r="M936" s="58">
        <f t="shared" si="398"/>
        <v>2.4461156040536891E-2</v>
      </c>
      <c r="N936" s="58">
        <f t="shared" si="399"/>
        <v>2.534589194655642E-4</v>
      </c>
      <c r="O936" s="59">
        <f t="shared" si="400"/>
        <v>0.45020640570070841</v>
      </c>
      <c r="P936" s="58">
        <f t="shared" si="418"/>
        <v>2.1246393206980629E-4</v>
      </c>
      <c r="Q936" s="58">
        <f t="shared" si="419"/>
        <v>0.5343049297813921</v>
      </c>
      <c r="R936" s="58">
        <f t="shared" si="410"/>
        <v>0.53058924979230704</v>
      </c>
      <c r="S936" s="60">
        <f t="shared" si="411"/>
        <v>3.7156799890850634E-3</v>
      </c>
      <c r="T936" s="58">
        <f t="shared" si="420"/>
        <v>2.1098640877404126E-4</v>
      </c>
      <c r="U936" s="58">
        <f t="shared" si="421"/>
        <v>2.0495305364094493E-3</v>
      </c>
      <c r="V936" s="58">
        <f t="shared" si="401"/>
        <v>1.9835693842130156E-4</v>
      </c>
      <c r="W936" s="50">
        <f t="shared" si="412"/>
        <v>170.32435168504497</v>
      </c>
      <c r="X936" s="50">
        <f t="shared" si="402"/>
        <v>102217.41022484233</v>
      </c>
      <c r="Y936" s="50">
        <f t="shared" si="403"/>
        <v>102217.41022484233</v>
      </c>
      <c r="Z936" s="50">
        <f t="shared" si="404"/>
        <v>1.5798303613618287</v>
      </c>
      <c r="AA936" s="50">
        <f t="shared" si="405"/>
        <v>1.3428558071575545</v>
      </c>
      <c r="AB936" s="50">
        <f t="shared" si="413"/>
        <v>670.69774315189807</v>
      </c>
      <c r="AC936" s="7">
        <f t="shared" si="422"/>
        <v>0.26668211375720219</v>
      </c>
    </row>
    <row r="937" spans="1:29">
      <c r="A937" s="7">
        <v>905</v>
      </c>
      <c r="B937" s="7">
        <f t="shared" si="414"/>
        <v>0.35986914551180521</v>
      </c>
      <c r="C937" s="7">
        <f t="shared" si="415"/>
        <v>3.9764546465392847E-4</v>
      </c>
      <c r="D937" s="58">
        <f t="shared" si="416"/>
        <v>3478151.2262376323</v>
      </c>
      <c r="E937" s="7">
        <f t="shared" si="406"/>
        <v>504.46320678707497</v>
      </c>
      <c r="F937" s="7">
        <f t="shared" si="395"/>
        <v>3376826.2262376323</v>
      </c>
      <c r="G937" s="57">
        <f t="shared" si="396"/>
        <v>1.2298671904948023E-2</v>
      </c>
      <c r="H937" s="61">
        <f t="shared" si="407"/>
        <v>1.2796773825378364E-2</v>
      </c>
      <c r="I937" s="7">
        <f t="shared" si="417"/>
        <v>7.2406452349243186E-2</v>
      </c>
      <c r="J937" s="58">
        <f t="shared" si="397"/>
        <v>1.1662832220289856E-3</v>
      </c>
      <c r="K937" s="7">
        <f t="shared" si="408"/>
        <v>5.8218046905166134E-3</v>
      </c>
      <c r="L937" s="7">
        <f t="shared" si="409"/>
        <v>8.1543711345745847E-3</v>
      </c>
      <c r="M937" s="58">
        <f t="shared" si="398"/>
        <v>2.4463113403723754E-2</v>
      </c>
      <c r="N937" s="58">
        <f t="shared" si="399"/>
        <v>2.533392916246907E-4</v>
      </c>
      <c r="O937" s="59">
        <f t="shared" si="400"/>
        <v>0.44999391674835687</v>
      </c>
      <c r="P937" s="58">
        <f t="shared" si="418"/>
        <v>2.1248895235154164E-4</v>
      </c>
      <c r="Q937" s="58">
        <f t="shared" si="419"/>
        <v>0.53436785086049232</v>
      </c>
      <c r="R937" s="58">
        <f t="shared" si="410"/>
        <v>0.53065184362761897</v>
      </c>
      <c r="S937" s="60">
        <f t="shared" si="411"/>
        <v>3.7160072328733529E-3</v>
      </c>
      <c r="T937" s="58">
        <f t="shared" si="420"/>
        <v>2.1101129892876834E-4</v>
      </c>
      <c r="U937" s="58">
        <f t="shared" si="421"/>
        <v>2.0510081898322229E-3</v>
      </c>
      <c r="V937" s="58">
        <f t="shared" si="401"/>
        <v>1.9847656626217506E-4</v>
      </c>
      <c r="W937" s="50">
        <f t="shared" si="412"/>
        <v>170.33798091071452</v>
      </c>
      <c r="X937" s="50">
        <f t="shared" si="402"/>
        <v>102229.46885540096</v>
      </c>
      <c r="Y937" s="50">
        <f t="shared" si="403"/>
        <v>102229.46885540096</v>
      </c>
      <c r="Z937" s="50">
        <f t="shared" si="404"/>
        <v>1.5798546222895238</v>
      </c>
      <c r="AA937" s="50">
        <f t="shared" si="405"/>
        <v>1.3428764289460953</v>
      </c>
      <c r="AB937" s="50">
        <f t="shared" si="413"/>
        <v>670.78716654116317</v>
      </c>
      <c r="AC937" s="7">
        <f t="shared" si="422"/>
        <v>0.26671769512056526</v>
      </c>
    </row>
    <row r="938" spans="1:29">
      <c r="A938" s="7">
        <v>906</v>
      </c>
      <c r="B938" s="7">
        <f t="shared" si="414"/>
        <v>0.36026679097645914</v>
      </c>
      <c r="C938" s="7">
        <f t="shared" si="415"/>
        <v>3.9764546465392847E-4</v>
      </c>
      <c r="D938" s="58">
        <f t="shared" si="416"/>
        <v>3478560.9761061599</v>
      </c>
      <c r="E938" s="7">
        <f t="shared" si="406"/>
        <v>504.52263598356836</v>
      </c>
      <c r="F938" s="7">
        <f t="shared" si="395"/>
        <v>3377235.9761061599</v>
      </c>
      <c r="G938" s="57">
        <f t="shared" si="396"/>
        <v>1.229913407504322E-2</v>
      </c>
      <c r="H938" s="61">
        <f t="shared" si="407"/>
        <v>1.2801664336482632E-2</v>
      </c>
      <c r="I938" s="7">
        <f t="shared" si="417"/>
        <v>7.2396671327034645E-2</v>
      </c>
      <c r="J938" s="58">
        <f t="shared" si="397"/>
        <v>1.1658899277848659E-3</v>
      </c>
      <c r="K938" s="7">
        <f t="shared" si="408"/>
        <v>5.8232428563165977E-3</v>
      </c>
      <c r="L938" s="7">
        <f t="shared" si="409"/>
        <v>8.155022711886329E-3</v>
      </c>
      <c r="M938" s="58">
        <f t="shared" si="398"/>
        <v>2.4465068135658987E-2</v>
      </c>
      <c r="N938" s="58">
        <f t="shared" si="399"/>
        <v>2.5321964971602328E-4</v>
      </c>
      <c r="O938" s="59">
        <f t="shared" si="400"/>
        <v>0.44978140280808637</v>
      </c>
      <c r="P938" s="58">
        <f t="shared" si="418"/>
        <v>2.1251394027049786E-4</v>
      </c>
      <c r="Q938" s="58">
        <f t="shared" si="419"/>
        <v>0.53443069055357917</v>
      </c>
      <c r="R938" s="58">
        <f t="shared" si="410"/>
        <v>0.53071435802363498</v>
      </c>
      <c r="S938" s="60">
        <f t="shared" si="411"/>
        <v>3.7163325299441885E-3</v>
      </c>
      <c r="T938" s="58">
        <f t="shared" si="420"/>
        <v>2.1103615749481968E-4</v>
      </c>
      <c r="U938" s="58">
        <f t="shared" si="421"/>
        <v>2.0524859726079011E-3</v>
      </c>
      <c r="V938" s="58">
        <f t="shared" si="401"/>
        <v>1.9859620817084248E-4</v>
      </c>
      <c r="W938" s="50">
        <f t="shared" si="412"/>
        <v>170.35159181483675</v>
      </c>
      <c r="X938" s="50">
        <f t="shared" si="402"/>
        <v>102241.51218207036</v>
      </c>
      <c r="Y938" s="50">
        <f t="shared" si="403"/>
        <v>102241.51218207036</v>
      </c>
      <c r="Z938" s="50">
        <f t="shared" si="404"/>
        <v>1.5798788467152054</v>
      </c>
      <c r="AA938" s="50">
        <f t="shared" si="405"/>
        <v>1.3428970197079246</v>
      </c>
      <c r="AB938" s="50">
        <f t="shared" si="413"/>
        <v>670.87647644111973</v>
      </c>
      <c r="AC938" s="7">
        <f t="shared" si="422"/>
        <v>0.26675323136148615</v>
      </c>
    </row>
    <row r="939" spans="1:29">
      <c r="A939" s="7">
        <v>907</v>
      </c>
      <c r="B939" s="7">
        <f t="shared" si="414"/>
        <v>0.36066443644111307</v>
      </c>
      <c r="C939" s="7">
        <f t="shared" si="415"/>
        <v>3.9764546465392847E-4</v>
      </c>
      <c r="D939" s="58">
        <f t="shared" si="416"/>
        <v>3478970.2051515649</v>
      </c>
      <c r="E939" s="7">
        <f t="shared" si="406"/>
        <v>504.58198964105117</v>
      </c>
      <c r="F939" s="7">
        <f t="shared" si="395"/>
        <v>3377645.2051515649</v>
      </c>
      <c r="G939" s="57">
        <f t="shared" si="396"/>
        <v>1.2299595620683463E-2</v>
      </c>
      <c r="H939" s="61">
        <f t="shared" si="407"/>
        <v>1.2806555031366743E-2</v>
      </c>
      <c r="I939" s="7">
        <f t="shared" si="417"/>
        <v>7.2386889937266427E-2</v>
      </c>
      <c r="J939" s="58">
        <f t="shared" si="397"/>
        <v>1.165496468477161E-3</v>
      </c>
      <c r="K939" s="7">
        <f t="shared" si="408"/>
        <v>5.824680475025077E-3</v>
      </c>
      <c r="L939" s="7">
        <f t="shared" si="409"/>
        <v>8.1556734119793989E-3</v>
      </c>
      <c r="M939" s="58">
        <f t="shared" si="398"/>
        <v>2.4467020235938199E-2</v>
      </c>
      <c r="N939" s="58">
        <f t="shared" si="399"/>
        <v>2.5309999375778685E-4</v>
      </c>
      <c r="O939" s="59">
        <f t="shared" si="400"/>
        <v>0.44956886391226886</v>
      </c>
      <c r="P939" s="58">
        <f t="shared" si="418"/>
        <v>2.1253889581751562E-4</v>
      </c>
      <c r="Q939" s="58">
        <f t="shared" si="419"/>
        <v>0.53449344883761862</v>
      </c>
      <c r="R939" s="58">
        <f t="shared" si="410"/>
        <v>0.53077679295911795</v>
      </c>
      <c r="S939" s="60">
        <f t="shared" si="411"/>
        <v>3.7166558785006742E-3</v>
      </c>
      <c r="T939" s="58">
        <f t="shared" si="420"/>
        <v>2.1106098446375046E-4</v>
      </c>
      <c r="U939" s="58">
        <f t="shared" si="421"/>
        <v>2.0539638839616662E-3</v>
      </c>
      <c r="V939" s="58">
        <f t="shared" si="401"/>
        <v>1.9871586412907892E-4</v>
      </c>
      <c r="W939" s="50">
        <f t="shared" si="412"/>
        <v>170.36518439459587</v>
      </c>
      <c r="X939" s="50">
        <f t="shared" si="402"/>
        <v>102253.54020075925</v>
      </c>
      <c r="Y939" s="50">
        <f t="shared" si="403"/>
        <v>102253.54020075925</v>
      </c>
      <c r="Z939" s="50">
        <f t="shared" si="404"/>
        <v>1.5799030346544212</v>
      </c>
      <c r="AA939" s="50">
        <f t="shared" si="405"/>
        <v>1.342917579456258</v>
      </c>
      <c r="AB939" s="50">
        <f t="shared" si="413"/>
        <v>670.96567282142792</v>
      </c>
      <c r="AC939" s="7">
        <f t="shared" si="422"/>
        <v>0.26678872246786589</v>
      </c>
    </row>
    <row r="940" spans="1:29">
      <c r="A940" s="7">
        <v>908</v>
      </c>
      <c r="B940" s="7">
        <f t="shared" si="414"/>
        <v>0.361062081905767</v>
      </c>
      <c r="C940" s="7">
        <f t="shared" si="415"/>
        <v>3.9764546465392847E-4</v>
      </c>
      <c r="D940" s="58">
        <f t="shared" si="416"/>
        <v>3479378.9132342367</v>
      </c>
      <c r="E940" s="7">
        <f t="shared" si="406"/>
        <v>504.6412677392745</v>
      </c>
      <c r="F940" s="7">
        <f t="shared" si="395"/>
        <v>3378053.9132342367</v>
      </c>
      <c r="G940" s="57">
        <f t="shared" si="396"/>
        <v>1.2300056541859792E-2</v>
      </c>
      <c r="H940" s="61">
        <f t="shared" si="407"/>
        <v>1.2811445909782386E-2</v>
      </c>
      <c r="I940" s="7">
        <f t="shared" si="417"/>
        <v>7.2377108180435148E-2</v>
      </c>
      <c r="J940" s="58">
        <f t="shared" si="397"/>
        <v>1.1651028441089168E-3</v>
      </c>
      <c r="K940" s="7">
        <f t="shared" si="408"/>
        <v>5.8261175465013368E-3</v>
      </c>
      <c r="L940" s="7">
        <f t="shared" si="409"/>
        <v>8.1563232347191712E-3</v>
      </c>
      <c r="M940" s="58">
        <f t="shared" si="398"/>
        <v>2.4468969704157514E-2</v>
      </c>
      <c r="N940" s="58">
        <f t="shared" si="399"/>
        <v>2.5298032376821117E-4</v>
      </c>
      <c r="O940" s="59">
        <f t="shared" si="400"/>
        <v>0.44935630009328509</v>
      </c>
      <c r="P940" s="58">
        <f t="shared" si="418"/>
        <v>2.1256381898376864E-4</v>
      </c>
      <c r="Q940" s="58">
        <f t="shared" si="419"/>
        <v>0.53455612569041444</v>
      </c>
      <c r="R940" s="58">
        <f t="shared" si="410"/>
        <v>0.5308391484127678</v>
      </c>
      <c r="S940" s="60">
        <f t="shared" si="411"/>
        <v>3.7169772776466381E-3</v>
      </c>
      <c r="T940" s="58">
        <f t="shared" si="420"/>
        <v>2.1108577982709075E-4</v>
      </c>
      <c r="U940" s="58">
        <f t="shared" si="421"/>
        <v>2.0554419231183442E-3</v>
      </c>
      <c r="V940" s="58">
        <f t="shared" si="401"/>
        <v>1.9883553411865459E-4</v>
      </c>
      <c r="W940" s="50">
        <f t="shared" si="412"/>
        <v>170.37875864717964</v>
      </c>
      <c r="X940" s="50">
        <f t="shared" si="402"/>
        <v>102265.5529073642</v>
      </c>
      <c r="Y940" s="50">
        <f t="shared" si="403"/>
        <v>102265.5529073642</v>
      </c>
      <c r="Z940" s="50">
        <f t="shared" si="404"/>
        <v>1.5799271861226587</v>
      </c>
      <c r="AA940" s="50">
        <f t="shared" si="405"/>
        <v>1.34293810820426</v>
      </c>
      <c r="AB940" s="50">
        <f t="shared" si="413"/>
        <v>671.05475565165807</v>
      </c>
      <c r="AC940" s="7">
        <f t="shared" si="422"/>
        <v>0.26682416842762224</v>
      </c>
    </row>
    <row r="941" spans="1:29">
      <c r="A941" s="7">
        <v>909</v>
      </c>
      <c r="B941" s="7">
        <f t="shared" si="414"/>
        <v>0.36145972737042092</v>
      </c>
      <c r="C941" s="7">
        <f t="shared" si="415"/>
        <v>3.9764546465392847E-4</v>
      </c>
      <c r="D941" s="58">
        <f t="shared" si="416"/>
        <v>3479787.1002147538</v>
      </c>
      <c r="E941" s="7">
        <f t="shared" si="406"/>
        <v>504.70047025801694</v>
      </c>
      <c r="F941" s="7">
        <f t="shared" si="395"/>
        <v>3378462.1002147538</v>
      </c>
      <c r="G941" s="57">
        <f t="shared" si="396"/>
        <v>1.2300516838563282E-2</v>
      </c>
      <c r="H941" s="61">
        <f t="shared" si="407"/>
        <v>1.2816336971481244E-2</v>
      </c>
      <c r="I941" s="7">
        <f t="shared" si="417"/>
        <v>7.236732605703744E-2</v>
      </c>
      <c r="J941" s="58">
        <f t="shared" si="397"/>
        <v>1.1647090546832094E-3</v>
      </c>
      <c r="K941" s="7">
        <f t="shared" si="408"/>
        <v>5.8275540706047802E-3</v>
      </c>
      <c r="L941" s="7">
        <f t="shared" si="409"/>
        <v>8.1569721799711996E-3</v>
      </c>
      <c r="M941" s="58">
        <f t="shared" si="398"/>
        <v>2.4470916539913599E-2</v>
      </c>
      <c r="N941" s="58">
        <f t="shared" si="399"/>
        <v>2.5286063976553101E-4</v>
      </c>
      <c r="O941" s="59">
        <f t="shared" si="400"/>
        <v>0.44914371138352444</v>
      </c>
      <c r="P941" s="58">
        <f t="shared" si="418"/>
        <v>2.1258870976065269E-4</v>
      </c>
      <c r="Q941" s="58">
        <f t="shared" si="419"/>
        <v>0.5346187210903286</v>
      </c>
      <c r="R941" s="58">
        <f t="shared" si="410"/>
        <v>0.53090142436331378</v>
      </c>
      <c r="S941" s="60">
        <f t="shared" si="411"/>
        <v>3.7172967270148183E-3</v>
      </c>
      <c r="T941" s="58">
        <f t="shared" si="420"/>
        <v>2.1111054357638237E-4</v>
      </c>
      <c r="U941" s="58">
        <f t="shared" si="421"/>
        <v>2.0569200893026146E-3</v>
      </c>
      <c r="V941" s="58">
        <f t="shared" si="401"/>
        <v>1.9895521812133475E-4</v>
      </c>
      <c r="W941" s="50">
        <f t="shared" si="412"/>
        <v>170.39231456977964</v>
      </c>
      <c r="X941" s="50">
        <f t="shared" si="402"/>
        <v>102277.55029778735</v>
      </c>
      <c r="Y941" s="50">
        <f t="shared" si="403"/>
        <v>102277.55029778735</v>
      </c>
      <c r="Z941" s="50">
        <f t="shared" si="404"/>
        <v>1.5799513011353798</v>
      </c>
      <c r="AA941" s="50">
        <f t="shared" si="405"/>
        <v>1.3429586059650729</v>
      </c>
      <c r="AB941" s="50">
        <f t="shared" si="413"/>
        <v>671.14372490142125</v>
      </c>
      <c r="AC941" s="7">
        <f t="shared" si="422"/>
        <v>0.266859569228663</v>
      </c>
    </row>
    <row r="942" spans="1:29">
      <c r="A942" s="7">
        <v>910</v>
      </c>
      <c r="B942" s="7">
        <f t="shared" si="414"/>
        <v>0.36185737283507485</v>
      </c>
      <c r="C942" s="7">
        <f t="shared" si="415"/>
        <v>3.9764546465392847E-4</v>
      </c>
      <c r="D942" s="58">
        <f t="shared" si="416"/>
        <v>3480194.7659542402</v>
      </c>
      <c r="E942" s="7">
        <f t="shared" si="406"/>
        <v>504.75959717713624</v>
      </c>
      <c r="F942" s="7">
        <f t="shared" si="395"/>
        <v>3378869.7659542402</v>
      </c>
      <c r="G942" s="57">
        <f t="shared" si="396"/>
        <v>1.2300976510785424E-2</v>
      </c>
      <c r="H942" s="61">
        <f t="shared" si="407"/>
        <v>1.2821228216214998E-2</v>
      </c>
      <c r="I942" s="7">
        <f t="shared" si="417"/>
        <v>7.2357543567569932E-2</v>
      </c>
      <c r="J942" s="58">
        <f t="shared" si="397"/>
        <v>1.1643151002031461E-3</v>
      </c>
      <c r="K942" s="7">
        <f t="shared" si="408"/>
        <v>5.8289900471949312E-3</v>
      </c>
      <c r="L942" s="7">
        <f t="shared" si="409"/>
        <v>8.1576202476012234E-3</v>
      </c>
      <c r="M942" s="58">
        <f t="shared" si="398"/>
        <v>2.4472860742803672E-2</v>
      </c>
      <c r="N942" s="58">
        <f t="shared" si="399"/>
        <v>2.5274094176798607E-4</v>
      </c>
      <c r="O942" s="59">
        <f t="shared" si="400"/>
        <v>0.44893109781538526</v>
      </c>
      <c r="P942" s="58">
        <f t="shared" si="418"/>
        <v>2.1261356813917498E-4</v>
      </c>
      <c r="Q942" s="58">
        <f t="shared" si="419"/>
        <v>0.53468123501474596</v>
      </c>
      <c r="R942" s="58">
        <f t="shared" si="410"/>
        <v>0.5309636207895676</v>
      </c>
      <c r="S942" s="60">
        <f t="shared" si="411"/>
        <v>3.7176142251783562E-3</v>
      </c>
      <c r="T942" s="58">
        <f t="shared" si="420"/>
        <v>2.111352757031999E-4</v>
      </c>
      <c r="U942" s="58">
        <f t="shared" si="421"/>
        <v>2.0583983817385899E-3</v>
      </c>
      <c r="V942" s="58">
        <f t="shared" si="401"/>
        <v>1.9907491611887969E-4</v>
      </c>
      <c r="W942" s="50">
        <f t="shared" si="412"/>
        <v>170.40585215959132</v>
      </c>
      <c r="X942" s="50">
        <f t="shared" si="402"/>
        <v>102289.53236794689</v>
      </c>
      <c r="Y942" s="50">
        <f t="shared" si="403"/>
        <v>102289.53236794689</v>
      </c>
      <c r="Z942" s="50">
        <f t="shared" si="404"/>
        <v>1.5799753797080427</v>
      </c>
      <c r="AA942" s="50">
        <f t="shared" si="405"/>
        <v>1.3429790727518363</v>
      </c>
      <c r="AB942" s="50">
        <f t="shared" si="413"/>
        <v>671.23258054044811</v>
      </c>
      <c r="AC942" s="7">
        <f t="shared" si="422"/>
        <v>0.26689492485892796</v>
      </c>
    </row>
    <row r="943" spans="1:29">
      <c r="A943" s="7">
        <v>911</v>
      </c>
      <c r="B943" s="7">
        <f t="shared" si="414"/>
        <v>0.36225501829972878</v>
      </c>
      <c r="C943" s="7">
        <f t="shared" si="415"/>
        <v>3.9764546465392847E-4</v>
      </c>
      <c r="D943" s="58">
        <f t="shared" si="416"/>
        <v>3480601.91031365</v>
      </c>
      <c r="E943" s="7">
        <f t="shared" si="406"/>
        <v>504.81864847646557</v>
      </c>
      <c r="F943" s="7">
        <f t="shared" si="395"/>
        <v>3379276.91031365</v>
      </c>
      <c r="G943" s="57">
        <f t="shared" si="396"/>
        <v>1.2301435558517341E-2</v>
      </c>
      <c r="H943" s="61">
        <f t="shared" si="407"/>
        <v>1.2826119643735326E-2</v>
      </c>
      <c r="I943" s="7">
        <f t="shared" si="417"/>
        <v>7.2347760712529269E-2</v>
      </c>
      <c r="J943" s="58">
        <f t="shared" si="397"/>
        <v>1.1639209806718629E-3</v>
      </c>
      <c r="K943" s="7">
        <f t="shared" si="408"/>
        <v>5.8304254761314296E-3</v>
      </c>
      <c r="L943" s="7">
        <f t="shared" si="409"/>
        <v>8.1582674374751554E-3</v>
      </c>
      <c r="M943" s="58">
        <f t="shared" si="398"/>
        <v>2.4474802312425464E-2</v>
      </c>
      <c r="N943" s="58">
        <f t="shared" si="399"/>
        <v>2.5262122979382104E-4</v>
      </c>
      <c r="O943" s="59">
        <f t="shared" si="400"/>
        <v>0.44871845942127464</v>
      </c>
      <c r="P943" s="58">
        <f t="shared" si="418"/>
        <v>2.1263839411062024E-4</v>
      </c>
      <c r="Q943" s="58">
        <f t="shared" si="419"/>
        <v>0.53474366744174939</v>
      </c>
      <c r="R943" s="58">
        <f t="shared" si="410"/>
        <v>0.53102573767031547</v>
      </c>
      <c r="S943" s="60">
        <f t="shared" si="411"/>
        <v>3.7179297714339254E-3</v>
      </c>
      <c r="T943" s="58">
        <f t="shared" si="420"/>
        <v>2.1115997619910773E-4</v>
      </c>
      <c r="U943" s="58">
        <f t="shared" si="421"/>
        <v>2.0598767996501022E-3</v>
      </c>
      <c r="V943" s="58">
        <f t="shared" si="401"/>
        <v>1.9919462809304473E-4</v>
      </c>
      <c r="W943" s="50">
        <f t="shared" si="412"/>
        <v>170.41937141381362</v>
      </c>
      <c r="X943" s="50">
        <f t="shared" si="402"/>
        <v>102301.49911375597</v>
      </c>
      <c r="Y943" s="50">
        <f t="shared" si="403"/>
        <v>102301.49911375597</v>
      </c>
      <c r="Z943" s="50">
        <f t="shared" si="404"/>
        <v>1.5799994218560598</v>
      </c>
      <c r="AA943" s="50">
        <f t="shared" si="405"/>
        <v>1.3429995085776507</v>
      </c>
      <c r="AB943" s="50">
        <f t="shared" si="413"/>
        <v>671.3213225384319</v>
      </c>
      <c r="AC943" s="7">
        <f t="shared" si="422"/>
        <v>0.26693023530637322</v>
      </c>
    </row>
    <row r="944" spans="1:29">
      <c r="A944" s="7">
        <v>912</v>
      </c>
      <c r="B944" s="7">
        <f t="shared" si="414"/>
        <v>0.36265266376438271</v>
      </c>
      <c r="C944" s="7">
        <f t="shared" si="415"/>
        <v>3.9764546465392847E-4</v>
      </c>
      <c r="D944" s="58">
        <f t="shared" si="416"/>
        <v>3481008.5331542548</v>
      </c>
      <c r="E944" s="7">
        <f t="shared" si="406"/>
        <v>504.87762413588399</v>
      </c>
      <c r="F944" s="7">
        <f t="shared" si="395"/>
        <v>3379683.5331542548</v>
      </c>
      <c r="G944" s="57">
        <f t="shared" si="396"/>
        <v>1.2301893981750318E-2</v>
      </c>
      <c r="H944" s="61">
        <f t="shared" si="407"/>
        <v>1.2831011253793902E-2</v>
      </c>
      <c r="I944" s="7">
        <f t="shared" si="417"/>
        <v>7.2337977492412109E-2</v>
      </c>
      <c r="J944" s="58">
        <f t="shared" si="397"/>
        <v>1.1635266960925265E-3</v>
      </c>
      <c r="K944" s="7">
        <f t="shared" si="408"/>
        <v>5.8318603572740371E-3</v>
      </c>
      <c r="L944" s="7">
        <f t="shared" si="409"/>
        <v>8.1589137494590906E-3</v>
      </c>
      <c r="M944" s="58">
        <f t="shared" si="398"/>
        <v>2.4476741248377273E-2</v>
      </c>
      <c r="N944" s="58">
        <f t="shared" si="399"/>
        <v>2.5250150386128546E-4</v>
      </c>
      <c r="O944" s="59">
        <f t="shared" si="400"/>
        <v>0.44850579623360831</v>
      </c>
      <c r="P944" s="58">
        <f t="shared" si="418"/>
        <v>2.1266318766632875E-4</v>
      </c>
      <c r="Q944" s="58">
        <f t="shared" si="419"/>
        <v>0.53480601834956143</v>
      </c>
      <c r="R944" s="58">
        <f t="shared" si="410"/>
        <v>0.53108777498439197</v>
      </c>
      <c r="S944" s="60">
        <f t="shared" si="411"/>
        <v>3.7182433651694602E-3</v>
      </c>
      <c r="T944" s="58">
        <f t="shared" si="420"/>
        <v>2.1118464505568956E-4</v>
      </c>
      <c r="U944" s="58">
        <f t="shared" si="421"/>
        <v>2.0613553422607414E-3</v>
      </c>
      <c r="V944" s="58">
        <f t="shared" si="401"/>
        <v>1.993143540255803E-4</v>
      </c>
      <c r="W944" s="50">
        <f t="shared" si="412"/>
        <v>170.43287232964946</v>
      </c>
      <c r="X944" s="50">
        <f t="shared" si="402"/>
        <v>102313.45053113712</v>
      </c>
      <c r="Y944" s="50">
        <f t="shared" si="403"/>
        <v>102313.45053113712</v>
      </c>
      <c r="Z944" s="50">
        <f t="shared" si="404"/>
        <v>1.5800234275948257</v>
      </c>
      <c r="AA944" s="50">
        <f t="shared" si="405"/>
        <v>1.3430199134556018</v>
      </c>
      <c r="AB944" s="50">
        <f t="shared" si="413"/>
        <v>671.4099508651351</v>
      </c>
      <c r="AC944" s="7">
        <f t="shared" si="422"/>
        <v>0.26696550055896123</v>
      </c>
    </row>
    <row r="945" spans="1:29">
      <c r="A945" s="7">
        <v>913</v>
      </c>
      <c r="B945" s="7">
        <f t="shared" si="414"/>
        <v>0.36305030922903664</v>
      </c>
      <c r="C945" s="7">
        <f t="shared" si="415"/>
        <v>3.9764546465392847E-4</v>
      </c>
      <c r="D945" s="58">
        <f t="shared" si="416"/>
        <v>3481414.6343377046</v>
      </c>
      <c r="E945" s="7">
        <f t="shared" si="406"/>
        <v>504.93652413532556</v>
      </c>
      <c r="F945" s="7">
        <f t="shared" si="395"/>
        <v>3380089.6343377046</v>
      </c>
      <c r="G945" s="57">
        <f t="shared" si="396"/>
        <v>1.2302351780475888E-2</v>
      </c>
      <c r="H945" s="61">
        <f t="shared" si="407"/>
        <v>1.2835903046142398E-2</v>
      </c>
      <c r="I945" s="7">
        <f t="shared" si="417"/>
        <v>7.232819390771511E-2</v>
      </c>
      <c r="J945" s="58">
        <f t="shared" si="397"/>
        <v>1.1631322464683341E-3</v>
      </c>
      <c r="K945" s="7">
        <f t="shared" si="408"/>
        <v>5.8332946904826313E-3</v>
      </c>
      <c r="L945" s="7">
        <f t="shared" si="409"/>
        <v>8.1595591834192991E-3</v>
      </c>
      <c r="M945" s="58">
        <f t="shared" si="398"/>
        <v>2.4478677550257899E-2</v>
      </c>
      <c r="N945" s="58">
        <f t="shared" si="399"/>
        <v>2.5238176398863389E-4</v>
      </c>
      <c r="O945" s="59">
        <f t="shared" si="400"/>
        <v>0.44829310828481095</v>
      </c>
      <c r="P945" s="58">
        <f t="shared" si="418"/>
        <v>2.1268794879736319E-4</v>
      </c>
      <c r="Q945" s="58">
        <f t="shared" si="419"/>
        <v>0.53486828771570649</v>
      </c>
      <c r="R945" s="58">
        <f t="shared" si="410"/>
        <v>0.53114973271068955</v>
      </c>
      <c r="S945" s="60">
        <f t="shared" si="411"/>
        <v>3.7185550050169436E-3</v>
      </c>
      <c r="T945" s="58">
        <f t="shared" si="420"/>
        <v>2.1120928226455205E-4</v>
      </c>
      <c r="U945" s="58">
        <f t="shared" si="421"/>
        <v>2.0628340087935526E-3</v>
      </c>
      <c r="V945" s="58">
        <f t="shared" si="401"/>
        <v>1.9943409389823187E-4</v>
      </c>
      <c r="W945" s="50">
        <f t="shared" si="412"/>
        <v>170.44635490430528</v>
      </c>
      <c r="X945" s="50">
        <f t="shared" si="402"/>
        <v>102325.38661602396</v>
      </c>
      <c r="Y945" s="50">
        <f t="shared" si="403"/>
        <v>102325.38661602396</v>
      </c>
      <c r="Z945" s="50">
        <f t="shared" si="404"/>
        <v>1.5800473969397211</v>
      </c>
      <c r="AA945" s="50">
        <f t="shared" si="405"/>
        <v>1.3430402873987628</v>
      </c>
      <c r="AB945" s="50">
        <f t="shared" si="413"/>
        <v>671.49846549040251</v>
      </c>
      <c r="AC945" s="7">
        <f t="shared" si="422"/>
        <v>0.26700072060468449</v>
      </c>
    </row>
    <row r="946" spans="1:29">
      <c r="A946" s="7">
        <v>914</v>
      </c>
      <c r="B946" s="7">
        <f t="shared" si="414"/>
        <v>0.36344795469369057</v>
      </c>
      <c r="C946" s="7">
        <f t="shared" si="415"/>
        <v>3.9764546465392847E-4</v>
      </c>
      <c r="D946" s="58">
        <f t="shared" si="416"/>
        <v>3481820.2137255156</v>
      </c>
      <c r="E946" s="7">
        <f t="shared" si="406"/>
        <v>504.99534845470492</v>
      </c>
      <c r="F946" s="7">
        <f t="shared" si="395"/>
        <v>3380495.2137255156</v>
      </c>
      <c r="G946" s="57">
        <f t="shared" si="396"/>
        <v>1.2302808954685232E-2</v>
      </c>
      <c r="H946" s="61">
        <f t="shared" si="407"/>
        <v>1.2840795020532482E-2</v>
      </c>
      <c r="I946" s="7">
        <f t="shared" si="417"/>
        <v>7.2318409958934946E-2</v>
      </c>
      <c r="J946" s="58">
        <f t="shared" si="397"/>
        <v>1.1627376318025125E-3</v>
      </c>
      <c r="K946" s="7">
        <f t="shared" si="408"/>
        <v>5.8347284756172105E-3</v>
      </c>
      <c r="L946" s="7">
        <f t="shared" si="409"/>
        <v>8.1602037392222351E-3</v>
      </c>
      <c r="M946" s="58">
        <f t="shared" si="398"/>
        <v>2.4480611217666703E-2</v>
      </c>
      <c r="N946" s="58">
        <f t="shared" si="399"/>
        <v>2.5226201019412577E-4</v>
      </c>
      <c r="O946" s="59">
        <f t="shared" si="400"/>
        <v>0.44808039560731588</v>
      </c>
      <c r="P946" s="58">
        <f t="shared" si="418"/>
        <v>2.1271267749506384E-4</v>
      </c>
      <c r="Q946" s="58">
        <f t="shared" si="419"/>
        <v>0.534930475518407</v>
      </c>
      <c r="R946" s="58">
        <f t="shared" si="410"/>
        <v>0.53121161082808022</v>
      </c>
      <c r="S946" s="60">
        <f t="shared" si="411"/>
        <v>3.7188646903267841E-3</v>
      </c>
      <c r="T946" s="58">
        <f t="shared" si="420"/>
        <v>2.1123388781729379E-4</v>
      </c>
      <c r="U946" s="58">
        <f t="shared" si="421"/>
        <v>2.0643127984713225E-3</v>
      </c>
      <c r="V946" s="58">
        <f t="shared" si="401"/>
        <v>1.9955384769274E-4</v>
      </c>
      <c r="W946" s="50">
        <f t="shared" si="412"/>
        <v>170.45981913499139</v>
      </c>
      <c r="X946" s="50">
        <f t="shared" si="402"/>
        <v>102337.30736434617</v>
      </c>
      <c r="Y946" s="50">
        <f t="shared" si="403"/>
        <v>102337.30736434617</v>
      </c>
      <c r="Z946" s="50">
        <f t="shared" si="404"/>
        <v>1.5800713299060833</v>
      </c>
      <c r="AA946" s="50">
        <f t="shared" si="405"/>
        <v>1.3430606304201709</v>
      </c>
      <c r="AB946" s="50">
        <f t="shared" si="413"/>
        <v>671.58686638405027</v>
      </c>
      <c r="AC946" s="7">
        <f t="shared" si="422"/>
        <v>0.26703589543154627</v>
      </c>
    </row>
    <row r="947" spans="1:29">
      <c r="A947" s="7">
        <v>915</v>
      </c>
      <c r="B947" s="7">
        <f t="shared" si="414"/>
        <v>0.3638456001583445</v>
      </c>
      <c r="C947" s="7">
        <f t="shared" si="415"/>
        <v>3.9764546465392847E-4</v>
      </c>
      <c r="D947" s="58">
        <f t="shared" si="416"/>
        <v>3482225.2711795531</v>
      </c>
      <c r="E947" s="7">
        <f t="shared" si="406"/>
        <v>505.05409707398729</v>
      </c>
      <c r="F947" s="7">
        <f t="shared" si="395"/>
        <v>3380900.2711795531</v>
      </c>
      <c r="G947" s="57">
        <f t="shared" si="396"/>
        <v>1.2303265504369748E-2</v>
      </c>
      <c r="H947" s="61">
        <f t="shared" si="407"/>
        <v>1.2845687176715817E-2</v>
      </c>
      <c r="I947" s="7">
        <f t="shared" si="417"/>
        <v>7.2308625646568273E-2</v>
      </c>
      <c r="J947" s="58">
        <f t="shared" si="397"/>
        <v>1.1623428520983194E-3</v>
      </c>
      <c r="K947" s="7">
        <f t="shared" si="408"/>
        <v>5.836161712537891E-3</v>
      </c>
      <c r="L947" s="7">
        <f t="shared" si="409"/>
        <v>8.1608474167345294E-3</v>
      </c>
      <c r="M947" s="58">
        <f t="shared" si="398"/>
        <v>2.448254225020359E-2</v>
      </c>
      <c r="N947" s="58">
        <f t="shared" si="399"/>
        <v>2.5214224249602555E-4</v>
      </c>
      <c r="O947" s="59">
        <f t="shared" si="400"/>
        <v>0.44786765823356539</v>
      </c>
      <c r="P947" s="58">
        <f t="shared" si="418"/>
        <v>2.127373737504934E-4</v>
      </c>
      <c r="Q947" s="58">
        <f t="shared" si="419"/>
        <v>0.53499258173518738</v>
      </c>
      <c r="R947" s="58">
        <f t="shared" si="410"/>
        <v>0.53127340931548883</v>
      </c>
      <c r="S947" s="60">
        <f t="shared" si="411"/>
        <v>3.7191724196985465E-3</v>
      </c>
      <c r="T947" s="58">
        <f t="shared" si="420"/>
        <v>2.1125846170553429E-4</v>
      </c>
      <c r="U947" s="58">
        <f t="shared" si="421"/>
        <v>2.0657917105162816E-3</v>
      </c>
      <c r="V947" s="58">
        <f t="shared" si="401"/>
        <v>1.9967361539084021E-4</v>
      </c>
      <c r="W947" s="50">
        <f t="shared" si="412"/>
        <v>170.47326501892195</v>
      </c>
      <c r="X947" s="50">
        <f t="shared" si="402"/>
        <v>102349.21277204374</v>
      </c>
      <c r="Y947" s="50">
        <f t="shared" si="403"/>
        <v>102349.21277204374</v>
      </c>
      <c r="Z947" s="50">
        <f t="shared" si="404"/>
        <v>1.5800952265092336</v>
      </c>
      <c r="AA947" s="50">
        <f t="shared" si="405"/>
        <v>1.3430809425328485</v>
      </c>
      <c r="AB947" s="50">
        <f t="shared" si="413"/>
        <v>671.67515351596978</v>
      </c>
      <c r="AC947" s="7">
        <f t="shared" si="422"/>
        <v>0.26707102502755897</v>
      </c>
    </row>
    <row r="948" spans="1:29">
      <c r="A948" s="7">
        <v>916</v>
      </c>
      <c r="B948" s="7">
        <f t="shared" si="414"/>
        <v>0.36424324562299842</v>
      </c>
      <c r="C948" s="7">
        <f t="shared" si="415"/>
        <v>3.9764546465392847E-4</v>
      </c>
      <c r="D948" s="58">
        <f t="shared" si="416"/>
        <v>3482629.8065615306</v>
      </c>
      <c r="E948" s="7">
        <f t="shared" si="406"/>
        <v>505.11276997311592</v>
      </c>
      <c r="F948" s="7">
        <f t="shared" si="395"/>
        <v>3381304.8065615306</v>
      </c>
      <c r="G948" s="57">
        <f t="shared" si="396"/>
        <v>1.2303721429520478E-2</v>
      </c>
      <c r="H948" s="61">
        <f t="shared" si="407"/>
        <v>1.2850579514444063E-2</v>
      </c>
      <c r="I948" s="7">
        <f t="shared" si="417"/>
        <v>7.2298840971111777E-2</v>
      </c>
      <c r="J948" s="58">
        <f t="shared" si="397"/>
        <v>1.1619479073590423E-3</v>
      </c>
      <c r="K948" s="7">
        <f t="shared" si="408"/>
        <v>5.8375944011049051E-3</v>
      </c>
      <c r="L948" s="7">
        <f t="shared" si="409"/>
        <v>8.1614902158229901E-3</v>
      </c>
      <c r="M948" s="58">
        <f t="shared" si="398"/>
        <v>2.4484470647468969E-2</v>
      </c>
      <c r="N948" s="58">
        <f t="shared" si="399"/>
        <v>2.5202246091260259E-4</v>
      </c>
      <c r="O948" s="59">
        <f t="shared" si="400"/>
        <v>0.44765489619601034</v>
      </c>
      <c r="P948" s="58">
        <f t="shared" si="418"/>
        <v>2.1276203755504763E-4</v>
      </c>
      <c r="Q948" s="58">
        <f t="shared" si="419"/>
        <v>0.53505460634440982</v>
      </c>
      <c r="R948" s="58">
        <f t="shared" si="410"/>
        <v>0.53133512815181771</v>
      </c>
      <c r="S948" s="60">
        <f t="shared" si="411"/>
        <v>3.7194781925921072E-3</v>
      </c>
      <c r="T948" s="58">
        <f t="shared" si="420"/>
        <v>2.112830039208842E-4</v>
      </c>
      <c r="U948" s="58">
        <f t="shared" si="421"/>
        <v>2.0672707441504452E-3</v>
      </c>
      <c r="V948" s="58">
        <f t="shared" si="401"/>
        <v>1.9979339697426317E-4</v>
      </c>
      <c r="W948" s="50">
        <f t="shared" si="412"/>
        <v>170.48669255331453</v>
      </c>
      <c r="X948" s="50">
        <f t="shared" si="402"/>
        <v>102361.10283505217</v>
      </c>
      <c r="Y948" s="50">
        <f t="shared" si="403"/>
        <v>102361.10283505217</v>
      </c>
      <c r="Z948" s="50">
        <f t="shared" si="404"/>
        <v>1.5801190867644486</v>
      </c>
      <c r="AA948" s="50">
        <f t="shared" si="405"/>
        <v>1.3431012237497812</v>
      </c>
      <c r="AB948" s="50">
        <f t="shared" si="413"/>
        <v>671.76332685602029</v>
      </c>
      <c r="AC948" s="7">
        <f t="shared" si="422"/>
        <v>0.26710610938074375</v>
      </c>
    </row>
    <row r="949" spans="1:29">
      <c r="A949" s="7">
        <v>917</v>
      </c>
      <c r="B949" s="7">
        <f t="shared" si="414"/>
        <v>0.36464089108765235</v>
      </c>
      <c r="C949" s="7">
        <f t="shared" si="415"/>
        <v>3.9764546465392847E-4</v>
      </c>
      <c r="D949" s="58">
        <f t="shared" si="416"/>
        <v>3483033.8197335824</v>
      </c>
      <c r="E949" s="7">
        <f t="shared" si="406"/>
        <v>505.1713671320951</v>
      </c>
      <c r="F949" s="7">
        <f t="shared" si="395"/>
        <v>3381708.8197335824</v>
      </c>
      <c r="G949" s="57">
        <f t="shared" si="396"/>
        <v>1.2304176730128735E-2</v>
      </c>
      <c r="H949" s="61">
        <f t="shared" si="407"/>
        <v>1.2855472033468877E-2</v>
      </c>
      <c r="I949" s="7">
        <f t="shared" si="417"/>
        <v>7.2289055933062146E-2</v>
      </c>
      <c r="J949" s="58">
        <f t="shared" si="397"/>
        <v>1.1615527975879986E-3</v>
      </c>
      <c r="K949" s="7">
        <f t="shared" si="408"/>
        <v>5.8390265411786078E-3</v>
      </c>
      <c r="L949" s="7">
        <f t="shared" si="409"/>
        <v>8.1621321363546055E-3</v>
      </c>
      <c r="M949" s="58">
        <f t="shared" si="398"/>
        <v>2.4486396409063818E-2</v>
      </c>
      <c r="N949" s="58">
        <f t="shared" si="399"/>
        <v>2.5190266546213096E-4</v>
      </c>
      <c r="O949" s="59">
        <f t="shared" si="400"/>
        <v>0.44744210952711011</v>
      </c>
      <c r="P949" s="58">
        <f t="shared" si="418"/>
        <v>2.1278666890023334E-4</v>
      </c>
      <c r="Q949" s="58">
        <f t="shared" si="419"/>
        <v>0.53511654932471553</v>
      </c>
      <c r="R949" s="58">
        <f t="shared" si="410"/>
        <v>0.53139676731603291</v>
      </c>
      <c r="S949" s="60">
        <f t="shared" si="411"/>
        <v>3.719782008682615E-3</v>
      </c>
      <c r="T949" s="58">
        <f t="shared" si="420"/>
        <v>2.1130751445497942E-4</v>
      </c>
      <c r="U949" s="58">
        <f t="shared" si="421"/>
        <v>2.0687498985956991E-3</v>
      </c>
      <c r="V949" s="58">
        <f t="shared" si="401"/>
        <v>1.9991319242473481E-4</v>
      </c>
      <c r="W949" s="50">
        <f t="shared" si="412"/>
        <v>170.50010173539076</v>
      </c>
      <c r="X949" s="50">
        <f t="shared" si="402"/>
        <v>102372.9775493193</v>
      </c>
      <c r="Y949" s="50">
        <f t="shared" si="403"/>
        <v>102372.9775493193</v>
      </c>
      <c r="Z949" s="50">
        <f t="shared" si="404"/>
        <v>1.5801429106869935</v>
      </c>
      <c r="AA949" s="50">
        <f t="shared" si="405"/>
        <v>1.3431214740839446</v>
      </c>
      <c r="AB949" s="50">
        <f t="shared" si="413"/>
        <v>671.85138637415184</v>
      </c>
      <c r="AC949" s="7">
        <f t="shared" si="422"/>
        <v>0.26714114847913334</v>
      </c>
    </row>
    <row r="950" spans="1:29">
      <c r="A950" s="7">
        <v>918</v>
      </c>
      <c r="B950" s="7">
        <f t="shared" si="414"/>
        <v>0.36503853655230628</v>
      </c>
      <c r="C950" s="7">
        <f t="shared" si="415"/>
        <v>3.9764546465392847E-4</v>
      </c>
      <c r="D950" s="58">
        <f t="shared" si="416"/>
        <v>3483437.3105584024</v>
      </c>
      <c r="E950" s="7">
        <f t="shared" si="406"/>
        <v>505.22988853101026</v>
      </c>
      <c r="F950" s="7">
        <f t="shared" si="395"/>
        <v>3382112.3105584024</v>
      </c>
      <c r="G950" s="57">
        <f t="shared" si="396"/>
        <v>1.2304631406186288E-2</v>
      </c>
      <c r="H950" s="61">
        <f t="shared" si="407"/>
        <v>1.2860364733541912E-2</v>
      </c>
      <c r="I950" s="7">
        <f t="shared" si="417"/>
        <v>7.2279270532916079E-2</v>
      </c>
      <c r="J950" s="58">
        <f t="shared" si="397"/>
        <v>1.1611575227885363E-3</v>
      </c>
      <c r="K950" s="7">
        <f t="shared" si="408"/>
        <v>5.8404581326194699E-3</v>
      </c>
      <c r="L950" s="7">
        <f t="shared" si="409"/>
        <v>8.1627731781965425E-3</v>
      </c>
      <c r="M950" s="58">
        <f t="shared" si="398"/>
        <v>2.4488319534589627E-2</v>
      </c>
      <c r="N950" s="58">
        <f t="shared" si="399"/>
        <v>2.5178285616288986E-4</v>
      </c>
      <c r="O950" s="59">
        <f t="shared" si="400"/>
        <v>0.44722929825933311</v>
      </c>
      <c r="P950" s="58">
        <f t="shared" si="418"/>
        <v>2.1281126777700221E-4</v>
      </c>
      <c r="Q950" s="58">
        <f t="shared" si="419"/>
        <v>0.53517841065334981</v>
      </c>
      <c r="R950" s="58">
        <f t="shared" si="410"/>
        <v>0.53145832678718596</v>
      </c>
      <c r="S950" s="60">
        <f t="shared" si="411"/>
        <v>3.720083866163848E-3</v>
      </c>
      <c r="T950" s="58">
        <f t="shared" si="420"/>
        <v>2.1133199329948993E-4</v>
      </c>
      <c r="U950" s="58">
        <f t="shared" si="421"/>
        <v>2.0702291730732114E-3</v>
      </c>
      <c r="V950" s="58">
        <f t="shared" si="401"/>
        <v>2.000330017239759E-4</v>
      </c>
      <c r="W950" s="50">
        <f t="shared" si="412"/>
        <v>170.51349256237577</v>
      </c>
      <c r="X950" s="50">
        <f t="shared" si="402"/>
        <v>102384.83691080945</v>
      </c>
      <c r="Y950" s="50">
        <f t="shared" si="403"/>
        <v>102384.83691080945</v>
      </c>
      <c r="Z950" s="50">
        <f t="shared" si="404"/>
        <v>1.5801666982921307</v>
      </c>
      <c r="AA950" s="50">
        <f t="shared" si="405"/>
        <v>1.3431416935483111</v>
      </c>
      <c r="AB950" s="50">
        <f t="shared" si="413"/>
        <v>671.93933204043731</v>
      </c>
      <c r="AC950" s="7">
        <f t="shared" si="422"/>
        <v>0.26717614231080283</v>
      </c>
    </row>
    <row r="951" spans="1:29">
      <c r="A951" s="7">
        <v>919</v>
      </c>
      <c r="B951" s="7">
        <f t="shared" si="414"/>
        <v>0.36543618201696021</v>
      </c>
      <c r="C951" s="7">
        <f t="shared" si="415"/>
        <v>3.9764546465392847E-4</v>
      </c>
      <c r="D951" s="58">
        <f t="shared" si="416"/>
        <v>3483840.2788982587</v>
      </c>
      <c r="E951" s="7">
        <f t="shared" si="406"/>
        <v>505.28833414988503</v>
      </c>
      <c r="F951" s="7">
        <f t="shared" si="395"/>
        <v>3382515.2788982587</v>
      </c>
      <c r="G951" s="57">
        <f t="shared" si="396"/>
        <v>1.2305085457684229E-2</v>
      </c>
      <c r="H951" s="61">
        <f t="shared" si="407"/>
        <v>1.2865257614414821E-2</v>
      </c>
      <c r="I951" s="7">
        <f t="shared" si="417"/>
        <v>7.2269484771170261E-2</v>
      </c>
      <c r="J951" s="58">
        <f t="shared" si="397"/>
        <v>1.1607620829640337E-3</v>
      </c>
      <c r="K951" s="7">
        <f t="shared" si="408"/>
        <v>5.8418891752880821E-3</v>
      </c>
      <c r="L951" s="7">
        <f t="shared" si="409"/>
        <v>8.1634133412161504E-3</v>
      </c>
      <c r="M951" s="58">
        <f t="shared" si="398"/>
        <v>2.4490240023648451E-2</v>
      </c>
      <c r="N951" s="58">
        <f t="shared" si="399"/>
        <v>2.5166303303316334E-4</v>
      </c>
      <c r="O951" s="59">
        <f t="shared" si="400"/>
        <v>0.44701646242515641</v>
      </c>
      <c r="P951" s="58">
        <f t="shared" si="418"/>
        <v>2.1283583417669449E-4</v>
      </c>
      <c r="Q951" s="58">
        <f t="shared" si="419"/>
        <v>0.53524019030853498</v>
      </c>
      <c r="R951" s="58">
        <f t="shared" si="410"/>
        <v>0.53151980654426356</v>
      </c>
      <c r="S951" s="60">
        <f t="shared" si="411"/>
        <v>3.7203837642714177E-3</v>
      </c>
      <c r="T951" s="58">
        <f t="shared" si="420"/>
        <v>2.1135644044605986E-4</v>
      </c>
      <c r="U951" s="58">
        <f t="shared" si="421"/>
        <v>2.0717085668038458E-3</v>
      </c>
      <c r="V951" s="58">
        <f t="shared" si="401"/>
        <v>2.0015282485370242E-4</v>
      </c>
      <c r="W951" s="50">
        <f t="shared" si="412"/>
        <v>170.52686503149869</v>
      </c>
      <c r="X951" s="50">
        <f t="shared" si="402"/>
        <v>102396.68091547443</v>
      </c>
      <c r="Y951" s="50">
        <f t="shared" si="403"/>
        <v>102396.68091547443</v>
      </c>
      <c r="Z951" s="50">
        <f t="shared" si="404"/>
        <v>1.5801904495950618</v>
      </c>
      <c r="AA951" s="50">
        <f t="shared" si="405"/>
        <v>1.3431618821558025</v>
      </c>
      <c r="AB951" s="50">
        <f t="shared" si="413"/>
        <v>672.02716382485619</v>
      </c>
      <c r="AC951" s="7">
        <f t="shared" si="422"/>
        <v>0.26721109086383332</v>
      </c>
    </row>
    <row r="952" spans="1:29">
      <c r="A952" s="7">
        <v>920</v>
      </c>
      <c r="B952" s="7">
        <f t="shared" si="414"/>
        <v>0.36583382748161414</v>
      </c>
      <c r="C952" s="7">
        <f t="shared" si="415"/>
        <v>3.9764546465392847E-4</v>
      </c>
      <c r="D952" s="58">
        <f t="shared" si="416"/>
        <v>3484242.7246156884</v>
      </c>
      <c r="E952" s="7">
        <f t="shared" si="406"/>
        <v>505.34670396878215</v>
      </c>
      <c r="F952" s="7">
        <f t="shared" si="395"/>
        <v>3382917.7246156884</v>
      </c>
      <c r="G952" s="57">
        <f t="shared" si="396"/>
        <v>1.2305538884613781E-2</v>
      </c>
      <c r="H952" s="61">
        <f t="shared" si="407"/>
        <v>1.2870150675839248E-2</v>
      </c>
      <c r="I952" s="7">
        <f t="shared" si="417"/>
        <v>7.2259698648321408E-2</v>
      </c>
      <c r="J952" s="58">
        <f t="shared" si="397"/>
        <v>1.1603664781178991E-3</v>
      </c>
      <c r="K952" s="7">
        <f t="shared" si="408"/>
        <v>5.8433196690451531E-3</v>
      </c>
      <c r="L952" s="7">
        <f t="shared" si="409"/>
        <v>8.1640526252809518E-3</v>
      </c>
      <c r="M952" s="58">
        <f t="shared" si="398"/>
        <v>2.4492157875842857E-2</v>
      </c>
      <c r="N952" s="58">
        <f t="shared" si="399"/>
        <v>2.5154319609124026E-4</v>
      </c>
      <c r="O952" s="59">
        <f t="shared" si="400"/>
        <v>0.44680360205706554</v>
      </c>
      <c r="P952" s="58">
        <f t="shared" si="418"/>
        <v>2.128603680908725E-4</v>
      </c>
      <c r="Q952" s="58">
        <f t="shared" si="419"/>
        <v>0.53530188826905201</v>
      </c>
      <c r="R952" s="58">
        <f t="shared" si="410"/>
        <v>0.53158120656629348</v>
      </c>
      <c r="S952" s="60">
        <f t="shared" si="411"/>
        <v>3.7206817027585215E-3</v>
      </c>
      <c r="T952" s="58">
        <f t="shared" si="420"/>
        <v>2.1138085588634969E-4</v>
      </c>
      <c r="U952" s="58">
        <f t="shared" si="421"/>
        <v>2.0731880790083685E-3</v>
      </c>
      <c r="V952" s="58">
        <f t="shared" si="401"/>
        <v>2.002726617956255E-4</v>
      </c>
      <c r="W952" s="50">
        <f t="shared" si="412"/>
        <v>170.5402191399921</v>
      </c>
      <c r="X952" s="50">
        <f t="shared" si="402"/>
        <v>102408.50955927394</v>
      </c>
      <c r="Y952" s="50">
        <f t="shared" si="403"/>
        <v>102408.50955927394</v>
      </c>
      <c r="Z952" s="50">
        <f t="shared" si="404"/>
        <v>1.5802141646109675</v>
      </c>
      <c r="AA952" s="50">
        <f t="shared" si="405"/>
        <v>1.3431820399193224</v>
      </c>
      <c r="AB952" s="50">
        <f t="shared" si="413"/>
        <v>672.11488169744689</v>
      </c>
      <c r="AC952" s="7">
        <f t="shared" si="422"/>
        <v>0.26724599412629907</v>
      </c>
    </row>
    <row r="953" spans="1:29">
      <c r="A953" s="7">
        <v>921</v>
      </c>
      <c r="B953" s="7">
        <f t="shared" si="414"/>
        <v>0.36623147294626807</v>
      </c>
      <c r="C953" s="7">
        <f t="shared" si="415"/>
        <v>3.9764546465392847E-4</v>
      </c>
      <c r="D953" s="58">
        <f t="shared" si="416"/>
        <v>3484644.647573838</v>
      </c>
      <c r="E953" s="7">
        <f t="shared" si="406"/>
        <v>505.40499796785269</v>
      </c>
      <c r="F953" s="7">
        <f t="shared" si="395"/>
        <v>3383319.647573838</v>
      </c>
      <c r="G953" s="57">
        <f t="shared" si="396"/>
        <v>1.2305991686966649E-2</v>
      </c>
      <c r="H953" s="61">
        <f t="shared" si="407"/>
        <v>1.2875043917566838E-2</v>
      </c>
      <c r="I953" s="7">
        <f t="shared" si="417"/>
        <v>7.2249912164866231E-2</v>
      </c>
      <c r="J953" s="58">
        <f t="shared" si="397"/>
        <v>1.1599707082535706E-3</v>
      </c>
      <c r="K953" s="7">
        <f t="shared" si="408"/>
        <v>5.8447496137515129E-3</v>
      </c>
      <c r="L953" s="7">
        <f t="shared" si="409"/>
        <v>8.1646910302586549E-3</v>
      </c>
      <c r="M953" s="58">
        <f t="shared" si="398"/>
        <v>2.4494073090775965E-2</v>
      </c>
      <c r="N953" s="58">
        <f t="shared" si="399"/>
        <v>2.5142334535541443E-4</v>
      </c>
      <c r="O953" s="59">
        <f t="shared" si="400"/>
        <v>0.44659071718755489</v>
      </c>
      <c r="P953" s="58">
        <f t="shared" si="418"/>
        <v>2.1288486951065444E-4</v>
      </c>
      <c r="Q953" s="58">
        <f t="shared" si="419"/>
        <v>0.53536350451256498</v>
      </c>
      <c r="R953" s="58">
        <f t="shared" si="410"/>
        <v>0.5316425268323961</v>
      </c>
      <c r="S953" s="60">
        <f t="shared" si="411"/>
        <v>3.7209776801688799E-3</v>
      </c>
      <c r="T953" s="58">
        <f t="shared" si="420"/>
        <v>2.1140523961205677E-4</v>
      </c>
      <c r="U953" s="58">
        <f t="shared" si="421"/>
        <v>2.0746677089069662E-3</v>
      </c>
      <c r="V953" s="58">
        <f t="shared" si="401"/>
        <v>2.0039251253145134E-4</v>
      </c>
      <c r="W953" s="50">
        <f t="shared" si="412"/>
        <v>170.55355488509255</v>
      </c>
      <c r="X953" s="50">
        <f t="shared" si="402"/>
        <v>102420.32283818557</v>
      </c>
      <c r="Y953" s="50">
        <f t="shared" si="403"/>
        <v>102420.32283818557</v>
      </c>
      <c r="Z953" s="50">
        <f t="shared" si="404"/>
        <v>1.580237843355029</v>
      </c>
      <c r="AA953" s="50">
        <f t="shared" si="405"/>
        <v>1.3432021668517746</v>
      </c>
      <c r="AB953" s="50">
        <f t="shared" si="413"/>
        <v>672.2024856283806</v>
      </c>
      <c r="AC953" s="7">
        <f t="shared" si="422"/>
        <v>0.26728085208631225</v>
      </c>
    </row>
    <row r="954" spans="1:29">
      <c r="A954" s="7">
        <v>922</v>
      </c>
      <c r="B954" s="7">
        <f t="shared" si="414"/>
        <v>0.36662911841092199</v>
      </c>
      <c r="C954" s="7">
        <f t="shared" si="415"/>
        <v>3.9764546465392847E-4</v>
      </c>
      <c r="D954" s="58">
        <f t="shared" si="416"/>
        <v>3485046.0476356586</v>
      </c>
      <c r="E954" s="7">
        <f t="shared" si="406"/>
        <v>505.46321612721943</v>
      </c>
      <c r="F954" s="7">
        <f t="shared" si="395"/>
        <v>3383721.0476356586</v>
      </c>
      <c r="G954" s="57">
        <f t="shared" si="396"/>
        <v>1.2306443864734132E-2</v>
      </c>
      <c r="H954" s="61">
        <f t="shared" si="407"/>
        <v>1.2879937339349229E-2</v>
      </c>
      <c r="I954" s="7">
        <f t="shared" si="417"/>
        <v>7.2240125321301446E-2</v>
      </c>
      <c r="J954" s="58">
        <f t="shared" si="397"/>
        <v>1.1595747733745172E-3</v>
      </c>
      <c r="K954" s="7">
        <f t="shared" si="408"/>
        <v>5.8461790092681036E-3</v>
      </c>
      <c r="L954" s="7">
        <f t="shared" si="409"/>
        <v>8.1653285560171381E-3</v>
      </c>
      <c r="M954" s="58">
        <f t="shared" si="398"/>
        <v>2.4495985668051414E-2</v>
      </c>
      <c r="N954" s="58">
        <f t="shared" si="399"/>
        <v>2.5130348084398456E-4</v>
      </c>
      <c r="O954" s="59">
        <f t="shared" si="400"/>
        <v>0.44637780784912756</v>
      </c>
      <c r="P954" s="58">
        <f t="shared" si="418"/>
        <v>2.1290933842732507E-4</v>
      </c>
      <c r="Q954" s="58">
        <f t="shared" si="419"/>
        <v>0.53542503901715677</v>
      </c>
      <c r="R954" s="58">
        <f t="shared" si="410"/>
        <v>0.53170376732166258</v>
      </c>
      <c r="S954" s="60">
        <f t="shared" si="411"/>
        <v>3.7212716954941882E-3</v>
      </c>
      <c r="T954" s="58">
        <f t="shared" si="420"/>
        <v>2.1142959161486678E-4</v>
      </c>
      <c r="U954" s="58">
        <f t="shared" si="421"/>
        <v>2.0761474557194244E-3</v>
      </c>
      <c r="V954" s="58">
        <f t="shared" si="401"/>
        <v>2.005123770428812E-4</v>
      </c>
      <c r="W954" s="50">
        <f t="shared" si="412"/>
        <v>170.56687226404017</v>
      </c>
      <c r="X954" s="50">
        <f t="shared" si="402"/>
        <v>102432.12074818123</v>
      </c>
      <c r="Y954" s="50">
        <f t="shared" si="403"/>
        <v>102432.12074818123</v>
      </c>
      <c r="Z954" s="50">
        <f t="shared" si="404"/>
        <v>1.5802614858423802</v>
      </c>
      <c r="AA954" s="50">
        <f t="shared" si="405"/>
        <v>1.3432222629660231</v>
      </c>
      <c r="AB954" s="50">
        <f t="shared" si="413"/>
        <v>672.28997558778576</v>
      </c>
      <c r="AC954" s="7">
        <f t="shared" si="422"/>
        <v>0.26731566473200319</v>
      </c>
    </row>
    <row r="955" spans="1:29">
      <c r="A955" s="7">
        <v>923</v>
      </c>
      <c r="B955" s="7">
        <f t="shared" si="414"/>
        <v>0.36702676387557592</v>
      </c>
      <c r="C955" s="7">
        <f t="shared" si="415"/>
        <v>3.9764546465392847E-4</v>
      </c>
      <c r="D955" s="58">
        <f t="shared" si="416"/>
        <v>3485446.9246642035</v>
      </c>
      <c r="E955" s="7">
        <f t="shared" si="406"/>
        <v>505.52135842701978</v>
      </c>
      <c r="F955" s="7">
        <f t="shared" si="395"/>
        <v>3384121.9246642035</v>
      </c>
      <c r="G955" s="57">
        <f t="shared" si="396"/>
        <v>1.2306895417907464E-2</v>
      </c>
      <c r="H955" s="61">
        <f t="shared" si="407"/>
        <v>1.2884830940938058E-2</v>
      </c>
      <c r="I955" s="7">
        <f t="shared" si="417"/>
        <v>7.2230338118123794E-2</v>
      </c>
      <c r="J955" s="58">
        <f t="shared" si="397"/>
        <v>1.1591786734842379E-3</v>
      </c>
      <c r="K955" s="7">
        <f t="shared" si="408"/>
        <v>5.8476078554559954E-3</v>
      </c>
      <c r="L955" s="7">
        <f t="shared" si="409"/>
        <v>8.1659652024244703E-3</v>
      </c>
      <c r="M955" s="58">
        <f t="shared" si="398"/>
        <v>2.4497895607273411E-2</v>
      </c>
      <c r="N955" s="58">
        <f t="shared" si="399"/>
        <v>2.5118360257525411E-4</v>
      </c>
      <c r="O955" s="59">
        <f t="shared" si="400"/>
        <v>0.44616487407429511</v>
      </c>
      <c r="P955" s="58">
        <f t="shared" si="418"/>
        <v>2.1293377483244669E-4</v>
      </c>
      <c r="Q955" s="58">
        <f t="shared" si="419"/>
        <v>0.53548649176160812</v>
      </c>
      <c r="R955" s="58">
        <f t="shared" si="410"/>
        <v>0.53176492801319908</v>
      </c>
      <c r="S955" s="60">
        <f t="shared" si="411"/>
        <v>3.7215637484090403E-3</v>
      </c>
      <c r="T955" s="58">
        <f t="shared" si="420"/>
        <v>2.1145391188647137E-4</v>
      </c>
      <c r="U955" s="58">
        <f t="shared" si="421"/>
        <v>2.0776273186653999E-3</v>
      </c>
      <c r="V955" s="58">
        <f t="shared" si="401"/>
        <v>2.0063225531161165E-4</v>
      </c>
      <c r="W955" s="50">
        <f t="shared" si="412"/>
        <v>170.58017127407899</v>
      </c>
      <c r="X955" s="50">
        <f t="shared" si="402"/>
        <v>102443.90328523579</v>
      </c>
      <c r="Y955" s="50">
        <f t="shared" si="403"/>
        <v>102443.90328523579</v>
      </c>
      <c r="Z955" s="50">
        <f t="shared" si="404"/>
        <v>1.5802850920881248</v>
      </c>
      <c r="AA955" s="50">
        <f t="shared" si="405"/>
        <v>1.343242328274906</v>
      </c>
      <c r="AB955" s="50">
        <f t="shared" si="413"/>
        <v>672.3773515458131</v>
      </c>
      <c r="AC955" s="7">
        <f t="shared" si="422"/>
        <v>0.267350432051498</v>
      </c>
    </row>
    <row r="956" spans="1:29">
      <c r="A956" s="7">
        <v>924</v>
      </c>
      <c r="B956" s="7">
        <f t="shared" si="414"/>
        <v>0.36742440934022985</v>
      </c>
      <c r="C956" s="7">
        <f t="shared" si="415"/>
        <v>3.9764546465392847E-4</v>
      </c>
      <c r="D956" s="58">
        <f t="shared" si="416"/>
        <v>3485847.2785230805</v>
      </c>
      <c r="E956" s="7">
        <f t="shared" si="406"/>
        <v>505.5794248474719</v>
      </c>
      <c r="F956" s="7">
        <f t="shared" si="395"/>
        <v>3384522.2785230805</v>
      </c>
      <c r="G956" s="57">
        <f t="shared" si="396"/>
        <v>1.2307346346478315E-2</v>
      </c>
      <c r="H956" s="61">
        <f t="shared" si="407"/>
        <v>1.288972472208496E-2</v>
      </c>
      <c r="I956" s="7">
        <f t="shared" si="417"/>
        <v>7.2220550555829988E-2</v>
      </c>
      <c r="J956" s="58">
        <f t="shared" si="397"/>
        <v>1.1587824085862615E-3</v>
      </c>
      <c r="K956" s="7">
        <f t="shared" si="408"/>
        <v>5.8490361521763689E-3</v>
      </c>
      <c r="L956" s="7">
        <f t="shared" si="409"/>
        <v>8.1666009693488924E-3</v>
      </c>
      <c r="M956" s="58">
        <f t="shared" si="398"/>
        <v>2.4499802908046677E-2</v>
      </c>
      <c r="N956" s="58">
        <f t="shared" si="399"/>
        <v>2.5106371056753162E-4</v>
      </c>
      <c r="O956" s="59">
        <f t="shared" si="400"/>
        <v>0.44595191589557803</v>
      </c>
      <c r="P956" s="58">
        <f t="shared" si="418"/>
        <v>2.12958178717082E-4</v>
      </c>
      <c r="Q956" s="58">
        <f t="shared" si="419"/>
        <v>0.53554786272344357</v>
      </c>
      <c r="R956" s="58">
        <f t="shared" si="410"/>
        <v>0.53182600888619669</v>
      </c>
      <c r="S956" s="60">
        <f t="shared" si="411"/>
        <v>3.7218538372468801E-3</v>
      </c>
      <c r="T956" s="58">
        <f t="shared" si="420"/>
        <v>2.1147820041859597E-4</v>
      </c>
      <c r="U956" s="58">
        <f t="shared" si="421"/>
        <v>2.079107296963886E-3</v>
      </c>
      <c r="V956" s="58">
        <f t="shared" si="401"/>
        <v>2.0075214731933415E-4</v>
      </c>
      <c r="W956" s="50">
        <f t="shared" si="412"/>
        <v>170.59345191245669</v>
      </c>
      <c r="X956" s="50">
        <f t="shared" si="402"/>
        <v>102455.67044534041</v>
      </c>
      <c r="Y956" s="50">
        <f t="shared" si="403"/>
        <v>102455.67044534041</v>
      </c>
      <c r="Z956" s="50">
        <f t="shared" si="404"/>
        <v>1.5803086621073634</v>
      </c>
      <c r="AA956" s="50">
        <f t="shared" si="405"/>
        <v>1.3432623627912588</v>
      </c>
      <c r="AB956" s="50">
        <f t="shared" si="413"/>
        <v>672.46461347273453</v>
      </c>
      <c r="AC956" s="7">
        <f t="shared" si="422"/>
        <v>0.26738515403295132</v>
      </c>
    </row>
    <row r="957" spans="1:29">
      <c r="A957" s="7">
        <v>925</v>
      </c>
      <c r="B957" s="7">
        <f t="shared" si="414"/>
        <v>0.36782205480488378</v>
      </c>
      <c r="C957" s="7">
        <f t="shared" si="415"/>
        <v>3.9764546465392847E-4</v>
      </c>
      <c r="D957" s="58">
        <f t="shared" si="416"/>
        <v>3486247.1090755602</v>
      </c>
      <c r="E957" s="7">
        <f t="shared" si="406"/>
        <v>505.63741536874477</v>
      </c>
      <c r="F957" s="7">
        <f t="shared" si="395"/>
        <v>3384922.1090755602</v>
      </c>
      <c r="G957" s="57">
        <f t="shared" si="396"/>
        <v>1.2307796650437779E-2</v>
      </c>
      <c r="H957" s="61">
        <f t="shared" si="407"/>
        <v>1.2894618682541562E-2</v>
      </c>
      <c r="I957" s="7">
        <f t="shared" si="417"/>
        <v>7.2210762634916784E-2</v>
      </c>
      <c r="J957" s="58">
        <f t="shared" si="397"/>
        <v>1.1583859786841477E-3</v>
      </c>
      <c r="K957" s="7">
        <f t="shared" si="408"/>
        <v>5.8504638992905277E-3</v>
      </c>
      <c r="L957" s="7">
        <f t="shared" si="409"/>
        <v>8.1672358566588221E-3</v>
      </c>
      <c r="M957" s="58">
        <f t="shared" si="398"/>
        <v>2.4501707569976466E-2</v>
      </c>
      <c r="N957" s="58">
        <f t="shared" si="399"/>
        <v>2.5094380483913029E-4</v>
      </c>
      <c r="O957" s="59">
        <f t="shared" si="400"/>
        <v>0.44573893334550518</v>
      </c>
      <c r="P957" s="58">
        <f t="shared" si="418"/>
        <v>2.1298255007284883E-4</v>
      </c>
      <c r="Q957" s="58">
        <f t="shared" si="419"/>
        <v>0.53560915188158353</v>
      </c>
      <c r="R957" s="58">
        <f t="shared" si="410"/>
        <v>0.5318870099197951</v>
      </c>
      <c r="S957" s="60">
        <f t="shared" si="411"/>
        <v>3.7221419617884388E-3</v>
      </c>
      <c r="T957" s="58">
        <f t="shared" si="420"/>
        <v>2.1150245720294558E-4</v>
      </c>
      <c r="U957" s="58">
        <f t="shared" si="421"/>
        <v>2.080587389833789E-3</v>
      </c>
      <c r="V957" s="58">
        <f t="shared" si="401"/>
        <v>2.0087205304773547E-4</v>
      </c>
      <c r="W957" s="50">
        <f t="shared" si="412"/>
        <v>170.60671417642465</v>
      </c>
      <c r="X957" s="50">
        <f t="shared" si="402"/>
        <v>102467.42222447635</v>
      </c>
      <c r="Y957" s="50">
        <f t="shared" si="403"/>
        <v>102467.42222447635</v>
      </c>
      <c r="Z957" s="50">
        <f t="shared" si="404"/>
        <v>1.5803321959151408</v>
      </c>
      <c r="AA957" s="50">
        <f t="shared" si="405"/>
        <v>1.3432823665278697</v>
      </c>
      <c r="AB957" s="50">
        <f t="shared" si="413"/>
        <v>672.55176133874807</v>
      </c>
      <c r="AC957" s="7">
        <f t="shared" si="422"/>
        <v>0.26741983066452718</v>
      </c>
    </row>
    <row r="958" spans="1:29">
      <c r="A958" s="7">
        <v>926</v>
      </c>
      <c r="B958" s="7">
        <f t="shared" si="414"/>
        <v>0.36821970026953771</v>
      </c>
      <c r="C958" s="7">
        <f t="shared" si="415"/>
        <v>3.9764546465392847E-4</v>
      </c>
      <c r="D958" s="58">
        <f t="shared" si="416"/>
        <v>3486646.4161855369</v>
      </c>
      <c r="E958" s="7">
        <f t="shared" si="406"/>
        <v>505.69532997109792</v>
      </c>
      <c r="F958" s="7">
        <f t="shared" si="395"/>
        <v>3385321.4161855369</v>
      </c>
      <c r="G958" s="57">
        <f t="shared" si="396"/>
        <v>1.2308246329777471E-2</v>
      </c>
      <c r="H958" s="61">
        <f t="shared" si="407"/>
        <v>1.289951282205949E-2</v>
      </c>
      <c r="I958" s="7">
        <f t="shared" si="417"/>
        <v>7.2200974355880923E-2</v>
      </c>
      <c r="J958" s="58">
        <f t="shared" si="397"/>
        <v>1.1579893837814861E-3</v>
      </c>
      <c r="K958" s="7">
        <f t="shared" si="408"/>
        <v>5.8518910966598942E-3</v>
      </c>
      <c r="L958" s="7">
        <f t="shared" si="409"/>
        <v>8.1678698642228664E-3</v>
      </c>
      <c r="M958" s="58">
        <f t="shared" si="398"/>
        <v>2.4503609592668597E-2</v>
      </c>
      <c r="N958" s="58">
        <f t="shared" si="399"/>
        <v>2.5082388540836827E-4</v>
      </c>
      <c r="O958" s="59">
        <f t="shared" si="400"/>
        <v>0.44552592645661415</v>
      </c>
      <c r="P958" s="58">
        <f t="shared" si="418"/>
        <v>2.1300688889103192E-4</v>
      </c>
      <c r="Q958" s="58">
        <f t="shared" si="419"/>
        <v>0.53567035921411099</v>
      </c>
      <c r="R958" s="58">
        <f t="shared" si="410"/>
        <v>0.53194793109322902</v>
      </c>
      <c r="S958" s="60">
        <f t="shared" si="411"/>
        <v>3.7224281208819709E-3</v>
      </c>
      <c r="T958" s="58">
        <f t="shared" si="420"/>
        <v>2.1152668223126299E-4</v>
      </c>
      <c r="U958" s="58">
        <f t="shared" si="421"/>
        <v>2.0820675964935581E-3</v>
      </c>
      <c r="V958" s="58">
        <f t="shared" si="401"/>
        <v>2.009919724784975E-4</v>
      </c>
      <c r="W958" s="50">
        <f t="shared" si="412"/>
        <v>170.6199580632381</v>
      </c>
      <c r="X958" s="50">
        <f t="shared" si="402"/>
        <v>102479.15861864321</v>
      </c>
      <c r="Y958" s="50">
        <f t="shared" si="403"/>
        <v>102479.15861864321</v>
      </c>
      <c r="Z958" s="50">
        <f t="shared" si="404"/>
        <v>1.5803556935265028</v>
      </c>
      <c r="AA958" s="50">
        <f t="shared" si="405"/>
        <v>1.3433023394975274</v>
      </c>
      <c r="AB958" s="50">
        <f t="shared" si="413"/>
        <v>672.63879511418793</v>
      </c>
      <c r="AC958" s="7">
        <f t="shared" si="422"/>
        <v>0.2674544619344022</v>
      </c>
    </row>
    <row r="959" spans="1:29">
      <c r="A959" s="7">
        <v>927</v>
      </c>
      <c r="B959" s="7">
        <f t="shared" si="414"/>
        <v>0.36861734573419164</v>
      </c>
      <c r="C959" s="7">
        <f t="shared" si="415"/>
        <v>3.9764546465392847E-4</v>
      </c>
      <c r="D959" s="58">
        <f t="shared" si="416"/>
        <v>3487045.199716907</v>
      </c>
      <c r="E959" s="7">
        <f t="shared" si="406"/>
        <v>505.75316863479122</v>
      </c>
      <c r="F959" s="7">
        <f t="shared" si="395"/>
        <v>3385720.199716907</v>
      </c>
      <c r="G959" s="57">
        <f t="shared" si="396"/>
        <v>1.2308695384488815E-2</v>
      </c>
      <c r="H959" s="61">
        <f t="shared" si="407"/>
        <v>1.2904407140390369E-2</v>
      </c>
      <c r="I959" s="7">
        <f t="shared" si="417"/>
        <v>7.2191185719219161E-2</v>
      </c>
      <c r="J959" s="58">
        <f t="shared" si="397"/>
        <v>1.1575926238818961E-3</v>
      </c>
      <c r="K959" s="7">
        <f t="shared" si="408"/>
        <v>5.8533177441460072E-3</v>
      </c>
      <c r="L959" s="7">
        <f t="shared" si="409"/>
        <v>8.1685029919097984E-3</v>
      </c>
      <c r="M959" s="58">
        <f t="shared" si="398"/>
        <v>2.4505508975729395E-2</v>
      </c>
      <c r="N959" s="58">
        <f t="shared" si="399"/>
        <v>2.5070395229356851E-4</v>
      </c>
      <c r="O959" s="59">
        <f t="shared" si="400"/>
        <v>0.44531289526145107</v>
      </c>
      <c r="P959" s="58">
        <f t="shared" si="418"/>
        <v>2.1303119516308255E-4</v>
      </c>
      <c r="Q959" s="58">
        <f t="shared" si="419"/>
        <v>0.53573148469952747</v>
      </c>
      <c r="R959" s="58">
        <f t="shared" si="410"/>
        <v>0.53200877238573319</v>
      </c>
      <c r="S959" s="60">
        <f t="shared" si="411"/>
        <v>3.7227123137942852E-3</v>
      </c>
      <c r="T959" s="58">
        <f t="shared" si="420"/>
        <v>2.1155087549529095E-4</v>
      </c>
      <c r="U959" s="58">
        <f t="shared" si="421"/>
        <v>2.0835479161613497E-3</v>
      </c>
      <c r="V959" s="58">
        <f t="shared" si="401"/>
        <v>2.0111190559329726E-4</v>
      </c>
      <c r="W959" s="50">
        <f t="shared" si="412"/>
        <v>170.63318357015592</v>
      </c>
      <c r="X959" s="50">
        <f t="shared" si="402"/>
        <v>102490.87962384066</v>
      </c>
      <c r="Y959" s="50">
        <f t="shared" si="403"/>
        <v>102490.87962384066</v>
      </c>
      <c r="Z959" s="50">
        <f t="shared" si="404"/>
        <v>1.5803791549564596</v>
      </c>
      <c r="AA959" s="50">
        <f t="shared" si="405"/>
        <v>1.3433222817129906</v>
      </c>
      <c r="AB959" s="50">
        <f t="shared" si="413"/>
        <v>672.72571476938867</v>
      </c>
      <c r="AC959" s="7">
        <f t="shared" si="422"/>
        <v>0.26748904783077976</v>
      </c>
    </row>
    <row r="960" spans="1:29">
      <c r="A960" s="7">
        <v>928</v>
      </c>
      <c r="B960" s="7">
        <f t="shared" si="414"/>
        <v>0.36901499119884557</v>
      </c>
      <c r="C960" s="7">
        <f t="shared" si="415"/>
        <v>3.9764546465392847E-4</v>
      </c>
      <c r="D960" s="58">
        <f t="shared" si="416"/>
        <v>3487443.4595338465</v>
      </c>
      <c r="E960" s="7">
        <f t="shared" si="406"/>
        <v>505.81093134012508</v>
      </c>
      <c r="F960" s="7">
        <f t="shared" si="395"/>
        <v>3386118.4595338465</v>
      </c>
      <c r="G960" s="57">
        <f t="shared" si="396"/>
        <v>1.230914381456337E-2</v>
      </c>
      <c r="H960" s="61">
        <f t="shared" si="407"/>
        <v>1.2909301637285818E-2</v>
      </c>
      <c r="I960" s="7">
        <f t="shared" si="417"/>
        <v>7.2181396725428268E-2</v>
      </c>
      <c r="J960" s="58">
        <f t="shared" si="397"/>
        <v>1.1571956989890281E-3</v>
      </c>
      <c r="K960" s="7">
        <f t="shared" si="408"/>
        <v>5.8547438416105277E-3</v>
      </c>
      <c r="L960" s="7">
        <f t="shared" si="409"/>
        <v>8.1691352395885843E-3</v>
      </c>
      <c r="M960" s="58">
        <f t="shared" si="398"/>
        <v>2.4507405718765751E-2</v>
      </c>
      <c r="N960" s="58">
        <f t="shared" si="399"/>
        <v>2.5058400551305896E-4</v>
      </c>
      <c r="O960" s="59">
        <f t="shared" si="400"/>
        <v>0.44509983979257101</v>
      </c>
      <c r="P960" s="58">
        <f t="shared" si="418"/>
        <v>2.1305546888006344E-4</v>
      </c>
      <c r="Q960" s="58">
        <f t="shared" si="419"/>
        <v>0.5357925283153574</v>
      </c>
      <c r="R960" s="58">
        <f t="shared" si="410"/>
        <v>0.53206953377658583</v>
      </c>
      <c r="S960" s="60">
        <f t="shared" si="411"/>
        <v>3.7229945387715624E-3</v>
      </c>
      <c r="T960" s="58">
        <f t="shared" si="420"/>
        <v>2.1157503698678956E-4</v>
      </c>
      <c r="U960" s="58">
        <f t="shared" si="421"/>
        <v>2.0850283480546238E-3</v>
      </c>
      <c r="V960" s="58">
        <f t="shared" si="401"/>
        <v>2.012318523738068E-4</v>
      </c>
      <c r="W960" s="50">
        <f t="shared" si="412"/>
        <v>170.64639069444087</v>
      </c>
      <c r="X960" s="50">
        <f t="shared" si="402"/>
        <v>102502.58523607657</v>
      </c>
      <c r="Y960" s="50">
        <f t="shared" si="403"/>
        <v>102502.58523607657</v>
      </c>
      <c r="Z960" s="50">
        <f t="shared" si="404"/>
        <v>1.5804025802200017</v>
      </c>
      <c r="AA960" s="50">
        <f t="shared" si="405"/>
        <v>1.3433421931870013</v>
      </c>
      <c r="AB960" s="50">
        <f t="shared" si="413"/>
        <v>672.81252027474568</v>
      </c>
      <c r="AC960" s="7">
        <f t="shared" si="422"/>
        <v>0.26752358834187584</v>
      </c>
    </row>
    <row r="961" spans="1:29">
      <c r="A961" s="7">
        <v>929</v>
      </c>
      <c r="B961" s="7">
        <f t="shared" si="414"/>
        <v>0.36941263666349949</v>
      </c>
      <c r="C961" s="7">
        <f t="shared" si="415"/>
        <v>3.9764546465392847E-4</v>
      </c>
      <c r="D961" s="58">
        <f t="shared" si="416"/>
        <v>3487841.1955001359</v>
      </c>
      <c r="E961" s="7">
        <f t="shared" si="406"/>
        <v>505.86861806734248</v>
      </c>
      <c r="F961" s="7">
        <f t="shared" si="395"/>
        <v>3386516.1955001359</v>
      </c>
      <c r="G961" s="57">
        <f t="shared" si="396"/>
        <v>1.2309591619992049E-2</v>
      </c>
      <c r="H961" s="61">
        <f t="shared" si="407"/>
        <v>1.2914196312497453E-2</v>
      </c>
      <c r="I961" s="7">
        <f t="shared" si="417"/>
        <v>7.2171607375004998E-2</v>
      </c>
      <c r="J961" s="58">
        <f t="shared" si="397"/>
        <v>1.1567986091065617E-3</v>
      </c>
      <c r="K961" s="7">
        <f t="shared" si="408"/>
        <v>5.8561693889152338E-3</v>
      </c>
      <c r="L961" s="7">
        <f t="shared" si="409"/>
        <v>8.1697666071283565E-3</v>
      </c>
      <c r="M961" s="58">
        <f t="shared" si="398"/>
        <v>2.4509299821385069E-2</v>
      </c>
      <c r="N961" s="58">
        <f t="shared" si="399"/>
        <v>2.5046404508517197E-4</v>
      </c>
      <c r="O961" s="59">
        <f t="shared" si="400"/>
        <v>0.44488676008253669</v>
      </c>
      <c r="P961" s="58">
        <f t="shared" si="418"/>
        <v>2.1307971003431403E-4</v>
      </c>
      <c r="Q961" s="58">
        <f t="shared" si="419"/>
        <v>0.53585349004233629</v>
      </c>
      <c r="R961" s="58">
        <f t="shared" si="410"/>
        <v>0.53213021524500403</v>
      </c>
      <c r="S961" s="60">
        <f t="shared" si="411"/>
        <v>3.7232747973322544E-3</v>
      </c>
      <c r="T961" s="58">
        <f t="shared" si="420"/>
        <v>2.115991666974946E-4</v>
      </c>
      <c r="U961" s="58">
        <f t="shared" si="421"/>
        <v>2.0865088913914432E-3</v>
      </c>
      <c r="V961" s="58">
        <f t="shared" si="401"/>
        <v>2.0135181280169379E-4</v>
      </c>
      <c r="W961" s="50">
        <f t="shared" si="412"/>
        <v>170.65957943335923</v>
      </c>
      <c r="X961" s="50">
        <f t="shared" si="402"/>
        <v>102514.27545134719</v>
      </c>
      <c r="Y961" s="50">
        <f t="shared" si="403"/>
        <v>102514.27545134719</v>
      </c>
      <c r="Z961" s="50">
        <f t="shared" si="404"/>
        <v>1.5804259693320608</v>
      </c>
      <c r="AA961" s="50">
        <f t="shared" si="405"/>
        <v>1.3433620739322516</v>
      </c>
      <c r="AB961" s="50">
        <f t="shared" si="413"/>
        <v>672.89921160056861</v>
      </c>
      <c r="AC961" s="7">
        <f t="shared" si="422"/>
        <v>0.2675580834559011</v>
      </c>
    </row>
    <row r="962" spans="1:29">
      <c r="A962" s="7">
        <v>930</v>
      </c>
      <c r="B962" s="7">
        <f t="shared" si="414"/>
        <v>0.36981028212815342</v>
      </c>
      <c r="C962" s="7">
        <f t="shared" si="415"/>
        <v>3.9764546465392847E-4</v>
      </c>
      <c r="D962" s="58">
        <f t="shared" si="416"/>
        <v>3488238.4074813207</v>
      </c>
      <c r="E962" s="7">
        <f t="shared" si="406"/>
        <v>505.9262287969425</v>
      </c>
      <c r="F962" s="7">
        <f t="shared" si="395"/>
        <v>3386913.4074813207</v>
      </c>
      <c r="G962" s="57">
        <f t="shared" si="396"/>
        <v>1.231003880076758E-2</v>
      </c>
      <c r="H962" s="61">
        <f t="shared" si="407"/>
        <v>1.2919091165776884E-2</v>
      </c>
      <c r="I962" s="7">
        <f t="shared" si="417"/>
        <v>7.2161817668446135E-2</v>
      </c>
      <c r="J962" s="58">
        <f t="shared" si="397"/>
        <v>1.1564013542382085E-3</v>
      </c>
      <c r="K962" s="7">
        <f t="shared" si="408"/>
        <v>5.8575943859220199E-3</v>
      </c>
      <c r="L962" s="7">
        <f t="shared" si="409"/>
        <v>8.1703970943984364E-3</v>
      </c>
      <c r="M962" s="58">
        <f t="shared" si="398"/>
        <v>2.4511191283195309E-2</v>
      </c>
      <c r="N962" s="58">
        <f t="shared" si="399"/>
        <v>2.5034407102824541E-4</v>
      </c>
      <c r="O962" s="59">
        <f t="shared" si="400"/>
        <v>0.44467365616392091</v>
      </c>
      <c r="P962" s="58">
        <f t="shared" si="418"/>
        <v>2.1310391861578681E-4</v>
      </c>
      <c r="Q962" s="58">
        <f t="shared" si="419"/>
        <v>0.53591436985519636</v>
      </c>
      <c r="R962" s="58">
        <f t="shared" si="410"/>
        <v>0.53219081677047442</v>
      </c>
      <c r="S962" s="60">
        <f t="shared" si="411"/>
        <v>3.7235530847219422E-3</v>
      </c>
      <c r="T962" s="58">
        <f t="shared" si="420"/>
        <v>2.1162326461924902E-4</v>
      </c>
      <c r="U962" s="58">
        <f t="shared" si="421"/>
        <v>2.087989545387981E-3</v>
      </c>
      <c r="V962" s="58">
        <f t="shared" si="401"/>
        <v>2.0147178685862036E-4</v>
      </c>
      <c r="W962" s="50">
        <f t="shared" si="412"/>
        <v>170.67274978418126</v>
      </c>
      <c r="X962" s="50">
        <f t="shared" si="402"/>
        <v>102525.95026570062</v>
      </c>
      <c r="Y962" s="50">
        <f t="shared" si="403"/>
        <v>102525.95026570062</v>
      </c>
      <c r="Z962" s="50">
        <f t="shared" si="404"/>
        <v>1.5804493223076368</v>
      </c>
      <c r="AA962" s="50">
        <f t="shared" si="405"/>
        <v>1.3433819239614913</v>
      </c>
      <c r="AB962" s="50">
        <f t="shared" si="413"/>
        <v>672.98578871755137</v>
      </c>
      <c r="AC962" s="7">
        <f t="shared" si="422"/>
        <v>0.26759253316112575</v>
      </c>
    </row>
    <row r="963" spans="1:29">
      <c r="A963" s="7">
        <v>931</v>
      </c>
      <c r="B963" s="7">
        <f t="shared" si="414"/>
        <v>0.37020792759280735</v>
      </c>
      <c r="C963" s="7">
        <f t="shared" si="415"/>
        <v>3.9764546465392847E-4</v>
      </c>
      <c r="D963" s="58">
        <f t="shared" si="416"/>
        <v>3488635.095340563</v>
      </c>
      <c r="E963" s="7">
        <f t="shared" si="406"/>
        <v>505.98376350907847</v>
      </c>
      <c r="F963" s="7">
        <f t="shared" si="395"/>
        <v>3387310.095340563</v>
      </c>
      <c r="G963" s="57">
        <f t="shared" si="396"/>
        <v>1.2310485356879796E-2</v>
      </c>
      <c r="H963" s="61">
        <f t="shared" si="407"/>
        <v>1.2923986196875722E-2</v>
      </c>
      <c r="I963" s="7">
        <f t="shared" si="417"/>
        <v>7.2152027606248462E-2</v>
      </c>
      <c r="J963" s="58">
        <f t="shared" si="397"/>
        <v>1.1560039343877085E-3</v>
      </c>
      <c r="K963" s="7">
        <f t="shared" si="408"/>
        <v>5.8590188324929042E-3</v>
      </c>
      <c r="L963" s="7">
        <f t="shared" si="409"/>
        <v>8.1710267012683208E-3</v>
      </c>
      <c r="M963" s="58">
        <f t="shared" si="398"/>
        <v>2.4513080103804964E-2</v>
      </c>
      <c r="N963" s="58">
        <f t="shared" si="399"/>
        <v>2.5022408336062131E-4</v>
      </c>
      <c r="O963" s="59">
        <f t="shared" si="400"/>
        <v>0.44446052806930358</v>
      </c>
      <c r="P963" s="58">
        <f t="shared" si="418"/>
        <v>2.1312809461732085E-4</v>
      </c>
      <c r="Q963" s="58">
        <f t="shared" si="419"/>
        <v>0.53597516773592924</v>
      </c>
      <c r="R963" s="58">
        <f t="shared" si="410"/>
        <v>0.53225133833212002</v>
      </c>
      <c r="S963" s="60">
        <f t="shared" si="411"/>
        <v>3.7238294038092201E-3</v>
      </c>
      <c r="T963" s="58">
        <f t="shared" si="420"/>
        <v>2.1164733074375115E-4</v>
      </c>
      <c r="U963" s="58">
        <f t="shared" si="421"/>
        <v>2.0894703092615508E-3</v>
      </c>
      <c r="V963" s="58">
        <f t="shared" si="401"/>
        <v>2.0159177452624445E-4</v>
      </c>
      <c r="W963" s="50">
        <f t="shared" si="412"/>
        <v>170.68590174418085</v>
      </c>
      <c r="X963" s="50">
        <f t="shared" si="402"/>
        <v>102537.60967511497</v>
      </c>
      <c r="Y963" s="50">
        <f t="shared" si="403"/>
        <v>102537.60967511497</v>
      </c>
      <c r="Z963" s="50">
        <f t="shared" si="404"/>
        <v>1.5804726391615531</v>
      </c>
      <c r="AA963" s="50">
        <f t="shared" si="405"/>
        <v>1.3434017432873202</v>
      </c>
      <c r="AB963" s="50">
        <f t="shared" si="413"/>
        <v>673.07225159586835</v>
      </c>
      <c r="AC963" s="7">
        <f t="shared" si="422"/>
        <v>0.26762693744579308</v>
      </c>
    </row>
    <row r="964" spans="1:29">
      <c r="A964" s="7">
        <v>932</v>
      </c>
      <c r="B964" s="7">
        <f t="shared" si="414"/>
        <v>0.37060557305746128</v>
      </c>
      <c r="C964" s="7">
        <f t="shared" si="415"/>
        <v>3.9764546465392847E-4</v>
      </c>
      <c r="D964" s="58">
        <f t="shared" si="416"/>
        <v>3489031.2589436858</v>
      </c>
      <c r="E964" s="7">
        <f t="shared" si="406"/>
        <v>506.04122218428961</v>
      </c>
      <c r="F964" s="7">
        <f t="shared" si="395"/>
        <v>3387706.2589436858</v>
      </c>
      <c r="G964" s="57">
        <f t="shared" si="396"/>
        <v>1.2310931288321366E-2</v>
      </c>
      <c r="H964" s="61">
        <f t="shared" si="407"/>
        <v>1.2928881405545574E-2</v>
      </c>
      <c r="I964" s="7">
        <f t="shared" si="417"/>
        <v>7.2142237188908762E-2</v>
      </c>
      <c r="J964" s="58">
        <f t="shared" si="397"/>
        <v>1.1556063495588324E-3</v>
      </c>
      <c r="K964" s="7">
        <f t="shared" si="408"/>
        <v>5.8604427284900187E-3</v>
      </c>
      <c r="L964" s="7">
        <f t="shared" si="409"/>
        <v>8.1716554276076835E-3</v>
      </c>
      <c r="M964" s="58">
        <f t="shared" si="398"/>
        <v>2.4514966282823049E-2</v>
      </c>
      <c r="N964" s="58">
        <f t="shared" si="399"/>
        <v>2.5010408210064688E-4</v>
      </c>
      <c r="O964" s="59">
        <f t="shared" si="400"/>
        <v>0.44424737583127405</v>
      </c>
      <c r="P964" s="58">
        <f t="shared" si="418"/>
        <v>2.1315223802953476E-4</v>
      </c>
      <c r="Q964" s="58">
        <f t="shared" si="419"/>
        <v>0.53603588366094279</v>
      </c>
      <c r="R964" s="58">
        <f t="shared" si="410"/>
        <v>0.53231177990946987</v>
      </c>
      <c r="S964" s="60">
        <f t="shared" si="411"/>
        <v>3.7241037514729181E-3</v>
      </c>
      <c r="T964" s="58">
        <f t="shared" si="420"/>
        <v>2.1167136506286085E-4</v>
      </c>
      <c r="U964" s="58">
        <f t="shared" si="421"/>
        <v>2.0909511822282249E-3</v>
      </c>
      <c r="V964" s="58">
        <f t="shared" si="401"/>
        <v>2.0171177578621888E-4</v>
      </c>
      <c r="W964" s="50">
        <f t="shared" si="412"/>
        <v>170.69903531063554</v>
      </c>
      <c r="X964" s="50">
        <f t="shared" si="402"/>
        <v>102549.25367564651</v>
      </c>
      <c r="Y964" s="50">
        <f t="shared" si="403"/>
        <v>102549.25367564651</v>
      </c>
      <c r="Z964" s="50">
        <f t="shared" si="404"/>
        <v>1.5804959199087545</v>
      </c>
      <c r="AA964" s="50">
        <f t="shared" si="405"/>
        <v>1.3434215319224412</v>
      </c>
      <c r="AB964" s="50">
        <f t="shared" si="413"/>
        <v>673.15860020627395</v>
      </c>
      <c r="AC964" s="7">
        <f t="shared" si="422"/>
        <v>0.26766129629815838</v>
      </c>
    </row>
    <row r="965" spans="1:29">
      <c r="A965" s="7">
        <v>933</v>
      </c>
      <c r="B965" s="7">
        <f t="shared" si="414"/>
        <v>0.37100321852211521</v>
      </c>
      <c r="C965" s="7">
        <f t="shared" si="415"/>
        <v>3.9764546465392847E-4</v>
      </c>
      <c r="D965" s="58">
        <f t="shared" si="416"/>
        <v>3489426.898155204</v>
      </c>
      <c r="E965" s="7">
        <f t="shared" si="406"/>
        <v>506.09860480292548</v>
      </c>
      <c r="F965" s="7">
        <f t="shared" si="395"/>
        <v>3388101.898155204</v>
      </c>
      <c r="G965" s="57">
        <f t="shared" si="396"/>
        <v>1.231137659508328E-2</v>
      </c>
      <c r="H965" s="61">
        <f t="shared" si="407"/>
        <v>1.2933776791538041E-2</v>
      </c>
      <c r="I965" s="7">
        <f t="shared" si="417"/>
        <v>7.2132446416923832E-2</v>
      </c>
      <c r="J965" s="58">
        <f t="shared" si="397"/>
        <v>1.1552085997553821E-3</v>
      </c>
      <c r="K965" s="7">
        <f t="shared" si="408"/>
        <v>5.8618660737756205E-3</v>
      </c>
      <c r="L965" s="7">
        <f t="shared" si="409"/>
        <v>8.1722832732863855E-3</v>
      </c>
      <c r="M965" s="58">
        <f t="shared" si="398"/>
        <v>2.4516849819859157E-2</v>
      </c>
      <c r="N965" s="58">
        <f t="shared" si="399"/>
        <v>2.4998406726667408E-4</v>
      </c>
      <c r="O965" s="59">
        <f t="shared" si="400"/>
        <v>0.44403419948242984</v>
      </c>
      <c r="P965" s="58">
        <f t="shared" si="418"/>
        <v>2.1317634884421288E-4</v>
      </c>
      <c r="Q965" s="58">
        <f t="shared" si="419"/>
        <v>0.53609651760957622</v>
      </c>
      <c r="R965" s="58">
        <f t="shared" si="410"/>
        <v>0.53237214148185352</v>
      </c>
      <c r="S965" s="60">
        <f t="shared" si="411"/>
        <v>3.724376127722695E-3</v>
      </c>
      <c r="T965" s="58">
        <f t="shared" si="420"/>
        <v>2.1169536756835859E-4</v>
      </c>
      <c r="U965" s="58">
        <f t="shared" si="421"/>
        <v>2.0924321635040792E-3</v>
      </c>
      <c r="V965" s="58">
        <f t="shared" si="401"/>
        <v>2.0183179062019168E-4</v>
      </c>
      <c r="W965" s="50">
        <f t="shared" si="412"/>
        <v>170.71215048082692</v>
      </c>
      <c r="X965" s="50">
        <f t="shared" si="402"/>
        <v>102560.88226331308</v>
      </c>
      <c r="Y965" s="50">
        <f t="shared" si="403"/>
        <v>102560.88226331308</v>
      </c>
      <c r="Z965" s="50">
        <f t="shared" si="404"/>
        <v>1.5805191645640728</v>
      </c>
      <c r="AA965" s="50">
        <f t="shared" si="405"/>
        <v>1.3434412898794619</v>
      </c>
      <c r="AB965" s="50">
        <f t="shared" si="413"/>
        <v>673.244834519238</v>
      </c>
      <c r="AC965" s="7">
        <f t="shared" si="422"/>
        <v>0.26769560970653572</v>
      </c>
    </row>
    <row r="966" spans="1:29">
      <c r="A966" s="7">
        <v>934</v>
      </c>
      <c r="B966" s="7">
        <f t="shared" si="414"/>
        <v>0.37140086398676914</v>
      </c>
      <c r="C966" s="7">
        <f t="shared" si="415"/>
        <v>3.9764546465392847E-4</v>
      </c>
      <c r="D966" s="58">
        <f t="shared" si="416"/>
        <v>3489822.0128403995</v>
      </c>
      <c r="E966" s="7">
        <f t="shared" si="406"/>
        <v>506.15591134544695</v>
      </c>
      <c r="F966" s="7">
        <f t="shared" si="395"/>
        <v>3388497.0128403995</v>
      </c>
      <c r="G966" s="57">
        <f t="shared" si="396"/>
        <v>1.2311821277157204E-2</v>
      </c>
      <c r="H966" s="61">
        <f t="shared" si="407"/>
        <v>1.2938672354604722E-2</v>
      </c>
      <c r="I966" s="7">
        <f t="shared" si="417"/>
        <v>7.2122655290790469E-2</v>
      </c>
      <c r="J966" s="58">
        <f t="shared" si="397"/>
        <v>1.1548106849811883E-3</v>
      </c>
      <c r="K966" s="7">
        <f t="shared" si="408"/>
        <v>5.8632888682120781E-3</v>
      </c>
      <c r="L966" s="7">
        <f t="shared" si="409"/>
        <v>8.1729102381744544E-3</v>
      </c>
      <c r="M966" s="58">
        <f t="shared" si="398"/>
        <v>2.4518730714523363E-2</v>
      </c>
      <c r="N966" s="58">
        <f t="shared" si="399"/>
        <v>2.4986403887705959E-4</v>
      </c>
      <c r="O966" s="59">
        <f t="shared" si="400"/>
        <v>0.44382099905537709</v>
      </c>
      <c r="P966" s="58">
        <f t="shared" si="418"/>
        <v>2.13200427052751E-4</v>
      </c>
      <c r="Q966" s="58">
        <f t="shared" si="419"/>
        <v>0.53615706956019149</v>
      </c>
      <c r="R966" s="58">
        <f t="shared" si="410"/>
        <v>0.53243242302871707</v>
      </c>
      <c r="S966" s="60">
        <f t="shared" si="411"/>
        <v>3.7246465314744182E-3</v>
      </c>
      <c r="T966" s="58">
        <f t="shared" si="420"/>
        <v>2.1171933825207121E-4</v>
      </c>
      <c r="U966" s="58">
        <f t="shared" si="421"/>
        <v>2.0939132523047589E-3</v>
      </c>
      <c r="V966" s="58">
        <f t="shared" si="401"/>
        <v>2.0195181900980617E-4</v>
      </c>
      <c r="W966" s="50">
        <f t="shared" si="412"/>
        <v>170.72524725203996</v>
      </c>
      <c r="X966" s="50">
        <f t="shared" si="402"/>
        <v>102572.49543415505</v>
      </c>
      <c r="Y966" s="50">
        <f t="shared" si="403"/>
        <v>102572.49543415505</v>
      </c>
      <c r="Z966" s="50">
        <f t="shared" si="404"/>
        <v>1.5805423731423494</v>
      </c>
      <c r="AA966" s="50">
        <f t="shared" si="405"/>
        <v>1.3434610171709969</v>
      </c>
      <c r="AB966" s="50">
        <f t="shared" si="413"/>
        <v>673.33095450539679</v>
      </c>
      <c r="AC966" s="7">
        <f t="shared" si="422"/>
        <v>0.26772987765921563</v>
      </c>
    </row>
    <row r="967" spans="1:29">
      <c r="A967" s="7">
        <v>935</v>
      </c>
      <c r="B967" s="7">
        <f t="shared" si="414"/>
        <v>0.37179850945142306</v>
      </c>
      <c r="C967" s="7">
        <f t="shared" si="415"/>
        <v>3.9764546465392847E-4</v>
      </c>
      <c r="D967" s="58">
        <f t="shared" si="416"/>
        <v>3490216.6028645923</v>
      </c>
      <c r="E967" s="7">
        <f t="shared" si="406"/>
        <v>506.21314179232024</v>
      </c>
      <c r="F967" s="7">
        <f t="shared" si="395"/>
        <v>3388891.6028645923</v>
      </c>
      <c r="G967" s="57">
        <f t="shared" si="396"/>
        <v>1.2312265334534658E-2</v>
      </c>
      <c r="H967" s="61">
        <f t="shared" si="407"/>
        <v>1.2943568094497213E-2</v>
      </c>
      <c r="I967" s="7">
        <f t="shared" si="417"/>
        <v>7.2112863811005484E-2</v>
      </c>
      <c r="J967" s="58">
        <f t="shared" si="397"/>
        <v>1.1544126052401131E-3</v>
      </c>
      <c r="K967" s="7">
        <f t="shared" si="408"/>
        <v>5.8647111116618827E-3</v>
      </c>
      <c r="L967" s="7">
        <f t="shared" si="409"/>
        <v>8.1735363221421085E-3</v>
      </c>
      <c r="M967" s="58">
        <f t="shared" si="398"/>
        <v>2.4520608966426327E-2</v>
      </c>
      <c r="N967" s="58">
        <f t="shared" si="399"/>
        <v>2.4974399695016497E-4</v>
      </c>
      <c r="O967" s="59">
        <f t="shared" si="400"/>
        <v>0.44360777458273054</v>
      </c>
      <c r="P967" s="58">
        <f t="shared" si="418"/>
        <v>2.1322447264654487E-4</v>
      </c>
      <c r="Q967" s="58">
        <f t="shared" si="419"/>
        <v>0.5362175394911507</v>
      </c>
      <c r="R967" s="58">
        <f t="shared" si="410"/>
        <v>0.53249262452951307</v>
      </c>
      <c r="S967" s="60">
        <f t="shared" si="411"/>
        <v>3.7249149616376265E-3</v>
      </c>
      <c r="T967" s="58">
        <f t="shared" si="420"/>
        <v>2.1174327710582811E-4</v>
      </c>
      <c r="U967" s="58">
        <f t="shared" si="421"/>
        <v>2.0953944478454755E-3</v>
      </c>
      <c r="V967" s="58">
        <f t="shared" si="401"/>
        <v>2.0207186093670079E-4</v>
      </c>
      <c r="W967" s="50">
        <f t="shared" si="412"/>
        <v>170.7383256215636</v>
      </c>
      <c r="X967" s="50">
        <f t="shared" si="402"/>
        <v>102584.09318421393</v>
      </c>
      <c r="Y967" s="50">
        <f t="shared" si="403"/>
        <v>102584.09318421393</v>
      </c>
      <c r="Z967" s="50">
        <f t="shared" si="404"/>
        <v>1.5805655456583922</v>
      </c>
      <c r="AA967" s="50">
        <f t="shared" si="405"/>
        <v>1.3434807138096334</v>
      </c>
      <c r="AB967" s="50">
        <f t="shared" si="413"/>
        <v>673.41696013539536</v>
      </c>
      <c r="AC967" s="7">
        <f t="shared" si="422"/>
        <v>0.26776410014452351</v>
      </c>
    </row>
    <row r="968" spans="1:29">
      <c r="A968" s="7">
        <v>936</v>
      </c>
      <c r="B968" s="7">
        <f t="shared" si="414"/>
        <v>0.37219615491607699</v>
      </c>
      <c r="C968" s="7">
        <f t="shared" si="415"/>
        <v>3.9764546465392847E-4</v>
      </c>
      <c r="D968" s="58">
        <f t="shared" si="416"/>
        <v>3490610.6680931407</v>
      </c>
      <c r="E968" s="7">
        <f t="shared" si="406"/>
        <v>506.27029612401725</v>
      </c>
      <c r="F968" s="7">
        <f t="shared" si="395"/>
        <v>3389285.6680931407</v>
      </c>
      <c r="G968" s="57">
        <f t="shared" si="396"/>
        <v>1.231270876720702E-2</v>
      </c>
      <c r="H968" s="61">
        <f t="shared" si="407"/>
        <v>1.2948464010967107E-2</v>
      </c>
      <c r="I968" s="7">
        <f t="shared" si="417"/>
        <v>7.2103071978065703E-2</v>
      </c>
      <c r="J968" s="58">
        <f t="shared" si="397"/>
        <v>1.1540143605360484E-3</v>
      </c>
      <c r="K968" s="7">
        <f t="shared" si="408"/>
        <v>5.8661328039876486E-3</v>
      </c>
      <c r="L968" s="7">
        <f t="shared" si="409"/>
        <v>8.1741615250597449E-3</v>
      </c>
      <c r="M968" s="58">
        <f t="shared" si="398"/>
        <v>2.4522484575179235E-2</v>
      </c>
      <c r="N968" s="58">
        <f t="shared" si="399"/>
        <v>2.496239415043565E-4</v>
      </c>
      <c r="O968" s="59">
        <f t="shared" si="400"/>
        <v>0.44339452609711322</v>
      </c>
      <c r="P968" s="58">
        <f t="shared" si="418"/>
        <v>2.1324848561732335E-4</v>
      </c>
      <c r="Q968" s="58">
        <f t="shared" si="419"/>
        <v>0.53627792738165359</v>
      </c>
      <c r="R968" s="58">
        <f t="shared" si="410"/>
        <v>0.53255274596369961</v>
      </c>
      <c r="S968" s="60">
        <f t="shared" si="411"/>
        <v>3.7251814179539711E-3</v>
      </c>
      <c r="T968" s="58">
        <f t="shared" si="420"/>
        <v>2.1176718412146086E-4</v>
      </c>
      <c r="U968" s="58">
        <f t="shared" si="421"/>
        <v>2.0968757493413379E-3</v>
      </c>
      <c r="V968" s="58">
        <f t="shared" si="401"/>
        <v>2.0219191638250927E-4</v>
      </c>
      <c r="W968" s="50">
        <f t="shared" si="412"/>
        <v>170.75138558669053</v>
      </c>
      <c r="X968" s="50">
        <f t="shared" si="402"/>
        <v>102595.67550953233</v>
      </c>
      <c r="Y968" s="50">
        <f t="shared" si="403"/>
        <v>102595.67550953233</v>
      </c>
      <c r="Z968" s="50">
        <f t="shared" si="404"/>
        <v>1.5805886821269757</v>
      </c>
      <c r="AA968" s="50">
        <f t="shared" si="405"/>
        <v>1.3435003798079292</v>
      </c>
      <c r="AB968" s="50">
        <f t="shared" si="413"/>
        <v>673.50285137988658</v>
      </c>
      <c r="AC968" s="7">
        <f t="shared" si="422"/>
        <v>0.26779827715078802</v>
      </c>
    </row>
    <row r="969" spans="1:29">
      <c r="A969" s="7">
        <v>937</v>
      </c>
      <c r="B969" s="7">
        <f t="shared" si="414"/>
        <v>0.37259380038073092</v>
      </c>
      <c r="C969" s="7">
        <f t="shared" si="415"/>
        <v>3.9764546465392847E-4</v>
      </c>
      <c r="D969" s="58">
        <f t="shared" si="416"/>
        <v>3491004.2083919863</v>
      </c>
      <c r="E969" s="7">
        <f t="shared" si="406"/>
        <v>506.32737432109451</v>
      </c>
      <c r="F969" s="7">
        <f t="shared" si="395"/>
        <v>3389679.2083919863</v>
      </c>
      <c r="G969" s="57">
        <f t="shared" si="396"/>
        <v>1.2313151575166142E-2</v>
      </c>
      <c r="H969" s="61">
        <f t="shared" si="407"/>
        <v>1.2953360103765991E-2</v>
      </c>
      <c r="I969" s="7">
        <f t="shared" si="417"/>
        <v>7.2093279792467935E-2</v>
      </c>
      <c r="J969" s="58">
        <f t="shared" si="397"/>
        <v>1.1536159508729162E-3</v>
      </c>
      <c r="K969" s="7">
        <f t="shared" si="408"/>
        <v>5.867553945052101E-3</v>
      </c>
      <c r="L969" s="7">
        <f t="shared" si="409"/>
        <v>8.1747858467979342E-3</v>
      </c>
      <c r="M969" s="58">
        <f t="shared" si="398"/>
        <v>2.4524357540393803E-2</v>
      </c>
      <c r="N969" s="58">
        <f t="shared" si="399"/>
        <v>2.4950387255800527E-4</v>
      </c>
      <c r="O969" s="59">
        <f t="shared" si="400"/>
        <v>0.44318125363115685</v>
      </c>
      <c r="P969" s="58">
        <f t="shared" si="418"/>
        <v>2.1327246595637117E-4</v>
      </c>
      <c r="Q969" s="58">
        <f t="shared" si="419"/>
        <v>0.53633823320978291</v>
      </c>
      <c r="R969" s="58">
        <f t="shared" si="410"/>
        <v>0.53261278731082351</v>
      </c>
      <c r="S969" s="60">
        <f t="shared" si="411"/>
        <v>3.7254458989594008E-3</v>
      </c>
      <c r="T969" s="58">
        <f t="shared" si="420"/>
        <v>2.1179105929083639E-4</v>
      </c>
      <c r="U969" s="58">
        <f t="shared" si="421"/>
        <v>2.0983571560068727E-3</v>
      </c>
      <c r="V969" s="58">
        <f t="shared" si="401"/>
        <v>2.0231198532886049E-4</v>
      </c>
      <c r="W969" s="50">
        <f t="shared" si="412"/>
        <v>170.7644271447171</v>
      </c>
      <c r="X969" s="50">
        <f t="shared" si="402"/>
        <v>102607.24240617003</v>
      </c>
      <c r="Y969" s="50">
        <f t="shared" si="403"/>
        <v>102607.24240617003</v>
      </c>
      <c r="Z969" s="50">
        <f t="shared" si="404"/>
        <v>1.5806117825628727</v>
      </c>
      <c r="AA969" s="50">
        <f t="shared" si="405"/>
        <v>1.3435200151784417</v>
      </c>
      <c r="AB969" s="50">
        <f t="shared" si="413"/>
        <v>673.58862820965112</v>
      </c>
      <c r="AC969" s="7">
        <f t="shared" si="422"/>
        <v>0.26783240866636487</v>
      </c>
    </row>
    <row r="970" spans="1:29">
      <c r="A970" s="7">
        <v>938</v>
      </c>
      <c r="B970" s="7">
        <f t="shared" si="414"/>
        <v>0.37299144584538485</v>
      </c>
      <c r="C970" s="7">
        <f t="shared" si="415"/>
        <v>3.9764546465392847E-4</v>
      </c>
      <c r="D970" s="58">
        <f t="shared" si="416"/>
        <v>3491397.2236268558</v>
      </c>
      <c r="E970" s="7">
        <f t="shared" si="406"/>
        <v>506.38437636407724</v>
      </c>
      <c r="F970" s="7">
        <f t="shared" si="395"/>
        <v>3390072.2236268558</v>
      </c>
      <c r="G970" s="57">
        <f t="shared" si="396"/>
        <v>1.2313593758403428E-2</v>
      </c>
      <c r="H970" s="61">
        <f t="shared" si="407"/>
        <v>1.2958256372645452E-2</v>
      </c>
      <c r="I970" s="7">
        <f t="shared" si="417"/>
        <v>7.2083487254709006E-2</v>
      </c>
      <c r="J970" s="58">
        <f t="shared" si="397"/>
        <v>1.1532173762546691E-3</v>
      </c>
      <c r="K970" s="7">
        <f t="shared" si="408"/>
        <v>5.8689745347180883E-3</v>
      </c>
      <c r="L970" s="7">
        <f t="shared" si="409"/>
        <v>8.1754092872274274E-3</v>
      </c>
      <c r="M970" s="58">
        <f t="shared" si="398"/>
        <v>2.4526227861682282E-2</v>
      </c>
      <c r="N970" s="58">
        <f t="shared" si="399"/>
        <v>2.4938379012948722E-4</v>
      </c>
      <c r="O970" s="59">
        <f t="shared" si="400"/>
        <v>0.44296795721750171</v>
      </c>
      <c r="P970" s="58">
        <f t="shared" si="418"/>
        <v>2.1329641365513963E-4</v>
      </c>
      <c r="Q970" s="58">
        <f t="shared" si="419"/>
        <v>0.53639845695404031</v>
      </c>
      <c r="R970" s="58">
        <f t="shared" si="410"/>
        <v>0.53267274855039926</v>
      </c>
      <c r="S970" s="60">
        <f t="shared" si="411"/>
        <v>3.7257084036410593E-3</v>
      </c>
      <c r="T970" s="58">
        <f t="shared" si="420"/>
        <v>2.1181490260580873E-4</v>
      </c>
      <c r="U970" s="58">
        <f t="shared" si="421"/>
        <v>2.0998386670562034E-3</v>
      </c>
      <c r="V970" s="58">
        <f t="shared" si="401"/>
        <v>2.0243206775737854E-4</v>
      </c>
      <c r="W970" s="50">
        <f t="shared" si="412"/>
        <v>170.77745029294343</v>
      </c>
      <c r="X970" s="50">
        <f t="shared" si="402"/>
        <v>102618.79387018048</v>
      </c>
      <c r="Y970" s="50">
        <f t="shared" si="403"/>
        <v>102618.79387018048</v>
      </c>
      <c r="Z970" s="50">
        <f t="shared" si="404"/>
        <v>1.5806348469808083</v>
      </c>
      <c r="AA970" s="50">
        <f t="shared" si="405"/>
        <v>1.3435396199336869</v>
      </c>
      <c r="AB970" s="50">
        <f t="shared" si="413"/>
        <v>673.67429059542246</v>
      </c>
      <c r="AC970" s="7">
        <f t="shared" si="422"/>
        <v>0.2678664946796257</v>
      </c>
    </row>
    <row r="971" spans="1:29">
      <c r="A971" s="7">
        <v>939</v>
      </c>
      <c r="B971" s="7">
        <f t="shared" si="414"/>
        <v>0.37338909131003878</v>
      </c>
      <c r="C971" s="7">
        <f t="shared" si="415"/>
        <v>3.9764546465392847E-4</v>
      </c>
      <c r="D971" s="58">
        <f t="shared" si="416"/>
        <v>3491789.7136635627</v>
      </c>
      <c r="E971" s="7">
        <f t="shared" si="406"/>
        <v>506.44130223350334</v>
      </c>
      <c r="F971" s="7">
        <f t="shared" si="395"/>
        <v>3390464.7136635627</v>
      </c>
      <c r="G971" s="57">
        <f t="shared" si="396"/>
        <v>1.2314035316910206E-2</v>
      </c>
      <c r="H971" s="61">
        <f t="shared" si="407"/>
        <v>1.2963152817357073E-2</v>
      </c>
      <c r="I971" s="7">
        <f t="shared" si="417"/>
        <v>7.2073694365285768E-2</v>
      </c>
      <c r="J971" s="58">
        <f t="shared" si="397"/>
        <v>1.1528186366852897E-3</v>
      </c>
      <c r="K971" s="7">
        <f t="shared" si="408"/>
        <v>5.8703945728485786E-3</v>
      </c>
      <c r="L971" s="7">
        <f t="shared" si="409"/>
        <v>8.1760318462191575E-3</v>
      </c>
      <c r="M971" s="58">
        <f t="shared" si="398"/>
        <v>2.4528095538657473E-2</v>
      </c>
      <c r="N971" s="58">
        <f t="shared" si="399"/>
        <v>2.4926369423718299E-4</v>
      </c>
      <c r="O971" s="59">
        <f t="shared" si="400"/>
        <v>0.44275463688879629</v>
      </c>
      <c r="P971" s="58">
        <f t="shared" si="418"/>
        <v>2.1332032870541306E-4</v>
      </c>
      <c r="Q971" s="58">
        <f t="shared" si="419"/>
        <v>0.53645859859376521</v>
      </c>
      <c r="R971" s="58">
        <f t="shared" si="410"/>
        <v>0.53273262966195445</v>
      </c>
      <c r="S971" s="60">
        <f t="shared" si="411"/>
        <v>3.7259689318107636E-3</v>
      </c>
      <c r="T971" s="58">
        <f t="shared" si="420"/>
        <v>2.1183871405823707E-4</v>
      </c>
      <c r="U971" s="58">
        <f t="shared" si="421"/>
        <v>2.1013202817033792E-3</v>
      </c>
      <c r="V971" s="58">
        <f t="shared" si="401"/>
        <v>2.0255216364968278E-4</v>
      </c>
      <c r="W971" s="50">
        <f t="shared" si="412"/>
        <v>170.79045502867336</v>
      </c>
      <c r="X971" s="50">
        <f t="shared" si="402"/>
        <v>102630.32989761968</v>
      </c>
      <c r="Y971" s="50">
        <f t="shared" si="403"/>
        <v>102630.32989761968</v>
      </c>
      <c r="Z971" s="50">
        <f t="shared" si="404"/>
        <v>1.580657875395477</v>
      </c>
      <c r="AA971" s="50">
        <f t="shared" si="405"/>
        <v>1.3435591940861553</v>
      </c>
      <c r="AB971" s="50">
        <f t="shared" si="413"/>
        <v>673.75983850795308</v>
      </c>
      <c r="AC971" s="7">
        <f t="shared" si="422"/>
        <v>0.26790053517893664</v>
      </c>
    </row>
    <row r="972" spans="1:29">
      <c r="A972" s="7">
        <v>940</v>
      </c>
      <c r="B972" s="7">
        <f t="shared" si="414"/>
        <v>0.37378673677469271</v>
      </c>
      <c r="C972" s="7">
        <f t="shared" si="415"/>
        <v>3.9764546465392847E-4</v>
      </c>
      <c r="D972" s="58">
        <f t="shared" si="416"/>
        <v>3492181.6783685461</v>
      </c>
      <c r="E972" s="7">
        <f t="shared" si="406"/>
        <v>506.49815191000152</v>
      </c>
      <c r="F972" s="7">
        <f t="shared" si="395"/>
        <v>3390856.6783685461</v>
      </c>
      <c r="G972" s="57">
        <f t="shared" si="396"/>
        <v>1.231447625067832E-2</v>
      </c>
      <c r="H972" s="61">
        <f t="shared" si="407"/>
        <v>1.2968049437652431E-2</v>
      </c>
      <c r="I972" s="7">
        <f t="shared" si="417"/>
        <v>7.2063901124695046E-2</v>
      </c>
      <c r="J972" s="58">
        <f t="shared" si="397"/>
        <v>1.1524197321687911E-3</v>
      </c>
      <c r="K972" s="7">
        <f t="shared" si="408"/>
        <v>5.8718140593066563E-3</v>
      </c>
      <c r="L972" s="7">
        <f t="shared" si="409"/>
        <v>8.1766535236442381E-3</v>
      </c>
      <c r="M972" s="58">
        <f t="shared" si="398"/>
        <v>2.4529960570932714E-2</v>
      </c>
      <c r="N972" s="58">
        <f t="shared" si="399"/>
        <v>2.4914358489947793E-4</v>
      </c>
      <c r="O972" s="59">
        <f t="shared" si="400"/>
        <v>0.44254129267769765</v>
      </c>
      <c r="P972" s="58">
        <f t="shared" si="418"/>
        <v>2.1334421109864277E-4</v>
      </c>
      <c r="Q972" s="58">
        <f t="shared" si="419"/>
        <v>0.53651865810745913</v>
      </c>
      <c r="R972" s="58">
        <f t="shared" si="410"/>
        <v>0.53279243062511183</v>
      </c>
      <c r="S972" s="60">
        <f t="shared" si="411"/>
        <v>3.7262274823472996E-3</v>
      </c>
      <c r="T972" s="58">
        <f t="shared" si="420"/>
        <v>2.1186249364001854E-4</v>
      </c>
      <c r="U972" s="58">
        <f t="shared" si="421"/>
        <v>2.1028019991620036E-3</v>
      </c>
      <c r="V972" s="58">
        <f t="shared" si="401"/>
        <v>2.0267227298738784E-4</v>
      </c>
      <c r="W972" s="50">
        <f t="shared" si="412"/>
        <v>170.80344134921464</v>
      </c>
      <c r="X972" s="50">
        <f t="shared" si="402"/>
        <v>102641.85048456203</v>
      </c>
      <c r="Y972" s="50">
        <f t="shared" si="403"/>
        <v>102641.85048456203</v>
      </c>
      <c r="Z972" s="50">
        <f t="shared" si="404"/>
        <v>1.580680867821574</v>
      </c>
      <c r="AA972" s="50">
        <f t="shared" si="405"/>
        <v>1.3435787376483379</v>
      </c>
      <c r="AB972" s="50">
        <f t="shared" si="413"/>
        <v>673.84527191813163</v>
      </c>
      <c r="AC972" s="7">
        <f t="shared" si="422"/>
        <v>0.26793453015269447</v>
      </c>
    </row>
    <row r="973" spans="1:29">
      <c r="A973" s="7">
        <v>941</v>
      </c>
      <c r="B973" s="7">
        <f t="shared" si="414"/>
        <v>0.37418438223934664</v>
      </c>
      <c r="C973" s="7">
        <f t="shared" si="415"/>
        <v>3.9764546465392847E-4</v>
      </c>
      <c r="D973" s="58">
        <f t="shared" si="416"/>
        <v>3492573.1176082562</v>
      </c>
      <c r="E973" s="7">
        <f t="shared" si="406"/>
        <v>506.55492537420196</v>
      </c>
      <c r="F973" s="7">
        <f t="shared" si="395"/>
        <v>3391248.1176082562</v>
      </c>
      <c r="G973" s="57">
        <f t="shared" si="396"/>
        <v>1.2314916559699426E-2</v>
      </c>
      <c r="H973" s="61">
        <f t="shared" si="407"/>
        <v>1.2972946233283102E-2</v>
      </c>
      <c r="I973" s="7">
        <f t="shared" si="417"/>
        <v>7.2054107533433706E-2</v>
      </c>
      <c r="J973" s="58">
        <f t="shared" si="397"/>
        <v>1.152020662709216E-3</v>
      </c>
      <c r="K973" s="7">
        <f t="shared" si="408"/>
        <v>5.8732329939555289E-3</v>
      </c>
      <c r="L973" s="7">
        <f t="shared" si="409"/>
        <v>8.1772743193739613E-3</v>
      </c>
      <c r="M973" s="58">
        <f t="shared" si="398"/>
        <v>2.4531822958121882E-2</v>
      </c>
      <c r="N973" s="58">
        <f t="shared" si="399"/>
        <v>2.4902346213476222E-4</v>
      </c>
      <c r="O973" s="59">
        <f t="shared" si="400"/>
        <v>0.44232792461687143</v>
      </c>
      <c r="P973" s="58">
        <f t="shared" si="418"/>
        <v>2.133680608262245E-4</v>
      </c>
      <c r="Q973" s="58">
        <f t="shared" si="419"/>
        <v>0.53657863547348417</v>
      </c>
      <c r="R973" s="58">
        <f t="shared" si="410"/>
        <v>0.53285215141949649</v>
      </c>
      <c r="S973" s="60">
        <f t="shared" si="411"/>
        <v>3.7264840539876776E-3</v>
      </c>
      <c r="T973" s="58">
        <f t="shared" si="420"/>
        <v>2.1188624134305115E-4</v>
      </c>
      <c r="U973" s="58">
        <f t="shared" si="421"/>
        <v>2.104283818645177E-3</v>
      </c>
      <c r="V973" s="58">
        <f t="shared" si="401"/>
        <v>2.0279239575210354E-4</v>
      </c>
      <c r="W973" s="50">
        <f t="shared" si="412"/>
        <v>170.81640925187858</v>
      </c>
      <c r="X973" s="50">
        <f t="shared" si="402"/>
        <v>102653.35562708224</v>
      </c>
      <c r="Y973" s="50">
        <f t="shared" si="403"/>
        <v>102653.35562708224</v>
      </c>
      <c r="Z973" s="50">
        <f t="shared" si="404"/>
        <v>1.5807038242737603</v>
      </c>
      <c r="AA973" s="50">
        <f t="shared" si="405"/>
        <v>1.3435982506326962</v>
      </c>
      <c r="AB973" s="50">
        <f t="shared" si="413"/>
        <v>673.93059079684963</v>
      </c>
      <c r="AC973" s="7">
        <f t="shared" si="422"/>
        <v>0.26796847958932402</v>
      </c>
    </row>
    <row r="974" spans="1:29">
      <c r="A974" s="7">
        <v>942</v>
      </c>
      <c r="B974" s="7">
        <f t="shared" si="414"/>
        <v>0.37458202770400056</v>
      </c>
      <c r="C974" s="7">
        <f t="shared" si="415"/>
        <v>3.9764546465392847E-4</v>
      </c>
      <c r="D974" s="58">
        <f t="shared" si="416"/>
        <v>3492964.031249058</v>
      </c>
      <c r="E974" s="7">
        <f t="shared" si="406"/>
        <v>506.61162260672251</v>
      </c>
      <c r="F974" s="7">
        <f t="shared" si="395"/>
        <v>3391639.031249058</v>
      </c>
      <c r="G974" s="57">
        <f t="shared" si="396"/>
        <v>1.2315356243964909E-2</v>
      </c>
      <c r="H974" s="61">
        <f t="shared" si="407"/>
        <v>1.2977843204000658E-2</v>
      </c>
      <c r="I974" s="7">
        <f t="shared" si="417"/>
        <v>7.2044313591998588E-2</v>
      </c>
      <c r="J974" s="58">
        <f t="shared" si="397"/>
        <v>1.1516214283106385E-3</v>
      </c>
      <c r="K974" s="7">
        <f t="shared" si="408"/>
        <v>5.8746513766585184E-3</v>
      </c>
      <c r="L974" s="7">
        <f t="shared" si="409"/>
        <v>8.1778942332797963E-3</v>
      </c>
      <c r="M974" s="58">
        <f t="shared" si="398"/>
        <v>2.4533682699839389E-2</v>
      </c>
      <c r="N974" s="58">
        <f t="shared" si="399"/>
        <v>2.4890332596143089E-4</v>
      </c>
      <c r="O974" s="59">
        <f t="shared" si="400"/>
        <v>0.44211453273899159</v>
      </c>
      <c r="P974" s="58">
        <f t="shared" si="418"/>
        <v>2.133918778798316E-4</v>
      </c>
      <c r="Q974" s="58">
        <f t="shared" si="419"/>
        <v>0.53663853067090028</v>
      </c>
      <c r="R974" s="58">
        <f t="shared" si="410"/>
        <v>0.53291179202471961</v>
      </c>
      <c r="S974" s="60">
        <f t="shared" si="411"/>
        <v>3.7267386461806717E-3</v>
      </c>
      <c r="T974" s="58">
        <f t="shared" si="420"/>
        <v>2.1190995715922732E-4</v>
      </c>
      <c r="U974" s="58">
        <f t="shared" si="421"/>
        <v>2.1057657393657812E-3</v>
      </c>
      <c r="V974" s="58">
        <f t="shared" si="401"/>
        <v>2.0291253192543488E-4</v>
      </c>
      <c r="W974" s="50">
        <f t="shared" si="412"/>
        <v>170.82935873398037</v>
      </c>
      <c r="X974" s="50">
        <f t="shared" si="402"/>
        <v>102664.84532125253</v>
      </c>
      <c r="Y974" s="50">
        <f t="shared" si="403"/>
        <v>102664.84532125253</v>
      </c>
      <c r="Z974" s="50">
        <f t="shared" si="404"/>
        <v>1.5807267447666555</v>
      </c>
      <c r="AA974" s="50">
        <f t="shared" si="405"/>
        <v>1.3436177330516572</v>
      </c>
      <c r="AB974" s="50">
        <f t="shared" si="413"/>
        <v>674.01579511497937</v>
      </c>
      <c r="AC974" s="7">
        <f t="shared" si="422"/>
        <v>0.26800238347724642</v>
      </c>
    </row>
    <row r="975" spans="1:29">
      <c r="A975" s="7">
        <v>943</v>
      </c>
      <c r="B975" s="7">
        <f t="shared" si="414"/>
        <v>0.37497967316865449</v>
      </c>
      <c r="C975" s="7">
        <f t="shared" si="415"/>
        <v>3.9764546465392847E-4</v>
      </c>
      <c r="D975" s="58">
        <f t="shared" si="416"/>
        <v>3493354.4191577039</v>
      </c>
      <c r="E975" s="7">
        <f t="shared" si="406"/>
        <v>506.66824358823726</v>
      </c>
      <c r="F975" s="7">
        <f t="shared" si="395"/>
        <v>3392029.4191577039</v>
      </c>
      <c r="G975" s="57">
        <f t="shared" si="396"/>
        <v>1.2315795303466378E-2</v>
      </c>
      <c r="H975" s="61">
        <f t="shared" si="407"/>
        <v>1.2982740349556668E-2</v>
      </c>
      <c r="I975" s="7">
        <f t="shared" si="417"/>
        <v>7.2034519300886571E-2</v>
      </c>
      <c r="J975" s="58">
        <f t="shared" si="397"/>
        <v>1.1512220289771624E-3</v>
      </c>
      <c r="K975" s="7">
        <f t="shared" si="408"/>
        <v>5.8760692072790683E-3</v>
      </c>
      <c r="L975" s="7">
        <f t="shared" si="409"/>
        <v>8.1785132652333926E-3</v>
      </c>
      <c r="M975" s="58">
        <f t="shared" si="398"/>
        <v>2.4535539795700178E-2</v>
      </c>
      <c r="N975" s="58">
        <f t="shared" si="399"/>
        <v>2.4878317639788358E-4</v>
      </c>
      <c r="O975" s="59">
        <f t="shared" si="400"/>
        <v>0.44190111707674073</v>
      </c>
      <c r="P975" s="58">
        <f t="shared" si="418"/>
        <v>2.1341566225085984E-4</v>
      </c>
      <c r="Q975" s="58">
        <f t="shared" si="419"/>
        <v>0.53669834367806979</v>
      </c>
      <c r="R975" s="58">
        <f t="shared" si="410"/>
        <v>0.53297135242045235</v>
      </c>
      <c r="S975" s="60">
        <f t="shared" si="411"/>
        <v>3.7269912576174402E-3</v>
      </c>
      <c r="T975" s="58">
        <f t="shared" si="420"/>
        <v>2.1193364108046343E-4</v>
      </c>
      <c r="U975" s="58">
        <f t="shared" si="421"/>
        <v>2.1072477605361775E-3</v>
      </c>
      <c r="V975" s="58">
        <f t="shared" si="401"/>
        <v>2.0303268148898218E-4</v>
      </c>
      <c r="W975" s="50">
        <f t="shared" si="412"/>
        <v>170.84228979283884</v>
      </c>
      <c r="X975" s="50">
        <f t="shared" si="402"/>
        <v>102676.31956315652</v>
      </c>
      <c r="Y975" s="50">
        <f t="shared" si="403"/>
        <v>102676.31956315652</v>
      </c>
      <c r="Z975" s="50">
        <f t="shared" si="404"/>
        <v>1.5807496293148675</v>
      </c>
      <c r="AA975" s="50">
        <f t="shared" si="405"/>
        <v>1.3436371849176374</v>
      </c>
      <c r="AB975" s="50">
        <f t="shared" si="413"/>
        <v>674.10088484347807</v>
      </c>
      <c r="AC975" s="7">
        <f t="shared" si="422"/>
        <v>0.2680362418048961</v>
      </c>
    </row>
    <row r="976" spans="1:29">
      <c r="A976" s="7">
        <v>944</v>
      </c>
      <c r="B976" s="7">
        <f t="shared" si="414"/>
        <v>0.37537731863330842</v>
      </c>
      <c r="C976" s="7">
        <f t="shared" si="415"/>
        <v>3.9764546465392847E-4</v>
      </c>
      <c r="D976" s="58">
        <f t="shared" si="416"/>
        <v>3493744.281200828</v>
      </c>
      <c r="E976" s="7">
        <f t="shared" si="406"/>
        <v>506.7247882994032</v>
      </c>
      <c r="F976" s="7">
        <f t="shared" si="395"/>
        <v>3392419.281200828</v>
      </c>
      <c r="G976" s="57">
        <f t="shared" si="396"/>
        <v>1.2316233738195154E-2</v>
      </c>
      <c r="H976" s="61">
        <f t="shared" si="407"/>
        <v>1.2987637669702698E-2</v>
      </c>
      <c r="I976" s="7">
        <f t="shared" si="417"/>
        <v>7.2024724660594508E-2</v>
      </c>
      <c r="J976" s="58">
        <f t="shared" si="397"/>
        <v>1.1508224647129211E-3</v>
      </c>
      <c r="K976" s="7">
        <f t="shared" si="408"/>
        <v>5.8774864856807399E-3</v>
      </c>
      <c r="L976" s="7">
        <f t="shared" si="409"/>
        <v>8.179131415106582E-3</v>
      </c>
      <c r="M976" s="58">
        <f t="shared" si="398"/>
        <v>2.4537394245319748E-2</v>
      </c>
      <c r="N976" s="58">
        <f t="shared" si="399"/>
        <v>2.4866301346252465E-4</v>
      </c>
      <c r="O976" s="59">
        <f t="shared" si="400"/>
        <v>0.44168767766280942</v>
      </c>
      <c r="P976" s="58">
        <f t="shared" si="418"/>
        <v>2.134394139313156E-4</v>
      </c>
      <c r="Q976" s="58">
        <f t="shared" si="419"/>
        <v>0.5367580744748901</v>
      </c>
      <c r="R976" s="58">
        <f t="shared" si="410"/>
        <v>0.5330308325863472</v>
      </c>
      <c r="S976" s="60">
        <f t="shared" si="411"/>
        <v>3.7272418885428982E-3</v>
      </c>
      <c r="T976" s="58">
        <f t="shared" si="420"/>
        <v>2.1195729309866839E-4</v>
      </c>
      <c r="U976" s="58">
        <f t="shared" si="421"/>
        <v>2.1087298813688249E-3</v>
      </c>
      <c r="V976" s="58">
        <f t="shared" si="401"/>
        <v>2.0315284442434112E-4</v>
      </c>
      <c r="W976" s="50">
        <f t="shared" si="412"/>
        <v>170.85520242577664</v>
      </c>
      <c r="X976" s="50">
        <f t="shared" si="402"/>
        <v>102687.77834887429</v>
      </c>
      <c r="Y976" s="50">
        <f t="shared" si="403"/>
        <v>102687.77834887429</v>
      </c>
      <c r="Z976" s="50">
        <f t="shared" si="404"/>
        <v>1.5807724779329606</v>
      </c>
      <c r="AA976" s="50">
        <f t="shared" si="405"/>
        <v>1.3436566062430164</v>
      </c>
      <c r="AB976" s="50">
        <f t="shared" si="413"/>
        <v>674.18585995327703</v>
      </c>
      <c r="AC976" s="7">
        <f t="shared" si="422"/>
        <v>0.2680700545607192</v>
      </c>
    </row>
    <row r="977" spans="1:29">
      <c r="A977" s="7">
        <v>945</v>
      </c>
      <c r="B977" s="7">
        <f t="shared" si="414"/>
        <v>0.37577496409796235</v>
      </c>
      <c r="C977" s="7">
        <f t="shared" si="415"/>
        <v>3.9764546465392847E-4</v>
      </c>
      <c r="D977" s="58">
        <f t="shared" si="416"/>
        <v>3494133.6172459736</v>
      </c>
      <c r="E977" s="7">
        <f t="shared" si="406"/>
        <v>506.78125672100896</v>
      </c>
      <c r="F977" s="7">
        <f t="shared" si="395"/>
        <v>3392808.6172459736</v>
      </c>
      <c r="G977" s="57">
        <f t="shared" si="396"/>
        <v>1.2316671548143358E-2</v>
      </c>
      <c r="H977" s="61">
        <f t="shared" si="407"/>
        <v>1.2992535164190308E-2</v>
      </c>
      <c r="I977" s="7">
        <f t="shared" si="417"/>
        <v>7.2014929671619279E-2</v>
      </c>
      <c r="J977" s="58">
        <f t="shared" si="397"/>
        <v>1.1504227355220793E-3</v>
      </c>
      <c r="K977" s="7">
        <f t="shared" si="408"/>
        <v>5.8789032117272143E-3</v>
      </c>
      <c r="L977" s="7">
        <f t="shared" si="409"/>
        <v>8.179748682771373E-3</v>
      </c>
      <c r="M977" s="58">
        <f t="shared" si="398"/>
        <v>2.4539246048314117E-2</v>
      </c>
      <c r="N977" s="58">
        <f t="shared" si="399"/>
        <v>2.4854283717376329E-4</v>
      </c>
      <c r="O977" s="59">
        <f t="shared" si="400"/>
        <v>0.44147421452989705</v>
      </c>
      <c r="P977" s="58">
        <f t="shared" si="418"/>
        <v>2.1346313291237262E-4</v>
      </c>
      <c r="Q977" s="58">
        <f t="shared" si="419"/>
        <v>0.53681772303916497</v>
      </c>
      <c r="R977" s="58">
        <f t="shared" si="410"/>
        <v>0.53309023250219589</v>
      </c>
      <c r="S977" s="60">
        <f t="shared" si="411"/>
        <v>3.7274905369690803E-3</v>
      </c>
      <c r="T977" s="58">
        <f t="shared" si="420"/>
        <v>2.1198091320580645E-4</v>
      </c>
      <c r="U977" s="58">
        <f t="shared" si="421"/>
        <v>2.1102121010753909E-3</v>
      </c>
      <c r="V977" s="58">
        <f t="shared" si="401"/>
        <v>2.0327302071310247E-4</v>
      </c>
      <c r="W977" s="50">
        <f t="shared" si="412"/>
        <v>170.86809663012011</v>
      </c>
      <c r="X977" s="50">
        <f t="shared" si="402"/>
        <v>102699.22167451269</v>
      </c>
      <c r="Y977" s="50">
        <f t="shared" si="403"/>
        <v>102699.22167451269</v>
      </c>
      <c r="Z977" s="50">
        <f t="shared" si="404"/>
        <v>1.5807952906355176</v>
      </c>
      <c r="AA977" s="50">
        <f t="shared" si="405"/>
        <v>1.3436759970401899</v>
      </c>
      <c r="AB977" s="50">
        <f t="shared" si="413"/>
        <v>674.27072041550571</v>
      </c>
      <c r="AC977" s="7">
        <f t="shared" si="422"/>
        <v>0.26810382173319602</v>
      </c>
    </row>
    <row r="978" spans="1:29">
      <c r="A978" s="7">
        <v>946</v>
      </c>
      <c r="B978" s="7">
        <f t="shared" si="414"/>
        <v>0.37617260956261628</v>
      </c>
      <c r="C978" s="7">
        <f t="shared" si="415"/>
        <v>3.9764546465392847E-4</v>
      </c>
      <c r="D978" s="58">
        <f t="shared" si="416"/>
        <v>3494522.4271601159</v>
      </c>
      <c r="E978" s="7">
        <f t="shared" si="406"/>
        <v>506.83764883376108</v>
      </c>
      <c r="F978" s="7">
        <f t="shared" si="395"/>
        <v>3393197.4271601159</v>
      </c>
      <c r="G978" s="57">
        <f t="shared" si="396"/>
        <v>1.2317108733302311E-2</v>
      </c>
      <c r="H978" s="61">
        <f t="shared" si="407"/>
        <v>1.299743283277106E-2</v>
      </c>
      <c r="I978" s="7">
        <f t="shared" si="417"/>
        <v>7.2005134334457779E-2</v>
      </c>
      <c r="J978" s="58">
        <f t="shared" si="397"/>
        <v>1.1500228414088316E-3</v>
      </c>
      <c r="K978" s="7">
        <f t="shared" si="408"/>
        <v>5.8803193852822932E-3</v>
      </c>
      <c r="L978" s="7">
        <f t="shared" si="409"/>
        <v>8.1803650680999564E-3</v>
      </c>
      <c r="M978" s="58">
        <f t="shared" si="398"/>
        <v>2.4541095204299868E-2</v>
      </c>
      <c r="N978" s="58">
        <f t="shared" si="399"/>
        <v>2.4842264755001327E-4</v>
      </c>
      <c r="O978" s="59">
        <f t="shared" si="400"/>
        <v>0.44126072771071106</v>
      </c>
      <c r="P978" s="58">
        <f t="shared" si="418"/>
        <v>2.1348681918598178E-4</v>
      </c>
      <c r="Q978" s="58">
        <f t="shared" si="419"/>
        <v>0.53687728935065238</v>
      </c>
      <c r="R978" s="58">
        <f t="shared" si="410"/>
        <v>0.53314955214770288</v>
      </c>
      <c r="S978" s="60">
        <f t="shared" si="411"/>
        <v>3.7277372029494993E-3</v>
      </c>
      <c r="T978" s="58">
        <f t="shared" si="420"/>
        <v>2.1200450139380718E-4</v>
      </c>
      <c r="U978" s="58">
        <f t="shared" si="421"/>
        <v>2.1116944188675655E-3</v>
      </c>
      <c r="V978" s="58">
        <f t="shared" si="401"/>
        <v>2.0339321033685249E-4</v>
      </c>
      <c r="W978" s="50">
        <f t="shared" si="412"/>
        <v>170.88097240319951</v>
      </c>
      <c r="X978" s="50">
        <f t="shared" si="402"/>
        <v>102710.64953616192</v>
      </c>
      <c r="Y978" s="50">
        <f t="shared" si="403"/>
        <v>102710.64953616192</v>
      </c>
      <c r="Z978" s="50">
        <f t="shared" si="404"/>
        <v>1.5808180674370527</v>
      </c>
      <c r="AA978" s="50">
        <f t="shared" si="405"/>
        <v>1.3436953573214947</v>
      </c>
      <c r="AB978" s="50">
        <f t="shared" si="413"/>
        <v>674.35546620116986</v>
      </c>
      <c r="AC978" s="7">
        <f t="shared" si="422"/>
        <v>0.26813754331082179</v>
      </c>
    </row>
    <row r="979" spans="1:29">
      <c r="A979" s="7">
        <v>947</v>
      </c>
      <c r="B979" s="7">
        <f t="shared" si="414"/>
        <v>0.37657025502727021</v>
      </c>
      <c r="C979" s="7">
        <f t="shared" si="415"/>
        <v>3.9764546465392847E-4</v>
      </c>
      <c r="D979" s="58">
        <f t="shared" si="416"/>
        <v>3494910.710811011</v>
      </c>
      <c r="E979" s="7">
        <f t="shared" si="406"/>
        <v>506.89396461847912</v>
      </c>
      <c r="F979" s="7">
        <f t="shared" si="395"/>
        <v>3393585.710811011</v>
      </c>
      <c r="G979" s="57">
        <f t="shared" si="396"/>
        <v>1.2317545293664002E-2</v>
      </c>
      <c r="H979" s="61">
        <f t="shared" si="407"/>
        <v>1.3002330675196508E-2</v>
      </c>
      <c r="I979" s="7">
        <f t="shared" si="417"/>
        <v>7.1995338649606888E-2</v>
      </c>
      <c r="J979" s="58">
        <f t="shared" si="397"/>
        <v>1.1496227823774028E-3</v>
      </c>
      <c r="K979" s="7">
        <f t="shared" si="408"/>
        <v>5.8817350062098936E-3</v>
      </c>
      <c r="L979" s="7">
        <f t="shared" si="409"/>
        <v>8.1809805709647E-3</v>
      </c>
      <c r="M979" s="58">
        <f t="shared" si="398"/>
        <v>2.45429417128941E-2</v>
      </c>
      <c r="N979" s="58">
        <f t="shared" si="399"/>
        <v>2.4830244460969335E-4</v>
      </c>
      <c r="O979" s="59">
        <f t="shared" si="400"/>
        <v>0.4410472172379678</v>
      </c>
      <c r="P979" s="58">
        <f t="shared" si="418"/>
        <v>2.1351047274326129E-4</v>
      </c>
      <c r="Q979" s="58">
        <f t="shared" si="419"/>
        <v>0.53693677338701651</v>
      </c>
      <c r="R979" s="58">
        <f t="shared" si="410"/>
        <v>0.53320879150269229</v>
      </c>
      <c r="S979" s="60">
        <f t="shared" si="411"/>
        <v>3.7279818843242163E-3</v>
      </c>
      <c r="T979" s="58">
        <f t="shared" si="420"/>
        <v>2.1202805765464775E-4</v>
      </c>
      <c r="U979" s="58">
        <f t="shared" si="421"/>
        <v>2.1131768339561789E-3</v>
      </c>
      <c r="V979" s="58">
        <f t="shared" si="401"/>
        <v>2.0351341327717241E-4</v>
      </c>
      <c r="W979" s="50">
        <f t="shared" si="412"/>
        <v>170.89382974234866</v>
      </c>
      <c r="X979" s="50">
        <f t="shared" si="402"/>
        <v>102722.06192993502</v>
      </c>
      <c r="Y979" s="50">
        <f t="shared" si="403"/>
        <v>102722.06192993502</v>
      </c>
      <c r="Z979" s="50">
        <f t="shared" si="404"/>
        <v>1.5808408083520897</v>
      </c>
      <c r="AA979" s="50">
        <f t="shared" si="405"/>
        <v>1.3437146870992762</v>
      </c>
      <c r="AB979" s="50">
        <f t="shared" si="413"/>
        <v>674.44009728144522</v>
      </c>
      <c r="AC979" s="7">
        <f t="shared" si="422"/>
        <v>0.26817121928210086</v>
      </c>
    </row>
    <row r="980" spans="1:29">
      <c r="A980" s="7">
        <v>948</v>
      </c>
      <c r="B980" s="7">
        <f t="shared" si="414"/>
        <v>0.37696790049192413</v>
      </c>
      <c r="C980" s="7">
        <f t="shared" si="415"/>
        <v>3.9764546465392847E-4</v>
      </c>
      <c r="D980" s="58">
        <f t="shared" si="416"/>
        <v>3495298.4680657359</v>
      </c>
      <c r="E980" s="7">
        <f t="shared" si="406"/>
        <v>506.95020405588423</v>
      </c>
      <c r="F980" s="7">
        <f t="shared" si="395"/>
        <v>3393973.4680657359</v>
      </c>
      <c r="G980" s="57">
        <f t="shared" si="396"/>
        <v>1.2317981229219479E-2</v>
      </c>
      <c r="H980" s="61">
        <f t="shared" si="407"/>
        <v>1.3007228691218202E-2</v>
      </c>
      <c r="I980" s="7">
        <f t="shared" si="417"/>
        <v>7.19855426175635E-2</v>
      </c>
      <c r="J980" s="58">
        <f t="shared" si="397"/>
        <v>1.1492225584320481E-3</v>
      </c>
      <c r="K980" s="7">
        <f t="shared" si="408"/>
        <v>5.8831500743740548E-3</v>
      </c>
      <c r="L980" s="7">
        <f t="shared" si="409"/>
        <v>8.1815951912381502E-3</v>
      </c>
      <c r="M980" s="58">
        <f t="shared" si="398"/>
        <v>2.454478557371445E-2</v>
      </c>
      <c r="N980" s="58">
        <f t="shared" si="399"/>
        <v>2.4818222837122666E-4</v>
      </c>
      <c r="O980" s="59">
        <f t="shared" si="400"/>
        <v>0.44083368314439136</v>
      </c>
      <c r="P980" s="58">
        <f t="shared" si="418"/>
        <v>2.135340935764396E-4</v>
      </c>
      <c r="Q980" s="58">
        <f t="shared" si="419"/>
        <v>0.53699617512871345</v>
      </c>
      <c r="R980" s="58">
        <f t="shared" si="410"/>
        <v>0.53326795054688436</v>
      </c>
      <c r="S980" s="60">
        <f t="shared" si="411"/>
        <v>3.7282245818290871E-3</v>
      </c>
      <c r="T980" s="58">
        <f t="shared" si="420"/>
        <v>2.1205158198026397E-4</v>
      </c>
      <c r="U980" s="58">
        <f t="shared" si="421"/>
        <v>2.1146593455523546E-3</v>
      </c>
      <c r="V980" s="58">
        <f t="shared" si="401"/>
        <v>2.036336295156391E-4</v>
      </c>
      <c r="W980" s="50">
        <f t="shared" si="412"/>
        <v>170.90666864490515</v>
      </c>
      <c r="X980" s="50">
        <f t="shared" si="402"/>
        <v>102733.45885192517</v>
      </c>
      <c r="Y980" s="50">
        <f t="shared" si="403"/>
        <v>102733.45885192517</v>
      </c>
      <c r="Z980" s="50">
        <f t="shared" si="404"/>
        <v>1.5808635133950781</v>
      </c>
      <c r="AA980" s="50">
        <f t="shared" si="405"/>
        <v>1.3437339863858164</v>
      </c>
      <c r="AB980" s="50">
        <f t="shared" si="413"/>
        <v>674.52461362735971</v>
      </c>
      <c r="AC980" s="7">
        <f t="shared" si="422"/>
        <v>0.26820484963554203</v>
      </c>
    </row>
    <row r="981" spans="1:29">
      <c r="A981" s="7">
        <v>949</v>
      </c>
      <c r="B981" s="7">
        <f t="shared" si="414"/>
        <v>0.37736554595657806</v>
      </c>
      <c r="C981" s="7">
        <f t="shared" si="415"/>
        <v>3.9764546465392847E-4</v>
      </c>
      <c r="D981" s="58">
        <f t="shared" si="416"/>
        <v>3495685.6987925903</v>
      </c>
      <c r="E981" s="7">
        <f t="shared" si="406"/>
        <v>507.00636712687486</v>
      </c>
      <c r="F981" s="7">
        <f t="shared" si="395"/>
        <v>3394360.6987925903</v>
      </c>
      <c r="G981" s="57">
        <f t="shared" si="396"/>
        <v>1.2318416539960977E-2</v>
      </c>
      <c r="H981" s="61">
        <f t="shared" si="407"/>
        <v>1.3012126880587694E-2</v>
      </c>
      <c r="I981" s="7">
        <f t="shared" si="417"/>
        <v>7.1975746238824523E-2</v>
      </c>
      <c r="J981" s="58">
        <f t="shared" si="397"/>
        <v>1.1488221695770526E-3</v>
      </c>
      <c r="K981" s="7">
        <f t="shared" si="408"/>
        <v>5.8845645896389341E-3</v>
      </c>
      <c r="L981" s="7">
        <f t="shared" si="409"/>
        <v>8.1822089287930388E-3</v>
      </c>
      <c r="M981" s="58">
        <f t="shared" si="398"/>
        <v>2.4546626786379117E-2</v>
      </c>
      <c r="N981" s="58">
        <f t="shared" si="399"/>
        <v>2.4806199885304129E-4</v>
      </c>
      <c r="O981" s="59">
        <f t="shared" si="400"/>
        <v>0.44062012546271462</v>
      </c>
      <c r="P981" s="58">
        <f t="shared" si="418"/>
        <v>2.1355768167674594E-4</v>
      </c>
      <c r="Q981" s="58">
        <f t="shared" si="419"/>
        <v>0.53705549455368629</v>
      </c>
      <c r="R981" s="58">
        <f t="shared" si="410"/>
        <v>0.53332702926018594</v>
      </c>
      <c r="S981" s="60">
        <f t="shared" si="411"/>
        <v>3.7284652935003493E-3</v>
      </c>
      <c r="T981" s="58">
        <f t="shared" si="420"/>
        <v>2.1207507436266595E-4</v>
      </c>
      <c r="U981" s="58">
        <f t="shared" si="421"/>
        <v>2.1161419528664344E-3</v>
      </c>
      <c r="V981" s="58">
        <f t="shared" si="401"/>
        <v>2.0375385903382447E-4</v>
      </c>
      <c r="W981" s="50">
        <f t="shared" si="412"/>
        <v>170.91948910821048</v>
      </c>
      <c r="X981" s="50">
        <f t="shared" si="402"/>
        <v>102744.84029826142</v>
      </c>
      <c r="Y981" s="50">
        <f t="shared" si="403"/>
        <v>102744.84029826142</v>
      </c>
      <c r="Z981" s="50">
        <f t="shared" si="404"/>
        <v>1.5808861825805027</v>
      </c>
      <c r="AA981" s="50">
        <f t="shared" si="405"/>
        <v>1.3437532551934273</v>
      </c>
      <c r="AB981" s="50">
        <f t="shared" si="413"/>
        <v>674.60901521020753</v>
      </c>
      <c r="AC981" s="7">
        <f t="shared" si="422"/>
        <v>0.26823843435967759</v>
      </c>
    </row>
    <row r="982" spans="1:29">
      <c r="A982" s="7">
        <v>950</v>
      </c>
      <c r="B982" s="7">
        <f t="shared" si="414"/>
        <v>0.37776319142123199</v>
      </c>
      <c r="C982" s="7">
        <f t="shared" si="415"/>
        <v>3.9764546465392847E-4</v>
      </c>
      <c r="D982" s="58">
        <f t="shared" si="416"/>
        <v>3496072.4028593232</v>
      </c>
      <c r="E982" s="7">
        <f t="shared" si="406"/>
        <v>507.06245381226972</v>
      </c>
      <c r="F982" s="7">
        <f t="shared" si="395"/>
        <v>3394747.4028593232</v>
      </c>
      <c r="G982" s="57">
        <f t="shared" si="396"/>
        <v>1.2318851225879911E-2</v>
      </c>
      <c r="H982" s="61">
        <f t="shared" si="407"/>
        <v>1.3017025243056528E-2</v>
      </c>
      <c r="I982" s="7">
        <f t="shared" si="417"/>
        <v>7.1965949513886851E-2</v>
      </c>
      <c r="J982" s="58">
        <f t="shared" si="397"/>
        <v>1.1484216158167324E-3</v>
      </c>
      <c r="K982" s="7">
        <f t="shared" si="408"/>
        <v>5.8859785518688085E-3</v>
      </c>
      <c r="L982" s="7">
        <f t="shared" si="409"/>
        <v>8.1828217835022733E-3</v>
      </c>
      <c r="M982" s="58">
        <f t="shared" si="398"/>
        <v>2.454846535050682E-2</v>
      </c>
      <c r="N982" s="58">
        <f t="shared" si="399"/>
        <v>2.4794175607356997E-4</v>
      </c>
      <c r="O982" s="59">
        <f t="shared" si="400"/>
        <v>0.44040654422567865</v>
      </c>
      <c r="P982" s="58">
        <f t="shared" si="418"/>
        <v>2.1358123703596466E-4</v>
      </c>
      <c r="Q982" s="58">
        <f t="shared" si="419"/>
        <v>0.53711473164127443</v>
      </c>
      <c r="R982" s="58">
        <f t="shared" si="410"/>
        <v>0.53338602762242004</v>
      </c>
      <c r="S982" s="60">
        <f t="shared" si="411"/>
        <v>3.7287040188543896E-3</v>
      </c>
      <c r="T982" s="58">
        <f t="shared" si="420"/>
        <v>2.1209853479383034E-4</v>
      </c>
      <c r="U982" s="58">
        <f t="shared" si="421"/>
        <v>2.1176246551085688E-3</v>
      </c>
      <c r="V982" s="58">
        <f t="shared" si="401"/>
        <v>2.038741018132958E-4</v>
      </c>
      <c r="W982" s="50">
        <f t="shared" si="412"/>
        <v>170.93229112960978</v>
      </c>
      <c r="X982" s="50">
        <f t="shared" si="402"/>
        <v>102756.20626505668</v>
      </c>
      <c r="Y982" s="50">
        <f t="shared" si="403"/>
        <v>102756.20626505668</v>
      </c>
      <c r="Z982" s="50">
        <f t="shared" si="404"/>
        <v>1.5809088159227813</v>
      </c>
      <c r="AA982" s="50">
        <f t="shared" si="405"/>
        <v>1.343772493534364</v>
      </c>
      <c r="AB982" s="50">
        <f t="shared" si="413"/>
        <v>674.69330200116315</v>
      </c>
      <c r="AC982" s="7">
        <f t="shared" si="422"/>
        <v>0.26827197344306897</v>
      </c>
    </row>
    <row r="983" spans="1:29">
      <c r="A983" s="7">
        <v>951</v>
      </c>
      <c r="B983" s="7">
        <f t="shared" si="414"/>
        <v>0.37816083688588592</v>
      </c>
      <c r="C983" s="7">
        <f t="shared" si="415"/>
        <v>3.9764546465392847E-4</v>
      </c>
      <c r="D983" s="58">
        <f t="shared" si="416"/>
        <v>3496458.5801341068</v>
      </c>
      <c r="E983" s="7">
        <f t="shared" si="406"/>
        <v>507.11846409294873</v>
      </c>
      <c r="F983" s="7">
        <f t="shared" si="395"/>
        <v>3395133.5801341068</v>
      </c>
      <c r="G983" s="57">
        <f t="shared" si="396"/>
        <v>1.2319285286967994E-2</v>
      </c>
      <c r="H983" s="61">
        <f t="shared" si="407"/>
        <v>1.3021923778376245E-2</v>
      </c>
      <c r="I983" s="7">
        <f t="shared" si="417"/>
        <v>7.195615244324742E-2</v>
      </c>
      <c r="J983" s="58">
        <f t="shared" si="397"/>
        <v>1.1480208971554333E-3</v>
      </c>
      <c r="K983" s="7">
        <f t="shared" si="408"/>
        <v>5.8873919609280729E-3</v>
      </c>
      <c r="L983" s="7">
        <f t="shared" si="409"/>
        <v>8.1834337552389395E-3</v>
      </c>
      <c r="M983" s="58">
        <f t="shared" si="398"/>
        <v>2.455030126571682E-2</v>
      </c>
      <c r="N983" s="58">
        <f t="shared" si="399"/>
        <v>2.4782150005125009E-4</v>
      </c>
      <c r="O983" s="59">
        <f t="shared" si="400"/>
        <v>0.440192939466033</v>
      </c>
      <c r="P983" s="58">
        <f t="shared" si="418"/>
        <v>2.1360475964565806E-4</v>
      </c>
      <c r="Q983" s="58">
        <f t="shared" si="419"/>
        <v>0.53717388637025865</v>
      </c>
      <c r="R983" s="58">
        <f t="shared" si="410"/>
        <v>0.53344494561347366</v>
      </c>
      <c r="S983" s="60">
        <f t="shared" si="411"/>
        <v>3.7289407567849819E-3</v>
      </c>
      <c r="T983" s="58">
        <f t="shared" si="420"/>
        <v>2.1212196326575935E-4</v>
      </c>
      <c r="U983" s="58">
        <f t="shared" si="421"/>
        <v>2.1191074514884676E-3</v>
      </c>
      <c r="V983" s="58">
        <f t="shared" si="401"/>
        <v>2.0399435783561567E-4</v>
      </c>
      <c r="W983" s="50">
        <f t="shared" si="412"/>
        <v>170.94507470645192</v>
      </c>
      <c r="X983" s="50">
        <f t="shared" si="402"/>
        <v>102767.55674843628</v>
      </c>
      <c r="Y983" s="50">
        <f t="shared" si="403"/>
        <v>102767.55674843628</v>
      </c>
      <c r="Z983" s="50">
        <f t="shared" si="404"/>
        <v>1.580931413436321</v>
      </c>
      <c r="AA983" s="50">
        <f t="shared" si="405"/>
        <v>1.3437917014208729</v>
      </c>
      <c r="AB983" s="50">
        <f t="shared" si="413"/>
        <v>674.77747397149324</v>
      </c>
      <c r="AC983" s="7">
        <f t="shared" si="422"/>
        <v>0.2683054668742722</v>
      </c>
    </row>
    <row r="984" spans="1:29">
      <c r="A984" s="7">
        <v>952</v>
      </c>
      <c r="B984" s="7">
        <f t="shared" si="414"/>
        <v>0.37855848235053985</v>
      </c>
      <c r="C984" s="7">
        <f t="shared" si="415"/>
        <v>3.9764546465392847E-4</v>
      </c>
      <c r="D984" s="58">
        <f t="shared" si="416"/>
        <v>3496844.2304851203</v>
      </c>
      <c r="E984" s="7">
        <f t="shared" si="406"/>
        <v>507.17439794979293</v>
      </c>
      <c r="F984" s="7">
        <f t="shared" si="395"/>
        <v>3395519.2304851203</v>
      </c>
      <c r="G984" s="57">
        <f t="shared" si="396"/>
        <v>1.2319718723216752E-2</v>
      </c>
      <c r="H984" s="61">
        <f t="shared" si="407"/>
        <v>1.3026822486298386E-2</v>
      </c>
      <c r="I984" s="7">
        <f t="shared" si="417"/>
        <v>7.1946355027403139E-2</v>
      </c>
      <c r="J984" s="58">
        <f t="shared" si="397"/>
        <v>1.1476200135975318E-3</v>
      </c>
      <c r="K984" s="7">
        <f t="shared" si="408"/>
        <v>5.8888048166812418E-3</v>
      </c>
      <c r="L984" s="7">
        <f t="shared" si="409"/>
        <v>8.1840448438763053E-3</v>
      </c>
      <c r="M984" s="58">
        <f t="shared" si="398"/>
        <v>2.4552134531628918E-2</v>
      </c>
      <c r="N984" s="58">
        <f t="shared" si="399"/>
        <v>2.4770123080452373E-4</v>
      </c>
      <c r="O984" s="59">
        <f t="shared" si="400"/>
        <v>0.43997931121653527</v>
      </c>
      <c r="P984" s="58">
        <f t="shared" si="418"/>
        <v>2.1362824949772152E-4</v>
      </c>
      <c r="Q984" s="58">
        <f t="shared" si="419"/>
        <v>0.53723295872025734</v>
      </c>
      <c r="R984" s="58">
        <f t="shared" si="410"/>
        <v>0.53350378321323566</v>
      </c>
      <c r="S984" s="60">
        <f t="shared" si="411"/>
        <v>3.7291755070216759E-3</v>
      </c>
      <c r="T984" s="58">
        <f t="shared" si="420"/>
        <v>2.1214535977045581E-4</v>
      </c>
      <c r="U984" s="58">
        <f t="shared" si="421"/>
        <v>2.1205903412157331E-3</v>
      </c>
      <c r="V984" s="58">
        <f t="shared" si="401"/>
        <v>2.0411462708234203E-4</v>
      </c>
      <c r="W984" s="50">
        <f t="shared" si="412"/>
        <v>170.95783983608956</v>
      </c>
      <c r="X984" s="50">
        <f t="shared" si="402"/>
        <v>102778.89174452577</v>
      </c>
      <c r="Y984" s="50">
        <f t="shared" si="403"/>
        <v>102778.89174452577</v>
      </c>
      <c r="Z984" s="50">
        <f t="shared" si="404"/>
        <v>1.580953975135494</v>
      </c>
      <c r="AA984" s="50">
        <f t="shared" si="405"/>
        <v>1.3438108788651699</v>
      </c>
      <c r="AB984" s="50">
        <f t="shared" si="413"/>
        <v>674.8615310924655</v>
      </c>
      <c r="AC984" s="7">
        <f t="shared" si="422"/>
        <v>0.26833891464186183</v>
      </c>
    </row>
    <row r="985" spans="1:29">
      <c r="A985" s="7">
        <v>953</v>
      </c>
      <c r="B985" s="7">
        <f t="shared" si="414"/>
        <v>0.37895612781519378</v>
      </c>
      <c r="C985" s="7">
        <f t="shared" si="415"/>
        <v>3.9764546465392847E-4</v>
      </c>
      <c r="D985" s="58">
        <f t="shared" si="416"/>
        <v>3497229.3537811018</v>
      </c>
      <c r="E985" s="7">
        <f t="shared" si="406"/>
        <v>507.2302553637644</v>
      </c>
      <c r="F985" s="7">
        <f t="shared" si="395"/>
        <v>3395904.3537811018</v>
      </c>
      <c r="G985" s="57">
        <f t="shared" si="396"/>
        <v>1.232015153461815E-2</v>
      </c>
      <c r="H985" s="61">
        <f t="shared" si="407"/>
        <v>1.3031721366574486E-2</v>
      </c>
      <c r="I985" s="7">
        <f t="shared" si="417"/>
        <v>7.1936557266850942E-2</v>
      </c>
      <c r="J985" s="58">
        <f t="shared" si="397"/>
        <v>1.1472189651474342E-3</v>
      </c>
      <c r="K985" s="7">
        <f t="shared" si="408"/>
        <v>5.8902171189929488E-3</v>
      </c>
      <c r="L985" s="7">
        <f t="shared" si="409"/>
        <v>8.1846550492878176E-3</v>
      </c>
      <c r="M985" s="58">
        <f t="shared" si="398"/>
        <v>2.4553965147863455E-2</v>
      </c>
      <c r="N985" s="58">
        <f t="shared" si="399"/>
        <v>2.4758094835183766E-4</v>
      </c>
      <c r="O985" s="59">
        <f t="shared" si="400"/>
        <v>0.43976565950995167</v>
      </c>
      <c r="P985" s="58">
        <f t="shared" si="418"/>
        <v>2.1365170658360633E-4</v>
      </c>
      <c r="Q985" s="58">
        <f t="shared" si="419"/>
        <v>0.53729194866977237</v>
      </c>
      <c r="R985" s="58">
        <f t="shared" si="410"/>
        <v>0.53356254040167972</v>
      </c>
      <c r="S985" s="60">
        <f t="shared" si="411"/>
        <v>3.7294082680926488E-3</v>
      </c>
      <c r="T985" s="58">
        <f t="shared" si="420"/>
        <v>2.121687242999564E-4</v>
      </c>
      <c r="U985" s="58">
        <f t="shared" si="421"/>
        <v>2.122073323499383E-3</v>
      </c>
      <c r="V985" s="58">
        <f t="shared" si="401"/>
        <v>2.042349095350281E-4</v>
      </c>
      <c r="W985" s="50">
        <f t="shared" si="412"/>
        <v>170.97058651587915</v>
      </c>
      <c r="X985" s="50">
        <f t="shared" si="402"/>
        <v>102790.21124946707</v>
      </c>
      <c r="Y985" s="50">
        <f t="shared" si="403"/>
        <v>102790.21124946707</v>
      </c>
      <c r="Z985" s="50">
        <f t="shared" si="404"/>
        <v>1.5809765010346692</v>
      </c>
      <c r="AA985" s="50">
        <f t="shared" si="405"/>
        <v>1.3438300258794689</v>
      </c>
      <c r="AB985" s="50">
        <f t="shared" si="413"/>
        <v>674.94547333547007</v>
      </c>
      <c r="AC985" s="7">
        <f t="shared" si="422"/>
        <v>0.2683723167344369</v>
      </c>
    </row>
    <row r="986" spans="1:29">
      <c r="A986" s="7">
        <v>954</v>
      </c>
      <c r="B986" s="7">
        <f t="shared" si="414"/>
        <v>0.37935377327984771</v>
      </c>
      <c r="C986" s="7">
        <f t="shared" si="415"/>
        <v>3.9764546465392847E-4</v>
      </c>
      <c r="D986" s="58">
        <f t="shared" si="416"/>
        <v>3497613.9498905586</v>
      </c>
      <c r="E986" s="7">
        <f t="shared" si="406"/>
        <v>507.28603631579165</v>
      </c>
      <c r="F986" s="7">
        <f t="shared" si="395"/>
        <v>3396288.9498905586</v>
      </c>
      <c r="G986" s="57">
        <f t="shared" si="396"/>
        <v>1.232058372116371E-2</v>
      </c>
      <c r="H986" s="61">
        <f t="shared" si="407"/>
        <v>1.3036620418956075E-2</v>
      </c>
      <c r="I986" s="7">
        <f t="shared" si="417"/>
        <v>7.1926759162087767E-2</v>
      </c>
      <c r="J986" s="58">
        <f t="shared" si="397"/>
        <v>1.146817751809578E-3</v>
      </c>
      <c r="K986" s="7">
        <f t="shared" si="408"/>
        <v>5.891628867727948E-3</v>
      </c>
      <c r="L986" s="7">
        <f t="shared" si="409"/>
        <v>8.1852643713471035E-3</v>
      </c>
      <c r="M986" s="58">
        <f t="shared" si="398"/>
        <v>2.455579311404131E-2</v>
      </c>
      <c r="N986" s="58">
        <f t="shared" si="399"/>
        <v>2.4746065271164338E-4</v>
      </c>
      <c r="O986" s="59">
        <f t="shared" si="400"/>
        <v>0.43955198437905657</v>
      </c>
      <c r="P986" s="58">
        <f t="shared" si="418"/>
        <v>2.1367513089509682E-4</v>
      </c>
      <c r="Q986" s="58">
        <f t="shared" si="419"/>
        <v>0.53735085619814282</v>
      </c>
      <c r="R986" s="58">
        <f t="shared" si="410"/>
        <v>0.533621217158744</v>
      </c>
      <c r="S986" s="60">
        <f t="shared" si="411"/>
        <v>3.7296390393988244E-3</v>
      </c>
      <c r="T986" s="58">
        <f t="shared" si="420"/>
        <v>2.1219205684628364E-4</v>
      </c>
      <c r="U986" s="58">
        <f t="shared" si="421"/>
        <v>2.1235563975481962E-3</v>
      </c>
      <c r="V986" s="58">
        <f t="shared" si="401"/>
        <v>2.0435520517522238E-4</v>
      </c>
      <c r="W986" s="50">
        <f t="shared" si="412"/>
        <v>170.98331474318081</v>
      </c>
      <c r="X986" s="50">
        <f t="shared" si="402"/>
        <v>102801.51525939541</v>
      </c>
      <c r="Y986" s="50">
        <f t="shared" si="403"/>
        <v>102801.51525939541</v>
      </c>
      <c r="Z986" s="50">
        <f t="shared" si="404"/>
        <v>1.5809989911481677</v>
      </c>
      <c r="AA986" s="50">
        <f t="shared" si="405"/>
        <v>1.3438491424759424</v>
      </c>
      <c r="AB986" s="50">
        <f t="shared" si="413"/>
        <v>675.02930067184639</v>
      </c>
      <c r="AC986" s="7">
        <f t="shared" si="422"/>
        <v>0.2684056731406107</v>
      </c>
    </row>
    <row r="987" spans="1:29">
      <c r="A987" s="7">
        <v>955</v>
      </c>
      <c r="B987" s="7">
        <f t="shared" si="414"/>
        <v>0.37975141874450163</v>
      </c>
      <c r="C987" s="7">
        <f t="shared" si="415"/>
        <v>3.9764546465392847E-4</v>
      </c>
      <c r="D987" s="58">
        <f t="shared" si="416"/>
        <v>3497998.0186823392</v>
      </c>
      <c r="E987" s="7">
        <f t="shared" si="406"/>
        <v>507.34174078685288</v>
      </c>
      <c r="F987" s="7">
        <f t="shared" si="395"/>
        <v>3396673.0186823392</v>
      </c>
      <c r="G987" s="57">
        <f t="shared" si="396"/>
        <v>1.2321015282845144E-2</v>
      </c>
      <c r="H987" s="61">
        <f t="shared" si="407"/>
        <v>1.3041519643194685E-2</v>
      </c>
      <c r="I987" s="7">
        <f t="shared" si="417"/>
        <v>7.1916960713610548E-2</v>
      </c>
      <c r="J987" s="58">
        <f t="shared" si="397"/>
        <v>1.1464163735884297E-3</v>
      </c>
      <c r="K987" s="7">
        <f t="shared" si="408"/>
        <v>5.8930400627511112E-3</v>
      </c>
      <c r="L987" s="7">
        <f t="shared" si="409"/>
        <v>8.1858728099279705E-3</v>
      </c>
      <c r="M987" s="58">
        <f t="shared" si="398"/>
        <v>2.4557618429783913E-2</v>
      </c>
      <c r="N987" s="58">
        <f t="shared" si="399"/>
        <v>2.4734034390239693E-4</v>
      </c>
      <c r="O987" s="59">
        <f t="shared" si="400"/>
        <v>0.43933828585663254</v>
      </c>
      <c r="P987" s="58">
        <f t="shared" si="418"/>
        <v>2.1369852242403287E-4</v>
      </c>
      <c r="Q987" s="58">
        <f t="shared" si="419"/>
        <v>0.53740968128484767</v>
      </c>
      <c r="R987" s="58">
        <f t="shared" si="410"/>
        <v>0.53367981346441962</v>
      </c>
      <c r="S987" s="60">
        <f t="shared" si="411"/>
        <v>3.7298678204280566E-3</v>
      </c>
      <c r="T987" s="58">
        <f t="shared" si="420"/>
        <v>2.1221535740148102E-4</v>
      </c>
      <c r="U987" s="58">
        <f t="shared" si="421"/>
        <v>2.1250395625707478E-3</v>
      </c>
      <c r="V987" s="58">
        <f t="shared" si="401"/>
        <v>2.0447551398446883E-4</v>
      </c>
      <c r="W987" s="50">
        <f t="shared" si="412"/>
        <v>170.99602451535856</v>
      </c>
      <c r="X987" s="50">
        <f t="shared" si="402"/>
        <v>102812.80377045597</v>
      </c>
      <c r="Y987" s="50">
        <f t="shared" si="403"/>
        <v>102812.80377045597</v>
      </c>
      <c r="Z987" s="50">
        <f t="shared" si="404"/>
        <v>1.5810214454902947</v>
      </c>
      <c r="AA987" s="50">
        <f t="shared" si="405"/>
        <v>1.3438682286667505</v>
      </c>
      <c r="AB987" s="50">
        <f t="shared" si="413"/>
        <v>675.11301307300869</v>
      </c>
      <c r="AC987" s="7">
        <f t="shared" si="422"/>
        <v>0.2684389838490015</v>
      </c>
    </row>
    <row r="988" spans="1:29">
      <c r="A988" s="7">
        <v>956</v>
      </c>
      <c r="B988" s="7">
        <f t="shared" si="414"/>
        <v>0.38014906420915556</v>
      </c>
      <c r="C988" s="7">
        <f t="shared" si="415"/>
        <v>3.9764546465392847E-4</v>
      </c>
      <c r="D988" s="58">
        <f t="shared" si="416"/>
        <v>3498381.5600256869</v>
      </c>
      <c r="E988" s="7">
        <f t="shared" si="406"/>
        <v>507.39736875798337</v>
      </c>
      <c r="F988" s="7">
        <f t="shared" si="395"/>
        <v>3397056.5600256869</v>
      </c>
      <c r="G988" s="57">
        <f t="shared" si="396"/>
        <v>1.2321446219654418E-2</v>
      </c>
      <c r="H988" s="61">
        <f t="shared" si="407"/>
        <v>1.3046419039041839E-2</v>
      </c>
      <c r="I988" s="7">
        <f t="shared" si="417"/>
        <v>7.1907161921916235E-2</v>
      </c>
      <c r="J988" s="58">
        <f t="shared" si="397"/>
        <v>1.1460148304884871E-3</v>
      </c>
      <c r="K988" s="7">
        <f t="shared" si="408"/>
        <v>5.8944507039274284E-3</v>
      </c>
      <c r="L988" s="7">
        <f t="shared" si="409"/>
        <v>8.186480364904403E-3</v>
      </c>
      <c r="M988" s="58">
        <f t="shared" si="398"/>
        <v>2.4559441094713211E-2</v>
      </c>
      <c r="N988" s="58">
        <f t="shared" si="399"/>
        <v>2.4722002194255908E-4</v>
      </c>
      <c r="O988" s="59">
        <f t="shared" si="400"/>
        <v>0.43912456397547056</v>
      </c>
      <c r="P988" s="58">
        <f t="shared" si="418"/>
        <v>2.1372188116197677E-4</v>
      </c>
      <c r="Q988" s="58">
        <f t="shared" si="419"/>
        <v>0.53746842390866767</v>
      </c>
      <c r="R988" s="58">
        <f t="shared" si="410"/>
        <v>0.53373832929875697</v>
      </c>
      <c r="S988" s="60">
        <f t="shared" si="411"/>
        <v>3.7300946099106946E-3</v>
      </c>
      <c r="T988" s="58">
        <f t="shared" si="420"/>
        <v>2.1223862595761569E-4</v>
      </c>
      <c r="U988" s="58">
        <f t="shared" si="421"/>
        <v>2.126522817775109E-3</v>
      </c>
      <c r="V988" s="58">
        <f t="shared" si="401"/>
        <v>2.0459583594430668E-4</v>
      </c>
      <c r="W988" s="50">
        <f t="shared" si="412"/>
        <v>171.00871582977996</v>
      </c>
      <c r="X988" s="50">
        <f t="shared" si="402"/>
        <v>102824.07677880555</v>
      </c>
      <c r="Y988" s="50">
        <f t="shared" si="403"/>
        <v>102824.07677880555</v>
      </c>
      <c r="Z988" s="50">
        <f t="shared" si="404"/>
        <v>1.5810438640753433</v>
      </c>
      <c r="AA988" s="50">
        <f t="shared" si="405"/>
        <v>1.3438872844640417</v>
      </c>
      <c r="AB988" s="50">
        <f t="shared" si="413"/>
        <v>675.19661051045671</v>
      </c>
      <c r="AC988" s="7">
        <f t="shared" si="422"/>
        <v>0.26847224884825921</v>
      </c>
    </row>
    <row r="989" spans="1:29">
      <c r="A989" s="7">
        <v>957</v>
      </c>
      <c r="B989" s="7">
        <f t="shared" si="414"/>
        <v>0.38054670967380949</v>
      </c>
      <c r="C989" s="7">
        <f t="shared" si="415"/>
        <v>3.9764546465392847E-4</v>
      </c>
      <c r="D989" s="58">
        <f t="shared" si="416"/>
        <v>3498764.5737897437</v>
      </c>
      <c r="E989" s="7">
        <f t="shared" si="406"/>
        <v>507.45292021020379</v>
      </c>
      <c r="F989" s="7">
        <f t="shared" si="395"/>
        <v>3397439.5737897437</v>
      </c>
      <c r="G989" s="57">
        <f t="shared" si="396"/>
        <v>1.2321876531583191E-2</v>
      </c>
      <c r="H989" s="61">
        <f t="shared" si="407"/>
        <v>1.3051318606249062E-2</v>
      </c>
      <c r="I989" s="7">
        <f t="shared" si="417"/>
        <v>7.1897362787501792E-2</v>
      </c>
      <c r="J989" s="58">
        <f t="shared" si="397"/>
        <v>1.1456131225142782E-3</v>
      </c>
      <c r="K989" s="7">
        <f t="shared" si="408"/>
        <v>5.8958607911220127E-3</v>
      </c>
      <c r="L989" s="7">
        <f t="shared" si="409"/>
        <v>8.1870870361505695E-3</v>
      </c>
      <c r="M989" s="58">
        <f t="shared" si="398"/>
        <v>2.4561261108451707E-2</v>
      </c>
      <c r="N989" s="58">
        <f t="shared" si="399"/>
        <v>2.4709968685059536E-4</v>
      </c>
      <c r="O989" s="59">
        <f t="shared" si="400"/>
        <v>0.43891081876837001</v>
      </c>
      <c r="P989" s="58">
        <f t="shared" si="418"/>
        <v>2.1374520710054634E-4</v>
      </c>
      <c r="Q989" s="58">
        <f t="shared" si="419"/>
        <v>0.53752708404852334</v>
      </c>
      <c r="R989" s="58">
        <f t="shared" si="410"/>
        <v>0.5337967646417916</v>
      </c>
      <c r="S989" s="60">
        <f t="shared" si="411"/>
        <v>3.7303194067317413E-3</v>
      </c>
      <c r="T989" s="58">
        <f t="shared" si="420"/>
        <v>2.122618625067489E-4</v>
      </c>
      <c r="U989" s="58">
        <f t="shared" si="421"/>
        <v>2.1280061623689065E-3</v>
      </c>
      <c r="V989" s="58">
        <f t="shared" si="401"/>
        <v>2.047161710362704E-4</v>
      </c>
      <c r="W989" s="50">
        <f t="shared" si="412"/>
        <v>171.02138868381653</v>
      </c>
      <c r="X989" s="50">
        <f t="shared" si="402"/>
        <v>102835.33428059802</v>
      </c>
      <c r="Y989" s="50">
        <f t="shared" si="403"/>
        <v>102835.33428059802</v>
      </c>
      <c r="Z989" s="50">
        <f t="shared" si="404"/>
        <v>1.5810662469175651</v>
      </c>
      <c r="AA989" s="50">
        <f t="shared" si="405"/>
        <v>1.3439063098799304</v>
      </c>
      <c r="AB989" s="50">
        <f t="shared" si="413"/>
        <v>675.28009295566835</v>
      </c>
      <c r="AC989" s="7">
        <f t="shared" si="422"/>
        <v>0.2685054681270464</v>
      </c>
    </row>
    <row r="990" spans="1:29">
      <c r="A990" s="7">
        <v>958</v>
      </c>
      <c r="B990" s="7">
        <f t="shared" si="414"/>
        <v>0.38094435513846342</v>
      </c>
      <c r="C990" s="7">
        <f t="shared" si="415"/>
        <v>3.9764546465392847E-4</v>
      </c>
      <c r="D990" s="58">
        <f t="shared" si="416"/>
        <v>3499147.0598436543</v>
      </c>
      <c r="E990" s="7">
        <f t="shared" si="406"/>
        <v>507.50839512453513</v>
      </c>
      <c r="F990" s="7">
        <f t="shared" si="395"/>
        <v>3397822.0598436543</v>
      </c>
      <c r="G990" s="57">
        <f t="shared" si="396"/>
        <v>1.2322306218622946E-2</v>
      </c>
      <c r="H990" s="61">
        <f t="shared" si="407"/>
        <v>1.3056218344567872E-2</v>
      </c>
      <c r="I990" s="7">
        <f t="shared" si="417"/>
        <v>7.1887563310864169E-2</v>
      </c>
      <c r="J990" s="58">
        <f t="shared" si="397"/>
        <v>1.1452112496703611E-3</v>
      </c>
      <c r="K990" s="7">
        <f t="shared" si="408"/>
        <v>5.8972703242000934E-3</v>
      </c>
      <c r="L990" s="7">
        <f t="shared" si="409"/>
        <v>8.1876928235408153E-3</v>
      </c>
      <c r="M990" s="58">
        <f t="shared" si="398"/>
        <v>2.4563078470622446E-2</v>
      </c>
      <c r="N990" s="58">
        <f t="shared" si="399"/>
        <v>2.4697933864497587E-4</v>
      </c>
      <c r="O990" s="59">
        <f t="shared" si="400"/>
        <v>0.43869705026813838</v>
      </c>
      <c r="P990" s="58">
        <f t="shared" si="418"/>
        <v>2.1376850023163696E-4</v>
      </c>
      <c r="Q990" s="58">
        <f t="shared" si="419"/>
        <v>0.53758566168403321</v>
      </c>
      <c r="R990" s="58">
        <f t="shared" si="410"/>
        <v>0.53385511947355924</v>
      </c>
      <c r="S990" s="60">
        <f t="shared" si="411"/>
        <v>3.7305422104739749E-3</v>
      </c>
      <c r="T990" s="58">
        <f t="shared" si="420"/>
        <v>2.1228506704094196E-4</v>
      </c>
      <c r="U990" s="58">
        <f t="shared" si="421"/>
        <v>2.1294895955596017E-3</v>
      </c>
      <c r="V990" s="58">
        <f t="shared" si="401"/>
        <v>2.048365192418899E-4</v>
      </c>
      <c r="W990" s="50">
        <f t="shared" si="412"/>
        <v>171.03404307484348</v>
      </c>
      <c r="X990" s="50">
        <f t="shared" si="402"/>
        <v>102846.57627198727</v>
      </c>
      <c r="Y990" s="50">
        <f t="shared" si="403"/>
        <v>102846.57627198727</v>
      </c>
      <c r="Z990" s="50">
        <f t="shared" si="404"/>
        <v>1.5810885940311776</v>
      </c>
      <c r="AA990" s="50">
        <f t="shared" si="405"/>
        <v>1.343925304926501</v>
      </c>
      <c r="AB990" s="50">
        <f t="shared" si="413"/>
        <v>675.36346038012232</v>
      </c>
      <c r="AC990" s="7">
        <f t="shared" si="422"/>
        <v>0.26853864167402175</v>
      </c>
    </row>
    <row r="991" spans="1:29">
      <c r="A991" s="7">
        <v>959</v>
      </c>
      <c r="B991" s="7">
        <f t="shared" si="414"/>
        <v>0.38134200060311735</v>
      </c>
      <c r="C991" s="7">
        <f t="shared" si="415"/>
        <v>3.9764546465392847E-4</v>
      </c>
      <c r="D991" s="58">
        <f t="shared" si="416"/>
        <v>3499529.0180570148</v>
      </c>
      <c r="E991" s="7">
        <f t="shared" si="406"/>
        <v>507.563793482064</v>
      </c>
      <c r="F991" s="7">
        <f t="shared" si="395"/>
        <v>3398204.0180570148</v>
      </c>
      <c r="G991" s="57">
        <f t="shared" si="396"/>
        <v>1.2322735280765469E-2</v>
      </c>
      <c r="H991" s="61">
        <f t="shared" si="407"/>
        <v>1.3061118253749785E-2</v>
      </c>
      <c r="I991" s="7">
        <f t="shared" si="417"/>
        <v>7.1877763492500343E-2</v>
      </c>
      <c r="J991" s="58">
        <f t="shared" si="397"/>
        <v>1.1448092119613236E-3</v>
      </c>
      <c r="K991" s="7">
        <f t="shared" si="408"/>
        <v>5.8986793030270188E-3</v>
      </c>
      <c r="L991" s="7">
        <f t="shared" si="409"/>
        <v>8.188297726949666E-3</v>
      </c>
      <c r="M991" s="58">
        <f t="shared" si="398"/>
        <v>2.4564893180849E-2</v>
      </c>
      <c r="N991" s="58">
        <f t="shared" si="399"/>
        <v>2.4685897734417518E-4</v>
      </c>
      <c r="O991" s="59">
        <f t="shared" si="400"/>
        <v>0.43848325850759118</v>
      </c>
      <c r="P991" s="58">
        <f t="shared" si="418"/>
        <v>2.1379176054719951E-4</v>
      </c>
      <c r="Q991" s="58">
        <f t="shared" si="419"/>
        <v>0.53764415679495514</v>
      </c>
      <c r="R991" s="58">
        <f t="shared" si="410"/>
        <v>0.53391339377416447</v>
      </c>
      <c r="S991" s="60">
        <f t="shared" si="411"/>
        <v>3.7307630207906728E-3</v>
      </c>
      <c r="T991" s="58">
        <f t="shared" si="420"/>
        <v>2.123082395522835E-4</v>
      </c>
      <c r="U991" s="58">
        <f t="shared" si="421"/>
        <v>2.1309731165545178E-3</v>
      </c>
      <c r="V991" s="58">
        <f t="shared" si="401"/>
        <v>2.0495688054269058E-4</v>
      </c>
      <c r="W991" s="50">
        <f t="shared" si="412"/>
        <v>171.04667900023972</v>
      </c>
      <c r="X991" s="50">
        <f t="shared" si="402"/>
        <v>102857.80274914049</v>
      </c>
      <c r="Y991" s="50">
        <f t="shared" si="403"/>
        <v>102857.80274914049</v>
      </c>
      <c r="Z991" s="50">
        <f t="shared" si="404"/>
        <v>1.5811109054303885</v>
      </c>
      <c r="AA991" s="50">
        <f t="shared" si="405"/>
        <v>1.3439442696158301</v>
      </c>
      <c r="AB991" s="50">
        <f t="shared" si="413"/>
        <v>675.44671275539554</v>
      </c>
      <c r="AC991" s="7">
        <f t="shared" si="422"/>
        <v>0.26857176947786326</v>
      </c>
    </row>
    <row r="992" spans="1:29">
      <c r="A992" s="7">
        <v>960</v>
      </c>
      <c r="B992" s="7">
        <f t="shared" si="414"/>
        <v>0.38173964606777128</v>
      </c>
      <c r="C992" s="7">
        <f t="shared" si="415"/>
        <v>3.9764546465392847E-4</v>
      </c>
      <c r="D992" s="58">
        <f t="shared" si="416"/>
        <v>3499910.4482999216</v>
      </c>
      <c r="E992" s="7">
        <f t="shared" si="406"/>
        <v>507.61911526394937</v>
      </c>
      <c r="F992" s="7">
        <f t="shared" ref="F992:F1032" si="423">D992-$E$6</f>
        <v>3398585.4482999216</v>
      </c>
      <c r="G992" s="57">
        <f t="shared" ref="G992:G1032" si="424">($E$7*((D992*0.000145038)^$E$8))*0.0254</f>
        <v>1.232316371800294E-2</v>
      </c>
      <c r="H992" s="61">
        <f t="shared" si="407"/>
        <v>1.3066018333546313E-2</v>
      </c>
      <c r="I992" s="7">
        <f t="shared" si="417"/>
        <v>7.1867963332907292E-2</v>
      </c>
      <c r="J992" s="58">
        <f t="shared" ref="J992:J1032" si="425">IF(H992&gt;0,PI()*($E$10^2-H992^2),0)</f>
        <v>1.1444070093917856E-3</v>
      </c>
      <c r="K992" s="7">
        <f t="shared" si="408"/>
        <v>5.9000877274682584E-3</v>
      </c>
      <c r="L992" s="7">
        <f t="shared" si="409"/>
        <v>8.1889017462518296E-3</v>
      </c>
      <c r="M992" s="58">
        <f t="shared" ref="M992:M1032" si="426">IF(L992&gt;0,L992*$E$13,0)</f>
        <v>2.4566705238755489E-2</v>
      </c>
      <c r="N992" s="58">
        <f t="shared" ref="N992:N1032" si="427">$E$13*PI()*($E$10^2-H992^2)*I992</f>
        <v>2.4673860296667283E-4</v>
      </c>
      <c r="O992" s="59">
        <f t="shared" ref="O992:O1032" si="428">$E$9*N992</f>
        <v>0.4382694435195526</v>
      </c>
      <c r="P992" s="58">
        <f t="shared" si="418"/>
        <v>2.1381498803857424E-4</v>
      </c>
      <c r="Q992" s="58">
        <f t="shared" si="419"/>
        <v>0.53770256935951166</v>
      </c>
      <c r="R992" s="58">
        <f t="shared" si="410"/>
        <v>0.53397158752378848</v>
      </c>
      <c r="S992" s="60">
        <f t="shared" si="411"/>
        <v>3.7309818357231794E-3</v>
      </c>
      <c r="T992" s="58">
        <f t="shared" si="420"/>
        <v>2.123313800328927E-4</v>
      </c>
      <c r="U992" s="58">
        <f t="shared" si="421"/>
        <v>2.1324567245601992E-3</v>
      </c>
      <c r="V992" s="58">
        <f t="shared" ref="V992:V1032" si="429">$E$20-N992</f>
        <v>2.0507725492019293E-4</v>
      </c>
      <c r="W992" s="50">
        <f t="shared" si="412"/>
        <v>171.05929645738797</v>
      </c>
      <c r="X992" s="50">
        <f t="shared" ref="X992:X1055" si="430">D992/(1+(($E$22-1)/2)*$E$17^2)^($E$22/($E$22-1))</f>
        <v>102869.01370823957</v>
      </c>
      <c r="Y992" s="50">
        <f t="shared" ref="Y992:Y1055" si="431">IF(D992/(1+(($E$22-1)/2)*$E$17^2)^($E$22/($E$22-1))&lt;$E$6,$E$6,D992/(1+(($E$22-1)/2)*$E$17^2)^($E$22/($E$22-1)))</f>
        <v>102869.01370823957</v>
      </c>
      <c r="Z992" s="50">
        <f t="shared" ref="Z992:Z1055" si="432">(((2*$E$22^2)/($E$22-1))*((2/($E$22+1))^(($E$22+1)/($E$22-1)))*((1-(X992/D992)^(($E$22-1)/$E$22))))^(0.5)+(((X992-$E$6)/(D992))*($E$15/$E$14))</f>
        <v>1.5811331811293998</v>
      </c>
      <c r="AA992" s="50">
        <f t="shared" ref="AA992:AA1055" si="433">Z992*$E$16</f>
        <v>1.3439632039599898</v>
      </c>
      <c r="AB992" s="50">
        <f t="shared" si="413"/>
        <v>675.52985005317385</v>
      </c>
      <c r="AC992" s="7">
        <f t="shared" si="422"/>
        <v>0.26860485152729036</v>
      </c>
    </row>
    <row r="993" spans="1:29">
      <c r="A993" s="7">
        <v>961</v>
      </c>
      <c r="B993" s="7">
        <f t="shared" si="414"/>
        <v>0.38213729153242521</v>
      </c>
      <c r="C993" s="7">
        <f t="shared" si="415"/>
        <v>3.9764546465392847E-4</v>
      </c>
      <c r="D993" s="58">
        <f t="shared" si="416"/>
        <v>3500291.3504419187</v>
      </c>
      <c r="E993" s="7">
        <f t="shared" ref="E993:E1056" si="434">D993/6894.757</f>
        <v>507.67436045127027</v>
      </c>
      <c r="F993" s="7">
        <f t="shared" si="423"/>
        <v>3398966.3504419187</v>
      </c>
      <c r="G993" s="57">
        <f t="shared" si="424"/>
        <v>1.2323591530326704E-2</v>
      </c>
      <c r="H993" s="61">
        <f t="shared" ref="H993:H1032" si="435">IF(H992&gt;0,IF((H992+G992*C993)&lt;$E$10,H992+G992*C993,0),0)</f>
        <v>1.3070918583708964E-2</v>
      </c>
      <c r="I993" s="7">
        <f t="shared" si="417"/>
        <v>7.1858162832581993E-2</v>
      </c>
      <c r="J993" s="58">
        <f t="shared" si="425"/>
        <v>1.1440046419663955E-3</v>
      </c>
      <c r="K993" s="7">
        <f t="shared" ref="K993:K1032" si="436">IF(J993=0,0,2*PI()*H993*I993)</f>
        <v>5.9014955973893989E-3</v>
      </c>
      <c r="L993" s="7">
        <f t="shared" ref="L993:L1032" si="437">J993*2+K993</f>
        <v>8.1895048813221891E-3</v>
      </c>
      <c r="M993" s="58">
        <f t="shared" si="426"/>
        <v>2.4568514643966567E-2</v>
      </c>
      <c r="N993" s="58">
        <f t="shared" si="427"/>
        <v>2.4661821553095277E-4</v>
      </c>
      <c r="O993" s="59">
        <f t="shared" si="428"/>
        <v>0.43805560533685489</v>
      </c>
      <c r="P993" s="58">
        <f t="shared" si="418"/>
        <v>2.1383818269771204E-4</v>
      </c>
      <c r="Q993" s="58">
        <f t="shared" si="419"/>
        <v>0.53776089935746096</v>
      </c>
      <c r="R993" s="58">
        <f t="shared" ref="R993:R1056" si="438">IF(D993&gt;$E$6,$E$14*D993*$E$22*(SQRT((2/($E$22+1))^(($E$22+1)/($E$22-1))))/($E$22*$E$23*$E$21)^0.5,0)</f>
        <v>0.53402970070252775</v>
      </c>
      <c r="S993" s="60">
        <f t="shared" ref="S993:S1056" si="439">Q993-R993</f>
        <v>3.7311986549332099E-3</v>
      </c>
      <c r="T993" s="58">
        <f t="shared" si="420"/>
        <v>2.1235448847485501E-4</v>
      </c>
      <c r="U993" s="58">
        <f t="shared" si="421"/>
        <v>2.1339404187830564E-3</v>
      </c>
      <c r="V993" s="58">
        <f t="shared" si="429"/>
        <v>2.0519764235591299E-4</v>
      </c>
      <c r="W993" s="50">
        <f t="shared" ref="W993:W1056" si="440">M993/$E$14</f>
        <v>171.07189544367472</v>
      </c>
      <c r="X993" s="50">
        <f t="shared" si="430"/>
        <v>102880.20914545015</v>
      </c>
      <c r="Y993" s="50">
        <f t="shared" si="431"/>
        <v>102880.20914545015</v>
      </c>
      <c r="Z993" s="50">
        <f t="shared" si="432"/>
        <v>1.5811554211423462</v>
      </c>
      <c r="AA993" s="50">
        <f t="shared" si="433"/>
        <v>1.3439821079709942</v>
      </c>
      <c r="AB993" s="50">
        <f t="shared" ref="AB993:AB1056" si="441">IF(AA993*D993*$E$14&gt;0,AA993*D993*$E$14,0)</f>
        <v>675.6128722450228</v>
      </c>
      <c r="AC993" s="7">
        <f t="shared" si="422"/>
        <v>0.2686378878110201</v>
      </c>
    </row>
    <row r="994" spans="1:29">
      <c r="A994" s="7">
        <v>962</v>
      </c>
      <c r="B994" s="7">
        <f t="shared" ref="B994:B1057" si="442">B993+$E$18/3000</f>
        <v>0.38253493699707913</v>
      </c>
      <c r="C994" s="7">
        <f t="shared" ref="C994:C1032" si="443">B994-B993</f>
        <v>3.9764546465392847E-4</v>
      </c>
      <c r="D994" s="58">
        <f t="shared" ref="D994:D1057" si="444">$E$23*$E$21*U993/V993</f>
        <v>3500671.7243530531</v>
      </c>
      <c r="E994" s="7">
        <f t="shared" si="434"/>
        <v>507.72952902517858</v>
      </c>
      <c r="F994" s="7">
        <f t="shared" si="423"/>
        <v>3399346.7243530531</v>
      </c>
      <c r="G994" s="57">
        <f t="shared" si="424"/>
        <v>1.2324018717728499E-2</v>
      </c>
      <c r="H994" s="61">
        <f t="shared" si="435"/>
        <v>1.3075819003989245E-2</v>
      </c>
      <c r="I994" s="7">
        <f t="shared" ref="I994:I1032" si="445">IF(H994&gt;0,I993-G993*C994*2,0)</f>
        <v>7.1848361992021423E-2</v>
      </c>
      <c r="J994" s="58">
        <f t="shared" si="425"/>
        <v>1.1436021096898328E-3</v>
      </c>
      <c r="K994" s="7">
        <f t="shared" si="436"/>
        <v>5.9029029126561475E-3</v>
      </c>
      <c r="L994" s="7">
        <f t="shared" si="437"/>
        <v>8.1901071320358131E-3</v>
      </c>
      <c r="M994" s="58">
        <f t="shared" si="426"/>
        <v>2.4570321396107438E-2</v>
      </c>
      <c r="N994" s="58">
        <f t="shared" si="427"/>
        <v>2.4649781505550354E-4</v>
      </c>
      <c r="O994" s="59">
        <f t="shared" si="428"/>
        <v>0.43784174399233816</v>
      </c>
      <c r="P994" s="58">
        <f t="shared" ref="P994:P1057" si="446">(O993-O994)</f>
        <v>2.1386134451673033E-4</v>
      </c>
      <c r="Q994" s="58">
        <f t="shared" ref="Q994:Q1057" si="447">P994/C994</f>
        <v>0.53781914676897979</v>
      </c>
      <c r="R994" s="58">
        <f t="shared" si="438"/>
        <v>0.53408773329055559</v>
      </c>
      <c r="S994" s="60">
        <f t="shared" si="439"/>
        <v>3.7314134784242059E-3</v>
      </c>
      <c r="T994" s="58">
        <f t="shared" ref="T994:T1057" si="448">R994*C994</f>
        <v>2.123775648702864E-4</v>
      </c>
      <c r="U994" s="58">
        <f t="shared" ref="U994:U1057" si="449">IF(P994+U993-T994&gt;0,P994+U993-T994,0)</f>
        <v>2.1354241984295002E-3</v>
      </c>
      <c r="V994" s="58">
        <f t="shared" si="429"/>
        <v>2.0531804283136222E-4</v>
      </c>
      <c r="W994" s="50">
        <f t="shared" si="440"/>
        <v>171.08447595649019</v>
      </c>
      <c r="X994" s="50">
        <f t="shared" si="430"/>
        <v>102891.38905695267</v>
      </c>
      <c r="Y994" s="50">
        <f t="shared" si="431"/>
        <v>102891.38905695267</v>
      </c>
      <c r="Z994" s="50">
        <f t="shared" si="432"/>
        <v>1.5811776254833565</v>
      </c>
      <c r="AA994" s="50">
        <f t="shared" si="433"/>
        <v>1.3440009816608529</v>
      </c>
      <c r="AB994" s="50">
        <f t="shared" si="441"/>
        <v>675.69577930261755</v>
      </c>
      <c r="AC994" s="7">
        <f t="shared" ref="AC994:AC1057" si="450">((AB993+AB994)/(2))*C994</f>
        <v>0.26867087831776748</v>
      </c>
    </row>
    <row r="995" spans="1:29">
      <c r="A995" s="7">
        <v>963</v>
      </c>
      <c r="B995" s="7">
        <f t="shared" si="442"/>
        <v>0.38293258246173306</v>
      </c>
      <c r="C995" s="7">
        <f t="shared" si="443"/>
        <v>3.9764546465392847E-4</v>
      </c>
      <c r="D995" s="58">
        <f t="shared" si="444"/>
        <v>3501051.5699040927</v>
      </c>
      <c r="E995" s="7">
        <f t="shared" si="434"/>
        <v>507.78462096693079</v>
      </c>
      <c r="F995" s="7">
        <f t="shared" si="423"/>
        <v>3399726.5699040927</v>
      </c>
      <c r="G995" s="57">
        <f t="shared" si="424"/>
        <v>1.232444528020068E-2</v>
      </c>
      <c r="H995" s="61">
        <f t="shared" si="435"/>
        <v>1.3080719594138659E-2</v>
      </c>
      <c r="I995" s="7">
        <f t="shared" si="445"/>
        <v>7.1838560811722588E-2</v>
      </c>
      <c r="J995" s="58">
        <f t="shared" si="425"/>
        <v>1.1431994125668077E-3</v>
      </c>
      <c r="K995" s="7">
        <f t="shared" si="436"/>
        <v>5.9043096731343295E-3</v>
      </c>
      <c r="L995" s="7">
        <f t="shared" si="437"/>
        <v>8.1907084982679457E-3</v>
      </c>
      <c r="M995" s="58">
        <f t="shared" si="426"/>
        <v>2.4572125494803837E-2</v>
      </c>
      <c r="N995" s="58">
        <f t="shared" si="427"/>
        <v>2.4637740155881841E-4</v>
      </c>
      <c r="O995" s="59">
        <f t="shared" si="428"/>
        <v>0.43762785951885119</v>
      </c>
      <c r="P995" s="58">
        <f t="shared" si="446"/>
        <v>2.1388447348696937E-4</v>
      </c>
      <c r="Q995" s="58">
        <f t="shared" si="447"/>
        <v>0.53787731157229068</v>
      </c>
      <c r="R995" s="58">
        <f t="shared" si="438"/>
        <v>0.53414568526815587</v>
      </c>
      <c r="S995" s="60">
        <f t="shared" si="439"/>
        <v>3.7316263041348163E-3</v>
      </c>
      <c r="T995" s="58">
        <f t="shared" si="448"/>
        <v>2.1240060921134688E-4</v>
      </c>
      <c r="U995" s="58">
        <f t="shared" si="449"/>
        <v>2.1369080627051226E-3</v>
      </c>
      <c r="V995" s="58">
        <f t="shared" si="429"/>
        <v>2.0543845632804735E-4</v>
      </c>
      <c r="W995" s="50">
        <f t="shared" si="440"/>
        <v>171.09703799322838</v>
      </c>
      <c r="X995" s="50">
        <f t="shared" si="430"/>
        <v>102902.55343894876</v>
      </c>
      <c r="Y995" s="50">
        <f t="shared" si="431"/>
        <v>102902.55343894876</v>
      </c>
      <c r="Z995" s="50">
        <f t="shared" si="432"/>
        <v>1.5811997941665663</v>
      </c>
      <c r="AA995" s="50">
        <f t="shared" si="433"/>
        <v>1.3440198250415814</v>
      </c>
      <c r="AB995" s="50">
        <f t="shared" si="441"/>
        <v>675.77857119779048</v>
      </c>
      <c r="AC995" s="7">
        <f t="shared" si="450"/>
        <v>0.26870382303630047</v>
      </c>
    </row>
    <row r="996" spans="1:29">
      <c r="A996" s="7">
        <v>964</v>
      </c>
      <c r="B996" s="7">
        <f t="shared" si="442"/>
        <v>0.38333022792638699</v>
      </c>
      <c r="C996" s="7">
        <f t="shared" si="443"/>
        <v>3.9764546465392847E-4</v>
      </c>
      <c r="D996" s="58">
        <f t="shared" si="444"/>
        <v>3501430.8869651868</v>
      </c>
      <c r="E996" s="7">
        <f t="shared" si="434"/>
        <v>507.83963625769366</v>
      </c>
      <c r="F996" s="7">
        <f t="shared" si="423"/>
        <v>3400105.8869651868</v>
      </c>
      <c r="G996" s="57">
        <f t="shared" si="424"/>
        <v>1.2324871217734708E-2</v>
      </c>
      <c r="H996" s="61">
        <f t="shared" si="435"/>
        <v>1.3085620353908707E-2</v>
      </c>
      <c r="I996" s="7">
        <f t="shared" si="445"/>
        <v>7.1828759292182492E-2</v>
      </c>
      <c r="J996" s="58">
        <f t="shared" si="425"/>
        <v>1.1427965506020593E-3</v>
      </c>
      <c r="K996" s="7">
        <f t="shared" si="436"/>
        <v>5.9057158786898914E-3</v>
      </c>
      <c r="L996" s="7">
        <f t="shared" si="437"/>
        <v>8.191308979894011E-3</v>
      </c>
      <c r="M996" s="58">
        <f t="shared" si="426"/>
        <v>2.4573926939682033E-2</v>
      </c>
      <c r="N996" s="58">
        <f t="shared" si="427"/>
        <v>2.4625697505939529E-4</v>
      </c>
      <c r="O996" s="59">
        <f t="shared" si="428"/>
        <v>0.43741395194925087</v>
      </c>
      <c r="P996" s="58">
        <f t="shared" si="446"/>
        <v>2.1390756960032453E-4</v>
      </c>
      <c r="Q996" s="58">
        <f t="shared" si="447"/>
        <v>0.53793539374701194</v>
      </c>
      <c r="R996" s="58">
        <f t="shared" si="438"/>
        <v>0.53420355661551722</v>
      </c>
      <c r="S996" s="60">
        <f t="shared" si="439"/>
        <v>3.7318371314947196E-3</v>
      </c>
      <c r="T996" s="58">
        <f t="shared" si="448"/>
        <v>2.1242362149015854E-4</v>
      </c>
      <c r="U996" s="58">
        <f t="shared" si="449"/>
        <v>2.1383920108152886E-3</v>
      </c>
      <c r="V996" s="58">
        <f t="shared" si="429"/>
        <v>2.0555888282747047E-4</v>
      </c>
      <c r="W996" s="50">
        <f t="shared" si="440"/>
        <v>171.10958155128699</v>
      </c>
      <c r="X996" s="50">
        <f t="shared" si="430"/>
        <v>102913.70228762184</v>
      </c>
      <c r="Y996" s="50">
        <f t="shared" si="431"/>
        <v>102913.70228762184</v>
      </c>
      <c r="Z996" s="50">
        <f t="shared" si="432"/>
        <v>1.5812219272060402</v>
      </c>
      <c r="AA996" s="50">
        <f t="shared" si="433"/>
        <v>1.3440386381251341</v>
      </c>
      <c r="AB996" s="50">
        <f t="shared" si="441"/>
        <v>675.86124790223903</v>
      </c>
      <c r="AC996" s="7">
        <f t="shared" si="450"/>
        <v>0.2687367219553915</v>
      </c>
    </row>
    <row r="997" spans="1:29">
      <c r="A997" s="7">
        <v>965</v>
      </c>
      <c r="B997" s="7">
        <f t="shared" si="442"/>
        <v>0.38372787339104092</v>
      </c>
      <c r="C997" s="7">
        <f t="shared" si="443"/>
        <v>3.9764546465392847E-4</v>
      </c>
      <c r="D997" s="58">
        <f t="shared" si="444"/>
        <v>3501809.6754068327</v>
      </c>
      <c r="E997" s="7">
        <f t="shared" si="434"/>
        <v>507.89457487868435</v>
      </c>
      <c r="F997" s="7">
        <f t="shared" si="423"/>
        <v>3400484.6754068327</v>
      </c>
      <c r="G997" s="57">
        <f t="shared" si="424"/>
        <v>1.2325296530322258E-2</v>
      </c>
      <c r="H997" s="61">
        <f t="shared" si="435"/>
        <v>1.3090521283050884E-2</v>
      </c>
      <c r="I997" s="7">
        <f t="shared" si="445"/>
        <v>7.1818957433898142E-2</v>
      </c>
      <c r="J997" s="58">
        <f t="shared" si="425"/>
        <v>1.1423935238003586E-3</v>
      </c>
      <c r="K997" s="7">
        <f t="shared" si="436"/>
        <v>5.9071215291888997E-3</v>
      </c>
      <c r="L997" s="7">
        <f t="shared" si="437"/>
        <v>8.1919085767896173E-3</v>
      </c>
      <c r="M997" s="58">
        <f t="shared" si="426"/>
        <v>2.4575725730368852E-2</v>
      </c>
      <c r="N997" s="58">
        <f t="shared" si="427"/>
        <v>2.4613653557573658E-4</v>
      </c>
      <c r="O997" s="59">
        <f t="shared" si="428"/>
        <v>0.43720002131640212</v>
      </c>
      <c r="P997" s="58">
        <f t="shared" si="446"/>
        <v>2.1393063284874669E-4</v>
      </c>
      <c r="Q997" s="58">
        <f t="shared" si="447"/>
        <v>0.53799339327290174</v>
      </c>
      <c r="R997" s="58">
        <f t="shared" si="438"/>
        <v>0.53426134731288188</v>
      </c>
      <c r="S997" s="60">
        <f t="shared" si="439"/>
        <v>3.7320459600198586E-3</v>
      </c>
      <c r="T997" s="58">
        <f t="shared" si="448"/>
        <v>2.1244660169886478E-4</v>
      </c>
      <c r="U997" s="58">
        <f t="shared" si="449"/>
        <v>2.1398760419651707E-3</v>
      </c>
      <c r="V997" s="58">
        <f t="shared" si="429"/>
        <v>2.0567932231112918E-4</v>
      </c>
      <c r="W997" s="50">
        <f t="shared" si="440"/>
        <v>171.12210662806757</v>
      </c>
      <c r="X997" s="50">
        <f t="shared" si="430"/>
        <v>102924.8355991656</v>
      </c>
      <c r="Y997" s="50">
        <f t="shared" si="431"/>
        <v>102924.8355991656</v>
      </c>
      <c r="Z997" s="50">
        <f t="shared" si="432"/>
        <v>1.5812440246158281</v>
      </c>
      <c r="AA997" s="50">
        <f t="shared" si="433"/>
        <v>1.3440574209234539</v>
      </c>
      <c r="AB997" s="50">
        <f t="shared" si="441"/>
        <v>675.94380938773679</v>
      </c>
      <c r="AC997" s="7">
        <f t="shared" si="450"/>
        <v>0.26876957506380139</v>
      </c>
    </row>
    <row r="998" spans="1:29">
      <c r="A998" s="7">
        <v>966</v>
      </c>
      <c r="B998" s="7">
        <f t="shared" si="442"/>
        <v>0.38412551885569485</v>
      </c>
      <c r="C998" s="7">
        <f t="shared" si="443"/>
        <v>3.9764546465392847E-4</v>
      </c>
      <c r="D998" s="58">
        <f t="shared" si="444"/>
        <v>3502187.9350999282</v>
      </c>
      <c r="E998" s="7">
        <f t="shared" si="434"/>
        <v>507.94943681117815</v>
      </c>
      <c r="F998" s="7">
        <f t="shared" si="423"/>
        <v>3400862.9350999282</v>
      </c>
      <c r="G998" s="57">
        <f t="shared" si="424"/>
        <v>1.2325721217955256E-2</v>
      </c>
      <c r="H998" s="61">
        <f t="shared" si="435"/>
        <v>1.3095422381316682E-2</v>
      </c>
      <c r="I998" s="7">
        <f t="shared" si="445"/>
        <v>7.1809155237366543E-2</v>
      </c>
      <c r="J998" s="58">
        <f t="shared" si="425"/>
        <v>1.1419903321665066E-3</v>
      </c>
      <c r="K998" s="7">
        <f t="shared" si="436"/>
        <v>5.908526624497536E-3</v>
      </c>
      <c r="L998" s="7">
        <f t="shared" si="437"/>
        <v>8.1925072888305497E-3</v>
      </c>
      <c r="M998" s="58">
        <f t="shared" si="426"/>
        <v>2.4577521866491647E-2</v>
      </c>
      <c r="N998" s="58">
        <f t="shared" si="427"/>
        <v>2.4601608312634939E-4</v>
      </c>
      <c r="O998" s="59">
        <f t="shared" si="428"/>
        <v>0.4369860676531781</v>
      </c>
      <c r="P998" s="58">
        <f t="shared" si="446"/>
        <v>2.1395366322402021E-4</v>
      </c>
      <c r="Q998" s="58">
        <f t="shared" si="447"/>
        <v>0.5380513101292993</v>
      </c>
      <c r="R998" s="58">
        <f t="shared" si="438"/>
        <v>0.53431905734055318</v>
      </c>
      <c r="S998" s="60">
        <f t="shared" si="439"/>
        <v>3.7322527887461154E-3</v>
      </c>
      <c r="T998" s="58">
        <f t="shared" si="448"/>
        <v>2.1246954982963331E-4</v>
      </c>
      <c r="U998" s="58">
        <f t="shared" si="449"/>
        <v>2.1413601553595574E-3</v>
      </c>
      <c r="V998" s="58">
        <f t="shared" si="429"/>
        <v>2.0579977476051638E-4</v>
      </c>
      <c r="W998" s="50">
        <f t="shared" si="440"/>
        <v>171.13461322097538</v>
      </c>
      <c r="X998" s="50">
        <f t="shared" si="430"/>
        <v>102935.95336978548</v>
      </c>
      <c r="Y998" s="50">
        <f t="shared" si="431"/>
        <v>102935.95336978548</v>
      </c>
      <c r="Z998" s="50">
        <f t="shared" si="432"/>
        <v>1.5812660864099677</v>
      </c>
      <c r="AA998" s="50">
        <f t="shared" si="433"/>
        <v>1.3440761734484725</v>
      </c>
      <c r="AB998" s="50">
        <f t="shared" si="441"/>
        <v>676.02625562614389</v>
      </c>
      <c r="AC998" s="7">
        <f t="shared" si="450"/>
        <v>0.26880238235032322</v>
      </c>
    </row>
    <row r="999" spans="1:29">
      <c r="A999" s="7">
        <v>967</v>
      </c>
      <c r="B999" s="7">
        <f t="shared" si="442"/>
        <v>0.38452316432034878</v>
      </c>
      <c r="C999" s="7">
        <f t="shared" si="443"/>
        <v>3.9764546465392847E-4</v>
      </c>
      <c r="D999" s="58">
        <f t="shared" si="444"/>
        <v>3502565.665915465</v>
      </c>
      <c r="E999" s="7">
        <f t="shared" si="434"/>
        <v>508.00422203646411</v>
      </c>
      <c r="F999" s="7">
        <f t="shared" si="423"/>
        <v>3401240.665915465</v>
      </c>
      <c r="G999" s="57">
        <f t="shared" si="424"/>
        <v>1.2326145280625547E-2</v>
      </c>
      <c r="H999" s="61">
        <f t="shared" si="435"/>
        <v>1.310032364845759E-2</v>
      </c>
      <c r="I999" s="7">
        <f t="shared" si="445"/>
        <v>7.1799352703084726E-2</v>
      </c>
      <c r="J999" s="58">
        <f t="shared" si="425"/>
        <v>1.141586975705334E-3</v>
      </c>
      <c r="K999" s="7">
        <f t="shared" si="436"/>
        <v>5.9099311644821061E-3</v>
      </c>
      <c r="L999" s="7">
        <f t="shared" si="437"/>
        <v>8.1931051158927737E-3</v>
      </c>
      <c r="M999" s="58">
        <f t="shared" si="426"/>
        <v>2.4579315347678321E-2</v>
      </c>
      <c r="N999" s="58">
        <f t="shared" si="427"/>
        <v>2.4589561772974527E-4</v>
      </c>
      <c r="O999" s="59">
        <f t="shared" si="428"/>
        <v>0.43677209099246006</v>
      </c>
      <c r="P999" s="58">
        <f t="shared" si="446"/>
        <v>2.1397666071804045E-4</v>
      </c>
      <c r="Q999" s="58">
        <f t="shared" si="447"/>
        <v>0.53810914429582313</v>
      </c>
      <c r="R999" s="58">
        <f t="shared" si="438"/>
        <v>0.53437668667884863</v>
      </c>
      <c r="S999" s="60">
        <f t="shared" si="439"/>
        <v>3.7324576169744939E-3</v>
      </c>
      <c r="T999" s="58">
        <f t="shared" si="448"/>
        <v>2.124924658746375E-4</v>
      </c>
      <c r="U999" s="58">
        <f t="shared" si="449"/>
        <v>2.1428443502029605E-3</v>
      </c>
      <c r="V999" s="58">
        <f t="shared" si="429"/>
        <v>2.0592024015712049E-4</v>
      </c>
      <c r="W999" s="50">
        <f t="shared" si="440"/>
        <v>171.14710132741945</v>
      </c>
      <c r="X999" s="50">
        <f t="shared" si="430"/>
        <v>102947.05559568969</v>
      </c>
      <c r="Y999" s="50">
        <f t="shared" si="431"/>
        <v>102947.05559568969</v>
      </c>
      <c r="Z999" s="50">
        <f t="shared" si="432"/>
        <v>1.5812881126024678</v>
      </c>
      <c r="AA999" s="50">
        <f t="shared" si="433"/>
        <v>1.3440948957120975</v>
      </c>
      <c r="AB999" s="50">
        <f t="shared" si="441"/>
        <v>676.10858658934171</v>
      </c>
      <c r="AC999" s="7">
        <f t="shared" si="450"/>
        <v>0.26883514380377149</v>
      </c>
    </row>
    <row r="1000" spans="1:29">
      <c r="A1000" s="7">
        <v>968</v>
      </c>
      <c r="B1000" s="7">
        <f t="shared" si="442"/>
        <v>0.3849208097850027</v>
      </c>
      <c r="C1000" s="7">
        <f t="shared" si="443"/>
        <v>3.9764546465392847E-4</v>
      </c>
      <c r="D1000" s="58">
        <f t="shared" si="444"/>
        <v>3502942.8677246915</v>
      </c>
      <c r="E1000" s="7">
        <f t="shared" si="434"/>
        <v>508.05893053586829</v>
      </c>
      <c r="F1000" s="7">
        <f t="shared" si="423"/>
        <v>3401617.8677246915</v>
      </c>
      <c r="G1000" s="57">
        <f t="shared" si="424"/>
        <v>1.2326568718325081E-2</v>
      </c>
      <c r="H1000" s="61">
        <f t="shared" si="435"/>
        <v>1.3105225084225097E-2</v>
      </c>
      <c r="I1000" s="7">
        <f t="shared" si="445"/>
        <v>7.1789549831549712E-2</v>
      </c>
      <c r="J1000" s="58">
        <f t="shared" si="425"/>
        <v>1.1411834544217026E-3</v>
      </c>
      <c r="K1000" s="7">
        <f t="shared" si="436"/>
        <v>5.911335149009031E-3</v>
      </c>
      <c r="L1000" s="7">
        <f t="shared" si="437"/>
        <v>8.1937020578524353E-3</v>
      </c>
      <c r="M1000" s="58">
        <f t="shared" si="426"/>
        <v>2.4581106173557306E-2</v>
      </c>
      <c r="N1000" s="58">
        <f t="shared" si="427"/>
        <v>2.4577513940444057E-4</v>
      </c>
      <c r="O1000" s="59">
        <f t="shared" si="428"/>
        <v>0.43655809136713758</v>
      </c>
      <c r="P1000" s="58">
        <f t="shared" si="446"/>
        <v>2.1399962532248074E-4</v>
      </c>
      <c r="Q1000" s="58">
        <f t="shared" si="447"/>
        <v>0.53816689575153331</v>
      </c>
      <c r="R1000" s="58">
        <f t="shared" si="438"/>
        <v>0.53443423530812495</v>
      </c>
      <c r="S1000" s="60">
        <f t="shared" si="439"/>
        <v>3.7326604434083643E-3</v>
      </c>
      <c r="T1000" s="58">
        <f t="shared" si="448"/>
        <v>2.1251534982606629E-4</v>
      </c>
      <c r="U1000" s="58">
        <f t="shared" si="449"/>
        <v>2.1443286256993747E-3</v>
      </c>
      <c r="V1000" s="58">
        <f t="shared" si="429"/>
        <v>2.0604071848242519E-4</v>
      </c>
      <c r="W1000" s="50">
        <f t="shared" si="440"/>
        <v>171.15957094481257</v>
      </c>
      <c r="X1000" s="50">
        <f t="shared" si="430"/>
        <v>102958.14227309394</v>
      </c>
      <c r="Y1000" s="50">
        <f t="shared" si="431"/>
        <v>102958.14227309394</v>
      </c>
      <c r="Z1000" s="50">
        <f t="shared" si="432"/>
        <v>1.5813101032073162</v>
      </c>
      <c r="AA1000" s="50">
        <f t="shared" si="433"/>
        <v>1.3441135877262187</v>
      </c>
      <c r="AB1000" s="50">
        <f t="shared" si="441"/>
        <v>676.19080224926734</v>
      </c>
      <c r="AC1000" s="7">
        <f t="shared" si="450"/>
        <v>0.26886785941297608</v>
      </c>
    </row>
    <row r="1001" spans="1:29">
      <c r="A1001" s="7">
        <v>969</v>
      </c>
      <c r="B1001" s="7">
        <f t="shared" si="442"/>
        <v>0.38531845524965663</v>
      </c>
      <c r="C1001" s="7">
        <f t="shared" si="443"/>
        <v>3.9764546465392847E-4</v>
      </c>
      <c r="D1001" s="58">
        <f t="shared" si="444"/>
        <v>3503319.5403987318</v>
      </c>
      <c r="E1001" s="7">
        <f t="shared" si="434"/>
        <v>508.11356229069884</v>
      </c>
      <c r="F1001" s="7">
        <f t="shared" si="423"/>
        <v>3401994.5403987318</v>
      </c>
      <c r="G1001" s="57">
        <f t="shared" si="424"/>
        <v>1.2326991531045463E-2</v>
      </c>
      <c r="H1001" s="61">
        <f t="shared" si="435"/>
        <v>1.3110126688370685E-2</v>
      </c>
      <c r="I1001" s="7">
        <f t="shared" si="445"/>
        <v>7.1779746623258533E-2</v>
      </c>
      <c r="J1001" s="58">
        <f t="shared" si="425"/>
        <v>1.1407797683205035E-3</v>
      </c>
      <c r="K1001" s="7">
        <f t="shared" si="436"/>
        <v>5.9127385779448524E-3</v>
      </c>
      <c r="L1001" s="7">
        <f t="shared" si="437"/>
        <v>8.1942981145858591E-3</v>
      </c>
      <c r="M1001" s="58">
        <f t="shared" si="426"/>
        <v>2.4582894343757579E-2</v>
      </c>
      <c r="N1001" s="58">
        <f t="shared" si="427"/>
        <v>2.4565464816895594E-4</v>
      </c>
      <c r="O1001" s="59">
        <f t="shared" si="428"/>
        <v>0.43634406881010801</v>
      </c>
      <c r="P1001" s="58">
        <f t="shared" si="446"/>
        <v>2.1402255702956952E-4</v>
      </c>
      <c r="Q1001" s="58">
        <f t="shared" si="447"/>
        <v>0.53822456447688571</v>
      </c>
      <c r="R1001" s="58">
        <f t="shared" si="438"/>
        <v>0.53449170320871997</v>
      </c>
      <c r="S1001" s="60">
        <f t="shared" si="439"/>
        <v>3.7328612681657436E-3</v>
      </c>
      <c r="T1001" s="58">
        <f t="shared" si="448"/>
        <v>2.1253820167610108E-4</v>
      </c>
      <c r="U1001" s="58">
        <f t="shared" si="449"/>
        <v>2.1458129810528431E-3</v>
      </c>
      <c r="V1001" s="58">
        <f t="shared" si="429"/>
        <v>2.0616120971790982E-4</v>
      </c>
      <c r="W1001" s="50">
        <f t="shared" si="440"/>
        <v>171.17202207057127</v>
      </c>
      <c r="X1001" s="50">
        <f t="shared" si="430"/>
        <v>102969.21339821036</v>
      </c>
      <c r="Y1001" s="50">
        <f t="shared" si="431"/>
        <v>102969.21339821036</v>
      </c>
      <c r="Z1001" s="50">
        <f t="shared" si="432"/>
        <v>1.5813320582384593</v>
      </c>
      <c r="AA1001" s="50">
        <f t="shared" si="433"/>
        <v>1.3441322495026904</v>
      </c>
      <c r="AB1001" s="50">
        <f t="shared" si="441"/>
        <v>676.27290257783056</v>
      </c>
      <c r="AC1001" s="7">
        <f t="shared" si="450"/>
        <v>0.26890052916677243</v>
      </c>
    </row>
    <row r="1002" spans="1:29">
      <c r="A1002" s="7">
        <v>970</v>
      </c>
      <c r="B1002" s="7">
        <f t="shared" si="442"/>
        <v>0.38571610071431056</v>
      </c>
      <c r="C1002" s="7">
        <f t="shared" si="443"/>
        <v>3.9764546465392847E-4</v>
      </c>
      <c r="D1002" s="58">
        <f t="shared" si="444"/>
        <v>3503695.6838094979</v>
      </c>
      <c r="E1002" s="7">
        <f t="shared" si="434"/>
        <v>508.1681172823782</v>
      </c>
      <c r="F1002" s="7">
        <f t="shared" si="423"/>
        <v>3402370.6838094979</v>
      </c>
      <c r="G1002" s="57">
        <f t="shared" si="424"/>
        <v>1.2327413718779007E-2</v>
      </c>
      <c r="H1002" s="61">
        <f t="shared" si="435"/>
        <v>1.3115028460645833E-2</v>
      </c>
      <c r="I1002" s="7">
        <f t="shared" si="445"/>
        <v>7.1769943078708237E-2</v>
      </c>
      <c r="J1002" s="58">
        <f t="shared" si="425"/>
        <v>1.1403759174066596E-3</v>
      </c>
      <c r="K1002" s="7">
        <f t="shared" si="436"/>
        <v>5.9141414511562351E-3</v>
      </c>
      <c r="L1002" s="7">
        <f t="shared" si="437"/>
        <v>8.1948932859695553E-3</v>
      </c>
      <c r="M1002" s="58">
        <f t="shared" si="426"/>
        <v>2.4584679857908666E-2</v>
      </c>
      <c r="N1002" s="58">
        <f t="shared" si="427"/>
        <v>2.4553414404181694E-4</v>
      </c>
      <c r="O1002" s="59">
        <f t="shared" si="428"/>
        <v>0.43613002335427731</v>
      </c>
      <c r="P1002" s="58">
        <f t="shared" si="446"/>
        <v>2.1404545583070256E-4</v>
      </c>
      <c r="Q1002" s="58">
        <f t="shared" si="447"/>
        <v>0.53828215045024264</v>
      </c>
      <c r="R1002" s="58">
        <f t="shared" si="438"/>
        <v>0.53454909036109144</v>
      </c>
      <c r="S1002" s="60">
        <f t="shared" si="439"/>
        <v>3.7330600891511967E-3</v>
      </c>
      <c r="T1002" s="58">
        <f t="shared" si="448"/>
        <v>2.1256102141697101E-4</v>
      </c>
      <c r="U1002" s="58">
        <f t="shared" si="449"/>
        <v>2.1472974154665746E-3</v>
      </c>
      <c r="V1002" s="58">
        <f t="shared" si="429"/>
        <v>2.0628171384504883E-4</v>
      </c>
      <c r="W1002" s="50">
        <f t="shared" si="440"/>
        <v>171.18445470211594</v>
      </c>
      <c r="X1002" s="50">
        <f t="shared" si="430"/>
        <v>102980.26896727417</v>
      </c>
      <c r="Y1002" s="50">
        <f t="shared" si="431"/>
        <v>102980.26896727417</v>
      </c>
      <c r="Z1002" s="50">
        <f t="shared" si="432"/>
        <v>1.5813539777098542</v>
      </c>
      <c r="AA1002" s="50">
        <f t="shared" si="433"/>
        <v>1.344150881053376</v>
      </c>
      <c r="AB1002" s="50">
        <f t="shared" si="441"/>
        <v>676.35488754711332</v>
      </c>
      <c r="AC1002" s="7">
        <f t="shared" si="450"/>
        <v>0.26893315305402488</v>
      </c>
    </row>
    <row r="1003" spans="1:29">
      <c r="A1003" s="7">
        <v>971</v>
      </c>
      <c r="B1003" s="7">
        <f t="shared" si="442"/>
        <v>0.38611374617896449</v>
      </c>
      <c r="C1003" s="7">
        <f t="shared" si="443"/>
        <v>3.9764546465392847E-4</v>
      </c>
      <c r="D1003" s="58">
        <f t="shared" si="444"/>
        <v>3504071.2978282548</v>
      </c>
      <c r="E1003" s="7">
        <f t="shared" si="434"/>
        <v>508.22259549223492</v>
      </c>
      <c r="F1003" s="7">
        <f t="shared" si="423"/>
        <v>3402746.2978282548</v>
      </c>
      <c r="G1003" s="57">
        <f t="shared" si="424"/>
        <v>1.2327835281517102E-2</v>
      </c>
      <c r="H1003" s="61">
        <f t="shared" si="435"/>
        <v>1.3119930400802018E-2</v>
      </c>
      <c r="I1003" s="7">
        <f t="shared" si="445"/>
        <v>7.176013919839587E-2</v>
      </c>
      <c r="J1003" s="58">
        <f t="shared" si="425"/>
        <v>1.1399719016851231E-3</v>
      </c>
      <c r="K1003" s="7">
        <f t="shared" si="436"/>
        <v>5.9155437685099585E-3</v>
      </c>
      <c r="L1003" s="7">
        <f t="shared" si="437"/>
        <v>8.1954875718802042E-3</v>
      </c>
      <c r="M1003" s="58">
        <f t="shared" si="426"/>
        <v>2.4586462715640613E-2</v>
      </c>
      <c r="N1003" s="58">
        <f t="shared" si="427"/>
        <v>2.4541362704155344E-4</v>
      </c>
      <c r="O1003" s="59">
        <f t="shared" si="428"/>
        <v>0.43591595503255931</v>
      </c>
      <c r="P1003" s="58">
        <f t="shared" si="446"/>
        <v>2.1406832171799728E-4</v>
      </c>
      <c r="Q1003" s="58">
        <f t="shared" si="447"/>
        <v>0.53833965365178071</v>
      </c>
      <c r="R1003" s="58">
        <f t="shared" si="438"/>
        <v>0.53460639674559884</v>
      </c>
      <c r="S1003" s="60">
        <f t="shared" si="439"/>
        <v>3.7332569061818699E-3</v>
      </c>
      <c r="T1003" s="58">
        <f t="shared" si="448"/>
        <v>2.1258380904086609E-4</v>
      </c>
      <c r="U1003" s="58">
        <f t="shared" si="449"/>
        <v>2.1487819281437058E-3</v>
      </c>
      <c r="V1003" s="58">
        <f t="shared" si="429"/>
        <v>2.0640223084531233E-4</v>
      </c>
      <c r="W1003" s="50">
        <f t="shared" si="440"/>
        <v>171.19686883687055</v>
      </c>
      <c r="X1003" s="50">
        <f t="shared" si="430"/>
        <v>102991.30897650163</v>
      </c>
      <c r="Y1003" s="50">
        <f t="shared" si="431"/>
        <v>102991.30897650163</v>
      </c>
      <c r="Z1003" s="50">
        <f t="shared" si="432"/>
        <v>1.5813758616353848</v>
      </c>
      <c r="AA1003" s="50">
        <f t="shared" si="433"/>
        <v>1.3441694823900769</v>
      </c>
      <c r="AB1003" s="50">
        <f t="shared" si="441"/>
        <v>676.4367571290561</v>
      </c>
      <c r="AC1003" s="7">
        <f t="shared" si="450"/>
        <v>0.26896573106360372</v>
      </c>
    </row>
    <row r="1004" spans="1:29">
      <c r="A1004" s="7">
        <v>972</v>
      </c>
      <c r="B1004" s="7">
        <f t="shared" si="442"/>
        <v>0.38651139164361842</v>
      </c>
      <c r="C1004" s="7">
        <f t="shared" si="443"/>
        <v>3.9764546465392847E-4</v>
      </c>
      <c r="D1004" s="58">
        <f t="shared" si="444"/>
        <v>3504446.382326859</v>
      </c>
      <c r="E1004" s="7">
        <f t="shared" si="434"/>
        <v>508.27699690168328</v>
      </c>
      <c r="F1004" s="7">
        <f t="shared" si="423"/>
        <v>3403121.382326859</v>
      </c>
      <c r="G1004" s="57">
        <f t="shared" si="424"/>
        <v>1.2328256219251621E-2</v>
      </c>
      <c r="H1004" s="61">
        <f t="shared" si="435"/>
        <v>1.3124832508590714E-2</v>
      </c>
      <c r="I1004" s="7">
        <f t="shared" si="445"/>
        <v>7.1750334982818478E-2</v>
      </c>
      <c r="J1004" s="58">
        <f t="shared" si="425"/>
        <v>1.1395677211608764E-3</v>
      </c>
      <c r="K1004" s="7">
        <f t="shared" si="436"/>
        <v>5.9169455298729223E-3</v>
      </c>
      <c r="L1004" s="7">
        <f t="shared" si="437"/>
        <v>8.1960809721946751E-3</v>
      </c>
      <c r="M1004" s="58">
        <f t="shared" si="426"/>
        <v>2.4588242916584027E-2</v>
      </c>
      <c r="N1004" s="58">
        <f t="shared" si="427"/>
        <v>2.4529309718669987E-4</v>
      </c>
      <c r="O1004" s="59">
        <f t="shared" si="428"/>
        <v>0.43570186387787563</v>
      </c>
      <c r="P1004" s="58">
        <f t="shared" si="446"/>
        <v>2.1409115468368212E-4</v>
      </c>
      <c r="Q1004" s="58">
        <f t="shared" si="447"/>
        <v>0.53839707406195625</v>
      </c>
      <c r="R1004" s="58">
        <f t="shared" si="438"/>
        <v>0.5346636223426916</v>
      </c>
      <c r="S1004" s="60">
        <f t="shared" si="439"/>
        <v>3.7334517192646466E-3</v>
      </c>
      <c r="T1004" s="58">
        <f t="shared" si="448"/>
        <v>2.1260656454001213E-4</v>
      </c>
      <c r="U1004" s="58">
        <f t="shared" si="449"/>
        <v>2.1502665182873758E-3</v>
      </c>
      <c r="V1004" s="58">
        <f t="shared" si="429"/>
        <v>2.0652276070016589E-4</v>
      </c>
      <c r="W1004" s="50">
        <f t="shared" si="440"/>
        <v>171.20926447226299</v>
      </c>
      <c r="X1004" s="50">
        <f t="shared" si="430"/>
        <v>103002.33342212635</v>
      </c>
      <c r="Y1004" s="50">
        <f t="shared" si="431"/>
        <v>103002.33342212635</v>
      </c>
      <c r="Z1004" s="50">
        <f t="shared" si="432"/>
        <v>1.5813977100289347</v>
      </c>
      <c r="AA1004" s="50">
        <f t="shared" si="433"/>
        <v>1.3441880535245945</v>
      </c>
      <c r="AB1004" s="50">
        <f t="shared" si="441"/>
        <v>676.51851129572844</v>
      </c>
      <c r="AC1004" s="7">
        <f t="shared" si="450"/>
        <v>0.26899826318437703</v>
      </c>
    </row>
    <row r="1005" spans="1:29">
      <c r="A1005" s="7">
        <v>973</v>
      </c>
      <c r="B1005" s="7">
        <f t="shared" si="442"/>
        <v>0.38690903710827235</v>
      </c>
      <c r="C1005" s="7">
        <f t="shared" si="443"/>
        <v>3.9764546465392847E-4</v>
      </c>
      <c r="D1005" s="58">
        <f t="shared" si="444"/>
        <v>3504820.9371778797</v>
      </c>
      <c r="E1005" s="7">
        <f t="shared" si="434"/>
        <v>508.3313214922411</v>
      </c>
      <c r="F1005" s="7">
        <f t="shared" si="423"/>
        <v>3403495.9371778797</v>
      </c>
      <c r="G1005" s="57">
        <f t="shared" si="424"/>
        <v>1.2328676531975034E-2</v>
      </c>
      <c r="H1005" s="61">
        <f t="shared" si="435"/>
        <v>1.3129734783763392E-2</v>
      </c>
      <c r="I1005" s="7">
        <f t="shared" si="445"/>
        <v>7.1740530432473124E-2</v>
      </c>
      <c r="J1005" s="58">
        <f t="shared" si="425"/>
        <v>1.1391633758389332E-3</v>
      </c>
      <c r="K1005" s="7">
        <f t="shared" si="436"/>
        <v>5.9183467351121479E-3</v>
      </c>
      <c r="L1005" s="7">
        <f t="shared" si="437"/>
        <v>8.1966734867900144E-3</v>
      </c>
      <c r="M1005" s="58">
        <f t="shared" si="426"/>
        <v>2.4590020460370045E-2</v>
      </c>
      <c r="N1005" s="58">
        <f t="shared" si="427"/>
        <v>2.4517255449579541E-4</v>
      </c>
      <c r="O1005" s="59">
        <f t="shared" si="428"/>
        <v>0.43548774992315659</v>
      </c>
      <c r="P1005" s="58">
        <f t="shared" si="446"/>
        <v>2.1411395471904182E-4</v>
      </c>
      <c r="Q1005" s="58">
        <f t="shared" si="447"/>
        <v>0.53845441165885188</v>
      </c>
      <c r="R1005" s="58">
        <f t="shared" si="438"/>
        <v>0.53472076713292815</v>
      </c>
      <c r="S1005" s="60">
        <f t="shared" si="439"/>
        <v>3.7336445259237294E-3</v>
      </c>
      <c r="T1005" s="58">
        <f t="shared" si="448"/>
        <v>2.126292879066783E-4</v>
      </c>
      <c r="U1005" s="58">
        <f t="shared" si="449"/>
        <v>2.1517511850997393E-3</v>
      </c>
      <c r="V1005" s="58">
        <f t="shared" si="429"/>
        <v>2.0664330339107036E-4</v>
      </c>
      <c r="W1005" s="50">
        <f t="shared" si="440"/>
        <v>171.22164160572484</v>
      </c>
      <c r="X1005" s="50">
        <f t="shared" si="430"/>
        <v>103013.34230040289</v>
      </c>
      <c r="Y1005" s="50">
        <f t="shared" si="431"/>
        <v>103013.34230040289</v>
      </c>
      <c r="Z1005" s="50">
        <f t="shared" si="432"/>
        <v>1.5814195229043946</v>
      </c>
      <c r="AA1005" s="50">
        <f t="shared" si="433"/>
        <v>1.3442065944687354</v>
      </c>
      <c r="AB1005" s="50">
        <f t="shared" si="441"/>
        <v>676.60015001935528</v>
      </c>
      <c r="AC1005" s="7">
        <f t="shared" si="450"/>
        <v>0.26903074940526905</v>
      </c>
    </row>
    <row r="1006" spans="1:29">
      <c r="A1006" s="7">
        <v>974</v>
      </c>
      <c r="B1006" s="7">
        <f t="shared" si="442"/>
        <v>0.38730668257292628</v>
      </c>
      <c r="C1006" s="7">
        <f t="shared" si="443"/>
        <v>3.9764546465392847E-4</v>
      </c>
      <c r="D1006" s="58">
        <f t="shared" si="444"/>
        <v>3505194.9622529917</v>
      </c>
      <c r="E1006" s="7">
        <f t="shared" si="434"/>
        <v>508.38556924529638</v>
      </c>
      <c r="F1006" s="7">
        <f t="shared" si="423"/>
        <v>3403869.9622529917</v>
      </c>
      <c r="G1006" s="57">
        <f t="shared" si="424"/>
        <v>1.2329096219678624E-2</v>
      </c>
      <c r="H1006" s="61">
        <f t="shared" si="435"/>
        <v>1.3134637226071517E-2</v>
      </c>
      <c r="I1006" s="7">
        <f t="shared" si="445"/>
        <v>7.173072554785688E-2</v>
      </c>
      <c r="J1006" s="58">
        <f t="shared" si="425"/>
        <v>1.1387588657243368E-3</v>
      </c>
      <c r="K1006" s="7">
        <f t="shared" si="436"/>
        <v>5.9197473840947746E-3</v>
      </c>
      <c r="L1006" s="7">
        <f t="shared" si="437"/>
        <v>8.1972651155434485E-3</v>
      </c>
      <c r="M1006" s="58">
        <f t="shared" si="426"/>
        <v>2.4591795346630346E-2</v>
      </c>
      <c r="N1006" s="58">
        <f t="shared" si="427"/>
        <v>2.4505199898738357E-4</v>
      </c>
      <c r="O1006" s="59">
        <f t="shared" si="428"/>
        <v>0.43527361320134006</v>
      </c>
      <c r="P1006" s="58">
        <f t="shared" si="446"/>
        <v>2.1413672181652688E-4</v>
      </c>
      <c r="Q1006" s="58">
        <f t="shared" si="447"/>
        <v>0.53851166642348214</v>
      </c>
      <c r="R1006" s="58">
        <f t="shared" si="438"/>
        <v>0.53477783109672983</v>
      </c>
      <c r="S1006" s="60">
        <f t="shared" si="439"/>
        <v>3.7338353267523106E-3</v>
      </c>
      <c r="T1006" s="58">
        <f t="shared" si="448"/>
        <v>2.126519791330792E-4</v>
      </c>
      <c r="U1006" s="58">
        <f t="shared" si="449"/>
        <v>2.153235927783187E-3</v>
      </c>
      <c r="V1006" s="58">
        <f t="shared" si="429"/>
        <v>2.0676385889948219E-4</v>
      </c>
      <c r="W1006" s="50">
        <f t="shared" si="440"/>
        <v>171.23400023469151</v>
      </c>
      <c r="X1006" s="50">
        <f t="shared" si="430"/>
        <v>103024.33560755954</v>
      </c>
      <c r="Y1006" s="50">
        <f t="shared" si="431"/>
        <v>103024.33560755954</v>
      </c>
      <c r="Z1006" s="50">
        <f t="shared" si="432"/>
        <v>1.5814413002755674</v>
      </c>
      <c r="AA1006" s="50">
        <f t="shared" si="433"/>
        <v>1.3442251052342322</v>
      </c>
      <c r="AB1006" s="50">
        <f t="shared" si="441"/>
        <v>676.68167327196682</v>
      </c>
      <c r="AC1006" s="7">
        <f t="shared" si="450"/>
        <v>0.26906318971519666</v>
      </c>
    </row>
    <row r="1007" spans="1:29">
      <c r="A1007" s="7">
        <v>975</v>
      </c>
      <c r="B1007" s="7">
        <f t="shared" si="442"/>
        <v>0.3877043280375802</v>
      </c>
      <c r="C1007" s="7">
        <f t="shared" si="443"/>
        <v>3.9764546465392847E-4</v>
      </c>
      <c r="D1007" s="58">
        <f t="shared" si="444"/>
        <v>3505568.4574249596</v>
      </c>
      <c r="E1007" s="7">
        <f t="shared" si="434"/>
        <v>508.43974014239512</v>
      </c>
      <c r="F1007" s="7">
        <f t="shared" si="423"/>
        <v>3404243.4574249596</v>
      </c>
      <c r="G1007" s="57">
        <f t="shared" si="424"/>
        <v>1.2329515282354713E-2</v>
      </c>
      <c r="H1007" s="61">
        <f t="shared" si="435"/>
        <v>1.3139539835266554E-2</v>
      </c>
      <c r="I1007" s="7">
        <f t="shared" si="445"/>
        <v>7.1720920329466809E-2</v>
      </c>
      <c r="J1007" s="58">
        <f t="shared" si="425"/>
        <v>1.1383541908221611E-3</v>
      </c>
      <c r="K1007" s="7">
        <f t="shared" si="436"/>
        <v>5.9211474766880604E-3</v>
      </c>
      <c r="L1007" s="7">
        <f t="shared" si="437"/>
        <v>8.197855858332383E-3</v>
      </c>
      <c r="M1007" s="58">
        <f t="shared" si="426"/>
        <v>2.4593567574997151E-2</v>
      </c>
      <c r="N1007" s="58">
        <f t="shared" si="427"/>
        <v>2.4493143068001264E-4</v>
      </c>
      <c r="O1007" s="59">
        <f t="shared" si="428"/>
        <v>0.43505945374537247</v>
      </c>
      <c r="P1007" s="58">
        <f t="shared" si="446"/>
        <v>2.1415945596758856E-4</v>
      </c>
      <c r="Q1007" s="58">
        <f t="shared" si="447"/>
        <v>0.53856883833434865</v>
      </c>
      <c r="R1007" s="58">
        <f t="shared" si="438"/>
        <v>0.53483481421468515</v>
      </c>
      <c r="S1007" s="60">
        <f t="shared" si="439"/>
        <v>3.7340241196635038E-3</v>
      </c>
      <c r="T1007" s="58">
        <f t="shared" si="448"/>
        <v>2.1267463821149598E-4</v>
      </c>
      <c r="U1007" s="58">
        <f t="shared" si="449"/>
        <v>2.1547207455392793E-3</v>
      </c>
      <c r="V1007" s="58">
        <f t="shared" si="429"/>
        <v>2.0688442720685312E-4</v>
      </c>
      <c r="W1007" s="50">
        <f t="shared" si="440"/>
        <v>171.24634035660208</v>
      </c>
      <c r="X1007" s="50">
        <f t="shared" si="430"/>
        <v>103035.3133398566</v>
      </c>
      <c r="Y1007" s="50">
        <f t="shared" si="431"/>
        <v>103035.3133398566</v>
      </c>
      <c r="Z1007" s="50">
        <f t="shared" si="432"/>
        <v>1.581463042156285</v>
      </c>
      <c r="AA1007" s="50">
        <f t="shared" si="433"/>
        <v>1.3442435858328421</v>
      </c>
      <c r="AB1007" s="50">
        <f t="shared" si="441"/>
        <v>676.76308102583016</v>
      </c>
      <c r="AC1007" s="7">
        <f t="shared" si="450"/>
        <v>0.26909558410308476</v>
      </c>
    </row>
    <row r="1008" spans="1:29">
      <c r="A1008" s="7">
        <v>976</v>
      </c>
      <c r="B1008" s="7">
        <f t="shared" si="442"/>
        <v>0.38810197350223413</v>
      </c>
      <c r="C1008" s="7">
        <f t="shared" si="443"/>
        <v>3.9764546465392847E-4</v>
      </c>
      <c r="D1008" s="58">
        <f t="shared" si="444"/>
        <v>3505941.422565904</v>
      </c>
      <c r="E1008" s="7">
        <f t="shared" si="434"/>
        <v>508.49383416499001</v>
      </c>
      <c r="F1008" s="7">
        <f t="shared" si="423"/>
        <v>3404616.422565904</v>
      </c>
      <c r="G1008" s="57">
        <f t="shared" si="424"/>
        <v>1.2329933719994692E-2</v>
      </c>
      <c r="H1008" s="61">
        <f t="shared" si="435"/>
        <v>1.3144442611099963E-2</v>
      </c>
      <c r="I1008" s="7">
        <f t="shared" si="445"/>
        <v>7.1711114777799984E-2</v>
      </c>
      <c r="J1008" s="58">
        <f t="shared" si="425"/>
        <v>1.1379493511375106E-3</v>
      </c>
      <c r="K1008" s="7">
        <f t="shared" si="436"/>
        <v>5.9225470127593832E-3</v>
      </c>
      <c r="L1008" s="7">
        <f t="shared" si="437"/>
        <v>8.1984457150344053E-3</v>
      </c>
      <c r="M1008" s="58">
        <f t="shared" si="426"/>
        <v>2.4595337145103216E-2</v>
      </c>
      <c r="N1008" s="58">
        <f t="shared" si="427"/>
        <v>2.4481084959223514E-4</v>
      </c>
      <c r="O1008" s="59">
        <f t="shared" si="428"/>
        <v>0.43484527158820768</v>
      </c>
      <c r="P1008" s="58">
        <f t="shared" si="446"/>
        <v>2.1418215716478839E-4</v>
      </c>
      <c r="Q1008" s="58">
        <f t="shared" si="447"/>
        <v>0.53862592737274517</v>
      </c>
      <c r="R1008" s="58">
        <f t="shared" si="438"/>
        <v>0.53489171646728351</v>
      </c>
      <c r="S1008" s="60">
        <f t="shared" si="439"/>
        <v>3.7342109054616657E-3</v>
      </c>
      <c r="T1008" s="58">
        <f t="shared" si="448"/>
        <v>2.1269726513417032E-4</v>
      </c>
      <c r="U1008" s="58">
        <f t="shared" si="449"/>
        <v>2.1562056375698975E-3</v>
      </c>
      <c r="V1008" s="58">
        <f t="shared" si="429"/>
        <v>2.0700500829463062E-4</v>
      </c>
      <c r="W1008" s="50">
        <f t="shared" si="440"/>
        <v>171.25866196889945</v>
      </c>
      <c r="X1008" s="50">
        <f t="shared" si="430"/>
        <v>103046.27549353546</v>
      </c>
      <c r="Y1008" s="50">
        <f t="shared" si="431"/>
        <v>103046.27549353546</v>
      </c>
      <c r="Z1008" s="50">
        <f t="shared" si="432"/>
        <v>1.581484748560307</v>
      </c>
      <c r="AA1008" s="50">
        <f t="shared" si="433"/>
        <v>1.344262036276261</v>
      </c>
      <c r="AB1008" s="50">
        <f t="shared" si="441"/>
        <v>676.84437325307294</v>
      </c>
      <c r="AC1008" s="7">
        <f t="shared" si="450"/>
        <v>0.26912793255787781</v>
      </c>
    </row>
    <row r="1009" spans="1:29">
      <c r="A1009" s="7">
        <v>977</v>
      </c>
      <c r="B1009" s="7">
        <f t="shared" si="442"/>
        <v>0.38849961896688806</v>
      </c>
      <c r="C1009" s="7">
        <f t="shared" si="443"/>
        <v>3.9764546465392847E-4</v>
      </c>
      <c r="D1009" s="58">
        <f t="shared" si="444"/>
        <v>3506313.8575491691</v>
      </c>
      <c r="E1009" s="7">
        <f t="shared" si="434"/>
        <v>508.54785129471122</v>
      </c>
      <c r="F1009" s="7">
        <f t="shared" si="423"/>
        <v>3404988.8575491691</v>
      </c>
      <c r="G1009" s="57">
        <f t="shared" si="424"/>
        <v>1.2330351532591158E-2</v>
      </c>
      <c r="H1009" s="61">
        <f t="shared" si="435"/>
        <v>1.3149345553323203E-2</v>
      </c>
      <c r="I1009" s="7">
        <f t="shared" si="445"/>
        <v>7.1701308893353508E-2</v>
      </c>
      <c r="J1009" s="58">
        <f t="shared" si="425"/>
        <v>1.1375443466755198E-3</v>
      </c>
      <c r="K1009" s="7">
        <f t="shared" si="436"/>
        <v>5.9239459921762421E-3</v>
      </c>
      <c r="L1009" s="7">
        <f t="shared" si="437"/>
        <v>8.1990346855272817E-3</v>
      </c>
      <c r="M1009" s="58">
        <f t="shared" si="426"/>
        <v>2.4597104056581845E-2</v>
      </c>
      <c r="N1009" s="58">
        <f t="shared" si="427"/>
        <v>2.4469025574260834E-4</v>
      </c>
      <c r="O1009" s="59">
        <f t="shared" si="428"/>
        <v>0.43463106676280805</v>
      </c>
      <c r="P1009" s="58">
        <f t="shared" si="446"/>
        <v>2.1420482539963315E-4</v>
      </c>
      <c r="Q1009" s="58">
        <f t="shared" si="447"/>
        <v>0.53868293351731289</v>
      </c>
      <c r="R1009" s="58">
        <f t="shared" si="438"/>
        <v>0.53494853783520169</v>
      </c>
      <c r="S1009" s="60">
        <f t="shared" si="439"/>
        <v>3.7343956821112023E-3</v>
      </c>
      <c r="T1009" s="58">
        <f t="shared" si="448"/>
        <v>2.127198598934184E-4</v>
      </c>
      <c r="U1009" s="58">
        <f t="shared" si="449"/>
        <v>2.1576906030761124E-3</v>
      </c>
      <c r="V1009" s="58">
        <f t="shared" si="429"/>
        <v>2.0712560214425742E-4</v>
      </c>
      <c r="W1009" s="50">
        <f t="shared" si="440"/>
        <v>171.27096506903027</v>
      </c>
      <c r="X1009" s="50">
        <f t="shared" si="430"/>
        <v>103057.22206487345</v>
      </c>
      <c r="Y1009" s="50">
        <f t="shared" si="431"/>
        <v>103057.22206487345</v>
      </c>
      <c r="Z1009" s="50">
        <f t="shared" si="432"/>
        <v>1.5815064195014286</v>
      </c>
      <c r="AA1009" s="50">
        <f t="shared" si="433"/>
        <v>1.3442804565762143</v>
      </c>
      <c r="AB1009" s="50">
        <f t="shared" si="441"/>
        <v>676.92554992608859</v>
      </c>
      <c r="AC1009" s="7">
        <f t="shared" si="450"/>
        <v>0.26916023506854542</v>
      </c>
    </row>
    <row r="1010" spans="1:29">
      <c r="A1010" s="7">
        <v>978</v>
      </c>
      <c r="B1010" s="7">
        <f t="shared" si="442"/>
        <v>0.38889726443154199</v>
      </c>
      <c r="C1010" s="7">
        <f t="shared" si="443"/>
        <v>3.9764546465392847E-4</v>
      </c>
      <c r="D1010" s="58">
        <f t="shared" si="444"/>
        <v>3506685.7622474851</v>
      </c>
      <c r="E1010" s="7">
        <f t="shared" si="434"/>
        <v>508.60179151309978</v>
      </c>
      <c r="F1010" s="7">
        <f t="shared" si="423"/>
        <v>3405360.7622474851</v>
      </c>
      <c r="G1010" s="57">
        <f t="shared" si="424"/>
        <v>1.2330768720135813E-2</v>
      </c>
      <c r="H1010" s="61">
        <f t="shared" si="435"/>
        <v>1.3154248661687726E-2</v>
      </c>
      <c r="I1010" s="7">
        <f t="shared" si="445"/>
        <v>7.1691502676624455E-2</v>
      </c>
      <c r="J1010" s="58">
        <f t="shared" si="425"/>
        <v>1.1371391774413534E-3</v>
      </c>
      <c r="K1010" s="7">
        <f t="shared" si="436"/>
        <v>5.9253444148062535E-3</v>
      </c>
      <c r="L1010" s="7">
        <f t="shared" si="437"/>
        <v>8.1996227696889603E-3</v>
      </c>
      <c r="M1010" s="58">
        <f t="shared" si="426"/>
        <v>2.4598868309066879E-2</v>
      </c>
      <c r="N1010" s="58">
        <f t="shared" si="427"/>
        <v>2.4456964914969394E-4</v>
      </c>
      <c r="O1010" s="59">
        <f t="shared" si="428"/>
        <v>0.43441683930214386</v>
      </c>
      <c r="P1010" s="58">
        <f t="shared" si="446"/>
        <v>2.1422746066418474E-4</v>
      </c>
      <c r="Q1010" s="58">
        <f t="shared" si="447"/>
        <v>0.53873985674808911</v>
      </c>
      <c r="R1010" s="58">
        <f t="shared" si="438"/>
        <v>0.53500527829902234</v>
      </c>
      <c r="S1010" s="60">
        <f t="shared" si="439"/>
        <v>3.7345784490667722E-3</v>
      </c>
      <c r="T1010" s="58">
        <f t="shared" si="448"/>
        <v>2.1274242248151904E-4</v>
      </c>
      <c r="U1010" s="58">
        <f t="shared" si="449"/>
        <v>2.159175641258778E-3</v>
      </c>
      <c r="V1010" s="58">
        <f t="shared" si="429"/>
        <v>2.0724620873717182E-4</v>
      </c>
      <c r="W1010" s="50">
        <f t="shared" si="440"/>
        <v>171.28324965444497</v>
      </c>
      <c r="X1010" s="50">
        <f t="shared" si="430"/>
        <v>103068.1530501299</v>
      </c>
      <c r="Y1010" s="50">
        <f t="shared" si="431"/>
        <v>103068.1530501299</v>
      </c>
      <c r="Z1010" s="50">
        <f t="shared" si="432"/>
        <v>1.5815280549933752</v>
      </c>
      <c r="AA1010" s="50">
        <f t="shared" si="433"/>
        <v>1.3442988467443688</v>
      </c>
      <c r="AB1010" s="50">
        <f t="shared" si="441"/>
        <v>677.00661101713752</v>
      </c>
      <c r="AC1010" s="7">
        <f t="shared" si="450"/>
        <v>0.26919249162408332</v>
      </c>
    </row>
    <row r="1011" spans="1:29">
      <c r="A1011" s="7">
        <v>979</v>
      </c>
      <c r="B1011" s="7">
        <f t="shared" si="442"/>
        <v>0.38929490989619592</v>
      </c>
      <c r="C1011" s="7">
        <f t="shared" si="443"/>
        <v>3.9764546465392847E-4</v>
      </c>
      <c r="D1011" s="58">
        <f t="shared" si="444"/>
        <v>3507057.1365339323</v>
      </c>
      <c r="E1011" s="7">
        <f t="shared" si="434"/>
        <v>508.65565480174752</v>
      </c>
      <c r="F1011" s="7">
        <f t="shared" si="423"/>
        <v>3405732.1365339323</v>
      </c>
      <c r="G1011" s="57">
        <f t="shared" si="424"/>
        <v>1.2331185282620564E-2</v>
      </c>
      <c r="H1011" s="61">
        <f t="shared" si="435"/>
        <v>1.3159151935944984E-2</v>
      </c>
      <c r="I1011" s="7">
        <f t="shared" si="445"/>
        <v>7.1681696128109942E-2</v>
      </c>
      <c r="J1011" s="58">
        <f t="shared" si="425"/>
        <v>1.1367338434402072E-3</v>
      </c>
      <c r="K1011" s="7">
        <f t="shared" si="436"/>
        <v>5.926742280517156E-3</v>
      </c>
      <c r="L1011" s="7">
        <f t="shared" si="437"/>
        <v>8.20020996739757E-3</v>
      </c>
      <c r="M1011" s="58">
        <f t="shared" si="426"/>
        <v>2.4600629902192708E-2</v>
      </c>
      <c r="N1011" s="58">
        <f t="shared" si="427"/>
        <v>2.4444902983205831E-4</v>
      </c>
      <c r="O1011" s="59">
        <f t="shared" si="428"/>
        <v>0.43420258923919358</v>
      </c>
      <c r="P1011" s="58">
        <f t="shared" si="446"/>
        <v>2.1425006295028304E-4</v>
      </c>
      <c r="Q1011" s="58">
        <f t="shared" si="447"/>
        <v>0.53879669704455257</v>
      </c>
      <c r="R1011" s="58">
        <f t="shared" si="438"/>
        <v>0.53506193783938172</v>
      </c>
      <c r="S1011" s="60">
        <f t="shared" si="439"/>
        <v>3.7347592051708567E-3</v>
      </c>
      <c r="T1011" s="58">
        <f t="shared" si="448"/>
        <v>2.1276495289077233E-4</v>
      </c>
      <c r="U1011" s="58">
        <f t="shared" si="449"/>
        <v>2.1606607513182888E-3</v>
      </c>
      <c r="V1011" s="58">
        <f t="shared" si="429"/>
        <v>2.0736682805480745E-4</v>
      </c>
      <c r="W1011" s="50">
        <f t="shared" si="440"/>
        <v>171.29551572259777</v>
      </c>
      <c r="X1011" s="50">
        <f t="shared" si="430"/>
        <v>103079.06844557436</v>
      </c>
      <c r="Y1011" s="50">
        <f t="shared" si="431"/>
        <v>103079.06844557436</v>
      </c>
      <c r="Z1011" s="50">
        <f t="shared" si="432"/>
        <v>1.5815496550498573</v>
      </c>
      <c r="AA1011" s="50">
        <f t="shared" si="433"/>
        <v>1.3443172067923788</v>
      </c>
      <c r="AB1011" s="50">
        <f t="shared" si="441"/>
        <v>677.08755649855561</v>
      </c>
      <c r="AC1011" s="7">
        <f t="shared" si="450"/>
        <v>0.26922470221347616</v>
      </c>
    </row>
    <row r="1012" spans="1:29">
      <c r="A1012" s="7">
        <v>980</v>
      </c>
      <c r="B1012" s="7">
        <f t="shared" si="442"/>
        <v>0.38969255536084985</v>
      </c>
      <c r="C1012" s="7">
        <f t="shared" si="443"/>
        <v>3.9764546465392847E-4</v>
      </c>
      <c r="D1012" s="58">
        <f t="shared" si="444"/>
        <v>3507427.9802815467</v>
      </c>
      <c r="E1012" s="7">
        <f t="shared" si="434"/>
        <v>508.70944114223994</v>
      </c>
      <c r="F1012" s="7">
        <f t="shared" si="423"/>
        <v>3406102.9802815467</v>
      </c>
      <c r="G1012" s="57">
        <f t="shared" si="424"/>
        <v>1.2331601220037087E-2</v>
      </c>
      <c r="H1012" s="61">
        <f t="shared" si="435"/>
        <v>1.3164055375846424E-2</v>
      </c>
      <c r="I1012" s="7">
        <f t="shared" si="445"/>
        <v>7.1671889248307058E-2</v>
      </c>
      <c r="J1012" s="58">
        <f t="shared" si="425"/>
        <v>1.1363283446773067E-3</v>
      </c>
      <c r="K1012" s="7">
        <f t="shared" si="436"/>
        <v>5.9281395891768035E-3</v>
      </c>
      <c r="L1012" s="7">
        <f t="shared" si="437"/>
        <v>8.2007962785314165E-3</v>
      </c>
      <c r="M1012" s="58">
        <f t="shared" si="426"/>
        <v>2.4602388835594249E-2</v>
      </c>
      <c r="N1012" s="58">
        <f t="shared" si="427"/>
        <v>2.4432839780827204E-4</v>
      </c>
      <c r="O1012" s="59">
        <f t="shared" si="428"/>
        <v>0.4339883166069432</v>
      </c>
      <c r="P1012" s="58">
        <f t="shared" si="446"/>
        <v>2.1427263225037851E-4</v>
      </c>
      <c r="Q1012" s="58">
        <f t="shared" si="447"/>
        <v>0.53885345438771781</v>
      </c>
      <c r="R1012" s="58">
        <f t="shared" si="438"/>
        <v>0.53511851643690933</v>
      </c>
      <c r="S1012" s="60">
        <f t="shared" si="439"/>
        <v>3.7349379508084812E-3</v>
      </c>
      <c r="T1012" s="58">
        <f t="shared" si="448"/>
        <v>2.1278745111347568E-4</v>
      </c>
      <c r="U1012" s="58">
        <f t="shared" si="449"/>
        <v>2.1621459324551915E-3</v>
      </c>
      <c r="V1012" s="58">
        <f t="shared" si="429"/>
        <v>2.0748746007859373E-4</v>
      </c>
      <c r="W1012" s="50">
        <f t="shared" si="440"/>
        <v>171.30776327094659</v>
      </c>
      <c r="X1012" s="50">
        <f t="shared" si="430"/>
        <v>103089.96824747516</v>
      </c>
      <c r="Y1012" s="50">
        <f t="shared" si="431"/>
        <v>103089.96824747516</v>
      </c>
      <c r="Z1012" s="50">
        <f t="shared" si="432"/>
        <v>1.5815712196845482</v>
      </c>
      <c r="AA1012" s="50">
        <f t="shared" si="433"/>
        <v>1.3443355367318659</v>
      </c>
      <c r="AB1012" s="50">
        <f t="shared" si="441"/>
        <v>677.16838634266992</v>
      </c>
      <c r="AC1012" s="7">
        <f t="shared" si="450"/>
        <v>0.26925686682572159</v>
      </c>
    </row>
    <row r="1013" spans="1:29">
      <c r="A1013" s="7">
        <v>981</v>
      </c>
      <c r="B1013" s="7">
        <f t="shared" si="442"/>
        <v>0.39009020082550377</v>
      </c>
      <c r="C1013" s="7">
        <f t="shared" si="443"/>
        <v>3.9764546465392847E-4</v>
      </c>
      <c r="D1013" s="58">
        <f t="shared" si="444"/>
        <v>3507798.2933643055</v>
      </c>
      <c r="E1013" s="7">
        <f t="shared" si="434"/>
        <v>508.76315051629894</v>
      </c>
      <c r="F1013" s="7">
        <f t="shared" si="423"/>
        <v>3406473.2933643055</v>
      </c>
      <c r="G1013" s="57">
        <f t="shared" si="424"/>
        <v>1.233201653237791E-2</v>
      </c>
      <c r="H1013" s="61">
        <f t="shared" si="435"/>
        <v>1.3168958981143493E-2</v>
      </c>
      <c r="I1013" s="7">
        <f t="shared" si="445"/>
        <v>7.1662082037712918E-2</v>
      </c>
      <c r="J1013" s="58">
        <f t="shared" si="425"/>
        <v>1.135922681157908E-3</v>
      </c>
      <c r="K1013" s="7">
        <f t="shared" si="436"/>
        <v>5.9295363406531741E-3</v>
      </c>
      <c r="L1013" s="7">
        <f t="shared" si="437"/>
        <v>8.2013817029689892E-3</v>
      </c>
      <c r="M1013" s="58">
        <f t="shared" si="426"/>
        <v>2.4604145108906968E-2</v>
      </c>
      <c r="N1013" s="58">
        <f t="shared" si="427"/>
        <v>2.4420775309691044E-4</v>
      </c>
      <c r="O1013" s="59">
        <f t="shared" si="428"/>
        <v>0.43377402143838717</v>
      </c>
      <c r="P1013" s="58">
        <f t="shared" si="446"/>
        <v>2.1429516855603348E-4</v>
      </c>
      <c r="Q1013" s="58">
        <f t="shared" si="447"/>
        <v>0.53891012875636579</v>
      </c>
      <c r="R1013" s="58">
        <f t="shared" si="438"/>
        <v>0.53517501407237811</v>
      </c>
      <c r="S1013" s="60">
        <f t="shared" si="439"/>
        <v>3.7351146839876836E-3</v>
      </c>
      <c r="T1013" s="58">
        <f t="shared" si="448"/>
        <v>2.1280991714198351E-4</v>
      </c>
      <c r="U1013" s="58">
        <f t="shared" si="449"/>
        <v>2.1636311838692415E-3</v>
      </c>
      <c r="V1013" s="58">
        <f t="shared" si="429"/>
        <v>2.0760810478995533E-4</v>
      </c>
      <c r="W1013" s="50">
        <f t="shared" si="440"/>
        <v>171.31999229695316</v>
      </c>
      <c r="X1013" s="50">
        <f t="shared" si="430"/>
        <v>103100.85245212821</v>
      </c>
      <c r="Y1013" s="50">
        <f t="shared" si="431"/>
        <v>103100.85245212821</v>
      </c>
      <c r="Z1013" s="50">
        <f t="shared" si="432"/>
        <v>1.581592748911141</v>
      </c>
      <c r="AA1013" s="50">
        <f t="shared" si="433"/>
        <v>1.3443538365744698</v>
      </c>
      <c r="AB1013" s="50">
        <f t="shared" si="441"/>
        <v>677.24910052201221</v>
      </c>
      <c r="AC1013" s="7">
        <f t="shared" si="450"/>
        <v>0.2692889854498563</v>
      </c>
    </row>
    <row r="1014" spans="1:29">
      <c r="A1014" s="7">
        <v>982</v>
      </c>
      <c r="B1014" s="7">
        <f t="shared" si="442"/>
        <v>0.3904878462901577</v>
      </c>
      <c r="C1014" s="7">
        <f t="shared" si="443"/>
        <v>3.9764546465392847E-4</v>
      </c>
      <c r="D1014" s="58">
        <f t="shared" si="444"/>
        <v>3508168.0756556052</v>
      </c>
      <c r="E1014" s="7">
        <f t="shared" si="434"/>
        <v>508.81678290556221</v>
      </c>
      <c r="F1014" s="7">
        <f t="shared" si="423"/>
        <v>3406843.0756556052</v>
      </c>
      <c r="G1014" s="57">
        <f t="shared" si="424"/>
        <v>1.2332431219634728E-2</v>
      </c>
      <c r="H1014" s="61">
        <f t="shared" si="435"/>
        <v>1.317386275158763E-2</v>
      </c>
      <c r="I1014" s="7">
        <f t="shared" si="445"/>
        <v>7.1652274496824639E-2</v>
      </c>
      <c r="J1014" s="58">
        <f t="shared" si="425"/>
        <v>1.1355168528872977E-3</v>
      </c>
      <c r="K1014" s="7">
        <f t="shared" si="436"/>
        <v>5.9309325348143628E-3</v>
      </c>
      <c r="L1014" s="7">
        <f t="shared" si="437"/>
        <v>8.2019662405889582E-3</v>
      </c>
      <c r="M1014" s="58">
        <f t="shared" si="426"/>
        <v>2.4605898721766876E-2</v>
      </c>
      <c r="N1014" s="58">
        <f t="shared" si="427"/>
        <v>2.4408709571655326E-4</v>
      </c>
      <c r="O1014" s="59">
        <f t="shared" si="428"/>
        <v>0.43355970376652775</v>
      </c>
      <c r="P1014" s="58">
        <f t="shared" si="446"/>
        <v>2.1431767185942086E-4</v>
      </c>
      <c r="Q1014" s="58">
        <f t="shared" si="447"/>
        <v>0.5389667201308127</v>
      </c>
      <c r="R1014" s="58">
        <f t="shared" si="438"/>
        <v>0.53523143072647261</v>
      </c>
      <c r="S1014" s="60">
        <f t="shared" si="439"/>
        <v>3.7352894043400919E-3</v>
      </c>
      <c r="T1014" s="58">
        <f t="shared" si="448"/>
        <v>2.1283235096861513E-4</v>
      </c>
      <c r="U1014" s="58">
        <f t="shared" si="449"/>
        <v>2.165116504760047E-3</v>
      </c>
      <c r="V1014" s="58">
        <f t="shared" si="429"/>
        <v>2.077287621703125E-4</v>
      </c>
      <c r="W1014" s="50">
        <f t="shared" si="440"/>
        <v>171.33220279808302</v>
      </c>
      <c r="X1014" s="50">
        <f t="shared" si="430"/>
        <v>103111.72105581241</v>
      </c>
      <c r="Y1014" s="50">
        <f t="shared" si="431"/>
        <v>103111.72105581241</v>
      </c>
      <c r="Z1014" s="50">
        <f t="shared" si="432"/>
        <v>1.5816142427432598</v>
      </c>
      <c r="AA1014" s="50">
        <f t="shared" si="433"/>
        <v>1.3443721063317708</v>
      </c>
      <c r="AB1014" s="50">
        <f t="shared" si="441"/>
        <v>677.32969900898752</v>
      </c>
      <c r="AC1014" s="7">
        <f t="shared" si="450"/>
        <v>0.26932105807493251</v>
      </c>
    </row>
    <row r="1015" spans="1:29">
      <c r="A1015" s="7">
        <v>983</v>
      </c>
      <c r="B1015" s="7">
        <f t="shared" si="442"/>
        <v>0.39088549175481163</v>
      </c>
      <c r="C1015" s="7">
        <f t="shared" si="443"/>
        <v>3.9764546465392847E-4</v>
      </c>
      <c r="D1015" s="58">
        <f t="shared" si="444"/>
        <v>3508537.3270292971</v>
      </c>
      <c r="E1015" s="7">
        <f t="shared" si="434"/>
        <v>508.87033829173345</v>
      </c>
      <c r="F1015" s="7">
        <f t="shared" si="423"/>
        <v>3407212.3270292971</v>
      </c>
      <c r="G1015" s="57">
        <f t="shared" si="424"/>
        <v>1.2332845281799556E-2</v>
      </c>
      <c r="H1015" s="61">
        <f t="shared" si="435"/>
        <v>1.3178766686930275E-2</v>
      </c>
      <c r="I1015" s="7">
        <f t="shared" si="445"/>
        <v>7.1642466626139351E-2</v>
      </c>
      <c r="J1015" s="58">
        <f t="shared" si="425"/>
        <v>1.1351108598707926E-3</v>
      </c>
      <c r="K1015" s="7">
        <f t="shared" si="436"/>
        <v>5.9323281715285836E-3</v>
      </c>
      <c r="L1015" s="7">
        <f t="shared" si="437"/>
        <v>8.2025498912701687E-3</v>
      </c>
      <c r="M1015" s="58">
        <f t="shared" si="426"/>
        <v>2.4607649673810506E-2</v>
      </c>
      <c r="N1015" s="58">
        <f t="shared" si="427"/>
        <v>2.439664256857848E-4</v>
      </c>
      <c r="O1015" s="59">
        <f t="shared" si="428"/>
        <v>0.43334536362437526</v>
      </c>
      <c r="P1015" s="58">
        <f t="shared" si="446"/>
        <v>2.1434014215249153E-4</v>
      </c>
      <c r="Q1015" s="58">
        <f t="shared" si="447"/>
        <v>0.53902322849081685</v>
      </c>
      <c r="R1015" s="58">
        <f t="shared" si="438"/>
        <v>0.53528776637994679</v>
      </c>
      <c r="S1015" s="60">
        <f t="shared" si="439"/>
        <v>3.7354621108700581E-3</v>
      </c>
      <c r="T1015" s="58">
        <f t="shared" si="448"/>
        <v>2.1285475258571746E-4</v>
      </c>
      <c r="U1015" s="58">
        <f t="shared" si="449"/>
        <v>2.1666018943268211E-3</v>
      </c>
      <c r="V1015" s="58">
        <f t="shared" si="429"/>
        <v>2.0784943220108096E-4</v>
      </c>
      <c r="W1015" s="50">
        <f t="shared" si="440"/>
        <v>171.3443947718053</v>
      </c>
      <c r="X1015" s="50">
        <f t="shared" si="430"/>
        <v>103122.57405482001</v>
      </c>
      <c r="Y1015" s="50">
        <f t="shared" si="431"/>
        <v>103122.57405482001</v>
      </c>
      <c r="Z1015" s="50">
        <f t="shared" si="432"/>
        <v>1.5816357011945212</v>
      </c>
      <c r="AA1015" s="50">
        <f t="shared" si="433"/>
        <v>1.344390346015343</v>
      </c>
      <c r="AB1015" s="50">
        <f t="shared" si="441"/>
        <v>677.41018177610033</v>
      </c>
      <c r="AC1015" s="7">
        <f t="shared" si="450"/>
        <v>0.26935308468999691</v>
      </c>
    </row>
    <row r="1016" spans="1:29">
      <c r="A1016" s="7">
        <v>984</v>
      </c>
      <c r="B1016" s="7">
        <f t="shared" si="442"/>
        <v>0.39128313721946556</v>
      </c>
      <c r="C1016" s="7">
        <f t="shared" si="443"/>
        <v>3.9764546465392847E-4</v>
      </c>
      <c r="D1016" s="58">
        <f t="shared" si="444"/>
        <v>3508906.0473592901</v>
      </c>
      <c r="E1016" s="7">
        <f t="shared" si="434"/>
        <v>508.92381665652471</v>
      </c>
      <c r="F1016" s="7">
        <f t="shared" si="423"/>
        <v>3407581.0473592901</v>
      </c>
      <c r="G1016" s="57">
        <f t="shared" si="424"/>
        <v>1.2333258718864279E-2</v>
      </c>
      <c r="H1016" s="61">
        <f t="shared" si="435"/>
        <v>1.318367078692286E-2</v>
      </c>
      <c r="I1016" s="7">
        <f t="shared" si="445"/>
        <v>7.1632658426154183E-2</v>
      </c>
      <c r="J1016" s="58">
        <f t="shared" si="425"/>
        <v>1.13470470211374E-3</v>
      </c>
      <c r="K1016" s="7">
        <f t="shared" si="436"/>
        <v>5.9337232506641718E-3</v>
      </c>
      <c r="L1016" s="7">
        <f t="shared" si="437"/>
        <v>8.2031326548916515E-3</v>
      </c>
      <c r="M1016" s="58">
        <f t="shared" si="426"/>
        <v>2.4609397964674956E-2</v>
      </c>
      <c r="N1016" s="58">
        <f t="shared" si="427"/>
        <v>2.4384574302319369E-4</v>
      </c>
      <c r="O1016" s="59">
        <f t="shared" si="428"/>
        <v>0.43313100104494778</v>
      </c>
      <c r="P1016" s="58">
        <f t="shared" si="446"/>
        <v>2.1436257942747394E-4</v>
      </c>
      <c r="Q1016" s="58">
        <f t="shared" si="447"/>
        <v>0.5390796538168342</v>
      </c>
      <c r="R1016" s="58">
        <f t="shared" si="438"/>
        <v>0.53534402101356282</v>
      </c>
      <c r="S1016" s="60">
        <f t="shared" si="439"/>
        <v>3.7356328032713826E-3</v>
      </c>
      <c r="T1016" s="58">
        <f t="shared" si="448"/>
        <v>2.1287712198564063E-4</v>
      </c>
      <c r="U1016" s="58">
        <f t="shared" si="449"/>
        <v>2.1680873517686545E-3</v>
      </c>
      <c r="V1016" s="58">
        <f t="shared" si="429"/>
        <v>2.0797011486367207E-4</v>
      </c>
      <c r="W1016" s="50">
        <f t="shared" si="440"/>
        <v>171.35656821559311</v>
      </c>
      <c r="X1016" s="50">
        <f t="shared" si="430"/>
        <v>103133.41144544496</v>
      </c>
      <c r="Y1016" s="50">
        <f t="shared" si="431"/>
        <v>103133.41144544496</v>
      </c>
      <c r="Z1016" s="50">
        <f t="shared" si="432"/>
        <v>1.58165712427851</v>
      </c>
      <c r="AA1016" s="50">
        <f t="shared" si="433"/>
        <v>1.3444085556367336</v>
      </c>
      <c r="AB1016" s="50">
        <f t="shared" si="441"/>
        <v>677.49054879586765</v>
      </c>
      <c r="AC1016" s="7">
        <f t="shared" si="450"/>
        <v>0.26938506528411865</v>
      </c>
    </row>
    <row r="1017" spans="1:29">
      <c r="A1017" s="7">
        <v>985</v>
      </c>
      <c r="B1017" s="7">
        <f t="shared" si="442"/>
        <v>0.39168078268411949</v>
      </c>
      <c r="C1017" s="7">
        <f t="shared" si="443"/>
        <v>3.9764546465392847E-4</v>
      </c>
      <c r="D1017" s="58">
        <f t="shared" si="444"/>
        <v>3509274.2365199863</v>
      </c>
      <c r="E1017" s="7">
        <f t="shared" si="434"/>
        <v>508.97721798171949</v>
      </c>
      <c r="F1017" s="7">
        <f t="shared" si="423"/>
        <v>3407949.2365199863</v>
      </c>
      <c r="G1017" s="57">
        <f t="shared" si="424"/>
        <v>1.2333671530821141E-2</v>
      </c>
      <c r="H1017" s="61">
        <f t="shared" si="435"/>
        <v>1.318857505131682E-2</v>
      </c>
      <c r="I1017" s="7">
        <f t="shared" si="445"/>
        <v>7.1622849897366267E-2</v>
      </c>
      <c r="J1017" s="58">
        <f t="shared" si="425"/>
        <v>1.1342983796215175E-3</v>
      </c>
      <c r="K1017" s="7">
        <f t="shared" si="436"/>
        <v>5.9351177720895834E-3</v>
      </c>
      <c r="L1017" s="7">
        <f t="shared" si="437"/>
        <v>8.2037145313326176E-3</v>
      </c>
      <c r="M1017" s="58">
        <f t="shared" si="426"/>
        <v>2.4611143593997853E-2</v>
      </c>
      <c r="N1017" s="58">
        <f t="shared" si="427"/>
        <v>2.4372504774737322E-4</v>
      </c>
      <c r="O1017" s="59">
        <f t="shared" si="428"/>
        <v>0.43291661606127169</v>
      </c>
      <c r="P1017" s="58">
        <f t="shared" si="446"/>
        <v>2.1438498367609693E-4</v>
      </c>
      <c r="Q1017" s="58">
        <f t="shared" si="447"/>
        <v>0.5391359960880644</v>
      </c>
      <c r="R1017" s="58">
        <f t="shared" si="438"/>
        <v>0.53540019460815913</v>
      </c>
      <c r="S1017" s="60">
        <f t="shared" si="439"/>
        <v>3.7358014799052652E-3</v>
      </c>
      <c r="T1017" s="58">
        <f t="shared" si="448"/>
        <v>2.1289945916076516E-4</v>
      </c>
      <c r="U1017" s="58">
        <f t="shared" si="449"/>
        <v>2.1695728762839862E-3</v>
      </c>
      <c r="V1017" s="58">
        <f t="shared" si="429"/>
        <v>2.0809081013949254E-4</v>
      </c>
      <c r="W1017" s="50">
        <f t="shared" si="440"/>
        <v>171.36872312692321</v>
      </c>
      <c r="X1017" s="50">
        <f t="shared" si="430"/>
        <v>103144.23322399569</v>
      </c>
      <c r="Y1017" s="50">
        <f t="shared" si="431"/>
        <v>103144.23322399569</v>
      </c>
      <c r="Z1017" s="50">
        <f t="shared" si="432"/>
        <v>1.5816785120088046</v>
      </c>
      <c r="AA1017" s="50">
        <f t="shared" si="433"/>
        <v>1.3444267352074839</v>
      </c>
      <c r="AB1017" s="50">
        <f t="shared" si="441"/>
        <v>677.57080004091381</v>
      </c>
      <c r="AC1017" s="7">
        <f t="shared" si="450"/>
        <v>0.2694169998463905</v>
      </c>
    </row>
    <row r="1018" spans="1:29">
      <c r="A1018" s="7">
        <v>986</v>
      </c>
      <c r="B1018" s="7">
        <f t="shared" si="442"/>
        <v>0.39207842814877342</v>
      </c>
      <c r="C1018" s="7">
        <f t="shared" si="443"/>
        <v>3.9764546465392847E-4</v>
      </c>
      <c r="D1018" s="58">
        <f t="shared" si="444"/>
        <v>3509641.8943854282</v>
      </c>
      <c r="E1018" s="7">
        <f t="shared" si="434"/>
        <v>509.03054224904929</v>
      </c>
      <c r="F1018" s="7">
        <f t="shared" si="423"/>
        <v>3408316.8943854282</v>
      </c>
      <c r="G1018" s="57">
        <f t="shared" si="424"/>
        <v>1.2334083717661811E-2</v>
      </c>
      <c r="H1018" s="61">
        <f t="shared" si="435"/>
        <v>1.3193479479863582E-2</v>
      </c>
      <c r="I1018" s="7">
        <f t="shared" si="445"/>
        <v>7.1613041040272746E-2</v>
      </c>
      <c r="J1018" s="58">
        <f t="shared" si="425"/>
        <v>1.1338918923995333E-3</v>
      </c>
      <c r="K1018" s="7">
        <f t="shared" si="436"/>
        <v>5.9365117356733887E-3</v>
      </c>
      <c r="L1018" s="7">
        <f t="shared" si="437"/>
        <v>8.2042955204724554E-3</v>
      </c>
      <c r="M1018" s="58">
        <f t="shared" si="426"/>
        <v>2.4612886561417364E-2</v>
      </c>
      <c r="N1018" s="58">
        <f t="shared" si="427"/>
        <v>2.4360433987692093E-4</v>
      </c>
      <c r="O1018" s="59">
        <f t="shared" si="428"/>
        <v>0.43270220870638082</v>
      </c>
      <c r="P1018" s="58">
        <f t="shared" si="446"/>
        <v>2.1440735489086649E-4</v>
      </c>
      <c r="Q1018" s="58">
        <f t="shared" si="447"/>
        <v>0.5391922552856615</v>
      </c>
      <c r="R1018" s="58">
        <f t="shared" si="438"/>
        <v>0.53545628714451854</v>
      </c>
      <c r="S1018" s="60">
        <f t="shared" si="439"/>
        <v>3.7359681411429646E-3</v>
      </c>
      <c r="T1018" s="58">
        <f t="shared" si="448"/>
        <v>2.1292176410344941E-4</v>
      </c>
      <c r="U1018" s="58">
        <f t="shared" si="449"/>
        <v>2.1710584670714033E-3</v>
      </c>
      <c r="V1018" s="58">
        <f t="shared" si="429"/>
        <v>2.0821151800994484E-4</v>
      </c>
      <c r="W1018" s="50">
        <f t="shared" si="440"/>
        <v>171.38085950327618</v>
      </c>
      <c r="X1018" s="50">
        <f t="shared" si="430"/>
        <v>103155.03938677006</v>
      </c>
      <c r="Y1018" s="50">
        <f t="shared" si="431"/>
        <v>103155.03938677006</v>
      </c>
      <c r="Z1018" s="50">
        <f t="shared" si="432"/>
        <v>1.5816998643989282</v>
      </c>
      <c r="AA1018" s="50">
        <f t="shared" si="433"/>
        <v>1.3444448847390889</v>
      </c>
      <c r="AB1018" s="50">
        <f t="shared" si="441"/>
        <v>677.65093548378491</v>
      </c>
      <c r="AC1018" s="7">
        <f t="shared" si="450"/>
        <v>0.26944888836591108</v>
      </c>
    </row>
    <row r="1019" spans="1:29">
      <c r="A1019" s="7">
        <v>987</v>
      </c>
      <c r="B1019" s="7">
        <f t="shared" si="442"/>
        <v>0.39247607361342735</v>
      </c>
      <c r="C1019" s="7">
        <f t="shared" si="443"/>
        <v>3.9764546465392847E-4</v>
      </c>
      <c r="D1019" s="58">
        <f t="shared" si="444"/>
        <v>3510009.0208305856</v>
      </c>
      <c r="E1019" s="7">
        <f t="shared" si="434"/>
        <v>509.08378944037997</v>
      </c>
      <c r="F1019" s="7">
        <f t="shared" si="423"/>
        <v>3408684.0208305856</v>
      </c>
      <c r="G1019" s="57">
        <f t="shared" si="424"/>
        <v>1.2334495279378783E-2</v>
      </c>
      <c r="H1019" s="61">
        <f t="shared" si="435"/>
        <v>1.3198384072314572E-2</v>
      </c>
      <c r="I1019" s="7">
        <f t="shared" si="445"/>
        <v>7.1603231855370764E-2</v>
      </c>
      <c r="J1019" s="58">
        <f t="shared" si="425"/>
        <v>1.1334852404532257E-3</v>
      </c>
      <c r="K1019" s="7">
        <f t="shared" si="436"/>
        <v>5.9379051412842832E-3</v>
      </c>
      <c r="L1019" s="7">
        <f t="shared" si="437"/>
        <v>8.2048756221907351E-3</v>
      </c>
      <c r="M1019" s="58">
        <f t="shared" si="426"/>
        <v>2.4614626866572203E-2</v>
      </c>
      <c r="N1019" s="58">
        <f t="shared" si="427"/>
        <v>2.4348361943043903E-4</v>
      </c>
      <c r="O1019" s="59">
        <f t="shared" si="428"/>
        <v>0.43248777901331731</v>
      </c>
      <c r="P1019" s="58">
        <f t="shared" si="446"/>
        <v>2.1442969306351145E-4</v>
      </c>
      <c r="Q1019" s="58">
        <f t="shared" si="447"/>
        <v>0.53924843138882517</v>
      </c>
      <c r="R1019" s="58">
        <f t="shared" si="438"/>
        <v>0.53551229860356542</v>
      </c>
      <c r="S1019" s="60">
        <f t="shared" si="439"/>
        <v>3.7361327852597492E-3</v>
      </c>
      <c r="T1019" s="58">
        <f t="shared" si="448"/>
        <v>2.1294403680610806E-4</v>
      </c>
      <c r="U1019" s="58">
        <f t="shared" si="449"/>
        <v>2.1725441233288066E-3</v>
      </c>
      <c r="V1019" s="58">
        <f t="shared" si="429"/>
        <v>2.0833223845642673E-4</v>
      </c>
      <c r="W1019" s="50">
        <f t="shared" si="440"/>
        <v>171.39297734213633</v>
      </c>
      <c r="X1019" s="50">
        <f t="shared" si="430"/>
        <v>103165.82993009323</v>
      </c>
      <c r="Y1019" s="50">
        <f t="shared" si="431"/>
        <v>103165.82993009323</v>
      </c>
      <c r="Z1019" s="50">
        <f t="shared" si="432"/>
        <v>1.5817211814624228</v>
      </c>
      <c r="AA1019" s="50">
        <f t="shared" si="433"/>
        <v>1.3444630042430594</v>
      </c>
      <c r="AB1019" s="50">
        <f t="shared" si="441"/>
        <v>677.73095509722918</v>
      </c>
      <c r="AC1019" s="7">
        <f t="shared" si="450"/>
        <v>0.26948073083180368</v>
      </c>
    </row>
    <row r="1020" spans="1:29">
      <c r="A1020" s="7">
        <v>988</v>
      </c>
      <c r="B1020" s="7">
        <f t="shared" si="442"/>
        <v>0.39287371907808127</v>
      </c>
      <c r="C1020" s="7">
        <f t="shared" si="443"/>
        <v>3.9764546465392847E-4</v>
      </c>
      <c r="D1020" s="58">
        <f t="shared" si="444"/>
        <v>3510375.6157300132</v>
      </c>
      <c r="E1020" s="7">
        <f t="shared" si="434"/>
        <v>509.13695953751721</v>
      </c>
      <c r="F1020" s="7">
        <f t="shared" si="423"/>
        <v>3409050.6157300132</v>
      </c>
      <c r="G1020" s="57">
        <f t="shared" si="424"/>
        <v>1.2334906215963908E-2</v>
      </c>
      <c r="H1020" s="61">
        <f t="shared" si="435"/>
        <v>1.3203288828421212E-2</v>
      </c>
      <c r="I1020" s="7">
        <f t="shared" si="445"/>
        <v>7.1593422343157478E-2</v>
      </c>
      <c r="J1020" s="58">
        <f t="shared" si="425"/>
        <v>1.1330784237880637E-3</v>
      </c>
      <c r="K1020" s="7">
        <f t="shared" si="436"/>
        <v>5.939297988791079E-3</v>
      </c>
      <c r="L1020" s="7">
        <f t="shared" si="437"/>
        <v>8.2054548363672056E-3</v>
      </c>
      <c r="M1020" s="58">
        <f t="shared" si="426"/>
        <v>2.4616364509101617E-2</v>
      </c>
      <c r="N1020" s="58">
        <f t="shared" si="427"/>
        <v>2.4336288642653407E-4</v>
      </c>
      <c r="O1020" s="59">
        <f t="shared" si="428"/>
        <v>0.43227332701513116</v>
      </c>
      <c r="P1020" s="58">
        <f t="shared" si="446"/>
        <v>2.1445199818614924E-4</v>
      </c>
      <c r="Q1020" s="58">
        <f t="shared" si="447"/>
        <v>0.53930452437773224</v>
      </c>
      <c r="R1020" s="58">
        <f t="shared" si="438"/>
        <v>0.53556822896616085</v>
      </c>
      <c r="S1020" s="60">
        <f t="shared" si="439"/>
        <v>3.7362954115713887E-3</v>
      </c>
      <c r="T1020" s="58">
        <f t="shared" si="448"/>
        <v>2.1296627726113059E-4</v>
      </c>
      <c r="U1020" s="58">
        <f t="shared" si="449"/>
        <v>2.1740298442538253E-3</v>
      </c>
      <c r="V1020" s="58">
        <f t="shared" si="429"/>
        <v>2.084529714603317E-4</v>
      </c>
      <c r="W1020" s="50">
        <f t="shared" si="440"/>
        <v>171.40507664099172</v>
      </c>
      <c r="X1020" s="50">
        <f t="shared" si="430"/>
        <v>103176.60485027809</v>
      </c>
      <c r="Y1020" s="50">
        <f t="shared" si="431"/>
        <v>103176.60485027809</v>
      </c>
      <c r="Z1020" s="50">
        <f t="shared" si="432"/>
        <v>1.5817424632127719</v>
      </c>
      <c r="AA1020" s="50">
        <f t="shared" si="433"/>
        <v>1.344481093730856</v>
      </c>
      <c r="AB1020" s="50">
        <f t="shared" si="441"/>
        <v>677.81085885390416</v>
      </c>
      <c r="AC1020" s="7">
        <f t="shared" si="450"/>
        <v>0.26951252723321378</v>
      </c>
    </row>
    <row r="1021" spans="1:29">
      <c r="A1021" s="7">
        <v>989</v>
      </c>
      <c r="B1021" s="7">
        <f t="shared" si="442"/>
        <v>0.3932713645427352</v>
      </c>
      <c r="C1021" s="7">
        <f t="shared" si="443"/>
        <v>3.9764546465392847E-4</v>
      </c>
      <c r="D1021" s="58">
        <f t="shared" si="444"/>
        <v>3510741.6789585124</v>
      </c>
      <c r="E1021" s="7">
        <f t="shared" si="434"/>
        <v>509.19005252230244</v>
      </c>
      <c r="F1021" s="7">
        <f t="shared" si="423"/>
        <v>3409416.6789585124</v>
      </c>
      <c r="G1021" s="57">
        <f t="shared" si="424"/>
        <v>1.2335316527409131E-2</v>
      </c>
      <c r="H1021" s="61">
        <f t="shared" si="435"/>
        <v>1.3208193747934922E-2</v>
      </c>
      <c r="I1021" s="7">
        <f t="shared" si="445"/>
        <v>7.1583612504130062E-2</v>
      </c>
      <c r="J1021" s="58">
        <f t="shared" si="425"/>
        <v>1.1326714424095463E-3</v>
      </c>
      <c r="K1021" s="7">
        <f t="shared" si="436"/>
        <v>5.9406902780627111E-3</v>
      </c>
      <c r="L1021" s="7">
        <f t="shared" si="437"/>
        <v>8.2060331628818033E-3</v>
      </c>
      <c r="M1021" s="58">
        <f t="shared" si="426"/>
        <v>2.461809948864541E-2</v>
      </c>
      <c r="N1021" s="58">
        <f t="shared" si="427"/>
        <v>2.432421408838171E-4</v>
      </c>
      <c r="O1021" s="59">
        <f t="shared" si="428"/>
        <v>0.43205885274488015</v>
      </c>
      <c r="P1021" s="58">
        <f t="shared" si="446"/>
        <v>2.1447427025100829E-4</v>
      </c>
      <c r="Q1021" s="58">
        <f t="shared" si="447"/>
        <v>0.53936053423283881</v>
      </c>
      <c r="R1021" s="58">
        <f t="shared" si="438"/>
        <v>0.53562407821320401</v>
      </c>
      <c r="S1021" s="60">
        <f t="shared" si="439"/>
        <v>3.7364560196347929E-3</v>
      </c>
      <c r="T1021" s="58">
        <f t="shared" si="448"/>
        <v>2.1298848546092163E-4</v>
      </c>
      <c r="U1021" s="58">
        <f t="shared" si="449"/>
        <v>2.1755156290439118E-3</v>
      </c>
      <c r="V1021" s="58">
        <f t="shared" si="429"/>
        <v>2.0857371700304866E-4</v>
      </c>
      <c r="W1021" s="50">
        <f t="shared" si="440"/>
        <v>171.41715739733428</v>
      </c>
      <c r="X1021" s="50">
        <f t="shared" si="430"/>
        <v>103187.36414364482</v>
      </c>
      <c r="Y1021" s="50">
        <f t="shared" si="431"/>
        <v>103187.36414364482</v>
      </c>
      <c r="Z1021" s="50">
        <f t="shared" si="432"/>
        <v>1.5817637096634383</v>
      </c>
      <c r="AA1021" s="50">
        <f t="shared" si="433"/>
        <v>1.3444991532139225</v>
      </c>
      <c r="AB1021" s="50">
        <f t="shared" si="441"/>
        <v>677.89064672652137</v>
      </c>
      <c r="AC1021" s="7">
        <f t="shared" si="450"/>
        <v>0.26954427755927934</v>
      </c>
    </row>
    <row r="1022" spans="1:29">
      <c r="A1022" s="7">
        <v>990</v>
      </c>
      <c r="B1022" s="7">
        <f t="shared" si="442"/>
        <v>0.39366901000738913</v>
      </c>
      <c r="C1022" s="7">
        <f t="shared" si="443"/>
        <v>3.9764546465392847E-4</v>
      </c>
      <c r="D1022" s="58">
        <f t="shared" si="444"/>
        <v>3511107.21039129</v>
      </c>
      <c r="E1022" s="7">
        <f t="shared" si="434"/>
        <v>509.24306837663607</v>
      </c>
      <c r="F1022" s="7">
        <f t="shared" si="423"/>
        <v>3409782.21039129</v>
      </c>
      <c r="G1022" s="57">
        <f t="shared" si="424"/>
        <v>1.2335726213706637E-2</v>
      </c>
      <c r="H1022" s="61">
        <f t="shared" si="435"/>
        <v>1.3213098830607117E-2</v>
      </c>
      <c r="I1022" s="7">
        <f t="shared" si="445"/>
        <v>7.1573802338785672E-2</v>
      </c>
      <c r="J1022" s="58">
        <f t="shared" si="425"/>
        <v>1.1322642963232034E-3</v>
      </c>
      <c r="K1022" s="7">
        <f t="shared" si="436"/>
        <v>5.9420820089682311E-3</v>
      </c>
      <c r="L1022" s="7">
        <f t="shared" si="437"/>
        <v>8.2066106016146379E-3</v>
      </c>
      <c r="M1022" s="58">
        <f t="shared" si="426"/>
        <v>2.4619831804843915E-2</v>
      </c>
      <c r="N1022" s="58">
        <f t="shared" si="427"/>
        <v>2.4312138282090364E-4</v>
      </c>
      <c r="O1022" s="59">
        <f t="shared" si="428"/>
        <v>0.43184435623563011</v>
      </c>
      <c r="P1022" s="58">
        <f t="shared" si="446"/>
        <v>2.1449650925003949E-4</v>
      </c>
      <c r="Q1022" s="58">
        <f t="shared" si="447"/>
        <v>0.53941646093390294</v>
      </c>
      <c r="R1022" s="58">
        <f t="shared" si="438"/>
        <v>0.53567984632565524</v>
      </c>
      <c r="S1022" s="60">
        <f t="shared" si="439"/>
        <v>3.7366146082477014E-3</v>
      </c>
      <c r="T1022" s="58">
        <f t="shared" si="448"/>
        <v>2.1301066139791018E-4</v>
      </c>
      <c r="U1022" s="58">
        <f t="shared" si="449"/>
        <v>2.1770014768960413E-3</v>
      </c>
      <c r="V1022" s="58">
        <f t="shared" si="429"/>
        <v>2.0869447506596212E-4</v>
      </c>
      <c r="W1022" s="50">
        <f t="shared" si="440"/>
        <v>171.42921960865965</v>
      </c>
      <c r="X1022" s="50">
        <f t="shared" si="430"/>
        <v>103198.10780652553</v>
      </c>
      <c r="Y1022" s="50">
        <f t="shared" si="431"/>
        <v>103198.10780652553</v>
      </c>
      <c r="Z1022" s="50">
        <f t="shared" si="432"/>
        <v>1.581784920827874</v>
      </c>
      <c r="AA1022" s="50">
        <f t="shared" si="433"/>
        <v>1.3445171827036928</v>
      </c>
      <c r="AB1022" s="50">
        <f t="shared" si="441"/>
        <v>677.97031868788065</v>
      </c>
      <c r="AC1022" s="7">
        <f t="shared" si="450"/>
        <v>0.26957598179916697</v>
      </c>
    </row>
    <row r="1023" spans="1:29">
      <c r="A1023" s="7">
        <v>991</v>
      </c>
      <c r="B1023" s="7">
        <f t="shared" si="442"/>
        <v>0.39406665547204306</v>
      </c>
      <c r="C1023" s="7">
        <f t="shared" si="443"/>
        <v>3.9764546465392847E-4</v>
      </c>
      <c r="D1023" s="58">
        <f t="shared" si="444"/>
        <v>3511472.209903466</v>
      </c>
      <c r="E1023" s="7">
        <f t="shared" si="434"/>
        <v>509.29600708240571</v>
      </c>
      <c r="F1023" s="7">
        <f t="shared" si="423"/>
        <v>3410147.209903466</v>
      </c>
      <c r="G1023" s="57">
        <f t="shared" si="424"/>
        <v>1.2336135274848347E-2</v>
      </c>
      <c r="H1023" s="61">
        <f t="shared" si="435"/>
        <v>1.321800407618921E-2</v>
      </c>
      <c r="I1023" s="7">
        <f t="shared" si="445"/>
        <v>7.156399184762148E-2</v>
      </c>
      <c r="J1023" s="58">
        <f t="shared" si="425"/>
        <v>1.131856985534595E-3</v>
      </c>
      <c r="K1023" s="7">
        <f t="shared" si="436"/>
        <v>5.9434731813768089E-3</v>
      </c>
      <c r="L1023" s="7">
        <f t="shared" si="437"/>
        <v>8.207187152445998E-3</v>
      </c>
      <c r="M1023" s="58">
        <f t="shared" si="426"/>
        <v>2.4621561457337994E-2</v>
      </c>
      <c r="N1023" s="58">
        <f t="shared" si="427"/>
        <v>2.4300061225641353E-4</v>
      </c>
      <c r="O1023" s="59">
        <f t="shared" si="428"/>
        <v>0.43162983752045453</v>
      </c>
      <c r="P1023" s="58">
        <f t="shared" si="446"/>
        <v>2.145187151755823E-4</v>
      </c>
      <c r="Q1023" s="58">
        <f t="shared" si="447"/>
        <v>0.53947230446165984</v>
      </c>
      <c r="R1023" s="58">
        <f t="shared" si="438"/>
        <v>0.53573553328446211</v>
      </c>
      <c r="S1023" s="60">
        <f t="shared" si="439"/>
        <v>3.7367711771977286E-3</v>
      </c>
      <c r="T1023" s="58">
        <f t="shared" si="448"/>
        <v>2.1303280506452008E-4</v>
      </c>
      <c r="U1023" s="58">
        <f t="shared" si="449"/>
        <v>2.1784873870071037E-3</v>
      </c>
      <c r="V1023" s="58">
        <f t="shared" si="429"/>
        <v>2.0881524563045223E-4</v>
      </c>
      <c r="W1023" s="50">
        <f t="shared" si="440"/>
        <v>171.44126327246713</v>
      </c>
      <c r="X1023" s="50">
        <f t="shared" si="430"/>
        <v>103208.83583524975</v>
      </c>
      <c r="Y1023" s="50">
        <f t="shared" si="431"/>
        <v>103208.83583524975</v>
      </c>
      <c r="Z1023" s="50">
        <f t="shared" si="432"/>
        <v>1.5818060967194914</v>
      </c>
      <c r="AA1023" s="50">
        <f t="shared" si="433"/>
        <v>1.3445351822115676</v>
      </c>
      <c r="AB1023" s="50">
        <f t="shared" si="441"/>
        <v>678.04987471076311</v>
      </c>
      <c r="AC1023" s="7">
        <f t="shared" si="450"/>
        <v>0.26960763994205678</v>
      </c>
    </row>
    <row r="1024" spans="1:29">
      <c r="A1024" s="7">
        <v>992</v>
      </c>
      <c r="B1024" s="7">
        <f t="shared" si="442"/>
        <v>0.39446430093669699</v>
      </c>
      <c r="C1024" s="7">
        <f t="shared" si="443"/>
        <v>3.9764546465392847E-4</v>
      </c>
      <c r="D1024" s="58">
        <f t="shared" si="444"/>
        <v>3511836.6773707084</v>
      </c>
      <c r="E1024" s="7">
        <f t="shared" si="434"/>
        <v>509.3488686215785</v>
      </c>
      <c r="F1024" s="7">
        <f t="shared" si="423"/>
        <v>3410511.6773707084</v>
      </c>
      <c r="G1024" s="57">
        <f t="shared" si="424"/>
        <v>1.2336543710826594E-2</v>
      </c>
      <c r="H1024" s="61">
        <f t="shared" si="435"/>
        <v>1.322290948443261E-2</v>
      </c>
      <c r="I1024" s="7">
        <f t="shared" si="445"/>
        <v>7.1554181031134673E-2</v>
      </c>
      <c r="J1024" s="58">
        <f t="shared" si="425"/>
        <v>1.1314495100493112E-3</v>
      </c>
      <c r="K1024" s="7">
        <f t="shared" si="436"/>
        <v>5.9448637951577364E-3</v>
      </c>
      <c r="L1024" s="7">
        <f t="shared" si="437"/>
        <v>8.2077628152563593E-3</v>
      </c>
      <c r="M1024" s="58">
        <f t="shared" si="426"/>
        <v>2.4623288445769078E-2</v>
      </c>
      <c r="N1024" s="58">
        <f t="shared" si="427"/>
        <v>2.4287982920897114E-4</v>
      </c>
      <c r="O1024" s="59">
        <f t="shared" si="428"/>
        <v>0.431415296632435</v>
      </c>
      <c r="P1024" s="58">
        <f t="shared" si="446"/>
        <v>2.1454088801953208E-4</v>
      </c>
      <c r="Q1024" s="58">
        <f t="shared" si="447"/>
        <v>0.53952806479572801</v>
      </c>
      <c r="R1024" s="58">
        <f t="shared" si="438"/>
        <v>0.53579113907065556</v>
      </c>
      <c r="S1024" s="60">
        <f t="shared" si="439"/>
        <v>3.7369257250724486E-3</v>
      </c>
      <c r="T1024" s="58">
        <f t="shared" si="448"/>
        <v>2.1305491645320844E-4</v>
      </c>
      <c r="U1024" s="58">
        <f t="shared" si="449"/>
        <v>2.1799733585734274E-3</v>
      </c>
      <c r="V1024" s="58">
        <f t="shared" si="429"/>
        <v>2.0893602867789462E-4</v>
      </c>
      <c r="W1024" s="50">
        <f t="shared" si="440"/>
        <v>171.45328838625997</v>
      </c>
      <c r="X1024" s="50">
        <f t="shared" si="430"/>
        <v>103219.54822616311</v>
      </c>
      <c r="Y1024" s="50">
        <f t="shared" si="431"/>
        <v>103219.54822616311</v>
      </c>
      <c r="Z1024" s="50">
        <f t="shared" si="432"/>
        <v>1.5818272373516995</v>
      </c>
      <c r="AA1024" s="50">
        <f t="shared" si="433"/>
        <v>1.3445531517489446</v>
      </c>
      <c r="AB1024" s="50">
        <f t="shared" si="441"/>
        <v>678.12931476806887</v>
      </c>
      <c r="AC1024" s="7">
        <f t="shared" si="450"/>
        <v>0.26963925197714916</v>
      </c>
    </row>
    <row r="1025" spans="1:29">
      <c r="A1025" s="7">
        <v>993</v>
      </c>
      <c r="B1025" s="7">
        <f t="shared" si="442"/>
        <v>0.39486194640135092</v>
      </c>
      <c r="C1025" s="7">
        <f t="shared" si="443"/>
        <v>3.9764546465392847E-4</v>
      </c>
      <c r="D1025" s="58">
        <f t="shared" si="444"/>
        <v>3512200.6126684649</v>
      </c>
      <c r="E1025" s="7">
        <f t="shared" si="434"/>
        <v>509.40165297608968</v>
      </c>
      <c r="F1025" s="7">
        <f t="shared" si="423"/>
        <v>3410875.6126684649</v>
      </c>
      <c r="G1025" s="57">
        <f t="shared" si="424"/>
        <v>1.2336951521633272E-2</v>
      </c>
      <c r="H1025" s="61">
        <f t="shared" si="435"/>
        <v>1.3227815055088726E-2</v>
      </c>
      <c r="I1025" s="7">
        <f t="shared" si="445"/>
        <v>7.1544369889822448E-2</v>
      </c>
      <c r="J1025" s="58">
        <f t="shared" si="425"/>
        <v>1.1310418698729735E-3</v>
      </c>
      <c r="K1025" s="7">
        <f t="shared" si="436"/>
        <v>5.9462538501804307E-3</v>
      </c>
      <c r="L1025" s="7">
        <f t="shared" si="437"/>
        <v>8.2083375899263782E-3</v>
      </c>
      <c r="M1025" s="58">
        <f t="shared" si="426"/>
        <v>2.4625012769779134E-2</v>
      </c>
      <c r="N1025" s="58">
        <f t="shared" si="427"/>
        <v>2.4275903369720532E-4</v>
      </c>
      <c r="O1025" s="59">
        <f t="shared" si="428"/>
        <v>0.43120073360466094</v>
      </c>
      <c r="P1025" s="58">
        <f t="shared" si="446"/>
        <v>2.1456302777406178E-4</v>
      </c>
      <c r="Q1025" s="58">
        <f t="shared" si="447"/>
        <v>0.53958374191642389</v>
      </c>
      <c r="R1025" s="58">
        <f t="shared" si="438"/>
        <v>0.53584666366523281</v>
      </c>
      <c r="S1025" s="60">
        <f t="shared" si="439"/>
        <v>3.7370782511910727E-3</v>
      </c>
      <c r="T1025" s="58">
        <f t="shared" si="448"/>
        <v>2.1307699555641883E-4</v>
      </c>
      <c r="U1025" s="58">
        <f t="shared" si="449"/>
        <v>2.1814593907910703E-3</v>
      </c>
      <c r="V1025" s="58">
        <f t="shared" si="429"/>
        <v>2.0905682418966045E-4</v>
      </c>
      <c r="W1025" s="50">
        <f t="shared" si="440"/>
        <v>171.4652949475452</v>
      </c>
      <c r="X1025" s="50">
        <f t="shared" si="430"/>
        <v>103230.2449756048</v>
      </c>
      <c r="Y1025" s="50">
        <f t="shared" si="431"/>
        <v>103230.2449756048</v>
      </c>
      <c r="Z1025" s="50">
        <f t="shared" si="432"/>
        <v>1.5818483427378602</v>
      </c>
      <c r="AA1025" s="50">
        <f t="shared" si="433"/>
        <v>1.3445710913271811</v>
      </c>
      <c r="AB1025" s="50">
        <f t="shared" si="441"/>
        <v>678.20863883264997</v>
      </c>
      <c r="AC1025" s="7">
        <f t="shared" si="450"/>
        <v>0.26967081789365815</v>
      </c>
    </row>
    <row r="1026" spans="1:29">
      <c r="A1026" s="7">
        <v>994</v>
      </c>
      <c r="B1026" s="7">
        <f t="shared" si="442"/>
        <v>0.39525959186600484</v>
      </c>
      <c r="C1026" s="7">
        <f t="shared" si="443"/>
        <v>3.9764546465392847E-4</v>
      </c>
      <c r="D1026" s="58">
        <f t="shared" si="444"/>
        <v>3512564.0156724304</v>
      </c>
      <c r="E1026" s="7">
        <f t="shared" si="434"/>
        <v>509.45436012791032</v>
      </c>
      <c r="F1026" s="7">
        <f t="shared" si="423"/>
        <v>3411239.0156724304</v>
      </c>
      <c r="G1026" s="57">
        <f t="shared" si="424"/>
        <v>1.2337358707260365E-2</v>
      </c>
      <c r="H1026" s="61">
        <f t="shared" si="435"/>
        <v>1.3232720787908958E-2</v>
      </c>
      <c r="I1026" s="7">
        <f t="shared" si="445"/>
        <v>7.1534558424181979E-2</v>
      </c>
      <c r="J1026" s="58">
        <f t="shared" si="425"/>
        <v>1.1306340650112324E-3</v>
      </c>
      <c r="K1026" s="7">
        <f t="shared" si="436"/>
        <v>5.9476433463144154E-3</v>
      </c>
      <c r="L1026" s="7">
        <f t="shared" si="437"/>
        <v>8.2089114763368807E-3</v>
      </c>
      <c r="M1026" s="58">
        <f t="shared" si="426"/>
        <v>2.4626734429010644E-2</v>
      </c>
      <c r="N1026" s="58">
        <f t="shared" si="427"/>
        <v>2.4263822573974915E-4</v>
      </c>
      <c r="O1026" s="59">
        <f t="shared" si="428"/>
        <v>0.43098614847022942</v>
      </c>
      <c r="P1026" s="58">
        <f t="shared" si="446"/>
        <v>2.1458513443151084E-4</v>
      </c>
      <c r="Q1026" s="58">
        <f t="shared" si="447"/>
        <v>0.53963933580448264</v>
      </c>
      <c r="R1026" s="58">
        <f t="shared" si="438"/>
        <v>0.53590210704922925</v>
      </c>
      <c r="S1026" s="60">
        <f t="shared" si="439"/>
        <v>3.7372287552533967E-3</v>
      </c>
      <c r="T1026" s="58">
        <f t="shared" si="448"/>
        <v>2.1309904236661007E-4</v>
      </c>
      <c r="U1026" s="58">
        <f t="shared" si="449"/>
        <v>2.1829454828559709E-3</v>
      </c>
      <c r="V1026" s="58">
        <f t="shared" si="429"/>
        <v>2.0917763214711661E-4</v>
      </c>
      <c r="W1026" s="50">
        <f t="shared" si="440"/>
        <v>171.47728295383334</v>
      </c>
      <c r="X1026" s="50">
        <f t="shared" si="430"/>
        <v>103240.92607992125</v>
      </c>
      <c r="Y1026" s="50">
        <f t="shared" si="431"/>
        <v>103240.92607992125</v>
      </c>
      <c r="Z1026" s="50">
        <f t="shared" si="432"/>
        <v>1.5818694128913158</v>
      </c>
      <c r="AA1026" s="50">
        <f t="shared" si="433"/>
        <v>1.3445890009576185</v>
      </c>
      <c r="AB1026" s="50">
        <f t="shared" si="441"/>
        <v>678.28784687741336</v>
      </c>
      <c r="AC1026" s="7">
        <f t="shared" si="450"/>
        <v>0.2697023376807996</v>
      </c>
    </row>
    <row r="1027" spans="1:29">
      <c r="A1027" s="7">
        <v>995</v>
      </c>
      <c r="B1027" s="7">
        <f t="shared" si="442"/>
        <v>0.39565723733065877</v>
      </c>
      <c r="C1027" s="7">
        <f t="shared" si="443"/>
        <v>3.9764546465392847E-4</v>
      </c>
      <c r="D1027" s="58">
        <f t="shared" si="444"/>
        <v>3512926.886258787</v>
      </c>
      <c r="E1027" s="7">
        <f t="shared" si="434"/>
        <v>509.50699005908217</v>
      </c>
      <c r="F1027" s="7">
        <f t="shared" si="423"/>
        <v>3411601.886258787</v>
      </c>
      <c r="G1027" s="57">
        <f t="shared" si="424"/>
        <v>1.2337765267700213E-2</v>
      </c>
      <c r="H1027" s="61">
        <f t="shared" si="435"/>
        <v>1.3237626682644709E-2</v>
      </c>
      <c r="I1027" s="7">
        <f t="shared" si="445"/>
        <v>7.1524746634710479E-2</v>
      </c>
      <c r="J1027" s="58">
        <f t="shared" si="425"/>
        <v>1.1302260954697703E-3</v>
      </c>
      <c r="K1027" s="7">
        <f t="shared" si="436"/>
        <v>5.9490322834293459E-3</v>
      </c>
      <c r="L1027" s="7">
        <f t="shared" si="437"/>
        <v>8.2094844743688875E-3</v>
      </c>
      <c r="M1027" s="58">
        <f t="shared" si="426"/>
        <v>2.4628453423106662E-2</v>
      </c>
      <c r="N1027" s="58">
        <f t="shared" si="427"/>
        <v>2.4251740535524027E-4</v>
      </c>
      <c r="O1027" s="59">
        <f t="shared" si="428"/>
        <v>0.43077154126224554</v>
      </c>
      <c r="P1027" s="58">
        <f t="shared" si="446"/>
        <v>2.1460720798388566E-4</v>
      </c>
      <c r="Q1027" s="58">
        <f t="shared" si="447"/>
        <v>0.53969484643980203</v>
      </c>
      <c r="R1027" s="58">
        <f t="shared" si="438"/>
        <v>0.53595746920375431</v>
      </c>
      <c r="S1027" s="60">
        <f t="shared" si="439"/>
        <v>3.7373772360477231E-3</v>
      </c>
      <c r="T1027" s="58">
        <f t="shared" si="448"/>
        <v>2.1312105687627044E-4</v>
      </c>
      <c r="U1027" s="58">
        <f t="shared" si="449"/>
        <v>2.1844316339635862E-3</v>
      </c>
      <c r="V1027" s="58">
        <f t="shared" si="429"/>
        <v>2.0929845253162549E-4</v>
      </c>
      <c r="W1027" s="50">
        <f t="shared" si="440"/>
        <v>171.48925240263901</v>
      </c>
      <c r="X1027" s="50">
        <f t="shared" si="430"/>
        <v>103251.59153547323</v>
      </c>
      <c r="Y1027" s="50">
        <f t="shared" si="431"/>
        <v>103251.59153547323</v>
      </c>
      <c r="Z1027" s="50">
        <f t="shared" si="432"/>
        <v>1.5818904478254008</v>
      </c>
      <c r="AA1027" s="50">
        <f t="shared" si="433"/>
        <v>1.3446068806515907</v>
      </c>
      <c r="AB1027" s="50">
        <f t="shared" si="441"/>
        <v>678.36693887537081</v>
      </c>
      <c r="AC1027" s="7">
        <f t="shared" si="450"/>
        <v>0.26973381132782082</v>
      </c>
    </row>
    <row r="1028" spans="1:29">
      <c r="A1028" s="7">
        <v>996</v>
      </c>
      <c r="B1028" s="7">
        <f t="shared" si="442"/>
        <v>0.3960548827953127</v>
      </c>
      <c r="C1028" s="7">
        <f t="shared" si="443"/>
        <v>3.9764546465392847E-4</v>
      </c>
      <c r="D1028" s="58">
        <f t="shared" si="444"/>
        <v>3513289.2243036227</v>
      </c>
      <c r="E1028" s="7">
        <f t="shared" si="434"/>
        <v>509.55954275163327</v>
      </c>
      <c r="F1028" s="7">
        <f t="shared" si="423"/>
        <v>3411964.2243036227</v>
      </c>
      <c r="G1028" s="57">
        <f t="shared" si="424"/>
        <v>1.2338171202944863E-2</v>
      </c>
      <c r="H1028" s="61">
        <f t="shared" si="435"/>
        <v>1.3242532739047375E-2</v>
      </c>
      <c r="I1028" s="7">
        <f t="shared" si="445"/>
        <v>7.1514934521905146E-2</v>
      </c>
      <c r="J1028" s="58">
        <f t="shared" si="425"/>
        <v>1.129817961254299E-3</v>
      </c>
      <c r="K1028" s="7">
        <f t="shared" si="436"/>
        <v>5.9504206613949914E-3</v>
      </c>
      <c r="L1028" s="7">
        <f t="shared" si="437"/>
        <v>8.210056583903589E-3</v>
      </c>
      <c r="M1028" s="58">
        <f t="shared" si="426"/>
        <v>2.4630169751710767E-2</v>
      </c>
      <c r="N1028" s="58">
        <f t="shared" si="427"/>
        <v>2.4239657256232066E-4</v>
      </c>
      <c r="O1028" s="59">
        <f t="shared" si="428"/>
        <v>0.43055691201382207</v>
      </c>
      <c r="P1028" s="58">
        <f t="shared" si="446"/>
        <v>2.146292484234702E-4</v>
      </c>
      <c r="Q1028" s="58">
        <f t="shared" si="447"/>
        <v>0.53975027380297769</v>
      </c>
      <c r="R1028" s="58">
        <f t="shared" si="438"/>
        <v>0.53601275010990301</v>
      </c>
      <c r="S1028" s="60">
        <f t="shared" si="439"/>
        <v>3.7375236930746736E-3</v>
      </c>
      <c r="T1028" s="58">
        <f t="shared" si="448"/>
        <v>2.1314303907788243E-4</v>
      </c>
      <c r="U1028" s="58">
        <f t="shared" si="449"/>
        <v>2.1859178433091741E-3</v>
      </c>
      <c r="V1028" s="58">
        <f t="shared" si="429"/>
        <v>2.094192853245451E-4</v>
      </c>
      <c r="W1028" s="50">
        <f t="shared" si="440"/>
        <v>171.50120329148041</v>
      </c>
      <c r="X1028" s="50">
        <f t="shared" si="430"/>
        <v>103262.24133861871</v>
      </c>
      <c r="Y1028" s="50">
        <f t="shared" si="431"/>
        <v>103262.24133861871</v>
      </c>
      <c r="Z1028" s="50">
        <f t="shared" si="432"/>
        <v>1.5819114475534113</v>
      </c>
      <c r="AA1028" s="50">
        <f t="shared" si="433"/>
        <v>1.3446247304203995</v>
      </c>
      <c r="AB1028" s="50">
        <f t="shared" si="441"/>
        <v>678.44591479951441</v>
      </c>
      <c r="AC1028" s="7">
        <f t="shared" si="450"/>
        <v>0.26976523882398618</v>
      </c>
    </row>
    <row r="1029" spans="1:29">
      <c r="A1029" s="7">
        <v>997</v>
      </c>
      <c r="B1029" s="7">
        <f t="shared" si="442"/>
        <v>0.39645252825996663</v>
      </c>
      <c r="C1029" s="7">
        <f t="shared" si="443"/>
        <v>3.9764546465392847E-4</v>
      </c>
      <c r="D1029" s="58">
        <f t="shared" si="444"/>
        <v>3513651.0296833836</v>
      </c>
      <c r="E1029" s="7">
        <f t="shared" si="434"/>
        <v>509.61201818764374</v>
      </c>
      <c r="F1029" s="7">
        <f t="shared" si="423"/>
        <v>3412326.0296833836</v>
      </c>
      <c r="G1029" s="57">
        <f t="shared" si="424"/>
        <v>1.2338576512986556E-2</v>
      </c>
      <c r="H1029" s="61">
        <f t="shared" si="435"/>
        <v>1.324743895686835E-2</v>
      </c>
      <c r="I1029" s="7">
        <f t="shared" si="445"/>
        <v>7.1505122086263195E-2</v>
      </c>
      <c r="J1029" s="58">
        <f t="shared" si="425"/>
        <v>1.1294096623705608E-3</v>
      </c>
      <c r="K1029" s="7">
        <f t="shared" si="436"/>
        <v>5.9518084800812441E-3</v>
      </c>
      <c r="L1029" s="7">
        <f t="shared" si="437"/>
        <v>8.2106278048223666E-3</v>
      </c>
      <c r="M1029" s="58">
        <f t="shared" si="426"/>
        <v>2.46318834144671E-2</v>
      </c>
      <c r="N1029" s="58">
        <f t="shared" si="427"/>
        <v>2.4227572737963674E-4</v>
      </c>
      <c r="O1029" s="59">
        <f t="shared" si="428"/>
        <v>0.43034226075807974</v>
      </c>
      <c r="P1029" s="58">
        <f t="shared" si="446"/>
        <v>2.1465125574232635E-4</v>
      </c>
      <c r="Q1029" s="58">
        <f t="shared" si="447"/>
        <v>0.53980561787404691</v>
      </c>
      <c r="R1029" s="58">
        <f t="shared" si="438"/>
        <v>0.5360679497488251</v>
      </c>
      <c r="S1029" s="60">
        <f t="shared" si="439"/>
        <v>3.7376681252218047E-3</v>
      </c>
      <c r="T1029" s="58">
        <f t="shared" si="448"/>
        <v>2.1316498896395035E-4</v>
      </c>
      <c r="U1029" s="58">
        <f t="shared" si="449"/>
        <v>2.1874041100875502E-3</v>
      </c>
      <c r="V1029" s="58">
        <f t="shared" si="429"/>
        <v>2.0954013050722902E-4</v>
      </c>
      <c r="W1029" s="50">
        <f t="shared" si="440"/>
        <v>171.5131356178797</v>
      </c>
      <c r="X1029" s="50">
        <f t="shared" si="430"/>
        <v>103272.87548572622</v>
      </c>
      <c r="Y1029" s="50">
        <f t="shared" si="431"/>
        <v>103272.87548572622</v>
      </c>
      <c r="Z1029" s="50">
        <f t="shared" si="432"/>
        <v>1.5819324120886282</v>
      </c>
      <c r="AA1029" s="50">
        <f t="shared" si="433"/>
        <v>1.3446425502753339</v>
      </c>
      <c r="AB1029" s="50">
        <f t="shared" si="441"/>
        <v>678.52477462291415</v>
      </c>
      <c r="AC1029" s="7">
        <f t="shared" si="450"/>
        <v>0.26979662015857164</v>
      </c>
    </row>
    <row r="1030" spans="1:29">
      <c r="A1030" s="7">
        <v>998</v>
      </c>
      <c r="B1030" s="7">
        <f t="shared" si="442"/>
        <v>0.39685017372462056</v>
      </c>
      <c r="C1030" s="7">
        <f t="shared" si="443"/>
        <v>3.9764546465392847E-4</v>
      </c>
      <c r="D1030" s="58">
        <f t="shared" si="444"/>
        <v>3514012.3022744823</v>
      </c>
      <c r="E1030" s="7">
        <f t="shared" si="434"/>
        <v>509.66441634918857</v>
      </c>
      <c r="F1030" s="7">
        <f t="shared" si="423"/>
        <v>3412687.3022744823</v>
      </c>
      <c r="G1030" s="57">
        <f t="shared" si="424"/>
        <v>1.2338981197817331E-2</v>
      </c>
      <c r="H1030" s="61">
        <f t="shared" si="435"/>
        <v>1.3252345335859025E-2</v>
      </c>
      <c r="I1030" s="7">
        <f t="shared" si="445"/>
        <v>7.1495309328281853E-2</v>
      </c>
      <c r="J1030" s="58">
        <f t="shared" si="425"/>
        <v>1.1290011988243293E-3</v>
      </c>
      <c r="K1030" s="7">
        <f t="shared" si="436"/>
        <v>5.9531957393581135E-3</v>
      </c>
      <c r="L1030" s="7">
        <f t="shared" si="437"/>
        <v>8.2111981370067717E-3</v>
      </c>
      <c r="M1030" s="58">
        <f t="shared" si="426"/>
        <v>2.4633594411020317E-2</v>
      </c>
      <c r="N1030" s="58">
        <f t="shared" si="427"/>
        <v>2.4215486982583938E-4</v>
      </c>
      <c r="O1030" s="59">
        <f t="shared" si="428"/>
        <v>0.43012758752814717</v>
      </c>
      <c r="P1030" s="58">
        <f t="shared" si="446"/>
        <v>2.1467322993257154E-4</v>
      </c>
      <c r="Q1030" s="58">
        <f t="shared" si="447"/>
        <v>0.53986087863318655</v>
      </c>
      <c r="R1030" s="58">
        <f t="shared" si="438"/>
        <v>0.53612306810166499</v>
      </c>
      <c r="S1030" s="60">
        <f t="shared" si="439"/>
        <v>3.7378105315215571E-3</v>
      </c>
      <c r="T1030" s="58">
        <f t="shared" si="448"/>
        <v>2.1318690652697632E-4</v>
      </c>
      <c r="U1030" s="58">
        <f t="shared" si="449"/>
        <v>2.1888904334931452E-3</v>
      </c>
      <c r="V1030" s="58">
        <f t="shared" si="429"/>
        <v>2.0966098806102638E-4</v>
      </c>
      <c r="W1030" s="50">
        <f t="shared" si="440"/>
        <v>171.52504937936254</v>
      </c>
      <c r="X1030" s="50">
        <f t="shared" si="430"/>
        <v>103283.49397316329</v>
      </c>
      <c r="Y1030" s="50">
        <f t="shared" si="431"/>
        <v>103283.49397316329</v>
      </c>
      <c r="Z1030" s="50">
        <f t="shared" si="432"/>
        <v>1.5819533414442972</v>
      </c>
      <c r="AA1030" s="50">
        <f t="shared" si="433"/>
        <v>1.3446603402276527</v>
      </c>
      <c r="AB1030" s="50">
        <f t="shared" si="441"/>
        <v>678.60351831863272</v>
      </c>
      <c r="AC1030" s="7">
        <f t="shared" si="450"/>
        <v>0.26982795532086712</v>
      </c>
    </row>
    <row r="1031" spans="1:29">
      <c r="A1031" s="7">
        <v>999</v>
      </c>
      <c r="B1031" s="7">
        <f t="shared" si="442"/>
        <v>0.39724781918927449</v>
      </c>
      <c r="C1031" s="7">
        <f t="shared" si="443"/>
        <v>3.9764546465392847E-4</v>
      </c>
      <c r="D1031" s="58">
        <f t="shared" si="444"/>
        <v>3514373.0419533905</v>
      </c>
      <c r="E1031" s="7">
        <f t="shared" si="434"/>
        <v>509.71673721835168</v>
      </c>
      <c r="F1031" s="7">
        <f t="shared" si="423"/>
        <v>3413048.0419533905</v>
      </c>
      <c r="G1031" s="57">
        <f t="shared" si="424"/>
        <v>1.2339385257429078E-2</v>
      </c>
      <c r="H1031" s="61">
        <f t="shared" si="435"/>
        <v>1.3257251875770787E-2</v>
      </c>
      <c r="I1031" s="7">
        <f t="shared" si="445"/>
        <v>7.1485496248458333E-2</v>
      </c>
      <c r="J1031" s="58">
        <f t="shared" si="425"/>
        <v>1.1285925706214072E-3</v>
      </c>
      <c r="K1031" s="7">
        <f t="shared" si="436"/>
        <v>5.9545824390957267E-3</v>
      </c>
      <c r="L1031" s="7">
        <f t="shared" si="437"/>
        <v>8.2117675803385411E-3</v>
      </c>
      <c r="M1031" s="58">
        <f t="shared" si="426"/>
        <v>2.4635302741015622E-2</v>
      </c>
      <c r="N1031" s="58">
        <f t="shared" si="427"/>
        <v>2.4203399991958366E-4</v>
      </c>
      <c r="O1031" s="59">
        <f t="shared" si="428"/>
        <v>0.42991289235716046</v>
      </c>
      <c r="P1031" s="58">
        <f t="shared" si="446"/>
        <v>2.1469517098671176E-4</v>
      </c>
      <c r="Q1031" s="58">
        <f t="shared" si="447"/>
        <v>0.53991605606155058</v>
      </c>
      <c r="R1031" s="58">
        <f t="shared" si="438"/>
        <v>0.53617810514957676</v>
      </c>
      <c r="S1031" s="60">
        <f t="shared" si="439"/>
        <v>3.7379509119738197E-3</v>
      </c>
      <c r="T1031" s="58">
        <f t="shared" si="448"/>
        <v>2.1320879175946636E-4</v>
      </c>
      <c r="U1031" s="58">
        <f t="shared" si="449"/>
        <v>2.1903768127203905E-3</v>
      </c>
      <c r="V1031" s="58">
        <f t="shared" si="429"/>
        <v>2.097818579672821E-4</v>
      </c>
      <c r="W1031" s="50">
        <f t="shared" si="440"/>
        <v>171.53694457345853</v>
      </c>
      <c r="X1031" s="50">
        <f t="shared" si="430"/>
        <v>103294.09679729919</v>
      </c>
      <c r="Y1031" s="50">
        <f t="shared" si="431"/>
        <v>103294.09679729919</v>
      </c>
      <c r="Z1031" s="50">
        <f t="shared" si="432"/>
        <v>1.5819742356336317</v>
      </c>
      <c r="AA1031" s="50">
        <f t="shared" si="433"/>
        <v>1.3446781002885868</v>
      </c>
      <c r="AB1031" s="50">
        <f t="shared" si="441"/>
        <v>678.68214585974545</v>
      </c>
      <c r="AC1031" s="7">
        <f t="shared" si="450"/>
        <v>0.26985924430016356</v>
      </c>
    </row>
    <row r="1032" spans="1:29">
      <c r="A1032" s="7">
        <v>1000</v>
      </c>
      <c r="B1032" s="7">
        <f t="shared" si="442"/>
        <v>0.39764546465392842</v>
      </c>
      <c r="C1032" s="7">
        <f t="shared" si="443"/>
        <v>3.9764546465392847E-4</v>
      </c>
      <c r="D1032" s="58">
        <f t="shared" si="444"/>
        <v>3514733.248597254</v>
      </c>
      <c r="E1032" s="7">
        <f t="shared" si="434"/>
        <v>509.76898077731443</v>
      </c>
      <c r="F1032" s="7">
        <f t="shared" si="423"/>
        <v>3413408.248597254</v>
      </c>
      <c r="G1032" s="57">
        <f t="shared" si="424"/>
        <v>1.2339788691814258E-2</v>
      </c>
      <c r="H1032" s="61">
        <f t="shared" si="435"/>
        <v>1.3262158576355021E-2</v>
      </c>
      <c r="I1032" s="7">
        <f t="shared" si="445"/>
        <v>7.1475682847289862E-2</v>
      </c>
      <c r="J1032" s="58">
        <f t="shared" si="425"/>
        <v>1.1281837777676288E-3</v>
      </c>
      <c r="K1032" s="7">
        <f t="shared" si="436"/>
        <v>5.9559685791643361E-3</v>
      </c>
      <c r="L1032" s="7">
        <f t="shared" si="437"/>
        <v>8.2123361346995941E-3</v>
      </c>
      <c r="M1032" s="58">
        <f t="shared" si="426"/>
        <v>2.4637008404098784E-2</v>
      </c>
      <c r="N1032" s="58">
        <f t="shared" si="427"/>
        <v>2.4191311767952914E-4</v>
      </c>
      <c r="O1032" s="59">
        <f t="shared" si="428"/>
        <v>0.42969817527826365</v>
      </c>
      <c r="P1032" s="58">
        <f t="shared" si="446"/>
        <v>2.1471707889680891E-4</v>
      </c>
      <c r="Q1032" s="58">
        <f t="shared" si="447"/>
        <v>0.53997115013917629</v>
      </c>
      <c r="R1032" s="58">
        <f t="shared" si="438"/>
        <v>0.53623306087381628</v>
      </c>
      <c r="S1032" s="60">
        <f t="shared" si="439"/>
        <v>3.7380892653600117E-3</v>
      </c>
      <c r="T1032" s="58">
        <f t="shared" si="448"/>
        <v>2.13230644653967E-4</v>
      </c>
      <c r="U1032" s="58">
        <f t="shared" si="449"/>
        <v>2.1918632469632325E-3</v>
      </c>
      <c r="V1032" s="58">
        <f t="shared" si="429"/>
        <v>2.0990274020733662E-4</v>
      </c>
      <c r="W1032" s="50">
        <f t="shared" si="440"/>
        <v>171.54882119770113</v>
      </c>
      <c r="X1032" s="50">
        <f t="shared" si="430"/>
        <v>103304.683954523</v>
      </c>
      <c r="Y1032" s="50">
        <f t="shared" si="431"/>
        <v>103304.683954523</v>
      </c>
      <c r="Z1032" s="50">
        <f t="shared" si="432"/>
        <v>1.5819950946698507</v>
      </c>
      <c r="AA1032" s="50">
        <f t="shared" si="433"/>
        <v>1.344695830469373</v>
      </c>
      <c r="AB1032" s="50">
        <f t="shared" si="441"/>
        <v>678.76065721947509</v>
      </c>
      <c r="AC1032" s="7">
        <f t="shared" si="450"/>
        <v>0.26989048708578389</v>
      </c>
    </row>
    <row r="1033" spans="1:29">
      <c r="B1033" s="7">
        <f t="shared" si="442"/>
        <v>0.39804311011858234</v>
      </c>
      <c r="C1033" s="7">
        <f t="shared" ref="C1033:C1045" si="451">B1033-B1032</f>
        <v>3.9764546465392847E-4</v>
      </c>
      <c r="D1033" s="58">
        <f t="shared" si="444"/>
        <v>3515092.9220831143</v>
      </c>
      <c r="E1033" s="7">
        <f t="shared" si="434"/>
        <v>509.82114700824332</v>
      </c>
      <c r="F1033" s="7">
        <f t="shared" ref="F1033:F1044" si="452">D1033-$E$6</f>
        <v>3413767.9220831143</v>
      </c>
      <c r="G1033" s="57">
        <f t="shared" ref="G1033:G1044" si="453">($E$7*((D1033*0.000145038)^$E$8))*0.0254</f>
        <v>1.2340191500965035E-2</v>
      </c>
      <c r="H1033" s="61">
        <f t="shared" ref="H1033:H1044" si="454">IF(H1032&gt;0,IF((H1032+G1032*C1033)&lt;$E$10,H1032+G1032*C1033,0),0)</f>
        <v>1.3267065437363109E-2</v>
      </c>
      <c r="I1033" s="7">
        <f t="shared" ref="I1033:I1045" si="455">IF(H1033&gt;0,I1032-G1032*C1033*2,0)</f>
        <v>7.1465869125273682E-2</v>
      </c>
      <c r="J1033" s="58">
        <f t="shared" ref="J1033:J1044" si="456">IF(H1033&gt;0,PI()*($E$10^2-H1033^2),0)</f>
        <v>1.1277748202688578E-3</v>
      </c>
      <c r="K1033" s="7">
        <f t="shared" ref="K1033:K1045" si="457">IF(J1033=0,0,2*PI()*H1033*I1033)</f>
        <v>5.957354159434311E-3</v>
      </c>
      <c r="L1033" s="7">
        <f t="shared" ref="L1033:L1045" si="458">J1033*2+K1033</f>
        <v>8.2129037999720267E-3</v>
      </c>
      <c r="M1033" s="58">
        <f t="shared" ref="M1033:M1096" si="459">IF(L1033&gt;0,L1033*$E$13,0)</f>
        <v>2.463871139991608E-2</v>
      </c>
      <c r="N1033" s="58">
        <f t="shared" ref="N1033:N1044" si="460">$E$13*PI()*($E$10^2-H1033^2)*I1033</f>
        <v>2.4179222312433973E-4</v>
      </c>
      <c r="O1033" s="59">
        <f t="shared" ref="O1033:O1096" si="461">$E$9*N1033</f>
        <v>0.42948343632460845</v>
      </c>
      <c r="P1033" s="58">
        <f t="shared" si="446"/>
        <v>2.1473895365520246E-4</v>
      </c>
      <c r="Q1033" s="58">
        <f t="shared" si="447"/>
        <v>0.54002616084679889</v>
      </c>
      <c r="R1033" s="58">
        <f t="shared" si="438"/>
        <v>0.53628793525562479</v>
      </c>
      <c r="S1033" s="60">
        <f t="shared" si="439"/>
        <v>3.7382255911740936E-3</v>
      </c>
      <c r="T1033" s="58">
        <f t="shared" si="448"/>
        <v>2.1325246520301883E-4</v>
      </c>
      <c r="U1033" s="58">
        <f t="shared" si="449"/>
        <v>2.1933497354154159E-3</v>
      </c>
      <c r="V1033" s="58">
        <f t="shared" ref="V1033:V1044" si="462">$E$20-N1033</f>
        <v>2.1002363476252603E-4</v>
      </c>
      <c r="W1033" s="50">
        <f t="shared" si="440"/>
        <v>171.5606792496273</v>
      </c>
      <c r="X1033" s="50">
        <f t="shared" si="430"/>
        <v>103315.25544122072</v>
      </c>
      <c r="Y1033" s="50">
        <f t="shared" si="431"/>
        <v>103315.25544122072</v>
      </c>
      <c r="Z1033" s="50">
        <f t="shared" si="432"/>
        <v>1.582015918566132</v>
      </c>
      <c r="AA1033" s="50">
        <f t="shared" si="433"/>
        <v>1.3447135307812121</v>
      </c>
      <c r="AB1033" s="50">
        <f t="shared" si="441"/>
        <v>678.83905237102101</v>
      </c>
      <c r="AC1033" s="7">
        <f t="shared" si="450"/>
        <v>0.26992168366707558</v>
      </c>
    </row>
    <row r="1034" spans="1:29">
      <c r="B1034" s="7">
        <f t="shared" si="442"/>
        <v>0.39844075558323627</v>
      </c>
      <c r="C1034" s="7">
        <f t="shared" si="451"/>
        <v>3.9764546465392847E-4</v>
      </c>
      <c r="D1034" s="58">
        <f t="shared" si="444"/>
        <v>3515452.0622883616</v>
      </c>
      <c r="E1034" s="7">
        <f t="shared" si="434"/>
        <v>509.87323589335517</v>
      </c>
      <c r="F1034" s="7">
        <f t="shared" si="452"/>
        <v>3414127.0622883616</v>
      </c>
      <c r="G1034" s="57">
        <f t="shared" si="453"/>
        <v>1.2340593684873761E-2</v>
      </c>
      <c r="H1034" s="61">
        <f t="shared" si="454"/>
        <v>1.3271972458546428E-2</v>
      </c>
      <c r="I1034" s="7">
        <f t="shared" si="455"/>
        <v>7.1456055082907047E-2</v>
      </c>
      <c r="J1034" s="58">
        <f t="shared" si="456"/>
        <v>1.1273656981309894E-3</v>
      </c>
      <c r="K1034" s="7">
        <f t="shared" si="457"/>
        <v>5.9587391797761412E-3</v>
      </c>
      <c r="L1034" s="7">
        <f t="shared" si="458"/>
        <v>8.2134705760381205E-3</v>
      </c>
      <c r="M1034" s="58">
        <f t="shared" si="459"/>
        <v>2.4640411728114361E-2</v>
      </c>
      <c r="N1034" s="58">
        <f t="shared" si="460"/>
        <v>2.4167131627268382E-4</v>
      </c>
      <c r="O1034" s="59">
        <f t="shared" si="461"/>
        <v>0.42926867552935466</v>
      </c>
      <c r="P1034" s="58">
        <f t="shared" si="446"/>
        <v>2.1476079525378777E-4</v>
      </c>
      <c r="Q1034" s="58">
        <f t="shared" si="447"/>
        <v>0.54008108816403688</v>
      </c>
      <c r="R1034" s="58">
        <f t="shared" si="438"/>
        <v>0.53634272827629548</v>
      </c>
      <c r="S1034" s="60">
        <f t="shared" si="439"/>
        <v>3.7383598877414048E-3</v>
      </c>
      <c r="T1034" s="58">
        <f t="shared" si="448"/>
        <v>2.1327425339918321E-4</v>
      </c>
      <c r="U1034" s="58">
        <f t="shared" si="449"/>
        <v>2.1948362772700207E-3</v>
      </c>
      <c r="V1034" s="58">
        <f t="shared" si="462"/>
        <v>2.1014454161418194E-4</v>
      </c>
      <c r="W1034" s="50">
        <f t="shared" si="440"/>
        <v>171.5725187267781</v>
      </c>
      <c r="X1034" s="50">
        <f t="shared" si="430"/>
        <v>103325.81125378865</v>
      </c>
      <c r="Y1034" s="50">
        <f t="shared" si="431"/>
        <v>103325.81125378865</v>
      </c>
      <c r="Z1034" s="50">
        <f t="shared" si="432"/>
        <v>1.5820367073356394</v>
      </c>
      <c r="AA1034" s="50">
        <f t="shared" si="433"/>
        <v>1.3447312012352934</v>
      </c>
      <c r="AB1034" s="50">
        <f t="shared" si="441"/>
        <v>678.91733128765929</v>
      </c>
      <c r="AC1034" s="7">
        <f t="shared" si="450"/>
        <v>0.26995283403339676</v>
      </c>
    </row>
    <row r="1035" spans="1:29">
      <c r="B1035" s="7">
        <f t="shared" si="442"/>
        <v>0.3988384010478902</v>
      </c>
      <c r="C1035" s="7">
        <f t="shared" si="451"/>
        <v>3.9764546465392847E-4</v>
      </c>
      <c r="D1035" s="58">
        <f t="shared" si="444"/>
        <v>3515810.6690899939</v>
      </c>
      <c r="E1035" s="7">
        <f t="shared" si="434"/>
        <v>509.92524741481014</v>
      </c>
      <c r="F1035" s="7">
        <f t="shared" si="452"/>
        <v>3414485.6690899939</v>
      </c>
      <c r="G1035" s="57">
        <f t="shared" si="453"/>
        <v>1.234099524353216E-2</v>
      </c>
      <c r="H1035" s="61">
        <f t="shared" si="454"/>
        <v>1.3276879639656356E-2</v>
      </c>
      <c r="I1035" s="7">
        <f t="shared" si="455"/>
        <v>7.1446240720687199E-2</v>
      </c>
      <c r="J1035" s="58">
        <f t="shared" si="456"/>
        <v>1.1269564113599486E-3</v>
      </c>
      <c r="K1035" s="7">
        <f t="shared" si="457"/>
        <v>5.9601236400604355E-3</v>
      </c>
      <c r="L1035" s="7">
        <f t="shared" si="458"/>
        <v>8.2140364627803324E-3</v>
      </c>
      <c r="M1035" s="58">
        <f t="shared" si="459"/>
        <v>2.4642109388340997E-2</v>
      </c>
      <c r="N1035" s="58">
        <f t="shared" si="460"/>
        <v>2.4155039714323401E-4</v>
      </c>
      <c r="O1035" s="59">
        <f t="shared" si="461"/>
        <v>0.42905389292566942</v>
      </c>
      <c r="P1035" s="58">
        <f t="shared" si="446"/>
        <v>2.1478260368523738E-4</v>
      </c>
      <c r="Q1035" s="58">
        <f t="shared" si="447"/>
        <v>0.54013593207246324</v>
      </c>
      <c r="R1035" s="58">
        <f t="shared" si="438"/>
        <v>0.53639743991706257</v>
      </c>
      <c r="S1035" s="60">
        <f t="shared" si="439"/>
        <v>3.7384921554006745E-3</v>
      </c>
      <c r="T1035" s="58">
        <f t="shared" si="448"/>
        <v>2.1329600923499802E-4</v>
      </c>
      <c r="U1035" s="58">
        <f t="shared" si="449"/>
        <v>2.1963228717202599E-3</v>
      </c>
      <c r="V1035" s="58">
        <f t="shared" si="462"/>
        <v>2.1026546074363176E-4</v>
      </c>
      <c r="W1035" s="50">
        <f t="shared" si="440"/>
        <v>171.58433962669812</v>
      </c>
      <c r="X1035" s="50">
        <f t="shared" si="430"/>
        <v>103336.3513886115</v>
      </c>
      <c r="Y1035" s="50">
        <f t="shared" si="431"/>
        <v>103336.3513886115</v>
      </c>
      <c r="Z1035" s="50">
        <f t="shared" si="432"/>
        <v>1.5820574609914795</v>
      </c>
      <c r="AA1035" s="50">
        <f t="shared" si="433"/>
        <v>1.3447488418427576</v>
      </c>
      <c r="AB1035" s="50">
        <f t="shared" si="441"/>
        <v>678.99549394257997</v>
      </c>
      <c r="AC1035" s="7">
        <f t="shared" si="450"/>
        <v>0.26998393817410365</v>
      </c>
    </row>
    <row r="1036" spans="1:29">
      <c r="B1036" s="7">
        <f t="shared" si="442"/>
        <v>0.39923604651254413</v>
      </c>
      <c r="C1036" s="7">
        <f t="shared" si="451"/>
        <v>3.9764546465392847E-4</v>
      </c>
      <c r="D1036" s="58">
        <f t="shared" si="444"/>
        <v>3516168.7423658893</v>
      </c>
      <c r="E1036" s="7">
        <f t="shared" si="434"/>
        <v>509.97718155489594</v>
      </c>
      <c r="F1036" s="7">
        <f t="shared" si="452"/>
        <v>3414843.7423658893</v>
      </c>
      <c r="G1036" s="57">
        <f t="shared" si="453"/>
        <v>1.2341396176932758E-2</v>
      </c>
      <c r="H1036" s="61">
        <f t="shared" si="454"/>
        <v>1.3281786980444263E-2</v>
      </c>
      <c r="I1036" s="7">
        <f t="shared" si="455"/>
        <v>7.1436426039111392E-2</v>
      </c>
      <c r="J1036" s="58">
        <f t="shared" si="456"/>
        <v>1.1265469599616908E-3</v>
      </c>
      <c r="K1036" s="7">
        <f t="shared" si="457"/>
        <v>5.9615075401579232E-3</v>
      </c>
      <c r="L1036" s="7">
        <f t="shared" si="458"/>
        <v>8.2146014600813048E-3</v>
      </c>
      <c r="M1036" s="58">
        <f t="shared" si="459"/>
        <v>2.4643804380243915E-2</v>
      </c>
      <c r="N1036" s="58">
        <f t="shared" si="460"/>
        <v>2.4142946575466732E-4</v>
      </c>
      <c r="O1036" s="59">
        <f t="shared" si="461"/>
        <v>0.42883908854672781</v>
      </c>
      <c r="P1036" s="58">
        <f t="shared" si="446"/>
        <v>2.1480437894161319E-4</v>
      </c>
      <c r="Q1036" s="58">
        <f t="shared" si="447"/>
        <v>0.54019069255211505</v>
      </c>
      <c r="R1036" s="58">
        <f t="shared" si="438"/>
        <v>0.53645207015929419</v>
      </c>
      <c r="S1036" s="60">
        <f t="shared" si="439"/>
        <v>3.7386223928208562E-3</v>
      </c>
      <c r="T1036" s="58">
        <f t="shared" si="448"/>
        <v>2.1331773270305437E-4</v>
      </c>
      <c r="U1036" s="58">
        <f t="shared" si="449"/>
        <v>2.1978095179588189E-3</v>
      </c>
      <c r="V1036" s="58">
        <f t="shared" si="462"/>
        <v>2.1038639213219844E-4</v>
      </c>
      <c r="W1036" s="50">
        <f t="shared" si="440"/>
        <v>171.59614194693589</v>
      </c>
      <c r="X1036" s="50">
        <f t="shared" si="430"/>
        <v>103346.87584209988</v>
      </c>
      <c r="Y1036" s="50">
        <f t="shared" si="431"/>
        <v>103346.87584209988</v>
      </c>
      <c r="Z1036" s="50">
        <f t="shared" si="432"/>
        <v>1.5820781795467753</v>
      </c>
      <c r="AA1036" s="50">
        <f t="shared" si="433"/>
        <v>1.3447664526147589</v>
      </c>
      <c r="AB1036" s="50">
        <f t="shared" si="441"/>
        <v>679.07354030916508</v>
      </c>
      <c r="AC1036" s="7">
        <f t="shared" si="450"/>
        <v>0.27001499607857354</v>
      </c>
    </row>
    <row r="1037" spans="1:29">
      <c r="B1037" s="7">
        <f t="shared" si="442"/>
        <v>0.39963369197719806</v>
      </c>
      <c r="C1037" s="7">
        <f t="shared" si="451"/>
        <v>3.9764546465392847E-4</v>
      </c>
      <c r="D1037" s="58">
        <f t="shared" si="444"/>
        <v>3516526.2819937509</v>
      </c>
      <c r="E1037" s="7">
        <f t="shared" si="434"/>
        <v>510.02903829587484</v>
      </c>
      <c r="F1037" s="7">
        <f t="shared" si="452"/>
        <v>3415201.2819937509</v>
      </c>
      <c r="G1037" s="57">
        <f t="shared" si="453"/>
        <v>1.2341796485067677E-2</v>
      </c>
      <c r="H1037" s="61">
        <f t="shared" si="454"/>
        <v>1.3286694480661517E-2</v>
      </c>
      <c r="I1037" s="7">
        <f t="shared" si="455"/>
        <v>7.1426611038676882E-2</v>
      </c>
      <c r="J1037" s="58">
        <f t="shared" si="456"/>
        <v>1.1261373439422021E-3</v>
      </c>
      <c r="K1037" s="7">
        <f t="shared" si="457"/>
        <v>5.9628908799394514E-3</v>
      </c>
      <c r="L1037" s="7">
        <f t="shared" si="458"/>
        <v>8.2151655678238556E-3</v>
      </c>
      <c r="M1037" s="58">
        <f t="shared" si="459"/>
        <v>2.4645496703471569E-2</v>
      </c>
      <c r="N1037" s="58">
        <f t="shared" si="460"/>
        <v>2.4130852212566508E-4</v>
      </c>
      <c r="O1037" s="59">
        <f t="shared" si="461"/>
        <v>0.42862426242571261</v>
      </c>
      <c r="P1037" s="58">
        <f t="shared" si="446"/>
        <v>2.1482612101519916E-4</v>
      </c>
      <c r="Q1037" s="58">
        <f t="shared" si="447"/>
        <v>0.54024536958358793</v>
      </c>
      <c r="R1037" s="58">
        <f t="shared" si="438"/>
        <v>0.53650661898433183</v>
      </c>
      <c r="S1037" s="60">
        <f t="shared" si="439"/>
        <v>3.7387505992561021E-3</v>
      </c>
      <c r="T1037" s="58">
        <f t="shared" si="448"/>
        <v>2.1333942379593278E-4</v>
      </c>
      <c r="U1037" s="58">
        <f t="shared" si="449"/>
        <v>2.1992962151780853E-3</v>
      </c>
      <c r="V1037" s="58">
        <f t="shared" si="462"/>
        <v>2.1050733576120069E-4</v>
      </c>
      <c r="W1037" s="50">
        <f t="shared" si="440"/>
        <v>171.60792568504351</v>
      </c>
      <c r="X1037" s="50">
        <f t="shared" si="430"/>
        <v>103357.38461065927</v>
      </c>
      <c r="Y1037" s="50">
        <f t="shared" si="431"/>
        <v>103357.38461065927</v>
      </c>
      <c r="Z1037" s="50">
        <f t="shared" si="432"/>
        <v>1.5820988630146056</v>
      </c>
      <c r="AA1037" s="50">
        <f t="shared" si="433"/>
        <v>1.3447840335624146</v>
      </c>
      <c r="AB1037" s="50">
        <f t="shared" si="441"/>
        <v>679.15147036075859</v>
      </c>
      <c r="AC1037" s="7">
        <f t="shared" si="450"/>
        <v>0.2700460077362144</v>
      </c>
    </row>
    <row r="1038" spans="1:29">
      <c r="B1038" s="7">
        <f t="shared" si="442"/>
        <v>0.40003133744185199</v>
      </c>
      <c r="C1038" s="7">
        <f t="shared" si="451"/>
        <v>3.9764546465392847E-4</v>
      </c>
      <c r="D1038" s="58">
        <f t="shared" si="444"/>
        <v>3516883.2878514729</v>
      </c>
      <c r="E1038" s="7">
        <f t="shared" si="434"/>
        <v>510.08081762003695</v>
      </c>
      <c r="F1038" s="7">
        <f t="shared" si="452"/>
        <v>3415558.2878514729</v>
      </c>
      <c r="G1038" s="57">
        <f t="shared" si="453"/>
        <v>1.2342196167929085E-2</v>
      </c>
      <c r="H1038" s="61">
        <f t="shared" si="454"/>
        <v>1.3291602140059486E-2</v>
      </c>
      <c r="I1038" s="7">
        <f t="shared" si="455"/>
        <v>7.1416795719880938E-2</v>
      </c>
      <c r="J1038" s="58">
        <f t="shared" si="456"/>
        <v>1.1257275633074989E-3</v>
      </c>
      <c r="K1038" s="7">
        <f t="shared" si="457"/>
        <v>5.9642736592759905E-3</v>
      </c>
      <c r="L1038" s="7">
        <f t="shared" si="458"/>
        <v>8.215728785890988E-3</v>
      </c>
      <c r="M1038" s="58">
        <f t="shared" si="459"/>
        <v>2.4647186357672962E-2</v>
      </c>
      <c r="N1038" s="58">
        <f t="shared" si="460"/>
        <v>2.4118756627491294E-4</v>
      </c>
      <c r="O1038" s="59">
        <f t="shared" si="461"/>
        <v>0.42840941459581411</v>
      </c>
      <c r="P1038" s="58">
        <f t="shared" si="446"/>
        <v>2.1484782989850126E-4</v>
      </c>
      <c r="Q1038" s="58">
        <f t="shared" si="447"/>
        <v>0.54029996314803619</v>
      </c>
      <c r="R1038" s="58">
        <f t="shared" si="438"/>
        <v>0.53656108637354638</v>
      </c>
      <c r="S1038" s="60">
        <f t="shared" si="439"/>
        <v>3.7388767744898077E-3</v>
      </c>
      <c r="T1038" s="58">
        <f t="shared" si="448"/>
        <v>2.133610825062255E-4</v>
      </c>
      <c r="U1038" s="58">
        <f t="shared" si="449"/>
        <v>2.2007829625703612E-3</v>
      </c>
      <c r="V1038" s="58">
        <f t="shared" si="462"/>
        <v>2.1062829161195282E-4</v>
      </c>
      <c r="W1038" s="50">
        <f t="shared" si="440"/>
        <v>171.61969083857704</v>
      </c>
      <c r="X1038" s="50">
        <f t="shared" si="430"/>
        <v>103367.87769070071</v>
      </c>
      <c r="Y1038" s="50">
        <f t="shared" si="431"/>
        <v>103367.87769070071</v>
      </c>
      <c r="Z1038" s="50">
        <f t="shared" si="432"/>
        <v>1.5821195114080253</v>
      </c>
      <c r="AA1038" s="50">
        <f t="shared" si="433"/>
        <v>1.3448015846968215</v>
      </c>
      <c r="AB1038" s="50">
        <f t="shared" si="441"/>
        <v>679.22928407074619</v>
      </c>
      <c r="AC1038" s="7">
        <f t="shared" si="450"/>
        <v>0.27007697313643481</v>
      </c>
    </row>
    <row r="1039" spans="1:29">
      <c r="B1039" s="7">
        <f t="shared" si="442"/>
        <v>0.40042898290650591</v>
      </c>
      <c r="C1039" s="7">
        <f t="shared" si="451"/>
        <v>3.9764546465392847E-4</v>
      </c>
      <c r="D1039" s="58">
        <f t="shared" si="444"/>
        <v>3517239.759817475</v>
      </c>
      <c r="E1039" s="7">
        <f t="shared" si="434"/>
        <v>510.13251950974853</v>
      </c>
      <c r="F1039" s="7">
        <f t="shared" si="452"/>
        <v>3415914.759817475</v>
      </c>
      <c r="G1039" s="57">
        <f t="shared" si="453"/>
        <v>1.2342595225509522E-2</v>
      </c>
      <c r="H1039" s="61">
        <f t="shared" si="454"/>
        <v>1.3296509958389532E-2</v>
      </c>
      <c r="I1039" s="7">
        <f t="shared" si="455"/>
        <v>7.1406980083220842E-2</v>
      </c>
      <c r="J1039" s="58">
        <f t="shared" si="456"/>
        <v>1.1253176180636281E-3</v>
      </c>
      <c r="K1039" s="7">
        <f t="shared" si="457"/>
        <v>5.965655878038629E-3</v>
      </c>
      <c r="L1039" s="7">
        <f t="shared" si="458"/>
        <v>8.2162911141658856E-3</v>
      </c>
      <c r="M1039" s="58">
        <f t="shared" si="459"/>
        <v>2.4648873342497657E-2</v>
      </c>
      <c r="N1039" s="58">
        <f t="shared" si="460"/>
        <v>2.41066598221101E-4</v>
      </c>
      <c r="O1039" s="59">
        <f t="shared" si="461"/>
        <v>0.42819454509023064</v>
      </c>
      <c r="P1039" s="58">
        <f t="shared" si="446"/>
        <v>2.148695055834704E-4</v>
      </c>
      <c r="Q1039" s="58">
        <f t="shared" si="447"/>
        <v>0.54035447322521757</v>
      </c>
      <c r="R1039" s="58">
        <f t="shared" si="438"/>
        <v>0.53661547230838824</v>
      </c>
      <c r="S1039" s="60">
        <f t="shared" si="439"/>
        <v>3.739000916829327E-3</v>
      </c>
      <c r="T1039" s="58">
        <f t="shared" si="448"/>
        <v>2.1338270882655634E-4</v>
      </c>
      <c r="U1039" s="58">
        <f t="shared" si="449"/>
        <v>2.2022697593272753E-3</v>
      </c>
      <c r="V1039" s="58">
        <f t="shared" si="462"/>
        <v>2.1074925966576476E-4</v>
      </c>
      <c r="W1039" s="50">
        <f t="shared" si="440"/>
        <v>171.63143740509631</v>
      </c>
      <c r="X1039" s="50">
        <f t="shared" si="430"/>
        <v>103378.35507865077</v>
      </c>
      <c r="Y1039" s="50">
        <f t="shared" si="431"/>
        <v>103378.35507865077</v>
      </c>
      <c r="Z1039" s="50">
        <f t="shared" si="432"/>
        <v>1.5821401247400861</v>
      </c>
      <c r="AA1039" s="50">
        <f t="shared" si="433"/>
        <v>1.3448191060290733</v>
      </c>
      <c r="AB1039" s="50">
        <f t="shared" si="441"/>
        <v>679.30698141262803</v>
      </c>
      <c r="AC1039" s="7">
        <f t="shared" si="450"/>
        <v>0.27010789226867454</v>
      </c>
    </row>
    <row r="1040" spans="1:29">
      <c r="B1040" s="7">
        <f t="shared" si="442"/>
        <v>0.40082662837115984</v>
      </c>
      <c r="C1040" s="7">
        <f t="shared" si="451"/>
        <v>3.9764546465392847E-4</v>
      </c>
      <c r="D1040" s="58">
        <f t="shared" si="444"/>
        <v>3517595.6977697718</v>
      </c>
      <c r="E1040" s="7">
        <f t="shared" si="434"/>
        <v>510.18414394731707</v>
      </c>
      <c r="F1040" s="7">
        <f t="shared" si="452"/>
        <v>3416270.6977697718</v>
      </c>
      <c r="G1040" s="57">
        <f t="shared" si="453"/>
        <v>1.2342993657800906E-2</v>
      </c>
      <c r="H1040" s="61">
        <f t="shared" si="454"/>
        <v>1.3301417935403015E-2</v>
      </c>
      <c r="I1040" s="7">
        <f t="shared" si="455"/>
        <v>7.1397164129193877E-2</v>
      </c>
      <c r="J1040" s="58">
        <f t="shared" si="456"/>
        <v>1.1249075082166672E-3</v>
      </c>
      <c r="K1040" s="7">
        <f t="shared" si="457"/>
        <v>5.9670375360985758E-3</v>
      </c>
      <c r="L1040" s="7">
        <f t="shared" si="458"/>
        <v>8.2168525525319093E-3</v>
      </c>
      <c r="M1040" s="58">
        <f t="shared" si="459"/>
        <v>2.4650557657595728E-2</v>
      </c>
      <c r="N1040" s="58">
        <f t="shared" si="460"/>
        <v>2.4094561798292368E-4</v>
      </c>
      <c r="O1040" s="59">
        <f t="shared" si="461"/>
        <v>0.42797965394216819</v>
      </c>
      <c r="P1040" s="58">
        <f t="shared" si="446"/>
        <v>2.1489114806244602E-4</v>
      </c>
      <c r="Q1040" s="58">
        <f t="shared" si="447"/>
        <v>0.54040889979586759</v>
      </c>
      <c r="R1040" s="58">
        <f t="shared" si="438"/>
        <v>0.53666977677024674</v>
      </c>
      <c r="S1040" s="60">
        <f t="shared" si="439"/>
        <v>3.7391230256208496E-3</v>
      </c>
      <c r="T1040" s="58">
        <f t="shared" si="448"/>
        <v>2.1340430274952482E-4</v>
      </c>
      <c r="U1040" s="58">
        <f t="shared" si="449"/>
        <v>2.2037566046401967E-3</v>
      </c>
      <c r="V1040" s="58">
        <f t="shared" si="462"/>
        <v>2.1087023990394208E-4</v>
      </c>
      <c r="W1040" s="50">
        <f t="shared" si="440"/>
        <v>171.6431653821648</v>
      </c>
      <c r="X1040" s="50">
        <f t="shared" si="430"/>
        <v>103388.81677092404</v>
      </c>
      <c r="Y1040" s="50">
        <f t="shared" si="431"/>
        <v>103388.81677092404</v>
      </c>
      <c r="Z1040" s="50">
        <f t="shared" si="432"/>
        <v>1.582160703023781</v>
      </c>
      <c r="AA1040" s="50">
        <f t="shared" si="433"/>
        <v>1.3448365975702139</v>
      </c>
      <c r="AB1040" s="50">
        <f t="shared" si="441"/>
        <v>679.3845623598155</v>
      </c>
      <c r="AC1040" s="7">
        <f t="shared" si="450"/>
        <v>0.27013876512237833</v>
      </c>
    </row>
    <row r="1041" spans="2:29">
      <c r="B1041" s="7">
        <f t="shared" si="442"/>
        <v>0.40122427383581377</v>
      </c>
      <c r="C1041" s="7">
        <f t="shared" si="451"/>
        <v>3.9764546465392847E-4</v>
      </c>
      <c r="D1041" s="58">
        <f t="shared" si="444"/>
        <v>3517951.1015866236</v>
      </c>
      <c r="E1041" s="7">
        <f t="shared" si="434"/>
        <v>510.23569091508574</v>
      </c>
      <c r="F1041" s="7">
        <f t="shared" si="452"/>
        <v>3416626.1015866236</v>
      </c>
      <c r="G1041" s="57">
        <f t="shared" si="453"/>
        <v>1.2343391464795224E-2</v>
      </c>
      <c r="H1041" s="61">
        <f t="shared" si="454"/>
        <v>1.3306326070851292E-2</v>
      </c>
      <c r="I1041" s="7">
        <f t="shared" si="455"/>
        <v>7.1387347858297326E-2</v>
      </c>
      <c r="J1041" s="58">
        <f t="shared" si="456"/>
        <v>1.1244972337727237E-3</v>
      </c>
      <c r="K1041" s="7">
        <f t="shared" si="457"/>
        <v>5.9684186333271595E-3</v>
      </c>
      <c r="L1041" s="7">
        <f t="shared" si="458"/>
        <v>8.2174131008726069E-3</v>
      </c>
      <c r="M1041" s="58">
        <f t="shared" si="459"/>
        <v>2.4652239302617819E-2</v>
      </c>
      <c r="N1041" s="58">
        <f t="shared" si="460"/>
        <v>2.4082462557907953E-4</v>
      </c>
      <c r="O1041" s="59">
        <f t="shared" si="461"/>
        <v>0.42776474118484004</v>
      </c>
      <c r="P1041" s="58">
        <f t="shared" si="446"/>
        <v>2.1491275732815618E-4</v>
      </c>
      <c r="Q1041" s="58">
        <f t="shared" si="447"/>
        <v>0.54046324284169844</v>
      </c>
      <c r="R1041" s="58">
        <f t="shared" si="438"/>
        <v>0.5367239997405483</v>
      </c>
      <c r="S1041" s="60">
        <f t="shared" si="439"/>
        <v>3.739243101150147E-3</v>
      </c>
      <c r="T1041" s="58">
        <f t="shared" si="448"/>
        <v>2.1342586426774531E-4</v>
      </c>
      <c r="U1041" s="58">
        <f t="shared" si="449"/>
        <v>2.2052434977006077E-3</v>
      </c>
      <c r="V1041" s="58">
        <f t="shared" si="462"/>
        <v>2.1099123230778623E-4</v>
      </c>
      <c r="W1041" s="50">
        <f t="shared" si="440"/>
        <v>171.65487476734992</v>
      </c>
      <c r="X1041" s="50">
        <f t="shared" si="430"/>
        <v>103399.26276394236</v>
      </c>
      <c r="Y1041" s="50">
        <f t="shared" si="431"/>
        <v>103399.26276394236</v>
      </c>
      <c r="Z1041" s="50">
        <f t="shared" si="432"/>
        <v>1.5821812462720837</v>
      </c>
      <c r="AA1041" s="50">
        <f t="shared" si="433"/>
        <v>1.344854059331271</v>
      </c>
      <c r="AB1041" s="50">
        <f t="shared" si="441"/>
        <v>679.46202688577421</v>
      </c>
      <c r="AC1041" s="7">
        <f t="shared" si="450"/>
        <v>0.27016959168698418</v>
      </c>
    </row>
    <row r="1042" spans="2:29">
      <c r="B1042" s="7">
        <f t="shared" si="442"/>
        <v>0.4016219193004677</v>
      </c>
      <c r="C1042" s="7">
        <f t="shared" si="451"/>
        <v>3.9764546465392847E-4</v>
      </c>
      <c r="D1042" s="58">
        <f t="shared" si="444"/>
        <v>3518305.9711471316</v>
      </c>
      <c r="E1042" s="7">
        <f t="shared" si="434"/>
        <v>510.28716039551966</v>
      </c>
      <c r="F1042" s="7">
        <f t="shared" si="452"/>
        <v>3416980.9711471316</v>
      </c>
      <c r="G1042" s="57">
        <f t="shared" si="453"/>
        <v>1.2343788646485216E-2</v>
      </c>
      <c r="H1042" s="61">
        <f t="shared" si="454"/>
        <v>1.3311234364485716E-2</v>
      </c>
      <c r="I1042" s="7">
        <f t="shared" si="455"/>
        <v>7.1377531271028472E-2</v>
      </c>
      <c r="J1042" s="58">
        <f t="shared" si="456"/>
        <v>1.1240867947379359E-3</v>
      </c>
      <c r="K1042" s="7">
        <f t="shared" si="457"/>
        <v>5.9697991695958274E-3</v>
      </c>
      <c r="L1042" s="7">
        <f t="shared" si="458"/>
        <v>8.2179727590716983E-3</v>
      </c>
      <c r="M1042" s="58">
        <f t="shared" si="459"/>
        <v>2.4653918277215095E-2</v>
      </c>
      <c r="N1042" s="58">
        <f t="shared" si="460"/>
        <v>2.4070362102827155E-4</v>
      </c>
      <c r="O1042" s="59">
        <f t="shared" si="461"/>
        <v>0.42754980685146732</v>
      </c>
      <c r="P1042" s="58">
        <f t="shared" si="446"/>
        <v>2.1493433337271828E-4</v>
      </c>
      <c r="Q1042" s="58">
        <f t="shared" si="447"/>
        <v>0.54051750234288731</v>
      </c>
      <c r="R1042" s="58">
        <f t="shared" si="438"/>
        <v>0.53677814120084799</v>
      </c>
      <c r="S1042" s="60">
        <f t="shared" si="439"/>
        <v>3.7393611420393214E-3</v>
      </c>
      <c r="T1042" s="58">
        <f t="shared" si="448"/>
        <v>2.1344739337388324E-4</v>
      </c>
      <c r="U1042" s="58">
        <f t="shared" si="449"/>
        <v>2.2067304376994427E-3</v>
      </c>
      <c r="V1042" s="58">
        <f t="shared" si="462"/>
        <v>2.1111223685859421E-4</v>
      </c>
      <c r="W1042" s="50">
        <f t="shared" si="440"/>
        <v>171.66656555822271</v>
      </c>
      <c r="X1042" s="50">
        <f t="shared" si="430"/>
        <v>103409.69305415229</v>
      </c>
      <c r="Y1042" s="50">
        <f t="shared" si="431"/>
        <v>103409.69305415229</v>
      </c>
      <c r="Z1042" s="50">
        <f t="shared" si="432"/>
        <v>1.5822017544979814</v>
      </c>
      <c r="AA1042" s="50">
        <f t="shared" si="433"/>
        <v>1.3448714913232842</v>
      </c>
      <c r="AB1042" s="50">
        <f t="shared" si="441"/>
        <v>679.53937496415313</v>
      </c>
      <c r="AC1042" s="7">
        <f t="shared" si="450"/>
        <v>0.27020037195197727</v>
      </c>
    </row>
    <row r="1043" spans="2:29">
      <c r="B1043" s="7">
        <f t="shared" si="442"/>
        <v>0.40201956476512163</v>
      </c>
      <c r="C1043" s="7">
        <f t="shared" si="451"/>
        <v>3.9764546465392847E-4</v>
      </c>
      <c r="D1043" s="58">
        <f t="shared" si="444"/>
        <v>3518660.3063301849</v>
      </c>
      <c r="E1043" s="7">
        <f t="shared" si="434"/>
        <v>510.33855237105314</v>
      </c>
      <c r="F1043" s="7">
        <f t="shared" si="452"/>
        <v>3417335.3063301849</v>
      </c>
      <c r="G1043" s="57">
        <f t="shared" si="453"/>
        <v>1.2344185202863201E-2</v>
      </c>
      <c r="H1043" s="61">
        <f t="shared" si="454"/>
        <v>1.3316142816057638E-2</v>
      </c>
      <c r="I1043" s="7">
        <f t="shared" si="455"/>
        <v>7.1367714367884624E-2</v>
      </c>
      <c r="J1043" s="58">
        <f t="shared" si="456"/>
        <v>1.1236761911184727E-3</v>
      </c>
      <c r="K1043" s="7">
        <f t="shared" si="457"/>
        <v>5.9711791447761495E-3</v>
      </c>
      <c r="L1043" s="7">
        <f t="shared" si="458"/>
        <v>8.218531527013094E-3</v>
      </c>
      <c r="M1043" s="58">
        <f t="shared" si="459"/>
        <v>2.4655594581039282E-2</v>
      </c>
      <c r="N1043" s="58">
        <f t="shared" si="460"/>
        <v>2.4058260434920708E-4</v>
      </c>
      <c r="O1043" s="59">
        <f t="shared" si="461"/>
        <v>0.42733485097527907</v>
      </c>
      <c r="P1043" s="58">
        <f t="shared" si="446"/>
        <v>2.1495587618824974E-4</v>
      </c>
      <c r="Q1043" s="58">
        <f t="shared" si="447"/>
        <v>0.54057167827961072</v>
      </c>
      <c r="R1043" s="58">
        <f t="shared" si="438"/>
        <v>0.53683220113266772</v>
      </c>
      <c r="S1043" s="60">
        <f t="shared" si="439"/>
        <v>3.7394771469430044E-3</v>
      </c>
      <c r="T1043" s="58">
        <f t="shared" si="448"/>
        <v>2.1346889006059085E-4</v>
      </c>
      <c r="U1043" s="58">
        <f t="shared" si="449"/>
        <v>2.2082174238271016E-3</v>
      </c>
      <c r="V1043" s="58">
        <f t="shared" si="462"/>
        <v>2.1123325353765868E-4</v>
      </c>
      <c r="W1043" s="50">
        <f t="shared" si="440"/>
        <v>171.67823775235814</v>
      </c>
      <c r="X1043" s="50">
        <f t="shared" si="430"/>
        <v>103420.10763799414</v>
      </c>
      <c r="Y1043" s="50">
        <f t="shared" si="431"/>
        <v>103420.10763799414</v>
      </c>
      <c r="Z1043" s="50">
        <f t="shared" si="432"/>
        <v>1.5822222277144156</v>
      </c>
      <c r="AA1043" s="50">
        <f t="shared" si="433"/>
        <v>1.3448888935572532</v>
      </c>
      <c r="AB1043" s="50">
        <f t="shared" si="441"/>
        <v>679.61660656855429</v>
      </c>
      <c r="AC1043" s="7">
        <f t="shared" si="450"/>
        <v>0.27023110590686983</v>
      </c>
    </row>
    <row r="1044" spans="2:29">
      <c r="B1044" s="7">
        <f t="shared" si="442"/>
        <v>0.40241721022977556</v>
      </c>
      <c r="C1044" s="7">
        <f t="shared" si="451"/>
        <v>3.9764546465392847E-4</v>
      </c>
      <c r="D1044" s="58">
        <f t="shared" si="444"/>
        <v>3519014.1070144814</v>
      </c>
      <c r="E1044" s="7">
        <f t="shared" si="434"/>
        <v>510.38986682409279</v>
      </c>
      <c r="F1044" s="7">
        <f t="shared" si="452"/>
        <v>3417689.1070144814</v>
      </c>
      <c r="G1044" s="57">
        <f t="shared" si="453"/>
        <v>1.2344581133921078E-2</v>
      </c>
      <c r="H1044" s="61">
        <f t="shared" si="454"/>
        <v>1.3321051425318404E-2</v>
      </c>
      <c r="I1044" s="7">
        <f t="shared" si="455"/>
        <v>7.1357897149363095E-2</v>
      </c>
      <c r="J1044" s="58">
        <f t="shared" si="456"/>
        <v>1.123265422920533E-3</v>
      </c>
      <c r="K1044" s="7">
        <f t="shared" si="457"/>
        <v>5.9725585587398133E-3</v>
      </c>
      <c r="L1044" s="7">
        <f t="shared" si="458"/>
        <v>8.2190894045808798E-3</v>
      </c>
      <c r="M1044" s="58">
        <f t="shared" si="459"/>
        <v>2.4657268213742638E-2</v>
      </c>
      <c r="N1044" s="58">
        <f t="shared" si="460"/>
        <v>2.4046157556059772E-4</v>
      </c>
      <c r="O1044" s="59">
        <f t="shared" si="461"/>
        <v>0.4271198735895117</v>
      </c>
      <c r="P1044" s="58">
        <f t="shared" si="446"/>
        <v>2.1497738576736758E-4</v>
      </c>
      <c r="Q1044" s="58">
        <f t="shared" si="447"/>
        <v>0.54062577063330208</v>
      </c>
      <c r="R1044" s="58">
        <f t="shared" si="438"/>
        <v>0.53688617951750106</v>
      </c>
      <c r="S1044" s="60">
        <f t="shared" si="439"/>
        <v>3.739591115801022E-3</v>
      </c>
      <c r="T1044" s="58">
        <f t="shared" si="448"/>
        <v>2.1349035432050918E-4</v>
      </c>
      <c r="U1044" s="58">
        <f t="shared" si="449"/>
        <v>2.2097044552739599E-3</v>
      </c>
      <c r="V1044" s="58">
        <f t="shared" si="462"/>
        <v>2.1135428232626805E-4</v>
      </c>
      <c r="W1044" s="50">
        <f t="shared" si="440"/>
        <v>171.68989134733482</v>
      </c>
      <c r="X1044" s="50">
        <f t="shared" si="430"/>
        <v>103430.50651190264</v>
      </c>
      <c r="Y1044" s="50">
        <f t="shared" si="431"/>
        <v>103430.50651190264</v>
      </c>
      <c r="Z1044" s="50">
        <f t="shared" si="432"/>
        <v>1.5822426659342816</v>
      </c>
      <c r="AA1044" s="50">
        <f t="shared" si="433"/>
        <v>1.3449062660441393</v>
      </c>
      <c r="AB1044" s="50">
        <f t="shared" si="441"/>
        <v>679.69372167253869</v>
      </c>
      <c r="AC1044" s="7">
        <f t="shared" si="450"/>
        <v>0.2702617935411567</v>
      </c>
    </row>
    <row r="1045" spans="2:29">
      <c r="B1045" s="7">
        <f t="shared" si="442"/>
        <v>0.40281485569442949</v>
      </c>
      <c r="C1045" s="7">
        <f t="shared" si="451"/>
        <v>3.9764546465392847E-4</v>
      </c>
      <c r="D1045" s="58">
        <f t="shared" si="444"/>
        <v>3519367.3730793381</v>
      </c>
      <c r="E1045" s="7">
        <f t="shared" si="434"/>
        <v>510.44110373713511</v>
      </c>
      <c r="F1045" s="7">
        <f>D1045-$E$6</f>
        <v>3418042.3730793381</v>
      </c>
      <c r="G1045" s="57">
        <f>($E$7*((D1045*0.000145038)^$E$8))*0.0254</f>
        <v>1.2344976439651264E-2</v>
      </c>
      <c r="H1045" s="61">
        <f>IF(H1044&gt;0,IF((H1044+G1044*C1045)&lt;$E$10,H1044+G1044*C1045,0),0)</f>
        <v>1.332596019201936E-2</v>
      </c>
      <c r="I1045" s="7">
        <f t="shared" si="455"/>
        <v>7.134807961596118E-2</v>
      </c>
      <c r="J1045" s="58">
        <f>IF(H1045&gt;0,PI()*($E$10^2-H1045^2),0)</f>
        <v>1.1228544901503469E-3</v>
      </c>
      <c r="K1045" s="7">
        <f t="shared" si="457"/>
        <v>5.9739374113586255E-3</v>
      </c>
      <c r="L1045" s="7">
        <f t="shared" si="458"/>
        <v>8.2196463916593202E-3</v>
      </c>
      <c r="M1045" s="58">
        <f>IF(L1045&gt;0,L1045*$E$13,0)</f>
        <v>2.465893917497796E-2</v>
      </c>
      <c r="N1045" s="58">
        <f>$E$13*PI()*($E$10^2-H1045^2)*I1045</f>
        <v>2.4034053468115934E-4</v>
      </c>
      <c r="O1045" s="59">
        <f>$E$9*N1045</f>
        <v>0.42690487472740929</v>
      </c>
      <c r="P1045" s="58">
        <f t="shared" si="446"/>
        <v>2.1499886210241126E-4</v>
      </c>
      <c r="Q1045" s="58">
        <f t="shared" si="447"/>
        <v>0.54067977938469669</v>
      </c>
      <c r="R1045" s="58">
        <f t="shared" si="438"/>
        <v>0.53694007633693586</v>
      </c>
      <c r="S1045" s="60">
        <f t="shared" si="439"/>
        <v>3.739703047760834E-3</v>
      </c>
      <c r="T1045" s="58">
        <f t="shared" si="448"/>
        <v>2.1351178614631669E-4</v>
      </c>
      <c r="U1045" s="58">
        <f t="shared" si="449"/>
        <v>2.2111915312300542E-3</v>
      </c>
      <c r="V1045" s="58">
        <f>$E$20-N1045</f>
        <v>2.1147532320570642E-4</v>
      </c>
      <c r="W1045" s="50">
        <f t="shared" si="440"/>
        <v>171.7015263407352</v>
      </c>
      <c r="X1045" s="50">
        <f t="shared" si="430"/>
        <v>103440.88967233065</v>
      </c>
      <c r="Y1045" s="50">
        <f t="shared" si="431"/>
        <v>103440.88967233065</v>
      </c>
      <c r="Z1045" s="50">
        <f t="shared" si="432"/>
        <v>1.5822630691704767</v>
      </c>
      <c r="AA1045" s="50">
        <f t="shared" si="433"/>
        <v>1.344923608794905</v>
      </c>
      <c r="AB1045" s="50">
        <f t="shared" si="441"/>
        <v>679.77072024980157</v>
      </c>
      <c r="AC1045" s="7">
        <f t="shared" si="450"/>
        <v>0.27029243484435128</v>
      </c>
    </row>
    <row r="1046" spans="2:29">
      <c r="B1046" s="7">
        <f t="shared" si="442"/>
        <v>0.40321250115908341</v>
      </c>
      <c r="C1046" s="7">
        <f t="shared" ref="C1046:C1051" si="463">B1046-B1045</f>
        <v>3.9764546465392847E-4</v>
      </c>
      <c r="D1046" s="58">
        <f t="shared" si="444"/>
        <v>3519720.1044041873</v>
      </c>
      <c r="E1046" s="7">
        <f t="shared" si="434"/>
        <v>510.49226309269312</v>
      </c>
      <c r="F1046" s="7">
        <f t="shared" ref="F1046:F1051" si="464">D1046-$E$6</f>
        <v>3418395.1044041873</v>
      </c>
      <c r="G1046" s="57">
        <f t="shared" ref="G1046:G1051" si="465">($E$7*((D1046*0.000145038)^$E$8))*0.0254</f>
        <v>1.2345371120046101E-2</v>
      </c>
      <c r="H1046" s="61">
        <f t="shared" ref="H1046:H1051" si="466">IF(H1045&gt;0,IF((H1045+G1045*C1046)&lt;$E$10,H1045+G1045*C1046,0),0)</f>
        <v>1.3330869115911846E-2</v>
      </c>
      <c r="I1046" s="7">
        <f t="shared" ref="I1046:I1051" si="467">IF(H1046&gt;0,I1045-G1045*C1046*2,0)</f>
        <v>7.1338261768176203E-2</v>
      </c>
      <c r="J1046" s="58">
        <f t="shared" ref="J1046:J1051" si="468">IF(H1046&gt;0,PI()*($E$10^2-H1046^2),0)</f>
        <v>1.1224433928141743E-3</v>
      </c>
      <c r="K1046" s="7">
        <f t="shared" ref="K1046:K1051" si="469">IF(J1046=0,0,2*PI()*H1046*I1046)</f>
        <v>5.9753157025045165E-3</v>
      </c>
      <c r="L1046" s="7">
        <f t="shared" ref="L1046:L1051" si="470">J1046*2+K1046</f>
        <v>8.2202024881328651E-3</v>
      </c>
      <c r="M1046" s="58">
        <f t="shared" si="459"/>
        <v>2.4660607464398597E-2</v>
      </c>
      <c r="N1046" s="58">
        <f t="shared" ref="N1046:N1051" si="471">$E$13*PI()*($E$10^2-H1046^2)*I1046</f>
        <v>2.4021948172961216E-4</v>
      </c>
      <c r="O1046" s="59">
        <f t="shared" si="461"/>
        <v>0.42668985442222362</v>
      </c>
      <c r="P1046" s="58">
        <f t="shared" si="446"/>
        <v>2.1502030518566473E-4</v>
      </c>
      <c r="Q1046" s="58">
        <f t="shared" si="447"/>
        <v>0.54073370451439018</v>
      </c>
      <c r="R1046" s="58">
        <f t="shared" si="438"/>
        <v>0.53699389157257715</v>
      </c>
      <c r="S1046" s="60">
        <f t="shared" si="439"/>
        <v>3.7398129418130255E-3</v>
      </c>
      <c r="T1046" s="58">
        <f t="shared" si="448"/>
        <v>2.1353318553069873E-4</v>
      </c>
      <c r="U1046" s="58">
        <f t="shared" si="449"/>
        <v>2.2126786508850204E-3</v>
      </c>
      <c r="V1046" s="58">
        <f t="shared" ref="V1046:V1051" si="472">$E$20-N1046</f>
        <v>2.115963761572536E-4</v>
      </c>
      <c r="W1046" s="50">
        <f t="shared" si="440"/>
        <v>171.71314273014551</v>
      </c>
      <c r="X1046" s="50">
        <f t="shared" si="430"/>
        <v>103451.25711573449</v>
      </c>
      <c r="Y1046" s="50">
        <f t="shared" si="431"/>
        <v>103451.25711573449</v>
      </c>
      <c r="Z1046" s="50">
        <f t="shared" si="432"/>
        <v>1.5822834374358705</v>
      </c>
      <c r="AA1046" s="50">
        <f t="shared" si="433"/>
        <v>1.34494092182049</v>
      </c>
      <c r="AB1046" s="50">
        <f t="shared" si="441"/>
        <v>679.84760227406446</v>
      </c>
      <c r="AC1046" s="7">
        <f t="shared" si="450"/>
        <v>0.27032302980599876</v>
      </c>
    </row>
    <row r="1047" spans="2:29">
      <c r="B1047" s="7">
        <f t="shared" si="442"/>
        <v>0.40361014662373734</v>
      </c>
      <c r="C1047" s="7">
        <f t="shared" si="463"/>
        <v>3.9764546465392847E-4</v>
      </c>
      <c r="D1047" s="58">
        <f t="shared" si="444"/>
        <v>3520072.3008684828</v>
      </c>
      <c r="E1047" s="7">
        <f t="shared" si="434"/>
        <v>510.54334487328316</v>
      </c>
      <c r="F1047" s="7">
        <f t="shared" si="464"/>
        <v>3418747.3008684828</v>
      </c>
      <c r="G1047" s="57">
        <f t="shared" si="465"/>
        <v>1.2345765175097775E-2</v>
      </c>
      <c r="H1047" s="61">
        <f t="shared" si="466"/>
        <v>1.3335778196747203E-2</v>
      </c>
      <c r="I1047" s="7">
        <f t="shared" si="467"/>
        <v>7.132844360650549E-2</v>
      </c>
      <c r="J1047" s="58">
        <f t="shared" si="468"/>
        <v>1.1220321309183051E-3</v>
      </c>
      <c r="K1047" s="7">
        <f t="shared" si="469"/>
        <v>5.9766934320495341E-3</v>
      </c>
      <c r="L1047" s="7">
        <f t="shared" si="470"/>
        <v>8.2207576938861451E-3</v>
      </c>
      <c r="M1047" s="58">
        <f t="shared" si="459"/>
        <v>2.4662273081658435E-2</v>
      </c>
      <c r="N1047" s="58">
        <f t="shared" si="471"/>
        <v>2.4009841672468054E-4</v>
      </c>
      <c r="O1047" s="59">
        <f t="shared" si="461"/>
        <v>0.42647481270721382</v>
      </c>
      <c r="P1047" s="58">
        <f t="shared" si="446"/>
        <v>2.1504171500980052E-4</v>
      </c>
      <c r="Q1047" s="58">
        <f t="shared" si="447"/>
        <v>0.54078754600395529</v>
      </c>
      <c r="R1047" s="58">
        <f t="shared" si="438"/>
        <v>0.53704762520603377</v>
      </c>
      <c r="S1047" s="60">
        <f t="shared" si="439"/>
        <v>3.7399207979215143E-3</v>
      </c>
      <c r="T1047" s="58">
        <f t="shared" si="448"/>
        <v>2.1355455246634212E-4</v>
      </c>
      <c r="U1047" s="58">
        <f t="shared" si="449"/>
        <v>2.2141658134284788E-3</v>
      </c>
      <c r="V1047" s="58">
        <f t="shared" si="472"/>
        <v>2.1171744116218523E-4</v>
      </c>
      <c r="W1047" s="50">
        <f t="shared" si="440"/>
        <v>171.72474051315572</v>
      </c>
      <c r="X1047" s="50">
        <f t="shared" si="430"/>
        <v>103461.60883857106</v>
      </c>
      <c r="Y1047" s="50">
        <f t="shared" si="431"/>
        <v>103461.60883857106</v>
      </c>
      <c r="Z1047" s="50">
        <f t="shared" si="432"/>
        <v>1.5823037707432996</v>
      </c>
      <c r="AA1047" s="50">
        <f t="shared" si="433"/>
        <v>1.3449582051318048</v>
      </c>
      <c r="AB1047" s="50">
        <f t="shared" si="441"/>
        <v>679.9243677190525</v>
      </c>
      <c r="AC1047" s="7">
        <f t="shared" si="450"/>
        <v>0.27035357841565033</v>
      </c>
    </row>
    <row r="1048" spans="2:29">
      <c r="B1048" s="7">
        <f t="shared" si="442"/>
        <v>0.40400779208839127</v>
      </c>
      <c r="C1048" s="7">
        <f t="shared" si="463"/>
        <v>3.9764546465392847E-4</v>
      </c>
      <c r="D1048" s="58">
        <f t="shared" si="444"/>
        <v>3520423.9623523033</v>
      </c>
      <c r="E1048" s="7">
        <f t="shared" si="434"/>
        <v>510.59434906151205</v>
      </c>
      <c r="F1048" s="7">
        <f t="shared" si="464"/>
        <v>3419098.9623523033</v>
      </c>
      <c r="G1048" s="57">
        <f t="shared" si="465"/>
        <v>1.2346158604798962E-2</v>
      </c>
      <c r="H1048" s="61">
        <f t="shared" si="466"/>
        <v>1.3340687434276762E-2</v>
      </c>
      <c r="I1048" s="7">
        <f t="shared" si="467"/>
        <v>7.1318625131446364E-2</v>
      </c>
      <c r="J1048" s="58">
        <f t="shared" si="468"/>
        <v>1.1216207044690612E-3</v>
      </c>
      <c r="K1048" s="7">
        <f t="shared" si="469"/>
        <v>5.9780705998658456E-3</v>
      </c>
      <c r="L1048" s="7">
        <f t="shared" si="470"/>
        <v>8.2213120088039677E-3</v>
      </c>
      <c r="M1048" s="58">
        <f t="shared" si="459"/>
        <v>2.4663936026411905E-2</v>
      </c>
      <c r="N1048" s="58">
        <f t="shared" si="471"/>
        <v>2.3997733968509328E-4</v>
      </c>
      <c r="O1048" s="59">
        <f t="shared" si="461"/>
        <v>0.42625974961564694</v>
      </c>
      <c r="P1048" s="58">
        <f t="shared" si="446"/>
        <v>2.1506309156688053E-4</v>
      </c>
      <c r="Q1048" s="58">
        <f t="shared" si="447"/>
        <v>0.54084130383342932</v>
      </c>
      <c r="R1048" s="58">
        <f t="shared" si="438"/>
        <v>0.5371012772190098</v>
      </c>
      <c r="S1048" s="60">
        <f t="shared" si="439"/>
        <v>3.7400266144195227E-3</v>
      </c>
      <c r="T1048" s="58">
        <f t="shared" si="448"/>
        <v>2.1357588694597161E-4</v>
      </c>
      <c r="U1048" s="58">
        <f t="shared" si="449"/>
        <v>2.2156530180493877E-3</v>
      </c>
      <c r="V1048" s="58">
        <f t="shared" si="472"/>
        <v>2.1183851820177248E-4</v>
      </c>
      <c r="W1048" s="50">
        <f t="shared" si="440"/>
        <v>171.73631968735964</v>
      </c>
      <c r="X1048" s="50">
        <f t="shared" si="430"/>
        <v>103471.94483731565</v>
      </c>
      <c r="Y1048" s="50">
        <f t="shared" si="431"/>
        <v>103471.94483731565</v>
      </c>
      <c r="Z1048" s="50">
        <f t="shared" si="432"/>
        <v>1.5823240691056026</v>
      </c>
      <c r="AA1048" s="50">
        <f t="shared" si="433"/>
        <v>1.3449754587397622</v>
      </c>
      <c r="AB1048" s="50">
        <f t="shared" si="441"/>
        <v>680.00101655862727</v>
      </c>
      <c r="AC1048" s="7">
        <f t="shared" si="450"/>
        <v>0.27038408066288511</v>
      </c>
    </row>
    <row r="1049" spans="2:29">
      <c r="B1049" s="7">
        <f t="shared" si="442"/>
        <v>0.4044054375530452</v>
      </c>
      <c r="C1049" s="7">
        <f t="shared" si="463"/>
        <v>3.9764546465392847E-4</v>
      </c>
      <c r="D1049" s="58">
        <f t="shared" si="444"/>
        <v>3520775.0887353313</v>
      </c>
      <c r="E1049" s="7">
        <f t="shared" si="434"/>
        <v>510.64527563992925</v>
      </c>
      <c r="F1049" s="7">
        <f t="shared" si="464"/>
        <v>3419450.0887353313</v>
      </c>
      <c r="G1049" s="57">
        <f t="shared" si="465"/>
        <v>1.234655140914172E-2</v>
      </c>
      <c r="H1049" s="61">
        <f t="shared" si="466"/>
        <v>1.3345596828251859E-2</v>
      </c>
      <c r="I1049" s="7">
        <f t="shared" si="467"/>
        <v>7.1308806343496178E-2</v>
      </c>
      <c r="J1049" s="58">
        <f t="shared" si="468"/>
        <v>1.1212091134727938E-3</v>
      </c>
      <c r="K1049" s="7">
        <f t="shared" si="469"/>
        <v>5.9794472058257424E-3</v>
      </c>
      <c r="L1049" s="7">
        <f t="shared" si="470"/>
        <v>8.221865432771331E-3</v>
      </c>
      <c r="M1049" s="58">
        <f t="shared" si="459"/>
        <v>2.4665596298313993E-2</v>
      </c>
      <c r="N1049" s="58">
        <f t="shared" si="471"/>
        <v>2.3985625062958343E-4</v>
      </c>
      <c r="O1049" s="59">
        <f t="shared" si="461"/>
        <v>0.42604466518079759</v>
      </c>
      <c r="P1049" s="58">
        <f t="shared" si="446"/>
        <v>2.1508443484935524E-4</v>
      </c>
      <c r="Q1049" s="58">
        <f t="shared" si="447"/>
        <v>0.54089497798382691</v>
      </c>
      <c r="R1049" s="58">
        <f t="shared" si="438"/>
        <v>0.53715484759314824</v>
      </c>
      <c r="S1049" s="60">
        <f t="shared" si="439"/>
        <v>3.7401303906786643E-3</v>
      </c>
      <c r="T1049" s="58">
        <f t="shared" si="448"/>
        <v>2.1359718896228757E-4</v>
      </c>
      <c r="U1049" s="58">
        <f t="shared" si="449"/>
        <v>2.2171402639364554E-3</v>
      </c>
      <c r="V1049" s="58">
        <f t="shared" si="472"/>
        <v>2.1195960725728234E-4</v>
      </c>
      <c r="W1049" s="50">
        <f t="shared" si="440"/>
        <v>171.74788025035494</v>
      </c>
      <c r="X1049" s="50">
        <f t="shared" si="430"/>
        <v>103482.26510843189</v>
      </c>
      <c r="Y1049" s="50">
        <f t="shared" si="431"/>
        <v>103482.26510843189</v>
      </c>
      <c r="Z1049" s="50">
        <f t="shared" si="432"/>
        <v>1.5823443325355604</v>
      </c>
      <c r="AA1049" s="50">
        <f t="shared" si="433"/>
        <v>1.3449926826552263</v>
      </c>
      <c r="AB1049" s="50">
        <f t="shared" si="441"/>
        <v>680.07754876656418</v>
      </c>
      <c r="AC1049" s="7">
        <f t="shared" si="450"/>
        <v>0.27041453653729208</v>
      </c>
    </row>
    <row r="1050" spans="2:29">
      <c r="B1050" s="7">
        <f t="shared" si="442"/>
        <v>0.40480308301769913</v>
      </c>
      <c r="C1050" s="7">
        <f t="shared" si="463"/>
        <v>3.9764546465392847E-4</v>
      </c>
      <c r="D1050" s="58">
        <f t="shared" si="444"/>
        <v>3521125.6798975049</v>
      </c>
      <c r="E1050" s="7">
        <f t="shared" si="434"/>
        <v>510.69612459112119</v>
      </c>
      <c r="F1050" s="7">
        <f t="shared" si="464"/>
        <v>3419800.6798975049</v>
      </c>
      <c r="G1050" s="57">
        <f t="shared" si="465"/>
        <v>1.2346943588118197E-2</v>
      </c>
      <c r="H1050" s="61">
        <f t="shared" si="466"/>
        <v>1.335050637842382E-2</v>
      </c>
      <c r="I1050" s="7">
        <f t="shared" si="467"/>
        <v>7.1298987243152256E-2</v>
      </c>
      <c r="J1050" s="58">
        <f t="shared" si="468"/>
        <v>1.1207973579358847E-3</v>
      </c>
      <c r="K1050" s="7">
        <f t="shared" si="469"/>
        <v>5.9808232498016279E-3</v>
      </c>
      <c r="L1050" s="7">
        <f t="shared" si="470"/>
        <v>8.2224179656733981E-3</v>
      </c>
      <c r="M1050" s="58">
        <f t="shared" si="459"/>
        <v>2.4667253897020194E-2</v>
      </c>
      <c r="N1050" s="58">
        <f t="shared" si="471"/>
        <v>2.3973514957688818E-4</v>
      </c>
      <c r="O1050" s="59">
        <f t="shared" si="461"/>
        <v>0.42582955943594764</v>
      </c>
      <c r="P1050" s="58">
        <f t="shared" si="446"/>
        <v>2.1510574484995271E-4</v>
      </c>
      <c r="Q1050" s="58">
        <f t="shared" si="447"/>
        <v>0.54094856843686023</v>
      </c>
      <c r="R1050" s="58">
        <f t="shared" si="438"/>
        <v>0.53720833631013198</v>
      </c>
      <c r="S1050" s="60">
        <f t="shared" si="439"/>
        <v>3.740232126728249E-3</v>
      </c>
      <c r="T1050" s="58">
        <f t="shared" si="448"/>
        <v>2.136184585080063E-4</v>
      </c>
      <c r="U1050" s="58">
        <f t="shared" si="449"/>
        <v>2.2186275502784018E-3</v>
      </c>
      <c r="V1050" s="58">
        <f t="shared" si="472"/>
        <v>2.1208070830997758E-4</v>
      </c>
      <c r="W1050" s="50">
        <f t="shared" si="440"/>
        <v>171.75942219974274</v>
      </c>
      <c r="X1050" s="50">
        <f t="shared" si="430"/>
        <v>103492.56964839094</v>
      </c>
      <c r="Y1050" s="50">
        <f t="shared" si="431"/>
        <v>103492.56964839094</v>
      </c>
      <c r="Z1050" s="50">
        <f t="shared" si="432"/>
        <v>1.5823645610459354</v>
      </c>
      <c r="AA1050" s="50">
        <f t="shared" si="433"/>
        <v>1.3450098768890451</v>
      </c>
      <c r="AB1050" s="50">
        <f t="shared" si="441"/>
        <v>680.15396431669456</v>
      </c>
      <c r="AC1050" s="7">
        <f t="shared" si="450"/>
        <v>0.27044494602845431</v>
      </c>
    </row>
    <row r="1051" spans="2:29">
      <c r="B1051" s="7">
        <f t="shared" si="442"/>
        <v>0.40520072848235306</v>
      </c>
      <c r="C1051" s="7">
        <f t="shared" si="463"/>
        <v>3.9764546465392847E-4</v>
      </c>
      <c r="D1051" s="58">
        <f t="shared" si="444"/>
        <v>3521475.7357194289</v>
      </c>
      <c r="E1051" s="7">
        <f t="shared" si="434"/>
        <v>510.7468958977712</v>
      </c>
      <c r="F1051" s="7">
        <f t="shared" si="464"/>
        <v>3420150.7357194289</v>
      </c>
      <c r="G1051" s="57">
        <f t="shared" si="465"/>
        <v>1.2347335141721092E-2</v>
      </c>
      <c r="H1051" s="61">
        <f t="shared" si="466"/>
        <v>1.3355416084543973E-2</v>
      </c>
      <c r="I1051" s="7">
        <f t="shared" si="467"/>
        <v>7.1289167830911951E-2</v>
      </c>
      <c r="J1051" s="58">
        <f t="shared" si="468"/>
        <v>1.1203854378647468E-3</v>
      </c>
      <c r="K1051" s="7">
        <f t="shared" si="469"/>
        <v>5.9821987316660353E-3</v>
      </c>
      <c r="L1051" s="7">
        <f t="shared" si="470"/>
        <v>8.2229696073955298E-3</v>
      </c>
      <c r="M1051" s="58">
        <f t="shared" si="459"/>
        <v>2.4668908822186589E-2</v>
      </c>
      <c r="N1051" s="58">
        <f t="shared" si="471"/>
        <v>2.3961403654574915E-4</v>
      </c>
      <c r="O1051" s="59">
        <f t="shared" si="461"/>
        <v>0.4256144324143869</v>
      </c>
      <c r="P1051" s="58">
        <f t="shared" si="446"/>
        <v>2.1512702156073482E-4</v>
      </c>
      <c r="Q1051" s="58">
        <f t="shared" si="447"/>
        <v>0.54100207517256671</v>
      </c>
      <c r="R1051" s="58">
        <f t="shared" si="438"/>
        <v>0.53726174335174526</v>
      </c>
      <c r="S1051" s="60">
        <f t="shared" si="439"/>
        <v>3.740331820821452E-3</v>
      </c>
      <c r="T1051" s="58">
        <f t="shared" si="448"/>
        <v>2.1363969557588441E-4</v>
      </c>
      <c r="U1051" s="58">
        <f t="shared" si="449"/>
        <v>2.2201148762632521E-3</v>
      </c>
      <c r="V1051" s="58">
        <f t="shared" si="472"/>
        <v>2.1220182134111662E-4</v>
      </c>
      <c r="W1051" s="50">
        <f t="shared" si="440"/>
        <v>171.77094553312841</v>
      </c>
      <c r="X1051" s="50">
        <f t="shared" si="430"/>
        <v>103502.85845368356</v>
      </c>
      <c r="Y1051" s="50">
        <f t="shared" si="431"/>
        <v>103502.85845368356</v>
      </c>
      <c r="Z1051" s="50">
        <f t="shared" si="432"/>
        <v>1.5823847546494931</v>
      </c>
      <c r="AA1051" s="50">
        <f t="shared" si="433"/>
        <v>1.3450270414520691</v>
      </c>
      <c r="AB1051" s="50">
        <f t="shared" si="441"/>
        <v>680.23026318299446</v>
      </c>
      <c r="AC1051" s="7">
        <f t="shared" si="450"/>
        <v>0.27047530912599471</v>
      </c>
    </row>
    <row r="1052" spans="2:29">
      <c r="B1052" s="7">
        <f t="shared" si="442"/>
        <v>0.40559837394700698</v>
      </c>
      <c r="C1052" s="7">
        <f t="shared" ref="C1052:C1115" si="473">B1052-B1051</f>
        <v>3.9764546465392847E-4</v>
      </c>
      <c r="D1052" s="58">
        <f t="shared" si="444"/>
        <v>3521825.2560812584</v>
      </c>
      <c r="E1052" s="7">
        <f t="shared" si="434"/>
        <v>510.79758954249706</v>
      </c>
      <c r="F1052" s="7">
        <f t="shared" ref="F1052:F1115" si="474">D1052-$E$6</f>
        <v>3420500.2560812584</v>
      </c>
      <c r="G1052" s="57">
        <f t="shared" ref="G1052:G1115" si="475">($E$7*((D1052*0.000145038)^$E$8))*0.0254</f>
        <v>1.2347726069942409E-2</v>
      </c>
      <c r="H1052" s="61">
        <f t="shared" ref="H1052:H1115" si="476">IF(H1051&gt;0,IF((H1051+G1051*C1052)&lt;$E$10,H1051+G1051*C1052,0),0)</f>
        <v>1.336032594636364E-2</v>
      </c>
      <c r="I1052" s="7">
        <f t="shared" ref="I1052:I1115" si="477">IF(H1052&gt;0,I1051-G1051*C1052*2,0)</f>
        <v>7.1279348107272614E-2</v>
      </c>
      <c r="J1052" s="58">
        <f t="shared" ref="J1052:J1115" si="478">IF(H1052&gt;0,PI()*($E$10^2-H1052^2),0)</f>
        <v>1.1199733532658226E-3</v>
      </c>
      <c r="K1052" s="7">
        <f t="shared" ref="K1052:K1115" si="479">IF(J1052=0,0,2*PI()*H1052*I1052)</f>
        <v>5.9835736512916073E-3</v>
      </c>
      <c r="L1052" s="7">
        <f t="shared" ref="L1052:L1115" si="480">J1052*2+K1052</f>
        <v>8.2235203578232517E-3</v>
      </c>
      <c r="M1052" s="58">
        <f t="shared" si="459"/>
        <v>2.4670561073469755E-2</v>
      </c>
      <c r="N1052" s="58">
        <f t="shared" ref="N1052:N1115" si="481">$E$13*PI()*($E$10^2-H1052^2)*I1052</f>
        <v>2.3949291155491196E-4</v>
      </c>
      <c r="O1052" s="59">
        <f t="shared" si="461"/>
        <v>0.42539928414941236</v>
      </c>
      <c r="P1052" s="58">
        <f t="shared" si="446"/>
        <v>2.1514826497454065E-4</v>
      </c>
      <c r="Q1052" s="58">
        <f t="shared" si="447"/>
        <v>0.54105549817293797</v>
      </c>
      <c r="R1052" s="58">
        <f t="shared" si="438"/>
        <v>0.53731506869970336</v>
      </c>
      <c r="S1052" s="60">
        <f t="shared" si="439"/>
        <v>3.7404294732346077E-3</v>
      </c>
      <c r="T1052" s="58">
        <f t="shared" si="448"/>
        <v>2.1366090015865105E-4</v>
      </c>
      <c r="U1052" s="58">
        <f t="shared" si="449"/>
        <v>2.2216022410791415E-3</v>
      </c>
      <c r="V1052" s="58">
        <f t="shared" ref="V1052:V1115" si="482">$E$20-N1052</f>
        <v>2.123229463319538E-4</v>
      </c>
      <c r="W1052" s="50">
        <f t="shared" si="440"/>
        <v>171.7824502481206</v>
      </c>
      <c r="X1052" s="50">
        <f t="shared" si="430"/>
        <v>103513.13152078727</v>
      </c>
      <c r="Y1052" s="50">
        <f t="shared" si="431"/>
        <v>103513.13152078727</v>
      </c>
      <c r="Z1052" s="50">
        <f t="shared" si="432"/>
        <v>1.5824049133589402</v>
      </c>
      <c r="AA1052" s="50">
        <f t="shared" si="433"/>
        <v>1.3450441763550991</v>
      </c>
      <c r="AB1052" s="50">
        <f t="shared" si="441"/>
        <v>680.30644533934253</v>
      </c>
      <c r="AC1052" s="7">
        <f t="shared" si="450"/>
        <v>0.27050562581954557</v>
      </c>
    </row>
    <row r="1053" spans="2:29">
      <c r="B1053" s="7">
        <f t="shared" si="442"/>
        <v>0.40599601941166091</v>
      </c>
      <c r="C1053" s="7">
        <f t="shared" si="473"/>
        <v>3.9764546465392847E-4</v>
      </c>
      <c r="D1053" s="58">
        <f t="shared" si="444"/>
        <v>3522174.2408639658</v>
      </c>
      <c r="E1053" s="7">
        <f t="shared" si="434"/>
        <v>510.84820550803545</v>
      </c>
      <c r="F1053" s="7">
        <f t="shared" si="474"/>
        <v>3420849.2408639658</v>
      </c>
      <c r="G1053" s="57">
        <f t="shared" si="475"/>
        <v>1.2348116372774881E-2</v>
      </c>
      <c r="H1053" s="61">
        <f t="shared" si="476"/>
        <v>1.3365235963634141E-2</v>
      </c>
      <c r="I1053" s="7">
        <f t="shared" si="477"/>
        <v>7.1269528072731611E-2</v>
      </c>
      <c r="J1053" s="58">
        <f t="shared" si="478"/>
        <v>1.1195611041455861E-3</v>
      </c>
      <c r="K1053" s="7">
        <f t="shared" si="479"/>
        <v>5.9849480085511176E-3</v>
      </c>
      <c r="L1053" s="7">
        <f t="shared" si="480"/>
        <v>8.2240702168422906E-3</v>
      </c>
      <c r="M1053" s="58">
        <f t="shared" si="459"/>
        <v>2.4672210650526872E-2</v>
      </c>
      <c r="N1053" s="58">
        <f t="shared" si="481"/>
        <v>2.3937177462312671E-4</v>
      </c>
      <c r="O1053" s="59">
        <f t="shared" si="461"/>
        <v>0.42518411467432882</v>
      </c>
      <c r="P1053" s="58">
        <f t="shared" si="446"/>
        <v>2.1516947508354312E-4</v>
      </c>
      <c r="Q1053" s="58">
        <f t="shared" si="447"/>
        <v>0.54110883741829041</v>
      </c>
      <c r="R1053" s="58">
        <f t="shared" si="438"/>
        <v>0.53736831233584692</v>
      </c>
      <c r="S1053" s="60">
        <f t="shared" si="439"/>
        <v>3.740525082443491E-3</v>
      </c>
      <c r="T1053" s="58">
        <f t="shared" si="448"/>
        <v>2.1368207224908522E-4</v>
      </c>
      <c r="U1053" s="58">
        <f t="shared" si="449"/>
        <v>2.2230896439135992E-3</v>
      </c>
      <c r="V1053" s="58">
        <f t="shared" si="482"/>
        <v>2.1244408326373906E-4</v>
      </c>
      <c r="W1053" s="50">
        <f t="shared" si="440"/>
        <v>171.79393634233227</v>
      </c>
      <c r="X1053" s="50">
        <f t="shared" si="430"/>
        <v>103523.38884620361</v>
      </c>
      <c r="Y1053" s="50">
        <f t="shared" si="431"/>
        <v>103523.38884620361</v>
      </c>
      <c r="Z1053" s="50">
        <f t="shared" si="432"/>
        <v>1.5824250371869957</v>
      </c>
      <c r="AA1053" s="50">
        <f t="shared" si="433"/>
        <v>1.3450612816089462</v>
      </c>
      <c r="AB1053" s="50">
        <f t="shared" si="441"/>
        <v>680.38251075979508</v>
      </c>
      <c r="AC1053" s="7">
        <f t="shared" si="450"/>
        <v>0.27053589609875522</v>
      </c>
    </row>
    <row r="1054" spans="2:29">
      <c r="B1054" s="7">
        <f t="shared" si="442"/>
        <v>0.40639366487631484</v>
      </c>
      <c r="C1054" s="7">
        <f t="shared" si="473"/>
        <v>3.9764546465392847E-4</v>
      </c>
      <c r="D1054" s="58">
        <f t="shared" si="444"/>
        <v>3522522.6899482142</v>
      </c>
      <c r="E1054" s="7">
        <f t="shared" si="434"/>
        <v>510.89874377707793</v>
      </c>
      <c r="F1054" s="7">
        <f t="shared" si="474"/>
        <v>3421197.6899482142</v>
      </c>
      <c r="G1054" s="57">
        <f t="shared" si="475"/>
        <v>1.2348506050210695E-2</v>
      </c>
      <c r="H1054" s="61">
        <f t="shared" si="476"/>
        <v>1.3370146136106794E-2</v>
      </c>
      <c r="I1054" s="7">
        <f t="shared" si="477"/>
        <v>7.1259707727786309E-2</v>
      </c>
      <c r="J1054" s="58">
        <f t="shared" si="478"/>
        <v>1.1191486905105404E-3</v>
      </c>
      <c r="K1054" s="7">
        <f t="shared" si="479"/>
        <v>5.9863218033174535E-3</v>
      </c>
      <c r="L1054" s="7">
        <f t="shared" si="480"/>
        <v>8.2246191843385347E-3</v>
      </c>
      <c r="M1054" s="58">
        <f t="shared" si="459"/>
        <v>2.4673857553015606E-2</v>
      </c>
      <c r="N1054" s="58">
        <f t="shared" si="481"/>
        <v>2.3925062576914764E-4</v>
      </c>
      <c r="O1054" s="59">
        <f t="shared" si="461"/>
        <v>0.42496892402244851</v>
      </c>
      <c r="P1054" s="58">
        <f t="shared" si="446"/>
        <v>2.1519065188030373E-4</v>
      </c>
      <c r="Q1054" s="58">
        <f t="shared" si="447"/>
        <v>0.54116209288991768</v>
      </c>
      <c r="R1054" s="58">
        <f t="shared" si="438"/>
        <v>0.53742147424196873</v>
      </c>
      <c r="S1054" s="60">
        <f t="shared" si="439"/>
        <v>3.7406186479489456E-3</v>
      </c>
      <c r="T1054" s="58">
        <f t="shared" si="448"/>
        <v>2.1370321183994691E-4</v>
      </c>
      <c r="U1054" s="58">
        <f t="shared" si="449"/>
        <v>2.2245770839539559E-3</v>
      </c>
      <c r="V1054" s="58">
        <f t="shared" si="482"/>
        <v>2.1256523211771812E-4</v>
      </c>
      <c r="W1054" s="50">
        <f t="shared" si="440"/>
        <v>171.80540381337971</v>
      </c>
      <c r="X1054" s="50">
        <f t="shared" si="430"/>
        <v>103533.63042642506</v>
      </c>
      <c r="Y1054" s="50">
        <f t="shared" si="431"/>
        <v>103533.63042642506</v>
      </c>
      <c r="Z1054" s="50">
        <f t="shared" si="432"/>
        <v>1.5824451261463262</v>
      </c>
      <c r="AA1054" s="50">
        <f t="shared" si="433"/>
        <v>1.3450783572243772</v>
      </c>
      <c r="AB1054" s="50">
        <f t="shared" si="441"/>
        <v>680.45845941834136</v>
      </c>
      <c r="AC1054" s="7">
        <f t="shared" si="450"/>
        <v>0.27056611995329394</v>
      </c>
    </row>
    <row r="1055" spans="2:29">
      <c r="B1055" s="7">
        <f t="shared" si="442"/>
        <v>0.40679131034096877</v>
      </c>
      <c r="C1055" s="7">
        <f t="shared" si="473"/>
        <v>3.9764546465392847E-4</v>
      </c>
      <c r="D1055" s="58">
        <f t="shared" si="444"/>
        <v>3522870.6032149964</v>
      </c>
      <c r="E1055" s="7">
        <f t="shared" si="434"/>
        <v>510.94920433236393</v>
      </c>
      <c r="F1055" s="7">
        <f t="shared" si="474"/>
        <v>3421545.6032149964</v>
      </c>
      <c r="G1055" s="57">
        <f t="shared" si="475"/>
        <v>1.234889510224222E-2</v>
      </c>
      <c r="H1055" s="61">
        <f t="shared" si="476"/>
        <v>1.3375056463532911E-2</v>
      </c>
      <c r="I1055" s="7">
        <f t="shared" si="477"/>
        <v>7.1249887072934073E-2</v>
      </c>
      <c r="J1055" s="58">
        <f t="shared" si="478"/>
        <v>1.1187361123672205E-3</v>
      </c>
      <c r="K1055" s="7">
        <f t="shared" si="479"/>
        <v>5.9876950354636211E-3</v>
      </c>
      <c r="L1055" s="7">
        <f t="shared" si="480"/>
        <v>8.225167260198063E-3</v>
      </c>
      <c r="M1055" s="58">
        <f t="shared" si="459"/>
        <v>2.4675501780594189E-2</v>
      </c>
      <c r="N1055" s="58">
        <f t="shared" si="481"/>
        <v>2.3912946501173323E-4</v>
      </c>
      <c r="O1055" s="59">
        <f t="shared" si="461"/>
        <v>0.42475371222709113</v>
      </c>
      <c r="P1055" s="58">
        <f t="shared" si="446"/>
        <v>2.1521179535738399E-4</v>
      </c>
      <c r="Q1055" s="58">
        <f t="shared" si="447"/>
        <v>0.54121526456911362</v>
      </c>
      <c r="R1055" s="58">
        <f t="shared" si="438"/>
        <v>0.53747455439991232</v>
      </c>
      <c r="S1055" s="60">
        <f t="shared" si="439"/>
        <v>3.7407101692013001E-3</v>
      </c>
      <c r="T1055" s="58">
        <f t="shared" si="448"/>
        <v>2.1372431892401628E-4</v>
      </c>
      <c r="U1055" s="58">
        <f t="shared" si="449"/>
        <v>2.2260645603873236E-3</v>
      </c>
      <c r="V1055" s="58">
        <f t="shared" si="482"/>
        <v>2.1268639287513254E-4</v>
      </c>
      <c r="W1055" s="50">
        <f t="shared" si="440"/>
        <v>171.81685265888322</v>
      </c>
      <c r="X1055" s="50">
        <f t="shared" si="430"/>
        <v>103543.85625795378</v>
      </c>
      <c r="Y1055" s="50">
        <f t="shared" si="431"/>
        <v>103543.85625795378</v>
      </c>
      <c r="Z1055" s="50">
        <f t="shared" si="432"/>
        <v>1.5824651802495842</v>
      </c>
      <c r="AA1055" s="50">
        <f t="shared" si="433"/>
        <v>1.3450954032121465</v>
      </c>
      <c r="AB1055" s="50">
        <f t="shared" si="441"/>
        <v>680.53429128904213</v>
      </c>
      <c r="AC1055" s="7">
        <f t="shared" si="450"/>
        <v>0.27059629737283286</v>
      </c>
    </row>
    <row r="1056" spans="2:29">
      <c r="B1056" s="7">
        <f t="shared" si="442"/>
        <v>0.4071889558056227</v>
      </c>
      <c r="C1056" s="7">
        <f t="shared" si="473"/>
        <v>3.9764546465392847E-4</v>
      </c>
      <c r="D1056" s="58">
        <f t="shared" si="444"/>
        <v>3523217.9805456037</v>
      </c>
      <c r="E1056" s="7">
        <f t="shared" si="434"/>
        <v>510.99958715667628</v>
      </c>
      <c r="F1056" s="7">
        <f t="shared" si="474"/>
        <v>3421892.9805456037</v>
      </c>
      <c r="G1056" s="57">
        <f t="shared" si="475"/>
        <v>1.2349283528861965E-2</v>
      </c>
      <c r="H1056" s="61">
        <f t="shared" si="476"/>
        <v>1.3379966945663806E-2</v>
      </c>
      <c r="I1056" s="7">
        <f t="shared" si="477"/>
        <v>7.1240066108672284E-2</v>
      </c>
      <c r="J1056" s="58">
        <f t="shared" si="478"/>
        <v>1.1183233697221911E-3</v>
      </c>
      <c r="K1056" s="7">
        <f t="shared" si="479"/>
        <v>5.9890677048627522E-3</v>
      </c>
      <c r="L1056" s="7">
        <f t="shared" si="480"/>
        <v>8.2257144443071348E-3</v>
      </c>
      <c r="M1056" s="58">
        <f t="shared" si="459"/>
        <v>2.4677143332921404E-2</v>
      </c>
      <c r="N1056" s="58">
        <f t="shared" si="481"/>
        <v>2.3900829236964612E-4</v>
      </c>
      <c r="O1056" s="59">
        <f t="shared" si="461"/>
        <v>0.42453847932158395</v>
      </c>
      <c r="P1056" s="58">
        <f t="shared" si="446"/>
        <v>2.1523290550717888E-4</v>
      </c>
      <c r="Q1056" s="58">
        <f t="shared" si="447"/>
        <v>0.54126835243675275</v>
      </c>
      <c r="R1056" s="58">
        <f t="shared" si="438"/>
        <v>0.53752755279156661</v>
      </c>
      <c r="S1056" s="60">
        <f t="shared" si="439"/>
        <v>3.7407996451861436E-3</v>
      </c>
      <c r="T1056" s="58">
        <f t="shared" si="448"/>
        <v>2.1374539349409158E-4</v>
      </c>
      <c r="U1056" s="58">
        <f t="shared" si="449"/>
        <v>2.227552072400411E-3</v>
      </c>
      <c r="V1056" s="58">
        <f t="shared" si="482"/>
        <v>2.1280756551721964E-4</v>
      </c>
      <c r="W1056" s="50">
        <f t="shared" si="440"/>
        <v>171.82828287646683</v>
      </c>
      <c r="X1056" s="50">
        <f t="shared" ref="X1056:X1119" si="483">D1056/(1+(($E$22-1)/2)*$E$17^2)^($E$22/($E$22-1))</f>
        <v>103554.06633730068</v>
      </c>
      <c r="Y1056" s="50">
        <f t="shared" ref="Y1056:Y1119" si="484">IF(D1056/(1+(($E$22-1)/2)*$E$17^2)^($E$22/($E$22-1))&lt;$E$6,$E$6,D1056/(1+(($E$22-1)/2)*$E$17^2)^($E$22/($E$22-1)))</f>
        <v>103554.06633730068</v>
      </c>
      <c r="Z1056" s="50">
        <f t="shared" ref="Z1056:Z1119" si="485">(((2*$E$22^2)/($E$22-1))*((2/($E$22+1))^(($E$22+1)/($E$22-1)))*((1-(X1056/D1056)^(($E$22-1)/$E$22))))^(0.5)+(((X1056-$E$6)/(D1056))*($E$15/$E$14))</f>
        <v>1.5824851995094047</v>
      </c>
      <c r="AA1056" s="50">
        <f t="shared" ref="AA1056:AA1119" si="486">Z1056*$E$16</f>
        <v>1.345112419582994</v>
      </c>
      <c r="AB1056" s="50">
        <f t="shared" si="441"/>
        <v>680.61000634602351</v>
      </c>
      <c r="AC1056" s="7">
        <f t="shared" si="450"/>
        <v>0.2706264283470704</v>
      </c>
    </row>
    <row r="1057" spans="2:29">
      <c r="B1057" s="7">
        <f t="shared" si="442"/>
        <v>0.40758660127027663</v>
      </c>
      <c r="C1057" s="7">
        <f t="shared" si="473"/>
        <v>3.9764546465392847E-4</v>
      </c>
      <c r="D1057" s="58">
        <f t="shared" si="444"/>
        <v>3523564.821821331</v>
      </c>
      <c r="E1057" s="7">
        <f t="shared" ref="E1057:E1120" si="487">D1057/6894.757</f>
        <v>511.04989223279824</v>
      </c>
      <c r="F1057" s="7">
        <f t="shared" si="474"/>
        <v>3422239.821821331</v>
      </c>
      <c r="G1057" s="57">
        <f t="shared" si="475"/>
        <v>1.2349671330062251E-2</v>
      </c>
      <c r="H1057" s="61">
        <f t="shared" si="476"/>
        <v>1.3384877582250784E-2</v>
      </c>
      <c r="I1057" s="7">
        <f t="shared" si="477"/>
        <v>7.1230244835498335E-2</v>
      </c>
      <c r="J1057" s="58">
        <f t="shared" si="478"/>
        <v>1.1179104625820473E-3</v>
      </c>
      <c r="K1057" s="7">
        <f t="shared" si="479"/>
        <v>5.9904398113880932E-3</v>
      </c>
      <c r="L1057" s="7">
        <f t="shared" si="480"/>
        <v>8.2262607365521882E-3</v>
      </c>
      <c r="M1057" s="58">
        <f t="shared" si="459"/>
        <v>2.4678782209656566E-2</v>
      </c>
      <c r="N1057" s="58">
        <f t="shared" si="481"/>
        <v>2.388871078616533E-4</v>
      </c>
      <c r="O1057" s="59">
        <f t="shared" si="461"/>
        <v>0.4243232253392617</v>
      </c>
      <c r="P1057" s="58">
        <f t="shared" si="446"/>
        <v>2.152539823222499E-4</v>
      </c>
      <c r="Q1057" s="58">
        <f t="shared" si="447"/>
        <v>0.54132135647412905</v>
      </c>
      <c r="R1057" s="58">
        <f t="shared" ref="R1057:R1120" si="488">IF(D1057&gt;$E$6,$E$14*D1057*$E$22*(SQRT((2/($E$22+1))^(($E$22+1)/($E$22-1))))/($E$22*$E$23*$E$21)^0.5,0)</f>
        <v>0.5375804693988212</v>
      </c>
      <c r="S1057" s="60">
        <f t="shared" ref="S1057:S1120" si="489">Q1057-R1057</f>
        <v>3.7408870753078416E-3</v>
      </c>
      <c r="T1057" s="58">
        <f t="shared" si="448"/>
        <v>2.1376643554297124E-4</v>
      </c>
      <c r="U1057" s="58">
        <f t="shared" si="449"/>
        <v>2.2290396191796897E-3</v>
      </c>
      <c r="V1057" s="58">
        <f t="shared" si="482"/>
        <v>2.1292875002521246E-4</v>
      </c>
      <c r="W1057" s="50">
        <f t="shared" ref="W1057:W1120" si="490">M1057/$E$14</f>
        <v>171.83969446375835</v>
      </c>
      <c r="X1057" s="50">
        <f t="shared" si="483"/>
        <v>103564.2606609768</v>
      </c>
      <c r="Y1057" s="50">
        <f t="shared" si="484"/>
        <v>103564.2606609768</v>
      </c>
      <c r="Z1057" s="50">
        <f t="shared" si="485"/>
        <v>1.5825051839383888</v>
      </c>
      <c r="AA1057" s="50">
        <f t="shared" si="486"/>
        <v>1.3451294063476305</v>
      </c>
      <c r="AB1057" s="50">
        <f t="shared" ref="AB1057:AB1120" si="491">IF(AA1057*D1057*$E$14&gt;0,AA1057*D1057*$E$14,0)</f>
        <v>680.68560456341243</v>
      </c>
      <c r="AC1057" s="7">
        <f t="shared" si="450"/>
        <v>0.27065651286571801</v>
      </c>
    </row>
    <row r="1058" spans="2:29">
      <c r="B1058" s="7">
        <f t="shared" ref="B1058:B1121" si="492">B1057+$E$18/3000</f>
        <v>0.40798424673493056</v>
      </c>
      <c r="C1058" s="7">
        <f t="shared" si="473"/>
        <v>3.9764546465392847E-4</v>
      </c>
      <c r="D1058" s="58">
        <f t="shared" ref="D1058:D1121" si="493">$E$23*$E$21*U1057/V1057</f>
        <v>3523911.1269237422</v>
      </c>
      <c r="E1058" s="7">
        <f t="shared" si="487"/>
        <v>511.10011954355207</v>
      </c>
      <c r="F1058" s="7">
        <f t="shared" si="474"/>
        <v>3422586.1269237422</v>
      </c>
      <c r="G1058" s="57">
        <f t="shared" si="475"/>
        <v>1.235005850583552E-2</v>
      </c>
      <c r="H1058" s="61">
        <f t="shared" si="476"/>
        <v>1.338978837304515E-2</v>
      </c>
      <c r="I1058" s="7">
        <f t="shared" si="477"/>
        <v>7.1220423253909607E-2</v>
      </c>
      <c r="J1058" s="58">
        <f t="shared" si="478"/>
        <v>1.1174973909534158E-3</v>
      </c>
      <c r="K1058" s="7">
        <f t="shared" si="479"/>
        <v>5.9918113549130153E-3</v>
      </c>
      <c r="L1058" s="7">
        <f t="shared" si="480"/>
        <v>8.2268061368198468E-3</v>
      </c>
      <c r="M1058" s="58">
        <f t="shared" si="459"/>
        <v>2.468041841045954E-2</v>
      </c>
      <c r="N1058" s="58">
        <f t="shared" si="481"/>
        <v>2.3876591150652591E-4</v>
      </c>
      <c r="O1058" s="59">
        <f t="shared" si="461"/>
        <v>0.42410795031346665</v>
      </c>
      <c r="P1058" s="58">
        <f t="shared" ref="P1058:P1121" si="494">(O1057-O1058)</f>
        <v>2.1527502579504754E-4</v>
      </c>
      <c r="Q1058" s="58">
        <f t="shared" ref="Q1058:Q1121" si="495">P1058/C1058</f>
        <v>0.54137427666225679</v>
      </c>
      <c r="R1058" s="58">
        <f t="shared" si="488"/>
        <v>0.53763330420360667</v>
      </c>
      <c r="S1058" s="60">
        <f t="shared" si="489"/>
        <v>3.740972458650127E-3</v>
      </c>
      <c r="T1058" s="58">
        <f t="shared" ref="T1058:T1121" si="496">R1058*C1058</f>
        <v>2.1378744506347005E-4</v>
      </c>
      <c r="U1058" s="58">
        <f t="shared" ref="U1058:U1121" si="497">IF(P1058+U1057-T1058&gt;0,P1058+U1057-T1058,0)</f>
        <v>2.2305271999112672E-3</v>
      </c>
      <c r="V1058" s="58">
        <f t="shared" si="482"/>
        <v>2.1304994638033986E-4</v>
      </c>
      <c r="W1058" s="50">
        <f t="shared" si="490"/>
        <v>171.8510874183894</v>
      </c>
      <c r="X1058" s="50">
        <f t="shared" si="483"/>
        <v>103574.43922550106</v>
      </c>
      <c r="Y1058" s="50">
        <f t="shared" si="484"/>
        <v>103574.43922550106</v>
      </c>
      <c r="Z1058" s="50">
        <f t="shared" si="485"/>
        <v>1.5825251335491191</v>
      </c>
      <c r="AA1058" s="50">
        <f t="shared" si="486"/>
        <v>1.3451463635167511</v>
      </c>
      <c r="AB1058" s="50">
        <f t="shared" si="491"/>
        <v>680.76108591539401</v>
      </c>
      <c r="AC1058" s="7">
        <f t="shared" ref="AC1058:AC1121" si="498">((AB1057+AB1058)/(2))*C1058</f>
        <v>0.27068655091849908</v>
      </c>
    </row>
    <row r="1059" spans="2:29">
      <c r="B1059" s="7">
        <f t="shared" si="492"/>
        <v>0.40838189219958448</v>
      </c>
      <c r="C1059" s="7">
        <f t="shared" si="473"/>
        <v>3.9764546465392847E-4</v>
      </c>
      <c r="D1059" s="58">
        <f t="shared" si="493"/>
        <v>3524256.8957344643</v>
      </c>
      <c r="E1059" s="7">
        <f t="shared" si="487"/>
        <v>511.15026907176923</v>
      </c>
      <c r="F1059" s="7">
        <f t="shared" si="474"/>
        <v>3422931.8957344643</v>
      </c>
      <c r="G1059" s="57">
        <f t="shared" si="475"/>
        <v>1.2350445056174069E-2</v>
      </c>
      <c r="H1059" s="61">
        <f t="shared" si="476"/>
        <v>1.3394699317798206E-2</v>
      </c>
      <c r="I1059" s="7">
        <f t="shared" si="477"/>
        <v>7.1210601364403492E-2</v>
      </c>
      <c r="J1059" s="58">
        <f t="shared" si="478"/>
        <v>1.1170841548429524E-3</v>
      </c>
      <c r="K1059" s="7">
        <f t="shared" si="479"/>
        <v>5.9931823353110052E-3</v>
      </c>
      <c r="L1059" s="7">
        <f t="shared" si="480"/>
        <v>8.2273506449969096E-3</v>
      </c>
      <c r="M1059" s="58">
        <f t="shared" si="459"/>
        <v>2.4682051934990727E-2</v>
      </c>
      <c r="N1059" s="58">
        <f t="shared" si="481"/>
        <v>2.3864470332303923E-4</v>
      </c>
      <c r="O1059" s="59">
        <f t="shared" si="461"/>
        <v>0.42389265427754841</v>
      </c>
      <c r="P1059" s="58">
        <f t="shared" si="494"/>
        <v>2.1529603591824431E-4</v>
      </c>
      <c r="Q1059" s="58">
        <f t="shared" si="495"/>
        <v>0.54142711298270896</v>
      </c>
      <c r="R1059" s="58">
        <f t="shared" si="488"/>
        <v>0.53768605718786278</v>
      </c>
      <c r="S1059" s="60">
        <f t="shared" si="489"/>
        <v>3.741055794846182E-3</v>
      </c>
      <c r="T1059" s="58">
        <f t="shared" si="496"/>
        <v>2.1380842204840646E-4</v>
      </c>
      <c r="U1059" s="58">
        <f t="shared" si="497"/>
        <v>2.232014813781105E-3</v>
      </c>
      <c r="V1059" s="58">
        <f t="shared" si="482"/>
        <v>2.1317115456382654E-4</v>
      </c>
      <c r="W1059" s="50">
        <f t="shared" si="490"/>
        <v>171.86246173799535</v>
      </c>
      <c r="X1059" s="50">
        <f t="shared" si="483"/>
        <v>103584.60202739427</v>
      </c>
      <c r="Y1059" s="50">
        <f t="shared" si="484"/>
        <v>103584.60202739427</v>
      </c>
      <c r="Z1059" s="50">
        <f t="shared" si="485"/>
        <v>1.5825450483541481</v>
      </c>
      <c r="AA1059" s="50">
        <f t="shared" si="486"/>
        <v>1.3451632911010258</v>
      </c>
      <c r="AB1059" s="50">
        <f t="shared" si="491"/>
        <v>680.8364503761677</v>
      </c>
      <c r="AC1059" s="7">
        <f t="shared" si="498"/>
        <v>0.27071654249515115</v>
      </c>
    </row>
    <row r="1060" spans="2:29">
      <c r="B1060" s="7">
        <f t="shared" si="492"/>
        <v>0.40877953766423841</v>
      </c>
      <c r="C1060" s="7">
        <f t="shared" si="473"/>
        <v>3.9764546465392847E-4</v>
      </c>
      <c r="D1060" s="58">
        <f t="shared" si="493"/>
        <v>3524602.1281355349</v>
      </c>
      <c r="E1060" s="7">
        <f t="shared" si="487"/>
        <v>511.20034080034077</v>
      </c>
      <c r="F1060" s="7">
        <f t="shared" si="474"/>
        <v>3423277.1281355349</v>
      </c>
      <c r="G1060" s="57">
        <f t="shared" si="475"/>
        <v>1.2350830981070475E-2</v>
      </c>
      <c r="H1060" s="61">
        <f t="shared" si="476"/>
        <v>1.339961041626125E-2</v>
      </c>
      <c r="I1060" s="7">
        <f t="shared" si="477"/>
        <v>7.1200779167477399E-2</v>
      </c>
      <c r="J1060" s="58">
        <f t="shared" si="478"/>
        <v>1.116670754257344E-3</v>
      </c>
      <c r="K1060" s="7">
        <f t="shared" si="479"/>
        <v>5.9945527524556726E-3</v>
      </c>
      <c r="L1060" s="7">
        <f t="shared" si="480"/>
        <v>8.2278942609703611E-3</v>
      </c>
      <c r="M1060" s="58">
        <f t="shared" si="459"/>
        <v>2.4683682782911082E-2</v>
      </c>
      <c r="N1060" s="58">
        <f t="shared" si="481"/>
        <v>2.3852348332997273E-4</v>
      </c>
      <c r="O1060" s="59">
        <f t="shared" si="461"/>
        <v>0.42367733726486406</v>
      </c>
      <c r="P1060" s="58">
        <f t="shared" si="494"/>
        <v>2.1531701268434622E-4</v>
      </c>
      <c r="Q1060" s="58">
        <f t="shared" si="495"/>
        <v>0.54147986541663939</v>
      </c>
      <c r="R1060" s="58">
        <f t="shared" si="488"/>
        <v>0.53773872833359271</v>
      </c>
      <c r="S1060" s="60">
        <f t="shared" si="489"/>
        <v>3.7411370830466861E-3</v>
      </c>
      <c r="T1060" s="58">
        <f t="shared" si="496"/>
        <v>2.1382936649062408E-4</v>
      </c>
      <c r="U1060" s="58">
        <f t="shared" si="497"/>
        <v>2.2335024599748274E-3</v>
      </c>
      <c r="V1060" s="58">
        <f t="shared" si="482"/>
        <v>2.1329237455689303E-4</v>
      </c>
      <c r="W1060" s="50">
        <f t="shared" si="490"/>
        <v>171.8738174202154</v>
      </c>
      <c r="X1060" s="50">
        <f t="shared" si="483"/>
        <v>103594.74906318929</v>
      </c>
      <c r="Y1060" s="50">
        <f t="shared" si="484"/>
        <v>103594.74906318929</v>
      </c>
      <c r="Z1060" s="50">
        <f t="shared" si="485"/>
        <v>1.5825649283660173</v>
      </c>
      <c r="AA1060" s="50">
        <f t="shared" si="486"/>
        <v>1.3451801891111146</v>
      </c>
      <c r="AB1060" s="50">
        <f t="shared" si="491"/>
        <v>680.91169792002199</v>
      </c>
      <c r="AC1060" s="7">
        <f t="shared" si="498"/>
        <v>0.27074648758543257</v>
      </c>
    </row>
    <row r="1061" spans="2:29">
      <c r="B1061" s="7">
        <f t="shared" si="492"/>
        <v>0.40917718312889234</v>
      </c>
      <c r="C1061" s="7">
        <f t="shared" si="473"/>
        <v>3.9764546465392847E-4</v>
      </c>
      <c r="D1061" s="58">
        <f t="shared" si="493"/>
        <v>3524946.8240090949</v>
      </c>
      <c r="E1061" s="7">
        <f t="shared" si="487"/>
        <v>511.25033471217262</v>
      </c>
      <c r="F1061" s="7">
        <f t="shared" si="474"/>
        <v>3423621.8240090949</v>
      </c>
      <c r="G1061" s="57">
        <f t="shared" si="475"/>
        <v>1.2351216280517243E-2</v>
      </c>
      <c r="H1061" s="61">
        <f t="shared" si="476"/>
        <v>1.3404521668185581E-2</v>
      </c>
      <c r="I1061" s="7">
        <f t="shared" si="477"/>
        <v>7.1190956663628735E-2</v>
      </c>
      <c r="J1061" s="58">
        <f t="shared" si="478"/>
        <v>1.1162571892033082E-3</v>
      </c>
      <c r="K1061" s="7">
        <f t="shared" si="479"/>
        <v>5.995922606220748E-3</v>
      </c>
      <c r="L1061" s="7">
        <f t="shared" si="480"/>
        <v>8.2284369846273644E-3</v>
      </c>
      <c r="M1061" s="58">
        <f t="shared" si="459"/>
        <v>2.4685310953882093E-2</v>
      </c>
      <c r="N1061" s="58">
        <f t="shared" si="481"/>
        <v>2.3840225154611022E-4</v>
      </c>
      <c r="O1061" s="59">
        <f t="shared" si="461"/>
        <v>0.42346199930877826</v>
      </c>
      <c r="P1061" s="58">
        <f t="shared" si="494"/>
        <v>2.1533795608580375E-4</v>
      </c>
      <c r="Q1061" s="58">
        <f t="shared" si="495"/>
        <v>0.54153253394506273</v>
      </c>
      <c r="R1061" s="58">
        <f t="shared" si="488"/>
        <v>0.53779131762281507</v>
      </c>
      <c r="S1061" s="60">
        <f t="shared" si="489"/>
        <v>3.7412163222476646E-3</v>
      </c>
      <c r="T1061" s="58">
        <f t="shared" si="496"/>
        <v>2.1385027838297273E-4</v>
      </c>
      <c r="U1061" s="58">
        <f t="shared" si="497"/>
        <v>2.2349901376776584E-3</v>
      </c>
      <c r="V1061" s="58">
        <f t="shared" si="482"/>
        <v>2.1341360634075554E-4</v>
      </c>
      <c r="W1061" s="50">
        <f t="shared" si="490"/>
        <v>171.88515446269247</v>
      </c>
      <c r="X1061" s="50">
        <f t="shared" si="483"/>
        <v>103604.88032942201</v>
      </c>
      <c r="Y1061" s="50">
        <f t="shared" si="484"/>
        <v>103604.88032942201</v>
      </c>
      <c r="Z1061" s="50">
        <f t="shared" si="485"/>
        <v>1.5825847735972409</v>
      </c>
      <c r="AA1061" s="50">
        <f t="shared" si="486"/>
        <v>1.3451970575576548</v>
      </c>
      <c r="AB1061" s="50">
        <f t="shared" si="491"/>
        <v>680.98682852126854</v>
      </c>
      <c r="AC1061" s="7">
        <f t="shared" si="498"/>
        <v>0.2707763861791237</v>
      </c>
    </row>
    <row r="1062" spans="2:29">
      <c r="B1062" s="7">
        <f t="shared" si="492"/>
        <v>0.40957482859354627</v>
      </c>
      <c r="C1062" s="7">
        <f t="shared" si="473"/>
        <v>3.9764546465392847E-4</v>
      </c>
      <c r="D1062" s="58">
        <f t="shared" si="493"/>
        <v>3525290.9832372922</v>
      </c>
      <c r="E1062" s="7">
        <f t="shared" si="487"/>
        <v>511.30025079017179</v>
      </c>
      <c r="F1062" s="7">
        <f t="shared" si="474"/>
        <v>3423965.9832372922</v>
      </c>
      <c r="G1062" s="57">
        <f t="shared" si="475"/>
        <v>1.2351600954506693E-2</v>
      </c>
      <c r="H1062" s="61">
        <f t="shared" si="476"/>
        <v>1.3409433073322489E-2</v>
      </c>
      <c r="I1062" s="7">
        <f t="shared" si="477"/>
        <v>7.1181133853354922E-2</v>
      </c>
      <c r="J1062" s="58">
        <f t="shared" si="478"/>
        <v>1.1158434596875929E-3</v>
      </c>
      <c r="K1062" s="7">
        <f t="shared" si="479"/>
        <v>5.9972918964800821E-3</v>
      </c>
      <c r="L1062" s="7">
        <f t="shared" si="480"/>
        <v>8.2289788158552684E-3</v>
      </c>
      <c r="M1062" s="58">
        <f t="shared" si="459"/>
        <v>2.4686936447565803E-2</v>
      </c>
      <c r="N1062" s="58">
        <f t="shared" si="481"/>
        <v>2.3828100799023959E-4</v>
      </c>
      <c r="O1062" s="59">
        <f t="shared" si="461"/>
        <v>0.42324664044266308</v>
      </c>
      <c r="P1062" s="58">
        <f t="shared" si="494"/>
        <v>2.153588661151784E-4</v>
      </c>
      <c r="Q1062" s="58">
        <f t="shared" si="495"/>
        <v>0.54158511854927249</v>
      </c>
      <c r="R1062" s="58">
        <f t="shared" si="488"/>
        <v>0.53784382503754935</v>
      </c>
      <c r="S1062" s="60">
        <f t="shared" si="489"/>
        <v>3.7412935117231427E-3</v>
      </c>
      <c r="T1062" s="58">
        <f t="shared" si="496"/>
        <v>2.1387115771830253E-4</v>
      </c>
      <c r="U1062" s="58">
        <f t="shared" si="497"/>
        <v>2.2364778460745344E-3</v>
      </c>
      <c r="V1062" s="58">
        <f t="shared" si="482"/>
        <v>2.1353484989662617E-4</v>
      </c>
      <c r="W1062" s="50">
        <f t="shared" si="490"/>
        <v>171.89647286307337</v>
      </c>
      <c r="X1062" s="50">
        <f t="shared" si="483"/>
        <v>103614.99582262854</v>
      </c>
      <c r="Y1062" s="50">
        <f t="shared" si="484"/>
        <v>103614.99582262854</v>
      </c>
      <c r="Z1062" s="50">
        <f t="shared" si="485"/>
        <v>1.5826045840602987</v>
      </c>
      <c r="AA1062" s="50">
        <f t="shared" si="486"/>
        <v>1.3452138964512539</v>
      </c>
      <c r="AB1062" s="50">
        <f t="shared" si="491"/>
        <v>681.06184215421933</v>
      </c>
      <c r="AC1062" s="7">
        <f t="shared" si="498"/>
        <v>0.27080623826600997</v>
      </c>
    </row>
    <row r="1063" spans="2:29">
      <c r="B1063" s="7">
        <f t="shared" si="492"/>
        <v>0.4099724740582002</v>
      </c>
      <c r="C1063" s="7">
        <f t="shared" si="473"/>
        <v>3.9764546465392847E-4</v>
      </c>
      <c r="D1063" s="58">
        <f t="shared" si="493"/>
        <v>3525634.6057024575</v>
      </c>
      <c r="E1063" s="7">
        <f t="shared" si="487"/>
        <v>511.35008901727178</v>
      </c>
      <c r="F1063" s="7">
        <f t="shared" si="474"/>
        <v>3424309.6057024575</v>
      </c>
      <c r="G1063" s="57">
        <f t="shared" si="475"/>
        <v>1.2351985003031148E-2</v>
      </c>
      <c r="H1063" s="61">
        <f t="shared" si="476"/>
        <v>1.3414344631423264E-2</v>
      </c>
      <c r="I1063" s="7">
        <f t="shared" si="477"/>
        <v>7.1171310737153368E-2</v>
      </c>
      <c r="J1063" s="58">
        <f t="shared" si="478"/>
        <v>1.1154295657169761E-3</v>
      </c>
      <c r="K1063" s="7">
        <f t="shared" si="479"/>
        <v>5.9986606231076421E-3</v>
      </c>
      <c r="L1063" s="7">
        <f t="shared" si="480"/>
        <v>8.2295197545415935E-3</v>
      </c>
      <c r="M1063" s="58">
        <f t="shared" si="459"/>
        <v>2.4688559263624781E-2</v>
      </c>
      <c r="N1063" s="58">
        <f t="shared" si="481"/>
        <v>2.3815975268115286E-4</v>
      </c>
      <c r="O1063" s="59">
        <f t="shared" si="461"/>
        <v>0.42303126069989777</v>
      </c>
      <c r="P1063" s="58">
        <f t="shared" si="494"/>
        <v>2.1537974276530925E-4</v>
      </c>
      <c r="Q1063" s="58">
        <f t="shared" si="495"/>
        <v>0.54163761921126052</v>
      </c>
      <c r="R1063" s="58">
        <f t="shared" si="488"/>
        <v>0.53789625055984291</v>
      </c>
      <c r="S1063" s="60">
        <f t="shared" si="489"/>
        <v>3.7413686514176092E-3</v>
      </c>
      <c r="T1063" s="58">
        <f t="shared" si="496"/>
        <v>2.1389200448947466E-4</v>
      </c>
      <c r="U1063" s="58">
        <f t="shared" si="497"/>
        <v>2.2379655843503691E-3</v>
      </c>
      <c r="V1063" s="58">
        <f t="shared" si="482"/>
        <v>2.136561052057129E-4</v>
      </c>
      <c r="W1063" s="50">
        <f t="shared" si="490"/>
        <v>171.90777261900851</v>
      </c>
      <c r="X1063" s="50">
        <f t="shared" si="483"/>
        <v>103625.09553935035</v>
      </c>
      <c r="Y1063" s="50">
        <f t="shared" si="484"/>
        <v>103625.09553935035</v>
      </c>
      <c r="Z1063" s="50">
        <f t="shared" si="485"/>
        <v>1.5826243597676477</v>
      </c>
      <c r="AA1063" s="50">
        <f t="shared" si="486"/>
        <v>1.3452307058025006</v>
      </c>
      <c r="AB1063" s="50">
        <f t="shared" si="491"/>
        <v>681.13673879322744</v>
      </c>
      <c r="AC1063" s="7">
        <f t="shared" si="498"/>
        <v>0.27083604383588472</v>
      </c>
    </row>
    <row r="1064" spans="2:29">
      <c r="B1064" s="7">
        <f t="shared" si="492"/>
        <v>0.41037011952285413</v>
      </c>
      <c r="C1064" s="7">
        <f t="shared" si="473"/>
        <v>3.9764546465392847E-4</v>
      </c>
      <c r="D1064" s="58">
        <f t="shared" si="493"/>
        <v>3525977.6912875171</v>
      </c>
      <c r="E1064" s="7">
        <f t="shared" si="487"/>
        <v>511.39984937649251</v>
      </c>
      <c r="F1064" s="7">
        <f t="shared" si="474"/>
        <v>3424652.6912875171</v>
      </c>
      <c r="G1064" s="57">
        <f t="shared" si="475"/>
        <v>1.2352368426083411E-2</v>
      </c>
      <c r="H1064" s="61">
        <f t="shared" si="476"/>
        <v>1.3419256342239193E-2</v>
      </c>
      <c r="I1064" s="7">
        <f t="shared" si="477"/>
        <v>7.1161487315521507E-2</v>
      </c>
      <c r="J1064" s="58">
        <f t="shared" si="478"/>
        <v>1.1150155072982672E-3</v>
      </c>
      <c r="K1064" s="7">
        <f t="shared" si="479"/>
        <v>6.0000287859775184E-3</v>
      </c>
      <c r="L1064" s="7">
        <f t="shared" si="480"/>
        <v>8.2300598005740529E-3</v>
      </c>
      <c r="M1064" s="58">
        <f t="shared" si="459"/>
        <v>2.4690179401722159E-2</v>
      </c>
      <c r="N1064" s="58">
        <f t="shared" si="481"/>
        <v>2.3803848563764629E-4</v>
      </c>
      <c r="O1064" s="59">
        <f t="shared" si="461"/>
        <v>0.42281586011386924</v>
      </c>
      <c r="P1064" s="58">
        <f t="shared" si="494"/>
        <v>2.1540058602853573E-4</v>
      </c>
      <c r="Q1064" s="58">
        <f t="shared" si="495"/>
        <v>0.54169003591176179</v>
      </c>
      <c r="R1064" s="58">
        <f t="shared" si="488"/>
        <v>0.53794859417183449</v>
      </c>
      <c r="S1064" s="60">
        <f t="shared" si="489"/>
        <v>3.7414417399272981E-3</v>
      </c>
      <c r="T1064" s="58">
        <f t="shared" si="496"/>
        <v>2.1391281868938673E-4</v>
      </c>
      <c r="U1064" s="58">
        <f t="shared" si="497"/>
        <v>2.239453351689518E-3</v>
      </c>
      <c r="V1064" s="58">
        <f t="shared" si="482"/>
        <v>2.1377737224921947E-4</v>
      </c>
      <c r="W1064" s="50">
        <f t="shared" si="490"/>
        <v>171.91905372815228</v>
      </c>
      <c r="X1064" s="50">
        <f t="shared" si="483"/>
        <v>103635.17947614643</v>
      </c>
      <c r="Y1064" s="50">
        <f t="shared" si="484"/>
        <v>103635.17947614643</v>
      </c>
      <c r="Z1064" s="50">
        <f t="shared" si="485"/>
        <v>1.5826441007317447</v>
      </c>
      <c r="AA1064" s="50">
        <f t="shared" si="486"/>
        <v>1.3452474856219829</v>
      </c>
      <c r="AB1064" s="50">
        <f t="shared" si="491"/>
        <v>681.21151841277504</v>
      </c>
      <c r="AC1064" s="7">
        <f t="shared" si="498"/>
        <v>0.27086580287857526</v>
      </c>
    </row>
    <row r="1065" spans="2:29">
      <c r="B1065" s="7">
        <f t="shared" si="492"/>
        <v>0.41076776498750805</v>
      </c>
      <c r="C1065" s="7">
        <f t="shared" si="473"/>
        <v>3.9764546465392847E-4</v>
      </c>
      <c r="D1065" s="58">
        <f t="shared" si="493"/>
        <v>3526320.2398751532</v>
      </c>
      <c r="E1065" s="7">
        <f t="shared" si="487"/>
        <v>511.44953185081846</v>
      </c>
      <c r="F1065" s="7">
        <f t="shared" si="474"/>
        <v>3424995.2398751532</v>
      </c>
      <c r="G1065" s="57">
        <f t="shared" si="475"/>
        <v>1.2352751223655818E-2</v>
      </c>
      <c r="H1065" s="61">
        <f t="shared" si="476"/>
        <v>1.342416820552156E-2</v>
      </c>
      <c r="I1065" s="7">
        <f t="shared" si="477"/>
        <v>7.1151663588956776E-2</v>
      </c>
      <c r="J1065" s="58">
        <f t="shared" si="478"/>
        <v>1.1146012844383056E-3</v>
      </c>
      <c r="K1065" s="7">
        <f t="shared" si="479"/>
        <v>6.0013963849639236E-3</v>
      </c>
      <c r="L1065" s="7">
        <f t="shared" si="480"/>
        <v>8.2305989538405348E-3</v>
      </c>
      <c r="M1065" s="58">
        <f t="shared" si="459"/>
        <v>2.4691796861521606E-2</v>
      </c>
      <c r="N1065" s="58">
        <f t="shared" si="481"/>
        <v>2.3791720687852034E-4</v>
      </c>
      <c r="O1065" s="59">
        <f t="shared" si="461"/>
        <v>0.42260043871797176</v>
      </c>
      <c r="P1065" s="58">
        <f t="shared" si="494"/>
        <v>2.1542139589747489E-4</v>
      </c>
      <c r="Q1065" s="58">
        <f t="shared" si="495"/>
        <v>0.54174236863220981</v>
      </c>
      <c r="R1065" s="58">
        <f t="shared" si="488"/>
        <v>0.53800085585562496</v>
      </c>
      <c r="S1065" s="60">
        <f t="shared" si="489"/>
        <v>3.7415127765848544E-3</v>
      </c>
      <c r="T1065" s="58">
        <f t="shared" si="496"/>
        <v>2.1393360031092117E-4</v>
      </c>
      <c r="U1065" s="58">
        <f t="shared" si="497"/>
        <v>2.2409411472760717E-3</v>
      </c>
      <c r="V1065" s="58">
        <f t="shared" si="482"/>
        <v>2.1389865100834542E-4</v>
      </c>
      <c r="W1065" s="50">
        <f t="shared" si="490"/>
        <v>171.93031618816278</v>
      </c>
      <c r="X1065" s="50">
        <f t="shared" si="483"/>
        <v>103645.24762956859</v>
      </c>
      <c r="Y1065" s="50">
        <f t="shared" si="484"/>
        <v>103645.24762956859</v>
      </c>
      <c r="Z1065" s="50">
        <f t="shared" si="485"/>
        <v>1.5826638069649988</v>
      </c>
      <c r="AA1065" s="50">
        <f t="shared" si="486"/>
        <v>1.3452642359202489</v>
      </c>
      <c r="AB1065" s="50">
        <f t="shared" si="491"/>
        <v>681.28618098729146</v>
      </c>
      <c r="AC1065" s="7">
        <f t="shared" si="498"/>
        <v>0.27089551538392398</v>
      </c>
    </row>
    <row r="1066" spans="2:29">
      <c r="B1066" s="7">
        <f t="shared" si="492"/>
        <v>0.41116541045216198</v>
      </c>
      <c r="C1066" s="7">
        <f t="shared" si="473"/>
        <v>3.9764546465392847E-4</v>
      </c>
      <c r="D1066" s="58">
        <f t="shared" si="493"/>
        <v>3526662.251348264</v>
      </c>
      <c r="E1066" s="7">
        <f t="shared" si="487"/>
        <v>511.49913642326544</v>
      </c>
      <c r="F1066" s="7">
        <f t="shared" si="474"/>
        <v>3425337.251348264</v>
      </c>
      <c r="G1066" s="57">
        <f t="shared" si="475"/>
        <v>1.2353133395740762E-2</v>
      </c>
      <c r="H1066" s="61">
        <f t="shared" si="476"/>
        <v>1.3429080221021645E-2</v>
      </c>
      <c r="I1066" s="7">
        <f t="shared" si="477"/>
        <v>7.114183955795661E-2</v>
      </c>
      <c r="J1066" s="58">
        <f t="shared" si="478"/>
        <v>1.1141868971439612E-3</v>
      </c>
      <c r="K1066" s="7">
        <f t="shared" si="479"/>
        <v>6.0027634199411855E-3</v>
      </c>
      <c r="L1066" s="7">
        <f t="shared" si="480"/>
        <v>8.2311372142291079E-3</v>
      </c>
      <c r="M1066" s="58">
        <f t="shared" si="459"/>
        <v>2.4693411642687325E-2</v>
      </c>
      <c r="N1066" s="58">
        <f t="shared" si="481"/>
        <v>2.3779591642257957E-4</v>
      </c>
      <c r="O1066" s="59">
        <f t="shared" si="461"/>
        <v>0.42238499654560696</v>
      </c>
      <c r="P1066" s="58">
        <f t="shared" si="494"/>
        <v>2.1544217236479923E-4</v>
      </c>
      <c r="Q1066" s="58">
        <f t="shared" si="495"/>
        <v>0.54179461735417733</v>
      </c>
      <c r="R1066" s="58">
        <f t="shared" si="488"/>
        <v>0.53805303559334861</v>
      </c>
      <c r="S1066" s="60">
        <f t="shared" si="489"/>
        <v>3.7415817608287272E-3</v>
      </c>
      <c r="T1066" s="58">
        <f t="shared" si="496"/>
        <v>2.1395434934697383E-4</v>
      </c>
      <c r="U1066" s="58">
        <f t="shared" si="497"/>
        <v>2.2424289702938972E-3</v>
      </c>
      <c r="V1066" s="58">
        <f t="shared" si="482"/>
        <v>2.1401994146428619E-4</v>
      </c>
      <c r="W1066" s="50">
        <f t="shared" si="490"/>
        <v>171.94155999670187</v>
      </c>
      <c r="X1066" s="50">
        <f t="shared" si="483"/>
        <v>103655.29999617497</v>
      </c>
      <c r="Y1066" s="50">
        <f t="shared" si="484"/>
        <v>103655.29999617497</v>
      </c>
      <c r="Z1066" s="50">
        <f t="shared" si="485"/>
        <v>1.5826834784797976</v>
      </c>
      <c r="AA1066" s="50">
        <f t="shared" si="486"/>
        <v>1.3452809567078279</v>
      </c>
      <c r="AB1066" s="50">
        <f t="shared" si="491"/>
        <v>681.36072649125276</v>
      </c>
      <c r="AC1066" s="7">
        <f t="shared" si="498"/>
        <v>0.27092518134177218</v>
      </c>
    </row>
    <row r="1067" spans="2:29">
      <c r="B1067" s="7">
        <f t="shared" si="492"/>
        <v>0.41156305591681591</v>
      </c>
      <c r="C1067" s="7">
        <f t="shared" si="473"/>
        <v>3.9764546465392847E-4</v>
      </c>
      <c r="D1067" s="58">
        <f t="shared" si="493"/>
        <v>3527003.7255900232</v>
      </c>
      <c r="E1067" s="7">
        <f t="shared" si="487"/>
        <v>511.54866307688923</v>
      </c>
      <c r="F1067" s="7">
        <f t="shared" si="474"/>
        <v>3425678.7255900232</v>
      </c>
      <c r="G1067" s="57">
        <f t="shared" si="475"/>
        <v>1.2353514942330734E-2</v>
      </c>
      <c r="H1067" s="61">
        <f t="shared" si="476"/>
        <v>1.3433992388490726E-2</v>
      </c>
      <c r="I1067" s="7">
        <f t="shared" si="477"/>
        <v>7.1132015223018444E-2</v>
      </c>
      <c r="J1067" s="58">
        <f t="shared" si="478"/>
        <v>1.1137723454221343E-3</v>
      </c>
      <c r="K1067" s="7">
        <f t="shared" si="479"/>
        <v>6.0041298907837545E-3</v>
      </c>
      <c r="L1067" s="7">
        <f t="shared" si="480"/>
        <v>8.2316745816280231E-3</v>
      </c>
      <c r="M1067" s="58">
        <f t="shared" si="459"/>
        <v>2.4695023744884068E-2</v>
      </c>
      <c r="N1067" s="58">
        <f t="shared" si="481"/>
        <v>2.3767461428863266E-4</v>
      </c>
      <c r="O1067" s="59">
        <f t="shared" si="461"/>
        <v>0.42216953363018378</v>
      </c>
      <c r="P1067" s="58">
        <f t="shared" si="494"/>
        <v>2.154629154231813E-4</v>
      </c>
      <c r="Q1067" s="58">
        <f t="shared" si="495"/>
        <v>0.5418467820592372</v>
      </c>
      <c r="R1067" s="58">
        <f t="shared" si="488"/>
        <v>0.53810513336718135</v>
      </c>
      <c r="S1067" s="60">
        <f t="shared" si="489"/>
        <v>3.7416486920558434E-3</v>
      </c>
      <c r="T1067" s="58">
        <f t="shared" si="496"/>
        <v>2.1397506579045697E-4</v>
      </c>
      <c r="U1067" s="58">
        <f t="shared" si="497"/>
        <v>2.2439168199266217E-3</v>
      </c>
      <c r="V1067" s="58">
        <f t="shared" si="482"/>
        <v>2.1414124359823311E-4</v>
      </c>
      <c r="W1067" s="50">
        <f t="shared" si="490"/>
        <v>171.95278515143517</v>
      </c>
      <c r="X1067" s="50">
        <f t="shared" si="483"/>
        <v>103665.33657253183</v>
      </c>
      <c r="Y1067" s="50">
        <f t="shared" si="484"/>
        <v>103665.33657253183</v>
      </c>
      <c r="Z1067" s="50">
        <f t="shared" si="485"/>
        <v>1.5827031152885103</v>
      </c>
      <c r="AA1067" s="50">
        <f t="shared" si="486"/>
        <v>1.3452976479952337</v>
      </c>
      <c r="AB1067" s="50">
        <f t="shared" si="491"/>
        <v>681.43515489919548</v>
      </c>
      <c r="AC1067" s="7">
        <f t="shared" si="498"/>
        <v>0.27095480074198242</v>
      </c>
    </row>
    <row r="1068" spans="2:29">
      <c r="B1068" s="7">
        <f t="shared" si="492"/>
        <v>0.41196070138146984</v>
      </c>
      <c r="C1068" s="7">
        <f t="shared" si="473"/>
        <v>3.9764546465392847E-4</v>
      </c>
      <c r="D1068" s="58">
        <f t="shared" si="493"/>
        <v>3527344.6624838589</v>
      </c>
      <c r="E1068" s="7">
        <f t="shared" si="487"/>
        <v>511.59811179478248</v>
      </c>
      <c r="F1068" s="7">
        <f t="shared" si="474"/>
        <v>3426019.6624838589</v>
      </c>
      <c r="G1068" s="57">
        <f t="shared" si="475"/>
        <v>1.2353895863418342E-2</v>
      </c>
      <c r="H1068" s="61">
        <f t="shared" si="476"/>
        <v>1.3438904707680079E-2</v>
      </c>
      <c r="I1068" s="7">
        <f t="shared" si="477"/>
        <v>7.1122190584639741E-2</v>
      </c>
      <c r="J1068" s="58">
        <f t="shared" si="478"/>
        <v>1.1133576292797558E-3</v>
      </c>
      <c r="K1068" s="7">
        <f t="shared" si="479"/>
        <v>6.0054957973662039E-3</v>
      </c>
      <c r="L1068" s="7">
        <f t="shared" si="480"/>
        <v>8.2322110559257151E-3</v>
      </c>
      <c r="M1068" s="58">
        <f t="shared" si="459"/>
        <v>2.4696633167777145E-2</v>
      </c>
      <c r="N1068" s="58">
        <f t="shared" si="481"/>
        <v>2.3755330049549242E-4</v>
      </c>
      <c r="O1068" s="59">
        <f t="shared" si="461"/>
        <v>0.42195405000511838</v>
      </c>
      <c r="P1068" s="58">
        <f t="shared" si="494"/>
        <v>2.1548362506540464E-4</v>
      </c>
      <c r="Q1068" s="58">
        <f t="shared" si="495"/>
        <v>0.54189886272924148</v>
      </c>
      <c r="R1068" s="58">
        <f t="shared" si="488"/>
        <v>0.53815714915933832</v>
      </c>
      <c r="S1068" s="60">
        <f t="shared" si="489"/>
        <v>3.7417135699031601E-3</v>
      </c>
      <c r="T1068" s="58">
        <f t="shared" si="496"/>
        <v>2.1399574963429859E-4</v>
      </c>
      <c r="U1068" s="58">
        <f t="shared" si="497"/>
        <v>2.2454046953577279E-3</v>
      </c>
      <c r="V1068" s="58">
        <f t="shared" si="482"/>
        <v>2.1426255739137335E-4</v>
      </c>
      <c r="W1068" s="50">
        <f t="shared" si="490"/>
        <v>171.9639916500322</v>
      </c>
      <c r="X1068" s="50">
        <f t="shared" si="483"/>
        <v>103675.35735521289</v>
      </c>
      <c r="Y1068" s="50">
        <f t="shared" si="484"/>
        <v>103675.35735521289</v>
      </c>
      <c r="Z1068" s="50">
        <f t="shared" si="485"/>
        <v>1.5827227174034875</v>
      </c>
      <c r="AA1068" s="50">
        <f t="shared" si="486"/>
        <v>1.3453143097929643</v>
      </c>
      <c r="AB1068" s="50">
        <f t="shared" si="491"/>
        <v>681.50946618571129</v>
      </c>
      <c r="AC1068" s="7">
        <f t="shared" si="498"/>
        <v>0.27098437357444016</v>
      </c>
    </row>
    <row r="1069" spans="2:29">
      <c r="B1069" s="7">
        <f t="shared" si="492"/>
        <v>0.41235834684612377</v>
      </c>
      <c r="C1069" s="7">
        <f t="shared" si="473"/>
        <v>3.9764546465392847E-4</v>
      </c>
      <c r="D1069" s="58">
        <f t="shared" si="493"/>
        <v>3527685.0619135983</v>
      </c>
      <c r="E1069" s="7">
        <f t="shared" si="487"/>
        <v>511.6474825600958</v>
      </c>
      <c r="F1069" s="7">
        <f t="shared" si="474"/>
        <v>3426360.0619135983</v>
      </c>
      <c r="G1069" s="57">
        <f t="shared" si="475"/>
        <v>1.2354276158996423E-2</v>
      </c>
      <c r="H1069" s="61">
        <f t="shared" si="476"/>
        <v>1.3443817178340974E-2</v>
      </c>
      <c r="I1069" s="7">
        <f t="shared" si="477"/>
        <v>7.1112365643317951E-2</v>
      </c>
      <c r="J1069" s="58">
        <f t="shared" si="478"/>
        <v>1.1129427487237876E-3</v>
      </c>
      <c r="K1069" s="7">
        <f t="shared" si="479"/>
        <v>6.0068611395632226E-3</v>
      </c>
      <c r="L1069" s="7">
        <f t="shared" si="480"/>
        <v>8.2327466370107974E-3</v>
      </c>
      <c r="M1069" s="58">
        <f t="shared" si="459"/>
        <v>2.4698239911032392E-2</v>
      </c>
      <c r="N1069" s="58">
        <f t="shared" si="481"/>
        <v>2.3743197506197598E-4</v>
      </c>
      <c r="O1069" s="59">
        <f t="shared" si="461"/>
        <v>0.42173854570383484</v>
      </c>
      <c r="P1069" s="58">
        <f t="shared" si="494"/>
        <v>2.1550430128353115E-4</v>
      </c>
      <c r="Q1069" s="58">
        <f t="shared" si="495"/>
        <v>0.54195085934422749</v>
      </c>
      <c r="R1069" s="58">
        <f t="shared" si="488"/>
        <v>0.53820908295209535</v>
      </c>
      <c r="S1069" s="60">
        <f t="shared" si="489"/>
        <v>3.7417763921321345E-3</v>
      </c>
      <c r="T1069" s="58">
        <f t="shared" si="496"/>
        <v>2.1401640087145068E-4</v>
      </c>
      <c r="U1069" s="58">
        <f t="shared" si="497"/>
        <v>2.2468925957698084E-3</v>
      </c>
      <c r="V1069" s="58">
        <f t="shared" si="482"/>
        <v>2.1438388282488978E-4</v>
      </c>
      <c r="W1069" s="50">
        <f t="shared" si="490"/>
        <v>171.9751794901662</v>
      </c>
      <c r="X1069" s="50">
        <f t="shared" si="483"/>
        <v>103685.36234080365</v>
      </c>
      <c r="Y1069" s="50">
        <f t="shared" si="484"/>
        <v>103685.36234080365</v>
      </c>
      <c r="Z1069" s="50">
        <f t="shared" si="485"/>
        <v>1.5827422848370678</v>
      </c>
      <c r="AA1069" s="50">
        <f t="shared" si="486"/>
        <v>1.3453309421115076</v>
      </c>
      <c r="AB1069" s="50">
        <f t="shared" si="491"/>
        <v>681.58366032547872</v>
      </c>
      <c r="AC1069" s="7">
        <f t="shared" si="498"/>
        <v>0.2710138998290591</v>
      </c>
    </row>
    <row r="1070" spans="2:29">
      <c r="B1070" s="7">
        <f t="shared" si="492"/>
        <v>0.4127559923107777</v>
      </c>
      <c r="C1070" s="7">
        <f t="shared" si="473"/>
        <v>3.9764546465392847E-4</v>
      </c>
      <c r="D1070" s="58">
        <f t="shared" si="493"/>
        <v>3528024.9237623014</v>
      </c>
      <c r="E1070" s="7">
        <f t="shared" si="487"/>
        <v>511.69677535586845</v>
      </c>
      <c r="F1070" s="7">
        <f t="shared" si="474"/>
        <v>3426699.9237623014</v>
      </c>
      <c r="G1070" s="57">
        <f t="shared" si="475"/>
        <v>1.2354655829056782E-2</v>
      </c>
      <c r="H1070" s="61">
        <f t="shared" si="476"/>
        <v>1.3448729800224681E-2</v>
      </c>
      <c r="I1070" s="7">
        <f t="shared" si="477"/>
        <v>7.1102540399550537E-2</v>
      </c>
      <c r="J1070" s="58">
        <f t="shared" si="478"/>
        <v>1.1125277037612219E-3</v>
      </c>
      <c r="K1070" s="7">
        <f t="shared" si="479"/>
        <v>6.0082259172496242E-3</v>
      </c>
      <c r="L1070" s="7">
        <f t="shared" si="480"/>
        <v>8.2332813247720689E-3</v>
      </c>
      <c r="M1070" s="58">
        <f t="shared" si="459"/>
        <v>2.4699843974316207E-2</v>
      </c>
      <c r="N1070" s="58">
        <f t="shared" si="481"/>
        <v>2.3731063800690443E-4</v>
      </c>
      <c r="O1070" s="59">
        <f t="shared" si="461"/>
        <v>0.421523020759764</v>
      </c>
      <c r="P1070" s="58">
        <f t="shared" si="494"/>
        <v>2.1552494407084399E-4</v>
      </c>
      <c r="Q1070" s="58">
        <f t="shared" si="495"/>
        <v>0.5420027718873035</v>
      </c>
      <c r="R1070" s="58">
        <f t="shared" si="488"/>
        <v>0.53826093472761127</v>
      </c>
      <c r="S1070" s="60">
        <f t="shared" si="489"/>
        <v>3.7418371596922295E-3</v>
      </c>
      <c r="T1070" s="58">
        <f t="shared" si="496"/>
        <v>2.1403701949481886E-4</v>
      </c>
      <c r="U1070" s="58">
        <f t="shared" si="497"/>
        <v>2.2483805203458336E-3</v>
      </c>
      <c r="V1070" s="58">
        <f t="shared" si="482"/>
        <v>2.1450521987996133E-4</v>
      </c>
      <c r="W1070" s="50">
        <f t="shared" si="490"/>
        <v>171.98634866951426</v>
      </c>
      <c r="X1070" s="50">
        <f t="shared" si="483"/>
        <v>103695.35152586698</v>
      </c>
      <c r="Y1070" s="50">
        <f t="shared" si="484"/>
        <v>103695.35152586698</v>
      </c>
      <c r="Z1070" s="50">
        <f t="shared" si="485"/>
        <v>1.582761817601513</v>
      </c>
      <c r="AA1070" s="50">
        <f t="shared" si="486"/>
        <v>1.3453475449612859</v>
      </c>
      <c r="AB1070" s="50">
        <f t="shared" si="491"/>
        <v>681.65773729300963</v>
      </c>
      <c r="AC1070" s="7">
        <f t="shared" si="498"/>
        <v>0.27104337949573737</v>
      </c>
    </row>
    <row r="1071" spans="2:29">
      <c r="B1071" s="7">
        <f t="shared" si="492"/>
        <v>0.41315363777543163</v>
      </c>
      <c r="C1071" s="7">
        <f t="shared" si="473"/>
        <v>3.9764546465392847E-4</v>
      </c>
      <c r="D1071" s="58">
        <f t="shared" si="493"/>
        <v>3528364.2479142421</v>
      </c>
      <c r="E1071" s="7">
        <f t="shared" si="487"/>
        <v>511.74599016531579</v>
      </c>
      <c r="F1071" s="7">
        <f t="shared" si="474"/>
        <v>3427039.2479142421</v>
      </c>
      <c r="G1071" s="57">
        <f t="shared" si="475"/>
        <v>1.235503487359238E-2</v>
      </c>
      <c r="H1071" s="61">
        <f t="shared" si="476"/>
        <v>1.3453642573082465E-2</v>
      </c>
      <c r="I1071" s="7">
        <f t="shared" si="477"/>
        <v>7.1092714853834962E-2</v>
      </c>
      <c r="J1071" s="58">
        <f t="shared" si="478"/>
        <v>1.1121124943990807E-3</v>
      </c>
      <c r="K1071" s="7">
        <f t="shared" si="479"/>
        <v>6.0095901303003378E-3</v>
      </c>
      <c r="L1071" s="7">
        <f t="shared" si="480"/>
        <v>8.2338151190984987E-3</v>
      </c>
      <c r="M1071" s="58">
        <f t="shared" si="459"/>
        <v>2.4701445357295494E-2</v>
      </c>
      <c r="N1071" s="58">
        <f t="shared" si="481"/>
        <v>2.3718928934910293E-4</v>
      </c>
      <c r="O1071" s="59">
        <f t="shared" si="461"/>
        <v>0.4213074752063441</v>
      </c>
      <c r="P1071" s="58">
        <f t="shared" si="494"/>
        <v>2.1554555341990467E-4</v>
      </c>
      <c r="Q1071" s="58">
        <f t="shared" si="495"/>
        <v>0.54205460033976327</v>
      </c>
      <c r="R1071" s="58">
        <f t="shared" si="488"/>
        <v>0.53831270446822987</v>
      </c>
      <c r="S1071" s="60">
        <f t="shared" si="489"/>
        <v>3.7418958715333961E-3</v>
      </c>
      <c r="T1071" s="58">
        <f t="shared" si="496"/>
        <v>2.1405760549738213E-4</v>
      </c>
      <c r="U1071" s="58">
        <f t="shared" si="497"/>
        <v>2.2498684682683563E-3</v>
      </c>
      <c r="V1071" s="58">
        <f t="shared" si="482"/>
        <v>2.1462656853776284E-4</v>
      </c>
      <c r="W1071" s="50">
        <f t="shared" si="490"/>
        <v>171.99749918575702</v>
      </c>
      <c r="X1071" s="50">
        <f t="shared" si="483"/>
        <v>103705.32490700147</v>
      </c>
      <c r="Y1071" s="50">
        <f t="shared" si="484"/>
        <v>103705.32490700147</v>
      </c>
      <c r="Z1071" s="50">
        <f t="shared" si="485"/>
        <v>1.58278131570912</v>
      </c>
      <c r="AA1071" s="50">
        <f t="shared" si="486"/>
        <v>1.3453641183527518</v>
      </c>
      <c r="AB1071" s="50">
        <f t="shared" si="491"/>
        <v>681.73169706307999</v>
      </c>
      <c r="AC1071" s="7">
        <f t="shared" si="498"/>
        <v>0.27107281256439197</v>
      </c>
    </row>
    <row r="1072" spans="2:29">
      <c r="B1072" s="7">
        <f t="shared" si="492"/>
        <v>0.41355128324008555</v>
      </c>
      <c r="C1072" s="7">
        <f t="shared" si="473"/>
        <v>3.9764546465392847E-4</v>
      </c>
      <c r="D1072" s="58">
        <f t="shared" si="493"/>
        <v>3528703.0342536657</v>
      </c>
      <c r="E1072" s="7">
        <f t="shared" si="487"/>
        <v>511.79512697164904</v>
      </c>
      <c r="F1072" s="7">
        <f t="shared" si="474"/>
        <v>3427378.0342536657</v>
      </c>
      <c r="G1072" s="57">
        <f t="shared" si="475"/>
        <v>1.2355413292595955E-2</v>
      </c>
      <c r="H1072" s="61">
        <f t="shared" si="476"/>
        <v>1.3458555496665591E-2</v>
      </c>
      <c r="I1072" s="7">
        <f t="shared" si="477"/>
        <v>7.1082889006668717E-2</v>
      </c>
      <c r="J1072" s="58">
        <f t="shared" si="478"/>
        <v>1.1116971206444172E-3</v>
      </c>
      <c r="K1072" s="7">
        <f t="shared" si="479"/>
        <v>6.010953778590419E-3</v>
      </c>
      <c r="L1072" s="7">
        <f t="shared" si="480"/>
        <v>8.2343480198792535E-3</v>
      </c>
      <c r="M1072" s="58">
        <f t="shared" si="459"/>
        <v>2.470304405963776E-2</v>
      </c>
      <c r="N1072" s="58">
        <f t="shared" si="481"/>
        <v>2.3706792910740095E-4</v>
      </c>
      <c r="O1072" s="59">
        <f t="shared" si="461"/>
        <v>0.42109190907702093</v>
      </c>
      <c r="P1072" s="58">
        <f t="shared" si="494"/>
        <v>2.1556612932316366E-4</v>
      </c>
      <c r="Q1072" s="58">
        <f t="shared" si="495"/>
        <v>0.54210634468262131</v>
      </c>
      <c r="R1072" s="58">
        <f t="shared" si="488"/>
        <v>0.53836439215629095</v>
      </c>
      <c r="S1072" s="60">
        <f t="shared" si="489"/>
        <v>3.741952526330361E-3</v>
      </c>
      <c r="T1072" s="58">
        <f t="shared" si="496"/>
        <v>2.1407815887211808E-4</v>
      </c>
      <c r="U1072" s="58">
        <f t="shared" si="497"/>
        <v>2.2513564387194019E-3</v>
      </c>
      <c r="V1072" s="58">
        <f t="shared" si="482"/>
        <v>2.1474792877946482E-4</v>
      </c>
      <c r="W1072" s="50">
        <f t="shared" si="490"/>
        <v>172.00863103657929</v>
      </c>
      <c r="X1072" s="50">
        <f t="shared" si="483"/>
        <v>103715.2824808049</v>
      </c>
      <c r="Y1072" s="50">
        <f t="shared" si="484"/>
        <v>103715.2824808049</v>
      </c>
      <c r="Z1072" s="50">
        <f t="shared" si="485"/>
        <v>1.5828007791721503</v>
      </c>
      <c r="AA1072" s="50">
        <f t="shared" si="486"/>
        <v>1.3453806622963278</v>
      </c>
      <c r="AB1072" s="50">
        <f t="shared" si="491"/>
        <v>681.80553961045973</v>
      </c>
      <c r="AC1072" s="7">
        <f t="shared" si="498"/>
        <v>0.27110219902499166</v>
      </c>
    </row>
    <row r="1073" spans="2:29">
      <c r="B1073" s="7">
        <f t="shared" si="492"/>
        <v>0.41394892870473948</v>
      </c>
      <c r="C1073" s="7">
        <f t="shared" si="473"/>
        <v>3.9764546465392847E-4</v>
      </c>
      <c r="D1073" s="58">
        <f t="shared" si="493"/>
        <v>3529041.2826646133</v>
      </c>
      <c r="E1073" s="7">
        <f t="shared" si="487"/>
        <v>511.84418575804972</v>
      </c>
      <c r="F1073" s="7">
        <f t="shared" si="474"/>
        <v>3427716.2826646133</v>
      </c>
      <c r="G1073" s="57">
        <f t="shared" si="475"/>
        <v>1.2355791086059826E-2</v>
      </c>
      <c r="H1073" s="61">
        <f t="shared" si="476"/>
        <v>1.3463468570725317E-2</v>
      </c>
      <c r="I1073" s="7">
        <f t="shared" si="477"/>
        <v>7.1073062858549266E-2</v>
      </c>
      <c r="J1073" s="58">
        <f t="shared" si="478"/>
        <v>1.1112815825043156E-3</v>
      </c>
      <c r="K1073" s="7">
        <f t="shared" si="479"/>
        <v>6.0123168619950372E-3</v>
      </c>
      <c r="L1073" s="7">
        <f t="shared" si="480"/>
        <v>8.2348800270036684E-3</v>
      </c>
      <c r="M1073" s="58">
        <f t="shared" si="459"/>
        <v>2.4704640081011003E-2</v>
      </c>
      <c r="N1073" s="58">
        <f t="shared" si="481"/>
        <v>2.3694655730063197E-4</v>
      </c>
      <c r="O1073" s="59">
        <f t="shared" si="461"/>
        <v>0.42087632240524753</v>
      </c>
      <c r="P1073" s="58">
        <f t="shared" si="494"/>
        <v>2.1558667177340451E-4</v>
      </c>
      <c r="Q1073" s="58">
        <f t="shared" si="495"/>
        <v>0.54215800489772958</v>
      </c>
      <c r="R1073" s="58">
        <f t="shared" si="488"/>
        <v>0.53841599777410276</v>
      </c>
      <c r="S1073" s="60">
        <f t="shared" si="489"/>
        <v>3.7420071236268226E-3</v>
      </c>
      <c r="T1073" s="58">
        <f t="shared" si="496"/>
        <v>2.140986796119916E-4</v>
      </c>
      <c r="U1073" s="58">
        <f t="shared" si="497"/>
        <v>2.2528444308808149E-3</v>
      </c>
      <c r="V1073" s="58">
        <f t="shared" si="482"/>
        <v>2.1486930058623379E-4</v>
      </c>
      <c r="W1073" s="50">
        <f t="shared" si="490"/>
        <v>172.01974421966935</v>
      </c>
      <c r="X1073" s="50">
        <f t="shared" si="483"/>
        <v>103725.224243869</v>
      </c>
      <c r="Y1073" s="50">
        <f t="shared" si="484"/>
        <v>103725.224243869</v>
      </c>
      <c r="Z1073" s="50">
        <f t="shared" si="485"/>
        <v>1.58282020800282</v>
      </c>
      <c r="AA1073" s="50">
        <f t="shared" si="486"/>
        <v>1.3453971768023969</v>
      </c>
      <c r="AB1073" s="50">
        <f t="shared" si="491"/>
        <v>681.879264909874</v>
      </c>
      <c r="AC1073" s="7">
        <f t="shared" si="498"/>
        <v>0.27113153886749486</v>
      </c>
    </row>
    <row r="1074" spans="2:29">
      <c r="B1074" s="7">
        <f t="shared" si="492"/>
        <v>0.41434657416939341</v>
      </c>
      <c r="C1074" s="7">
        <f t="shared" si="473"/>
        <v>3.9764546465392847E-4</v>
      </c>
      <c r="D1074" s="58">
        <f t="shared" si="493"/>
        <v>3529378.9930314654</v>
      </c>
      <c r="E1074" s="7">
        <f t="shared" si="487"/>
        <v>511.89316650774867</v>
      </c>
      <c r="F1074" s="7">
        <f t="shared" si="474"/>
        <v>3428053.9930314654</v>
      </c>
      <c r="G1074" s="57">
        <f t="shared" si="475"/>
        <v>1.2356168253976497E-2</v>
      </c>
      <c r="H1074" s="61">
        <f t="shared" si="476"/>
        <v>1.3468381795012901E-2</v>
      </c>
      <c r="I1074" s="7">
        <f t="shared" si="477"/>
        <v>7.1063236409974098E-2</v>
      </c>
      <c r="J1074" s="58">
        <f t="shared" si="478"/>
        <v>1.1108658799858894E-3</v>
      </c>
      <c r="K1074" s="7">
        <f t="shared" si="479"/>
        <v>6.0136793803894856E-3</v>
      </c>
      <c r="L1074" s="7">
        <f t="shared" si="480"/>
        <v>8.2354111403612641E-3</v>
      </c>
      <c r="M1074" s="58">
        <f t="shared" si="459"/>
        <v>2.4706233421083794E-2</v>
      </c>
      <c r="N1074" s="58">
        <f t="shared" si="481"/>
        <v>2.3682517394763353E-4</v>
      </c>
      <c r="O1074" s="59">
        <f t="shared" si="461"/>
        <v>0.42066071522448406</v>
      </c>
      <c r="P1074" s="58">
        <f t="shared" si="494"/>
        <v>2.156071807634663E-4</v>
      </c>
      <c r="Q1074" s="58">
        <f t="shared" si="495"/>
        <v>0.54220958096707983</v>
      </c>
      <c r="R1074" s="58">
        <f t="shared" si="488"/>
        <v>0.53846752130402609</v>
      </c>
      <c r="S1074" s="60">
        <f t="shared" si="489"/>
        <v>3.7420596630537428E-3</v>
      </c>
      <c r="T1074" s="58">
        <f t="shared" si="496"/>
        <v>2.1411916770998858E-4</v>
      </c>
      <c r="U1074" s="58">
        <f t="shared" si="497"/>
        <v>2.2543324439342925E-3</v>
      </c>
      <c r="V1074" s="58">
        <f t="shared" si="482"/>
        <v>2.1499068393923223E-4</v>
      </c>
      <c r="W1074" s="50">
        <f t="shared" si="490"/>
        <v>172.03083873271945</v>
      </c>
      <c r="X1074" s="50">
        <f t="shared" si="483"/>
        <v>103735.1501927955</v>
      </c>
      <c r="Y1074" s="50">
        <f t="shared" si="484"/>
        <v>103735.1501927955</v>
      </c>
      <c r="Z1074" s="50">
        <f t="shared" si="485"/>
        <v>1.5828396022133311</v>
      </c>
      <c r="AA1074" s="50">
        <f t="shared" si="486"/>
        <v>1.3454136618813315</v>
      </c>
      <c r="AB1074" s="50">
        <f t="shared" si="491"/>
        <v>681.95287293612228</v>
      </c>
      <c r="AC1074" s="7">
        <f t="shared" si="498"/>
        <v>0.27116083208186592</v>
      </c>
    </row>
    <row r="1075" spans="2:29">
      <c r="B1075" s="7">
        <f t="shared" si="492"/>
        <v>0.41474421963404734</v>
      </c>
      <c r="C1075" s="7">
        <f t="shared" si="473"/>
        <v>3.9764546465392847E-4</v>
      </c>
      <c r="D1075" s="58">
        <f t="shared" si="493"/>
        <v>3529716.1652389891</v>
      </c>
      <c r="E1075" s="7">
        <f t="shared" si="487"/>
        <v>511.94206920403275</v>
      </c>
      <c r="F1075" s="7">
        <f t="shared" si="474"/>
        <v>3428391.1652389891</v>
      </c>
      <c r="G1075" s="57">
        <f t="shared" si="475"/>
        <v>1.2356544796338707E-2</v>
      </c>
      <c r="H1075" s="61">
        <f t="shared" si="476"/>
        <v>1.3473295169279595E-2</v>
      </c>
      <c r="I1075" s="7">
        <f t="shared" si="477"/>
        <v>7.1053409661440706E-2</v>
      </c>
      <c r="J1075" s="58">
        <f t="shared" si="478"/>
        <v>1.1104500130962838E-3</v>
      </c>
      <c r="K1075" s="7">
        <f t="shared" si="479"/>
        <v>6.0150413336491782E-3</v>
      </c>
      <c r="L1075" s="7">
        <f t="shared" si="480"/>
        <v>8.2359413598417468E-3</v>
      </c>
      <c r="M1075" s="58">
        <f t="shared" si="459"/>
        <v>2.470782407952524E-2</v>
      </c>
      <c r="N1075" s="58">
        <f t="shared" si="481"/>
        <v>2.367037790672474E-4</v>
      </c>
      <c r="O1075" s="59">
        <f t="shared" si="461"/>
        <v>0.42044508756819821</v>
      </c>
      <c r="P1075" s="58">
        <f t="shared" si="494"/>
        <v>2.1562765628585501E-4</v>
      </c>
      <c r="Q1075" s="58">
        <f t="shared" si="495"/>
        <v>0.54226107287182601</v>
      </c>
      <c r="R1075" s="58">
        <f t="shared" si="488"/>
        <v>0.53851896272847954</v>
      </c>
      <c r="S1075" s="60">
        <f t="shared" si="489"/>
        <v>3.7421101433464665E-3</v>
      </c>
      <c r="T1075" s="58">
        <f t="shared" si="496"/>
        <v>2.1413962315911783E-4</v>
      </c>
      <c r="U1075" s="58">
        <f t="shared" si="497"/>
        <v>2.2558204770610295E-3</v>
      </c>
      <c r="V1075" s="58">
        <f t="shared" si="482"/>
        <v>2.1511207881961836E-4</v>
      </c>
      <c r="W1075" s="50">
        <f t="shared" si="490"/>
        <v>172.04191457342552</v>
      </c>
      <c r="X1075" s="50">
        <f t="shared" si="483"/>
        <v>103745.06032419746</v>
      </c>
      <c r="Y1075" s="50">
        <f t="shared" si="484"/>
        <v>103745.06032419746</v>
      </c>
      <c r="Z1075" s="50">
        <f t="shared" si="485"/>
        <v>1.5828589618158737</v>
      </c>
      <c r="AA1075" s="50">
        <f t="shared" si="486"/>
        <v>1.3454301175434926</v>
      </c>
      <c r="AB1075" s="50">
        <f t="shared" si="491"/>
        <v>682.02636366408819</v>
      </c>
      <c r="AC1075" s="7">
        <f t="shared" si="498"/>
        <v>0.27119007865810069</v>
      </c>
    </row>
    <row r="1076" spans="2:29">
      <c r="B1076" s="7">
        <f t="shared" si="492"/>
        <v>0.41514186509870127</v>
      </c>
      <c r="C1076" s="7">
        <f t="shared" si="473"/>
        <v>3.9764546465392847E-4</v>
      </c>
      <c r="D1076" s="58">
        <f t="shared" si="493"/>
        <v>3530052.7991717886</v>
      </c>
      <c r="E1076" s="7">
        <f t="shared" si="487"/>
        <v>511.99089383016525</v>
      </c>
      <c r="F1076" s="7">
        <f t="shared" si="474"/>
        <v>3428727.7991717886</v>
      </c>
      <c r="G1076" s="57">
        <f t="shared" si="475"/>
        <v>1.235692071313884E-2</v>
      </c>
      <c r="H1076" s="61">
        <f t="shared" si="476"/>
        <v>1.3478208693276653E-2</v>
      </c>
      <c r="I1076" s="7">
        <f t="shared" si="477"/>
        <v>7.1043582613446593E-2</v>
      </c>
      <c r="J1076" s="58">
        <f t="shared" si="478"/>
        <v>1.1100339818426739E-3</v>
      </c>
      <c r="K1076" s="7">
        <f t="shared" si="479"/>
        <v>6.0164027216496477E-3</v>
      </c>
      <c r="L1076" s="7">
        <f t="shared" si="480"/>
        <v>8.2364706853349963E-3</v>
      </c>
      <c r="M1076" s="58">
        <f t="shared" si="459"/>
        <v>2.4709412056004989E-2</v>
      </c>
      <c r="N1076" s="58">
        <f t="shared" si="481"/>
        <v>2.3658237267831927E-4</v>
      </c>
      <c r="O1076" s="59">
        <f t="shared" si="461"/>
        <v>0.42022943946986457</v>
      </c>
      <c r="P1076" s="58">
        <f t="shared" si="494"/>
        <v>2.1564809833363174E-4</v>
      </c>
      <c r="Q1076" s="58">
        <f t="shared" si="495"/>
        <v>0.5423124805945182</v>
      </c>
      <c r="R1076" s="58">
        <f t="shared" si="488"/>
        <v>0.53857032202985788</v>
      </c>
      <c r="S1076" s="60">
        <f t="shared" si="489"/>
        <v>3.7421585646603139E-3</v>
      </c>
      <c r="T1076" s="58">
        <f t="shared" si="496"/>
        <v>2.1416004595237873E-4</v>
      </c>
      <c r="U1076" s="58">
        <f t="shared" si="497"/>
        <v>2.2573085294422825E-3</v>
      </c>
      <c r="V1076" s="58">
        <f t="shared" si="482"/>
        <v>2.152334852085465E-4</v>
      </c>
      <c r="W1076" s="50">
        <f t="shared" si="490"/>
        <v>172.05297173948733</v>
      </c>
      <c r="X1076" s="50">
        <f t="shared" si="483"/>
        <v>103754.95463468322</v>
      </c>
      <c r="Y1076" s="50">
        <f t="shared" si="484"/>
        <v>103754.95463468322</v>
      </c>
      <c r="Z1076" s="50">
        <f t="shared" si="485"/>
        <v>1.5828782868225948</v>
      </c>
      <c r="AA1076" s="50">
        <f t="shared" si="486"/>
        <v>1.3454465437992056</v>
      </c>
      <c r="AB1076" s="50">
        <f t="shared" si="491"/>
        <v>682.09973706862013</v>
      </c>
      <c r="AC1076" s="7">
        <f t="shared" si="498"/>
        <v>0.27121927858620476</v>
      </c>
    </row>
    <row r="1077" spans="2:29">
      <c r="B1077" s="7">
        <f t="shared" si="492"/>
        <v>0.4155395105633552</v>
      </c>
      <c r="C1077" s="7">
        <f t="shared" si="473"/>
        <v>3.9764546465392847E-4</v>
      </c>
      <c r="D1077" s="58">
        <f t="shared" si="493"/>
        <v>3530388.8947151802</v>
      </c>
      <c r="E1077" s="7">
        <f t="shared" si="487"/>
        <v>512.03964036951277</v>
      </c>
      <c r="F1077" s="7">
        <f t="shared" si="474"/>
        <v>3429063.8947151802</v>
      </c>
      <c r="G1077" s="57">
        <f t="shared" si="475"/>
        <v>1.2357296004369852E-2</v>
      </c>
      <c r="H1077" s="61">
        <f t="shared" si="476"/>
        <v>1.3483122366755321E-2</v>
      </c>
      <c r="I1077" s="7">
        <f t="shared" si="477"/>
        <v>7.1033755266489251E-2</v>
      </c>
      <c r="J1077" s="58">
        <f t="shared" si="478"/>
        <v>1.1096177862322657E-3</v>
      </c>
      <c r="K1077" s="7">
        <f t="shared" si="479"/>
        <v>6.0177635442665483E-3</v>
      </c>
      <c r="L1077" s="7">
        <f t="shared" si="480"/>
        <v>8.2369991167310797E-3</v>
      </c>
      <c r="M1077" s="58">
        <f t="shared" si="459"/>
        <v>2.4710997350193241E-2</v>
      </c>
      <c r="N1077" s="58">
        <f t="shared" si="481"/>
        <v>2.3646095479969904E-4</v>
      </c>
      <c r="O1077" s="59">
        <f t="shared" si="461"/>
        <v>0.42001377096296544</v>
      </c>
      <c r="P1077" s="58">
        <f t="shared" si="494"/>
        <v>2.1566850689913597E-4</v>
      </c>
      <c r="Q1077" s="58">
        <f t="shared" si="495"/>
        <v>0.54236380411589158</v>
      </c>
      <c r="R1077" s="58">
        <f t="shared" si="488"/>
        <v>0.5386215991906641</v>
      </c>
      <c r="S1077" s="60">
        <f t="shared" si="489"/>
        <v>3.7422049252274769E-3</v>
      </c>
      <c r="T1077" s="58">
        <f t="shared" si="496"/>
        <v>2.1418043608281364E-4</v>
      </c>
      <c r="U1077" s="58">
        <f t="shared" si="497"/>
        <v>2.258796600258605E-3</v>
      </c>
      <c r="V1077" s="58">
        <f t="shared" si="482"/>
        <v>2.1535490308716672E-4</v>
      </c>
      <c r="W1077" s="50">
        <f t="shared" si="490"/>
        <v>172.06401022860848</v>
      </c>
      <c r="X1077" s="50">
        <f t="shared" si="483"/>
        <v>103764.83312088199</v>
      </c>
      <c r="Y1077" s="50">
        <f t="shared" si="484"/>
        <v>103764.83312088199</v>
      </c>
      <c r="Z1077" s="50">
        <f t="shared" si="485"/>
        <v>1.5828975772456484</v>
      </c>
      <c r="AA1077" s="50">
        <f t="shared" si="486"/>
        <v>1.345462940658801</v>
      </c>
      <c r="AB1077" s="50">
        <f t="shared" si="491"/>
        <v>682.17299312472073</v>
      </c>
      <c r="AC1077" s="7">
        <f t="shared" si="498"/>
        <v>0.27124843185620734</v>
      </c>
    </row>
    <row r="1078" spans="2:29">
      <c r="B1078" s="7">
        <f t="shared" si="492"/>
        <v>0.41593715602800913</v>
      </c>
      <c r="C1078" s="7">
        <f t="shared" si="473"/>
        <v>3.9764546465392847E-4</v>
      </c>
      <c r="D1078" s="58">
        <f t="shared" si="493"/>
        <v>3530724.4517539972</v>
      </c>
      <c r="E1078" s="7">
        <f t="shared" si="487"/>
        <v>512.08830880537164</v>
      </c>
      <c r="F1078" s="7">
        <f t="shared" si="474"/>
        <v>3429399.4517539972</v>
      </c>
      <c r="G1078" s="57">
        <f t="shared" si="475"/>
        <v>1.2357670670023989E-2</v>
      </c>
      <c r="H1078" s="61">
        <f t="shared" si="476"/>
        <v>1.3488036189466845E-2</v>
      </c>
      <c r="I1078" s="7">
        <f t="shared" si="477"/>
        <v>7.1023927621066199E-2</v>
      </c>
      <c r="J1078" s="58">
        <f t="shared" si="478"/>
        <v>1.1092014262722954E-3</v>
      </c>
      <c r="K1078" s="7">
        <f t="shared" si="479"/>
        <v>6.0191238013756528E-3</v>
      </c>
      <c r="L1078" s="7">
        <f t="shared" si="480"/>
        <v>8.2375266539202428E-3</v>
      </c>
      <c r="M1078" s="58">
        <f t="shared" si="459"/>
        <v>2.4712579961760728E-2</v>
      </c>
      <c r="N1078" s="58">
        <f t="shared" si="481"/>
        <v>2.3633952545024073E-4</v>
      </c>
      <c r="O1078" s="59">
        <f t="shared" si="461"/>
        <v>0.41979808208099012</v>
      </c>
      <c r="P1078" s="58">
        <f t="shared" si="494"/>
        <v>2.1568888197531777E-4</v>
      </c>
      <c r="Q1078" s="58">
        <f t="shared" si="495"/>
        <v>0.54241504341821722</v>
      </c>
      <c r="R1078" s="58">
        <f t="shared" si="488"/>
        <v>0.53867279419332725</v>
      </c>
      <c r="S1078" s="60">
        <f t="shared" si="489"/>
        <v>3.7422492248899708E-3</v>
      </c>
      <c r="T1078" s="58">
        <f t="shared" si="496"/>
        <v>2.1420079354343561E-4</v>
      </c>
      <c r="U1078" s="58">
        <f t="shared" si="497"/>
        <v>2.260284688690487E-3</v>
      </c>
      <c r="V1078" s="58">
        <f t="shared" si="482"/>
        <v>2.1547633243662503E-4</v>
      </c>
      <c r="W1078" s="50">
        <f t="shared" si="490"/>
        <v>172.07503003849627</v>
      </c>
      <c r="X1078" s="50">
        <f t="shared" si="483"/>
        <v>103774.69577940878</v>
      </c>
      <c r="Y1078" s="50">
        <f t="shared" si="484"/>
        <v>103774.69577940878</v>
      </c>
      <c r="Z1078" s="50">
        <f t="shared" si="485"/>
        <v>1.5829168330971273</v>
      </c>
      <c r="AA1078" s="50">
        <f t="shared" si="486"/>
        <v>1.3454793081325582</v>
      </c>
      <c r="AB1078" s="50">
        <f t="shared" si="491"/>
        <v>682.24613180728875</v>
      </c>
      <c r="AC1078" s="7">
        <f t="shared" si="498"/>
        <v>0.27127753845814767</v>
      </c>
    </row>
    <row r="1079" spans="2:29">
      <c r="B1079" s="7">
        <f t="shared" si="492"/>
        <v>0.41633480149266305</v>
      </c>
      <c r="C1079" s="7">
        <f t="shared" si="473"/>
        <v>3.9764546465392847E-4</v>
      </c>
      <c r="D1079" s="58">
        <f t="shared" si="493"/>
        <v>3531059.4701735931</v>
      </c>
      <c r="E1079" s="7">
        <f t="shared" si="487"/>
        <v>512.13689912111386</v>
      </c>
      <c r="F1079" s="7">
        <f t="shared" si="474"/>
        <v>3429734.4701735931</v>
      </c>
      <c r="G1079" s="57">
        <f t="shared" si="475"/>
        <v>1.2358044710093883E-2</v>
      </c>
      <c r="H1079" s="61">
        <f t="shared" si="476"/>
        <v>1.3492950161162467E-2</v>
      </c>
      <c r="I1079" s="7">
        <f t="shared" si="477"/>
        <v>7.1014099677674955E-2</v>
      </c>
      <c r="J1079" s="58">
        <f t="shared" si="478"/>
        <v>1.1087849019700297E-3</v>
      </c>
      <c r="K1079" s="7">
        <f t="shared" si="479"/>
        <v>6.0204834928528576E-3</v>
      </c>
      <c r="L1079" s="7">
        <f t="shared" si="480"/>
        <v>8.238053296792917E-3</v>
      </c>
      <c r="M1079" s="58">
        <f t="shared" si="459"/>
        <v>2.4714159890378749E-2</v>
      </c>
      <c r="N1079" s="58">
        <f t="shared" si="481"/>
        <v>2.3621808464880224E-4</v>
      </c>
      <c r="O1079" s="59">
        <f t="shared" si="461"/>
        <v>0.41958237285743499</v>
      </c>
      <c r="P1079" s="58">
        <f t="shared" si="494"/>
        <v>2.1570922355512723E-4</v>
      </c>
      <c r="Q1079" s="58">
        <f t="shared" si="495"/>
        <v>0.54246619848376576</v>
      </c>
      <c r="R1079" s="58">
        <f t="shared" si="488"/>
        <v>0.53872390702035633</v>
      </c>
      <c r="S1079" s="60">
        <f t="shared" si="489"/>
        <v>3.7422914634094306E-3</v>
      </c>
      <c r="T1079" s="58">
        <f t="shared" si="496"/>
        <v>2.1422111832728935E-4</v>
      </c>
      <c r="U1079" s="58">
        <f t="shared" si="497"/>
        <v>2.2617727939183247E-3</v>
      </c>
      <c r="V1079" s="58">
        <f t="shared" si="482"/>
        <v>2.1559777323806352E-4</v>
      </c>
      <c r="W1079" s="50">
        <f t="shared" si="490"/>
        <v>172.08603116686186</v>
      </c>
      <c r="X1079" s="50">
        <f t="shared" si="483"/>
        <v>103784.54260689394</v>
      </c>
      <c r="Y1079" s="50">
        <f t="shared" si="484"/>
        <v>103784.54260689394</v>
      </c>
      <c r="Z1079" s="50">
        <f t="shared" si="485"/>
        <v>1.5829360543891202</v>
      </c>
      <c r="AA1079" s="50">
        <f t="shared" si="486"/>
        <v>1.3454956462307521</v>
      </c>
      <c r="AB1079" s="50">
        <f t="shared" si="491"/>
        <v>682.3191530913349</v>
      </c>
      <c r="AC1079" s="7">
        <f t="shared" si="498"/>
        <v>0.27130659838206678</v>
      </c>
    </row>
    <row r="1080" spans="2:29">
      <c r="B1080" s="7">
        <f t="shared" si="492"/>
        <v>0.41673244695731698</v>
      </c>
      <c r="C1080" s="7">
        <f t="shared" si="473"/>
        <v>3.9764546465392847E-4</v>
      </c>
      <c r="D1080" s="58">
        <f t="shared" si="493"/>
        <v>3531393.9498597845</v>
      </c>
      <c r="E1080" s="7">
        <f t="shared" si="487"/>
        <v>512.18541130017843</v>
      </c>
      <c r="F1080" s="7">
        <f t="shared" si="474"/>
        <v>3430068.9498597845</v>
      </c>
      <c r="G1080" s="57">
        <f t="shared" si="475"/>
        <v>1.2358418124572487E-2</v>
      </c>
      <c r="H1080" s="61">
        <f t="shared" si="476"/>
        <v>1.3497864281593426E-2</v>
      </c>
      <c r="I1080" s="7">
        <f t="shared" si="477"/>
        <v>7.1004271436813038E-2</v>
      </c>
      <c r="J1080" s="58">
        <f t="shared" si="478"/>
        <v>1.1083682133327664E-3</v>
      </c>
      <c r="K1080" s="7">
        <f t="shared" si="479"/>
        <v>6.0218426185741766E-3</v>
      </c>
      <c r="L1080" s="7">
        <f t="shared" si="480"/>
        <v>8.2385790452397089E-3</v>
      </c>
      <c r="M1080" s="58">
        <f t="shared" si="459"/>
        <v>2.4715737135719125E-2</v>
      </c>
      <c r="N1080" s="58">
        <f t="shared" si="481"/>
        <v>2.3609663241424571E-4</v>
      </c>
      <c r="O1080" s="59">
        <f t="shared" si="461"/>
        <v>0.41936664332580392</v>
      </c>
      <c r="P1080" s="58">
        <f t="shared" si="494"/>
        <v>2.1572953163107034E-4</v>
      </c>
      <c r="Q1080" s="58">
        <f t="shared" si="495"/>
        <v>0.54251726929369137</v>
      </c>
      <c r="R1080" s="58">
        <f t="shared" si="488"/>
        <v>0.53877493765433071</v>
      </c>
      <c r="S1080" s="60">
        <f t="shared" si="489"/>
        <v>3.7423316393606632E-3</v>
      </c>
      <c r="T1080" s="58">
        <f t="shared" si="496"/>
        <v>2.1424141042744767E-4</v>
      </c>
      <c r="U1080" s="58">
        <f t="shared" si="497"/>
        <v>2.2632609151219474E-3</v>
      </c>
      <c r="V1080" s="58">
        <f t="shared" si="482"/>
        <v>2.1571922547262005E-4</v>
      </c>
      <c r="W1080" s="50">
        <f t="shared" si="490"/>
        <v>172.09701361142018</v>
      </c>
      <c r="X1080" s="50">
        <f t="shared" si="483"/>
        <v>103794.37359998139</v>
      </c>
      <c r="Y1080" s="50">
        <f t="shared" si="484"/>
        <v>103794.37359998139</v>
      </c>
      <c r="Z1080" s="50">
        <f t="shared" si="485"/>
        <v>1.5829552411337089</v>
      </c>
      <c r="AA1080" s="50">
        <f t="shared" si="486"/>
        <v>1.3455119549636525</v>
      </c>
      <c r="AB1080" s="50">
        <f t="shared" si="491"/>
        <v>682.39205695197199</v>
      </c>
      <c r="AC1080" s="7">
        <f t="shared" si="498"/>
        <v>0.27133561161804787</v>
      </c>
    </row>
    <row r="1081" spans="2:29">
      <c r="B1081" s="7">
        <f t="shared" si="492"/>
        <v>0.41713009242197091</v>
      </c>
      <c r="C1081" s="7">
        <f t="shared" si="473"/>
        <v>3.9764546465392847E-4</v>
      </c>
      <c r="D1081" s="58">
        <f t="shared" si="493"/>
        <v>3531727.8906981177</v>
      </c>
      <c r="E1081" s="7">
        <f t="shared" si="487"/>
        <v>512.23384532596549</v>
      </c>
      <c r="F1081" s="7">
        <f t="shared" si="474"/>
        <v>3430402.8906981177</v>
      </c>
      <c r="G1081" s="57">
        <f t="shared" si="475"/>
        <v>1.2358790913452258E-2</v>
      </c>
      <c r="H1081" s="61">
        <f t="shared" si="476"/>
        <v>1.3502778550510958E-2</v>
      </c>
      <c r="I1081" s="7">
        <f t="shared" si="477"/>
        <v>7.0994442898977966E-2</v>
      </c>
      <c r="J1081" s="58">
        <f t="shared" si="478"/>
        <v>1.1079513603678335E-3</v>
      </c>
      <c r="K1081" s="7">
        <f t="shared" si="479"/>
        <v>6.0232011784157446E-3</v>
      </c>
      <c r="L1081" s="7">
        <f t="shared" si="480"/>
        <v>8.2391038991514107E-3</v>
      </c>
      <c r="M1081" s="58">
        <f t="shared" si="459"/>
        <v>2.4717311697454232E-2</v>
      </c>
      <c r="N1081" s="58">
        <f t="shared" si="481"/>
        <v>2.3597516876543734E-4</v>
      </c>
      <c r="O1081" s="59">
        <f t="shared" si="461"/>
        <v>0.41915089351960805</v>
      </c>
      <c r="P1081" s="58">
        <f t="shared" si="494"/>
        <v>2.1574980619587514E-4</v>
      </c>
      <c r="Q1081" s="58">
        <f t="shared" si="495"/>
        <v>0.54256825582970636</v>
      </c>
      <c r="R1081" s="58">
        <f t="shared" si="488"/>
        <v>0.53882588607778825</v>
      </c>
      <c r="S1081" s="60">
        <f t="shared" si="489"/>
        <v>3.7423697519181065E-3</v>
      </c>
      <c r="T1081" s="58">
        <f t="shared" si="496"/>
        <v>2.1426166983696683E-4</v>
      </c>
      <c r="U1081" s="58">
        <f t="shared" si="497"/>
        <v>2.2647490514808555E-3</v>
      </c>
      <c r="V1081" s="58">
        <f t="shared" si="482"/>
        <v>2.1584068912142843E-4</v>
      </c>
      <c r="W1081" s="50">
        <f t="shared" si="490"/>
        <v>172.10797736988997</v>
      </c>
      <c r="X1081" s="50">
        <f t="shared" si="483"/>
        <v>103804.18875530714</v>
      </c>
      <c r="Y1081" s="50">
        <f t="shared" si="484"/>
        <v>103804.18875530714</v>
      </c>
      <c r="Z1081" s="50">
        <f t="shared" si="485"/>
        <v>1.5829743933429254</v>
      </c>
      <c r="AA1081" s="50">
        <f t="shared" si="486"/>
        <v>1.3455282343414865</v>
      </c>
      <c r="AB1081" s="50">
        <f t="shared" si="491"/>
        <v>682.4648433642534</v>
      </c>
      <c r="AC1081" s="7">
        <f t="shared" si="498"/>
        <v>0.27136457815618298</v>
      </c>
    </row>
    <row r="1082" spans="2:29">
      <c r="B1082" s="7">
        <f t="shared" si="492"/>
        <v>0.41752773788662484</v>
      </c>
      <c r="C1082" s="7">
        <f t="shared" si="473"/>
        <v>3.9764546465392847E-4</v>
      </c>
      <c r="D1082" s="58">
        <f t="shared" si="493"/>
        <v>3532061.2925742408</v>
      </c>
      <c r="E1082" s="7">
        <f t="shared" si="487"/>
        <v>512.28220118188949</v>
      </c>
      <c r="F1082" s="7">
        <f t="shared" si="474"/>
        <v>3430736.2925742408</v>
      </c>
      <c r="G1082" s="57">
        <f t="shared" si="475"/>
        <v>1.2359163076725577E-2</v>
      </c>
      <c r="H1082" s="61">
        <f t="shared" si="476"/>
        <v>1.3507692967666298E-2</v>
      </c>
      <c r="I1082" s="7">
        <f t="shared" si="477"/>
        <v>7.0984614064667287E-2</v>
      </c>
      <c r="J1082" s="58">
        <f t="shared" si="478"/>
        <v>1.1075343430825891E-3</v>
      </c>
      <c r="K1082" s="7">
        <f t="shared" si="479"/>
        <v>6.0245591722538176E-3</v>
      </c>
      <c r="L1082" s="7">
        <f t="shared" si="480"/>
        <v>8.239627858418995E-3</v>
      </c>
      <c r="M1082" s="58">
        <f t="shared" si="459"/>
        <v>2.4718883575256985E-2</v>
      </c>
      <c r="N1082" s="58">
        <f t="shared" si="481"/>
        <v>2.3585369372124723E-4</v>
      </c>
      <c r="O1082" s="59">
        <f t="shared" si="461"/>
        <v>0.41893512347236539</v>
      </c>
      <c r="P1082" s="58">
        <f t="shared" si="494"/>
        <v>2.1577004724265825E-4</v>
      </c>
      <c r="Q1082" s="58">
        <f t="shared" si="495"/>
        <v>0.54261915807450056</v>
      </c>
      <c r="R1082" s="58">
        <f t="shared" si="488"/>
        <v>0.53887675227328291</v>
      </c>
      <c r="S1082" s="60">
        <f t="shared" si="489"/>
        <v>3.742405801217652E-3</v>
      </c>
      <c r="T1082" s="58">
        <f t="shared" si="496"/>
        <v>2.142818965489095E-4</v>
      </c>
      <c r="U1082" s="58">
        <f t="shared" si="497"/>
        <v>2.2662372021746043E-3</v>
      </c>
      <c r="V1082" s="58">
        <f t="shared" si="482"/>
        <v>2.1596216416561853E-4</v>
      </c>
      <c r="W1082" s="50">
        <f t="shared" si="490"/>
        <v>172.1189224399937</v>
      </c>
      <c r="X1082" s="50">
        <f t="shared" si="483"/>
        <v>103813.98806951015</v>
      </c>
      <c r="Y1082" s="50">
        <f t="shared" si="484"/>
        <v>103813.98806951015</v>
      </c>
      <c r="Z1082" s="50">
        <f t="shared" si="485"/>
        <v>1.5829935110287749</v>
      </c>
      <c r="AA1082" s="50">
        <f t="shared" si="486"/>
        <v>1.3455444843744586</v>
      </c>
      <c r="AB1082" s="50">
        <f t="shared" si="491"/>
        <v>682.53751230325497</v>
      </c>
      <c r="AC1082" s="7">
        <f t="shared" si="498"/>
        <v>0.27139349798655665</v>
      </c>
    </row>
    <row r="1083" spans="2:29">
      <c r="B1083" s="7">
        <f t="shared" si="492"/>
        <v>0.41792538335127877</v>
      </c>
      <c r="C1083" s="7">
        <f t="shared" si="473"/>
        <v>3.9764546465392847E-4</v>
      </c>
      <c r="D1083" s="58">
        <f t="shared" si="493"/>
        <v>3532394.1553744939</v>
      </c>
      <c r="E1083" s="7">
        <f t="shared" si="487"/>
        <v>512.33047885146561</v>
      </c>
      <c r="F1083" s="7">
        <f t="shared" si="474"/>
        <v>3431069.1553744939</v>
      </c>
      <c r="G1083" s="57">
        <f t="shared" si="475"/>
        <v>1.2359534614385402E-2</v>
      </c>
      <c r="H1083" s="61">
        <f t="shared" si="476"/>
        <v>1.3512607532810675E-2</v>
      </c>
      <c r="I1083" s="7">
        <f t="shared" si="477"/>
        <v>7.0974784934378532E-2</v>
      </c>
      <c r="J1083" s="58">
        <f t="shared" si="478"/>
        <v>1.107117161484423E-3</v>
      </c>
      <c r="K1083" s="7">
        <f t="shared" si="479"/>
        <v>6.0259165999647733E-3</v>
      </c>
      <c r="L1083" s="7">
        <f t="shared" si="480"/>
        <v>8.2401509229336201E-3</v>
      </c>
      <c r="M1083" s="58">
        <f t="shared" si="459"/>
        <v>2.472045276880086E-2</v>
      </c>
      <c r="N1083" s="58">
        <f t="shared" si="481"/>
        <v>2.3573220730054964E-4</v>
      </c>
      <c r="O1083" s="59">
        <f t="shared" si="461"/>
        <v>0.4187193332176013</v>
      </c>
      <c r="P1083" s="58">
        <f t="shared" si="494"/>
        <v>2.1579025476409219E-4</v>
      </c>
      <c r="Q1083" s="58">
        <f t="shared" si="495"/>
        <v>0.54266997600964673</v>
      </c>
      <c r="R1083" s="58">
        <f t="shared" si="488"/>
        <v>0.53892753622347378</v>
      </c>
      <c r="S1083" s="60">
        <f t="shared" si="489"/>
        <v>3.7424397861729464E-3</v>
      </c>
      <c r="T1083" s="58">
        <f t="shared" si="496"/>
        <v>2.1430209055638011E-4</v>
      </c>
      <c r="U1083" s="58">
        <f t="shared" si="497"/>
        <v>2.2677253663823164E-3</v>
      </c>
      <c r="V1083" s="58">
        <f t="shared" si="482"/>
        <v>2.1608365058631613E-4</v>
      </c>
      <c r="W1083" s="50">
        <f t="shared" si="490"/>
        <v>172.12984881945778</v>
      </c>
      <c r="X1083" s="50">
        <f t="shared" si="483"/>
        <v>103823.77153924972</v>
      </c>
      <c r="Y1083" s="50">
        <f t="shared" si="484"/>
        <v>103823.77153924972</v>
      </c>
      <c r="Z1083" s="50">
        <f t="shared" si="485"/>
        <v>1.5830125942032676</v>
      </c>
      <c r="AA1083" s="50">
        <f t="shared" si="486"/>
        <v>1.3455607050727774</v>
      </c>
      <c r="AB1083" s="50">
        <f t="shared" si="491"/>
        <v>682.61006374420276</v>
      </c>
      <c r="AC1083" s="7">
        <f t="shared" si="498"/>
        <v>0.27142237109928774</v>
      </c>
    </row>
    <row r="1084" spans="2:29">
      <c r="B1084" s="7">
        <f t="shared" si="492"/>
        <v>0.4183230288159327</v>
      </c>
      <c r="C1084" s="7">
        <f t="shared" si="473"/>
        <v>3.9764546465392847E-4</v>
      </c>
      <c r="D1084" s="58">
        <f t="shared" si="493"/>
        <v>3532726.4789851545</v>
      </c>
      <c r="E1084" s="7">
        <f t="shared" si="487"/>
        <v>512.3786783181996</v>
      </c>
      <c r="F1084" s="7">
        <f t="shared" si="474"/>
        <v>3431401.4789851545</v>
      </c>
      <c r="G1084" s="57">
        <f t="shared" si="475"/>
        <v>1.2359905526424434E-2</v>
      </c>
      <c r="H1084" s="61">
        <f t="shared" si="476"/>
        <v>1.3517522245695319E-2</v>
      </c>
      <c r="I1084" s="7">
        <f t="shared" si="477"/>
        <v>7.0964955508609248E-2</v>
      </c>
      <c r="J1084" s="58">
        <f t="shared" si="478"/>
        <v>1.1066998155807545E-3</v>
      </c>
      <c r="K1084" s="7">
        <f t="shared" si="479"/>
        <v>6.0272734614251079E-3</v>
      </c>
      <c r="L1084" s="7">
        <f t="shared" si="480"/>
        <v>8.2406730925866159E-3</v>
      </c>
      <c r="M1084" s="58">
        <f t="shared" si="459"/>
        <v>2.4722019277759848E-2</v>
      </c>
      <c r="N1084" s="58">
        <f t="shared" si="481"/>
        <v>2.3561070952222288E-4</v>
      </c>
      <c r="O1084" s="59">
        <f t="shared" si="461"/>
        <v>0.41850352278884839</v>
      </c>
      <c r="P1084" s="58">
        <f t="shared" si="494"/>
        <v>2.1581042875290501E-4</v>
      </c>
      <c r="Q1084" s="58">
        <f t="shared" si="495"/>
        <v>0.54272070961685737</v>
      </c>
      <c r="R1084" s="58">
        <f t="shared" si="488"/>
        <v>0.53897823791101052</v>
      </c>
      <c r="S1084" s="60">
        <f t="shared" si="489"/>
        <v>3.7424717058468504E-3</v>
      </c>
      <c r="T1084" s="58">
        <f t="shared" si="496"/>
        <v>2.1432225185247938E-4</v>
      </c>
      <c r="U1084" s="58">
        <f t="shared" si="497"/>
        <v>2.2692135432827421E-3</v>
      </c>
      <c r="V1084" s="58">
        <f t="shared" si="482"/>
        <v>2.1620514836464289E-4</v>
      </c>
      <c r="W1084" s="50">
        <f t="shared" si="490"/>
        <v>172.14075650601217</v>
      </c>
      <c r="X1084" s="50">
        <f t="shared" si="483"/>
        <v>103833.53916118338</v>
      </c>
      <c r="Y1084" s="50">
        <f t="shared" si="484"/>
        <v>103833.53916118338</v>
      </c>
      <c r="Z1084" s="50">
        <f t="shared" si="485"/>
        <v>1.5830316428783766</v>
      </c>
      <c r="AA1084" s="50">
        <f t="shared" si="486"/>
        <v>1.3455768964466202</v>
      </c>
      <c r="AB1084" s="50">
        <f t="shared" si="491"/>
        <v>682.68249766230974</v>
      </c>
      <c r="AC1084" s="7">
        <f t="shared" si="498"/>
        <v>0.2714511974845224</v>
      </c>
    </row>
    <row r="1085" spans="2:29">
      <c r="B1085" s="7">
        <f t="shared" si="492"/>
        <v>0.41872067428058662</v>
      </c>
      <c r="C1085" s="7">
        <f t="shared" si="473"/>
        <v>3.9764546465392847E-4</v>
      </c>
      <c r="D1085" s="58">
        <f t="shared" si="493"/>
        <v>3533058.2632925287</v>
      </c>
      <c r="E1085" s="7">
        <f t="shared" si="487"/>
        <v>512.42679956560164</v>
      </c>
      <c r="F1085" s="7">
        <f t="shared" si="474"/>
        <v>3431733.2632925287</v>
      </c>
      <c r="G1085" s="57">
        <f t="shared" si="475"/>
        <v>1.2360275812835202E-2</v>
      </c>
      <c r="H1085" s="61">
        <f t="shared" si="476"/>
        <v>1.3522437106071452E-2</v>
      </c>
      <c r="I1085" s="7">
        <f t="shared" si="477"/>
        <v>7.0955125787856982E-2</v>
      </c>
      <c r="J1085" s="58">
        <f t="shared" si="478"/>
        <v>1.1062823053790338E-3</v>
      </c>
      <c r="K1085" s="7">
        <f t="shared" si="479"/>
        <v>6.0286297565114375E-3</v>
      </c>
      <c r="L1085" s="7">
        <f t="shared" si="480"/>
        <v>8.241194367269505E-3</v>
      </c>
      <c r="M1085" s="58">
        <f t="shared" si="459"/>
        <v>2.4723583101808513E-2</v>
      </c>
      <c r="N1085" s="58">
        <f t="shared" si="481"/>
        <v>2.3548920040514928E-4</v>
      </c>
      <c r="O1085" s="59">
        <f t="shared" si="461"/>
        <v>0.4182876922196464</v>
      </c>
      <c r="P1085" s="58">
        <f t="shared" si="494"/>
        <v>2.1583056920199128E-4</v>
      </c>
      <c r="Q1085" s="58">
        <f t="shared" si="495"/>
        <v>0.54277135887826355</v>
      </c>
      <c r="R1085" s="58">
        <f t="shared" si="488"/>
        <v>0.53902885731854699</v>
      </c>
      <c r="S1085" s="60">
        <f t="shared" si="489"/>
        <v>3.7425015597165601E-3</v>
      </c>
      <c r="T1085" s="58">
        <f t="shared" si="496"/>
        <v>2.1434238043030972E-4</v>
      </c>
      <c r="U1085" s="58">
        <f t="shared" si="497"/>
        <v>2.2707017320544236E-3</v>
      </c>
      <c r="V1085" s="58">
        <f t="shared" si="482"/>
        <v>2.1632665748171648E-4</v>
      </c>
      <c r="W1085" s="50">
        <f t="shared" si="490"/>
        <v>172.15164549739089</v>
      </c>
      <c r="X1085" s="50">
        <f t="shared" si="483"/>
        <v>103843.2909319694</v>
      </c>
      <c r="Y1085" s="50">
        <f t="shared" si="484"/>
        <v>103843.2909319694</v>
      </c>
      <c r="Z1085" s="50">
        <f t="shared" si="485"/>
        <v>1.5830506570660436</v>
      </c>
      <c r="AA1085" s="50">
        <f t="shared" si="486"/>
        <v>1.3455930585061371</v>
      </c>
      <c r="AB1085" s="50">
        <f t="shared" si="491"/>
        <v>682.75481403279503</v>
      </c>
      <c r="AC1085" s="7">
        <f t="shared" si="498"/>
        <v>0.2714799771324054</v>
      </c>
    </row>
    <row r="1086" spans="2:29">
      <c r="B1086" s="7">
        <f t="shared" si="492"/>
        <v>0.41911831974524055</v>
      </c>
      <c r="C1086" s="7">
        <f t="shared" si="473"/>
        <v>3.9764546465392847E-4</v>
      </c>
      <c r="D1086" s="58">
        <f t="shared" si="493"/>
        <v>3533389.5081832036</v>
      </c>
      <c r="E1086" s="7">
        <f t="shared" si="487"/>
        <v>512.4748425772226</v>
      </c>
      <c r="F1086" s="7">
        <f t="shared" si="474"/>
        <v>3432064.5081832036</v>
      </c>
      <c r="G1086" s="57">
        <f t="shared" si="475"/>
        <v>1.2360645473610375E-2</v>
      </c>
      <c r="H1086" s="61">
        <f t="shared" si="476"/>
        <v>1.3527352113690298E-2</v>
      </c>
      <c r="I1086" s="7">
        <f t="shared" si="477"/>
        <v>7.0945295772619293E-2</v>
      </c>
      <c r="J1086" s="58">
        <f t="shared" si="478"/>
        <v>1.105864630886742E-3</v>
      </c>
      <c r="K1086" s="7">
        <f t="shared" si="479"/>
        <v>6.0299854851005004E-3</v>
      </c>
      <c r="L1086" s="7">
        <f t="shared" si="480"/>
        <v>8.2417147468739835E-3</v>
      </c>
      <c r="M1086" s="58">
        <f t="shared" si="459"/>
        <v>2.472514424062195E-2</v>
      </c>
      <c r="N1086" s="58">
        <f t="shared" si="481"/>
        <v>2.3536767996821511E-4</v>
      </c>
      <c r="O1086" s="59">
        <f t="shared" si="461"/>
        <v>0.4180718415435421</v>
      </c>
      <c r="P1086" s="58">
        <f t="shared" si="494"/>
        <v>2.1585067610430109E-4</v>
      </c>
      <c r="Q1086" s="58">
        <f t="shared" si="495"/>
        <v>0.54282192377613636</v>
      </c>
      <c r="R1086" s="58">
        <f t="shared" si="488"/>
        <v>0.53907939442878039</v>
      </c>
      <c r="S1086" s="60">
        <f t="shared" si="489"/>
        <v>3.7425293473559718E-3</v>
      </c>
      <c r="T1086" s="58">
        <f t="shared" si="496"/>
        <v>2.1436247628299075E-4</v>
      </c>
      <c r="U1086" s="58">
        <f t="shared" si="497"/>
        <v>2.2721899318757337E-3</v>
      </c>
      <c r="V1086" s="58">
        <f t="shared" si="482"/>
        <v>2.1644817791865065E-4</v>
      </c>
      <c r="W1086" s="50">
        <f t="shared" si="490"/>
        <v>172.16251579133154</v>
      </c>
      <c r="X1086" s="50">
        <f t="shared" si="483"/>
        <v>103853.0268482744</v>
      </c>
      <c r="Y1086" s="50">
        <f t="shared" si="484"/>
        <v>103853.0268482744</v>
      </c>
      <c r="Z1086" s="50">
        <f t="shared" si="485"/>
        <v>1.5830696367781922</v>
      </c>
      <c r="AA1086" s="50">
        <f t="shared" si="486"/>
        <v>1.3456091912614634</v>
      </c>
      <c r="AB1086" s="50">
        <f t="shared" si="491"/>
        <v>682.82701283093877</v>
      </c>
      <c r="AC1086" s="7">
        <f t="shared" si="498"/>
        <v>0.27150871003309496</v>
      </c>
    </row>
    <row r="1087" spans="2:29">
      <c r="B1087" s="7">
        <f t="shared" si="492"/>
        <v>0.41951596520989448</v>
      </c>
      <c r="C1087" s="7">
        <f t="shared" si="473"/>
        <v>3.9764546465392847E-4</v>
      </c>
      <c r="D1087" s="58">
        <f t="shared" si="493"/>
        <v>3533720.2135441103</v>
      </c>
      <c r="E1087" s="7">
        <f t="shared" si="487"/>
        <v>512.52280733666328</v>
      </c>
      <c r="F1087" s="7">
        <f t="shared" si="474"/>
        <v>3432395.2135441103</v>
      </c>
      <c r="G1087" s="57">
        <f t="shared" si="475"/>
        <v>1.2361014508742791E-2</v>
      </c>
      <c r="H1087" s="61">
        <f t="shared" si="476"/>
        <v>1.3532267268303075E-2</v>
      </c>
      <c r="I1087" s="7">
        <f t="shared" si="477"/>
        <v>7.0935465463393743E-2</v>
      </c>
      <c r="J1087" s="58">
        <f t="shared" si="478"/>
        <v>1.1054467921113903E-3</v>
      </c>
      <c r="K1087" s="7">
        <f t="shared" si="479"/>
        <v>6.0313406470691531E-3</v>
      </c>
      <c r="L1087" s="7">
        <f t="shared" si="480"/>
        <v>8.2422342312919346E-3</v>
      </c>
      <c r="M1087" s="58">
        <f t="shared" si="459"/>
        <v>2.4726702693875804E-2</v>
      </c>
      <c r="N1087" s="58">
        <f t="shared" si="481"/>
        <v>2.352461482303108E-4</v>
      </c>
      <c r="O1087" s="59">
        <f t="shared" si="461"/>
        <v>0.41785597079408954</v>
      </c>
      <c r="P1087" s="58">
        <f t="shared" si="494"/>
        <v>2.1587074945256246E-4</v>
      </c>
      <c r="Q1087" s="58">
        <f t="shared" si="495"/>
        <v>0.54287240429218808</v>
      </c>
      <c r="R1087" s="58">
        <f t="shared" si="488"/>
        <v>0.53912984922446006</v>
      </c>
      <c r="S1087" s="60">
        <f t="shared" si="489"/>
        <v>3.7425550677280262E-3</v>
      </c>
      <c r="T1087" s="58">
        <f t="shared" si="496"/>
        <v>2.1438253940366282E-4</v>
      </c>
      <c r="U1087" s="58">
        <f t="shared" si="497"/>
        <v>2.2736781419246334E-3</v>
      </c>
      <c r="V1087" s="58">
        <f t="shared" si="482"/>
        <v>2.1656970965655496E-4</v>
      </c>
      <c r="W1087" s="50">
        <f t="shared" si="490"/>
        <v>172.17336738557566</v>
      </c>
      <c r="X1087" s="50">
        <f t="shared" si="483"/>
        <v>103862.74690677505</v>
      </c>
      <c r="Y1087" s="50">
        <f t="shared" si="484"/>
        <v>103862.74690677505</v>
      </c>
      <c r="Z1087" s="50">
        <f t="shared" si="485"/>
        <v>1.5830885820267324</v>
      </c>
      <c r="AA1087" s="50">
        <f t="shared" si="486"/>
        <v>1.3456252947227225</v>
      </c>
      <c r="AB1087" s="50">
        <f t="shared" si="491"/>
        <v>682.8990940320964</v>
      </c>
      <c r="AC1087" s="7">
        <f t="shared" si="498"/>
        <v>0.27153739617677619</v>
      </c>
    </row>
    <row r="1088" spans="2:29">
      <c r="B1088" s="7">
        <f t="shared" si="492"/>
        <v>0.41991361067454841</v>
      </c>
      <c r="C1088" s="7">
        <f t="shared" si="473"/>
        <v>3.9764546465392847E-4</v>
      </c>
      <c r="D1088" s="58">
        <f t="shared" si="493"/>
        <v>3534050.3792621437</v>
      </c>
      <c r="E1088" s="7">
        <f t="shared" si="487"/>
        <v>512.57069382751911</v>
      </c>
      <c r="F1088" s="7">
        <f t="shared" si="474"/>
        <v>3432725.3792621437</v>
      </c>
      <c r="G1088" s="57">
        <f t="shared" si="475"/>
        <v>1.2361382918225071E-2</v>
      </c>
      <c r="H1088" s="61">
        <f t="shared" si="476"/>
        <v>1.3537182569660997E-2</v>
      </c>
      <c r="I1088" s="7">
        <f t="shared" si="477"/>
        <v>7.0925634860677891E-2</v>
      </c>
      <c r="J1088" s="58">
        <f t="shared" si="478"/>
        <v>1.1050287890605208E-3</v>
      </c>
      <c r="K1088" s="7">
        <f t="shared" si="479"/>
        <v>6.0326952422943749E-3</v>
      </c>
      <c r="L1088" s="7">
        <f t="shared" si="480"/>
        <v>8.2427528204154169E-3</v>
      </c>
      <c r="M1088" s="58">
        <f t="shared" si="459"/>
        <v>2.4728258461246252E-2</v>
      </c>
      <c r="N1088" s="58">
        <f t="shared" si="481"/>
        <v>2.3512460521033066E-4</v>
      </c>
      <c r="O1088" s="59">
        <f t="shared" si="461"/>
        <v>0.41764008000484981</v>
      </c>
      <c r="P1088" s="58">
        <f t="shared" si="494"/>
        <v>2.1589078923972549E-4</v>
      </c>
      <c r="Q1088" s="58">
        <f t="shared" si="495"/>
        <v>0.54292280040868968</v>
      </c>
      <c r="R1088" s="58">
        <f t="shared" si="488"/>
        <v>0.5391802216883298</v>
      </c>
      <c r="S1088" s="60">
        <f t="shared" si="489"/>
        <v>3.7425787203598793E-3</v>
      </c>
      <c r="T1088" s="58">
        <f t="shared" si="496"/>
        <v>2.1440256978546408E-4</v>
      </c>
      <c r="U1088" s="58">
        <f t="shared" si="497"/>
        <v>2.275166361378895E-3</v>
      </c>
      <c r="V1088" s="58">
        <f t="shared" si="482"/>
        <v>2.1669125267653511E-4</v>
      </c>
      <c r="W1088" s="50">
        <f t="shared" si="490"/>
        <v>172.18420027786846</v>
      </c>
      <c r="X1088" s="50">
        <f t="shared" si="483"/>
        <v>103872.45110414697</v>
      </c>
      <c r="Y1088" s="50">
        <f t="shared" si="484"/>
        <v>103872.45110414697</v>
      </c>
      <c r="Z1088" s="50">
        <f t="shared" si="485"/>
        <v>1.5831074928235382</v>
      </c>
      <c r="AA1088" s="50">
        <f t="shared" si="486"/>
        <v>1.3456413689000075</v>
      </c>
      <c r="AB1088" s="50">
        <f t="shared" si="491"/>
        <v>682.97105761161538</v>
      </c>
      <c r="AC1088" s="7">
        <f t="shared" si="498"/>
        <v>0.27156603555364778</v>
      </c>
    </row>
    <row r="1089" spans="2:29">
      <c r="B1089" s="7">
        <f t="shared" si="492"/>
        <v>0.42031125613920234</v>
      </c>
      <c r="C1089" s="7">
        <f t="shared" si="473"/>
        <v>3.9764546465392847E-4</v>
      </c>
      <c r="D1089" s="58">
        <f t="shared" si="493"/>
        <v>3534380.0052245082</v>
      </c>
      <c r="E1089" s="7">
        <f t="shared" si="487"/>
        <v>512.61850203343045</v>
      </c>
      <c r="F1089" s="7">
        <f t="shared" si="474"/>
        <v>3433055.0052245082</v>
      </c>
      <c r="G1089" s="57">
        <f t="shared" si="475"/>
        <v>1.2361750702049978E-2</v>
      </c>
      <c r="H1089" s="61">
        <f t="shared" si="476"/>
        <v>1.354209801751528E-2</v>
      </c>
      <c r="I1089" s="7">
        <f t="shared" si="477"/>
        <v>7.0915803964969326E-2</v>
      </c>
      <c r="J1089" s="58">
        <f t="shared" si="478"/>
        <v>1.1046106217417059E-3</v>
      </c>
      <c r="K1089" s="7">
        <f t="shared" si="479"/>
        <v>6.0340492706532677E-3</v>
      </c>
      <c r="L1089" s="7">
        <f t="shared" si="480"/>
        <v>8.2432705141366799E-3</v>
      </c>
      <c r="M1089" s="58">
        <f t="shared" si="459"/>
        <v>2.4729811542410038E-2</v>
      </c>
      <c r="N1089" s="58">
        <f t="shared" si="481"/>
        <v>2.3500305092717308E-4</v>
      </c>
      <c r="O1089" s="59">
        <f t="shared" si="461"/>
        <v>0.41742416920939118</v>
      </c>
      <c r="P1089" s="58">
        <f t="shared" si="494"/>
        <v>2.1591079545862923E-4</v>
      </c>
      <c r="Q1089" s="58">
        <f t="shared" si="495"/>
        <v>0.54297311210763277</v>
      </c>
      <c r="R1089" s="58">
        <f t="shared" si="488"/>
        <v>0.5392305118031806</v>
      </c>
      <c r="S1089" s="60">
        <f t="shared" si="489"/>
        <v>3.7426003044521705E-3</v>
      </c>
      <c r="T1089" s="58">
        <f t="shared" si="496"/>
        <v>2.1442256742155142E-4</v>
      </c>
      <c r="U1089" s="58">
        <f t="shared" si="497"/>
        <v>2.276654589415973E-3</v>
      </c>
      <c r="V1089" s="58">
        <f t="shared" si="482"/>
        <v>2.1681280695969268E-4</v>
      </c>
      <c r="W1089" s="50">
        <f t="shared" si="490"/>
        <v>172.19501446595905</v>
      </c>
      <c r="X1089" s="50">
        <f t="shared" si="483"/>
        <v>103882.1394370749</v>
      </c>
      <c r="Y1089" s="50">
        <f t="shared" si="484"/>
        <v>103882.1394370749</v>
      </c>
      <c r="Z1089" s="50">
        <f t="shared" si="485"/>
        <v>1.5831263691804682</v>
      </c>
      <c r="AA1089" s="50">
        <f t="shared" si="486"/>
        <v>1.3456574138033979</v>
      </c>
      <c r="AB1089" s="50">
        <f t="shared" si="491"/>
        <v>683.04290354491025</v>
      </c>
      <c r="AC1089" s="7">
        <f t="shared" si="498"/>
        <v>0.27159462815391999</v>
      </c>
    </row>
    <row r="1090" spans="2:29">
      <c r="B1090" s="7">
        <f t="shared" si="492"/>
        <v>0.42070890160385627</v>
      </c>
      <c r="C1090" s="7">
        <f t="shared" si="473"/>
        <v>3.9764546465392847E-4</v>
      </c>
      <c r="D1090" s="58">
        <f t="shared" si="493"/>
        <v>3534709.0913185161</v>
      </c>
      <c r="E1090" s="7">
        <f t="shared" si="487"/>
        <v>512.66623193805322</v>
      </c>
      <c r="F1090" s="7">
        <f t="shared" si="474"/>
        <v>3433384.0913185161</v>
      </c>
      <c r="G1090" s="57">
        <f t="shared" si="475"/>
        <v>1.2362117860210213E-2</v>
      </c>
      <c r="H1090" s="61">
        <f t="shared" si="476"/>
        <v>1.3547013611617132E-2</v>
      </c>
      <c r="I1090" s="7">
        <f t="shared" si="477"/>
        <v>7.0905972776765622E-2</v>
      </c>
      <c r="J1090" s="58">
        <f t="shared" si="478"/>
        <v>1.1041922901625489E-3</v>
      </c>
      <c r="K1090" s="7">
        <f t="shared" si="479"/>
        <v>6.0354027320230468E-3</v>
      </c>
      <c r="L1090" s="7">
        <f t="shared" si="480"/>
        <v>8.2437873123481446E-3</v>
      </c>
      <c r="M1090" s="58">
        <f t="shared" si="459"/>
        <v>2.4731361937044435E-2</v>
      </c>
      <c r="N1090" s="58">
        <f t="shared" si="481"/>
        <v>2.3488148539974049E-4</v>
      </c>
      <c r="O1090" s="59">
        <f t="shared" si="461"/>
        <v>0.41720823844128907</v>
      </c>
      <c r="P1090" s="58">
        <f t="shared" si="494"/>
        <v>2.1593076810211276E-4</v>
      </c>
      <c r="Q1090" s="58">
        <f t="shared" si="495"/>
        <v>0.543023339371009</v>
      </c>
      <c r="R1090" s="58">
        <f t="shared" si="488"/>
        <v>0.53928071955182022</v>
      </c>
      <c r="S1090" s="60">
        <f t="shared" si="489"/>
        <v>3.742619819188775E-3</v>
      </c>
      <c r="T1090" s="58">
        <f t="shared" si="496"/>
        <v>2.1444253230508845E-4</v>
      </c>
      <c r="U1090" s="58">
        <f t="shared" si="497"/>
        <v>2.2781428252129973E-3</v>
      </c>
      <c r="V1090" s="58">
        <f t="shared" si="482"/>
        <v>2.1693437248712527E-4</v>
      </c>
      <c r="W1090" s="50">
        <f t="shared" si="490"/>
        <v>172.20580994760033</v>
      </c>
      <c r="X1090" s="50">
        <f t="shared" si="483"/>
        <v>103891.81190224673</v>
      </c>
      <c r="Y1090" s="50">
        <f t="shared" si="484"/>
        <v>103891.81190224673</v>
      </c>
      <c r="Z1090" s="50">
        <f t="shared" si="485"/>
        <v>1.5831452111093531</v>
      </c>
      <c r="AA1090" s="50">
        <f t="shared" si="486"/>
        <v>1.3456734294429502</v>
      </c>
      <c r="AB1090" s="50">
        <f t="shared" si="491"/>
        <v>683.11463180741964</v>
      </c>
      <c r="AC1090" s="7">
        <f t="shared" si="498"/>
        <v>0.27162317396782149</v>
      </c>
    </row>
    <row r="1091" spans="2:29">
      <c r="B1091" s="7">
        <f t="shared" si="492"/>
        <v>0.4211065470685102</v>
      </c>
      <c r="C1091" s="7">
        <f t="shared" si="473"/>
        <v>3.9764546465392847E-4</v>
      </c>
      <c r="D1091" s="58">
        <f t="shared" si="493"/>
        <v>3535037.6374315792</v>
      </c>
      <c r="E1091" s="7">
        <f t="shared" si="487"/>
        <v>512.71388352505812</v>
      </c>
      <c r="F1091" s="7">
        <f t="shared" si="474"/>
        <v>3433712.6374315792</v>
      </c>
      <c r="G1091" s="57">
        <f t="shared" si="475"/>
        <v>1.2362484392698379E-2</v>
      </c>
      <c r="H1091" s="61">
        <f t="shared" si="476"/>
        <v>1.3551929351717762E-2</v>
      </c>
      <c r="I1091" s="7">
        <f t="shared" si="477"/>
        <v>7.0896141296564366E-2</v>
      </c>
      <c r="J1091" s="58">
        <f t="shared" si="478"/>
        <v>1.1037737943306832E-3</v>
      </c>
      <c r="K1091" s="7">
        <f t="shared" si="479"/>
        <v>6.0367556262810552E-3</v>
      </c>
      <c r="L1091" s="7">
        <f t="shared" si="480"/>
        <v>8.2443032149424212E-3</v>
      </c>
      <c r="M1091" s="58">
        <f t="shared" si="459"/>
        <v>2.4732909644827265E-2</v>
      </c>
      <c r="N1091" s="58">
        <f t="shared" si="481"/>
        <v>2.3475990864693926E-4</v>
      </c>
      <c r="O1091" s="59">
        <f t="shared" si="461"/>
        <v>0.41699228773412583</v>
      </c>
      <c r="P1091" s="58">
        <f t="shared" si="494"/>
        <v>2.1595070716323717E-4</v>
      </c>
      <c r="Q1091" s="58">
        <f t="shared" si="495"/>
        <v>0.54307348218136831</v>
      </c>
      <c r="R1091" s="58">
        <f t="shared" si="488"/>
        <v>0.53933084491707128</v>
      </c>
      <c r="S1091" s="60">
        <f t="shared" si="489"/>
        <v>3.7426372642970218E-3</v>
      </c>
      <c r="T1091" s="58">
        <f t="shared" si="496"/>
        <v>2.1446246442924464E-4</v>
      </c>
      <c r="U1091" s="58">
        <f t="shared" si="497"/>
        <v>2.2796310679469899E-3</v>
      </c>
      <c r="V1091" s="58">
        <f t="shared" si="482"/>
        <v>2.170559492399265E-4</v>
      </c>
      <c r="W1091" s="50">
        <f t="shared" si="490"/>
        <v>172.21658672054889</v>
      </c>
      <c r="X1091" s="50">
        <f t="shared" si="483"/>
        <v>103901.46849635326</v>
      </c>
      <c r="Y1091" s="50">
        <f t="shared" si="484"/>
        <v>103901.46849635326</v>
      </c>
      <c r="Z1091" s="50">
        <f t="shared" si="485"/>
        <v>1.5831640186219962</v>
      </c>
      <c r="AA1091" s="50">
        <f t="shared" si="486"/>
        <v>1.3456894158286967</v>
      </c>
      <c r="AB1091" s="50">
        <f t="shared" si="491"/>
        <v>683.18624237460335</v>
      </c>
      <c r="AC1091" s="7">
        <f t="shared" si="498"/>
        <v>0.27165167298558962</v>
      </c>
    </row>
    <row r="1092" spans="2:29">
      <c r="B1092" s="7">
        <f t="shared" si="492"/>
        <v>0.42150419253316412</v>
      </c>
      <c r="C1092" s="7">
        <f t="shared" si="473"/>
        <v>3.9764546465392847E-4</v>
      </c>
      <c r="D1092" s="58">
        <f t="shared" si="493"/>
        <v>3535365.6434515389</v>
      </c>
      <c r="E1092" s="7">
        <f t="shared" si="487"/>
        <v>512.76145677817783</v>
      </c>
      <c r="F1092" s="7">
        <f t="shared" si="474"/>
        <v>3434040.6434515389</v>
      </c>
      <c r="G1092" s="57">
        <f t="shared" si="475"/>
        <v>1.2362850299507386E-2</v>
      </c>
      <c r="H1092" s="61">
        <f t="shared" si="476"/>
        <v>1.3556845237568373E-2</v>
      </c>
      <c r="I1092" s="7">
        <f t="shared" si="477"/>
        <v>7.0886309524863148E-2</v>
      </c>
      <c r="J1092" s="58">
        <f t="shared" si="478"/>
        <v>1.1033551342537733E-3</v>
      </c>
      <c r="K1092" s="7">
        <f t="shared" si="479"/>
        <v>6.038107953304752E-3</v>
      </c>
      <c r="L1092" s="7">
        <f t="shared" si="480"/>
        <v>8.2448182218122987E-3</v>
      </c>
      <c r="M1092" s="58">
        <f t="shared" si="459"/>
        <v>2.4734454665436896E-2</v>
      </c>
      <c r="N1092" s="58">
        <f t="shared" si="481"/>
        <v>2.3463832068767971E-4</v>
      </c>
      <c r="O1092" s="59">
        <f t="shared" si="461"/>
        <v>0.4167763171214911</v>
      </c>
      <c r="P1092" s="58">
        <f t="shared" si="494"/>
        <v>2.159706126347305E-4</v>
      </c>
      <c r="Q1092" s="58">
        <f t="shared" si="495"/>
        <v>0.54312354052042333</v>
      </c>
      <c r="R1092" s="58">
        <f t="shared" si="488"/>
        <v>0.53938088788182215</v>
      </c>
      <c r="S1092" s="60">
        <f t="shared" si="489"/>
        <v>3.7426526386011849E-3</v>
      </c>
      <c r="T1092" s="58">
        <f t="shared" si="496"/>
        <v>2.1448236378721565E-4</v>
      </c>
      <c r="U1092" s="58">
        <f t="shared" si="497"/>
        <v>2.2811193167945045E-3</v>
      </c>
      <c r="V1092" s="58">
        <f t="shared" si="482"/>
        <v>2.1717753719918605E-4</v>
      </c>
      <c r="W1092" s="50">
        <f t="shared" si="490"/>
        <v>172.22734478256524</v>
      </c>
      <c r="X1092" s="50">
        <f t="shared" si="483"/>
        <v>103911.10921609796</v>
      </c>
      <c r="Y1092" s="50">
        <f t="shared" si="484"/>
        <v>103911.10921609796</v>
      </c>
      <c r="Z1092" s="50">
        <f t="shared" si="485"/>
        <v>1.5831827917301915</v>
      </c>
      <c r="AA1092" s="50">
        <f t="shared" si="486"/>
        <v>1.3457053729706627</v>
      </c>
      <c r="AB1092" s="50">
        <f t="shared" si="491"/>
        <v>683.25773522201541</v>
      </c>
      <c r="AC1092" s="7">
        <f t="shared" si="498"/>
        <v>0.27168012519748486</v>
      </c>
    </row>
    <row r="1093" spans="2:29">
      <c r="B1093" s="7">
        <f t="shared" si="492"/>
        <v>0.42190183799781805</v>
      </c>
      <c r="C1093" s="7">
        <f t="shared" si="473"/>
        <v>3.9764546465392847E-4</v>
      </c>
      <c r="D1093" s="58">
        <f t="shared" si="493"/>
        <v>3535693.1092661093</v>
      </c>
      <c r="E1093" s="7">
        <f t="shared" si="487"/>
        <v>512.80895168112659</v>
      </c>
      <c r="F1093" s="7">
        <f t="shared" si="474"/>
        <v>3434368.1092661093</v>
      </c>
      <c r="G1093" s="57">
        <f t="shared" si="475"/>
        <v>1.2363215580629795E-2</v>
      </c>
      <c r="H1093" s="61">
        <f t="shared" si="476"/>
        <v>1.3561761268920168E-2</v>
      </c>
      <c r="I1093" s="7">
        <f t="shared" si="477"/>
        <v>7.0876477462159554E-2</v>
      </c>
      <c r="J1093" s="58">
        <f t="shared" si="478"/>
        <v>1.102936309939514E-3</v>
      </c>
      <c r="K1093" s="7">
        <f t="shared" si="479"/>
        <v>6.0394597129717195E-3</v>
      </c>
      <c r="L1093" s="7">
        <f t="shared" si="480"/>
        <v>8.245332332850748E-3</v>
      </c>
      <c r="M1093" s="58">
        <f t="shared" si="459"/>
        <v>2.4735996998552244E-2</v>
      </c>
      <c r="N1093" s="58">
        <f t="shared" si="481"/>
        <v>2.3451672154087616E-4</v>
      </c>
      <c r="O1093" s="59">
        <f t="shared" si="461"/>
        <v>0.41656032663698128</v>
      </c>
      <c r="P1093" s="58">
        <f t="shared" si="494"/>
        <v>2.1599048450982039E-4</v>
      </c>
      <c r="Q1093" s="58">
        <f t="shared" si="495"/>
        <v>0.54317351437114281</v>
      </c>
      <c r="R1093" s="58">
        <f t="shared" si="488"/>
        <v>0.53943084842894151</v>
      </c>
      <c r="S1093" s="60">
        <f t="shared" si="489"/>
        <v>3.7426659422012953E-3</v>
      </c>
      <c r="T1093" s="58">
        <f t="shared" si="496"/>
        <v>2.145022303721893E-4</v>
      </c>
      <c r="U1093" s="58">
        <f t="shared" si="497"/>
        <v>2.2826075709321356E-3</v>
      </c>
      <c r="V1093" s="58">
        <f t="shared" si="482"/>
        <v>2.172991363459896E-4</v>
      </c>
      <c r="W1093" s="50">
        <f t="shared" si="490"/>
        <v>172.23808413141361</v>
      </c>
      <c r="X1093" s="50">
        <f t="shared" si="483"/>
        <v>103920.73405818053</v>
      </c>
      <c r="Y1093" s="50">
        <f t="shared" si="484"/>
        <v>103920.73405818053</v>
      </c>
      <c r="Z1093" s="50">
        <f t="shared" si="485"/>
        <v>1.5832015304456926</v>
      </c>
      <c r="AA1093" s="50">
        <f t="shared" si="486"/>
        <v>1.3457213008788387</v>
      </c>
      <c r="AB1093" s="50">
        <f t="shared" si="491"/>
        <v>683.32911032518166</v>
      </c>
      <c r="AC1093" s="7">
        <f t="shared" si="498"/>
        <v>0.27170853059378081</v>
      </c>
    </row>
    <row r="1094" spans="2:29">
      <c r="B1094" s="7">
        <f t="shared" si="492"/>
        <v>0.42229948346247198</v>
      </c>
      <c r="C1094" s="7">
        <f t="shared" si="473"/>
        <v>3.9764546465392847E-4</v>
      </c>
      <c r="D1094" s="58">
        <f t="shared" si="493"/>
        <v>3536020.0347636659</v>
      </c>
      <c r="E1094" s="7">
        <f t="shared" si="487"/>
        <v>512.8563682177147</v>
      </c>
      <c r="F1094" s="7">
        <f t="shared" si="474"/>
        <v>3434695.0347636659</v>
      </c>
      <c r="G1094" s="57">
        <f t="shared" si="475"/>
        <v>1.2363580236058718E-2</v>
      </c>
      <c r="H1094" s="61">
        <f t="shared" si="476"/>
        <v>1.3566677445524344E-2</v>
      </c>
      <c r="I1094" s="7">
        <f t="shared" si="477"/>
        <v>7.0866645108951201E-2</v>
      </c>
      <c r="J1094" s="58">
        <f t="shared" si="478"/>
        <v>1.1025173213956307E-3</v>
      </c>
      <c r="K1094" s="7">
        <f t="shared" si="479"/>
        <v>6.0408109051596597E-3</v>
      </c>
      <c r="L1094" s="7">
        <f t="shared" si="480"/>
        <v>8.2458455479509207E-3</v>
      </c>
      <c r="M1094" s="58">
        <f t="shared" si="459"/>
        <v>2.473753664385276E-2</v>
      </c>
      <c r="N1094" s="58">
        <f t="shared" si="481"/>
        <v>2.3439511122544694E-4</v>
      </c>
      <c r="O1094" s="59">
        <f t="shared" si="461"/>
        <v>0.4163443163142001</v>
      </c>
      <c r="P1094" s="58">
        <f t="shared" si="494"/>
        <v>2.1601032278117938E-4</v>
      </c>
      <c r="Q1094" s="58">
        <f t="shared" si="495"/>
        <v>0.5432234037150997</v>
      </c>
      <c r="R1094" s="58">
        <f t="shared" si="488"/>
        <v>0.53948072654139934</v>
      </c>
      <c r="S1094" s="60">
        <f t="shared" si="489"/>
        <v>3.7426771737003595E-3</v>
      </c>
      <c r="T1094" s="58">
        <f t="shared" si="496"/>
        <v>2.1452206417739365E-4</v>
      </c>
      <c r="U1094" s="58">
        <f t="shared" si="497"/>
        <v>2.2840958295359212E-3</v>
      </c>
      <c r="V1094" s="58">
        <f t="shared" si="482"/>
        <v>2.1742074666141883E-4</v>
      </c>
      <c r="W1094" s="50">
        <f t="shared" si="490"/>
        <v>172.24880476486203</v>
      </c>
      <c r="X1094" s="50">
        <f t="shared" si="483"/>
        <v>103930.34301932012</v>
      </c>
      <c r="Y1094" s="50">
        <f t="shared" si="484"/>
        <v>103930.34301932012</v>
      </c>
      <c r="Z1094" s="50">
        <f t="shared" si="485"/>
        <v>1.5832202347802566</v>
      </c>
      <c r="AA1094" s="50">
        <f t="shared" si="486"/>
        <v>1.3457371995632181</v>
      </c>
      <c r="AB1094" s="50">
        <f t="shared" si="491"/>
        <v>683.40036765977186</v>
      </c>
      <c r="AC1094" s="7">
        <f t="shared" si="498"/>
        <v>0.27173688916477395</v>
      </c>
    </row>
    <row r="1095" spans="2:29">
      <c r="B1095" s="7">
        <f t="shared" si="492"/>
        <v>0.42269712892712591</v>
      </c>
      <c r="C1095" s="7">
        <f t="shared" si="473"/>
        <v>3.9764546465392847E-4</v>
      </c>
      <c r="D1095" s="58">
        <f t="shared" si="493"/>
        <v>3536346.4198323153</v>
      </c>
      <c r="E1095" s="7">
        <f t="shared" si="487"/>
        <v>512.90370637171338</v>
      </c>
      <c r="F1095" s="7">
        <f t="shared" si="474"/>
        <v>3435021.4198323153</v>
      </c>
      <c r="G1095" s="57">
        <f t="shared" si="475"/>
        <v>1.2363944265786764E-2</v>
      </c>
      <c r="H1095" s="61">
        <f t="shared" si="476"/>
        <v>1.3571593767132097E-2</v>
      </c>
      <c r="I1095" s="7">
        <f t="shared" si="477"/>
        <v>7.0856812465735691E-2</v>
      </c>
      <c r="J1095" s="58">
        <f t="shared" si="478"/>
        <v>1.1020981686298795E-3</v>
      </c>
      <c r="K1095" s="7">
        <f t="shared" si="479"/>
        <v>6.0421615297463925E-3</v>
      </c>
      <c r="L1095" s="7">
        <f t="shared" si="480"/>
        <v>8.2463578670061519E-3</v>
      </c>
      <c r="M1095" s="58">
        <f t="shared" si="459"/>
        <v>2.4739073601018458E-2</v>
      </c>
      <c r="N1095" s="58">
        <f t="shared" si="481"/>
        <v>2.3427348976031437E-4</v>
      </c>
      <c r="O1095" s="59">
        <f t="shared" si="461"/>
        <v>0.4161282861867584</v>
      </c>
      <c r="P1095" s="58">
        <f t="shared" si="494"/>
        <v>2.1603012744170202E-4</v>
      </c>
      <c r="Q1095" s="58">
        <f t="shared" si="495"/>
        <v>0.54327320853442507</v>
      </c>
      <c r="R1095" s="58">
        <f t="shared" si="488"/>
        <v>0.53953052220212416</v>
      </c>
      <c r="S1095" s="60">
        <f t="shared" si="489"/>
        <v>3.7426863323009041E-3</v>
      </c>
      <c r="T1095" s="58">
        <f t="shared" si="496"/>
        <v>2.1454186519604033E-4</v>
      </c>
      <c r="U1095" s="58">
        <f t="shared" si="497"/>
        <v>2.285584091781583E-3</v>
      </c>
      <c r="V1095" s="58">
        <f t="shared" si="482"/>
        <v>2.1754236812655139E-4</v>
      </c>
      <c r="W1095" s="50">
        <f t="shared" si="490"/>
        <v>172.25950668068242</v>
      </c>
      <c r="X1095" s="50">
        <f t="shared" si="483"/>
        <v>103939.93609622795</v>
      </c>
      <c r="Y1095" s="50">
        <f t="shared" si="484"/>
        <v>103939.93609622795</v>
      </c>
      <c r="Z1095" s="50">
        <f t="shared" si="485"/>
        <v>1.583238904745593</v>
      </c>
      <c r="AA1095" s="50">
        <f t="shared" si="486"/>
        <v>1.345753069033754</v>
      </c>
      <c r="AB1095" s="50">
        <f t="shared" si="491"/>
        <v>683.47150720139791</v>
      </c>
      <c r="AC1095" s="7">
        <f t="shared" si="498"/>
        <v>0.2717652009007781</v>
      </c>
    </row>
    <row r="1096" spans="2:29">
      <c r="B1096" s="7">
        <f t="shared" si="492"/>
        <v>0.42309477439177984</v>
      </c>
      <c r="C1096" s="7">
        <f t="shared" si="473"/>
        <v>3.9764546465392847E-4</v>
      </c>
      <c r="D1096" s="58">
        <f t="shared" si="493"/>
        <v>3536672.2643602733</v>
      </c>
      <c r="E1096" s="7">
        <f t="shared" si="487"/>
        <v>512.95096612690963</v>
      </c>
      <c r="F1096" s="7">
        <f t="shared" si="474"/>
        <v>3435347.2643602733</v>
      </c>
      <c r="G1096" s="57">
        <f t="shared" si="475"/>
        <v>1.2364307669806488E-2</v>
      </c>
      <c r="H1096" s="61">
        <f t="shared" si="476"/>
        <v>1.3576510233494621E-2</v>
      </c>
      <c r="I1096" s="7">
        <f t="shared" si="477"/>
        <v>7.084697953301064E-2</v>
      </c>
      <c r="J1096" s="58">
        <f t="shared" si="478"/>
        <v>1.1016788516500472E-3</v>
      </c>
      <c r="K1096" s="7">
        <f t="shared" si="479"/>
        <v>6.0435115866098628E-3</v>
      </c>
      <c r="L1096" s="7">
        <f t="shared" si="480"/>
        <v>8.2468692899099576E-3</v>
      </c>
      <c r="M1096" s="58">
        <f t="shared" si="459"/>
        <v>2.4740607869729873E-2</v>
      </c>
      <c r="N1096" s="58">
        <f t="shared" si="481"/>
        <v>2.3415185716440466E-4</v>
      </c>
      <c r="O1096" s="59">
        <f t="shared" si="461"/>
        <v>0.41591223628827378</v>
      </c>
      <c r="P1096" s="58">
        <f t="shared" si="494"/>
        <v>2.1604989848461598E-4</v>
      </c>
      <c r="Q1096" s="58">
        <f t="shared" si="495"/>
        <v>0.54332292881208788</v>
      </c>
      <c r="R1096" s="58">
        <f t="shared" si="488"/>
        <v>0.53958023539406141</v>
      </c>
      <c r="S1096" s="60">
        <f t="shared" si="489"/>
        <v>3.7426934180264659E-3</v>
      </c>
      <c r="T1096" s="58">
        <f t="shared" si="496"/>
        <v>2.1456163342134765E-4</v>
      </c>
      <c r="U1096" s="58">
        <f t="shared" si="497"/>
        <v>2.2870723568448512E-3</v>
      </c>
      <c r="V1096" s="58">
        <f t="shared" si="482"/>
        <v>2.1766400072246111E-4</v>
      </c>
      <c r="W1096" s="50">
        <f t="shared" si="490"/>
        <v>172.27018987665033</v>
      </c>
      <c r="X1096" s="50">
        <f t="shared" si="483"/>
        <v>103949.51328561848</v>
      </c>
      <c r="Y1096" s="50">
        <f t="shared" si="484"/>
        <v>103949.51328561848</v>
      </c>
      <c r="Z1096" s="50">
        <f t="shared" si="485"/>
        <v>1.5832575403533828</v>
      </c>
      <c r="AA1096" s="50">
        <f t="shared" si="486"/>
        <v>1.3457689093003753</v>
      </c>
      <c r="AB1096" s="50">
        <f t="shared" si="491"/>
        <v>683.5425289256948</v>
      </c>
      <c r="AC1096" s="7">
        <f t="shared" si="498"/>
        <v>0.27179346579210001</v>
      </c>
    </row>
    <row r="1097" spans="2:29">
      <c r="B1097" s="7">
        <f t="shared" si="492"/>
        <v>0.42349241985643377</v>
      </c>
      <c r="C1097" s="7">
        <f t="shared" si="473"/>
        <v>3.9764546465392847E-4</v>
      </c>
      <c r="D1097" s="58">
        <f t="shared" si="493"/>
        <v>3536997.5682363594</v>
      </c>
      <c r="E1097" s="7">
        <f t="shared" si="487"/>
        <v>512.99814746717823</v>
      </c>
      <c r="F1097" s="7">
        <f t="shared" si="474"/>
        <v>3435672.5682363594</v>
      </c>
      <c r="G1097" s="57">
        <f t="shared" si="475"/>
        <v>1.2364670448110902E-2</v>
      </c>
      <c r="H1097" s="61">
        <f t="shared" si="476"/>
        <v>1.3581426844363106E-2</v>
      </c>
      <c r="I1097" s="7">
        <f t="shared" si="477"/>
        <v>7.0837146311273677E-2</v>
      </c>
      <c r="J1097" s="58">
        <f t="shared" si="478"/>
        <v>1.1012593704639506E-3</v>
      </c>
      <c r="K1097" s="7">
        <f t="shared" si="479"/>
        <v>6.044861075628136E-3</v>
      </c>
      <c r="L1097" s="7">
        <f t="shared" si="480"/>
        <v>8.2473798165560372E-3</v>
      </c>
      <c r="M1097" s="58">
        <f t="shared" ref="M1097:M1149" si="499">IF(L1097&gt;0,L1097*$E$13,0)</f>
        <v>2.4742139449668112E-2</v>
      </c>
      <c r="N1097" s="58">
        <f t="shared" si="481"/>
        <v>2.3403021345664804E-4</v>
      </c>
      <c r="O1097" s="59">
        <f t="shared" ref="O1097:O1149" si="500">$E$9*N1097</f>
        <v>0.41569616665237108</v>
      </c>
      <c r="P1097" s="58">
        <f t="shared" si="494"/>
        <v>2.1606963590270478E-4</v>
      </c>
      <c r="Q1097" s="58">
        <f t="shared" si="495"/>
        <v>0.54337256452994009</v>
      </c>
      <c r="R1097" s="58">
        <f t="shared" si="488"/>
        <v>0.53962986610024866</v>
      </c>
      <c r="S1097" s="60">
        <f t="shared" si="489"/>
        <v>3.7426984296914378E-3</v>
      </c>
      <c r="T1097" s="58">
        <f t="shared" si="496"/>
        <v>2.1458136884657059E-4</v>
      </c>
      <c r="U1097" s="58">
        <f t="shared" si="497"/>
        <v>2.2885606239009854E-3</v>
      </c>
      <c r="V1097" s="58">
        <f t="shared" si="482"/>
        <v>2.1778564443021773E-4</v>
      </c>
      <c r="W1097" s="50">
        <f t="shared" si="490"/>
        <v>172.28085435054527</v>
      </c>
      <c r="X1097" s="50">
        <f t="shared" si="483"/>
        <v>103959.0745842239</v>
      </c>
      <c r="Y1097" s="50">
        <f t="shared" si="484"/>
        <v>103959.0745842239</v>
      </c>
      <c r="Z1097" s="50">
        <f t="shared" si="485"/>
        <v>1.5832761416153092</v>
      </c>
      <c r="AA1097" s="50">
        <f t="shared" si="486"/>
        <v>1.3457847203730127</v>
      </c>
      <c r="AB1097" s="50">
        <f t="shared" si="491"/>
        <v>683.61343280842982</v>
      </c>
      <c r="AC1097" s="7">
        <f t="shared" si="498"/>
        <v>0.27182168382907718</v>
      </c>
    </row>
    <row r="1098" spans="2:29">
      <c r="B1098" s="7">
        <f t="shared" si="492"/>
        <v>0.42389006532108769</v>
      </c>
      <c r="C1098" s="7">
        <f t="shared" si="473"/>
        <v>3.9764546465392847E-4</v>
      </c>
      <c r="D1098" s="58">
        <f t="shared" si="493"/>
        <v>3537322.3313492588</v>
      </c>
      <c r="E1098" s="7">
        <f t="shared" si="487"/>
        <v>513.04525037637427</v>
      </c>
      <c r="F1098" s="7">
        <f t="shared" si="474"/>
        <v>3435997.3313492588</v>
      </c>
      <c r="G1098" s="57">
        <f t="shared" si="475"/>
        <v>1.23650326006927E-2</v>
      </c>
      <c r="H1098" s="61">
        <f t="shared" si="476"/>
        <v>1.3586343599488737E-2</v>
      </c>
      <c r="I1098" s="7">
        <f t="shared" si="477"/>
        <v>7.0827312801022418E-2</v>
      </c>
      <c r="J1098" s="58">
        <f t="shared" si="478"/>
        <v>1.1008397250794378E-3</v>
      </c>
      <c r="K1098" s="7">
        <f t="shared" si="479"/>
        <v>6.0462099966793938E-3</v>
      </c>
      <c r="L1098" s="7">
        <f t="shared" si="480"/>
        <v>8.2478894468382691E-3</v>
      </c>
      <c r="M1098" s="58">
        <f t="shared" si="499"/>
        <v>2.4743668340514807E-2</v>
      </c>
      <c r="N1098" s="58">
        <f t="shared" si="481"/>
        <v>2.3390855865597861E-4</v>
      </c>
      <c r="O1098" s="59">
        <f t="shared" si="500"/>
        <v>0.41548007731268199</v>
      </c>
      <c r="P1098" s="58">
        <f t="shared" si="494"/>
        <v>2.1608933968908506E-4</v>
      </c>
      <c r="Q1098" s="58">
        <f t="shared" si="495"/>
        <v>0.54342211567067156</v>
      </c>
      <c r="R1098" s="58">
        <f t="shared" si="488"/>
        <v>0.53967941430370292</v>
      </c>
      <c r="S1098" s="60">
        <f t="shared" si="489"/>
        <v>3.7427013669686371E-3</v>
      </c>
      <c r="T1098" s="58">
        <f t="shared" si="496"/>
        <v>2.1460107146495592E-4</v>
      </c>
      <c r="U1098" s="58">
        <f t="shared" si="497"/>
        <v>2.2900488921251145E-3</v>
      </c>
      <c r="V1098" s="58">
        <f t="shared" si="482"/>
        <v>2.1790729923088715E-4</v>
      </c>
      <c r="W1098" s="50">
        <f t="shared" si="490"/>
        <v>172.29150010015044</v>
      </c>
      <c r="X1098" s="50">
        <f t="shared" si="483"/>
        <v>103968.61998877247</v>
      </c>
      <c r="Y1098" s="50">
        <f t="shared" si="484"/>
        <v>103968.61998877247</v>
      </c>
      <c r="Z1098" s="50">
        <f t="shared" si="485"/>
        <v>1.5832947085430129</v>
      </c>
      <c r="AA1098" s="50">
        <f t="shared" si="486"/>
        <v>1.3458005022615609</v>
      </c>
      <c r="AB1098" s="50">
        <f t="shared" si="491"/>
        <v>683.68421882534005</v>
      </c>
      <c r="AC1098" s="7">
        <f t="shared" si="498"/>
        <v>0.27184985500206782</v>
      </c>
    </row>
    <row r="1099" spans="2:29">
      <c r="B1099" s="7">
        <f t="shared" si="492"/>
        <v>0.42428771078574162</v>
      </c>
      <c r="C1099" s="7">
        <f t="shared" si="473"/>
        <v>3.9764546465392847E-4</v>
      </c>
      <c r="D1099" s="58">
        <f t="shared" si="493"/>
        <v>3537646.5535880444</v>
      </c>
      <c r="E1099" s="7">
        <f t="shared" si="487"/>
        <v>513.09227483840903</v>
      </c>
      <c r="F1099" s="7">
        <f t="shared" si="474"/>
        <v>3436321.5535880444</v>
      </c>
      <c r="G1099" s="57">
        <f t="shared" si="475"/>
        <v>1.2365394127544799E-2</v>
      </c>
      <c r="H1099" s="61">
        <f t="shared" si="476"/>
        <v>1.3591260498622701E-2</v>
      </c>
      <c r="I1099" s="7">
        <f t="shared" si="477"/>
        <v>7.0817479002754494E-2</v>
      </c>
      <c r="J1099" s="58">
        <f t="shared" si="478"/>
        <v>1.1004199155043872E-3</v>
      </c>
      <c r="K1099" s="7">
        <f t="shared" si="479"/>
        <v>6.0475583496419419E-3</v>
      </c>
      <c r="L1099" s="7">
        <f t="shared" si="480"/>
        <v>8.2483981806507171E-3</v>
      </c>
      <c r="M1099" s="58">
        <f t="shared" si="499"/>
        <v>2.4745194541952151E-2</v>
      </c>
      <c r="N1099" s="58">
        <f t="shared" si="481"/>
        <v>2.3378689278133447E-4</v>
      </c>
      <c r="O1099" s="59">
        <f t="shared" si="500"/>
        <v>0.41526396830284534</v>
      </c>
      <c r="P1099" s="58">
        <f t="shared" si="494"/>
        <v>2.1610900983665138E-4</v>
      </c>
      <c r="Q1099" s="58">
        <f t="shared" si="495"/>
        <v>0.54347158221641334</v>
      </c>
      <c r="R1099" s="58">
        <f t="shared" si="488"/>
        <v>0.5397288799875003</v>
      </c>
      <c r="S1099" s="60">
        <f t="shared" si="489"/>
        <v>3.7427022289130418E-3</v>
      </c>
      <c r="T1099" s="58">
        <f t="shared" si="496"/>
        <v>2.1462074126977394E-4</v>
      </c>
      <c r="U1099" s="58">
        <f t="shared" si="497"/>
        <v>2.291537160691992E-3</v>
      </c>
      <c r="V1099" s="58">
        <f t="shared" si="482"/>
        <v>2.1802896510553129E-4</v>
      </c>
      <c r="W1099" s="50">
        <f t="shared" si="490"/>
        <v>172.30212712325292</v>
      </c>
      <c r="X1099" s="50">
        <f t="shared" si="483"/>
        <v>103978.14949600383</v>
      </c>
      <c r="Y1099" s="50">
        <f t="shared" si="484"/>
        <v>103978.14949600383</v>
      </c>
      <c r="Z1099" s="50">
        <f t="shared" si="485"/>
        <v>1.583313241148125</v>
      </c>
      <c r="AA1099" s="50">
        <f t="shared" si="486"/>
        <v>1.3458162549759063</v>
      </c>
      <c r="AB1099" s="50">
        <f t="shared" si="491"/>
        <v>683.75488695224817</v>
      </c>
      <c r="AC1099" s="7">
        <f t="shared" si="498"/>
        <v>0.27187797930144075</v>
      </c>
    </row>
    <row r="1100" spans="2:29">
      <c r="B1100" s="7">
        <f t="shared" si="492"/>
        <v>0.42468535625039555</v>
      </c>
      <c r="C1100" s="7">
        <f t="shared" si="473"/>
        <v>3.9764546465392847E-4</v>
      </c>
      <c r="D1100" s="58">
        <f t="shared" si="493"/>
        <v>3537970.2348418003</v>
      </c>
      <c r="E1100" s="7">
        <f t="shared" si="487"/>
        <v>513.13922083719569</v>
      </c>
      <c r="F1100" s="7">
        <f t="shared" si="474"/>
        <v>3436645.2348418003</v>
      </c>
      <c r="G1100" s="57">
        <f t="shared" si="475"/>
        <v>1.2365755028659942E-2</v>
      </c>
      <c r="H1100" s="61">
        <f t="shared" si="476"/>
        <v>1.3596177541516178E-2</v>
      </c>
      <c r="I1100" s="7">
        <f t="shared" si="477"/>
        <v>7.0807644916967546E-2</v>
      </c>
      <c r="J1100" s="58">
        <f t="shared" si="478"/>
        <v>1.0999999417467081E-3</v>
      </c>
      <c r="K1100" s="7">
        <f t="shared" si="479"/>
        <v>6.0489061343942047E-3</v>
      </c>
      <c r="L1100" s="7">
        <f t="shared" si="480"/>
        <v>8.2489060178876205E-3</v>
      </c>
      <c r="M1100" s="58">
        <f t="shared" si="499"/>
        <v>2.474671805366286E-2</v>
      </c>
      <c r="N1100" s="58">
        <f t="shared" si="481"/>
        <v>2.3366521585165768E-4</v>
      </c>
      <c r="O1100" s="59">
        <f t="shared" si="500"/>
        <v>0.41504783965650693</v>
      </c>
      <c r="P1100" s="58">
        <f t="shared" si="494"/>
        <v>2.1612864633840934E-4</v>
      </c>
      <c r="Q1100" s="58">
        <f t="shared" si="495"/>
        <v>0.54352096414957596</v>
      </c>
      <c r="R1100" s="58">
        <f t="shared" si="488"/>
        <v>0.53977826313471877</v>
      </c>
      <c r="S1100" s="60">
        <f t="shared" si="489"/>
        <v>3.742701014857186E-3</v>
      </c>
      <c r="T1100" s="58">
        <f t="shared" si="496"/>
        <v>2.1464037825429572E-4</v>
      </c>
      <c r="U1100" s="58">
        <f t="shared" si="497"/>
        <v>2.2930254287761055E-3</v>
      </c>
      <c r="V1100" s="58">
        <f t="shared" si="482"/>
        <v>2.1815064203520808E-4</v>
      </c>
      <c r="W1100" s="50">
        <f t="shared" si="490"/>
        <v>172.31273541764347</v>
      </c>
      <c r="X1100" s="50">
        <f t="shared" si="483"/>
        <v>103987.66310265793</v>
      </c>
      <c r="Y1100" s="50">
        <f t="shared" si="484"/>
        <v>103987.66310265793</v>
      </c>
      <c r="Z1100" s="50">
        <f t="shared" si="485"/>
        <v>1.5833317394422421</v>
      </c>
      <c r="AA1100" s="50">
        <f t="shared" si="486"/>
        <v>1.3458319785259059</v>
      </c>
      <c r="AB1100" s="50">
        <f t="shared" si="491"/>
        <v>683.8254371649781</v>
      </c>
      <c r="AC1100" s="7">
        <f t="shared" si="498"/>
        <v>0.27190605671758222</v>
      </c>
    </row>
    <row r="1101" spans="2:29">
      <c r="B1101" s="7">
        <f t="shared" si="492"/>
        <v>0.42508300171504948</v>
      </c>
      <c r="C1101" s="7">
        <f t="shared" si="473"/>
        <v>3.9764546465392847E-4</v>
      </c>
      <c r="D1101" s="58">
        <f t="shared" si="493"/>
        <v>3538293.3749997891</v>
      </c>
      <c r="E1101" s="7">
        <f t="shared" si="487"/>
        <v>513.18608835667294</v>
      </c>
      <c r="F1101" s="7">
        <f t="shared" si="474"/>
        <v>3436968.3749997891</v>
      </c>
      <c r="G1101" s="57">
        <f t="shared" si="475"/>
        <v>1.236611530403087E-2</v>
      </c>
      <c r="H1101" s="61">
        <f t="shared" si="476"/>
        <v>1.3601094727920347E-2</v>
      </c>
      <c r="I1101" s="7">
        <f t="shared" si="477"/>
        <v>7.0797810544159206E-2</v>
      </c>
      <c r="J1101" s="58">
        <f t="shared" si="478"/>
        <v>1.0995798038143394E-3</v>
      </c>
      <c r="K1101" s="7">
        <f t="shared" si="479"/>
        <v>6.0502533508147291E-3</v>
      </c>
      <c r="L1101" s="7">
        <f t="shared" si="480"/>
        <v>8.2494129584434073E-3</v>
      </c>
      <c r="M1101" s="58">
        <f t="shared" si="499"/>
        <v>2.4748238875330224E-2</v>
      </c>
      <c r="N1101" s="58">
        <f t="shared" si="481"/>
        <v>2.3354352788589402E-4</v>
      </c>
      <c r="O1101" s="59">
        <f t="shared" si="500"/>
        <v>0.41483169140731924</v>
      </c>
      <c r="P1101" s="58">
        <f t="shared" si="494"/>
        <v>2.1614824918769759E-4</v>
      </c>
      <c r="Q1101" s="58">
        <f t="shared" si="495"/>
        <v>0.54357026145340748</v>
      </c>
      <c r="R1101" s="58">
        <f t="shared" si="488"/>
        <v>0.5398275637284633</v>
      </c>
      <c r="S1101" s="60">
        <f t="shared" si="489"/>
        <v>3.7426977249441773E-3</v>
      </c>
      <c r="T1101" s="58">
        <f t="shared" si="496"/>
        <v>2.1465998241180297E-4</v>
      </c>
      <c r="U1101" s="58">
        <f t="shared" si="497"/>
        <v>2.2945136955520003E-3</v>
      </c>
      <c r="V1101" s="58">
        <f t="shared" si="482"/>
        <v>2.1827233000097174E-4</v>
      </c>
      <c r="W1101" s="50">
        <f t="shared" si="490"/>
        <v>172.3233249811168</v>
      </c>
      <c r="X1101" s="50">
        <f t="shared" si="483"/>
        <v>103997.16080548</v>
      </c>
      <c r="Y1101" s="50">
        <f t="shared" si="484"/>
        <v>103997.16080548</v>
      </c>
      <c r="Z1101" s="50">
        <f t="shared" si="485"/>
        <v>1.5833502034369391</v>
      </c>
      <c r="AA1101" s="50">
        <f t="shared" si="486"/>
        <v>1.3458476729213982</v>
      </c>
      <c r="AB1101" s="50">
        <f t="shared" si="491"/>
        <v>683.89586943939378</v>
      </c>
      <c r="AC1101" s="7">
        <f t="shared" si="498"/>
        <v>0.2719340872408868</v>
      </c>
    </row>
    <row r="1102" spans="2:29">
      <c r="B1102" s="7">
        <f t="shared" si="492"/>
        <v>0.42548064717970341</v>
      </c>
      <c r="C1102" s="7">
        <f t="shared" si="473"/>
        <v>3.9764546465392847E-4</v>
      </c>
      <c r="D1102" s="58">
        <f t="shared" si="493"/>
        <v>3538615.9739519451</v>
      </c>
      <c r="E1102" s="7">
        <f t="shared" si="487"/>
        <v>513.23287738087731</v>
      </c>
      <c r="F1102" s="7">
        <f t="shared" si="474"/>
        <v>3437290.9739519451</v>
      </c>
      <c r="G1102" s="57">
        <f t="shared" si="475"/>
        <v>1.2366474953650893E-2</v>
      </c>
      <c r="H1102" s="61">
        <f t="shared" si="476"/>
        <v>1.3606012057586383E-2</v>
      </c>
      <c r="I1102" s="7">
        <f t="shared" si="477"/>
        <v>7.0787975884827131E-2</v>
      </c>
      <c r="J1102" s="58">
        <f t="shared" si="478"/>
        <v>1.0991595017152518E-3</v>
      </c>
      <c r="K1102" s="7">
        <f t="shared" si="479"/>
        <v>6.0515999987821815E-3</v>
      </c>
      <c r="L1102" s="7">
        <f t="shared" si="480"/>
        <v>8.2499190022126846E-3</v>
      </c>
      <c r="M1102" s="58">
        <f t="shared" si="499"/>
        <v>2.4749757006638055E-2</v>
      </c>
      <c r="N1102" s="58">
        <f t="shared" si="481"/>
        <v>2.3342182890299357E-4</v>
      </c>
      <c r="O1102" s="59">
        <f t="shared" si="500"/>
        <v>0.41461552358894233</v>
      </c>
      <c r="P1102" s="58">
        <f t="shared" si="494"/>
        <v>2.1616781837691113E-4</v>
      </c>
      <c r="Q1102" s="58">
        <f t="shared" si="495"/>
        <v>0.54361947410878264</v>
      </c>
      <c r="R1102" s="58">
        <f t="shared" si="488"/>
        <v>0.53987678175194165</v>
      </c>
      <c r="S1102" s="60">
        <f t="shared" si="489"/>
        <v>3.7426923568409931E-3</v>
      </c>
      <c r="T1102" s="58">
        <f t="shared" si="496"/>
        <v>2.1467955373561838E-4</v>
      </c>
      <c r="U1102" s="58">
        <f t="shared" si="497"/>
        <v>2.2960019601932931E-3</v>
      </c>
      <c r="V1102" s="58">
        <f t="shared" si="482"/>
        <v>2.183940289838722E-4</v>
      </c>
      <c r="W1102" s="50">
        <f t="shared" si="490"/>
        <v>172.33389581147128</v>
      </c>
      <c r="X1102" s="50">
        <f t="shared" si="483"/>
        <v>104006.64260123501</v>
      </c>
      <c r="Y1102" s="50">
        <f t="shared" si="484"/>
        <v>104006.64260123501</v>
      </c>
      <c r="Z1102" s="50">
        <f t="shared" si="485"/>
        <v>1.5833686331437948</v>
      </c>
      <c r="AA1102" s="50">
        <f t="shared" si="486"/>
        <v>1.3458633381722256</v>
      </c>
      <c r="AB1102" s="50">
        <f t="shared" si="491"/>
        <v>683.9661837515049</v>
      </c>
      <c r="AC1102" s="7">
        <f t="shared" si="498"/>
        <v>0.27196207086178575</v>
      </c>
    </row>
    <row r="1103" spans="2:29">
      <c r="B1103" s="7">
        <f t="shared" si="492"/>
        <v>0.42587829264435734</v>
      </c>
      <c r="C1103" s="7">
        <f t="shared" si="473"/>
        <v>3.9764546465392847E-4</v>
      </c>
      <c r="D1103" s="58">
        <f t="shared" si="493"/>
        <v>3538938.0315873646</v>
      </c>
      <c r="E1103" s="7">
        <f t="shared" si="487"/>
        <v>513.27958789372337</v>
      </c>
      <c r="F1103" s="7">
        <f t="shared" si="474"/>
        <v>3437613.0315873646</v>
      </c>
      <c r="G1103" s="57">
        <f t="shared" si="475"/>
        <v>1.2366833977512181E-2</v>
      </c>
      <c r="H1103" s="61">
        <f t="shared" si="476"/>
        <v>1.3610929530265457E-2</v>
      </c>
      <c r="I1103" s="7">
        <f t="shared" si="477"/>
        <v>7.0778140939468978E-2</v>
      </c>
      <c r="J1103" s="58">
        <f t="shared" si="478"/>
        <v>1.0987390354574463E-3</v>
      </c>
      <c r="K1103" s="7">
        <f t="shared" si="479"/>
        <v>6.0529460781753499E-3</v>
      </c>
      <c r="L1103" s="7">
        <f t="shared" si="480"/>
        <v>8.2504241490902429E-3</v>
      </c>
      <c r="M1103" s="58">
        <f t="shared" si="499"/>
        <v>2.4751272447270729E-2</v>
      </c>
      <c r="N1103" s="58">
        <f t="shared" si="481"/>
        <v>2.3330011892191E-4</v>
      </c>
      <c r="O1103" s="59">
        <f t="shared" si="500"/>
        <v>0.41439933623504266</v>
      </c>
      <c r="P1103" s="58">
        <f t="shared" si="494"/>
        <v>2.1618735389966615E-4</v>
      </c>
      <c r="Q1103" s="58">
        <f t="shared" si="495"/>
        <v>0.54366860209964762</v>
      </c>
      <c r="R1103" s="58">
        <f t="shared" si="488"/>
        <v>0.53992591718823324</v>
      </c>
      <c r="S1103" s="60">
        <f t="shared" si="489"/>
        <v>3.7426849114143845E-3</v>
      </c>
      <c r="T1103" s="58">
        <f t="shared" si="496"/>
        <v>2.1469909221901351E-4</v>
      </c>
      <c r="U1103" s="58">
        <f t="shared" si="497"/>
        <v>2.2974902218739456E-3</v>
      </c>
      <c r="V1103" s="58">
        <f t="shared" si="482"/>
        <v>2.1851573896495576E-4</v>
      </c>
      <c r="W1103" s="50">
        <f t="shared" si="490"/>
        <v>172.3444479065092</v>
      </c>
      <c r="X1103" s="50">
        <f t="shared" si="483"/>
        <v>104016.10848666329</v>
      </c>
      <c r="Y1103" s="50">
        <f t="shared" si="484"/>
        <v>104016.10848666329</v>
      </c>
      <c r="Z1103" s="50">
        <f t="shared" si="485"/>
        <v>1.5833870285743075</v>
      </c>
      <c r="AA1103" s="50">
        <f t="shared" si="486"/>
        <v>1.3458789742881614</v>
      </c>
      <c r="AB1103" s="50">
        <f t="shared" si="491"/>
        <v>684.03638007713869</v>
      </c>
      <c r="AC1103" s="7">
        <f t="shared" si="498"/>
        <v>0.27199000757070319</v>
      </c>
    </row>
    <row r="1104" spans="2:29">
      <c r="B1104" s="7">
        <f t="shared" si="492"/>
        <v>0.42627593810901127</v>
      </c>
      <c r="C1104" s="7">
        <f t="shared" si="473"/>
        <v>3.9764546465392847E-4</v>
      </c>
      <c r="D1104" s="58">
        <f t="shared" si="493"/>
        <v>3539259.547796255</v>
      </c>
      <c r="E1104" s="7">
        <f t="shared" si="487"/>
        <v>513.32621987928724</v>
      </c>
      <c r="F1104" s="7">
        <f t="shared" si="474"/>
        <v>3437934.547796255</v>
      </c>
      <c r="G1104" s="57">
        <f t="shared" si="475"/>
        <v>1.2367192375607952E-2</v>
      </c>
      <c r="H1104" s="61">
        <f t="shared" si="476"/>
        <v>1.3615847145708742E-2</v>
      </c>
      <c r="I1104" s="7">
        <f t="shared" si="477"/>
        <v>7.0768305708582405E-2</v>
      </c>
      <c r="J1104" s="58">
        <f t="shared" si="478"/>
        <v>1.0983184050489538E-3</v>
      </c>
      <c r="K1104" s="7">
        <f t="shared" si="479"/>
        <v>6.0542915888731419E-3</v>
      </c>
      <c r="L1104" s="7">
        <f t="shared" si="480"/>
        <v>8.25092839897105E-3</v>
      </c>
      <c r="M1104" s="58">
        <f t="shared" si="499"/>
        <v>2.4752785196913152E-2</v>
      </c>
      <c r="N1104" s="58">
        <f t="shared" si="481"/>
        <v>2.3317839796160099E-4</v>
      </c>
      <c r="O1104" s="59">
        <f t="shared" si="500"/>
        <v>0.41418312937929375</v>
      </c>
      <c r="P1104" s="58">
        <f t="shared" si="494"/>
        <v>2.1620685574891274E-4</v>
      </c>
      <c r="Q1104" s="58">
        <f t="shared" si="495"/>
        <v>0.54371764540827328</v>
      </c>
      <c r="R1104" s="58">
        <f t="shared" si="488"/>
        <v>0.5399749700205877</v>
      </c>
      <c r="S1104" s="60">
        <f t="shared" si="489"/>
        <v>3.7426753876855789E-3</v>
      </c>
      <c r="T1104" s="58">
        <f t="shared" si="496"/>
        <v>2.1471859785532769E-4</v>
      </c>
      <c r="U1104" s="58">
        <f t="shared" si="497"/>
        <v>2.2989784797675305E-3</v>
      </c>
      <c r="V1104" s="58">
        <f t="shared" si="482"/>
        <v>2.1863745992526477E-4</v>
      </c>
      <c r="W1104" s="50">
        <f t="shared" si="490"/>
        <v>172.35498126403658</v>
      </c>
      <c r="X1104" s="50">
        <f t="shared" si="483"/>
        <v>104025.55845853779</v>
      </c>
      <c r="Y1104" s="50">
        <f t="shared" si="484"/>
        <v>104025.55845853779</v>
      </c>
      <c r="Z1104" s="50">
        <f t="shared" si="485"/>
        <v>1.5834053897400047</v>
      </c>
      <c r="AA1104" s="50">
        <f t="shared" si="486"/>
        <v>1.345894581279004</v>
      </c>
      <c r="AB1104" s="50">
        <f t="shared" si="491"/>
        <v>684.10645839236429</v>
      </c>
      <c r="AC1104" s="7">
        <f t="shared" si="498"/>
        <v>0.27201789735807508</v>
      </c>
    </row>
    <row r="1105" spans="2:29">
      <c r="B1105" s="7">
        <f t="shared" si="492"/>
        <v>0.42667358357366519</v>
      </c>
      <c r="C1105" s="7">
        <f t="shared" si="473"/>
        <v>3.9764546465392847E-4</v>
      </c>
      <c r="D1105" s="58">
        <f t="shared" si="493"/>
        <v>3539580.5224688086</v>
      </c>
      <c r="E1105" s="7">
        <f t="shared" si="487"/>
        <v>513.37277332164263</v>
      </c>
      <c r="F1105" s="7">
        <f t="shared" si="474"/>
        <v>3438255.5224688086</v>
      </c>
      <c r="G1105" s="57">
        <f t="shared" si="475"/>
        <v>1.2367550147931221E-2</v>
      </c>
      <c r="H1105" s="61">
        <f t="shared" si="476"/>
        <v>1.3620764903667405E-2</v>
      </c>
      <c r="I1105" s="7">
        <f t="shared" si="477"/>
        <v>7.0758470192665082E-2</v>
      </c>
      <c r="J1105" s="58">
        <f t="shared" si="478"/>
        <v>1.0978976104978368E-3</v>
      </c>
      <c r="K1105" s="7">
        <f t="shared" si="479"/>
        <v>6.0556365307545858E-3</v>
      </c>
      <c r="L1105" s="7">
        <f t="shared" si="480"/>
        <v>8.2514317517502593E-3</v>
      </c>
      <c r="M1105" s="58">
        <f t="shared" si="499"/>
        <v>2.4754295255250778E-2</v>
      </c>
      <c r="N1105" s="58">
        <f t="shared" si="481"/>
        <v>2.330566660410282E-4</v>
      </c>
      <c r="O1105" s="59">
        <f t="shared" si="500"/>
        <v>0.41396690305537631</v>
      </c>
      <c r="P1105" s="58">
        <f t="shared" si="494"/>
        <v>2.1622632391743446E-4</v>
      </c>
      <c r="Q1105" s="58">
        <f t="shared" si="495"/>
        <v>0.54376660401651156</v>
      </c>
      <c r="R1105" s="58">
        <f t="shared" si="488"/>
        <v>0.54002394023225175</v>
      </c>
      <c r="S1105" s="60">
        <f t="shared" si="489"/>
        <v>3.7426637842598032E-3</v>
      </c>
      <c r="T1105" s="58">
        <f t="shared" si="496"/>
        <v>2.1473807063789906E-4</v>
      </c>
      <c r="U1105" s="58">
        <f t="shared" si="497"/>
        <v>2.3004667330470659E-3</v>
      </c>
      <c r="V1105" s="58">
        <f t="shared" si="482"/>
        <v>2.1875919184583757E-4</v>
      </c>
      <c r="W1105" s="50">
        <f t="shared" si="490"/>
        <v>172.36549588186315</v>
      </c>
      <c r="X1105" s="50">
        <f t="shared" si="483"/>
        <v>104034.99251363111</v>
      </c>
      <c r="Y1105" s="50">
        <f t="shared" si="484"/>
        <v>104034.99251363111</v>
      </c>
      <c r="Z1105" s="50">
        <f t="shared" si="485"/>
        <v>1.583423716652381</v>
      </c>
      <c r="AA1105" s="50">
        <f t="shared" si="486"/>
        <v>1.3459101591545237</v>
      </c>
      <c r="AB1105" s="50">
        <f t="shared" si="491"/>
        <v>684.17641867324824</v>
      </c>
      <c r="AC1105" s="7">
        <f t="shared" si="498"/>
        <v>0.27204574021438477</v>
      </c>
    </row>
    <row r="1106" spans="2:29">
      <c r="B1106" s="7">
        <f t="shared" si="492"/>
        <v>0.42707122903831912</v>
      </c>
      <c r="C1106" s="7">
        <f t="shared" si="473"/>
        <v>3.9764546465392847E-4</v>
      </c>
      <c r="D1106" s="58">
        <f t="shared" si="493"/>
        <v>3539900.9554949482</v>
      </c>
      <c r="E1106" s="7">
        <f t="shared" si="487"/>
        <v>513.41924820482404</v>
      </c>
      <c r="F1106" s="7">
        <f t="shared" si="474"/>
        <v>3438575.9554949482</v>
      </c>
      <c r="G1106" s="57">
        <f t="shared" si="475"/>
        <v>1.23679072944745E-2</v>
      </c>
      <c r="H1106" s="61">
        <f t="shared" si="476"/>
        <v>1.3625682803892611E-2</v>
      </c>
      <c r="I1106" s="7">
        <f t="shared" si="477"/>
        <v>7.0748634392214668E-2</v>
      </c>
      <c r="J1106" s="58">
        <f t="shared" si="478"/>
        <v>1.0974766518121876E-3</v>
      </c>
      <c r="K1106" s="7">
        <f t="shared" si="479"/>
        <v>6.0569809036988337E-3</v>
      </c>
      <c r="L1106" s="7">
        <f t="shared" si="480"/>
        <v>8.2519342073232096E-3</v>
      </c>
      <c r="M1106" s="58">
        <f t="shared" si="499"/>
        <v>2.4755802621969629E-2</v>
      </c>
      <c r="N1106" s="58">
        <f t="shared" si="481"/>
        <v>2.32934923179157E-4</v>
      </c>
      <c r="O1106" s="59">
        <f t="shared" si="500"/>
        <v>0.41375065729697763</v>
      </c>
      <c r="P1106" s="58">
        <f t="shared" si="494"/>
        <v>2.1624575839868099E-4</v>
      </c>
      <c r="Q1106" s="58">
        <f t="shared" si="495"/>
        <v>0.54381547790788975</v>
      </c>
      <c r="R1106" s="58">
        <f t="shared" si="488"/>
        <v>0.54007282780643118</v>
      </c>
      <c r="S1106" s="60">
        <f t="shared" si="489"/>
        <v>3.7426501014585778E-3</v>
      </c>
      <c r="T1106" s="58">
        <f t="shared" si="496"/>
        <v>2.1475751056004942E-4</v>
      </c>
      <c r="U1106" s="58">
        <f t="shared" si="497"/>
        <v>2.3019549808856975E-3</v>
      </c>
      <c r="V1106" s="58">
        <f t="shared" si="482"/>
        <v>2.1888093470770877E-4</v>
      </c>
      <c r="W1106" s="50">
        <f t="shared" si="490"/>
        <v>172.37599175780272</v>
      </c>
      <c r="X1106" s="50">
        <f t="shared" si="483"/>
        <v>104044.41064870784</v>
      </c>
      <c r="Y1106" s="50">
        <f t="shared" si="484"/>
        <v>104044.41064870784</v>
      </c>
      <c r="Z1106" s="50">
        <f t="shared" si="485"/>
        <v>1.5834420093228809</v>
      </c>
      <c r="AA1106" s="50">
        <f t="shared" si="486"/>
        <v>1.3459257079244487</v>
      </c>
      <c r="AB1106" s="50">
        <f t="shared" si="491"/>
        <v>684.24626089579749</v>
      </c>
      <c r="AC1106" s="7">
        <f t="shared" si="498"/>
        <v>0.27207353613010349</v>
      </c>
    </row>
    <row r="1107" spans="2:29">
      <c r="B1107" s="7">
        <f t="shared" si="492"/>
        <v>0.42746887450297305</v>
      </c>
      <c r="C1107" s="7">
        <f t="shared" si="473"/>
        <v>3.9764546465392847E-4</v>
      </c>
      <c r="D1107" s="58">
        <f t="shared" si="493"/>
        <v>3540220.8467653706</v>
      </c>
      <c r="E1107" s="7">
        <f t="shared" si="487"/>
        <v>513.46564451297854</v>
      </c>
      <c r="F1107" s="7">
        <f t="shared" si="474"/>
        <v>3438895.8467653706</v>
      </c>
      <c r="G1107" s="57">
        <f t="shared" si="475"/>
        <v>1.2368263815230976E-2</v>
      </c>
      <c r="H1107" s="61">
        <f t="shared" si="476"/>
        <v>1.3630600846135519E-2</v>
      </c>
      <c r="I1107" s="7">
        <f t="shared" si="477"/>
        <v>7.0738798307728848E-2</v>
      </c>
      <c r="J1107" s="58">
        <f t="shared" si="478"/>
        <v>1.0970555290001297E-3</v>
      </c>
      <c r="K1107" s="7">
        <f t="shared" si="479"/>
        <v>6.058324707585154E-3</v>
      </c>
      <c r="L1107" s="7">
        <f t="shared" si="480"/>
        <v>8.2524357655854134E-3</v>
      </c>
      <c r="M1107" s="58">
        <f t="shared" si="499"/>
        <v>2.475730729675624E-2</v>
      </c>
      <c r="N1107" s="58">
        <f t="shared" si="481"/>
        <v>2.3281316939495686E-4</v>
      </c>
      <c r="O1107" s="59">
        <f t="shared" si="500"/>
        <v>0.41353439213779214</v>
      </c>
      <c r="P1107" s="58">
        <f t="shared" si="494"/>
        <v>2.1626515918549138E-4</v>
      </c>
      <c r="Q1107" s="58">
        <f t="shared" si="495"/>
        <v>0.5438642670643995</v>
      </c>
      <c r="R1107" s="58">
        <f t="shared" si="488"/>
        <v>0.54012163272644997</v>
      </c>
      <c r="S1107" s="60">
        <f t="shared" si="489"/>
        <v>3.7426343379495242E-3</v>
      </c>
      <c r="T1107" s="58">
        <f t="shared" si="496"/>
        <v>2.147769176151477E-4</v>
      </c>
      <c r="U1107" s="58">
        <f t="shared" si="497"/>
        <v>2.3034432224560411E-3</v>
      </c>
      <c r="V1107" s="58">
        <f t="shared" si="482"/>
        <v>2.190026884919089E-4</v>
      </c>
      <c r="W1107" s="50">
        <f t="shared" si="490"/>
        <v>172.38646888967261</v>
      </c>
      <c r="X1107" s="50">
        <f t="shared" si="483"/>
        <v>104053.81286055534</v>
      </c>
      <c r="Y1107" s="50">
        <f t="shared" si="484"/>
        <v>104053.81286055534</v>
      </c>
      <c r="Z1107" s="50">
        <f t="shared" si="485"/>
        <v>1.5834602677629608</v>
      </c>
      <c r="AA1107" s="50">
        <f t="shared" si="486"/>
        <v>1.3459412275985165</v>
      </c>
      <c r="AB1107" s="50">
        <f t="shared" si="491"/>
        <v>684.31598503618852</v>
      </c>
      <c r="AC1107" s="7">
        <f t="shared" si="498"/>
        <v>0.27210128509572429</v>
      </c>
    </row>
    <row r="1108" spans="2:29">
      <c r="B1108" s="7">
        <f t="shared" si="492"/>
        <v>0.42786651996762698</v>
      </c>
      <c r="C1108" s="7">
        <f t="shared" si="473"/>
        <v>3.9764546465392847E-4</v>
      </c>
      <c r="D1108" s="58">
        <f t="shared" si="493"/>
        <v>3540540.1961705433</v>
      </c>
      <c r="E1108" s="7">
        <f t="shared" si="487"/>
        <v>513.51196223021975</v>
      </c>
      <c r="F1108" s="7">
        <f t="shared" si="474"/>
        <v>3439215.1961705433</v>
      </c>
      <c r="G1108" s="57">
        <f t="shared" si="475"/>
        <v>1.2368619710193381E-2</v>
      </c>
      <c r="H1108" s="61">
        <f t="shared" si="476"/>
        <v>1.363551903014729E-2</v>
      </c>
      <c r="I1108" s="7">
        <f t="shared" si="477"/>
        <v>7.0728961939705307E-2</v>
      </c>
      <c r="J1108" s="58">
        <f t="shared" si="478"/>
        <v>1.0966342420698169E-3</v>
      </c>
      <c r="K1108" s="7">
        <f t="shared" si="479"/>
        <v>6.0596679422929376E-3</v>
      </c>
      <c r="L1108" s="7">
        <f t="shared" si="480"/>
        <v>8.2529364264325722E-3</v>
      </c>
      <c r="M1108" s="58">
        <f t="shared" si="499"/>
        <v>2.4758809279297717E-2</v>
      </c>
      <c r="N1108" s="58">
        <f t="shared" si="481"/>
        <v>2.3269140470740099E-4</v>
      </c>
      <c r="O1108" s="59">
        <f t="shared" si="500"/>
        <v>0.41331810761152099</v>
      </c>
      <c r="P1108" s="58">
        <f t="shared" si="494"/>
        <v>2.162845262711488E-4</v>
      </c>
      <c r="Q1108" s="58">
        <f t="shared" si="495"/>
        <v>0.5439129714691493</v>
      </c>
      <c r="R1108" s="58">
        <f t="shared" si="488"/>
        <v>0.54017035497559718</v>
      </c>
      <c r="S1108" s="60">
        <f t="shared" si="489"/>
        <v>3.74261649355212E-3</v>
      </c>
      <c r="T1108" s="58">
        <f t="shared" si="496"/>
        <v>2.1479629179654882E-4</v>
      </c>
      <c r="U1108" s="58">
        <f t="shared" si="497"/>
        <v>2.304931456930641E-3</v>
      </c>
      <c r="V1108" s="58">
        <f t="shared" si="482"/>
        <v>2.1912445317946478E-4</v>
      </c>
      <c r="W1108" s="50">
        <f t="shared" si="490"/>
        <v>172.3969272752941</v>
      </c>
      <c r="X1108" s="50">
        <f t="shared" si="483"/>
        <v>104063.19914595428</v>
      </c>
      <c r="Y1108" s="50">
        <f t="shared" si="484"/>
        <v>104063.19914595428</v>
      </c>
      <c r="Z1108" s="50">
        <f t="shared" si="485"/>
        <v>1.5834784919840303</v>
      </c>
      <c r="AA1108" s="50">
        <f t="shared" si="486"/>
        <v>1.3459567181864258</v>
      </c>
      <c r="AB1108" s="50">
        <f t="shared" si="491"/>
        <v>684.38559107054721</v>
      </c>
      <c r="AC1108" s="7">
        <f t="shared" si="498"/>
        <v>0.27212898710176359</v>
      </c>
    </row>
    <row r="1109" spans="2:29">
      <c r="B1109" s="7">
        <f t="shared" si="492"/>
        <v>0.42826416543228091</v>
      </c>
      <c r="C1109" s="7">
        <f t="shared" si="473"/>
        <v>3.9764546465392847E-4</v>
      </c>
      <c r="D1109" s="58">
        <f t="shared" si="493"/>
        <v>3540859.0036013974</v>
      </c>
      <c r="E1109" s="7">
        <f t="shared" si="487"/>
        <v>513.5582013407286</v>
      </c>
      <c r="F1109" s="7">
        <f t="shared" si="474"/>
        <v>3439534.0036013974</v>
      </c>
      <c r="G1109" s="57">
        <f t="shared" si="475"/>
        <v>1.2368974979354777E-2</v>
      </c>
      <c r="H1109" s="61">
        <f t="shared" si="476"/>
        <v>1.3640437355679077E-2</v>
      </c>
      <c r="I1109" s="7">
        <f t="shared" si="477"/>
        <v>7.0719125288641729E-2</v>
      </c>
      <c r="J1109" s="58">
        <f t="shared" si="478"/>
        <v>1.0962127910294343E-3</v>
      </c>
      <c r="K1109" s="7">
        <f t="shared" si="479"/>
        <v>6.0610106077016966E-3</v>
      </c>
      <c r="L1109" s="7">
        <f t="shared" si="480"/>
        <v>8.2534361897605643E-3</v>
      </c>
      <c r="M1109" s="58">
        <f t="shared" si="499"/>
        <v>2.4760308569281693E-2</v>
      </c>
      <c r="N1109" s="58">
        <f t="shared" si="481"/>
        <v>2.3256962913546659E-4</v>
      </c>
      <c r="O1109" s="59">
        <f t="shared" si="500"/>
        <v>0.4131018037518725</v>
      </c>
      <c r="P1109" s="58">
        <f t="shared" si="494"/>
        <v>2.163038596484923E-4</v>
      </c>
      <c r="Q1109" s="58">
        <f t="shared" si="495"/>
        <v>0.54396159110413067</v>
      </c>
      <c r="R1109" s="58">
        <f t="shared" si="488"/>
        <v>0.54021899453723243</v>
      </c>
      <c r="S1109" s="60">
        <f t="shared" si="489"/>
        <v>3.7425965668982375E-3</v>
      </c>
      <c r="T1109" s="58">
        <f t="shared" si="496"/>
        <v>2.1481563309763585E-4</v>
      </c>
      <c r="U1109" s="58">
        <f t="shared" si="497"/>
        <v>2.3064196834814976E-3</v>
      </c>
      <c r="V1109" s="58">
        <f t="shared" si="482"/>
        <v>2.1924622875139918E-4</v>
      </c>
      <c r="W1109" s="50">
        <f t="shared" si="490"/>
        <v>172.40736691249217</v>
      </c>
      <c r="X1109" s="50">
        <f t="shared" si="483"/>
        <v>104072.56950169888</v>
      </c>
      <c r="Y1109" s="50">
        <f t="shared" si="484"/>
        <v>104072.56950169888</v>
      </c>
      <c r="Z1109" s="50">
        <f t="shared" si="485"/>
        <v>1.5834966819974918</v>
      </c>
      <c r="AA1109" s="50">
        <f t="shared" si="486"/>
        <v>1.3459721796978681</v>
      </c>
      <c r="AB1109" s="50">
        <f t="shared" si="491"/>
        <v>684.45507897510049</v>
      </c>
      <c r="AC1109" s="7">
        <f t="shared" si="498"/>
        <v>0.27215664213874818</v>
      </c>
    </row>
    <row r="1110" spans="2:29">
      <c r="B1110" s="7">
        <f t="shared" si="492"/>
        <v>0.42866181089693484</v>
      </c>
      <c r="C1110" s="7">
        <f t="shared" si="473"/>
        <v>3.9764546465392847E-4</v>
      </c>
      <c r="D1110" s="58">
        <f t="shared" si="493"/>
        <v>3541177.2689486099</v>
      </c>
      <c r="E1110" s="7">
        <f t="shared" si="487"/>
        <v>513.60436182864896</v>
      </c>
      <c r="F1110" s="7">
        <f t="shared" si="474"/>
        <v>3439852.2689486099</v>
      </c>
      <c r="G1110" s="57">
        <f t="shared" si="475"/>
        <v>1.2369329622707754E-2</v>
      </c>
      <c r="H1110" s="61">
        <f t="shared" si="476"/>
        <v>1.3645355822482035E-2</v>
      </c>
      <c r="I1110" s="7">
        <f t="shared" si="477"/>
        <v>7.0709288355035815E-2</v>
      </c>
      <c r="J1110" s="58">
        <f t="shared" si="478"/>
        <v>1.0957911758871961E-3</v>
      </c>
      <c r="K1110" s="7">
        <f t="shared" si="479"/>
        <v>6.0623527036910638E-3</v>
      </c>
      <c r="L1110" s="7">
        <f t="shared" si="480"/>
        <v>8.2539350554654556E-3</v>
      </c>
      <c r="M1110" s="58">
        <f t="shared" si="499"/>
        <v>2.4761805166396367E-2</v>
      </c>
      <c r="N1110" s="58">
        <f t="shared" si="481"/>
        <v>2.3244784269813455E-4</v>
      </c>
      <c r="O1110" s="59">
        <f t="shared" si="500"/>
        <v>0.41288548059256147</v>
      </c>
      <c r="P1110" s="58">
        <f t="shared" si="494"/>
        <v>2.1632315931102708E-4</v>
      </c>
      <c r="Q1110" s="58">
        <f t="shared" si="495"/>
        <v>0.54401012595301068</v>
      </c>
      <c r="R1110" s="58">
        <f t="shared" si="488"/>
        <v>0.5402675513946763</v>
      </c>
      <c r="S1110" s="60">
        <f t="shared" si="489"/>
        <v>3.7425745583343772E-3</v>
      </c>
      <c r="T1110" s="58">
        <f t="shared" si="496"/>
        <v>2.1483494151177624E-4</v>
      </c>
      <c r="U1110" s="58">
        <f t="shared" si="497"/>
        <v>2.3079079012807485E-3</v>
      </c>
      <c r="V1110" s="58">
        <f t="shared" si="482"/>
        <v>2.1936801518873122E-4</v>
      </c>
      <c r="W1110" s="50">
        <f t="shared" si="490"/>
        <v>172.41778779909572</v>
      </c>
      <c r="X1110" s="50">
        <f t="shared" si="483"/>
        <v>104081.92392457594</v>
      </c>
      <c r="Y1110" s="50">
        <f t="shared" si="484"/>
        <v>104081.92392457594</v>
      </c>
      <c r="Z1110" s="50">
        <f t="shared" si="485"/>
        <v>1.5835148378147008</v>
      </c>
      <c r="AA1110" s="50">
        <f t="shared" si="486"/>
        <v>1.3459876121424956</v>
      </c>
      <c r="AB1110" s="50">
        <f t="shared" si="491"/>
        <v>684.5244487260203</v>
      </c>
      <c r="AC1110" s="7">
        <f t="shared" si="498"/>
        <v>0.27218425019721387</v>
      </c>
    </row>
    <row r="1111" spans="2:29">
      <c r="B1111" s="7">
        <f t="shared" si="492"/>
        <v>0.42905945636158876</v>
      </c>
      <c r="C1111" s="7">
        <f t="shared" si="473"/>
        <v>3.9764546465392847E-4</v>
      </c>
      <c r="D1111" s="58">
        <f t="shared" si="493"/>
        <v>3541494.9921036414</v>
      </c>
      <c r="E1111" s="7">
        <f t="shared" si="487"/>
        <v>513.65044367823862</v>
      </c>
      <c r="F1111" s="7">
        <f t="shared" si="474"/>
        <v>3440169.9921036414</v>
      </c>
      <c r="G1111" s="57">
        <f t="shared" si="475"/>
        <v>1.2369683640245559E-2</v>
      </c>
      <c r="H1111" s="61">
        <f t="shared" si="476"/>
        <v>1.3650274430307315E-2</v>
      </c>
      <c r="I1111" s="7">
        <f t="shared" si="477"/>
        <v>7.0699451139385264E-2</v>
      </c>
      <c r="J1111" s="58">
        <f t="shared" si="478"/>
        <v>1.0953693966513486E-3</v>
      </c>
      <c r="K1111" s="7">
        <f t="shared" si="479"/>
        <v>6.0636942301407933E-3</v>
      </c>
      <c r="L1111" s="7">
        <f t="shared" si="480"/>
        <v>8.2544330234434905E-3</v>
      </c>
      <c r="M1111" s="58">
        <f t="shared" si="499"/>
        <v>2.4763299070330473E-2</v>
      </c>
      <c r="N1111" s="58">
        <f t="shared" si="481"/>
        <v>2.3232604541438982E-4</v>
      </c>
      <c r="O1111" s="59">
        <f t="shared" si="500"/>
        <v>0.41266913816730993</v>
      </c>
      <c r="P1111" s="58">
        <f t="shared" si="494"/>
        <v>2.1634242525153669E-4</v>
      </c>
      <c r="Q1111" s="58">
        <f t="shared" si="495"/>
        <v>0.54405857599764118</v>
      </c>
      <c r="R1111" s="58">
        <f t="shared" si="488"/>
        <v>0.5403160255313697</v>
      </c>
      <c r="S1111" s="60">
        <f t="shared" si="489"/>
        <v>3.742550466271477E-3</v>
      </c>
      <c r="T1111" s="58">
        <f t="shared" si="496"/>
        <v>2.1485421703238539E-4</v>
      </c>
      <c r="U1111" s="58">
        <f t="shared" si="497"/>
        <v>2.3093961094998996E-3</v>
      </c>
      <c r="V1111" s="58">
        <f t="shared" si="482"/>
        <v>2.1948981247247595E-4</v>
      </c>
      <c r="W1111" s="50">
        <f t="shared" si="490"/>
        <v>172.42818993293744</v>
      </c>
      <c r="X1111" s="50">
        <f t="shared" si="483"/>
        <v>104091.26241139529</v>
      </c>
      <c r="Y1111" s="50">
        <f t="shared" si="484"/>
        <v>104091.26241139529</v>
      </c>
      <c r="Z1111" s="50">
        <f t="shared" si="485"/>
        <v>1.5835329594470233</v>
      </c>
      <c r="AA1111" s="50">
        <f t="shared" si="486"/>
        <v>1.3460030155299698</v>
      </c>
      <c r="AB1111" s="50">
        <f t="shared" si="491"/>
        <v>684.59370029964896</v>
      </c>
      <c r="AC1111" s="7">
        <f t="shared" si="498"/>
        <v>0.27221181126771937</v>
      </c>
    </row>
    <row r="1112" spans="2:29">
      <c r="B1112" s="7">
        <f t="shared" si="492"/>
        <v>0.42945710182624269</v>
      </c>
      <c r="C1112" s="7">
        <f t="shared" si="473"/>
        <v>3.9764546465392847E-4</v>
      </c>
      <c r="D1112" s="58">
        <f t="shared" si="493"/>
        <v>3541812.172957561</v>
      </c>
      <c r="E1112" s="7">
        <f t="shared" si="487"/>
        <v>513.69644687369851</v>
      </c>
      <c r="F1112" s="7">
        <f t="shared" si="474"/>
        <v>3440487.172957561</v>
      </c>
      <c r="G1112" s="57">
        <f t="shared" si="475"/>
        <v>1.2370037031960842E-2</v>
      </c>
      <c r="H1112" s="61">
        <f t="shared" si="476"/>
        <v>1.3655193178906061E-2</v>
      </c>
      <c r="I1112" s="7">
        <f t="shared" si="477"/>
        <v>7.0689613642187774E-2</v>
      </c>
      <c r="J1112" s="58">
        <f t="shared" si="478"/>
        <v>1.0949474533301681E-3</v>
      </c>
      <c r="K1112" s="7">
        <f t="shared" si="479"/>
        <v>6.0650351869307563E-3</v>
      </c>
      <c r="L1112" s="7">
        <f t="shared" si="480"/>
        <v>8.2549300935910921E-3</v>
      </c>
      <c r="M1112" s="58">
        <f t="shared" si="499"/>
        <v>2.4764790280773274E-2</v>
      </c>
      <c r="N1112" s="58">
        <f t="shared" si="481"/>
        <v>2.3220423730322103E-4</v>
      </c>
      <c r="O1112" s="59">
        <f t="shared" si="500"/>
        <v>0.41245277650984635</v>
      </c>
      <c r="P1112" s="58">
        <f t="shared" si="494"/>
        <v>2.1636165746358182E-4</v>
      </c>
      <c r="Q1112" s="58">
        <f t="shared" si="495"/>
        <v>0.54410694122182868</v>
      </c>
      <c r="R1112" s="58">
        <f t="shared" si="488"/>
        <v>0.54036441693069304</v>
      </c>
      <c r="S1112" s="60">
        <f t="shared" si="489"/>
        <v>3.7425242911356404E-3</v>
      </c>
      <c r="T1112" s="58">
        <f t="shared" si="496"/>
        <v>2.1487345965285457E-4</v>
      </c>
      <c r="U1112" s="58">
        <f t="shared" si="497"/>
        <v>2.3108843073106271E-3</v>
      </c>
      <c r="V1112" s="58">
        <f t="shared" si="482"/>
        <v>2.1961162058364473E-4</v>
      </c>
      <c r="W1112" s="50">
        <f t="shared" si="490"/>
        <v>172.43857331185359</v>
      </c>
      <c r="X1112" s="50">
        <f t="shared" si="483"/>
        <v>104100.58495895524</v>
      </c>
      <c r="Y1112" s="50">
        <f t="shared" si="484"/>
        <v>104100.58495895524</v>
      </c>
      <c r="Z1112" s="50">
        <f t="shared" si="485"/>
        <v>1.5835510469057703</v>
      </c>
      <c r="AA1112" s="50">
        <f t="shared" si="486"/>
        <v>1.3460183898699047</v>
      </c>
      <c r="AB1112" s="50">
        <f t="shared" si="491"/>
        <v>684.66283367224401</v>
      </c>
      <c r="AC1112" s="7">
        <f t="shared" si="498"/>
        <v>0.2722393253408405</v>
      </c>
    </row>
    <row r="1113" spans="2:29">
      <c r="B1113" s="7">
        <f t="shared" si="492"/>
        <v>0.42985474729089662</v>
      </c>
      <c r="C1113" s="7">
        <f t="shared" si="473"/>
        <v>3.9764546465392847E-4</v>
      </c>
      <c r="D1113" s="58">
        <f t="shared" si="493"/>
        <v>3542128.8114022715</v>
      </c>
      <c r="E1113" s="7">
        <f t="shared" si="487"/>
        <v>513.74237139935053</v>
      </c>
      <c r="F1113" s="7">
        <f t="shared" si="474"/>
        <v>3440803.8114022715</v>
      </c>
      <c r="G1113" s="57">
        <f t="shared" si="475"/>
        <v>1.2370389797846956E-2</v>
      </c>
      <c r="H1113" s="61">
        <f t="shared" si="476"/>
        <v>1.3660112068029421E-2</v>
      </c>
      <c r="I1113" s="7">
        <f t="shared" si="477"/>
        <v>7.0679775863941058E-2</v>
      </c>
      <c r="J1113" s="58">
        <f t="shared" si="478"/>
        <v>1.0945253459319617E-3</v>
      </c>
      <c r="K1113" s="7">
        <f t="shared" si="479"/>
        <v>6.06637557394095E-3</v>
      </c>
      <c r="L1113" s="7">
        <f t="shared" si="480"/>
        <v>8.2554262658048744E-3</v>
      </c>
      <c r="M1113" s="58">
        <f t="shared" si="499"/>
        <v>2.4766278797414623E-2</v>
      </c>
      <c r="N1113" s="58">
        <f t="shared" si="481"/>
        <v>2.3208241838362084E-4</v>
      </c>
      <c r="O1113" s="59">
        <f t="shared" si="500"/>
        <v>0.41223639565390652</v>
      </c>
      <c r="P1113" s="58">
        <f t="shared" si="494"/>
        <v>2.1638085593983503E-4</v>
      </c>
      <c r="Q1113" s="58">
        <f t="shared" si="495"/>
        <v>0.54415522160714613</v>
      </c>
      <c r="R1113" s="58">
        <f t="shared" si="488"/>
        <v>0.54041272557615427</v>
      </c>
      <c r="S1113" s="60">
        <f t="shared" si="489"/>
        <v>3.7424960309918598E-3</v>
      </c>
      <c r="T1113" s="58">
        <f t="shared" si="496"/>
        <v>2.148926693666258E-4</v>
      </c>
      <c r="U1113" s="58">
        <f>IF(P1113+U1112-T1113&gt;0,P1113+U1112-T1113,0)</f>
        <v>2.3123724938838362E-3</v>
      </c>
      <c r="V1113" s="58">
        <f t="shared" si="482"/>
        <v>2.1973343950324492E-4</v>
      </c>
      <c r="W1113" s="50">
        <f t="shared" si="490"/>
        <v>172.44893793368462</v>
      </c>
      <c r="X1113" s="50">
        <f t="shared" si="483"/>
        <v>104109.89156407861</v>
      </c>
      <c r="Y1113" s="50">
        <f t="shared" si="484"/>
        <v>104109.89156407861</v>
      </c>
      <c r="Z1113" s="50">
        <f t="shared" si="485"/>
        <v>1.5835691002022672</v>
      </c>
      <c r="AA1113" s="50">
        <f t="shared" si="486"/>
        <v>1.3460337351719271</v>
      </c>
      <c r="AB1113" s="50">
        <f t="shared" si="491"/>
        <v>684.73184882024418</v>
      </c>
      <c r="AC1113" s="7">
        <f t="shared" si="498"/>
        <v>0.27226679240717216</v>
      </c>
    </row>
    <row r="1114" spans="2:29">
      <c r="B1114" s="7">
        <f t="shared" si="492"/>
        <v>0.43025239275555055</v>
      </c>
      <c r="C1114" s="7">
        <f t="shared" si="473"/>
        <v>3.9764546465392847E-4</v>
      </c>
      <c r="D1114" s="58">
        <f t="shared" si="493"/>
        <v>3542444.9073290671</v>
      </c>
      <c r="E1114" s="7">
        <f t="shared" si="487"/>
        <v>513.78821723942804</v>
      </c>
      <c r="F1114" s="7">
        <f t="shared" si="474"/>
        <v>3441119.9073290671</v>
      </c>
      <c r="G1114" s="57">
        <f t="shared" si="475"/>
        <v>1.2370741937896407E-2</v>
      </c>
      <c r="H1114" s="61">
        <f t="shared" si="476"/>
        <v>1.3665031097428537E-2</v>
      </c>
      <c r="I1114" s="7">
        <f t="shared" si="477"/>
        <v>7.066993780514283E-2</v>
      </c>
      <c r="J1114" s="58">
        <f t="shared" si="478"/>
        <v>1.0941030744650671E-3</v>
      </c>
      <c r="K1114" s="7">
        <f t="shared" si="479"/>
        <v>6.0677153910514902E-3</v>
      </c>
      <c r="L1114" s="7">
        <f t="shared" si="480"/>
        <v>8.2559215399816248E-3</v>
      </c>
      <c r="M1114" s="58">
        <f t="shared" si="499"/>
        <v>2.4767764619944874E-2</v>
      </c>
      <c r="N1114" s="58">
        <f t="shared" si="481"/>
        <v>2.3196058867458555E-4</v>
      </c>
      <c r="O1114" s="59">
        <f t="shared" si="500"/>
        <v>0.41201999563323261</v>
      </c>
      <c r="P1114" s="58">
        <f t="shared" si="494"/>
        <v>2.1640002067391251E-4</v>
      </c>
      <c r="Q1114" s="58">
        <f t="shared" si="495"/>
        <v>0.54420341713753939</v>
      </c>
      <c r="R1114" s="58">
        <f t="shared" si="488"/>
        <v>0.54046095145116857</v>
      </c>
      <c r="S1114" s="60">
        <f t="shared" si="489"/>
        <v>3.7424656863708217E-3</v>
      </c>
      <c r="T1114" s="58">
        <f t="shared" si="496"/>
        <v>2.1491184616710422E-4</v>
      </c>
      <c r="U1114" s="58">
        <f t="shared" si="497"/>
        <v>2.3138606683906445E-3</v>
      </c>
      <c r="V1114" s="58">
        <f t="shared" si="482"/>
        <v>2.1985526921228021E-4</v>
      </c>
      <c r="W1114" s="50">
        <f t="shared" si="490"/>
        <v>172.45928379627446</v>
      </c>
      <c r="X1114" s="50">
        <f t="shared" si="483"/>
        <v>104119.18222357033</v>
      </c>
      <c r="Y1114" s="50">
        <f t="shared" si="484"/>
        <v>104119.18222357033</v>
      </c>
      <c r="Z1114" s="50">
        <f t="shared" si="485"/>
        <v>1.5835871193477711</v>
      </c>
      <c r="AA1114" s="50">
        <f t="shared" si="486"/>
        <v>1.3460490514456054</v>
      </c>
      <c r="AB1114" s="50">
        <f t="shared" si="491"/>
        <v>684.80074571995578</v>
      </c>
      <c r="AC1114" s="7">
        <f t="shared" si="498"/>
        <v>0.27229421245731905</v>
      </c>
    </row>
    <row r="1115" spans="2:29">
      <c r="B1115" s="7">
        <f t="shared" si="492"/>
        <v>0.43065003822020448</v>
      </c>
      <c r="C1115" s="7">
        <f t="shared" si="473"/>
        <v>3.9764546465392847E-4</v>
      </c>
      <c r="D1115" s="58">
        <f t="shared" si="493"/>
        <v>3542760.4606301384</v>
      </c>
      <c r="E1115" s="7">
        <f t="shared" si="487"/>
        <v>513.83398437829476</v>
      </c>
      <c r="F1115" s="7">
        <f t="shared" si="474"/>
        <v>3441435.4606301384</v>
      </c>
      <c r="G1115" s="57">
        <f t="shared" si="475"/>
        <v>1.2371093452102489E-2</v>
      </c>
      <c r="H1115" s="61">
        <f t="shared" si="476"/>
        <v>1.3669950266854546E-2</v>
      </c>
      <c r="I1115" s="7">
        <f t="shared" si="477"/>
        <v>7.0660099466290816E-2</v>
      </c>
      <c r="J1115" s="58">
        <f t="shared" si="478"/>
        <v>1.0936806389378524E-3</v>
      </c>
      <c r="K1115" s="7">
        <f t="shared" si="479"/>
        <v>6.0690546381426116E-3</v>
      </c>
      <c r="L1115" s="7">
        <f t="shared" si="480"/>
        <v>8.2564159160183163E-3</v>
      </c>
      <c r="M1115" s="58">
        <f t="shared" si="499"/>
        <v>2.4769247748054949E-2</v>
      </c>
      <c r="N1115" s="58">
        <f t="shared" si="481"/>
        <v>2.3183874819511543E-4</v>
      </c>
      <c r="O1115" s="59">
        <f t="shared" si="500"/>
        <v>0.41180357648157379</v>
      </c>
      <c r="P1115" s="58">
        <f t="shared" si="494"/>
        <v>2.1641915165881986E-4</v>
      </c>
      <c r="Q1115" s="58">
        <f t="shared" si="495"/>
        <v>0.54425152779541908</v>
      </c>
      <c r="R1115" s="58">
        <f t="shared" si="488"/>
        <v>0.54050909453928753</v>
      </c>
      <c r="S1115" s="60">
        <f t="shared" si="489"/>
        <v>3.7424332561315499E-3</v>
      </c>
      <c r="T1115" s="58">
        <f t="shared" si="496"/>
        <v>2.1493099004774914E-4</v>
      </c>
      <c r="U1115" s="58">
        <f t="shared" si="497"/>
        <v>2.3153488300017154E-3</v>
      </c>
      <c r="V1115" s="58">
        <f t="shared" si="482"/>
        <v>2.1997710969175034E-4</v>
      </c>
      <c r="W1115" s="50">
        <f t="shared" si="490"/>
        <v>172.46961089747097</v>
      </c>
      <c r="X1115" s="50">
        <f t="shared" si="483"/>
        <v>104128.45693426167</v>
      </c>
      <c r="Y1115" s="50">
        <f t="shared" si="484"/>
        <v>104128.45693426167</v>
      </c>
      <c r="Z1115" s="50">
        <f t="shared" si="485"/>
        <v>1.5836051043535568</v>
      </c>
      <c r="AA1115" s="50">
        <f t="shared" si="486"/>
        <v>1.3460643387005233</v>
      </c>
      <c r="AB1115" s="50">
        <f t="shared" si="491"/>
        <v>684.86952434788031</v>
      </c>
      <c r="AC1115" s="7">
        <f t="shared" si="498"/>
        <v>0.27232158548189817</v>
      </c>
    </row>
    <row r="1116" spans="2:29">
      <c r="B1116" s="7">
        <f t="shared" si="492"/>
        <v>0.43104768368485841</v>
      </c>
      <c r="C1116" s="7">
        <f t="shared" ref="C1116:C1149" si="501">B1116-B1115</f>
        <v>3.9764546465392847E-4</v>
      </c>
      <c r="D1116" s="58">
        <f t="shared" si="493"/>
        <v>3543075.4711975502</v>
      </c>
      <c r="E1116" s="7">
        <f t="shared" si="487"/>
        <v>513.87967280029602</v>
      </c>
      <c r="F1116" s="7">
        <f t="shared" ref="F1116:F1149" si="502">D1116-$E$6</f>
        <v>3441750.4711975502</v>
      </c>
      <c r="G1116" s="57">
        <f t="shared" ref="G1116:G1149" si="503">($E$7*((D1116*0.000145038)^$E$8))*0.0254</f>
        <v>1.2371444340458174E-2</v>
      </c>
      <c r="H1116" s="61">
        <f t="shared" ref="H1116:H1149" si="504">IF(H1115&gt;0,IF((H1115+G1115*C1116)&lt;$E$10,H1115+G1115*C1116,0),0)</f>
        <v>1.3674869576058584E-2</v>
      </c>
      <c r="I1116" s="7">
        <f t="shared" ref="I1116:I1149" si="505">IF(H1116&gt;0,I1115-G1115*C1116*2,0)</f>
        <v>7.0650260847882743E-2</v>
      </c>
      <c r="J1116" s="58">
        <f t="shared" ref="J1116:J1149" si="506">IF(H1116&gt;0,PI()*($E$10^2-H1116^2),0)</f>
        <v>1.0932580393587165E-3</v>
      </c>
      <c r="K1116" s="7">
        <f t="shared" ref="K1116:K1149" si="507">IF(J1116=0,0,2*PI()*H1116*I1116)</f>
        <v>6.0703933150946729E-3</v>
      </c>
      <c r="L1116" s="7">
        <f t="shared" ref="L1116:L1149" si="508">J1116*2+K1116</f>
        <v>8.256909393812106E-3</v>
      </c>
      <c r="M1116" s="58">
        <f t="shared" si="499"/>
        <v>2.4770728181436316E-2</v>
      </c>
      <c r="N1116" s="58">
        <f t="shared" ref="N1116:N1149" si="509">$E$13*PI()*($E$10^2-H1116^2)*I1116</f>
        <v>2.3171689696421455E-4</v>
      </c>
      <c r="O1116" s="59">
        <f t="shared" si="500"/>
        <v>0.41158713823268611</v>
      </c>
      <c r="P1116" s="58">
        <f t="shared" si="494"/>
        <v>2.1643824888767371E-4</v>
      </c>
      <c r="Q1116" s="58">
        <f t="shared" si="495"/>
        <v>0.5442995535634747</v>
      </c>
      <c r="R1116" s="58">
        <f t="shared" si="488"/>
        <v>0.54055715482404409</v>
      </c>
      <c r="S1116" s="60">
        <f t="shared" si="489"/>
        <v>3.742398739430608E-3</v>
      </c>
      <c r="T1116" s="58">
        <f t="shared" si="496"/>
        <v>2.1495010100201257E-4</v>
      </c>
      <c r="U1116" s="58">
        <f t="shared" si="497"/>
        <v>2.3168369778873766E-3</v>
      </c>
      <c r="V1116" s="58">
        <f t="shared" ref="V1116:V1149" si="510">$E$20-N1116</f>
        <v>2.2009896092265122E-4</v>
      </c>
      <c r="W1116" s="50">
        <f t="shared" si="490"/>
        <v>172.47991923512583</v>
      </c>
      <c r="X1116" s="50">
        <f t="shared" si="483"/>
        <v>104137.71569298021</v>
      </c>
      <c r="Y1116" s="50">
        <f t="shared" si="484"/>
        <v>104137.71569298021</v>
      </c>
      <c r="Z1116" s="50">
        <f t="shared" si="485"/>
        <v>1.5836230552308597</v>
      </c>
      <c r="AA1116" s="50">
        <f t="shared" si="486"/>
        <v>1.3460795969462307</v>
      </c>
      <c r="AB1116" s="50">
        <f t="shared" si="491"/>
        <v>684.93818468049221</v>
      </c>
      <c r="AC1116" s="7">
        <f t="shared" si="498"/>
        <v>0.27234891147156021</v>
      </c>
    </row>
    <row r="1117" spans="2:29">
      <c r="B1117" s="7">
        <f t="shared" si="492"/>
        <v>0.43144532914951234</v>
      </c>
      <c r="C1117" s="7">
        <f t="shared" si="501"/>
        <v>3.9764546465392847E-4</v>
      </c>
      <c r="D1117" s="58">
        <f t="shared" si="493"/>
        <v>3543389.9389234246</v>
      </c>
      <c r="E1117" s="7">
        <f t="shared" si="487"/>
        <v>513.92528248978533</v>
      </c>
      <c r="F1117" s="7">
        <f t="shared" si="502"/>
        <v>3442064.9389234246</v>
      </c>
      <c r="G1117" s="57">
        <f t="shared" si="503"/>
        <v>1.2371794602956293E-2</v>
      </c>
      <c r="H1117" s="61">
        <f t="shared" si="504"/>
        <v>1.3679789024791786E-2</v>
      </c>
      <c r="I1117" s="7">
        <f t="shared" si="505"/>
        <v>7.0640421950416338E-2</v>
      </c>
      <c r="J1117" s="58">
        <f t="shared" si="506"/>
        <v>1.0928352757360892E-3</v>
      </c>
      <c r="K1117" s="7">
        <f t="shared" si="507"/>
        <v>6.0717314217881525E-3</v>
      </c>
      <c r="L1117" s="7">
        <f t="shared" si="508"/>
        <v>8.257401973260331E-3</v>
      </c>
      <c r="M1117" s="58">
        <f t="shared" si="499"/>
        <v>2.4772205919780993E-2</v>
      </c>
      <c r="N1117" s="58">
        <f t="shared" si="509"/>
        <v>2.3159503500089082E-4</v>
      </c>
      <c r="O1117" s="59">
        <f t="shared" si="500"/>
        <v>0.41137068092033235</v>
      </c>
      <c r="P1117" s="58">
        <f t="shared" si="494"/>
        <v>2.164573123537572E-4</v>
      </c>
      <c r="Q1117" s="58">
        <f t="shared" si="495"/>
        <v>0.54434749442481478</v>
      </c>
      <c r="R1117" s="58">
        <f t="shared" si="488"/>
        <v>0.54060513228897955</v>
      </c>
      <c r="S1117" s="60">
        <f t="shared" si="489"/>
        <v>3.742362135835231E-3</v>
      </c>
      <c r="T1117" s="58">
        <f t="shared" si="496"/>
        <v>2.1496917902334974E-4</v>
      </c>
      <c r="U1117" s="58">
        <f t="shared" si="497"/>
        <v>2.3183251112177841E-3</v>
      </c>
      <c r="V1117" s="58">
        <f t="shared" si="510"/>
        <v>2.2022082288597494E-4</v>
      </c>
      <c r="W1117" s="50">
        <f t="shared" si="490"/>
        <v>172.49020880709458</v>
      </c>
      <c r="X1117" s="50">
        <f t="shared" si="483"/>
        <v>104146.95849655522</v>
      </c>
      <c r="Y1117" s="50">
        <f t="shared" si="484"/>
        <v>104146.95849655522</v>
      </c>
      <c r="Z1117" s="50">
        <f t="shared" si="485"/>
        <v>1.5836409719908842</v>
      </c>
      <c r="AA1117" s="50">
        <f t="shared" si="486"/>
        <v>1.3460948261922514</v>
      </c>
      <c r="AB1117" s="50">
        <f t="shared" si="491"/>
        <v>685.00672669427809</v>
      </c>
      <c r="AC1117" s="7">
        <f t="shared" si="498"/>
        <v>0.27237619041695271</v>
      </c>
    </row>
    <row r="1118" spans="2:29">
      <c r="B1118" s="7">
        <f t="shared" si="492"/>
        <v>0.43184297461416626</v>
      </c>
      <c r="C1118" s="7">
        <f t="shared" si="501"/>
        <v>3.9764546465392847E-4</v>
      </c>
      <c r="D1118" s="58">
        <f t="shared" si="493"/>
        <v>3543703.8637001868</v>
      </c>
      <c r="E1118" s="7">
        <f t="shared" si="487"/>
        <v>513.97081343116042</v>
      </c>
      <c r="F1118" s="7">
        <f t="shared" si="502"/>
        <v>3442378.8637001868</v>
      </c>
      <c r="G1118" s="57">
        <f t="shared" si="503"/>
        <v>1.2372144239589834E-2</v>
      </c>
      <c r="H1118" s="61">
        <f t="shared" si="504"/>
        <v>1.3684708612805283E-2</v>
      </c>
      <c r="I1118" s="7">
        <f t="shared" si="505"/>
        <v>7.0630582774389342E-2</v>
      </c>
      <c r="J1118" s="58">
        <f t="shared" si="506"/>
        <v>1.0924123480784307E-3</v>
      </c>
      <c r="K1118" s="7">
        <f t="shared" si="507"/>
        <v>6.0730689581036485E-3</v>
      </c>
      <c r="L1118" s="7">
        <f t="shared" si="508"/>
        <v>8.2578936542605091E-3</v>
      </c>
      <c r="M1118" s="58">
        <f t="shared" si="499"/>
        <v>2.4773680962781527E-2</v>
      </c>
      <c r="N1118" s="58">
        <f t="shared" si="509"/>
        <v>2.3147316232415588E-4</v>
      </c>
      <c r="O1118" s="59">
        <f t="shared" si="500"/>
        <v>0.41115420457828189</v>
      </c>
      <c r="P1118" s="58">
        <f t="shared" si="494"/>
        <v>2.1647634205046451E-4</v>
      </c>
      <c r="Q1118" s="58">
        <f t="shared" si="495"/>
        <v>0.54439535036282694</v>
      </c>
      <c r="R1118" s="58">
        <f t="shared" si="488"/>
        <v>0.54065302691768125</v>
      </c>
      <c r="S1118" s="60">
        <f t="shared" si="489"/>
        <v>3.7423234451456899E-3</v>
      </c>
      <c r="T1118" s="58">
        <f t="shared" si="496"/>
        <v>2.1498822410523426E-4</v>
      </c>
      <c r="U1118" s="58">
        <f t="shared" si="497"/>
        <v>2.3198132291630145E-3</v>
      </c>
      <c r="V1118" s="58">
        <f t="shared" si="510"/>
        <v>2.2034269556270989E-4</v>
      </c>
      <c r="W1118" s="50">
        <f t="shared" si="490"/>
        <v>172.50047961123633</v>
      </c>
      <c r="X1118" s="50">
        <f t="shared" si="483"/>
        <v>104156.18534182488</v>
      </c>
      <c r="Y1118" s="50">
        <f t="shared" si="484"/>
        <v>104156.18534182488</v>
      </c>
      <c r="Z1118" s="50">
        <f t="shared" si="485"/>
        <v>1.5836588546448194</v>
      </c>
      <c r="AA1118" s="50">
        <f t="shared" si="486"/>
        <v>1.3461100264480965</v>
      </c>
      <c r="AB1118" s="50">
        <f t="shared" si="491"/>
        <v>685.07515036579093</v>
      </c>
      <c r="AC1118" s="7">
        <f t="shared" si="498"/>
        <v>0.27240342230873882</v>
      </c>
    </row>
    <row r="1119" spans="2:29">
      <c r="B1119" s="7">
        <f t="shared" si="492"/>
        <v>0.43224062007882019</v>
      </c>
      <c r="C1119" s="7">
        <f t="shared" si="501"/>
        <v>3.9764546465392847E-4</v>
      </c>
      <c r="D1119" s="58">
        <f t="shared" si="493"/>
        <v>3544017.2454207093</v>
      </c>
      <c r="E1119" s="7">
        <f t="shared" si="487"/>
        <v>514.0162656088836</v>
      </c>
      <c r="F1119" s="7">
        <f t="shared" si="502"/>
        <v>3442692.2454207093</v>
      </c>
      <c r="G1119" s="57">
        <f t="shared" si="503"/>
        <v>1.2372493250352078E-2</v>
      </c>
      <c r="H1119" s="61">
        <f t="shared" si="504"/>
        <v>1.3689628339850199E-2</v>
      </c>
      <c r="I1119" s="7">
        <f t="shared" si="505"/>
        <v>7.0620743320299509E-2</v>
      </c>
      <c r="J1119" s="58">
        <f t="shared" si="506"/>
        <v>1.091989256394232E-3</v>
      </c>
      <c r="K1119" s="7">
        <f t="shared" si="507"/>
        <v>6.0744059239218806E-3</v>
      </c>
      <c r="L1119" s="7">
        <f t="shared" si="508"/>
        <v>8.2583844367103455E-3</v>
      </c>
      <c r="M1119" s="58">
        <f t="shared" si="499"/>
        <v>2.4775153310131037E-2</v>
      </c>
      <c r="N1119" s="58">
        <f t="shared" si="509"/>
        <v>2.3135127895302534E-4</v>
      </c>
      <c r="O1119" s="59">
        <f t="shared" si="500"/>
        <v>0.41093770924031126</v>
      </c>
      <c r="P1119" s="58">
        <f t="shared" si="494"/>
        <v>2.1649533797063469E-4</v>
      </c>
      <c r="Q1119" s="58">
        <f t="shared" si="495"/>
        <v>0.5444431213595029</v>
      </c>
      <c r="R1119" s="58">
        <f t="shared" si="488"/>
        <v>0.54070083869380536</v>
      </c>
      <c r="S1119" s="60">
        <f t="shared" si="489"/>
        <v>3.7422826656975383E-3</v>
      </c>
      <c r="T1119" s="58">
        <f t="shared" si="496"/>
        <v>2.1500723624116706E-4</v>
      </c>
      <c r="U1119" s="58">
        <f t="shared" si="497"/>
        <v>2.3213013308924823E-3</v>
      </c>
      <c r="V1119" s="58">
        <f t="shared" si="510"/>
        <v>2.2046457893384042E-4</v>
      </c>
      <c r="W1119" s="50">
        <f t="shared" si="490"/>
        <v>172.5107316454143</v>
      </c>
      <c r="X1119" s="50">
        <f t="shared" si="483"/>
        <v>104165.39622564049</v>
      </c>
      <c r="Y1119" s="50">
        <f t="shared" si="484"/>
        <v>104165.39622564049</v>
      </c>
      <c r="Z1119" s="50">
        <f t="shared" si="485"/>
        <v>1.5836767032038468</v>
      </c>
      <c r="AA1119" s="50">
        <f t="shared" si="486"/>
        <v>1.3461251977232698</v>
      </c>
      <c r="AB1119" s="50">
        <f t="shared" si="491"/>
        <v>685.14345567168061</v>
      </c>
      <c r="AC1119" s="7">
        <f t="shared" si="498"/>
        <v>0.27243060713761424</v>
      </c>
    </row>
    <row r="1120" spans="2:29">
      <c r="B1120" s="7">
        <f t="shared" si="492"/>
        <v>0.43263826554347412</v>
      </c>
      <c r="C1120" s="7">
        <f t="shared" si="501"/>
        <v>3.9764546465392847E-4</v>
      </c>
      <c r="D1120" s="58">
        <f t="shared" si="493"/>
        <v>3544330.0839774171</v>
      </c>
      <c r="E1120" s="7">
        <f t="shared" si="487"/>
        <v>514.0616390073526</v>
      </c>
      <c r="F1120" s="7">
        <f t="shared" si="502"/>
        <v>3443005.0839774171</v>
      </c>
      <c r="G1120" s="57">
        <f t="shared" si="503"/>
        <v>1.237284163523562E-2</v>
      </c>
      <c r="H1120" s="61">
        <f t="shared" si="504"/>
        <v>1.3694548205677663E-2</v>
      </c>
      <c r="I1120" s="7">
        <f t="shared" si="505"/>
        <v>7.061090358864458E-2</v>
      </c>
      <c r="J1120" s="58">
        <f t="shared" si="506"/>
        <v>1.0915660006920141E-3</v>
      </c>
      <c r="K1120" s="7">
        <f t="shared" si="507"/>
        <v>6.0757423191236904E-3</v>
      </c>
      <c r="L1120" s="7">
        <f t="shared" si="508"/>
        <v>8.2588743205077187E-3</v>
      </c>
      <c r="M1120" s="58">
        <f t="shared" si="499"/>
        <v>2.4776622961523158E-2</v>
      </c>
      <c r="N1120" s="58">
        <f t="shared" si="509"/>
        <v>2.3122938490651845E-4</v>
      </c>
      <c r="O1120" s="59">
        <f t="shared" si="500"/>
        <v>0.41072119494020337</v>
      </c>
      <c r="P1120" s="58">
        <f t="shared" si="494"/>
        <v>2.1651430010788397E-4</v>
      </c>
      <c r="Q1120" s="58">
        <f t="shared" si="495"/>
        <v>0.54449080739878863</v>
      </c>
      <c r="R1120" s="58">
        <f t="shared" si="488"/>
        <v>0.54074856760093926</v>
      </c>
      <c r="S1120" s="60">
        <f t="shared" si="489"/>
        <v>3.7422397978493782E-3</v>
      </c>
      <c r="T1120" s="58">
        <f t="shared" si="496"/>
        <v>2.1502621542462174E-4</v>
      </c>
      <c r="U1120" s="58">
        <f t="shared" si="497"/>
        <v>2.3227894155757444E-3</v>
      </c>
      <c r="V1120" s="58">
        <f t="shared" si="510"/>
        <v>2.2058647298034732E-4</v>
      </c>
      <c r="W1120" s="50">
        <f t="shared" si="490"/>
        <v>172.52096490749526</v>
      </c>
      <c r="X1120" s="50">
        <f t="shared" ref="X1120:X1149" si="511">D1120/(1+(($E$22-1)/2)*$E$17^2)^($E$22/($E$22-1))</f>
        <v>104174.59114484023</v>
      </c>
      <c r="Y1120" s="50">
        <f t="shared" ref="Y1120:Y1149" si="512">IF(D1120/(1+(($E$22-1)/2)*$E$17^2)^($E$22/($E$22-1))&lt;$E$6,$E$6,D1120/(1+(($E$22-1)/2)*$E$17^2)^($E$22/($E$22-1)))</f>
        <v>104174.59114484023</v>
      </c>
      <c r="Z1120" s="50">
        <f t="shared" ref="Z1120:Z1149" si="513">(((2*$E$22^2)/($E$22-1))*((2/($E$22+1))^(($E$22+1)/($E$22-1)))*((1-(X1120/D1120)^(($E$22-1)/$E$22))))^(0.5)+(((X1120-$E$6)/(D1120))*($E$15/$E$14))</f>
        <v>1.5836945176790886</v>
      </c>
      <c r="AA1120" s="50">
        <f t="shared" ref="AA1120:AA1149" si="514">Z1120*$E$16</f>
        <v>1.3461403400272254</v>
      </c>
      <c r="AB1120" s="50">
        <f t="shared" si="491"/>
        <v>685.21164258850013</v>
      </c>
      <c r="AC1120" s="7">
        <f t="shared" si="498"/>
        <v>0.27245774489427471</v>
      </c>
    </row>
    <row r="1121" spans="2:29">
      <c r="B1121" s="7">
        <f t="shared" si="492"/>
        <v>0.43303591100812805</v>
      </c>
      <c r="C1121" s="7">
        <f t="shared" si="501"/>
        <v>3.9764546465392847E-4</v>
      </c>
      <c r="D1121" s="58">
        <f t="shared" si="493"/>
        <v>3544642.379263517</v>
      </c>
      <c r="E1121" s="7">
        <f t="shared" ref="E1121:E1149" si="515">D1121/6894.757</f>
        <v>514.10693361107826</v>
      </c>
      <c r="F1121" s="7">
        <f t="shared" si="502"/>
        <v>3443317.379263517</v>
      </c>
      <c r="G1121" s="57">
        <f t="shared" si="503"/>
        <v>1.2373189394233732E-2</v>
      </c>
      <c r="H1121" s="61">
        <f t="shared" si="504"/>
        <v>1.3699468210038796E-2</v>
      </c>
      <c r="I1121" s="7">
        <f t="shared" si="505"/>
        <v>7.060106357992231E-2</v>
      </c>
      <c r="J1121" s="58">
        <f t="shared" si="506"/>
        <v>1.0911425809803296E-3</v>
      </c>
      <c r="K1121" s="7">
        <f t="shared" si="507"/>
        <v>6.0770781435900388E-3</v>
      </c>
      <c r="L1121" s="7">
        <f t="shared" si="508"/>
        <v>8.2593633055506981E-3</v>
      </c>
      <c r="M1121" s="58">
        <f t="shared" si="499"/>
        <v>2.4778089916652094E-2</v>
      </c>
      <c r="N1121" s="58">
        <f t="shared" si="509"/>
        <v>2.3110748020365834E-4</v>
      </c>
      <c r="O1121" s="59">
        <f t="shared" si="500"/>
        <v>0.41050466171174815</v>
      </c>
      <c r="P1121" s="58">
        <f t="shared" si="494"/>
        <v>2.1653322845521794E-4</v>
      </c>
      <c r="Q1121" s="58">
        <f t="shared" si="495"/>
        <v>0.54453840846309454</v>
      </c>
      <c r="R1121" s="58">
        <f t="shared" ref="R1121:R1149" si="516">IF(D1121&gt;$E$6,$E$14*D1121*$E$22*(SQRT((2/($E$22+1))^(($E$22+1)/($E$22-1))))/($E$22*$E$23*$E$21)^0.5,0)</f>
        <v>0.54079621362278985</v>
      </c>
      <c r="S1121" s="60">
        <f t="shared" ref="S1121:S1149" si="517">Q1121-R1121</f>
        <v>3.7421948403046912E-3</v>
      </c>
      <c r="T1121" s="58">
        <f t="shared" si="496"/>
        <v>2.1504516164911944E-4</v>
      </c>
      <c r="U1121" s="58">
        <f t="shared" si="497"/>
        <v>2.3242774823818428E-3</v>
      </c>
      <c r="V1121" s="58">
        <f t="shared" si="510"/>
        <v>2.2070837768320742E-4</v>
      </c>
      <c r="W1121" s="50">
        <f t="shared" ref="W1121:W1149" si="518">M1121/$E$14</f>
        <v>172.53117939534994</v>
      </c>
      <c r="X1121" s="50">
        <f t="shared" si="511"/>
        <v>104183.77009628524</v>
      </c>
      <c r="Y1121" s="50">
        <f t="shared" si="512"/>
        <v>104183.77009628524</v>
      </c>
      <c r="Z1121" s="50">
        <f t="shared" si="513"/>
        <v>1.5837122980816796</v>
      </c>
      <c r="AA1121" s="50">
        <f t="shared" si="514"/>
        <v>1.3461554533694275</v>
      </c>
      <c r="AB1121" s="50">
        <f t="shared" ref="AB1121:AB1149" si="519">IF(AA1121*D1121*$E$14&gt;0,AA1121*D1121*$E$14,0)</f>
        <v>685.27971109297266</v>
      </c>
      <c r="AC1121" s="7">
        <f t="shared" si="498"/>
        <v>0.27248483556943037</v>
      </c>
    </row>
    <row r="1122" spans="2:29">
      <c r="B1122" s="7">
        <f t="shared" ref="B1122:B1185" si="520">B1121+$E$18/3000</f>
        <v>0.43343355647278198</v>
      </c>
      <c r="C1122" s="7">
        <f t="shared" si="501"/>
        <v>3.9764546465392847E-4</v>
      </c>
      <c r="D1122" s="58">
        <f t="shared" ref="D1122:D1149" si="521">$E$23*$E$21*U1121/V1121</f>
        <v>3544954.1311719939</v>
      </c>
      <c r="E1122" s="7">
        <f t="shared" si="515"/>
        <v>514.15214940453939</v>
      </c>
      <c r="F1122" s="7">
        <f t="shared" si="502"/>
        <v>3443629.1311719939</v>
      </c>
      <c r="G1122" s="57">
        <f t="shared" si="503"/>
        <v>1.2373536527339237E-2</v>
      </c>
      <c r="H1122" s="61">
        <f t="shared" si="504"/>
        <v>1.3704388352684718E-2</v>
      </c>
      <c r="I1122" s="7">
        <f t="shared" si="505"/>
        <v>7.0591223294630467E-2</v>
      </c>
      <c r="J1122" s="58">
        <f t="shared" si="506"/>
        <v>1.0907189972677611E-3</v>
      </c>
      <c r="K1122" s="7">
        <f t="shared" si="507"/>
        <v>6.0784133972020087E-3</v>
      </c>
      <c r="L1122" s="7">
        <f t="shared" si="508"/>
        <v>8.2598513917375299E-3</v>
      </c>
      <c r="M1122" s="58">
        <f t="shared" si="499"/>
        <v>2.477955417521259E-2</v>
      </c>
      <c r="N1122" s="58">
        <f t="shared" si="509"/>
        <v>2.3098556486347187E-4</v>
      </c>
      <c r="O1122" s="59">
        <f t="shared" si="500"/>
        <v>0.4102881095887419</v>
      </c>
      <c r="P1122" s="58">
        <f t="shared" ref="P1122:P1149" si="522">(O1121-O1122)</f>
        <v>2.1655212300625282E-4</v>
      </c>
      <c r="Q1122" s="58">
        <f t="shared" ref="Q1122:Q1149" si="523">P1122/C1122</f>
        <v>0.54458592453636678</v>
      </c>
      <c r="R1122" s="58">
        <f t="shared" si="516"/>
        <v>0.54084377674303019</v>
      </c>
      <c r="S1122" s="60">
        <f t="shared" si="517"/>
        <v>3.7421477933365921E-3</v>
      </c>
      <c r="T1122" s="58">
        <f t="shared" ref="T1122:T1149" si="524">R1122*C1122</f>
        <v>2.150640749081678E-4</v>
      </c>
      <c r="U1122" s="58">
        <f t="shared" ref="U1122:U1149" si="525">IF(P1122+U1121-T1122&gt;0,P1122+U1121-T1122,0)</f>
        <v>2.3257655304799278E-3</v>
      </c>
      <c r="V1122" s="58">
        <f t="shared" si="510"/>
        <v>2.2083029302339389E-4</v>
      </c>
      <c r="W1122" s="50">
        <f t="shared" si="518"/>
        <v>172.5413751068528</v>
      </c>
      <c r="X1122" s="50">
        <f t="shared" si="511"/>
        <v>104192.93307683014</v>
      </c>
      <c r="Y1122" s="50">
        <f t="shared" si="512"/>
        <v>104192.93307683014</v>
      </c>
      <c r="Z1122" s="50">
        <f t="shared" si="513"/>
        <v>1.5837300444227076</v>
      </c>
      <c r="AA1122" s="50">
        <f t="shared" si="514"/>
        <v>1.3461705377593014</v>
      </c>
      <c r="AB1122" s="50">
        <f t="shared" si="519"/>
        <v>685.34766116177286</v>
      </c>
      <c r="AC1122" s="7">
        <f t="shared" ref="AC1122:AC1149" si="526">((AB1121+AB1122)/(2))*C1122</f>
        <v>0.27251187915381564</v>
      </c>
    </row>
    <row r="1123" spans="2:29">
      <c r="B1123" s="7">
        <f t="shared" si="520"/>
        <v>0.43383120193743591</v>
      </c>
      <c r="C1123" s="7">
        <f t="shared" si="501"/>
        <v>3.9764546465392847E-4</v>
      </c>
      <c r="D1123" s="58">
        <f t="shared" si="521"/>
        <v>3545265.3395965579</v>
      </c>
      <c r="E1123" s="7">
        <f t="shared" si="515"/>
        <v>514.19728637232004</v>
      </c>
      <c r="F1123" s="7">
        <f t="shared" si="502"/>
        <v>3443940.3395965579</v>
      </c>
      <c r="G1123" s="57">
        <f t="shared" si="503"/>
        <v>1.2373883034545587E-2</v>
      </c>
      <c r="H1123" s="61">
        <f t="shared" si="504"/>
        <v>1.3709308633366545E-2</v>
      </c>
      <c r="I1123" s="7">
        <f t="shared" si="505"/>
        <v>7.058138273326682E-2</v>
      </c>
      <c r="J1123" s="58">
        <f t="shared" si="506"/>
        <v>1.0902952495629222E-3</v>
      </c>
      <c r="K1123" s="7">
        <f t="shared" si="507"/>
        <v>6.0797480798408044E-3</v>
      </c>
      <c r="L1123" s="7">
        <f t="shared" si="508"/>
        <v>8.2603385789666479E-3</v>
      </c>
      <c r="M1123" s="58">
        <f t="shared" si="499"/>
        <v>2.4781015736899944E-2</v>
      </c>
      <c r="N1123" s="58">
        <f t="shared" si="509"/>
        <v>2.3086363890498983E-4</v>
      </c>
      <c r="O1123" s="59">
        <f t="shared" si="500"/>
        <v>0.41007153860498818</v>
      </c>
      <c r="P1123" s="58">
        <f t="shared" si="522"/>
        <v>2.1657098375371664E-4</v>
      </c>
      <c r="Q1123" s="58">
        <f t="shared" si="523"/>
        <v>0.54463335560031778</v>
      </c>
      <c r="R1123" s="58">
        <f t="shared" si="516"/>
        <v>0.54089125694544393</v>
      </c>
      <c r="S1123" s="60">
        <f t="shared" si="517"/>
        <v>3.7420986548738489E-3</v>
      </c>
      <c r="T1123" s="58">
        <f t="shared" si="524"/>
        <v>2.1508295519531847E-4</v>
      </c>
      <c r="U1123" s="58">
        <f t="shared" si="525"/>
        <v>2.3272535590383261E-3</v>
      </c>
      <c r="V1123" s="58">
        <f t="shared" si="510"/>
        <v>2.2095221898187593E-4</v>
      </c>
      <c r="W1123" s="50">
        <f t="shared" si="518"/>
        <v>172.55155203988218</v>
      </c>
      <c r="X1123" s="50">
        <f t="shared" si="511"/>
        <v>104202.08008335088</v>
      </c>
      <c r="Y1123" s="50">
        <f t="shared" si="512"/>
        <v>104202.08008335088</v>
      </c>
      <c r="Z1123" s="50">
        <f t="shared" si="513"/>
        <v>1.5837477567132694</v>
      </c>
      <c r="AA1123" s="50">
        <f t="shared" si="514"/>
        <v>1.346185593206279</v>
      </c>
      <c r="AB1123" s="50">
        <f t="shared" si="519"/>
        <v>685.41549277173351</v>
      </c>
      <c r="AC1123" s="7">
        <f t="shared" si="526"/>
        <v>0.27253887563818679</v>
      </c>
    </row>
    <row r="1124" spans="2:29">
      <c r="B1124" s="7">
        <f t="shared" si="520"/>
        <v>0.43422884740208983</v>
      </c>
      <c r="C1124" s="7">
        <f t="shared" si="501"/>
        <v>3.9764546465392847E-4</v>
      </c>
      <c r="D1124" s="58">
        <f t="shared" si="521"/>
        <v>3545576.0044302265</v>
      </c>
      <c r="E1124" s="7">
        <f t="shared" si="515"/>
        <v>514.24234449890355</v>
      </c>
      <c r="F1124" s="7">
        <f t="shared" si="502"/>
        <v>3444251.0044302265</v>
      </c>
      <c r="G1124" s="57">
        <f t="shared" si="503"/>
        <v>1.2374228915845248E-2</v>
      </c>
      <c r="H1124" s="61">
        <f t="shared" si="504"/>
        <v>1.371422905183539E-2</v>
      </c>
      <c r="I1124" s="7">
        <f t="shared" si="505"/>
        <v>7.0571541896329124E-2</v>
      </c>
      <c r="J1124" s="58">
        <f t="shared" si="506"/>
        <v>1.089871337874457E-3</v>
      </c>
      <c r="K1124" s="7">
        <f t="shared" si="507"/>
        <v>6.0810821913877475E-3</v>
      </c>
      <c r="L1124" s="7">
        <f t="shared" si="508"/>
        <v>8.260824867136661E-3</v>
      </c>
      <c r="M1124" s="58">
        <f t="shared" si="499"/>
        <v>2.4782474601409983E-2</v>
      </c>
      <c r="N1124" s="58">
        <f t="shared" si="509"/>
        <v>2.3074170234724657E-4</v>
      </c>
      <c r="O1124" s="59">
        <f t="shared" si="500"/>
        <v>0.40985494879429674</v>
      </c>
      <c r="P1124" s="58">
        <f t="shared" si="522"/>
        <v>2.1658981069144767E-4</v>
      </c>
      <c r="Q1124" s="58">
        <f t="shared" si="523"/>
        <v>0.54468070163945204</v>
      </c>
      <c r="R1124" s="58">
        <f t="shared" si="516"/>
        <v>0.54093865421370901</v>
      </c>
      <c r="S1124" s="60">
        <f t="shared" si="517"/>
        <v>3.7420474257430225E-3</v>
      </c>
      <c r="T1124" s="58">
        <f t="shared" si="524"/>
        <v>2.1510180250408105E-4</v>
      </c>
      <c r="U1124" s="58">
        <f t="shared" si="525"/>
        <v>2.3287415672256927E-3</v>
      </c>
      <c r="V1124" s="58">
        <f t="shared" si="510"/>
        <v>2.2107415553961919E-4</v>
      </c>
      <c r="W1124" s="50">
        <f t="shared" si="518"/>
        <v>172.56171019232016</v>
      </c>
      <c r="X1124" s="50">
        <f t="shared" si="511"/>
        <v>104211.21111270304</v>
      </c>
      <c r="Y1124" s="50">
        <f t="shared" si="512"/>
        <v>104211.21111270304</v>
      </c>
      <c r="Z1124" s="50">
        <f t="shared" si="513"/>
        <v>1.5837654349643888</v>
      </c>
      <c r="AA1124" s="50">
        <f t="shared" si="514"/>
        <v>1.3462006197197305</v>
      </c>
      <c r="AB1124" s="50">
        <f t="shared" si="519"/>
        <v>685.48320589953664</v>
      </c>
      <c r="AC1124" s="7">
        <f t="shared" si="526"/>
        <v>0.27256582501330157</v>
      </c>
    </row>
    <row r="1125" spans="2:29">
      <c r="B1125" s="7">
        <f t="shared" si="520"/>
        <v>0.43462649286674376</v>
      </c>
      <c r="C1125" s="7">
        <f t="shared" si="501"/>
        <v>3.9764546465392847E-4</v>
      </c>
      <c r="D1125" s="58">
        <f t="shared" si="521"/>
        <v>3545886.1255670758</v>
      </c>
      <c r="E1125" s="7">
        <f t="shared" si="515"/>
        <v>514.28732376892708</v>
      </c>
      <c r="F1125" s="7">
        <f t="shared" si="502"/>
        <v>3444561.1255670758</v>
      </c>
      <c r="G1125" s="57">
        <f t="shared" si="503"/>
        <v>1.2374574171231695E-2</v>
      </c>
      <c r="H1125" s="61">
        <f t="shared" si="504"/>
        <v>1.3719149607842365E-2</v>
      </c>
      <c r="I1125" s="7">
        <f t="shared" si="505"/>
        <v>7.0561700784315173E-2</v>
      </c>
      <c r="J1125" s="58">
        <f t="shared" si="506"/>
        <v>1.0894472622110403E-3</v>
      </c>
      <c r="K1125" s="7">
        <f t="shared" si="507"/>
        <v>6.0824157317242869E-3</v>
      </c>
      <c r="L1125" s="7">
        <f t="shared" si="508"/>
        <v>8.2613102561463671E-3</v>
      </c>
      <c r="M1125" s="58">
        <f t="shared" si="499"/>
        <v>2.47839307684391E-2</v>
      </c>
      <c r="N1125" s="58">
        <f t="shared" si="509"/>
        <v>2.3061975520928033E-4</v>
      </c>
      <c r="O1125" s="59">
        <f t="shared" si="500"/>
        <v>0.40963834019048417</v>
      </c>
      <c r="P1125" s="58">
        <f t="shared" si="522"/>
        <v>2.1660860381256253E-4</v>
      </c>
      <c r="Q1125" s="58">
        <f t="shared" si="523"/>
        <v>0.54472796263645895</v>
      </c>
      <c r="R1125" s="58">
        <f t="shared" si="516"/>
        <v>0.54098596853166503</v>
      </c>
      <c r="S1125" s="60">
        <f t="shared" si="517"/>
        <v>3.741994104793922E-3</v>
      </c>
      <c r="T1125" s="58">
        <f t="shared" si="524"/>
        <v>2.1512061682802948E-4</v>
      </c>
      <c r="U1125" s="58">
        <f t="shared" si="525"/>
        <v>2.330229554210226E-3</v>
      </c>
      <c r="V1125" s="58">
        <f t="shared" si="510"/>
        <v>2.2119610267758543E-4</v>
      </c>
      <c r="W1125" s="50">
        <f t="shared" si="518"/>
        <v>172.57184956205268</v>
      </c>
      <c r="X1125" s="50">
        <f t="shared" si="511"/>
        <v>104220.32616177329</v>
      </c>
      <c r="Y1125" s="50">
        <f t="shared" si="512"/>
        <v>104220.32616177329</v>
      </c>
      <c r="Z1125" s="50">
        <f t="shared" si="513"/>
        <v>1.5837830791871172</v>
      </c>
      <c r="AA1125" s="50">
        <f t="shared" si="514"/>
        <v>1.3462156173090496</v>
      </c>
      <c r="AB1125" s="50">
        <f t="shared" si="519"/>
        <v>685.55080052209496</v>
      </c>
      <c r="AC1125" s="7">
        <f t="shared" si="526"/>
        <v>0.27259272726993344</v>
      </c>
    </row>
    <row r="1126" spans="2:29">
      <c r="B1126" s="7">
        <f t="shared" si="520"/>
        <v>0.43502413833139769</v>
      </c>
      <c r="C1126" s="7">
        <f t="shared" si="501"/>
        <v>3.9764546465392847E-4</v>
      </c>
      <c r="D1126" s="58">
        <f t="shared" si="521"/>
        <v>3546195.7029010435</v>
      </c>
      <c r="E1126" s="7">
        <f t="shared" si="515"/>
        <v>514.33222416700744</v>
      </c>
      <c r="F1126" s="7">
        <f t="shared" si="502"/>
        <v>3444870.7029010435</v>
      </c>
      <c r="G1126" s="57">
        <f t="shared" si="503"/>
        <v>1.2374918800698033E-2</v>
      </c>
      <c r="H1126" s="61">
        <f t="shared" si="504"/>
        <v>1.3724070301138579E-2</v>
      </c>
      <c r="I1126" s="7">
        <f t="shared" si="505"/>
        <v>7.0551859397722752E-2</v>
      </c>
      <c r="J1126" s="58">
        <f t="shared" si="506"/>
        <v>1.0890230225813773E-3</v>
      </c>
      <c r="K1126" s="7">
        <f t="shared" si="507"/>
        <v>6.0837487007319871E-3</v>
      </c>
      <c r="L1126" s="7">
        <f t="shared" si="508"/>
        <v>8.2617947458947412E-3</v>
      </c>
      <c r="M1126" s="58">
        <f t="shared" si="499"/>
        <v>2.4785384237684224E-2</v>
      </c>
      <c r="N1126" s="58">
        <f t="shared" si="509"/>
        <v>2.3049779751013315E-4</v>
      </c>
      <c r="O1126" s="59">
        <f t="shared" si="500"/>
        <v>0.409421712827374</v>
      </c>
      <c r="P1126" s="58">
        <f t="shared" si="522"/>
        <v>2.1662736311017783E-4</v>
      </c>
      <c r="Q1126" s="58">
        <f t="shared" si="523"/>
        <v>0.54477513857402848</v>
      </c>
      <c r="R1126" s="58">
        <f t="shared" si="516"/>
        <v>0.54103319988313014</v>
      </c>
      <c r="S1126" s="60">
        <f t="shared" si="517"/>
        <v>3.7419386908983387E-3</v>
      </c>
      <c r="T1126" s="58">
        <f t="shared" si="524"/>
        <v>2.1513939816072904E-4</v>
      </c>
      <c r="U1126" s="58">
        <f t="shared" si="525"/>
        <v>2.331717519159675E-3</v>
      </c>
      <c r="V1126" s="58">
        <f t="shared" si="510"/>
        <v>2.2131806037673261E-4</v>
      </c>
      <c r="W1126" s="50">
        <f t="shared" si="518"/>
        <v>172.58197014696941</v>
      </c>
      <c r="X1126" s="50">
        <f t="shared" si="511"/>
        <v>104229.42522744428</v>
      </c>
      <c r="Y1126" s="50">
        <f t="shared" si="512"/>
        <v>104229.42522744428</v>
      </c>
      <c r="Z1126" s="50">
        <f t="shared" si="513"/>
        <v>1.583800689392465</v>
      </c>
      <c r="AA1126" s="50">
        <f t="shared" si="514"/>
        <v>1.3462305859835952</v>
      </c>
      <c r="AB1126" s="50">
        <f t="shared" si="519"/>
        <v>685.6182766162907</v>
      </c>
      <c r="AC1126" s="7">
        <f t="shared" si="526"/>
        <v>0.27261958239889583</v>
      </c>
    </row>
    <row r="1127" spans="2:29">
      <c r="B1127" s="7">
        <f t="shared" si="520"/>
        <v>0.43542178379605162</v>
      </c>
      <c r="C1127" s="7">
        <f t="shared" si="501"/>
        <v>3.9764546465392847E-4</v>
      </c>
      <c r="D1127" s="58">
        <f t="shared" si="521"/>
        <v>3546504.736325941</v>
      </c>
      <c r="E1127" s="7">
        <f t="shared" si="515"/>
        <v>514.37704567774347</v>
      </c>
      <c r="F1127" s="7">
        <f t="shared" si="502"/>
        <v>3445179.736325941</v>
      </c>
      <c r="G1127" s="57">
        <f t="shared" si="503"/>
        <v>1.237526280423704E-2</v>
      </c>
      <c r="H1127" s="61">
        <f t="shared" si="504"/>
        <v>1.3728991131475137E-2</v>
      </c>
      <c r="I1127" s="7">
        <f t="shared" si="505"/>
        <v>7.0542017737049642E-2</v>
      </c>
      <c r="J1127" s="58">
        <f t="shared" si="506"/>
        <v>1.0885986189942045E-3</v>
      </c>
      <c r="K1127" s="7">
        <f t="shared" si="507"/>
        <v>6.0850810982925347E-3</v>
      </c>
      <c r="L1127" s="7">
        <f t="shared" si="508"/>
        <v>8.2622783362809437E-3</v>
      </c>
      <c r="M1127" s="58">
        <f t="shared" si="499"/>
        <v>2.4786835008842829E-2</v>
      </c>
      <c r="N1127" s="58">
        <f t="shared" si="509"/>
        <v>2.3037582926885075E-4</v>
      </c>
      <c r="O1127" s="59">
        <f t="shared" si="500"/>
        <v>0.40920506673879614</v>
      </c>
      <c r="P1127" s="58">
        <f t="shared" si="522"/>
        <v>2.1664608857785428E-4</v>
      </c>
      <c r="Q1127" s="58">
        <f t="shared" si="523"/>
        <v>0.54482222943596692</v>
      </c>
      <c r="R1127" s="58">
        <f t="shared" si="516"/>
        <v>0.54108034825190354</v>
      </c>
      <c r="S1127" s="60">
        <f t="shared" si="517"/>
        <v>3.7418811840633781E-3</v>
      </c>
      <c r="T1127" s="58">
        <f t="shared" si="524"/>
        <v>2.1515814649573762E-4</v>
      </c>
      <c r="U1127" s="58">
        <f t="shared" si="525"/>
        <v>2.3332054612417918E-3</v>
      </c>
      <c r="V1127" s="58">
        <f t="shared" si="510"/>
        <v>2.2144002861801502E-4</v>
      </c>
      <c r="W1127" s="50">
        <f t="shared" si="518"/>
        <v>172.59207194496389</v>
      </c>
      <c r="X1127" s="50">
        <f t="shared" si="511"/>
        <v>104238.50830659493</v>
      </c>
      <c r="Y1127" s="50">
        <f t="shared" si="512"/>
        <v>104238.50830659493</v>
      </c>
      <c r="Z1127" s="50">
        <f t="shared" si="513"/>
        <v>1.5838182655914019</v>
      </c>
      <c r="AA1127" s="50">
        <f t="shared" si="514"/>
        <v>1.3462455257526915</v>
      </c>
      <c r="AB1127" s="50">
        <f t="shared" si="519"/>
        <v>685.68563415897881</v>
      </c>
      <c r="AC1127" s="7">
        <f t="shared" si="526"/>
        <v>0.27264639039099064</v>
      </c>
    </row>
    <row r="1128" spans="2:29">
      <c r="B1128" s="7">
        <f t="shared" si="520"/>
        <v>0.43581942926070555</v>
      </c>
      <c r="C1128" s="7">
        <f t="shared" si="501"/>
        <v>3.9764546465392847E-4</v>
      </c>
      <c r="D1128" s="58">
        <f t="shared" si="521"/>
        <v>3546813.2257361421</v>
      </c>
      <c r="E1128" s="7">
        <f t="shared" si="515"/>
        <v>514.42178828581518</v>
      </c>
      <c r="F1128" s="7">
        <f t="shared" si="502"/>
        <v>3445488.2257361421</v>
      </c>
      <c r="G1128" s="57">
        <f t="shared" si="503"/>
        <v>1.2375606181841935E-2</v>
      </c>
      <c r="H1128" s="61">
        <f t="shared" si="504"/>
        <v>1.3733912098603142E-2</v>
      </c>
      <c r="I1128" s="7">
        <f t="shared" si="505"/>
        <v>7.0532175802793626E-2</v>
      </c>
      <c r="J1128" s="58">
        <f t="shared" si="506"/>
        <v>1.0881740514582883E-3</v>
      </c>
      <c r="K1128" s="7">
        <f t="shared" si="507"/>
        <v>6.0864129242877369E-3</v>
      </c>
      <c r="L1128" s="7">
        <f t="shared" si="508"/>
        <v>8.2627610272043139E-3</v>
      </c>
      <c r="M1128" s="58">
        <f t="shared" si="499"/>
        <v>2.478828308161294E-2</v>
      </c>
      <c r="N1128" s="58">
        <f t="shared" si="509"/>
        <v>2.3025385050448258E-4</v>
      </c>
      <c r="O1128" s="59">
        <f t="shared" si="500"/>
        <v>0.40898840195858716</v>
      </c>
      <c r="P1128" s="58">
        <f t="shared" si="522"/>
        <v>2.1666478020898605E-4</v>
      </c>
      <c r="Q1128" s="58">
        <f t="shared" si="523"/>
        <v>0.54486923520566188</v>
      </c>
      <c r="R1128" s="58">
        <f t="shared" si="516"/>
        <v>0.54112741362187022</v>
      </c>
      <c r="S1128" s="60">
        <f t="shared" si="517"/>
        <v>3.7418215837916602E-3</v>
      </c>
      <c r="T1128" s="58">
        <f t="shared" si="524"/>
        <v>2.1517686182664713E-4</v>
      </c>
      <c r="U1128" s="58">
        <f t="shared" si="525"/>
        <v>2.3346933796241308E-3</v>
      </c>
      <c r="V1128" s="58">
        <f t="shared" si="510"/>
        <v>2.2156200738238319E-4</v>
      </c>
      <c r="W1128" s="50">
        <f t="shared" si="518"/>
        <v>172.60215495393342</v>
      </c>
      <c r="X1128" s="50">
        <f t="shared" si="511"/>
        <v>104247.57539612068</v>
      </c>
      <c r="Y1128" s="50">
        <f t="shared" si="512"/>
        <v>104247.57539612068</v>
      </c>
      <c r="Z1128" s="50">
        <f t="shared" si="513"/>
        <v>1.5838358077948973</v>
      </c>
      <c r="AA1128" s="50">
        <f t="shared" si="514"/>
        <v>1.3462604366256627</v>
      </c>
      <c r="AB1128" s="50">
        <f t="shared" si="519"/>
        <v>685.75287312713692</v>
      </c>
      <c r="AC1128" s="7">
        <f t="shared" si="526"/>
        <v>0.27267315123703878</v>
      </c>
    </row>
    <row r="1129" spans="2:29">
      <c r="B1129" s="7">
        <f t="shared" si="520"/>
        <v>0.43621707472535948</v>
      </c>
      <c r="C1129" s="7">
        <f t="shared" si="501"/>
        <v>3.9764546465392847E-4</v>
      </c>
      <c r="D1129" s="58">
        <f t="shared" si="521"/>
        <v>3547121.1710262713</v>
      </c>
      <c r="E1129" s="7">
        <f t="shared" si="515"/>
        <v>514.46645197593932</v>
      </c>
      <c r="F1129" s="7">
        <f t="shared" si="502"/>
        <v>3445796.1710262713</v>
      </c>
      <c r="G1129" s="57">
        <f t="shared" si="503"/>
        <v>1.2375948933506005E-2</v>
      </c>
      <c r="H1129" s="61">
        <f t="shared" si="504"/>
        <v>1.3738833202273695E-2</v>
      </c>
      <c r="I1129" s="7">
        <f t="shared" si="505"/>
        <v>7.0522333595452527E-2</v>
      </c>
      <c r="J1129" s="58">
        <f t="shared" si="506"/>
        <v>1.0877493199824265E-3</v>
      </c>
      <c r="K1129" s="7">
        <f t="shared" si="507"/>
        <v>6.0877441785995266E-3</v>
      </c>
      <c r="L1129" s="7">
        <f t="shared" si="508"/>
        <v>8.26324281856438E-3</v>
      </c>
      <c r="M1129" s="58">
        <f t="shared" si="499"/>
        <v>2.478972845569314E-2</v>
      </c>
      <c r="N1129" s="58">
        <f t="shared" si="509"/>
        <v>2.3013186123608192E-4</v>
      </c>
      <c r="O1129" s="59">
        <f t="shared" si="500"/>
        <v>0.40877171852059052</v>
      </c>
      <c r="P1129" s="58">
        <f t="shared" si="522"/>
        <v>2.1668343799663425E-4</v>
      </c>
      <c r="Q1129" s="58">
        <f t="shared" si="523"/>
        <v>0.54491615586566344</v>
      </c>
      <c r="R1129" s="58">
        <f t="shared" si="516"/>
        <v>0.54117439597695327</v>
      </c>
      <c r="S1129" s="60">
        <f t="shared" si="517"/>
        <v>3.7417598887101722E-3</v>
      </c>
      <c r="T1129" s="58">
        <f t="shared" si="524"/>
        <v>2.1519554414706465E-4</v>
      </c>
      <c r="U1129" s="58">
        <f t="shared" si="525"/>
        <v>2.3361812734737004E-3</v>
      </c>
      <c r="V1129" s="58">
        <f t="shared" si="510"/>
        <v>2.2168399665078385E-4</v>
      </c>
      <c r="W1129" s="50">
        <f t="shared" si="518"/>
        <v>172.61221917177923</v>
      </c>
      <c r="X1129" s="50">
        <f t="shared" si="511"/>
        <v>104256.62649292433</v>
      </c>
      <c r="Y1129" s="50">
        <f t="shared" si="512"/>
        <v>104256.62649292433</v>
      </c>
      <c r="Z1129" s="50">
        <f t="shared" si="513"/>
        <v>1.5838533160139014</v>
      </c>
      <c r="AA1129" s="50">
        <f t="shared" si="514"/>
        <v>1.3462753186118162</v>
      </c>
      <c r="AB1129" s="50">
        <f t="shared" si="519"/>
        <v>685.8199934977971</v>
      </c>
      <c r="AC1129" s="7">
        <f t="shared" si="526"/>
        <v>0.27269986492789627</v>
      </c>
    </row>
    <row r="1130" spans="2:29">
      <c r="B1130" s="7">
        <f t="shared" si="520"/>
        <v>0.43661472019001341</v>
      </c>
      <c r="C1130" s="7">
        <f t="shared" si="501"/>
        <v>3.9764546465392847E-4</v>
      </c>
      <c r="D1130" s="58">
        <f t="shared" si="521"/>
        <v>3547428.5720906802</v>
      </c>
      <c r="E1130" s="7">
        <f t="shared" si="515"/>
        <v>514.51103673279283</v>
      </c>
      <c r="F1130" s="7">
        <f t="shared" si="502"/>
        <v>3446103.5720906802</v>
      </c>
      <c r="G1130" s="57">
        <f t="shared" si="503"/>
        <v>1.2376291059222055E-2</v>
      </c>
      <c r="H1130" s="61">
        <f t="shared" si="504"/>
        <v>1.3743754442237893E-2</v>
      </c>
      <c r="I1130" s="7">
        <f t="shared" si="505"/>
        <v>7.0512491115524129E-2</v>
      </c>
      <c r="J1130" s="58">
        <f t="shared" si="506"/>
        <v>1.0873244245754466E-3</v>
      </c>
      <c r="K1130" s="7">
        <f t="shared" si="507"/>
        <v>6.0890748611099506E-3</v>
      </c>
      <c r="L1130" s="7">
        <f t="shared" si="508"/>
        <v>8.2637237102608438E-3</v>
      </c>
      <c r="M1130" s="58">
        <f t="shared" si="499"/>
        <v>2.4791171130782531E-2</v>
      </c>
      <c r="N1130" s="58">
        <f t="shared" si="509"/>
        <v>2.3000986148270569E-4</v>
      </c>
      <c r="O1130" s="59">
        <f t="shared" si="500"/>
        <v>0.408555016458656</v>
      </c>
      <c r="P1130" s="58">
        <f t="shared" si="522"/>
        <v>2.1670206193452612E-4</v>
      </c>
      <c r="Q1130" s="58">
        <f t="shared" si="523"/>
        <v>0.54496299140019688</v>
      </c>
      <c r="R1130" s="58">
        <f t="shared" si="516"/>
        <v>0.54122129530103402</v>
      </c>
      <c r="S1130" s="60">
        <f t="shared" si="517"/>
        <v>3.7416960991628612E-3</v>
      </c>
      <c r="T1130" s="58">
        <f t="shared" si="524"/>
        <v>2.152141934505807E-4</v>
      </c>
      <c r="U1130" s="58">
        <f t="shared" si="525"/>
        <v>2.3376691419576458E-3</v>
      </c>
      <c r="V1130" s="58">
        <f t="shared" si="510"/>
        <v>2.2180599640416008E-4</v>
      </c>
      <c r="W1130" s="50">
        <f t="shared" si="518"/>
        <v>172.62226459640615</v>
      </c>
      <c r="X1130" s="50">
        <f t="shared" si="511"/>
        <v>104265.6615939007</v>
      </c>
      <c r="Y1130" s="50">
        <f t="shared" si="512"/>
        <v>104265.6615939007</v>
      </c>
      <c r="Z1130" s="50">
        <f t="shared" si="513"/>
        <v>1.5838707902593159</v>
      </c>
      <c r="AA1130" s="50">
        <f t="shared" si="514"/>
        <v>1.3462901717204185</v>
      </c>
      <c r="AB1130" s="50">
        <f t="shared" si="519"/>
        <v>685.88699524793196</v>
      </c>
      <c r="AC1130" s="7">
        <f t="shared" si="526"/>
        <v>0.27272653145441828</v>
      </c>
    </row>
    <row r="1131" spans="2:29">
      <c r="B1131" s="7">
        <f t="shared" si="520"/>
        <v>0.43701236565466733</v>
      </c>
      <c r="C1131" s="7">
        <f t="shared" si="501"/>
        <v>3.9764546465392847E-4</v>
      </c>
      <c r="D1131" s="58">
        <f t="shared" si="521"/>
        <v>3547735.4288244764</v>
      </c>
      <c r="E1131" s="7">
        <f t="shared" si="515"/>
        <v>514.55554254116237</v>
      </c>
      <c r="F1131" s="7">
        <f t="shared" si="502"/>
        <v>3446410.4288244764</v>
      </c>
      <c r="G1131" s="57">
        <f t="shared" si="503"/>
        <v>1.2376632558983535E-2</v>
      </c>
      <c r="H1131" s="61">
        <f t="shared" si="504"/>
        <v>1.374867581824683E-2</v>
      </c>
      <c r="I1131" s="7">
        <f t="shared" si="505"/>
        <v>7.0502648363506254E-2</v>
      </c>
      <c r="J1131" s="58">
        <f t="shared" si="506"/>
        <v>1.086899365246208E-3</v>
      </c>
      <c r="K1131" s="7">
        <f t="shared" si="507"/>
        <v>6.0904049717011802E-3</v>
      </c>
      <c r="L1131" s="7">
        <f t="shared" si="508"/>
        <v>8.2642037021935962E-3</v>
      </c>
      <c r="M1131" s="58">
        <f t="shared" si="499"/>
        <v>2.4792611106580788E-2</v>
      </c>
      <c r="N1131" s="58">
        <f t="shared" si="509"/>
        <v>2.2988785126341462E-4</v>
      </c>
      <c r="O1131" s="59">
        <f t="shared" si="500"/>
        <v>0.40833829580664022</v>
      </c>
      <c r="P1131" s="58">
        <f t="shared" si="522"/>
        <v>2.1672065201577828E-4</v>
      </c>
      <c r="Q1131" s="58">
        <f t="shared" si="523"/>
        <v>0.54500974179195183</v>
      </c>
      <c r="R1131" s="58">
        <f t="shared" si="516"/>
        <v>0.54126811157810972</v>
      </c>
      <c r="S1131" s="60">
        <f t="shared" si="517"/>
        <v>3.7416302138421065E-3</v>
      </c>
      <c r="T1131" s="58">
        <f t="shared" si="524"/>
        <v>2.1523280973083185E-4</v>
      </c>
      <c r="U1131" s="58">
        <f t="shared" si="525"/>
        <v>2.3391569842425922E-3</v>
      </c>
      <c r="V1131" s="58">
        <f t="shared" si="510"/>
        <v>2.2192800662345114E-4</v>
      </c>
      <c r="W1131" s="50">
        <f t="shared" si="518"/>
        <v>172.63229122572301</v>
      </c>
      <c r="X1131" s="50">
        <f t="shared" si="511"/>
        <v>104274.68069596677</v>
      </c>
      <c r="Y1131" s="50">
        <f t="shared" si="512"/>
        <v>104274.68069596677</v>
      </c>
      <c r="Z1131" s="50">
        <f t="shared" si="513"/>
        <v>1.5838882305420525</v>
      </c>
      <c r="AA1131" s="50">
        <f t="shared" si="514"/>
        <v>1.3463049959607447</v>
      </c>
      <c r="AB1131" s="50">
        <f t="shared" si="519"/>
        <v>685.95387835467909</v>
      </c>
      <c r="AC1131" s="7">
        <f t="shared" si="526"/>
        <v>0.27275315080748069</v>
      </c>
    </row>
    <row r="1132" spans="2:29">
      <c r="B1132" s="7">
        <f t="shared" si="520"/>
        <v>0.43741001111932126</v>
      </c>
      <c r="C1132" s="7">
        <f t="shared" si="501"/>
        <v>3.9764546465392847E-4</v>
      </c>
      <c r="D1132" s="58">
        <f t="shared" si="521"/>
        <v>3548041.7411225322</v>
      </c>
      <c r="E1132" s="7">
        <f t="shared" si="515"/>
        <v>514.59996938580036</v>
      </c>
      <c r="F1132" s="7">
        <f t="shared" si="502"/>
        <v>3446716.7411225322</v>
      </c>
      <c r="G1132" s="57">
        <f t="shared" si="503"/>
        <v>1.2376973432783423E-2</v>
      </c>
      <c r="H1132" s="61">
        <f t="shared" si="504"/>
        <v>1.3753597330051598E-2</v>
      </c>
      <c r="I1132" s="7">
        <f t="shared" si="505"/>
        <v>7.0492805339896714E-2</v>
      </c>
      <c r="J1132" s="58">
        <f t="shared" si="506"/>
        <v>1.0864741420035997E-3</v>
      </c>
      <c r="K1132" s="7">
        <f t="shared" si="507"/>
        <v>6.0917345102555094E-3</v>
      </c>
      <c r="L1132" s="7">
        <f t="shared" si="508"/>
        <v>8.2646827942627083E-3</v>
      </c>
      <c r="M1132" s="58">
        <f t="shared" si="499"/>
        <v>2.4794048382788127E-2</v>
      </c>
      <c r="N1132" s="58">
        <f t="shared" si="509"/>
        <v>2.2976583059727316E-4</v>
      </c>
      <c r="O1132" s="59">
        <f t="shared" si="500"/>
        <v>0.40812155659840643</v>
      </c>
      <c r="P1132" s="58">
        <f t="shared" si="522"/>
        <v>2.167392082337849E-4</v>
      </c>
      <c r="Q1132" s="58">
        <f t="shared" si="523"/>
        <v>0.54505640702431601</v>
      </c>
      <c r="R1132" s="58">
        <f t="shared" si="516"/>
        <v>0.54131484479214109</v>
      </c>
      <c r="S1132" s="60">
        <f t="shared" si="517"/>
        <v>3.741562232174922E-3</v>
      </c>
      <c r="T1132" s="58">
        <f t="shared" si="524"/>
        <v>2.152513929814401E-4</v>
      </c>
      <c r="U1132" s="58">
        <f t="shared" si="525"/>
        <v>2.3406447994949371E-3</v>
      </c>
      <c r="V1132" s="58">
        <f t="shared" si="510"/>
        <v>2.220500272895926E-4</v>
      </c>
      <c r="W1132" s="50">
        <f t="shared" si="518"/>
        <v>172.64229905764239</v>
      </c>
      <c r="X1132" s="50">
        <f t="shared" si="511"/>
        <v>104283.68379603267</v>
      </c>
      <c r="Y1132" s="50">
        <f t="shared" si="512"/>
        <v>104283.68379603267</v>
      </c>
      <c r="Z1132" s="50">
        <f t="shared" si="513"/>
        <v>1.5839056368729767</v>
      </c>
      <c r="AA1132" s="50">
        <f t="shared" si="514"/>
        <v>1.3463197913420302</v>
      </c>
      <c r="AB1132" s="50">
        <f t="shared" si="519"/>
        <v>686.02064279512433</v>
      </c>
      <c r="AC1132" s="7">
        <f t="shared" si="526"/>
        <v>0.27277972297798231</v>
      </c>
    </row>
    <row r="1133" spans="2:29">
      <c r="B1133" s="7">
        <f t="shared" si="520"/>
        <v>0.43780765658397519</v>
      </c>
      <c r="C1133" s="7">
        <f t="shared" si="501"/>
        <v>3.9764546465392847E-4</v>
      </c>
      <c r="D1133" s="58">
        <f t="shared" si="521"/>
        <v>3548347.5088799247</v>
      </c>
      <c r="E1133" s="7">
        <f t="shared" si="515"/>
        <v>514.64431725148904</v>
      </c>
      <c r="F1133" s="7">
        <f t="shared" si="502"/>
        <v>3447022.5088799247</v>
      </c>
      <c r="G1133" s="57">
        <f t="shared" si="503"/>
        <v>1.2377313680614753E-2</v>
      </c>
      <c r="H1133" s="61">
        <f t="shared" si="504"/>
        <v>1.3758518977403288E-2</v>
      </c>
      <c r="I1133" s="7">
        <f t="shared" si="505"/>
        <v>7.0482962045193331E-2</v>
      </c>
      <c r="J1133" s="58">
        <f t="shared" si="506"/>
        <v>1.0860487548565419E-3</v>
      </c>
      <c r="K1133" s="7">
        <f t="shared" si="507"/>
        <v>6.093063476655349E-3</v>
      </c>
      <c r="L1133" s="7">
        <f t="shared" si="508"/>
        <v>8.2651609863684319E-3</v>
      </c>
      <c r="M1133" s="58">
        <f t="shared" si="499"/>
        <v>2.4795482959105296E-2</v>
      </c>
      <c r="N1133" s="58">
        <f t="shared" si="509"/>
        <v>2.296437995033494E-4</v>
      </c>
      <c r="O1133" s="59">
        <f t="shared" si="500"/>
        <v>0.40790479886782438</v>
      </c>
      <c r="P1133" s="58">
        <f t="shared" si="522"/>
        <v>2.1675773058205117E-4</v>
      </c>
      <c r="Q1133" s="58">
        <f t="shared" si="523"/>
        <v>0.54510298708095617</v>
      </c>
      <c r="R1133" s="58">
        <f t="shared" si="516"/>
        <v>0.54136149492712027</v>
      </c>
      <c r="S1133" s="60">
        <f t="shared" si="517"/>
        <v>3.7414921538359014E-3</v>
      </c>
      <c r="T1133" s="58">
        <f t="shared" si="524"/>
        <v>2.1526994319604007E-4</v>
      </c>
      <c r="U1133" s="58">
        <f t="shared" si="525"/>
        <v>2.3421325868809482E-3</v>
      </c>
      <c r="V1133" s="58">
        <f t="shared" si="510"/>
        <v>2.2217205838351636E-4</v>
      </c>
      <c r="W1133" s="50">
        <f t="shared" si="518"/>
        <v>172.65228809008059</v>
      </c>
      <c r="X1133" s="50">
        <f t="shared" si="511"/>
        <v>104292.67089101448</v>
      </c>
      <c r="Y1133" s="50">
        <f t="shared" si="512"/>
        <v>104292.67089101448</v>
      </c>
      <c r="Z1133" s="50">
        <f t="shared" si="513"/>
        <v>1.5839230092629324</v>
      </c>
      <c r="AA1133" s="50">
        <f t="shared" si="514"/>
        <v>1.3463345578734924</v>
      </c>
      <c r="AB1133" s="50">
        <f t="shared" si="519"/>
        <v>686.08728854639878</v>
      </c>
      <c r="AC1133" s="7">
        <f t="shared" si="526"/>
        <v>0.27280624795682024</v>
      </c>
    </row>
    <row r="1134" spans="2:29">
      <c r="B1134" s="7">
        <f t="shared" si="520"/>
        <v>0.43820530204862912</v>
      </c>
      <c r="C1134" s="7">
        <f t="shared" si="501"/>
        <v>3.9764546465392847E-4</v>
      </c>
      <c r="D1134" s="58">
        <f t="shared" si="521"/>
        <v>3548652.7319920794</v>
      </c>
      <c r="E1134" s="7">
        <f t="shared" si="515"/>
        <v>514.68858612306133</v>
      </c>
      <c r="F1134" s="7">
        <f t="shared" si="502"/>
        <v>3447327.7319920794</v>
      </c>
      <c r="G1134" s="57">
        <f t="shared" si="503"/>
        <v>1.2377653302470733E-2</v>
      </c>
      <c r="H1134" s="61">
        <f t="shared" si="504"/>
        <v>1.3763440760052982E-2</v>
      </c>
      <c r="I1134" s="7">
        <f t="shared" si="505"/>
        <v>7.0473118479893945E-2</v>
      </c>
      <c r="J1134" s="58">
        <f t="shared" si="506"/>
        <v>1.0856232038139861E-3</v>
      </c>
      <c r="K1134" s="7">
        <f t="shared" si="507"/>
        <v>6.0943918707832348E-3</v>
      </c>
      <c r="L1134" s="7">
        <f t="shared" si="508"/>
        <v>8.265638278411206E-3</v>
      </c>
      <c r="M1134" s="58">
        <f t="shared" si="499"/>
        <v>2.4796914835233618E-2</v>
      </c>
      <c r="N1134" s="58">
        <f t="shared" si="509"/>
        <v>2.2952175800071526E-4</v>
      </c>
      <c r="O1134" s="59">
        <f t="shared" si="500"/>
        <v>0.40768802264877047</v>
      </c>
      <c r="P1134" s="58">
        <f t="shared" si="522"/>
        <v>2.1677621905391575E-4</v>
      </c>
      <c r="Q1134" s="58">
        <f t="shared" si="523"/>
        <v>0.54514948194512025</v>
      </c>
      <c r="R1134" s="58">
        <f t="shared" si="516"/>
        <v>0.54140806196709279</v>
      </c>
      <c r="S1134" s="60">
        <f t="shared" si="517"/>
        <v>3.7414199780274604E-3</v>
      </c>
      <c r="T1134" s="58">
        <f t="shared" si="524"/>
        <v>2.1528846036828752E-4</v>
      </c>
      <c r="U1134" s="58">
        <f t="shared" si="525"/>
        <v>2.3436203455665765E-3</v>
      </c>
      <c r="V1134" s="58">
        <f t="shared" si="510"/>
        <v>2.2229409988615051E-4</v>
      </c>
      <c r="W1134" s="50">
        <f t="shared" si="518"/>
        <v>172.66225832095787</v>
      </c>
      <c r="X1134" s="50">
        <f t="shared" si="511"/>
        <v>104301.6419778386</v>
      </c>
      <c r="Y1134" s="50">
        <f t="shared" si="512"/>
        <v>104301.6419778386</v>
      </c>
      <c r="Z1134" s="50">
        <f t="shared" si="513"/>
        <v>1.5839403477227509</v>
      </c>
      <c r="AA1134" s="50">
        <f t="shared" si="514"/>
        <v>1.3463492955643384</v>
      </c>
      <c r="AB1134" s="50">
        <f t="shared" si="519"/>
        <v>686.15381558570925</v>
      </c>
      <c r="AC1134" s="7">
        <f t="shared" si="526"/>
        <v>0.27283272573491596</v>
      </c>
    </row>
    <row r="1135" spans="2:29">
      <c r="B1135" s="7">
        <f t="shared" si="520"/>
        <v>0.43860294751328305</v>
      </c>
      <c r="C1135" s="7">
        <f t="shared" si="501"/>
        <v>3.9764546465392847E-4</v>
      </c>
      <c r="D1135" s="58">
        <f t="shared" si="521"/>
        <v>3548957.4103544927</v>
      </c>
      <c r="E1135" s="7">
        <f t="shared" si="515"/>
        <v>514.73277598536004</v>
      </c>
      <c r="F1135" s="7">
        <f t="shared" si="502"/>
        <v>3447632.4103544927</v>
      </c>
      <c r="G1135" s="57">
        <f t="shared" si="503"/>
        <v>1.2377992298344473E-2</v>
      </c>
      <c r="H1135" s="61">
        <f t="shared" si="504"/>
        <v>1.3768362677751769E-2</v>
      </c>
      <c r="I1135" s="7">
        <f t="shared" si="505"/>
        <v>7.0463274644496379E-2</v>
      </c>
      <c r="J1135" s="58">
        <f t="shared" si="506"/>
        <v>1.085197488884913E-3</v>
      </c>
      <c r="K1135" s="7">
        <f t="shared" si="507"/>
        <v>6.0957196925218232E-3</v>
      </c>
      <c r="L1135" s="7">
        <f t="shared" si="508"/>
        <v>8.2661146702916501E-3</v>
      </c>
      <c r="M1135" s="58">
        <f t="shared" si="499"/>
        <v>2.479834401087495E-2</v>
      </c>
      <c r="N1135" s="58">
        <f t="shared" si="509"/>
        <v>2.2939970610844627E-4</v>
      </c>
      <c r="O1135" s="59">
        <f t="shared" si="500"/>
        <v>0.40747122797512769</v>
      </c>
      <c r="P1135" s="58">
        <f t="shared" si="522"/>
        <v>2.1679467364277283E-4</v>
      </c>
      <c r="Q1135" s="58">
        <f t="shared" si="523"/>
        <v>0.54519589160019621</v>
      </c>
      <c r="R1135" s="58">
        <f t="shared" si="516"/>
        <v>0.54145454589611475</v>
      </c>
      <c r="S1135" s="60">
        <f t="shared" si="517"/>
        <v>3.7413457040814668E-3</v>
      </c>
      <c r="T1135" s="58">
        <f t="shared" si="524"/>
        <v>2.1530694449184239E-4</v>
      </c>
      <c r="U1135" s="58">
        <f t="shared" si="525"/>
        <v>2.3451080747175067E-3</v>
      </c>
      <c r="V1135" s="58">
        <f t="shared" si="510"/>
        <v>2.224161517784195E-4</v>
      </c>
      <c r="W1135" s="50">
        <f t="shared" si="518"/>
        <v>172.6722097481983</v>
      </c>
      <c r="X1135" s="50">
        <f t="shared" si="511"/>
        <v>104310.59705343343</v>
      </c>
      <c r="Y1135" s="50">
        <f t="shared" si="512"/>
        <v>104310.59705343343</v>
      </c>
      <c r="Z1135" s="50">
        <f t="shared" si="513"/>
        <v>1.5839576522632342</v>
      </c>
      <c r="AA1135" s="50">
        <f t="shared" si="514"/>
        <v>1.346364004423749</v>
      </c>
      <c r="AB1135" s="50">
        <f t="shared" si="519"/>
        <v>686.22022389027757</v>
      </c>
      <c r="AC1135" s="7">
        <f t="shared" si="526"/>
        <v>0.27285915630320878</v>
      </c>
    </row>
    <row r="1136" spans="2:29">
      <c r="B1136" s="7">
        <f t="shared" si="520"/>
        <v>0.43900059297793698</v>
      </c>
      <c r="C1136" s="7">
        <f t="shared" si="501"/>
        <v>3.9764546465392847E-4</v>
      </c>
      <c r="D1136" s="58">
        <f t="shared" si="521"/>
        <v>3549261.5438628034</v>
      </c>
      <c r="E1136" s="7">
        <f t="shared" si="515"/>
        <v>514.77688682324901</v>
      </c>
      <c r="F1136" s="7">
        <f t="shared" si="502"/>
        <v>3447936.5438628034</v>
      </c>
      <c r="G1136" s="57">
        <f t="shared" si="503"/>
        <v>1.2378330668229029E-2</v>
      </c>
      <c r="H1136" s="61">
        <f t="shared" si="504"/>
        <v>1.3773284730250726E-2</v>
      </c>
      <c r="I1136" s="7">
        <f t="shared" si="505"/>
        <v>7.0453430539498457E-2</v>
      </c>
      <c r="J1136" s="58">
        <f t="shared" si="506"/>
        <v>1.0847716100783346E-3</v>
      </c>
      <c r="K1136" s="7">
        <f t="shared" si="507"/>
        <v>6.0970469417538859E-3</v>
      </c>
      <c r="L1136" s="7">
        <f t="shared" si="508"/>
        <v>8.2665901619105552E-3</v>
      </c>
      <c r="M1136" s="58">
        <f t="shared" si="499"/>
        <v>2.4799770485731665E-2</v>
      </c>
      <c r="N1136" s="58">
        <f t="shared" si="509"/>
        <v>2.2927764384562157E-4</v>
      </c>
      <c r="O1136" s="59">
        <f t="shared" si="500"/>
        <v>0.40725441488078534</v>
      </c>
      <c r="P1136" s="58">
        <f t="shared" si="522"/>
        <v>2.1681309434234963E-4</v>
      </c>
      <c r="Q1136" s="58">
        <f t="shared" si="523"/>
        <v>0.54524221603040901</v>
      </c>
      <c r="R1136" s="58">
        <f t="shared" si="516"/>
        <v>0.54150094669826399</v>
      </c>
      <c r="S1136" s="60">
        <f t="shared" si="517"/>
        <v>3.7412693321450252E-3</v>
      </c>
      <c r="T1136" s="58">
        <f t="shared" si="524"/>
        <v>2.1532539556037335E-4</v>
      </c>
      <c r="U1136" s="58">
        <f t="shared" si="525"/>
        <v>2.3465957734994831E-3</v>
      </c>
      <c r="V1136" s="58">
        <f t="shared" si="510"/>
        <v>2.2253821404124419E-4</v>
      </c>
      <c r="W1136" s="50">
        <f t="shared" si="518"/>
        <v>172.68214236972943</v>
      </c>
      <c r="X1136" s="50">
        <f t="shared" si="511"/>
        <v>104319.53611473163</v>
      </c>
      <c r="Y1136" s="50">
        <f t="shared" si="512"/>
        <v>104319.53611473163</v>
      </c>
      <c r="Z1136" s="50">
        <f t="shared" si="513"/>
        <v>1.5839749228951594</v>
      </c>
      <c r="AA1136" s="50">
        <f t="shared" si="514"/>
        <v>1.3463786844608854</v>
      </c>
      <c r="AB1136" s="50">
        <f t="shared" si="519"/>
        <v>686.28651343735726</v>
      </c>
      <c r="AC1136" s="7">
        <f t="shared" si="526"/>
        <v>0.27288553965264734</v>
      </c>
    </row>
    <row r="1137" spans="2:29">
      <c r="B1137" s="7">
        <f t="shared" si="520"/>
        <v>0.4393982384425909</v>
      </c>
      <c r="C1137" s="7">
        <f t="shared" si="501"/>
        <v>3.9764546465392847E-4</v>
      </c>
      <c r="D1137" s="58">
        <f t="shared" si="521"/>
        <v>3549565.1324132821</v>
      </c>
      <c r="E1137" s="7">
        <f t="shared" si="515"/>
        <v>514.8209186216834</v>
      </c>
      <c r="F1137" s="7">
        <f t="shared" si="502"/>
        <v>3448240.1324132821</v>
      </c>
      <c r="G1137" s="57">
        <f t="shared" si="503"/>
        <v>1.2378668412117983E-2</v>
      </c>
      <c r="H1137" s="61">
        <f t="shared" si="504"/>
        <v>1.3778206917300934E-2</v>
      </c>
      <c r="I1137" s="7">
        <f t="shared" si="505"/>
        <v>7.0443586165398045E-2</v>
      </c>
      <c r="J1137" s="58">
        <f t="shared" si="506"/>
        <v>1.0843455674032945E-3</v>
      </c>
      <c r="K1137" s="7">
        <f t="shared" si="507"/>
        <v>6.0983736183623247E-3</v>
      </c>
      <c r="L1137" s="7">
        <f t="shared" si="508"/>
        <v>8.2670647531689137E-3</v>
      </c>
      <c r="M1137" s="58">
        <f t="shared" si="499"/>
        <v>2.4801194259506741E-2</v>
      </c>
      <c r="N1137" s="58">
        <f t="shared" si="509"/>
        <v>2.2915557123132422E-4</v>
      </c>
      <c r="O1137" s="59">
        <f t="shared" si="500"/>
        <v>0.40703758339963964</v>
      </c>
      <c r="P1137" s="58">
        <f t="shared" si="522"/>
        <v>2.1683148114570727E-4</v>
      </c>
      <c r="Q1137" s="58">
        <f t="shared" si="523"/>
        <v>0.54528845521830882</v>
      </c>
      <c r="R1137" s="58">
        <f t="shared" si="516"/>
        <v>0.54154726435771494</v>
      </c>
      <c r="S1137" s="60">
        <f t="shared" si="517"/>
        <v>3.7411908605938793E-3</v>
      </c>
      <c r="T1137" s="58">
        <f t="shared" si="524"/>
        <v>2.1534381356758741E-4</v>
      </c>
      <c r="U1137" s="58">
        <f t="shared" si="525"/>
        <v>2.3480834410776032E-3</v>
      </c>
      <c r="V1137" s="58">
        <f t="shared" si="510"/>
        <v>2.2266028665554155E-4</v>
      </c>
      <c r="W1137" s="50">
        <f t="shared" si="518"/>
        <v>172.69205618348315</v>
      </c>
      <c r="X1137" s="50">
        <f t="shared" si="511"/>
        <v>104328.45915868437</v>
      </c>
      <c r="Y1137" s="50">
        <f t="shared" si="512"/>
        <v>104328.45915868437</v>
      </c>
      <c r="Z1137" s="50">
        <f t="shared" si="513"/>
        <v>1.5839921596293067</v>
      </c>
      <c r="AA1137" s="50">
        <f t="shared" si="514"/>
        <v>1.3463933356849107</v>
      </c>
      <c r="AB1137" s="50">
        <f t="shared" si="519"/>
        <v>686.35268420433908</v>
      </c>
      <c r="AC1137" s="7">
        <f t="shared" si="526"/>
        <v>0.27291187577421394</v>
      </c>
    </row>
    <row r="1138" spans="2:29">
      <c r="B1138" s="7">
        <f t="shared" si="520"/>
        <v>0.43979588390724483</v>
      </c>
      <c r="C1138" s="7">
        <f t="shared" si="501"/>
        <v>3.9764546465392847E-4</v>
      </c>
      <c r="D1138" s="58">
        <f t="shared" si="521"/>
        <v>3549868.1759017683</v>
      </c>
      <c r="E1138" s="7">
        <f t="shared" si="515"/>
        <v>514.86487136555627</v>
      </c>
      <c r="F1138" s="7">
        <f t="shared" si="502"/>
        <v>3448543.1759017683</v>
      </c>
      <c r="G1138" s="57">
        <f t="shared" si="503"/>
        <v>1.237900553000423E-2</v>
      </c>
      <c r="H1138" s="61">
        <f t="shared" si="504"/>
        <v>1.3783129238653468E-2</v>
      </c>
      <c r="I1138" s="7">
        <f t="shared" si="505"/>
        <v>7.043374152269298E-2</v>
      </c>
      <c r="J1138" s="58">
        <f t="shared" si="506"/>
        <v>1.0839193608688656E-3</v>
      </c>
      <c r="K1138" s="7">
        <f t="shared" si="507"/>
        <v>6.0996997222301568E-3</v>
      </c>
      <c r="L1138" s="7">
        <f t="shared" si="508"/>
        <v>8.2675384439678881E-3</v>
      </c>
      <c r="M1138" s="58">
        <f t="shared" si="499"/>
        <v>2.4802615331903664E-2</v>
      </c>
      <c r="N1138" s="58">
        <f t="shared" si="509"/>
        <v>2.2903348828464076E-4</v>
      </c>
      <c r="O1138" s="59">
        <f t="shared" si="500"/>
        <v>0.40682073356559317</v>
      </c>
      <c r="P1138" s="58">
        <f t="shared" si="522"/>
        <v>2.1684983404646196E-4</v>
      </c>
      <c r="Q1138" s="58">
        <f t="shared" si="523"/>
        <v>0.5453346091478416</v>
      </c>
      <c r="R1138" s="58">
        <f t="shared" si="516"/>
        <v>0.54159349885857611</v>
      </c>
      <c r="S1138" s="60">
        <f t="shared" si="517"/>
        <v>3.7411102892654924E-3</v>
      </c>
      <c r="T1138" s="58">
        <f t="shared" si="524"/>
        <v>2.1536219850716538E-4</v>
      </c>
      <c r="U1138" s="58">
        <f t="shared" si="525"/>
        <v>2.3495710766168998E-3</v>
      </c>
      <c r="V1138" s="58">
        <f t="shared" si="510"/>
        <v>2.22782369602225E-4</v>
      </c>
      <c r="W1138" s="50">
        <f t="shared" si="518"/>
        <v>172.70195118739474</v>
      </c>
      <c r="X1138" s="50">
        <f t="shared" si="511"/>
        <v>104337.36618223021</v>
      </c>
      <c r="Y1138" s="50">
        <f t="shared" si="512"/>
        <v>104337.36618223021</v>
      </c>
      <c r="Z1138" s="50">
        <f t="shared" si="513"/>
        <v>1.5840093624763991</v>
      </c>
      <c r="AA1138" s="50">
        <f t="shared" si="514"/>
        <v>1.3464079581049393</v>
      </c>
      <c r="AB1138" s="50">
        <f t="shared" si="519"/>
        <v>686.41873616852013</v>
      </c>
      <c r="AC1138" s="7">
        <f t="shared" si="526"/>
        <v>0.27293816465889947</v>
      </c>
    </row>
    <row r="1139" spans="2:29">
      <c r="B1139" s="7">
        <f t="shared" si="520"/>
        <v>0.44019352937189876</v>
      </c>
      <c r="C1139" s="7">
        <f t="shared" si="501"/>
        <v>3.9764546465392847E-4</v>
      </c>
      <c r="D1139" s="58">
        <f t="shared" si="521"/>
        <v>3550170.6742245448</v>
      </c>
      <c r="E1139" s="7">
        <f t="shared" si="515"/>
        <v>514.90874503982445</v>
      </c>
      <c r="F1139" s="7">
        <f t="shared" si="502"/>
        <v>3448845.6742245448</v>
      </c>
      <c r="G1139" s="57">
        <f t="shared" si="503"/>
        <v>1.2379342021880974E-2</v>
      </c>
      <c r="H1139" s="61">
        <f t="shared" si="504"/>
        <v>1.3788051694059401E-2</v>
      </c>
      <c r="I1139" s="7">
        <f t="shared" si="505"/>
        <v>7.0423896611881115E-2</v>
      </c>
      <c r="J1139" s="58">
        <f t="shared" si="506"/>
        <v>1.0834929904841525E-3</v>
      </c>
      <c r="K1139" s="7">
        <f t="shared" si="507"/>
        <v>6.1010252532405209E-3</v>
      </c>
      <c r="L1139" s="7">
        <f t="shared" si="508"/>
        <v>8.2680112342088264E-3</v>
      </c>
      <c r="M1139" s="58">
        <f t="shared" si="499"/>
        <v>2.4804033702626481E-2</v>
      </c>
      <c r="N1139" s="58">
        <f t="shared" si="509"/>
        <v>2.2891139502466152E-4</v>
      </c>
      <c r="O1139" s="59">
        <f t="shared" si="500"/>
        <v>0.406603865412555</v>
      </c>
      <c r="P1139" s="58">
        <f t="shared" si="522"/>
        <v>2.1686815303817442E-4</v>
      </c>
      <c r="Q1139" s="58">
        <f t="shared" si="523"/>
        <v>0.54538067780281396</v>
      </c>
      <c r="R1139" s="58">
        <f t="shared" si="516"/>
        <v>0.54163965018502358</v>
      </c>
      <c r="S1139" s="60">
        <f t="shared" si="517"/>
        <v>3.7410276177903823E-3</v>
      </c>
      <c r="T1139" s="58">
        <f t="shared" si="524"/>
        <v>2.1538055037281496E-4</v>
      </c>
      <c r="U1139" s="58">
        <f t="shared" si="525"/>
        <v>2.3510586792822594E-3</v>
      </c>
      <c r="V1139" s="58">
        <f t="shared" si="510"/>
        <v>2.2290446286220425E-4</v>
      </c>
      <c r="W1139" s="50">
        <f t="shared" si="518"/>
        <v>172.7118273794035</v>
      </c>
      <c r="X1139" s="50">
        <f t="shared" si="511"/>
        <v>104346.25718232065</v>
      </c>
      <c r="Y1139" s="50">
        <f t="shared" si="512"/>
        <v>104346.25718232065</v>
      </c>
      <c r="Z1139" s="50">
        <f t="shared" si="513"/>
        <v>1.5840265314471516</v>
      </c>
      <c r="AA1139" s="50">
        <f t="shared" si="514"/>
        <v>1.3464225517300787</v>
      </c>
      <c r="AB1139" s="50">
        <f t="shared" si="519"/>
        <v>686.48466930729387</v>
      </c>
      <c r="AC1139" s="7">
        <f t="shared" si="526"/>
        <v>0.27296440629769542</v>
      </c>
    </row>
    <row r="1140" spans="2:29">
      <c r="B1140" s="7">
        <f t="shared" si="520"/>
        <v>0.44059117483655269</v>
      </c>
      <c r="C1140" s="7">
        <f t="shared" si="501"/>
        <v>3.9764546465392847E-4</v>
      </c>
      <c r="D1140" s="58">
        <f t="shared" si="521"/>
        <v>3550472.6272782139</v>
      </c>
      <c r="E1140" s="7">
        <f t="shared" si="515"/>
        <v>514.95253962949153</v>
      </c>
      <c r="F1140" s="7">
        <f t="shared" si="502"/>
        <v>3449147.6272782139</v>
      </c>
      <c r="G1140" s="57">
        <f t="shared" si="503"/>
        <v>1.2379677887741566E-2</v>
      </c>
      <c r="H1140" s="61">
        <f t="shared" si="504"/>
        <v>1.3792974283269801E-2</v>
      </c>
      <c r="I1140" s="7">
        <f t="shared" si="505"/>
        <v>7.0414051433460315E-2</v>
      </c>
      <c r="J1140" s="58">
        <f t="shared" si="506"/>
        <v>1.0830664562582902E-3</v>
      </c>
      <c r="K1140" s="7">
        <f t="shared" si="507"/>
        <v>6.1023502112766779E-3</v>
      </c>
      <c r="L1140" s="7">
        <f t="shared" si="508"/>
        <v>8.2684831237932587E-3</v>
      </c>
      <c r="M1140" s="58">
        <f t="shared" si="499"/>
        <v>2.4805449371379774E-2</v>
      </c>
      <c r="N1140" s="58">
        <f t="shared" si="509"/>
        <v>2.287892914704805E-4</v>
      </c>
      <c r="O1140" s="59">
        <f t="shared" si="500"/>
        <v>0.40638697897444098</v>
      </c>
      <c r="P1140" s="58">
        <f t="shared" si="522"/>
        <v>2.1688643811401676E-4</v>
      </c>
      <c r="Q1140" s="58">
        <f t="shared" si="523"/>
        <v>0.54542666116605498</v>
      </c>
      <c r="R1140" s="58">
        <f t="shared" si="516"/>
        <v>0.54168571832128209</v>
      </c>
      <c r="S1140" s="60">
        <f t="shared" si="517"/>
        <v>3.7409428447728876E-3</v>
      </c>
      <c r="T1140" s="58">
        <f t="shared" si="524"/>
        <v>2.1539886915826324E-4</v>
      </c>
      <c r="U1140" s="58">
        <f t="shared" si="525"/>
        <v>2.3525462482380131E-3</v>
      </c>
      <c r="V1140" s="58">
        <f t="shared" si="510"/>
        <v>2.2302656641638526E-4</v>
      </c>
      <c r="W1140" s="50">
        <f t="shared" si="518"/>
        <v>172.72168475745244</v>
      </c>
      <c r="X1140" s="50">
        <f t="shared" si="511"/>
        <v>104355.13215591668</v>
      </c>
      <c r="Y1140" s="50">
        <f t="shared" si="512"/>
        <v>104355.13215591668</v>
      </c>
      <c r="Z1140" s="50">
        <f t="shared" si="513"/>
        <v>1.5840436665522648</v>
      </c>
      <c r="AA1140" s="50">
        <f t="shared" si="514"/>
        <v>1.3464371165694251</v>
      </c>
      <c r="AB1140" s="50">
        <f t="shared" si="519"/>
        <v>686.55048359812383</v>
      </c>
      <c r="AC1140" s="7">
        <f t="shared" si="526"/>
        <v>0.27299060068162628</v>
      </c>
    </row>
    <row r="1141" spans="2:29">
      <c r="B1141" s="7">
        <f t="shared" si="520"/>
        <v>0.44098882030120662</v>
      </c>
      <c r="C1141" s="7">
        <f t="shared" si="501"/>
        <v>3.9764546465392847E-4</v>
      </c>
      <c r="D1141" s="58">
        <f t="shared" si="521"/>
        <v>3550774.0349590816</v>
      </c>
      <c r="E1141" s="7">
        <f t="shared" si="515"/>
        <v>514.99625511951785</v>
      </c>
      <c r="F1141" s="7">
        <f t="shared" si="502"/>
        <v>3449449.0349590816</v>
      </c>
      <c r="G1141" s="57">
        <f t="shared" si="503"/>
        <v>1.2380013127578854E-2</v>
      </c>
      <c r="H1141" s="61">
        <f t="shared" si="504"/>
        <v>1.3797897006035738E-2</v>
      </c>
      <c r="I1141" s="7">
        <f t="shared" si="505"/>
        <v>7.0404205987928445E-2</v>
      </c>
      <c r="J1141" s="58">
        <f t="shared" si="506"/>
        <v>1.0826397582004437E-3</v>
      </c>
      <c r="K1141" s="7">
        <f t="shared" si="507"/>
        <v>6.10367459622201E-3</v>
      </c>
      <c r="L1141" s="7">
        <f t="shared" si="508"/>
        <v>8.2689541126228974E-3</v>
      </c>
      <c r="M1141" s="58">
        <f t="shared" si="499"/>
        <v>2.480686233786869E-2</v>
      </c>
      <c r="N1141" s="58">
        <f t="shared" si="509"/>
        <v>2.2866717764119526E-4</v>
      </c>
      <c r="O1141" s="59">
        <f t="shared" si="500"/>
        <v>0.4061700742851731</v>
      </c>
      <c r="P1141" s="58">
        <f t="shared" si="522"/>
        <v>2.1690468926788276E-4</v>
      </c>
      <c r="Q1141" s="58">
        <f t="shared" si="523"/>
        <v>0.54547255922220883</v>
      </c>
      <c r="R1141" s="58">
        <f t="shared" si="516"/>
        <v>0.54173170325153175</v>
      </c>
      <c r="S1141" s="60">
        <f t="shared" si="517"/>
        <v>3.7408559706770816E-3</v>
      </c>
      <c r="T1141" s="58">
        <f t="shared" si="524"/>
        <v>2.1541715485721944E-4</v>
      </c>
      <c r="U1141" s="58">
        <f t="shared" si="525"/>
        <v>2.3540337826486765E-3</v>
      </c>
      <c r="V1141" s="58">
        <f t="shared" si="510"/>
        <v>2.231486802456705E-4</v>
      </c>
      <c r="W1141" s="50">
        <f t="shared" si="518"/>
        <v>172.73152331948845</v>
      </c>
      <c r="X1141" s="50">
        <f t="shared" si="511"/>
        <v>104363.99109997053</v>
      </c>
      <c r="Y1141" s="50">
        <f t="shared" si="512"/>
        <v>104363.99109997053</v>
      </c>
      <c r="Z1141" s="50">
        <f t="shared" si="513"/>
        <v>1.5840607678023892</v>
      </c>
      <c r="AA1141" s="50">
        <f t="shared" si="514"/>
        <v>1.3464516526320309</v>
      </c>
      <c r="AB1141" s="50">
        <f t="shared" si="519"/>
        <v>686.61617901840827</v>
      </c>
      <c r="AC1141" s="7">
        <f t="shared" si="526"/>
        <v>0.27301674780171753</v>
      </c>
    </row>
    <row r="1142" spans="2:29">
      <c r="B1142" s="7">
        <f t="shared" si="520"/>
        <v>0.44138646576586055</v>
      </c>
      <c r="C1142" s="7">
        <f t="shared" si="501"/>
        <v>3.9764546465392847E-4</v>
      </c>
      <c r="D1142" s="58">
        <f t="shared" si="521"/>
        <v>3551074.8971642689</v>
      </c>
      <c r="E1142" s="7">
        <f t="shared" si="515"/>
        <v>515.03989149498227</v>
      </c>
      <c r="F1142" s="7">
        <f t="shared" si="502"/>
        <v>3449749.8971642689</v>
      </c>
      <c r="G1142" s="57">
        <f t="shared" si="503"/>
        <v>1.2380347741386378E-2</v>
      </c>
      <c r="H1142" s="61">
        <f t="shared" si="504"/>
        <v>1.3802819862108276E-2</v>
      </c>
      <c r="I1142" s="7">
        <f t="shared" si="505"/>
        <v>7.0394360275783371E-2</v>
      </c>
      <c r="J1142" s="58">
        <f t="shared" si="506"/>
        <v>1.08221289631981E-3</v>
      </c>
      <c r="K1142" s="7">
        <f t="shared" si="507"/>
        <v>6.1049984079600194E-3</v>
      </c>
      <c r="L1142" s="7">
        <f t="shared" si="508"/>
        <v>8.2694242005996385E-3</v>
      </c>
      <c r="M1142" s="58">
        <f t="shared" si="499"/>
        <v>2.4808272601798916E-2</v>
      </c>
      <c r="N1142" s="58">
        <f t="shared" si="509"/>
        <v>2.2854505355590708E-4</v>
      </c>
      <c r="O1142" s="59">
        <f t="shared" si="500"/>
        <v>0.40595315137867993</v>
      </c>
      <c r="P1142" s="58">
        <f t="shared" si="522"/>
        <v>2.1692290649316659E-4</v>
      </c>
      <c r="Q1142" s="58">
        <f t="shared" si="523"/>
        <v>0.54551837195466313</v>
      </c>
      <c r="R1142" s="58">
        <f t="shared" si="516"/>
        <v>0.54177760496007632</v>
      </c>
      <c r="S1142" s="60">
        <f t="shared" si="517"/>
        <v>3.7407669945868083E-3</v>
      </c>
      <c r="T1142" s="58">
        <f t="shared" si="524"/>
        <v>2.1543540746344204E-4</v>
      </c>
      <c r="U1142" s="58">
        <f t="shared" si="525"/>
        <v>2.3555212816784013E-3</v>
      </c>
      <c r="V1142" s="58">
        <f t="shared" si="510"/>
        <v>2.2327080433095868E-4</v>
      </c>
      <c r="W1142" s="50">
        <f t="shared" si="518"/>
        <v>172.74134306346221</v>
      </c>
      <c r="X1142" s="50">
        <f t="shared" si="511"/>
        <v>104372.83401145837</v>
      </c>
      <c r="Y1142" s="50">
        <f t="shared" si="512"/>
        <v>104372.83401145837</v>
      </c>
      <c r="Z1142" s="50">
        <f t="shared" si="513"/>
        <v>1.584077835208189</v>
      </c>
      <c r="AA1142" s="50">
        <f t="shared" si="514"/>
        <v>1.3464661599269607</v>
      </c>
      <c r="AB1142" s="50">
        <f t="shared" si="519"/>
        <v>686.6817555457236</v>
      </c>
      <c r="AC1142" s="7">
        <f t="shared" si="526"/>
        <v>0.27304284764901726</v>
      </c>
    </row>
    <row r="1143" spans="2:29">
      <c r="B1143" s="7">
        <f t="shared" si="520"/>
        <v>0.44178411123051448</v>
      </c>
      <c r="C1143" s="7">
        <f t="shared" si="501"/>
        <v>3.9764546465392847E-4</v>
      </c>
      <c r="D1143" s="58">
        <f t="shared" si="521"/>
        <v>3551375.2137908861</v>
      </c>
      <c r="E1143" s="7">
        <f t="shared" si="515"/>
        <v>515.08344874096167</v>
      </c>
      <c r="F1143" s="7">
        <f t="shared" si="502"/>
        <v>3450050.2137908861</v>
      </c>
      <c r="G1143" s="57">
        <f t="shared" si="503"/>
        <v>1.2380681729157478E-2</v>
      </c>
      <c r="H1143" s="61">
        <f t="shared" si="504"/>
        <v>1.3807742851238477E-2</v>
      </c>
      <c r="I1143" s="7">
        <f t="shared" si="505"/>
        <v>7.0384514297522974E-2</v>
      </c>
      <c r="J1143" s="58">
        <f t="shared" si="506"/>
        <v>1.0817858706256157E-3</v>
      </c>
      <c r="K1143" s="7">
        <f t="shared" si="507"/>
        <v>6.1063216463743304E-3</v>
      </c>
      <c r="L1143" s="7">
        <f t="shared" si="508"/>
        <v>8.2698933876255622E-3</v>
      </c>
      <c r="M1143" s="58">
        <f t="shared" si="499"/>
        <v>2.4809680162876685E-2</v>
      </c>
      <c r="N1143" s="58">
        <f t="shared" si="509"/>
        <v>2.2842291923372098E-4</v>
      </c>
      <c r="O1143" s="59">
        <f t="shared" si="500"/>
        <v>0.40573621028889689</v>
      </c>
      <c r="P1143" s="58">
        <f t="shared" si="522"/>
        <v>2.1694108978304039E-4</v>
      </c>
      <c r="Q1143" s="58">
        <f t="shared" si="523"/>
        <v>0.54556409934624706</v>
      </c>
      <c r="R1143" s="58">
        <f t="shared" si="516"/>
        <v>0.54182342343121814</v>
      </c>
      <c r="S1143" s="60">
        <f t="shared" si="517"/>
        <v>3.7406759150289126E-3</v>
      </c>
      <c r="T1143" s="58">
        <f t="shared" si="524"/>
        <v>2.1545362697068896E-4</v>
      </c>
      <c r="U1143" s="58">
        <f t="shared" si="525"/>
        <v>2.3570087444907527E-3</v>
      </c>
      <c r="V1143" s="58">
        <f t="shared" si="510"/>
        <v>2.2339293865314479E-4</v>
      </c>
      <c r="W1143" s="50">
        <f t="shared" si="518"/>
        <v>172.75114398732825</v>
      </c>
      <c r="X1143" s="50">
        <f t="shared" si="511"/>
        <v>104381.66088735611</v>
      </c>
      <c r="Y1143" s="50">
        <f t="shared" si="512"/>
        <v>104381.66088735611</v>
      </c>
      <c r="Z1143" s="50">
        <f t="shared" si="513"/>
        <v>1.5840948687802954</v>
      </c>
      <c r="AA1143" s="50">
        <f t="shared" si="514"/>
        <v>1.3464806384632511</v>
      </c>
      <c r="AB1143" s="50">
        <f t="shared" si="519"/>
        <v>686.74721315764396</v>
      </c>
      <c r="AC1143" s="7">
        <f t="shared" si="526"/>
        <v>0.27306890021460817</v>
      </c>
    </row>
    <row r="1144" spans="2:29">
      <c r="B1144" s="7">
        <f t="shared" si="520"/>
        <v>0.4421817566951684</v>
      </c>
      <c r="C1144" s="7">
        <f t="shared" si="501"/>
        <v>3.9764546465392847E-4</v>
      </c>
      <c r="D1144" s="58">
        <f t="shared" si="521"/>
        <v>3551674.9847356975</v>
      </c>
      <c r="E1144" s="7">
        <f t="shared" si="515"/>
        <v>515.12692684248304</v>
      </c>
      <c r="F1144" s="7">
        <f t="shared" si="502"/>
        <v>3450349.9847356975</v>
      </c>
      <c r="G1144" s="57">
        <f t="shared" si="503"/>
        <v>1.2381015090884925E-2</v>
      </c>
      <c r="H1144" s="61">
        <f t="shared" si="504"/>
        <v>1.38126659731774E-2</v>
      </c>
      <c r="I1144" s="7">
        <f t="shared" si="505"/>
        <v>7.0374668053645131E-2</v>
      </c>
      <c r="J1144" s="58">
        <f t="shared" si="506"/>
        <v>1.0813586811271188E-3</v>
      </c>
      <c r="K1144" s="7">
        <f t="shared" si="507"/>
        <v>6.1076443113486879E-3</v>
      </c>
      <c r="L1144" s="7">
        <f t="shared" si="508"/>
        <v>8.2703616736029256E-3</v>
      </c>
      <c r="M1144" s="58">
        <f t="shared" si="499"/>
        <v>2.4811085020808775E-2</v>
      </c>
      <c r="N1144" s="58">
        <f t="shared" si="509"/>
        <v>2.2830077469374545E-4</v>
      </c>
      <c r="O1144" s="59">
        <f t="shared" si="500"/>
        <v>0.40551925104976538</v>
      </c>
      <c r="P1144" s="58">
        <f t="shared" si="522"/>
        <v>2.1695923913150894E-4</v>
      </c>
      <c r="Q1144" s="58">
        <f t="shared" si="523"/>
        <v>0.54560974138188378</v>
      </c>
      <c r="R1144" s="58">
        <f t="shared" si="516"/>
        <v>0.54186915864920704</v>
      </c>
      <c r="S1144" s="60">
        <f t="shared" si="517"/>
        <v>3.7405827326767449E-3</v>
      </c>
      <c r="T1144" s="58">
        <f t="shared" si="524"/>
        <v>2.1547181337269722E-4</v>
      </c>
      <c r="U1144" s="58">
        <f t="shared" si="525"/>
        <v>2.3584961702495643E-3</v>
      </c>
      <c r="V1144" s="58">
        <f t="shared" si="510"/>
        <v>2.2351508319312031E-4</v>
      </c>
      <c r="W1144" s="50">
        <f t="shared" si="518"/>
        <v>172.76092608904477</v>
      </c>
      <c r="X1144" s="50">
        <f t="shared" si="511"/>
        <v>104390.47172462942</v>
      </c>
      <c r="Y1144" s="50">
        <f t="shared" si="512"/>
        <v>104390.47172462942</v>
      </c>
      <c r="Z1144" s="50">
        <f t="shared" si="513"/>
        <v>1.5841118685292861</v>
      </c>
      <c r="AA1144" s="50">
        <f t="shared" si="514"/>
        <v>1.3464950882498932</v>
      </c>
      <c r="AB1144" s="50">
        <f t="shared" si="519"/>
        <v>686.81255183166763</v>
      </c>
      <c r="AC1144" s="7">
        <f t="shared" si="526"/>
        <v>0.27309490548955778</v>
      </c>
    </row>
    <row r="1145" spans="2:29">
      <c r="B1145" s="7">
        <f t="shared" si="520"/>
        <v>0.44257940215982233</v>
      </c>
      <c r="C1145" s="7">
        <f t="shared" si="501"/>
        <v>3.9764546465392847E-4</v>
      </c>
      <c r="D1145" s="58">
        <f t="shared" si="521"/>
        <v>3551974.2098964048</v>
      </c>
      <c r="E1145" s="7">
        <f t="shared" si="515"/>
        <v>515.17032578470935</v>
      </c>
      <c r="F1145" s="7">
        <f t="shared" si="502"/>
        <v>3450649.2098964048</v>
      </c>
      <c r="G1145" s="57">
        <f t="shared" si="503"/>
        <v>1.2381347826562313E-2</v>
      </c>
      <c r="H1145" s="61">
        <f t="shared" si="504"/>
        <v>1.3817589227676102E-2</v>
      </c>
      <c r="I1145" s="7">
        <f t="shared" si="505"/>
        <v>7.0364821544647724E-2</v>
      </c>
      <c r="J1145" s="58">
        <f t="shared" si="506"/>
        <v>1.0809313278336071E-3</v>
      </c>
      <c r="K1145" s="7">
        <f t="shared" si="507"/>
        <v>6.1089664027669573E-3</v>
      </c>
      <c r="L1145" s="7">
        <f t="shared" si="508"/>
        <v>8.2708290584341711E-3</v>
      </c>
      <c r="M1145" s="58">
        <f t="shared" si="499"/>
        <v>2.4812487175302513E-2</v>
      </c>
      <c r="N1145" s="58">
        <f t="shared" si="509"/>
        <v>2.2817861995509263E-4</v>
      </c>
      <c r="O1145" s="59">
        <f t="shared" si="500"/>
        <v>0.40530227369523331</v>
      </c>
      <c r="P1145" s="58">
        <f t="shared" si="522"/>
        <v>2.1697735453207745E-4</v>
      </c>
      <c r="Q1145" s="58">
        <f t="shared" si="523"/>
        <v>0.54565529804524038</v>
      </c>
      <c r="R1145" s="58">
        <f t="shared" si="516"/>
        <v>0.54191481059843538</v>
      </c>
      <c r="S1145" s="60">
        <f t="shared" si="517"/>
        <v>3.7404874468049965E-3</v>
      </c>
      <c r="T1145" s="58">
        <f t="shared" si="524"/>
        <v>2.1548996666326047E-4</v>
      </c>
      <c r="U1145" s="58">
        <f t="shared" si="525"/>
        <v>2.3599835581183813E-3</v>
      </c>
      <c r="V1145" s="58">
        <f t="shared" si="510"/>
        <v>2.2363723793177313E-4</v>
      </c>
      <c r="W1145" s="50">
        <f t="shared" si="518"/>
        <v>172.77068936657395</v>
      </c>
      <c r="X1145" s="50">
        <f t="shared" si="511"/>
        <v>104399.26652027157</v>
      </c>
      <c r="Y1145" s="50">
        <f t="shared" si="512"/>
        <v>104399.26652027157</v>
      </c>
      <c r="Z1145" s="50">
        <f t="shared" si="513"/>
        <v>1.58412883446576</v>
      </c>
      <c r="AA1145" s="50">
        <f t="shared" si="514"/>
        <v>1.3465095092958961</v>
      </c>
      <c r="AB1145" s="50">
        <f t="shared" si="519"/>
        <v>686.87777154549747</v>
      </c>
      <c r="AC1145" s="7">
        <f t="shared" si="526"/>
        <v>0.27312086346495901</v>
      </c>
    </row>
    <row r="1146" spans="2:29">
      <c r="B1146" s="7">
        <f t="shared" si="520"/>
        <v>0.44297704762447626</v>
      </c>
      <c r="C1146" s="7">
        <f t="shared" si="501"/>
        <v>3.9764546465392847E-4</v>
      </c>
      <c r="D1146" s="58">
        <f t="shared" si="521"/>
        <v>3552272.8891708087</v>
      </c>
      <c r="E1146" s="7">
        <f t="shared" si="515"/>
        <v>515.21364555281775</v>
      </c>
      <c r="F1146" s="7">
        <f t="shared" si="502"/>
        <v>3450947.8891708087</v>
      </c>
      <c r="G1146" s="57">
        <f t="shared" si="503"/>
        <v>1.2381679936183184E-2</v>
      </c>
      <c r="H1146" s="61">
        <f t="shared" si="504"/>
        <v>1.3822512614485636E-2</v>
      </c>
      <c r="I1146" s="7">
        <f t="shared" si="505"/>
        <v>7.0354974771028658E-2</v>
      </c>
      <c r="J1146" s="58">
        <f t="shared" si="506"/>
        <v>1.0805038107544007E-3</v>
      </c>
      <c r="K1146" s="7">
        <f t="shared" si="507"/>
        <v>6.1102879205131274E-3</v>
      </c>
      <c r="L1146" s="7">
        <f t="shared" si="508"/>
        <v>8.2712955420219288E-3</v>
      </c>
      <c r="M1146" s="58">
        <f t="shared" si="499"/>
        <v>2.4813886626065786E-2</v>
      </c>
      <c r="N1146" s="58">
        <f t="shared" si="509"/>
        <v>2.2805645503687854E-4</v>
      </c>
      <c r="O1146" s="59">
        <f t="shared" si="500"/>
        <v>0.4050852782592555</v>
      </c>
      <c r="P1146" s="58">
        <f t="shared" si="522"/>
        <v>2.1699543597780702E-4</v>
      </c>
      <c r="Q1146" s="58">
        <f t="shared" si="523"/>
        <v>0.5457007693188668</v>
      </c>
      <c r="R1146" s="58">
        <f t="shared" si="516"/>
        <v>0.54196037926331131</v>
      </c>
      <c r="S1146" s="60">
        <f t="shared" si="517"/>
        <v>3.740390055555487E-3</v>
      </c>
      <c r="T1146" s="58">
        <f t="shared" si="524"/>
        <v>2.1550808683617873E-4</v>
      </c>
      <c r="U1146" s="58">
        <f t="shared" si="525"/>
        <v>2.3614709072600098E-3</v>
      </c>
      <c r="V1146" s="58">
        <f t="shared" si="510"/>
        <v>2.2375940284998723E-4</v>
      </c>
      <c r="W1146" s="50">
        <f t="shared" si="518"/>
        <v>172.78043381788177</v>
      </c>
      <c r="X1146" s="50">
        <f t="shared" si="511"/>
        <v>104408.04527127874</v>
      </c>
      <c r="Y1146" s="50">
        <f t="shared" si="512"/>
        <v>104408.04527127874</v>
      </c>
      <c r="Z1146" s="50">
        <f t="shared" si="513"/>
        <v>1.5841457666002887</v>
      </c>
      <c r="AA1146" s="50">
        <f t="shared" si="514"/>
        <v>1.3465239016102453</v>
      </c>
      <c r="AB1146" s="50">
        <f t="shared" si="519"/>
        <v>686.94287227685822</v>
      </c>
      <c r="AC1146" s="7">
        <f t="shared" si="526"/>
        <v>0.27314677413194988</v>
      </c>
    </row>
    <row r="1147" spans="2:29">
      <c r="B1147" s="7">
        <f t="shared" si="520"/>
        <v>0.44337469308913019</v>
      </c>
      <c r="C1147" s="7">
        <f t="shared" si="501"/>
        <v>3.9764546465392847E-4</v>
      </c>
      <c r="D1147" s="58">
        <f t="shared" si="521"/>
        <v>3552571.0224561347</v>
      </c>
      <c r="E1147" s="7">
        <f t="shared" si="515"/>
        <v>515.25688613190209</v>
      </c>
      <c r="F1147" s="7">
        <f t="shared" si="502"/>
        <v>3451246.0224561347</v>
      </c>
      <c r="G1147" s="57">
        <f t="shared" si="503"/>
        <v>1.2382011419740224E-2</v>
      </c>
      <c r="H1147" s="61">
        <f t="shared" si="504"/>
        <v>1.3827436133357057E-2</v>
      </c>
      <c r="I1147" s="7">
        <f t="shared" si="505"/>
        <v>7.0345127733285814E-2</v>
      </c>
      <c r="J1147" s="58">
        <f t="shared" si="506"/>
        <v>1.0800761298988483E-3</v>
      </c>
      <c r="K1147" s="7">
        <f t="shared" si="507"/>
        <v>6.1116088644713054E-3</v>
      </c>
      <c r="L1147" s="7">
        <f t="shared" si="508"/>
        <v>8.2717611242690021E-3</v>
      </c>
      <c r="M1147" s="58">
        <f t="shared" si="499"/>
        <v>2.4815283372807008E-2</v>
      </c>
      <c r="N1147" s="58">
        <f t="shared" si="509"/>
        <v>2.2793427995822246E-4</v>
      </c>
      <c r="O1147" s="59">
        <f t="shared" si="500"/>
        <v>0.40486826477579263</v>
      </c>
      <c r="P1147" s="58">
        <f t="shared" si="522"/>
        <v>2.1701348346286897E-4</v>
      </c>
      <c r="Q1147" s="58">
        <f t="shared" si="523"/>
        <v>0.54574615518810499</v>
      </c>
      <c r="R1147" s="58">
        <f t="shared" si="516"/>
        <v>0.54200586462815437</v>
      </c>
      <c r="S1147" s="60">
        <f t="shared" si="517"/>
        <v>3.7402905599506209E-3</v>
      </c>
      <c r="T1147" s="58">
        <f t="shared" si="524"/>
        <v>2.155261738852167E-4</v>
      </c>
      <c r="U1147" s="58">
        <f t="shared" si="525"/>
        <v>2.362958216837662E-3</v>
      </c>
      <c r="V1147" s="58">
        <f t="shared" si="510"/>
        <v>2.238815779286433E-4</v>
      </c>
      <c r="W1147" s="50">
        <f t="shared" si="518"/>
        <v>172.79015944093786</v>
      </c>
      <c r="X1147" s="50">
        <f t="shared" si="511"/>
        <v>104416.8079746302</v>
      </c>
      <c r="Y1147" s="50">
        <f t="shared" si="512"/>
        <v>104416.8079746302</v>
      </c>
      <c r="Z1147" s="50">
        <f t="shared" si="513"/>
        <v>1.5841626649433782</v>
      </c>
      <c r="AA1147" s="50">
        <f t="shared" si="514"/>
        <v>1.3465382652018714</v>
      </c>
      <c r="AB1147" s="50">
        <f t="shared" si="519"/>
        <v>687.0078540033486</v>
      </c>
      <c r="AC1147" s="7">
        <f t="shared" si="526"/>
        <v>0.27317263748164766</v>
      </c>
    </row>
    <row r="1148" spans="2:29">
      <c r="B1148" s="7">
        <f t="shared" si="520"/>
        <v>0.44377233855378412</v>
      </c>
      <c r="C1148" s="7">
        <f t="shared" si="501"/>
        <v>3.9764546465392847E-4</v>
      </c>
      <c r="D1148" s="58">
        <f t="shared" si="521"/>
        <v>3552868.6096507455</v>
      </c>
      <c r="E1148" s="7">
        <f t="shared" si="515"/>
        <v>515.30004750722117</v>
      </c>
      <c r="F1148" s="7">
        <f t="shared" si="502"/>
        <v>3451543.6096507455</v>
      </c>
      <c r="G1148" s="57">
        <f t="shared" si="503"/>
        <v>1.2382342277227188E-2</v>
      </c>
      <c r="H1148" s="61">
        <f t="shared" si="504"/>
        <v>1.3832359784041409E-2</v>
      </c>
      <c r="I1148" s="7">
        <f t="shared" si="505"/>
        <v>7.0335280431917113E-2</v>
      </c>
      <c r="J1148" s="58">
        <f t="shared" si="506"/>
        <v>1.0796482852763313E-3</v>
      </c>
      <c r="K1148" s="7">
        <f t="shared" si="507"/>
        <v>6.1129292345257231E-3</v>
      </c>
      <c r="L1148" s="7">
        <f t="shared" si="508"/>
        <v>8.2722258050783853E-3</v>
      </c>
      <c r="M1148" s="58">
        <f t="shared" si="499"/>
        <v>2.4816677415235154E-2</v>
      </c>
      <c r="N1148" s="58">
        <f t="shared" si="509"/>
        <v>2.2781209473824761E-4</v>
      </c>
      <c r="O1148" s="59">
        <f t="shared" si="500"/>
        <v>0.40465123327881231</v>
      </c>
      <c r="P1148" s="58">
        <f t="shared" si="522"/>
        <v>2.1703149698032442E-4</v>
      </c>
      <c r="Q1148" s="58">
        <f t="shared" si="523"/>
        <v>0.54579145563550513</v>
      </c>
      <c r="R1148" s="58">
        <f t="shared" si="516"/>
        <v>0.54205126667745829</v>
      </c>
      <c r="S1148" s="60">
        <f t="shared" si="517"/>
        <v>3.7401889580468417E-3</v>
      </c>
      <c r="T1148" s="58">
        <f t="shared" si="524"/>
        <v>2.1554422780420841E-4</v>
      </c>
      <c r="U1148" s="58">
        <f t="shared" si="525"/>
        <v>2.364445486013778E-3</v>
      </c>
      <c r="V1148" s="58">
        <f t="shared" si="510"/>
        <v>2.2400376314861815E-4</v>
      </c>
      <c r="W1148" s="50">
        <f t="shared" si="518"/>
        <v>172.79986623371585</v>
      </c>
      <c r="X1148" s="50">
        <f t="shared" si="511"/>
        <v>104425.5546273386</v>
      </c>
      <c r="Y1148" s="50">
        <f t="shared" si="512"/>
        <v>104425.5546273386</v>
      </c>
      <c r="Z1148" s="50">
        <f t="shared" si="513"/>
        <v>1.5841795295055665</v>
      </c>
      <c r="AA1148" s="50">
        <f t="shared" si="514"/>
        <v>1.3465526000797314</v>
      </c>
      <c r="AB1148" s="50">
        <f t="shared" si="519"/>
        <v>687.0727167028158</v>
      </c>
      <c r="AC1148" s="7">
        <f t="shared" si="526"/>
        <v>0.27319845350519401</v>
      </c>
    </row>
    <row r="1149" spans="2:29">
      <c r="B1149" s="7">
        <f t="shared" si="520"/>
        <v>0.44416998401843805</v>
      </c>
      <c r="C1149" s="7">
        <f t="shared" si="501"/>
        <v>3.9764546465392847E-4</v>
      </c>
      <c r="D1149" s="58">
        <f t="shared" si="521"/>
        <v>3553165.6506523793</v>
      </c>
      <c r="E1149" s="7">
        <f t="shared" si="515"/>
        <v>515.34312966394316</v>
      </c>
      <c r="F1149" s="7">
        <f t="shared" si="502"/>
        <v>3451840.6506523793</v>
      </c>
      <c r="G1149" s="57">
        <f t="shared" si="503"/>
        <v>1.2382672508636951E-2</v>
      </c>
      <c r="H1149" s="61">
        <f t="shared" si="504"/>
        <v>1.3837283566289741E-2</v>
      </c>
      <c r="I1149" s="7">
        <f t="shared" si="505"/>
        <v>7.0325432867420448E-2</v>
      </c>
      <c r="J1149" s="58">
        <f t="shared" si="506"/>
        <v>1.0792202768962606E-3</v>
      </c>
      <c r="K1149" s="7">
        <f t="shared" si="507"/>
        <v>6.1142490305607306E-3</v>
      </c>
      <c r="L1149" s="7">
        <f t="shared" si="508"/>
        <v>8.2726895843532513E-3</v>
      </c>
      <c r="M1149" s="58">
        <f t="shared" si="499"/>
        <v>2.4818068753059752E-2</v>
      </c>
      <c r="N1149" s="58">
        <f t="shared" si="509"/>
        <v>2.2768989939608064E-4</v>
      </c>
      <c r="O1149" s="59">
        <f t="shared" si="500"/>
        <v>0.40443418380228824</v>
      </c>
      <c r="P1149" s="58">
        <f t="shared" si="522"/>
        <v>2.1704947652406714E-4</v>
      </c>
      <c r="Q1149" s="58">
        <f t="shared" si="523"/>
        <v>0.54583667064571117</v>
      </c>
      <c r="R1149" s="58">
        <f t="shared" si="516"/>
        <v>0.54209658539562133</v>
      </c>
      <c r="S1149" s="60">
        <f t="shared" si="517"/>
        <v>3.7400852500898418E-3</v>
      </c>
      <c r="T1149" s="58">
        <f t="shared" si="524"/>
        <v>2.1556224858694986E-4</v>
      </c>
      <c r="U1149" s="58">
        <f t="shared" si="525"/>
        <v>2.3659327139508952E-3</v>
      </c>
      <c r="V1149" s="58">
        <f t="shared" si="510"/>
        <v>2.2412595849078513E-4</v>
      </c>
      <c r="W1149" s="50">
        <f t="shared" si="518"/>
        <v>172.80955419419314</v>
      </c>
      <c r="X1149" s="50">
        <f t="shared" si="511"/>
        <v>104434.28522639831</v>
      </c>
      <c r="Y1149" s="50">
        <f t="shared" si="512"/>
        <v>104434.28522639831</v>
      </c>
      <c r="Z1149" s="50">
        <f t="shared" si="513"/>
        <v>1.5841963602973232</v>
      </c>
      <c r="AA1149" s="50">
        <f t="shared" si="514"/>
        <v>1.3465669062527248</v>
      </c>
      <c r="AB1149" s="50">
        <f t="shared" si="519"/>
        <v>687.13746035297061</v>
      </c>
      <c r="AC1149" s="7">
        <f t="shared" si="526"/>
        <v>0.27322422219375275</v>
      </c>
    </row>
    <row r="1150" spans="2:29">
      <c r="B1150" s="7">
        <f t="shared" si="520"/>
        <v>0.44456762948309198</v>
      </c>
      <c r="C1150" s="7">
        <f t="shared" ref="C1150:C1213" si="527">B1150-B1149</f>
        <v>3.9764546465392847E-4</v>
      </c>
      <c r="D1150" s="58">
        <f t="shared" ref="D1150:D1213" si="528">$E$23*$E$21*U1149/V1149</f>
        <v>3553462.1453594444</v>
      </c>
      <c r="E1150" s="7">
        <f t="shared" ref="E1150:E1213" si="529">D1150/6894.757</f>
        <v>515.38613258733335</v>
      </c>
      <c r="F1150" s="7">
        <f t="shared" ref="F1150:F1213" si="530">D1150-$E$6</f>
        <v>3452137.1453594444</v>
      </c>
      <c r="G1150" s="57">
        <f t="shared" ref="G1150:G1213" si="531">($E$7*((D1150*0.000145038)^$E$8))*0.0254</f>
        <v>1.2383002113962939E-2</v>
      </c>
      <c r="H1150" s="61">
        <f t="shared" ref="H1150:H1213" si="532">IF(H1149&gt;0,IF((H1149+G1149*C1150)&lt;$E$10,H1149+G1149*C1150,0),0)</f>
        <v>1.3842207479853095E-2</v>
      </c>
      <c r="I1150" s="7">
        <f t="shared" ref="I1150:I1213" si="533">IF(H1150&gt;0,I1149-G1149*C1150*2,0)</f>
        <v>7.031558504029374E-2</v>
      </c>
      <c r="J1150" s="58">
        <f t="shared" ref="J1150:J1213" si="534">IF(H1150&gt;0,PI()*($E$10^2-H1150^2),0)</f>
        <v>1.078792104768078E-3</v>
      </c>
      <c r="K1150" s="7">
        <f t="shared" ref="K1150:K1213" si="535">IF(J1150=0,0,2*PI()*H1150*I1150)</f>
        <v>6.1155682524607997E-3</v>
      </c>
      <c r="L1150" s="7">
        <f t="shared" ref="L1150:L1213" si="536">J1150*2+K1150</f>
        <v>8.2731524619969552E-3</v>
      </c>
      <c r="M1150" s="58">
        <f t="shared" ref="M1150:M1213" si="537">IF(L1150&gt;0,L1150*$E$13,0)</f>
        <v>2.4819457385990867E-2</v>
      </c>
      <c r="N1150" s="58">
        <f t="shared" ref="N1150:N1213" si="538">$E$13*PI()*($E$10^2-H1150^2)*I1150</f>
        <v>2.275676939508518E-4</v>
      </c>
      <c r="O1150" s="59">
        <f t="shared" ref="O1150:O1213" si="539">$E$9*N1150</f>
        <v>0.40421711638020053</v>
      </c>
      <c r="P1150" s="58">
        <f t="shared" ref="P1150:P1213" si="540">(O1149-O1150)</f>
        <v>2.1706742208771335E-4</v>
      </c>
      <c r="Q1150" s="58">
        <f t="shared" ref="Q1150:Q1213" si="541">P1150/C1150</f>
        <v>0.54588180020266919</v>
      </c>
      <c r="R1150" s="58">
        <f t="shared" ref="R1150:R1213" si="542">IF(D1150&gt;$E$6,$E$14*D1150*$E$22*(SQRT((2/($E$22+1))^(($E$22+1)/($E$22-1))))/($E$22*$E$23*$E$21)^0.5,0)</f>
        <v>0.54214182076714368</v>
      </c>
      <c r="S1150" s="60">
        <f t="shared" ref="S1150:S1213" si="543">Q1150-R1150</f>
        <v>3.7399794355255089E-3</v>
      </c>
      <c r="T1150" s="58">
        <f t="shared" ref="T1150:T1213" si="544">R1150*C1150</f>
        <v>2.1558023622727767E-4</v>
      </c>
      <c r="U1150" s="58">
        <f t="shared" ref="U1150:U1213" si="545">IF(P1150+U1149-T1150&gt;0,P1150+U1149-T1150,0)</f>
        <v>2.3674198998113309E-3</v>
      </c>
      <c r="V1150" s="58">
        <f t="shared" ref="V1150:V1213" si="546">$E$20-N1150</f>
        <v>2.2424816393601396E-4</v>
      </c>
      <c r="W1150" s="50">
        <f t="shared" ref="W1150:W1213" si="547">M1150/$E$14</f>
        <v>172.81922332035091</v>
      </c>
      <c r="X1150" s="50">
        <f t="shared" ref="X1150:X1213" si="548">D1150/(1+(($E$22-1)/2)*$E$17^2)^($E$22/($E$22-1))</f>
        <v>104442.99976882333</v>
      </c>
      <c r="Y1150" s="50">
        <f t="shared" ref="Y1150:Y1213" si="549">IF(D1150/(1+(($E$22-1)/2)*$E$17^2)^($E$22/($E$22-1))&lt;$E$6,$E$6,D1150/(1+(($E$22-1)/2)*$E$17^2)^($E$22/($E$22-1)))</f>
        <v>104442.99976882333</v>
      </c>
      <c r="Z1150" s="50">
        <f t="shared" ref="Z1150:Z1213" si="550">(((2*$E$22^2)/($E$22-1))*((2/($E$22+1))^(($E$22+1)/($E$22-1)))*((1-(X1150/D1150)^(($E$22-1)/$E$22))))^(0.5)+(((X1150-$E$6)/(D1150))*($E$15/$E$14))</f>
        <v>1.5842131573291234</v>
      </c>
      <c r="AA1150" s="50">
        <f t="shared" ref="AA1150:AA1213" si="551">Z1150*$E$16</f>
        <v>1.3465811837297548</v>
      </c>
      <c r="AB1150" s="50">
        <f t="shared" ref="AB1150:AB1213" si="552">IF(AA1150*D1150*$E$14&gt;0,AA1150*D1150*$E$14,0)</f>
        <v>687.20208493166979</v>
      </c>
      <c r="AC1150" s="7">
        <f t="shared" ref="AC1150:AC1213" si="553">((AB1149+AB1150)/(2))*C1150</f>
        <v>0.2732499435384898</v>
      </c>
    </row>
    <row r="1151" spans="2:29">
      <c r="B1151" s="7">
        <f t="shared" si="520"/>
        <v>0.4449652749477459</v>
      </c>
      <c r="C1151" s="7">
        <f t="shared" si="527"/>
        <v>3.9764546465392847E-4</v>
      </c>
      <c r="D1151" s="58">
        <f t="shared" si="528"/>
        <v>3553758.0936705498</v>
      </c>
      <c r="E1151" s="7">
        <f t="shared" si="529"/>
        <v>515.42905626268623</v>
      </c>
      <c r="F1151" s="7">
        <f t="shared" si="530"/>
        <v>3452433.0936705498</v>
      </c>
      <c r="G1151" s="57">
        <f t="shared" si="531"/>
        <v>1.2383331093198599E-2</v>
      </c>
      <c r="H1151" s="61">
        <f t="shared" si="532"/>
        <v>1.3847131524482513E-2</v>
      </c>
      <c r="I1151" s="7">
        <f t="shared" si="533"/>
        <v>7.0305736951034911E-2</v>
      </c>
      <c r="J1151" s="58">
        <f t="shared" si="534"/>
        <v>1.0783637689012564E-3</v>
      </c>
      <c r="K1151" s="7">
        <f t="shared" si="535"/>
        <v>6.1168869001105245E-3</v>
      </c>
      <c r="L1151" s="7">
        <f t="shared" si="536"/>
        <v>8.2736144379130377E-3</v>
      </c>
      <c r="M1151" s="58">
        <f t="shared" si="537"/>
        <v>2.4820843313739113E-2</v>
      </c>
      <c r="N1151" s="58">
        <f t="shared" si="538"/>
        <v>2.27445478421695E-4</v>
      </c>
      <c r="O1151" s="59">
        <f t="shared" si="539"/>
        <v>0.40400003104653576</v>
      </c>
      <c r="P1151" s="58">
        <f t="shared" si="540"/>
        <v>2.1708533366476823E-4</v>
      </c>
      <c r="Q1151" s="58">
        <f t="shared" si="541"/>
        <v>0.54592684429004612</v>
      </c>
      <c r="R1151" s="58">
        <f t="shared" si="542"/>
        <v>0.54218697277655659</v>
      </c>
      <c r="S1151" s="60">
        <f t="shared" si="543"/>
        <v>3.7398715134895344E-3</v>
      </c>
      <c r="T1151" s="58">
        <f t="shared" si="544"/>
        <v>2.1559819071904072E-4</v>
      </c>
      <c r="U1151" s="58">
        <f t="shared" si="545"/>
        <v>2.3689070427570583E-3</v>
      </c>
      <c r="V1151" s="58">
        <f t="shared" si="546"/>
        <v>2.2437037946517076E-4</v>
      </c>
      <c r="W1151" s="50">
        <f t="shared" si="547"/>
        <v>172.82887361017413</v>
      </c>
      <c r="X1151" s="50">
        <f t="shared" si="548"/>
        <v>104451.6982516336</v>
      </c>
      <c r="Y1151" s="50">
        <f t="shared" si="549"/>
        <v>104451.6982516336</v>
      </c>
      <c r="Z1151" s="50">
        <f t="shared" si="550"/>
        <v>1.5842299206114205</v>
      </c>
      <c r="AA1151" s="50">
        <f t="shared" si="551"/>
        <v>1.3465954325197074</v>
      </c>
      <c r="AB1151" s="50">
        <f t="shared" si="552"/>
        <v>687.26659041681387</v>
      </c>
      <c r="AC1151" s="7">
        <f t="shared" si="553"/>
        <v>0.27327561753060869</v>
      </c>
    </row>
    <row r="1152" spans="2:29">
      <c r="B1152" s="7">
        <f t="shared" si="520"/>
        <v>0.44536292041239983</v>
      </c>
      <c r="C1152" s="7">
        <f t="shared" si="527"/>
        <v>3.9764546465392847E-4</v>
      </c>
      <c r="D1152" s="58">
        <f t="shared" si="528"/>
        <v>3554053.4954843153</v>
      </c>
      <c r="E1152" s="7">
        <f t="shared" si="529"/>
        <v>515.471900675298</v>
      </c>
      <c r="F1152" s="7">
        <f t="shared" si="530"/>
        <v>3452728.4954843153</v>
      </c>
      <c r="G1152" s="57">
        <f t="shared" si="531"/>
        <v>1.2383659446337202E-2</v>
      </c>
      <c r="H1152" s="61">
        <f t="shared" si="532"/>
        <v>1.3852055699929032E-2</v>
      </c>
      <c r="I1152" s="7">
        <f t="shared" si="533"/>
        <v>7.0295888600141868E-2</v>
      </c>
      <c r="J1152" s="58">
        <f t="shared" si="534"/>
        <v>1.0779352693052991E-3</v>
      </c>
      <c r="K1152" s="7">
        <f t="shared" si="535"/>
        <v>6.118204973394617E-3</v>
      </c>
      <c r="L1152" s="7">
        <f t="shared" si="536"/>
        <v>8.2740755120052148E-3</v>
      </c>
      <c r="M1152" s="58">
        <f t="shared" si="537"/>
        <v>2.4822226536015644E-2</v>
      </c>
      <c r="N1152" s="58">
        <f t="shared" si="538"/>
        <v>2.273232528277477E-4</v>
      </c>
      <c r="O1152" s="59">
        <f t="shared" si="539"/>
        <v>0.40378292783528685</v>
      </c>
      <c r="P1152" s="58">
        <f t="shared" si="540"/>
        <v>2.1710321124890353E-4</v>
      </c>
      <c r="Q1152" s="58">
        <f t="shared" si="541"/>
        <v>0.54597180289192737</v>
      </c>
      <c r="R1152" s="58">
        <f t="shared" si="542"/>
        <v>0.54223204140839265</v>
      </c>
      <c r="S1152" s="60">
        <f t="shared" si="543"/>
        <v>3.7397614835347204E-3</v>
      </c>
      <c r="T1152" s="58">
        <f t="shared" si="544"/>
        <v>2.1561611205608849E-4</v>
      </c>
      <c r="U1152" s="58">
        <f t="shared" si="545"/>
        <v>2.3703941419498734E-3</v>
      </c>
      <c r="V1152" s="58">
        <f t="shared" si="546"/>
        <v>2.2449260505911806E-4</v>
      </c>
      <c r="W1152" s="50">
        <f t="shared" si="547"/>
        <v>172.83850506165157</v>
      </c>
      <c r="X1152" s="50">
        <f t="shared" si="548"/>
        <v>104460.38067184937</v>
      </c>
      <c r="Y1152" s="50">
        <f t="shared" si="549"/>
        <v>104460.38067184937</v>
      </c>
      <c r="Z1152" s="50">
        <f t="shared" si="550"/>
        <v>1.5842466501546362</v>
      </c>
      <c r="AA1152" s="50">
        <f t="shared" si="551"/>
        <v>1.3466096526314406</v>
      </c>
      <c r="AB1152" s="50">
        <f t="shared" si="552"/>
        <v>687.33097678630588</v>
      </c>
      <c r="AC1152" s="7">
        <f t="shared" si="553"/>
        <v>0.27330124416132212</v>
      </c>
    </row>
    <row r="1153" spans="2:29">
      <c r="B1153" s="7">
        <f t="shared" si="520"/>
        <v>0.44576056587705376</v>
      </c>
      <c r="C1153" s="7">
        <f t="shared" si="527"/>
        <v>3.9764546465392847E-4</v>
      </c>
      <c r="D1153" s="58">
        <f t="shared" si="528"/>
        <v>3554348.3506996166</v>
      </c>
      <c r="E1153" s="7">
        <f t="shared" si="529"/>
        <v>515.51466581050158</v>
      </c>
      <c r="F1153" s="7">
        <f t="shared" si="530"/>
        <v>3453023.3506996166</v>
      </c>
      <c r="G1153" s="57">
        <f t="shared" si="531"/>
        <v>1.23839871733721E-2</v>
      </c>
      <c r="H1153" s="61">
        <f t="shared" si="532"/>
        <v>1.3856980005943686E-2</v>
      </c>
      <c r="I1153" s="7">
        <f t="shared" si="533"/>
        <v>7.0286039988112559E-2</v>
      </c>
      <c r="J1153" s="58">
        <f t="shared" si="534"/>
        <v>1.0775066059897404E-3</v>
      </c>
      <c r="K1153" s="7">
        <f t="shared" si="535"/>
        <v>6.1195224721979158E-3</v>
      </c>
      <c r="L1153" s="7">
        <f t="shared" si="536"/>
        <v>8.2745356841773966E-3</v>
      </c>
      <c r="M1153" s="58">
        <f t="shared" si="537"/>
        <v>2.4823607052532191E-2</v>
      </c>
      <c r="N1153" s="58">
        <f t="shared" si="538"/>
        <v>2.27201017188151E-4</v>
      </c>
      <c r="O1153" s="59">
        <f t="shared" si="539"/>
        <v>0.40356580678045323</v>
      </c>
      <c r="P1153" s="58">
        <f t="shared" si="540"/>
        <v>2.1712105483362443E-4</v>
      </c>
      <c r="Q1153" s="58">
        <f t="shared" si="541"/>
        <v>0.54601667599198012</v>
      </c>
      <c r="R1153" s="58">
        <f t="shared" si="542"/>
        <v>0.54227702664722366</v>
      </c>
      <c r="S1153" s="60">
        <f t="shared" si="543"/>
        <v>3.7396493447564572E-3</v>
      </c>
      <c r="T1153" s="58">
        <f t="shared" si="544"/>
        <v>2.1563400023228601E-4</v>
      </c>
      <c r="U1153" s="58">
        <f t="shared" si="545"/>
        <v>2.3718811965512117E-3</v>
      </c>
      <c r="V1153" s="58">
        <f t="shared" si="546"/>
        <v>2.2461484069871476E-4</v>
      </c>
      <c r="W1153" s="50">
        <f t="shared" si="547"/>
        <v>172.848117672776</v>
      </c>
      <c r="X1153" s="50">
        <f t="shared" si="548"/>
        <v>104469.04702649839</v>
      </c>
      <c r="Y1153" s="50">
        <f t="shared" si="549"/>
        <v>104469.04702649839</v>
      </c>
      <c r="Z1153" s="50">
        <f t="shared" si="550"/>
        <v>1.5842633459691737</v>
      </c>
      <c r="AA1153" s="50">
        <f t="shared" si="551"/>
        <v>1.3466238440737976</v>
      </c>
      <c r="AB1153" s="50">
        <f t="shared" si="552"/>
        <v>687.39524401810479</v>
      </c>
      <c r="AC1153" s="7">
        <f t="shared" si="553"/>
        <v>0.27332682342185449</v>
      </c>
    </row>
    <row r="1154" spans="2:29">
      <c r="B1154" s="7">
        <f t="shared" si="520"/>
        <v>0.44615821134170769</v>
      </c>
      <c r="C1154" s="7">
        <f t="shared" si="527"/>
        <v>3.9764546465392847E-4</v>
      </c>
      <c r="D1154" s="58">
        <f t="shared" si="528"/>
        <v>3554642.6592153194</v>
      </c>
      <c r="E1154" s="7">
        <f t="shared" si="529"/>
        <v>515.55735165362898</v>
      </c>
      <c r="F1154" s="7">
        <f t="shared" si="530"/>
        <v>3453317.6592153194</v>
      </c>
      <c r="G1154" s="57">
        <f t="shared" si="531"/>
        <v>1.2384314274296451E-2</v>
      </c>
      <c r="H1154" s="61">
        <f t="shared" si="532"/>
        <v>1.3861904442277509E-2</v>
      </c>
      <c r="I1154" s="7">
        <f t="shared" si="533"/>
        <v>7.0276191115444905E-2</v>
      </c>
      <c r="J1154" s="58">
        <f t="shared" si="534"/>
        <v>1.0770777789641448E-3</v>
      </c>
      <c r="K1154" s="7">
        <f t="shared" si="535"/>
        <v>6.1208393964053785E-3</v>
      </c>
      <c r="L1154" s="7">
        <f t="shared" si="536"/>
        <v>8.2749949543336684E-3</v>
      </c>
      <c r="M1154" s="58">
        <f t="shared" si="537"/>
        <v>2.4824984863001005E-2</v>
      </c>
      <c r="N1154" s="58">
        <f t="shared" si="538"/>
        <v>2.2707877152204948E-4</v>
      </c>
      <c r="O1154" s="59">
        <f t="shared" si="539"/>
        <v>0.4033486679160404</v>
      </c>
      <c r="P1154" s="58">
        <f t="shared" si="540"/>
        <v>2.1713886441282471E-4</v>
      </c>
      <c r="Q1154" s="58">
        <f t="shared" si="541"/>
        <v>0.54606146357484808</v>
      </c>
      <c r="R1154" s="58">
        <f t="shared" si="542"/>
        <v>0.54232192847761995</v>
      </c>
      <c r="S1154" s="60">
        <f t="shared" si="543"/>
        <v>3.7395350972281305E-3</v>
      </c>
      <c r="T1154" s="58">
        <f t="shared" si="544"/>
        <v>2.1565185524149774E-4</v>
      </c>
      <c r="U1154" s="58">
        <f t="shared" si="545"/>
        <v>2.3733682057225387E-3</v>
      </c>
      <c r="V1154" s="58">
        <f t="shared" si="546"/>
        <v>2.2473708636481629E-4</v>
      </c>
      <c r="W1154" s="50">
        <f t="shared" si="547"/>
        <v>172.85771144154376</v>
      </c>
      <c r="X1154" s="50">
        <f t="shared" si="548"/>
        <v>104477.69731260813</v>
      </c>
      <c r="Y1154" s="50">
        <f t="shared" si="549"/>
        <v>104477.69731260813</v>
      </c>
      <c r="Z1154" s="50">
        <f t="shared" si="550"/>
        <v>1.5842800080654034</v>
      </c>
      <c r="AA1154" s="50">
        <f t="shared" si="551"/>
        <v>1.3466380068555928</v>
      </c>
      <c r="AB1154" s="50">
        <f t="shared" si="552"/>
        <v>687.45939209016706</v>
      </c>
      <c r="AC1154" s="7">
        <f t="shared" si="553"/>
        <v>0.27335235530344071</v>
      </c>
    </row>
    <row r="1155" spans="2:29">
      <c r="B1155" s="7">
        <f t="shared" si="520"/>
        <v>0.44655585680636162</v>
      </c>
      <c r="C1155" s="7">
        <f t="shared" si="527"/>
        <v>3.9764546465392847E-4</v>
      </c>
      <c r="D1155" s="58">
        <f t="shared" si="528"/>
        <v>3554936.4209308522</v>
      </c>
      <c r="E1155" s="7">
        <f t="shared" si="529"/>
        <v>515.59995819009316</v>
      </c>
      <c r="F1155" s="7">
        <f t="shared" si="530"/>
        <v>3453611.4209308522</v>
      </c>
      <c r="G1155" s="57">
        <f t="shared" si="531"/>
        <v>1.238464074910383E-2</v>
      </c>
      <c r="H1155" s="61">
        <f t="shared" si="532"/>
        <v>1.3866829008681532E-2</v>
      </c>
      <c r="I1155" s="7">
        <f t="shared" si="533"/>
        <v>7.0266341982636857E-2</v>
      </c>
      <c r="J1155" s="58">
        <f t="shared" si="534"/>
        <v>1.076648788238108E-3</v>
      </c>
      <c r="K1155" s="7">
        <f t="shared" si="535"/>
        <v>6.1221557459020803E-3</v>
      </c>
      <c r="L1155" s="7">
        <f t="shared" si="536"/>
        <v>8.2754533223782963E-3</v>
      </c>
      <c r="M1155" s="58">
        <f t="shared" si="537"/>
        <v>2.4826359967134889E-2</v>
      </c>
      <c r="N1155" s="58">
        <f t="shared" si="538"/>
        <v>2.2695651584859138E-4</v>
      </c>
      <c r="O1155" s="59">
        <f t="shared" si="539"/>
        <v>0.40313151127606045</v>
      </c>
      <c r="P1155" s="58">
        <f t="shared" si="540"/>
        <v>2.1715663997995405E-4</v>
      </c>
      <c r="Q1155" s="58">
        <f t="shared" si="541"/>
        <v>0.54610616562405867</v>
      </c>
      <c r="R1155" s="58">
        <f t="shared" si="542"/>
        <v>0.54236674688423747</v>
      </c>
      <c r="S1155" s="60">
        <f t="shared" si="543"/>
        <v>3.7394187398211987E-3</v>
      </c>
      <c r="T1155" s="58">
        <f t="shared" si="544"/>
        <v>2.1566967707762222E-4</v>
      </c>
      <c r="U1155" s="58">
        <f t="shared" si="545"/>
        <v>2.3748551686248705E-3</v>
      </c>
      <c r="V1155" s="58">
        <f t="shared" si="546"/>
        <v>2.2485934203827438E-4</v>
      </c>
      <c r="W1155" s="50">
        <f t="shared" si="547"/>
        <v>172.86728636595515</v>
      </c>
      <c r="X1155" s="50">
        <f t="shared" si="548"/>
        <v>104486.33152722262</v>
      </c>
      <c r="Y1155" s="50">
        <f t="shared" si="549"/>
        <v>104486.33152722262</v>
      </c>
      <c r="Z1155" s="50">
        <f t="shared" si="550"/>
        <v>1.5842966364536941</v>
      </c>
      <c r="AA1155" s="50">
        <f t="shared" si="551"/>
        <v>1.34665214098564</v>
      </c>
      <c r="AB1155" s="50">
        <f t="shared" si="552"/>
        <v>687.52342098057159</v>
      </c>
      <c r="AC1155" s="7">
        <f t="shared" si="553"/>
        <v>0.27337783979733982</v>
      </c>
    </row>
    <row r="1156" spans="2:29">
      <c r="B1156" s="7">
        <f t="shared" si="520"/>
        <v>0.44695350227101555</v>
      </c>
      <c r="C1156" s="7">
        <f t="shared" si="527"/>
        <v>3.9764546465392847E-4</v>
      </c>
      <c r="D1156" s="58">
        <f t="shared" si="528"/>
        <v>3555229.6357454965</v>
      </c>
      <c r="E1156" s="7">
        <f t="shared" si="529"/>
        <v>515.64248540528649</v>
      </c>
      <c r="F1156" s="7">
        <f t="shared" si="530"/>
        <v>3453904.6357454965</v>
      </c>
      <c r="G1156" s="57">
        <f t="shared" si="531"/>
        <v>1.2384966597787466E-2</v>
      </c>
      <c r="H1156" s="61">
        <f t="shared" si="532"/>
        <v>1.3871753704906781E-2</v>
      </c>
      <c r="I1156" s="7">
        <f t="shared" si="533"/>
        <v>7.0256492590186362E-2</v>
      </c>
      <c r="J1156" s="58">
        <f t="shared" si="534"/>
        <v>1.0762196338212561E-3</v>
      </c>
      <c r="K1156" s="7">
        <f t="shared" si="535"/>
        <v>6.1234715205732253E-3</v>
      </c>
      <c r="L1156" s="7">
        <f t="shared" si="536"/>
        <v>8.2759107882157366E-3</v>
      </c>
      <c r="M1156" s="58">
        <f t="shared" si="537"/>
        <v>2.482773236464721E-2</v>
      </c>
      <c r="N1156" s="58">
        <f t="shared" si="538"/>
        <v>2.2683425018692847E-4</v>
      </c>
      <c r="O1156" s="59">
        <f t="shared" si="539"/>
        <v>0.40291433689453171</v>
      </c>
      <c r="P1156" s="58">
        <f t="shared" si="540"/>
        <v>2.1717438152873969E-4</v>
      </c>
      <c r="Q1156" s="58">
        <f t="shared" si="541"/>
        <v>0.54615078212383716</v>
      </c>
      <c r="R1156" s="58">
        <f t="shared" si="542"/>
        <v>0.54241148185170995</v>
      </c>
      <c r="S1156" s="60">
        <f t="shared" si="543"/>
        <v>3.7393002721272106E-3</v>
      </c>
      <c r="T1156" s="58">
        <f t="shared" si="544"/>
        <v>2.156874657345491E-4</v>
      </c>
      <c r="U1156" s="58">
        <f t="shared" si="545"/>
        <v>2.3763420844190612E-3</v>
      </c>
      <c r="V1156" s="58">
        <f t="shared" si="546"/>
        <v>2.2498160769993729E-4</v>
      </c>
      <c r="W1156" s="50">
        <f t="shared" si="547"/>
        <v>172.8768424440143</v>
      </c>
      <c r="X1156" s="50">
        <f t="shared" si="548"/>
        <v>104494.94966738153</v>
      </c>
      <c r="Y1156" s="50">
        <f t="shared" si="549"/>
        <v>104494.94966738153</v>
      </c>
      <c r="Z1156" s="50">
        <f t="shared" si="550"/>
        <v>1.5843132311443744</v>
      </c>
      <c r="AA1156" s="50">
        <f t="shared" si="551"/>
        <v>1.3466662464727182</v>
      </c>
      <c r="AB1156" s="50">
        <f t="shared" si="552"/>
        <v>687.58733066736602</v>
      </c>
      <c r="AC1156" s="7">
        <f t="shared" si="553"/>
        <v>0.27340327689482852</v>
      </c>
    </row>
    <row r="1157" spans="2:29">
      <c r="B1157" s="7">
        <f t="shared" si="520"/>
        <v>0.44735114773566947</v>
      </c>
      <c r="C1157" s="7">
        <f t="shared" si="527"/>
        <v>3.9764546465392847E-4</v>
      </c>
      <c r="D1157" s="58">
        <f t="shared" si="528"/>
        <v>3555522.3035588111</v>
      </c>
      <c r="E1157" s="7">
        <f t="shared" si="529"/>
        <v>515.68493328464092</v>
      </c>
      <c r="F1157" s="7">
        <f t="shared" si="530"/>
        <v>3454197.3035588111</v>
      </c>
      <c r="G1157" s="57">
        <f t="shared" si="531"/>
        <v>1.2385291820340696E-2</v>
      </c>
      <c r="H1157" s="61">
        <f t="shared" si="532"/>
        <v>1.3876678530704281E-2</v>
      </c>
      <c r="I1157" s="7">
        <f t="shared" si="533"/>
        <v>7.0246642938591355E-2</v>
      </c>
      <c r="J1157" s="58">
        <f t="shared" si="534"/>
        <v>1.0757903157232465E-3</v>
      </c>
      <c r="K1157" s="7">
        <f t="shared" si="535"/>
        <v>6.1247867203041298E-3</v>
      </c>
      <c r="L1157" s="7">
        <f t="shared" si="536"/>
        <v>8.2763673517506232E-3</v>
      </c>
      <c r="M1157" s="58">
        <f t="shared" si="537"/>
        <v>2.4829102055251871E-2</v>
      </c>
      <c r="N1157" s="58">
        <f t="shared" si="538"/>
        <v>2.2671197455621605E-4</v>
      </c>
      <c r="O1157" s="59">
        <f t="shared" si="539"/>
        <v>0.40269714480547875</v>
      </c>
      <c r="P1157" s="58">
        <f t="shared" si="540"/>
        <v>2.1719208905296439E-4</v>
      </c>
      <c r="Q1157" s="58">
        <f t="shared" si="541"/>
        <v>0.5461953130585484</v>
      </c>
      <c r="R1157" s="58">
        <f t="shared" si="542"/>
        <v>0.54245613336471332</v>
      </c>
      <c r="S1157" s="60">
        <f t="shared" si="543"/>
        <v>3.7391796938350819E-3</v>
      </c>
      <c r="T1157" s="58">
        <f t="shared" si="544"/>
        <v>2.1570522120618481E-4</v>
      </c>
      <c r="U1157" s="58">
        <f t="shared" si="545"/>
        <v>2.3778289522658406E-3</v>
      </c>
      <c r="V1157" s="58">
        <f t="shared" si="546"/>
        <v>2.2510388333064972E-4</v>
      </c>
      <c r="W1157" s="50">
        <f t="shared" si="547"/>
        <v>172.8863796737291</v>
      </c>
      <c r="X1157" s="50">
        <f t="shared" si="548"/>
        <v>104503.55173013272</v>
      </c>
      <c r="Y1157" s="50">
        <f t="shared" si="549"/>
        <v>104503.55173013272</v>
      </c>
      <c r="Z1157" s="50">
        <f t="shared" si="550"/>
        <v>1.5843297921477557</v>
      </c>
      <c r="AA1157" s="50">
        <f t="shared" si="551"/>
        <v>1.3466803233255924</v>
      </c>
      <c r="AB1157" s="50">
        <f t="shared" si="552"/>
        <v>687.65112112865779</v>
      </c>
      <c r="AC1157" s="7">
        <f t="shared" si="553"/>
        <v>0.27342866658718956</v>
      </c>
    </row>
    <row r="1158" spans="2:29">
      <c r="B1158" s="7">
        <f t="shared" si="520"/>
        <v>0.4477487932003234</v>
      </c>
      <c r="C1158" s="7">
        <f t="shared" si="527"/>
        <v>3.9764546465392847E-4</v>
      </c>
      <c r="D1158" s="58">
        <f t="shared" si="528"/>
        <v>3555814.4242706867</v>
      </c>
      <c r="E1158" s="7">
        <f t="shared" si="529"/>
        <v>515.72730181363704</v>
      </c>
      <c r="F1158" s="7">
        <f t="shared" si="530"/>
        <v>3454489.4242706867</v>
      </c>
      <c r="G1158" s="57">
        <f t="shared" si="531"/>
        <v>1.238561641675703E-2</v>
      </c>
      <c r="H1158" s="61">
        <f t="shared" si="532"/>
        <v>1.3881603485825055E-2</v>
      </c>
      <c r="I1158" s="7">
        <f t="shared" si="533"/>
        <v>7.0236793028349814E-2</v>
      </c>
      <c r="J1158" s="58">
        <f t="shared" si="534"/>
        <v>1.0753608339537665E-3</v>
      </c>
      <c r="K1158" s="7">
        <f t="shared" si="535"/>
        <v>6.1261013449802398E-3</v>
      </c>
      <c r="L1158" s="7">
        <f t="shared" si="536"/>
        <v>8.2768230128877733E-3</v>
      </c>
      <c r="M1158" s="58">
        <f t="shared" si="537"/>
        <v>2.483046903866332E-2</v>
      </c>
      <c r="N1158" s="58">
        <f t="shared" si="538"/>
        <v>2.2658968897561305E-4</v>
      </c>
      <c r="O1158" s="59">
        <f t="shared" si="539"/>
        <v>0.40247993504293267</v>
      </c>
      <c r="P1158" s="58">
        <f t="shared" si="540"/>
        <v>2.1720976254607782E-4</v>
      </c>
      <c r="Q1158" s="58">
        <f t="shared" si="541"/>
        <v>0.54623975841171946</v>
      </c>
      <c r="R1158" s="58">
        <f t="shared" si="542"/>
        <v>0.54250070140797402</v>
      </c>
      <c r="S1158" s="60">
        <f t="shared" si="543"/>
        <v>3.7390570037454385E-3</v>
      </c>
      <c r="T1158" s="58">
        <f t="shared" si="544"/>
        <v>2.1572294348645593E-4</v>
      </c>
      <c r="U1158" s="58">
        <f t="shared" si="545"/>
        <v>2.3793157713254626E-3</v>
      </c>
      <c r="V1158" s="58">
        <f t="shared" si="546"/>
        <v>2.2522616891125272E-4</v>
      </c>
      <c r="W1158" s="50">
        <f t="shared" si="547"/>
        <v>172.89589805311121</v>
      </c>
      <c r="X1158" s="50">
        <f t="shared" si="548"/>
        <v>104512.13771253379</v>
      </c>
      <c r="Y1158" s="50">
        <f t="shared" si="549"/>
        <v>104512.13771253379</v>
      </c>
      <c r="Z1158" s="50">
        <f t="shared" si="550"/>
        <v>1.5843463194741356</v>
      </c>
      <c r="AA1158" s="50">
        <f t="shared" si="551"/>
        <v>1.3466943715530153</v>
      </c>
      <c r="AB1158" s="50">
        <f t="shared" si="552"/>
        <v>687.71479234262688</v>
      </c>
      <c r="AC1158" s="7">
        <f t="shared" si="553"/>
        <v>0.2734540088657319</v>
      </c>
    </row>
    <row r="1159" spans="2:29">
      <c r="B1159" s="7">
        <f t="shared" si="520"/>
        <v>0.44814643866497733</v>
      </c>
      <c r="C1159" s="7">
        <f t="shared" si="527"/>
        <v>3.9764546465392847E-4</v>
      </c>
      <c r="D1159" s="58">
        <f t="shared" si="528"/>
        <v>3556105.9977808241</v>
      </c>
      <c r="E1159" s="7">
        <f t="shared" si="529"/>
        <v>515.7695909777276</v>
      </c>
      <c r="F1159" s="7">
        <f t="shared" si="530"/>
        <v>3454780.9977808241</v>
      </c>
      <c r="G1159" s="57">
        <f t="shared" si="531"/>
        <v>1.238594038702957E-2</v>
      </c>
      <c r="H1159" s="61">
        <f t="shared" si="532"/>
        <v>1.3886528570020122E-2</v>
      </c>
      <c r="I1159" s="7">
        <f t="shared" si="533"/>
        <v>7.0226942859959687E-2</v>
      </c>
      <c r="J1159" s="58">
        <f t="shared" si="534"/>
        <v>1.0749311885225347E-3</v>
      </c>
      <c r="K1159" s="7">
        <f t="shared" si="535"/>
        <v>6.127415394487119E-3</v>
      </c>
      <c r="L1159" s="7">
        <f t="shared" si="536"/>
        <v>8.2772777715321884E-3</v>
      </c>
      <c r="M1159" s="58">
        <f t="shared" si="537"/>
        <v>2.4831833314596565E-2</v>
      </c>
      <c r="N1159" s="58">
        <f t="shared" si="538"/>
        <v>2.2646739346428177E-4</v>
      </c>
      <c r="O1159" s="59">
        <f t="shared" si="539"/>
        <v>0.40226270764093047</v>
      </c>
      <c r="P1159" s="58">
        <f t="shared" si="540"/>
        <v>2.1722740200219581E-4</v>
      </c>
      <c r="Q1159" s="58">
        <f t="shared" si="541"/>
        <v>0.54628411816855293</v>
      </c>
      <c r="R1159" s="58">
        <f t="shared" si="542"/>
        <v>0.54254518596618995</v>
      </c>
      <c r="S1159" s="60">
        <f t="shared" si="543"/>
        <v>3.7389322023629878E-3</v>
      </c>
      <c r="T1159" s="58">
        <f t="shared" si="544"/>
        <v>2.1574063256927763E-4</v>
      </c>
      <c r="U1159" s="58">
        <f t="shared" si="545"/>
        <v>2.3808025407583808E-3</v>
      </c>
      <c r="V1159" s="58">
        <f t="shared" si="546"/>
        <v>2.2534846442258399E-4</v>
      </c>
      <c r="W1159" s="50">
        <f t="shared" si="547"/>
        <v>172.90539758017627</v>
      </c>
      <c r="X1159" s="50">
        <f t="shared" si="548"/>
        <v>104520.70761163672</v>
      </c>
      <c r="Y1159" s="50">
        <f t="shared" si="549"/>
        <v>104520.70761163672</v>
      </c>
      <c r="Z1159" s="50">
        <f t="shared" si="550"/>
        <v>1.5843628131337679</v>
      </c>
      <c r="AA1159" s="50">
        <f t="shared" si="551"/>
        <v>1.3467083911637028</v>
      </c>
      <c r="AB1159" s="50">
        <f t="shared" si="552"/>
        <v>687.77834428741187</v>
      </c>
      <c r="AC1159" s="7">
        <f t="shared" si="553"/>
        <v>0.27347930372177065</v>
      </c>
    </row>
    <row r="1160" spans="2:29">
      <c r="B1160" s="7">
        <f t="shared" si="520"/>
        <v>0.44854408412963126</v>
      </c>
      <c r="C1160" s="7">
        <f t="shared" si="527"/>
        <v>3.9764546465392847E-4</v>
      </c>
      <c r="D1160" s="58">
        <f t="shared" si="528"/>
        <v>3556397.023989738</v>
      </c>
      <c r="E1160" s="7">
        <f t="shared" si="529"/>
        <v>515.81180076248347</v>
      </c>
      <c r="F1160" s="7">
        <f t="shared" si="530"/>
        <v>3455072.023989738</v>
      </c>
      <c r="G1160" s="57">
        <f t="shared" si="531"/>
        <v>1.2386263731152132E-2</v>
      </c>
      <c r="H1160" s="61">
        <f t="shared" si="532"/>
        <v>1.3891453783040499E-2</v>
      </c>
      <c r="I1160" s="7">
        <f t="shared" si="533"/>
        <v>7.0217092433918937E-2</v>
      </c>
      <c r="J1160" s="58">
        <f t="shared" si="534"/>
        <v>1.0745013794393004E-3</v>
      </c>
      <c r="K1160" s="7">
        <f t="shared" si="535"/>
        <v>6.128728868710449E-3</v>
      </c>
      <c r="L1160" s="7">
        <f t="shared" si="536"/>
        <v>8.2777316275890502E-3</v>
      </c>
      <c r="M1160" s="58">
        <f t="shared" si="537"/>
        <v>2.483319488276715E-2</v>
      </c>
      <c r="N1160" s="58">
        <f t="shared" si="538"/>
        <v>2.2634508804138826E-4</v>
      </c>
      <c r="O1160" s="59">
        <f t="shared" si="539"/>
        <v>0.40204546263351587</v>
      </c>
      <c r="P1160" s="58">
        <f t="shared" si="540"/>
        <v>2.1724500741460151E-4</v>
      </c>
      <c r="Q1160" s="58">
        <f t="shared" si="541"/>
        <v>0.54632839231215724</v>
      </c>
      <c r="R1160" s="58">
        <f t="shared" si="542"/>
        <v>0.54258958702418281</v>
      </c>
      <c r="S1160" s="60">
        <f t="shared" si="543"/>
        <v>3.7388052879744338E-3</v>
      </c>
      <c r="T1160" s="58">
        <f t="shared" si="544"/>
        <v>2.1575828844861434E-4</v>
      </c>
      <c r="U1160" s="58">
        <f t="shared" si="545"/>
        <v>2.382289259724368E-3</v>
      </c>
      <c r="V1160" s="58">
        <f t="shared" si="546"/>
        <v>2.2547076984547751E-4</v>
      </c>
      <c r="W1160" s="50">
        <f t="shared" si="547"/>
        <v>172.91487825294357</v>
      </c>
      <c r="X1160" s="50">
        <f t="shared" si="548"/>
        <v>104529.26142451751</v>
      </c>
      <c r="Y1160" s="50">
        <f t="shared" si="549"/>
        <v>104529.26142451751</v>
      </c>
      <c r="Z1160" s="50">
        <f t="shared" si="550"/>
        <v>1.5843792731369208</v>
      </c>
      <c r="AA1160" s="50">
        <f t="shared" si="551"/>
        <v>1.3467223821663827</v>
      </c>
      <c r="AB1160" s="50">
        <f t="shared" si="552"/>
        <v>687.84177694132882</v>
      </c>
      <c r="AC1160" s="7">
        <f t="shared" si="553"/>
        <v>0.27350455114664796</v>
      </c>
    </row>
    <row r="1161" spans="2:29">
      <c r="B1161" s="7">
        <f t="shared" si="520"/>
        <v>0.44894172959428519</v>
      </c>
      <c r="C1161" s="7">
        <f t="shared" si="527"/>
        <v>3.9764546465392847E-4</v>
      </c>
      <c r="D1161" s="58">
        <f t="shared" si="528"/>
        <v>3556687.502797443</v>
      </c>
      <c r="E1161" s="7">
        <f t="shared" si="529"/>
        <v>515.85393115340298</v>
      </c>
      <c r="F1161" s="7">
        <f t="shared" si="530"/>
        <v>3455362.502797443</v>
      </c>
      <c r="G1161" s="57">
        <f t="shared" si="531"/>
        <v>1.2386586449117781E-2</v>
      </c>
      <c r="H1161" s="61">
        <f t="shared" si="532"/>
        <v>1.3896379124637199E-2</v>
      </c>
      <c r="I1161" s="7">
        <f t="shared" si="533"/>
        <v>7.0207241750725541E-2</v>
      </c>
      <c r="J1161" s="58">
        <f t="shared" si="534"/>
        <v>1.0740714067138434E-3</v>
      </c>
      <c r="K1161" s="7">
        <f t="shared" si="535"/>
        <v>6.1300417675360375E-3</v>
      </c>
      <c r="L1161" s="7">
        <f t="shared" si="536"/>
        <v>8.2781845809637242E-3</v>
      </c>
      <c r="M1161" s="58">
        <f t="shared" si="537"/>
        <v>2.4834553742891174E-2</v>
      </c>
      <c r="N1161" s="58">
        <f t="shared" si="538"/>
        <v>2.2622277272610195E-4</v>
      </c>
      <c r="O1161" s="59">
        <f t="shared" si="539"/>
        <v>0.40182820005473857</v>
      </c>
      <c r="P1161" s="58">
        <f t="shared" si="540"/>
        <v>2.1726257877729971E-4</v>
      </c>
      <c r="Q1161" s="58">
        <f t="shared" si="541"/>
        <v>0.54637258082745566</v>
      </c>
      <c r="R1161" s="58">
        <f t="shared" si="542"/>
        <v>0.54263390456669813</v>
      </c>
      <c r="S1161" s="60">
        <f t="shared" si="543"/>
        <v>3.738676260757523E-3</v>
      </c>
      <c r="T1161" s="58">
        <f t="shared" si="544"/>
        <v>2.1577591111840015E-4</v>
      </c>
      <c r="U1161" s="58">
        <f t="shared" si="545"/>
        <v>2.3837759273832677E-3</v>
      </c>
      <c r="V1161" s="58">
        <f t="shared" si="546"/>
        <v>2.2559308516076381E-4</v>
      </c>
      <c r="W1161" s="50">
        <f t="shared" si="547"/>
        <v>172.92434006943625</v>
      </c>
      <c r="X1161" s="50">
        <f t="shared" si="548"/>
        <v>104537.79914823735</v>
      </c>
      <c r="Y1161" s="50">
        <f t="shared" si="549"/>
        <v>104537.79914823735</v>
      </c>
      <c r="Z1161" s="50">
        <f t="shared" si="550"/>
        <v>1.5843956994938009</v>
      </c>
      <c r="AA1161" s="50">
        <f t="shared" si="551"/>
        <v>1.3467363445697307</v>
      </c>
      <c r="AB1161" s="50">
        <f t="shared" si="552"/>
        <v>687.90509028258475</v>
      </c>
      <c r="AC1161" s="7">
        <f t="shared" si="553"/>
        <v>0.27352975113171979</v>
      </c>
    </row>
    <row r="1162" spans="2:29">
      <c r="B1162" s="7">
        <f t="shared" si="520"/>
        <v>0.44933937505893912</v>
      </c>
      <c r="C1162" s="7">
        <f t="shared" si="527"/>
        <v>3.9764546465392847E-4</v>
      </c>
      <c r="D1162" s="58">
        <f t="shared" si="528"/>
        <v>3556977.4341045748</v>
      </c>
      <c r="E1162" s="7">
        <f t="shared" si="529"/>
        <v>515.89598213607451</v>
      </c>
      <c r="F1162" s="7">
        <f t="shared" si="530"/>
        <v>3455652.4341045748</v>
      </c>
      <c r="G1162" s="57">
        <f t="shared" si="531"/>
        <v>1.2386908540920076E-2</v>
      </c>
      <c r="H1162" s="61">
        <f t="shared" si="532"/>
        <v>1.3901304594561233E-2</v>
      </c>
      <c r="I1162" s="7">
        <f t="shared" si="533"/>
        <v>7.0197390810877475E-2</v>
      </c>
      <c r="J1162" s="58">
        <f t="shared" si="534"/>
        <v>1.0736412703559743E-3</v>
      </c>
      <c r="K1162" s="7">
        <f t="shared" si="535"/>
        <v>6.1313540908498124E-3</v>
      </c>
      <c r="L1162" s="7">
        <f t="shared" si="536"/>
        <v>8.2786366315617602E-3</v>
      </c>
      <c r="M1162" s="58">
        <f t="shared" si="537"/>
        <v>2.483590989468528E-2</v>
      </c>
      <c r="N1162" s="58">
        <f t="shared" si="538"/>
        <v>2.261004475375959E-4</v>
      </c>
      <c r="O1162" s="59">
        <f t="shared" si="539"/>
        <v>0.40161091993865472</v>
      </c>
      <c r="P1162" s="58">
        <f t="shared" si="540"/>
        <v>2.1728011608385112E-4</v>
      </c>
      <c r="Q1162" s="58">
        <f t="shared" si="541"/>
        <v>0.54641668369825458</v>
      </c>
      <c r="R1162" s="58">
        <f t="shared" si="542"/>
        <v>0.54267813857857605</v>
      </c>
      <c r="S1162" s="60">
        <f t="shared" si="543"/>
        <v>3.7385451196785269E-3</v>
      </c>
      <c r="T1162" s="58">
        <f t="shared" si="544"/>
        <v>2.1579350057260687E-4</v>
      </c>
      <c r="U1162" s="58">
        <f t="shared" si="545"/>
        <v>2.3852625428945119E-3</v>
      </c>
      <c r="V1162" s="58">
        <f t="shared" si="546"/>
        <v>2.2571541034926987E-4</v>
      </c>
      <c r="W1162" s="50">
        <f t="shared" si="547"/>
        <v>172.93378302768136</v>
      </c>
      <c r="X1162" s="50">
        <f t="shared" si="548"/>
        <v>104546.32077987574</v>
      </c>
      <c r="Y1162" s="50">
        <f t="shared" si="549"/>
        <v>104546.32077987574</v>
      </c>
      <c r="Z1162" s="50">
        <f t="shared" si="550"/>
        <v>1.5844120922146172</v>
      </c>
      <c r="AA1162" s="50">
        <f t="shared" si="551"/>
        <v>1.3467502783824246</v>
      </c>
      <c r="AB1162" s="50">
        <f t="shared" si="552"/>
        <v>687.96828428952176</v>
      </c>
      <c r="AC1162" s="7">
        <f t="shared" si="553"/>
        <v>0.27355490366834695</v>
      </c>
    </row>
    <row r="1163" spans="2:29">
      <c r="B1163" s="7">
        <f t="shared" si="520"/>
        <v>0.44973702052359305</v>
      </c>
      <c r="C1163" s="7">
        <f t="shared" si="527"/>
        <v>3.9764546465392847E-4</v>
      </c>
      <c r="D1163" s="58">
        <f t="shared" si="528"/>
        <v>3557266.8178116684</v>
      </c>
      <c r="E1163" s="7">
        <f t="shared" si="529"/>
        <v>515.93795369607199</v>
      </c>
      <c r="F1163" s="7">
        <f t="shared" si="530"/>
        <v>3455941.8178116684</v>
      </c>
      <c r="G1163" s="57">
        <f t="shared" si="531"/>
        <v>1.238723000655227E-2</v>
      </c>
      <c r="H1163" s="61">
        <f t="shared" si="532"/>
        <v>1.3906230192563613E-2</v>
      </c>
      <c r="I1163" s="7">
        <f t="shared" si="533"/>
        <v>7.0187539614872715E-2</v>
      </c>
      <c r="J1163" s="58">
        <f t="shared" si="534"/>
        <v>1.0732109703755349E-3</v>
      </c>
      <c r="K1163" s="7">
        <f t="shared" si="535"/>
        <v>6.1326658385378215E-3</v>
      </c>
      <c r="L1163" s="7">
        <f t="shared" si="536"/>
        <v>8.2790877792888913E-3</v>
      </c>
      <c r="M1163" s="58">
        <f t="shared" si="537"/>
        <v>2.4837263337866674E-2</v>
      </c>
      <c r="N1163" s="58">
        <f t="shared" si="538"/>
        <v>2.2597811249504656E-4</v>
      </c>
      <c r="O1163" s="59">
        <f t="shared" si="539"/>
        <v>0.40139362231932646</v>
      </c>
      <c r="P1163" s="58">
        <f t="shared" si="540"/>
        <v>2.1729761932826053E-4</v>
      </c>
      <c r="Q1163" s="58">
        <f t="shared" si="541"/>
        <v>0.54646070090947729</v>
      </c>
      <c r="R1163" s="58">
        <f t="shared" si="542"/>
        <v>0.5427222890446417</v>
      </c>
      <c r="S1163" s="60">
        <f t="shared" si="543"/>
        <v>3.7384118648355891E-3</v>
      </c>
      <c r="T1163" s="58">
        <f t="shared" si="544"/>
        <v>2.1581105680520022E-4</v>
      </c>
      <c r="U1163" s="58">
        <f t="shared" si="545"/>
        <v>2.3867491054175723E-3</v>
      </c>
      <c r="V1163" s="58">
        <f t="shared" si="546"/>
        <v>2.258377453918192E-4</v>
      </c>
      <c r="W1163" s="50">
        <f t="shared" si="547"/>
        <v>172.94320712570973</v>
      </c>
      <c r="X1163" s="50">
        <f t="shared" si="548"/>
        <v>104554.82631650924</v>
      </c>
      <c r="Y1163" s="50">
        <f t="shared" si="549"/>
        <v>104554.82631650924</v>
      </c>
      <c r="Z1163" s="50">
        <f t="shared" si="550"/>
        <v>1.584428451309541</v>
      </c>
      <c r="AA1163" s="50">
        <f t="shared" si="551"/>
        <v>1.3467641836131099</v>
      </c>
      <c r="AB1163" s="50">
        <f t="shared" si="552"/>
        <v>688.03135894046045</v>
      </c>
      <c r="AC1163" s="7">
        <f t="shared" si="553"/>
        <v>0.27358000874791305</v>
      </c>
    </row>
    <row r="1164" spans="2:29">
      <c r="B1164" s="7">
        <f t="shared" si="520"/>
        <v>0.45013466598824697</v>
      </c>
      <c r="C1164" s="7">
        <f t="shared" si="527"/>
        <v>3.9764546465392847E-4</v>
      </c>
      <c r="D1164" s="58">
        <f t="shared" si="528"/>
        <v>3557555.6538198302</v>
      </c>
      <c r="E1164" s="7">
        <f t="shared" si="529"/>
        <v>515.97984581905212</v>
      </c>
      <c r="F1164" s="7">
        <f t="shared" si="530"/>
        <v>3456230.6538198302</v>
      </c>
      <c r="G1164" s="57">
        <f t="shared" si="531"/>
        <v>1.2387550846008049E-2</v>
      </c>
      <c r="H1164" s="61">
        <f t="shared" si="532"/>
        <v>1.3911155918395344E-2</v>
      </c>
      <c r="I1164" s="7">
        <f t="shared" si="533"/>
        <v>7.0177688163209254E-2</v>
      </c>
      <c r="J1164" s="58">
        <f t="shared" si="534"/>
        <v>1.072780506782397E-3</v>
      </c>
      <c r="K1164" s="7">
        <f t="shared" si="535"/>
        <v>6.1339770104862365E-3</v>
      </c>
      <c r="L1164" s="7">
        <f t="shared" si="536"/>
        <v>8.2795380240510315E-3</v>
      </c>
      <c r="M1164" s="58">
        <f t="shared" si="537"/>
        <v>2.4838614072153094E-2</v>
      </c>
      <c r="N1164" s="58">
        <f t="shared" si="538"/>
        <v>2.2585576761763394E-4</v>
      </c>
      <c r="O1164" s="59">
        <f t="shared" si="539"/>
        <v>0.40117630723082226</v>
      </c>
      <c r="P1164" s="58">
        <f t="shared" si="540"/>
        <v>2.1731508850419967E-4</v>
      </c>
      <c r="Q1164" s="58">
        <f t="shared" si="541"/>
        <v>0.54650463244520942</v>
      </c>
      <c r="R1164" s="58">
        <f t="shared" si="542"/>
        <v>0.54276635594980704</v>
      </c>
      <c r="S1164" s="60">
        <f t="shared" si="543"/>
        <v>3.7382764954023706E-3</v>
      </c>
      <c r="T1164" s="58">
        <f t="shared" si="544"/>
        <v>2.1582857981018055E-4</v>
      </c>
      <c r="U1164" s="58">
        <f t="shared" si="545"/>
        <v>2.3882356141115913E-3</v>
      </c>
      <c r="V1164" s="58">
        <f t="shared" si="546"/>
        <v>2.2596009026923183E-4</v>
      </c>
      <c r="W1164" s="50">
        <f t="shared" si="547"/>
        <v>172.95261236155599</v>
      </c>
      <c r="X1164" s="50">
        <f t="shared" si="548"/>
        <v>104563.31575523115</v>
      </c>
      <c r="Y1164" s="50">
        <f t="shared" si="549"/>
        <v>104563.31575523115</v>
      </c>
      <c r="Z1164" s="50">
        <f t="shared" si="550"/>
        <v>1.5844447767887433</v>
      </c>
      <c r="AA1164" s="50">
        <f t="shared" si="551"/>
        <v>1.3467780602704318</v>
      </c>
      <c r="AB1164" s="50">
        <f t="shared" si="552"/>
        <v>688.09431421384591</v>
      </c>
      <c r="AC1164" s="7">
        <f t="shared" si="553"/>
        <v>0.27360506636182208</v>
      </c>
    </row>
    <row r="1165" spans="2:29">
      <c r="B1165" s="7">
        <f t="shared" si="520"/>
        <v>0.4505323114529009</v>
      </c>
      <c r="C1165" s="7">
        <f t="shared" si="527"/>
        <v>3.9764546465392847E-4</v>
      </c>
      <c r="D1165" s="58">
        <f t="shared" si="528"/>
        <v>3557843.9420301877</v>
      </c>
      <c r="E1165" s="7">
        <f t="shared" si="529"/>
        <v>516.02165849067455</v>
      </c>
      <c r="F1165" s="7">
        <f t="shared" si="530"/>
        <v>3456518.9420301877</v>
      </c>
      <c r="G1165" s="57">
        <f t="shared" si="531"/>
        <v>1.2387871059280939E-2</v>
      </c>
      <c r="H1165" s="61">
        <f t="shared" si="532"/>
        <v>1.3916081771807429E-2</v>
      </c>
      <c r="I1165" s="7">
        <f t="shared" si="533"/>
        <v>7.016783645638508E-2</v>
      </c>
      <c r="J1165" s="58">
        <f t="shared" si="534"/>
        <v>1.0723498795864638E-3</v>
      </c>
      <c r="K1165" s="7">
        <f t="shared" si="535"/>
        <v>6.1352876065813482E-3</v>
      </c>
      <c r="L1165" s="7">
        <f t="shared" si="536"/>
        <v>8.2799873657542766E-3</v>
      </c>
      <c r="M1165" s="58">
        <f t="shared" si="537"/>
        <v>2.483996209726283E-2</v>
      </c>
      <c r="N1165" s="58">
        <f t="shared" si="538"/>
        <v>2.2573341292454166E-4</v>
      </c>
      <c r="O1165" s="59">
        <f t="shared" si="539"/>
        <v>0.40095897470721714</v>
      </c>
      <c r="P1165" s="58">
        <f t="shared" si="540"/>
        <v>2.1733252360511823E-4</v>
      </c>
      <c r="Q1165" s="58">
        <f t="shared" si="541"/>
        <v>0.54654847828897812</v>
      </c>
      <c r="R1165" s="58">
        <f t="shared" si="542"/>
        <v>0.54281033927898725</v>
      </c>
      <c r="S1165" s="60">
        <f t="shared" si="543"/>
        <v>3.7381390099908707E-3</v>
      </c>
      <c r="T1165" s="58">
        <f t="shared" si="544"/>
        <v>2.1584606958154946E-4</v>
      </c>
      <c r="U1165" s="58">
        <f t="shared" si="545"/>
        <v>2.3897220681351602E-3</v>
      </c>
      <c r="V1165" s="58">
        <f t="shared" si="546"/>
        <v>2.260824449623241E-4</v>
      </c>
      <c r="W1165" s="50">
        <f t="shared" si="547"/>
        <v>172.96199873325855</v>
      </c>
      <c r="X1165" s="50">
        <f t="shared" si="548"/>
        <v>104571.78909313543</v>
      </c>
      <c r="Y1165" s="50">
        <f t="shared" si="549"/>
        <v>104571.78909313543</v>
      </c>
      <c r="Z1165" s="50">
        <f t="shared" si="550"/>
        <v>1.5844610686623632</v>
      </c>
      <c r="AA1165" s="50">
        <f t="shared" si="551"/>
        <v>1.3467919083630087</v>
      </c>
      <c r="AB1165" s="50">
        <f t="shared" si="552"/>
        <v>688.15715008812731</v>
      </c>
      <c r="AC1165" s="7">
        <f t="shared" si="553"/>
        <v>0.27363007650150378</v>
      </c>
    </row>
    <row r="1166" spans="2:29">
      <c r="B1166" s="7">
        <f t="shared" si="520"/>
        <v>0.45092995691755483</v>
      </c>
      <c r="C1166" s="7">
        <f t="shared" si="527"/>
        <v>3.9764546465392847E-4</v>
      </c>
      <c r="D1166" s="58">
        <f t="shared" si="528"/>
        <v>3558131.6823435593</v>
      </c>
      <c r="E1166" s="7">
        <f t="shared" si="529"/>
        <v>516.06339169655428</v>
      </c>
      <c r="F1166" s="7">
        <f t="shared" si="530"/>
        <v>3456806.6823435593</v>
      </c>
      <c r="G1166" s="57">
        <f t="shared" si="531"/>
        <v>1.2388190646363916E-2</v>
      </c>
      <c r="H1166" s="61">
        <f t="shared" si="532"/>
        <v>1.392100775255087E-2</v>
      </c>
      <c r="I1166" s="7">
        <f t="shared" si="533"/>
        <v>7.0157984494898198E-2</v>
      </c>
      <c r="J1166" s="58">
        <f t="shared" si="534"/>
        <v>1.0719190887976686E-3</v>
      </c>
      <c r="K1166" s="7">
        <f t="shared" si="535"/>
        <v>6.1365976267095694E-3</v>
      </c>
      <c r="L1166" s="7">
        <f t="shared" si="536"/>
        <v>8.2804358043049066E-3</v>
      </c>
      <c r="M1166" s="58">
        <f t="shared" si="537"/>
        <v>2.484130741291472E-2</v>
      </c>
      <c r="N1166" s="58">
        <f t="shared" si="538"/>
        <v>2.2561104843495672E-4</v>
      </c>
      <c r="O1166" s="59">
        <f t="shared" si="539"/>
        <v>0.4007416247825919</v>
      </c>
      <c r="P1166" s="58">
        <f t="shared" si="540"/>
        <v>2.1734992462524305E-4</v>
      </c>
      <c r="Q1166" s="58">
        <f t="shared" si="541"/>
        <v>0.54659223842626514</v>
      </c>
      <c r="R1166" s="58">
        <f t="shared" si="542"/>
        <v>0.54285423901705054</v>
      </c>
      <c r="S1166" s="60">
        <f t="shared" si="543"/>
        <v>3.7379994092145985E-3</v>
      </c>
      <c r="T1166" s="58">
        <f t="shared" si="544"/>
        <v>2.1586352611328982E-4</v>
      </c>
      <c r="U1166" s="58">
        <f t="shared" si="545"/>
        <v>2.3912084666471134E-3</v>
      </c>
      <c r="V1166" s="58">
        <f t="shared" si="546"/>
        <v>2.2620480945190904E-4</v>
      </c>
      <c r="W1166" s="50">
        <f t="shared" si="547"/>
        <v>172.97136623885967</v>
      </c>
      <c r="X1166" s="50">
        <f t="shared" si="548"/>
        <v>104580.24632730696</v>
      </c>
      <c r="Y1166" s="50">
        <f t="shared" si="549"/>
        <v>104580.24632730696</v>
      </c>
      <c r="Z1166" s="50">
        <f t="shared" si="550"/>
        <v>1.5844773269404906</v>
      </c>
      <c r="AA1166" s="50">
        <f t="shared" si="551"/>
        <v>1.346805727899417</v>
      </c>
      <c r="AB1166" s="50">
        <f t="shared" si="552"/>
        <v>688.21986654168734</v>
      </c>
      <c r="AC1166" s="7">
        <f t="shared" si="553"/>
        <v>0.27365503915837519</v>
      </c>
    </row>
    <row r="1167" spans="2:29">
      <c r="B1167" s="7">
        <f t="shared" si="520"/>
        <v>0.45132760238220876</v>
      </c>
      <c r="C1167" s="7">
        <f t="shared" si="527"/>
        <v>3.9764546465392847E-4</v>
      </c>
      <c r="D1167" s="58">
        <f t="shared" si="528"/>
        <v>3558418.8746616333</v>
      </c>
      <c r="E1167" s="7">
        <f t="shared" si="529"/>
        <v>516.10504542243234</v>
      </c>
      <c r="F1167" s="7">
        <f t="shared" si="530"/>
        <v>3457093.8746616333</v>
      </c>
      <c r="G1167" s="57">
        <f t="shared" si="531"/>
        <v>1.2388509607250733E-2</v>
      </c>
      <c r="H1167" s="61">
        <f t="shared" si="532"/>
        <v>1.3925933860376664E-2</v>
      </c>
      <c r="I1167" s="7">
        <f t="shared" si="533"/>
        <v>7.0148132279246614E-2</v>
      </c>
      <c r="J1167" s="58">
        <f t="shared" si="534"/>
        <v>1.0714881344259758E-3</v>
      </c>
      <c r="K1167" s="7">
        <f t="shared" si="535"/>
        <v>6.1379070707574352E-3</v>
      </c>
      <c r="L1167" s="7">
        <f t="shared" si="536"/>
        <v>8.2808833396093868E-3</v>
      </c>
      <c r="M1167" s="58">
        <f t="shared" si="537"/>
        <v>2.4842650018828162E-2</v>
      </c>
      <c r="N1167" s="58">
        <f t="shared" si="538"/>
        <v>2.254886741680696E-4</v>
      </c>
      <c r="O1167" s="59">
        <f t="shared" si="539"/>
        <v>0.40052425749103365</v>
      </c>
      <c r="P1167" s="58">
        <f t="shared" si="540"/>
        <v>2.1736729155824586E-4</v>
      </c>
      <c r="Q1167" s="58">
        <f t="shared" si="541"/>
        <v>0.54663591284115609</v>
      </c>
      <c r="R1167" s="58">
        <f t="shared" si="542"/>
        <v>0.54289805514899803</v>
      </c>
      <c r="S1167" s="60">
        <f t="shared" si="543"/>
        <v>3.7378576921580642E-3</v>
      </c>
      <c r="T1167" s="58">
        <f t="shared" si="544"/>
        <v>2.158809493994374E-4</v>
      </c>
      <c r="U1167" s="58">
        <f t="shared" si="545"/>
        <v>2.3926948088059219E-3</v>
      </c>
      <c r="V1167" s="58">
        <f t="shared" si="546"/>
        <v>2.2632718371879616E-4</v>
      </c>
      <c r="W1167" s="50">
        <f t="shared" si="547"/>
        <v>172.98071487640553</v>
      </c>
      <c r="X1167" s="50">
        <f t="shared" si="548"/>
        <v>104588.68745485615</v>
      </c>
      <c r="Y1167" s="50">
        <f t="shared" si="549"/>
        <v>104588.68745485615</v>
      </c>
      <c r="Z1167" s="50">
        <f t="shared" si="550"/>
        <v>1.5844935516332312</v>
      </c>
      <c r="AA1167" s="50">
        <f t="shared" si="551"/>
        <v>1.3468195188882466</v>
      </c>
      <c r="AB1167" s="50">
        <f t="shared" si="552"/>
        <v>688.28246355309727</v>
      </c>
      <c r="AC1167" s="7">
        <f t="shared" si="553"/>
        <v>0.27367995432387793</v>
      </c>
    </row>
    <row r="1168" spans="2:29">
      <c r="B1168" s="7">
        <f t="shared" si="520"/>
        <v>0.45172524784686269</v>
      </c>
      <c r="C1168" s="7">
        <f t="shared" si="527"/>
        <v>3.9764546465392847E-4</v>
      </c>
      <c r="D1168" s="58">
        <f t="shared" si="528"/>
        <v>3558705.5188860637</v>
      </c>
      <c r="E1168" s="7">
        <f t="shared" si="529"/>
        <v>516.14661965404491</v>
      </c>
      <c r="F1168" s="7">
        <f t="shared" si="530"/>
        <v>3457380.5188860637</v>
      </c>
      <c r="G1168" s="57">
        <f t="shared" si="531"/>
        <v>1.2388827941934912E-2</v>
      </c>
      <c r="H1168" s="61">
        <f t="shared" si="532"/>
        <v>1.3930860095035809E-2</v>
      </c>
      <c r="I1168" s="7">
        <f t="shared" si="533"/>
        <v>7.0138279809928331E-2</v>
      </c>
      <c r="J1168" s="58">
        <f t="shared" si="534"/>
        <v>1.071057016481381E-3</v>
      </c>
      <c r="K1168" s="7">
        <f t="shared" si="535"/>
        <v>6.1392159386116025E-3</v>
      </c>
      <c r="L1168" s="7">
        <f t="shared" si="536"/>
        <v>8.2813299715743648E-3</v>
      </c>
      <c r="M1168" s="58">
        <f t="shared" si="537"/>
        <v>2.4843989914723093E-2</v>
      </c>
      <c r="N1168" s="58">
        <f t="shared" si="538"/>
        <v>2.2536629014307437E-4</v>
      </c>
      <c r="O1168" s="59">
        <f t="shared" si="539"/>
        <v>0.40030687286663585</v>
      </c>
      <c r="P1168" s="58">
        <f t="shared" si="540"/>
        <v>2.1738462439779838E-4</v>
      </c>
      <c r="Q1168" s="58">
        <f t="shared" si="541"/>
        <v>0.54667950151773659</v>
      </c>
      <c r="R1168" s="58">
        <f t="shared" si="542"/>
        <v>0.54294178765982493</v>
      </c>
      <c r="S1168" s="60">
        <f t="shared" si="543"/>
        <v>3.737713857911662E-3</v>
      </c>
      <c r="T1168" s="58">
        <f t="shared" si="544"/>
        <v>2.1589833943402566E-4</v>
      </c>
      <c r="U1168" s="58">
        <f t="shared" si="545"/>
        <v>2.3941810937696947E-3</v>
      </c>
      <c r="V1168" s="58">
        <f t="shared" si="546"/>
        <v>2.2644956774379139E-4</v>
      </c>
      <c r="W1168" s="50">
        <f t="shared" si="547"/>
        <v>172.99004464394602</v>
      </c>
      <c r="X1168" s="50">
        <f t="shared" si="548"/>
        <v>104597.11247289243</v>
      </c>
      <c r="Y1168" s="50">
        <f t="shared" si="549"/>
        <v>104597.11247289243</v>
      </c>
      <c r="Z1168" s="50">
        <f t="shared" si="550"/>
        <v>1.5845097427506571</v>
      </c>
      <c r="AA1168" s="50">
        <f t="shared" si="551"/>
        <v>1.3468332813380586</v>
      </c>
      <c r="AB1168" s="50">
        <f t="shared" si="552"/>
        <v>688.34494110092157</v>
      </c>
      <c r="AC1168" s="7">
        <f t="shared" si="553"/>
        <v>0.27370482198948948</v>
      </c>
    </row>
    <row r="1169" spans="2:29">
      <c r="B1169" s="7">
        <f t="shared" si="520"/>
        <v>0.45212289331151662</v>
      </c>
      <c r="C1169" s="7">
        <f t="shared" si="527"/>
        <v>3.9764546465392847E-4</v>
      </c>
      <c r="D1169" s="58">
        <f t="shared" si="528"/>
        <v>3558991.6149184769</v>
      </c>
      <c r="E1169" s="7">
        <f t="shared" si="529"/>
        <v>516.18811437712407</v>
      </c>
      <c r="F1169" s="7">
        <f t="shared" si="530"/>
        <v>3457666.6149184769</v>
      </c>
      <c r="G1169" s="57">
        <f t="shared" si="531"/>
        <v>1.2389145650409742E-2</v>
      </c>
      <c r="H1169" s="61">
        <f t="shared" si="532"/>
        <v>1.3935786456279298E-2</v>
      </c>
      <c r="I1169" s="7">
        <f t="shared" si="533"/>
        <v>7.0128427087441353E-2</v>
      </c>
      <c r="J1169" s="58">
        <f t="shared" si="534"/>
        <v>1.0706257349739096E-3</v>
      </c>
      <c r="K1169" s="7">
        <f t="shared" si="535"/>
        <v>6.1405242301588447E-3</v>
      </c>
      <c r="L1169" s="7">
        <f t="shared" si="536"/>
        <v>8.2817757001066635E-3</v>
      </c>
      <c r="M1169" s="58">
        <f t="shared" si="537"/>
        <v>2.4845327100319989E-2</v>
      </c>
      <c r="N1169" s="58">
        <f t="shared" si="538"/>
        <v>2.2524389637916837E-4</v>
      </c>
      <c r="O1169" s="59">
        <f t="shared" si="539"/>
        <v>0.40008947094349784</v>
      </c>
      <c r="P1169" s="58">
        <f t="shared" si="540"/>
        <v>2.1740192313801643E-4</v>
      </c>
      <c r="Q1169" s="58">
        <f t="shared" si="541"/>
        <v>0.54672300444120925</v>
      </c>
      <c r="R1169" s="58">
        <f t="shared" si="542"/>
        <v>0.54298543653452291</v>
      </c>
      <c r="S1169" s="60">
        <f t="shared" si="543"/>
        <v>3.7375679066863343E-3</v>
      </c>
      <c r="T1169" s="58">
        <f t="shared" si="544"/>
        <v>2.1591569621108654E-4</v>
      </c>
      <c r="U1169" s="58">
        <f t="shared" si="545"/>
        <v>2.3956673206966244E-3</v>
      </c>
      <c r="V1169" s="58">
        <f t="shared" si="546"/>
        <v>2.2657196150769739E-4</v>
      </c>
      <c r="W1169" s="50">
        <f t="shared" si="547"/>
        <v>172.99935553953478</v>
      </c>
      <c r="X1169" s="50">
        <f t="shared" si="548"/>
        <v>104605.52137852443</v>
      </c>
      <c r="Y1169" s="50">
        <f t="shared" si="549"/>
        <v>104605.52137852443</v>
      </c>
      <c r="Z1169" s="50">
        <f t="shared" si="550"/>
        <v>1.584525900302806</v>
      </c>
      <c r="AA1169" s="50">
        <f t="shared" si="551"/>
        <v>1.346847015257385</v>
      </c>
      <c r="AB1169" s="50">
        <f t="shared" si="552"/>
        <v>688.40729916371879</v>
      </c>
      <c r="AC1169" s="7">
        <f t="shared" si="553"/>
        <v>0.27372964214668499</v>
      </c>
    </row>
    <row r="1170" spans="2:29">
      <c r="B1170" s="7">
        <f t="shared" si="520"/>
        <v>0.45252053877617054</v>
      </c>
      <c r="C1170" s="7">
        <f t="shared" si="527"/>
        <v>3.9764546465392847E-4</v>
      </c>
      <c r="D1170" s="58">
        <f t="shared" si="528"/>
        <v>3559277.162661124</v>
      </c>
      <c r="E1170" s="7">
        <f t="shared" si="529"/>
        <v>516.2295295774926</v>
      </c>
      <c r="F1170" s="7">
        <f t="shared" si="530"/>
        <v>3457952.162661124</v>
      </c>
      <c r="G1170" s="57">
        <f t="shared" si="531"/>
        <v>1.2389462732669013E-2</v>
      </c>
      <c r="H1170" s="61">
        <f t="shared" si="532"/>
        <v>1.3940712943858119E-2</v>
      </c>
      <c r="I1170" s="7">
        <f t="shared" si="533"/>
        <v>7.0118574112283713E-2</v>
      </c>
      <c r="J1170" s="58">
        <f t="shared" si="534"/>
        <v>1.0701942899136185E-3</v>
      </c>
      <c r="K1170" s="7">
        <f t="shared" si="535"/>
        <v>6.1418319452860642E-3</v>
      </c>
      <c r="L1170" s="7">
        <f t="shared" si="536"/>
        <v>8.2822205251133017E-3</v>
      </c>
      <c r="M1170" s="58">
        <f t="shared" si="537"/>
        <v>2.4846661575339907E-2</v>
      </c>
      <c r="N1170" s="58">
        <f t="shared" si="538"/>
        <v>2.2512149289555272E-4</v>
      </c>
      <c r="O1170" s="59">
        <f t="shared" si="539"/>
        <v>0.39987205175572549</v>
      </c>
      <c r="P1170" s="58">
        <f t="shared" si="540"/>
        <v>2.174191877723497E-4</v>
      </c>
      <c r="Q1170" s="58">
        <f t="shared" si="541"/>
        <v>0.54676642159510103</v>
      </c>
      <c r="R1170" s="58">
        <f t="shared" si="542"/>
        <v>0.54302900175817859</v>
      </c>
      <c r="S1170" s="60">
        <f t="shared" si="543"/>
        <v>3.7374198369224398E-3</v>
      </c>
      <c r="T1170" s="58">
        <f t="shared" si="544"/>
        <v>2.1593301972468987E-4</v>
      </c>
      <c r="U1170" s="58">
        <f t="shared" si="545"/>
        <v>2.3971534887442842E-3</v>
      </c>
      <c r="V1170" s="58">
        <f t="shared" si="546"/>
        <v>2.2669436499131305E-4</v>
      </c>
      <c r="W1170" s="50">
        <f t="shared" si="547"/>
        <v>173.00864756122954</v>
      </c>
      <c r="X1170" s="50">
        <f t="shared" si="548"/>
        <v>104613.91416887911</v>
      </c>
      <c r="Y1170" s="50">
        <f t="shared" si="549"/>
        <v>104613.91416887911</v>
      </c>
      <c r="Z1170" s="50">
        <f t="shared" si="550"/>
        <v>1.5845420242997181</v>
      </c>
      <c r="AA1170" s="50">
        <f t="shared" si="551"/>
        <v>1.3468607206547605</v>
      </c>
      <c r="AB1170" s="50">
        <f t="shared" si="552"/>
        <v>688.46953772018321</v>
      </c>
      <c r="AC1170" s="7">
        <f t="shared" si="553"/>
        <v>0.27375441478696522</v>
      </c>
    </row>
    <row r="1171" spans="2:29">
      <c r="B1171" s="7">
        <f t="shared" si="520"/>
        <v>0.45291818424082447</v>
      </c>
      <c r="C1171" s="7">
        <f t="shared" si="527"/>
        <v>3.9764546465392847E-4</v>
      </c>
      <c r="D1171" s="58">
        <f t="shared" si="528"/>
        <v>3559562.1620158455</v>
      </c>
      <c r="E1171" s="7">
        <f t="shared" si="529"/>
        <v>516.27086524091362</v>
      </c>
      <c r="F1171" s="7">
        <f t="shared" si="530"/>
        <v>3458237.1620158455</v>
      </c>
      <c r="G1171" s="57">
        <f t="shared" si="531"/>
        <v>1.2389779188705872E-2</v>
      </c>
      <c r="H1171" s="61">
        <f t="shared" si="532"/>
        <v>1.3945639557523265E-2</v>
      </c>
      <c r="I1171" s="7">
        <f t="shared" si="533"/>
        <v>7.0108720884953429E-2</v>
      </c>
      <c r="J1171" s="58">
        <f t="shared" si="534"/>
        <v>1.0697626813105951E-3</v>
      </c>
      <c r="K1171" s="7">
        <f t="shared" si="535"/>
        <v>6.1431390838802792E-3</v>
      </c>
      <c r="L1171" s="7">
        <f t="shared" si="536"/>
        <v>8.2826644465014698E-3</v>
      </c>
      <c r="M1171" s="58">
        <f t="shared" si="537"/>
        <v>2.4847993339504409E-2</v>
      </c>
      <c r="N1171" s="58">
        <f t="shared" si="538"/>
        <v>2.2499907971143169E-4</v>
      </c>
      <c r="O1171" s="59">
        <f t="shared" si="539"/>
        <v>0.39965461533743052</v>
      </c>
      <c r="P1171" s="58">
        <f t="shared" si="540"/>
        <v>2.1743641829496951E-4</v>
      </c>
      <c r="Q1171" s="58">
        <f t="shared" si="541"/>
        <v>0.5468097529647542</v>
      </c>
      <c r="R1171" s="58">
        <f t="shared" si="542"/>
        <v>0.54307248331581592</v>
      </c>
      <c r="S1171" s="60">
        <f t="shared" si="543"/>
        <v>3.7372696489382795E-3</v>
      </c>
      <c r="T1171" s="58">
        <f t="shared" si="544"/>
        <v>2.1595030996888044E-4</v>
      </c>
      <c r="U1171" s="58">
        <f t="shared" si="545"/>
        <v>2.3986395970703733E-3</v>
      </c>
      <c r="V1171" s="58">
        <f t="shared" si="546"/>
        <v>2.2681677817543408E-4</v>
      </c>
      <c r="W1171" s="50">
        <f t="shared" si="547"/>
        <v>173.01792070709149</v>
      </c>
      <c r="X1171" s="50">
        <f t="shared" si="548"/>
        <v>104622.29084107137</v>
      </c>
      <c r="Y1171" s="50">
        <f t="shared" si="549"/>
        <v>104622.29084107137</v>
      </c>
      <c r="Z1171" s="50">
        <f t="shared" si="550"/>
        <v>1.5845581147513783</v>
      </c>
      <c r="AA1171" s="50">
        <f t="shared" si="551"/>
        <v>1.3468743975386714</v>
      </c>
      <c r="AB1171" s="50">
        <f t="shared" si="552"/>
        <v>688.53165674891954</v>
      </c>
      <c r="AC1171" s="7">
        <f t="shared" si="553"/>
        <v>0.27377913990184044</v>
      </c>
    </row>
    <row r="1172" spans="2:29">
      <c r="B1172" s="7">
        <f t="shared" si="520"/>
        <v>0.4533158297054784</v>
      </c>
      <c r="C1172" s="7">
        <f t="shared" si="527"/>
        <v>3.9764546465392847E-4</v>
      </c>
      <c r="D1172" s="58">
        <f t="shared" si="528"/>
        <v>3559846.6128851683</v>
      </c>
      <c r="E1172" s="7">
        <f t="shared" si="529"/>
        <v>516.31212135324984</v>
      </c>
      <c r="F1172" s="7">
        <f t="shared" si="530"/>
        <v>3458521.6128851683</v>
      </c>
      <c r="G1172" s="57">
        <f t="shared" si="531"/>
        <v>1.2390095018514019E-2</v>
      </c>
      <c r="H1172" s="61">
        <f t="shared" si="532"/>
        <v>1.3950566297025718E-2</v>
      </c>
      <c r="I1172" s="7">
        <f t="shared" si="533"/>
        <v>7.009886740594852E-2</v>
      </c>
      <c r="J1172" s="58">
        <f t="shared" si="534"/>
        <v>1.0693309091749574E-3</v>
      </c>
      <c r="K1172" s="7">
        <f t="shared" si="535"/>
        <v>6.144445645828632E-3</v>
      </c>
      <c r="L1172" s="7">
        <f t="shared" si="536"/>
        <v>8.2831074641785477E-3</v>
      </c>
      <c r="M1172" s="58">
        <f t="shared" si="537"/>
        <v>2.4849322392535643E-2</v>
      </c>
      <c r="N1172" s="58">
        <f t="shared" si="538"/>
        <v>2.2487665684601312E-4</v>
      </c>
      <c r="O1172" s="59">
        <f t="shared" si="539"/>
        <v>0.3994371617227308</v>
      </c>
      <c r="P1172" s="58">
        <f t="shared" si="540"/>
        <v>2.1745361469971414E-4</v>
      </c>
      <c r="Q1172" s="58">
        <f t="shared" si="541"/>
        <v>0.54685299853467306</v>
      </c>
      <c r="R1172" s="58">
        <f t="shared" si="542"/>
        <v>0.54311588119256415</v>
      </c>
      <c r="S1172" s="60">
        <f t="shared" si="543"/>
        <v>3.7371173421089088E-3</v>
      </c>
      <c r="T1172" s="58">
        <f t="shared" si="544"/>
        <v>2.1596756693774497E-4</v>
      </c>
      <c r="U1172" s="58">
        <f t="shared" si="545"/>
        <v>2.4001256448323424E-3</v>
      </c>
      <c r="V1172" s="58">
        <f t="shared" si="546"/>
        <v>2.2693920104085264E-4</v>
      </c>
      <c r="W1172" s="50">
        <f t="shared" si="547"/>
        <v>173.02717497518597</v>
      </c>
      <c r="X1172" s="50">
        <f t="shared" si="548"/>
        <v>104630.65139223631</v>
      </c>
      <c r="Y1172" s="50">
        <f t="shared" si="549"/>
        <v>104630.65139223631</v>
      </c>
      <c r="Z1172" s="50">
        <f t="shared" si="550"/>
        <v>1.5845741716677779</v>
      </c>
      <c r="AA1172" s="50">
        <f t="shared" si="551"/>
        <v>1.3468880459176111</v>
      </c>
      <c r="AB1172" s="50">
        <f t="shared" si="552"/>
        <v>688.5936562286829</v>
      </c>
      <c r="AC1172" s="7">
        <f t="shared" si="553"/>
        <v>0.27380381748283267</v>
      </c>
    </row>
    <row r="1173" spans="2:29">
      <c r="B1173" s="7">
        <f t="shared" si="520"/>
        <v>0.45371347517013233</v>
      </c>
      <c r="C1173" s="7">
        <f t="shared" si="527"/>
        <v>3.9764546465392847E-4</v>
      </c>
      <c r="D1173" s="58">
        <f t="shared" si="528"/>
        <v>3560130.5151717537</v>
      </c>
      <c r="E1173" s="7">
        <f t="shared" si="529"/>
        <v>516.35329790038338</v>
      </c>
      <c r="F1173" s="7">
        <f t="shared" si="530"/>
        <v>3458805.5151717537</v>
      </c>
      <c r="G1173" s="57">
        <f t="shared" si="531"/>
        <v>1.2390410222087121E-2</v>
      </c>
      <c r="H1173" s="61">
        <f t="shared" si="532"/>
        <v>1.395549316211646E-2</v>
      </c>
      <c r="I1173" s="7">
        <f t="shared" si="533"/>
        <v>7.0089013675767031E-2</v>
      </c>
      <c r="J1173" s="58">
        <f t="shared" si="534"/>
        <v>1.0688989735168546E-3</v>
      </c>
      <c r="K1173" s="7">
        <f t="shared" si="535"/>
        <v>6.1457516310183839E-3</v>
      </c>
      <c r="L1173" s="7">
        <f t="shared" si="536"/>
        <v>8.2835495780520935E-3</v>
      </c>
      <c r="M1173" s="58">
        <f t="shared" si="537"/>
        <v>2.485064873415628E-2</v>
      </c>
      <c r="N1173" s="58">
        <f t="shared" si="538"/>
        <v>2.2475422431850848E-4</v>
      </c>
      <c r="O1173" s="59">
        <f t="shared" si="539"/>
        <v>0.39921969094575072</v>
      </c>
      <c r="P1173" s="58">
        <f t="shared" si="540"/>
        <v>2.1747077698008876E-4</v>
      </c>
      <c r="Q1173" s="58">
        <f t="shared" si="541"/>
        <v>0.54689615828852456</v>
      </c>
      <c r="R1173" s="58">
        <f t="shared" si="542"/>
        <v>0.54315919537357227</v>
      </c>
      <c r="S1173" s="60">
        <f t="shared" si="543"/>
        <v>3.7369629149522909E-3</v>
      </c>
      <c r="T1173" s="58">
        <f t="shared" si="544"/>
        <v>2.1598479062537806E-4</v>
      </c>
      <c r="U1173" s="58">
        <f t="shared" si="545"/>
        <v>2.4016116311870533E-3</v>
      </c>
      <c r="V1173" s="58">
        <f t="shared" si="546"/>
        <v>2.2706163356835728E-4</v>
      </c>
      <c r="W1173" s="50">
        <f t="shared" si="547"/>
        <v>173.03641036358192</v>
      </c>
      <c r="X1173" s="50">
        <f t="shared" si="548"/>
        <v>104638.99581951293</v>
      </c>
      <c r="Y1173" s="50">
        <f t="shared" si="549"/>
        <v>104638.99581951293</v>
      </c>
      <c r="Z1173" s="50">
        <f t="shared" si="550"/>
        <v>1.5845901950588832</v>
      </c>
      <c r="AA1173" s="50">
        <f t="shared" si="551"/>
        <v>1.3469016658000508</v>
      </c>
      <c r="AB1173" s="50">
        <f t="shared" si="552"/>
        <v>688.65553613825671</v>
      </c>
      <c r="AC1173" s="7">
        <f t="shared" si="553"/>
        <v>0.27382844752149971</v>
      </c>
    </row>
    <row r="1174" spans="2:29">
      <c r="B1174" s="7">
        <f t="shared" si="520"/>
        <v>0.45411112063478626</v>
      </c>
      <c r="C1174" s="7">
        <f t="shared" si="527"/>
        <v>3.9764546465392847E-4</v>
      </c>
      <c r="D1174" s="58">
        <f t="shared" si="528"/>
        <v>3560413.868777893</v>
      </c>
      <c r="E1174" s="7">
        <f t="shared" si="529"/>
        <v>516.39439486814308</v>
      </c>
      <c r="F1174" s="7">
        <f t="shared" si="530"/>
        <v>3459088.868777893</v>
      </c>
      <c r="G1174" s="57">
        <f t="shared" si="531"/>
        <v>1.2390724799418221E-2</v>
      </c>
      <c r="H1174" s="61">
        <f t="shared" si="532"/>
        <v>1.3960420152546475E-2</v>
      </c>
      <c r="I1174" s="7">
        <f t="shared" si="533"/>
        <v>7.0079159694907009E-2</v>
      </c>
      <c r="J1174" s="58">
        <f t="shared" si="534"/>
        <v>1.068466874346466E-3</v>
      </c>
      <c r="K1174" s="7">
        <f t="shared" si="535"/>
        <v>6.1470570393369218E-3</v>
      </c>
      <c r="L1174" s="7">
        <f t="shared" si="536"/>
        <v>8.2839907880298547E-3</v>
      </c>
      <c r="M1174" s="58">
        <f t="shared" si="537"/>
        <v>2.4851972364089564E-2</v>
      </c>
      <c r="N1174" s="58">
        <f t="shared" si="538"/>
        <v>2.2463178214813241E-4</v>
      </c>
      <c r="O1174" s="59">
        <f t="shared" si="539"/>
        <v>0.39900220304062017</v>
      </c>
      <c r="P1174" s="58">
        <f t="shared" si="540"/>
        <v>2.1748790513054228E-4</v>
      </c>
      <c r="Q1174" s="58">
        <f t="shared" si="541"/>
        <v>0.54693923221234875</v>
      </c>
      <c r="R1174" s="58">
        <f t="shared" si="542"/>
        <v>0.54320242584393308</v>
      </c>
      <c r="S1174" s="60">
        <f t="shared" si="543"/>
        <v>3.7368063684156683E-3</v>
      </c>
      <c r="T1174" s="58">
        <f t="shared" si="544"/>
        <v>2.160019810258519E-4</v>
      </c>
      <c r="U1174" s="58">
        <f t="shared" si="545"/>
        <v>2.4030975552917434E-3</v>
      </c>
      <c r="V1174" s="58">
        <f t="shared" si="546"/>
        <v>2.2718407573873336E-4</v>
      </c>
      <c r="W1174" s="50">
        <f t="shared" si="547"/>
        <v>173.04562687035224</v>
      </c>
      <c r="X1174" s="50">
        <f t="shared" si="548"/>
        <v>104647.32412002941</v>
      </c>
      <c r="Y1174" s="50">
        <f t="shared" si="549"/>
        <v>104647.32412002941</v>
      </c>
      <c r="Z1174" s="50">
        <f t="shared" si="550"/>
        <v>1.5846061849346069</v>
      </c>
      <c r="AA1174" s="50">
        <f t="shared" si="551"/>
        <v>1.3469152571944158</v>
      </c>
      <c r="AB1174" s="50">
        <f t="shared" si="552"/>
        <v>688.71729645634434</v>
      </c>
      <c r="AC1174" s="7">
        <f t="shared" si="553"/>
        <v>0.27385303000938888</v>
      </c>
    </row>
    <row r="1175" spans="2:29">
      <c r="B1175" s="7">
        <f t="shared" si="520"/>
        <v>0.45450876609944019</v>
      </c>
      <c r="C1175" s="7">
        <f t="shared" si="527"/>
        <v>3.9764546465392847E-4</v>
      </c>
      <c r="D1175" s="58">
        <f t="shared" si="528"/>
        <v>3560696.6736069317</v>
      </c>
      <c r="E1175" s="7">
        <f t="shared" si="529"/>
        <v>516.4354122425101</v>
      </c>
      <c r="F1175" s="7">
        <f t="shared" si="530"/>
        <v>3459371.6736069317</v>
      </c>
      <c r="G1175" s="57">
        <f t="shared" si="531"/>
        <v>1.2391038750501361E-2</v>
      </c>
      <c r="H1175" s="61">
        <f t="shared" si="532"/>
        <v>1.3965347268066738E-2</v>
      </c>
      <c r="I1175" s="7">
        <f t="shared" si="533"/>
        <v>7.0069305463866485E-2</v>
      </c>
      <c r="J1175" s="58">
        <f t="shared" si="534"/>
        <v>1.0680346116740025E-3</v>
      </c>
      <c r="K1175" s="7">
        <f t="shared" si="535"/>
        <v>6.1483618706717497E-3</v>
      </c>
      <c r="L1175" s="7">
        <f t="shared" si="536"/>
        <v>8.2844310940197556E-3</v>
      </c>
      <c r="M1175" s="58">
        <f t="shared" si="537"/>
        <v>2.4853293282059267E-2</v>
      </c>
      <c r="N1175" s="58">
        <f t="shared" si="538"/>
        <v>2.2450933035410311E-4</v>
      </c>
      <c r="O1175" s="59">
        <f t="shared" si="539"/>
        <v>0.39878469804147565</v>
      </c>
      <c r="P1175" s="58">
        <f t="shared" si="540"/>
        <v>2.1750499914452437E-4</v>
      </c>
      <c r="Q1175" s="58">
        <f t="shared" si="541"/>
        <v>0.54698222028967269</v>
      </c>
      <c r="R1175" s="58">
        <f t="shared" si="542"/>
        <v>0.54324557258890038</v>
      </c>
      <c r="S1175" s="60">
        <f t="shared" si="543"/>
        <v>3.7366477007723109E-3</v>
      </c>
      <c r="T1175" s="58">
        <f t="shared" si="544"/>
        <v>2.1601913813330272E-4</v>
      </c>
      <c r="U1175" s="58">
        <f t="shared" si="545"/>
        <v>2.4045834163029653E-3</v>
      </c>
      <c r="V1175" s="58">
        <f t="shared" si="546"/>
        <v>2.2730652753276265E-4</v>
      </c>
      <c r="W1175" s="50">
        <f t="shared" si="547"/>
        <v>173.05482449357356</v>
      </c>
      <c r="X1175" s="50">
        <f t="shared" si="548"/>
        <v>104655.63629094489</v>
      </c>
      <c r="Y1175" s="50">
        <f t="shared" si="549"/>
        <v>104655.63629094489</v>
      </c>
      <c r="Z1175" s="50">
        <f t="shared" si="550"/>
        <v>1.5846221413048895</v>
      </c>
      <c r="AA1175" s="50">
        <f t="shared" si="551"/>
        <v>1.346928820109156</v>
      </c>
      <c r="AB1175" s="50">
        <f t="shared" si="552"/>
        <v>688.77893716187862</v>
      </c>
      <c r="AC1175" s="7">
        <f t="shared" si="553"/>
        <v>0.27387756493807736</v>
      </c>
    </row>
    <row r="1176" spans="2:29">
      <c r="B1176" s="7">
        <f t="shared" si="520"/>
        <v>0.45490641156409412</v>
      </c>
      <c r="C1176" s="7">
        <f t="shared" si="527"/>
        <v>3.9764546465392847E-4</v>
      </c>
      <c r="D1176" s="58">
        <f t="shared" si="528"/>
        <v>3560978.9295616979</v>
      </c>
      <c r="E1176" s="7">
        <f t="shared" si="529"/>
        <v>516.4763500093909</v>
      </c>
      <c r="F1176" s="7">
        <f t="shared" si="530"/>
        <v>3459653.9295616979</v>
      </c>
      <c r="G1176" s="57">
        <f t="shared" si="531"/>
        <v>1.2391352075329796E-2</v>
      </c>
      <c r="H1176" s="61">
        <f t="shared" si="532"/>
        <v>1.3970274508428226E-2</v>
      </c>
      <c r="I1176" s="7">
        <f t="shared" si="533"/>
        <v>7.0059450983143506E-2</v>
      </c>
      <c r="J1176" s="58">
        <f t="shared" si="534"/>
        <v>1.067602185509705E-3</v>
      </c>
      <c r="K1176" s="7">
        <f t="shared" si="535"/>
        <v>6.1496661249104958E-3</v>
      </c>
      <c r="L1176" s="7">
        <f t="shared" si="536"/>
        <v>8.2848704959299063E-3</v>
      </c>
      <c r="M1176" s="58">
        <f t="shared" si="537"/>
        <v>2.4854611487789717E-2</v>
      </c>
      <c r="N1176" s="58">
        <f t="shared" si="538"/>
        <v>2.243868689556422E-4</v>
      </c>
      <c r="O1176" s="59">
        <f t="shared" si="539"/>
        <v>0.39856717598245944</v>
      </c>
      <c r="P1176" s="58">
        <f t="shared" si="540"/>
        <v>2.1752205901620636E-4</v>
      </c>
      <c r="Q1176" s="58">
        <f t="shared" si="541"/>
        <v>0.54702512250583868</v>
      </c>
      <c r="R1176" s="58">
        <f t="shared" si="542"/>
        <v>0.54328863559364904</v>
      </c>
      <c r="S1176" s="60">
        <f t="shared" si="543"/>
        <v>3.7364869121896405E-3</v>
      </c>
      <c r="T1176" s="58">
        <f t="shared" si="544"/>
        <v>2.160362619418354E-4</v>
      </c>
      <c r="U1176" s="58">
        <f t="shared" si="545"/>
        <v>2.406069213377336E-3</v>
      </c>
      <c r="V1176" s="58">
        <f t="shared" si="546"/>
        <v>2.2742898893122356E-4</v>
      </c>
      <c r="W1176" s="50">
        <f t="shared" si="547"/>
        <v>173.06400323132635</v>
      </c>
      <c r="X1176" s="50">
        <f t="shared" si="548"/>
        <v>104663.93232940329</v>
      </c>
      <c r="Y1176" s="50">
        <f t="shared" si="549"/>
        <v>104663.93232940329</v>
      </c>
      <c r="Z1176" s="50">
        <f t="shared" si="550"/>
        <v>1.5846380641796094</v>
      </c>
      <c r="AA1176" s="50">
        <f t="shared" si="551"/>
        <v>1.346942354552668</v>
      </c>
      <c r="AB1176" s="50">
        <f t="shared" si="552"/>
        <v>688.84045823368012</v>
      </c>
      <c r="AC1176" s="7">
        <f t="shared" si="553"/>
        <v>0.27390205229916548</v>
      </c>
    </row>
    <row r="1177" spans="2:29">
      <c r="B1177" s="7">
        <f t="shared" si="520"/>
        <v>0.45530405702874804</v>
      </c>
      <c r="C1177" s="7">
        <f t="shared" si="527"/>
        <v>3.9764546465392847E-4</v>
      </c>
      <c r="D1177" s="58">
        <f t="shared" si="528"/>
        <v>3561260.6365456153</v>
      </c>
      <c r="E1177" s="7">
        <f t="shared" si="529"/>
        <v>516.51720815477836</v>
      </c>
      <c r="F1177" s="7">
        <f t="shared" si="530"/>
        <v>3459935.6365456153</v>
      </c>
      <c r="G1177" s="57">
        <f t="shared" si="531"/>
        <v>1.2391664773897249E-2</v>
      </c>
      <c r="H1177" s="61">
        <f t="shared" si="532"/>
        <v>1.3975201873381912E-2</v>
      </c>
      <c r="I1177" s="7">
        <f t="shared" si="533"/>
        <v>7.0049596253236132E-2</v>
      </c>
      <c r="J1177" s="58">
        <f t="shared" si="534"/>
        <v>1.0671695958638457E-3</v>
      </c>
      <c r="K1177" s="7">
        <f t="shared" si="535"/>
        <v>6.1509698019409087E-3</v>
      </c>
      <c r="L1177" s="7">
        <f t="shared" si="536"/>
        <v>8.2853089936686004E-3</v>
      </c>
      <c r="M1177" s="58">
        <f t="shared" si="537"/>
        <v>2.4855926981005801E-2</v>
      </c>
      <c r="N1177" s="58">
        <f t="shared" si="538"/>
        <v>2.2426439797197469E-4</v>
      </c>
      <c r="O1177" s="59">
        <f t="shared" si="539"/>
        <v>0.39834963689772002</v>
      </c>
      <c r="P1177" s="58">
        <f t="shared" si="540"/>
        <v>2.1753908473942651E-4</v>
      </c>
      <c r="Q1177" s="58">
        <f t="shared" si="541"/>
        <v>0.54706793884535099</v>
      </c>
      <c r="R1177" s="58">
        <f t="shared" si="542"/>
        <v>0.54333161484344428</v>
      </c>
      <c r="S1177" s="60">
        <f t="shared" si="543"/>
        <v>3.7363240019067101E-3</v>
      </c>
      <c r="T1177" s="58">
        <f t="shared" si="544"/>
        <v>2.1605335244559071E-4</v>
      </c>
      <c r="U1177" s="58">
        <f t="shared" si="545"/>
        <v>2.4075549456711717E-3</v>
      </c>
      <c r="V1177" s="58">
        <f t="shared" si="546"/>
        <v>2.2755145991489107E-4</v>
      </c>
      <c r="W1177" s="50">
        <f t="shared" si="547"/>
        <v>173.07316308169501</v>
      </c>
      <c r="X1177" s="50">
        <f t="shared" si="548"/>
        <v>104672.21223256607</v>
      </c>
      <c r="Y1177" s="50">
        <f t="shared" si="549"/>
        <v>104672.21223256607</v>
      </c>
      <c r="Z1177" s="50">
        <f t="shared" si="550"/>
        <v>1.5846539535686461</v>
      </c>
      <c r="AA1177" s="50">
        <f t="shared" si="551"/>
        <v>1.3469558605333491</v>
      </c>
      <c r="AB1177" s="50">
        <f t="shared" si="552"/>
        <v>688.9018596506985</v>
      </c>
      <c r="AC1177" s="7">
        <f t="shared" si="553"/>
        <v>0.27392649208425712</v>
      </c>
    </row>
    <row r="1178" spans="2:29">
      <c r="B1178" s="7">
        <f t="shared" si="520"/>
        <v>0.45570170249340197</v>
      </c>
      <c r="C1178" s="7">
        <f t="shared" si="527"/>
        <v>3.9764546465392847E-4</v>
      </c>
      <c r="D1178" s="58">
        <f t="shared" si="528"/>
        <v>3561541.7944621569</v>
      </c>
      <c r="E1178" s="7">
        <f t="shared" si="529"/>
        <v>516.55798666467251</v>
      </c>
      <c r="F1178" s="7">
        <f t="shared" si="530"/>
        <v>3460216.7944621569</v>
      </c>
      <c r="G1178" s="57">
        <f t="shared" si="531"/>
        <v>1.2391976846197307E-2</v>
      </c>
      <c r="H1178" s="61">
        <f t="shared" si="532"/>
        <v>1.3980129362678763E-2</v>
      </c>
      <c r="I1178" s="7">
        <f t="shared" si="533"/>
        <v>7.0039741274642422E-2</v>
      </c>
      <c r="J1178" s="58">
        <f t="shared" si="534"/>
        <v>1.0667368427467274E-3</v>
      </c>
      <c r="K1178" s="7">
        <f t="shared" si="535"/>
        <v>6.1522729016508593E-3</v>
      </c>
      <c r="L1178" s="7">
        <f t="shared" si="536"/>
        <v>8.2857465871443142E-3</v>
      </c>
      <c r="M1178" s="58">
        <f t="shared" si="537"/>
        <v>2.4857239761432941E-2</v>
      </c>
      <c r="N1178" s="58">
        <f t="shared" si="538"/>
        <v>2.2414191742232913E-4</v>
      </c>
      <c r="O1178" s="59">
        <f t="shared" si="539"/>
        <v>0.3981320808214121</v>
      </c>
      <c r="P1178" s="58">
        <f t="shared" si="540"/>
        <v>2.1755607630791207E-4</v>
      </c>
      <c r="Q1178" s="58">
        <f t="shared" si="541"/>
        <v>0.5471106692924349</v>
      </c>
      <c r="R1178" s="58">
        <f t="shared" si="542"/>
        <v>0.54337451032355966</v>
      </c>
      <c r="S1178" s="60">
        <f t="shared" si="543"/>
        <v>3.7361589688752472E-3</v>
      </c>
      <c r="T1178" s="58">
        <f t="shared" si="544"/>
        <v>2.1607040963871274E-4</v>
      </c>
      <c r="U1178" s="58">
        <f t="shared" si="545"/>
        <v>2.409040612340371E-3</v>
      </c>
      <c r="V1178" s="58">
        <f t="shared" si="546"/>
        <v>2.2767394046453664E-4</v>
      </c>
      <c r="W1178" s="50">
        <f t="shared" si="547"/>
        <v>173.08230404276762</v>
      </c>
      <c r="X1178" s="50">
        <f t="shared" si="548"/>
        <v>104680.47599759611</v>
      </c>
      <c r="Y1178" s="50">
        <f t="shared" si="549"/>
        <v>104680.47599759611</v>
      </c>
      <c r="Z1178" s="50">
        <f t="shared" si="550"/>
        <v>1.5846698094818499</v>
      </c>
      <c r="AA1178" s="50">
        <f t="shared" si="551"/>
        <v>1.3469693380595724</v>
      </c>
      <c r="AB1178" s="50">
        <f t="shared" si="552"/>
        <v>688.96314139189485</v>
      </c>
      <c r="AC1178" s="7">
        <f t="shared" si="553"/>
        <v>0.27395088428498382</v>
      </c>
    </row>
    <row r="1179" spans="2:29">
      <c r="B1179" s="7">
        <f t="shared" si="520"/>
        <v>0.4560993479580559</v>
      </c>
      <c r="C1179" s="7">
        <f t="shared" si="527"/>
        <v>3.9764546465392847E-4</v>
      </c>
      <c r="D1179" s="58">
        <f t="shared" si="528"/>
        <v>3561822.403214674</v>
      </c>
      <c r="E1179" s="7">
        <f t="shared" si="529"/>
        <v>516.59868552505532</v>
      </c>
      <c r="F1179" s="7">
        <f t="shared" si="530"/>
        <v>3460497.403214674</v>
      </c>
      <c r="G1179" s="57">
        <f t="shared" si="531"/>
        <v>1.2392288292223224E-2</v>
      </c>
      <c r="H1179" s="61">
        <f t="shared" si="532"/>
        <v>1.398505697606975E-2</v>
      </c>
      <c r="I1179" s="7">
        <f t="shared" si="533"/>
        <v>7.0029886047860451E-2</v>
      </c>
      <c r="J1179" s="58">
        <f t="shared" si="534"/>
        <v>1.0663039261686832E-3</v>
      </c>
      <c r="K1179" s="7">
        <f t="shared" si="535"/>
        <v>6.1535754239283392E-3</v>
      </c>
      <c r="L1179" s="7">
        <f t="shared" si="536"/>
        <v>8.2861832762657055E-3</v>
      </c>
      <c r="M1179" s="58">
        <f t="shared" si="537"/>
        <v>2.4858549828797115E-2</v>
      </c>
      <c r="N1179" s="58">
        <f t="shared" si="538"/>
        <v>2.2401942732593727E-4</v>
      </c>
      <c r="O1179" s="59">
        <f t="shared" si="539"/>
        <v>0.3979145077876961</v>
      </c>
      <c r="P1179" s="58">
        <f t="shared" si="540"/>
        <v>2.175730337160009E-4</v>
      </c>
      <c r="Q1179" s="58">
        <f t="shared" si="541"/>
        <v>0.54715331383285126</v>
      </c>
      <c r="R1179" s="58">
        <f t="shared" si="542"/>
        <v>0.54341732201924953</v>
      </c>
      <c r="S1179" s="60">
        <f t="shared" si="543"/>
        <v>3.7359918136017356E-3</v>
      </c>
      <c r="T1179" s="58">
        <f t="shared" si="544"/>
        <v>2.1608743351533795E-4</v>
      </c>
      <c r="U1179" s="58">
        <f t="shared" si="545"/>
        <v>2.4105262125410339E-3</v>
      </c>
      <c r="V1179" s="58">
        <f t="shared" si="546"/>
        <v>2.2779643056092849E-4</v>
      </c>
      <c r="W1179" s="50">
        <f t="shared" si="547"/>
        <v>173.09142611263613</v>
      </c>
      <c r="X1179" s="50">
        <f t="shared" si="548"/>
        <v>104688.72362165269</v>
      </c>
      <c r="Y1179" s="50">
        <f t="shared" si="549"/>
        <v>104688.72362165269</v>
      </c>
      <c r="Z1179" s="50">
        <f t="shared" si="550"/>
        <v>1.5846856319290317</v>
      </c>
      <c r="AA1179" s="50">
        <f t="shared" si="551"/>
        <v>1.3469827871396769</v>
      </c>
      <c r="AB1179" s="50">
        <f t="shared" si="552"/>
        <v>689.02430343620301</v>
      </c>
      <c r="AC1179" s="7">
        <f t="shared" si="553"/>
        <v>0.27397522889297432</v>
      </c>
    </row>
    <row r="1180" spans="2:29">
      <c r="B1180" s="7">
        <f t="shared" si="520"/>
        <v>0.45649699342270983</v>
      </c>
      <c r="C1180" s="7">
        <f t="shared" si="527"/>
        <v>3.9764546465392847E-4</v>
      </c>
      <c r="D1180" s="58">
        <f t="shared" si="528"/>
        <v>3562102.4627073091</v>
      </c>
      <c r="E1180" s="7">
        <f t="shared" si="529"/>
        <v>516.63930472202412</v>
      </c>
      <c r="F1180" s="7">
        <f t="shared" si="530"/>
        <v>3460777.4627073091</v>
      </c>
      <c r="G1180" s="57">
        <f t="shared" si="531"/>
        <v>1.2392599111968935E-2</v>
      </c>
      <c r="H1180" s="61">
        <f t="shared" si="532"/>
        <v>1.3989984713305837E-2</v>
      </c>
      <c r="I1180" s="7">
        <f t="shared" si="533"/>
        <v>7.0020030573388278E-2</v>
      </c>
      <c r="J1180" s="58">
        <f t="shared" si="534"/>
        <v>1.0658708461400782E-3</v>
      </c>
      <c r="K1180" s="7">
        <f t="shared" si="535"/>
        <v>6.1548773686614612E-3</v>
      </c>
      <c r="L1180" s="7">
        <f t="shared" si="536"/>
        <v>8.2866190609416183E-3</v>
      </c>
      <c r="M1180" s="58">
        <f t="shared" si="537"/>
        <v>2.4859857182824855E-2</v>
      </c>
      <c r="N1180" s="58">
        <f t="shared" si="538"/>
        <v>2.2389692770203451E-4</v>
      </c>
      <c r="O1180" s="59">
        <f t="shared" si="539"/>
        <v>0.39769691783073879</v>
      </c>
      <c r="P1180" s="58">
        <f t="shared" si="540"/>
        <v>2.1758995695730921E-4</v>
      </c>
      <c r="Q1180" s="58">
        <f t="shared" si="541"/>
        <v>0.54719587245054613</v>
      </c>
      <c r="R1180" s="58">
        <f t="shared" si="542"/>
        <v>0.54346004991588936</v>
      </c>
      <c r="S1180" s="60">
        <f t="shared" si="543"/>
        <v>3.7358225346567631E-3</v>
      </c>
      <c r="T1180" s="58">
        <f t="shared" si="544"/>
        <v>2.1610442406965098E-4</v>
      </c>
      <c r="U1180" s="58">
        <f t="shared" si="545"/>
        <v>2.4120117454286922E-3</v>
      </c>
      <c r="V1180" s="58">
        <f t="shared" si="546"/>
        <v>2.2791893018483126E-4</v>
      </c>
      <c r="W1180" s="50">
        <f t="shared" si="547"/>
        <v>173.10052928939641</v>
      </c>
      <c r="X1180" s="50">
        <f t="shared" si="548"/>
        <v>104696.95510191843</v>
      </c>
      <c r="Y1180" s="50">
        <f t="shared" si="549"/>
        <v>104696.95510191843</v>
      </c>
      <c r="Z1180" s="50">
        <f t="shared" si="550"/>
        <v>1.5847014209200148</v>
      </c>
      <c r="AA1180" s="50">
        <f t="shared" si="551"/>
        <v>1.3469962077820126</v>
      </c>
      <c r="AB1180" s="50">
        <f t="shared" si="552"/>
        <v>689.0853457627303</v>
      </c>
      <c r="AC1180" s="7">
        <f t="shared" si="553"/>
        <v>0.27399952589988608</v>
      </c>
    </row>
    <row r="1181" spans="2:29">
      <c r="B1181" s="7">
        <f t="shared" si="520"/>
        <v>0.45689463888736376</v>
      </c>
      <c r="C1181" s="7">
        <f t="shared" si="527"/>
        <v>3.9764546465392847E-4</v>
      </c>
      <c r="D1181" s="58">
        <f t="shared" si="528"/>
        <v>3562381.9728438589</v>
      </c>
      <c r="E1181" s="7">
        <f t="shared" si="529"/>
        <v>516.6798442416258</v>
      </c>
      <c r="F1181" s="7">
        <f t="shared" si="530"/>
        <v>3461056.9728438589</v>
      </c>
      <c r="G1181" s="57">
        <f t="shared" si="531"/>
        <v>1.2392909305427798E-2</v>
      </c>
      <c r="H1181" s="61">
        <f t="shared" si="532"/>
        <v>1.3994912574137985E-2</v>
      </c>
      <c r="I1181" s="7">
        <f t="shared" si="533"/>
        <v>7.0010174851723977E-2</v>
      </c>
      <c r="J1181" s="58">
        <f t="shared" si="534"/>
        <v>1.0654376026713068E-3</v>
      </c>
      <c r="K1181" s="7">
        <f t="shared" si="535"/>
        <v>6.1561787357384606E-3</v>
      </c>
      <c r="L1181" s="7">
        <f t="shared" si="536"/>
        <v>8.2870539410810733E-3</v>
      </c>
      <c r="M1181" s="58">
        <f t="shared" si="537"/>
        <v>2.486116182324322E-2</v>
      </c>
      <c r="N1181" s="58">
        <f t="shared" si="538"/>
        <v>2.2377441856985937E-4</v>
      </c>
      <c r="O1181" s="59">
        <f t="shared" si="539"/>
        <v>0.39747931098471273</v>
      </c>
      <c r="P1181" s="58">
        <f t="shared" si="540"/>
        <v>2.1760684602606384E-4</v>
      </c>
      <c r="Q1181" s="58">
        <f t="shared" si="541"/>
        <v>0.54723834513100122</v>
      </c>
      <c r="R1181" s="58">
        <f t="shared" si="542"/>
        <v>0.54350269399880158</v>
      </c>
      <c r="S1181" s="60">
        <f t="shared" si="543"/>
        <v>3.7356511321996466E-3</v>
      </c>
      <c r="T1181" s="58">
        <f t="shared" si="544"/>
        <v>2.1612138129581534E-4</v>
      </c>
      <c r="U1181" s="58">
        <f t="shared" si="545"/>
        <v>2.4134972101589407E-3</v>
      </c>
      <c r="V1181" s="58">
        <f t="shared" si="546"/>
        <v>2.2804143931700639E-4</v>
      </c>
      <c r="W1181" s="50">
        <f t="shared" si="547"/>
        <v>173.10961357114792</v>
      </c>
      <c r="X1181" s="50">
        <f t="shared" si="548"/>
        <v>104705.1704355657</v>
      </c>
      <c r="Y1181" s="50">
        <f t="shared" si="549"/>
        <v>104705.1704355657</v>
      </c>
      <c r="Z1181" s="50">
        <f t="shared" si="550"/>
        <v>1.5847171764645704</v>
      </c>
      <c r="AA1181" s="50">
        <f t="shared" si="551"/>
        <v>1.3470095999948848</v>
      </c>
      <c r="AB1181" s="50">
        <f t="shared" si="552"/>
        <v>689.14626835050763</v>
      </c>
      <c r="AC1181" s="7">
        <f t="shared" si="553"/>
        <v>0.27402377529739613</v>
      </c>
    </row>
    <row r="1182" spans="2:29">
      <c r="B1182" s="7">
        <f t="shared" si="520"/>
        <v>0.45729228435201769</v>
      </c>
      <c r="C1182" s="7">
        <f t="shared" si="527"/>
        <v>3.9764546465392847E-4</v>
      </c>
      <c r="D1182" s="58">
        <f t="shared" si="528"/>
        <v>3562660.9335287018</v>
      </c>
      <c r="E1182" s="7">
        <f t="shared" si="529"/>
        <v>516.72030406999147</v>
      </c>
      <c r="F1182" s="7">
        <f t="shared" si="530"/>
        <v>3461335.9335287018</v>
      </c>
      <c r="G1182" s="57">
        <f t="shared" si="531"/>
        <v>1.2393218872593622E-2</v>
      </c>
      <c r="H1182" s="61">
        <f t="shared" si="532"/>
        <v>1.3999840558317156E-2</v>
      </c>
      <c r="I1182" s="7">
        <f t="shared" si="533"/>
        <v>7.0000318883365636E-2</v>
      </c>
      <c r="J1182" s="58">
        <f t="shared" si="534"/>
        <v>1.0650041957727949E-3</v>
      </c>
      <c r="K1182" s="7">
        <f t="shared" si="535"/>
        <v>6.1574795250476941E-3</v>
      </c>
      <c r="L1182" s="7">
        <f t="shared" si="536"/>
        <v>8.2874879165932835E-3</v>
      </c>
      <c r="M1182" s="58">
        <f t="shared" si="537"/>
        <v>2.4862463749779851E-2</v>
      </c>
      <c r="N1182" s="58">
        <f t="shared" si="538"/>
        <v>2.2365189994865404E-4</v>
      </c>
      <c r="O1182" s="59">
        <f t="shared" si="539"/>
        <v>0.39726168728379674</v>
      </c>
      <c r="P1182" s="58">
        <f t="shared" si="540"/>
        <v>2.1762370091599204E-4</v>
      </c>
      <c r="Q1182" s="58">
        <f t="shared" si="541"/>
        <v>0.54728073185844162</v>
      </c>
      <c r="R1182" s="58">
        <f t="shared" si="542"/>
        <v>0.54354525425339728</v>
      </c>
      <c r="S1182" s="60">
        <f t="shared" si="543"/>
        <v>3.735477605044335E-3</v>
      </c>
      <c r="T1182" s="58">
        <f t="shared" si="544"/>
        <v>2.1613830518802985E-4</v>
      </c>
      <c r="U1182" s="58">
        <f t="shared" si="545"/>
        <v>2.4149826058869027E-3</v>
      </c>
      <c r="V1182" s="58">
        <f t="shared" si="546"/>
        <v>2.2816395793821172E-4</v>
      </c>
      <c r="W1182" s="50">
        <f t="shared" si="547"/>
        <v>173.11867895599423</v>
      </c>
      <c r="X1182" s="50">
        <f t="shared" si="548"/>
        <v>104713.369619784</v>
      </c>
      <c r="Y1182" s="50">
        <f t="shared" si="549"/>
        <v>104713.369619784</v>
      </c>
      <c r="Z1182" s="50">
        <f t="shared" si="550"/>
        <v>1.5847328985724702</v>
      </c>
      <c r="AA1182" s="50">
        <f t="shared" si="551"/>
        <v>1.3470229637865996</v>
      </c>
      <c r="AB1182" s="50">
        <f t="shared" si="552"/>
        <v>689.2070711786929</v>
      </c>
      <c r="AC1182" s="7">
        <f t="shared" si="553"/>
        <v>0.27404797707719153</v>
      </c>
    </row>
    <row r="1183" spans="2:29">
      <c r="B1183" s="7">
        <f t="shared" si="520"/>
        <v>0.45768992981667161</v>
      </c>
      <c r="C1183" s="7">
        <f t="shared" si="527"/>
        <v>3.9764546465392847E-4</v>
      </c>
      <c r="D1183" s="58">
        <f t="shared" si="528"/>
        <v>3562939.3446660149</v>
      </c>
      <c r="E1183" s="7">
        <f t="shared" si="529"/>
        <v>516.76068419322326</v>
      </c>
      <c r="F1183" s="7">
        <f t="shared" si="530"/>
        <v>3461614.3446660149</v>
      </c>
      <c r="G1183" s="57">
        <f t="shared" si="531"/>
        <v>1.2393527813459791E-2</v>
      </c>
      <c r="H1183" s="61">
        <f t="shared" si="532"/>
        <v>1.4004768665594306E-2</v>
      </c>
      <c r="I1183" s="7">
        <f t="shared" si="533"/>
        <v>6.9990462668811329E-2</v>
      </c>
      <c r="J1183" s="58">
        <f t="shared" si="534"/>
        <v>1.0645706254549998E-3</v>
      </c>
      <c r="K1183" s="7">
        <f t="shared" si="535"/>
        <v>6.1587797364776398E-3</v>
      </c>
      <c r="L1183" s="7">
        <f t="shared" si="536"/>
        <v>8.2879209873876394E-3</v>
      </c>
      <c r="M1183" s="58">
        <f t="shared" si="537"/>
        <v>2.4863762962162916E-2</v>
      </c>
      <c r="N1183" s="58">
        <f t="shared" si="538"/>
        <v>2.2352937185766384E-4</v>
      </c>
      <c r="O1183" s="59">
        <f t="shared" si="539"/>
        <v>0.39704404676217536</v>
      </c>
      <c r="P1183" s="58">
        <f t="shared" si="540"/>
        <v>2.1764052162137615E-4</v>
      </c>
      <c r="Q1183" s="58">
        <f t="shared" si="541"/>
        <v>0.54732303261848858</v>
      </c>
      <c r="R1183" s="58">
        <f t="shared" si="542"/>
        <v>0.5435877306650575</v>
      </c>
      <c r="S1183" s="60">
        <f t="shared" si="543"/>
        <v>3.7353019534310805E-3</v>
      </c>
      <c r="T1183" s="58">
        <f t="shared" si="544"/>
        <v>2.1615519574048133E-4</v>
      </c>
      <c r="U1183" s="58">
        <f t="shared" si="545"/>
        <v>2.4164679317677977E-3</v>
      </c>
      <c r="V1183" s="58">
        <f t="shared" si="546"/>
        <v>2.2828648602920193E-4</v>
      </c>
      <c r="W1183" s="50">
        <f t="shared" si="547"/>
        <v>173.12772544204259</v>
      </c>
      <c r="X1183" s="50">
        <f t="shared" si="548"/>
        <v>104721.55265175691</v>
      </c>
      <c r="Y1183" s="50">
        <f t="shared" si="549"/>
        <v>104721.55265175691</v>
      </c>
      <c r="Z1183" s="50">
        <f t="shared" si="550"/>
        <v>1.5847485872534426</v>
      </c>
      <c r="AA1183" s="50">
        <f t="shared" si="551"/>
        <v>1.3470362991654261</v>
      </c>
      <c r="AB1183" s="50">
        <f t="shared" si="552"/>
        <v>689.26775422640094</v>
      </c>
      <c r="AC1183" s="7">
        <f t="shared" si="553"/>
        <v>0.27407213123097574</v>
      </c>
    </row>
    <row r="1184" spans="2:29">
      <c r="B1184" s="7">
        <f t="shared" si="520"/>
        <v>0.45808757528132554</v>
      </c>
      <c r="C1184" s="7">
        <f t="shared" si="527"/>
        <v>3.9764546465392847E-4</v>
      </c>
      <c r="D1184" s="58">
        <f t="shared" si="528"/>
        <v>3563217.2061606022</v>
      </c>
      <c r="E1184" s="7">
        <f t="shared" si="529"/>
        <v>516.80098459751412</v>
      </c>
      <c r="F1184" s="7">
        <f t="shared" si="530"/>
        <v>3461892.2061606022</v>
      </c>
      <c r="G1184" s="57">
        <f t="shared" si="531"/>
        <v>1.2393836128020193E-2</v>
      </c>
      <c r="H1184" s="61">
        <f t="shared" si="532"/>
        <v>1.4009696895720391E-2</v>
      </c>
      <c r="I1184" s="7">
        <f t="shared" si="533"/>
        <v>6.9980606208559157E-2</v>
      </c>
      <c r="J1184" s="58">
        <f t="shared" si="534"/>
        <v>1.0641368917284082E-3</v>
      </c>
      <c r="K1184" s="7">
        <f t="shared" si="535"/>
        <v>6.1600793699168972E-3</v>
      </c>
      <c r="L1184" s="7">
        <f t="shared" si="536"/>
        <v>8.2883531533737131E-3</v>
      </c>
      <c r="M1184" s="58">
        <f t="shared" si="537"/>
        <v>2.4865059460121137E-2</v>
      </c>
      <c r="N1184" s="58">
        <f t="shared" si="538"/>
        <v>2.2340683431613763E-4</v>
      </c>
      <c r="O1184" s="59">
        <f t="shared" si="539"/>
        <v>0.39682638945403947</v>
      </c>
      <c r="P1184" s="58">
        <f t="shared" si="540"/>
        <v>2.1765730813588791E-4</v>
      </c>
      <c r="Q1184" s="58">
        <f t="shared" si="541"/>
        <v>0.54736524739522785</v>
      </c>
      <c r="R1184" s="58">
        <f t="shared" si="542"/>
        <v>0.54363012321925785</v>
      </c>
      <c r="S1184" s="60">
        <f t="shared" si="543"/>
        <v>3.7351241759699949E-3</v>
      </c>
      <c r="T1184" s="58">
        <f t="shared" si="544"/>
        <v>2.1617205294739418E-4</v>
      </c>
      <c r="U1184" s="58">
        <f t="shared" si="545"/>
        <v>2.4179531869562916E-3</v>
      </c>
      <c r="V1184" s="58">
        <f t="shared" si="546"/>
        <v>2.2840902357072813E-4</v>
      </c>
      <c r="W1184" s="50">
        <f t="shared" si="547"/>
        <v>173.13675302740398</v>
      </c>
      <c r="X1184" s="50">
        <f t="shared" si="548"/>
        <v>104729.71952868646</v>
      </c>
      <c r="Y1184" s="50">
        <f t="shared" si="549"/>
        <v>104729.71952868646</v>
      </c>
      <c r="Z1184" s="50">
        <f t="shared" si="550"/>
        <v>1.5847642425172188</v>
      </c>
      <c r="AA1184" s="50">
        <f t="shared" si="551"/>
        <v>1.347049606139636</v>
      </c>
      <c r="AB1184" s="50">
        <f t="shared" si="552"/>
        <v>689.3283174728823</v>
      </c>
      <c r="AC1184" s="7">
        <f t="shared" si="553"/>
        <v>0.27409623775047098</v>
      </c>
    </row>
    <row r="1185" spans="2:29">
      <c r="B1185" s="7">
        <f t="shared" si="520"/>
        <v>0.45848522074597947</v>
      </c>
      <c r="C1185" s="7">
        <f t="shared" si="527"/>
        <v>3.9764546465392847E-4</v>
      </c>
      <c r="D1185" s="58">
        <f t="shared" si="528"/>
        <v>3563494.5179169415</v>
      </c>
      <c r="E1185" s="7">
        <f t="shared" si="529"/>
        <v>516.84120526900972</v>
      </c>
      <c r="F1185" s="7">
        <f t="shared" si="530"/>
        <v>3462169.5179169415</v>
      </c>
      <c r="G1185" s="57">
        <f t="shared" si="531"/>
        <v>1.2394143816268167E-2</v>
      </c>
      <c r="H1185" s="61">
        <f t="shared" si="532"/>
        <v>1.4014625248446362E-2</v>
      </c>
      <c r="I1185" s="7">
        <f t="shared" si="533"/>
        <v>6.9970749503107207E-2</v>
      </c>
      <c r="J1185" s="58">
        <f t="shared" si="534"/>
        <v>1.0637029946035386E-3</v>
      </c>
      <c r="K1185" s="7">
        <f t="shared" si="535"/>
        <v>6.1613784252541872E-3</v>
      </c>
      <c r="L1185" s="7">
        <f t="shared" si="536"/>
        <v>8.2887844144612643E-3</v>
      </c>
      <c r="M1185" s="58">
        <f t="shared" si="537"/>
        <v>2.4866353243383793E-2</v>
      </c>
      <c r="N1185" s="58">
        <f t="shared" si="538"/>
        <v>2.2328428734332762E-4</v>
      </c>
      <c r="O1185" s="59">
        <f t="shared" si="539"/>
        <v>0.39660871539358572</v>
      </c>
      <c r="P1185" s="58">
        <f t="shared" si="540"/>
        <v>2.1767406045375415E-4</v>
      </c>
      <c r="Q1185" s="58">
        <f t="shared" si="541"/>
        <v>0.54740737617414115</v>
      </c>
      <c r="R1185" s="58">
        <f t="shared" si="542"/>
        <v>0.54367243190142545</v>
      </c>
      <c r="S1185" s="60">
        <f t="shared" si="543"/>
        <v>3.7349442727157012E-3</v>
      </c>
      <c r="T1185" s="58">
        <f t="shared" si="544"/>
        <v>2.1618887680297359E-4</v>
      </c>
      <c r="U1185" s="58">
        <f t="shared" si="545"/>
        <v>2.4194383706070723E-3</v>
      </c>
      <c r="V1185" s="58">
        <f t="shared" si="546"/>
        <v>2.2853157054353814E-4</v>
      </c>
      <c r="W1185" s="50">
        <f t="shared" si="547"/>
        <v>173.14576171019345</v>
      </c>
      <c r="X1185" s="50">
        <f t="shared" si="548"/>
        <v>104737.87024776505</v>
      </c>
      <c r="Y1185" s="50">
        <f t="shared" si="549"/>
        <v>104737.87024776505</v>
      </c>
      <c r="Z1185" s="50">
        <f t="shared" si="550"/>
        <v>1.5847798643734792</v>
      </c>
      <c r="AA1185" s="50">
        <f t="shared" si="551"/>
        <v>1.3470628847174573</v>
      </c>
      <c r="AB1185" s="50">
        <f t="shared" si="552"/>
        <v>689.38876089731696</v>
      </c>
      <c r="AC1185" s="7">
        <f t="shared" si="553"/>
        <v>0.27412029662741227</v>
      </c>
    </row>
    <row r="1186" spans="2:29">
      <c r="B1186" s="7">
        <f t="shared" ref="B1186:B1249" si="554">B1185+$E$18/3000</f>
        <v>0.4588828662106334</v>
      </c>
      <c r="C1186" s="7">
        <f t="shared" si="527"/>
        <v>3.9764546465392847E-4</v>
      </c>
      <c r="D1186" s="58">
        <f t="shared" si="528"/>
        <v>3563771.2798400316</v>
      </c>
      <c r="E1186" s="7">
        <f t="shared" si="529"/>
        <v>516.88134619393145</v>
      </c>
      <c r="F1186" s="7">
        <f t="shared" si="530"/>
        <v>3462446.2798400316</v>
      </c>
      <c r="G1186" s="57">
        <f t="shared" si="531"/>
        <v>1.2394450878197408E-2</v>
      </c>
      <c r="H1186" s="61">
        <f t="shared" si="532"/>
        <v>1.4019553723523169E-2</v>
      </c>
      <c r="I1186" s="7">
        <f t="shared" si="533"/>
        <v>6.9960892552953596E-2</v>
      </c>
      <c r="J1186" s="58">
        <f t="shared" si="534"/>
        <v>1.06326893409094E-3</v>
      </c>
      <c r="K1186" s="7">
        <f t="shared" si="535"/>
        <v>6.1626769023783549E-3</v>
      </c>
      <c r="L1186" s="7">
        <f t="shared" si="536"/>
        <v>8.289214770560235E-3</v>
      </c>
      <c r="M1186" s="58">
        <f t="shared" si="537"/>
        <v>2.4867644311680703E-2</v>
      </c>
      <c r="N1186" s="58">
        <f t="shared" si="538"/>
        <v>2.2316173095848925E-4</v>
      </c>
      <c r="O1186" s="59">
        <f t="shared" si="539"/>
        <v>0.39639102461501652</v>
      </c>
      <c r="P1186" s="58">
        <f t="shared" si="540"/>
        <v>2.1769077856920171E-4</v>
      </c>
      <c r="Q1186" s="58">
        <f t="shared" si="541"/>
        <v>0.54744941894070986</v>
      </c>
      <c r="R1186" s="58">
        <f t="shared" si="542"/>
        <v>0.54371465669706565</v>
      </c>
      <c r="S1186" s="60">
        <f t="shared" si="543"/>
        <v>3.7347622436442185E-3</v>
      </c>
      <c r="T1186" s="58">
        <f t="shared" si="544"/>
        <v>2.1620566730145587E-4</v>
      </c>
      <c r="U1186" s="58">
        <f t="shared" si="545"/>
        <v>2.420923481874818E-3</v>
      </c>
      <c r="V1186" s="58">
        <f t="shared" si="546"/>
        <v>2.2865412692837651E-4</v>
      </c>
      <c r="W1186" s="50">
        <f t="shared" si="547"/>
        <v>173.15475148852968</v>
      </c>
      <c r="X1186" s="50">
        <f t="shared" si="548"/>
        <v>104746.00480620044</v>
      </c>
      <c r="Y1186" s="50">
        <f t="shared" si="549"/>
        <v>104746.00480620044</v>
      </c>
      <c r="Z1186" s="50">
        <f t="shared" si="550"/>
        <v>1.5847954528319015</v>
      </c>
      <c r="AA1186" s="50">
        <f t="shared" si="551"/>
        <v>1.3470761349071163</v>
      </c>
      <c r="AB1186" s="50">
        <f t="shared" si="552"/>
        <v>689.44908447899809</v>
      </c>
      <c r="AC1186" s="7">
        <f t="shared" si="553"/>
        <v>0.27414430785354321</v>
      </c>
    </row>
    <row r="1187" spans="2:29">
      <c r="B1187" s="7">
        <f t="shared" si="554"/>
        <v>0.45928051167528733</v>
      </c>
      <c r="C1187" s="7">
        <f t="shared" si="527"/>
        <v>3.9764546465392847E-4</v>
      </c>
      <c r="D1187" s="58">
        <f t="shared" si="528"/>
        <v>3564047.491835339</v>
      </c>
      <c r="E1187" s="7">
        <f t="shared" si="529"/>
        <v>516.9214073585681</v>
      </c>
      <c r="F1187" s="7">
        <f t="shared" si="530"/>
        <v>3462722.491835339</v>
      </c>
      <c r="G1187" s="57">
        <f t="shared" si="531"/>
        <v>1.2394757313801973E-2</v>
      </c>
      <c r="H1187" s="61">
        <f t="shared" si="532"/>
        <v>1.402448232070176E-2</v>
      </c>
      <c r="I1187" s="7">
        <f t="shared" si="533"/>
        <v>6.9951035358596411E-2</v>
      </c>
      <c r="J1187" s="58">
        <f t="shared" si="534"/>
        <v>1.0628347102011925E-3</v>
      </c>
      <c r="K1187" s="7">
        <f t="shared" si="535"/>
        <v>6.1639748011783615E-3</v>
      </c>
      <c r="L1187" s="7">
        <f t="shared" si="536"/>
        <v>8.2896442215807456E-3</v>
      </c>
      <c r="M1187" s="58">
        <f t="shared" si="537"/>
        <v>2.4868932664742237E-2</v>
      </c>
      <c r="N1187" s="58">
        <f t="shared" si="538"/>
        <v>2.2303916518088155E-4</v>
      </c>
      <c r="O1187" s="59">
        <f t="shared" si="539"/>
        <v>0.39617331715254084</v>
      </c>
      <c r="P1187" s="58">
        <f t="shared" si="540"/>
        <v>2.1770746247568029E-4</v>
      </c>
      <c r="Q1187" s="58">
        <f t="shared" si="541"/>
        <v>0.5474913756784614</v>
      </c>
      <c r="R1187" s="58">
        <f t="shared" si="542"/>
        <v>0.54375679759175588</v>
      </c>
      <c r="S1187" s="60">
        <f t="shared" si="543"/>
        <v>3.7345780867055201E-3</v>
      </c>
      <c r="T1187" s="58">
        <f t="shared" si="544"/>
        <v>2.1622242443710589E-4</v>
      </c>
      <c r="U1187" s="58">
        <f t="shared" si="545"/>
        <v>2.4224085199133923E-3</v>
      </c>
      <c r="V1187" s="58">
        <f t="shared" si="546"/>
        <v>2.2877669270598421E-4</v>
      </c>
      <c r="W1187" s="50">
        <f t="shared" si="547"/>
        <v>173.16372236053522</v>
      </c>
      <c r="X1187" s="50">
        <f t="shared" si="548"/>
        <v>104754.12320121407</v>
      </c>
      <c r="Y1187" s="50">
        <f t="shared" si="549"/>
        <v>104754.12320121407</v>
      </c>
      <c r="Z1187" s="50">
        <f t="shared" si="550"/>
        <v>1.5848110079021573</v>
      </c>
      <c r="AA1187" s="50">
        <f t="shared" si="551"/>
        <v>1.3470893567168336</v>
      </c>
      <c r="AB1187" s="50">
        <f t="shared" si="552"/>
        <v>689.50928819732098</v>
      </c>
      <c r="AC1187" s="7">
        <f t="shared" si="553"/>
        <v>0.27416827142064998</v>
      </c>
    </row>
    <row r="1188" spans="2:29">
      <c r="B1188" s="7">
        <f t="shared" si="554"/>
        <v>0.45967815713994126</v>
      </c>
      <c r="C1188" s="7">
        <f t="shared" si="527"/>
        <v>3.9764546465392847E-4</v>
      </c>
      <c r="D1188" s="58">
        <f t="shared" si="528"/>
        <v>3564323.1538076182</v>
      </c>
      <c r="E1188" s="7">
        <f t="shared" si="529"/>
        <v>516.96138874910582</v>
      </c>
      <c r="F1188" s="7">
        <f t="shared" si="530"/>
        <v>3462998.1538076182</v>
      </c>
      <c r="G1188" s="57">
        <f t="shared" si="531"/>
        <v>1.2395063123074901E-2</v>
      </c>
      <c r="H1188" s="61">
        <f t="shared" si="532"/>
        <v>1.402941103973308E-2</v>
      </c>
      <c r="I1188" s="7">
        <f t="shared" si="533"/>
        <v>6.9941177920533767E-2</v>
      </c>
      <c r="J1188" s="58">
        <f t="shared" si="534"/>
        <v>1.0624003229449061E-3</v>
      </c>
      <c r="K1188" s="7">
        <f t="shared" si="535"/>
        <v>6.1652721215432957E-3</v>
      </c>
      <c r="L1188" s="7">
        <f t="shared" si="536"/>
        <v>8.2900727674331074E-3</v>
      </c>
      <c r="M1188" s="58">
        <f t="shared" si="537"/>
        <v>2.4870218302299324E-2</v>
      </c>
      <c r="N1188" s="58">
        <f t="shared" si="538"/>
        <v>2.2291659002976661E-4</v>
      </c>
      <c r="O1188" s="59">
        <f t="shared" si="539"/>
        <v>0.39595559304037292</v>
      </c>
      <c r="P1188" s="58">
        <f t="shared" si="540"/>
        <v>2.1772411216791632E-4</v>
      </c>
      <c r="Q1188" s="58">
        <f t="shared" si="541"/>
        <v>0.54753324637413381</v>
      </c>
      <c r="R1188" s="58">
        <f t="shared" si="542"/>
        <v>0.54379885457096511</v>
      </c>
      <c r="S1188" s="60">
        <f t="shared" si="543"/>
        <v>3.7343918031687018E-3</v>
      </c>
      <c r="T1188" s="58">
        <f t="shared" si="544"/>
        <v>2.162391482041455E-4</v>
      </c>
      <c r="U1188" s="58">
        <f t="shared" si="545"/>
        <v>2.423893483877163E-3</v>
      </c>
      <c r="V1188" s="58">
        <f t="shared" si="546"/>
        <v>2.2889926785709915E-4</v>
      </c>
      <c r="W1188" s="50">
        <f t="shared" si="547"/>
        <v>173.17267432433653</v>
      </c>
      <c r="X1188" s="50">
        <f t="shared" si="548"/>
        <v>104762.22543000653</v>
      </c>
      <c r="Y1188" s="50">
        <f t="shared" si="549"/>
        <v>104762.22543000653</v>
      </c>
      <c r="Z1188" s="50">
        <f t="shared" si="550"/>
        <v>1.5848265295938462</v>
      </c>
      <c r="AA1188" s="50">
        <f t="shared" si="551"/>
        <v>1.3471025501547693</v>
      </c>
      <c r="AB1188" s="50">
        <f t="shared" si="552"/>
        <v>689.56937203152586</v>
      </c>
      <c r="AC1188" s="7">
        <f t="shared" si="553"/>
        <v>0.27419218732050843</v>
      </c>
    </row>
    <row r="1189" spans="2:29">
      <c r="B1189" s="7">
        <f t="shared" si="554"/>
        <v>0.46007580260459519</v>
      </c>
      <c r="C1189" s="7">
        <f t="shared" si="527"/>
        <v>3.9764546465392847E-4</v>
      </c>
      <c r="D1189" s="58">
        <f t="shared" si="528"/>
        <v>3564598.265662848</v>
      </c>
      <c r="E1189" s="7">
        <f t="shared" si="529"/>
        <v>517.00129035190776</v>
      </c>
      <c r="F1189" s="7">
        <f t="shared" si="530"/>
        <v>3463273.265662848</v>
      </c>
      <c r="G1189" s="57">
        <f t="shared" si="531"/>
        <v>1.23953683060104E-2</v>
      </c>
      <c r="H1189" s="61">
        <f t="shared" si="532"/>
        <v>1.403433988036807E-2</v>
      </c>
      <c r="I1189" s="7">
        <f t="shared" si="533"/>
        <v>6.9931320239263794E-2</v>
      </c>
      <c r="J1189" s="58">
        <f t="shared" si="534"/>
        <v>1.0619657723327225E-3</v>
      </c>
      <c r="K1189" s="7">
        <f t="shared" si="535"/>
        <v>6.1665688633623624E-3</v>
      </c>
      <c r="L1189" s="7">
        <f t="shared" si="536"/>
        <v>8.290500408027807E-3</v>
      </c>
      <c r="M1189" s="58">
        <f t="shared" si="537"/>
        <v>2.4871501224083423E-2</v>
      </c>
      <c r="N1189" s="58">
        <f t="shared" si="538"/>
        <v>2.227940055244102E-4</v>
      </c>
      <c r="O1189" s="59">
        <f t="shared" si="539"/>
        <v>0.39573785231273362</v>
      </c>
      <c r="P1189" s="58">
        <f t="shared" si="540"/>
        <v>2.1774072763930397E-4</v>
      </c>
      <c r="Q1189" s="58">
        <f t="shared" si="541"/>
        <v>0.5475750310111146</v>
      </c>
      <c r="R1189" s="58">
        <f t="shared" si="542"/>
        <v>0.54384082762034835</v>
      </c>
      <c r="S1189" s="60">
        <f t="shared" si="543"/>
        <v>3.7342033907662442E-3</v>
      </c>
      <c r="T1189" s="58">
        <f t="shared" si="544"/>
        <v>2.1625583859687043E-4</v>
      </c>
      <c r="U1189" s="58">
        <f t="shared" si="545"/>
        <v>2.4253783729195964E-3</v>
      </c>
      <c r="V1189" s="58">
        <f t="shared" si="546"/>
        <v>2.2902185236245556E-4</v>
      </c>
      <c r="W1189" s="50">
        <f t="shared" si="547"/>
        <v>173.18160737806372</v>
      </c>
      <c r="X1189" s="50">
        <f t="shared" si="548"/>
        <v>104770.31148981432</v>
      </c>
      <c r="Y1189" s="50">
        <f t="shared" si="549"/>
        <v>104770.31148981432</v>
      </c>
      <c r="Z1189" s="50">
        <f t="shared" si="550"/>
        <v>1.5848420179166041</v>
      </c>
      <c r="AA1189" s="50">
        <f t="shared" si="551"/>
        <v>1.3471157152291133</v>
      </c>
      <c r="AB1189" s="50">
        <f t="shared" si="552"/>
        <v>689.62933596111952</v>
      </c>
      <c r="AC1189" s="7">
        <f t="shared" si="553"/>
        <v>0.27421605554491663</v>
      </c>
    </row>
    <row r="1190" spans="2:29">
      <c r="B1190" s="7">
        <f t="shared" si="554"/>
        <v>0.46047344806924911</v>
      </c>
      <c r="C1190" s="7">
        <f t="shared" si="527"/>
        <v>3.9764546465392847E-4</v>
      </c>
      <c r="D1190" s="58">
        <f t="shared" si="528"/>
        <v>3564872.8273061654</v>
      </c>
      <c r="E1190" s="7">
        <f t="shared" si="529"/>
        <v>517.04111215321518</v>
      </c>
      <c r="F1190" s="7">
        <f t="shared" si="530"/>
        <v>3463547.8273061654</v>
      </c>
      <c r="G1190" s="57">
        <f t="shared" si="531"/>
        <v>1.2395672862601563E-2</v>
      </c>
      <c r="H1190" s="61">
        <f t="shared" si="532"/>
        <v>1.403926884235767E-2</v>
      </c>
      <c r="I1190" s="7">
        <f t="shared" si="533"/>
        <v>6.9921462315284594E-2</v>
      </c>
      <c r="J1190" s="58">
        <f t="shared" si="534"/>
        <v>1.061531058375314E-3</v>
      </c>
      <c r="K1190" s="7">
        <f t="shared" si="535"/>
        <v>6.1678650265248941E-3</v>
      </c>
      <c r="L1190" s="7">
        <f t="shared" si="536"/>
        <v>8.2909271432755217E-3</v>
      </c>
      <c r="M1190" s="58">
        <f t="shared" si="537"/>
        <v>2.4872781429826567E-2</v>
      </c>
      <c r="N1190" s="58">
        <f t="shared" si="538"/>
        <v>2.2267141168408105E-4</v>
      </c>
      <c r="O1190" s="59">
        <f t="shared" si="539"/>
        <v>0.39552009500384899</v>
      </c>
      <c r="P1190" s="58">
        <f t="shared" si="540"/>
        <v>2.1775730888462519E-4</v>
      </c>
      <c r="Q1190" s="58">
        <f t="shared" si="541"/>
        <v>0.5476167295762816</v>
      </c>
      <c r="R1190" s="58">
        <f t="shared" si="542"/>
        <v>0.54388271672543287</v>
      </c>
      <c r="S1190" s="60">
        <f t="shared" si="543"/>
        <v>3.7340128508487336E-3</v>
      </c>
      <c r="T1190" s="58">
        <f t="shared" si="544"/>
        <v>2.1627249560952571E-4</v>
      </c>
      <c r="U1190" s="58">
        <f t="shared" si="545"/>
        <v>2.426863186194696E-3</v>
      </c>
      <c r="V1190" s="58">
        <f t="shared" si="546"/>
        <v>2.2914444620278471E-4</v>
      </c>
      <c r="W1190" s="50">
        <f t="shared" si="547"/>
        <v>173.19052151985093</v>
      </c>
      <c r="X1190" s="50">
        <f t="shared" si="548"/>
        <v>104778.38137784929</v>
      </c>
      <c r="Y1190" s="50">
        <f t="shared" si="549"/>
        <v>104778.38137784929</v>
      </c>
      <c r="Z1190" s="50">
        <f t="shared" si="550"/>
        <v>1.5848574728799871</v>
      </c>
      <c r="AA1190" s="50">
        <f t="shared" si="551"/>
        <v>1.3471288519479889</v>
      </c>
      <c r="AB1190" s="50">
        <f t="shared" si="552"/>
        <v>689.68917996542552</v>
      </c>
      <c r="AC1190" s="7">
        <f t="shared" si="553"/>
        <v>0.274239876085689</v>
      </c>
    </row>
    <row r="1191" spans="2:29">
      <c r="B1191" s="7">
        <f t="shared" si="554"/>
        <v>0.46087109353390304</v>
      </c>
      <c r="C1191" s="7">
        <f t="shared" si="527"/>
        <v>3.9764546465392847E-4</v>
      </c>
      <c r="D1191" s="58">
        <f t="shared" si="528"/>
        <v>3565146.8386439737</v>
      </c>
      <c r="E1191" s="7">
        <f t="shared" si="529"/>
        <v>517.08085413945321</v>
      </c>
      <c r="F1191" s="7">
        <f t="shared" si="530"/>
        <v>3463821.8386439737</v>
      </c>
      <c r="G1191" s="57">
        <f t="shared" si="531"/>
        <v>1.2395976792842673E-2</v>
      </c>
      <c r="H1191" s="61">
        <f t="shared" si="532"/>
        <v>1.4044197925452818E-2</v>
      </c>
      <c r="I1191" s="7">
        <f t="shared" si="533"/>
        <v>6.9911604149094295E-2</v>
      </c>
      <c r="J1191" s="58">
        <f t="shared" si="534"/>
        <v>1.0610961810833834E-3</v>
      </c>
      <c r="K1191" s="7">
        <f t="shared" si="535"/>
        <v>6.1691606109203385E-3</v>
      </c>
      <c r="L1191" s="7">
        <f t="shared" si="536"/>
        <v>8.2913529730871058E-3</v>
      </c>
      <c r="M1191" s="58">
        <f t="shared" si="537"/>
        <v>2.4874058919261317E-2</v>
      </c>
      <c r="N1191" s="58">
        <f t="shared" si="538"/>
        <v>2.2254880852805151E-4</v>
      </c>
      <c r="O1191" s="59">
        <f t="shared" si="539"/>
        <v>0.3953023211479515</v>
      </c>
      <c r="P1191" s="58">
        <f t="shared" si="540"/>
        <v>2.177738558974962E-4</v>
      </c>
      <c r="Q1191" s="58">
        <f t="shared" si="541"/>
        <v>0.54765834205358077</v>
      </c>
      <c r="R1191" s="58">
        <f t="shared" si="542"/>
        <v>0.54392452187193885</v>
      </c>
      <c r="S1191" s="60">
        <f t="shared" si="543"/>
        <v>3.7338201816419225E-3</v>
      </c>
      <c r="T1191" s="58">
        <f t="shared" si="544"/>
        <v>2.16289119236433E-4</v>
      </c>
      <c r="U1191" s="58">
        <f t="shared" si="545"/>
        <v>2.4283479228557592E-3</v>
      </c>
      <c r="V1191" s="58">
        <f t="shared" si="546"/>
        <v>2.2926704935881425E-4</v>
      </c>
      <c r="W1191" s="50">
        <f t="shared" si="547"/>
        <v>173.19941674783598</v>
      </c>
      <c r="X1191" s="50">
        <f t="shared" si="548"/>
        <v>104786.43509136043</v>
      </c>
      <c r="Y1191" s="50">
        <f t="shared" si="549"/>
        <v>104786.43509136043</v>
      </c>
      <c r="Z1191" s="50">
        <f t="shared" si="550"/>
        <v>1.5848728944935915</v>
      </c>
      <c r="AA1191" s="50">
        <f t="shared" si="551"/>
        <v>1.3471419603195527</v>
      </c>
      <c r="AB1191" s="50">
        <f t="shared" si="552"/>
        <v>689.74890402404355</v>
      </c>
      <c r="AC1191" s="7">
        <f t="shared" si="553"/>
        <v>0.2742636489346586</v>
      </c>
    </row>
    <row r="1192" spans="2:29">
      <c r="B1192" s="7">
        <f t="shared" si="554"/>
        <v>0.46126873899855697</v>
      </c>
      <c r="C1192" s="7">
        <f t="shared" si="527"/>
        <v>3.9764546465392847E-4</v>
      </c>
      <c r="D1192" s="58">
        <f t="shared" si="528"/>
        <v>3565420.2995821242</v>
      </c>
      <c r="E1192" s="7">
        <f t="shared" si="529"/>
        <v>517.12051629696657</v>
      </c>
      <c r="F1192" s="7">
        <f t="shared" si="530"/>
        <v>3464095.2995821242</v>
      </c>
      <c r="G1192" s="57">
        <f t="shared" si="531"/>
        <v>1.2396280096727223E-2</v>
      </c>
      <c r="H1192" s="61">
        <f t="shared" si="532"/>
        <v>1.4049127129404447E-2</v>
      </c>
      <c r="I1192" s="7">
        <f t="shared" si="533"/>
        <v>6.990174574119104E-2</v>
      </c>
      <c r="J1192" s="58">
        <f t="shared" si="534"/>
        <v>1.0606611404676645E-3</v>
      </c>
      <c r="K1192" s="7">
        <f t="shared" si="535"/>
        <v>6.1704556164382703E-3</v>
      </c>
      <c r="L1192" s="7">
        <f t="shared" si="536"/>
        <v>8.2917778973735992E-3</v>
      </c>
      <c r="M1192" s="58">
        <f t="shared" si="537"/>
        <v>2.4875333692120798E-2</v>
      </c>
      <c r="N1192" s="58">
        <f t="shared" si="538"/>
        <v>2.2242619607559718E-4</v>
      </c>
      <c r="O1192" s="59">
        <f t="shared" si="539"/>
        <v>0.39508453077927946</v>
      </c>
      <c r="P1192" s="58">
        <f t="shared" si="540"/>
        <v>2.1779036867203283E-4</v>
      </c>
      <c r="Q1192" s="58">
        <f t="shared" si="541"/>
        <v>0.5476998684282145</v>
      </c>
      <c r="R1192" s="58">
        <f t="shared" si="542"/>
        <v>0.54396624304550223</v>
      </c>
      <c r="S1192" s="60">
        <f t="shared" si="543"/>
        <v>3.733625382712269E-3</v>
      </c>
      <c r="T1192" s="58">
        <f t="shared" si="544"/>
        <v>2.1630570947188052E-4</v>
      </c>
      <c r="U1192" s="58">
        <f t="shared" si="545"/>
        <v>2.4298325820559115E-3</v>
      </c>
      <c r="V1192" s="58">
        <f t="shared" si="546"/>
        <v>2.2938966181126858E-4</v>
      </c>
      <c r="W1192" s="50">
        <f t="shared" si="547"/>
        <v>173.20829306016057</v>
      </c>
      <c r="X1192" s="50">
        <f t="shared" si="548"/>
        <v>104794.47262758052</v>
      </c>
      <c r="Y1192" s="50">
        <f t="shared" si="549"/>
        <v>104794.47262758052</v>
      </c>
      <c r="Z1192" s="50">
        <f t="shared" si="550"/>
        <v>1.5848882827669488</v>
      </c>
      <c r="AA1192" s="50">
        <f t="shared" si="551"/>
        <v>1.3471550403519064</v>
      </c>
      <c r="AB1192" s="50">
        <f t="shared" si="552"/>
        <v>689.80850811645234</v>
      </c>
      <c r="AC1192" s="7">
        <f t="shared" si="553"/>
        <v>0.27428737408368931</v>
      </c>
    </row>
    <row r="1193" spans="2:29">
      <c r="B1193" s="7">
        <f t="shared" si="554"/>
        <v>0.4616663844632109</v>
      </c>
      <c r="C1193" s="7">
        <f t="shared" si="527"/>
        <v>3.9764546465392847E-4</v>
      </c>
      <c r="D1193" s="58">
        <f t="shared" si="528"/>
        <v>3565693.2100266917</v>
      </c>
      <c r="E1193" s="7">
        <f t="shared" si="529"/>
        <v>517.16009861213263</v>
      </c>
      <c r="F1193" s="7">
        <f t="shared" si="530"/>
        <v>3464368.2100266917</v>
      </c>
      <c r="G1193" s="57">
        <f t="shared" si="531"/>
        <v>1.2396582774248738E-2</v>
      </c>
      <c r="H1193" s="61">
        <f t="shared" si="532"/>
        <v>1.4054056453963491E-2</v>
      </c>
      <c r="I1193" s="7">
        <f t="shared" si="533"/>
        <v>6.989188709207296E-2</v>
      </c>
      <c r="J1193" s="58">
        <f t="shared" si="534"/>
        <v>1.0602259365389216E-3</v>
      </c>
      <c r="K1193" s="7">
        <f t="shared" si="535"/>
        <v>6.1717500429683825E-3</v>
      </c>
      <c r="L1193" s="7">
        <f t="shared" si="536"/>
        <v>8.2922019160462258E-3</v>
      </c>
      <c r="M1193" s="58">
        <f t="shared" si="537"/>
        <v>2.4876605748138679E-2</v>
      </c>
      <c r="N1193" s="58">
        <f t="shared" si="538"/>
        <v>2.2230357434599687E-4</v>
      </c>
      <c r="O1193" s="59">
        <f t="shared" si="539"/>
        <v>0.39486672393207695</v>
      </c>
      <c r="P1193" s="58">
        <f t="shared" si="540"/>
        <v>2.1780684720251742E-4</v>
      </c>
      <c r="Q1193" s="58">
        <f t="shared" si="541"/>
        <v>0.54774130868580406</v>
      </c>
      <c r="R1193" s="58">
        <f t="shared" si="542"/>
        <v>0.54400788023179325</v>
      </c>
      <c r="S1193" s="60">
        <f t="shared" si="543"/>
        <v>3.733428454010812E-3</v>
      </c>
      <c r="T1193" s="58">
        <f t="shared" si="544"/>
        <v>2.1632226631017009E-4</v>
      </c>
      <c r="U1193" s="58">
        <f t="shared" si="545"/>
        <v>2.4313171629482587E-3</v>
      </c>
      <c r="V1193" s="58">
        <f t="shared" si="546"/>
        <v>2.2951228354086889E-4</v>
      </c>
      <c r="W1193" s="50">
        <f t="shared" si="547"/>
        <v>173.21715045497027</v>
      </c>
      <c r="X1193" s="50">
        <f t="shared" si="548"/>
        <v>104802.49398374891</v>
      </c>
      <c r="Y1193" s="50">
        <f t="shared" si="549"/>
        <v>104802.49398374891</v>
      </c>
      <c r="Z1193" s="50">
        <f t="shared" si="550"/>
        <v>1.584903637709572</v>
      </c>
      <c r="AA1193" s="50">
        <f t="shared" si="551"/>
        <v>1.3471680920531361</v>
      </c>
      <c r="AB1193" s="50">
        <f t="shared" si="552"/>
        <v>689.86799222218008</v>
      </c>
      <c r="AC1193" s="7">
        <f t="shared" si="553"/>
        <v>0.2743110515246307</v>
      </c>
    </row>
    <row r="1194" spans="2:29">
      <c r="B1194" s="7">
        <f t="shared" si="554"/>
        <v>0.46206402992786483</v>
      </c>
      <c r="C1194" s="7">
        <f t="shared" si="527"/>
        <v>3.9764546465392847E-4</v>
      </c>
      <c r="D1194" s="58">
        <f t="shared" si="528"/>
        <v>3565965.5698841987</v>
      </c>
      <c r="E1194" s="7">
        <f t="shared" si="529"/>
        <v>517.19960107139366</v>
      </c>
      <c r="F1194" s="7">
        <f t="shared" si="530"/>
        <v>3464640.5698841987</v>
      </c>
      <c r="G1194" s="57">
        <f t="shared" si="531"/>
        <v>1.2396884825401064E-2</v>
      </c>
      <c r="H1194" s="61">
        <f t="shared" si="532"/>
        <v>1.4058985898880877E-2</v>
      </c>
      <c r="I1194" s="7">
        <f t="shared" si="533"/>
        <v>6.9882028202238183E-2</v>
      </c>
      <c r="J1194" s="58">
        <f t="shared" si="534"/>
        <v>1.0597905693079507E-3</v>
      </c>
      <c r="K1194" s="7">
        <f t="shared" si="535"/>
        <v>6.1730438904004908E-3</v>
      </c>
      <c r="L1194" s="7">
        <f t="shared" si="536"/>
        <v>8.2926250290163914E-3</v>
      </c>
      <c r="M1194" s="58">
        <f t="shared" si="537"/>
        <v>2.4877875087049174E-2</v>
      </c>
      <c r="N1194" s="58">
        <f t="shared" si="538"/>
        <v>2.2218094335853285E-4</v>
      </c>
      <c r="O1194" s="59">
        <f t="shared" si="539"/>
        <v>0.39464890064059399</v>
      </c>
      <c r="P1194" s="58">
        <f t="shared" si="540"/>
        <v>2.1782329148295476E-4</v>
      </c>
      <c r="Q1194" s="58">
        <f t="shared" si="541"/>
        <v>0.54778266281127275</v>
      </c>
      <c r="R1194" s="58">
        <f t="shared" si="542"/>
        <v>0.5440494334165501</v>
      </c>
      <c r="S1194" s="60">
        <f t="shared" si="543"/>
        <v>3.733229394722648E-3</v>
      </c>
      <c r="T1194" s="58">
        <f t="shared" si="544"/>
        <v>2.1633878974563057E-4</v>
      </c>
      <c r="U1194" s="58">
        <f t="shared" si="545"/>
        <v>2.4328016646855831E-3</v>
      </c>
      <c r="V1194" s="58">
        <f t="shared" si="546"/>
        <v>2.2963491452833291E-4</v>
      </c>
      <c r="W1194" s="50">
        <f t="shared" si="547"/>
        <v>173.22598893041439</v>
      </c>
      <c r="X1194" s="50">
        <f t="shared" si="548"/>
        <v>104810.49915711816</v>
      </c>
      <c r="Y1194" s="50">
        <f t="shared" si="549"/>
        <v>104810.49915711816</v>
      </c>
      <c r="Z1194" s="50">
        <f t="shared" si="550"/>
        <v>1.5849189593309665</v>
      </c>
      <c r="AA1194" s="50">
        <f t="shared" si="551"/>
        <v>1.3471811154313216</v>
      </c>
      <c r="AB1194" s="50">
        <f t="shared" si="552"/>
        <v>689.92735632085214</v>
      </c>
      <c r="AC1194" s="7">
        <f t="shared" si="553"/>
        <v>0.27433468124936161</v>
      </c>
    </row>
    <row r="1195" spans="2:29">
      <c r="B1195" s="7">
        <f t="shared" si="554"/>
        <v>0.46246167539251876</v>
      </c>
      <c r="C1195" s="7">
        <f t="shared" si="527"/>
        <v>3.9764546465392847E-4</v>
      </c>
      <c r="D1195" s="58">
        <f t="shared" si="528"/>
        <v>3566237.3790611736</v>
      </c>
      <c r="E1195" s="7">
        <f t="shared" si="529"/>
        <v>517.23902366119273</v>
      </c>
      <c r="F1195" s="7">
        <f t="shared" si="530"/>
        <v>3464912.3790611736</v>
      </c>
      <c r="G1195" s="57">
        <f t="shared" si="531"/>
        <v>1.2397186250177843E-2</v>
      </c>
      <c r="H1195" s="61">
        <f t="shared" si="532"/>
        <v>1.4063915463907535E-2</v>
      </c>
      <c r="I1195" s="7">
        <f t="shared" si="533"/>
        <v>6.9872169072184867E-2</v>
      </c>
      <c r="J1195" s="58">
        <f t="shared" si="534"/>
        <v>1.0593550387855777E-3</v>
      </c>
      <c r="K1195" s="7">
        <f t="shared" si="535"/>
        <v>6.1743371586245347E-3</v>
      </c>
      <c r="L1195" s="7">
        <f t="shared" si="536"/>
        <v>8.2930472361956893E-3</v>
      </c>
      <c r="M1195" s="58">
        <f t="shared" si="537"/>
        <v>2.4879141708587068E-2</v>
      </c>
      <c r="N1195" s="58">
        <f t="shared" si="538"/>
        <v>2.2205830313249054E-4</v>
      </c>
      <c r="O1195" s="59">
        <f t="shared" si="539"/>
        <v>0.39443106093908631</v>
      </c>
      <c r="P1195" s="58">
        <f t="shared" si="540"/>
        <v>2.1783970150768273E-4</v>
      </c>
      <c r="Q1195" s="58">
        <f t="shared" si="541"/>
        <v>0.54782393079038127</v>
      </c>
      <c r="R1195" s="58">
        <f t="shared" si="542"/>
        <v>0.54409090258551218</v>
      </c>
      <c r="S1195" s="60">
        <f t="shared" si="543"/>
        <v>3.7330282048690933E-3</v>
      </c>
      <c r="T1195" s="58">
        <f t="shared" si="544"/>
        <v>2.1635527977259132E-4</v>
      </c>
      <c r="U1195" s="58">
        <f t="shared" si="545"/>
        <v>2.4342860864206744E-3</v>
      </c>
      <c r="V1195" s="58">
        <f t="shared" si="546"/>
        <v>2.2975755475437523E-4</v>
      </c>
      <c r="W1195" s="50">
        <f t="shared" si="547"/>
        <v>173.23480848464618</v>
      </c>
      <c r="X1195" s="50">
        <f t="shared" si="548"/>
        <v>104818.48814494093</v>
      </c>
      <c r="Y1195" s="50">
        <f t="shared" si="549"/>
        <v>104818.48814494093</v>
      </c>
      <c r="Z1195" s="50">
        <f t="shared" si="550"/>
        <v>1.5849342476406065</v>
      </c>
      <c r="AA1195" s="50">
        <f t="shared" si="551"/>
        <v>1.3471941104945155</v>
      </c>
      <c r="AB1195" s="50">
        <f t="shared" si="552"/>
        <v>689.98660039209517</v>
      </c>
      <c r="AC1195" s="7">
        <f t="shared" si="553"/>
        <v>0.27435826324978041</v>
      </c>
    </row>
    <row r="1196" spans="2:29">
      <c r="B1196" s="7">
        <f t="shared" si="554"/>
        <v>0.46285932085717268</v>
      </c>
      <c r="C1196" s="7">
        <f t="shared" si="527"/>
        <v>3.9764546465392847E-4</v>
      </c>
      <c r="D1196" s="58">
        <f t="shared" si="528"/>
        <v>3566508.6374646267</v>
      </c>
      <c r="E1196" s="7">
        <f t="shared" si="529"/>
        <v>517.27836636804273</v>
      </c>
      <c r="F1196" s="7">
        <f t="shared" si="530"/>
        <v>3465183.6374646267</v>
      </c>
      <c r="G1196" s="57">
        <f t="shared" si="531"/>
        <v>1.2397487048573054E-2</v>
      </c>
      <c r="H1196" s="61">
        <f t="shared" si="532"/>
        <v>1.4068845148794388E-2</v>
      </c>
      <c r="I1196" s="7">
        <f t="shared" si="533"/>
        <v>6.9862309702411154E-2</v>
      </c>
      <c r="J1196" s="58">
        <f t="shared" si="534"/>
        <v>1.0589193449826594E-3</v>
      </c>
      <c r="K1196" s="7">
        <f t="shared" si="535"/>
        <v>6.1756298475305711E-3</v>
      </c>
      <c r="L1196" s="7">
        <f t="shared" si="536"/>
        <v>8.2934685374958898E-3</v>
      </c>
      <c r="M1196" s="58">
        <f t="shared" si="537"/>
        <v>2.4880405612487669E-2</v>
      </c>
      <c r="N1196" s="58">
        <f t="shared" si="538"/>
        <v>2.2193565368715872E-4</v>
      </c>
      <c r="O1196" s="59">
        <f t="shared" si="539"/>
        <v>0.39421320486181566</v>
      </c>
      <c r="P1196" s="58">
        <f t="shared" si="540"/>
        <v>2.1785607727065059E-4</v>
      </c>
      <c r="Q1196" s="58">
        <f t="shared" si="541"/>
        <v>0.54786511260791348</v>
      </c>
      <c r="R1196" s="58">
        <f t="shared" si="542"/>
        <v>0.54413228772449251</v>
      </c>
      <c r="S1196" s="60">
        <f t="shared" si="543"/>
        <v>3.732824883420971E-3</v>
      </c>
      <c r="T1196" s="58">
        <f t="shared" si="544"/>
        <v>2.1637173638541093E-4</v>
      </c>
      <c r="U1196" s="58">
        <f t="shared" si="545"/>
        <v>2.435770427305914E-3</v>
      </c>
      <c r="V1196" s="58">
        <f t="shared" si="546"/>
        <v>2.2988020419970704E-4</v>
      </c>
      <c r="W1196" s="50">
        <f t="shared" si="547"/>
        <v>173.24360911582264</v>
      </c>
      <c r="X1196" s="50">
        <f t="shared" si="548"/>
        <v>104826.46094448408</v>
      </c>
      <c r="Y1196" s="50">
        <f t="shared" si="549"/>
        <v>104826.46094448408</v>
      </c>
      <c r="Z1196" s="50">
        <f t="shared" si="550"/>
        <v>1.5849495026479605</v>
      </c>
      <c r="AA1196" s="50">
        <f t="shared" si="551"/>
        <v>1.3472070772507665</v>
      </c>
      <c r="AB1196" s="50">
        <f t="shared" si="552"/>
        <v>690.04572441564108</v>
      </c>
      <c r="AC1196" s="7">
        <f t="shared" si="553"/>
        <v>0.27438179751780667</v>
      </c>
    </row>
    <row r="1197" spans="2:29">
      <c r="B1197" s="7">
        <f t="shared" si="554"/>
        <v>0.46325696632182661</v>
      </c>
      <c r="C1197" s="7">
        <f t="shared" si="527"/>
        <v>3.9764546465392847E-4</v>
      </c>
      <c r="D1197" s="58">
        <f t="shared" si="528"/>
        <v>3566779.3450014456</v>
      </c>
      <c r="E1197" s="7">
        <f t="shared" si="529"/>
        <v>517.31762917843889</v>
      </c>
      <c r="F1197" s="7">
        <f t="shared" si="530"/>
        <v>3465454.3450014456</v>
      </c>
      <c r="G1197" s="57">
        <f t="shared" si="531"/>
        <v>1.2397787220580362E-2</v>
      </c>
      <c r="H1197" s="61">
        <f t="shared" si="532"/>
        <v>1.4073774953292359E-2</v>
      </c>
      <c r="I1197" s="7">
        <f t="shared" si="533"/>
        <v>6.9852450093415216E-2</v>
      </c>
      <c r="J1197" s="58">
        <f t="shared" si="534"/>
        <v>1.0584834879100837E-3</v>
      </c>
      <c r="K1197" s="7">
        <f t="shared" si="535"/>
        <v>6.1769219570087823E-3</v>
      </c>
      <c r="L1197" s="7">
        <f t="shared" si="536"/>
        <v>8.2938889328289488E-3</v>
      </c>
      <c r="M1197" s="58">
        <f t="shared" si="537"/>
        <v>2.4881666798486846E-2</v>
      </c>
      <c r="N1197" s="58">
        <f t="shared" si="538"/>
        <v>2.2181299504182961E-4</v>
      </c>
      <c r="O1197" s="59">
        <f t="shared" si="539"/>
        <v>0.39399533244304985</v>
      </c>
      <c r="P1197" s="58">
        <f t="shared" si="540"/>
        <v>2.1787241876580765E-4</v>
      </c>
      <c r="Q1197" s="58">
        <f t="shared" si="541"/>
        <v>0.54790620824865288</v>
      </c>
      <c r="R1197" s="58">
        <f t="shared" si="542"/>
        <v>0.54417358881928468</v>
      </c>
      <c r="S1197" s="60">
        <f t="shared" si="543"/>
        <v>3.7326194293682002E-3</v>
      </c>
      <c r="T1197" s="58">
        <f t="shared" si="544"/>
        <v>2.1638815957844028E-4</v>
      </c>
      <c r="U1197" s="58">
        <f t="shared" si="545"/>
        <v>2.4372546864932813E-3</v>
      </c>
      <c r="V1197" s="58">
        <f t="shared" si="546"/>
        <v>2.3000286284503615E-4</v>
      </c>
      <c r="W1197" s="50">
        <f t="shared" si="547"/>
        <v>173.25239082210453</v>
      </c>
      <c r="X1197" s="50">
        <f t="shared" si="548"/>
        <v>104834.41755301088</v>
      </c>
      <c r="Y1197" s="50">
        <f t="shared" si="549"/>
        <v>104834.41755301088</v>
      </c>
      <c r="Z1197" s="50">
        <f t="shared" si="550"/>
        <v>1.5849647243624583</v>
      </c>
      <c r="AA1197" s="50">
        <f t="shared" si="551"/>
        <v>1.3472200157080896</v>
      </c>
      <c r="AB1197" s="50">
        <f t="shared" si="552"/>
        <v>690.10472837119482</v>
      </c>
      <c r="AC1197" s="7">
        <f t="shared" si="553"/>
        <v>0.27440528404537556</v>
      </c>
    </row>
    <row r="1198" spans="2:29">
      <c r="B1198" s="7">
        <f t="shared" si="554"/>
        <v>0.46365461178648054</v>
      </c>
      <c r="C1198" s="7">
        <f t="shared" si="527"/>
        <v>3.9764546465392847E-4</v>
      </c>
      <c r="D1198" s="58">
        <f t="shared" si="528"/>
        <v>3567049.5015784036</v>
      </c>
      <c r="E1198" s="7">
        <f t="shared" si="529"/>
        <v>517.35681207885989</v>
      </c>
      <c r="F1198" s="7">
        <f t="shared" si="530"/>
        <v>3465724.5015784036</v>
      </c>
      <c r="G1198" s="57">
        <f t="shared" si="531"/>
        <v>1.2398086766193087E-2</v>
      </c>
      <c r="H1198" s="61">
        <f t="shared" si="532"/>
        <v>1.4078704877152367E-2</v>
      </c>
      <c r="I1198" s="7">
        <f t="shared" si="533"/>
        <v>6.9842590245695196E-2</v>
      </c>
      <c r="J1198" s="58">
        <f t="shared" si="534"/>
        <v>1.0580474675787692E-3</v>
      </c>
      <c r="K1198" s="7">
        <f t="shared" si="535"/>
        <v>6.1782134869494713E-3</v>
      </c>
      <c r="L1198" s="7">
        <f t="shared" si="536"/>
        <v>8.2943084221070093E-3</v>
      </c>
      <c r="M1198" s="58">
        <f t="shared" si="537"/>
        <v>2.4882925266321028E-2</v>
      </c>
      <c r="N1198" s="58">
        <f t="shared" si="538"/>
        <v>2.2169032721579838E-4</v>
      </c>
      <c r="O1198" s="59">
        <f t="shared" si="539"/>
        <v>0.39377744371706186</v>
      </c>
      <c r="P1198" s="58">
        <f t="shared" si="540"/>
        <v>2.1788872598799136E-4</v>
      </c>
      <c r="Q1198" s="58">
        <f t="shared" si="541"/>
        <v>0.54794721769961663</v>
      </c>
      <c r="R1198" s="58">
        <f t="shared" si="542"/>
        <v>0.54421480585566573</v>
      </c>
      <c r="S1198" s="60">
        <f t="shared" si="543"/>
        <v>3.7324118439509002E-3</v>
      </c>
      <c r="T1198" s="58">
        <f t="shared" si="544"/>
        <v>2.1640454934602368E-4</v>
      </c>
      <c r="U1198" s="58">
        <f t="shared" si="545"/>
        <v>2.4387388631352488E-3</v>
      </c>
      <c r="V1198" s="58">
        <f t="shared" si="546"/>
        <v>2.3012553067106739E-4</v>
      </c>
      <c r="W1198" s="50">
        <f t="shared" si="547"/>
        <v>173.26115360165667</v>
      </c>
      <c r="X1198" s="50">
        <f t="shared" si="548"/>
        <v>104842.35796778119</v>
      </c>
      <c r="Y1198" s="50">
        <f t="shared" si="549"/>
        <v>104842.35796778119</v>
      </c>
      <c r="Z1198" s="50">
        <f t="shared" si="550"/>
        <v>1.5849799127934909</v>
      </c>
      <c r="AA1198" s="50">
        <f t="shared" si="551"/>
        <v>1.3472329258744673</v>
      </c>
      <c r="AB1198" s="50">
        <f t="shared" si="552"/>
        <v>690.1636122384366</v>
      </c>
      <c r="AC1198" s="7">
        <f t="shared" si="553"/>
        <v>0.27442872282441183</v>
      </c>
    </row>
    <row r="1199" spans="2:29">
      <c r="B1199" s="7">
        <f t="shared" si="554"/>
        <v>0.46405225725113447</v>
      </c>
      <c r="C1199" s="7">
        <f t="shared" si="527"/>
        <v>3.9764546465392847E-4</v>
      </c>
      <c r="D1199" s="58">
        <f t="shared" si="528"/>
        <v>3567319.1071034651</v>
      </c>
      <c r="E1199" s="7">
        <f t="shared" si="529"/>
        <v>517.39591505595706</v>
      </c>
      <c r="F1199" s="7">
        <f t="shared" si="530"/>
        <v>3465994.1071034651</v>
      </c>
      <c r="G1199" s="57">
        <f t="shared" si="531"/>
        <v>1.2398385685405695E-2</v>
      </c>
      <c r="H1199" s="61">
        <f t="shared" si="532"/>
        <v>1.4083634920125329E-2</v>
      </c>
      <c r="I1199" s="7">
        <f t="shared" si="533"/>
        <v>6.9832730159749265E-2</v>
      </c>
      <c r="J1199" s="58">
        <f t="shared" si="534"/>
        <v>1.0576112839996655E-3</v>
      </c>
      <c r="K1199" s="7">
        <f t="shared" si="535"/>
        <v>6.1795044372430609E-3</v>
      </c>
      <c r="L1199" s="7">
        <f t="shared" si="536"/>
        <v>8.2947270052423916E-3</v>
      </c>
      <c r="M1199" s="58">
        <f t="shared" si="537"/>
        <v>2.4884181015727175E-2</v>
      </c>
      <c r="N1199" s="58">
        <f t="shared" si="538"/>
        <v>2.2156765022836379E-4</v>
      </c>
      <c r="O1199" s="59">
        <f t="shared" si="539"/>
        <v>0.39355953871813115</v>
      </c>
      <c r="P1199" s="58">
        <f t="shared" si="540"/>
        <v>2.1790499893070692E-4</v>
      </c>
      <c r="Q1199" s="58">
        <f t="shared" si="541"/>
        <v>0.54798814094447179</v>
      </c>
      <c r="R1199" s="58">
        <f t="shared" si="542"/>
        <v>0.54425593881959411</v>
      </c>
      <c r="S1199" s="60">
        <f t="shared" si="543"/>
        <v>3.7322021248776815E-3</v>
      </c>
      <c r="T1199" s="58">
        <f t="shared" si="544"/>
        <v>2.1642090568257756E-4</v>
      </c>
      <c r="U1199" s="58">
        <f t="shared" si="545"/>
        <v>2.440222956383378E-3</v>
      </c>
      <c r="V1199" s="58">
        <f t="shared" si="546"/>
        <v>2.3024820765850197E-4</v>
      </c>
      <c r="W1199" s="50">
        <f t="shared" si="547"/>
        <v>173.26989745264746</v>
      </c>
      <c r="X1199" s="50">
        <f t="shared" si="548"/>
        <v>104850.28218608993</v>
      </c>
      <c r="Y1199" s="50">
        <f t="shared" si="549"/>
        <v>104850.28218608993</v>
      </c>
      <c r="Z1199" s="50">
        <f t="shared" si="550"/>
        <v>1.5849950679504845</v>
      </c>
      <c r="AA1199" s="50">
        <f t="shared" si="551"/>
        <v>1.3472458077579117</v>
      </c>
      <c r="AB1199" s="50">
        <f t="shared" si="552"/>
        <v>690.22237599730602</v>
      </c>
      <c r="AC1199" s="7">
        <f t="shared" si="553"/>
        <v>0.27445211384688706</v>
      </c>
    </row>
    <row r="1200" spans="2:29">
      <c r="B1200" s="7">
        <f t="shared" si="554"/>
        <v>0.4644499027157884</v>
      </c>
      <c r="C1200" s="7">
        <f t="shared" si="527"/>
        <v>3.9764546465392847E-4</v>
      </c>
      <c r="D1200" s="58">
        <f t="shared" si="528"/>
        <v>3567588.1614837358</v>
      </c>
      <c r="E1200" s="7">
        <f t="shared" si="529"/>
        <v>517.43493809625716</v>
      </c>
      <c r="F1200" s="7">
        <f t="shared" si="530"/>
        <v>3466263.1614837358</v>
      </c>
      <c r="G1200" s="57">
        <f t="shared" si="531"/>
        <v>1.2398683978211479E-2</v>
      </c>
      <c r="H1200" s="61">
        <f t="shared" si="532"/>
        <v>1.4088565081962162E-2</v>
      </c>
      <c r="I1200" s="7">
        <f t="shared" si="533"/>
        <v>6.9822869836075607E-2</v>
      </c>
      <c r="J1200" s="58">
        <f t="shared" si="534"/>
        <v>1.0571749371837528E-3</v>
      </c>
      <c r="K1200" s="7">
        <f t="shared" si="535"/>
        <v>6.1807948077800988E-3</v>
      </c>
      <c r="L1200" s="7">
        <f t="shared" si="536"/>
        <v>8.2951446821476049E-3</v>
      </c>
      <c r="M1200" s="58">
        <f t="shared" si="537"/>
        <v>2.4885434046442813E-2</v>
      </c>
      <c r="N1200" s="58">
        <f t="shared" si="538"/>
        <v>2.2144496409882774E-4</v>
      </c>
      <c r="O1200" s="59">
        <f t="shared" si="539"/>
        <v>0.39334161748054275</v>
      </c>
      <c r="P1200" s="58">
        <f t="shared" si="540"/>
        <v>2.179212375884032E-4</v>
      </c>
      <c r="Q1200" s="58">
        <f t="shared" si="541"/>
        <v>0.5480289779692582</v>
      </c>
      <c r="R1200" s="58">
        <f t="shared" si="542"/>
        <v>0.54429698769689716</v>
      </c>
      <c r="S1200" s="60">
        <f t="shared" si="543"/>
        <v>3.731990272361041E-3</v>
      </c>
      <c r="T1200" s="58">
        <f t="shared" si="544"/>
        <v>2.1643722858246626E-4</v>
      </c>
      <c r="U1200" s="58">
        <f t="shared" si="545"/>
        <v>2.441706965389315E-3</v>
      </c>
      <c r="V1200" s="58">
        <f t="shared" si="546"/>
        <v>2.3037089378803803E-4</v>
      </c>
      <c r="W1200" s="50">
        <f t="shared" si="547"/>
        <v>173.27862237324928</v>
      </c>
      <c r="X1200" s="50">
        <f t="shared" si="548"/>
        <v>104858.19020520675</v>
      </c>
      <c r="Y1200" s="50">
        <f t="shared" si="549"/>
        <v>104858.19020520675</v>
      </c>
      <c r="Z1200" s="50">
        <f t="shared" si="550"/>
        <v>1.5850101898427846</v>
      </c>
      <c r="AA1200" s="50">
        <f t="shared" si="551"/>
        <v>1.3472586613663668</v>
      </c>
      <c r="AB1200" s="50">
        <f t="shared" si="552"/>
        <v>690.28101962755579</v>
      </c>
      <c r="AC1200" s="7">
        <f t="shared" si="553"/>
        <v>0.2744754571047871</v>
      </c>
    </row>
    <row r="1201" spans="2:29">
      <c r="B1201" s="7">
        <f t="shared" si="554"/>
        <v>0.46484754818044233</v>
      </c>
      <c r="C1201" s="7">
        <f t="shared" si="527"/>
        <v>3.9764546465392847E-4</v>
      </c>
      <c r="D1201" s="58">
        <f t="shared" si="528"/>
        <v>3567856.6646269108</v>
      </c>
      <c r="E1201" s="7">
        <f t="shared" si="529"/>
        <v>517.47388118637264</v>
      </c>
      <c r="F1201" s="7">
        <f t="shared" si="530"/>
        <v>3466531.6646269108</v>
      </c>
      <c r="G1201" s="57">
        <f t="shared" si="531"/>
        <v>1.239898164460421E-2</v>
      </c>
      <c r="H1201" s="61">
        <f t="shared" si="532"/>
        <v>1.4093495362413775E-2</v>
      </c>
      <c r="I1201" s="7">
        <f t="shared" si="533"/>
        <v>6.981300927517238E-2</v>
      </c>
      <c r="J1201" s="58">
        <f t="shared" si="534"/>
        <v>1.056738427142042E-3</v>
      </c>
      <c r="K1201" s="7">
        <f t="shared" si="535"/>
        <v>6.182084598451253E-3</v>
      </c>
      <c r="L1201" s="7">
        <f t="shared" si="536"/>
        <v>8.295561452735337E-3</v>
      </c>
      <c r="M1201" s="58">
        <f t="shared" si="537"/>
        <v>2.4886684358206013E-2</v>
      </c>
      <c r="N1201" s="58">
        <f t="shared" si="538"/>
        <v>2.2132226884649534E-4</v>
      </c>
      <c r="O1201" s="59">
        <f t="shared" si="539"/>
        <v>0.39312368003858733</v>
      </c>
      <c r="P1201" s="58">
        <f t="shared" si="540"/>
        <v>2.1793744195541809E-4</v>
      </c>
      <c r="Q1201" s="58">
        <f t="shared" si="541"/>
        <v>0.54806972875973681</v>
      </c>
      <c r="R1201" s="58">
        <f t="shared" si="542"/>
        <v>0.54433795247349182</v>
      </c>
      <c r="S1201" s="60">
        <f t="shared" si="543"/>
        <v>3.7317762862449921E-3</v>
      </c>
      <c r="T1201" s="58">
        <f t="shared" si="544"/>
        <v>2.1645351804008969E-4</v>
      </c>
      <c r="U1201" s="58">
        <f t="shared" si="545"/>
        <v>2.4431908893046434E-3</v>
      </c>
      <c r="V1201" s="58">
        <f t="shared" si="546"/>
        <v>2.3049358904037043E-4</v>
      </c>
      <c r="W1201" s="50">
        <f t="shared" si="547"/>
        <v>173.28732836163832</v>
      </c>
      <c r="X1201" s="50">
        <f t="shared" si="548"/>
        <v>104866.08202241865</v>
      </c>
      <c r="Y1201" s="50">
        <f t="shared" si="549"/>
        <v>104866.08202241865</v>
      </c>
      <c r="Z1201" s="50">
        <f t="shared" si="550"/>
        <v>1.5850252784797383</v>
      </c>
      <c r="AA1201" s="50">
        <f t="shared" si="551"/>
        <v>1.3472714867077775</v>
      </c>
      <c r="AB1201" s="50">
        <f t="shared" si="552"/>
        <v>690.33954310906699</v>
      </c>
      <c r="AC1201" s="7">
        <f t="shared" si="553"/>
        <v>0.27449875259008627</v>
      </c>
    </row>
    <row r="1202" spans="2:29">
      <c r="B1202" s="7">
        <f t="shared" si="554"/>
        <v>0.46524519364509626</v>
      </c>
      <c r="C1202" s="7">
        <f t="shared" si="527"/>
        <v>3.9764546465392847E-4</v>
      </c>
      <c r="D1202" s="58">
        <f t="shared" si="528"/>
        <v>3568124.6164410654</v>
      </c>
      <c r="E1202" s="7">
        <f t="shared" si="529"/>
        <v>517.51274431297077</v>
      </c>
      <c r="F1202" s="7">
        <f t="shared" si="530"/>
        <v>3466799.6164410654</v>
      </c>
      <c r="G1202" s="57">
        <f t="shared" si="531"/>
        <v>1.2399278684577882E-2</v>
      </c>
      <c r="H1202" s="61">
        <f t="shared" si="532"/>
        <v>1.4098425761231079E-2</v>
      </c>
      <c r="I1202" s="7">
        <f t="shared" si="533"/>
        <v>6.9803148477537769E-2</v>
      </c>
      <c r="J1202" s="58">
        <f t="shared" si="534"/>
        <v>1.0563017538855748E-3</v>
      </c>
      <c r="K1202" s="7">
        <f t="shared" si="535"/>
        <v>6.1833738091473115E-3</v>
      </c>
      <c r="L1202" s="7">
        <f t="shared" si="536"/>
        <v>8.2959773169184615E-3</v>
      </c>
      <c r="M1202" s="58">
        <f t="shared" si="537"/>
        <v>2.4887931950755386E-2</v>
      </c>
      <c r="N1202" s="58">
        <f t="shared" si="538"/>
        <v>2.2119956449067501E-4</v>
      </c>
      <c r="O1202" s="59">
        <f t="shared" si="539"/>
        <v>0.39290572642656146</v>
      </c>
      <c r="P1202" s="58">
        <f t="shared" si="540"/>
        <v>2.1795361202586738E-4</v>
      </c>
      <c r="Q1202" s="58">
        <f t="shared" si="541"/>
        <v>0.54811039330111</v>
      </c>
      <c r="R1202" s="58">
        <f t="shared" si="542"/>
        <v>0.54437883313535373</v>
      </c>
      <c r="S1202" s="60">
        <f t="shared" si="543"/>
        <v>3.7315601657562647E-3</v>
      </c>
      <c r="T1202" s="58">
        <f t="shared" si="544"/>
        <v>2.1646977404987113E-4</v>
      </c>
      <c r="U1202" s="58">
        <f t="shared" si="545"/>
        <v>2.4446747272806398E-3</v>
      </c>
      <c r="V1202" s="58">
        <f t="shared" si="546"/>
        <v>2.3061629339619075E-4</v>
      </c>
      <c r="W1202" s="50">
        <f t="shared" si="547"/>
        <v>173.2960154159945</v>
      </c>
      <c r="X1202" s="50">
        <f t="shared" si="548"/>
        <v>104873.95763502376</v>
      </c>
      <c r="Y1202" s="50">
        <f t="shared" si="549"/>
        <v>104873.95763502376</v>
      </c>
      <c r="Z1202" s="50">
        <f t="shared" si="550"/>
        <v>1.5850403338706811</v>
      </c>
      <c r="AA1202" s="50">
        <f t="shared" si="551"/>
        <v>1.3472842837900789</v>
      </c>
      <c r="AB1202" s="50">
        <f t="shared" si="552"/>
        <v>690.39794642180345</v>
      </c>
      <c r="AC1202" s="7">
        <f t="shared" si="553"/>
        <v>0.27452200029480084</v>
      </c>
    </row>
    <row r="1203" spans="2:29">
      <c r="B1203" s="7">
        <f t="shared" si="554"/>
        <v>0.46564283910975018</v>
      </c>
      <c r="C1203" s="7">
        <f t="shared" si="527"/>
        <v>3.9764546465392847E-4</v>
      </c>
      <c r="D1203" s="58">
        <f t="shared" si="528"/>
        <v>3568392.0168342912</v>
      </c>
      <c r="E1203" s="7">
        <f t="shared" si="529"/>
        <v>517.55152746272154</v>
      </c>
      <c r="F1203" s="7">
        <f t="shared" si="530"/>
        <v>3467067.0168342912</v>
      </c>
      <c r="G1203" s="57">
        <f t="shared" si="531"/>
        <v>1.2399575098126302E-2</v>
      </c>
      <c r="H1203" s="61">
        <f t="shared" si="532"/>
        <v>1.4103356278164982E-2</v>
      </c>
      <c r="I1203" s="7">
        <f t="shared" si="533"/>
        <v>6.9793287443669957E-2</v>
      </c>
      <c r="J1203" s="58">
        <f t="shared" si="534"/>
        <v>1.0558649174254241E-3</v>
      </c>
      <c r="K1203" s="7">
        <f t="shared" si="535"/>
        <v>6.1846624397591862E-3</v>
      </c>
      <c r="L1203" s="7">
        <f t="shared" si="536"/>
        <v>8.296392274610034E-3</v>
      </c>
      <c r="M1203" s="58">
        <f t="shared" si="537"/>
        <v>2.48891768238301E-2</v>
      </c>
      <c r="N1203" s="58">
        <f t="shared" si="538"/>
        <v>2.210768510506784E-4</v>
      </c>
      <c r="O1203" s="59">
        <f t="shared" si="539"/>
        <v>0.39268775667876749</v>
      </c>
      <c r="P1203" s="58">
        <f t="shared" si="540"/>
        <v>2.1796974779397793E-4</v>
      </c>
      <c r="Q1203" s="58">
        <f t="shared" si="541"/>
        <v>0.5481509715788595</v>
      </c>
      <c r="R1203" s="58">
        <f t="shared" si="542"/>
        <v>0.5444196296684608</v>
      </c>
      <c r="S1203" s="60">
        <f t="shared" si="543"/>
        <v>3.7313419103987E-3</v>
      </c>
      <c r="T1203" s="58">
        <f t="shared" si="544"/>
        <v>2.1648599660623475E-4</v>
      </c>
      <c r="U1203" s="58">
        <f t="shared" si="545"/>
        <v>2.4461584784683829E-3</v>
      </c>
      <c r="V1203" s="58">
        <f t="shared" si="546"/>
        <v>2.3073900683618737E-4</v>
      </c>
      <c r="W1203" s="50">
        <f t="shared" si="547"/>
        <v>173.30468353450163</v>
      </c>
      <c r="X1203" s="50">
        <f t="shared" si="548"/>
        <v>104881.81704032075</v>
      </c>
      <c r="Y1203" s="50">
        <f t="shared" si="549"/>
        <v>104881.81704032075</v>
      </c>
      <c r="Z1203" s="50">
        <f t="shared" si="550"/>
        <v>1.5850553560249179</v>
      </c>
      <c r="AA1203" s="50">
        <f t="shared" si="551"/>
        <v>1.34729705262118</v>
      </c>
      <c r="AB1203" s="50">
        <f t="shared" si="552"/>
        <v>690.45622954573241</v>
      </c>
      <c r="AC1203" s="7">
        <f t="shared" si="553"/>
        <v>0.27454520021096418</v>
      </c>
    </row>
    <row r="1204" spans="2:29">
      <c r="B1204" s="7">
        <f t="shared" si="554"/>
        <v>0.46604048457440411</v>
      </c>
      <c r="C1204" s="7">
        <f t="shared" si="527"/>
        <v>3.9764546465392847E-4</v>
      </c>
      <c r="D1204" s="58">
        <f t="shared" si="528"/>
        <v>3568658.8657148578</v>
      </c>
      <c r="E1204" s="7">
        <f t="shared" si="529"/>
        <v>517.59023062232041</v>
      </c>
      <c r="F1204" s="7">
        <f t="shared" si="530"/>
        <v>3467333.8657148578</v>
      </c>
      <c r="G1204" s="57">
        <f t="shared" si="531"/>
        <v>1.2399870885243277E-2</v>
      </c>
      <c r="H1204" s="61">
        <f t="shared" si="532"/>
        <v>1.4108286912966388E-2</v>
      </c>
      <c r="I1204" s="7">
        <f t="shared" si="533"/>
        <v>6.9783426174067145E-2</v>
      </c>
      <c r="J1204" s="58">
        <f t="shared" si="534"/>
        <v>1.0554279177726936E-3</v>
      </c>
      <c r="K1204" s="7">
        <f t="shared" si="535"/>
        <v>6.1859504901779112E-3</v>
      </c>
      <c r="L1204" s="7">
        <f t="shared" si="536"/>
        <v>8.2968063257232993E-3</v>
      </c>
      <c r="M1204" s="58">
        <f t="shared" si="537"/>
        <v>2.4890418977169898E-2</v>
      </c>
      <c r="N1204" s="58">
        <f t="shared" si="538"/>
        <v>2.2095412854582051E-4</v>
      </c>
      <c r="O1204" s="59">
        <f t="shared" si="539"/>
        <v>0.39246977082951368</v>
      </c>
      <c r="P1204" s="58">
        <f t="shared" si="540"/>
        <v>2.1798584925381004E-4</v>
      </c>
      <c r="Q1204" s="58">
        <f t="shared" si="541"/>
        <v>0.54819146357804804</v>
      </c>
      <c r="R1204" s="58">
        <f t="shared" si="542"/>
        <v>0.54446034205881744</v>
      </c>
      <c r="S1204" s="60">
        <f t="shared" si="543"/>
        <v>3.7311215192306069E-3</v>
      </c>
      <c r="T1204" s="58">
        <f t="shared" si="544"/>
        <v>2.1650218570361528E-4</v>
      </c>
      <c r="U1204" s="58">
        <f t="shared" si="545"/>
        <v>2.4476421420185778E-3</v>
      </c>
      <c r="V1204" s="58">
        <f t="shared" si="546"/>
        <v>2.3086172934104525E-4</v>
      </c>
      <c r="W1204" s="50">
        <f t="shared" si="547"/>
        <v>173.31333271534751</v>
      </c>
      <c r="X1204" s="50">
        <f t="shared" si="548"/>
        <v>104889.66023561347</v>
      </c>
      <c r="Y1204" s="50">
        <f t="shared" si="549"/>
        <v>104889.66023561347</v>
      </c>
      <c r="Z1204" s="50">
        <f t="shared" si="550"/>
        <v>1.5850703449517316</v>
      </c>
      <c r="AA1204" s="50">
        <f t="shared" si="551"/>
        <v>1.3473097932089719</v>
      </c>
      <c r="AB1204" s="50">
        <f t="shared" si="552"/>
        <v>690.51439246086068</v>
      </c>
      <c r="AC1204" s="7">
        <f t="shared" si="553"/>
        <v>0.27456835233061816</v>
      </c>
    </row>
    <row r="1205" spans="2:29">
      <c r="B1205" s="7">
        <f t="shared" si="554"/>
        <v>0.46643813003905804</v>
      </c>
      <c r="C1205" s="7">
        <f t="shared" si="527"/>
        <v>3.9764546465392847E-4</v>
      </c>
      <c r="D1205" s="58">
        <f t="shared" si="528"/>
        <v>3568925.1629909566</v>
      </c>
      <c r="E1205" s="7">
        <f t="shared" si="529"/>
        <v>517.6288537784518</v>
      </c>
      <c r="F1205" s="7">
        <f t="shared" si="530"/>
        <v>3467600.1629909566</v>
      </c>
      <c r="G1205" s="57">
        <f t="shared" si="531"/>
        <v>1.2400166045922343E-2</v>
      </c>
      <c r="H1205" s="61">
        <f t="shared" si="532"/>
        <v>1.4113217665386198E-2</v>
      </c>
      <c r="I1205" s="7">
        <f t="shared" si="533"/>
        <v>6.9773564669227517E-2</v>
      </c>
      <c r="J1205" s="58">
        <f t="shared" si="534"/>
        <v>1.0549907549385173E-3</v>
      </c>
      <c r="K1205" s="7">
        <f t="shared" si="535"/>
        <v>6.1872379602946406E-3</v>
      </c>
      <c r="L1205" s="7">
        <f t="shared" si="536"/>
        <v>8.2972194701716757E-3</v>
      </c>
      <c r="M1205" s="58">
        <f t="shared" si="537"/>
        <v>2.4891658410515029E-2</v>
      </c>
      <c r="N1205" s="58">
        <f t="shared" si="538"/>
        <v>2.2083139699541937E-4</v>
      </c>
      <c r="O1205" s="59">
        <f t="shared" si="539"/>
        <v>0.39225176891311364</v>
      </c>
      <c r="P1205" s="58">
        <f t="shared" si="540"/>
        <v>2.1800191640003463E-4</v>
      </c>
      <c r="Q1205" s="58">
        <f t="shared" si="541"/>
        <v>0.54823186928527423</v>
      </c>
      <c r="R1205" s="58">
        <f t="shared" si="542"/>
        <v>0.54450097029241717</v>
      </c>
      <c r="S1205" s="60">
        <f t="shared" si="543"/>
        <v>3.7308989928570568E-3</v>
      </c>
      <c r="T1205" s="58">
        <f t="shared" si="544"/>
        <v>2.1651834133644312E-4</v>
      </c>
      <c r="U1205" s="58">
        <f t="shared" si="545"/>
        <v>2.4491257170821692E-3</v>
      </c>
      <c r="V1205" s="58">
        <f t="shared" si="546"/>
        <v>2.309844608914464E-4</v>
      </c>
      <c r="W1205" s="50">
        <f t="shared" si="547"/>
        <v>173.32196295672355</v>
      </c>
      <c r="X1205" s="50">
        <f t="shared" si="548"/>
        <v>104897.48721820349</v>
      </c>
      <c r="Y1205" s="50">
        <f t="shared" si="549"/>
        <v>104897.48721820349</v>
      </c>
      <c r="Z1205" s="50">
        <f t="shared" si="550"/>
        <v>1.5850853006603682</v>
      </c>
      <c r="AA1205" s="50">
        <f t="shared" si="551"/>
        <v>1.3473225055613129</v>
      </c>
      <c r="AB1205" s="50">
        <f t="shared" si="552"/>
        <v>690.57243514717675</v>
      </c>
      <c r="AC1205" s="7">
        <f t="shared" si="553"/>
        <v>0.27459145664580903</v>
      </c>
    </row>
    <row r="1206" spans="2:29">
      <c r="B1206" s="7">
        <f t="shared" si="554"/>
        <v>0.46683577550371197</v>
      </c>
      <c r="C1206" s="7">
        <f t="shared" si="527"/>
        <v>3.9764546465392847E-4</v>
      </c>
      <c r="D1206" s="58">
        <f t="shared" si="528"/>
        <v>3569190.9085715893</v>
      </c>
      <c r="E1206" s="7">
        <f t="shared" si="529"/>
        <v>517.66739691791736</v>
      </c>
      <c r="F1206" s="7">
        <f t="shared" si="530"/>
        <v>3467865.9085715893</v>
      </c>
      <c r="G1206" s="57">
        <f t="shared" si="531"/>
        <v>1.2400460580157729E-2</v>
      </c>
      <c r="H1206" s="61">
        <f t="shared" si="532"/>
        <v>1.4118148535175314E-2</v>
      </c>
      <c r="I1206" s="7">
        <f t="shared" si="533"/>
        <v>6.9763702929649285E-2</v>
      </c>
      <c r="J1206" s="58">
        <f t="shared" si="534"/>
        <v>1.0545534289340605E-3</v>
      </c>
      <c r="K1206" s="7">
        <f t="shared" si="535"/>
        <v>6.1885248500006514E-3</v>
      </c>
      <c r="L1206" s="7">
        <f t="shared" si="536"/>
        <v>8.297631707868772E-3</v>
      </c>
      <c r="M1206" s="58">
        <f t="shared" si="537"/>
        <v>2.4892895123606318E-2</v>
      </c>
      <c r="N1206" s="58">
        <f t="shared" si="538"/>
        <v>2.2070865641879648E-4</v>
      </c>
      <c r="O1206" s="59">
        <f t="shared" si="539"/>
        <v>0.39203375096388726</v>
      </c>
      <c r="P1206" s="58">
        <f t="shared" si="540"/>
        <v>2.1801794922637896E-4</v>
      </c>
      <c r="Q1206" s="58">
        <f t="shared" si="541"/>
        <v>0.54827218868476313</v>
      </c>
      <c r="R1206" s="58">
        <f t="shared" si="542"/>
        <v>0.54454151435537657</v>
      </c>
      <c r="S1206" s="60">
        <f t="shared" si="543"/>
        <v>3.730674329386563E-3</v>
      </c>
      <c r="T1206" s="58">
        <f t="shared" si="544"/>
        <v>2.1653446349919757E-4</v>
      </c>
      <c r="U1206" s="58">
        <f t="shared" si="545"/>
        <v>2.4506092028093503E-3</v>
      </c>
      <c r="V1206" s="58">
        <f t="shared" si="546"/>
        <v>2.3110720146806929E-4</v>
      </c>
      <c r="W1206" s="50">
        <f t="shared" si="547"/>
        <v>173.33057425682503</v>
      </c>
      <c r="X1206" s="50">
        <f t="shared" si="548"/>
        <v>104905.2979854162</v>
      </c>
      <c r="Y1206" s="50">
        <f t="shared" si="549"/>
        <v>104905.2979854162</v>
      </c>
      <c r="Z1206" s="50">
        <f t="shared" si="550"/>
        <v>1.5851002231600879</v>
      </c>
      <c r="AA1206" s="50">
        <f t="shared" si="551"/>
        <v>1.3473351896860748</v>
      </c>
      <c r="AB1206" s="50">
        <f t="shared" si="552"/>
        <v>690.63035758484716</v>
      </c>
      <c r="AC1206" s="7">
        <f t="shared" si="553"/>
        <v>0.27461451314861463</v>
      </c>
    </row>
    <row r="1207" spans="2:29">
      <c r="B1207" s="7">
        <f t="shared" si="554"/>
        <v>0.4672334209683659</v>
      </c>
      <c r="C1207" s="7">
        <f t="shared" si="527"/>
        <v>3.9764546465392847E-4</v>
      </c>
      <c r="D1207" s="58">
        <f t="shared" si="528"/>
        <v>3569456.1023651278</v>
      </c>
      <c r="E1207" s="7">
        <f t="shared" si="529"/>
        <v>517.70586002742778</v>
      </c>
      <c r="F1207" s="7">
        <f t="shared" si="530"/>
        <v>3468131.1023651278</v>
      </c>
      <c r="G1207" s="57">
        <f t="shared" si="531"/>
        <v>1.2400754487942778E-2</v>
      </c>
      <c r="H1207" s="61">
        <f t="shared" si="532"/>
        <v>1.4123079522084634E-2</v>
      </c>
      <c r="I1207" s="7">
        <f t="shared" si="533"/>
        <v>6.9753840955830648E-2</v>
      </c>
      <c r="J1207" s="58">
        <f t="shared" si="534"/>
        <v>1.0541159397705194E-3</v>
      </c>
      <c r="K1207" s="7">
        <f t="shared" si="535"/>
        <v>6.1898111591873438E-3</v>
      </c>
      <c r="L1207" s="7">
        <f t="shared" si="536"/>
        <v>8.2980430387283831E-3</v>
      </c>
      <c r="M1207" s="58">
        <f t="shared" si="537"/>
        <v>2.4894129116185149E-2</v>
      </c>
      <c r="N1207" s="58">
        <f t="shared" si="538"/>
        <v>2.2058590683527631E-4</v>
      </c>
      <c r="O1207" s="59">
        <f t="shared" si="539"/>
        <v>0.39181571701615953</v>
      </c>
      <c r="P1207" s="58">
        <f t="shared" si="540"/>
        <v>2.1803394772773599E-4</v>
      </c>
      <c r="Q1207" s="58">
        <f t="shared" si="541"/>
        <v>0.54831242176367156</v>
      </c>
      <c r="R1207" s="58">
        <f t="shared" si="542"/>
        <v>0.54458197423371613</v>
      </c>
      <c r="S1207" s="60">
        <f t="shared" si="543"/>
        <v>3.7304475299554385E-3</v>
      </c>
      <c r="T1207" s="58">
        <f t="shared" si="544"/>
        <v>2.1655055218631976E-4</v>
      </c>
      <c r="U1207" s="58">
        <f t="shared" si="545"/>
        <v>2.4520925983507664E-3</v>
      </c>
      <c r="V1207" s="58">
        <f t="shared" si="546"/>
        <v>2.3122995105158946E-4</v>
      </c>
      <c r="W1207" s="50">
        <f t="shared" si="547"/>
        <v>173.33916661385121</v>
      </c>
      <c r="X1207" s="50">
        <f t="shared" si="548"/>
        <v>104913.09253455847</v>
      </c>
      <c r="Y1207" s="50">
        <f t="shared" si="549"/>
        <v>104913.09253455847</v>
      </c>
      <c r="Z1207" s="50">
        <f t="shared" si="550"/>
        <v>1.5851151124600829</v>
      </c>
      <c r="AA1207" s="50">
        <f t="shared" si="551"/>
        <v>1.3473478455910703</v>
      </c>
      <c r="AB1207" s="50">
        <f t="shared" si="552"/>
        <v>690.68815975389987</v>
      </c>
      <c r="AC1207" s="7">
        <f t="shared" si="553"/>
        <v>0.27463752183112078</v>
      </c>
    </row>
    <row r="1208" spans="2:29">
      <c r="B1208" s="7">
        <f t="shared" si="554"/>
        <v>0.46763106643301983</v>
      </c>
      <c r="C1208" s="7">
        <f t="shared" si="527"/>
        <v>3.9764546465392847E-4</v>
      </c>
      <c r="D1208" s="58">
        <f t="shared" si="528"/>
        <v>3569720.7442810601</v>
      </c>
      <c r="E1208" s="7">
        <f t="shared" si="529"/>
        <v>517.74424309385529</v>
      </c>
      <c r="F1208" s="7">
        <f t="shared" si="530"/>
        <v>3468395.7442810601</v>
      </c>
      <c r="G1208" s="57">
        <f t="shared" si="531"/>
        <v>1.2401047769271858E-2</v>
      </c>
      <c r="H1208" s="61">
        <f t="shared" si="532"/>
        <v>1.4128010625865052E-2</v>
      </c>
      <c r="I1208" s="7">
        <f t="shared" si="533"/>
        <v>6.9743978748269819E-2</v>
      </c>
      <c r="J1208" s="58">
        <f t="shared" si="534"/>
        <v>1.0536782874591203E-3</v>
      </c>
      <c r="K1208" s="7">
        <f t="shared" si="535"/>
        <v>6.1910968877462351E-3</v>
      </c>
      <c r="L1208" s="7">
        <f t="shared" si="536"/>
        <v>8.2984534626644752E-3</v>
      </c>
      <c r="M1208" s="58">
        <f t="shared" si="537"/>
        <v>2.4895360387993427E-2</v>
      </c>
      <c r="N1208" s="58">
        <f t="shared" si="538"/>
        <v>2.2046314826418669E-4</v>
      </c>
      <c r="O1208" s="59">
        <f t="shared" si="539"/>
        <v>0.39159766710426158</v>
      </c>
      <c r="P1208" s="58">
        <f t="shared" si="540"/>
        <v>2.1804991189794398E-4</v>
      </c>
      <c r="Q1208" s="58">
        <f t="shared" si="541"/>
        <v>0.54835256850650416</v>
      </c>
      <c r="R1208" s="58">
        <f t="shared" si="542"/>
        <v>0.54462234991362635</v>
      </c>
      <c r="S1208" s="60">
        <f t="shared" si="543"/>
        <v>3.7302185928778098E-3</v>
      </c>
      <c r="T1208" s="58">
        <f t="shared" si="544"/>
        <v>2.1656660739231837E-4</v>
      </c>
      <c r="U1208" s="58">
        <f t="shared" si="545"/>
        <v>2.453575902856392E-3</v>
      </c>
      <c r="V1208" s="58">
        <f t="shared" si="546"/>
        <v>2.3135270962267908E-4</v>
      </c>
      <c r="W1208" s="50">
        <f t="shared" si="547"/>
        <v>173.34774002600497</v>
      </c>
      <c r="X1208" s="50">
        <f t="shared" si="548"/>
        <v>104920.87086297</v>
      </c>
      <c r="Y1208" s="50">
        <f t="shared" si="549"/>
        <v>104920.87086297</v>
      </c>
      <c r="Z1208" s="50">
        <f t="shared" si="550"/>
        <v>1.5851299685695761</v>
      </c>
      <c r="AA1208" s="50">
        <f t="shared" si="551"/>
        <v>1.3473604732841395</v>
      </c>
      <c r="AB1208" s="50">
        <f t="shared" si="552"/>
        <v>690.74584163460702</v>
      </c>
      <c r="AC1208" s="7">
        <f t="shared" si="553"/>
        <v>0.27466048268543425</v>
      </c>
    </row>
    <row r="1209" spans="2:29">
      <c r="B1209" s="7">
        <f t="shared" si="554"/>
        <v>0.46802871189767375</v>
      </c>
      <c r="C1209" s="7">
        <f t="shared" si="527"/>
        <v>3.9764546465392847E-4</v>
      </c>
      <c r="D1209" s="58">
        <f t="shared" si="528"/>
        <v>3569984.8342283615</v>
      </c>
      <c r="E1209" s="7">
        <f t="shared" si="529"/>
        <v>517.78254610399779</v>
      </c>
      <c r="F1209" s="7">
        <f t="shared" si="530"/>
        <v>3468659.8342283615</v>
      </c>
      <c r="G1209" s="57">
        <f t="shared" si="531"/>
        <v>1.2401340424138586E-2</v>
      </c>
      <c r="H1209" s="61">
        <f t="shared" si="532"/>
        <v>1.413294184626746E-2</v>
      </c>
      <c r="I1209" s="7">
        <f t="shared" si="533"/>
        <v>6.9734116307465011E-2</v>
      </c>
      <c r="J1209" s="58">
        <f t="shared" si="534"/>
        <v>1.0532404720111214E-3</v>
      </c>
      <c r="K1209" s="7">
        <f t="shared" si="535"/>
        <v>6.1923820355689685E-3</v>
      </c>
      <c r="L1209" s="7">
        <f t="shared" si="536"/>
        <v>8.2988629795912108E-3</v>
      </c>
      <c r="M1209" s="58">
        <f t="shared" si="537"/>
        <v>2.4896588938773632E-2</v>
      </c>
      <c r="N1209" s="58">
        <f t="shared" si="538"/>
        <v>2.2034038072485867E-4</v>
      </c>
      <c r="O1209" s="59">
        <f t="shared" si="539"/>
        <v>0.39137960126253024</v>
      </c>
      <c r="P1209" s="58">
        <f t="shared" si="540"/>
        <v>2.180658417313408E-4</v>
      </c>
      <c r="Q1209" s="58">
        <f t="shared" si="541"/>
        <v>0.54839262889902163</v>
      </c>
      <c r="R1209" s="58">
        <f t="shared" si="542"/>
        <v>0.54466264138122045</v>
      </c>
      <c r="S1209" s="60">
        <f t="shared" si="543"/>
        <v>3.729987517801181E-3</v>
      </c>
      <c r="T1209" s="58">
        <f t="shared" si="544"/>
        <v>2.1658262911167142E-4</v>
      </c>
      <c r="U1209" s="58">
        <f t="shared" si="545"/>
        <v>2.4550591154760613E-3</v>
      </c>
      <c r="V1209" s="58">
        <f t="shared" si="546"/>
        <v>2.3147547716200709E-4</v>
      </c>
      <c r="W1209" s="50">
        <f t="shared" si="547"/>
        <v>173.3562944914932</v>
      </c>
      <c r="X1209" s="50">
        <f t="shared" si="548"/>
        <v>104928.63296797538</v>
      </c>
      <c r="Y1209" s="50">
        <f t="shared" si="549"/>
        <v>104928.63296797538</v>
      </c>
      <c r="Z1209" s="50">
        <f t="shared" si="550"/>
        <v>1.5851447914977299</v>
      </c>
      <c r="AA1209" s="50">
        <f t="shared" si="551"/>
        <v>1.3473730727730704</v>
      </c>
      <c r="AB1209" s="50">
        <f t="shared" si="552"/>
        <v>690.80340320712867</v>
      </c>
      <c r="AC1209" s="7">
        <f t="shared" si="553"/>
        <v>0.27468339570368799</v>
      </c>
    </row>
    <row r="1210" spans="2:29">
      <c r="B1210" s="7">
        <f t="shared" si="554"/>
        <v>0.46842635736232768</v>
      </c>
      <c r="C1210" s="7">
        <f t="shared" si="527"/>
        <v>3.9764546465392847E-4</v>
      </c>
      <c r="D1210" s="58">
        <f t="shared" si="528"/>
        <v>3570248.3721162602</v>
      </c>
      <c r="E1210" s="7">
        <f t="shared" si="529"/>
        <v>517.82076904469011</v>
      </c>
      <c r="F1210" s="7">
        <f t="shared" si="530"/>
        <v>3468923.3721162602</v>
      </c>
      <c r="G1210" s="57">
        <f t="shared" si="531"/>
        <v>1.2401632452536662E-2</v>
      </c>
      <c r="H1210" s="61">
        <f t="shared" si="532"/>
        <v>1.4137873183042748E-2</v>
      </c>
      <c r="I1210" s="7">
        <f t="shared" si="533"/>
        <v>6.9724253633914435E-2</v>
      </c>
      <c r="J1210" s="58">
        <f t="shared" si="534"/>
        <v>1.0528024934378108E-3</v>
      </c>
      <c r="K1210" s="7">
        <f t="shared" si="535"/>
        <v>6.1936666025473094E-3</v>
      </c>
      <c r="L1210" s="7">
        <f t="shared" si="536"/>
        <v>8.299271589422931E-3</v>
      </c>
      <c r="M1210" s="58">
        <f t="shared" si="537"/>
        <v>2.4897814768268793E-2</v>
      </c>
      <c r="N1210" s="58">
        <f t="shared" si="538"/>
        <v>2.2021760423662637E-4</v>
      </c>
      <c r="O1210" s="59">
        <f t="shared" si="539"/>
        <v>0.39116151952530759</v>
      </c>
      <c r="P1210" s="58">
        <f t="shared" si="540"/>
        <v>2.1808173722265289E-4</v>
      </c>
      <c r="Q1210" s="58">
        <f t="shared" si="541"/>
        <v>0.54843260292796203</v>
      </c>
      <c r="R1210" s="58">
        <f t="shared" si="542"/>
        <v>0.54470284862264928</v>
      </c>
      <c r="S1210" s="60">
        <f t="shared" si="543"/>
        <v>3.7297543053127491E-3</v>
      </c>
      <c r="T1210" s="58">
        <f t="shared" si="544"/>
        <v>2.1659861733887184E-4</v>
      </c>
      <c r="U1210" s="58">
        <f t="shared" si="545"/>
        <v>2.4565422353598422E-3</v>
      </c>
      <c r="V1210" s="58">
        <f t="shared" si="546"/>
        <v>2.3159825365023939E-4</v>
      </c>
      <c r="W1210" s="50">
        <f t="shared" si="547"/>
        <v>173.36483000852655</v>
      </c>
      <c r="X1210" s="50">
        <f t="shared" si="548"/>
        <v>104936.37884690668</v>
      </c>
      <c r="Y1210" s="50">
        <f t="shared" si="549"/>
        <v>104936.37884690668</v>
      </c>
      <c r="Z1210" s="50">
        <f t="shared" si="550"/>
        <v>1.5851595812536889</v>
      </c>
      <c r="AA1210" s="50">
        <f t="shared" si="551"/>
        <v>1.3473856440656355</v>
      </c>
      <c r="AB1210" s="50">
        <f t="shared" si="552"/>
        <v>690.86084445168012</v>
      </c>
      <c r="AC1210" s="7">
        <f t="shared" si="553"/>
        <v>0.27470626087800376</v>
      </c>
    </row>
    <row r="1211" spans="2:29">
      <c r="B1211" s="7">
        <f t="shared" si="554"/>
        <v>0.46882400282698161</v>
      </c>
      <c r="C1211" s="7">
        <f t="shared" si="527"/>
        <v>3.9764546465392847E-4</v>
      </c>
      <c r="D1211" s="58">
        <f t="shared" si="528"/>
        <v>3570511.3578547826</v>
      </c>
      <c r="E1211" s="7">
        <f t="shared" si="529"/>
        <v>517.8589119028826</v>
      </c>
      <c r="F1211" s="7">
        <f t="shared" si="530"/>
        <v>3469186.3578547826</v>
      </c>
      <c r="G1211" s="57">
        <f t="shared" si="531"/>
        <v>1.240192385446047E-2</v>
      </c>
      <c r="H1211" s="61">
        <f t="shared" si="532"/>
        <v>1.4142804635941805E-2</v>
      </c>
      <c r="I1211" s="7">
        <f t="shared" si="533"/>
        <v>6.9714390728116318E-2</v>
      </c>
      <c r="J1211" s="58">
        <f t="shared" si="534"/>
        <v>1.0523643517505081E-3</v>
      </c>
      <c r="K1211" s="7">
        <f t="shared" si="535"/>
        <v>6.194950588573141E-3</v>
      </c>
      <c r="L1211" s="7">
        <f t="shared" si="536"/>
        <v>8.2996792920741573E-3</v>
      </c>
      <c r="M1211" s="58">
        <f t="shared" si="537"/>
        <v>2.4899037876222472E-2</v>
      </c>
      <c r="N1211" s="58">
        <f t="shared" si="538"/>
        <v>2.200948188188273E-4</v>
      </c>
      <c r="O1211" s="59">
        <f t="shared" si="539"/>
        <v>0.39094342192694198</v>
      </c>
      <c r="P1211" s="58">
        <f t="shared" si="540"/>
        <v>2.1809759836560749E-4</v>
      </c>
      <c r="Q1211" s="58">
        <f t="shared" si="541"/>
        <v>0.54847249057755054</v>
      </c>
      <c r="R1211" s="58">
        <f t="shared" si="542"/>
        <v>0.54474297162418583</v>
      </c>
      <c r="S1211" s="60">
        <f t="shared" si="543"/>
        <v>3.7295189533647077E-3</v>
      </c>
      <c r="T1211" s="58">
        <f t="shared" si="544"/>
        <v>2.1661457206846116E-4</v>
      </c>
      <c r="U1211" s="58">
        <f t="shared" si="545"/>
        <v>2.4580252616569886E-3</v>
      </c>
      <c r="V1211" s="58">
        <f t="shared" si="546"/>
        <v>2.3172103906803846E-4</v>
      </c>
      <c r="W1211" s="50">
        <f t="shared" si="547"/>
        <v>173.37334657531946</v>
      </c>
      <c r="X1211" s="50">
        <f t="shared" si="548"/>
        <v>104944.10849711938</v>
      </c>
      <c r="Y1211" s="50">
        <f t="shared" si="549"/>
        <v>104944.10849711938</v>
      </c>
      <c r="Z1211" s="50">
        <f t="shared" si="550"/>
        <v>1.5851743378466103</v>
      </c>
      <c r="AA1211" s="50">
        <f t="shared" si="551"/>
        <v>1.3473981871696188</v>
      </c>
      <c r="AB1211" s="50">
        <f t="shared" si="552"/>
        <v>690.9181653486504</v>
      </c>
      <c r="AC1211" s="7">
        <f t="shared" si="553"/>
        <v>0.27472907820054882</v>
      </c>
    </row>
    <row r="1212" spans="2:29">
      <c r="B1212" s="7">
        <f t="shared" si="554"/>
        <v>0.46922164829163554</v>
      </c>
      <c r="C1212" s="7">
        <f t="shared" si="527"/>
        <v>3.9764546465392847E-4</v>
      </c>
      <c r="D1212" s="58">
        <f t="shared" si="528"/>
        <v>3570773.7913532294</v>
      </c>
      <c r="E1212" s="7">
        <f t="shared" si="529"/>
        <v>517.89697466542032</v>
      </c>
      <c r="F1212" s="7">
        <f t="shared" si="530"/>
        <v>3469448.7913532294</v>
      </c>
      <c r="G1212" s="57">
        <f t="shared" si="531"/>
        <v>1.2402214629903392E-2</v>
      </c>
      <c r="H1212" s="61">
        <f t="shared" si="532"/>
        <v>1.4147736204715515E-2</v>
      </c>
      <c r="I1212" s="7">
        <f t="shared" si="533"/>
        <v>6.9704527590568902E-2</v>
      </c>
      <c r="J1212" s="58">
        <f t="shared" si="534"/>
        <v>1.0519260469605632E-3</v>
      </c>
      <c r="K1212" s="7">
        <f t="shared" si="535"/>
        <v>6.1962339935384735E-3</v>
      </c>
      <c r="L1212" s="7">
        <f t="shared" si="536"/>
        <v>8.3000860874596002E-3</v>
      </c>
      <c r="M1212" s="58">
        <f t="shared" si="537"/>
        <v>2.4900258262378801E-2</v>
      </c>
      <c r="N1212" s="58">
        <f t="shared" si="538"/>
        <v>2.1997202449080197E-4</v>
      </c>
      <c r="O1212" s="59">
        <f t="shared" si="539"/>
        <v>0.39072530850178699</v>
      </c>
      <c r="P1212" s="58">
        <f t="shared" si="540"/>
        <v>2.1811342515498655E-4</v>
      </c>
      <c r="Q1212" s="58">
        <f t="shared" si="541"/>
        <v>0.54851229183466488</v>
      </c>
      <c r="R1212" s="58">
        <f t="shared" si="542"/>
        <v>0.54478301037199239</v>
      </c>
      <c r="S1212" s="60">
        <f t="shared" si="543"/>
        <v>3.7292814626724846E-3</v>
      </c>
      <c r="T1212" s="58">
        <f t="shared" si="544"/>
        <v>2.1663049329493684E-4</v>
      </c>
      <c r="U1212" s="58">
        <f t="shared" si="545"/>
        <v>2.4595081935170383E-3</v>
      </c>
      <c r="V1212" s="58">
        <f t="shared" si="546"/>
        <v>2.318438333960638E-4</v>
      </c>
      <c r="W1212" s="50">
        <f t="shared" si="547"/>
        <v>173.38184419009031</v>
      </c>
      <c r="X1212" s="50">
        <f t="shared" si="548"/>
        <v>104951.82191594767</v>
      </c>
      <c r="Y1212" s="50">
        <f t="shared" si="549"/>
        <v>104951.82191594767</v>
      </c>
      <c r="Z1212" s="50">
        <f t="shared" si="550"/>
        <v>1.5851890612855786</v>
      </c>
      <c r="AA1212" s="50">
        <f t="shared" si="551"/>
        <v>1.3474107020927417</v>
      </c>
      <c r="AB1212" s="50">
        <f t="shared" si="552"/>
        <v>690.9753658782704</v>
      </c>
      <c r="AC1212" s="7">
        <f t="shared" si="553"/>
        <v>0.27475184766349348</v>
      </c>
    </row>
    <row r="1213" spans="2:29">
      <c r="B1213" s="7">
        <f t="shared" si="554"/>
        <v>0.46961929375628947</v>
      </c>
      <c r="C1213" s="7">
        <f t="shared" si="527"/>
        <v>3.9764546465392847E-4</v>
      </c>
      <c r="D1213" s="58">
        <f t="shared" si="528"/>
        <v>3571035.6725217691</v>
      </c>
      <c r="E1213" s="7">
        <f t="shared" si="529"/>
        <v>517.93495731927453</v>
      </c>
      <c r="F1213" s="7">
        <f t="shared" si="530"/>
        <v>3469710.6725217691</v>
      </c>
      <c r="G1213" s="57">
        <f t="shared" si="531"/>
        <v>1.2402504778859583E-2</v>
      </c>
      <c r="H1213" s="61">
        <f t="shared" si="532"/>
        <v>1.415266788911476E-2</v>
      </c>
      <c r="I1213" s="7">
        <f t="shared" si="533"/>
        <v>6.9694664221770411E-2</v>
      </c>
      <c r="J1213" s="58">
        <f t="shared" si="534"/>
        <v>1.0514875790793574E-3</v>
      </c>
      <c r="K1213" s="7">
        <f t="shared" si="535"/>
        <v>6.1975168173354338E-3</v>
      </c>
      <c r="L1213" s="7">
        <f t="shared" si="536"/>
        <v>8.3004919754941491E-3</v>
      </c>
      <c r="M1213" s="58">
        <f t="shared" si="537"/>
        <v>2.4901475926482446E-2</v>
      </c>
      <c r="N1213" s="58">
        <f t="shared" si="538"/>
        <v>2.1984922127189424E-4</v>
      </c>
      <c r="O1213" s="59">
        <f t="shared" si="539"/>
        <v>0.39050717928420214</v>
      </c>
      <c r="P1213" s="58">
        <f t="shared" si="540"/>
        <v>2.1812921758485038E-4</v>
      </c>
      <c r="Q1213" s="58">
        <f t="shared" si="541"/>
        <v>0.54855200668436799</v>
      </c>
      <c r="R1213" s="58">
        <f t="shared" si="542"/>
        <v>0.5448229648523637</v>
      </c>
      <c r="S1213" s="60">
        <f t="shared" si="543"/>
        <v>3.7290418320042873E-3</v>
      </c>
      <c r="T1213" s="58">
        <f t="shared" si="544"/>
        <v>2.1664638101284909E-4</v>
      </c>
      <c r="U1213" s="58">
        <f t="shared" si="545"/>
        <v>2.4609910300890398E-3</v>
      </c>
      <c r="V1213" s="58">
        <f t="shared" si="546"/>
        <v>2.3196663661497152E-4</v>
      </c>
      <c r="W1213" s="50">
        <f t="shared" si="547"/>
        <v>173.3903228510612</v>
      </c>
      <c r="X1213" s="50">
        <f t="shared" si="548"/>
        <v>104959.51910075122</v>
      </c>
      <c r="Y1213" s="50">
        <f t="shared" si="549"/>
        <v>104959.51910075122</v>
      </c>
      <c r="Z1213" s="50">
        <f t="shared" si="550"/>
        <v>1.5852037515796951</v>
      </c>
      <c r="AA1213" s="50">
        <f t="shared" si="551"/>
        <v>1.3474231888427408</v>
      </c>
      <c r="AB1213" s="50">
        <f t="shared" si="552"/>
        <v>691.03244602096049</v>
      </c>
      <c r="AC1213" s="7">
        <f t="shared" si="553"/>
        <v>0.27477456925901433</v>
      </c>
    </row>
    <row r="1214" spans="2:29">
      <c r="B1214" s="7">
        <f t="shared" si="554"/>
        <v>0.4700169392209434</v>
      </c>
      <c r="C1214" s="7">
        <f t="shared" ref="C1214:C1277" si="555">B1214-B1213</f>
        <v>3.9764546465392847E-4</v>
      </c>
      <c r="D1214" s="58">
        <f t="shared" ref="D1214:D1277" si="556">$E$23*$E$21*U1213/V1213</f>
        <v>3571297.0012703151</v>
      </c>
      <c r="E1214" s="7">
        <f t="shared" ref="E1214:E1277" si="557">D1214/6894.757</f>
        <v>517.9728598513791</v>
      </c>
      <c r="F1214" s="7">
        <f t="shared" ref="F1214:F1277" si="558">D1214-$E$6</f>
        <v>3469972.0012703151</v>
      </c>
      <c r="G1214" s="57">
        <f t="shared" ref="G1214:G1277" si="559">($E$7*((D1214*0.000145038)^$E$8))*0.0254</f>
        <v>1.2402794301322701E-2</v>
      </c>
      <c r="H1214" s="61">
        <f t="shared" ref="H1214:H1277" si="560">IF(H1213&gt;0,IF((H1213+G1213*C1214)&lt;$E$10,H1213+G1213*C1214,0),0)</f>
        <v>1.4157599688890422E-2</v>
      </c>
      <c r="I1214" s="7">
        <f t="shared" ref="I1214:I1277" si="561">IF(H1214&gt;0,I1213-G1213*C1214*2,0)</f>
        <v>6.9684800622219087E-2</v>
      </c>
      <c r="J1214" s="58">
        <f t="shared" ref="J1214:J1277" si="562">IF(H1214&gt;0,PI()*($E$10^2-H1214^2),0)</f>
        <v>1.0510489481183024E-3</v>
      </c>
      <c r="K1214" s="7">
        <f t="shared" ref="K1214:K1277" si="563">IF(J1214=0,0,2*PI()*H1214*I1214)</f>
        <v>6.1987990598562767E-3</v>
      </c>
      <c r="L1214" s="7">
        <f t="shared" ref="L1214:L1277" si="564">J1214*2+K1214</f>
        <v>8.3008969560928805E-3</v>
      </c>
      <c r="M1214" s="58">
        <f t="shared" ref="M1214:M1277" si="565">IF(L1214&gt;0,L1214*$E$13,0)</f>
        <v>2.4902690868278642E-2</v>
      </c>
      <c r="N1214" s="58">
        <f t="shared" ref="N1214:N1277" si="566">$E$13*PI()*($E$10^2-H1214^2)*I1214</f>
        <v>2.1972640918145099E-4</v>
      </c>
      <c r="O1214" s="59">
        <f t="shared" ref="O1214:O1277" si="567">$E$9*N1214</f>
        <v>0.39028903430855233</v>
      </c>
      <c r="P1214" s="58">
        <f t="shared" ref="P1214:P1277" si="568">(O1213-O1214)</f>
        <v>2.1814497564981439E-4</v>
      </c>
      <c r="Q1214" s="58">
        <f t="shared" ref="Q1214:Q1277" si="569">P1214/C1214</f>
        <v>0.54859163511311848</v>
      </c>
      <c r="R1214" s="58">
        <f t="shared" ref="R1214:R1277" si="570">IF(D1214&gt;$E$6,$E$14*D1214*$E$22*(SQRT((2/($E$22+1))^(($E$22+1)/($E$22-1))))/($E$22*$E$23*$E$21)^0.5,0)</f>
        <v>0.54486283505155531</v>
      </c>
      <c r="S1214" s="60">
        <f t="shared" ref="S1214:S1277" si="571">Q1214-R1214</f>
        <v>3.7288000615631756E-3</v>
      </c>
      <c r="T1214" s="58">
        <f t="shared" ref="T1214:T1277" si="572">R1214*C1214</f>
        <v>2.1666223521673249E-4</v>
      </c>
      <c r="U1214" s="58">
        <f t="shared" ref="U1214:U1277" si="573">IF(P1214+U1213-T1214&gt;0,P1214+U1213-T1214,0)</f>
        <v>2.4624737705221215E-3</v>
      </c>
      <c r="V1214" s="58">
        <f t="shared" ref="V1214:V1277" si="574">$E$20-N1214</f>
        <v>2.3208944870541478E-4</v>
      </c>
      <c r="W1214" s="50">
        <f t="shared" ref="W1214:W1277" si="575">M1214/$E$14</f>
        <v>173.39878255645814</v>
      </c>
      <c r="X1214" s="50">
        <f t="shared" ref="X1214:X1277" si="576">D1214/(1+(($E$22-1)/2)*$E$17^2)^($E$22/($E$22-1))</f>
        <v>104967.20004888222</v>
      </c>
      <c r="Y1214" s="50">
        <f t="shared" ref="Y1214:Y1277" si="577">IF(D1214/(1+(($E$22-1)/2)*$E$17^2)^($E$22/($E$22-1))&lt;$E$6,$E$6,D1214/(1+(($E$22-1)/2)*$E$17^2)^($E$22/($E$22-1)))</f>
        <v>104967.20004888222</v>
      </c>
      <c r="Z1214" s="50">
        <f t="shared" ref="Z1214:Z1277" si="578">(((2*$E$22^2)/($E$22-1))*((2/($E$22+1))^(($E$22+1)/($E$22-1)))*((1-(X1214/D1214)^(($E$22-1)/$E$22))))^(0.5)+(((X1214-$E$6)/(D1214))*($E$15/$E$14))</f>
        <v>1.585218408738015</v>
      </c>
      <c r="AA1214" s="50">
        <f t="shared" ref="AA1214:AA1277" si="579">Z1214*$E$16</f>
        <v>1.3474356474273128</v>
      </c>
      <c r="AB1214" s="50">
        <f t="shared" ref="AB1214:AB1277" si="580">IF(AA1214*D1214*$E$14&gt;0,AA1214*D1214*$E$14,0)</f>
        <v>691.08940575708505</v>
      </c>
      <c r="AC1214" s="7">
        <f t="shared" ref="AC1214:AC1277" si="581">((AB1213+AB1214)/(2))*C1214</f>
        <v>0.27479724297931446</v>
      </c>
    </row>
    <row r="1215" spans="2:29">
      <c r="B1215" s="7">
        <f t="shared" si="554"/>
        <v>0.47041458468559733</v>
      </c>
      <c r="C1215" s="7">
        <f t="shared" si="555"/>
        <v>3.9764546465392847E-4</v>
      </c>
      <c r="D1215" s="58">
        <f t="shared" si="556"/>
        <v>3571557.7775093489</v>
      </c>
      <c r="E1215" s="7">
        <f t="shared" si="557"/>
        <v>518.01068224875064</v>
      </c>
      <c r="F1215" s="7">
        <f t="shared" si="558"/>
        <v>3470232.7775093489</v>
      </c>
      <c r="G1215" s="57">
        <f t="shared" si="559"/>
        <v>1.2403083197286866E-2</v>
      </c>
      <c r="H1215" s="61">
        <f t="shared" si="560"/>
        <v>1.4162531603793379E-2</v>
      </c>
      <c r="I1215" s="7">
        <f t="shared" si="561"/>
        <v>6.967493679241317E-2</v>
      </c>
      <c r="J1215" s="58">
        <f t="shared" si="562"/>
        <v>1.0506101540888404E-3</v>
      </c>
      <c r="K1215" s="7">
        <f t="shared" si="563"/>
        <v>6.2000807209933728E-3</v>
      </c>
      <c r="L1215" s="7">
        <f t="shared" si="564"/>
        <v>8.3013010291710532E-3</v>
      </c>
      <c r="M1215" s="58">
        <f t="shared" si="565"/>
        <v>2.4903903087513161E-2</v>
      </c>
      <c r="N1215" s="58">
        <f t="shared" si="566"/>
        <v>2.1960358823882225E-4</v>
      </c>
      <c r="O1215" s="59">
        <f t="shared" si="567"/>
        <v>0.390070873609208</v>
      </c>
      <c r="P1215" s="58">
        <f t="shared" si="568"/>
        <v>2.1816069934432747E-4</v>
      </c>
      <c r="Q1215" s="58">
        <f t="shared" si="569"/>
        <v>0.54863117710695652</v>
      </c>
      <c r="R1215" s="58">
        <f t="shared" si="570"/>
        <v>0.5449026209559098</v>
      </c>
      <c r="S1215" s="60">
        <f t="shared" si="571"/>
        <v>3.7285561510467247E-3</v>
      </c>
      <c r="T1215" s="58">
        <f t="shared" si="572"/>
        <v>2.1667805590115622E-4</v>
      </c>
      <c r="U1215" s="58">
        <f t="shared" si="573"/>
        <v>2.4639564139652928E-3</v>
      </c>
      <c r="V1215" s="58">
        <f t="shared" si="574"/>
        <v>2.3221226964804351E-4</v>
      </c>
      <c r="W1215" s="50">
        <f t="shared" si="575"/>
        <v>173.40722330451101</v>
      </c>
      <c r="X1215" s="50">
        <f t="shared" si="576"/>
        <v>104974.86475770954</v>
      </c>
      <c r="Y1215" s="50">
        <f t="shared" si="577"/>
        <v>104974.86475770954</v>
      </c>
      <c r="Z1215" s="50">
        <f t="shared" si="578"/>
        <v>1.5852330327695932</v>
      </c>
      <c r="AA1215" s="50">
        <f t="shared" si="579"/>
        <v>1.3474480778541542</v>
      </c>
      <c r="AB1215" s="50">
        <f t="shared" si="580"/>
        <v>691.14624506713244</v>
      </c>
      <c r="AC1215" s="7">
        <f t="shared" si="581"/>
        <v>0.27481986881661058</v>
      </c>
    </row>
    <row r="1216" spans="2:29">
      <c r="B1216" s="7">
        <f t="shared" si="554"/>
        <v>0.47081223015025125</v>
      </c>
      <c r="C1216" s="7">
        <f t="shared" si="555"/>
        <v>3.9764546465392847E-4</v>
      </c>
      <c r="D1216" s="58">
        <f t="shared" si="556"/>
        <v>3571818.0011496302</v>
      </c>
      <c r="E1216" s="7">
        <f t="shared" si="557"/>
        <v>518.0484244984458</v>
      </c>
      <c r="F1216" s="7">
        <f t="shared" si="558"/>
        <v>3470493.0011496302</v>
      </c>
      <c r="G1216" s="57">
        <f t="shared" si="559"/>
        <v>1.2403371466746282E-2</v>
      </c>
      <c r="H1216" s="61">
        <f t="shared" si="560"/>
        <v>1.4167463633574505E-2</v>
      </c>
      <c r="I1216" s="7">
        <f t="shared" si="561"/>
        <v>6.9665072732850913E-2</v>
      </c>
      <c r="J1216" s="58">
        <f t="shared" si="562"/>
        <v>1.050171197002446E-3</v>
      </c>
      <c r="K1216" s="7">
        <f t="shared" si="563"/>
        <v>6.2013618006392171E-3</v>
      </c>
      <c r="L1216" s="7">
        <f t="shared" si="564"/>
        <v>8.3017041946441099E-3</v>
      </c>
      <c r="M1216" s="58">
        <f t="shared" si="565"/>
        <v>2.490511258393233E-2</v>
      </c>
      <c r="N1216" s="58">
        <f t="shared" si="566"/>
        <v>2.1948075846336151E-4</v>
      </c>
      <c r="O1216" s="59">
        <f t="shared" si="567"/>
        <v>0.38985269722054589</v>
      </c>
      <c r="P1216" s="58">
        <f t="shared" si="568"/>
        <v>2.1817638866211686E-4</v>
      </c>
      <c r="Q1216" s="58">
        <f t="shared" si="569"/>
        <v>0.5486706326501074</v>
      </c>
      <c r="R1216" s="58">
        <f t="shared" si="570"/>
        <v>0.54494232255181196</v>
      </c>
      <c r="S1216" s="60">
        <f t="shared" si="571"/>
        <v>3.7283100982954398E-3</v>
      </c>
      <c r="T1216" s="58">
        <f t="shared" si="572"/>
        <v>2.1669384306070624E-4</v>
      </c>
      <c r="U1216" s="58">
        <f t="shared" si="573"/>
        <v>2.4654389595667034E-3</v>
      </c>
      <c r="V1216" s="58">
        <f t="shared" si="574"/>
        <v>2.3233509942350425E-4</v>
      </c>
      <c r="W1216" s="50">
        <f t="shared" si="575"/>
        <v>173.41564509345341</v>
      </c>
      <c r="X1216" s="50">
        <f t="shared" si="576"/>
        <v>104982.51322461026</v>
      </c>
      <c r="Y1216" s="50">
        <f t="shared" si="577"/>
        <v>104982.51322461026</v>
      </c>
      <c r="Z1216" s="50">
        <f t="shared" si="578"/>
        <v>1.5852476236834683</v>
      </c>
      <c r="AA1216" s="50">
        <f t="shared" si="579"/>
        <v>1.347460480130948</v>
      </c>
      <c r="AB1216" s="50">
        <f t="shared" si="580"/>
        <v>691.20296393165177</v>
      </c>
      <c r="AC1216" s="7">
        <f t="shared" si="581"/>
        <v>0.274842446763156</v>
      </c>
    </row>
    <row r="1217" spans="2:29">
      <c r="B1217" s="7">
        <f t="shared" si="554"/>
        <v>0.47120987561490518</v>
      </c>
      <c r="C1217" s="7">
        <f t="shared" si="555"/>
        <v>3.9764546465392847E-4</v>
      </c>
      <c r="D1217" s="58">
        <f t="shared" si="556"/>
        <v>3572077.6721011279</v>
      </c>
      <c r="E1217" s="7">
        <f t="shared" si="557"/>
        <v>518.08608658740661</v>
      </c>
      <c r="F1217" s="7">
        <f t="shared" si="558"/>
        <v>3470752.6721011279</v>
      </c>
      <c r="G1217" s="57">
        <f t="shared" si="559"/>
        <v>1.2403659109694098E-2</v>
      </c>
      <c r="H1217" s="61">
        <f t="shared" si="560"/>
        <v>1.4172395777984674E-2</v>
      </c>
      <c r="I1217" s="7">
        <f t="shared" si="561"/>
        <v>6.9655208444030572E-2</v>
      </c>
      <c r="J1217" s="58">
        <f t="shared" si="562"/>
        <v>1.0497320768706228E-3</v>
      </c>
      <c r="K1217" s="7">
        <f t="shared" si="563"/>
        <v>6.2026422986864276E-3</v>
      </c>
      <c r="L1217" s="7">
        <f t="shared" si="564"/>
        <v>8.3021064524276735E-3</v>
      </c>
      <c r="M1217" s="58">
        <f t="shared" si="565"/>
        <v>2.4906319357283019E-2</v>
      </c>
      <c r="N1217" s="58">
        <f t="shared" si="566"/>
        <v>2.1935791987442505E-4</v>
      </c>
      <c r="O1217" s="59">
        <f t="shared" si="567"/>
        <v>0.38963450517694748</v>
      </c>
      <c r="P1217" s="58">
        <f t="shared" si="568"/>
        <v>2.181920435984086E-4</v>
      </c>
      <c r="Q1217" s="58">
        <f t="shared" si="569"/>
        <v>0.5487100017305655</v>
      </c>
      <c r="R1217" s="58">
        <f t="shared" si="570"/>
        <v>0.54498193982552612</v>
      </c>
      <c r="S1217" s="60">
        <f t="shared" si="571"/>
        <v>3.7280619050393815E-3</v>
      </c>
      <c r="T1217" s="58">
        <f t="shared" si="572"/>
        <v>2.1670959668992061E-4</v>
      </c>
      <c r="U1217" s="58">
        <f t="shared" si="573"/>
        <v>2.4669214064751916E-3</v>
      </c>
      <c r="V1217" s="58">
        <f t="shared" si="574"/>
        <v>2.3245793801244071E-4</v>
      </c>
      <c r="W1217" s="50">
        <f t="shared" si="575"/>
        <v>173.42404792152277</v>
      </c>
      <c r="X1217" s="50">
        <f t="shared" si="576"/>
        <v>104990.14544693819</v>
      </c>
      <c r="Y1217" s="50">
        <f t="shared" si="577"/>
        <v>104990.14544693819</v>
      </c>
      <c r="Z1217" s="50">
        <f t="shared" si="578"/>
        <v>1.5852621814886032</v>
      </c>
      <c r="AA1217" s="50">
        <f t="shared" si="579"/>
        <v>1.3474728542653127</v>
      </c>
      <c r="AB1217" s="50">
        <f t="shared" si="580"/>
        <v>691.25956233101965</v>
      </c>
      <c r="AC1217" s="7">
        <f t="shared" si="581"/>
        <v>0.27486497681118188</v>
      </c>
    </row>
    <row r="1218" spans="2:29">
      <c r="B1218" s="7">
        <f t="shared" si="554"/>
        <v>0.47160752107955911</v>
      </c>
      <c r="C1218" s="7">
        <f t="shared" si="555"/>
        <v>3.9764546465392847E-4</v>
      </c>
      <c r="D1218" s="58">
        <f t="shared" si="556"/>
        <v>3572336.7902752552</v>
      </c>
      <c r="E1218" s="7">
        <f t="shared" si="557"/>
        <v>518.12366850278488</v>
      </c>
      <c r="F1218" s="7">
        <f t="shared" si="558"/>
        <v>3471011.7902752552</v>
      </c>
      <c r="G1218" s="57">
        <f t="shared" si="559"/>
        <v>1.2403946126124854E-2</v>
      </c>
      <c r="H1218" s="61">
        <f t="shared" si="560"/>
        <v>1.4177328036774758E-2</v>
      </c>
      <c r="I1218" s="7">
        <f t="shared" si="561"/>
        <v>6.9645343926450401E-2</v>
      </c>
      <c r="J1218" s="58">
        <f t="shared" si="562"/>
        <v>1.0492927937049057E-3</v>
      </c>
      <c r="K1218" s="7">
        <f t="shared" si="563"/>
        <v>6.2039222150277436E-3</v>
      </c>
      <c r="L1218" s="7">
        <f t="shared" si="564"/>
        <v>8.3025078024375545E-3</v>
      </c>
      <c r="M1218" s="58">
        <f t="shared" si="565"/>
        <v>2.4907523407312664E-2</v>
      </c>
      <c r="N1218" s="58">
        <f t="shared" si="566"/>
        <v>2.1923507249137239E-4</v>
      </c>
      <c r="O1218" s="59">
        <f t="shared" si="567"/>
        <v>0.38941629751280021</v>
      </c>
      <c r="P1218" s="58">
        <f t="shared" si="568"/>
        <v>2.18207664147263E-4</v>
      </c>
      <c r="Q1218" s="58">
        <f t="shared" si="569"/>
        <v>0.54874928433339354</v>
      </c>
      <c r="R1218" s="58">
        <f t="shared" si="570"/>
        <v>0.54502147276353674</v>
      </c>
      <c r="S1218" s="60">
        <f t="shared" si="571"/>
        <v>3.7278115698567982E-3</v>
      </c>
      <c r="T1218" s="58">
        <f t="shared" si="572"/>
        <v>2.1672531678342498E-4</v>
      </c>
      <c r="U1218" s="58">
        <f t="shared" si="573"/>
        <v>2.4684037538390295E-3</v>
      </c>
      <c r="V1218" s="58">
        <f t="shared" si="574"/>
        <v>2.3258078539549338E-4</v>
      </c>
      <c r="W1218" s="50">
        <f t="shared" si="575"/>
        <v>173.43243178696054</v>
      </c>
      <c r="X1218" s="50">
        <f t="shared" si="576"/>
        <v>104997.76142208958</v>
      </c>
      <c r="Y1218" s="50">
        <f t="shared" si="577"/>
        <v>104997.76142208958</v>
      </c>
      <c r="Z1218" s="50">
        <f t="shared" si="578"/>
        <v>1.5852767061940087</v>
      </c>
      <c r="AA1218" s="50">
        <f t="shared" si="579"/>
        <v>1.3474852002649074</v>
      </c>
      <c r="AB1218" s="50">
        <f t="shared" si="580"/>
        <v>691.31604024592752</v>
      </c>
      <c r="AC1218" s="7">
        <f t="shared" si="581"/>
        <v>0.27488745895294764</v>
      </c>
    </row>
    <row r="1219" spans="2:29">
      <c r="B1219" s="7">
        <f t="shared" si="554"/>
        <v>0.47200516654421304</v>
      </c>
      <c r="C1219" s="7">
        <f t="shared" si="555"/>
        <v>3.9764546465392847E-4</v>
      </c>
      <c r="D1219" s="58">
        <f t="shared" si="556"/>
        <v>3572595.355583054</v>
      </c>
      <c r="E1219" s="7">
        <f t="shared" si="557"/>
        <v>518.16117023167806</v>
      </c>
      <c r="F1219" s="7">
        <f t="shared" si="558"/>
        <v>3471270.355583054</v>
      </c>
      <c r="G1219" s="57">
        <f t="shared" si="559"/>
        <v>1.2404232516032496E-2</v>
      </c>
      <c r="H1219" s="61">
        <f t="shared" si="560"/>
        <v>1.4182260409695623E-2</v>
      </c>
      <c r="I1219" s="7">
        <f t="shared" si="561"/>
        <v>6.9635479180608667E-2</v>
      </c>
      <c r="J1219" s="58">
        <f t="shared" si="562"/>
        <v>1.0488533475168616E-3</v>
      </c>
      <c r="K1219" s="7">
        <f t="shared" si="563"/>
        <v>6.2052015495560262E-3</v>
      </c>
      <c r="L1219" s="7">
        <f t="shared" si="564"/>
        <v>8.302908244589749E-3</v>
      </c>
      <c r="M1219" s="58">
        <f t="shared" si="565"/>
        <v>2.4908724733769247E-2</v>
      </c>
      <c r="N1219" s="58">
        <f t="shared" si="566"/>
        <v>2.1911221633356636E-4</v>
      </c>
      <c r="O1219" s="59">
        <f t="shared" si="567"/>
        <v>0.38919807426249725</v>
      </c>
      <c r="P1219" s="58">
        <f t="shared" si="568"/>
        <v>2.1822325030296241E-4</v>
      </c>
      <c r="Q1219" s="58">
        <f t="shared" si="569"/>
        <v>0.54878848044421302</v>
      </c>
      <c r="R1219" s="58">
        <f t="shared" si="570"/>
        <v>0.54506092135227158</v>
      </c>
      <c r="S1219" s="60">
        <f t="shared" si="571"/>
        <v>3.7275590919414459E-3</v>
      </c>
      <c r="T1219" s="58">
        <f t="shared" si="572"/>
        <v>2.167410033358224E-4</v>
      </c>
      <c r="U1219" s="58">
        <f t="shared" si="573"/>
        <v>2.4698860008061695E-3</v>
      </c>
      <c r="V1219" s="58">
        <f t="shared" si="574"/>
        <v>2.327036415532994E-4</v>
      </c>
      <c r="W1219" s="50">
        <f t="shared" si="575"/>
        <v>173.44079668801183</v>
      </c>
      <c r="X1219" s="50">
        <f t="shared" si="576"/>
        <v>105005.3611474498</v>
      </c>
      <c r="Y1219" s="50">
        <f t="shared" si="577"/>
        <v>105005.3611474498</v>
      </c>
      <c r="Z1219" s="50">
        <f t="shared" si="578"/>
        <v>1.5852911978086444</v>
      </c>
      <c r="AA1219" s="50">
        <f t="shared" si="579"/>
        <v>1.3474975181373476</v>
      </c>
      <c r="AB1219" s="50">
        <f t="shared" si="580"/>
        <v>691.37239765698598</v>
      </c>
      <c r="AC1219" s="7">
        <f t="shared" si="581"/>
        <v>0.27490989318075926</v>
      </c>
    </row>
    <row r="1220" spans="2:29">
      <c r="B1220" s="7">
        <f t="shared" si="554"/>
        <v>0.47240281200886697</v>
      </c>
      <c r="C1220" s="7">
        <f t="shared" si="555"/>
        <v>3.9764546465392847E-4</v>
      </c>
      <c r="D1220" s="58">
        <f t="shared" si="556"/>
        <v>3572853.3679355541</v>
      </c>
      <c r="E1220" s="7">
        <f t="shared" si="557"/>
        <v>518.19859176118234</v>
      </c>
      <c r="F1220" s="7">
        <f t="shared" si="558"/>
        <v>3471528.3679355541</v>
      </c>
      <c r="G1220" s="57">
        <f t="shared" si="559"/>
        <v>1.2404518279410746E-2</v>
      </c>
      <c r="H1220" s="61">
        <f t="shared" si="560"/>
        <v>1.4187192896498136E-2</v>
      </c>
      <c r="I1220" s="7">
        <f t="shared" si="561"/>
        <v>6.9625614207003639E-2</v>
      </c>
      <c r="J1220" s="58">
        <f t="shared" si="562"/>
        <v>1.0484137383180868E-3</v>
      </c>
      <c r="K1220" s="7">
        <f t="shared" si="563"/>
        <v>6.2064803021642575E-3</v>
      </c>
      <c r="L1220" s="7">
        <f t="shared" si="564"/>
        <v>8.3033077788004315E-3</v>
      </c>
      <c r="M1220" s="58">
        <f t="shared" si="565"/>
        <v>2.4909923336401296E-2</v>
      </c>
      <c r="N1220" s="58">
        <f t="shared" si="566"/>
        <v>2.1898935142037276E-4</v>
      </c>
      <c r="O1220" s="59">
        <f t="shared" si="567"/>
        <v>0.38897983546043713</v>
      </c>
      <c r="P1220" s="58">
        <f t="shared" si="568"/>
        <v>2.1823880206012225E-4</v>
      </c>
      <c r="Q1220" s="58">
        <f t="shared" si="569"/>
        <v>0.54882759004948256</v>
      </c>
      <c r="R1220" s="58">
        <f t="shared" si="570"/>
        <v>0.54510028557815682</v>
      </c>
      <c r="S1220" s="60">
        <f t="shared" si="571"/>
        <v>3.7273044713257431E-3</v>
      </c>
      <c r="T1220" s="58">
        <f t="shared" si="572"/>
        <v>2.1675665634171527E-4</v>
      </c>
      <c r="U1220" s="58">
        <f t="shared" si="573"/>
        <v>2.4713681465245766E-3</v>
      </c>
      <c r="V1220" s="58">
        <f t="shared" si="574"/>
        <v>2.3282650646649301E-4</v>
      </c>
      <c r="W1220" s="50">
        <f t="shared" si="575"/>
        <v>173.44914262292568</v>
      </c>
      <c r="X1220" s="50">
        <f t="shared" si="576"/>
        <v>105012.94462040384</v>
      </c>
      <c r="Y1220" s="50">
        <f t="shared" si="577"/>
        <v>105012.94462040384</v>
      </c>
      <c r="Z1220" s="50">
        <f t="shared" si="578"/>
        <v>1.5853056563414358</v>
      </c>
      <c r="AA1220" s="50">
        <f t="shared" si="579"/>
        <v>1.3475098078902203</v>
      </c>
      <c r="AB1220" s="50">
        <f t="shared" si="580"/>
        <v>691.42863454480266</v>
      </c>
      <c r="AC1220" s="7">
        <f t="shared" si="581"/>
        <v>0.27493227948690607</v>
      </c>
    </row>
    <row r="1221" spans="2:29">
      <c r="B1221" s="7">
        <f t="shared" si="554"/>
        <v>0.4728004574735209</v>
      </c>
      <c r="C1221" s="7">
        <f t="shared" si="555"/>
        <v>3.9764546465392847E-4</v>
      </c>
      <c r="D1221" s="58">
        <f t="shared" si="556"/>
        <v>3573110.8272442468</v>
      </c>
      <c r="E1221" s="7">
        <f t="shared" si="557"/>
        <v>518.23593307846045</v>
      </c>
      <c r="F1221" s="7">
        <f t="shared" si="558"/>
        <v>3471785.8272442468</v>
      </c>
      <c r="G1221" s="57">
        <f t="shared" si="559"/>
        <v>1.2404803416253647E-2</v>
      </c>
      <c r="H1221" s="61">
        <f t="shared" si="560"/>
        <v>1.4192125496933159E-2</v>
      </c>
      <c r="I1221" s="7">
        <f t="shared" si="561"/>
        <v>6.9615749006133584E-2</v>
      </c>
      <c r="J1221" s="58">
        <f t="shared" si="562"/>
        <v>1.0479739661202094E-3</v>
      </c>
      <c r="K1221" s="7">
        <f t="shared" si="563"/>
        <v>6.2077584727455405E-3</v>
      </c>
      <c r="L1221" s="7">
        <f t="shared" si="564"/>
        <v>8.3037064049859589E-3</v>
      </c>
      <c r="M1221" s="58">
        <f t="shared" si="565"/>
        <v>2.4911119214957877E-2</v>
      </c>
      <c r="N1221" s="58">
        <f t="shared" si="566"/>
        <v>2.1886647777116054E-4</v>
      </c>
      <c r="O1221" s="59">
        <f t="shared" si="567"/>
        <v>0.38876158114102388</v>
      </c>
      <c r="P1221" s="58">
        <f t="shared" si="568"/>
        <v>2.1825431941324691E-4</v>
      </c>
      <c r="Q1221" s="58">
        <f t="shared" si="569"/>
        <v>0.54886661313538188</v>
      </c>
      <c r="R1221" s="58">
        <f t="shared" si="570"/>
        <v>0.54513956542768904</v>
      </c>
      <c r="S1221" s="60">
        <f t="shared" si="571"/>
        <v>3.7270477076928321E-3</v>
      </c>
      <c r="T1221" s="58">
        <f t="shared" si="572"/>
        <v>2.1677227579573405E-4</v>
      </c>
      <c r="U1221" s="58">
        <f t="shared" si="573"/>
        <v>2.4728501901420895E-3</v>
      </c>
      <c r="V1221" s="58">
        <f t="shared" si="574"/>
        <v>2.3294938011570522E-4</v>
      </c>
      <c r="W1221" s="50">
        <f t="shared" si="575"/>
        <v>173.4574695899548</v>
      </c>
      <c r="X1221" s="50">
        <f t="shared" si="576"/>
        <v>105020.51183835026</v>
      </c>
      <c r="Y1221" s="50">
        <f t="shared" si="577"/>
        <v>105020.51183835026</v>
      </c>
      <c r="Z1221" s="50">
        <f t="shared" si="578"/>
        <v>1.5853200818013038</v>
      </c>
      <c r="AA1221" s="50">
        <f t="shared" si="579"/>
        <v>1.3475220695311081</v>
      </c>
      <c r="AB1221" s="50">
        <f t="shared" si="580"/>
        <v>691.48475089008639</v>
      </c>
      <c r="AC1221" s="7">
        <f t="shared" si="581"/>
        <v>0.27495461786369685</v>
      </c>
    </row>
    <row r="1222" spans="2:29">
      <c r="B1222" s="7">
        <f t="shared" si="554"/>
        <v>0.47319810293817482</v>
      </c>
      <c r="C1222" s="7">
        <f t="shared" si="555"/>
        <v>3.9764546465392847E-4</v>
      </c>
      <c r="D1222" s="58">
        <f t="shared" si="556"/>
        <v>3573367.733420888</v>
      </c>
      <c r="E1222" s="7">
        <f t="shared" si="557"/>
        <v>518.27319417071385</v>
      </c>
      <c r="F1222" s="7">
        <f t="shared" si="558"/>
        <v>3472042.733420888</v>
      </c>
      <c r="G1222" s="57">
        <f t="shared" si="559"/>
        <v>1.2405087926555345E-2</v>
      </c>
      <c r="H1222" s="61">
        <f t="shared" si="560"/>
        <v>1.4197058210751557E-2</v>
      </c>
      <c r="I1222" s="7">
        <f t="shared" si="561"/>
        <v>6.9605883578496786E-2</v>
      </c>
      <c r="J1222" s="58">
        <f t="shared" si="562"/>
        <v>1.047534030934888E-3</v>
      </c>
      <c r="K1222" s="7">
        <f t="shared" si="563"/>
        <v>6.2090360611931055E-3</v>
      </c>
      <c r="L1222" s="7">
        <f t="shared" si="564"/>
        <v>8.3041041230628825E-3</v>
      </c>
      <c r="M1222" s="58">
        <f t="shared" si="565"/>
        <v>2.4912312369188647E-2</v>
      </c>
      <c r="N1222" s="58">
        <f t="shared" si="566"/>
        <v>2.1874359540530181E-4</v>
      </c>
      <c r="O1222" s="59">
        <f t="shared" si="567"/>
        <v>0.38854331133866732</v>
      </c>
      <c r="P1222" s="58">
        <f t="shared" si="568"/>
        <v>2.1826980235656324E-4</v>
      </c>
      <c r="Q1222" s="58">
        <f t="shared" si="569"/>
        <v>0.54890554968739258</v>
      </c>
      <c r="R1222" s="58">
        <f t="shared" si="570"/>
        <v>0.54517876088740491</v>
      </c>
      <c r="S1222" s="60">
        <f t="shared" si="571"/>
        <v>3.7267887999876681E-3</v>
      </c>
      <c r="T1222" s="58">
        <f t="shared" si="572"/>
        <v>2.1678786169252508E-4</v>
      </c>
      <c r="U1222" s="58">
        <f t="shared" si="573"/>
        <v>2.4743321308061277E-3</v>
      </c>
      <c r="V1222" s="58">
        <f t="shared" si="574"/>
        <v>2.3307226248156396E-4</v>
      </c>
      <c r="W1222" s="50">
        <f t="shared" si="575"/>
        <v>173.46577758735603</v>
      </c>
      <c r="X1222" s="50">
        <f t="shared" si="576"/>
        <v>105028.06279869538</v>
      </c>
      <c r="Y1222" s="50">
        <f t="shared" si="577"/>
        <v>105028.06279869538</v>
      </c>
      <c r="Z1222" s="50">
        <f t="shared" si="578"/>
        <v>1.5853344741971509</v>
      </c>
      <c r="AA1222" s="50">
        <f t="shared" si="579"/>
        <v>1.3475343030675782</v>
      </c>
      <c r="AB1222" s="50">
        <f t="shared" si="580"/>
        <v>691.54074667360294</v>
      </c>
      <c r="AC1222" s="7">
        <f t="shared" si="581"/>
        <v>0.27497690830347193</v>
      </c>
    </row>
    <row r="1223" spans="2:29">
      <c r="B1223" s="7">
        <f t="shared" si="554"/>
        <v>0.47359574840282875</v>
      </c>
      <c r="C1223" s="7">
        <f t="shared" si="555"/>
        <v>3.9764546465392847E-4</v>
      </c>
      <c r="D1223" s="58">
        <f t="shared" si="556"/>
        <v>3573624.0863770703</v>
      </c>
      <c r="E1223" s="7">
        <f t="shared" si="557"/>
        <v>518.31037502511992</v>
      </c>
      <c r="F1223" s="7">
        <f t="shared" si="558"/>
        <v>3472299.0863770703</v>
      </c>
      <c r="G1223" s="57">
        <f t="shared" si="559"/>
        <v>1.240537181030959E-2</v>
      </c>
      <c r="H1223" s="61">
        <f t="shared" si="560"/>
        <v>1.4201991037704186E-2</v>
      </c>
      <c r="I1223" s="7">
        <f t="shared" si="561"/>
        <v>6.9596017924591524E-2</v>
      </c>
      <c r="J1223" s="58">
        <f t="shared" si="562"/>
        <v>1.047093932773812E-3</v>
      </c>
      <c r="K1223" s="7">
        <f t="shared" si="563"/>
        <v>6.2103130674003E-3</v>
      </c>
      <c r="L1223" s="7">
        <f t="shared" si="564"/>
        <v>8.3045009329479232E-3</v>
      </c>
      <c r="M1223" s="58">
        <f t="shared" si="565"/>
        <v>2.4913502798843769E-2</v>
      </c>
      <c r="N1223" s="58">
        <f t="shared" si="566"/>
        <v>2.1862070434217176E-4</v>
      </c>
      <c r="O1223" s="59">
        <f t="shared" si="567"/>
        <v>0.38832502608778258</v>
      </c>
      <c r="P1223" s="58">
        <f t="shared" si="568"/>
        <v>2.1828525088474215E-4</v>
      </c>
      <c r="Q1223" s="58">
        <f t="shared" si="569"/>
        <v>0.54894439969211317</v>
      </c>
      <c r="R1223" s="58">
        <f t="shared" si="570"/>
        <v>0.54521787194381666</v>
      </c>
      <c r="S1223" s="60">
        <f t="shared" si="571"/>
        <v>3.7265277482965153E-3</v>
      </c>
      <c r="T1223" s="58">
        <f t="shared" si="572"/>
        <v>2.1680341402672504E-4</v>
      </c>
      <c r="U1223" s="58">
        <f t="shared" si="573"/>
        <v>2.4758139676641449E-3</v>
      </c>
      <c r="V1223" s="58">
        <f t="shared" si="574"/>
        <v>2.33195153544694E-4</v>
      </c>
      <c r="W1223" s="50">
        <f t="shared" si="575"/>
        <v>173.47406661338979</v>
      </c>
      <c r="X1223" s="50">
        <f t="shared" si="576"/>
        <v>105035.59749884078</v>
      </c>
      <c r="Y1223" s="50">
        <f t="shared" si="577"/>
        <v>105035.59749884078</v>
      </c>
      <c r="Z1223" s="50">
        <f t="shared" si="578"/>
        <v>1.5853488335378401</v>
      </c>
      <c r="AA1223" s="50">
        <f t="shared" si="579"/>
        <v>1.3475465085071641</v>
      </c>
      <c r="AB1223" s="50">
        <f t="shared" si="580"/>
        <v>691.59662187608319</v>
      </c>
      <c r="AC1223" s="7">
        <f t="shared" si="581"/>
        <v>0.2749991507985759</v>
      </c>
    </row>
    <row r="1224" spans="2:29">
      <c r="B1224" s="7">
        <f t="shared" si="554"/>
        <v>0.47399339386748268</v>
      </c>
      <c r="C1224" s="7">
        <f t="shared" si="555"/>
        <v>3.9764546465392847E-4</v>
      </c>
      <c r="D1224" s="58">
        <f t="shared" si="556"/>
        <v>3573879.8860248812</v>
      </c>
      <c r="E1224" s="7">
        <f t="shared" si="557"/>
        <v>518.34747562892812</v>
      </c>
      <c r="F1224" s="7">
        <f t="shared" si="558"/>
        <v>3472554.8860248812</v>
      </c>
      <c r="G1224" s="57">
        <f t="shared" si="559"/>
        <v>1.2405655067510502E-2</v>
      </c>
      <c r="H1224" s="61">
        <f t="shared" si="560"/>
        <v>1.4206923977541901E-2</v>
      </c>
      <c r="I1224" s="7">
        <f t="shared" si="561"/>
        <v>6.9586152044916097E-2</v>
      </c>
      <c r="J1224" s="58">
        <f t="shared" si="562"/>
        <v>1.046653671648702E-3</v>
      </c>
      <c r="K1224" s="7">
        <f t="shared" si="563"/>
        <v>6.2115894912605938E-3</v>
      </c>
      <c r="L1224" s="7">
        <f t="shared" si="564"/>
        <v>8.3048968345579982E-3</v>
      </c>
      <c r="M1224" s="58">
        <f t="shared" si="565"/>
        <v>2.4914690503673995E-2</v>
      </c>
      <c r="N1224" s="58">
        <f t="shared" si="566"/>
        <v>2.1849780460114879E-4</v>
      </c>
      <c r="O1224" s="59">
        <f t="shared" si="567"/>
        <v>0.38810672542279051</v>
      </c>
      <c r="P1224" s="58">
        <f t="shared" si="568"/>
        <v>2.1830066499206602E-4</v>
      </c>
      <c r="Q1224" s="58">
        <f t="shared" si="569"/>
        <v>0.54898316313516482</v>
      </c>
      <c r="R1224" s="58">
        <f t="shared" si="570"/>
        <v>0.54525689858351123</v>
      </c>
      <c r="S1224" s="60">
        <f t="shared" si="571"/>
        <v>3.7262645516535908E-3</v>
      </c>
      <c r="T1224" s="58">
        <f t="shared" si="572"/>
        <v>2.1681893279300028E-4</v>
      </c>
      <c r="U1224" s="58">
        <f t="shared" si="573"/>
        <v>2.4772956998632108E-3</v>
      </c>
      <c r="V1224" s="58">
        <f t="shared" si="574"/>
        <v>2.3331805328571698E-4</v>
      </c>
      <c r="W1224" s="50">
        <f t="shared" si="575"/>
        <v>173.48233666632049</v>
      </c>
      <c r="X1224" s="50">
        <f t="shared" si="576"/>
        <v>105043.11593620251</v>
      </c>
      <c r="Y1224" s="50">
        <f t="shared" si="577"/>
        <v>105043.11593620251</v>
      </c>
      <c r="Z1224" s="50">
        <f t="shared" si="578"/>
        <v>1.5853631598322289</v>
      </c>
      <c r="AA1224" s="50">
        <f t="shared" si="579"/>
        <v>1.3475586858573945</v>
      </c>
      <c r="AB1224" s="50">
        <f t="shared" si="580"/>
        <v>691.65237647836523</v>
      </c>
      <c r="AC1224" s="7">
        <f t="shared" si="581"/>
        <v>0.27502134534136785</v>
      </c>
    </row>
    <row r="1225" spans="2:29">
      <c r="B1225" s="7">
        <f t="shared" si="554"/>
        <v>0.47439103933213661</v>
      </c>
      <c r="C1225" s="7">
        <f t="shared" si="555"/>
        <v>3.9764546465392847E-4</v>
      </c>
      <c r="D1225" s="58">
        <f t="shared" si="556"/>
        <v>3574135.1322762957</v>
      </c>
      <c r="E1225" s="7">
        <f t="shared" si="557"/>
        <v>518.38449596937153</v>
      </c>
      <c r="F1225" s="7">
        <f t="shared" si="558"/>
        <v>3472810.1322762957</v>
      </c>
      <c r="G1225" s="57">
        <f t="shared" si="559"/>
        <v>1.240593769815187E-2</v>
      </c>
      <c r="H1225" s="61">
        <f t="shared" si="560"/>
        <v>1.4211857030015557E-2</v>
      </c>
      <c r="I1225" s="7">
        <f t="shared" si="561"/>
        <v>6.9576285939968785E-2</v>
      </c>
      <c r="J1225" s="58">
        <f t="shared" si="562"/>
        <v>1.0462132475713088E-3</v>
      </c>
      <c r="K1225" s="7">
        <f t="shared" si="563"/>
        <v>6.212865332667579E-3</v>
      </c>
      <c r="L1225" s="7">
        <f t="shared" si="564"/>
        <v>8.3052918278101965E-3</v>
      </c>
      <c r="M1225" s="58">
        <f t="shared" si="565"/>
        <v>2.4915875483430591E-2</v>
      </c>
      <c r="N1225" s="58">
        <f t="shared" si="566"/>
        <v>2.1837489620161416E-4</v>
      </c>
      <c r="O1225" s="59">
        <f t="shared" si="567"/>
        <v>0.38788840937811714</v>
      </c>
      <c r="P1225" s="58">
        <f t="shared" si="568"/>
        <v>2.1831604467337229E-4</v>
      </c>
      <c r="Q1225" s="58">
        <f t="shared" si="569"/>
        <v>0.5490218400035648</v>
      </c>
      <c r="R1225" s="58">
        <f t="shared" si="570"/>
        <v>0.54529584079305937</v>
      </c>
      <c r="S1225" s="60">
        <f t="shared" si="571"/>
        <v>3.7259992105054263E-3</v>
      </c>
      <c r="T1225" s="58">
        <f t="shared" si="572"/>
        <v>2.1683441798601069E-4</v>
      </c>
      <c r="U1225" s="58">
        <f t="shared" si="573"/>
        <v>2.4787773265505723E-3</v>
      </c>
      <c r="V1225" s="58">
        <f t="shared" si="574"/>
        <v>2.334409616852516E-4</v>
      </c>
      <c r="W1225" s="50">
        <f t="shared" si="575"/>
        <v>173.49058774441622</v>
      </c>
      <c r="X1225" s="50">
        <f t="shared" si="576"/>
        <v>105050.61810819336</v>
      </c>
      <c r="Y1225" s="50">
        <f t="shared" si="577"/>
        <v>105050.61810819336</v>
      </c>
      <c r="Z1225" s="50">
        <f t="shared" si="578"/>
        <v>1.5853774530891376</v>
      </c>
      <c r="AA1225" s="50">
        <f t="shared" si="579"/>
        <v>1.3475708351257669</v>
      </c>
      <c r="AB1225" s="50">
        <f t="shared" si="580"/>
        <v>691.70801046126326</v>
      </c>
      <c r="AC1225" s="7">
        <f t="shared" si="581"/>
        <v>0.27504349192422339</v>
      </c>
    </row>
    <row r="1226" spans="2:29">
      <c r="B1226" s="7">
        <f t="shared" si="554"/>
        <v>0.47478868479679054</v>
      </c>
      <c r="C1226" s="7">
        <f t="shared" si="555"/>
        <v>3.9764546465392847E-4</v>
      </c>
      <c r="D1226" s="58">
        <f t="shared" si="556"/>
        <v>3574389.8250439828</v>
      </c>
      <c r="E1226" s="7">
        <f t="shared" si="557"/>
        <v>518.42143603378383</v>
      </c>
      <c r="F1226" s="7">
        <f t="shared" si="558"/>
        <v>3473064.8250439828</v>
      </c>
      <c r="G1226" s="57">
        <f t="shared" si="559"/>
        <v>1.2406219702228065E-2</v>
      </c>
      <c r="H1226" s="61">
        <f t="shared" si="560"/>
        <v>1.4216790194876006E-2</v>
      </c>
      <c r="I1226" s="7">
        <f t="shared" si="561"/>
        <v>6.9566419610247884E-2</v>
      </c>
      <c r="J1226" s="58">
        <f t="shared" si="562"/>
        <v>1.0457726605534146E-3</v>
      </c>
      <c r="K1226" s="7">
        <f t="shared" si="563"/>
        <v>6.2141405915149706E-3</v>
      </c>
      <c r="L1226" s="7">
        <f t="shared" si="564"/>
        <v>8.3056859126217995E-3</v>
      </c>
      <c r="M1226" s="58">
        <f t="shared" si="565"/>
        <v>2.49170577378654E-2</v>
      </c>
      <c r="N1226" s="58">
        <f t="shared" si="566"/>
        <v>2.182519791629525E-4</v>
      </c>
      <c r="O1226" s="59">
        <f t="shared" si="567"/>
        <v>0.38767007798819436</v>
      </c>
      <c r="P1226" s="58">
        <f t="shared" si="568"/>
        <v>2.1833138992277679E-4</v>
      </c>
      <c r="Q1226" s="58">
        <f t="shared" si="569"/>
        <v>0.5490604302825155</v>
      </c>
      <c r="R1226" s="58">
        <f t="shared" si="570"/>
        <v>0.54533469855913708</v>
      </c>
      <c r="S1226" s="60">
        <f t="shared" si="571"/>
        <v>3.7257317233784226E-3</v>
      </c>
      <c r="T1226" s="58">
        <f t="shared" si="572"/>
        <v>2.1684986960045807E-4</v>
      </c>
      <c r="U1226" s="58">
        <f t="shared" si="573"/>
        <v>2.4802588468728912E-3</v>
      </c>
      <c r="V1226" s="58">
        <f t="shared" si="574"/>
        <v>2.3356387872391327E-4</v>
      </c>
      <c r="W1226" s="50">
        <f t="shared" si="575"/>
        <v>173.49881984594901</v>
      </c>
      <c r="X1226" s="50">
        <f t="shared" si="576"/>
        <v>105058.10401224652</v>
      </c>
      <c r="Y1226" s="50">
        <f t="shared" si="577"/>
        <v>105058.10401224652</v>
      </c>
      <c r="Z1226" s="50">
        <f t="shared" si="578"/>
        <v>1.5853917133173931</v>
      </c>
      <c r="AA1226" s="50">
        <f t="shared" si="579"/>
        <v>1.3475829563197841</v>
      </c>
      <c r="AB1226" s="50">
        <f t="shared" si="580"/>
        <v>691.76352380574224</v>
      </c>
      <c r="AC1226" s="7">
        <f t="shared" si="581"/>
        <v>0.27506559053954338</v>
      </c>
    </row>
    <row r="1227" spans="2:29">
      <c r="B1227" s="7">
        <f t="shared" si="554"/>
        <v>0.47518633026144447</v>
      </c>
      <c r="C1227" s="7">
        <f t="shared" si="555"/>
        <v>3.9764546465392847E-4</v>
      </c>
      <c r="D1227" s="58">
        <f t="shared" si="556"/>
        <v>3574643.9642402097</v>
      </c>
      <c r="E1227" s="7">
        <f t="shared" si="557"/>
        <v>518.45829580944041</v>
      </c>
      <c r="F1227" s="7">
        <f t="shared" si="558"/>
        <v>3473318.9642402097</v>
      </c>
      <c r="G1227" s="57">
        <f t="shared" si="559"/>
        <v>1.2406501079732795E-2</v>
      </c>
      <c r="H1227" s="61">
        <f t="shared" si="560"/>
        <v>1.4221723471874097E-2</v>
      </c>
      <c r="I1227" s="7">
        <f t="shared" si="561"/>
        <v>6.9556553056251705E-2</v>
      </c>
      <c r="J1227" s="58">
        <f t="shared" si="562"/>
        <v>1.0453319106068324E-3</v>
      </c>
      <c r="K1227" s="7">
        <f t="shared" si="563"/>
        <v>6.2154152676966064E-3</v>
      </c>
      <c r="L1227" s="7">
        <f t="shared" si="564"/>
        <v>8.3060790889102707E-3</v>
      </c>
      <c r="M1227" s="58">
        <f t="shared" si="565"/>
        <v>2.4918237266730814E-2</v>
      </c>
      <c r="N1227" s="58">
        <f t="shared" si="566"/>
        <v>2.1812905350455128E-4</v>
      </c>
      <c r="O1227" s="59">
        <f t="shared" si="567"/>
        <v>0.38745173128745919</v>
      </c>
      <c r="P1227" s="58">
        <f t="shared" si="568"/>
        <v>2.1834670073517248E-4</v>
      </c>
      <c r="Q1227" s="58">
        <f t="shared" si="569"/>
        <v>0.54909893395917386</v>
      </c>
      <c r="R1227" s="58">
        <f t="shared" si="570"/>
        <v>0.54537347186835905</v>
      </c>
      <c r="S1227" s="60">
        <f t="shared" si="571"/>
        <v>3.7254620908148128E-3</v>
      </c>
      <c r="T1227" s="58">
        <f t="shared" si="572"/>
        <v>2.1686528763101981E-4</v>
      </c>
      <c r="U1227" s="58">
        <f t="shared" si="573"/>
        <v>2.4817402599770439E-3</v>
      </c>
      <c r="V1227" s="58">
        <f t="shared" si="574"/>
        <v>2.3368680438231448E-4</v>
      </c>
      <c r="W1227" s="50">
        <f t="shared" si="575"/>
        <v>173.5070329691948</v>
      </c>
      <c r="X1227" s="50">
        <f t="shared" si="576"/>
        <v>105065.57364578333</v>
      </c>
      <c r="Y1227" s="50">
        <f t="shared" si="577"/>
        <v>105065.57364578333</v>
      </c>
      <c r="Z1227" s="50">
        <f t="shared" si="578"/>
        <v>1.5854059405257683</v>
      </c>
      <c r="AA1227" s="50">
        <f t="shared" si="579"/>
        <v>1.3475950494469031</v>
      </c>
      <c r="AB1227" s="50">
        <f t="shared" si="580"/>
        <v>691.81891649267982</v>
      </c>
      <c r="AC1227" s="7">
        <f t="shared" si="581"/>
        <v>0.27508764117974116</v>
      </c>
    </row>
    <row r="1228" spans="2:29">
      <c r="B1228" s="7">
        <f t="shared" si="554"/>
        <v>0.4755839757260984</v>
      </c>
      <c r="C1228" s="7">
        <f t="shared" si="555"/>
        <v>3.9764546465392847E-4</v>
      </c>
      <c r="D1228" s="58">
        <f t="shared" si="556"/>
        <v>3574897.5497779902</v>
      </c>
      <c r="E1228" s="7">
        <f t="shared" si="557"/>
        <v>518.4950752837251</v>
      </c>
      <c r="F1228" s="7">
        <f t="shared" si="558"/>
        <v>3473572.5497779902</v>
      </c>
      <c r="G1228" s="57">
        <f t="shared" si="559"/>
        <v>1.2406781830660421E-2</v>
      </c>
      <c r="H1228" s="61">
        <f t="shared" si="560"/>
        <v>1.4226656860760677E-2</v>
      </c>
      <c r="I1228" s="7">
        <f t="shared" si="561"/>
        <v>6.9546686278478542E-2</v>
      </c>
      <c r="J1228" s="58">
        <f t="shared" si="562"/>
        <v>1.044890997743406E-3</v>
      </c>
      <c r="K1228" s="7">
        <f t="shared" si="563"/>
        <v>6.2166893611064434E-3</v>
      </c>
      <c r="L1228" s="7">
        <f t="shared" si="564"/>
        <v>8.306471356593256E-3</v>
      </c>
      <c r="M1228" s="58">
        <f t="shared" si="565"/>
        <v>2.4919414069779766E-2</v>
      </c>
      <c r="N1228" s="58">
        <f t="shared" si="566"/>
        <v>2.1800611924580128E-4</v>
      </c>
      <c r="O1228" s="59">
        <f t="shared" si="567"/>
        <v>0.38723336931035451</v>
      </c>
      <c r="P1228" s="58">
        <f t="shared" si="568"/>
        <v>2.183619771046752E-4</v>
      </c>
      <c r="Q1228" s="58">
        <f t="shared" si="569"/>
        <v>0.54913735101874228</v>
      </c>
      <c r="R1228" s="58">
        <f t="shared" si="570"/>
        <v>0.54541216070745424</v>
      </c>
      <c r="S1228" s="60">
        <f t="shared" si="571"/>
        <v>3.7251903112880402E-3</v>
      </c>
      <c r="T1228" s="58">
        <f t="shared" si="572"/>
        <v>2.1688067207241874E-4</v>
      </c>
      <c r="U1228" s="58">
        <f t="shared" si="573"/>
        <v>2.4832215650093005E-3</v>
      </c>
      <c r="V1228" s="58">
        <f t="shared" si="574"/>
        <v>2.3380973864106449E-4</v>
      </c>
      <c r="W1228" s="50">
        <f t="shared" si="575"/>
        <v>173.51522711243322</v>
      </c>
      <c r="X1228" s="50">
        <f t="shared" si="576"/>
        <v>105073.02700624712</v>
      </c>
      <c r="Y1228" s="50">
        <f t="shared" si="577"/>
        <v>105073.02700624712</v>
      </c>
      <c r="Z1228" s="50">
        <f t="shared" si="578"/>
        <v>1.5854201347230459</v>
      </c>
      <c r="AA1228" s="50">
        <f t="shared" si="579"/>
        <v>1.3476071145145889</v>
      </c>
      <c r="AB1228" s="50">
        <f t="shared" si="580"/>
        <v>691.8741885031161</v>
      </c>
      <c r="AC1228" s="7">
        <f t="shared" si="581"/>
        <v>0.27510964383724518</v>
      </c>
    </row>
    <row r="1229" spans="2:29">
      <c r="B1229" s="7">
        <f t="shared" si="554"/>
        <v>0.47598162119075232</v>
      </c>
      <c r="C1229" s="7">
        <f t="shared" si="555"/>
        <v>3.9764546465392847E-4</v>
      </c>
      <c r="D1229" s="58">
        <f t="shared" si="556"/>
        <v>3575150.5815699031</v>
      </c>
      <c r="E1229" s="7">
        <f t="shared" si="557"/>
        <v>518.5317744439584</v>
      </c>
      <c r="F1229" s="7">
        <f t="shared" si="558"/>
        <v>3473825.5815699031</v>
      </c>
      <c r="G1229" s="57">
        <f t="shared" si="559"/>
        <v>1.2407061955004612E-2</v>
      </c>
      <c r="H1229" s="61">
        <f t="shared" si="560"/>
        <v>1.423159036128659E-2</v>
      </c>
      <c r="I1229" s="7">
        <f t="shared" si="561"/>
        <v>6.953681927742672E-2</v>
      </c>
      <c r="J1229" s="58">
        <f t="shared" si="562"/>
        <v>1.0444499219750103E-3</v>
      </c>
      <c r="K1229" s="7">
        <f t="shared" si="563"/>
        <v>6.217962871638563E-3</v>
      </c>
      <c r="L1229" s="7">
        <f t="shared" si="564"/>
        <v>8.3068627155885831E-3</v>
      </c>
      <c r="M1229" s="58">
        <f t="shared" si="565"/>
        <v>2.4920588146765749E-2</v>
      </c>
      <c r="N1229" s="58">
        <f t="shared" si="566"/>
        <v>2.1788317640609621E-4</v>
      </c>
      <c r="O1229" s="59">
        <f t="shared" si="567"/>
        <v>0.38701499209132839</v>
      </c>
      <c r="P1229" s="58">
        <f t="shared" si="568"/>
        <v>2.1837721902612239E-4</v>
      </c>
      <c r="Q1229" s="58">
        <f t="shared" si="569"/>
        <v>0.54917568144823792</v>
      </c>
      <c r="R1229" s="58">
        <f t="shared" si="570"/>
        <v>0.54545076506308487</v>
      </c>
      <c r="S1229" s="60">
        <f t="shared" si="571"/>
        <v>3.7249163851530431E-3</v>
      </c>
      <c r="T1229" s="58">
        <f t="shared" si="572"/>
        <v>2.1689602291935116E-4</v>
      </c>
      <c r="U1229" s="58">
        <f t="shared" si="573"/>
        <v>2.4847027611160717E-3</v>
      </c>
      <c r="V1229" s="58">
        <f t="shared" si="574"/>
        <v>2.3393268148076956E-4</v>
      </c>
      <c r="W1229" s="50">
        <f t="shared" si="575"/>
        <v>173.52340227394785</v>
      </c>
      <c r="X1229" s="50">
        <f t="shared" si="576"/>
        <v>105080.4640910684</v>
      </c>
      <c r="Y1229" s="50">
        <f t="shared" si="577"/>
        <v>105080.4640910684</v>
      </c>
      <c r="Z1229" s="50">
        <f t="shared" si="578"/>
        <v>1.5854342959179524</v>
      </c>
      <c r="AA1229" s="50">
        <f t="shared" si="579"/>
        <v>1.3476191515302596</v>
      </c>
      <c r="AB1229" s="50">
        <f t="shared" si="580"/>
        <v>691.92933981799706</v>
      </c>
      <c r="AC1229" s="7">
        <f t="shared" si="581"/>
        <v>0.27513159850449737</v>
      </c>
    </row>
    <row r="1230" spans="2:29">
      <c r="B1230" s="7">
        <f t="shared" si="554"/>
        <v>0.47637926665540625</v>
      </c>
      <c r="C1230" s="7">
        <f t="shared" si="555"/>
        <v>3.9764546465392847E-4</v>
      </c>
      <c r="D1230" s="58">
        <f t="shared" si="556"/>
        <v>3575403.0595291662</v>
      </c>
      <c r="E1230" s="7">
        <f t="shared" si="557"/>
        <v>518.5683932775537</v>
      </c>
      <c r="F1230" s="7">
        <f t="shared" si="558"/>
        <v>3474078.0595291662</v>
      </c>
      <c r="G1230" s="57">
        <f t="shared" si="559"/>
        <v>1.240734145275956E-2</v>
      </c>
      <c r="H1230" s="61">
        <f t="shared" si="560"/>
        <v>1.4236523973202677E-2</v>
      </c>
      <c r="I1230" s="7">
        <f t="shared" si="561"/>
        <v>6.9526952053594548E-2</v>
      </c>
      <c r="J1230" s="58">
        <f t="shared" si="562"/>
        <v>1.0440086833135504E-3</v>
      </c>
      <c r="K1230" s="7">
        <f t="shared" si="563"/>
        <v>6.219235799187167E-3</v>
      </c>
      <c r="L1230" s="7">
        <f t="shared" si="564"/>
        <v>8.3072531658142674E-3</v>
      </c>
      <c r="M1230" s="58">
        <f t="shared" si="565"/>
        <v>2.4921759497442804E-2</v>
      </c>
      <c r="N1230" s="58">
        <f t="shared" si="566"/>
        <v>2.1776022500483277E-4</v>
      </c>
      <c r="O1230" s="59">
        <f t="shared" si="567"/>
        <v>0.38679659966483421</v>
      </c>
      <c r="P1230" s="58">
        <f t="shared" si="568"/>
        <v>2.18392426494185E-4</v>
      </c>
      <c r="Q1230" s="58">
        <f t="shared" si="569"/>
        <v>0.54921392523425938</v>
      </c>
      <c r="R1230" s="58">
        <f t="shared" si="570"/>
        <v>0.54548928492201088</v>
      </c>
      <c r="S1230" s="60">
        <f t="shared" si="571"/>
        <v>3.7246403122485061E-3</v>
      </c>
      <c r="T1230" s="58">
        <f t="shared" si="572"/>
        <v>2.169113401665522E-4</v>
      </c>
      <c r="U1230" s="58">
        <f t="shared" si="573"/>
        <v>2.4861838474437045E-3</v>
      </c>
      <c r="V1230" s="58">
        <f t="shared" si="574"/>
        <v>2.3405563288203299E-4</v>
      </c>
      <c r="W1230" s="50">
        <f t="shared" si="575"/>
        <v>173.53155845202605</v>
      </c>
      <c r="X1230" s="50">
        <f t="shared" si="576"/>
        <v>105087.88489769649</v>
      </c>
      <c r="Y1230" s="50">
        <f t="shared" si="577"/>
        <v>105087.88489769649</v>
      </c>
      <c r="Z1230" s="50">
        <f t="shared" si="578"/>
        <v>1.5854484241192186</v>
      </c>
      <c r="AA1230" s="50">
        <f t="shared" si="579"/>
        <v>1.3476311605013358</v>
      </c>
      <c r="AB1230" s="50">
        <f t="shared" si="580"/>
        <v>691.98437041840714</v>
      </c>
      <c r="AC1230" s="7">
        <f t="shared" si="581"/>
        <v>0.27515350517394854</v>
      </c>
    </row>
    <row r="1231" spans="2:29">
      <c r="B1231" s="7">
        <f t="shared" si="554"/>
        <v>0.47677691212006018</v>
      </c>
      <c r="C1231" s="7">
        <f t="shared" si="555"/>
        <v>3.9764546465392847E-4</v>
      </c>
      <c r="D1231" s="58">
        <f t="shared" si="556"/>
        <v>3575654.9835693385</v>
      </c>
      <c r="E1231" s="7">
        <f t="shared" si="557"/>
        <v>518.60493177197384</v>
      </c>
      <c r="F1231" s="7">
        <f t="shared" si="558"/>
        <v>3474329.9835693385</v>
      </c>
      <c r="G1231" s="57">
        <f t="shared" si="559"/>
        <v>1.2407620323919613E-2</v>
      </c>
      <c r="H1231" s="61">
        <f t="shared" si="560"/>
        <v>1.424145769625978E-2</v>
      </c>
      <c r="I1231" s="7">
        <f t="shared" si="561"/>
        <v>6.9517084607480337E-2</v>
      </c>
      <c r="J1231" s="58">
        <f t="shared" si="562"/>
        <v>1.0435672817709627E-3</v>
      </c>
      <c r="K1231" s="7">
        <f t="shared" si="563"/>
        <v>6.2205081436465803E-3</v>
      </c>
      <c r="L1231" s="7">
        <f t="shared" si="564"/>
        <v>8.3076427071885062E-3</v>
      </c>
      <c r="M1231" s="58">
        <f t="shared" si="565"/>
        <v>2.4922928121565519E-2</v>
      </c>
      <c r="N1231" s="58">
        <f t="shared" si="566"/>
        <v>2.1763726506141088E-4</v>
      </c>
      <c r="O1231" s="59">
        <f t="shared" si="567"/>
        <v>0.38657819206533106</v>
      </c>
      <c r="P1231" s="58">
        <f t="shared" si="568"/>
        <v>2.1840759950314537E-4</v>
      </c>
      <c r="Q1231" s="58">
        <f t="shared" si="569"/>
        <v>0.54925208236242773</v>
      </c>
      <c r="R1231" s="58">
        <f t="shared" si="570"/>
        <v>0.54552772027104446</v>
      </c>
      <c r="S1231" s="60">
        <f t="shared" si="571"/>
        <v>3.7243620913832709E-3</v>
      </c>
      <c r="T1231" s="58">
        <f t="shared" si="572"/>
        <v>2.1692662380877779E-4</v>
      </c>
      <c r="U1231" s="58">
        <f t="shared" si="573"/>
        <v>2.4876648231380721E-3</v>
      </c>
      <c r="V1231" s="58">
        <f t="shared" si="574"/>
        <v>2.3417859282545488E-4</v>
      </c>
      <c r="W1231" s="50">
        <f t="shared" si="575"/>
        <v>173.53969564495901</v>
      </c>
      <c r="X1231" s="50">
        <f t="shared" si="576"/>
        <v>105095.28942359072</v>
      </c>
      <c r="Y1231" s="50">
        <f t="shared" si="577"/>
        <v>105095.28942359072</v>
      </c>
      <c r="Z1231" s="50">
        <f t="shared" si="578"/>
        <v>1.5854625193355623</v>
      </c>
      <c r="AA1231" s="50">
        <f t="shared" si="579"/>
        <v>1.3476431414352279</v>
      </c>
      <c r="AB1231" s="50">
        <f t="shared" si="580"/>
        <v>692.03928028550536</v>
      </c>
      <c r="AC1231" s="7">
        <f t="shared" si="581"/>
        <v>0.27517536383809188</v>
      </c>
    </row>
    <row r="1232" spans="2:29">
      <c r="B1232" s="7">
        <f t="shared" si="554"/>
        <v>0.47717455758471411</v>
      </c>
      <c r="C1232" s="7">
        <f t="shared" si="555"/>
        <v>3.9764546465392847E-4</v>
      </c>
      <c r="D1232" s="58">
        <f t="shared" si="556"/>
        <v>3575906.3536037328</v>
      </c>
      <c r="E1232" s="7">
        <f t="shared" si="557"/>
        <v>518.64138991464574</v>
      </c>
      <c r="F1232" s="7">
        <f t="shared" si="558"/>
        <v>3474581.3536037328</v>
      </c>
      <c r="G1232" s="57">
        <f t="shared" si="559"/>
        <v>1.240789856847868E-2</v>
      </c>
      <c r="H1232" s="61">
        <f t="shared" si="560"/>
        <v>1.4246391530208735E-2</v>
      </c>
      <c r="I1232" s="7">
        <f t="shared" si="561"/>
        <v>6.9507216939582422E-2</v>
      </c>
      <c r="J1232" s="58">
        <f t="shared" si="562"/>
        <v>1.0431257173592148E-3</v>
      </c>
      <c r="K1232" s="7">
        <f t="shared" si="563"/>
        <v>6.2217799049112503E-3</v>
      </c>
      <c r="L1232" s="7">
        <f t="shared" si="564"/>
        <v>8.308031339629679E-3</v>
      </c>
      <c r="M1232" s="58">
        <f t="shared" si="565"/>
        <v>2.4924094018889037E-2</v>
      </c>
      <c r="N1232" s="58">
        <f t="shared" si="566"/>
        <v>2.1751429659523346E-4</v>
      </c>
      <c r="O1232" s="59">
        <f t="shared" si="567"/>
        <v>0.38635976932728344</v>
      </c>
      <c r="P1232" s="58">
        <f t="shared" si="568"/>
        <v>2.1842273804761891E-4</v>
      </c>
      <c r="Q1232" s="58">
        <f t="shared" si="569"/>
        <v>0.5492901528192019</v>
      </c>
      <c r="R1232" s="58">
        <f t="shared" si="570"/>
        <v>0.54556607109695965</v>
      </c>
      <c r="S1232" s="60">
        <f t="shared" si="571"/>
        <v>3.7240817222422562E-3</v>
      </c>
      <c r="T1232" s="58">
        <f t="shared" si="572"/>
        <v>2.1694187384076869E-4</v>
      </c>
      <c r="U1232" s="58">
        <f t="shared" si="573"/>
        <v>2.4891456873449222E-3</v>
      </c>
      <c r="V1232" s="58">
        <f t="shared" si="574"/>
        <v>2.3430156129163231E-4</v>
      </c>
      <c r="W1232" s="50">
        <f t="shared" si="575"/>
        <v>173.54781385104178</v>
      </c>
      <c r="X1232" s="50">
        <f t="shared" si="576"/>
        <v>105102.67766620319</v>
      </c>
      <c r="Y1232" s="50">
        <f t="shared" si="577"/>
        <v>105102.67766620319</v>
      </c>
      <c r="Z1232" s="50">
        <f t="shared" si="578"/>
        <v>1.585476581575656</v>
      </c>
      <c r="AA1232" s="50">
        <f t="shared" si="579"/>
        <v>1.3476550943393075</v>
      </c>
      <c r="AB1232" s="50">
        <f t="shared" si="580"/>
        <v>692.09406940039764</v>
      </c>
      <c r="AC1232" s="7">
        <f t="shared" si="581"/>
        <v>0.27519717448942466</v>
      </c>
    </row>
    <row r="1233" spans="2:29">
      <c r="B1233" s="7">
        <f t="shared" si="554"/>
        <v>0.47757220304936804</v>
      </c>
      <c r="C1233" s="7">
        <f t="shared" si="555"/>
        <v>3.9764546465392847E-4</v>
      </c>
      <c r="D1233" s="58">
        <f t="shared" si="556"/>
        <v>3576157.1695459154</v>
      </c>
      <c r="E1233" s="7">
        <f t="shared" si="557"/>
        <v>518.67776769303339</v>
      </c>
      <c r="F1233" s="7">
        <f t="shared" si="558"/>
        <v>3474832.1695459154</v>
      </c>
      <c r="G1233" s="57">
        <f t="shared" si="559"/>
        <v>1.2408176186430734E-2</v>
      </c>
      <c r="H1233" s="61">
        <f t="shared" si="560"/>
        <v>1.4251325474800377E-2</v>
      </c>
      <c r="I1233" s="7">
        <f t="shared" si="561"/>
        <v>6.9497349050399143E-2</v>
      </c>
      <c r="J1233" s="58">
        <f t="shared" si="562"/>
        <v>1.0426839900903051E-3</v>
      </c>
      <c r="K1233" s="7">
        <f t="shared" si="563"/>
        <v>6.2230510828757456E-3</v>
      </c>
      <c r="L1233" s="7">
        <f t="shared" si="564"/>
        <v>8.3084190630563562E-3</v>
      </c>
      <c r="M1233" s="58">
        <f t="shared" si="565"/>
        <v>2.4925257189169069E-2</v>
      </c>
      <c r="N1233" s="58">
        <f t="shared" si="566"/>
        <v>2.1739131962570654E-4</v>
      </c>
      <c r="O1233" s="59">
        <f t="shared" si="567"/>
        <v>0.38614133148516122</v>
      </c>
      <c r="P1233" s="58">
        <f t="shared" si="568"/>
        <v>2.1843784212222106E-4</v>
      </c>
      <c r="Q1233" s="58">
        <f t="shared" si="569"/>
        <v>0.54932813659104074</v>
      </c>
      <c r="R1233" s="58">
        <f t="shared" si="570"/>
        <v>0.54560433738656944</v>
      </c>
      <c r="S1233" s="60">
        <f t="shared" si="571"/>
        <v>3.7237992044713009E-3</v>
      </c>
      <c r="T1233" s="58">
        <f t="shared" si="572"/>
        <v>2.1695709025728116E-4</v>
      </c>
      <c r="U1233" s="58">
        <f t="shared" si="573"/>
        <v>2.4906264392098622E-3</v>
      </c>
      <c r="V1233" s="58">
        <f t="shared" si="574"/>
        <v>2.3442453826115923E-4</v>
      </c>
      <c r="W1233" s="50">
        <f t="shared" si="575"/>
        <v>173.55591306857332</v>
      </c>
      <c r="X1233" s="50">
        <f t="shared" si="576"/>
        <v>105110.04962299345</v>
      </c>
      <c r="Y1233" s="50">
        <f t="shared" si="577"/>
        <v>105110.04962299345</v>
      </c>
      <c r="Z1233" s="50">
        <f t="shared" si="578"/>
        <v>1.5854906108481546</v>
      </c>
      <c r="AA1233" s="50">
        <f t="shared" si="579"/>
        <v>1.3476670192209312</v>
      </c>
      <c r="AB1233" s="50">
        <f t="shared" si="580"/>
        <v>692.14873774424416</v>
      </c>
      <c r="AC1233" s="7">
        <f t="shared" si="581"/>
        <v>0.27521893712044471</v>
      </c>
    </row>
    <row r="1234" spans="2:29">
      <c r="B1234" s="7">
        <f t="shared" si="554"/>
        <v>0.47796984851402197</v>
      </c>
      <c r="C1234" s="7">
        <f t="shared" si="555"/>
        <v>3.9764546465392847E-4</v>
      </c>
      <c r="D1234" s="58">
        <f t="shared" si="556"/>
        <v>3576407.4313096828</v>
      </c>
      <c r="E1234" s="7">
        <f t="shared" si="557"/>
        <v>518.71406509463395</v>
      </c>
      <c r="F1234" s="7">
        <f t="shared" si="558"/>
        <v>3475082.4313096828</v>
      </c>
      <c r="G1234" s="57">
        <f t="shared" si="559"/>
        <v>1.2408453177769814E-2</v>
      </c>
      <c r="H1234" s="61">
        <f t="shared" si="560"/>
        <v>1.4256259529785537E-2</v>
      </c>
      <c r="I1234" s="7">
        <f t="shared" si="561"/>
        <v>6.9487480940428822E-2</v>
      </c>
      <c r="J1234" s="58">
        <f t="shared" si="562"/>
        <v>1.0422420999762622E-3</v>
      </c>
      <c r="K1234" s="7">
        <f t="shared" si="563"/>
        <v>6.2243216774347564E-3</v>
      </c>
      <c r="L1234" s="7">
        <f t="shared" si="564"/>
        <v>8.3088058773872799E-3</v>
      </c>
      <c r="M1234" s="58">
        <f t="shared" si="565"/>
        <v>2.492641763216184E-2</v>
      </c>
      <c r="N1234" s="58">
        <f t="shared" si="566"/>
        <v>2.1726833417223904E-4</v>
      </c>
      <c r="O1234" s="59">
        <f t="shared" si="567"/>
        <v>0.3859228785734396</v>
      </c>
      <c r="P1234" s="58">
        <f t="shared" si="568"/>
        <v>2.1845291172162273E-4</v>
      </c>
      <c r="Q1234" s="58">
        <f t="shared" si="569"/>
        <v>0.54936603366454251</v>
      </c>
      <c r="R1234" s="58">
        <f t="shared" si="570"/>
        <v>0.54564251912672246</v>
      </c>
      <c r="S1234" s="60">
        <f t="shared" si="571"/>
        <v>3.7235145378200496E-3</v>
      </c>
      <c r="T1234" s="58">
        <f t="shared" si="572"/>
        <v>2.169722730530856E-4</v>
      </c>
      <c r="U1234" s="58">
        <f t="shared" si="573"/>
        <v>2.4921070778783994E-3</v>
      </c>
      <c r="V1234" s="58">
        <f t="shared" si="574"/>
        <v>2.3454752371462672E-4</v>
      </c>
      <c r="W1234" s="50">
        <f t="shared" si="575"/>
        <v>173.56399329585628</v>
      </c>
      <c r="X1234" s="50">
        <f t="shared" si="576"/>
        <v>105117.4052914278</v>
      </c>
      <c r="Y1234" s="50">
        <f t="shared" si="577"/>
        <v>105117.4052914278</v>
      </c>
      <c r="Z1234" s="50">
        <f t="shared" si="578"/>
        <v>1.5855046071616943</v>
      </c>
      <c r="AA1234" s="50">
        <f t="shared" si="579"/>
        <v>1.3476789160874401</v>
      </c>
      <c r="AB1234" s="50">
        <f t="shared" si="580"/>
        <v>692.20328529825645</v>
      </c>
      <c r="AC1234" s="7">
        <f t="shared" si="581"/>
        <v>0.27524065172367052</v>
      </c>
    </row>
    <row r="1235" spans="2:29">
      <c r="B1235" s="7">
        <f t="shared" si="554"/>
        <v>0.4783674939786759</v>
      </c>
      <c r="C1235" s="7">
        <f t="shared" si="555"/>
        <v>3.9764546465392847E-4</v>
      </c>
      <c r="D1235" s="58">
        <f t="shared" si="556"/>
        <v>3576657.138809117</v>
      </c>
      <c r="E1235" s="7">
        <f t="shared" si="557"/>
        <v>518.75028210698611</v>
      </c>
      <c r="F1235" s="7">
        <f t="shared" si="558"/>
        <v>3475332.138809117</v>
      </c>
      <c r="G1235" s="57">
        <f t="shared" si="559"/>
        <v>1.2408729542490072E-2</v>
      </c>
      <c r="H1235" s="61">
        <f t="shared" si="560"/>
        <v>1.4261193694915048E-2</v>
      </c>
      <c r="I1235" s="7">
        <f t="shared" si="561"/>
        <v>6.9477612610169798E-2</v>
      </c>
      <c r="J1235" s="58">
        <f t="shared" si="562"/>
        <v>1.041800047029146E-3</v>
      </c>
      <c r="K1235" s="7">
        <f t="shared" si="563"/>
        <v>6.2255916884830951E-3</v>
      </c>
      <c r="L1235" s="7">
        <f t="shared" si="564"/>
        <v>8.3091917825413864E-3</v>
      </c>
      <c r="M1235" s="58">
        <f t="shared" si="565"/>
        <v>2.4927575347624159E-2</v>
      </c>
      <c r="N1235" s="58">
        <f t="shared" si="566"/>
        <v>2.1714534025424302E-4</v>
      </c>
      <c r="O1235" s="59">
        <f t="shared" si="567"/>
        <v>0.38570441062659916</v>
      </c>
      <c r="P1235" s="58">
        <f t="shared" si="568"/>
        <v>2.1846794684043935E-4</v>
      </c>
      <c r="Q1235" s="58">
        <f t="shared" si="569"/>
        <v>0.54940384402616638</v>
      </c>
      <c r="R1235" s="58">
        <f t="shared" si="570"/>
        <v>0.54568061630430997</v>
      </c>
      <c r="S1235" s="60">
        <f t="shared" si="571"/>
        <v>3.7232277218564036E-3</v>
      </c>
      <c r="T1235" s="58">
        <f t="shared" si="572"/>
        <v>2.169874222229694E-4</v>
      </c>
      <c r="U1235" s="58">
        <f t="shared" si="573"/>
        <v>2.4935876024958694E-3</v>
      </c>
      <c r="V1235" s="58">
        <f t="shared" si="574"/>
        <v>2.3467051763262275E-4</v>
      </c>
      <c r="W1235" s="50">
        <f t="shared" si="575"/>
        <v>173.57205453119727</v>
      </c>
      <c r="X1235" s="50">
        <f t="shared" si="576"/>
        <v>105124.74466898097</v>
      </c>
      <c r="Y1235" s="50">
        <f t="shared" si="577"/>
        <v>105124.74466898097</v>
      </c>
      <c r="Z1235" s="50">
        <f t="shared" si="578"/>
        <v>1.5855185705248951</v>
      </c>
      <c r="AA1235" s="50">
        <f t="shared" si="579"/>
        <v>1.3476907849461608</v>
      </c>
      <c r="AB1235" s="50">
        <f t="shared" si="580"/>
        <v>692.25771204370744</v>
      </c>
      <c r="AC1235" s="7">
        <f t="shared" si="581"/>
        <v>0.27526231829164322</v>
      </c>
    </row>
    <row r="1236" spans="2:29">
      <c r="B1236" s="7">
        <f t="shared" si="554"/>
        <v>0.47876513944332982</v>
      </c>
      <c r="C1236" s="7">
        <f t="shared" si="555"/>
        <v>3.9764546465392847E-4</v>
      </c>
      <c r="D1236" s="58">
        <f t="shared" si="556"/>
        <v>3576906.2919584839</v>
      </c>
      <c r="E1236" s="7">
        <f t="shared" si="557"/>
        <v>518.78641871765512</v>
      </c>
      <c r="F1236" s="7">
        <f t="shared" si="558"/>
        <v>3475581.2919584839</v>
      </c>
      <c r="G1236" s="57">
        <f t="shared" si="559"/>
        <v>1.2409005280585672E-2</v>
      </c>
      <c r="H1236" s="61">
        <f t="shared" si="560"/>
        <v>1.4266127969939736E-2</v>
      </c>
      <c r="I1236" s="7">
        <f t="shared" si="561"/>
        <v>6.946774406012042E-2</v>
      </c>
      <c r="J1236" s="58">
        <f t="shared" si="562"/>
        <v>1.0413578312610473E-3</v>
      </c>
      <c r="K1236" s="7">
        <f t="shared" si="563"/>
        <v>6.2268611159156982E-3</v>
      </c>
      <c r="L1236" s="7">
        <f t="shared" si="564"/>
        <v>8.3095767784377925E-3</v>
      </c>
      <c r="M1236" s="58">
        <f t="shared" si="565"/>
        <v>2.4928730335313377E-2</v>
      </c>
      <c r="N1236" s="58">
        <f t="shared" si="566"/>
        <v>2.1702233789113349E-4</v>
      </c>
      <c r="O1236" s="59">
        <f t="shared" si="567"/>
        <v>0.38548592767912587</v>
      </c>
      <c r="P1236" s="58">
        <f t="shared" si="568"/>
        <v>2.1848294747328634E-4</v>
      </c>
      <c r="Q1236" s="58">
        <f t="shared" si="569"/>
        <v>0.54944156766237084</v>
      </c>
      <c r="R1236" s="58">
        <f t="shared" si="570"/>
        <v>0.545718628906252</v>
      </c>
      <c r="S1236" s="60">
        <f t="shared" si="571"/>
        <v>3.7229387561188432E-3</v>
      </c>
      <c r="T1236" s="58">
        <f t="shared" si="572"/>
        <v>2.1700253776173132E-4</v>
      </c>
      <c r="U1236" s="58">
        <f t="shared" si="573"/>
        <v>2.4950680122074243E-3</v>
      </c>
      <c r="V1236" s="58">
        <f t="shared" si="574"/>
        <v>2.3479351999573228E-4</v>
      </c>
      <c r="W1236" s="50">
        <f t="shared" si="575"/>
        <v>173.5800967729067</v>
      </c>
      <c r="X1236" s="50">
        <f t="shared" si="576"/>
        <v>105132.06775313306</v>
      </c>
      <c r="Y1236" s="50">
        <f t="shared" si="577"/>
        <v>105132.06775313306</v>
      </c>
      <c r="Z1236" s="50">
        <f t="shared" si="578"/>
        <v>1.5855325009463561</v>
      </c>
      <c r="AA1236" s="50">
        <f t="shared" si="579"/>
        <v>1.3477026258044027</v>
      </c>
      <c r="AB1236" s="50">
        <f t="shared" si="580"/>
        <v>692.3120179619101</v>
      </c>
      <c r="AC1236" s="7">
        <f t="shared" si="581"/>
        <v>0.27528393681692404</v>
      </c>
    </row>
    <row r="1237" spans="2:29">
      <c r="B1237" s="7">
        <f t="shared" si="554"/>
        <v>0.47916278490798375</v>
      </c>
      <c r="C1237" s="7">
        <f t="shared" si="555"/>
        <v>3.9764546465392847E-4</v>
      </c>
      <c r="D1237" s="58">
        <f t="shared" si="556"/>
        <v>3577154.8906722134</v>
      </c>
      <c r="E1237" s="7">
        <f t="shared" si="557"/>
        <v>518.82247491423027</v>
      </c>
      <c r="F1237" s="7">
        <f t="shared" si="558"/>
        <v>3475829.8906722134</v>
      </c>
      <c r="G1237" s="57">
        <f t="shared" si="559"/>
        <v>1.2409280392050756E-2</v>
      </c>
      <c r="H1237" s="61">
        <f t="shared" si="560"/>
        <v>1.4271062354610427E-2</v>
      </c>
      <c r="I1237" s="7">
        <f t="shared" si="561"/>
        <v>6.9457875290779042E-2</v>
      </c>
      <c r="J1237" s="58">
        <f t="shared" si="562"/>
        <v>1.0409154526840878E-3</v>
      </c>
      <c r="K1237" s="7">
        <f t="shared" si="563"/>
        <v>6.2281299596276219E-3</v>
      </c>
      <c r="L1237" s="7">
        <f t="shared" si="564"/>
        <v>8.3099608649957971E-3</v>
      </c>
      <c r="M1237" s="58">
        <f t="shared" si="565"/>
        <v>2.4929882594987393E-2</v>
      </c>
      <c r="N1237" s="58">
        <f t="shared" si="566"/>
        <v>2.1689932710232857E-4</v>
      </c>
      <c r="O1237" s="59">
        <f t="shared" si="567"/>
        <v>0.38526742976551109</v>
      </c>
      <c r="P1237" s="58">
        <f t="shared" si="568"/>
        <v>2.184979136147791E-4</v>
      </c>
      <c r="Q1237" s="58">
        <f t="shared" si="569"/>
        <v>0.54947920455961496</v>
      </c>
      <c r="R1237" s="58">
        <f t="shared" si="570"/>
        <v>0.54575655691949332</v>
      </c>
      <c r="S1237" s="60">
        <f t="shared" si="571"/>
        <v>3.7226476401216457E-3</v>
      </c>
      <c r="T1237" s="58">
        <f t="shared" si="572"/>
        <v>2.1701761966418009E-4</v>
      </c>
      <c r="U1237" s="58">
        <f t="shared" si="573"/>
        <v>2.4965483061580233E-3</v>
      </c>
      <c r="V1237" s="58">
        <f t="shared" si="574"/>
        <v>2.349165307845372E-4</v>
      </c>
      <c r="W1237" s="50">
        <f t="shared" si="575"/>
        <v>173.58812001929883</v>
      </c>
      <c r="X1237" s="50">
        <f t="shared" si="576"/>
        <v>105139.374541369</v>
      </c>
      <c r="Y1237" s="50">
        <f t="shared" si="577"/>
        <v>105139.374541369</v>
      </c>
      <c r="Z1237" s="50">
        <f t="shared" si="578"/>
        <v>1.5855463984346534</v>
      </c>
      <c r="AA1237" s="50">
        <f t="shared" si="579"/>
        <v>1.3477144386694553</v>
      </c>
      <c r="AB1237" s="50">
        <f t="shared" si="580"/>
        <v>692.36620303421353</v>
      </c>
      <c r="AC1237" s="7">
        <f t="shared" si="581"/>
        <v>0.2753055072920893</v>
      </c>
    </row>
    <row r="1238" spans="2:29">
      <c r="B1238" s="7">
        <f t="shared" si="554"/>
        <v>0.47956043037263768</v>
      </c>
      <c r="C1238" s="7">
        <f t="shared" si="555"/>
        <v>3.9764546465392847E-4</v>
      </c>
      <c r="D1238" s="58">
        <f t="shared" si="556"/>
        <v>3577402.934864888</v>
      </c>
      <c r="E1238" s="7">
        <f t="shared" si="557"/>
        <v>518.85845068432263</v>
      </c>
      <c r="F1238" s="7">
        <f t="shared" si="558"/>
        <v>3476077.934864888</v>
      </c>
      <c r="G1238" s="57">
        <f t="shared" si="559"/>
        <v>1.2409554876879451E-2</v>
      </c>
      <c r="H1238" s="61">
        <f t="shared" si="560"/>
        <v>1.4275996848677945E-2</v>
      </c>
      <c r="I1238" s="7">
        <f t="shared" si="561"/>
        <v>6.9448006302644E-2</v>
      </c>
      <c r="J1238" s="58">
        <f t="shared" si="562"/>
        <v>1.0404729113104205E-3</v>
      </c>
      <c r="K1238" s="7">
        <f t="shared" si="563"/>
        <v>6.2293982195140438E-3</v>
      </c>
      <c r="L1238" s="7">
        <f t="shared" si="564"/>
        <v>8.3103440421348849E-3</v>
      </c>
      <c r="M1238" s="58">
        <f t="shared" si="565"/>
        <v>2.4931032126404656E-2</v>
      </c>
      <c r="N1238" s="58">
        <f t="shared" si="566"/>
        <v>2.1677630790724935E-4</v>
      </c>
      <c r="O1238" s="59">
        <f t="shared" si="567"/>
        <v>0.38504891692025167</v>
      </c>
      <c r="P1238" s="58">
        <f t="shared" si="568"/>
        <v>2.1851284525942205E-4</v>
      </c>
      <c r="Q1238" s="58">
        <f t="shared" si="569"/>
        <v>0.54951675470407835</v>
      </c>
      <c r="R1238" s="58">
        <f t="shared" si="570"/>
        <v>0.54579440033100213</v>
      </c>
      <c r="S1238" s="60">
        <f t="shared" si="571"/>
        <v>3.7223543730762199E-3</v>
      </c>
      <c r="T1238" s="58">
        <f t="shared" si="572"/>
        <v>2.1703266792513358E-4</v>
      </c>
      <c r="U1238" s="58">
        <f t="shared" si="573"/>
        <v>2.498028483492312E-3</v>
      </c>
      <c r="V1238" s="58">
        <f t="shared" si="574"/>
        <v>2.3503954997961641E-4</v>
      </c>
      <c r="W1238" s="50">
        <f t="shared" si="575"/>
        <v>173.59612426869171</v>
      </c>
      <c r="X1238" s="50">
        <f t="shared" si="576"/>
        <v>105146.66503117821</v>
      </c>
      <c r="Y1238" s="50">
        <f t="shared" si="577"/>
        <v>105146.66503117821</v>
      </c>
      <c r="Z1238" s="50">
        <f t="shared" si="578"/>
        <v>1.5855602629983405</v>
      </c>
      <c r="AA1238" s="50">
        <f t="shared" si="579"/>
        <v>1.3477262235485894</v>
      </c>
      <c r="AB1238" s="50">
        <f t="shared" si="580"/>
        <v>692.42026724200002</v>
      </c>
      <c r="AC1238" s="7">
        <f t="shared" si="581"/>
        <v>0.27532702970972922</v>
      </c>
    </row>
    <row r="1239" spans="2:29">
      <c r="B1239" s="7">
        <f t="shared" si="554"/>
        <v>0.47995807583729161</v>
      </c>
      <c r="C1239" s="7">
        <f t="shared" si="555"/>
        <v>3.9764546465392847E-4</v>
      </c>
      <c r="D1239" s="58">
        <f t="shared" si="556"/>
        <v>3577650.4244510666</v>
      </c>
      <c r="E1239" s="7">
        <f t="shared" si="557"/>
        <v>518.89434601554001</v>
      </c>
      <c r="F1239" s="7">
        <f t="shared" si="558"/>
        <v>3476325.4244510666</v>
      </c>
      <c r="G1239" s="57">
        <f t="shared" si="559"/>
        <v>1.2409828735065645E-2</v>
      </c>
      <c r="H1239" s="61">
        <f t="shared" si="560"/>
        <v>1.428093145189311E-2</v>
      </c>
      <c r="I1239" s="7">
        <f t="shared" si="561"/>
        <v>6.9438137096213673E-2</v>
      </c>
      <c r="J1239" s="58">
        <f t="shared" si="562"/>
        <v>1.0400302071522285E-3</v>
      </c>
      <c r="K1239" s="7">
        <f t="shared" si="563"/>
        <v>6.2306658954702672E-3</v>
      </c>
      <c r="L1239" s="7">
        <f t="shared" si="564"/>
        <v>8.3107263097747242E-3</v>
      </c>
      <c r="M1239" s="58">
        <f t="shared" si="565"/>
        <v>2.4932178929324172E-2</v>
      </c>
      <c r="N1239" s="58">
        <f t="shared" si="566"/>
        <v>2.1665328032531984E-4</v>
      </c>
      <c r="O1239" s="59">
        <f t="shared" si="567"/>
        <v>0.3848303891778494</v>
      </c>
      <c r="P1239" s="58">
        <f t="shared" si="568"/>
        <v>2.1852774240227468E-4</v>
      </c>
      <c r="Q1239" s="58">
        <f t="shared" si="569"/>
        <v>0.54955421808333649</v>
      </c>
      <c r="R1239" s="58">
        <f t="shared" si="570"/>
        <v>0.54583215912774263</v>
      </c>
      <c r="S1239" s="60">
        <f t="shared" si="571"/>
        <v>3.7220589555938544E-3</v>
      </c>
      <c r="T1239" s="58">
        <f t="shared" si="572"/>
        <v>2.1704768253940824E-4</v>
      </c>
      <c r="U1239" s="58">
        <f t="shared" si="573"/>
        <v>2.4995085433551782E-3</v>
      </c>
      <c r="V1239" s="58">
        <f t="shared" si="574"/>
        <v>2.3516257756154592E-4</v>
      </c>
      <c r="W1239" s="50">
        <f t="shared" si="575"/>
        <v>173.60410951940733</v>
      </c>
      <c r="X1239" s="50">
        <f t="shared" si="576"/>
        <v>105153.93922004942</v>
      </c>
      <c r="Y1239" s="50">
        <f t="shared" si="577"/>
        <v>105153.93922004942</v>
      </c>
      <c r="Z1239" s="50">
        <f t="shared" si="578"/>
        <v>1.5855740946459373</v>
      </c>
      <c r="AA1239" s="50">
        <f t="shared" si="579"/>
        <v>1.3477379804490468</v>
      </c>
      <c r="AB1239" s="50">
        <f t="shared" si="580"/>
        <v>692.47421056664655</v>
      </c>
      <c r="AC1239" s="7">
        <f t="shared" si="581"/>
        <v>0.27534850406243944</v>
      </c>
    </row>
    <row r="1240" spans="2:29">
      <c r="B1240" s="7">
        <f t="shared" si="554"/>
        <v>0.48035572130194554</v>
      </c>
      <c r="C1240" s="7">
        <f t="shared" si="555"/>
        <v>3.9764546465392847E-4</v>
      </c>
      <c r="D1240" s="58">
        <f t="shared" si="556"/>
        <v>3577897.3593460773</v>
      </c>
      <c r="E1240" s="7">
        <f t="shared" si="557"/>
        <v>518.93016089560194</v>
      </c>
      <c r="F1240" s="7">
        <f t="shared" si="558"/>
        <v>3476572.3593460773</v>
      </c>
      <c r="G1240" s="57">
        <f t="shared" si="559"/>
        <v>1.2410101966603889E-2</v>
      </c>
      <c r="H1240" s="61">
        <f t="shared" si="560"/>
        <v>1.428586616400674E-2</v>
      </c>
      <c r="I1240" s="7">
        <f t="shared" si="561"/>
        <v>6.9428267671986413E-2</v>
      </c>
      <c r="J1240" s="58">
        <f t="shared" si="562"/>
        <v>1.0395873402217258E-3</v>
      </c>
      <c r="K1240" s="7">
        <f t="shared" si="563"/>
        <v>6.2319329873917143E-3</v>
      </c>
      <c r="L1240" s="7">
        <f t="shared" si="564"/>
        <v>8.3111076678351655E-3</v>
      </c>
      <c r="M1240" s="58">
        <f t="shared" si="565"/>
        <v>2.4933323003505495E-2</v>
      </c>
      <c r="N1240" s="58">
        <f t="shared" si="566"/>
        <v>2.1653024437596718E-4</v>
      </c>
      <c r="O1240" s="59">
        <f t="shared" si="567"/>
        <v>0.38461184657281172</v>
      </c>
      <c r="P1240" s="58">
        <f t="shared" si="568"/>
        <v>2.1854260503767486E-4</v>
      </c>
      <c r="Q1240" s="58">
        <f t="shared" si="569"/>
        <v>0.54959159468315044</v>
      </c>
      <c r="R1240" s="58">
        <f t="shared" si="570"/>
        <v>0.54586983329679684</v>
      </c>
      <c r="S1240" s="60">
        <f t="shared" si="571"/>
        <v>3.7217613863536059E-3</v>
      </c>
      <c r="T1240" s="58">
        <f t="shared" si="572"/>
        <v>2.1706266350186726E-4</v>
      </c>
      <c r="U1240" s="58">
        <f t="shared" si="573"/>
        <v>2.5009884848909859E-3</v>
      </c>
      <c r="V1240" s="58">
        <f t="shared" si="574"/>
        <v>2.3528561351089859E-4</v>
      </c>
      <c r="W1240" s="50">
        <f t="shared" si="575"/>
        <v>173.61207576977139</v>
      </c>
      <c r="X1240" s="50">
        <f t="shared" si="576"/>
        <v>105161.19710549396</v>
      </c>
      <c r="Y1240" s="50">
        <f t="shared" si="577"/>
        <v>105161.19710549396</v>
      </c>
      <c r="Z1240" s="50">
        <f t="shared" si="578"/>
        <v>1.5855878933859757</v>
      </c>
      <c r="AA1240" s="50">
        <f t="shared" si="579"/>
        <v>1.3477497093780793</v>
      </c>
      <c r="AB1240" s="50">
        <f t="shared" si="580"/>
        <v>692.52803298969798</v>
      </c>
      <c r="AC1240" s="7">
        <f t="shared" si="581"/>
        <v>0.27536993034284801</v>
      </c>
    </row>
    <row r="1241" spans="2:29">
      <c r="B1241" s="7">
        <f t="shared" si="554"/>
        <v>0.48075336676659947</v>
      </c>
      <c r="C1241" s="7">
        <f t="shared" si="555"/>
        <v>3.9764546465392847E-4</v>
      </c>
      <c r="D1241" s="58">
        <f t="shared" si="556"/>
        <v>3578143.7394649242</v>
      </c>
      <c r="E1241" s="7">
        <f t="shared" si="557"/>
        <v>518.96589531218058</v>
      </c>
      <c r="F1241" s="7">
        <f t="shared" si="558"/>
        <v>3476818.7394649242</v>
      </c>
      <c r="G1241" s="57">
        <f t="shared" si="559"/>
        <v>1.2410374571488178E-2</v>
      </c>
      <c r="H1241" s="61">
        <f t="shared" si="560"/>
        <v>1.4290800984769652E-2</v>
      </c>
      <c r="I1241" s="7">
        <f t="shared" si="561"/>
        <v>6.9418398030460585E-2</v>
      </c>
      <c r="J1241" s="58">
        <f t="shared" si="562"/>
        <v>1.0391443105311584E-3</v>
      </c>
      <c r="K1241" s="7">
        <f t="shared" si="563"/>
        <v>6.2331994951739314E-3</v>
      </c>
      <c r="L1241" s="7">
        <f t="shared" si="564"/>
        <v>8.3114881162362486E-3</v>
      </c>
      <c r="M1241" s="58">
        <f t="shared" si="565"/>
        <v>2.4934464348708746E-2</v>
      </c>
      <c r="N1241" s="58">
        <f t="shared" si="566"/>
        <v>2.1640720007862148E-4</v>
      </c>
      <c r="O1241" s="59">
        <f t="shared" si="567"/>
        <v>0.38439328913965143</v>
      </c>
      <c r="P1241" s="58">
        <f t="shared" si="568"/>
        <v>2.1855743316029352E-4</v>
      </c>
      <c r="Q1241" s="58">
        <f t="shared" si="569"/>
        <v>0.54962888449011849</v>
      </c>
      <c r="R1241" s="58">
        <f t="shared" si="570"/>
        <v>0.545907422825197</v>
      </c>
      <c r="S1241" s="60">
        <f t="shared" si="571"/>
        <v>3.7214616649214882E-3</v>
      </c>
      <c r="T1241" s="58">
        <f t="shared" si="572"/>
        <v>2.1707761080735406E-4</v>
      </c>
      <c r="U1241" s="58">
        <f t="shared" si="573"/>
        <v>2.5024683072439255E-3</v>
      </c>
      <c r="V1241" s="58">
        <f t="shared" si="574"/>
        <v>2.3540865780824428E-4</v>
      </c>
      <c r="W1241" s="50">
        <f t="shared" si="575"/>
        <v>173.62002301811364</v>
      </c>
      <c r="X1241" s="50">
        <f t="shared" si="576"/>
        <v>105168.43868501364</v>
      </c>
      <c r="Y1241" s="50">
        <f t="shared" si="577"/>
        <v>105168.43868501364</v>
      </c>
      <c r="Z1241" s="50">
        <f t="shared" si="578"/>
        <v>1.5856016592269373</v>
      </c>
      <c r="AA1241" s="50">
        <f t="shared" si="579"/>
        <v>1.3477614103428968</v>
      </c>
      <c r="AB1241" s="50">
        <f t="shared" si="580"/>
        <v>692.58173449262847</v>
      </c>
      <c r="AC1241" s="7">
        <f t="shared" si="581"/>
        <v>0.27539130854360222</v>
      </c>
    </row>
    <row r="1242" spans="2:29">
      <c r="B1242" s="7">
        <f t="shared" si="554"/>
        <v>0.48115101223125339</v>
      </c>
      <c r="C1242" s="7">
        <f t="shared" si="555"/>
        <v>3.9764546465392847E-4</v>
      </c>
      <c r="D1242" s="58">
        <f t="shared" si="556"/>
        <v>3578389.5647227876</v>
      </c>
      <c r="E1242" s="7">
        <f t="shared" si="557"/>
        <v>519.00154925297409</v>
      </c>
      <c r="F1242" s="7">
        <f t="shared" si="558"/>
        <v>3477064.5647227876</v>
      </c>
      <c r="G1242" s="57">
        <f t="shared" si="559"/>
        <v>1.2410646549712502E-2</v>
      </c>
      <c r="H1242" s="61">
        <f t="shared" si="560"/>
        <v>1.4295735913932661E-2</v>
      </c>
      <c r="I1242" s="7">
        <f t="shared" si="561"/>
        <v>6.9408528172134568E-2</v>
      </c>
      <c r="J1242" s="58">
        <f t="shared" si="562"/>
        <v>1.0387011180928018E-3</v>
      </c>
      <c r="K1242" s="7">
        <f t="shared" si="563"/>
        <v>6.2344654187125852E-3</v>
      </c>
      <c r="L1242" s="7">
        <f t="shared" si="564"/>
        <v>8.3118676548981883E-3</v>
      </c>
      <c r="M1242" s="58">
        <f t="shared" si="565"/>
        <v>2.4935602964694565E-2</v>
      </c>
      <c r="N1242" s="58">
        <f t="shared" si="566"/>
        <v>2.1628414745271569E-4</v>
      </c>
      <c r="O1242" s="59">
        <f t="shared" si="567"/>
        <v>0.38417471691288624</v>
      </c>
      <c r="P1242" s="58">
        <f t="shared" si="568"/>
        <v>2.1857222676519017E-4</v>
      </c>
      <c r="Q1242" s="58">
        <f t="shared" si="569"/>
        <v>0.54966608749181622</v>
      </c>
      <c r="R1242" s="58">
        <f t="shared" si="570"/>
        <v>0.5459449277000028</v>
      </c>
      <c r="S1242" s="60">
        <f t="shared" si="571"/>
        <v>3.721159791813422E-3</v>
      </c>
      <c r="T1242" s="58">
        <f t="shared" si="572"/>
        <v>2.17092524450723E-4</v>
      </c>
      <c r="U1242" s="58">
        <f t="shared" si="573"/>
        <v>2.5039480095583925E-3</v>
      </c>
      <c r="V1242" s="58">
        <f t="shared" si="574"/>
        <v>2.3553171043415007E-4</v>
      </c>
      <c r="W1242" s="50">
        <f t="shared" si="575"/>
        <v>173.62795126276737</v>
      </c>
      <c r="X1242" s="50">
        <f t="shared" si="576"/>
        <v>105175.66395611543</v>
      </c>
      <c r="Y1242" s="50">
        <f t="shared" si="577"/>
        <v>105175.66395611543</v>
      </c>
      <c r="Z1242" s="50">
        <f t="shared" si="578"/>
        <v>1.585615392177282</v>
      </c>
      <c r="AA1242" s="50">
        <f t="shared" si="579"/>
        <v>1.3477730833506896</v>
      </c>
      <c r="AB1242" s="50">
        <f t="shared" si="580"/>
        <v>692.63531505695028</v>
      </c>
      <c r="AC1242" s="7">
        <f t="shared" si="581"/>
        <v>0.27541263865734306</v>
      </c>
    </row>
    <row r="1243" spans="2:29">
      <c r="B1243" s="7">
        <f t="shared" si="554"/>
        <v>0.48154865769590732</v>
      </c>
      <c r="C1243" s="7">
        <f t="shared" si="555"/>
        <v>3.9764546465392847E-4</v>
      </c>
      <c r="D1243" s="58">
        <f t="shared" si="556"/>
        <v>3578634.8350355588</v>
      </c>
      <c r="E1243" s="7">
        <f t="shared" si="557"/>
        <v>519.03712270578342</v>
      </c>
      <c r="F1243" s="7">
        <f t="shared" si="558"/>
        <v>3477309.8350355588</v>
      </c>
      <c r="G1243" s="57">
        <f t="shared" si="559"/>
        <v>1.241091790127144E-2</v>
      </c>
      <c r="H1243" s="61">
        <f t="shared" si="560"/>
        <v>1.4300670951246578E-2</v>
      </c>
      <c r="I1243" s="7">
        <f t="shared" si="561"/>
        <v>6.9398658097506741E-2</v>
      </c>
      <c r="J1243" s="58">
        <f t="shared" si="562"/>
        <v>1.0382577629189629E-3</v>
      </c>
      <c r="K1243" s="7">
        <f t="shared" si="563"/>
        <v>6.2357307579034666E-3</v>
      </c>
      <c r="L1243" s="7">
        <f t="shared" si="564"/>
        <v>8.3122462837413921E-3</v>
      </c>
      <c r="M1243" s="58">
        <f t="shared" si="565"/>
        <v>2.4936738851224174E-2</v>
      </c>
      <c r="N1243" s="58">
        <f t="shared" si="566"/>
        <v>2.1616108651768598E-4</v>
      </c>
      <c r="O1243" s="59">
        <f t="shared" si="567"/>
        <v>0.3839561299270397</v>
      </c>
      <c r="P1243" s="58">
        <f t="shared" si="568"/>
        <v>2.1858698584653613E-4</v>
      </c>
      <c r="Q1243" s="58">
        <f t="shared" si="569"/>
        <v>0.54970320367358583</v>
      </c>
      <c r="R1243" s="58">
        <f t="shared" si="570"/>
        <v>0.54598234790838174</v>
      </c>
      <c r="S1243" s="60">
        <f t="shared" si="571"/>
        <v>3.7208557652040897E-3</v>
      </c>
      <c r="T1243" s="58">
        <f t="shared" si="572"/>
        <v>2.171074044268713E-4</v>
      </c>
      <c r="U1243" s="58">
        <f t="shared" si="573"/>
        <v>2.5054275909780575E-3</v>
      </c>
      <c r="V1243" s="58">
        <f t="shared" si="574"/>
        <v>2.3565477136917978E-4</v>
      </c>
      <c r="W1243" s="50">
        <f t="shared" si="575"/>
        <v>173.63586050207002</v>
      </c>
      <c r="X1243" s="50">
        <f t="shared" si="576"/>
        <v>105182.87291632724</v>
      </c>
      <c r="Y1243" s="50">
        <f t="shared" si="577"/>
        <v>105182.87291632724</v>
      </c>
      <c r="Z1243" s="50">
        <f t="shared" si="578"/>
        <v>1.5856290922454781</v>
      </c>
      <c r="AA1243" s="50">
        <f t="shared" si="579"/>
        <v>1.3477847284086564</v>
      </c>
      <c r="AB1243" s="50">
        <f t="shared" si="580"/>
        <v>692.6887746643315</v>
      </c>
      <c r="AC1243" s="7">
        <f t="shared" si="581"/>
        <v>0.27543392067674982</v>
      </c>
    </row>
    <row r="1244" spans="2:29">
      <c r="B1244" s="7">
        <f t="shared" si="554"/>
        <v>0.48194630316056125</v>
      </c>
      <c r="C1244" s="7">
        <f t="shared" si="555"/>
        <v>3.9764546465392847E-4</v>
      </c>
      <c r="D1244" s="58">
        <f t="shared" si="556"/>
        <v>3578879.5503185159</v>
      </c>
      <c r="E1244" s="7">
        <f t="shared" si="557"/>
        <v>519.07261565832073</v>
      </c>
      <c r="F1244" s="7">
        <f t="shared" si="558"/>
        <v>3477554.5503185159</v>
      </c>
      <c r="G1244" s="57">
        <f t="shared" si="559"/>
        <v>1.2411188626158703E-2</v>
      </c>
      <c r="H1244" s="61">
        <f t="shared" si="560"/>
        <v>1.430560609646221E-2</v>
      </c>
      <c r="I1244" s="7">
        <f t="shared" si="561"/>
        <v>6.9388787807075469E-2</v>
      </c>
      <c r="J1244" s="58">
        <f t="shared" si="562"/>
        <v>1.0378142450219801E-3</v>
      </c>
      <c r="K1244" s="7">
        <f t="shared" si="563"/>
        <v>6.2369955126424861E-3</v>
      </c>
      <c r="L1244" s="7">
        <f t="shared" si="564"/>
        <v>8.3126240026864459E-3</v>
      </c>
      <c r="M1244" s="58">
        <f t="shared" si="565"/>
        <v>2.4937872008059338E-2</v>
      </c>
      <c r="N1244" s="58">
        <f t="shared" si="566"/>
        <v>2.1603801729297125E-4</v>
      </c>
      <c r="O1244" s="59">
        <f t="shared" si="567"/>
        <v>0.3837375282166402</v>
      </c>
      <c r="P1244" s="58">
        <f t="shared" si="568"/>
        <v>2.1860171039950194E-4</v>
      </c>
      <c r="Q1244" s="58">
        <f t="shared" si="569"/>
        <v>0.54974023302328212</v>
      </c>
      <c r="R1244" s="58">
        <f t="shared" si="570"/>
        <v>0.54601968343740792</v>
      </c>
      <c r="S1244" s="60">
        <f t="shared" si="571"/>
        <v>3.7205495858741999E-3</v>
      </c>
      <c r="T1244" s="58">
        <f t="shared" si="572"/>
        <v>2.1712225073065901E-4</v>
      </c>
      <c r="U1244" s="58">
        <f t="shared" si="573"/>
        <v>2.5069070506469004E-3</v>
      </c>
      <c r="V1244" s="58">
        <f t="shared" si="574"/>
        <v>2.3577784059389452E-4</v>
      </c>
      <c r="W1244" s="50">
        <f t="shared" si="575"/>
        <v>173.64375073436267</v>
      </c>
      <c r="X1244" s="50">
        <f t="shared" si="576"/>
        <v>105190.06556315892</v>
      </c>
      <c r="Y1244" s="50">
        <f t="shared" si="577"/>
        <v>105190.06556315892</v>
      </c>
      <c r="Z1244" s="50">
        <f t="shared" si="578"/>
        <v>1.5856427594399276</v>
      </c>
      <c r="AA1244" s="50">
        <f t="shared" si="579"/>
        <v>1.3477963455239383</v>
      </c>
      <c r="AB1244" s="50">
        <f t="shared" si="580"/>
        <v>692.74211329630521</v>
      </c>
      <c r="AC1244" s="7">
        <f t="shared" si="581"/>
        <v>0.27545515459450604</v>
      </c>
    </row>
    <row r="1245" spans="2:29">
      <c r="B1245" s="7">
        <f t="shared" si="554"/>
        <v>0.48234394862521518</v>
      </c>
      <c r="C1245" s="7">
        <f t="shared" si="555"/>
        <v>3.9764546465392847E-4</v>
      </c>
      <c r="D1245" s="58">
        <f t="shared" si="556"/>
        <v>3579123.7104877988</v>
      </c>
      <c r="E1245" s="7">
        <f t="shared" si="557"/>
        <v>519.10802809842301</v>
      </c>
      <c r="F1245" s="7">
        <f t="shared" si="558"/>
        <v>3477798.7104877988</v>
      </c>
      <c r="G1245" s="57">
        <f t="shared" si="559"/>
        <v>1.2411458724368746E-2</v>
      </c>
      <c r="H1245" s="61">
        <f t="shared" si="560"/>
        <v>1.4310541349330366E-2</v>
      </c>
      <c r="I1245" s="7">
        <f t="shared" si="561"/>
        <v>6.937891730133916E-2</v>
      </c>
      <c r="J1245" s="58">
        <f t="shared" si="562"/>
        <v>1.0373705644142221E-3</v>
      </c>
      <c r="K1245" s="7">
        <f t="shared" si="563"/>
        <v>6.2382596828256792E-3</v>
      </c>
      <c r="L1245" s="7">
        <f t="shared" si="564"/>
        <v>8.3130008116541233E-3</v>
      </c>
      <c r="M1245" s="58">
        <f t="shared" si="565"/>
        <v>2.493900243496237E-2</v>
      </c>
      <c r="N1245" s="58">
        <f t="shared" si="566"/>
        <v>2.1591493979801349E-4</v>
      </c>
      <c r="O1245" s="59">
        <f t="shared" si="567"/>
        <v>0.38351891181622144</v>
      </c>
      <c r="P1245" s="58">
        <f t="shared" si="568"/>
        <v>2.1861640041875852E-4</v>
      </c>
      <c r="Q1245" s="58">
        <f t="shared" si="569"/>
        <v>0.54977717552750349</v>
      </c>
      <c r="R1245" s="58">
        <f t="shared" si="570"/>
        <v>0.54605693427428736</v>
      </c>
      <c r="S1245" s="60">
        <f t="shared" si="571"/>
        <v>3.7202412532161278E-3</v>
      </c>
      <c r="T1245" s="58">
        <f t="shared" si="572"/>
        <v>2.1713706335699869E-4</v>
      </c>
      <c r="U1245" s="58">
        <f t="shared" si="573"/>
        <v>2.5083863877086604E-3</v>
      </c>
      <c r="V1245" s="58">
        <f t="shared" si="574"/>
        <v>2.3590091808885227E-4</v>
      </c>
      <c r="W1245" s="50">
        <f t="shared" si="575"/>
        <v>173.65162195799033</v>
      </c>
      <c r="X1245" s="50">
        <f t="shared" si="576"/>
        <v>105197.24189414566</v>
      </c>
      <c r="Y1245" s="50">
        <f t="shared" si="577"/>
        <v>105197.24189414566</v>
      </c>
      <c r="Z1245" s="50">
        <f t="shared" si="578"/>
        <v>1.5856563937690493</v>
      </c>
      <c r="AA1245" s="50">
        <f t="shared" si="579"/>
        <v>1.347807934703692</v>
      </c>
      <c r="AB1245" s="50">
        <f t="shared" si="580"/>
        <v>692.79533093459384</v>
      </c>
      <c r="AC1245" s="7">
        <f t="shared" si="581"/>
        <v>0.27547634040330615</v>
      </c>
    </row>
    <row r="1246" spans="2:29">
      <c r="B1246" s="7">
        <f t="shared" si="554"/>
        <v>0.48274159408986911</v>
      </c>
      <c r="C1246" s="7">
        <f t="shared" si="555"/>
        <v>3.9764546465392847E-4</v>
      </c>
      <c r="D1246" s="58">
        <f t="shared" si="556"/>
        <v>3579367.3154596183</v>
      </c>
      <c r="E1246" s="7">
        <f t="shared" si="557"/>
        <v>519.14336001393792</v>
      </c>
      <c r="F1246" s="7">
        <f t="shared" si="558"/>
        <v>3478042.3154596183</v>
      </c>
      <c r="G1246" s="57">
        <f t="shared" si="559"/>
        <v>1.2411728195895911E-2</v>
      </c>
      <c r="H1246" s="61">
        <f t="shared" si="560"/>
        <v>1.431547670960185E-2</v>
      </c>
      <c r="I1246" s="7">
        <f t="shared" si="561"/>
        <v>6.9369046580796193E-2</v>
      </c>
      <c r="J1246" s="58">
        <f t="shared" si="562"/>
        <v>1.0369267211080885E-3</v>
      </c>
      <c r="K1246" s="7">
        <f t="shared" si="563"/>
        <v>6.2395232683491999E-3</v>
      </c>
      <c r="L1246" s="7">
        <f t="shared" si="564"/>
        <v>8.3133767105653764E-3</v>
      </c>
      <c r="M1246" s="58">
        <f t="shared" si="565"/>
        <v>2.4940130131696131E-2</v>
      </c>
      <c r="N1246" s="58">
        <f t="shared" si="566"/>
        <v>2.1579185405225774E-4</v>
      </c>
      <c r="O1246" s="59">
        <f t="shared" si="567"/>
        <v>0.3833002807603228</v>
      </c>
      <c r="P1246" s="58">
        <f t="shared" si="568"/>
        <v>2.1863105589864373E-4</v>
      </c>
      <c r="Q1246" s="58">
        <f t="shared" si="569"/>
        <v>0.54981403117201078</v>
      </c>
      <c r="R1246" s="58">
        <f t="shared" si="570"/>
        <v>0.5460941004062364</v>
      </c>
      <c r="S1246" s="60">
        <f t="shared" si="571"/>
        <v>3.7199307657743708E-3</v>
      </c>
      <c r="T1246" s="58">
        <f t="shared" si="572"/>
        <v>2.1715184230080694E-4</v>
      </c>
      <c r="U1246" s="58">
        <f t="shared" si="573"/>
        <v>2.5098656013064972E-3</v>
      </c>
      <c r="V1246" s="58">
        <f t="shared" si="574"/>
        <v>2.3602400383460802E-4</v>
      </c>
      <c r="W1246" s="50">
        <f t="shared" si="575"/>
        <v>173.65947417130178</v>
      </c>
      <c r="X1246" s="50">
        <f t="shared" si="576"/>
        <v>105204.40190682476</v>
      </c>
      <c r="Y1246" s="50">
        <f t="shared" si="577"/>
        <v>105204.40190682476</v>
      </c>
      <c r="Z1246" s="50">
        <f t="shared" si="578"/>
        <v>1.5856699952412343</v>
      </c>
      <c r="AA1246" s="50">
        <f t="shared" si="579"/>
        <v>1.3478194959550491</v>
      </c>
      <c r="AB1246" s="50">
        <f t="shared" si="580"/>
        <v>692.84842756093383</v>
      </c>
      <c r="AC1246" s="7">
        <f t="shared" si="581"/>
        <v>0.27549747809588498</v>
      </c>
    </row>
    <row r="1247" spans="2:29">
      <c r="B1247" s="7">
        <f t="shared" si="554"/>
        <v>0.48313923955452304</v>
      </c>
      <c r="C1247" s="7">
        <f t="shared" si="555"/>
        <v>3.9764546465392847E-4</v>
      </c>
      <c r="D1247" s="58">
        <f t="shared" si="556"/>
        <v>3579610.365149782</v>
      </c>
      <c r="E1247" s="7">
        <f t="shared" si="557"/>
        <v>519.17861139265415</v>
      </c>
      <c r="F1247" s="7">
        <f t="shared" si="558"/>
        <v>3478285.365149782</v>
      </c>
      <c r="G1247" s="57">
        <f t="shared" si="559"/>
        <v>1.2411997040733903E-2</v>
      </c>
      <c r="H1247" s="61">
        <f t="shared" si="560"/>
        <v>1.4320412177027465E-2</v>
      </c>
      <c r="I1247" s="7">
        <f t="shared" si="561"/>
        <v>6.9359175645944959E-2</v>
      </c>
      <c r="J1247" s="58">
        <f t="shared" si="562"/>
        <v>1.0364827151160096E-3</v>
      </c>
      <c r="K1247" s="7">
        <f t="shared" si="563"/>
        <v>6.2407862691093276E-3</v>
      </c>
      <c r="L1247" s="7">
        <f t="shared" si="564"/>
        <v>8.3137516993413464E-3</v>
      </c>
      <c r="M1247" s="58">
        <f t="shared" si="565"/>
        <v>2.4941255098024039E-2</v>
      </c>
      <c r="N1247" s="58">
        <f t="shared" si="566"/>
        <v>2.1566876007515174E-4</v>
      </c>
      <c r="O1247" s="59">
        <f t="shared" si="567"/>
        <v>0.3830816350834883</v>
      </c>
      <c r="P1247" s="58">
        <f t="shared" si="568"/>
        <v>2.1864567683449465E-4</v>
      </c>
      <c r="Q1247" s="58">
        <f t="shared" si="569"/>
        <v>0.54985079994507757</v>
      </c>
      <c r="R1247" s="58">
        <f t="shared" si="570"/>
        <v>0.54613118182040998</v>
      </c>
      <c r="S1247" s="60">
        <f t="shared" si="571"/>
        <v>3.7196181246675897E-3</v>
      </c>
      <c r="T1247" s="58">
        <f t="shared" si="572"/>
        <v>2.1716658755697603E-4</v>
      </c>
      <c r="U1247" s="58">
        <f t="shared" si="573"/>
        <v>2.5113446905840157E-3</v>
      </c>
      <c r="V1247" s="58">
        <f t="shared" si="574"/>
        <v>2.3614709781171402E-4</v>
      </c>
      <c r="W1247" s="50">
        <f t="shared" si="575"/>
        <v>173.6673073726497</v>
      </c>
      <c r="X1247" s="50">
        <f t="shared" si="576"/>
        <v>105211.5455987216</v>
      </c>
      <c r="Y1247" s="50">
        <f t="shared" si="577"/>
        <v>105211.5455987216</v>
      </c>
      <c r="Z1247" s="50">
        <f t="shared" si="578"/>
        <v>1.5856835638648197</v>
      </c>
      <c r="AA1247" s="50">
        <f t="shared" si="579"/>
        <v>1.3478310292850968</v>
      </c>
      <c r="AB1247" s="50">
        <f t="shared" si="580"/>
        <v>692.90140315697477</v>
      </c>
      <c r="AC1247" s="7">
        <f t="shared" si="581"/>
        <v>0.27551856766496274</v>
      </c>
    </row>
    <row r="1248" spans="2:29">
      <c r="B1248" s="7">
        <f t="shared" si="554"/>
        <v>0.48353688501917697</v>
      </c>
      <c r="C1248" s="7">
        <f t="shared" si="555"/>
        <v>3.9764546465392847E-4</v>
      </c>
      <c r="D1248" s="58">
        <f t="shared" si="556"/>
        <v>3579852.8594751405</v>
      </c>
      <c r="E1248" s="7">
        <f t="shared" si="557"/>
        <v>519.21378222251212</v>
      </c>
      <c r="F1248" s="7">
        <f t="shared" si="558"/>
        <v>3478527.8594751405</v>
      </c>
      <c r="G1248" s="57">
        <f t="shared" si="559"/>
        <v>1.2412265258877375E-2</v>
      </c>
      <c r="H1248" s="61">
        <f t="shared" si="560"/>
        <v>1.4325347751358011E-2</v>
      </c>
      <c r="I1248" s="7">
        <f t="shared" si="561"/>
        <v>6.9349304497283867E-2</v>
      </c>
      <c r="J1248" s="58">
        <f t="shared" si="562"/>
        <v>1.0360385464504476E-3</v>
      </c>
      <c r="K1248" s="7">
        <f t="shared" si="563"/>
        <v>6.2420486850024645E-3</v>
      </c>
      <c r="L1248" s="7">
        <f t="shared" si="564"/>
        <v>8.3141257779033601E-3</v>
      </c>
      <c r="M1248" s="58">
        <f t="shared" si="565"/>
        <v>2.4942377333710082E-2</v>
      </c>
      <c r="N1248" s="58">
        <f t="shared" si="566"/>
        <v>2.1554565788614637E-4</v>
      </c>
      <c r="O1248" s="59">
        <f t="shared" si="567"/>
        <v>0.38286297482026749</v>
      </c>
      <c r="P1248" s="58">
        <f t="shared" si="568"/>
        <v>2.1866026322081566E-4</v>
      </c>
      <c r="Q1248" s="58">
        <f t="shared" si="569"/>
        <v>0.54988748183288361</v>
      </c>
      <c r="R1248" s="58">
        <f t="shared" si="570"/>
        <v>0.54616817850412225</v>
      </c>
      <c r="S1248" s="60">
        <f t="shared" si="571"/>
        <v>3.7193033287613586E-3</v>
      </c>
      <c r="T1248" s="58">
        <f t="shared" si="572"/>
        <v>2.1718129912046144E-4</v>
      </c>
      <c r="U1248" s="58">
        <f t="shared" si="573"/>
        <v>2.5128236546843701E-3</v>
      </c>
      <c r="V1248" s="58">
        <f t="shared" si="574"/>
        <v>2.362702000007194E-4</v>
      </c>
      <c r="W1248" s="50">
        <f t="shared" si="575"/>
        <v>173.67512156039072</v>
      </c>
      <c r="X1248" s="50">
        <f t="shared" si="576"/>
        <v>105218.6729673923</v>
      </c>
      <c r="Y1248" s="50">
        <f t="shared" si="577"/>
        <v>105218.6729673923</v>
      </c>
      <c r="Z1248" s="50">
        <f t="shared" si="578"/>
        <v>1.585697099648169</v>
      </c>
      <c r="AA1248" s="50">
        <f t="shared" si="579"/>
        <v>1.3478425347009435</v>
      </c>
      <c r="AB1248" s="50">
        <f t="shared" si="580"/>
        <v>692.95425770459326</v>
      </c>
      <c r="AC1248" s="7">
        <f t="shared" si="581"/>
        <v>0.27553960910328767</v>
      </c>
    </row>
    <row r="1249" spans="2:29">
      <c r="B1249" s="7">
        <f t="shared" si="554"/>
        <v>0.48393453048383089</v>
      </c>
      <c r="C1249" s="7">
        <f t="shared" si="555"/>
        <v>3.9764546465392847E-4</v>
      </c>
      <c r="D1249" s="58">
        <f t="shared" si="556"/>
        <v>3580094.7983523221</v>
      </c>
      <c r="E1249" s="7">
        <f t="shared" si="557"/>
        <v>519.24887249141955</v>
      </c>
      <c r="F1249" s="7">
        <f t="shared" si="558"/>
        <v>3478769.7983523221</v>
      </c>
      <c r="G1249" s="57">
        <f t="shared" si="559"/>
        <v>1.2412532850320537E-2</v>
      </c>
      <c r="H1249" s="61">
        <f t="shared" si="560"/>
        <v>1.4330283432344285E-2</v>
      </c>
      <c r="I1249" s="7">
        <f t="shared" si="561"/>
        <v>6.9339433135311324E-2</v>
      </c>
      <c r="J1249" s="58">
        <f t="shared" si="562"/>
        <v>1.0355942151238943E-3</v>
      </c>
      <c r="K1249" s="7">
        <f t="shared" si="563"/>
        <v>6.2433105159251318E-3</v>
      </c>
      <c r="L1249" s="7">
        <f t="shared" si="564"/>
        <v>8.3144989461729213E-3</v>
      </c>
      <c r="M1249" s="58">
        <f t="shared" si="565"/>
        <v>2.4943496838518764E-2</v>
      </c>
      <c r="N1249" s="58">
        <f t="shared" si="566"/>
        <v>2.1542254750469541E-4</v>
      </c>
      <c r="O1249" s="59">
        <f t="shared" si="567"/>
        <v>0.38264430000521521</v>
      </c>
      <c r="P1249" s="58">
        <f t="shared" si="568"/>
        <v>2.186748150522777E-4</v>
      </c>
      <c r="Q1249" s="58">
        <f t="shared" si="569"/>
        <v>0.54992407682202726</v>
      </c>
      <c r="R1249" s="58">
        <f t="shared" si="570"/>
        <v>0.5462050904446536</v>
      </c>
      <c r="S1249" s="60">
        <f t="shared" si="571"/>
        <v>3.7189863773736676E-3</v>
      </c>
      <c r="T1249" s="58">
        <f t="shared" si="572"/>
        <v>2.1719597698620531E-4</v>
      </c>
      <c r="U1249" s="58">
        <f t="shared" si="573"/>
        <v>2.5143024927504424E-3</v>
      </c>
      <c r="V1249" s="58">
        <f t="shared" si="574"/>
        <v>2.3639331038217035E-4</v>
      </c>
      <c r="W1249" s="50">
        <f t="shared" si="575"/>
        <v>173.68291673288508</v>
      </c>
      <c r="X1249" s="50">
        <f t="shared" si="576"/>
        <v>105225.7840103864</v>
      </c>
      <c r="Y1249" s="50">
        <f t="shared" si="577"/>
        <v>105225.7840103864</v>
      </c>
      <c r="Z1249" s="50">
        <f t="shared" si="578"/>
        <v>1.5857106025996019</v>
      </c>
      <c r="AA1249" s="50">
        <f t="shared" si="579"/>
        <v>1.3478540122096616</v>
      </c>
      <c r="AB1249" s="50">
        <f t="shared" si="580"/>
        <v>693.00699118561749</v>
      </c>
      <c r="AC1249" s="7">
        <f t="shared" si="581"/>
        <v>0.27556060240364344</v>
      </c>
    </row>
    <row r="1250" spans="2:29">
      <c r="B1250" s="7">
        <f t="shared" ref="B1250:B1313" si="582">B1249+$E$18/3000</f>
        <v>0.48433217594848482</v>
      </c>
      <c r="C1250" s="7">
        <f t="shared" si="555"/>
        <v>3.9764546465392847E-4</v>
      </c>
      <c r="D1250" s="58">
        <f t="shared" si="556"/>
        <v>3580336.18169798</v>
      </c>
      <c r="E1250" s="7">
        <f t="shared" si="557"/>
        <v>519.2838821872881</v>
      </c>
      <c r="F1250" s="7">
        <f t="shared" si="558"/>
        <v>3479011.18169798</v>
      </c>
      <c r="G1250" s="57">
        <f t="shared" si="559"/>
        <v>1.2412799815057433E-2</v>
      </c>
      <c r="H1250" s="61">
        <f t="shared" si="560"/>
        <v>1.4335219219737082E-2</v>
      </c>
      <c r="I1250" s="7">
        <f t="shared" si="561"/>
        <v>6.9329561560525721E-2</v>
      </c>
      <c r="J1250" s="58">
        <f t="shared" si="562"/>
        <v>1.0351497211488732E-3</v>
      </c>
      <c r="K1250" s="7">
        <f t="shared" si="563"/>
        <v>6.2445717617739746E-3</v>
      </c>
      <c r="L1250" s="7">
        <f t="shared" si="564"/>
        <v>8.314871204071721E-3</v>
      </c>
      <c r="M1250" s="58">
        <f t="shared" si="565"/>
        <v>2.4944613612215165E-2</v>
      </c>
      <c r="N1250" s="58">
        <f t="shared" si="566"/>
        <v>2.1529942895025548E-4</v>
      </c>
      <c r="O1250" s="59">
        <f t="shared" si="567"/>
        <v>0.38242561067289133</v>
      </c>
      <c r="P1250" s="58">
        <f t="shared" si="568"/>
        <v>2.1868933232388477E-4</v>
      </c>
      <c r="Q1250" s="58">
        <f t="shared" si="569"/>
        <v>0.54996058489994459</v>
      </c>
      <c r="R1250" s="58">
        <f t="shared" si="570"/>
        <v>0.54624191762928775</v>
      </c>
      <c r="S1250" s="60">
        <f t="shared" si="571"/>
        <v>3.7186672706568391E-3</v>
      </c>
      <c r="T1250" s="58">
        <f t="shared" si="572"/>
        <v>2.1721062114915104E-4</v>
      </c>
      <c r="U1250" s="58">
        <f t="shared" si="573"/>
        <v>2.5157812039251761E-3</v>
      </c>
      <c r="V1250" s="58">
        <f t="shared" si="574"/>
        <v>2.3651642893661028E-4</v>
      </c>
      <c r="W1250" s="50">
        <f t="shared" si="575"/>
        <v>173.69069288849698</v>
      </c>
      <c r="X1250" s="50">
        <f t="shared" si="576"/>
        <v>105232.87872525418</v>
      </c>
      <c r="Y1250" s="50">
        <f t="shared" si="577"/>
        <v>105232.87872525418</v>
      </c>
      <c r="Z1250" s="50">
        <f t="shared" si="578"/>
        <v>1.585724072727408</v>
      </c>
      <c r="AA1250" s="50">
        <f t="shared" si="579"/>
        <v>1.3478654618182968</v>
      </c>
      <c r="AB1250" s="50">
        <f t="shared" si="580"/>
        <v>693.05960358188099</v>
      </c>
      <c r="AC1250" s="7">
        <f t="shared" si="581"/>
        <v>0.27558154755880515</v>
      </c>
    </row>
    <row r="1251" spans="2:29">
      <c r="B1251" s="7">
        <f t="shared" si="582"/>
        <v>0.48472982141313875</v>
      </c>
      <c r="C1251" s="7">
        <f t="shared" si="555"/>
        <v>3.9764546465392847E-4</v>
      </c>
      <c r="D1251" s="58">
        <f t="shared" si="556"/>
        <v>3580577.0094292657</v>
      </c>
      <c r="E1251" s="7">
        <f t="shared" si="557"/>
        <v>519.31881129810176</v>
      </c>
      <c r="F1251" s="7">
        <f t="shared" si="558"/>
        <v>3479252.0094292657</v>
      </c>
      <c r="G1251" s="57">
        <f t="shared" si="559"/>
        <v>1.2413066153082464E-2</v>
      </c>
      <c r="H1251" s="61">
        <f t="shared" si="560"/>
        <v>1.4340155113287198E-2</v>
      </c>
      <c r="I1251" s="7">
        <f t="shared" si="561"/>
        <v>6.9319689773425494E-2</v>
      </c>
      <c r="J1251" s="58">
        <f t="shared" si="562"/>
        <v>1.0347050645379383E-3</v>
      </c>
      <c r="K1251" s="7">
        <f t="shared" si="563"/>
        <v>6.2458324224457613E-3</v>
      </c>
      <c r="L1251" s="7">
        <f t="shared" si="564"/>
        <v>8.3152425515216379E-3</v>
      </c>
      <c r="M1251" s="58">
        <f t="shared" si="565"/>
        <v>2.4945727654564914E-2</v>
      </c>
      <c r="N1251" s="58">
        <f t="shared" si="566"/>
        <v>2.1517630224228629E-4</v>
      </c>
      <c r="O1251" s="59">
        <f t="shared" si="567"/>
        <v>0.38220690685786102</v>
      </c>
      <c r="P1251" s="58">
        <f t="shared" si="568"/>
        <v>2.1870381503030778E-4</v>
      </c>
      <c r="Q1251" s="58">
        <f t="shared" si="569"/>
        <v>0.54999700605323409</v>
      </c>
      <c r="R1251" s="58">
        <f t="shared" si="570"/>
        <v>0.54627866004538506</v>
      </c>
      <c r="S1251" s="60">
        <f t="shared" si="571"/>
        <v>3.7183460078490382E-3</v>
      </c>
      <c r="T1251" s="58">
        <f t="shared" si="572"/>
        <v>2.1722523160427258E-4</v>
      </c>
      <c r="U1251" s="58">
        <f t="shared" si="573"/>
        <v>2.5172597873512111E-3</v>
      </c>
      <c r="V1251" s="58">
        <f t="shared" si="574"/>
        <v>2.3663955564457947E-4</v>
      </c>
      <c r="W1251" s="50">
        <f t="shared" si="575"/>
        <v>173.6984500255945</v>
      </c>
      <c r="X1251" s="50">
        <f t="shared" si="576"/>
        <v>105239.95710956055</v>
      </c>
      <c r="Y1251" s="50">
        <f t="shared" si="577"/>
        <v>105239.95710956055</v>
      </c>
      <c r="Z1251" s="50">
        <f t="shared" si="578"/>
        <v>1.5857375100398732</v>
      </c>
      <c r="AA1251" s="50">
        <f t="shared" si="579"/>
        <v>1.3478768835338921</v>
      </c>
      <c r="AB1251" s="50">
        <f t="shared" si="580"/>
        <v>693.11209487532585</v>
      </c>
      <c r="AC1251" s="7">
        <f t="shared" si="581"/>
        <v>0.27560244456157057</v>
      </c>
    </row>
    <row r="1252" spans="2:29">
      <c r="B1252" s="7">
        <f t="shared" si="582"/>
        <v>0.48512746687779268</v>
      </c>
      <c r="C1252" s="7">
        <f t="shared" si="555"/>
        <v>3.9764546465392847E-4</v>
      </c>
      <c r="D1252" s="58">
        <f t="shared" si="556"/>
        <v>3580817.2814633134</v>
      </c>
      <c r="E1252" s="7">
        <f t="shared" si="557"/>
        <v>519.35365981184157</v>
      </c>
      <c r="F1252" s="7">
        <f t="shared" si="558"/>
        <v>3479492.2814633134</v>
      </c>
      <c r="G1252" s="57">
        <f t="shared" si="559"/>
        <v>1.2413331864389802E-2</v>
      </c>
      <c r="H1252" s="61">
        <f t="shared" si="560"/>
        <v>1.434509111274542E-2</v>
      </c>
      <c r="I1252" s="7">
        <f t="shared" si="561"/>
        <v>6.930981777450905E-2</v>
      </c>
      <c r="J1252" s="58">
        <f t="shared" si="562"/>
        <v>1.0342602453036751E-3</v>
      </c>
      <c r="K1252" s="7">
        <f t="shared" si="563"/>
        <v>6.2470924978373782E-3</v>
      </c>
      <c r="L1252" s="7">
        <f t="shared" si="564"/>
        <v>8.3156129884447288E-3</v>
      </c>
      <c r="M1252" s="58">
        <f t="shared" si="565"/>
        <v>2.4946838965334187E-2</v>
      </c>
      <c r="N1252" s="58">
        <f t="shared" si="566"/>
        <v>2.1505316740025028E-4</v>
      </c>
      <c r="O1252" s="59">
        <f t="shared" si="567"/>
        <v>0.38198818859469458</v>
      </c>
      <c r="P1252" s="58">
        <f t="shared" si="568"/>
        <v>2.1871826316643972E-4</v>
      </c>
      <c r="Q1252" s="58">
        <f t="shared" si="569"/>
        <v>0.55003334026905248</v>
      </c>
      <c r="R1252" s="58">
        <f t="shared" si="570"/>
        <v>0.5463153176803025</v>
      </c>
      <c r="S1252" s="60">
        <f t="shared" si="571"/>
        <v>3.7180225887499807E-3</v>
      </c>
      <c r="T1252" s="58">
        <f t="shared" si="572"/>
        <v>2.1723980834654244E-4</v>
      </c>
      <c r="U1252" s="58">
        <f t="shared" si="573"/>
        <v>2.5187382421711082E-3</v>
      </c>
      <c r="V1252" s="58">
        <f t="shared" si="574"/>
        <v>2.3676269048661548E-4</v>
      </c>
      <c r="W1252" s="50">
        <f t="shared" si="575"/>
        <v>173.70618814254954</v>
      </c>
      <c r="X1252" s="50">
        <f t="shared" si="576"/>
        <v>105247.01916086994</v>
      </c>
      <c r="Y1252" s="50">
        <f t="shared" si="577"/>
        <v>105247.01916086994</v>
      </c>
      <c r="Z1252" s="50">
        <f t="shared" si="578"/>
        <v>1.5857509145452504</v>
      </c>
      <c r="AA1252" s="50">
        <f t="shared" si="579"/>
        <v>1.3478882773634628</v>
      </c>
      <c r="AB1252" s="50">
        <f t="shared" si="580"/>
        <v>693.16446504789064</v>
      </c>
      <c r="AC1252" s="7">
        <f t="shared" si="581"/>
        <v>0.2756232934047585</v>
      </c>
    </row>
    <row r="1253" spans="2:29">
      <c r="B1253" s="7">
        <f t="shared" si="582"/>
        <v>0.48552511234244661</v>
      </c>
      <c r="C1253" s="7">
        <f t="shared" si="555"/>
        <v>3.9764546465392847E-4</v>
      </c>
      <c r="D1253" s="58">
        <f t="shared" si="556"/>
        <v>3581056.9977175514</v>
      </c>
      <c r="E1253" s="7">
        <f t="shared" si="557"/>
        <v>519.38842771653185</v>
      </c>
      <c r="F1253" s="7">
        <f t="shared" si="558"/>
        <v>3479731.9977175514</v>
      </c>
      <c r="G1253" s="57">
        <f t="shared" si="559"/>
        <v>1.241359694897376E-2</v>
      </c>
      <c r="H1253" s="61">
        <f t="shared" si="560"/>
        <v>1.4350027217862538E-2</v>
      </c>
      <c r="I1253" s="7">
        <f t="shared" si="561"/>
        <v>6.9299945564274809E-2</v>
      </c>
      <c r="J1253" s="58">
        <f t="shared" si="562"/>
        <v>1.0338152634586997E-3</v>
      </c>
      <c r="K1253" s="7">
        <f t="shared" si="563"/>
        <v>6.2483519878458399E-3</v>
      </c>
      <c r="L1253" s="7">
        <f t="shared" si="564"/>
        <v>8.3159825147632385E-3</v>
      </c>
      <c r="M1253" s="58">
        <f t="shared" si="565"/>
        <v>2.4947947544289716E-2</v>
      </c>
      <c r="N1253" s="58">
        <f t="shared" si="566"/>
        <v>2.1493002444361291E-4</v>
      </c>
      <c r="O1253" s="59">
        <f t="shared" si="567"/>
        <v>0.3817694559179674</v>
      </c>
      <c r="P1253" s="58">
        <f t="shared" si="568"/>
        <v>2.1873267672717356E-4</v>
      </c>
      <c r="Q1253" s="58">
        <f t="shared" si="569"/>
        <v>0.55006958753455659</v>
      </c>
      <c r="R1253" s="58">
        <f t="shared" si="570"/>
        <v>0.54635189052144273</v>
      </c>
      <c r="S1253" s="60">
        <f t="shared" si="571"/>
        <v>3.7176970131138631E-3</v>
      </c>
      <c r="T1253" s="58">
        <f t="shared" si="572"/>
        <v>2.1725435137095135E-4</v>
      </c>
      <c r="U1253" s="58">
        <f t="shared" si="573"/>
        <v>2.5202165675273303E-3</v>
      </c>
      <c r="V1253" s="58">
        <f t="shared" si="574"/>
        <v>2.3688583344325285E-4</v>
      </c>
      <c r="W1253" s="50">
        <f t="shared" si="575"/>
        <v>173.71390723773783</v>
      </c>
      <c r="X1253" s="50">
        <f t="shared" si="576"/>
        <v>105254.06487675539</v>
      </c>
      <c r="Y1253" s="50">
        <f t="shared" si="577"/>
        <v>105254.06487675539</v>
      </c>
      <c r="Z1253" s="50">
        <f t="shared" si="578"/>
        <v>1.585764286251778</v>
      </c>
      <c r="AA1253" s="50">
        <f t="shared" si="579"/>
        <v>1.3478996433140114</v>
      </c>
      <c r="AB1253" s="50">
        <f t="shared" si="580"/>
        <v>693.21671408157772</v>
      </c>
      <c r="AC1253" s="7">
        <f t="shared" si="581"/>
        <v>0.27564409408119933</v>
      </c>
    </row>
    <row r="1254" spans="2:29">
      <c r="B1254" s="7">
        <f t="shared" si="582"/>
        <v>0.48592275780710054</v>
      </c>
      <c r="C1254" s="7">
        <f t="shared" si="555"/>
        <v>3.9764546465392847E-4</v>
      </c>
      <c r="D1254" s="58">
        <f t="shared" si="556"/>
        <v>3581296.1581096798</v>
      </c>
      <c r="E1254" s="7">
        <f t="shared" si="557"/>
        <v>519.42311500023573</v>
      </c>
      <c r="F1254" s="7">
        <f t="shared" si="558"/>
        <v>3479971.1581096798</v>
      </c>
      <c r="G1254" s="57">
        <f t="shared" si="559"/>
        <v>1.2413861406828748E-2</v>
      </c>
      <c r="H1254" s="61">
        <f t="shared" si="560"/>
        <v>1.435496342838934E-2</v>
      </c>
      <c r="I1254" s="7">
        <f t="shared" si="561"/>
        <v>6.9290073143221206E-2</v>
      </c>
      <c r="J1254" s="58">
        <f t="shared" si="562"/>
        <v>1.0333701190156585E-3</v>
      </c>
      <c r="K1254" s="7">
        <f t="shared" si="563"/>
        <v>6.2496108923682792E-3</v>
      </c>
      <c r="L1254" s="7">
        <f t="shared" si="564"/>
        <v>8.316351130399597E-3</v>
      </c>
      <c r="M1254" s="58">
        <f t="shared" si="565"/>
        <v>2.4949053391198791E-2</v>
      </c>
      <c r="N1254" s="58">
        <f t="shared" si="566"/>
        <v>2.1480687339184255E-4</v>
      </c>
      <c r="O1254" s="59">
        <f t="shared" si="567"/>
        <v>0.38155070886226033</v>
      </c>
      <c r="P1254" s="58">
        <f t="shared" si="568"/>
        <v>2.187470557070692E-4</v>
      </c>
      <c r="Q1254" s="58">
        <f t="shared" si="569"/>
        <v>0.55010574783606581</v>
      </c>
      <c r="R1254" s="58">
        <f t="shared" si="570"/>
        <v>0.54638837855624944</v>
      </c>
      <c r="S1254" s="60">
        <f t="shared" si="571"/>
        <v>3.7173692798163627E-3</v>
      </c>
      <c r="T1254" s="58">
        <f t="shared" si="572"/>
        <v>2.1726886067250639E-4</v>
      </c>
      <c r="U1254" s="58">
        <f t="shared" si="573"/>
        <v>2.5216947625618931E-3</v>
      </c>
      <c r="V1254" s="58">
        <f t="shared" si="574"/>
        <v>2.3700898449502322E-4</v>
      </c>
      <c r="W1254" s="50">
        <f t="shared" si="575"/>
        <v>173.72160730953897</v>
      </c>
      <c r="X1254" s="50">
        <f t="shared" si="576"/>
        <v>105261.09425479799</v>
      </c>
      <c r="Y1254" s="50">
        <f t="shared" si="577"/>
        <v>105261.09425479799</v>
      </c>
      <c r="Z1254" s="50">
        <f t="shared" si="578"/>
        <v>1.5857776251676778</v>
      </c>
      <c r="AA1254" s="50">
        <f t="shared" si="579"/>
        <v>1.3479109813925261</v>
      </c>
      <c r="AB1254" s="50">
        <f t="shared" si="580"/>
        <v>693.26884195844866</v>
      </c>
      <c r="AC1254" s="7">
        <f t="shared" si="581"/>
        <v>0.27566484658374835</v>
      </c>
    </row>
    <row r="1255" spans="2:29">
      <c r="B1255" s="7">
        <f t="shared" si="582"/>
        <v>0.48632040327175446</v>
      </c>
      <c r="C1255" s="7">
        <f t="shared" si="555"/>
        <v>3.9764546465392847E-4</v>
      </c>
      <c r="D1255" s="58">
        <f t="shared" si="556"/>
        <v>3581534.7625571727</v>
      </c>
      <c r="E1255" s="7">
        <f t="shared" si="557"/>
        <v>519.4577216509839</v>
      </c>
      <c r="F1255" s="7">
        <f t="shared" si="558"/>
        <v>3480209.7625571727</v>
      </c>
      <c r="G1255" s="57">
        <f t="shared" si="559"/>
        <v>1.2414125237948732E-2</v>
      </c>
      <c r="H1255" s="61">
        <f t="shared" si="560"/>
        <v>1.4359899744076608E-2</v>
      </c>
      <c r="I1255" s="7">
        <f t="shared" si="561"/>
        <v>6.9280200511846676E-2</v>
      </c>
      <c r="J1255" s="58">
        <f t="shared" si="562"/>
        <v>1.0329248119872298E-3</v>
      </c>
      <c r="K1255" s="7">
        <f t="shared" si="563"/>
        <v>6.2508692113019543E-3</v>
      </c>
      <c r="L1255" s="7">
        <f t="shared" si="564"/>
        <v>8.3167188352764147E-3</v>
      </c>
      <c r="M1255" s="58">
        <f t="shared" si="565"/>
        <v>2.4950156505829244E-2</v>
      </c>
      <c r="N1255" s="58">
        <f t="shared" si="566"/>
        <v>2.1468371426441044E-4</v>
      </c>
      <c r="O1255" s="59">
        <f t="shared" si="567"/>
        <v>0.38133194746215904</v>
      </c>
      <c r="P1255" s="58">
        <f t="shared" si="568"/>
        <v>2.1876140010129719E-4</v>
      </c>
      <c r="Q1255" s="58">
        <f t="shared" si="569"/>
        <v>0.55014182116143484</v>
      </c>
      <c r="R1255" s="58">
        <f t="shared" si="570"/>
        <v>0.54642478177213161</v>
      </c>
      <c r="S1255" s="60">
        <f t="shared" si="571"/>
        <v>3.7170393893032339E-3</v>
      </c>
      <c r="T1255" s="58">
        <f t="shared" si="572"/>
        <v>2.1728333624620075E-4</v>
      </c>
      <c r="U1255" s="58">
        <f t="shared" si="573"/>
        <v>2.5231728264169897E-3</v>
      </c>
      <c r="V1255" s="58">
        <f t="shared" si="574"/>
        <v>2.3713214362245532E-4</v>
      </c>
      <c r="W1255" s="50">
        <f t="shared" si="575"/>
        <v>173.72928835633638</v>
      </c>
      <c r="X1255" s="50">
        <f t="shared" si="576"/>
        <v>105268.10729257212</v>
      </c>
      <c r="Y1255" s="50">
        <f t="shared" si="577"/>
        <v>105268.10729257212</v>
      </c>
      <c r="Z1255" s="50">
        <f t="shared" si="578"/>
        <v>1.5857909313011274</v>
      </c>
      <c r="AA1255" s="50">
        <f t="shared" si="579"/>
        <v>1.3479222916059581</v>
      </c>
      <c r="AB1255" s="50">
        <f t="shared" si="580"/>
        <v>693.32084866051628</v>
      </c>
      <c r="AC1255" s="7">
        <f t="shared" si="581"/>
        <v>0.27568555090526264</v>
      </c>
    </row>
    <row r="1256" spans="2:29">
      <c r="B1256" s="7">
        <f t="shared" si="582"/>
        <v>0.48671804873640839</v>
      </c>
      <c r="C1256" s="7">
        <f t="shared" si="555"/>
        <v>3.9764546465392847E-4</v>
      </c>
      <c r="D1256" s="58">
        <f t="shared" si="556"/>
        <v>3581772.8109781612</v>
      </c>
      <c r="E1256" s="7">
        <f t="shared" si="557"/>
        <v>519.49224765690235</v>
      </c>
      <c r="F1256" s="7">
        <f t="shared" si="558"/>
        <v>3480447.8109781612</v>
      </c>
      <c r="G1256" s="57">
        <f t="shared" si="559"/>
        <v>1.2414388442328195E-2</v>
      </c>
      <c r="H1256" s="61">
        <f t="shared" si="560"/>
        <v>1.4364836164675125E-2</v>
      </c>
      <c r="I1256" s="7">
        <f t="shared" si="561"/>
        <v>6.927032767064964E-2</v>
      </c>
      <c r="J1256" s="58">
        <f t="shared" si="562"/>
        <v>1.0324793423861223E-3</v>
      </c>
      <c r="K1256" s="7">
        <f t="shared" si="563"/>
        <v>6.252126944544239E-3</v>
      </c>
      <c r="L1256" s="7">
        <f t="shared" si="564"/>
        <v>8.3170856293164827E-3</v>
      </c>
      <c r="M1256" s="58">
        <f t="shared" si="565"/>
        <v>2.4951256887949448E-2</v>
      </c>
      <c r="N1256" s="58">
        <f t="shared" si="566"/>
        <v>2.1456054708079061E-4</v>
      </c>
      <c r="O1256" s="59">
        <f t="shared" si="567"/>
        <v>0.38111317175225434</v>
      </c>
      <c r="P1256" s="58">
        <f t="shared" si="568"/>
        <v>2.1877570990469497E-4</v>
      </c>
      <c r="Q1256" s="58">
        <f t="shared" si="569"/>
        <v>0.55017780749768097</v>
      </c>
      <c r="R1256" s="58">
        <f t="shared" si="570"/>
        <v>0.54646110015659899</v>
      </c>
      <c r="S1256" s="60">
        <f t="shared" si="571"/>
        <v>3.7167073410819818E-3</v>
      </c>
      <c r="T1256" s="58">
        <f t="shared" si="572"/>
        <v>2.1729777808706776E-4</v>
      </c>
      <c r="U1256" s="58">
        <f t="shared" si="573"/>
        <v>2.5246507582346168E-3</v>
      </c>
      <c r="V1256" s="58">
        <f t="shared" si="574"/>
        <v>2.3725531080607515E-4</v>
      </c>
      <c r="W1256" s="50">
        <f t="shared" si="575"/>
        <v>173.73695037651723</v>
      </c>
      <c r="X1256" s="50">
        <f t="shared" si="576"/>
        <v>105275.10398767151</v>
      </c>
      <c r="Y1256" s="50">
        <f t="shared" si="577"/>
        <v>105275.10398767151</v>
      </c>
      <c r="Z1256" s="50">
        <f t="shared" si="578"/>
        <v>1.5858042046603096</v>
      </c>
      <c r="AA1256" s="50">
        <f t="shared" si="579"/>
        <v>1.347933573961263</v>
      </c>
      <c r="AB1256" s="50">
        <f t="shared" si="580"/>
        <v>693.37273416993617</v>
      </c>
      <c r="AC1256" s="7">
        <f t="shared" si="581"/>
        <v>0.27570620703861803</v>
      </c>
    </row>
    <row r="1257" spans="2:29">
      <c r="B1257" s="7">
        <f t="shared" si="582"/>
        <v>0.48711569420106232</v>
      </c>
      <c r="C1257" s="7">
        <f t="shared" si="555"/>
        <v>3.9764546465392847E-4</v>
      </c>
      <c r="D1257" s="58">
        <f t="shared" si="556"/>
        <v>3582010.3032909026</v>
      </c>
      <c r="E1257" s="7">
        <f t="shared" si="557"/>
        <v>519.52669300613536</v>
      </c>
      <c r="F1257" s="7">
        <f t="shared" si="558"/>
        <v>3480685.3032909026</v>
      </c>
      <c r="G1257" s="57">
        <f t="shared" si="559"/>
        <v>1.241465101996158E-2</v>
      </c>
      <c r="H1257" s="61">
        <f t="shared" si="560"/>
        <v>1.4369772689935669E-2</v>
      </c>
      <c r="I1257" s="7">
        <f t="shared" si="561"/>
        <v>6.9260454620128545E-2</v>
      </c>
      <c r="J1257" s="58">
        <f t="shared" si="562"/>
        <v>1.0320337102250753E-3</v>
      </c>
      <c r="K1257" s="7">
        <f t="shared" si="563"/>
        <v>6.2533840919926373E-3</v>
      </c>
      <c r="L1257" s="7">
        <f t="shared" si="564"/>
        <v>8.3174515124427879E-3</v>
      </c>
      <c r="M1257" s="58">
        <f t="shared" si="565"/>
        <v>2.4952354537328365E-2</v>
      </c>
      <c r="N1257" s="58">
        <f t="shared" si="566"/>
        <v>2.1443737186046014E-4</v>
      </c>
      <c r="O1257" s="59">
        <f t="shared" si="567"/>
        <v>0.38089438176714235</v>
      </c>
      <c r="P1257" s="58">
        <f t="shared" si="568"/>
        <v>2.1878998511198899E-4</v>
      </c>
      <c r="Q1257" s="58">
        <f t="shared" si="569"/>
        <v>0.55021370683154225</v>
      </c>
      <c r="R1257" s="58">
        <f t="shared" si="570"/>
        <v>0.54649733369718034</v>
      </c>
      <c r="S1257" s="60">
        <f t="shared" si="571"/>
        <v>3.7163731343619055E-3</v>
      </c>
      <c r="T1257" s="58">
        <f t="shared" si="572"/>
        <v>2.1731218619014828E-4</v>
      </c>
      <c r="U1257" s="58">
        <f t="shared" si="573"/>
        <v>2.5261285571564576E-3</v>
      </c>
      <c r="V1257" s="58">
        <f t="shared" si="574"/>
        <v>2.3737848602640562E-4</v>
      </c>
      <c r="W1257" s="50">
        <f t="shared" si="575"/>
        <v>173.74459336847281</v>
      </c>
      <c r="X1257" s="50">
        <f t="shared" si="576"/>
        <v>105282.08433769357</v>
      </c>
      <c r="Y1257" s="50">
        <f t="shared" si="577"/>
        <v>105282.08433769357</v>
      </c>
      <c r="Z1257" s="50">
        <f t="shared" si="578"/>
        <v>1.5858174452533831</v>
      </c>
      <c r="AA1257" s="50">
        <f t="shared" si="579"/>
        <v>1.3479448284653757</v>
      </c>
      <c r="AB1257" s="50">
        <f t="shared" si="580"/>
        <v>693.42449846889156</v>
      </c>
      <c r="AC1257" s="7">
        <f t="shared" si="581"/>
        <v>0.27572681497672435</v>
      </c>
    </row>
    <row r="1258" spans="2:29">
      <c r="B1258" s="7">
        <f t="shared" si="582"/>
        <v>0.48751333966571625</v>
      </c>
      <c r="C1258" s="7">
        <f t="shared" si="555"/>
        <v>3.9764546465392847E-4</v>
      </c>
      <c r="D1258" s="58">
        <f t="shared" si="556"/>
        <v>3582247.2394136172</v>
      </c>
      <c r="E1258" s="7">
        <f t="shared" si="557"/>
        <v>519.56105768682164</v>
      </c>
      <c r="F1258" s="7">
        <f t="shared" si="558"/>
        <v>3480922.2394136172</v>
      </c>
      <c r="G1258" s="57">
        <f t="shared" si="559"/>
        <v>1.2414912970843081E-2</v>
      </c>
      <c r="H1258" s="61">
        <f t="shared" si="560"/>
        <v>1.4374709319609017E-2</v>
      </c>
      <c r="I1258" s="7">
        <f t="shared" si="561"/>
        <v>6.925058136078184E-2</v>
      </c>
      <c r="J1258" s="58">
        <f t="shared" si="562"/>
        <v>1.0315879155168601E-3</v>
      </c>
      <c r="K1258" s="7">
        <f t="shared" si="563"/>
        <v>6.2546406535447718E-3</v>
      </c>
      <c r="L1258" s="7">
        <f t="shared" si="564"/>
        <v>8.3178164845784924E-3</v>
      </c>
      <c r="M1258" s="58">
        <f t="shared" si="565"/>
        <v>2.4953449453735475E-2</v>
      </c>
      <c r="N1258" s="58">
        <f t="shared" si="566"/>
        <v>2.1431418862289899E-4</v>
      </c>
      <c r="O1258" s="59">
        <f t="shared" si="567"/>
        <v>0.38067557754142434</v>
      </c>
      <c r="P1258" s="58">
        <f t="shared" si="568"/>
        <v>2.1880422571801672E-4</v>
      </c>
      <c r="Q1258" s="58">
        <f t="shared" si="569"/>
        <v>0.55024951915003584</v>
      </c>
      <c r="R1258" s="58">
        <f t="shared" si="570"/>
        <v>0.54653348238139843</v>
      </c>
      <c r="S1258" s="60">
        <f t="shared" si="571"/>
        <v>3.7160367686374096E-3</v>
      </c>
      <c r="T1258" s="58">
        <f t="shared" si="572"/>
        <v>2.1732656055048081E-4</v>
      </c>
      <c r="U1258" s="58">
        <f t="shared" si="573"/>
        <v>2.5276062223239934E-3</v>
      </c>
      <c r="V1258" s="58">
        <f t="shared" si="574"/>
        <v>2.3750166926396677E-4</v>
      </c>
      <c r="W1258" s="50">
        <f t="shared" si="575"/>
        <v>173.75221733059794</v>
      </c>
      <c r="X1258" s="50">
        <f t="shared" si="576"/>
        <v>105289.04834023464</v>
      </c>
      <c r="Y1258" s="50">
        <f t="shared" si="577"/>
        <v>105289.04834023464</v>
      </c>
      <c r="Z1258" s="50">
        <f t="shared" si="578"/>
        <v>1.5858306530884723</v>
      </c>
      <c r="AA1258" s="50">
        <f t="shared" si="579"/>
        <v>1.3479560551252014</v>
      </c>
      <c r="AB1258" s="50">
        <f t="shared" si="580"/>
        <v>693.47614153955737</v>
      </c>
      <c r="AC1258" s="7">
        <f t="shared" si="581"/>
        <v>0.27574737471249527</v>
      </c>
    </row>
    <row r="1259" spans="2:29">
      <c r="B1259" s="7">
        <f t="shared" si="582"/>
        <v>0.48791098513037018</v>
      </c>
      <c r="C1259" s="7">
        <f t="shared" si="555"/>
        <v>3.9764546465392847E-4</v>
      </c>
      <c r="D1259" s="58">
        <f t="shared" si="556"/>
        <v>3582483.6192646413</v>
      </c>
      <c r="E1259" s="7">
        <f t="shared" si="557"/>
        <v>519.59534168711696</v>
      </c>
      <c r="F1259" s="7">
        <f t="shared" si="558"/>
        <v>3481158.6192646413</v>
      </c>
      <c r="G1259" s="57">
        <f t="shared" si="559"/>
        <v>1.2415174294966825E-2</v>
      </c>
      <c r="H1259" s="61">
        <f t="shared" si="560"/>
        <v>1.4379646053445947E-2</v>
      </c>
      <c r="I1259" s="7">
        <f t="shared" si="561"/>
        <v>6.9240707893107989E-2</v>
      </c>
      <c r="J1259" s="58">
        <f t="shared" si="562"/>
        <v>1.0311419582742776E-3</v>
      </c>
      <c r="K1259" s="7">
        <f t="shared" si="563"/>
        <v>6.2558966290983883E-3</v>
      </c>
      <c r="L1259" s="7">
        <f t="shared" si="564"/>
        <v>8.318180545646944E-3</v>
      </c>
      <c r="M1259" s="58">
        <f t="shared" si="565"/>
        <v>2.495454163694083E-2</v>
      </c>
      <c r="N1259" s="58">
        <f t="shared" si="566"/>
        <v>2.1419099738758979E-4</v>
      </c>
      <c r="O1259" s="59">
        <f t="shared" si="567"/>
        <v>0.38045675910970639</v>
      </c>
      <c r="P1259" s="58">
        <f t="shared" si="568"/>
        <v>2.1881843171794868E-4</v>
      </c>
      <c r="Q1259" s="58">
        <f t="shared" si="569"/>
        <v>0.55028524444101667</v>
      </c>
      <c r="R1259" s="58">
        <f t="shared" si="570"/>
        <v>0.54656954619679454</v>
      </c>
      <c r="S1259" s="60">
        <f t="shared" si="571"/>
        <v>3.715698244222132E-3</v>
      </c>
      <c r="T1259" s="58">
        <f t="shared" si="572"/>
        <v>2.1734090116311118E-4</v>
      </c>
      <c r="U1259" s="58">
        <f t="shared" si="573"/>
        <v>2.529083752878831E-3</v>
      </c>
      <c r="V1259" s="58">
        <f t="shared" si="574"/>
        <v>2.3762486049927597E-4</v>
      </c>
      <c r="W1259" s="50">
        <f t="shared" si="575"/>
        <v>173.75982226129153</v>
      </c>
      <c r="X1259" s="50">
        <f t="shared" si="576"/>
        <v>105295.99599289449</v>
      </c>
      <c r="Y1259" s="50">
        <f t="shared" si="577"/>
        <v>105295.99599289449</v>
      </c>
      <c r="Z1259" s="50">
        <f t="shared" si="578"/>
        <v>1.5858438281736773</v>
      </c>
      <c r="AA1259" s="50">
        <f t="shared" si="579"/>
        <v>1.3479672539476257</v>
      </c>
      <c r="AB1259" s="50">
        <f t="shared" si="580"/>
        <v>693.52766336413436</v>
      </c>
      <c r="AC1259" s="7">
        <f t="shared" si="581"/>
        <v>0.27576788623884763</v>
      </c>
    </row>
    <row r="1260" spans="2:29">
      <c r="B1260" s="7">
        <f t="shared" si="582"/>
        <v>0.48830863059502411</v>
      </c>
      <c r="C1260" s="7">
        <f t="shared" si="555"/>
        <v>3.9764546465392847E-4</v>
      </c>
      <c r="D1260" s="58">
        <f t="shared" si="556"/>
        <v>3582719.4427628904</v>
      </c>
      <c r="E1260" s="7">
        <f t="shared" si="557"/>
        <v>519.62954499526097</v>
      </c>
      <c r="F1260" s="7">
        <f t="shared" si="558"/>
        <v>3481394.4427628904</v>
      </c>
      <c r="G1260" s="57">
        <f t="shared" si="559"/>
        <v>1.2415434992327378E-2</v>
      </c>
      <c r="H1260" s="61">
        <f t="shared" si="560"/>
        <v>1.4384582891197229E-2</v>
      </c>
      <c r="I1260" s="7">
        <f t="shared" si="561"/>
        <v>6.9230834217605425E-2</v>
      </c>
      <c r="J1260" s="58">
        <f t="shared" si="562"/>
        <v>1.0306958385101605E-3</v>
      </c>
      <c r="K1260" s="7">
        <f t="shared" si="563"/>
        <v>6.2571520185513534E-3</v>
      </c>
      <c r="L1260" s="7">
        <f t="shared" si="564"/>
        <v>8.3185436955716743E-3</v>
      </c>
      <c r="M1260" s="58">
        <f t="shared" si="565"/>
        <v>2.4955631086715023E-2</v>
      </c>
      <c r="N1260" s="58">
        <f t="shared" si="566"/>
        <v>2.1406779817401819E-4</v>
      </c>
      <c r="O1260" s="59">
        <f t="shared" si="567"/>
        <v>0.38023792650659982</v>
      </c>
      <c r="P1260" s="58">
        <f t="shared" si="568"/>
        <v>2.1883260310656683E-4</v>
      </c>
      <c r="Q1260" s="58">
        <f t="shared" si="569"/>
        <v>0.55032088269136226</v>
      </c>
      <c r="R1260" s="58">
        <f t="shared" si="570"/>
        <v>0.54660552513099736</v>
      </c>
      <c r="S1260" s="60">
        <f t="shared" si="571"/>
        <v>3.7153575603648958E-3</v>
      </c>
      <c r="T1260" s="58">
        <f t="shared" si="572"/>
        <v>2.1735520802312002E-4</v>
      </c>
      <c r="U1260" s="58">
        <f t="shared" si="573"/>
        <v>2.5305611479622776E-3</v>
      </c>
      <c r="V1260" s="58">
        <f t="shared" si="574"/>
        <v>2.3774805971284757E-4</v>
      </c>
      <c r="W1260" s="50">
        <f t="shared" si="575"/>
        <v>173.76740815895619</v>
      </c>
      <c r="X1260" s="50">
        <f t="shared" si="576"/>
        <v>105302.92729328987</v>
      </c>
      <c r="Y1260" s="50">
        <f t="shared" si="577"/>
        <v>105302.92729328987</v>
      </c>
      <c r="Z1260" s="50">
        <f t="shared" si="578"/>
        <v>1.5858569705170988</v>
      </c>
      <c r="AA1260" s="50">
        <f t="shared" si="579"/>
        <v>1.3479784249395339</v>
      </c>
      <c r="AB1260" s="50">
        <f t="shared" si="580"/>
        <v>693.57906392494897</v>
      </c>
      <c r="AC1260" s="7">
        <f t="shared" si="581"/>
        <v>0.27578834954872877</v>
      </c>
    </row>
    <row r="1261" spans="2:29">
      <c r="B1261" s="7">
        <f t="shared" si="582"/>
        <v>0.48870627605967804</v>
      </c>
      <c r="C1261" s="7">
        <f t="shared" si="555"/>
        <v>3.9764546465392847E-4</v>
      </c>
      <c r="D1261" s="58">
        <f t="shared" si="556"/>
        <v>3582954.7098272583</v>
      </c>
      <c r="E1261" s="7">
        <f t="shared" si="557"/>
        <v>519.66366759949028</v>
      </c>
      <c r="F1261" s="7">
        <f t="shared" si="558"/>
        <v>3481629.7098272583</v>
      </c>
      <c r="G1261" s="57">
        <f t="shared" si="559"/>
        <v>1.2415695062919091E-2</v>
      </c>
      <c r="H1261" s="61">
        <f t="shared" si="560"/>
        <v>1.4389519832613634E-2</v>
      </c>
      <c r="I1261" s="7">
        <f t="shared" si="561"/>
        <v>6.922096033477261E-2</v>
      </c>
      <c r="J1261" s="58">
        <f t="shared" si="562"/>
        <v>1.0302495562373721E-3</v>
      </c>
      <c r="K1261" s="7">
        <f t="shared" si="563"/>
        <v>6.2584068218016565E-3</v>
      </c>
      <c r="L1261" s="7">
        <f t="shared" si="564"/>
        <v>8.3189059342764007E-3</v>
      </c>
      <c r="M1261" s="58">
        <f t="shared" si="565"/>
        <v>2.4956717802829202E-2</v>
      </c>
      <c r="N1261" s="58">
        <f t="shared" si="566"/>
        <v>2.1394459100167266E-4</v>
      </c>
      <c r="O1261" s="59">
        <f t="shared" si="567"/>
        <v>0.38001907976672106</v>
      </c>
      <c r="P1261" s="58">
        <f t="shared" si="568"/>
        <v>2.1884673987876413E-4</v>
      </c>
      <c r="Q1261" s="58">
        <f t="shared" si="569"/>
        <v>0.55035643388822963</v>
      </c>
      <c r="R1261" s="58">
        <f t="shared" si="570"/>
        <v>0.54664141917163322</v>
      </c>
      <c r="S1261" s="60">
        <f t="shared" si="571"/>
        <v>3.7150147165964098E-3</v>
      </c>
      <c r="T1261" s="58">
        <f t="shared" si="572"/>
        <v>2.1736948112558699E-4</v>
      </c>
      <c r="U1261" s="58">
        <f t="shared" si="573"/>
        <v>2.5320384067154546E-3</v>
      </c>
      <c r="V1261" s="58">
        <f t="shared" si="574"/>
        <v>2.378712668851931E-4</v>
      </c>
      <c r="W1261" s="50">
        <f t="shared" si="575"/>
        <v>173.77497502199842</v>
      </c>
      <c r="X1261" s="50">
        <f t="shared" si="576"/>
        <v>105309.84223903692</v>
      </c>
      <c r="Y1261" s="50">
        <f t="shared" si="577"/>
        <v>105309.84223903692</v>
      </c>
      <c r="Z1261" s="50">
        <f t="shared" si="578"/>
        <v>1.5858700801268046</v>
      </c>
      <c r="AA1261" s="50">
        <f t="shared" si="579"/>
        <v>1.3479895681077838</v>
      </c>
      <c r="AB1261" s="50">
        <f t="shared" si="580"/>
        <v>693.63034320432303</v>
      </c>
      <c r="AC1261" s="7">
        <f t="shared" si="581"/>
        <v>0.27580876463511</v>
      </c>
    </row>
    <row r="1262" spans="2:29">
      <c r="B1262" s="7">
        <f t="shared" si="582"/>
        <v>0.48910392152433196</v>
      </c>
      <c r="C1262" s="7">
        <f t="shared" si="555"/>
        <v>3.9764546465392847E-4</v>
      </c>
      <c r="D1262" s="58">
        <f t="shared" si="556"/>
        <v>3583189.4203767758</v>
      </c>
      <c r="E1262" s="7">
        <f t="shared" si="557"/>
        <v>519.69770948806115</v>
      </c>
      <c r="F1262" s="7">
        <f t="shared" si="558"/>
        <v>3481864.4203767758</v>
      </c>
      <c r="G1262" s="57">
        <f t="shared" si="559"/>
        <v>1.2415954506736271E-2</v>
      </c>
      <c r="H1262" s="61">
        <f t="shared" si="560"/>
        <v>1.439445687744593E-2</v>
      </c>
      <c r="I1262" s="7">
        <f t="shared" si="561"/>
        <v>6.9211086245108022E-2</v>
      </c>
      <c r="J1262" s="58">
        <f t="shared" si="562"/>
        <v>1.0298031114688072E-3</v>
      </c>
      <c r="K1262" s="7">
        <f t="shared" si="563"/>
        <v>6.2596610387474112E-3</v>
      </c>
      <c r="L1262" s="7">
        <f t="shared" si="564"/>
        <v>8.3192672616850261E-3</v>
      </c>
      <c r="M1262" s="58">
        <f t="shared" si="565"/>
        <v>2.4957801785055078E-2</v>
      </c>
      <c r="N1262" s="58">
        <f t="shared" si="566"/>
        <v>2.1382137589004459E-4</v>
      </c>
      <c r="O1262" s="59">
        <f t="shared" si="567"/>
        <v>0.37980021892469173</v>
      </c>
      <c r="P1262" s="58">
        <f t="shared" si="568"/>
        <v>2.1886084202932254E-4</v>
      </c>
      <c r="Q1262" s="58">
        <f t="shared" si="569"/>
        <v>0.5503918980184962</v>
      </c>
      <c r="R1262" s="58">
        <f t="shared" si="570"/>
        <v>0.54667722830634824</v>
      </c>
      <c r="S1262" s="60">
        <f t="shared" si="571"/>
        <v>3.7146697121479555E-3</v>
      </c>
      <c r="T1262" s="58">
        <f t="shared" si="572"/>
        <v>2.1738372046559959E-4</v>
      </c>
      <c r="U1262" s="58">
        <f t="shared" si="573"/>
        <v>2.5335155282791774E-3</v>
      </c>
      <c r="V1262" s="58">
        <f t="shared" si="574"/>
        <v>2.3799448199682117E-4</v>
      </c>
      <c r="W1262" s="50">
        <f t="shared" si="575"/>
        <v>173.78252284882862</v>
      </c>
      <c r="X1262" s="50">
        <f t="shared" si="576"/>
        <v>105316.74082775583</v>
      </c>
      <c r="Y1262" s="50">
        <f t="shared" si="577"/>
        <v>105316.74082775583</v>
      </c>
      <c r="Z1262" s="50">
        <f t="shared" si="578"/>
        <v>1.5858831570108394</v>
      </c>
      <c r="AA1262" s="50">
        <f t="shared" si="579"/>
        <v>1.3480006834592135</v>
      </c>
      <c r="AB1262" s="50">
        <f t="shared" si="580"/>
        <v>693.68150118460858</v>
      </c>
      <c r="AC1262" s="7">
        <f t="shared" si="581"/>
        <v>0.27582913149096761</v>
      </c>
    </row>
    <row r="1263" spans="2:29">
      <c r="B1263" s="7">
        <f t="shared" si="582"/>
        <v>0.48950156698898589</v>
      </c>
      <c r="C1263" s="7">
        <f t="shared" si="555"/>
        <v>3.9764546465392847E-4</v>
      </c>
      <c r="D1263" s="58">
        <f t="shared" si="556"/>
        <v>3583423.5743304407</v>
      </c>
      <c r="E1263" s="7">
        <f t="shared" si="557"/>
        <v>519.73167064922529</v>
      </c>
      <c r="F1263" s="7">
        <f t="shared" si="558"/>
        <v>3482098.5743304407</v>
      </c>
      <c r="G1263" s="57">
        <f t="shared" si="559"/>
        <v>1.2416213323772976E-2</v>
      </c>
      <c r="H1263" s="61">
        <f t="shared" si="560"/>
        <v>1.4399394025444883E-2</v>
      </c>
      <c r="I1263" s="7">
        <f t="shared" si="561"/>
        <v>6.9201211949110122E-2</v>
      </c>
      <c r="J1263" s="58">
        <f t="shared" si="562"/>
        <v>1.0293565042173902E-3</v>
      </c>
      <c r="K1263" s="7">
        <f t="shared" si="563"/>
        <v>6.2609146692868501E-3</v>
      </c>
      <c r="L1263" s="7">
        <f t="shared" si="564"/>
        <v>8.3196276777216301E-3</v>
      </c>
      <c r="M1263" s="58">
        <f t="shared" si="565"/>
        <v>2.4958883033164889E-2</v>
      </c>
      <c r="N1263" s="58">
        <f t="shared" si="566"/>
        <v>2.1369815285862806E-4</v>
      </c>
      <c r="O1263" s="59">
        <f t="shared" si="567"/>
        <v>0.3795813440151381</v>
      </c>
      <c r="P1263" s="58">
        <f t="shared" si="568"/>
        <v>2.1887490955363464E-4</v>
      </c>
      <c r="Q1263" s="58">
        <f t="shared" si="569"/>
        <v>0.55042727507057543</v>
      </c>
      <c r="R1263" s="58">
        <f t="shared" si="570"/>
        <v>0.54671295252278485</v>
      </c>
      <c r="S1263" s="60">
        <f t="shared" si="571"/>
        <v>3.7143225477905828E-3</v>
      </c>
      <c r="T1263" s="58">
        <f t="shared" si="572"/>
        <v>2.1739792603824392E-4</v>
      </c>
      <c r="U1263" s="58">
        <f t="shared" si="573"/>
        <v>2.5349925117945683E-3</v>
      </c>
      <c r="V1263" s="58">
        <f t="shared" si="574"/>
        <v>2.3811770502823771E-4</v>
      </c>
      <c r="W1263" s="50">
        <f t="shared" si="575"/>
        <v>173.79005163786087</v>
      </c>
      <c r="X1263" s="50">
        <f t="shared" si="576"/>
        <v>105323.62305706575</v>
      </c>
      <c r="Y1263" s="50">
        <f t="shared" si="577"/>
        <v>105323.62305706575</v>
      </c>
      <c r="Z1263" s="50">
        <f t="shared" si="578"/>
        <v>1.5858962011772137</v>
      </c>
      <c r="AA1263" s="50">
        <f t="shared" si="579"/>
        <v>1.3480117710006316</v>
      </c>
      <c r="AB1263" s="50">
        <f t="shared" si="580"/>
        <v>693.73253784815017</v>
      </c>
      <c r="AC1263" s="7">
        <f t="shared" si="581"/>
        <v>0.27584945010928252</v>
      </c>
    </row>
    <row r="1264" spans="2:29">
      <c r="B1264" s="7">
        <f t="shared" si="582"/>
        <v>0.48989921245363982</v>
      </c>
      <c r="C1264" s="7">
        <f t="shared" si="555"/>
        <v>3.9764546465392847E-4</v>
      </c>
      <c r="D1264" s="58">
        <f t="shared" si="556"/>
        <v>3583657.1716080811</v>
      </c>
      <c r="E1264" s="7">
        <f t="shared" si="557"/>
        <v>519.76555107135482</v>
      </c>
      <c r="F1264" s="7">
        <f t="shared" si="558"/>
        <v>3482332.1716080811</v>
      </c>
      <c r="G1264" s="57">
        <f t="shared" si="559"/>
        <v>1.2416471514023999E-2</v>
      </c>
      <c r="H1264" s="61">
        <f t="shared" si="560"/>
        <v>1.4404331276361258E-2</v>
      </c>
      <c r="I1264" s="7">
        <f t="shared" si="561"/>
        <v>6.9191337447277373E-2</v>
      </c>
      <c r="J1264" s="58">
        <f t="shared" si="562"/>
        <v>1.0289097344960776E-3</v>
      </c>
      <c r="K1264" s="7">
        <f t="shared" si="563"/>
        <v>6.2621677133183314E-3</v>
      </c>
      <c r="L1264" s="7">
        <f t="shared" si="564"/>
        <v>8.3199871823104871E-3</v>
      </c>
      <c r="M1264" s="58">
        <f t="shared" si="565"/>
        <v>2.4959961546931461E-2</v>
      </c>
      <c r="N1264" s="58">
        <f t="shared" si="566"/>
        <v>2.1357492192692004E-4</v>
      </c>
      <c r="O1264" s="59">
        <f t="shared" si="567"/>
        <v>0.37936245507269173</v>
      </c>
      <c r="P1264" s="58">
        <f t="shared" si="568"/>
        <v>2.1888894244637136E-4</v>
      </c>
      <c r="Q1264" s="58">
        <f t="shared" si="569"/>
        <v>0.5504625650310655</v>
      </c>
      <c r="R1264" s="58">
        <f t="shared" si="570"/>
        <v>0.54674859180871094</v>
      </c>
      <c r="S1264" s="60">
        <f t="shared" si="571"/>
        <v>3.7139732223545607E-3</v>
      </c>
      <c r="T1264" s="58">
        <f t="shared" si="572"/>
        <v>2.1741209783865593E-4</v>
      </c>
      <c r="U1264" s="58">
        <f t="shared" si="573"/>
        <v>2.536469356402284E-3</v>
      </c>
      <c r="V1264" s="58">
        <f t="shared" si="574"/>
        <v>2.3824093595994572E-4</v>
      </c>
      <c r="W1264" s="50">
        <f t="shared" si="575"/>
        <v>173.79756138751335</v>
      </c>
      <c r="X1264" s="50">
        <f t="shared" si="576"/>
        <v>105330.4889246103</v>
      </c>
      <c r="Y1264" s="50">
        <f t="shared" si="577"/>
        <v>105330.4889246103</v>
      </c>
      <c r="Z1264" s="50">
        <f t="shared" si="578"/>
        <v>1.5859092126339536</v>
      </c>
      <c r="AA1264" s="50">
        <f t="shared" si="579"/>
        <v>1.3480228307388604</v>
      </c>
      <c r="AB1264" s="50">
        <f t="shared" si="580"/>
        <v>693.78345317747323</v>
      </c>
      <c r="AC1264" s="7">
        <f t="shared" si="581"/>
        <v>0.27586972048307001</v>
      </c>
    </row>
    <row r="1265" spans="2:29">
      <c r="B1265" s="7">
        <f t="shared" si="582"/>
        <v>0.49029685791829375</v>
      </c>
      <c r="C1265" s="7">
        <f t="shared" si="555"/>
        <v>3.9764546465392847E-4</v>
      </c>
      <c r="D1265" s="58">
        <f t="shared" si="556"/>
        <v>3583890.2121292651</v>
      </c>
      <c r="E1265" s="7">
        <f t="shared" si="557"/>
        <v>519.79935074278399</v>
      </c>
      <c r="F1265" s="7">
        <f t="shared" si="558"/>
        <v>3482565.2121292651</v>
      </c>
      <c r="G1265" s="57">
        <f t="shared" si="559"/>
        <v>1.2416729077483639E-2</v>
      </c>
      <c r="H1265" s="61">
        <f t="shared" si="560"/>
        <v>1.4409268629945814E-2</v>
      </c>
      <c r="I1265" s="7">
        <f t="shared" si="561"/>
        <v>6.9181462740108265E-2</v>
      </c>
      <c r="J1265" s="58">
        <f t="shared" si="562"/>
        <v>1.0284628023178569E-3</v>
      </c>
      <c r="K1265" s="7">
        <f t="shared" si="563"/>
        <v>6.2634201707403338E-3</v>
      </c>
      <c r="L1265" s="7">
        <f t="shared" si="564"/>
        <v>8.3203457753760479E-3</v>
      </c>
      <c r="M1265" s="58">
        <f t="shared" si="565"/>
        <v>2.4961037326128144E-2</v>
      </c>
      <c r="N1265" s="58">
        <f t="shared" si="566"/>
        <v>2.1345168311442042E-4</v>
      </c>
      <c r="O1265" s="59">
        <f t="shared" si="567"/>
        <v>0.37914355213198925</v>
      </c>
      <c r="P1265" s="58">
        <f t="shared" si="568"/>
        <v>2.1890294070248117E-4</v>
      </c>
      <c r="Q1265" s="58">
        <f t="shared" si="569"/>
        <v>0.55049776788726301</v>
      </c>
      <c r="R1265" s="58">
        <f t="shared" si="570"/>
        <v>0.54678414615185544</v>
      </c>
      <c r="S1265" s="60">
        <f t="shared" si="571"/>
        <v>3.7136217354075685E-3</v>
      </c>
      <c r="T1265" s="58">
        <f t="shared" si="572"/>
        <v>2.1742623586195608E-4</v>
      </c>
      <c r="U1265" s="58">
        <f t="shared" si="573"/>
        <v>2.5379460612428091E-3</v>
      </c>
      <c r="V1265" s="58">
        <f t="shared" si="574"/>
        <v>2.3836417477244535E-4</v>
      </c>
      <c r="W1265" s="50">
        <f t="shared" si="575"/>
        <v>173.80505209620787</v>
      </c>
      <c r="X1265" s="50">
        <f t="shared" si="576"/>
        <v>105337.33842802541</v>
      </c>
      <c r="Y1265" s="50">
        <f t="shared" si="577"/>
        <v>105337.33842802541</v>
      </c>
      <c r="Z1265" s="50">
        <f t="shared" si="578"/>
        <v>1.5859221913890387</v>
      </c>
      <c r="AA1265" s="50">
        <f t="shared" si="579"/>
        <v>1.3480338626806829</v>
      </c>
      <c r="AB1265" s="50">
        <f t="shared" si="580"/>
        <v>693.8342471550468</v>
      </c>
      <c r="AC1265" s="7">
        <f t="shared" si="581"/>
        <v>0.27588994260537031</v>
      </c>
    </row>
    <row r="1266" spans="2:29">
      <c r="B1266" s="7">
        <f t="shared" si="582"/>
        <v>0.49069450338294768</v>
      </c>
      <c r="C1266" s="7">
        <f t="shared" si="555"/>
        <v>3.9764546465392847E-4</v>
      </c>
      <c r="D1266" s="58">
        <f t="shared" si="556"/>
        <v>3584122.6958137136</v>
      </c>
      <c r="E1266" s="7">
        <f t="shared" si="557"/>
        <v>519.83306965186932</v>
      </c>
      <c r="F1266" s="7">
        <f t="shared" si="558"/>
        <v>3482797.6958137136</v>
      </c>
      <c r="G1266" s="57">
        <f t="shared" si="559"/>
        <v>1.2416986014146173E-2</v>
      </c>
      <c r="H1266" s="61">
        <f t="shared" si="560"/>
        <v>1.4414206085949311E-2</v>
      </c>
      <c r="I1266" s="7">
        <f t="shared" si="561"/>
        <v>6.9171587828101275E-2</v>
      </c>
      <c r="J1266" s="58">
        <f t="shared" si="562"/>
        <v>1.0280157076957455E-3</v>
      </c>
      <c r="K1266" s="7">
        <f t="shared" si="563"/>
        <v>6.2646720414514584E-3</v>
      </c>
      <c r="L1266" s="7">
        <f t="shared" si="564"/>
        <v>8.3207034568429494E-3</v>
      </c>
      <c r="M1266" s="58">
        <f t="shared" si="565"/>
        <v>2.4962110370528846E-2</v>
      </c>
      <c r="N1266" s="58">
        <f t="shared" si="566"/>
        <v>2.1332843644063183E-4</v>
      </c>
      <c r="O1266" s="59">
        <f t="shared" si="567"/>
        <v>0.37892463522767228</v>
      </c>
      <c r="P1266" s="58">
        <f t="shared" si="568"/>
        <v>2.1891690431696809E-4</v>
      </c>
      <c r="Q1266" s="58">
        <f t="shared" si="569"/>
        <v>0.55053288362660402</v>
      </c>
      <c r="R1266" s="58">
        <f t="shared" si="570"/>
        <v>0.54681961553997049</v>
      </c>
      <c r="S1266" s="60">
        <f t="shared" si="571"/>
        <v>3.7132680866335255E-3</v>
      </c>
      <c r="T1266" s="58">
        <f t="shared" si="572"/>
        <v>2.1744034010327408E-4</v>
      </c>
      <c r="U1266" s="58">
        <f t="shared" si="573"/>
        <v>2.5394226254565029E-3</v>
      </c>
      <c r="V1266" s="58">
        <f t="shared" si="574"/>
        <v>2.3848742144623393E-4</v>
      </c>
      <c r="W1266" s="50">
        <f t="shared" si="575"/>
        <v>173.8125237623702</v>
      </c>
      <c r="X1266" s="50">
        <f t="shared" si="576"/>
        <v>105344.17156495155</v>
      </c>
      <c r="Y1266" s="50">
        <f t="shared" si="577"/>
        <v>105344.17156495155</v>
      </c>
      <c r="Z1266" s="50">
        <f t="shared" si="578"/>
        <v>1.5859351374504265</v>
      </c>
      <c r="AA1266" s="50">
        <f t="shared" si="579"/>
        <v>1.3480448668328624</v>
      </c>
      <c r="AB1266" s="50">
        <f t="shared" si="580"/>
        <v>693.88491976337298</v>
      </c>
      <c r="AC1266" s="7">
        <f t="shared" si="581"/>
        <v>0.27591011646921881</v>
      </c>
    </row>
    <row r="1267" spans="2:29">
      <c r="B1267" s="7">
        <f t="shared" si="582"/>
        <v>0.49109214884760161</v>
      </c>
      <c r="C1267" s="7">
        <f t="shared" si="555"/>
        <v>3.9764546465392847E-4</v>
      </c>
      <c r="D1267" s="58">
        <f t="shared" si="556"/>
        <v>3584354.6225813646</v>
      </c>
      <c r="E1267" s="7">
        <f t="shared" si="557"/>
        <v>519.86670778699886</v>
      </c>
      <c r="F1267" s="7">
        <f t="shared" si="558"/>
        <v>3483029.6225813646</v>
      </c>
      <c r="G1267" s="57">
        <f t="shared" si="559"/>
        <v>1.2417242324005918E-2</v>
      </c>
      <c r="H1267" s="61">
        <f t="shared" si="560"/>
        <v>1.4419143644122508E-2</v>
      </c>
      <c r="I1267" s="7">
        <f t="shared" si="561"/>
        <v>6.9161712711754877E-2</v>
      </c>
      <c r="J1267" s="58">
        <f t="shared" si="562"/>
        <v>1.0275684506427924E-3</v>
      </c>
      <c r="K1267" s="7">
        <f t="shared" si="563"/>
        <v>6.2659233253504294E-3</v>
      </c>
      <c r="L1267" s="7">
        <f t="shared" si="564"/>
        <v>8.3210602266360137E-3</v>
      </c>
      <c r="M1267" s="58">
        <f t="shared" si="565"/>
        <v>2.4963180679908041E-2</v>
      </c>
      <c r="N1267" s="58">
        <f t="shared" si="566"/>
        <v>2.1320518192505963E-4</v>
      </c>
      <c r="O1267" s="59">
        <f t="shared" si="567"/>
        <v>0.37870570439438717</v>
      </c>
      <c r="P1267" s="58">
        <f t="shared" si="568"/>
        <v>2.1893083328511365E-4</v>
      </c>
      <c r="Q1267" s="58">
        <f t="shared" si="569"/>
        <v>0.55056791223722246</v>
      </c>
      <c r="R1267" s="58">
        <f t="shared" si="570"/>
        <v>0.54685499996084097</v>
      </c>
      <c r="S1267" s="60">
        <f t="shared" si="571"/>
        <v>3.7129122763814859E-3</v>
      </c>
      <c r="T1267" s="58">
        <f t="shared" si="572"/>
        <v>2.1745441055775265E-4</v>
      </c>
      <c r="U1267" s="58">
        <f t="shared" si="573"/>
        <v>2.5408990481838641E-3</v>
      </c>
      <c r="V1267" s="58">
        <f t="shared" si="574"/>
        <v>2.3861067596180614E-4</v>
      </c>
      <c r="W1267" s="50">
        <f t="shared" si="575"/>
        <v>173.81997638442991</v>
      </c>
      <c r="X1267" s="50">
        <f t="shared" si="576"/>
        <v>105350.98833303555</v>
      </c>
      <c r="Y1267" s="50">
        <f t="shared" si="577"/>
        <v>105350.98833303555</v>
      </c>
      <c r="Z1267" s="50">
        <f t="shared" si="578"/>
        <v>1.5859480508260542</v>
      </c>
      <c r="AA1267" s="50">
        <f t="shared" si="579"/>
        <v>1.3480558432021461</v>
      </c>
      <c r="AB1267" s="50">
        <f t="shared" si="580"/>
        <v>693.93547098500142</v>
      </c>
      <c r="AC1267" s="7">
        <f t="shared" si="581"/>
        <v>0.27593024206766698</v>
      </c>
    </row>
    <row r="1268" spans="2:29">
      <c r="B1268" s="7">
        <f t="shared" si="582"/>
        <v>0.49148979431225553</v>
      </c>
      <c r="C1268" s="7">
        <f t="shared" si="555"/>
        <v>3.9764546465392847E-4</v>
      </c>
      <c r="D1268" s="58">
        <f t="shared" si="556"/>
        <v>3584585.992352745</v>
      </c>
      <c r="E1268" s="7">
        <f t="shared" si="557"/>
        <v>519.90026513664588</v>
      </c>
      <c r="F1268" s="7">
        <f t="shared" si="558"/>
        <v>3483260.992352745</v>
      </c>
      <c r="G1268" s="57">
        <f t="shared" si="559"/>
        <v>1.241749800705764E-2</v>
      </c>
      <c r="H1268" s="61">
        <f t="shared" si="560"/>
        <v>1.4424081304216158E-2</v>
      </c>
      <c r="I1268" s="7">
        <f t="shared" si="561"/>
        <v>6.9151837391567578E-2</v>
      </c>
      <c r="J1268" s="58">
        <f t="shared" si="562"/>
        <v>1.0271210311720779E-3</v>
      </c>
      <c r="K1268" s="7">
        <f t="shared" si="563"/>
        <v>6.2671740223360934E-3</v>
      </c>
      <c r="L1268" s="7">
        <f t="shared" si="564"/>
        <v>8.3214160846802488E-3</v>
      </c>
      <c r="M1268" s="58">
        <f t="shared" si="565"/>
        <v>2.4964248254040748E-2</v>
      </c>
      <c r="N1268" s="58">
        <f t="shared" si="566"/>
        <v>2.1308191958721223E-4</v>
      </c>
      <c r="O1268" s="59">
        <f t="shared" si="567"/>
        <v>0.37848675966678574</v>
      </c>
      <c r="P1268" s="58">
        <f t="shared" si="568"/>
        <v>2.1894472760142225E-4</v>
      </c>
      <c r="Q1268" s="58">
        <f t="shared" si="569"/>
        <v>0.55060285370529805</v>
      </c>
      <c r="R1268" s="58">
        <f t="shared" si="570"/>
        <v>0.54689029940234213</v>
      </c>
      <c r="S1268" s="60">
        <f t="shared" si="571"/>
        <v>3.7125543029559172E-3</v>
      </c>
      <c r="T1268" s="58">
        <f t="shared" si="572"/>
        <v>2.174684472205704E-4</v>
      </c>
      <c r="U1268" s="58">
        <f t="shared" si="573"/>
        <v>2.5423753285647162E-3</v>
      </c>
      <c r="V1268" s="58">
        <f t="shared" si="574"/>
        <v>2.3873393829965353E-4</v>
      </c>
      <c r="W1268" s="50">
        <f t="shared" si="575"/>
        <v>173.82740996082049</v>
      </c>
      <c r="X1268" s="50">
        <f t="shared" si="576"/>
        <v>105357.78872994152</v>
      </c>
      <c r="Y1268" s="50">
        <f t="shared" si="577"/>
        <v>105357.78872994152</v>
      </c>
      <c r="Z1268" s="50">
        <f t="shared" si="578"/>
        <v>1.5859609315238612</v>
      </c>
      <c r="AA1268" s="50">
        <f t="shared" si="579"/>
        <v>1.348066791795282</v>
      </c>
      <c r="AB1268" s="50">
        <f t="shared" si="580"/>
        <v>693.98590080260988</v>
      </c>
      <c r="AC1268" s="7">
        <f t="shared" si="581"/>
        <v>0.27595031939380127</v>
      </c>
    </row>
    <row r="1269" spans="2:29">
      <c r="B1269" s="7">
        <f t="shared" si="582"/>
        <v>0.49188743977690946</v>
      </c>
      <c r="C1269" s="7">
        <f t="shared" si="555"/>
        <v>3.9764546465392847E-4</v>
      </c>
      <c r="D1269" s="58">
        <f t="shared" si="556"/>
        <v>3584816.8050478268</v>
      </c>
      <c r="E1269" s="7">
        <f t="shared" si="557"/>
        <v>519.93374168920343</v>
      </c>
      <c r="F1269" s="7">
        <f t="shared" si="558"/>
        <v>3483491.8050478268</v>
      </c>
      <c r="G1269" s="57">
        <f t="shared" si="559"/>
        <v>1.2417753063295298E-2</v>
      </c>
      <c r="H1269" s="61">
        <f t="shared" si="560"/>
        <v>1.4429019065981014E-2</v>
      </c>
      <c r="I1269" s="7">
        <f t="shared" si="561"/>
        <v>6.9141961868037866E-2</v>
      </c>
      <c r="J1269" s="58">
        <f t="shared" si="562"/>
        <v>1.0266734492967123E-3</v>
      </c>
      <c r="K1269" s="7">
        <f t="shared" si="563"/>
        <v>6.2684241323074184E-3</v>
      </c>
      <c r="L1269" s="7">
        <f t="shared" si="564"/>
        <v>8.321771030900843E-3</v>
      </c>
      <c r="M1269" s="58">
        <f t="shared" si="565"/>
        <v>2.4965313092702529E-2</v>
      </c>
      <c r="N1269" s="58">
        <f t="shared" si="566"/>
        <v>2.1295864944660057E-4</v>
      </c>
      <c r="O1269" s="59">
        <f t="shared" si="567"/>
        <v>0.37826780107952429</v>
      </c>
      <c r="P1269" s="58">
        <f t="shared" si="568"/>
        <v>2.1895858726145301E-4</v>
      </c>
      <c r="Q1269" s="58">
        <f t="shared" si="569"/>
        <v>0.55063770801966283</v>
      </c>
      <c r="R1269" s="58">
        <f t="shared" si="570"/>
        <v>0.54692551385226429</v>
      </c>
      <c r="S1269" s="60">
        <f t="shared" si="571"/>
        <v>3.7121941673985415E-3</v>
      </c>
      <c r="T1269" s="58">
        <f t="shared" si="572"/>
        <v>2.1748245008687222E-4</v>
      </c>
      <c r="U1269" s="58">
        <f t="shared" si="573"/>
        <v>2.5438514657392971E-3</v>
      </c>
      <c r="V1269" s="58">
        <f t="shared" si="574"/>
        <v>2.3885720844026519E-4</v>
      </c>
      <c r="W1269" s="50">
        <f t="shared" si="575"/>
        <v>173.83482448997913</v>
      </c>
      <c r="X1269" s="50">
        <f t="shared" si="576"/>
        <v>105364.5727533173</v>
      </c>
      <c r="Y1269" s="50">
        <f t="shared" si="577"/>
        <v>105364.5727533173</v>
      </c>
      <c r="Z1269" s="50">
        <f t="shared" si="578"/>
        <v>1.5859737795517246</v>
      </c>
      <c r="AA1269" s="50">
        <f t="shared" si="579"/>
        <v>1.3480777126189658</v>
      </c>
      <c r="AB1269" s="50">
        <f t="shared" si="580"/>
        <v>694.03620919875539</v>
      </c>
      <c r="AC1269" s="7">
        <f t="shared" si="581"/>
        <v>0.27597034844070956</v>
      </c>
    </row>
    <row r="1270" spans="2:29">
      <c r="B1270" s="7">
        <f t="shared" si="582"/>
        <v>0.49228508524156339</v>
      </c>
      <c r="C1270" s="7">
        <f t="shared" si="555"/>
        <v>3.9764546465392847E-4</v>
      </c>
      <c r="D1270" s="58">
        <f t="shared" si="556"/>
        <v>3585047.0605875528</v>
      </c>
      <c r="E1270" s="7">
        <f t="shared" si="557"/>
        <v>519.96713743320515</v>
      </c>
      <c r="F1270" s="7">
        <f t="shared" si="558"/>
        <v>3483722.0605875528</v>
      </c>
      <c r="G1270" s="57">
        <f t="shared" si="559"/>
        <v>1.2418007492713726E-2</v>
      </c>
      <c r="H1270" s="61">
        <f t="shared" si="560"/>
        <v>1.4433956929167826E-2</v>
      </c>
      <c r="I1270" s="7">
        <f t="shared" si="561"/>
        <v>6.9132086141664245E-2</v>
      </c>
      <c r="J1270" s="58">
        <f t="shared" si="562"/>
        <v>1.0262257050298376E-3</v>
      </c>
      <c r="K1270" s="7">
        <f t="shared" si="563"/>
        <v>6.2696736551634954E-3</v>
      </c>
      <c r="L1270" s="7">
        <f t="shared" si="564"/>
        <v>8.3221250652231703E-3</v>
      </c>
      <c r="M1270" s="58">
        <f t="shared" si="565"/>
        <v>2.4966375195669511E-2</v>
      </c>
      <c r="N1270" s="58">
        <f t="shared" si="566"/>
        <v>2.128353715227386E-4</v>
      </c>
      <c r="O1270" s="59">
        <f t="shared" si="567"/>
        <v>0.37804882866726447</v>
      </c>
      <c r="P1270" s="58">
        <f t="shared" si="568"/>
        <v>2.1897241225982134E-4</v>
      </c>
      <c r="Q1270" s="58">
        <f t="shared" si="569"/>
        <v>0.55067247516677553</v>
      </c>
      <c r="R1270" s="58">
        <f t="shared" si="570"/>
        <v>0.54696064329854577</v>
      </c>
      <c r="S1270" s="60">
        <f t="shared" si="571"/>
        <v>3.7118318682297646E-3</v>
      </c>
      <c r="T1270" s="58">
        <f t="shared" si="572"/>
        <v>2.1749641915186187E-4</v>
      </c>
      <c r="U1270" s="58">
        <f t="shared" si="573"/>
        <v>2.5453274588472566E-3</v>
      </c>
      <c r="V1270" s="58">
        <f t="shared" si="574"/>
        <v>2.3898048636412716E-4</v>
      </c>
      <c r="W1270" s="50">
        <f t="shared" si="575"/>
        <v>173.84221997034703</v>
      </c>
      <c r="X1270" s="50">
        <f t="shared" si="576"/>
        <v>105371.34040083925</v>
      </c>
      <c r="Y1270" s="50">
        <f t="shared" si="577"/>
        <v>105371.34040083925</v>
      </c>
      <c r="Z1270" s="50">
        <f t="shared" si="578"/>
        <v>1.5859865949175436</v>
      </c>
      <c r="AA1270" s="50">
        <f t="shared" si="579"/>
        <v>1.348088605679912</v>
      </c>
      <c r="AB1270" s="50">
        <f t="shared" si="580"/>
        <v>694.08639615620632</v>
      </c>
      <c r="AC1270" s="7">
        <f t="shared" si="581"/>
        <v>0.27599032920149774</v>
      </c>
    </row>
    <row r="1271" spans="2:29">
      <c r="B1271" s="7">
        <f t="shared" si="582"/>
        <v>0.49268273070621732</v>
      </c>
      <c r="C1271" s="7">
        <f t="shared" si="555"/>
        <v>3.9764546465392847E-4</v>
      </c>
      <c r="D1271" s="58">
        <f t="shared" si="556"/>
        <v>3585276.7588924291</v>
      </c>
      <c r="E1271" s="7">
        <f t="shared" si="557"/>
        <v>520.00045235712139</v>
      </c>
      <c r="F1271" s="7">
        <f t="shared" si="558"/>
        <v>3483951.7588924291</v>
      </c>
      <c r="G1271" s="57">
        <f t="shared" si="559"/>
        <v>1.2418261295307074E-2</v>
      </c>
      <c r="H1271" s="61">
        <f t="shared" si="560"/>
        <v>1.4438894893527341E-2</v>
      </c>
      <c r="I1271" s="7">
        <f t="shared" si="561"/>
        <v>6.9122210212945207E-2</v>
      </c>
      <c r="J1271" s="58">
        <f t="shared" si="562"/>
        <v>1.0257777983846269E-3</v>
      </c>
      <c r="K1271" s="7">
        <f t="shared" si="563"/>
        <v>6.270922590803538E-3</v>
      </c>
      <c r="L1271" s="7">
        <f t="shared" si="564"/>
        <v>8.3224781875727918E-3</v>
      </c>
      <c r="M1271" s="58">
        <f t="shared" si="565"/>
        <v>2.4967434562718376E-2</v>
      </c>
      <c r="N1271" s="58">
        <f t="shared" si="566"/>
        <v>2.1271208583514291E-4</v>
      </c>
      <c r="O1271" s="59">
        <f t="shared" si="567"/>
        <v>0.37782984246467261</v>
      </c>
      <c r="P1271" s="58">
        <f t="shared" si="568"/>
        <v>2.189862025918643E-4</v>
      </c>
      <c r="Q1271" s="58">
        <f t="shared" si="569"/>
        <v>0.55070715513490986</v>
      </c>
      <c r="R1271" s="58">
        <f t="shared" si="570"/>
        <v>0.54699568772905849</v>
      </c>
      <c r="S1271" s="60">
        <f t="shared" si="571"/>
        <v>3.7114674058513764E-3</v>
      </c>
      <c r="T1271" s="58">
        <f t="shared" si="572"/>
        <v>2.1751035441071662E-4</v>
      </c>
      <c r="U1271" s="58">
        <f t="shared" si="573"/>
        <v>2.5468033070284043E-3</v>
      </c>
      <c r="V1271" s="58">
        <f t="shared" si="574"/>
        <v>2.3910377205172285E-4</v>
      </c>
      <c r="W1271" s="50">
        <f t="shared" si="575"/>
        <v>173.84959640036919</v>
      </c>
      <c r="X1271" s="50">
        <f t="shared" si="576"/>
        <v>105378.09167017088</v>
      </c>
      <c r="Y1271" s="50">
        <f t="shared" si="577"/>
        <v>105378.09167017088</v>
      </c>
      <c r="Z1271" s="50">
        <f t="shared" si="578"/>
        <v>1.5859993776291623</v>
      </c>
      <c r="AA1271" s="50">
        <f t="shared" si="579"/>
        <v>1.348099470984788</v>
      </c>
      <c r="AB1271" s="50">
        <f t="shared" si="580"/>
        <v>694.13646165763635</v>
      </c>
      <c r="AC1271" s="7">
        <f t="shared" si="581"/>
        <v>0.27601026166929499</v>
      </c>
    </row>
    <row r="1272" spans="2:29">
      <c r="B1272" s="7">
        <f t="shared" si="582"/>
        <v>0.49308037617087125</v>
      </c>
      <c r="C1272" s="7">
        <f t="shared" si="555"/>
        <v>3.9764546465392847E-4</v>
      </c>
      <c r="D1272" s="58">
        <f t="shared" si="556"/>
        <v>3585505.8998835757</v>
      </c>
      <c r="E1272" s="7">
        <f t="shared" si="557"/>
        <v>520.03368644951172</v>
      </c>
      <c r="F1272" s="7">
        <f t="shared" si="558"/>
        <v>3484180.8998835757</v>
      </c>
      <c r="G1272" s="57">
        <f t="shared" si="559"/>
        <v>1.241851447106998E-2</v>
      </c>
      <c r="H1272" s="61">
        <f t="shared" si="560"/>
        <v>1.4443832958810307E-2</v>
      </c>
      <c r="I1272" s="7">
        <f t="shared" si="561"/>
        <v>6.9112334082379268E-2</v>
      </c>
      <c r="J1272" s="58">
        <f t="shared" si="562"/>
        <v>1.0253297293742831E-3</v>
      </c>
      <c r="K1272" s="7">
        <f t="shared" si="563"/>
        <v>6.272170939126881E-3</v>
      </c>
      <c r="L1272" s="7">
        <f t="shared" si="564"/>
        <v>8.3228303978754477E-3</v>
      </c>
      <c r="M1272" s="58">
        <f t="shared" si="565"/>
        <v>2.4968491193626343E-2</v>
      </c>
      <c r="N1272" s="58">
        <f t="shared" si="566"/>
        <v>2.1258879240333296E-4</v>
      </c>
      <c r="O1272" s="59">
        <f t="shared" si="567"/>
        <v>0.37761084250642019</v>
      </c>
      <c r="P1272" s="58">
        <f t="shared" si="568"/>
        <v>2.1899995825241936E-4</v>
      </c>
      <c r="Q1272" s="58">
        <f t="shared" si="569"/>
        <v>0.5507417479110831</v>
      </c>
      <c r="R1272" s="58">
        <f t="shared" si="570"/>
        <v>0.54703064713176808</v>
      </c>
      <c r="S1272" s="60">
        <f t="shared" si="571"/>
        <v>3.7111007793150241E-3</v>
      </c>
      <c r="T1272" s="58">
        <f t="shared" si="572"/>
        <v>2.1752425585865111E-4</v>
      </c>
      <c r="U1272" s="58">
        <f t="shared" si="573"/>
        <v>2.5482790094221723E-3</v>
      </c>
      <c r="V1272" s="58">
        <f t="shared" si="574"/>
        <v>2.392270654835328E-4</v>
      </c>
      <c r="W1272" s="50">
        <f t="shared" si="575"/>
        <v>173.85695377849441</v>
      </c>
      <c r="X1272" s="50">
        <f t="shared" si="576"/>
        <v>105384.82655899378</v>
      </c>
      <c r="Y1272" s="50">
        <f t="shared" si="577"/>
        <v>105384.82655899378</v>
      </c>
      <c r="Z1272" s="50">
        <f t="shared" si="578"/>
        <v>1.5860121276944277</v>
      </c>
      <c r="AA1272" s="50">
        <f t="shared" si="579"/>
        <v>1.3481103085402635</v>
      </c>
      <c r="AB1272" s="50">
        <f t="shared" si="580"/>
        <v>694.18640568585226</v>
      </c>
      <c r="AC1272" s="7">
        <f t="shared" si="581"/>
        <v>0.27603014583723795</v>
      </c>
    </row>
    <row r="1273" spans="2:29">
      <c r="B1273" s="7">
        <f t="shared" si="582"/>
        <v>0.49347802163552518</v>
      </c>
      <c r="C1273" s="7">
        <f t="shared" si="555"/>
        <v>3.9764546465392847E-4</v>
      </c>
      <c r="D1273" s="58">
        <f t="shared" si="556"/>
        <v>3585734.4834819706</v>
      </c>
      <c r="E1273" s="7">
        <f t="shared" si="557"/>
        <v>520.06683969891481</v>
      </c>
      <c r="F1273" s="7">
        <f t="shared" si="558"/>
        <v>3484409.4834819706</v>
      </c>
      <c r="G1273" s="57">
        <f t="shared" si="559"/>
        <v>1.2418767019996715E-2</v>
      </c>
      <c r="H1273" s="61">
        <f t="shared" si="560"/>
        <v>1.4448771124767468E-2</v>
      </c>
      <c r="I1273" s="7">
        <f t="shared" si="561"/>
        <v>6.9102457750464946E-2</v>
      </c>
      <c r="J1273" s="58">
        <f t="shared" si="562"/>
        <v>1.0248814980120412E-3</v>
      </c>
      <c r="K1273" s="7">
        <f t="shared" si="563"/>
        <v>6.2734187000329858E-3</v>
      </c>
      <c r="L1273" s="7">
        <f t="shared" si="564"/>
        <v>8.3231816960570686E-3</v>
      </c>
      <c r="M1273" s="58">
        <f t="shared" si="565"/>
        <v>2.4969545088171206E-2</v>
      </c>
      <c r="N1273" s="58">
        <f t="shared" si="566"/>
        <v>2.124654912468309E-4</v>
      </c>
      <c r="O1273" s="59">
        <f t="shared" si="567"/>
        <v>0.37739182882718336</v>
      </c>
      <c r="P1273" s="58">
        <f t="shared" si="568"/>
        <v>2.1901367923682358E-4</v>
      </c>
      <c r="Q1273" s="58">
        <f t="shared" si="569"/>
        <v>0.55077625348356873</v>
      </c>
      <c r="R1273" s="58">
        <f t="shared" si="570"/>
        <v>0.54706552149461818</v>
      </c>
      <c r="S1273" s="60">
        <f t="shared" si="571"/>
        <v>3.7107319889505552E-3</v>
      </c>
      <c r="T1273" s="58">
        <f t="shared" si="572"/>
        <v>2.1753812349087115E-4</v>
      </c>
      <c r="U1273" s="58">
        <f t="shared" si="573"/>
        <v>2.5497545651681245E-3</v>
      </c>
      <c r="V1273" s="58">
        <f t="shared" si="574"/>
        <v>2.3935036664003486E-4</v>
      </c>
      <c r="W1273" s="50">
        <f t="shared" si="575"/>
        <v>173.86429210317542</v>
      </c>
      <c r="X1273" s="50">
        <f t="shared" si="576"/>
        <v>105391.54506498532</v>
      </c>
      <c r="Y1273" s="50">
        <f t="shared" si="577"/>
        <v>105391.54506498532</v>
      </c>
      <c r="Z1273" s="50">
        <f t="shared" si="578"/>
        <v>1.5860248451211469</v>
      </c>
      <c r="AA1273" s="50">
        <f t="shared" si="579"/>
        <v>1.3481211183529749</v>
      </c>
      <c r="AB1273" s="50">
        <f t="shared" si="580"/>
        <v>694.23622822363063</v>
      </c>
      <c r="AC1273" s="7">
        <f t="shared" si="581"/>
        <v>0.27604998169848377</v>
      </c>
    </row>
    <row r="1274" spans="2:29">
      <c r="B1274" s="7">
        <f t="shared" si="582"/>
        <v>0.49387566710017911</v>
      </c>
      <c r="C1274" s="7">
        <f t="shared" si="555"/>
        <v>3.9764546465392847E-4</v>
      </c>
      <c r="D1274" s="58">
        <f t="shared" si="556"/>
        <v>3585962.5096091609</v>
      </c>
      <c r="E1274" s="7">
        <f t="shared" si="557"/>
        <v>520.09991209395218</v>
      </c>
      <c r="F1274" s="7">
        <f t="shared" si="558"/>
        <v>3484637.5096091609</v>
      </c>
      <c r="G1274" s="57">
        <f t="shared" si="559"/>
        <v>1.2419018942081996E-2</v>
      </c>
      <c r="H1274" s="61">
        <f t="shared" si="560"/>
        <v>1.4453709391149563E-2</v>
      </c>
      <c r="I1274" s="7">
        <f t="shared" si="561"/>
        <v>6.909258121770076E-2</v>
      </c>
      <c r="J1274" s="58">
        <f t="shared" si="562"/>
        <v>1.0244331043111666E-3</v>
      </c>
      <c r="K1274" s="7">
        <f t="shared" si="563"/>
        <v>6.2746658734214294E-3</v>
      </c>
      <c r="L1274" s="7">
        <f t="shared" si="564"/>
        <v>8.3235320820437622E-3</v>
      </c>
      <c r="M1274" s="58">
        <f t="shared" si="565"/>
        <v>2.4970596246131287E-2</v>
      </c>
      <c r="N1274" s="58">
        <f t="shared" si="566"/>
        <v>2.1234218238516179E-4</v>
      </c>
      <c r="O1274" s="59">
        <f t="shared" si="567"/>
        <v>0.37717280146164361</v>
      </c>
      <c r="P1274" s="58">
        <f t="shared" si="568"/>
        <v>2.1902736553974789E-4</v>
      </c>
      <c r="Q1274" s="58">
        <f t="shared" si="569"/>
        <v>0.55081067183896537</v>
      </c>
      <c r="R1274" s="58">
        <f t="shared" si="570"/>
        <v>0.54710031080563937</v>
      </c>
      <c r="S1274" s="60">
        <f t="shared" si="571"/>
        <v>3.710361033326004E-3</v>
      </c>
      <c r="T1274" s="58">
        <f t="shared" si="572"/>
        <v>2.1755195730261716E-4</v>
      </c>
      <c r="U1274" s="58">
        <f t="shared" si="573"/>
        <v>2.5512299734052552E-3</v>
      </c>
      <c r="V1274" s="58">
        <f t="shared" si="574"/>
        <v>2.3947367550170397E-4</v>
      </c>
      <c r="W1274" s="50">
        <f t="shared" si="575"/>
        <v>173.87161137286867</v>
      </c>
      <c r="X1274" s="50">
        <f t="shared" si="576"/>
        <v>105398.24718583963</v>
      </c>
      <c r="Y1274" s="50">
        <f t="shared" si="577"/>
        <v>105398.24718583963</v>
      </c>
      <c r="Z1274" s="50">
        <f t="shared" si="578"/>
        <v>1.5860375299171281</v>
      </c>
      <c r="AA1274" s="50">
        <f t="shared" si="579"/>
        <v>1.3481319004295589</v>
      </c>
      <c r="AB1274" s="50">
        <f t="shared" si="580"/>
        <v>694.28592925387147</v>
      </c>
      <c r="AC1274" s="7">
        <f t="shared" si="581"/>
        <v>0.2760697692462083</v>
      </c>
    </row>
    <row r="1275" spans="2:29">
      <c r="B1275" s="7">
        <f t="shared" si="582"/>
        <v>0.49427331256483303</v>
      </c>
      <c r="C1275" s="7">
        <f t="shared" si="555"/>
        <v>3.9764546465392847E-4</v>
      </c>
      <c r="D1275" s="58">
        <f t="shared" si="556"/>
        <v>3586189.9781862842</v>
      </c>
      <c r="E1275" s="7">
        <f t="shared" si="557"/>
        <v>520.1329036231856</v>
      </c>
      <c r="F1275" s="7">
        <f t="shared" si="558"/>
        <v>3484864.9781862842</v>
      </c>
      <c r="G1275" s="57">
        <f t="shared" si="559"/>
        <v>1.2419270237319879E-2</v>
      </c>
      <c r="H1275" s="61">
        <f t="shared" si="560"/>
        <v>1.4458647757707332E-2</v>
      </c>
      <c r="I1275" s="7">
        <f t="shared" si="561"/>
        <v>6.9082704484585214E-2</v>
      </c>
      <c r="J1275" s="58">
        <f t="shared" si="562"/>
        <v>1.023984548284956E-3</v>
      </c>
      <c r="K1275" s="7">
        <f t="shared" si="563"/>
        <v>6.2759124591919152E-3</v>
      </c>
      <c r="L1275" s="7">
        <f t="shared" si="564"/>
        <v>8.3238815557618272E-3</v>
      </c>
      <c r="M1275" s="58">
        <f t="shared" si="565"/>
        <v>2.4971644667285482E-2</v>
      </c>
      <c r="N1275" s="58">
        <f t="shared" si="566"/>
        <v>2.1221886583785326E-4</v>
      </c>
      <c r="O1275" s="59">
        <f t="shared" si="567"/>
        <v>0.37695376044448686</v>
      </c>
      <c r="P1275" s="58">
        <f t="shared" si="568"/>
        <v>2.1904101715675139E-4</v>
      </c>
      <c r="Q1275" s="58">
        <f t="shared" si="569"/>
        <v>0.55084500296610495</v>
      </c>
      <c r="R1275" s="58">
        <f t="shared" si="570"/>
        <v>0.54713501505280016</v>
      </c>
      <c r="S1275" s="60">
        <f t="shared" si="571"/>
        <v>3.7099879133047908E-3</v>
      </c>
      <c r="T1275" s="58">
        <f t="shared" si="572"/>
        <v>2.1756575728910487E-4</v>
      </c>
      <c r="U1275" s="58">
        <f t="shared" si="573"/>
        <v>2.5527052332729016E-3</v>
      </c>
      <c r="V1275" s="58">
        <f t="shared" si="574"/>
        <v>2.3959699204901251E-4</v>
      </c>
      <c r="W1275" s="50">
        <f t="shared" si="575"/>
        <v>173.8789115860346</v>
      </c>
      <c r="X1275" s="50">
        <f t="shared" si="576"/>
        <v>105404.9329192388</v>
      </c>
      <c r="Y1275" s="50">
        <f t="shared" si="577"/>
        <v>105404.9329192388</v>
      </c>
      <c r="Z1275" s="50">
        <f t="shared" si="578"/>
        <v>1.5860501820901247</v>
      </c>
      <c r="AA1275" s="50">
        <f t="shared" si="579"/>
        <v>1.348142654776606</v>
      </c>
      <c r="AB1275" s="50">
        <f t="shared" si="580"/>
        <v>694.33550875938556</v>
      </c>
      <c r="AC1275" s="7">
        <f t="shared" si="581"/>
        <v>0.27608950847359393</v>
      </c>
    </row>
    <row r="1276" spans="2:29">
      <c r="B1276" s="7">
        <f t="shared" si="582"/>
        <v>0.49467095802948696</v>
      </c>
      <c r="C1276" s="7">
        <f t="shared" si="555"/>
        <v>3.9764546465392847E-4</v>
      </c>
      <c r="D1276" s="58">
        <f t="shared" si="556"/>
        <v>3586416.8891353393</v>
      </c>
      <c r="E1276" s="7">
        <f t="shared" si="557"/>
        <v>520.16581427530218</v>
      </c>
      <c r="F1276" s="7">
        <f t="shared" si="558"/>
        <v>3485091.8891353393</v>
      </c>
      <c r="G1276" s="57">
        <f t="shared" si="559"/>
        <v>1.2419520905705174E-2</v>
      </c>
      <c r="H1276" s="61">
        <f t="shared" si="560"/>
        <v>1.4463586224191515E-2</v>
      </c>
      <c r="I1276" s="7">
        <f t="shared" si="561"/>
        <v>6.9072827551616853E-2</v>
      </c>
      <c r="J1276" s="58">
        <f t="shared" si="562"/>
        <v>1.0235358299467362E-3</v>
      </c>
      <c r="K1276" s="7">
        <f t="shared" si="563"/>
        <v>6.2771584572442717E-3</v>
      </c>
      <c r="L1276" s="7">
        <f t="shared" si="564"/>
        <v>8.3242301171377441E-3</v>
      </c>
      <c r="M1276" s="58">
        <f t="shared" si="565"/>
        <v>2.4972690351413231E-2</v>
      </c>
      <c r="N1276" s="58">
        <f t="shared" si="566"/>
        <v>2.1209554162443582E-4</v>
      </c>
      <c r="O1276" s="59">
        <f t="shared" si="567"/>
        <v>0.37673470581040414</v>
      </c>
      <c r="P1276" s="58">
        <f t="shared" si="568"/>
        <v>2.1905463408272707E-4</v>
      </c>
      <c r="Q1276" s="58">
        <f t="shared" si="569"/>
        <v>0.55087924685214429</v>
      </c>
      <c r="R1276" s="58">
        <f t="shared" si="570"/>
        <v>0.54716963422419995</v>
      </c>
      <c r="S1276" s="60">
        <f t="shared" si="571"/>
        <v>3.7096126279443364E-3</v>
      </c>
      <c r="T1276" s="58">
        <f t="shared" si="572"/>
        <v>2.1757952344560207E-4</v>
      </c>
      <c r="U1276" s="58">
        <f t="shared" si="573"/>
        <v>2.5541803439100264E-3</v>
      </c>
      <c r="V1276" s="58">
        <f t="shared" si="574"/>
        <v>2.3972031626242994E-4</v>
      </c>
      <c r="W1276" s="50">
        <f t="shared" si="575"/>
        <v>173.88619274113745</v>
      </c>
      <c r="X1276" s="50">
        <f t="shared" si="576"/>
        <v>105411.60226289021</v>
      </c>
      <c r="Y1276" s="50">
        <f t="shared" si="577"/>
        <v>105411.60226289021</v>
      </c>
      <c r="Z1276" s="50">
        <f t="shared" si="578"/>
        <v>1.5860628016479075</v>
      </c>
      <c r="AA1276" s="50">
        <f t="shared" si="579"/>
        <v>1.3481533814007214</v>
      </c>
      <c r="AB1276" s="50">
        <f t="shared" si="580"/>
        <v>694.38496672317194</v>
      </c>
      <c r="AC1276" s="7">
        <f t="shared" si="581"/>
        <v>0.27610919937384304</v>
      </c>
    </row>
    <row r="1277" spans="2:29">
      <c r="B1277" s="7">
        <f t="shared" si="582"/>
        <v>0.49506860349414089</v>
      </c>
      <c r="C1277" s="7">
        <f t="shared" si="555"/>
        <v>3.9764546465392847E-4</v>
      </c>
      <c r="D1277" s="58">
        <f t="shared" si="556"/>
        <v>3586643.2423781855</v>
      </c>
      <c r="E1277" s="7">
        <f t="shared" si="557"/>
        <v>520.19864403896838</v>
      </c>
      <c r="F1277" s="7">
        <f t="shared" si="558"/>
        <v>3485318.2423781855</v>
      </c>
      <c r="G1277" s="57">
        <f t="shared" si="559"/>
        <v>1.2419770947232346E-2</v>
      </c>
      <c r="H1277" s="61">
        <f t="shared" si="560"/>
        <v>1.4468524790352844E-2</v>
      </c>
      <c r="I1277" s="7">
        <f t="shared" si="561"/>
        <v>6.9062950419294195E-2</v>
      </c>
      <c r="J1277" s="58">
        <f t="shared" si="562"/>
        <v>1.0230869493098661E-3</v>
      </c>
      <c r="K1277" s="7">
        <f t="shared" si="563"/>
        <v>6.2784038674784434E-3</v>
      </c>
      <c r="L1277" s="7">
        <f t="shared" si="564"/>
        <v>8.3245777660981759E-3</v>
      </c>
      <c r="M1277" s="58">
        <f t="shared" si="565"/>
        <v>2.4973733298294526E-2</v>
      </c>
      <c r="N1277" s="58">
        <f t="shared" si="566"/>
        <v>2.1197220976444268E-4</v>
      </c>
      <c r="O1277" s="59">
        <f t="shared" si="567"/>
        <v>0.37651563759409129</v>
      </c>
      <c r="P1277" s="58">
        <f t="shared" si="568"/>
        <v>2.1906821631284545E-4</v>
      </c>
      <c r="Q1277" s="58">
        <f t="shared" si="569"/>
        <v>0.55091340348493822</v>
      </c>
      <c r="R1277" s="58">
        <f t="shared" si="570"/>
        <v>0.54720416830791696</v>
      </c>
      <c r="S1277" s="60">
        <f t="shared" si="571"/>
        <v>3.7092351770212639E-3</v>
      </c>
      <c r="T1277" s="58">
        <f t="shared" si="572"/>
        <v>2.1759325576736812E-4</v>
      </c>
      <c r="U1277" s="58">
        <f t="shared" si="573"/>
        <v>2.5556553044555038E-3</v>
      </c>
      <c r="V1277" s="58">
        <f t="shared" si="574"/>
        <v>2.3984364812242308E-4</v>
      </c>
      <c r="W1277" s="50">
        <f t="shared" si="575"/>
        <v>173.8934548366453</v>
      </c>
      <c r="X1277" s="50">
        <f t="shared" si="576"/>
        <v>105418.25521449719</v>
      </c>
      <c r="Y1277" s="50">
        <f t="shared" si="577"/>
        <v>105418.25521449719</v>
      </c>
      <c r="Z1277" s="50">
        <f t="shared" si="578"/>
        <v>1.5860753885982077</v>
      </c>
      <c r="AA1277" s="50">
        <f t="shared" si="579"/>
        <v>1.3481640803084765</v>
      </c>
      <c r="AB1277" s="50">
        <f t="shared" si="580"/>
        <v>694.43430312819908</v>
      </c>
      <c r="AC1277" s="7">
        <f t="shared" si="581"/>
        <v>0.27612884194018905</v>
      </c>
    </row>
    <row r="1278" spans="2:29">
      <c r="B1278" s="7">
        <f t="shared" si="582"/>
        <v>0.49546624895879482</v>
      </c>
      <c r="C1278" s="7">
        <f t="shared" ref="C1278:C1341" si="583">B1278-B1277</f>
        <v>3.9764546465392847E-4</v>
      </c>
      <c r="D1278" s="58">
        <f t="shared" ref="D1278:D1341" si="584">$E$23*$E$21*U1277/V1277</f>
        <v>3586869.0378369386</v>
      </c>
      <c r="E1278" s="7">
        <f t="shared" ref="E1278:E1341" si="585">D1278/6894.757</f>
        <v>520.23139290288816</v>
      </c>
      <c r="F1278" s="7">
        <f t="shared" ref="F1278:F1341" si="586">D1278-$E$6</f>
        <v>3485544.0378369386</v>
      </c>
      <c r="G1278" s="57">
        <f t="shared" ref="G1278:G1341" si="587">($E$7*((D1278*0.000145038)^$E$8))*0.0254</f>
        <v>1.2420020361895934E-2</v>
      </c>
      <c r="H1278" s="61">
        <f t="shared" ref="H1278:H1341" si="588">IF(H1277&gt;0,IF((H1277+G1277*C1278)&lt;$E$10,H1277+G1277*C1278,0),0)</f>
        <v>1.4473463455942052E-2</v>
      </c>
      <c r="I1278" s="7">
        <f t="shared" ref="I1278:I1341" si="589">IF(H1278&gt;0,I1277-G1277*C1278*2,0)</f>
        <v>6.9053073088115785E-2</v>
      </c>
      <c r="J1278" s="58">
        <f t="shared" ref="J1278:J1341" si="590">IF(H1278&gt;0,PI()*($E$10^2-H1278^2),0)</f>
        <v>1.0226379063877349E-3</v>
      </c>
      <c r="K1278" s="7">
        <f t="shared" ref="K1278:K1341" si="591">IF(J1278=0,0,2*PI()*H1278*I1278)</f>
        <v>6.2796486897945042E-3</v>
      </c>
      <c r="L1278" s="7">
        <f t="shared" ref="L1278:L1341" si="592">J1278*2+K1278</f>
        <v>8.3249245025699744E-3</v>
      </c>
      <c r="M1278" s="58">
        <f t="shared" ref="M1278:M1341" si="593">IF(L1278&gt;0,L1278*$E$13,0)</f>
        <v>2.4974773507709921E-2</v>
      </c>
      <c r="N1278" s="58">
        <f t="shared" ref="N1278:N1341" si="594">$E$13*PI()*($E$10^2-H1278^2)*I1278</f>
        <v>2.1184887027740989E-4</v>
      </c>
      <c r="O1278" s="59">
        <f t="shared" ref="O1278:O1341" si="595">$E$9*N1278</f>
        <v>0.37629655583024935</v>
      </c>
      <c r="P1278" s="58">
        <f t="shared" ref="P1278:P1341" si="596">(O1277-O1278)</f>
        <v>2.19081763841944E-4</v>
      </c>
      <c r="Q1278" s="58">
        <f t="shared" ref="Q1278:Q1341" si="597">P1278/C1278</f>
        <v>0.55094747285150414</v>
      </c>
      <c r="R1278" s="58">
        <f t="shared" ref="R1278:R1341" si="598">IF(D1278&gt;$E$6,$E$14*D1278*$E$22*(SQRT((2/($E$22+1))^(($E$22+1)/($E$22-1))))/($E$22*$E$23*$E$21)^0.5,0)</f>
        <v>0.5472386172920688</v>
      </c>
      <c r="S1278" s="60">
        <f t="shared" ref="S1278:S1341" si="599">Q1278-R1278</f>
        <v>3.7088555594353423E-3</v>
      </c>
      <c r="T1278" s="58">
        <f t="shared" ref="T1278:T1341" si="600">R1278*C1278</f>
        <v>2.1760695424967804E-4</v>
      </c>
      <c r="U1278" s="58">
        <f t="shared" ref="U1278:U1341" si="601">IF(P1278+U1277-T1278&gt;0,P1278+U1277-T1278,0)</f>
        <v>2.5571301140477698E-3</v>
      </c>
      <c r="V1278" s="58">
        <f t="shared" ref="V1278:V1341" si="602">$E$20-N1278</f>
        <v>2.3996698760945587E-4</v>
      </c>
      <c r="W1278" s="50">
        <f t="shared" ref="W1278:W1341" si="603">M1278/$E$14</f>
        <v>173.9006978710301</v>
      </c>
      <c r="X1278" s="50">
        <f t="shared" ref="X1278:X1341" si="604">D1278/(1+(($E$22-1)/2)*$E$17^2)^($E$22/($E$22-1))</f>
        <v>105424.89177177053</v>
      </c>
      <c r="Y1278" s="50">
        <f t="shared" ref="Y1278:Y1341" si="605">IF(D1278/(1+(($E$22-1)/2)*$E$17^2)^($E$22/($E$22-1))&lt;$E$6,$E$6,D1278/(1+(($E$22-1)/2)*$E$17^2)^($E$22/($E$22-1)))</f>
        <v>105424.89177177053</v>
      </c>
      <c r="Z1278" s="50">
        <f t="shared" ref="Z1278:Z1341" si="606">(((2*$E$22^2)/($E$22-1))*((2/($E$22+1))^(($E$22+1)/($E$22-1)))*((1-(X1278/D1278)^(($E$22-1)/$E$22))))^(0.5)+(((X1278-$E$6)/(D1278))*($E$15/$E$14))</f>
        <v>1.5860879429487396</v>
      </c>
      <c r="AA1278" s="50">
        <f t="shared" ref="AA1278:AA1341" si="607">Z1278*$E$16</f>
        <v>1.3481747515064286</v>
      </c>
      <c r="AB1278" s="50">
        <f t="shared" ref="AB1278:AB1341" si="608">IF(AA1278*D1278*$E$14&gt;0,AA1278*D1278*$E$14,0)</f>
        <v>694.48351795749068</v>
      </c>
      <c r="AC1278" s="7">
        <f t="shared" ref="AC1278:AC1341" si="609">((AB1277+AB1278)/(2))*C1278</f>
        <v>0.27614843616587054</v>
      </c>
    </row>
    <row r="1279" spans="2:29">
      <c r="B1279" s="7">
        <f t="shared" si="582"/>
        <v>0.49586389442344875</v>
      </c>
      <c r="C1279" s="7">
        <f t="shared" si="583"/>
        <v>3.9764546465392847E-4</v>
      </c>
      <c r="D1279" s="58">
        <f t="shared" si="584"/>
        <v>3587094.2754334849</v>
      </c>
      <c r="E1279" s="7">
        <f t="shared" si="585"/>
        <v>520.26406085573217</v>
      </c>
      <c r="F1279" s="7">
        <f t="shared" si="586"/>
        <v>3485769.2754334849</v>
      </c>
      <c r="G1279" s="57">
        <f t="shared" si="587"/>
        <v>1.2420269149690041E-2</v>
      </c>
      <c r="H1279" s="61">
        <f t="shared" si="588"/>
        <v>1.447840222070987E-2</v>
      </c>
      <c r="I1279" s="7">
        <f t="shared" si="589"/>
        <v>6.9043195558580156E-2</v>
      </c>
      <c r="J1279" s="58">
        <f t="shared" si="590"/>
        <v>1.0221887011937626E-3</v>
      </c>
      <c r="K1279" s="7">
        <f t="shared" si="591"/>
        <v>6.2808929240926433E-3</v>
      </c>
      <c r="L1279" s="7">
        <f t="shared" si="592"/>
        <v>8.3252703264801685E-3</v>
      </c>
      <c r="M1279" s="58">
        <f t="shared" si="593"/>
        <v>2.4975810979440505E-2</v>
      </c>
      <c r="N1279" s="58">
        <f t="shared" si="594"/>
        <v>2.1172552318287602E-4</v>
      </c>
      <c r="O1279" s="59">
        <f t="shared" si="595"/>
        <v>0.37607746055358354</v>
      </c>
      <c r="P1279" s="58">
        <f t="shared" si="596"/>
        <v>2.1909527666580386E-4</v>
      </c>
      <c r="Q1279" s="58">
        <f t="shared" si="597"/>
        <v>0.5509814549412323</v>
      </c>
      <c r="R1279" s="58">
        <f t="shared" si="598"/>
        <v>0.54727298116473766</v>
      </c>
      <c r="S1279" s="60">
        <f t="shared" si="599"/>
        <v>3.7084737764946363E-3</v>
      </c>
      <c r="T1279" s="58">
        <f t="shared" si="600"/>
        <v>2.1762061888779276E-4</v>
      </c>
      <c r="U1279" s="58">
        <f t="shared" si="601"/>
        <v>2.5586047718257812E-3</v>
      </c>
      <c r="V1279" s="58">
        <f t="shared" si="602"/>
        <v>2.4009033470398974E-4</v>
      </c>
      <c r="W1279" s="50">
        <f t="shared" si="603"/>
        <v>173.90792184276759</v>
      </c>
      <c r="X1279" s="50">
        <f t="shared" si="604"/>
        <v>105431.51193241435</v>
      </c>
      <c r="Y1279" s="50">
        <f t="shared" si="605"/>
        <v>105431.51193241435</v>
      </c>
      <c r="Z1279" s="50">
        <f t="shared" si="606"/>
        <v>1.5861004647071735</v>
      </c>
      <c r="AA1279" s="50">
        <f t="shared" si="607"/>
        <v>1.3481853950010974</v>
      </c>
      <c r="AB1279" s="50">
        <f t="shared" si="608"/>
        <v>694.53261119402123</v>
      </c>
      <c r="AC1279" s="7">
        <f t="shared" si="609"/>
        <v>0.27616798204412701</v>
      </c>
    </row>
    <row r="1280" spans="2:29">
      <c r="B1280" s="7">
        <f t="shared" si="582"/>
        <v>0.49626153988810268</v>
      </c>
      <c r="C1280" s="7">
        <f t="shared" si="583"/>
        <v>3.9764546465392847E-4</v>
      </c>
      <c r="D1280" s="58">
        <f t="shared" si="584"/>
        <v>3587318.9550908157</v>
      </c>
      <c r="E1280" s="7">
        <f t="shared" si="585"/>
        <v>520.29664788633102</v>
      </c>
      <c r="F1280" s="7">
        <f t="shared" si="586"/>
        <v>3485993.9550908157</v>
      </c>
      <c r="G1280" s="57">
        <f t="shared" si="587"/>
        <v>1.2420517310609771E-2</v>
      </c>
      <c r="H1280" s="61">
        <f t="shared" si="588"/>
        <v>1.4483341084407025E-2</v>
      </c>
      <c r="I1280" s="7">
        <f t="shared" si="589"/>
        <v>6.9033317831185839E-2</v>
      </c>
      <c r="J1280" s="58">
        <f t="shared" si="590"/>
        <v>1.0217393337414009E-3</v>
      </c>
      <c r="K1280" s="7">
        <f t="shared" si="591"/>
        <v>6.2821365702731766E-3</v>
      </c>
      <c r="L1280" s="7">
        <f t="shared" si="592"/>
        <v>8.3256152377559779E-3</v>
      </c>
      <c r="M1280" s="58">
        <f t="shared" si="593"/>
        <v>2.4976845713267935E-2</v>
      </c>
      <c r="N1280" s="58">
        <f t="shared" si="594"/>
        <v>2.1160216850038254E-4</v>
      </c>
      <c r="O1280" s="59">
        <f t="shared" si="595"/>
        <v>0.3758583517988045</v>
      </c>
      <c r="P1280" s="58">
        <f t="shared" si="596"/>
        <v>2.1910875477904046E-4</v>
      </c>
      <c r="Q1280" s="58">
        <f t="shared" si="597"/>
        <v>0.55101534974058153</v>
      </c>
      <c r="R1280" s="58">
        <f t="shared" si="598"/>
        <v>0.54730725991417462</v>
      </c>
      <c r="S1280" s="60">
        <f t="shared" si="599"/>
        <v>3.7080898264069129E-3</v>
      </c>
      <c r="T1280" s="58">
        <f t="shared" si="600"/>
        <v>2.1763424967704035E-4</v>
      </c>
      <c r="U1280" s="58">
        <f t="shared" si="601"/>
        <v>2.5600792769277813E-3</v>
      </c>
      <c r="V1280" s="58">
        <f t="shared" si="602"/>
        <v>2.4021368938648323E-4</v>
      </c>
      <c r="W1280" s="50">
        <f t="shared" si="603"/>
        <v>173.91512675033744</v>
      </c>
      <c r="X1280" s="50">
        <f t="shared" si="604"/>
        <v>105438.11569416522</v>
      </c>
      <c r="Y1280" s="50">
        <f t="shared" si="605"/>
        <v>105438.11569416522</v>
      </c>
      <c r="Z1280" s="50">
        <f t="shared" si="606"/>
        <v>1.5861129538812098</v>
      </c>
      <c r="AA1280" s="50">
        <f t="shared" si="607"/>
        <v>1.3481960107990283</v>
      </c>
      <c r="AB1280" s="50">
        <f t="shared" si="608"/>
        <v>694.58158282100578</v>
      </c>
      <c r="AC1280" s="7">
        <f t="shared" si="609"/>
        <v>0.27618747956823636</v>
      </c>
    </row>
    <row r="1281" spans="2:29">
      <c r="B1281" s="7">
        <f t="shared" si="582"/>
        <v>0.4966591853527566</v>
      </c>
      <c r="C1281" s="7">
        <f t="shared" si="583"/>
        <v>3.9764546465392847E-4</v>
      </c>
      <c r="D1281" s="58">
        <f t="shared" si="584"/>
        <v>3587543.0767313051</v>
      </c>
      <c r="E1281" s="7">
        <f t="shared" si="585"/>
        <v>520.32915398342618</v>
      </c>
      <c r="F1281" s="7">
        <f t="shared" si="586"/>
        <v>3486218.0767313051</v>
      </c>
      <c r="G1281" s="57">
        <f t="shared" si="587"/>
        <v>1.2420764844649377E-2</v>
      </c>
      <c r="H1281" s="61">
        <f t="shared" si="588"/>
        <v>1.4488280046784244E-2</v>
      </c>
      <c r="I1281" s="7">
        <f t="shared" si="589"/>
        <v>6.9023439906431394E-2</v>
      </c>
      <c r="J1281" s="58">
        <f t="shared" si="590"/>
        <v>1.0212898040441315E-3</v>
      </c>
      <c r="K1281" s="7">
        <f t="shared" si="591"/>
        <v>6.2833796282365413E-3</v>
      </c>
      <c r="L1281" s="7">
        <f t="shared" si="592"/>
        <v>8.3259592363248043E-3</v>
      </c>
      <c r="M1281" s="58">
        <f t="shared" si="593"/>
        <v>2.4977877708974413E-2</v>
      </c>
      <c r="N1281" s="58">
        <f t="shared" si="594"/>
        <v>2.1147880624947365E-4</v>
      </c>
      <c r="O1281" s="59">
        <f t="shared" si="595"/>
        <v>0.37563922960062757</v>
      </c>
      <c r="P1281" s="58">
        <f t="shared" si="596"/>
        <v>2.1912219817693535E-4</v>
      </c>
      <c r="Q1281" s="58">
        <f t="shared" si="597"/>
        <v>0.55104915723768599</v>
      </c>
      <c r="R1281" s="58">
        <f t="shared" si="598"/>
        <v>0.54734145352853658</v>
      </c>
      <c r="S1281" s="60">
        <f t="shared" si="599"/>
        <v>3.7077037091494125E-3</v>
      </c>
      <c r="T1281" s="58">
        <f t="shared" si="600"/>
        <v>2.1764784661271153E-4</v>
      </c>
      <c r="U1281" s="58">
        <f t="shared" si="601"/>
        <v>2.5615536284920052E-3</v>
      </c>
      <c r="V1281" s="58">
        <f t="shared" si="602"/>
        <v>2.4033705163739212E-4</v>
      </c>
      <c r="W1281" s="50">
        <f t="shared" si="603"/>
        <v>173.92231259222311</v>
      </c>
      <c r="X1281" s="50">
        <f t="shared" si="604"/>
        <v>105444.70305474153</v>
      </c>
      <c r="Y1281" s="50">
        <f t="shared" si="605"/>
        <v>105444.70305474153</v>
      </c>
      <c r="Z1281" s="50">
        <f t="shared" si="606"/>
        <v>1.5861254104784834</v>
      </c>
      <c r="AA1281" s="50">
        <f t="shared" si="607"/>
        <v>1.3482065989067109</v>
      </c>
      <c r="AB1281" s="50">
        <f t="shared" si="608"/>
        <v>694.63043282152455</v>
      </c>
      <c r="AC1281" s="7">
        <f t="shared" si="609"/>
        <v>0.27620692873149727</v>
      </c>
    </row>
    <row r="1282" spans="2:29">
      <c r="B1282" s="7">
        <f t="shared" si="582"/>
        <v>0.49705683081741053</v>
      </c>
      <c r="C1282" s="7">
        <f t="shared" si="583"/>
        <v>3.9764546465392847E-4</v>
      </c>
      <c r="D1282" s="58">
        <f t="shared" si="584"/>
        <v>3587766.640277694</v>
      </c>
      <c r="E1282" s="7">
        <f t="shared" si="585"/>
        <v>520.36157913581212</v>
      </c>
      <c r="F1282" s="7">
        <f t="shared" si="586"/>
        <v>3486441.640277694</v>
      </c>
      <c r="G1282" s="57">
        <f t="shared" si="587"/>
        <v>1.2421011751803291E-2</v>
      </c>
      <c r="H1282" s="61">
        <f t="shared" si="588"/>
        <v>1.4493219107592253E-2</v>
      </c>
      <c r="I1282" s="7">
        <f t="shared" si="589"/>
        <v>6.901356178481538E-2</v>
      </c>
      <c r="J1282" s="58">
        <f t="shared" si="590"/>
        <v>1.020840112115468E-3</v>
      </c>
      <c r="K1282" s="7">
        <f t="shared" si="591"/>
        <v>6.2846220978833014E-3</v>
      </c>
      <c r="L1282" s="7">
        <f t="shared" si="592"/>
        <v>8.326302322114237E-3</v>
      </c>
      <c r="M1282" s="58">
        <f t="shared" si="593"/>
        <v>2.4978906966342709E-2</v>
      </c>
      <c r="N1282" s="58">
        <f t="shared" si="594"/>
        <v>2.1135543644969611E-4</v>
      </c>
      <c r="O1282" s="59">
        <f t="shared" si="595"/>
        <v>0.37542009399377274</v>
      </c>
      <c r="P1282" s="58">
        <f t="shared" si="596"/>
        <v>2.1913560685482558E-4</v>
      </c>
      <c r="Q1282" s="58">
        <f t="shared" si="597"/>
        <v>0.55108287742081929</v>
      </c>
      <c r="R1282" s="58">
        <f t="shared" si="598"/>
        <v>0.54737556199603632</v>
      </c>
      <c r="S1282" s="60">
        <f t="shared" si="599"/>
        <v>3.7073154247829754E-3</v>
      </c>
      <c r="T1282" s="58">
        <f t="shared" si="600"/>
        <v>2.1766140969011908E-4</v>
      </c>
      <c r="U1282" s="58">
        <f t="shared" si="601"/>
        <v>2.5630278256567117E-3</v>
      </c>
      <c r="V1282" s="58">
        <f t="shared" si="602"/>
        <v>2.4046042143716965E-4</v>
      </c>
      <c r="W1282" s="50">
        <f t="shared" si="603"/>
        <v>173.92947936691198</v>
      </c>
      <c r="X1282" s="50">
        <f t="shared" si="604"/>
        <v>105451.27401187255</v>
      </c>
      <c r="Y1282" s="50">
        <f t="shared" si="605"/>
        <v>105451.27401187255</v>
      </c>
      <c r="Z1282" s="50">
        <f t="shared" si="606"/>
        <v>1.5861378345066186</v>
      </c>
      <c r="AA1282" s="50">
        <f t="shared" si="607"/>
        <v>1.3482171593306258</v>
      </c>
      <c r="AB1282" s="50">
        <f t="shared" si="608"/>
        <v>694.67916117873835</v>
      </c>
      <c r="AC1282" s="7">
        <f t="shared" si="609"/>
        <v>0.27622632952719761</v>
      </c>
    </row>
    <row r="1283" spans="2:29">
      <c r="B1283" s="7">
        <f t="shared" si="582"/>
        <v>0.49745447628206446</v>
      </c>
      <c r="C1283" s="7">
        <f t="shared" si="583"/>
        <v>3.9764546465392847E-4</v>
      </c>
      <c r="D1283" s="58">
        <f t="shared" si="584"/>
        <v>3587989.6456531319</v>
      </c>
      <c r="E1283" s="7">
        <f t="shared" si="585"/>
        <v>520.39392333234252</v>
      </c>
      <c r="F1283" s="7">
        <f t="shared" si="586"/>
        <v>3486664.6456531319</v>
      </c>
      <c r="G1283" s="57">
        <f t="shared" si="587"/>
        <v>1.2421258032066217E-2</v>
      </c>
      <c r="H1283" s="61">
        <f t="shared" si="588"/>
        <v>1.4498158266581771E-2</v>
      </c>
      <c r="I1283" s="7">
        <f t="shared" si="589"/>
        <v>6.9003683466836344E-2</v>
      </c>
      <c r="J1283" s="58">
        <f t="shared" si="590"/>
        <v>1.0203902579689541E-3</v>
      </c>
      <c r="K1283" s="7">
        <f t="shared" si="591"/>
        <v>6.2858639791141362E-3</v>
      </c>
      <c r="L1283" s="7">
        <f t="shared" si="592"/>
        <v>8.3266444950520439E-3</v>
      </c>
      <c r="M1283" s="58">
        <f t="shared" si="593"/>
        <v>2.4979933485156133E-2</v>
      </c>
      <c r="N1283" s="58">
        <f t="shared" si="594"/>
        <v>2.1123205912059956E-4</v>
      </c>
      <c r="O1283" s="59">
        <f t="shared" si="595"/>
        <v>0.37520094501296497</v>
      </c>
      <c r="P1283" s="58">
        <f t="shared" si="596"/>
        <v>2.1914898080777068E-4</v>
      </c>
      <c r="Q1283" s="58">
        <f t="shared" si="597"/>
        <v>0.55111651027755693</v>
      </c>
      <c r="R1283" s="58">
        <f t="shared" si="598"/>
        <v>0.54740958530494888</v>
      </c>
      <c r="S1283" s="60">
        <f t="shared" si="599"/>
        <v>3.70692497260805E-3</v>
      </c>
      <c r="T1283" s="58">
        <f t="shared" si="600"/>
        <v>2.1767493890460069E-4</v>
      </c>
      <c r="U1283" s="58">
        <f t="shared" si="601"/>
        <v>2.5645018675598819E-3</v>
      </c>
      <c r="V1283" s="58">
        <f t="shared" si="602"/>
        <v>2.4058379876626621E-4</v>
      </c>
      <c r="W1283" s="50">
        <f t="shared" si="603"/>
        <v>173.93662707289525</v>
      </c>
      <c r="X1283" s="50">
        <f t="shared" si="604"/>
        <v>105457.82856329945</v>
      </c>
      <c r="Y1283" s="50">
        <f t="shared" si="605"/>
        <v>105457.82856329945</v>
      </c>
      <c r="Z1283" s="50">
        <f t="shared" si="606"/>
        <v>1.5861502259732307</v>
      </c>
      <c r="AA1283" s="50">
        <f t="shared" si="607"/>
        <v>1.348227692077246</v>
      </c>
      <c r="AB1283" s="50">
        <f t="shared" si="608"/>
        <v>694.72776787589657</v>
      </c>
      <c r="AC1283" s="7">
        <f t="shared" si="609"/>
        <v>0.27624568194865906</v>
      </c>
    </row>
    <row r="1284" spans="2:29">
      <c r="B1284" s="7">
        <f t="shared" si="582"/>
        <v>0.49785212174671839</v>
      </c>
      <c r="C1284" s="7">
        <f t="shared" si="583"/>
        <v>3.9764546465392847E-4</v>
      </c>
      <c r="D1284" s="58">
        <f t="shared" si="584"/>
        <v>3588212.0927807568</v>
      </c>
      <c r="E1284" s="7">
        <f t="shared" si="585"/>
        <v>520.42618656186971</v>
      </c>
      <c r="F1284" s="7">
        <f t="shared" si="586"/>
        <v>3486887.0927807568</v>
      </c>
      <c r="G1284" s="57">
        <f t="shared" si="587"/>
        <v>1.2421503685432635E-2</v>
      </c>
      <c r="H1284" s="61">
        <f t="shared" si="588"/>
        <v>1.4503097523503518E-2</v>
      </c>
      <c r="I1284" s="7">
        <f t="shared" si="589"/>
        <v>6.8993804952992843E-2</v>
      </c>
      <c r="J1284" s="58">
        <f t="shared" si="590"/>
        <v>1.0199402416181649E-3</v>
      </c>
      <c r="K1284" s="7">
        <f t="shared" si="591"/>
        <v>6.2871052718298523E-3</v>
      </c>
      <c r="L1284" s="7">
        <f t="shared" si="592"/>
        <v>8.3269857550661817E-3</v>
      </c>
      <c r="M1284" s="58">
        <f t="shared" si="593"/>
        <v>2.4980957265198545E-2</v>
      </c>
      <c r="N1284" s="58">
        <f t="shared" si="594"/>
        <v>2.1110867428173618E-4</v>
      </c>
      <c r="O1284" s="59">
        <f t="shared" si="595"/>
        <v>0.37498178269293392</v>
      </c>
      <c r="P1284" s="58">
        <f t="shared" si="596"/>
        <v>2.1916232003105218E-4</v>
      </c>
      <c r="Q1284" s="58">
        <f t="shared" si="597"/>
        <v>0.55115005579603304</v>
      </c>
      <c r="R1284" s="58">
        <f t="shared" si="598"/>
        <v>0.54744352344354774</v>
      </c>
      <c r="S1284" s="60">
        <f t="shared" si="599"/>
        <v>3.7065323524853033E-3</v>
      </c>
      <c r="T1284" s="58">
        <f t="shared" si="600"/>
        <v>2.1768843425149333E-4</v>
      </c>
      <c r="U1284" s="58">
        <f t="shared" si="601"/>
        <v>2.5659757533394406E-3</v>
      </c>
      <c r="V1284" s="58">
        <f t="shared" si="602"/>
        <v>2.4070718360512958E-4</v>
      </c>
      <c r="W1284" s="50">
        <f t="shared" si="603"/>
        <v>173.94375570866794</v>
      </c>
      <c r="X1284" s="50">
        <f t="shared" si="604"/>
        <v>105464.36670676313</v>
      </c>
      <c r="Y1284" s="50">
        <f t="shared" si="605"/>
        <v>105464.36670676313</v>
      </c>
      <c r="Z1284" s="50">
        <f t="shared" si="606"/>
        <v>1.5861625848859036</v>
      </c>
      <c r="AA1284" s="50">
        <f t="shared" si="607"/>
        <v>1.348238197153018</v>
      </c>
      <c r="AB1284" s="50">
        <f t="shared" si="608"/>
        <v>694.77625289624609</v>
      </c>
      <c r="AC1284" s="7">
        <f t="shared" si="609"/>
        <v>0.27626498598922028</v>
      </c>
    </row>
    <row r="1285" spans="2:29">
      <c r="B1285" s="7">
        <f t="shared" si="582"/>
        <v>0.49824976721137232</v>
      </c>
      <c r="C1285" s="7">
        <f t="shared" si="583"/>
        <v>3.9764546465392847E-4</v>
      </c>
      <c r="D1285" s="58">
        <f t="shared" si="584"/>
        <v>3588433.9815840018</v>
      </c>
      <c r="E1285" s="7">
        <f t="shared" si="585"/>
        <v>520.45836881328842</v>
      </c>
      <c r="F1285" s="7">
        <f t="shared" si="586"/>
        <v>3487108.9815840018</v>
      </c>
      <c r="G1285" s="57">
        <f t="shared" si="587"/>
        <v>1.2421748711897161E-2</v>
      </c>
      <c r="H1285" s="61">
        <f t="shared" si="588"/>
        <v>1.4508036878108211E-2</v>
      </c>
      <c r="I1285" s="7">
        <f t="shared" si="589"/>
        <v>6.8983926243783453E-2</v>
      </c>
      <c r="J1285" s="58">
        <f t="shared" si="590"/>
        <v>1.0194900630767067E-3</v>
      </c>
      <c r="K1285" s="7">
        <f t="shared" si="591"/>
        <v>6.2883459759313755E-3</v>
      </c>
      <c r="L1285" s="7">
        <f t="shared" si="592"/>
        <v>8.327326102084788E-3</v>
      </c>
      <c r="M1285" s="58">
        <f t="shared" si="593"/>
        <v>2.4981978306254364E-2</v>
      </c>
      <c r="N1285" s="58">
        <f t="shared" si="594"/>
        <v>2.1098528195266102E-4</v>
      </c>
      <c r="O1285" s="59">
        <f t="shared" si="595"/>
        <v>0.37476260706841413</v>
      </c>
      <c r="P1285" s="58">
        <f t="shared" si="596"/>
        <v>2.1917562451978512E-4</v>
      </c>
      <c r="Q1285" s="58">
        <f t="shared" si="597"/>
        <v>0.55118351396396292</v>
      </c>
      <c r="R1285" s="58">
        <f t="shared" si="598"/>
        <v>0.54747737640015126</v>
      </c>
      <c r="S1285" s="60">
        <f t="shared" si="599"/>
        <v>3.7061375638116623E-3</v>
      </c>
      <c r="T1285" s="58">
        <f t="shared" si="600"/>
        <v>2.1770189572615183E-4</v>
      </c>
      <c r="U1285" s="58">
        <f t="shared" si="601"/>
        <v>2.5674494821330738E-3</v>
      </c>
      <c r="V1285" s="58">
        <f t="shared" si="602"/>
        <v>2.4083057593420474E-4</v>
      </c>
      <c r="W1285" s="50">
        <f t="shared" si="603"/>
        <v>173.95086527272895</v>
      </c>
      <c r="X1285" s="50">
        <f t="shared" si="604"/>
        <v>105470.88844001314</v>
      </c>
      <c r="Y1285" s="50">
        <f t="shared" si="605"/>
        <v>105470.88844001314</v>
      </c>
      <c r="Z1285" s="50">
        <f t="shared" si="606"/>
        <v>1.5861749112522059</v>
      </c>
      <c r="AA1285" s="50">
        <f t="shared" si="607"/>
        <v>1.3482486745643749</v>
      </c>
      <c r="AB1285" s="50">
        <f t="shared" si="608"/>
        <v>694.82461622309836</v>
      </c>
      <c r="AC1285" s="7">
        <f t="shared" si="609"/>
        <v>0.27628424164223231</v>
      </c>
    </row>
    <row r="1286" spans="2:29">
      <c r="B1286" s="7">
        <f t="shared" si="582"/>
        <v>0.49864741267602625</v>
      </c>
      <c r="C1286" s="7">
        <f t="shared" si="583"/>
        <v>3.9764546465392847E-4</v>
      </c>
      <c r="D1286" s="58">
        <f t="shared" si="584"/>
        <v>3588655.3119863416</v>
      </c>
      <c r="E1286" s="7">
        <f t="shared" si="585"/>
        <v>520.49047007549962</v>
      </c>
      <c r="F1286" s="7">
        <f t="shared" si="586"/>
        <v>3487330.3119863416</v>
      </c>
      <c r="G1286" s="57">
        <f t="shared" si="587"/>
        <v>1.242199311145426E-2</v>
      </c>
      <c r="H1286" s="61">
        <f t="shared" si="588"/>
        <v>1.4512976330146568E-2</v>
      </c>
      <c r="I1286" s="7">
        <f t="shared" si="589"/>
        <v>6.8974047339706746E-2</v>
      </c>
      <c r="J1286" s="58">
        <f t="shared" si="590"/>
        <v>1.0190397223582158E-3</v>
      </c>
      <c r="K1286" s="7">
        <f t="shared" si="591"/>
        <v>6.2895860913197597E-3</v>
      </c>
      <c r="L1286" s="7">
        <f t="shared" si="592"/>
        <v>8.3276655360361908E-3</v>
      </c>
      <c r="M1286" s="58">
        <f t="shared" si="593"/>
        <v>2.4982996608108571E-2</v>
      </c>
      <c r="N1286" s="58">
        <f t="shared" si="594"/>
        <v>2.1086188215293158E-4</v>
      </c>
      <c r="O1286" s="59">
        <f t="shared" si="595"/>
        <v>0.37454341817414472</v>
      </c>
      <c r="P1286" s="58">
        <f t="shared" si="596"/>
        <v>2.1918889426941757E-4</v>
      </c>
      <c r="Q1286" s="58">
        <f t="shared" si="597"/>
        <v>0.55121688476989938</v>
      </c>
      <c r="R1286" s="58">
        <f t="shared" si="598"/>
        <v>0.54751114416308422</v>
      </c>
      <c r="S1286" s="60">
        <f t="shared" si="599"/>
        <v>3.7057406068151666E-3</v>
      </c>
      <c r="T1286" s="58">
        <f t="shared" si="600"/>
        <v>2.1771532332393365E-4</v>
      </c>
      <c r="U1286" s="58">
        <f t="shared" si="601"/>
        <v>2.5689230530785579E-3</v>
      </c>
      <c r="V1286" s="58">
        <f t="shared" si="602"/>
        <v>2.4095397573393418E-4</v>
      </c>
      <c r="W1286" s="50">
        <f t="shared" si="603"/>
        <v>173.95795576358105</v>
      </c>
      <c r="X1286" s="50">
        <f t="shared" si="604"/>
        <v>105477.39376080025</v>
      </c>
      <c r="Y1286" s="50">
        <f t="shared" si="605"/>
        <v>105477.39376080025</v>
      </c>
      <c r="Z1286" s="50">
        <f t="shared" si="606"/>
        <v>1.5861872050796775</v>
      </c>
      <c r="AA1286" s="50">
        <f t="shared" si="607"/>
        <v>1.3482591243177258</v>
      </c>
      <c r="AB1286" s="50">
        <f t="shared" si="608"/>
        <v>694.87285783977381</v>
      </c>
      <c r="AC1286" s="7">
        <f t="shared" si="609"/>
        <v>0.27630344890106073</v>
      </c>
    </row>
    <row r="1287" spans="2:29">
      <c r="B1287" s="7">
        <f t="shared" si="582"/>
        <v>0.49904505814068018</v>
      </c>
      <c r="C1287" s="7">
        <f t="shared" si="583"/>
        <v>3.9764546465392847E-4</v>
      </c>
      <c r="D1287" s="58">
        <f t="shared" si="584"/>
        <v>3588876.0839117472</v>
      </c>
      <c r="E1287" s="7">
        <f t="shared" si="585"/>
        <v>520.52249033747637</v>
      </c>
      <c r="F1287" s="7">
        <f t="shared" si="586"/>
        <v>3487551.0839117472</v>
      </c>
      <c r="G1287" s="57">
        <f t="shared" si="587"/>
        <v>1.2422236884098745E-2</v>
      </c>
      <c r="H1287" s="61">
        <f t="shared" si="588"/>
        <v>1.4517915879369301E-2</v>
      </c>
      <c r="I1287" s="7">
        <f t="shared" si="589"/>
        <v>6.8964168241261281E-2</v>
      </c>
      <c r="J1287" s="58">
        <f t="shared" si="590"/>
        <v>1.0185892194763608E-3</v>
      </c>
      <c r="K1287" s="7">
        <f t="shared" si="591"/>
        <v>6.2908256178961751E-3</v>
      </c>
      <c r="L1287" s="7">
        <f t="shared" si="592"/>
        <v>8.3280040568488971E-3</v>
      </c>
      <c r="M1287" s="58">
        <f t="shared" si="593"/>
        <v>2.4984012170546691E-2</v>
      </c>
      <c r="N1287" s="58">
        <f t="shared" si="594"/>
        <v>2.1073847490210828E-4</v>
      </c>
      <c r="O1287" s="59">
        <f t="shared" si="595"/>
        <v>0.37432421604486982</v>
      </c>
      <c r="P1287" s="58">
        <f t="shared" si="596"/>
        <v>2.1920212927489802E-4</v>
      </c>
      <c r="Q1287" s="58">
        <f t="shared" si="597"/>
        <v>0.5512501682011387</v>
      </c>
      <c r="R1287" s="58">
        <f t="shared" si="598"/>
        <v>0.547544826720747</v>
      </c>
      <c r="S1287" s="60">
        <f t="shared" si="599"/>
        <v>3.7053414803916995E-3</v>
      </c>
      <c r="T1287" s="58">
        <f t="shared" si="600"/>
        <v>2.177287170402262E-4</v>
      </c>
      <c r="U1287" s="58">
        <f t="shared" si="601"/>
        <v>2.5703964653132298E-3</v>
      </c>
      <c r="V1287" s="58">
        <f t="shared" si="602"/>
        <v>2.4107738298475748E-4</v>
      </c>
      <c r="W1287" s="50">
        <f t="shared" si="603"/>
        <v>173.96502717973087</v>
      </c>
      <c r="X1287" s="50">
        <f t="shared" si="604"/>
        <v>105483.88266688981</v>
      </c>
      <c r="Y1287" s="50">
        <f t="shared" si="605"/>
        <v>105483.88266688981</v>
      </c>
      <c r="Z1287" s="50">
        <f t="shared" si="606"/>
        <v>1.5861994663758552</v>
      </c>
      <c r="AA1287" s="50">
        <f t="shared" si="607"/>
        <v>1.3482695464194769</v>
      </c>
      <c r="AB1287" s="50">
        <f t="shared" si="608"/>
        <v>694.92097772970089</v>
      </c>
      <c r="AC1287" s="7">
        <f t="shared" si="609"/>
        <v>0.27632260775909462</v>
      </c>
    </row>
    <row r="1288" spans="2:29">
      <c r="B1288" s="7">
        <f t="shared" si="582"/>
        <v>0.4994427036053341</v>
      </c>
      <c r="C1288" s="7">
        <f t="shared" si="583"/>
        <v>3.9764546465392847E-4</v>
      </c>
      <c r="D1288" s="58">
        <f t="shared" si="584"/>
        <v>3589096.2972839498</v>
      </c>
      <c r="E1288" s="7">
        <f t="shared" si="585"/>
        <v>520.55442958815661</v>
      </c>
      <c r="F1288" s="7">
        <f t="shared" si="586"/>
        <v>3487771.2972839498</v>
      </c>
      <c r="G1288" s="57">
        <f t="shared" si="587"/>
        <v>1.2422480029824958E-2</v>
      </c>
      <c r="H1288" s="61">
        <f t="shared" si="588"/>
        <v>1.452285552552712E-2</v>
      </c>
      <c r="I1288" s="7">
        <f t="shared" si="589"/>
        <v>6.8954288948945647E-2</v>
      </c>
      <c r="J1288" s="58">
        <f t="shared" si="590"/>
        <v>1.0181385544448405E-3</v>
      </c>
      <c r="K1288" s="7">
        <f t="shared" si="591"/>
        <v>6.2920645555619185E-3</v>
      </c>
      <c r="L1288" s="7">
        <f t="shared" si="592"/>
        <v>8.3283416644515992E-3</v>
      </c>
      <c r="M1288" s="58">
        <f t="shared" si="593"/>
        <v>2.4985024993354796E-2</v>
      </c>
      <c r="N1288" s="58">
        <f t="shared" si="594"/>
        <v>2.1061506021975408E-4</v>
      </c>
      <c r="O1288" s="59">
        <f t="shared" si="595"/>
        <v>0.3741050007153382</v>
      </c>
      <c r="P1288" s="58">
        <f t="shared" si="596"/>
        <v>2.1921532953161904E-4</v>
      </c>
      <c r="Q1288" s="58">
        <f t="shared" si="597"/>
        <v>0.55128336424609425</v>
      </c>
      <c r="R1288" s="58">
        <f t="shared" si="598"/>
        <v>0.54757842406150359</v>
      </c>
      <c r="S1288" s="60">
        <f t="shared" si="599"/>
        <v>3.704940184590666E-3</v>
      </c>
      <c r="T1288" s="58">
        <f t="shared" si="600"/>
        <v>2.1774207687040248E-4</v>
      </c>
      <c r="U1288" s="58">
        <f t="shared" si="601"/>
        <v>2.5718697179744465E-3</v>
      </c>
      <c r="V1288" s="58">
        <f t="shared" si="602"/>
        <v>2.4120079766711168E-4</v>
      </c>
      <c r="W1288" s="50">
        <f t="shared" si="603"/>
        <v>173.97207951968883</v>
      </c>
      <c r="X1288" s="50">
        <f t="shared" si="604"/>
        <v>105490.35515604017</v>
      </c>
      <c r="Y1288" s="50">
        <f t="shared" si="605"/>
        <v>105490.35515604017</v>
      </c>
      <c r="Z1288" s="50">
        <f t="shared" si="606"/>
        <v>1.5862116951482303</v>
      </c>
      <c r="AA1288" s="50">
        <f t="shared" si="607"/>
        <v>1.3482799408759958</v>
      </c>
      <c r="AB1288" s="50">
        <f t="shared" si="608"/>
        <v>694.96897587625608</v>
      </c>
      <c r="AC1288" s="7">
        <f t="shared" si="609"/>
        <v>0.27634171820973397</v>
      </c>
    </row>
    <row r="1289" spans="2:29">
      <c r="B1289" s="7">
        <f t="shared" si="582"/>
        <v>0.49984034906998803</v>
      </c>
      <c r="C1289" s="7">
        <f t="shared" si="583"/>
        <v>3.9764546465392847E-4</v>
      </c>
      <c r="D1289" s="58">
        <f t="shared" si="584"/>
        <v>3589315.9520270787</v>
      </c>
      <c r="E1289" s="7">
        <f t="shared" si="585"/>
        <v>520.58628781653636</v>
      </c>
      <c r="F1289" s="7">
        <f t="shared" si="586"/>
        <v>3487990.9520270787</v>
      </c>
      <c r="G1289" s="57">
        <f t="shared" si="587"/>
        <v>1.2422722548627491E-2</v>
      </c>
      <c r="H1289" s="61">
        <f t="shared" si="588"/>
        <v>1.4527795268370733E-2</v>
      </c>
      <c r="I1289" s="7">
        <f t="shared" si="589"/>
        <v>6.8944409463258416E-2</v>
      </c>
      <c r="J1289" s="58">
        <f t="shared" si="590"/>
        <v>1.0176877272773843E-3</v>
      </c>
      <c r="K1289" s="7">
        <f t="shared" si="591"/>
        <v>6.2933029042184056E-3</v>
      </c>
      <c r="L1289" s="7">
        <f t="shared" si="592"/>
        <v>8.3286783587731734E-3</v>
      </c>
      <c r="M1289" s="58">
        <f t="shared" si="593"/>
        <v>2.498603507631952E-2</v>
      </c>
      <c r="N1289" s="58">
        <f t="shared" si="594"/>
        <v>2.1049163812543453E-4</v>
      </c>
      <c r="O1289" s="59">
        <f t="shared" si="595"/>
        <v>0.37388577222030311</v>
      </c>
      <c r="P1289" s="58">
        <f t="shared" si="596"/>
        <v>2.1922849503508424E-4</v>
      </c>
      <c r="Q1289" s="58">
        <f t="shared" si="597"/>
        <v>0.55131647289345842</v>
      </c>
      <c r="R1289" s="58">
        <f t="shared" si="598"/>
        <v>0.54761193617377857</v>
      </c>
      <c r="S1289" s="60">
        <f t="shared" si="599"/>
        <v>3.7045367196798518E-3</v>
      </c>
      <c r="T1289" s="58">
        <f t="shared" si="600"/>
        <v>2.1775540280985961E-4</v>
      </c>
      <c r="U1289" s="58">
        <f t="shared" si="601"/>
        <v>2.573342810199671E-3</v>
      </c>
      <c r="V1289" s="58">
        <f t="shared" si="602"/>
        <v>2.4132421976143123E-4</v>
      </c>
      <c r="W1289" s="50">
        <f t="shared" si="603"/>
        <v>173.97911278196923</v>
      </c>
      <c r="X1289" s="50">
        <f t="shared" si="604"/>
        <v>105496.81122602132</v>
      </c>
      <c r="Y1289" s="50">
        <f t="shared" si="605"/>
        <v>105496.81122602132</v>
      </c>
      <c r="Z1289" s="50">
        <f t="shared" si="606"/>
        <v>1.5862238914042859</v>
      </c>
      <c r="AA1289" s="50">
        <f t="shared" si="607"/>
        <v>1.348290307693643</v>
      </c>
      <c r="AB1289" s="50">
        <f t="shared" si="608"/>
        <v>695.01685226290215</v>
      </c>
      <c r="AC1289" s="7">
        <f t="shared" si="609"/>
        <v>0.27636078024638555</v>
      </c>
    </row>
    <row r="1290" spans="2:29">
      <c r="B1290" s="7">
        <f t="shared" si="582"/>
        <v>0.50023799453464191</v>
      </c>
      <c r="C1290" s="7">
        <f t="shared" si="583"/>
        <v>3.9764546465387296E-4</v>
      </c>
      <c r="D1290" s="58">
        <f t="shared" si="584"/>
        <v>3589535.0480657783</v>
      </c>
      <c r="E1290" s="7">
        <f t="shared" si="585"/>
        <v>520.61806501168621</v>
      </c>
      <c r="F1290" s="7">
        <f t="shared" si="586"/>
        <v>3488210.0480657783</v>
      </c>
      <c r="G1290" s="57">
        <f t="shared" si="587"/>
        <v>1.2422964440501309E-2</v>
      </c>
      <c r="H1290" s="61">
        <f t="shared" si="588"/>
        <v>1.4532735107650848E-2</v>
      </c>
      <c r="I1290" s="7">
        <f t="shared" si="589"/>
        <v>6.893452978469819E-2</v>
      </c>
      <c r="J1290" s="58">
        <f t="shared" si="590"/>
        <v>1.0172367379877539E-3</v>
      </c>
      <c r="K1290" s="7">
        <f t="shared" si="591"/>
        <v>6.2945406637671779E-3</v>
      </c>
      <c r="L1290" s="7">
        <f t="shared" si="592"/>
        <v>8.3290141397426853E-3</v>
      </c>
      <c r="M1290" s="58">
        <f t="shared" si="593"/>
        <v>2.4987042419228056E-2</v>
      </c>
      <c r="N1290" s="58">
        <f t="shared" si="594"/>
        <v>2.1036820863871815E-4</v>
      </c>
      <c r="O1290" s="59">
        <f t="shared" si="595"/>
        <v>0.37366653059452309</v>
      </c>
      <c r="P1290" s="58">
        <f t="shared" si="596"/>
        <v>2.1924162578002004E-4</v>
      </c>
      <c r="Q1290" s="58">
        <f t="shared" si="597"/>
        <v>0.5513494941300463</v>
      </c>
      <c r="R1290" s="58">
        <f t="shared" si="598"/>
        <v>0.54764536304607514</v>
      </c>
      <c r="S1290" s="60">
        <f t="shared" si="599"/>
        <v>3.7041310839711628E-3</v>
      </c>
      <c r="T1290" s="58">
        <f t="shared" si="600"/>
        <v>2.1776869485399549E-4</v>
      </c>
      <c r="U1290" s="58">
        <f t="shared" si="601"/>
        <v>2.5748157411256954E-3</v>
      </c>
      <c r="V1290" s="58">
        <f t="shared" si="602"/>
        <v>2.4144764924814762E-4</v>
      </c>
      <c r="W1290" s="50">
        <f t="shared" si="603"/>
        <v>173.98612696509028</v>
      </c>
      <c r="X1290" s="50">
        <f t="shared" si="604"/>
        <v>105503.25087461845</v>
      </c>
      <c r="Y1290" s="50">
        <f t="shared" si="605"/>
        <v>105503.25087461845</v>
      </c>
      <c r="Z1290" s="50">
        <f t="shared" si="606"/>
        <v>1.586236055151502</v>
      </c>
      <c r="AA1290" s="50">
        <f t="shared" si="607"/>
        <v>1.3483006468787766</v>
      </c>
      <c r="AB1290" s="50">
        <f t="shared" si="608"/>
        <v>695.06460687321453</v>
      </c>
      <c r="AC1290" s="7">
        <f t="shared" si="609"/>
        <v>0.27637979386245742</v>
      </c>
    </row>
    <row r="1291" spans="2:29">
      <c r="B1291" s="7">
        <f t="shared" si="582"/>
        <v>0.50063563999929583</v>
      </c>
      <c r="C1291" s="7">
        <f t="shared" si="583"/>
        <v>3.9764546465392847E-4</v>
      </c>
      <c r="D1291" s="58">
        <f t="shared" si="584"/>
        <v>3589753.5853241305</v>
      </c>
      <c r="E1291" s="7">
        <f t="shared" si="585"/>
        <v>520.64976116259515</v>
      </c>
      <c r="F1291" s="7">
        <f t="shared" si="586"/>
        <v>3488428.5853241305</v>
      </c>
      <c r="G1291" s="57">
        <f t="shared" si="587"/>
        <v>1.2423205705440555E-2</v>
      </c>
      <c r="H1291" s="61">
        <f t="shared" si="588"/>
        <v>1.453767504311817E-2</v>
      </c>
      <c r="I1291" s="7">
        <f t="shared" si="589"/>
        <v>6.8924649913763542E-2</v>
      </c>
      <c r="J1291" s="58">
        <f t="shared" si="590"/>
        <v>1.0167855865897402E-3</v>
      </c>
      <c r="K1291" s="7">
        <f t="shared" si="591"/>
        <v>6.295777834109899E-3</v>
      </c>
      <c r="L1291" s="7">
        <f t="shared" si="592"/>
        <v>8.329349007289379E-3</v>
      </c>
      <c r="M1291" s="58">
        <f t="shared" si="593"/>
        <v>2.4988047021868139E-2</v>
      </c>
      <c r="N1291" s="58">
        <f t="shared" si="594"/>
        <v>2.1024477177917562E-4</v>
      </c>
      <c r="O1291" s="59">
        <f t="shared" si="595"/>
        <v>0.37344727587276066</v>
      </c>
      <c r="P1291" s="58">
        <f t="shared" si="596"/>
        <v>2.1925472176242966E-4</v>
      </c>
      <c r="Q1291" s="58">
        <f t="shared" si="597"/>
        <v>0.55138242794557568</v>
      </c>
      <c r="R1291" s="58">
        <f t="shared" si="598"/>
        <v>0.54767870466681057</v>
      </c>
      <c r="S1291" s="60">
        <f t="shared" si="599"/>
        <v>3.7037232787651142E-3</v>
      </c>
      <c r="T1291" s="58">
        <f t="shared" si="600"/>
        <v>2.1778195299829555E-4</v>
      </c>
      <c r="U1291" s="58">
        <f t="shared" si="601"/>
        <v>2.5762885098898295E-3</v>
      </c>
      <c r="V1291" s="58">
        <f t="shared" si="602"/>
        <v>2.4157108610769015E-4</v>
      </c>
      <c r="W1291" s="50">
        <f t="shared" si="603"/>
        <v>173.99312206757398</v>
      </c>
      <c r="X1291" s="50">
        <f t="shared" si="604"/>
        <v>105509.67409960013</v>
      </c>
      <c r="Y1291" s="50">
        <f t="shared" si="605"/>
        <v>105509.67409960013</v>
      </c>
      <c r="Z1291" s="50">
        <f t="shared" si="606"/>
        <v>1.5862481863972966</v>
      </c>
      <c r="AA1291" s="50">
        <f t="shared" si="607"/>
        <v>1.348310958437702</v>
      </c>
      <c r="AB1291" s="50">
        <f t="shared" si="608"/>
        <v>695.11223969064611</v>
      </c>
      <c r="AC1291" s="7">
        <f t="shared" si="609"/>
        <v>0.27639875905150968</v>
      </c>
    </row>
    <row r="1292" spans="2:29">
      <c r="B1292" s="7">
        <f t="shared" si="582"/>
        <v>0.50103328546394976</v>
      </c>
      <c r="C1292" s="7">
        <f t="shared" si="583"/>
        <v>3.9764546465392847E-4</v>
      </c>
      <c r="D1292" s="58">
        <f t="shared" si="584"/>
        <v>3589971.5637272983</v>
      </c>
      <c r="E1292" s="7">
        <f t="shared" si="585"/>
        <v>520.68137625840893</v>
      </c>
      <c r="F1292" s="7">
        <f t="shared" si="586"/>
        <v>3488646.5637272983</v>
      </c>
      <c r="G1292" s="57">
        <f t="shared" si="587"/>
        <v>1.2423446343440352E-2</v>
      </c>
      <c r="H1292" s="61">
        <f t="shared" si="588"/>
        <v>1.4542615074523401E-2</v>
      </c>
      <c r="I1292" s="7">
        <f t="shared" si="589"/>
        <v>6.8914769850953073E-2</v>
      </c>
      <c r="J1292" s="58">
        <f t="shared" si="590"/>
        <v>1.0163342730971662E-3</v>
      </c>
      <c r="K1292" s="7">
        <f t="shared" si="591"/>
        <v>6.2970144151483541E-3</v>
      </c>
      <c r="L1292" s="7">
        <f t="shared" si="592"/>
        <v>8.3296829613426875E-3</v>
      </c>
      <c r="M1292" s="58">
        <f t="shared" si="593"/>
        <v>2.4989048884028062E-2</v>
      </c>
      <c r="N1292" s="58">
        <f t="shared" si="594"/>
        <v>2.1012132756638069E-4</v>
      </c>
      <c r="O1292" s="59">
        <f t="shared" si="595"/>
        <v>0.37322800808978368</v>
      </c>
      <c r="P1292" s="58">
        <f t="shared" si="596"/>
        <v>2.1926778297698402E-4</v>
      </c>
      <c r="Q1292" s="58">
        <f t="shared" si="597"/>
        <v>0.55141527432687598</v>
      </c>
      <c r="R1292" s="58">
        <f t="shared" si="598"/>
        <v>0.54771196102456732</v>
      </c>
      <c r="S1292" s="60">
        <f t="shared" si="599"/>
        <v>3.703313302308664E-3</v>
      </c>
      <c r="T1292" s="58">
        <f t="shared" si="600"/>
        <v>2.1779517723812843E-4</v>
      </c>
      <c r="U1292" s="58">
        <f t="shared" si="601"/>
        <v>2.577761115628685E-3</v>
      </c>
      <c r="V1292" s="58">
        <f t="shared" si="602"/>
        <v>2.4169453032048507E-4</v>
      </c>
      <c r="W1292" s="50">
        <f t="shared" si="603"/>
        <v>174.00009808794618</v>
      </c>
      <c r="X1292" s="50">
        <f t="shared" si="604"/>
        <v>105516.0808987668</v>
      </c>
      <c r="Y1292" s="50">
        <f t="shared" si="605"/>
        <v>105516.0808987668</v>
      </c>
      <c r="Z1292" s="50">
        <f t="shared" si="606"/>
        <v>1.5862602851491163</v>
      </c>
      <c r="AA1292" s="50">
        <f t="shared" si="607"/>
        <v>1.3483212423767488</v>
      </c>
      <c r="AB1292" s="50">
        <f t="shared" si="608"/>
        <v>695.1597506988852</v>
      </c>
      <c r="AC1292" s="7">
        <f t="shared" si="609"/>
        <v>0.27641767580689358</v>
      </c>
    </row>
    <row r="1293" spans="2:29">
      <c r="B1293" s="7">
        <f t="shared" si="582"/>
        <v>0.50143093092860369</v>
      </c>
      <c r="C1293" s="7">
        <f t="shared" si="583"/>
        <v>3.9764546465392847E-4</v>
      </c>
      <c r="D1293" s="58">
        <f t="shared" si="584"/>
        <v>3590188.9831998465</v>
      </c>
      <c r="E1293" s="7">
        <f t="shared" si="585"/>
        <v>520.71291028818666</v>
      </c>
      <c r="F1293" s="7">
        <f t="shared" si="586"/>
        <v>3488863.9831998465</v>
      </c>
      <c r="G1293" s="57">
        <f t="shared" si="587"/>
        <v>1.2423686354494996E-2</v>
      </c>
      <c r="H1293" s="61">
        <f t="shared" si="588"/>
        <v>1.4547555201617242E-2</v>
      </c>
      <c r="I1293" s="7">
        <f t="shared" si="589"/>
        <v>6.8904889596765398E-2</v>
      </c>
      <c r="J1293" s="58">
        <f t="shared" si="590"/>
        <v>1.015882797523886E-3</v>
      </c>
      <c r="K1293" s="7">
        <f t="shared" si="591"/>
        <v>6.2982504067844534E-3</v>
      </c>
      <c r="L1293" s="7">
        <f t="shared" si="592"/>
        <v>8.3300160018322245E-3</v>
      </c>
      <c r="M1293" s="58">
        <f t="shared" si="593"/>
        <v>2.4990048005496673E-2</v>
      </c>
      <c r="N1293" s="58">
        <f t="shared" si="594"/>
        <v>2.0999787601990962E-4</v>
      </c>
      <c r="O1293" s="59">
        <f t="shared" si="595"/>
        <v>0.37300872728036449</v>
      </c>
      <c r="P1293" s="58">
        <f t="shared" si="596"/>
        <v>2.1928080941918671E-4</v>
      </c>
      <c r="Q1293" s="58">
        <f t="shared" si="597"/>
        <v>0.55144803326256264</v>
      </c>
      <c r="R1293" s="58">
        <f t="shared" si="598"/>
        <v>0.5477451321078366</v>
      </c>
      <c r="S1293" s="60">
        <f t="shared" si="599"/>
        <v>3.702901154726046E-3</v>
      </c>
      <c r="T1293" s="58">
        <f t="shared" si="600"/>
        <v>2.1780836756894812E-4</v>
      </c>
      <c r="U1293" s="58">
        <f t="shared" si="601"/>
        <v>2.5792335574789235E-3</v>
      </c>
      <c r="V1293" s="58">
        <f t="shared" si="602"/>
        <v>2.4181798186695614E-4</v>
      </c>
      <c r="W1293" s="50">
        <f t="shared" si="603"/>
        <v>174.00705502473664</v>
      </c>
      <c r="X1293" s="50">
        <f t="shared" si="604"/>
        <v>105522.47126990125</v>
      </c>
      <c r="Y1293" s="50">
        <f t="shared" si="605"/>
        <v>105522.47126990125</v>
      </c>
      <c r="Z1293" s="50">
        <f t="shared" si="606"/>
        <v>1.5862723514143433</v>
      </c>
      <c r="AA1293" s="50">
        <f t="shared" si="607"/>
        <v>1.3483314987021917</v>
      </c>
      <c r="AB1293" s="50">
        <f t="shared" si="608"/>
        <v>695.20713988148987</v>
      </c>
      <c r="AC1293" s="7">
        <f t="shared" si="609"/>
        <v>0.27643654412213553</v>
      </c>
    </row>
    <row r="1294" spans="2:29">
      <c r="B1294" s="7">
        <f t="shared" si="582"/>
        <v>0.50182857639325762</v>
      </c>
      <c r="C1294" s="7">
        <f t="shared" si="583"/>
        <v>3.9764546465392847E-4</v>
      </c>
      <c r="D1294" s="58">
        <f t="shared" si="584"/>
        <v>3590405.8436667691</v>
      </c>
      <c r="E1294" s="7">
        <f t="shared" si="585"/>
        <v>520.74436324104954</v>
      </c>
      <c r="F1294" s="7">
        <f t="shared" si="586"/>
        <v>3489080.8436667691</v>
      </c>
      <c r="G1294" s="57">
        <f t="shared" si="587"/>
        <v>1.2423925738599025E-2</v>
      </c>
      <c r="H1294" s="61">
        <f t="shared" si="588"/>
        <v>1.4552495424150391E-2</v>
      </c>
      <c r="I1294" s="7">
        <f t="shared" si="589"/>
        <v>6.8895009151699105E-2</v>
      </c>
      <c r="J1294" s="58">
        <f t="shared" si="590"/>
        <v>1.015431159883784E-3</v>
      </c>
      <c r="K1294" s="7">
        <f t="shared" si="591"/>
        <v>6.299485808920223E-3</v>
      </c>
      <c r="L1294" s="7">
        <f t="shared" si="592"/>
        <v>8.3303481286877909E-3</v>
      </c>
      <c r="M1294" s="58">
        <f t="shared" si="593"/>
        <v>2.4991044386063373E-2</v>
      </c>
      <c r="N1294" s="58">
        <f t="shared" si="594"/>
        <v>2.098744171593412E-4</v>
      </c>
      <c r="O1294" s="59">
        <f t="shared" si="595"/>
        <v>0.37278943347927979</v>
      </c>
      <c r="P1294" s="58">
        <f t="shared" si="596"/>
        <v>2.1929380108470786E-4</v>
      </c>
      <c r="Q1294" s="58">
        <f t="shared" si="597"/>
        <v>0.55148070474174682</v>
      </c>
      <c r="R1294" s="58">
        <f t="shared" si="598"/>
        <v>0.54777821790517456</v>
      </c>
      <c r="S1294" s="60">
        <f t="shared" si="599"/>
        <v>3.7024868365722607E-3</v>
      </c>
      <c r="T1294" s="58">
        <f t="shared" si="600"/>
        <v>2.1782152398620402E-4</v>
      </c>
      <c r="U1294" s="58">
        <f t="shared" si="601"/>
        <v>2.5807058345774271E-3</v>
      </c>
      <c r="V1294" s="58">
        <f t="shared" si="602"/>
        <v>2.4194144072752456E-4</v>
      </c>
      <c r="W1294" s="50">
        <f t="shared" si="603"/>
        <v>174.01399287647897</v>
      </c>
      <c r="X1294" s="50">
        <f t="shared" si="604"/>
        <v>105528.84521079893</v>
      </c>
      <c r="Y1294" s="50">
        <f t="shared" si="605"/>
        <v>105528.84521079893</v>
      </c>
      <c r="Z1294" s="50">
        <f t="shared" si="606"/>
        <v>1.586284385200353</v>
      </c>
      <c r="AA1294" s="50">
        <f t="shared" si="607"/>
        <v>1.3483417274203</v>
      </c>
      <c r="AB1294" s="50">
        <f t="shared" si="608"/>
        <v>695.25440722211147</v>
      </c>
      <c r="AC1294" s="7">
        <f t="shared" si="609"/>
        <v>0.27645536399071591</v>
      </c>
    </row>
    <row r="1295" spans="2:29">
      <c r="B1295" s="7">
        <f t="shared" si="582"/>
        <v>0.50222622185791155</v>
      </c>
      <c r="C1295" s="7">
        <f t="shared" si="583"/>
        <v>3.9764546465392847E-4</v>
      </c>
      <c r="D1295" s="58">
        <f t="shared" si="584"/>
        <v>3590622.1450537336</v>
      </c>
      <c r="E1295" s="7">
        <f t="shared" si="585"/>
        <v>520.77573510621676</v>
      </c>
      <c r="F1295" s="7">
        <f t="shared" si="586"/>
        <v>3489297.1450537336</v>
      </c>
      <c r="G1295" s="57">
        <f t="shared" si="587"/>
        <v>1.2424164495747547E-2</v>
      </c>
      <c r="H1295" s="61">
        <f t="shared" si="588"/>
        <v>1.4557435741873542E-2</v>
      </c>
      <c r="I1295" s="7">
        <f t="shared" si="589"/>
        <v>6.8885128516252808E-2</v>
      </c>
      <c r="J1295" s="58">
        <f t="shared" si="590"/>
        <v>1.0149793601907759E-3</v>
      </c>
      <c r="K1295" s="7">
        <f t="shared" si="591"/>
        <v>6.3007206214578211E-3</v>
      </c>
      <c r="L1295" s="7">
        <f t="shared" si="592"/>
        <v>8.3306793418393733E-3</v>
      </c>
      <c r="M1295" s="58">
        <f t="shared" si="593"/>
        <v>2.499203802551812E-2</v>
      </c>
      <c r="N1295" s="58">
        <f t="shared" si="594"/>
        <v>2.0975095100425695E-4</v>
      </c>
      <c r="O1295" s="59">
        <f t="shared" si="595"/>
        <v>0.3725701267213114</v>
      </c>
      <c r="P1295" s="58">
        <f t="shared" si="596"/>
        <v>2.1930675796838495E-4</v>
      </c>
      <c r="Q1295" s="58">
        <f t="shared" si="597"/>
        <v>0.5515132887514459</v>
      </c>
      <c r="R1295" s="58">
        <f t="shared" si="598"/>
        <v>0.54781121840524083</v>
      </c>
      <c r="S1295" s="60">
        <f t="shared" si="599"/>
        <v>3.7020703462050664E-3</v>
      </c>
      <c r="T1295" s="58">
        <f t="shared" si="600"/>
        <v>2.1783464648538668E-4</v>
      </c>
      <c r="U1295" s="58">
        <f t="shared" si="601"/>
        <v>2.5821779460604255E-3</v>
      </c>
      <c r="V1295" s="58">
        <f t="shared" si="602"/>
        <v>2.4206490688260881E-4</v>
      </c>
      <c r="W1295" s="50">
        <f t="shared" si="603"/>
        <v>174.02091164171057</v>
      </c>
      <c r="X1295" s="50">
        <f t="shared" si="604"/>
        <v>105535.20271927507</v>
      </c>
      <c r="Y1295" s="50">
        <f t="shared" si="605"/>
        <v>105535.20271927507</v>
      </c>
      <c r="Z1295" s="50">
        <f t="shared" si="606"/>
        <v>1.5862963865145263</v>
      </c>
      <c r="AA1295" s="50">
        <f t="shared" si="607"/>
        <v>1.3483519285373473</v>
      </c>
      <c r="AB1295" s="50">
        <f t="shared" si="608"/>
        <v>695.3015527045485</v>
      </c>
      <c r="AC1295" s="7">
        <f t="shared" si="609"/>
        <v>0.27647413540616311</v>
      </c>
    </row>
    <row r="1296" spans="2:29">
      <c r="B1296" s="7">
        <f t="shared" si="582"/>
        <v>0.50262386732256548</v>
      </c>
      <c r="C1296" s="7">
        <f t="shared" si="583"/>
        <v>3.9764546465392847E-4</v>
      </c>
      <c r="D1296" s="58">
        <f t="shared" si="584"/>
        <v>3590837.8872858612</v>
      </c>
      <c r="E1296" s="7">
        <f t="shared" si="585"/>
        <v>520.80702587282792</v>
      </c>
      <c r="F1296" s="7">
        <f t="shared" si="586"/>
        <v>3489512.8872858612</v>
      </c>
      <c r="G1296" s="57">
        <f t="shared" si="587"/>
        <v>1.2424402625934857E-2</v>
      </c>
      <c r="H1296" s="61">
        <f t="shared" si="588"/>
        <v>1.456237615453739E-2</v>
      </c>
      <c r="I1296" s="7">
        <f t="shared" si="589"/>
        <v>6.8875247690925109E-2</v>
      </c>
      <c r="J1296" s="58">
        <f t="shared" si="590"/>
        <v>1.014527398458809E-3</v>
      </c>
      <c r="K1296" s="7">
        <f t="shared" si="591"/>
        <v>6.3019548442995194E-3</v>
      </c>
      <c r="L1296" s="7">
        <f t="shared" si="592"/>
        <v>8.331009641217137E-3</v>
      </c>
      <c r="M1296" s="58">
        <f t="shared" si="593"/>
        <v>2.4993028923651413E-2</v>
      </c>
      <c r="N1296" s="58">
        <f t="shared" si="594"/>
        <v>2.0962747757424102E-4</v>
      </c>
      <c r="O1296" s="59">
        <f t="shared" si="595"/>
        <v>0.37235080704124562</v>
      </c>
      <c r="P1296" s="58">
        <f t="shared" si="596"/>
        <v>2.1931968006577707E-4</v>
      </c>
      <c r="Q1296" s="58">
        <f t="shared" si="597"/>
        <v>0.55154578528049192</v>
      </c>
      <c r="R1296" s="58">
        <f t="shared" si="598"/>
        <v>0.54784413359661122</v>
      </c>
      <c r="S1296" s="60">
        <f t="shared" si="599"/>
        <v>3.7016516838807023E-3</v>
      </c>
      <c r="T1296" s="58">
        <f t="shared" si="600"/>
        <v>2.1784773506195333E-4</v>
      </c>
      <c r="U1296" s="58">
        <f t="shared" si="601"/>
        <v>2.5836498910642492E-3</v>
      </c>
      <c r="V1296" s="58">
        <f t="shared" si="602"/>
        <v>2.4218838031262474E-4</v>
      </c>
      <c r="W1296" s="50">
        <f t="shared" si="603"/>
        <v>174.02781131897274</v>
      </c>
      <c r="X1296" s="50">
        <f t="shared" si="604"/>
        <v>105541.5437931288</v>
      </c>
      <c r="Y1296" s="50">
        <f t="shared" si="605"/>
        <v>105541.5437931288</v>
      </c>
      <c r="Z1296" s="50">
        <f t="shared" si="606"/>
        <v>1.5863083553641832</v>
      </c>
      <c r="AA1296" s="50">
        <f t="shared" si="607"/>
        <v>1.3483621020595558</v>
      </c>
      <c r="AB1296" s="50">
        <f t="shared" si="608"/>
        <v>695.34857631248042</v>
      </c>
      <c r="AC1296" s="7">
        <f t="shared" si="609"/>
        <v>0.27649285836201104</v>
      </c>
    </row>
    <row r="1297" spans="2:29">
      <c r="B1297" s="7">
        <f t="shared" si="582"/>
        <v>0.5030215127872194</v>
      </c>
      <c r="C1297" s="7">
        <f t="shared" si="583"/>
        <v>3.9764546465392847E-4</v>
      </c>
      <c r="D1297" s="58">
        <f t="shared" si="584"/>
        <v>3591053.070288776</v>
      </c>
      <c r="E1297" s="7">
        <f t="shared" si="585"/>
        <v>520.83823553009574</v>
      </c>
      <c r="F1297" s="7">
        <f t="shared" si="586"/>
        <v>3489728.070288776</v>
      </c>
      <c r="G1297" s="57">
        <f t="shared" si="587"/>
        <v>1.2424640129155604E-2</v>
      </c>
      <c r="H1297" s="61">
        <f t="shared" si="588"/>
        <v>1.4567316661892628E-2</v>
      </c>
      <c r="I1297" s="7">
        <f t="shared" si="589"/>
        <v>6.8865366676214637E-2</v>
      </c>
      <c r="J1297" s="58">
        <f t="shared" si="590"/>
        <v>1.0140752747018599E-3</v>
      </c>
      <c r="K1297" s="7">
        <f t="shared" si="591"/>
        <v>6.3031884773477199E-3</v>
      </c>
      <c r="L1297" s="7">
        <f t="shared" si="592"/>
        <v>8.3313390267514397E-3</v>
      </c>
      <c r="M1297" s="58">
        <f t="shared" si="593"/>
        <v>2.4994017080254317E-2</v>
      </c>
      <c r="N1297" s="58">
        <f t="shared" si="594"/>
        <v>2.0950399688888003E-4</v>
      </c>
      <c r="O1297" s="59">
        <f t="shared" si="595"/>
        <v>0.37213147447387313</v>
      </c>
      <c r="P1297" s="58">
        <f t="shared" si="596"/>
        <v>2.1933256737249884E-4</v>
      </c>
      <c r="Q1297" s="58">
        <f t="shared" si="597"/>
        <v>0.55157819431785637</v>
      </c>
      <c r="R1297" s="58">
        <f t="shared" si="598"/>
        <v>0.54787696346793846</v>
      </c>
      <c r="S1297" s="60">
        <f t="shared" si="599"/>
        <v>3.7012308499179136E-3</v>
      </c>
      <c r="T1297" s="58">
        <f t="shared" si="600"/>
        <v>2.1786078971139177E-4</v>
      </c>
      <c r="U1297" s="58">
        <f t="shared" si="601"/>
        <v>2.5851216687253565E-3</v>
      </c>
      <c r="V1297" s="58">
        <f t="shared" si="602"/>
        <v>2.4231186099798574E-4</v>
      </c>
      <c r="W1297" s="50">
        <f t="shared" si="603"/>
        <v>174.03469190681062</v>
      </c>
      <c r="X1297" s="50">
        <f t="shared" si="604"/>
        <v>105547.86843017413</v>
      </c>
      <c r="Y1297" s="50">
        <f t="shared" si="605"/>
        <v>105547.86843017413</v>
      </c>
      <c r="Z1297" s="50">
        <f t="shared" si="606"/>
        <v>1.5863202917566404</v>
      </c>
      <c r="AA1297" s="50">
        <f t="shared" si="607"/>
        <v>1.3483722479931444</v>
      </c>
      <c r="AB1297" s="50">
        <f t="shared" si="608"/>
        <v>695.3954780296956</v>
      </c>
      <c r="AC1297" s="7">
        <f t="shared" si="609"/>
        <v>0.27651153285179148</v>
      </c>
    </row>
    <row r="1298" spans="2:29">
      <c r="B1298" s="7">
        <f t="shared" si="582"/>
        <v>0.50341915825187333</v>
      </c>
      <c r="C1298" s="7">
        <f t="shared" si="583"/>
        <v>3.9764546465392847E-4</v>
      </c>
      <c r="D1298" s="58">
        <f t="shared" si="584"/>
        <v>3591267.6939886394</v>
      </c>
      <c r="E1298" s="7">
        <f t="shared" si="585"/>
        <v>520.86936406731081</v>
      </c>
      <c r="F1298" s="7">
        <f t="shared" si="586"/>
        <v>3489942.6939886394</v>
      </c>
      <c r="G1298" s="57">
        <f t="shared" si="587"/>
        <v>1.2424877005404841E-2</v>
      </c>
      <c r="H1298" s="61">
        <f t="shared" si="588"/>
        <v>1.4572257263689943E-2</v>
      </c>
      <c r="I1298" s="7">
        <f t="shared" si="589"/>
        <v>6.8855485472620007E-2</v>
      </c>
      <c r="J1298" s="58">
        <f t="shared" si="590"/>
        <v>1.0136229889339383E-3</v>
      </c>
      <c r="K1298" s="7">
        <f t="shared" si="591"/>
        <v>6.3044215205049414E-3</v>
      </c>
      <c r="L1298" s="7">
        <f t="shared" si="592"/>
        <v>8.3316674983728179E-3</v>
      </c>
      <c r="M1298" s="58">
        <f t="shared" si="593"/>
        <v>2.4995002495118455E-2</v>
      </c>
      <c r="N1298" s="58">
        <f t="shared" si="594"/>
        <v>2.0938050896776337E-4</v>
      </c>
      <c r="O1298" s="59">
        <f t="shared" si="595"/>
        <v>0.37191212905398968</v>
      </c>
      <c r="P1298" s="58">
        <f t="shared" si="596"/>
        <v>2.1934541988344325E-4</v>
      </c>
      <c r="Q1298" s="58">
        <f t="shared" si="597"/>
        <v>0.5516105158506962</v>
      </c>
      <c r="R1298" s="58">
        <f t="shared" si="598"/>
        <v>0.54790970800795713</v>
      </c>
      <c r="S1298" s="60">
        <f t="shared" si="599"/>
        <v>3.7008078427390734E-3</v>
      </c>
      <c r="T1298" s="58">
        <f t="shared" si="600"/>
        <v>2.1787381042922239E-4</v>
      </c>
      <c r="U1298" s="58">
        <f t="shared" si="601"/>
        <v>2.5865932781795773E-3</v>
      </c>
      <c r="V1298" s="58">
        <f t="shared" si="602"/>
        <v>2.424353489191024E-4</v>
      </c>
      <c r="W1298" s="50">
        <f t="shared" si="603"/>
        <v>174.04155340377326</v>
      </c>
      <c r="X1298" s="50">
        <f t="shared" si="604"/>
        <v>105554.17662824076</v>
      </c>
      <c r="Y1298" s="50">
        <f t="shared" si="605"/>
        <v>105554.17662824076</v>
      </c>
      <c r="Z1298" s="50">
        <f t="shared" si="606"/>
        <v>1.5863321956992134</v>
      </c>
      <c r="AA1298" s="50">
        <f t="shared" si="607"/>
        <v>1.3483823663443313</v>
      </c>
      <c r="AB1298" s="50">
        <f t="shared" si="608"/>
        <v>695.44225784010041</v>
      </c>
      <c r="AC1298" s="7">
        <f t="shared" si="609"/>
        <v>0.27653015886908144</v>
      </c>
    </row>
    <row r="1299" spans="2:29">
      <c r="B1299" s="7">
        <f t="shared" si="582"/>
        <v>0.50381680371652726</v>
      </c>
      <c r="C1299" s="7">
        <f t="shared" si="583"/>
        <v>3.9764546465392847E-4</v>
      </c>
      <c r="D1299" s="58">
        <f t="shared" si="584"/>
        <v>3591481.7583111012</v>
      </c>
      <c r="E1299" s="7">
        <f t="shared" si="585"/>
        <v>520.90041147368959</v>
      </c>
      <c r="F1299" s="7">
        <f t="shared" si="586"/>
        <v>3490156.7583111012</v>
      </c>
      <c r="G1299" s="57">
        <f t="shared" si="587"/>
        <v>1.2425113254676858E-2</v>
      </c>
      <c r="H1299" s="61">
        <f t="shared" si="588"/>
        <v>1.4577197959680025E-2</v>
      </c>
      <c r="I1299" s="7">
        <f t="shared" si="589"/>
        <v>6.8845604080639847E-2</v>
      </c>
      <c r="J1299" s="58">
        <f t="shared" si="590"/>
        <v>1.0131705411690832E-3</v>
      </c>
      <c r="K1299" s="7">
        <f t="shared" si="591"/>
        <v>6.3056539736738287E-3</v>
      </c>
      <c r="L1299" s="7">
        <f t="shared" si="592"/>
        <v>8.3319950560119954E-3</v>
      </c>
      <c r="M1299" s="58">
        <f t="shared" si="593"/>
        <v>2.4995985168035986E-2</v>
      </c>
      <c r="N1299" s="58">
        <f t="shared" si="594"/>
        <v>2.0925701383048292E-4</v>
      </c>
      <c r="O1299" s="59">
        <f t="shared" si="595"/>
        <v>0.37169277081639529</v>
      </c>
      <c r="P1299" s="58">
        <f t="shared" si="596"/>
        <v>2.1935823759439144E-4</v>
      </c>
      <c r="Q1299" s="58">
        <f t="shared" si="597"/>
        <v>0.55164274986840167</v>
      </c>
      <c r="R1299" s="58">
        <f t="shared" si="598"/>
        <v>0.54794236720532397</v>
      </c>
      <c r="S1299" s="60">
        <f t="shared" si="599"/>
        <v>3.7003826630777059E-3</v>
      </c>
      <c r="T1299" s="58">
        <f t="shared" si="600"/>
        <v>2.1788679721093454E-4</v>
      </c>
      <c r="U1299" s="58">
        <f t="shared" si="601"/>
        <v>2.5880647185630343E-3</v>
      </c>
      <c r="V1299" s="58">
        <f t="shared" si="602"/>
        <v>2.4255884405638284E-4</v>
      </c>
      <c r="W1299" s="50">
        <f t="shared" si="603"/>
        <v>174.04839580841349</v>
      </c>
      <c r="X1299" s="50">
        <f t="shared" si="604"/>
        <v>105560.46838514342</v>
      </c>
      <c r="Y1299" s="50">
        <f t="shared" si="605"/>
        <v>105560.46838514342</v>
      </c>
      <c r="Z1299" s="50">
        <f t="shared" si="606"/>
        <v>1.5863440671991575</v>
      </c>
      <c r="AA1299" s="50">
        <f t="shared" si="607"/>
        <v>1.3483924571192838</v>
      </c>
      <c r="AB1299" s="50">
        <f t="shared" si="608"/>
        <v>695.48891572748903</v>
      </c>
      <c r="AC1299" s="7">
        <f t="shared" si="609"/>
        <v>0.27654873640745908</v>
      </c>
    </row>
    <row r="1300" spans="2:29">
      <c r="B1300" s="7">
        <f t="shared" si="582"/>
        <v>0.50421444918118119</v>
      </c>
      <c r="C1300" s="7">
        <f t="shared" si="583"/>
        <v>3.9764546465392847E-4</v>
      </c>
      <c r="D1300" s="58">
        <f t="shared" si="584"/>
        <v>3591695.263182574</v>
      </c>
      <c r="E1300" s="7">
        <f t="shared" si="585"/>
        <v>520.93137773855904</v>
      </c>
      <c r="F1300" s="7">
        <f t="shared" si="586"/>
        <v>3490370.263182574</v>
      </c>
      <c r="G1300" s="57">
        <f t="shared" si="587"/>
        <v>1.242534887696657E-2</v>
      </c>
      <c r="H1300" s="61">
        <f t="shared" si="588"/>
        <v>1.4582138749613558E-2</v>
      </c>
      <c r="I1300" s="7">
        <f t="shared" si="589"/>
        <v>6.8835722500772786E-2</v>
      </c>
      <c r="J1300" s="58">
        <f t="shared" si="590"/>
        <v>1.0127179314213652E-3</v>
      </c>
      <c r="K1300" s="7">
        <f t="shared" si="591"/>
        <v>6.3068858367571496E-3</v>
      </c>
      <c r="L1300" s="7">
        <f t="shared" si="592"/>
        <v>8.3323216995998799E-3</v>
      </c>
      <c r="M1300" s="58">
        <f t="shared" si="593"/>
        <v>2.4996965098799638E-2</v>
      </c>
      <c r="N1300" s="58">
        <f t="shared" si="594"/>
        <v>2.0913351149663321E-4</v>
      </c>
      <c r="O1300" s="59">
        <f t="shared" si="595"/>
        <v>0.37147339979589472</v>
      </c>
      <c r="P1300" s="58">
        <f t="shared" si="596"/>
        <v>2.1937102050056945E-4</v>
      </c>
      <c r="Q1300" s="58">
        <f t="shared" si="597"/>
        <v>0.55167489635896749</v>
      </c>
      <c r="R1300" s="58">
        <f t="shared" si="598"/>
        <v>0.54797494104881173</v>
      </c>
      <c r="S1300" s="60">
        <f t="shared" si="599"/>
        <v>3.699955310155767E-3</v>
      </c>
      <c r="T1300" s="58">
        <f t="shared" si="600"/>
        <v>2.178997500520638E-4</v>
      </c>
      <c r="U1300" s="58">
        <f t="shared" si="601"/>
        <v>2.5895359890115398E-3</v>
      </c>
      <c r="V1300" s="58">
        <f t="shared" si="602"/>
        <v>2.4268234639023256E-4</v>
      </c>
      <c r="W1300" s="50">
        <f t="shared" si="603"/>
        <v>174.05521911928804</v>
      </c>
      <c r="X1300" s="50">
        <f t="shared" si="604"/>
        <v>105566.74369871922</v>
      </c>
      <c r="Y1300" s="50">
        <f t="shared" si="605"/>
        <v>105566.74369871922</v>
      </c>
      <c r="Z1300" s="50">
        <f t="shared" si="606"/>
        <v>1.5863559062637407</v>
      </c>
      <c r="AA1300" s="50">
        <f t="shared" si="607"/>
        <v>1.3484025203241796</v>
      </c>
      <c r="AB1300" s="50">
        <f t="shared" si="608"/>
        <v>695.53545167582251</v>
      </c>
      <c r="AC1300" s="7">
        <f t="shared" si="609"/>
        <v>0.27656726546051336</v>
      </c>
    </row>
    <row r="1301" spans="2:29">
      <c r="B1301" s="7">
        <f t="shared" si="582"/>
        <v>0.50461209464583512</v>
      </c>
      <c r="C1301" s="7">
        <f t="shared" si="583"/>
        <v>3.9764546465392847E-4</v>
      </c>
      <c r="D1301" s="58">
        <f t="shared" si="584"/>
        <v>3591908.2085293992</v>
      </c>
      <c r="E1301" s="7">
        <f t="shared" si="585"/>
        <v>520.96226285123601</v>
      </c>
      <c r="F1301" s="7">
        <f t="shared" si="586"/>
        <v>3490583.2085293992</v>
      </c>
      <c r="G1301" s="57">
        <f t="shared" si="587"/>
        <v>1.2425583872268638E-2</v>
      </c>
      <c r="H1301" s="61">
        <f t="shared" si="588"/>
        <v>1.4587079633241226E-2</v>
      </c>
      <c r="I1301" s="7">
        <f t="shared" si="589"/>
        <v>6.8825840733517454E-2</v>
      </c>
      <c r="J1301" s="58">
        <f t="shared" si="590"/>
        <v>1.0122651597048859E-3</v>
      </c>
      <c r="K1301" s="7">
        <f t="shared" si="591"/>
        <v>6.3081171096577892E-3</v>
      </c>
      <c r="L1301" s="7">
        <f t="shared" si="592"/>
        <v>8.3326474290675613E-3</v>
      </c>
      <c r="M1301" s="58">
        <f t="shared" si="593"/>
        <v>2.4997942287202684E-2</v>
      </c>
      <c r="N1301" s="58">
        <f t="shared" si="594"/>
        <v>2.0901000198581126E-4</v>
      </c>
      <c r="O1301" s="59">
        <f t="shared" si="595"/>
        <v>0.37125401602729724</v>
      </c>
      <c r="P1301" s="58">
        <f t="shared" si="596"/>
        <v>2.1938376859748088E-4</v>
      </c>
      <c r="Q1301" s="58">
        <f t="shared" si="597"/>
        <v>0.55170695531108582</v>
      </c>
      <c r="R1301" s="58">
        <f t="shared" si="598"/>
        <v>0.54800742952718295</v>
      </c>
      <c r="S1301" s="60">
        <f t="shared" si="599"/>
        <v>3.6995257839028683E-3</v>
      </c>
      <c r="T1301" s="58">
        <f t="shared" si="600"/>
        <v>2.1791266894814163E-4</v>
      </c>
      <c r="U1301" s="58">
        <f t="shared" si="601"/>
        <v>2.5910070886608792E-3</v>
      </c>
      <c r="V1301" s="58">
        <f t="shared" si="602"/>
        <v>2.428058559010545E-4</v>
      </c>
      <c r="W1301" s="50">
        <f t="shared" si="603"/>
        <v>174.06202333495744</v>
      </c>
      <c r="X1301" s="50">
        <f t="shared" si="604"/>
        <v>105573.00256680322</v>
      </c>
      <c r="Y1301" s="50">
        <f t="shared" si="605"/>
        <v>105573.00256680322</v>
      </c>
      <c r="Z1301" s="50">
        <f t="shared" si="606"/>
        <v>1.5863677129001945</v>
      </c>
      <c r="AA1301" s="50">
        <f t="shared" si="607"/>
        <v>1.3484125559651654</v>
      </c>
      <c r="AB1301" s="50">
        <f t="shared" si="608"/>
        <v>695.58186566904612</v>
      </c>
      <c r="AC1301" s="7">
        <f t="shared" si="609"/>
        <v>0.27658574602186342</v>
      </c>
    </row>
    <row r="1302" spans="2:29">
      <c r="B1302" s="7">
        <f t="shared" si="582"/>
        <v>0.50500974011048905</v>
      </c>
      <c r="C1302" s="7">
        <f t="shared" si="583"/>
        <v>3.9764546465392847E-4</v>
      </c>
      <c r="D1302" s="58">
        <f t="shared" si="584"/>
        <v>3592120.5942782359</v>
      </c>
      <c r="E1302" s="7">
        <f t="shared" si="585"/>
        <v>520.99306680108327</v>
      </c>
      <c r="F1302" s="7">
        <f t="shared" si="586"/>
        <v>3490795.5942782359</v>
      </c>
      <c r="G1302" s="57">
        <f t="shared" si="587"/>
        <v>1.2425818240577865E-2</v>
      </c>
      <c r="H1302" s="61">
        <f t="shared" si="588"/>
        <v>1.459202061031371E-2</v>
      </c>
      <c r="I1302" s="7">
        <f t="shared" si="589"/>
        <v>6.881595877937248E-2</v>
      </c>
      <c r="J1302" s="58">
        <f t="shared" si="590"/>
        <v>1.0118122260337782E-3</v>
      </c>
      <c r="K1302" s="7">
        <f t="shared" si="591"/>
        <v>6.3093477922787624E-3</v>
      </c>
      <c r="L1302" s="7">
        <f t="shared" si="592"/>
        <v>8.3329722443463185E-3</v>
      </c>
      <c r="M1302" s="58">
        <f t="shared" si="593"/>
        <v>2.4998916733038955E-2</v>
      </c>
      <c r="N1302" s="58">
        <f t="shared" si="594"/>
        <v>2.0888648531761677E-4</v>
      </c>
      <c r="O1302" s="59">
        <f t="shared" si="595"/>
        <v>0.37103461954541678</v>
      </c>
      <c r="P1302" s="58">
        <f t="shared" si="596"/>
        <v>2.1939648188046279E-4</v>
      </c>
      <c r="Q1302" s="58">
        <f t="shared" si="597"/>
        <v>0.55173892671303049</v>
      </c>
      <c r="R1302" s="58">
        <f t="shared" si="598"/>
        <v>0.5480398326292476</v>
      </c>
      <c r="S1302" s="60">
        <f t="shared" si="599"/>
        <v>3.6990940837828834E-3</v>
      </c>
      <c r="T1302" s="58">
        <f t="shared" si="600"/>
        <v>2.1792555389471837E-4</v>
      </c>
      <c r="U1302" s="58">
        <f t="shared" si="601"/>
        <v>2.5924780166466238E-3</v>
      </c>
      <c r="V1302" s="58">
        <f t="shared" si="602"/>
        <v>2.4292937256924899E-4</v>
      </c>
      <c r="W1302" s="50">
        <f t="shared" si="603"/>
        <v>174.06880845398615</v>
      </c>
      <c r="X1302" s="50">
        <f t="shared" si="604"/>
        <v>105579.24498723974</v>
      </c>
      <c r="Y1302" s="50">
        <f t="shared" si="605"/>
        <v>105579.24498723974</v>
      </c>
      <c r="Z1302" s="50">
        <f t="shared" si="606"/>
        <v>1.5863794871157377</v>
      </c>
      <c r="AA1302" s="50">
        <f t="shared" si="607"/>
        <v>1.3484225640483771</v>
      </c>
      <c r="AB1302" s="50">
        <f t="shared" si="608"/>
        <v>695.62815769117401</v>
      </c>
      <c r="AC1302" s="7">
        <f t="shared" si="609"/>
        <v>0.27660417808513871</v>
      </c>
    </row>
    <row r="1303" spans="2:29">
      <c r="B1303" s="7">
        <f t="shared" si="582"/>
        <v>0.50540738557514298</v>
      </c>
      <c r="C1303" s="7">
        <f t="shared" si="583"/>
        <v>3.9764546465392847E-4</v>
      </c>
      <c r="D1303" s="58">
        <f t="shared" si="584"/>
        <v>3592332.4203558015</v>
      </c>
      <c r="E1303" s="7">
        <f t="shared" si="585"/>
        <v>521.02378957747192</v>
      </c>
      <c r="F1303" s="7">
        <f t="shared" si="586"/>
        <v>3491007.4203558015</v>
      </c>
      <c r="G1303" s="57">
        <f t="shared" si="587"/>
        <v>1.2426051981888921E-2</v>
      </c>
      <c r="H1303" s="61">
        <f t="shared" si="588"/>
        <v>1.459696168058169E-2</v>
      </c>
      <c r="I1303" s="7">
        <f t="shared" si="589"/>
        <v>6.8806076638836519E-2</v>
      </c>
      <c r="J1303" s="58">
        <f t="shared" si="590"/>
        <v>1.0113591304222052E-3</v>
      </c>
      <c r="K1303" s="7">
        <f t="shared" si="591"/>
        <v>6.3105778845232033E-3</v>
      </c>
      <c r="L1303" s="7">
        <f t="shared" si="592"/>
        <v>8.3332961453676142E-3</v>
      </c>
      <c r="M1303" s="58">
        <f t="shared" si="593"/>
        <v>2.4999888436102843E-2</v>
      </c>
      <c r="N1303" s="58">
        <f t="shared" si="594"/>
        <v>2.0876296151165196E-4</v>
      </c>
      <c r="O1303" s="59">
        <f t="shared" si="595"/>
        <v>0.37081521038507181</v>
      </c>
      <c r="P1303" s="58">
        <f t="shared" si="596"/>
        <v>2.1940916034496327E-4</v>
      </c>
      <c r="Q1303" s="58">
        <f t="shared" si="597"/>
        <v>0.5517708105533542</v>
      </c>
      <c r="R1303" s="58">
        <f t="shared" si="598"/>
        <v>0.54807215034382561</v>
      </c>
      <c r="S1303" s="60">
        <f t="shared" si="599"/>
        <v>3.6986602095285814E-3</v>
      </c>
      <c r="T1303" s="58">
        <f t="shared" si="600"/>
        <v>2.1793840488734827E-4</v>
      </c>
      <c r="U1303" s="58">
        <f t="shared" si="601"/>
        <v>2.5939487721042386E-3</v>
      </c>
      <c r="V1303" s="58">
        <f t="shared" si="602"/>
        <v>2.430528963752138E-4</v>
      </c>
      <c r="W1303" s="50">
        <f t="shared" si="603"/>
        <v>174.07557447494253</v>
      </c>
      <c r="X1303" s="50">
        <f t="shared" si="604"/>
        <v>105585.47095787492</v>
      </c>
      <c r="Y1303" s="50">
        <f t="shared" si="605"/>
        <v>105585.47095787492</v>
      </c>
      <c r="Z1303" s="50">
        <f t="shared" si="606"/>
        <v>1.5863912289175615</v>
      </c>
      <c r="AA1303" s="50">
        <f t="shared" si="607"/>
        <v>1.3484325445799272</v>
      </c>
      <c r="AB1303" s="50">
        <f t="shared" si="608"/>
        <v>695.67432772623351</v>
      </c>
      <c r="AC1303" s="7">
        <f t="shared" si="609"/>
        <v>0.2766225616439853</v>
      </c>
    </row>
    <row r="1304" spans="2:29">
      <c r="B1304" s="7">
        <f t="shared" si="582"/>
        <v>0.5058050310397969</v>
      </c>
      <c r="C1304" s="7">
        <f t="shared" si="583"/>
        <v>3.9764546465392847E-4</v>
      </c>
      <c r="D1304" s="58">
        <f t="shared" si="584"/>
        <v>3592543.6866890215</v>
      </c>
      <c r="E1304" s="7">
        <f t="shared" si="585"/>
        <v>521.05443116980359</v>
      </c>
      <c r="F1304" s="7">
        <f t="shared" si="586"/>
        <v>3491218.6866890215</v>
      </c>
      <c r="G1304" s="57">
        <f t="shared" si="587"/>
        <v>1.2426285096196504E-2</v>
      </c>
      <c r="H1304" s="61">
        <f t="shared" si="588"/>
        <v>1.4601902843795842E-2</v>
      </c>
      <c r="I1304" s="7">
        <f t="shared" si="589"/>
        <v>6.8796194312408215E-2</v>
      </c>
      <c r="J1304" s="58">
        <f t="shared" si="590"/>
        <v>1.0109058728843619E-3</v>
      </c>
      <c r="K1304" s="7">
        <f t="shared" si="591"/>
        <v>6.311807386294368E-3</v>
      </c>
      <c r="L1304" s="7">
        <f t="shared" si="592"/>
        <v>8.3336191320630918E-3</v>
      </c>
      <c r="M1304" s="58">
        <f t="shared" si="593"/>
        <v>2.5000857396189277E-2</v>
      </c>
      <c r="N1304" s="58">
        <f t="shared" si="594"/>
        <v>2.086394305875216E-4</v>
      </c>
      <c r="O1304" s="59">
        <f t="shared" si="595"/>
        <v>0.37059578858108527</v>
      </c>
      <c r="P1304" s="58">
        <f t="shared" si="596"/>
        <v>2.1942180398654143E-4</v>
      </c>
      <c r="Q1304" s="58">
        <f t="shared" si="597"/>
        <v>0.55180260682088911</v>
      </c>
      <c r="R1304" s="58">
        <f t="shared" si="598"/>
        <v>0.5481043826597678</v>
      </c>
      <c r="S1304" s="60">
        <f t="shared" si="599"/>
        <v>3.6982241611213107E-3</v>
      </c>
      <c r="T1304" s="58">
        <f t="shared" si="600"/>
        <v>2.1795122192159799E-4</v>
      </c>
      <c r="U1304" s="58">
        <f t="shared" si="601"/>
        <v>2.5954193541691821E-3</v>
      </c>
      <c r="V1304" s="58">
        <f t="shared" si="602"/>
        <v>2.4317642729934416E-4</v>
      </c>
      <c r="W1304" s="50">
        <f t="shared" si="603"/>
        <v>174.08232139639861</v>
      </c>
      <c r="X1304" s="50">
        <f t="shared" si="604"/>
        <v>105591.68047656094</v>
      </c>
      <c r="Y1304" s="50">
        <f t="shared" si="605"/>
        <v>105591.68047656094</v>
      </c>
      <c r="Z1304" s="50">
        <f t="shared" si="606"/>
        <v>1.5864029383128366</v>
      </c>
      <c r="AA1304" s="50">
        <f t="shared" si="607"/>
        <v>1.3484424975659111</v>
      </c>
      <c r="AB1304" s="50">
        <f t="shared" si="608"/>
        <v>695.72037575829711</v>
      </c>
      <c r="AC1304" s="7">
        <f t="shared" si="609"/>
        <v>0.2766408966920606</v>
      </c>
    </row>
    <row r="1305" spans="2:29">
      <c r="B1305" s="7">
        <f t="shared" si="582"/>
        <v>0.50620267650445083</v>
      </c>
      <c r="C1305" s="7">
        <f t="shared" si="583"/>
        <v>3.9764546465392847E-4</v>
      </c>
      <c r="D1305" s="58">
        <f t="shared" si="584"/>
        <v>3592754.3932051649</v>
      </c>
      <c r="E1305" s="7">
        <f t="shared" si="585"/>
        <v>521.08499156752953</v>
      </c>
      <c r="F1305" s="7">
        <f t="shared" si="586"/>
        <v>3491429.3932051649</v>
      </c>
      <c r="G1305" s="57">
        <f t="shared" si="587"/>
        <v>1.2426517583495498E-2</v>
      </c>
      <c r="H1305" s="61">
        <f t="shared" si="588"/>
        <v>1.4606844099706841E-2</v>
      </c>
      <c r="I1305" s="7">
        <f t="shared" si="589"/>
        <v>6.8786311800586211E-2</v>
      </c>
      <c r="J1305" s="58">
        <f t="shared" si="590"/>
        <v>1.0104524534344738E-3</v>
      </c>
      <c r="K1305" s="7">
        <f t="shared" si="591"/>
        <v>6.3130362974956368E-3</v>
      </c>
      <c r="L1305" s="7">
        <f t="shared" si="592"/>
        <v>8.3339412043645852E-3</v>
      </c>
      <c r="M1305" s="58">
        <f t="shared" si="593"/>
        <v>2.5001823613093756E-2</v>
      </c>
      <c r="N1305" s="58">
        <f t="shared" si="594"/>
        <v>2.0851589256483307E-4</v>
      </c>
      <c r="O1305" s="59">
        <f t="shared" si="595"/>
        <v>0.37037635416828474</v>
      </c>
      <c r="P1305" s="58">
        <f t="shared" si="596"/>
        <v>2.1943441280053433E-4</v>
      </c>
      <c r="Q1305" s="58">
        <f t="shared" si="597"/>
        <v>0.55183431550390871</v>
      </c>
      <c r="R1305" s="58">
        <f t="shared" si="598"/>
        <v>0.54813652956597847</v>
      </c>
      <c r="S1305" s="60">
        <f t="shared" si="599"/>
        <v>3.6977859379302425E-3</v>
      </c>
      <c r="T1305" s="58">
        <f t="shared" si="600"/>
        <v>2.179640049930553E-4</v>
      </c>
      <c r="U1305" s="58">
        <f t="shared" si="601"/>
        <v>2.5968897619766612E-3</v>
      </c>
      <c r="V1305" s="58">
        <f t="shared" si="602"/>
        <v>2.4329996532203269E-4</v>
      </c>
      <c r="W1305" s="50">
        <f t="shared" si="603"/>
        <v>174.08904921693045</v>
      </c>
      <c r="X1305" s="50">
        <f t="shared" si="604"/>
        <v>105597.87354116009</v>
      </c>
      <c r="Y1305" s="50">
        <f t="shared" si="605"/>
        <v>105597.87354116009</v>
      </c>
      <c r="Z1305" s="50">
        <f t="shared" si="606"/>
        <v>1.5864146153087231</v>
      </c>
      <c r="AA1305" s="50">
        <f t="shared" si="607"/>
        <v>1.3484524230124146</v>
      </c>
      <c r="AB1305" s="50">
        <f t="shared" si="608"/>
        <v>695.76630177151253</v>
      </c>
      <c r="AC1305" s="7">
        <f t="shared" si="609"/>
        <v>0.27665918322304617</v>
      </c>
    </row>
    <row r="1306" spans="2:29">
      <c r="B1306" s="7">
        <f t="shared" si="582"/>
        <v>0.50660032196910476</v>
      </c>
      <c r="C1306" s="7">
        <f t="shared" si="583"/>
        <v>3.9764546465392847E-4</v>
      </c>
      <c r="D1306" s="58">
        <f t="shared" si="584"/>
        <v>3592964.5398315042</v>
      </c>
      <c r="E1306" s="7">
        <f t="shared" si="585"/>
        <v>521.1154707601014</v>
      </c>
      <c r="F1306" s="7">
        <f t="shared" si="586"/>
        <v>3491639.5398315042</v>
      </c>
      <c r="G1306" s="57">
        <f t="shared" si="587"/>
        <v>1.2426749443780586E-2</v>
      </c>
      <c r="H1306" s="61">
        <f t="shared" si="588"/>
        <v>1.461178544806536E-2</v>
      </c>
      <c r="I1306" s="7">
        <f t="shared" si="589"/>
        <v>6.8776429103869177E-2</v>
      </c>
      <c r="J1306" s="58">
        <f t="shared" si="590"/>
        <v>1.0099988720867969E-3</v>
      </c>
      <c r="K1306" s="7">
        <f t="shared" si="591"/>
        <v>6.314264618030513E-3</v>
      </c>
      <c r="L1306" s="7">
        <f t="shared" si="592"/>
        <v>8.3342623622041073E-3</v>
      </c>
      <c r="M1306" s="58">
        <f t="shared" si="593"/>
        <v>2.500278708661232E-2</v>
      </c>
      <c r="N1306" s="58">
        <f t="shared" si="594"/>
        <v>2.0839234746319627E-4</v>
      </c>
      <c r="O1306" s="59">
        <f t="shared" si="595"/>
        <v>0.37015690718150235</v>
      </c>
      <c r="P1306" s="58">
        <f t="shared" si="596"/>
        <v>2.1944698678239005E-4</v>
      </c>
      <c r="Q1306" s="58">
        <f t="shared" si="597"/>
        <v>0.55186593659096583</v>
      </c>
      <c r="R1306" s="58">
        <f t="shared" si="598"/>
        <v>0.54816859105136129</v>
      </c>
      <c r="S1306" s="60">
        <f t="shared" si="599"/>
        <v>3.6973455396045463E-3</v>
      </c>
      <c r="T1306" s="58">
        <f t="shared" si="600"/>
        <v>2.1797675409730786E-4</v>
      </c>
      <c r="U1306" s="58">
        <f t="shared" si="601"/>
        <v>2.5983599946617433E-3</v>
      </c>
      <c r="V1306" s="58">
        <f t="shared" si="602"/>
        <v>2.4342351042366949E-4</v>
      </c>
      <c r="W1306" s="50">
        <f t="shared" si="603"/>
        <v>174.09575793511792</v>
      </c>
      <c r="X1306" s="50">
        <f t="shared" si="604"/>
        <v>105604.05014953479</v>
      </c>
      <c r="Y1306" s="50">
        <f t="shared" si="605"/>
        <v>105604.05014953479</v>
      </c>
      <c r="Z1306" s="50">
        <f t="shared" si="606"/>
        <v>1.5864262599123491</v>
      </c>
      <c r="AA1306" s="50">
        <f t="shared" si="607"/>
        <v>1.3484623209254967</v>
      </c>
      <c r="AB1306" s="50">
        <f t="shared" si="608"/>
        <v>695.81210575002751</v>
      </c>
      <c r="AC1306" s="7">
        <f t="shared" si="609"/>
        <v>0.27667742123063832</v>
      </c>
    </row>
    <row r="1307" spans="2:29">
      <c r="B1307" s="7">
        <f t="shared" si="582"/>
        <v>0.50699796743375869</v>
      </c>
      <c r="C1307" s="7">
        <f t="shared" si="583"/>
        <v>3.9764546465392847E-4</v>
      </c>
      <c r="D1307" s="58">
        <f t="shared" si="584"/>
        <v>3593174.1264954708</v>
      </c>
      <c r="E1307" s="7">
        <f t="shared" si="585"/>
        <v>521.14586873699409</v>
      </c>
      <c r="F1307" s="7">
        <f t="shared" si="586"/>
        <v>3491849.1264954708</v>
      </c>
      <c r="G1307" s="57">
        <f t="shared" si="587"/>
        <v>1.242698067704643E-2</v>
      </c>
      <c r="H1307" s="61">
        <f t="shared" si="588"/>
        <v>1.461672688862207E-2</v>
      </c>
      <c r="I1307" s="7">
        <f t="shared" si="589"/>
        <v>6.8766546222755756E-2</v>
      </c>
      <c r="J1307" s="58">
        <f t="shared" si="590"/>
        <v>1.0095451288556192E-3</v>
      </c>
      <c r="K1307" s="7">
        <f t="shared" si="591"/>
        <v>6.3154923478026207E-3</v>
      </c>
      <c r="L1307" s="7">
        <f t="shared" si="592"/>
        <v>8.3345826055138596E-3</v>
      </c>
      <c r="M1307" s="58">
        <f t="shared" si="593"/>
        <v>2.5003747816541577E-2</v>
      </c>
      <c r="N1307" s="58">
        <f t="shared" si="594"/>
        <v>2.0826879530222358E-4</v>
      </c>
      <c r="O1307" s="59">
        <f t="shared" si="595"/>
        <v>0.36993744765557462</v>
      </c>
      <c r="P1307" s="58">
        <f t="shared" si="596"/>
        <v>2.1945952592772322E-4</v>
      </c>
      <c r="Q1307" s="58">
        <f t="shared" si="597"/>
        <v>0.55189747007103229</v>
      </c>
      <c r="R1307" s="58">
        <f t="shared" si="598"/>
        <v>0.54820056710484466</v>
      </c>
      <c r="S1307" s="60">
        <f t="shared" si="599"/>
        <v>3.6969029661876318E-3</v>
      </c>
      <c r="T1307" s="58">
        <f t="shared" si="600"/>
        <v>2.1798946922995305E-4</v>
      </c>
      <c r="U1307" s="58">
        <f t="shared" si="601"/>
        <v>2.5998300513595135E-3</v>
      </c>
      <c r="V1307" s="58">
        <f t="shared" si="602"/>
        <v>2.4354706258464219E-4</v>
      </c>
      <c r="W1307" s="50">
        <f t="shared" si="603"/>
        <v>174.10244754954471</v>
      </c>
      <c r="X1307" s="50">
        <f t="shared" si="604"/>
        <v>105610.21029955208</v>
      </c>
      <c r="Y1307" s="50">
        <f t="shared" si="605"/>
        <v>105610.21029955208</v>
      </c>
      <c r="Z1307" s="50">
        <f t="shared" si="606"/>
        <v>1.5864378721308208</v>
      </c>
      <c r="AA1307" s="50">
        <f t="shared" si="607"/>
        <v>1.3484721913111977</v>
      </c>
      <c r="AB1307" s="50">
        <f t="shared" si="608"/>
        <v>695.85778767802503</v>
      </c>
      <c r="AC1307" s="7">
        <f t="shared" si="609"/>
        <v>0.27669561070854054</v>
      </c>
    </row>
    <row r="1308" spans="2:29">
      <c r="B1308" s="7">
        <f t="shared" si="582"/>
        <v>0.50739561289841262</v>
      </c>
      <c r="C1308" s="7">
        <f t="shared" si="583"/>
        <v>3.9764546465392847E-4</v>
      </c>
      <c r="D1308" s="58">
        <f t="shared" si="584"/>
        <v>3593383.1531248679</v>
      </c>
      <c r="E1308" s="7">
        <f t="shared" si="585"/>
        <v>521.17618548773623</v>
      </c>
      <c r="F1308" s="7">
        <f t="shared" si="586"/>
        <v>3492058.1531248679</v>
      </c>
      <c r="G1308" s="57">
        <f t="shared" si="587"/>
        <v>1.2427211283287913E-2</v>
      </c>
      <c r="H1308" s="61">
        <f t="shared" si="588"/>
        <v>1.4621668421127639E-2</v>
      </c>
      <c r="I1308" s="7">
        <f t="shared" si="589"/>
        <v>6.8756663157744619E-2</v>
      </c>
      <c r="J1308" s="58">
        <f t="shared" si="590"/>
        <v>1.0090912237552593E-3</v>
      </c>
      <c r="K1308" s="7">
        <f t="shared" si="591"/>
        <v>6.316719486715707E-3</v>
      </c>
      <c r="L1308" s="7">
        <f t="shared" si="592"/>
        <v>8.3349019342262264E-3</v>
      </c>
      <c r="M1308" s="58">
        <f t="shared" si="593"/>
        <v>2.5004705802678679E-2</v>
      </c>
      <c r="N1308" s="58">
        <f t="shared" si="594"/>
        <v>2.0814523610153003E-4</v>
      </c>
      <c r="O1308" s="59">
        <f t="shared" si="595"/>
        <v>0.3697179756253427</v>
      </c>
      <c r="P1308" s="58">
        <f t="shared" si="596"/>
        <v>2.1947203023192641E-4</v>
      </c>
      <c r="Q1308" s="58">
        <f t="shared" si="597"/>
        <v>0.55192891593252114</v>
      </c>
      <c r="R1308" s="58">
        <f t="shared" si="598"/>
        <v>0.54823245771541396</v>
      </c>
      <c r="S1308" s="60">
        <f t="shared" si="599"/>
        <v>3.6964582171071791E-3</v>
      </c>
      <c r="T1308" s="58">
        <f t="shared" si="600"/>
        <v>2.1800215038661098E-4</v>
      </c>
      <c r="U1308" s="58">
        <f t="shared" si="601"/>
        <v>2.601299931204829E-3</v>
      </c>
      <c r="V1308" s="58">
        <f t="shared" si="602"/>
        <v>2.4367062178533573E-4</v>
      </c>
      <c r="W1308" s="50">
        <f t="shared" si="603"/>
        <v>174.10911805879843</v>
      </c>
      <c r="X1308" s="50">
        <f t="shared" si="604"/>
        <v>105616.35398908998</v>
      </c>
      <c r="Y1308" s="50">
        <f t="shared" si="605"/>
        <v>105616.35398908998</v>
      </c>
      <c r="Z1308" s="50">
        <f t="shared" si="606"/>
        <v>1.5864494519712344</v>
      </c>
      <c r="AA1308" s="50">
        <f t="shared" si="607"/>
        <v>1.3484820341755492</v>
      </c>
      <c r="AB1308" s="50">
        <f t="shared" si="608"/>
        <v>695.90334753976879</v>
      </c>
      <c r="AC1308" s="7">
        <f t="shared" si="609"/>
        <v>0.27671375165047929</v>
      </c>
    </row>
    <row r="1309" spans="2:29">
      <c r="B1309" s="7">
        <f t="shared" si="582"/>
        <v>0.50779325836306655</v>
      </c>
      <c r="C1309" s="7">
        <f t="shared" si="583"/>
        <v>3.9764546465392847E-4</v>
      </c>
      <c r="D1309" s="58">
        <f t="shared" si="584"/>
        <v>3593591.6196475369</v>
      </c>
      <c r="E1309" s="7">
        <f t="shared" si="585"/>
        <v>521.20642100186228</v>
      </c>
      <c r="F1309" s="7">
        <f t="shared" si="586"/>
        <v>3492266.6196475369</v>
      </c>
      <c r="G1309" s="57">
        <f t="shared" si="587"/>
        <v>1.2427441262499747E-2</v>
      </c>
      <c r="H1309" s="61">
        <f t="shared" si="588"/>
        <v>1.4626610045332734E-2</v>
      </c>
      <c r="I1309" s="7">
        <f t="shared" si="589"/>
        <v>6.8746779909334421E-2</v>
      </c>
      <c r="J1309" s="58">
        <f t="shared" si="590"/>
        <v>1.0086371568000668E-3</v>
      </c>
      <c r="K1309" s="7">
        <f t="shared" si="591"/>
        <v>6.3179460346736421E-3</v>
      </c>
      <c r="L1309" s="7">
        <f t="shared" si="592"/>
        <v>8.3352203482737752E-3</v>
      </c>
      <c r="M1309" s="58">
        <f t="shared" si="593"/>
        <v>2.5005661044821326E-2</v>
      </c>
      <c r="N1309" s="58">
        <f t="shared" si="594"/>
        <v>2.0802166988073307E-4</v>
      </c>
      <c r="O1309" s="59">
        <f t="shared" si="595"/>
        <v>0.36949849112565214</v>
      </c>
      <c r="P1309" s="58">
        <f t="shared" si="596"/>
        <v>2.1948449969055872E-4</v>
      </c>
      <c r="Q1309" s="58">
        <f t="shared" si="597"/>
        <v>0.55196027416426452</v>
      </c>
      <c r="R1309" s="58">
        <f t="shared" si="598"/>
        <v>0.54826426287205987</v>
      </c>
      <c r="S1309" s="60">
        <f t="shared" si="599"/>
        <v>3.6960112922046484E-3</v>
      </c>
      <c r="T1309" s="58">
        <f t="shared" si="600"/>
        <v>2.1801479756290384E-4</v>
      </c>
      <c r="U1309" s="58">
        <f t="shared" si="601"/>
        <v>2.6027696333324841E-3</v>
      </c>
      <c r="V1309" s="58">
        <f t="shared" si="602"/>
        <v>2.4379418800613269E-4</v>
      </c>
      <c r="W1309" s="50">
        <f t="shared" si="603"/>
        <v>174.11576946147045</v>
      </c>
      <c r="X1309" s="50">
        <f t="shared" si="604"/>
        <v>105622.48121602763</v>
      </c>
      <c r="Y1309" s="50">
        <f t="shared" si="605"/>
        <v>105622.48121602763</v>
      </c>
      <c r="Z1309" s="50">
        <f t="shared" si="606"/>
        <v>1.5864609994406571</v>
      </c>
      <c r="AA1309" s="50">
        <f t="shared" si="607"/>
        <v>1.3484918495245586</v>
      </c>
      <c r="AB1309" s="50">
        <f t="shared" si="608"/>
        <v>695.94878531953134</v>
      </c>
      <c r="AC1309" s="7">
        <f t="shared" si="609"/>
        <v>0.27673184405019891</v>
      </c>
    </row>
    <row r="1310" spans="2:29">
      <c r="B1310" s="7">
        <f t="shared" si="582"/>
        <v>0.50819090382772047</v>
      </c>
      <c r="C1310" s="7">
        <f t="shared" si="583"/>
        <v>3.9764546465392847E-4</v>
      </c>
      <c r="D1310" s="58">
        <f t="shared" si="584"/>
        <v>3593799.5259915758</v>
      </c>
      <c r="E1310" s="7">
        <f t="shared" si="585"/>
        <v>521.23657526894362</v>
      </c>
      <c r="F1310" s="7">
        <f t="shared" si="586"/>
        <v>3492474.5259915758</v>
      </c>
      <c r="G1310" s="57">
        <f t="shared" si="587"/>
        <v>1.2427670614676735E-2</v>
      </c>
      <c r="H1310" s="61">
        <f t="shared" si="588"/>
        <v>1.463155176098802E-2</v>
      </c>
      <c r="I1310" s="7">
        <f t="shared" si="589"/>
        <v>6.8736896478023848E-2</v>
      </c>
      <c r="J1310" s="58">
        <f t="shared" si="590"/>
        <v>1.0081829280044216E-3</v>
      </c>
      <c r="K1310" s="7">
        <f t="shared" si="591"/>
        <v>6.3191719915804221E-3</v>
      </c>
      <c r="L1310" s="7">
        <f t="shared" si="592"/>
        <v>8.3355378475892649E-3</v>
      </c>
      <c r="M1310" s="58">
        <f t="shared" si="593"/>
        <v>2.5006613542767793E-2</v>
      </c>
      <c r="N1310" s="58">
        <f t="shared" si="594"/>
        <v>2.0789809665945269E-4</v>
      </c>
      <c r="O1310" s="59">
        <f t="shared" si="595"/>
        <v>0.36927899419135285</v>
      </c>
      <c r="P1310" s="58">
        <f t="shared" si="596"/>
        <v>2.1949693429929029E-4</v>
      </c>
      <c r="Q1310" s="58">
        <f t="shared" si="597"/>
        <v>0.5519915447553736</v>
      </c>
      <c r="R1310" s="58">
        <f t="shared" si="598"/>
        <v>0.54829598256381273</v>
      </c>
      <c r="S1310" s="60">
        <f t="shared" si="599"/>
        <v>3.6955621915608639E-3</v>
      </c>
      <c r="T1310" s="58">
        <f t="shared" si="600"/>
        <v>2.1802741075446959E-4</v>
      </c>
      <c r="U1310" s="58">
        <f t="shared" si="601"/>
        <v>2.6042391568773049E-3</v>
      </c>
      <c r="V1310" s="58">
        <f t="shared" si="602"/>
        <v>2.4391776122741307E-4</v>
      </c>
      <c r="W1310" s="50">
        <f t="shared" si="603"/>
        <v>174.12240175615614</v>
      </c>
      <c r="X1310" s="50">
        <f t="shared" si="604"/>
        <v>105628.59197825166</v>
      </c>
      <c r="Y1310" s="50">
        <f t="shared" si="605"/>
        <v>105628.59197825166</v>
      </c>
      <c r="Z1310" s="50">
        <f t="shared" si="606"/>
        <v>1.5864725145461387</v>
      </c>
      <c r="AA1310" s="50">
        <f t="shared" si="607"/>
        <v>1.3485016373642178</v>
      </c>
      <c r="AB1310" s="50">
        <f t="shared" si="608"/>
        <v>695.99410100164039</v>
      </c>
      <c r="AC1310" s="7">
        <f t="shared" si="609"/>
        <v>0.27674988790145633</v>
      </c>
    </row>
    <row r="1311" spans="2:29">
      <c r="B1311" s="7">
        <f t="shared" si="582"/>
        <v>0.5085885492923744</v>
      </c>
      <c r="C1311" s="7">
        <f t="shared" si="583"/>
        <v>3.9764546465392847E-4</v>
      </c>
      <c r="D1311" s="58">
        <f t="shared" si="584"/>
        <v>3594006.8720854754</v>
      </c>
      <c r="E1311" s="7">
        <f t="shared" si="585"/>
        <v>521.26664827860873</v>
      </c>
      <c r="F1311" s="7">
        <f t="shared" si="586"/>
        <v>3492681.8720854754</v>
      </c>
      <c r="G1311" s="57">
        <f t="shared" si="587"/>
        <v>1.2427899339813912E-2</v>
      </c>
      <c r="H1311" s="61">
        <f t="shared" si="588"/>
        <v>1.4636493567844159E-2</v>
      </c>
      <c r="I1311" s="7">
        <f t="shared" si="589"/>
        <v>6.8727012864311571E-2</v>
      </c>
      <c r="J1311" s="58">
        <f t="shared" si="590"/>
        <v>1.0077285373827358E-3</v>
      </c>
      <c r="K1311" s="7">
        <f t="shared" si="591"/>
        <v>6.320397357340162E-3</v>
      </c>
      <c r="L1311" s="7">
        <f t="shared" si="592"/>
        <v>8.3358544321056327E-3</v>
      </c>
      <c r="M1311" s="58">
        <f t="shared" si="593"/>
        <v>2.5007563296316898E-2</v>
      </c>
      <c r="N1311" s="58">
        <f t="shared" si="594"/>
        <v>2.0777451645731147E-4</v>
      </c>
      <c r="O1311" s="59">
        <f t="shared" si="595"/>
        <v>0.3690594848572995</v>
      </c>
      <c r="P1311" s="58">
        <f t="shared" si="596"/>
        <v>2.1950933405334716E-4</v>
      </c>
      <c r="Q1311" s="58">
        <f t="shared" si="597"/>
        <v>0.55202272769384286</v>
      </c>
      <c r="R1311" s="58">
        <f t="shared" si="598"/>
        <v>0.54832761677976261</v>
      </c>
      <c r="S1311" s="60">
        <f t="shared" si="599"/>
        <v>3.6951109140802574E-3</v>
      </c>
      <c r="T1311" s="58">
        <f t="shared" si="600"/>
        <v>2.1803998995696992E-4</v>
      </c>
      <c r="U1311" s="58">
        <f t="shared" si="601"/>
        <v>2.6057085009736822E-3</v>
      </c>
      <c r="V1311" s="58">
        <f t="shared" si="602"/>
        <v>2.440413414295543E-4</v>
      </c>
      <c r="W1311" s="50">
        <f t="shared" si="603"/>
        <v>174.12901494145464</v>
      </c>
      <c r="X1311" s="50">
        <f t="shared" si="604"/>
        <v>105634.68627366029</v>
      </c>
      <c r="Y1311" s="50">
        <f t="shared" si="605"/>
        <v>105634.68627366029</v>
      </c>
      <c r="Z1311" s="50">
        <f t="shared" si="606"/>
        <v>1.5864839972947207</v>
      </c>
      <c r="AA1311" s="50">
        <f t="shared" si="607"/>
        <v>1.3485113977005125</v>
      </c>
      <c r="AB1311" s="50">
        <f t="shared" si="608"/>
        <v>696.03929457050981</v>
      </c>
      <c r="AC1311" s="7">
        <f t="shared" si="609"/>
        <v>0.27676788319803675</v>
      </c>
    </row>
    <row r="1312" spans="2:29">
      <c r="B1312" s="7">
        <f t="shared" si="582"/>
        <v>0.50898619475702833</v>
      </c>
      <c r="C1312" s="7">
        <f t="shared" si="583"/>
        <v>3.9764546465392847E-4</v>
      </c>
      <c r="D1312" s="58">
        <f t="shared" si="584"/>
        <v>3594213.6578574702</v>
      </c>
      <c r="E1312" s="7">
        <f t="shared" si="585"/>
        <v>521.29664002044888</v>
      </c>
      <c r="F1312" s="7">
        <f t="shared" si="586"/>
        <v>3492888.6578574702</v>
      </c>
      <c r="G1312" s="57">
        <f t="shared" si="587"/>
        <v>1.2428127437905839E-2</v>
      </c>
      <c r="H1312" s="61">
        <f t="shared" si="588"/>
        <v>1.4641435465651812E-2</v>
      </c>
      <c r="I1312" s="7">
        <f t="shared" si="589"/>
        <v>6.8717129068696259E-2</v>
      </c>
      <c r="J1312" s="58">
        <f t="shared" si="590"/>
        <v>1.0072739849494516E-3</v>
      </c>
      <c r="K1312" s="7">
        <f t="shared" si="591"/>
        <v>6.321622131857098E-3</v>
      </c>
      <c r="L1312" s="7">
        <f t="shared" si="592"/>
        <v>8.3361701017560016E-3</v>
      </c>
      <c r="M1312" s="58">
        <f t="shared" si="593"/>
        <v>2.5008510305268003E-2</v>
      </c>
      <c r="N1312" s="58">
        <f t="shared" si="594"/>
        <v>2.0765092929393445E-4</v>
      </c>
      <c r="O1312" s="59">
        <f t="shared" si="595"/>
        <v>0.36883996315835105</v>
      </c>
      <c r="P1312" s="58">
        <f t="shared" si="596"/>
        <v>2.1952169894845497E-4</v>
      </c>
      <c r="Q1312" s="58">
        <f t="shared" si="597"/>
        <v>0.55205382296892302</v>
      </c>
      <c r="R1312" s="58">
        <f t="shared" si="598"/>
        <v>0.54835916550896024</v>
      </c>
      <c r="S1312" s="60">
        <f t="shared" si="599"/>
        <v>3.6946574599627802E-3</v>
      </c>
      <c r="T1312" s="58">
        <f t="shared" si="600"/>
        <v>2.1805253516605095E-4</v>
      </c>
      <c r="U1312" s="58">
        <f t="shared" si="601"/>
        <v>2.6071776647560861E-3</v>
      </c>
      <c r="V1312" s="58">
        <f t="shared" si="602"/>
        <v>2.4416492859293134E-4</v>
      </c>
      <c r="W1312" s="50">
        <f t="shared" si="603"/>
        <v>174.13560901596892</v>
      </c>
      <c r="X1312" s="50">
        <f t="shared" si="604"/>
        <v>105640.76410014421</v>
      </c>
      <c r="Y1312" s="50">
        <f t="shared" si="605"/>
        <v>105640.76410014421</v>
      </c>
      <c r="Z1312" s="50">
        <f t="shared" si="606"/>
        <v>1.5864954476933986</v>
      </c>
      <c r="AA1312" s="50">
        <f t="shared" si="607"/>
        <v>1.3485211305393887</v>
      </c>
      <c r="AB1312" s="50">
        <f t="shared" si="608"/>
        <v>696.08436601049743</v>
      </c>
      <c r="AC1312" s="7">
        <f t="shared" si="609"/>
        <v>0.27678582993373124</v>
      </c>
    </row>
    <row r="1313" spans="2:29">
      <c r="B1313" s="7">
        <f t="shared" si="582"/>
        <v>0.50938384022168226</v>
      </c>
      <c r="C1313" s="7">
        <f t="shared" si="583"/>
        <v>3.9764546465392847E-4</v>
      </c>
      <c r="D1313" s="58">
        <f t="shared" si="584"/>
        <v>3594419.8832362494</v>
      </c>
      <c r="E1313" s="7">
        <f t="shared" si="585"/>
        <v>521.32655048412141</v>
      </c>
      <c r="F1313" s="7">
        <f t="shared" si="586"/>
        <v>3493094.8832362494</v>
      </c>
      <c r="G1313" s="57">
        <f t="shared" si="587"/>
        <v>1.242835490894737E-2</v>
      </c>
      <c r="H1313" s="61">
        <f t="shared" si="588"/>
        <v>1.4646377454161636E-2</v>
      </c>
      <c r="I1313" s="7">
        <f t="shared" si="589"/>
        <v>6.8707245091676611E-2</v>
      </c>
      <c r="J1313" s="58">
        <f t="shared" si="590"/>
        <v>1.0068192707190428E-3</v>
      </c>
      <c r="K1313" s="7">
        <f t="shared" si="591"/>
        <v>6.3228463150355931E-3</v>
      </c>
      <c r="L1313" s="7">
        <f t="shared" si="592"/>
        <v>8.3364848564736783E-3</v>
      </c>
      <c r="M1313" s="58">
        <f t="shared" si="593"/>
        <v>2.5009454569421035E-2</v>
      </c>
      <c r="N1313" s="58">
        <f t="shared" si="594"/>
        <v>2.0752733518894913E-4</v>
      </c>
      <c r="O1313" s="59">
        <f t="shared" si="595"/>
        <v>0.36862042912937087</v>
      </c>
      <c r="P1313" s="58">
        <f t="shared" si="596"/>
        <v>2.1953402898017282E-4</v>
      </c>
      <c r="Q1313" s="58">
        <f t="shared" si="597"/>
        <v>0.55208483056944624</v>
      </c>
      <c r="R1313" s="58">
        <f t="shared" si="598"/>
        <v>0.54839062874052591</v>
      </c>
      <c r="S1313" s="60">
        <f t="shared" si="599"/>
        <v>3.6942018289203293E-3</v>
      </c>
      <c r="T1313" s="58">
        <f t="shared" si="600"/>
        <v>2.1806504637738639E-4</v>
      </c>
      <c r="U1313" s="58">
        <f t="shared" si="601"/>
        <v>2.6086466473588727E-3</v>
      </c>
      <c r="V1313" s="58">
        <f t="shared" si="602"/>
        <v>2.4428852269791664E-4</v>
      </c>
      <c r="W1313" s="50">
        <f t="shared" si="603"/>
        <v>174.14218397830587</v>
      </c>
      <c r="X1313" s="50">
        <f t="shared" si="604"/>
        <v>105646.82545560744</v>
      </c>
      <c r="Y1313" s="50">
        <f t="shared" si="605"/>
        <v>105646.82545560744</v>
      </c>
      <c r="Z1313" s="50">
        <f t="shared" si="606"/>
        <v>1.5865068657491628</v>
      </c>
      <c r="AA1313" s="50">
        <f t="shared" si="607"/>
        <v>1.3485308358867882</v>
      </c>
      <c r="AB1313" s="50">
        <f t="shared" si="608"/>
        <v>696.12931530606033</v>
      </c>
      <c r="AC1313" s="7">
        <f t="shared" si="609"/>
        <v>0.27680372810233944</v>
      </c>
    </row>
    <row r="1314" spans="2:29">
      <c r="B1314" s="7">
        <f t="shared" ref="B1314:B1377" si="610">B1313+$E$18/3000</f>
        <v>0.50978148568633619</v>
      </c>
      <c r="C1314" s="7">
        <f t="shared" si="583"/>
        <v>3.9764546465392847E-4</v>
      </c>
      <c r="D1314" s="58">
        <f t="shared" si="584"/>
        <v>3594625.5481506889</v>
      </c>
      <c r="E1314" s="7">
        <f t="shared" si="585"/>
        <v>521.35637965931051</v>
      </c>
      <c r="F1314" s="7">
        <f t="shared" si="586"/>
        <v>3493300.5481506889</v>
      </c>
      <c r="G1314" s="57">
        <f t="shared" si="587"/>
        <v>1.2428581752933378E-2</v>
      </c>
      <c r="H1314" s="61">
        <f t="shared" si="588"/>
        <v>1.4651319533124287E-2</v>
      </c>
      <c r="I1314" s="7">
        <f t="shared" si="589"/>
        <v>6.8697360933751311E-2</v>
      </c>
      <c r="J1314" s="58">
        <f t="shared" si="590"/>
        <v>1.0063643947060136E-3</v>
      </c>
      <c r="K1314" s="7">
        <f t="shared" si="591"/>
        <v>6.3240699067801326E-3</v>
      </c>
      <c r="L1314" s="7">
        <f t="shared" si="592"/>
        <v>8.3367986961921589E-3</v>
      </c>
      <c r="M1314" s="58">
        <f t="shared" si="593"/>
        <v>2.5010396088576477E-2</v>
      </c>
      <c r="N1314" s="58">
        <f t="shared" si="594"/>
        <v>2.0740373416198554E-4</v>
      </c>
      <c r="O1314" s="59">
        <f t="shared" si="595"/>
        <v>0.36840088280522681</v>
      </c>
      <c r="P1314" s="58">
        <f t="shared" si="596"/>
        <v>2.1954632414405983E-4</v>
      </c>
      <c r="Q1314" s="58">
        <f t="shared" si="597"/>
        <v>0.55211575048424444</v>
      </c>
      <c r="R1314" s="58">
        <f t="shared" si="598"/>
        <v>0.54842200646360872</v>
      </c>
      <c r="S1314" s="60">
        <f t="shared" si="599"/>
        <v>3.6937440206357142E-3</v>
      </c>
      <c r="T1314" s="58">
        <f t="shared" si="600"/>
        <v>2.1807752358666145E-4</v>
      </c>
      <c r="U1314" s="58">
        <f t="shared" si="601"/>
        <v>2.610115447916271E-3</v>
      </c>
      <c r="V1314" s="58">
        <f t="shared" si="602"/>
        <v>2.4441212372488023E-4</v>
      </c>
      <c r="W1314" s="50">
        <f t="shared" si="603"/>
        <v>174.14873982707621</v>
      </c>
      <c r="X1314" s="50">
        <f t="shared" si="604"/>
        <v>105652.87033795952</v>
      </c>
      <c r="Y1314" s="50">
        <f t="shared" si="605"/>
        <v>105652.87033795952</v>
      </c>
      <c r="Z1314" s="50">
        <f t="shared" si="606"/>
        <v>1.5865182514689826</v>
      </c>
      <c r="AA1314" s="50">
        <f t="shared" si="607"/>
        <v>1.3485405137486353</v>
      </c>
      <c r="AB1314" s="50">
        <f t="shared" si="608"/>
        <v>696.17414244169595</v>
      </c>
      <c r="AC1314" s="7">
        <f t="shared" si="609"/>
        <v>0.27682157769768889</v>
      </c>
    </row>
    <row r="1315" spans="2:29">
      <c r="B1315" s="7">
        <f t="shared" si="610"/>
        <v>0.51017913115099012</v>
      </c>
      <c r="C1315" s="7">
        <f t="shared" si="583"/>
        <v>3.9764546465392847E-4</v>
      </c>
      <c r="D1315" s="58">
        <f t="shared" si="584"/>
        <v>3594830.6525298296</v>
      </c>
      <c r="E1315" s="7">
        <f t="shared" si="585"/>
        <v>521.38612753572454</v>
      </c>
      <c r="F1315" s="7">
        <f t="shared" si="586"/>
        <v>3493505.6525298296</v>
      </c>
      <c r="G1315" s="57">
        <f t="shared" si="587"/>
        <v>1.2428807969858702E-2</v>
      </c>
      <c r="H1315" s="61">
        <f t="shared" si="588"/>
        <v>1.4656261702290422E-2</v>
      </c>
      <c r="I1315" s="7">
        <f t="shared" si="589"/>
        <v>6.8687476595419045E-2</v>
      </c>
      <c r="J1315" s="58">
        <f t="shared" si="590"/>
        <v>1.0059093569248999E-3</v>
      </c>
      <c r="K1315" s="7">
        <f t="shared" si="591"/>
        <v>6.3252929069953232E-3</v>
      </c>
      <c r="L1315" s="7">
        <f t="shared" si="592"/>
        <v>8.3371116208451231E-3</v>
      </c>
      <c r="M1315" s="58">
        <f t="shared" si="593"/>
        <v>2.5011334862535369E-2</v>
      </c>
      <c r="N1315" s="58">
        <f t="shared" si="594"/>
        <v>2.0728012623267626E-4</v>
      </c>
      <c r="O1315" s="59">
        <f t="shared" si="595"/>
        <v>0.3681813242207912</v>
      </c>
      <c r="P1315" s="58">
        <f t="shared" si="596"/>
        <v>2.195585844356196E-4</v>
      </c>
      <c r="Q1315" s="58">
        <f t="shared" si="597"/>
        <v>0.55214658270201022</v>
      </c>
      <c r="R1315" s="58">
        <f t="shared" si="598"/>
        <v>0.54845329866738246</v>
      </c>
      <c r="S1315" s="60">
        <f t="shared" si="599"/>
        <v>3.693284034627764E-3</v>
      </c>
      <c r="T1315" s="58">
        <f t="shared" si="600"/>
        <v>2.1808996678957109E-4</v>
      </c>
      <c r="U1315" s="58">
        <f t="shared" si="601"/>
        <v>2.6115840655623196E-3</v>
      </c>
      <c r="V1315" s="58">
        <f t="shared" si="602"/>
        <v>2.4453573165418953E-4</v>
      </c>
      <c r="W1315" s="50">
        <f t="shared" si="603"/>
        <v>174.15527656089461</v>
      </c>
      <c r="X1315" s="50">
        <f t="shared" si="604"/>
        <v>105658.89874511483</v>
      </c>
      <c r="Y1315" s="50">
        <f t="shared" si="605"/>
        <v>105658.89874511483</v>
      </c>
      <c r="Z1315" s="50">
        <f t="shared" si="606"/>
        <v>1.5865296048598057</v>
      </c>
      <c r="AA1315" s="50">
        <f t="shared" si="607"/>
        <v>1.3485501641308348</v>
      </c>
      <c r="AB1315" s="50">
        <f t="shared" si="608"/>
        <v>696.21884740193798</v>
      </c>
      <c r="AC1315" s="7">
        <f t="shared" si="609"/>
        <v>0.2768393787136223</v>
      </c>
    </row>
    <row r="1316" spans="2:29">
      <c r="B1316" s="7">
        <f t="shared" si="610"/>
        <v>0.51057677661564405</v>
      </c>
      <c r="C1316" s="7">
        <f t="shared" si="583"/>
        <v>3.9764546465392847E-4</v>
      </c>
      <c r="D1316" s="58">
        <f t="shared" si="584"/>
        <v>3595035.1963027944</v>
      </c>
      <c r="E1316" s="7">
        <f t="shared" si="585"/>
        <v>521.41579410308361</v>
      </c>
      <c r="F1316" s="7">
        <f t="shared" si="586"/>
        <v>3493710.1963027944</v>
      </c>
      <c r="G1316" s="57">
        <f t="shared" si="587"/>
        <v>1.2429033559718089E-2</v>
      </c>
      <c r="H1316" s="61">
        <f t="shared" si="588"/>
        <v>1.4661203961410692E-2</v>
      </c>
      <c r="I1316" s="7">
        <f t="shared" si="589"/>
        <v>6.8677592077178509E-2</v>
      </c>
      <c r="J1316" s="58">
        <f t="shared" si="590"/>
        <v>1.0054541573902677E-3</v>
      </c>
      <c r="K1316" s="7">
        <f t="shared" si="591"/>
        <v>6.3265153155858929E-3</v>
      </c>
      <c r="L1316" s="7">
        <f t="shared" si="592"/>
        <v>8.3374236303664293E-3</v>
      </c>
      <c r="M1316" s="58">
        <f t="shared" si="593"/>
        <v>2.5012270891099288E-2</v>
      </c>
      <c r="N1316" s="58">
        <f t="shared" si="594"/>
        <v>2.0715651142065616E-4</v>
      </c>
      <c r="O1316" s="59">
        <f t="shared" si="595"/>
        <v>0.36796175341094051</v>
      </c>
      <c r="P1316" s="58">
        <f t="shared" si="596"/>
        <v>2.1957080985068878E-4</v>
      </c>
      <c r="Q1316" s="58">
        <f t="shared" si="597"/>
        <v>0.55217732721227342</v>
      </c>
      <c r="R1316" s="58">
        <f t="shared" si="598"/>
        <v>0.54848450534103343</v>
      </c>
      <c r="S1316" s="60">
        <f t="shared" si="599"/>
        <v>3.6928218712399818E-3</v>
      </c>
      <c r="T1316" s="58">
        <f t="shared" si="600"/>
        <v>2.1810237598181536E-4</v>
      </c>
      <c r="U1316" s="58">
        <f t="shared" si="601"/>
        <v>2.6130524994311928E-3</v>
      </c>
      <c r="V1316" s="58">
        <f t="shared" si="602"/>
        <v>2.4465934646620961E-4</v>
      </c>
      <c r="W1316" s="50">
        <f t="shared" si="603"/>
        <v>174.16179417837941</v>
      </c>
      <c r="X1316" s="50">
        <f t="shared" si="604"/>
        <v>105664.91067499013</v>
      </c>
      <c r="Y1316" s="50">
        <f t="shared" si="605"/>
        <v>105664.91067499013</v>
      </c>
      <c r="Z1316" s="50">
        <f t="shared" si="606"/>
        <v>1.5865409259285532</v>
      </c>
      <c r="AA1316" s="50">
        <f t="shared" si="607"/>
        <v>1.3485597870392703</v>
      </c>
      <c r="AB1316" s="50">
        <f t="shared" si="608"/>
        <v>696.26343017133786</v>
      </c>
      <c r="AC1316" s="7">
        <f t="shared" si="609"/>
        <v>0.27685713114399296</v>
      </c>
    </row>
    <row r="1317" spans="2:29">
      <c r="B1317" s="7">
        <f t="shared" si="610"/>
        <v>0.51097442208029797</v>
      </c>
      <c r="C1317" s="7">
        <f t="shared" si="583"/>
        <v>3.9764546465392847E-4</v>
      </c>
      <c r="D1317" s="58">
        <f t="shared" si="584"/>
        <v>3595239.1793992305</v>
      </c>
      <c r="E1317" s="7">
        <f t="shared" si="585"/>
        <v>521.44537935118387</v>
      </c>
      <c r="F1317" s="7">
        <f t="shared" si="586"/>
        <v>3493914.1793992305</v>
      </c>
      <c r="G1317" s="57">
        <f t="shared" si="587"/>
        <v>1.2429258522506658E-2</v>
      </c>
      <c r="H1317" s="61">
        <f t="shared" si="588"/>
        <v>1.4666146310235745E-2</v>
      </c>
      <c r="I1317" s="7">
        <f t="shared" si="589"/>
        <v>6.8667707379528403E-2</v>
      </c>
      <c r="J1317" s="58">
        <f t="shared" si="590"/>
        <v>1.0049987961167153E-3</v>
      </c>
      <c r="K1317" s="7">
        <f t="shared" si="591"/>
        <v>6.3277371324566949E-3</v>
      </c>
      <c r="L1317" s="7">
        <f t="shared" si="592"/>
        <v>8.337734724690125E-3</v>
      </c>
      <c r="M1317" s="58">
        <f t="shared" si="593"/>
        <v>2.5013204174070373E-2</v>
      </c>
      <c r="N1317" s="58">
        <f t="shared" si="594"/>
        <v>2.0703288974556282E-4</v>
      </c>
      <c r="O1317" s="59">
        <f t="shared" si="595"/>
        <v>0.36774217041055596</v>
      </c>
      <c r="P1317" s="58">
        <f t="shared" si="596"/>
        <v>2.1958300038454892E-4</v>
      </c>
      <c r="Q1317" s="58">
        <f t="shared" si="597"/>
        <v>0.55220798400316817</v>
      </c>
      <c r="R1317" s="58">
        <f t="shared" si="598"/>
        <v>0.54851562647382845</v>
      </c>
      <c r="S1317" s="60">
        <f t="shared" si="599"/>
        <v>3.6923575293397182E-3</v>
      </c>
      <c r="T1317" s="58">
        <f t="shared" si="600"/>
        <v>2.1811475115912618E-4</v>
      </c>
      <c r="U1317" s="58">
        <f t="shared" si="601"/>
        <v>2.6145207486566154E-3</v>
      </c>
      <c r="V1317" s="58">
        <f t="shared" si="602"/>
        <v>2.4478296814130294E-4</v>
      </c>
      <c r="W1317" s="50">
        <f t="shared" si="603"/>
        <v>174.16829267815291</v>
      </c>
      <c r="X1317" s="50">
        <f t="shared" si="604"/>
        <v>105670.90612551765</v>
      </c>
      <c r="Y1317" s="50">
        <f t="shared" si="605"/>
        <v>105670.90612551765</v>
      </c>
      <c r="Z1317" s="50">
        <f t="shared" si="606"/>
        <v>1.5865522146821449</v>
      </c>
      <c r="AA1317" s="50">
        <f t="shared" si="607"/>
        <v>1.3485693824798231</v>
      </c>
      <c r="AB1317" s="50">
        <f t="shared" si="608"/>
        <v>696.3078907345614</v>
      </c>
      <c r="AC1317" s="7">
        <f t="shared" si="609"/>
        <v>0.27687483498268062</v>
      </c>
    </row>
    <row r="1318" spans="2:29">
      <c r="B1318" s="7">
        <f t="shared" si="610"/>
        <v>0.5113720675449519</v>
      </c>
      <c r="C1318" s="7">
        <f t="shared" si="583"/>
        <v>3.9764546465392847E-4</v>
      </c>
      <c r="D1318" s="58">
        <f t="shared" si="584"/>
        <v>3595442.6017485075</v>
      </c>
      <c r="E1318" s="7">
        <f t="shared" si="585"/>
        <v>521.47488326978134</v>
      </c>
      <c r="F1318" s="7">
        <f t="shared" si="586"/>
        <v>3494117.6017485075</v>
      </c>
      <c r="G1318" s="57">
        <f t="shared" si="587"/>
        <v>1.2429482858219026E-2</v>
      </c>
      <c r="H1318" s="61">
        <f t="shared" si="588"/>
        <v>1.467108874851623E-2</v>
      </c>
      <c r="I1318" s="7">
        <f t="shared" si="589"/>
        <v>6.8657822502967425E-2</v>
      </c>
      <c r="J1318" s="58">
        <f t="shared" si="590"/>
        <v>1.0045432731188709E-3</v>
      </c>
      <c r="K1318" s="7">
        <f t="shared" si="591"/>
        <v>6.3289583575127043E-3</v>
      </c>
      <c r="L1318" s="7">
        <f t="shared" si="592"/>
        <v>8.3380449037504453E-3</v>
      </c>
      <c r="M1318" s="58">
        <f t="shared" si="593"/>
        <v>2.5014134711251336E-2</v>
      </c>
      <c r="N1318" s="58">
        <f t="shared" si="594"/>
        <v>2.0690926122703612E-4</v>
      </c>
      <c r="O1318" s="59">
        <f t="shared" si="595"/>
        <v>0.36752257525452292</v>
      </c>
      <c r="P1318" s="58">
        <f t="shared" si="596"/>
        <v>2.195951560330367E-4</v>
      </c>
      <c r="Q1318" s="58">
        <f t="shared" si="597"/>
        <v>0.55223855306422454</v>
      </c>
      <c r="R1318" s="58">
        <f t="shared" si="598"/>
        <v>0.54854666205499125</v>
      </c>
      <c r="S1318" s="60">
        <f t="shared" si="599"/>
        <v>3.6918910092332835E-3</v>
      </c>
      <c r="T1318" s="58">
        <f t="shared" si="600"/>
        <v>2.1812709231721847E-4</v>
      </c>
      <c r="U1318" s="58">
        <f t="shared" si="601"/>
        <v>2.6159888123724337E-3</v>
      </c>
      <c r="V1318" s="58">
        <f t="shared" si="602"/>
        <v>2.4490659665982965E-4</v>
      </c>
      <c r="W1318" s="50">
        <f t="shared" si="603"/>
        <v>174.17477205884137</v>
      </c>
      <c r="X1318" s="50">
        <f t="shared" si="604"/>
        <v>105676.88509462142</v>
      </c>
      <c r="Y1318" s="50">
        <f t="shared" si="605"/>
        <v>105676.88509462142</v>
      </c>
      <c r="Z1318" s="50">
        <f t="shared" si="606"/>
        <v>1.5865634711274537</v>
      </c>
      <c r="AA1318" s="50">
        <f t="shared" si="607"/>
        <v>1.3485789504583356</v>
      </c>
      <c r="AB1318" s="50">
        <f t="shared" si="608"/>
        <v>696.35222907621392</v>
      </c>
      <c r="AC1318" s="7">
        <f t="shared" si="609"/>
        <v>0.2768924902235757</v>
      </c>
    </row>
    <row r="1319" spans="2:29">
      <c r="B1319" s="7">
        <f t="shared" si="610"/>
        <v>0.51176971300960583</v>
      </c>
      <c r="C1319" s="7">
        <f t="shared" si="583"/>
        <v>3.9764546465392847E-4</v>
      </c>
      <c r="D1319" s="58">
        <f t="shared" si="584"/>
        <v>3595645.463280499</v>
      </c>
      <c r="E1319" s="7">
        <f t="shared" si="585"/>
        <v>521.50430584870492</v>
      </c>
      <c r="F1319" s="7">
        <f t="shared" si="586"/>
        <v>3494320.463280499</v>
      </c>
      <c r="G1319" s="57">
        <f t="shared" si="587"/>
        <v>1.2429706566850161E-2</v>
      </c>
      <c r="H1319" s="61">
        <f t="shared" si="588"/>
        <v>1.4676031276002794E-2</v>
      </c>
      <c r="I1319" s="7">
        <f t="shared" si="589"/>
        <v>6.8647937447994301E-2</v>
      </c>
      <c r="J1319" s="58">
        <f t="shared" si="590"/>
        <v>1.0040875884113941E-3</v>
      </c>
      <c r="K1319" s="7">
        <f t="shared" si="591"/>
        <v>6.3301789906590206E-3</v>
      </c>
      <c r="L1319" s="7">
        <f t="shared" si="592"/>
        <v>8.3383541674818089E-3</v>
      </c>
      <c r="M1319" s="58">
        <f t="shared" si="593"/>
        <v>2.5015062502445427E-2</v>
      </c>
      <c r="N1319" s="58">
        <f t="shared" si="594"/>
        <v>2.067856258847185E-4</v>
      </c>
      <c r="O1319" s="59">
        <f t="shared" si="595"/>
        <v>0.36730296797773127</v>
      </c>
      <c r="P1319" s="58">
        <f t="shared" si="596"/>
        <v>2.196072767916557E-4</v>
      </c>
      <c r="Q1319" s="58">
        <f t="shared" si="597"/>
        <v>0.55226903438413488</v>
      </c>
      <c r="R1319" s="58">
        <f t="shared" si="598"/>
        <v>0.54857761207382338</v>
      </c>
      <c r="S1319" s="60">
        <f t="shared" si="599"/>
        <v>3.6914223103114985E-3</v>
      </c>
      <c r="T1319" s="58">
        <f t="shared" si="600"/>
        <v>2.1813939945183801E-4</v>
      </c>
      <c r="U1319" s="58">
        <f t="shared" si="601"/>
        <v>2.6174566897122515E-3</v>
      </c>
      <c r="V1319" s="58">
        <f t="shared" si="602"/>
        <v>2.4503023200214723E-4</v>
      </c>
      <c r="W1319" s="50">
        <f t="shared" si="603"/>
        <v>174.18123231907481</v>
      </c>
      <c r="X1319" s="50">
        <f t="shared" si="604"/>
        <v>105682.84758024028</v>
      </c>
      <c r="Y1319" s="50">
        <f t="shared" si="605"/>
        <v>105682.84758024028</v>
      </c>
      <c r="Z1319" s="50">
        <f t="shared" si="606"/>
        <v>1.5865746952713495</v>
      </c>
      <c r="AA1319" s="50">
        <f t="shared" si="607"/>
        <v>1.3485884909806471</v>
      </c>
      <c r="AB1319" s="50">
        <f t="shared" si="608"/>
        <v>696.39644518101056</v>
      </c>
      <c r="AC1319" s="7">
        <f t="shared" si="609"/>
        <v>0.27691009686057849</v>
      </c>
    </row>
    <row r="1320" spans="2:29">
      <c r="B1320" s="7">
        <f t="shared" si="610"/>
        <v>0.51216735847425976</v>
      </c>
      <c r="C1320" s="7">
        <f t="shared" si="583"/>
        <v>3.9764546465392847E-4</v>
      </c>
      <c r="D1320" s="58">
        <f t="shared" si="584"/>
        <v>3595847.7639250844</v>
      </c>
      <c r="E1320" s="7">
        <f t="shared" si="585"/>
        <v>521.53364707778451</v>
      </c>
      <c r="F1320" s="7">
        <f t="shared" si="586"/>
        <v>3494522.7639250844</v>
      </c>
      <c r="G1320" s="57">
        <f t="shared" si="587"/>
        <v>1.2429929648394842E-2</v>
      </c>
      <c r="H1320" s="61">
        <f t="shared" si="588"/>
        <v>1.4680973892446082E-2</v>
      </c>
      <c r="I1320" s="7">
        <f t="shared" si="589"/>
        <v>6.8638052215107728E-2</v>
      </c>
      <c r="J1320" s="58">
        <f t="shared" si="590"/>
        <v>1.0036317420089752E-3</v>
      </c>
      <c r="K1320" s="7">
        <f t="shared" si="591"/>
        <v>6.331399031800862E-3</v>
      </c>
      <c r="L1320" s="7">
        <f t="shared" si="592"/>
        <v>8.3386625158188114E-3</v>
      </c>
      <c r="M1320" s="58">
        <f t="shared" si="593"/>
        <v>2.5015987547456434E-2</v>
      </c>
      <c r="N1320" s="58">
        <f t="shared" si="594"/>
        <v>2.0666198373825472E-4</v>
      </c>
      <c r="O1320" s="59">
        <f t="shared" si="595"/>
        <v>0.36708334861507497</v>
      </c>
      <c r="P1320" s="58">
        <f t="shared" si="596"/>
        <v>2.1961936265629811E-4</v>
      </c>
      <c r="Q1320" s="58">
        <f t="shared" si="597"/>
        <v>0.55229942795256881</v>
      </c>
      <c r="R1320" s="58">
        <f t="shared" si="598"/>
        <v>0.5486084765196263</v>
      </c>
      <c r="S1320" s="60">
        <f t="shared" si="599"/>
        <v>3.690951432942513E-3</v>
      </c>
      <c r="T1320" s="58">
        <f t="shared" si="600"/>
        <v>2.1815167255873061E-4</v>
      </c>
      <c r="U1320" s="58">
        <f t="shared" si="601"/>
        <v>2.6189243798098189E-3</v>
      </c>
      <c r="V1320" s="58">
        <f t="shared" si="602"/>
        <v>2.4515387414861104E-4</v>
      </c>
      <c r="W1320" s="50">
        <f t="shared" si="603"/>
        <v>174.18767345748699</v>
      </c>
      <c r="X1320" s="50">
        <f t="shared" si="604"/>
        <v>105688.79358031327</v>
      </c>
      <c r="Y1320" s="50">
        <f t="shared" si="605"/>
        <v>105688.79358031327</v>
      </c>
      <c r="Z1320" s="50">
        <f t="shared" si="606"/>
        <v>1.5865858871206719</v>
      </c>
      <c r="AA1320" s="50">
        <f t="shared" si="607"/>
        <v>1.3485980040525711</v>
      </c>
      <c r="AB1320" s="50">
        <f t="shared" si="608"/>
        <v>696.44053903366739</v>
      </c>
      <c r="AC1320" s="7">
        <f t="shared" si="609"/>
        <v>0.27692765488761106</v>
      </c>
    </row>
    <row r="1321" spans="2:29">
      <c r="B1321" s="7">
        <f t="shared" si="610"/>
        <v>0.51256500393891369</v>
      </c>
      <c r="C1321" s="7">
        <f t="shared" si="583"/>
        <v>3.9764546465392847E-4</v>
      </c>
      <c r="D1321" s="58">
        <f t="shared" si="584"/>
        <v>3596049.5036126757</v>
      </c>
      <c r="E1321" s="7">
        <f t="shared" si="585"/>
        <v>521.56290694692734</v>
      </c>
      <c r="F1321" s="7">
        <f t="shared" si="586"/>
        <v>3494724.5036126757</v>
      </c>
      <c r="G1321" s="57">
        <f t="shared" si="587"/>
        <v>1.2430152102848244E-2</v>
      </c>
      <c r="H1321" s="61">
        <f t="shared" si="588"/>
        <v>1.4685916597596734E-2</v>
      </c>
      <c r="I1321" s="7">
        <f t="shared" si="589"/>
        <v>6.862816680480642E-2</v>
      </c>
      <c r="J1321" s="58">
        <f t="shared" si="590"/>
        <v>1.0031757339263358E-3</v>
      </c>
      <c r="K1321" s="7">
        <f t="shared" si="591"/>
        <v>6.3326184808435741E-3</v>
      </c>
      <c r="L1321" s="7">
        <f t="shared" si="592"/>
        <v>8.3389699486962447E-3</v>
      </c>
      <c r="M1321" s="58">
        <f t="shared" si="593"/>
        <v>2.5016909846088734E-2</v>
      </c>
      <c r="N1321" s="58">
        <f t="shared" si="594"/>
        <v>2.0653833480729203E-4</v>
      </c>
      <c r="O1321" s="59">
        <f t="shared" si="595"/>
        <v>0.3668637172014525</v>
      </c>
      <c r="P1321" s="58">
        <f t="shared" si="596"/>
        <v>2.1963141362246752E-4</v>
      </c>
      <c r="Q1321" s="58">
        <f t="shared" si="597"/>
        <v>0.55232973375821881</v>
      </c>
      <c r="R1321" s="58">
        <f t="shared" si="598"/>
        <v>0.54863925538178315</v>
      </c>
      <c r="S1321" s="60">
        <f t="shared" si="599"/>
        <v>3.6904783764356575E-3</v>
      </c>
      <c r="T1321" s="58">
        <f t="shared" si="600"/>
        <v>2.1816391163367448E-4</v>
      </c>
      <c r="U1321" s="58">
        <f t="shared" si="601"/>
        <v>2.6203918817986121E-3</v>
      </c>
      <c r="V1321" s="58">
        <f t="shared" si="602"/>
        <v>2.452775230795737E-4</v>
      </c>
      <c r="W1321" s="50">
        <f t="shared" si="603"/>
        <v>174.19409547271579</v>
      </c>
      <c r="X1321" s="50">
        <f t="shared" si="604"/>
        <v>105694.72309279506</v>
      </c>
      <c r="Y1321" s="50">
        <f t="shared" si="605"/>
        <v>105694.72309279506</v>
      </c>
      <c r="Z1321" s="50">
        <f t="shared" si="606"/>
        <v>1.586597046682259</v>
      </c>
      <c r="AA1321" s="50">
        <f t="shared" si="607"/>
        <v>1.3486074896799201</v>
      </c>
      <c r="AB1321" s="50">
        <f t="shared" si="608"/>
        <v>696.48451061901721</v>
      </c>
      <c r="AC1321" s="7">
        <f t="shared" si="609"/>
        <v>0.2769451642986191</v>
      </c>
    </row>
    <row r="1322" spans="2:29">
      <c r="B1322" s="7">
        <f t="shared" si="610"/>
        <v>0.51296264940356762</v>
      </c>
      <c r="C1322" s="7">
        <f t="shared" si="583"/>
        <v>3.9764546465392847E-4</v>
      </c>
      <c r="D1322" s="58">
        <f t="shared" si="584"/>
        <v>3596250.6822736464</v>
      </c>
      <c r="E1322" s="7">
        <f t="shared" si="585"/>
        <v>521.59208544603484</v>
      </c>
      <c r="F1322" s="7">
        <f t="shared" si="586"/>
        <v>3494925.6822736464</v>
      </c>
      <c r="G1322" s="57">
        <f t="shared" si="587"/>
        <v>1.2430373930205291E-2</v>
      </c>
      <c r="H1322" s="61">
        <f t="shared" si="588"/>
        <v>1.469085939120539E-2</v>
      </c>
      <c r="I1322" s="7">
        <f t="shared" si="589"/>
        <v>6.8618281217589103E-2</v>
      </c>
      <c r="J1322" s="58">
        <f t="shared" si="590"/>
        <v>1.0027195641782291E-3</v>
      </c>
      <c r="K1322" s="7">
        <f t="shared" si="591"/>
        <v>6.3338373376926231E-3</v>
      </c>
      <c r="L1322" s="7">
        <f t="shared" si="592"/>
        <v>8.3392764660490809E-3</v>
      </c>
      <c r="M1322" s="58">
        <f t="shared" si="593"/>
        <v>2.5017829398147243E-2</v>
      </c>
      <c r="N1322" s="58">
        <f t="shared" si="594"/>
        <v>2.064146791114803E-4</v>
      </c>
      <c r="O1322" s="59">
        <f t="shared" si="595"/>
        <v>0.36664407377176689</v>
      </c>
      <c r="P1322" s="58">
        <f t="shared" si="596"/>
        <v>2.1964342968561201E-4</v>
      </c>
      <c r="Q1322" s="58">
        <f t="shared" si="597"/>
        <v>0.5523599517896377</v>
      </c>
      <c r="R1322" s="58">
        <f t="shared" si="598"/>
        <v>0.54866994864967134</v>
      </c>
      <c r="S1322" s="60">
        <f t="shared" si="599"/>
        <v>3.6900031399663691E-3</v>
      </c>
      <c r="T1322" s="58">
        <f t="shared" si="600"/>
        <v>2.1817611667244562E-4</v>
      </c>
      <c r="U1322" s="58">
        <f t="shared" si="601"/>
        <v>2.6218591948117785E-3</v>
      </c>
      <c r="V1322" s="58">
        <f t="shared" si="602"/>
        <v>2.4540117877538546E-4</v>
      </c>
      <c r="W1322" s="50">
        <f t="shared" si="603"/>
        <v>174.20049836340283</v>
      </c>
      <c r="X1322" s="50">
        <f t="shared" si="604"/>
        <v>105700.63611563918</v>
      </c>
      <c r="Y1322" s="50">
        <f t="shared" si="605"/>
        <v>105700.63611563918</v>
      </c>
      <c r="Z1322" s="50">
        <f t="shared" si="606"/>
        <v>1.5866081739629156</v>
      </c>
      <c r="AA1322" s="50">
        <f t="shared" si="607"/>
        <v>1.3486169478684782</v>
      </c>
      <c r="AB1322" s="50">
        <f t="shared" si="608"/>
        <v>696.52835992188386</v>
      </c>
      <c r="AC1322" s="7">
        <f t="shared" si="609"/>
        <v>0.27696262508756964</v>
      </c>
    </row>
    <row r="1323" spans="2:29">
      <c r="B1323" s="7">
        <f t="shared" si="610"/>
        <v>0.51336029486822154</v>
      </c>
      <c r="C1323" s="7">
        <f t="shared" si="583"/>
        <v>3.9764546465392847E-4</v>
      </c>
      <c r="D1323" s="58">
        <f t="shared" si="584"/>
        <v>3596451.2998382538</v>
      </c>
      <c r="E1323" s="7">
        <f t="shared" si="585"/>
        <v>521.62118256499161</v>
      </c>
      <c r="F1323" s="7">
        <f t="shared" si="586"/>
        <v>3495126.2998382538</v>
      </c>
      <c r="G1323" s="57">
        <f t="shared" si="587"/>
        <v>1.2430595130460577E-2</v>
      </c>
      <c r="H1323" s="61">
        <f t="shared" si="588"/>
        <v>1.4695802273022689E-2</v>
      </c>
      <c r="I1323" s="7">
        <f t="shared" si="589"/>
        <v>6.8608395453954502E-2</v>
      </c>
      <c r="J1323" s="58">
        <f t="shared" si="590"/>
        <v>1.0022632327794383E-3</v>
      </c>
      <c r="K1323" s="7">
        <f t="shared" si="591"/>
        <v>6.3350556022535977E-3</v>
      </c>
      <c r="L1323" s="7">
        <f t="shared" si="592"/>
        <v>8.3395820678124743E-3</v>
      </c>
      <c r="M1323" s="58">
        <f t="shared" si="593"/>
        <v>2.5018746203437421E-2</v>
      </c>
      <c r="N1323" s="58">
        <f t="shared" si="594"/>
        <v>2.0629101667047164E-4</v>
      </c>
      <c r="O1323" s="59">
        <f t="shared" si="595"/>
        <v>0.36642441836092526</v>
      </c>
      <c r="P1323" s="58">
        <f t="shared" si="596"/>
        <v>2.1965541084162377E-4</v>
      </c>
      <c r="Q1323" s="58">
        <f t="shared" si="597"/>
        <v>0.55239008203649509</v>
      </c>
      <c r="R1323" s="58">
        <f t="shared" si="598"/>
        <v>0.54870055631265047</v>
      </c>
      <c r="S1323" s="60">
        <f t="shared" si="599"/>
        <v>3.6895257238446222E-3</v>
      </c>
      <c r="T1323" s="58">
        <f t="shared" si="600"/>
        <v>2.1818828767081294E-4</v>
      </c>
      <c r="U1323" s="58">
        <f t="shared" si="601"/>
        <v>2.6233263179825895E-3</v>
      </c>
      <c r="V1323" s="58">
        <f t="shared" si="602"/>
        <v>2.4552484121639413E-4</v>
      </c>
      <c r="W1323" s="50">
        <f t="shared" si="603"/>
        <v>174.20688212819351</v>
      </c>
      <c r="X1323" s="50">
        <f t="shared" si="604"/>
        <v>105706.53264679579</v>
      </c>
      <c r="Y1323" s="50">
        <f t="shared" si="605"/>
        <v>105706.53264679579</v>
      </c>
      <c r="Z1323" s="50">
        <f t="shared" si="606"/>
        <v>1.5866192689694096</v>
      </c>
      <c r="AA1323" s="50">
        <f t="shared" si="607"/>
        <v>1.3486263786239983</v>
      </c>
      <c r="AB1323" s="50">
        <f t="shared" si="608"/>
        <v>696.57208692706638</v>
      </c>
      <c r="AC1323" s="7">
        <f t="shared" si="609"/>
        <v>0.27698003724842313</v>
      </c>
    </row>
    <row r="1324" spans="2:29">
      <c r="B1324" s="7">
        <f t="shared" si="610"/>
        <v>0.51375794033287547</v>
      </c>
      <c r="C1324" s="7">
        <f t="shared" si="583"/>
        <v>3.9764546465392847E-4</v>
      </c>
      <c r="D1324" s="58">
        <f t="shared" si="584"/>
        <v>3596651.356237256</v>
      </c>
      <c r="E1324" s="7">
        <f t="shared" si="585"/>
        <v>521.65019829375512</v>
      </c>
      <c r="F1324" s="7">
        <f t="shared" si="586"/>
        <v>3495326.356237256</v>
      </c>
      <c r="G1324" s="57">
        <f t="shared" si="587"/>
        <v>1.2430815703609061E-2</v>
      </c>
      <c r="H1324" s="61">
        <f t="shared" si="588"/>
        <v>1.4700745242799266E-2</v>
      </c>
      <c r="I1324" s="7">
        <f t="shared" si="589"/>
        <v>6.8598509514401343E-2</v>
      </c>
      <c r="J1324" s="58">
        <f t="shared" si="590"/>
        <v>1.0018067397447779E-3</v>
      </c>
      <c r="K1324" s="7">
        <f t="shared" si="591"/>
        <v>6.3362732744322095E-3</v>
      </c>
      <c r="L1324" s="7">
        <f t="shared" si="592"/>
        <v>8.3398867539217648E-3</v>
      </c>
      <c r="M1324" s="58">
        <f t="shared" si="593"/>
        <v>2.5019660261765296E-2</v>
      </c>
      <c r="N1324" s="58">
        <f t="shared" si="594"/>
        <v>2.0616734750392062E-4</v>
      </c>
      <c r="O1324" s="59">
        <f t="shared" si="595"/>
        <v>0.36620475100383904</v>
      </c>
      <c r="P1324" s="58">
        <f t="shared" si="596"/>
        <v>2.1966735708622842E-4</v>
      </c>
      <c r="Q1324" s="58">
        <f t="shared" si="597"/>
        <v>0.5524201244880419</v>
      </c>
      <c r="R1324" s="58">
        <f t="shared" si="598"/>
        <v>0.54873107836015633</v>
      </c>
      <c r="S1324" s="60">
        <f t="shared" si="599"/>
        <v>3.6890461278855646E-3</v>
      </c>
      <c r="T1324" s="58">
        <f t="shared" si="600"/>
        <v>2.1820042462457559E-4</v>
      </c>
      <c r="U1324" s="58">
        <f t="shared" si="601"/>
        <v>2.6247932504442424E-3</v>
      </c>
      <c r="V1324" s="58">
        <f t="shared" si="602"/>
        <v>2.4564851038294511E-4</v>
      </c>
      <c r="W1324" s="50">
        <f t="shared" si="603"/>
        <v>174.21324676573721</v>
      </c>
      <c r="X1324" s="50">
        <f t="shared" si="604"/>
        <v>105712.41268422971</v>
      </c>
      <c r="Y1324" s="50">
        <f t="shared" si="605"/>
        <v>105712.41268422971</v>
      </c>
      <c r="Z1324" s="50">
        <f t="shared" si="606"/>
        <v>1.5866303317085058</v>
      </c>
      <c r="AA1324" s="50">
        <f t="shared" si="607"/>
        <v>1.3486357819522299</v>
      </c>
      <c r="AB1324" s="50">
        <f t="shared" si="608"/>
        <v>696.61569161947239</v>
      </c>
      <c r="AC1324" s="7">
        <f t="shared" si="609"/>
        <v>0.27699740077515639</v>
      </c>
    </row>
    <row r="1325" spans="2:29">
      <c r="B1325" s="7">
        <f t="shared" si="610"/>
        <v>0.5141555857975294</v>
      </c>
      <c r="C1325" s="7">
        <f t="shared" si="583"/>
        <v>3.9764546465392847E-4</v>
      </c>
      <c r="D1325" s="58">
        <f t="shared" si="584"/>
        <v>3596850.8514016434</v>
      </c>
      <c r="E1325" s="7">
        <f t="shared" si="585"/>
        <v>521.67913262231627</v>
      </c>
      <c r="F1325" s="7">
        <f t="shared" si="586"/>
        <v>3495525.8514016434</v>
      </c>
      <c r="G1325" s="57">
        <f t="shared" si="587"/>
        <v>1.2431035649645756E-2</v>
      </c>
      <c r="H1325" s="61">
        <f t="shared" si="588"/>
        <v>1.4705688300285756E-2</v>
      </c>
      <c r="I1325" s="7">
        <f t="shared" si="589"/>
        <v>6.8588623399428367E-2</v>
      </c>
      <c r="J1325" s="58">
        <f t="shared" si="590"/>
        <v>1.0013500850890936E-3</v>
      </c>
      <c r="K1325" s="7">
        <f t="shared" si="591"/>
        <v>6.337490354134296E-3</v>
      </c>
      <c r="L1325" s="7">
        <f t="shared" si="592"/>
        <v>8.3401905243124831E-3</v>
      </c>
      <c r="M1325" s="58">
        <f t="shared" si="593"/>
        <v>2.5020571572937449E-2</v>
      </c>
      <c r="N1325" s="58">
        <f t="shared" si="594"/>
        <v>2.060436716314842E-4</v>
      </c>
      <c r="O1325" s="59">
        <f t="shared" si="595"/>
        <v>0.36598507173542383</v>
      </c>
      <c r="P1325" s="58">
        <f t="shared" si="596"/>
        <v>2.1967926841520713E-4</v>
      </c>
      <c r="Q1325" s="58">
        <f t="shared" si="597"/>
        <v>0.55245007913366839</v>
      </c>
      <c r="R1325" s="58">
        <f t="shared" si="598"/>
        <v>0.54876151478166058</v>
      </c>
      <c r="S1325" s="60">
        <f t="shared" si="599"/>
        <v>3.6885643520078171E-3</v>
      </c>
      <c r="T1325" s="58">
        <f t="shared" si="600"/>
        <v>2.1821252752954705E-4</v>
      </c>
      <c r="U1325" s="58">
        <f t="shared" si="601"/>
        <v>2.6262599913299024E-3</v>
      </c>
      <c r="V1325" s="58">
        <f t="shared" si="602"/>
        <v>2.4577218625538156E-4</v>
      </c>
      <c r="W1325" s="50">
        <f t="shared" si="603"/>
        <v>174.2195922746871</v>
      </c>
      <c r="X1325" s="50">
        <f t="shared" si="604"/>
        <v>105718.27622591263</v>
      </c>
      <c r="Y1325" s="50">
        <f t="shared" si="605"/>
        <v>105718.27622591263</v>
      </c>
      <c r="Z1325" s="50">
        <f t="shared" si="606"/>
        <v>1.5866413621869504</v>
      </c>
      <c r="AA1325" s="50">
        <f t="shared" si="607"/>
        <v>1.3486451578589078</v>
      </c>
      <c r="AB1325" s="50">
        <f t="shared" si="608"/>
        <v>696.65917398406043</v>
      </c>
      <c r="AC1325" s="7">
        <f t="shared" si="609"/>
        <v>0.27701471566177827</v>
      </c>
    </row>
    <row r="1326" spans="2:29">
      <c r="B1326" s="7">
        <f t="shared" si="610"/>
        <v>0.51455323126218333</v>
      </c>
      <c r="C1326" s="7">
        <f t="shared" si="583"/>
        <v>3.9764546465392847E-4</v>
      </c>
      <c r="D1326" s="58">
        <f t="shared" si="584"/>
        <v>3597049.7852626871</v>
      </c>
      <c r="E1326" s="7">
        <f t="shared" si="585"/>
        <v>521.70798554070689</v>
      </c>
      <c r="F1326" s="7">
        <f t="shared" si="586"/>
        <v>3495724.7852626871</v>
      </c>
      <c r="G1326" s="57">
        <f t="shared" si="587"/>
        <v>1.2431254968565775E-2</v>
      </c>
      <c r="H1326" s="61">
        <f t="shared" si="588"/>
        <v>1.4710631445232788E-2</v>
      </c>
      <c r="I1326" s="7">
        <f t="shared" si="589"/>
        <v>6.8578737109534299E-2</v>
      </c>
      <c r="J1326" s="58">
        <f t="shared" si="590"/>
        <v>1.0008932688272628E-3</v>
      </c>
      <c r="K1326" s="7">
        <f t="shared" si="591"/>
        <v>6.3387068412658126E-3</v>
      </c>
      <c r="L1326" s="7">
        <f t="shared" si="592"/>
        <v>8.3404933789203387E-3</v>
      </c>
      <c r="M1326" s="58">
        <f t="shared" si="593"/>
        <v>2.5021480136761018E-2</v>
      </c>
      <c r="N1326" s="58">
        <f t="shared" si="594"/>
        <v>2.0591998907282187E-4</v>
      </c>
      <c r="O1326" s="59">
        <f t="shared" si="595"/>
        <v>0.36576538059059988</v>
      </c>
      <c r="P1326" s="58">
        <f t="shared" si="596"/>
        <v>2.1969114482395247E-4</v>
      </c>
      <c r="Q1326" s="58">
        <f t="shared" si="597"/>
        <v>0.55247994596178795</v>
      </c>
      <c r="R1326" s="58">
        <f t="shared" si="598"/>
        <v>0.54879186556667714</v>
      </c>
      <c r="S1326" s="60">
        <f t="shared" si="599"/>
        <v>3.6880803951108154E-3</v>
      </c>
      <c r="T1326" s="58">
        <f t="shared" si="600"/>
        <v>2.1822459638155757E-4</v>
      </c>
      <c r="U1326" s="58">
        <f t="shared" si="601"/>
        <v>2.6277265397722975E-3</v>
      </c>
      <c r="V1326" s="58">
        <f t="shared" si="602"/>
        <v>2.4589586881404392E-4</v>
      </c>
      <c r="W1326" s="50">
        <f t="shared" si="603"/>
        <v>174.22591865370032</v>
      </c>
      <c r="X1326" s="50">
        <f t="shared" si="604"/>
        <v>105724.12326982447</v>
      </c>
      <c r="Y1326" s="50">
        <f t="shared" si="605"/>
        <v>105724.12326982447</v>
      </c>
      <c r="Z1326" s="50">
        <f t="shared" si="606"/>
        <v>1.5866523604114746</v>
      </c>
      <c r="AA1326" s="50">
        <f t="shared" si="607"/>
        <v>1.3486545063497535</v>
      </c>
      <c r="AB1326" s="50">
        <f t="shared" si="608"/>
        <v>696.70253400585034</v>
      </c>
      <c r="AC1326" s="7">
        <f t="shared" si="609"/>
        <v>0.27703198190231976</v>
      </c>
    </row>
    <row r="1327" spans="2:29">
      <c r="B1327" s="7">
        <f t="shared" si="610"/>
        <v>0.51495087672683726</v>
      </c>
      <c r="C1327" s="7">
        <f t="shared" si="583"/>
        <v>3.9764546465392847E-4</v>
      </c>
      <c r="D1327" s="58">
        <f t="shared" si="584"/>
        <v>3597248.1577513968</v>
      </c>
      <c r="E1327" s="7">
        <f t="shared" si="585"/>
        <v>521.73675703892059</v>
      </c>
      <c r="F1327" s="7">
        <f t="shared" si="586"/>
        <v>3495923.1577513968</v>
      </c>
      <c r="G1327" s="57">
        <f t="shared" si="587"/>
        <v>1.2431473660363752E-2</v>
      </c>
      <c r="H1327" s="61">
        <f t="shared" si="588"/>
        <v>1.4715574677390994E-2</v>
      </c>
      <c r="I1327" s="7">
        <f t="shared" si="589"/>
        <v>6.856885064521788E-2</v>
      </c>
      <c r="J1327" s="58">
        <f t="shared" si="590"/>
        <v>1.0004362909741922E-3</v>
      </c>
      <c r="K1327" s="7">
        <f t="shared" si="591"/>
        <v>6.3399227357328388E-3</v>
      </c>
      <c r="L1327" s="7">
        <f t="shared" si="592"/>
        <v>8.3407953176812231E-3</v>
      </c>
      <c r="M1327" s="58">
        <f t="shared" si="593"/>
        <v>2.5022385953043669E-2</v>
      </c>
      <c r="N1327" s="58">
        <f t="shared" si="594"/>
        <v>2.0579629984759538E-4</v>
      </c>
      <c r="O1327" s="59">
        <f t="shared" si="595"/>
        <v>0.3655456776042913</v>
      </c>
      <c r="P1327" s="58">
        <f t="shared" si="596"/>
        <v>2.1970298630857865E-4</v>
      </c>
      <c r="Q1327" s="58">
        <f t="shared" si="597"/>
        <v>0.55250972496262851</v>
      </c>
      <c r="R1327" s="58">
        <f t="shared" si="598"/>
        <v>0.54882213070468056</v>
      </c>
      <c r="S1327" s="60">
        <f t="shared" si="599"/>
        <v>3.687594257947957E-3</v>
      </c>
      <c r="T1327" s="58">
        <f t="shared" si="600"/>
        <v>2.1823663117642177E-4</v>
      </c>
      <c r="U1327" s="58">
        <f t="shared" si="601"/>
        <v>2.6291928949044546E-3</v>
      </c>
      <c r="V1327" s="58">
        <f t="shared" si="602"/>
        <v>2.4601955803927038E-4</v>
      </c>
      <c r="W1327" s="50">
        <f t="shared" si="603"/>
        <v>174.23222590143763</v>
      </c>
      <c r="X1327" s="50">
        <f t="shared" si="604"/>
        <v>105729.95381393749</v>
      </c>
      <c r="Y1327" s="50">
        <f t="shared" si="605"/>
        <v>105729.95381393749</v>
      </c>
      <c r="Z1327" s="50">
        <f t="shared" si="606"/>
        <v>1.5866633263887648</v>
      </c>
      <c r="AA1327" s="50">
        <f t="shared" si="607"/>
        <v>1.3486638274304501</v>
      </c>
      <c r="AB1327" s="50">
        <f t="shared" si="608"/>
        <v>696.74577166980487</v>
      </c>
      <c r="AC1327" s="7">
        <f t="shared" si="609"/>
        <v>0.27704919949081264</v>
      </c>
    </row>
    <row r="1328" spans="2:29">
      <c r="B1328" s="7">
        <f t="shared" si="610"/>
        <v>0.51534852219149119</v>
      </c>
      <c r="C1328" s="7">
        <f t="shared" si="583"/>
        <v>3.9764546465392847E-4</v>
      </c>
      <c r="D1328" s="58">
        <f t="shared" si="584"/>
        <v>3597445.9687995142</v>
      </c>
      <c r="E1328" s="7">
        <f t="shared" si="585"/>
        <v>521.76544710705753</v>
      </c>
      <c r="F1328" s="7">
        <f t="shared" si="586"/>
        <v>3496120.9687995142</v>
      </c>
      <c r="G1328" s="57">
        <f t="shared" si="587"/>
        <v>1.2431691725034935E-2</v>
      </c>
      <c r="H1328" s="61">
        <f t="shared" si="588"/>
        <v>1.4720517996511003E-2</v>
      </c>
      <c r="I1328" s="7">
        <f t="shared" si="589"/>
        <v>6.8558964006977863E-2</v>
      </c>
      <c r="J1328" s="58">
        <f t="shared" si="590"/>
        <v>9.999791515448212E-4</v>
      </c>
      <c r="K1328" s="7">
        <f t="shared" si="591"/>
        <v>6.3411380374415807E-3</v>
      </c>
      <c r="L1328" s="7">
        <f t="shared" si="592"/>
        <v>8.341096340531224E-3</v>
      </c>
      <c r="M1328" s="58">
        <f t="shared" si="593"/>
        <v>2.5023289021593672E-2</v>
      </c>
      <c r="N1328" s="58">
        <f t="shared" si="594"/>
        <v>2.0567260397546901E-4</v>
      </c>
      <c r="O1328" s="59">
        <f t="shared" si="595"/>
        <v>0.36532596281142682</v>
      </c>
      <c r="P1328" s="58">
        <f t="shared" si="596"/>
        <v>2.1971479286447826E-4</v>
      </c>
      <c r="Q1328" s="58">
        <f t="shared" si="597"/>
        <v>0.55253941612460344</v>
      </c>
      <c r="R1328" s="58">
        <f t="shared" si="598"/>
        <v>0.54885231018525682</v>
      </c>
      <c r="S1328" s="60">
        <f t="shared" si="599"/>
        <v>3.6871059393466243E-3</v>
      </c>
      <c r="T1328" s="58">
        <f t="shared" si="600"/>
        <v>2.1824863190999852E-4</v>
      </c>
      <c r="U1328" s="58">
        <f t="shared" si="601"/>
        <v>2.6306590558589343E-3</v>
      </c>
      <c r="V1328" s="58">
        <f t="shared" si="602"/>
        <v>2.4614325391139678E-4</v>
      </c>
      <c r="W1328" s="50">
        <f t="shared" si="603"/>
        <v>174.23851401656398</v>
      </c>
      <c r="X1328" s="50">
        <f t="shared" si="604"/>
        <v>105735.76785624544</v>
      </c>
      <c r="Y1328" s="50">
        <f t="shared" si="605"/>
        <v>105735.76785624544</v>
      </c>
      <c r="Z1328" s="50">
        <f t="shared" si="606"/>
        <v>1.5866742601255159</v>
      </c>
      <c r="AA1328" s="50">
        <f t="shared" si="607"/>
        <v>1.3486731211066885</v>
      </c>
      <c r="AB1328" s="50">
        <f t="shared" si="608"/>
        <v>696.78888696104616</v>
      </c>
      <c r="AC1328" s="7">
        <f t="shared" si="609"/>
        <v>0.27706636842130916</v>
      </c>
    </row>
    <row r="1329" spans="2:29">
      <c r="B1329" s="7">
        <f t="shared" si="610"/>
        <v>0.51574616765614512</v>
      </c>
      <c r="C1329" s="7">
        <f t="shared" si="583"/>
        <v>3.9764546465392847E-4</v>
      </c>
      <c r="D1329" s="58">
        <f t="shared" si="584"/>
        <v>3597643.2183384732</v>
      </c>
      <c r="E1329" s="7">
        <f t="shared" si="585"/>
        <v>521.79405573517295</v>
      </c>
      <c r="F1329" s="7">
        <f t="shared" si="586"/>
        <v>3496318.2183384732</v>
      </c>
      <c r="G1329" s="57">
        <f t="shared" si="587"/>
        <v>1.2431909162574022E-2</v>
      </c>
      <c r="H1329" s="61">
        <f t="shared" si="588"/>
        <v>1.4725461402343439E-2</v>
      </c>
      <c r="I1329" s="7">
        <f t="shared" si="589"/>
        <v>6.8549077195312988E-2</v>
      </c>
      <c r="J1329" s="58">
        <f t="shared" si="590"/>
        <v>9.9952185055411907E-4</v>
      </c>
      <c r="K1329" s="7">
        <f t="shared" si="591"/>
        <v>6.3423527462983641E-3</v>
      </c>
      <c r="L1329" s="7">
        <f t="shared" si="592"/>
        <v>8.3413964474066023E-3</v>
      </c>
      <c r="M1329" s="58">
        <f t="shared" si="593"/>
        <v>2.5024189342219807E-2</v>
      </c>
      <c r="N1329" s="58">
        <f t="shared" si="594"/>
        <v>2.0554890147610921E-4</v>
      </c>
      <c r="O1329" s="59">
        <f t="shared" si="595"/>
        <v>0.365106236246939</v>
      </c>
      <c r="P1329" s="58">
        <f t="shared" si="596"/>
        <v>2.1972656448782102E-4</v>
      </c>
      <c r="Q1329" s="58">
        <f t="shared" si="597"/>
        <v>0.55256901943808012</v>
      </c>
      <c r="R1329" s="58">
        <f t="shared" si="598"/>
        <v>0.54888240399794486</v>
      </c>
      <c r="S1329" s="60">
        <f t="shared" si="599"/>
        <v>3.6866154401352658E-3</v>
      </c>
      <c r="T1329" s="58">
        <f t="shared" si="600"/>
        <v>2.1826059857812808E-4</v>
      </c>
      <c r="U1329" s="58">
        <f t="shared" si="601"/>
        <v>2.6321250217686272E-3</v>
      </c>
      <c r="V1329" s="58">
        <f t="shared" si="602"/>
        <v>2.4626695641075656E-4</v>
      </c>
      <c r="W1329" s="50">
        <f t="shared" si="603"/>
        <v>174.2447829977479</v>
      </c>
      <c r="X1329" s="50">
        <f t="shared" si="604"/>
        <v>105741.56539473301</v>
      </c>
      <c r="Y1329" s="50">
        <f t="shared" si="605"/>
        <v>105741.56539473301</v>
      </c>
      <c r="Z1329" s="50">
        <f t="shared" si="606"/>
        <v>1.5866851616283761</v>
      </c>
      <c r="AA1329" s="50">
        <f t="shared" si="607"/>
        <v>1.3486823873841196</v>
      </c>
      <c r="AB1329" s="50">
        <f t="shared" si="608"/>
        <v>696.83187986462963</v>
      </c>
      <c r="AC1329" s="7">
        <f t="shared" si="609"/>
        <v>0.27708348868787996</v>
      </c>
    </row>
    <row r="1330" spans="2:29">
      <c r="B1330" s="7">
        <f t="shared" si="610"/>
        <v>0.51614381312079904</v>
      </c>
      <c r="C1330" s="7">
        <f t="shared" si="583"/>
        <v>3.9764546465392847E-4</v>
      </c>
      <c r="D1330" s="58">
        <f t="shared" si="584"/>
        <v>3597839.9063004828</v>
      </c>
      <c r="E1330" s="7">
        <f t="shared" si="585"/>
        <v>521.82258291343453</v>
      </c>
      <c r="F1330" s="7">
        <f t="shared" si="586"/>
        <v>3496514.9063004828</v>
      </c>
      <c r="G1330" s="57">
        <f t="shared" si="587"/>
        <v>1.2432125972976374E-2</v>
      </c>
      <c r="H1330" s="61">
        <f t="shared" si="588"/>
        <v>1.4730404894638926E-2</v>
      </c>
      <c r="I1330" s="7">
        <f t="shared" si="589"/>
        <v>6.8539190210722009E-2</v>
      </c>
      <c r="J1330" s="58">
        <f t="shared" si="590"/>
        <v>9.9906438801708702E-4</v>
      </c>
      <c r="K1330" s="7">
        <f t="shared" si="591"/>
        <v>6.3435668622096363E-3</v>
      </c>
      <c r="L1330" s="7">
        <f t="shared" si="592"/>
        <v>8.3416956382438099E-3</v>
      </c>
      <c r="M1330" s="58">
        <f t="shared" si="593"/>
        <v>2.5025086914731431E-2</v>
      </c>
      <c r="N1330" s="58">
        <f t="shared" si="594"/>
        <v>2.0542519236918514E-4</v>
      </c>
      <c r="O1330" s="59">
        <f t="shared" si="595"/>
        <v>0.36488649794576511</v>
      </c>
      <c r="P1330" s="58">
        <f t="shared" si="596"/>
        <v>2.1973830117388848E-4</v>
      </c>
      <c r="Q1330" s="58">
        <f t="shared" si="597"/>
        <v>0.55259853489119282</v>
      </c>
      <c r="R1330" s="58">
        <f t="shared" si="598"/>
        <v>0.54891241213240216</v>
      </c>
      <c r="S1330" s="60">
        <f t="shared" si="599"/>
        <v>3.6861227587906553E-3</v>
      </c>
      <c r="T1330" s="58">
        <f t="shared" si="600"/>
        <v>2.1827253117669775E-4</v>
      </c>
      <c r="U1330" s="58">
        <f t="shared" si="601"/>
        <v>2.6335907917658177E-3</v>
      </c>
      <c r="V1330" s="58">
        <f t="shared" si="602"/>
        <v>2.4639066551768066E-4</v>
      </c>
      <c r="W1330" s="50">
        <f t="shared" si="603"/>
        <v>174.25103284366193</v>
      </c>
      <c r="X1330" s="50">
        <f t="shared" si="604"/>
        <v>105747.34642740774</v>
      </c>
      <c r="Y1330" s="50">
        <f t="shared" si="605"/>
        <v>105747.34642740774</v>
      </c>
      <c r="Z1330" s="50">
        <f t="shared" si="606"/>
        <v>1.5866960309040048</v>
      </c>
      <c r="AA1330" s="50">
        <f t="shared" si="607"/>
        <v>1.3486916262684041</v>
      </c>
      <c r="AB1330" s="50">
        <f t="shared" si="608"/>
        <v>696.87475036577905</v>
      </c>
      <c r="AC1330" s="7">
        <f t="shared" si="609"/>
        <v>0.27710056028461588</v>
      </c>
    </row>
    <row r="1331" spans="2:29">
      <c r="B1331" s="7">
        <f t="shared" si="610"/>
        <v>0.51654145858545297</v>
      </c>
      <c r="C1331" s="7">
        <f t="shared" si="583"/>
        <v>3.9764546465392847E-4</v>
      </c>
      <c r="D1331" s="58">
        <f t="shared" si="584"/>
        <v>3598036.0326172505</v>
      </c>
      <c r="E1331" s="7">
        <f t="shared" si="585"/>
        <v>521.85102863193742</v>
      </c>
      <c r="F1331" s="7">
        <f t="shared" si="586"/>
        <v>3496711.0326172505</v>
      </c>
      <c r="G1331" s="57">
        <f t="shared" si="587"/>
        <v>1.243234215623659E-2</v>
      </c>
      <c r="H1331" s="61">
        <f t="shared" si="588"/>
        <v>1.4735348473148087E-2</v>
      </c>
      <c r="I1331" s="7">
        <f t="shared" si="589"/>
        <v>6.8529303053703694E-2</v>
      </c>
      <c r="J1331" s="58">
        <f t="shared" si="590"/>
        <v>9.9860676394875666E-4</v>
      </c>
      <c r="K1331" s="7">
        <f t="shared" si="591"/>
        <v>6.3447803850819728E-3</v>
      </c>
      <c r="L1331" s="7">
        <f t="shared" si="592"/>
        <v>8.3419939129794861E-3</v>
      </c>
      <c r="M1331" s="58">
        <f t="shared" si="593"/>
        <v>2.5025981738938458E-2</v>
      </c>
      <c r="N1331" s="58">
        <f t="shared" si="594"/>
        <v>2.0530147667436807E-4</v>
      </c>
      <c r="O1331" s="59">
        <f t="shared" si="595"/>
        <v>0.36466674794284631</v>
      </c>
      <c r="P1331" s="58">
        <f t="shared" si="596"/>
        <v>2.1975000291879487E-4</v>
      </c>
      <c r="Q1331" s="58">
        <f t="shared" si="597"/>
        <v>0.55262796247416945</v>
      </c>
      <c r="R1331" s="58">
        <f t="shared" si="598"/>
        <v>0.54894233457820951</v>
      </c>
      <c r="S1331" s="60">
        <f t="shared" si="599"/>
        <v>3.685627895959942E-3</v>
      </c>
      <c r="T1331" s="58">
        <f t="shared" si="600"/>
        <v>2.1828442970156438E-4</v>
      </c>
      <c r="U1331" s="58">
        <f t="shared" si="601"/>
        <v>2.6350563649830483E-3</v>
      </c>
      <c r="V1331" s="58">
        <f t="shared" si="602"/>
        <v>2.4651438121249769E-4</v>
      </c>
      <c r="W1331" s="50">
        <f t="shared" si="603"/>
        <v>174.25726355298252</v>
      </c>
      <c r="X1331" s="50">
        <f t="shared" si="604"/>
        <v>105753.11095226234</v>
      </c>
      <c r="Y1331" s="50">
        <f t="shared" si="605"/>
        <v>105753.11095226234</v>
      </c>
      <c r="Z1331" s="50">
        <f t="shared" si="606"/>
        <v>1.5867068679590033</v>
      </c>
      <c r="AA1331" s="50">
        <f t="shared" si="607"/>
        <v>1.3487008377651528</v>
      </c>
      <c r="AB1331" s="50">
        <f t="shared" si="608"/>
        <v>696.91749844960952</v>
      </c>
      <c r="AC1331" s="7">
        <f t="shared" si="609"/>
        <v>0.27711758320561952</v>
      </c>
    </row>
    <row r="1332" spans="2:29">
      <c r="B1332" s="7">
        <f t="shared" si="610"/>
        <v>0.5169391040501069</v>
      </c>
      <c r="C1332" s="7">
        <f t="shared" si="583"/>
        <v>3.9764546465392847E-4</v>
      </c>
      <c r="D1332" s="58">
        <f t="shared" si="584"/>
        <v>3598231.5972211608</v>
      </c>
      <c r="E1332" s="7">
        <f t="shared" si="585"/>
        <v>521.87939288087466</v>
      </c>
      <c r="F1332" s="7">
        <f t="shared" si="586"/>
        <v>3496906.5972211608</v>
      </c>
      <c r="G1332" s="57">
        <f t="shared" si="587"/>
        <v>1.2432557712349836E-2</v>
      </c>
      <c r="H1332" s="61">
        <f t="shared" si="588"/>
        <v>1.4740292137621541E-2</v>
      </c>
      <c r="I1332" s="7">
        <f t="shared" si="589"/>
        <v>6.8519415724756783E-2</v>
      </c>
      <c r="J1332" s="58">
        <f t="shared" si="590"/>
        <v>9.9814897836419058E-4</v>
      </c>
      <c r="K1332" s="7">
        <f t="shared" si="591"/>
        <v>6.3459933148220654E-3</v>
      </c>
      <c r="L1332" s="7">
        <f t="shared" si="592"/>
        <v>8.342291271550447E-3</v>
      </c>
      <c r="M1332" s="58">
        <f t="shared" si="593"/>
        <v>2.5026873814651341E-2</v>
      </c>
      <c r="N1332" s="58">
        <f t="shared" si="594"/>
        <v>2.0517775441133174E-4</v>
      </c>
      <c r="O1332" s="59">
        <f t="shared" si="595"/>
        <v>0.36444698627312799</v>
      </c>
      <c r="P1332" s="58">
        <f t="shared" si="596"/>
        <v>2.1976166971832134E-4</v>
      </c>
      <c r="Q1332" s="58">
        <f t="shared" si="597"/>
        <v>0.55265730217640052</v>
      </c>
      <c r="R1332" s="58">
        <f t="shared" si="598"/>
        <v>0.54897217132505083</v>
      </c>
      <c r="S1332" s="60">
        <f t="shared" si="599"/>
        <v>3.6851308513496939E-3</v>
      </c>
      <c r="T1332" s="58">
        <f t="shared" si="600"/>
        <v>2.1829629414862585E-4</v>
      </c>
      <c r="U1332" s="58">
        <f t="shared" si="601"/>
        <v>2.6365217405527439E-3</v>
      </c>
      <c r="V1332" s="58">
        <f t="shared" si="602"/>
        <v>2.46638103475534E-4</v>
      </c>
      <c r="W1332" s="50">
        <f t="shared" si="603"/>
        <v>174.2634751243898</v>
      </c>
      <c r="X1332" s="50">
        <f t="shared" si="604"/>
        <v>105758.8589673095</v>
      </c>
      <c r="Y1332" s="50">
        <f t="shared" si="605"/>
        <v>105758.8589673095</v>
      </c>
      <c r="Z1332" s="50">
        <f t="shared" si="606"/>
        <v>1.5867176727999797</v>
      </c>
      <c r="AA1332" s="50">
        <f t="shared" si="607"/>
        <v>1.3487100218799826</v>
      </c>
      <c r="AB1332" s="50">
        <f t="shared" si="608"/>
        <v>696.96012410138349</v>
      </c>
      <c r="AC1332" s="7">
        <f t="shared" si="609"/>
        <v>0.27713455744500137</v>
      </c>
    </row>
    <row r="1333" spans="2:29">
      <c r="B1333" s="7">
        <f t="shared" si="610"/>
        <v>0.51733674951476083</v>
      </c>
      <c r="C1333" s="7">
        <f t="shared" si="583"/>
        <v>3.9764546465392847E-4</v>
      </c>
      <c r="D1333" s="58">
        <f t="shared" si="584"/>
        <v>3598426.600044759</v>
      </c>
      <c r="E1333" s="7">
        <f t="shared" si="585"/>
        <v>521.90767565046303</v>
      </c>
      <c r="F1333" s="7">
        <f t="shared" si="586"/>
        <v>3497101.600044759</v>
      </c>
      <c r="G1333" s="57">
        <f t="shared" si="587"/>
        <v>1.2432772641311235E-2</v>
      </c>
      <c r="H1333" s="61">
        <f t="shared" si="588"/>
        <v>1.4745235887809906E-2</v>
      </c>
      <c r="I1333" s="7">
        <f t="shared" si="589"/>
        <v>6.8509528224380056E-2</v>
      </c>
      <c r="J1333" s="58">
        <f t="shared" si="590"/>
        <v>9.9769103127848326E-4</v>
      </c>
      <c r="K1333" s="7">
        <f t="shared" si="591"/>
        <v>6.3472056513367344E-3</v>
      </c>
      <c r="L1333" s="7">
        <f t="shared" si="592"/>
        <v>8.3425877138937014E-3</v>
      </c>
      <c r="M1333" s="58">
        <f t="shared" si="593"/>
        <v>2.5027763141681106E-2</v>
      </c>
      <c r="N1333" s="58">
        <f t="shared" si="594"/>
        <v>2.0505402559975228E-4</v>
      </c>
      <c r="O1333" s="59">
        <f t="shared" si="595"/>
        <v>0.36422721297155997</v>
      </c>
      <c r="P1333" s="58">
        <f t="shared" si="596"/>
        <v>2.1977330156802699E-4</v>
      </c>
      <c r="Q1333" s="58">
        <f t="shared" si="597"/>
        <v>0.55268655398671795</v>
      </c>
      <c r="R1333" s="58">
        <f t="shared" si="598"/>
        <v>0.5490019223626349</v>
      </c>
      <c r="S1333" s="60">
        <f t="shared" si="599"/>
        <v>3.6846316240830568E-3</v>
      </c>
      <c r="T1333" s="58">
        <f t="shared" si="600"/>
        <v>2.1830812451378991E-4</v>
      </c>
      <c r="U1333" s="58">
        <f t="shared" si="601"/>
        <v>2.637986917606981E-3</v>
      </c>
      <c r="V1333" s="58">
        <f t="shared" si="602"/>
        <v>2.4676183228711349E-4</v>
      </c>
      <c r="W1333" s="50">
        <f t="shared" si="603"/>
        <v>174.26966755656798</v>
      </c>
      <c r="X1333" s="50">
        <f t="shared" si="604"/>
        <v>105764.59047056656</v>
      </c>
      <c r="Y1333" s="50">
        <f t="shared" si="605"/>
        <v>105764.59047056656</v>
      </c>
      <c r="Z1333" s="50">
        <f t="shared" si="606"/>
        <v>1.5867284454335193</v>
      </c>
      <c r="AA1333" s="50">
        <f t="shared" si="607"/>
        <v>1.3487191786184913</v>
      </c>
      <c r="AB1333" s="50">
        <f t="shared" si="608"/>
        <v>697.00262730639815</v>
      </c>
      <c r="AC1333" s="7">
        <f t="shared" si="609"/>
        <v>0.27715148299690795</v>
      </c>
    </row>
    <row r="1334" spans="2:29">
      <c r="B1334" s="7">
        <f t="shared" si="610"/>
        <v>0.51773439497941476</v>
      </c>
      <c r="C1334" s="7">
        <f t="shared" si="583"/>
        <v>3.9764546465392847E-4</v>
      </c>
      <c r="D1334" s="58">
        <f t="shared" si="584"/>
        <v>3598621.0410204385</v>
      </c>
      <c r="E1334" s="7">
        <f t="shared" si="585"/>
        <v>521.93587693089671</v>
      </c>
      <c r="F1334" s="7">
        <f t="shared" si="586"/>
        <v>3497296.0410204385</v>
      </c>
      <c r="G1334" s="57">
        <f t="shared" si="587"/>
        <v>1.2432986943115558E-2</v>
      </c>
      <c r="H1334" s="61">
        <f t="shared" si="588"/>
        <v>1.4750179723463796E-2</v>
      </c>
      <c r="I1334" s="7">
        <f t="shared" si="589"/>
        <v>6.8499640553072269E-2</v>
      </c>
      <c r="J1334" s="58">
        <f t="shared" si="590"/>
        <v>9.9723292270675911E-4</v>
      </c>
      <c r="K1334" s="7">
        <f t="shared" si="591"/>
        <v>6.348417394532917E-3</v>
      </c>
      <c r="L1334" s="7">
        <f t="shared" si="592"/>
        <v>8.3428832399464348E-3</v>
      </c>
      <c r="M1334" s="58">
        <f t="shared" si="593"/>
        <v>2.5028649719839306E-2</v>
      </c>
      <c r="N1334" s="58">
        <f t="shared" si="594"/>
        <v>2.0493029025930808E-4</v>
      </c>
      <c r="O1334" s="59">
        <f t="shared" si="595"/>
        <v>0.364007428073096</v>
      </c>
      <c r="P1334" s="58">
        <f t="shared" si="596"/>
        <v>2.1978489846397053E-4</v>
      </c>
      <c r="Q1334" s="58">
        <f t="shared" si="597"/>
        <v>0.55271571789521023</v>
      </c>
      <c r="R1334" s="58">
        <f t="shared" si="598"/>
        <v>0.54903158768064719</v>
      </c>
      <c r="S1334" s="60">
        <f t="shared" si="599"/>
        <v>3.6841302145630417E-3</v>
      </c>
      <c r="T1334" s="58">
        <f t="shared" si="600"/>
        <v>2.1831992079295503E-4</v>
      </c>
      <c r="U1334" s="58">
        <f t="shared" si="601"/>
        <v>2.6394518952779964E-3</v>
      </c>
      <c r="V1334" s="58">
        <f t="shared" si="602"/>
        <v>2.4688556762755766E-4</v>
      </c>
      <c r="W1334" s="50">
        <f t="shared" si="603"/>
        <v>174.27584084820487</v>
      </c>
      <c r="X1334" s="50">
        <f t="shared" si="604"/>
        <v>105770.30546004645</v>
      </c>
      <c r="Y1334" s="50">
        <f t="shared" si="605"/>
        <v>105770.30546004645</v>
      </c>
      <c r="Z1334" s="50">
        <f t="shared" si="606"/>
        <v>1.5867391858661695</v>
      </c>
      <c r="AA1334" s="50">
        <f t="shared" si="607"/>
        <v>1.348728307986244</v>
      </c>
      <c r="AB1334" s="50">
        <f t="shared" si="608"/>
        <v>697.04500804991824</v>
      </c>
      <c r="AC1334" s="7">
        <f t="shared" si="609"/>
        <v>0.27716835985548632</v>
      </c>
    </row>
    <row r="1335" spans="2:29">
      <c r="B1335" s="7">
        <f t="shared" si="610"/>
        <v>0.51813204044406869</v>
      </c>
      <c r="C1335" s="7">
        <f t="shared" si="583"/>
        <v>3.9764546465392847E-4</v>
      </c>
      <c r="D1335" s="58">
        <f t="shared" si="584"/>
        <v>3598814.9200811307</v>
      </c>
      <c r="E1335" s="7">
        <f t="shared" si="585"/>
        <v>521.96399671244842</v>
      </c>
      <c r="F1335" s="7">
        <f t="shared" si="586"/>
        <v>3497489.9200811307</v>
      </c>
      <c r="G1335" s="57">
        <f t="shared" si="587"/>
        <v>1.2433200617757954E-2</v>
      </c>
      <c r="H1335" s="61">
        <f t="shared" si="588"/>
        <v>1.4755123644333828E-2</v>
      </c>
      <c r="I1335" s="7">
        <f t="shared" si="589"/>
        <v>6.8489752711332202E-2</v>
      </c>
      <c r="J1335" s="58">
        <f t="shared" si="590"/>
        <v>9.9677465266417398E-4</v>
      </c>
      <c r="K1335" s="7">
        <f t="shared" si="591"/>
        <v>6.3496285443176807E-3</v>
      </c>
      <c r="L1335" s="7">
        <f t="shared" si="592"/>
        <v>8.3431778496460291E-3</v>
      </c>
      <c r="M1335" s="58">
        <f t="shared" si="593"/>
        <v>2.5029533548938089E-2</v>
      </c>
      <c r="N1335" s="58">
        <f t="shared" si="594"/>
        <v>2.0480654840967998E-4</v>
      </c>
      <c r="O1335" s="59">
        <f t="shared" si="595"/>
        <v>0.36378763161269406</v>
      </c>
      <c r="P1335" s="58">
        <f t="shared" si="596"/>
        <v>2.1979646040193312E-4</v>
      </c>
      <c r="Q1335" s="58">
        <f t="shared" si="597"/>
        <v>0.55274479389126785</v>
      </c>
      <c r="R1335" s="58">
        <f t="shared" si="598"/>
        <v>0.54906116726885512</v>
      </c>
      <c r="S1335" s="60">
        <f t="shared" si="599"/>
        <v>3.6836266224127279E-3</v>
      </c>
      <c r="T1335" s="58">
        <f t="shared" si="600"/>
        <v>2.1833168298205223E-4</v>
      </c>
      <c r="U1335" s="58">
        <f t="shared" si="601"/>
        <v>2.6409166726978771E-3</v>
      </c>
      <c r="V1335" s="58">
        <f t="shared" si="602"/>
        <v>2.4700930947718581E-4</v>
      </c>
      <c r="W1335" s="50">
        <f t="shared" si="603"/>
        <v>174.28199499799243</v>
      </c>
      <c r="X1335" s="50">
        <f t="shared" si="604"/>
        <v>105776.00393377792</v>
      </c>
      <c r="Y1335" s="50">
        <f t="shared" si="605"/>
        <v>105776.00393377792</v>
      </c>
      <c r="Z1335" s="50">
        <f t="shared" si="606"/>
        <v>1.5867498941044753</v>
      </c>
      <c r="AA1335" s="50">
        <f t="shared" si="607"/>
        <v>1.3487374099888039</v>
      </c>
      <c r="AB1335" s="50">
        <f t="shared" si="608"/>
        <v>697.08726631732475</v>
      </c>
      <c r="AC1335" s="7">
        <f t="shared" si="609"/>
        <v>0.27718518801490022</v>
      </c>
    </row>
    <row r="1336" spans="2:29">
      <c r="B1336" s="7">
        <f t="shared" si="610"/>
        <v>0.51852968590872262</v>
      </c>
      <c r="C1336" s="7">
        <f t="shared" si="583"/>
        <v>3.9764546465392847E-4</v>
      </c>
      <c r="D1336" s="58">
        <f t="shared" si="584"/>
        <v>3599008.2371598836</v>
      </c>
      <c r="E1336" s="7">
        <f t="shared" si="585"/>
        <v>521.9920349854076</v>
      </c>
      <c r="F1336" s="7">
        <f t="shared" si="586"/>
        <v>3497683.2371598836</v>
      </c>
      <c r="G1336" s="57">
        <f t="shared" si="587"/>
        <v>1.2433413665233524E-2</v>
      </c>
      <c r="H1336" s="61">
        <f t="shared" si="588"/>
        <v>1.4760067650170612E-2</v>
      </c>
      <c r="I1336" s="7">
        <f t="shared" si="589"/>
        <v>6.8479864699658638E-2</v>
      </c>
      <c r="J1336" s="58">
        <f t="shared" si="590"/>
        <v>9.9631622116591535E-4</v>
      </c>
      <c r="K1336" s="7">
        <f t="shared" si="591"/>
        <v>6.3508391005982099E-3</v>
      </c>
      <c r="L1336" s="7">
        <f t="shared" si="592"/>
        <v>8.3434715429300411E-3</v>
      </c>
      <c r="M1336" s="58">
        <f t="shared" si="593"/>
        <v>2.5030414628790125E-2</v>
      </c>
      <c r="N1336" s="58">
        <f t="shared" si="594"/>
        <v>2.0468280007055118E-4</v>
      </c>
      <c r="O1336" s="59">
        <f t="shared" si="595"/>
        <v>0.36356782362531653</v>
      </c>
      <c r="P1336" s="58">
        <f t="shared" si="596"/>
        <v>2.1980798737752938E-4</v>
      </c>
      <c r="Q1336" s="58">
        <f t="shared" si="597"/>
        <v>0.55277378196386229</v>
      </c>
      <c r="R1336" s="58">
        <f t="shared" si="598"/>
        <v>0.54909066111704408</v>
      </c>
      <c r="S1336" s="60">
        <f t="shared" si="599"/>
        <v>3.6831208468182108E-3</v>
      </c>
      <c r="T1336" s="58">
        <f t="shared" si="600"/>
        <v>2.1834341107701977E-4</v>
      </c>
      <c r="U1336" s="58">
        <f t="shared" si="601"/>
        <v>2.6423812489983866E-3</v>
      </c>
      <c r="V1336" s="58">
        <f t="shared" si="602"/>
        <v>2.4713305781631458E-4</v>
      </c>
      <c r="W1336" s="50">
        <f t="shared" si="603"/>
        <v>174.28813000462631</v>
      </c>
      <c r="X1336" s="50">
        <f t="shared" si="604"/>
        <v>105781.68588979308</v>
      </c>
      <c r="Y1336" s="50">
        <f t="shared" si="605"/>
        <v>105781.68588979308</v>
      </c>
      <c r="Z1336" s="50">
        <f t="shared" si="606"/>
        <v>1.5867605701549585</v>
      </c>
      <c r="AA1336" s="50">
        <f t="shared" si="607"/>
        <v>1.3487464846317148</v>
      </c>
      <c r="AB1336" s="50">
        <f t="shared" si="608"/>
        <v>697.12940209402518</v>
      </c>
      <c r="AC1336" s="7">
        <f t="shared" si="609"/>
        <v>0.27720196746934167</v>
      </c>
    </row>
    <row r="1337" spans="2:29">
      <c r="B1337" s="7">
        <f t="shared" si="610"/>
        <v>0.51892733137337654</v>
      </c>
      <c r="C1337" s="7">
        <f t="shared" si="583"/>
        <v>3.9764546465392847E-4</v>
      </c>
      <c r="D1337" s="58">
        <f t="shared" si="584"/>
        <v>3599200.9921896267</v>
      </c>
      <c r="E1337" s="7">
        <f t="shared" si="585"/>
        <v>522.01999174004641</v>
      </c>
      <c r="F1337" s="7">
        <f t="shared" si="586"/>
        <v>3497875.9921896267</v>
      </c>
      <c r="G1337" s="57">
        <f t="shared" si="587"/>
        <v>1.2433626085537016E-2</v>
      </c>
      <c r="H1337" s="61">
        <f t="shared" si="588"/>
        <v>1.4765011740724757E-2</v>
      </c>
      <c r="I1337" s="7">
        <f t="shared" si="589"/>
        <v>6.8469976518550343E-2</v>
      </c>
      <c r="J1337" s="58">
        <f t="shared" si="590"/>
        <v>9.9585762822720068E-4</v>
      </c>
      <c r="K1337" s="7">
        <f t="shared" si="591"/>
        <v>6.3520490632818141E-3</v>
      </c>
      <c r="L1337" s="7">
        <f t="shared" si="592"/>
        <v>8.343764319736215E-3</v>
      </c>
      <c r="M1337" s="58">
        <f t="shared" si="593"/>
        <v>2.5031292959208647E-2</v>
      </c>
      <c r="N1337" s="58">
        <f t="shared" si="594"/>
        <v>2.0455904526160701E-4</v>
      </c>
      <c r="O1337" s="59">
        <f t="shared" si="595"/>
        <v>0.36334800414592944</v>
      </c>
      <c r="P1337" s="58">
        <f t="shared" si="596"/>
        <v>2.1981947938709556E-4</v>
      </c>
      <c r="Q1337" s="58">
        <f t="shared" si="597"/>
        <v>0.55280268210378014</v>
      </c>
      <c r="R1337" s="58">
        <f t="shared" si="598"/>
        <v>0.54912006921498135</v>
      </c>
      <c r="S1337" s="60">
        <f t="shared" si="599"/>
        <v>3.6826128887987863E-3</v>
      </c>
      <c r="T1337" s="58">
        <f t="shared" si="600"/>
        <v>2.1835510507378861E-4</v>
      </c>
      <c r="U1337" s="58">
        <f t="shared" si="601"/>
        <v>2.6438456233116936E-3</v>
      </c>
      <c r="V1337" s="58">
        <f t="shared" si="602"/>
        <v>2.4725681262525876E-4</v>
      </c>
      <c r="W1337" s="50">
        <f t="shared" si="603"/>
        <v>174.29424586680599</v>
      </c>
      <c r="X1337" s="50">
        <f t="shared" si="604"/>
        <v>105787.35132612062</v>
      </c>
      <c r="Y1337" s="50">
        <f t="shared" si="605"/>
        <v>105787.35132612062</v>
      </c>
      <c r="Z1337" s="50">
        <f t="shared" si="606"/>
        <v>1.586771214024103</v>
      </c>
      <c r="AA1337" s="50">
        <f t="shared" si="607"/>
        <v>1.3487555319204876</v>
      </c>
      <c r="AB1337" s="50">
        <f t="shared" si="608"/>
        <v>697.17141536540055</v>
      </c>
      <c r="AC1337" s="7">
        <f t="shared" si="609"/>
        <v>0.27721869821300282</v>
      </c>
    </row>
    <row r="1338" spans="2:29">
      <c r="B1338" s="7">
        <f t="shared" si="610"/>
        <v>0.51932497683803047</v>
      </c>
      <c r="C1338" s="7">
        <f t="shared" si="583"/>
        <v>3.9764546465392847E-4</v>
      </c>
      <c r="D1338" s="58">
        <f t="shared" si="584"/>
        <v>3599393.1851041503</v>
      </c>
      <c r="E1338" s="7">
        <f t="shared" si="585"/>
        <v>522.04786696676194</v>
      </c>
      <c r="F1338" s="7">
        <f t="shared" si="586"/>
        <v>3498068.1851041503</v>
      </c>
      <c r="G1338" s="57">
        <f t="shared" si="587"/>
        <v>1.2433837878663947E-2</v>
      </c>
      <c r="H1338" s="61">
        <f t="shared" si="588"/>
        <v>1.4769955915746874E-2</v>
      </c>
      <c r="I1338" s="7">
        <f t="shared" si="589"/>
        <v>6.8460088168506114E-2</v>
      </c>
      <c r="J1338" s="58">
        <f t="shared" si="590"/>
        <v>9.9539887386327925E-4</v>
      </c>
      <c r="K1338" s="7">
        <f t="shared" si="591"/>
        <v>6.3532584322759274E-3</v>
      </c>
      <c r="L1338" s="7">
        <f t="shared" si="592"/>
        <v>8.3440561800024859E-3</v>
      </c>
      <c r="M1338" s="58">
        <f t="shared" si="593"/>
        <v>2.5032168540007456E-2</v>
      </c>
      <c r="N1338" s="58">
        <f t="shared" si="594"/>
        <v>2.0443528400253535E-4</v>
      </c>
      <c r="O1338" s="59">
        <f t="shared" si="595"/>
        <v>0.36312817320950341</v>
      </c>
      <c r="P1338" s="58">
        <f t="shared" si="596"/>
        <v>2.1983093642602425E-4</v>
      </c>
      <c r="Q1338" s="58">
        <f t="shared" si="597"/>
        <v>0.55283149429943457</v>
      </c>
      <c r="R1338" s="58">
        <f t="shared" si="598"/>
        <v>0.54914939155256526</v>
      </c>
      <c r="S1338" s="60">
        <f t="shared" si="599"/>
        <v>3.6821027468693091E-3</v>
      </c>
      <c r="T1338" s="58">
        <f t="shared" si="600"/>
        <v>2.183667649683419E-4</v>
      </c>
      <c r="U1338" s="58">
        <f t="shared" si="601"/>
        <v>2.6453097947693759E-3</v>
      </c>
      <c r="V1338" s="58">
        <f t="shared" si="602"/>
        <v>2.4738057388433042E-4</v>
      </c>
      <c r="W1338" s="50">
        <f t="shared" si="603"/>
        <v>174.30034258323502</v>
      </c>
      <c r="X1338" s="50">
        <f t="shared" si="604"/>
        <v>105793.00024081454</v>
      </c>
      <c r="Y1338" s="50">
        <f t="shared" si="605"/>
        <v>105793.00024081454</v>
      </c>
      <c r="Z1338" s="50">
        <f t="shared" si="606"/>
        <v>1.5867818257184094</v>
      </c>
      <c r="AA1338" s="50">
        <f t="shared" si="607"/>
        <v>1.3487645518606479</v>
      </c>
      <c r="AB1338" s="50">
        <f t="shared" si="608"/>
        <v>697.21330611701956</v>
      </c>
      <c r="AC1338" s="7">
        <f t="shared" si="609"/>
        <v>0.27723538024010774</v>
      </c>
    </row>
    <row r="1339" spans="2:29">
      <c r="B1339" s="7">
        <f t="shared" si="610"/>
        <v>0.5197226223026844</v>
      </c>
      <c r="C1339" s="7">
        <f t="shared" si="583"/>
        <v>3.9764546465392847E-4</v>
      </c>
      <c r="D1339" s="58">
        <f t="shared" si="584"/>
        <v>3599584.8158367663</v>
      </c>
      <c r="E1339" s="7">
        <f t="shared" si="585"/>
        <v>522.07566065588196</v>
      </c>
      <c r="F1339" s="7">
        <f t="shared" si="586"/>
        <v>3498259.8158367663</v>
      </c>
      <c r="G1339" s="57">
        <f t="shared" si="587"/>
        <v>1.243404904460909E-2</v>
      </c>
      <c r="H1339" s="61">
        <f t="shared" si="588"/>
        <v>1.4774900174987567E-2</v>
      </c>
      <c r="I1339" s="7">
        <f t="shared" si="589"/>
        <v>6.8450199650024732E-2</v>
      </c>
      <c r="J1339" s="58">
        <f t="shared" si="590"/>
        <v>9.9493995808943095E-4</v>
      </c>
      <c r="K1339" s="7">
        <f t="shared" si="591"/>
        <v>6.354467207488103E-3</v>
      </c>
      <c r="L1339" s="7">
        <f t="shared" si="592"/>
        <v>8.344347123666964E-3</v>
      </c>
      <c r="M1339" s="58">
        <f t="shared" si="593"/>
        <v>2.5033041371000892E-2</v>
      </c>
      <c r="N1339" s="58">
        <f t="shared" si="594"/>
        <v>2.0431151631302639E-4</v>
      </c>
      <c r="O1339" s="59">
        <f t="shared" si="595"/>
        <v>0.36290833085101315</v>
      </c>
      <c r="P1339" s="58">
        <f t="shared" si="596"/>
        <v>2.1984235849026312E-4</v>
      </c>
      <c r="Q1339" s="58">
        <f t="shared" si="597"/>
        <v>0.55286021854063472</v>
      </c>
      <c r="R1339" s="58">
        <f t="shared" si="598"/>
        <v>0.54917862811962181</v>
      </c>
      <c r="S1339" s="60">
        <f t="shared" si="599"/>
        <v>3.6815904210129036E-3</v>
      </c>
      <c r="T1339" s="58">
        <f t="shared" si="600"/>
        <v>2.18378390756634E-4</v>
      </c>
      <c r="U1339" s="58">
        <f t="shared" si="601"/>
        <v>2.646773762503005E-3</v>
      </c>
      <c r="V1339" s="58">
        <f t="shared" si="602"/>
        <v>2.4750434157383937E-4</v>
      </c>
      <c r="W1339" s="50">
        <f t="shared" si="603"/>
        <v>174.30642015262057</v>
      </c>
      <c r="X1339" s="50">
        <f t="shared" si="604"/>
        <v>105798.6326319147</v>
      </c>
      <c r="Y1339" s="50">
        <f t="shared" si="605"/>
        <v>105798.6326319147</v>
      </c>
      <c r="Z1339" s="50">
        <f t="shared" si="606"/>
        <v>1.5867924052443216</v>
      </c>
      <c r="AA1339" s="50">
        <f t="shared" si="607"/>
        <v>1.3487735444576734</v>
      </c>
      <c r="AB1339" s="50">
        <f t="shared" si="608"/>
        <v>697.255074334347</v>
      </c>
      <c r="AC1339" s="7">
        <f t="shared" si="609"/>
        <v>0.27725201354489737</v>
      </c>
    </row>
    <row r="1340" spans="2:29">
      <c r="B1340" s="7">
        <f t="shared" si="610"/>
        <v>0.52012026776733833</v>
      </c>
      <c r="C1340" s="7">
        <f t="shared" si="583"/>
        <v>3.9764546465392847E-4</v>
      </c>
      <c r="D1340" s="58">
        <f t="shared" si="584"/>
        <v>3599775.8843210894</v>
      </c>
      <c r="E1340" s="7">
        <f t="shared" si="585"/>
        <v>522.10337279777798</v>
      </c>
      <c r="F1340" s="7">
        <f t="shared" si="586"/>
        <v>3498450.8843210894</v>
      </c>
      <c r="G1340" s="57">
        <f t="shared" si="587"/>
        <v>1.243425958336737E-2</v>
      </c>
      <c r="H1340" s="61">
        <f t="shared" si="588"/>
        <v>1.477984451819744E-2</v>
      </c>
      <c r="I1340" s="7">
        <f t="shared" si="589"/>
        <v>6.8440310963604992E-2</v>
      </c>
      <c r="J1340" s="58">
        <f t="shared" si="590"/>
        <v>9.9448088092096731E-4</v>
      </c>
      <c r="K1340" s="7">
        <f t="shared" si="591"/>
        <v>6.3556753888260225E-3</v>
      </c>
      <c r="L1340" s="7">
        <f t="shared" si="592"/>
        <v>8.3446371506679575E-3</v>
      </c>
      <c r="M1340" s="58">
        <f t="shared" si="593"/>
        <v>2.5033911452003871E-2</v>
      </c>
      <c r="N1340" s="58">
        <f t="shared" si="594"/>
        <v>2.0418774221277251E-4</v>
      </c>
      <c r="O1340" s="59">
        <f t="shared" si="595"/>
        <v>0.36268847710543717</v>
      </c>
      <c r="P1340" s="58">
        <f t="shared" si="596"/>
        <v>2.1985374557598192E-4</v>
      </c>
      <c r="Q1340" s="58">
        <f t="shared" si="597"/>
        <v>0.5528888548177483</v>
      </c>
      <c r="R1340" s="58">
        <f t="shared" si="598"/>
        <v>0.54920777890602246</v>
      </c>
      <c r="S1340" s="60">
        <f t="shared" si="599"/>
        <v>3.6810759117258396E-3</v>
      </c>
      <c r="T1340" s="58">
        <f t="shared" si="600"/>
        <v>2.1838998243463732E-4</v>
      </c>
      <c r="U1340" s="58">
        <f t="shared" si="601"/>
        <v>2.6482375256443496E-3</v>
      </c>
      <c r="V1340" s="58">
        <f t="shared" si="602"/>
        <v>2.4762811567409325E-4</v>
      </c>
      <c r="W1340" s="50">
        <f t="shared" si="603"/>
        <v>174.31247857367396</v>
      </c>
      <c r="X1340" s="50">
        <f t="shared" si="604"/>
        <v>105804.24849746995</v>
      </c>
      <c r="Y1340" s="50">
        <f t="shared" si="605"/>
        <v>105804.24849746995</v>
      </c>
      <c r="Z1340" s="50">
        <f t="shared" si="606"/>
        <v>1.586802952608269</v>
      </c>
      <c r="AA1340" s="50">
        <f t="shared" si="607"/>
        <v>1.3487825097170285</v>
      </c>
      <c r="AB1340" s="50">
        <f t="shared" si="608"/>
        <v>697.29672000291316</v>
      </c>
      <c r="AC1340" s="7">
        <f t="shared" si="609"/>
        <v>0.27726859812160476</v>
      </c>
    </row>
    <row r="1341" spans="2:29">
      <c r="B1341" s="7">
        <f t="shared" si="610"/>
        <v>0.52051791323199226</v>
      </c>
      <c r="C1341" s="7">
        <f t="shared" si="583"/>
        <v>3.9764546465392847E-4</v>
      </c>
      <c r="D1341" s="58">
        <f t="shared" si="584"/>
        <v>3599966.390491317</v>
      </c>
      <c r="E1341" s="7">
        <f t="shared" si="585"/>
        <v>522.13100338290633</v>
      </c>
      <c r="F1341" s="7">
        <f t="shared" si="586"/>
        <v>3498641.390491317</v>
      </c>
      <c r="G1341" s="57">
        <f t="shared" si="587"/>
        <v>1.2434469494934132E-2</v>
      </c>
      <c r="H1341" s="61">
        <f t="shared" si="588"/>
        <v>1.4784788945127096E-2</v>
      </c>
      <c r="I1341" s="7">
        <f t="shared" si="589"/>
        <v>6.8430422109745676E-2</v>
      </c>
      <c r="J1341" s="58">
        <f t="shared" si="590"/>
        <v>9.9402164237323001E-4</v>
      </c>
      <c r="K1341" s="7">
        <f t="shared" si="591"/>
        <v>6.3568829761974834E-3</v>
      </c>
      <c r="L1341" s="7">
        <f t="shared" si="592"/>
        <v>8.3449262609439426E-3</v>
      </c>
      <c r="M1341" s="58">
        <f t="shared" si="593"/>
        <v>2.5034778782831828E-2</v>
      </c>
      <c r="N1341" s="58">
        <f t="shared" si="594"/>
        <v>2.0406396172146835E-4</v>
      </c>
      <c r="O1341" s="59">
        <f t="shared" si="595"/>
        <v>0.36246861200775815</v>
      </c>
      <c r="P1341" s="58">
        <f t="shared" si="596"/>
        <v>2.198650976790173E-4</v>
      </c>
      <c r="Q1341" s="58">
        <f t="shared" si="597"/>
        <v>0.55291740312030535</v>
      </c>
      <c r="R1341" s="58">
        <f t="shared" si="598"/>
        <v>0.549236843901728</v>
      </c>
      <c r="S1341" s="60">
        <f t="shared" si="599"/>
        <v>3.6805592185773506E-3</v>
      </c>
      <c r="T1341" s="58">
        <f t="shared" si="600"/>
        <v>2.1840153999835981E-4</v>
      </c>
      <c r="U1341" s="58">
        <f t="shared" si="601"/>
        <v>2.649701083325007E-3</v>
      </c>
      <c r="V1341" s="58">
        <f t="shared" si="602"/>
        <v>2.4775189616539742E-4</v>
      </c>
      <c r="W1341" s="50">
        <f t="shared" si="603"/>
        <v>174.31851784510999</v>
      </c>
      <c r="X1341" s="50">
        <f t="shared" si="604"/>
        <v>105809.8478355462</v>
      </c>
      <c r="Y1341" s="50">
        <f t="shared" si="605"/>
        <v>105809.8478355462</v>
      </c>
      <c r="Z1341" s="50">
        <f t="shared" si="606"/>
        <v>1.5868134678166828</v>
      </c>
      <c r="AA1341" s="50">
        <f t="shared" si="607"/>
        <v>1.3487914476441802</v>
      </c>
      <c r="AB1341" s="50">
        <f t="shared" si="608"/>
        <v>697.33824310837565</v>
      </c>
      <c r="AC1341" s="7">
        <f t="shared" si="609"/>
        <v>0.27728513396450144</v>
      </c>
    </row>
    <row r="1342" spans="2:29">
      <c r="B1342" s="7">
        <f t="shared" si="610"/>
        <v>0.52091555869664619</v>
      </c>
      <c r="C1342" s="7">
        <f t="shared" ref="C1342:C1405" si="611">B1342-B1341</f>
        <v>3.9764546465392847E-4</v>
      </c>
      <c r="D1342" s="58">
        <f t="shared" ref="D1342:D1405" si="612">$E$23*$E$21*U1341/V1341</f>
        <v>3600156.3342817253</v>
      </c>
      <c r="E1342" s="7">
        <f t="shared" ref="E1342:E1405" si="613">D1342/6894.757</f>
        <v>522.15855240173448</v>
      </c>
      <c r="F1342" s="7">
        <f t="shared" ref="F1342:F1405" si="614">D1342-$E$6</f>
        <v>3498831.3342817253</v>
      </c>
      <c r="G1342" s="57">
        <f t="shared" ref="G1342:G1405" si="615">($E$7*((D1342*0.000145038)^$E$8))*0.0254</f>
        <v>1.2434678779304636E-2</v>
      </c>
      <c r="H1342" s="61">
        <f t="shared" ref="H1342:H1405" si="616">IF(H1341&gt;0,IF((H1341+G1341*C1342)&lt;$E$10,H1341+G1341*C1342,0),0)</f>
        <v>1.4789733455527134E-2</v>
      </c>
      <c r="I1342" s="7">
        <f t="shared" ref="I1342:I1405" si="617">IF(H1342&gt;0,I1341-G1341*C1342*2,0)</f>
        <v>6.8420533088945593E-2</v>
      </c>
      <c r="J1342" s="58">
        <f t="shared" ref="J1342:J1405" si="618">IF(H1342&gt;0,PI()*($E$10^2-H1342^2),0)</f>
        <v>9.9356224246159239E-4</v>
      </c>
      <c r="K1342" s="7">
        <f t="shared" ref="K1342:K1405" si="619">IF(J1342=0,0,2*PI()*H1342*I1342)</f>
        <v>6.3580899695104102E-3</v>
      </c>
      <c r="L1342" s="7">
        <f t="shared" ref="L1342:L1405" si="620">J1342*2+K1342</f>
        <v>8.345214454433595E-3</v>
      </c>
      <c r="M1342" s="58">
        <f t="shared" ref="M1342:M1405" si="621">IF(L1342&gt;0,L1342*$E$13,0)</f>
        <v>2.5035643363300785E-2</v>
      </c>
      <c r="N1342" s="58">
        <f t="shared" ref="N1342:N1405" si="622">$E$13*PI()*($E$10^2-H1342^2)*I1342</f>
        <v>2.0394017485881105E-4</v>
      </c>
      <c r="O1342" s="59">
        <f t="shared" ref="O1342:O1405" si="623">$E$9*N1342</f>
        <v>0.36224873559296311</v>
      </c>
      <c r="P1342" s="58">
        <f t="shared" ref="P1342:P1405" si="624">(O1341-O1342)</f>
        <v>2.1987641479503939E-4</v>
      </c>
      <c r="Q1342" s="58">
        <f t="shared" ref="Q1342:Q1405" si="625">P1342/C1342</f>
        <v>0.55294586343741703</v>
      </c>
      <c r="R1342" s="58">
        <f t="shared" ref="R1342:R1405" si="626">IF(D1342&gt;$E$6,$E$14*D1342*$E$22*(SQRT((2/($E$22+1))^(($E$22+1)/($E$22-1))))/($E$22*$E$23*$E$21)^0.5,0)</f>
        <v>0.54926582309671101</v>
      </c>
      <c r="S1342" s="60">
        <f t="shared" ref="S1342:S1405" si="627">Q1342-R1342</f>
        <v>3.6800403407060145E-3</v>
      </c>
      <c r="T1342" s="58">
        <f t="shared" ref="T1342:T1405" si="628">R1342*C1342</f>
        <v>2.1841306344381412E-4</v>
      </c>
      <c r="U1342" s="58">
        <f t="shared" ref="U1342:U1405" si="629">IF(P1342+U1341-T1342&gt;0,P1342+U1341-T1342,0)</f>
        <v>2.6511644346762322E-3</v>
      </c>
      <c r="V1342" s="58">
        <f t="shared" ref="V1342:V1405" si="630">$E$20-N1342</f>
        <v>2.4787568302805474E-4</v>
      </c>
      <c r="W1342" s="50">
        <f t="shared" ref="W1342:W1405" si="631">M1342/$E$14</f>
        <v>174.32453796564766</v>
      </c>
      <c r="X1342" s="50">
        <f t="shared" ref="X1342:X1405" si="632">D1342/(1+(($E$22-1)/2)*$E$17^2)^($E$22/($E$22-1))</f>
        <v>105815.43064421172</v>
      </c>
      <c r="Y1342" s="50">
        <f t="shared" ref="Y1342:Y1405" si="633">IF(D1342/(1+(($E$22-1)/2)*$E$17^2)^($E$22/($E$22-1))&lt;$E$6,$E$6,D1342/(1+(($E$22-1)/2)*$E$17^2)^($E$22/($E$22-1)))</f>
        <v>105815.43064421172</v>
      </c>
      <c r="Z1342" s="50">
        <f t="shared" ref="Z1342:Z1405" si="634">(((2*$E$22^2)/($E$22-1))*((2/($E$22+1))^(($E$22+1)/($E$22-1)))*((1-(X1342/D1342)^(($E$22-1)/$E$22))))^(0.5)+(((X1342-$E$6)/(D1342))*($E$15/$E$14))</f>
        <v>1.5868239508759676</v>
      </c>
      <c r="AA1342" s="50">
        <f t="shared" ref="AA1342:AA1405" si="635">Z1342*$E$16</f>
        <v>1.3488003582445725</v>
      </c>
      <c r="AB1342" s="50">
        <f t="shared" ref="AB1342:AB1405" si="636">IF(AA1342*D1342*$E$14&gt;0,AA1342*D1342*$E$14,0)</f>
        <v>697.37964363640924</v>
      </c>
      <c r="AC1342" s="7">
        <f t="shared" ref="AC1342:AC1405" si="637">((AB1341+AB1342)/(2))*C1342</f>
        <v>0.27730162106788758</v>
      </c>
    </row>
    <row r="1343" spans="2:29">
      <c r="B1343" s="7">
        <f t="shared" si="610"/>
        <v>0.52131320416130011</v>
      </c>
      <c r="C1343" s="7">
        <f t="shared" si="611"/>
        <v>3.9764546465392847E-4</v>
      </c>
      <c r="D1343" s="58">
        <f t="shared" si="612"/>
        <v>3600345.7156264423</v>
      </c>
      <c r="E1343" s="7">
        <f t="shared" si="613"/>
        <v>522.18601984470843</v>
      </c>
      <c r="F1343" s="7">
        <f t="shared" si="614"/>
        <v>3499020.7156264423</v>
      </c>
      <c r="G1343" s="57">
        <f t="shared" si="615"/>
        <v>1.2434887436473759E-2</v>
      </c>
      <c r="H1343" s="61">
        <f t="shared" si="616"/>
        <v>1.4794678049148153E-2</v>
      </c>
      <c r="I1343" s="7">
        <f t="shared" si="617"/>
        <v>6.8410643901703552E-2</v>
      </c>
      <c r="J1343" s="58">
        <f t="shared" si="618"/>
        <v>9.9310268120145879E-4</v>
      </c>
      <c r="K1343" s="7">
        <f t="shared" si="619"/>
        <v>6.3592963686728522E-3</v>
      </c>
      <c r="L1343" s="7">
        <f t="shared" si="620"/>
        <v>8.3455017310757693E-3</v>
      </c>
      <c r="M1343" s="58">
        <f t="shared" si="621"/>
        <v>2.503650519322731E-2</v>
      </c>
      <c r="N1343" s="58">
        <f t="shared" si="622"/>
        <v>2.0381638164450008E-4</v>
      </c>
      <c r="O1343" s="59">
        <f t="shared" si="623"/>
        <v>0.36202884789604328</v>
      </c>
      <c r="P1343" s="58">
        <f t="shared" si="624"/>
        <v>2.1988769691982935E-4</v>
      </c>
      <c r="Q1343" s="58">
        <f t="shared" si="625"/>
        <v>0.55297423575847393</v>
      </c>
      <c r="R1343" s="58">
        <f t="shared" si="626"/>
        <v>0.54929471648092187</v>
      </c>
      <c r="S1343" s="60">
        <f t="shared" si="627"/>
        <v>3.6795192775520569E-3</v>
      </c>
      <c r="T1343" s="58">
        <f t="shared" si="628"/>
        <v>2.1842455276700409E-4</v>
      </c>
      <c r="U1343" s="58">
        <f t="shared" si="629"/>
        <v>2.6526275788290575E-3</v>
      </c>
      <c r="V1343" s="58">
        <f t="shared" si="630"/>
        <v>2.4799947624236569E-4</v>
      </c>
      <c r="W1343" s="50">
        <f t="shared" si="631"/>
        <v>174.3305389340097</v>
      </c>
      <c r="X1343" s="50">
        <f t="shared" si="632"/>
        <v>105820.9969215304</v>
      </c>
      <c r="Y1343" s="50">
        <f t="shared" si="633"/>
        <v>105820.9969215304</v>
      </c>
      <c r="Z1343" s="50">
        <f t="shared" si="634"/>
        <v>1.5868344017924891</v>
      </c>
      <c r="AA1343" s="50">
        <f t="shared" si="635"/>
        <v>1.3488092415236157</v>
      </c>
      <c r="AB1343" s="50">
        <f t="shared" si="636"/>
        <v>697.4209215726562</v>
      </c>
      <c r="AC1343" s="7">
        <f t="shared" si="637"/>
        <v>0.27731805942606047</v>
      </c>
    </row>
    <row r="1344" spans="2:29">
      <c r="B1344" s="7">
        <f t="shared" si="610"/>
        <v>0.52171084962595404</v>
      </c>
      <c r="C1344" s="7">
        <f t="shared" si="611"/>
        <v>3.9764546465392847E-4</v>
      </c>
      <c r="D1344" s="58">
        <f t="shared" si="612"/>
        <v>3600534.5344596044</v>
      </c>
      <c r="E1344" s="7">
        <f t="shared" si="613"/>
        <v>522.21340570227562</v>
      </c>
      <c r="F1344" s="7">
        <f t="shared" si="614"/>
        <v>3499209.5344596044</v>
      </c>
      <c r="G1344" s="57">
        <f t="shared" si="615"/>
        <v>1.2435095466436202E-2</v>
      </c>
      <c r="H1344" s="61">
        <f t="shared" si="616"/>
        <v>1.4799622725740749E-2</v>
      </c>
      <c r="I1344" s="7">
        <f t="shared" si="617"/>
        <v>6.8400754548518364E-2</v>
      </c>
      <c r="J1344" s="58">
        <f t="shared" si="618"/>
        <v>9.9264295860826434E-4</v>
      </c>
      <c r="K1344" s="7">
        <f t="shared" si="619"/>
        <v>6.3605021735929799E-3</v>
      </c>
      <c r="L1344" s="7">
        <f t="shared" si="620"/>
        <v>8.345788090809509E-3</v>
      </c>
      <c r="M1344" s="58">
        <f t="shared" si="621"/>
        <v>2.5037364272428527E-2</v>
      </c>
      <c r="N1344" s="58">
        <f t="shared" si="622"/>
        <v>2.0369258209823688E-4</v>
      </c>
      <c r="O1344" s="59">
        <f t="shared" si="623"/>
        <v>0.36180894895199328</v>
      </c>
      <c r="P1344" s="58">
        <f t="shared" si="624"/>
        <v>2.1989894405000099E-4</v>
      </c>
      <c r="Q1344" s="58">
        <f t="shared" si="625"/>
        <v>0.55300252007496031</v>
      </c>
      <c r="R1344" s="58">
        <f t="shared" si="626"/>
        <v>0.54932352404431162</v>
      </c>
      <c r="S1344" s="60">
        <f t="shared" si="627"/>
        <v>3.6789960306486957E-3</v>
      </c>
      <c r="T1344" s="58">
        <f t="shared" si="628"/>
        <v>2.1843600796393373E-4</v>
      </c>
      <c r="U1344" s="58">
        <f t="shared" si="629"/>
        <v>2.6540905149151249E-3</v>
      </c>
      <c r="V1344" s="58">
        <f t="shared" si="630"/>
        <v>2.4812327578862885E-4</v>
      </c>
      <c r="W1344" s="50">
        <f t="shared" si="631"/>
        <v>174.33652074892274</v>
      </c>
      <c r="X1344" s="50">
        <f t="shared" si="632"/>
        <v>105826.54666556639</v>
      </c>
      <c r="Y1344" s="50">
        <f t="shared" si="633"/>
        <v>105826.54666556639</v>
      </c>
      <c r="Z1344" s="50">
        <f t="shared" si="634"/>
        <v>1.5868448205725831</v>
      </c>
      <c r="AA1344" s="50">
        <f t="shared" si="635"/>
        <v>1.3488180974866957</v>
      </c>
      <c r="AB1344" s="50">
        <f t="shared" si="636"/>
        <v>697.46207690276105</v>
      </c>
      <c r="AC1344" s="7">
        <f t="shared" si="637"/>
        <v>0.27733444903331117</v>
      </c>
    </row>
    <row r="1345" spans="2:29">
      <c r="B1345" s="7">
        <f t="shared" si="610"/>
        <v>0.52210849509060797</v>
      </c>
      <c r="C1345" s="7">
        <f t="shared" si="611"/>
        <v>3.9764546465392847E-4</v>
      </c>
      <c r="D1345" s="58">
        <f t="shared" si="612"/>
        <v>3600722.7907164828</v>
      </c>
      <c r="E1345" s="7">
        <f t="shared" si="613"/>
        <v>522.24070996504781</v>
      </c>
      <c r="F1345" s="7">
        <f t="shared" si="614"/>
        <v>3499397.7907164828</v>
      </c>
      <c r="G1345" s="57">
        <f t="shared" si="615"/>
        <v>1.2435302869187698E-2</v>
      </c>
      <c r="H1345" s="61">
        <f t="shared" si="616"/>
        <v>1.4804567485055516E-2</v>
      </c>
      <c r="I1345" s="7">
        <f t="shared" si="617"/>
        <v>6.8390865029888837E-2</v>
      </c>
      <c r="J1345" s="58">
        <f t="shared" si="618"/>
        <v>9.9218307469747563E-4</v>
      </c>
      <c r="K1345" s="7">
        <f t="shared" si="619"/>
        <v>6.3617073841790847E-3</v>
      </c>
      <c r="L1345" s="7">
        <f t="shared" si="620"/>
        <v>8.3460735335740364E-3</v>
      </c>
      <c r="M1345" s="58">
        <f t="shared" si="621"/>
        <v>2.5038220600722111E-2</v>
      </c>
      <c r="N1345" s="58">
        <f t="shared" si="622"/>
        <v>2.0356877623972549E-4</v>
      </c>
      <c r="O1345" s="59">
        <f t="shared" si="623"/>
        <v>0.36158903879581239</v>
      </c>
      <c r="P1345" s="58">
        <f t="shared" si="624"/>
        <v>2.1991015618089138E-4</v>
      </c>
      <c r="Q1345" s="58">
        <f t="shared" si="625"/>
        <v>0.55303071637514978</v>
      </c>
      <c r="R1345" s="58">
        <f t="shared" si="626"/>
        <v>0.54935224577700492</v>
      </c>
      <c r="S1345" s="60">
        <f t="shared" si="627"/>
        <v>3.6784705981448562E-3</v>
      </c>
      <c r="T1345" s="58">
        <f t="shared" si="628"/>
        <v>2.1844742903067622E-4</v>
      </c>
      <c r="U1345" s="58">
        <f t="shared" si="629"/>
        <v>2.6555532420653402E-3</v>
      </c>
      <c r="V1345" s="58">
        <f t="shared" si="630"/>
        <v>2.4824708164714027E-4</v>
      </c>
      <c r="W1345" s="50">
        <f t="shared" si="631"/>
        <v>174.34248340911725</v>
      </c>
      <c r="X1345" s="50">
        <f t="shared" si="632"/>
        <v>105832.07987441716</v>
      </c>
      <c r="Y1345" s="50">
        <f t="shared" si="633"/>
        <v>105832.07987441716</v>
      </c>
      <c r="Z1345" s="50">
        <f t="shared" si="634"/>
        <v>1.5868552072226167</v>
      </c>
      <c r="AA1345" s="50">
        <f t="shared" si="635"/>
        <v>1.3488269261392243</v>
      </c>
      <c r="AB1345" s="50">
        <f t="shared" si="636"/>
        <v>697.50310961261494</v>
      </c>
      <c r="AC1345" s="7">
        <f t="shared" si="637"/>
        <v>0.27735078988398032</v>
      </c>
    </row>
    <row r="1346" spans="2:29">
      <c r="B1346" s="7">
        <f t="shared" si="610"/>
        <v>0.5225061405552619</v>
      </c>
      <c r="C1346" s="7">
        <f t="shared" si="611"/>
        <v>3.9764546465392847E-4</v>
      </c>
      <c r="D1346" s="58">
        <f t="shared" si="612"/>
        <v>3600910.4843316614</v>
      </c>
      <c r="E1346" s="7">
        <f t="shared" si="613"/>
        <v>522.26793262353726</v>
      </c>
      <c r="F1346" s="7">
        <f t="shared" si="614"/>
        <v>3499585.4843316614</v>
      </c>
      <c r="G1346" s="57">
        <f t="shared" si="615"/>
        <v>1.2435509644723045E-2</v>
      </c>
      <c r="H1346" s="61">
        <f t="shared" si="616"/>
        <v>1.4809512326843046E-2</v>
      </c>
      <c r="I1346" s="7">
        <f t="shared" si="617"/>
        <v>6.838097534631378E-2</v>
      </c>
      <c r="J1346" s="58">
        <f t="shared" si="618"/>
        <v>9.9172302948458959E-4</v>
      </c>
      <c r="K1346" s="7">
        <f t="shared" si="619"/>
        <v>6.3629120003395835E-3</v>
      </c>
      <c r="L1346" s="7">
        <f t="shared" si="620"/>
        <v>8.3463580593087627E-3</v>
      </c>
      <c r="M1346" s="58">
        <f t="shared" si="621"/>
        <v>2.5039074177926286E-2</v>
      </c>
      <c r="N1346" s="58">
        <f t="shared" si="622"/>
        <v>2.0344496408867199E-4</v>
      </c>
      <c r="O1346" s="59">
        <f t="shared" si="623"/>
        <v>0.36136911746250361</v>
      </c>
      <c r="P1346" s="58">
        <f t="shared" si="624"/>
        <v>2.1992133330878127E-4</v>
      </c>
      <c r="Q1346" s="58">
        <f t="shared" si="625"/>
        <v>0.55305882464968936</v>
      </c>
      <c r="R1346" s="58">
        <f t="shared" si="626"/>
        <v>0.54938088166902155</v>
      </c>
      <c r="S1346" s="60">
        <f t="shared" si="627"/>
        <v>3.6779429806678143E-3</v>
      </c>
      <c r="T1346" s="58">
        <f t="shared" si="628"/>
        <v>2.1845881596326295E-4</v>
      </c>
      <c r="U1346" s="58">
        <f t="shared" si="629"/>
        <v>2.6570157594108584E-3</v>
      </c>
      <c r="V1346" s="58">
        <f t="shared" si="630"/>
        <v>2.4837089379819381E-4</v>
      </c>
      <c r="W1346" s="50">
        <f t="shared" si="631"/>
        <v>174.34842691332747</v>
      </c>
      <c r="X1346" s="50">
        <f t="shared" si="632"/>
        <v>105837.59654616006</v>
      </c>
      <c r="Y1346" s="50">
        <f t="shared" si="633"/>
        <v>105837.59654616006</v>
      </c>
      <c r="Z1346" s="50">
        <f t="shared" si="634"/>
        <v>1.5868655617488892</v>
      </c>
      <c r="AA1346" s="50">
        <f t="shared" si="635"/>
        <v>1.3488357274865557</v>
      </c>
      <c r="AB1346" s="50">
        <f t="shared" si="636"/>
        <v>697.54401968795992</v>
      </c>
      <c r="AC1346" s="7">
        <f t="shared" si="637"/>
        <v>0.27736708197242804</v>
      </c>
    </row>
    <row r="1347" spans="2:29">
      <c r="B1347" s="7">
        <f t="shared" si="610"/>
        <v>0.52290378601991583</v>
      </c>
      <c r="C1347" s="7">
        <f t="shared" si="611"/>
        <v>3.9764546465392847E-4</v>
      </c>
      <c r="D1347" s="58">
        <f t="shared" si="612"/>
        <v>3601097.6152403681</v>
      </c>
      <c r="E1347" s="7">
        <f t="shared" si="613"/>
        <v>522.29507366834946</v>
      </c>
      <c r="F1347" s="7">
        <f t="shared" si="614"/>
        <v>3499772.6152403681</v>
      </c>
      <c r="G1347" s="57">
        <f t="shared" si="615"/>
        <v>1.2435715793037531E-2</v>
      </c>
      <c r="H1347" s="61">
        <f t="shared" si="616"/>
        <v>1.4814457250853931E-2</v>
      </c>
      <c r="I1347" s="7">
        <f t="shared" si="617"/>
        <v>6.8371085498292017E-2</v>
      </c>
      <c r="J1347" s="58">
        <f t="shared" si="618"/>
        <v>9.9126282298513482E-4</v>
      </c>
      <c r="K1347" s="7">
        <f t="shared" si="619"/>
        <v>6.3641160219830165E-3</v>
      </c>
      <c r="L1347" s="7">
        <f t="shared" si="620"/>
        <v>8.3466416679532866E-3</v>
      </c>
      <c r="M1347" s="58">
        <f t="shared" si="621"/>
        <v>2.5039925003859861E-2</v>
      </c>
      <c r="N1347" s="58">
        <f t="shared" si="622"/>
        <v>2.0332114566478488E-4</v>
      </c>
      <c r="O1347" s="59">
        <f t="shared" si="623"/>
        <v>0.36114918498707416</v>
      </c>
      <c r="P1347" s="58">
        <f t="shared" si="624"/>
        <v>2.1993247542945182E-4</v>
      </c>
      <c r="Q1347" s="58">
        <f t="shared" si="625"/>
        <v>0.55308684488796933</v>
      </c>
      <c r="R1347" s="58">
        <f t="shared" si="626"/>
        <v>0.54940943171047907</v>
      </c>
      <c r="S1347" s="60">
        <f t="shared" si="627"/>
        <v>3.677413177490263E-3</v>
      </c>
      <c r="T1347" s="58">
        <f t="shared" si="628"/>
        <v>2.1847016875776423E-4</v>
      </c>
      <c r="U1347" s="58">
        <f t="shared" si="629"/>
        <v>2.6584780660825458E-3</v>
      </c>
      <c r="V1347" s="58">
        <f t="shared" si="630"/>
        <v>2.4849471222208088E-4</v>
      </c>
      <c r="W1347" s="50">
        <f t="shared" si="631"/>
        <v>174.35435126029182</v>
      </c>
      <c r="X1347" s="50">
        <f t="shared" si="632"/>
        <v>105843.09667889126</v>
      </c>
      <c r="Y1347" s="50">
        <f t="shared" si="633"/>
        <v>105843.09667889126</v>
      </c>
      <c r="Z1347" s="50">
        <f t="shared" si="634"/>
        <v>1.5868758841577038</v>
      </c>
      <c r="AA1347" s="50">
        <f t="shared" si="635"/>
        <v>1.3488445015340482</v>
      </c>
      <c r="AB1347" s="50">
        <f t="shared" si="636"/>
        <v>697.58480711467826</v>
      </c>
      <c r="AC1347" s="7">
        <f t="shared" si="637"/>
        <v>0.27738332529301257</v>
      </c>
    </row>
    <row r="1348" spans="2:29">
      <c r="B1348" s="7">
        <f t="shared" si="610"/>
        <v>0.52330143148456976</v>
      </c>
      <c r="C1348" s="7">
        <f t="shared" si="611"/>
        <v>3.9764546465392847E-4</v>
      </c>
      <c r="D1348" s="58">
        <f t="shared" si="612"/>
        <v>3601284.1833777516</v>
      </c>
      <c r="E1348" s="7">
        <f t="shared" si="613"/>
        <v>522.32213309007875</v>
      </c>
      <c r="F1348" s="7">
        <f t="shared" si="614"/>
        <v>3499959.1833777516</v>
      </c>
      <c r="G1348" s="57">
        <f t="shared" si="615"/>
        <v>1.2435921314126177E-2</v>
      </c>
      <c r="H1348" s="61">
        <f t="shared" si="616"/>
        <v>1.4819402256838757E-2</v>
      </c>
      <c r="I1348" s="7">
        <f t="shared" si="617"/>
        <v>6.8361195486322357E-2</v>
      </c>
      <c r="J1348" s="58">
        <f t="shared" si="618"/>
        <v>9.9080245521467091E-4</v>
      </c>
      <c r="K1348" s="7">
        <f t="shared" si="619"/>
        <v>6.3653194490180419E-3</v>
      </c>
      <c r="L1348" s="7">
        <f t="shared" si="620"/>
        <v>8.3469243594473837E-3</v>
      </c>
      <c r="M1348" s="58">
        <f t="shared" si="621"/>
        <v>2.5040773078342151E-2</v>
      </c>
      <c r="N1348" s="58">
        <f t="shared" si="622"/>
        <v>2.0319732098777484E-4</v>
      </c>
      <c r="O1348" s="59">
        <f t="shared" si="623"/>
        <v>0.36092924140453508</v>
      </c>
      <c r="P1348" s="58">
        <f t="shared" si="624"/>
        <v>2.1994358253907276E-4</v>
      </c>
      <c r="Q1348" s="58">
        <f t="shared" si="625"/>
        <v>0.55311477708035728</v>
      </c>
      <c r="R1348" s="58">
        <f t="shared" si="626"/>
        <v>0.54943789589148373</v>
      </c>
      <c r="S1348" s="60">
        <f t="shared" si="627"/>
        <v>3.6768811888735486E-3</v>
      </c>
      <c r="T1348" s="58">
        <f t="shared" si="628"/>
        <v>2.1848148741024582E-4</v>
      </c>
      <c r="U1348" s="58">
        <f t="shared" si="629"/>
        <v>2.6599401612113728E-3</v>
      </c>
      <c r="V1348" s="58">
        <f t="shared" si="630"/>
        <v>2.4861853689909092E-4</v>
      </c>
      <c r="W1348" s="50">
        <f t="shared" si="631"/>
        <v>174.36025644875212</v>
      </c>
      <c r="X1348" s="50">
        <f t="shared" si="632"/>
        <v>105848.58027070468</v>
      </c>
      <c r="Y1348" s="50">
        <f t="shared" si="633"/>
        <v>105848.58027070468</v>
      </c>
      <c r="Z1348" s="50">
        <f t="shared" si="634"/>
        <v>1.5868861744553293</v>
      </c>
      <c r="AA1348" s="50">
        <f t="shared" si="635"/>
        <v>1.3488532482870299</v>
      </c>
      <c r="AB1348" s="50">
        <f t="shared" si="636"/>
        <v>697.62547187863458</v>
      </c>
      <c r="AC1348" s="7">
        <f t="shared" si="637"/>
        <v>0.27739951984011652</v>
      </c>
    </row>
    <row r="1349" spans="2:29">
      <c r="B1349" s="7">
        <f t="shared" si="610"/>
        <v>0.52369907694922369</v>
      </c>
      <c r="C1349" s="7">
        <f t="shared" si="611"/>
        <v>3.9764546465392847E-4</v>
      </c>
      <c r="D1349" s="58">
        <f t="shared" si="612"/>
        <v>3601470.1886794018</v>
      </c>
      <c r="E1349" s="7">
        <f t="shared" si="613"/>
        <v>522.34911087938303</v>
      </c>
      <c r="F1349" s="7">
        <f t="shared" si="614"/>
        <v>3500145.1886794018</v>
      </c>
      <c r="G1349" s="57">
        <f t="shared" si="615"/>
        <v>1.2436126207984278E-2</v>
      </c>
      <c r="H1349" s="61">
        <f t="shared" si="616"/>
        <v>1.4824347344548112E-2</v>
      </c>
      <c r="I1349" s="7">
        <f t="shared" si="617"/>
        <v>6.8351305310903651E-2</v>
      </c>
      <c r="J1349" s="58">
        <f t="shared" si="618"/>
        <v>9.9034192618878826E-4</v>
      </c>
      <c r="K1349" s="7">
        <f t="shared" si="619"/>
        <v>6.3665222813534487E-3</v>
      </c>
      <c r="L1349" s="7">
        <f t="shared" si="620"/>
        <v>8.3472061337310256E-3</v>
      </c>
      <c r="M1349" s="58">
        <f t="shared" si="621"/>
        <v>2.5041618401193077E-2</v>
      </c>
      <c r="N1349" s="58">
        <f t="shared" si="622"/>
        <v>2.0307349007735485E-4</v>
      </c>
      <c r="O1349" s="59">
        <f t="shared" si="623"/>
        <v>0.36070928674990155</v>
      </c>
      <c r="P1349" s="58">
        <f t="shared" si="624"/>
        <v>2.1995465463353625E-4</v>
      </c>
      <c r="Q1349" s="58">
        <f t="shared" si="625"/>
        <v>0.55314262121652302</v>
      </c>
      <c r="R1349" s="58">
        <f t="shared" si="626"/>
        <v>0.54946627420220806</v>
      </c>
      <c r="S1349" s="60">
        <f t="shared" si="627"/>
        <v>3.6763470143149624E-3</v>
      </c>
      <c r="T1349" s="58">
        <f t="shared" si="628"/>
        <v>2.1849277191679988E-4</v>
      </c>
      <c r="U1349" s="58">
        <f t="shared" si="629"/>
        <v>2.6614020439281092E-3</v>
      </c>
      <c r="V1349" s="58">
        <f t="shared" si="630"/>
        <v>2.4874236780951091E-4</v>
      </c>
      <c r="W1349" s="50">
        <f t="shared" si="631"/>
        <v>174.36614247745453</v>
      </c>
      <c r="X1349" s="50">
        <f t="shared" si="632"/>
        <v>105854.0473197072</v>
      </c>
      <c r="Y1349" s="50">
        <f t="shared" si="633"/>
        <v>105854.0473197072</v>
      </c>
      <c r="Z1349" s="50">
        <f t="shared" si="634"/>
        <v>1.5868964326480279</v>
      </c>
      <c r="AA1349" s="50">
        <f t="shared" si="635"/>
        <v>1.3488619677508238</v>
      </c>
      <c r="AB1349" s="50">
        <f t="shared" si="636"/>
        <v>697.66601396578994</v>
      </c>
      <c r="AC1349" s="7">
        <f t="shared" si="637"/>
        <v>0.27741566560813824</v>
      </c>
    </row>
    <row r="1350" spans="2:29">
      <c r="B1350" s="7">
        <f t="shared" si="610"/>
        <v>0.52409672241387761</v>
      </c>
      <c r="C1350" s="7">
        <f t="shared" si="611"/>
        <v>3.9764546465392847E-4</v>
      </c>
      <c r="D1350" s="58">
        <f t="shared" si="612"/>
        <v>3601655.6310809464</v>
      </c>
      <c r="E1350" s="7">
        <f t="shared" si="613"/>
        <v>522.37600702692589</v>
      </c>
      <c r="F1350" s="7">
        <f t="shared" si="614"/>
        <v>3500330.6310809464</v>
      </c>
      <c r="G1350" s="57">
        <f t="shared" si="615"/>
        <v>1.2436330474606971E-2</v>
      </c>
      <c r="H1350" s="61">
        <f t="shared" si="616"/>
        <v>1.4829292513732582E-2</v>
      </c>
      <c r="I1350" s="7">
        <f t="shared" si="617"/>
        <v>6.8341414972534709E-2</v>
      </c>
      <c r="J1350" s="58">
        <f t="shared" si="618"/>
        <v>9.8988123592310849E-4</v>
      </c>
      <c r="K1350" s="7">
        <f t="shared" si="619"/>
        <v>6.367724518898144E-3</v>
      </c>
      <c r="L1350" s="7">
        <f t="shared" si="620"/>
        <v>8.347486990744361E-3</v>
      </c>
      <c r="M1350" s="58">
        <f t="shared" si="621"/>
        <v>2.5042460972233081E-2</v>
      </c>
      <c r="N1350" s="58">
        <f t="shared" si="622"/>
        <v>2.0294965295324007E-4</v>
      </c>
      <c r="O1350" s="59">
        <f t="shared" si="623"/>
        <v>0.3604893210581927</v>
      </c>
      <c r="P1350" s="58">
        <f t="shared" si="624"/>
        <v>2.199656917088455E-4</v>
      </c>
      <c r="Q1350" s="58">
        <f t="shared" si="625"/>
        <v>0.55317037728641527</v>
      </c>
      <c r="R1350" s="58">
        <f t="shared" si="626"/>
        <v>0.54949456663283169</v>
      </c>
      <c r="S1350" s="60">
        <f t="shared" si="627"/>
        <v>3.6758106535835777E-3</v>
      </c>
      <c r="T1350" s="58">
        <f t="shared" si="628"/>
        <v>2.1850402227352141E-4</v>
      </c>
      <c r="U1350" s="58">
        <f t="shared" si="629"/>
        <v>2.6628637133634331E-3</v>
      </c>
      <c r="V1350" s="58">
        <f t="shared" si="630"/>
        <v>2.4886620493362566E-4</v>
      </c>
      <c r="W1350" s="50">
        <f t="shared" si="631"/>
        <v>174.37200934514874</v>
      </c>
      <c r="X1350" s="50">
        <f t="shared" si="632"/>
        <v>105859.49782400677</v>
      </c>
      <c r="Y1350" s="50">
        <f t="shared" si="633"/>
        <v>105859.49782400677</v>
      </c>
      <c r="Z1350" s="50">
        <f t="shared" si="634"/>
        <v>1.5869066587420337</v>
      </c>
      <c r="AA1350" s="50">
        <f t="shared" si="635"/>
        <v>1.3488706599307287</v>
      </c>
      <c r="AB1350" s="50">
        <f t="shared" si="636"/>
        <v>697.70643336211367</v>
      </c>
      <c r="AC1350" s="7">
        <f t="shared" si="637"/>
        <v>0.27743176259149677</v>
      </c>
    </row>
    <row r="1351" spans="2:29">
      <c r="B1351" s="7">
        <f t="shared" si="610"/>
        <v>0.52449436787853154</v>
      </c>
      <c r="C1351" s="7">
        <f t="shared" si="611"/>
        <v>3.9764546465392847E-4</v>
      </c>
      <c r="D1351" s="58">
        <f t="shared" si="612"/>
        <v>3601840.5105181905</v>
      </c>
      <c r="E1351" s="7">
        <f t="shared" si="613"/>
        <v>522.40282152339682</v>
      </c>
      <c r="F1351" s="7">
        <f t="shared" si="614"/>
        <v>3500515.5105181905</v>
      </c>
      <c r="G1351" s="57">
        <f t="shared" si="615"/>
        <v>1.2436534113989393E-2</v>
      </c>
      <c r="H1351" s="61">
        <f t="shared" si="616"/>
        <v>1.4834237764142746E-2</v>
      </c>
      <c r="I1351" s="7">
        <f t="shared" si="617"/>
        <v>6.833152447171438E-2</v>
      </c>
      <c r="J1351" s="58">
        <f t="shared" si="618"/>
        <v>9.8942038443328422E-4</v>
      </c>
      <c r="K1351" s="7">
        <f t="shared" si="619"/>
        <v>6.3689261615611581E-3</v>
      </c>
      <c r="L1351" s="7">
        <f t="shared" si="620"/>
        <v>8.3477669304277274E-3</v>
      </c>
      <c r="M1351" s="58">
        <f t="shared" si="621"/>
        <v>2.5043300791283182E-2</v>
      </c>
      <c r="N1351" s="58">
        <f t="shared" si="622"/>
        <v>2.0282580963514802E-4</v>
      </c>
      <c r="O1351" s="59">
        <f t="shared" si="623"/>
        <v>0.3602693443644317</v>
      </c>
      <c r="P1351" s="58">
        <f t="shared" si="624"/>
        <v>2.1997669376100371E-4</v>
      </c>
      <c r="Q1351" s="58">
        <f t="shared" si="625"/>
        <v>0.55319804527998273</v>
      </c>
      <c r="R1351" s="58">
        <f t="shared" si="626"/>
        <v>0.54952277317356002</v>
      </c>
      <c r="S1351" s="60">
        <f t="shared" si="627"/>
        <v>3.6752721064227112E-3</v>
      </c>
      <c r="T1351" s="58">
        <f t="shared" si="628"/>
        <v>2.1851523847651563E-4</v>
      </c>
      <c r="U1351" s="58">
        <f t="shared" si="629"/>
        <v>2.6643251686479211E-3</v>
      </c>
      <c r="V1351" s="58">
        <f t="shared" si="630"/>
        <v>2.4899004825171777E-4</v>
      </c>
      <c r="W1351" s="50">
        <f t="shared" si="631"/>
        <v>174.37785705058852</v>
      </c>
      <c r="X1351" s="50">
        <f t="shared" si="632"/>
        <v>105864.93178171659</v>
      </c>
      <c r="Y1351" s="50">
        <f t="shared" si="633"/>
        <v>105864.93178171659</v>
      </c>
      <c r="Z1351" s="50">
        <f t="shared" si="634"/>
        <v>1.5869168527435591</v>
      </c>
      <c r="AA1351" s="50">
        <f t="shared" si="635"/>
        <v>1.3488793248320252</v>
      </c>
      <c r="AB1351" s="50">
        <f t="shared" si="636"/>
        <v>697.74673005361387</v>
      </c>
      <c r="AC1351" s="7">
        <f t="shared" si="637"/>
        <v>0.27744781078462066</v>
      </c>
    </row>
    <row r="1352" spans="2:29">
      <c r="B1352" s="7">
        <f t="shared" si="610"/>
        <v>0.52489201334318547</v>
      </c>
      <c r="C1352" s="7">
        <f t="shared" si="611"/>
        <v>3.9764546465392847E-4</v>
      </c>
      <c r="D1352" s="58">
        <f t="shared" si="612"/>
        <v>3602024.8269271064</v>
      </c>
      <c r="E1352" s="7">
        <f t="shared" si="613"/>
        <v>522.42955435950921</v>
      </c>
      <c r="F1352" s="7">
        <f t="shared" si="614"/>
        <v>3500699.8269271064</v>
      </c>
      <c r="G1352" s="57">
        <f t="shared" si="615"/>
        <v>1.2436737126126675E-2</v>
      </c>
      <c r="H1352" s="61">
        <f t="shared" si="616"/>
        <v>1.4839183095529188E-2</v>
      </c>
      <c r="I1352" s="7">
        <f t="shared" si="617"/>
        <v>6.8321633808941504E-2</v>
      </c>
      <c r="J1352" s="58">
        <f t="shared" si="618"/>
        <v>9.8895937173499909E-4</v>
      </c>
      <c r="K1352" s="7">
        <f t="shared" si="619"/>
        <v>6.3701272092516487E-3</v>
      </c>
      <c r="L1352" s="7">
        <f t="shared" si="620"/>
        <v>8.3480459527216465E-3</v>
      </c>
      <c r="M1352" s="58">
        <f t="shared" si="621"/>
        <v>2.5044137858164939E-2</v>
      </c>
      <c r="N1352" s="58">
        <f t="shared" si="622"/>
        <v>2.0270196014279839E-4</v>
      </c>
      <c r="O1352" s="59">
        <f t="shared" si="623"/>
        <v>0.36004935670364563</v>
      </c>
      <c r="P1352" s="58">
        <f t="shared" si="624"/>
        <v>2.1998766078606957E-4</v>
      </c>
      <c r="Q1352" s="58">
        <f t="shared" si="625"/>
        <v>0.55322562518731411</v>
      </c>
      <c r="R1352" s="58">
        <f t="shared" si="626"/>
        <v>0.54955089381462474</v>
      </c>
      <c r="S1352" s="60">
        <f t="shared" si="627"/>
        <v>3.674731372689366E-3</v>
      </c>
      <c r="T1352" s="58">
        <f t="shared" si="628"/>
        <v>2.1852642052189815E-4</v>
      </c>
      <c r="U1352" s="58">
        <f t="shared" si="629"/>
        <v>2.6657864089120924E-3</v>
      </c>
      <c r="V1352" s="58">
        <f t="shared" si="630"/>
        <v>2.4911389774406737E-4</v>
      </c>
      <c r="W1352" s="50">
        <f t="shared" si="631"/>
        <v>174.38368559253135</v>
      </c>
      <c r="X1352" s="50">
        <f t="shared" si="632"/>
        <v>105870.34919095477</v>
      </c>
      <c r="Y1352" s="50">
        <f t="shared" si="633"/>
        <v>105870.34919095477</v>
      </c>
      <c r="Z1352" s="50">
        <f t="shared" si="634"/>
        <v>1.5869270146587957</v>
      </c>
      <c r="AA1352" s="50">
        <f t="shared" si="635"/>
        <v>1.3488879624599763</v>
      </c>
      <c r="AB1352" s="50">
        <f t="shared" si="636"/>
        <v>697.7869040263347</v>
      </c>
      <c r="AC1352" s="7">
        <f t="shared" si="637"/>
        <v>0.27746381018195326</v>
      </c>
    </row>
    <row r="1353" spans="2:29">
      <c r="B1353" s="7">
        <f t="shared" si="610"/>
        <v>0.5252896588078394</v>
      </c>
      <c r="C1353" s="7">
        <f t="shared" si="611"/>
        <v>3.9764546465392847E-4</v>
      </c>
      <c r="D1353" s="58">
        <f t="shared" si="612"/>
        <v>3602208.580243893</v>
      </c>
      <c r="E1353" s="7">
        <f t="shared" si="613"/>
        <v>522.45620552600963</v>
      </c>
      <c r="F1353" s="7">
        <f t="shared" si="614"/>
        <v>3500883.580243893</v>
      </c>
      <c r="G1353" s="57">
        <f t="shared" si="615"/>
        <v>1.2436939511013968E-2</v>
      </c>
      <c r="H1353" s="61">
        <f t="shared" si="616"/>
        <v>1.4844128507642485E-2</v>
      </c>
      <c r="I1353" s="7">
        <f t="shared" si="617"/>
        <v>6.8311742984714915E-2</v>
      </c>
      <c r="J1353" s="58">
        <f t="shared" si="618"/>
        <v>9.8849819784396775E-4</v>
      </c>
      <c r="K1353" s="7">
        <f t="shared" si="619"/>
        <v>6.3713276618788898E-3</v>
      </c>
      <c r="L1353" s="7">
        <f t="shared" si="620"/>
        <v>8.3483240575668253E-3</v>
      </c>
      <c r="M1353" s="58">
        <f t="shared" si="621"/>
        <v>2.5044972172700478E-2</v>
      </c>
      <c r="N1353" s="58">
        <f t="shared" si="622"/>
        <v>2.0257810449591301E-4</v>
      </c>
      <c r="O1353" s="59">
        <f t="shared" si="623"/>
        <v>0.35982935811086547</v>
      </c>
      <c r="P1353" s="58">
        <f t="shared" si="624"/>
        <v>2.1999859278015732E-4</v>
      </c>
      <c r="Q1353" s="58">
        <f t="shared" si="625"/>
        <v>0.55325311699863711</v>
      </c>
      <c r="R1353" s="58">
        <f t="shared" si="626"/>
        <v>0.54957892854629209</v>
      </c>
      <c r="S1353" s="60">
        <f t="shared" si="627"/>
        <v>3.6741884523450175E-3</v>
      </c>
      <c r="T1353" s="58">
        <f t="shared" si="628"/>
        <v>2.1853756840579846E-4</v>
      </c>
      <c r="U1353" s="58">
        <f t="shared" si="629"/>
        <v>2.6672474332864512E-3</v>
      </c>
      <c r="V1353" s="58">
        <f t="shared" si="630"/>
        <v>2.4923775339095273E-4</v>
      </c>
      <c r="W1353" s="50">
        <f t="shared" si="631"/>
        <v>174.38949496973868</v>
      </c>
      <c r="X1353" s="50">
        <f t="shared" si="632"/>
        <v>105875.75004984607</v>
      </c>
      <c r="Y1353" s="50">
        <f t="shared" si="633"/>
        <v>105875.75004984607</v>
      </c>
      <c r="Z1353" s="50">
        <f t="shared" si="634"/>
        <v>1.5869371444939169</v>
      </c>
      <c r="AA1353" s="50">
        <f t="shared" si="635"/>
        <v>1.3488965728198292</v>
      </c>
      <c r="AB1353" s="50">
        <f t="shared" si="636"/>
        <v>697.82695526637008</v>
      </c>
      <c r="AC1353" s="7">
        <f t="shared" si="637"/>
        <v>0.27747976077795494</v>
      </c>
    </row>
    <row r="1354" spans="2:29">
      <c r="B1354" s="7">
        <f t="shared" si="610"/>
        <v>0.52568730427249333</v>
      </c>
      <c r="C1354" s="7">
        <f t="shared" si="611"/>
        <v>3.9764546465392847E-4</v>
      </c>
      <c r="D1354" s="58">
        <f t="shared" si="612"/>
        <v>3602391.7704050248</v>
      </c>
      <c r="E1354" s="7">
        <f t="shared" si="613"/>
        <v>522.48277501368432</v>
      </c>
      <c r="F1354" s="7">
        <f t="shared" si="614"/>
        <v>3501066.7704050248</v>
      </c>
      <c r="G1354" s="57">
        <f t="shared" si="615"/>
        <v>1.2437141268646564E-2</v>
      </c>
      <c r="H1354" s="61">
        <f t="shared" si="616"/>
        <v>1.4849074000233215E-2</v>
      </c>
      <c r="I1354" s="7">
        <f t="shared" si="617"/>
        <v>6.8301851999533453E-2</v>
      </c>
      <c r="J1354" s="58">
        <f t="shared" si="618"/>
        <v>9.8803686277593628E-4</v>
      </c>
      <c r="K1354" s="7">
        <f t="shared" si="619"/>
        <v>6.3725275193522802E-3</v>
      </c>
      <c r="L1354" s="7">
        <f t="shared" si="620"/>
        <v>8.3486012449041531E-3</v>
      </c>
      <c r="M1354" s="58">
        <f t="shared" si="621"/>
        <v>2.5045803734712459E-2</v>
      </c>
      <c r="N1354" s="58">
        <f t="shared" si="622"/>
        <v>2.0245424271421602E-4</v>
      </c>
      <c r="O1354" s="59">
        <f t="shared" si="623"/>
        <v>0.3596093486211262</v>
      </c>
      <c r="P1354" s="58">
        <f t="shared" si="624"/>
        <v>2.2000948973927015E-4</v>
      </c>
      <c r="Q1354" s="58">
        <f t="shared" si="625"/>
        <v>0.55328052070390088</v>
      </c>
      <c r="R1354" s="58">
        <f t="shared" si="626"/>
        <v>0.54960687735886971</v>
      </c>
      <c r="S1354" s="60">
        <f t="shared" si="627"/>
        <v>3.6736433450311745E-3</v>
      </c>
      <c r="T1354" s="58">
        <f t="shared" si="628"/>
        <v>2.1854868212436242E-4</v>
      </c>
      <c r="U1354" s="58">
        <f t="shared" si="629"/>
        <v>2.6687082409013589E-3</v>
      </c>
      <c r="V1354" s="58">
        <f t="shared" si="630"/>
        <v>2.4936161517264972E-4</v>
      </c>
      <c r="W1354" s="50">
        <f t="shared" si="631"/>
        <v>174.39528518097572</v>
      </c>
      <c r="X1354" s="50">
        <f t="shared" si="632"/>
        <v>105881.13435652335</v>
      </c>
      <c r="Y1354" s="50">
        <f t="shared" si="633"/>
        <v>105881.13435652335</v>
      </c>
      <c r="Z1354" s="50">
        <f t="shared" si="634"/>
        <v>1.5869472422550805</v>
      </c>
      <c r="AA1354" s="50">
        <f t="shared" si="635"/>
        <v>1.3489051559168184</v>
      </c>
      <c r="AB1354" s="50">
        <f t="shared" si="636"/>
        <v>697.86688375987399</v>
      </c>
      <c r="AC1354" s="7">
        <f t="shared" si="637"/>
        <v>0.277495662567108</v>
      </c>
    </row>
    <row r="1355" spans="2:29">
      <c r="B1355" s="7">
        <f t="shared" si="610"/>
        <v>0.52608494973714726</v>
      </c>
      <c r="C1355" s="7">
        <f t="shared" si="611"/>
        <v>3.9764546465392847E-4</v>
      </c>
      <c r="D1355" s="58">
        <f t="shared" si="612"/>
        <v>3602574.3973470861</v>
      </c>
      <c r="E1355" s="7">
        <f t="shared" si="613"/>
        <v>522.50926281333579</v>
      </c>
      <c r="F1355" s="7">
        <f t="shared" si="614"/>
        <v>3501249.3973470861</v>
      </c>
      <c r="G1355" s="57">
        <f t="shared" si="615"/>
        <v>1.2437342399019655E-2</v>
      </c>
      <c r="H1355" s="61">
        <f t="shared" si="616"/>
        <v>1.4854019573051953E-2</v>
      </c>
      <c r="I1355" s="7">
        <f t="shared" si="617"/>
        <v>6.829196085389598E-2</v>
      </c>
      <c r="J1355" s="58">
        <f t="shared" si="618"/>
        <v>9.875753665466809E-4</v>
      </c>
      <c r="K1355" s="7">
        <f t="shared" si="619"/>
        <v>6.3737267815813479E-3</v>
      </c>
      <c r="L1355" s="7">
        <f t="shared" si="620"/>
        <v>8.3488775146747102E-3</v>
      </c>
      <c r="M1355" s="58">
        <f t="shared" si="621"/>
        <v>2.5046632544024131E-2</v>
      </c>
      <c r="N1355" s="58">
        <f t="shared" si="622"/>
        <v>2.0233037481743373E-4</v>
      </c>
      <c r="O1355" s="59">
        <f t="shared" si="623"/>
        <v>0.35938932826946668</v>
      </c>
      <c r="P1355" s="58">
        <f t="shared" si="624"/>
        <v>2.2002035165952227E-4</v>
      </c>
      <c r="Q1355" s="58">
        <f t="shared" si="625"/>
        <v>0.55330783629333324</v>
      </c>
      <c r="R1355" s="58">
        <f t="shared" si="626"/>
        <v>0.54963474024268277</v>
      </c>
      <c r="S1355" s="60">
        <f t="shared" si="627"/>
        <v>3.6730960506504706E-3</v>
      </c>
      <c r="T1355" s="58">
        <f t="shared" si="628"/>
        <v>2.1855976167374288E-4</v>
      </c>
      <c r="U1355" s="58">
        <f t="shared" si="629"/>
        <v>2.6701688308871383E-3</v>
      </c>
      <c r="V1355" s="58">
        <f t="shared" si="630"/>
        <v>2.4948548306943203E-4</v>
      </c>
      <c r="W1355" s="50">
        <f t="shared" si="631"/>
        <v>174.4010562250117</v>
      </c>
      <c r="X1355" s="50">
        <f t="shared" si="632"/>
        <v>105886.50210912272</v>
      </c>
      <c r="Y1355" s="50">
        <f t="shared" si="633"/>
        <v>105886.50210912272</v>
      </c>
      <c r="Z1355" s="50">
        <f t="shared" si="634"/>
        <v>1.5869573079484196</v>
      </c>
      <c r="AA1355" s="50">
        <f t="shared" si="635"/>
        <v>1.3489137117561567</v>
      </c>
      <c r="AB1355" s="50">
        <f t="shared" si="636"/>
        <v>697.90668949302403</v>
      </c>
      <c r="AC1355" s="7">
        <f t="shared" si="637"/>
        <v>0.27751151554391135</v>
      </c>
    </row>
    <row r="1356" spans="2:29">
      <c r="B1356" s="7">
        <f t="shared" si="610"/>
        <v>0.52648259520180118</v>
      </c>
      <c r="C1356" s="7">
        <f t="shared" si="611"/>
        <v>3.9764546465392847E-4</v>
      </c>
      <c r="D1356" s="58">
        <f t="shared" si="612"/>
        <v>3602756.4610069068</v>
      </c>
      <c r="E1356" s="7">
        <f t="shared" si="613"/>
        <v>522.53566891580181</v>
      </c>
      <c r="F1356" s="7">
        <f t="shared" si="614"/>
        <v>3501431.4610069068</v>
      </c>
      <c r="G1356" s="57">
        <f t="shared" si="615"/>
        <v>1.2437542902128505E-2</v>
      </c>
      <c r="H1356" s="61">
        <f t="shared" si="616"/>
        <v>1.4858965225849272E-2</v>
      </c>
      <c r="I1356" s="7">
        <f t="shared" si="617"/>
        <v>6.828206954830135E-2</v>
      </c>
      <c r="J1356" s="58">
        <f t="shared" si="618"/>
        <v>9.8711370917201014E-4</v>
      </c>
      <c r="K1356" s="7">
        <f t="shared" si="619"/>
        <v>6.3749254484757366E-3</v>
      </c>
      <c r="L1356" s="7">
        <f t="shared" si="620"/>
        <v>8.3491528668197569E-3</v>
      </c>
      <c r="M1356" s="58">
        <f t="shared" si="621"/>
        <v>2.5047458600459271E-2</v>
      </c>
      <c r="N1356" s="58">
        <f t="shared" si="622"/>
        <v>2.0220650082529472E-4</v>
      </c>
      <c r="O1356" s="59">
        <f t="shared" si="623"/>
        <v>0.35916929709092976</v>
      </c>
      <c r="P1356" s="58">
        <f t="shared" si="624"/>
        <v>2.2003117853691689E-4</v>
      </c>
      <c r="Q1356" s="58">
        <f t="shared" si="625"/>
        <v>0.55333506375688302</v>
      </c>
      <c r="R1356" s="58">
        <f t="shared" si="626"/>
        <v>0.54966251718809334</v>
      </c>
      <c r="S1356" s="60">
        <f t="shared" si="627"/>
        <v>3.6725465687896808E-3</v>
      </c>
      <c r="T1356" s="58">
        <f t="shared" si="628"/>
        <v>2.1857080705010732E-4</v>
      </c>
      <c r="U1356" s="58">
        <f t="shared" si="629"/>
        <v>2.6716292023739479E-3</v>
      </c>
      <c r="V1356" s="58">
        <f t="shared" si="630"/>
        <v>2.4960935706157104E-4</v>
      </c>
      <c r="W1356" s="50">
        <f t="shared" si="631"/>
        <v>174.4068081006196</v>
      </c>
      <c r="X1356" s="50">
        <f t="shared" si="632"/>
        <v>105891.85330578747</v>
      </c>
      <c r="Y1356" s="50">
        <f t="shared" si="633"/>
        <v>105891.85330578747</v>
      </c>
      <c r="Z1356" s="50">
        <f t="shared" si="634"/>
        <v>1.5869673415800505</v>
      </c>
      <c r="AA1356" s="50">
        <f t="shared" si="635"/>
        <v>1.348922240343043</v>
      </c>
      <c r="AB1356" s="50">
        <f t="shared" si="636"/>
        <v>697.94637245205161</v>
      </c>
      <c r="AC1356" s="7">
        <f t="shared" si="637"/>
        <v>0.27752731970287925</v>
      </c>
    </row>
    <row r="1357" spans="2:29">
      <c r="B1357" s="7">
        <f t="shared" si="610"/>
        <v>0.52688024066645511</v>
      </c>
      <c r="C1357" s="7">
        <f t="shared" si="611"/>
        <v>3.9764546465392847E-4</v>
      </c>
      <c r="D1357" s="58">
        <f t="shared" si="612"/>
        <v>3602937.9613213963</v>
      </c>
      <c r="E1357" s="7">
        <f t="shared" si="613"/>
        <v>522.56199331193204</v>
      </c>
      <c r="F1357" s="7">
        <f t="shared" si="614"/>
        <v>3501612.9613213963</v>
      </c>
      <c r="G1357" s="57">
        <f t="shared" si="615"/>
        <v>1.2437742777968273E-2</v>
      </c>
      <c r="H1357" s="61">
        <f t="shared" si="616"/>
        <v>1.4863910958375741E-2</v>
      </c>
      <c r="I1357" s="7">
        <f t="shared" si="617"/>
        <v>6.8272178083248411E-2</v>
      </c>
      <c r="J1357" s="58">
        <f t="shared" si="618"/>
        <v>9.8665189066776291E-4</v>
      </c>
      <c r="K1357" s="7">
        <f t="shared" si="619"/>
        <v>6.3761235199452145E-3</v>
      </c>
      <c r="L1357" s="7">
        <f t="shared" si="620"/>
        <v>8.3494273012807395E-3</v>
      </c>
      <c r="M1357" s="58">
        <f t="shared" si="621"/>
        <v>2.5048281903842218E-2</v>
      </c>
      <c r="N1357" s="58">
        <f t="shared" si="622"/>
        <v>2.0208262075752976E-4</v>
      </c>
      <c r="O1357" s="59">
        <f t="shared" si="623"/>
        <v>0.35894925512056225</v>
      </c>
      <c r="P1357" s="58">
        <f t="shared" si="624"/>
        <v>2.2004197036751272E-4</v>
      </c>
      <c r="Q1357" s="58">
        <f t="shared" si="625"/>
        <v>0.55336220308463879</v>
      </c>
      <c r="R1357" s="58">
        <f t="shared" si="626"/>
        <v>0.54969020818547631</v>
      </c>
      <c r="S1357" s="60">
        <f t="shared" si="627"/>
        <v>3.6719948991624785E-3</v>
      </c>
      <c r="T1357" s="58">
        <f t="shared" si="628"/>
        <v>2.185818182496284E-4</v>
      </c>
      <c r="U1357" s="58">
        <f t="shared" si="629"/>
        <v>2.6730893544918322E-3</v>
      </c>
      <c r="V1357" s="58">
        <f t="shared" si="630"/>
        <v>2.49733237129336E-4</v>
      </c>
      <c r="W1357" s="50">
        <f t="shared" si="631"/>
        <v>174.41254080657626</v>
      </c>
      <c r="X1357" s="50">
        <f t="shared" si="632"/>
        <v>105897.18794466325</v>
      </c>
      <c r="Y1357" s="50">
        <f t="shared" si="633"/>
        <v>105897.18794466325</v>
      </c>
      <c r="Z1357" s="50">
        <f t="shared" si="634"/>
        <v>1.586977343156063</v>
      </c>
      <c r="AA1357" s="50">
        <f t="shared" si="635"/>
        <v>1.3489307416826535</v>
      </c>
      <c r="AB1357" s="50">
        <f t="shared" si="636"/>
        <v>697.98593262320503</v>
      </c>
      <c r="AC1357" s="7">
        <f t="shared" si="637"/>
        <v>0.27754307503853992</v>
      </c>
    </row>
    <row r="1358" spans="2:29">
      <c r="B1358" s="7">
        <f t="shared" si="610"/>
        <v>0.52727788613110904</v>
      </c>
      <c r="C1358" s="7">
        <f t="shared" si="611"/>
        <v>3.9764546465392847E-4</v>
      </c>
      <c r="D1358" s="58">
        <f t="shared" si="612"/>
        <v>3603118.8982276036</v>
      </c>
      <c r="E1358" s="7">
        <f t="shared" si="613"/>
        <v>522.58823599259608</v>
      </c>
      <c r="F1358" s="7">
        <f t="shared" si="614"/>
        <v>3501793.8982276036</v>
      </c>
      <c r="G1358" s="57">
        <f t="shared" si="615"/>
        <v>1.2437942026534064E-2</v>
      </c>
      <c r="H1358" s="61">
        <f t="shared" si="616"/>
        <v>1.4868856770381932E-2</v>
      </c>
      <c r="I1358" s="7">
        <f t="shared" si="617"/>
        <v>6.826228645923603E-2</v>
      </c>
      <c r="J1358" s="58">
        <f t="shared" si="618"/>
        <v>9.8618991104980889E-4</v>
      </c>
      <c r="K1358" s="7">
        <f t="shared" si="619"/>
        <v>6.3773209958996775E-3</v>
      </c>
      <c r="L1358" s="7">
        <f t="shared" si="620"/>
        <v>8.3497008179992949E-3</v>
      </c>
      <c r="M1358" s="58">
        <f t="shared" si="621"/>
        <v>2.5049102453997885E-2</v>
      </c>
      <c r="N1358" s="58">
        <f t="shared" si="622"/>
        <v>2.0195873463387166E-4</v>
      </c>
      <c r="O1358" s="59">
        <f t="shared" si="623"/>
        <v>0.35872920239341455</v>
      </c>
      <c r="P1358" s="58">
        <f t="shared" si="624"/>
        <v>2.2005272714770152E-4</v>
      </c>
      <c r="Q1358" s="58">
        <f t="shared" si="625"/>
        <v>0.55338925426752639</v>
      </c>
      <c r="R1358" s="58">
        <f t="shared" si="626"/>
        <v>0.54971781322522706</v>
      </c>
      <c r="S1358" s="60">
        <f t="shared" si="627"/>
        <v>3.6714410422993282E-3</v>
      </c>
      <c r="T1358" s="58">
        <f t="shared" si="628"/>
        <v>2.1859279526848687E-4</v>
      </c>
      <c r="U1358" s="58">
        <f t="shared" si="629"/>
        <v>2.6745492863710467E-3</v>
      </c>
      <c r="V1358" s="58">
        <f t="shared" si="630"/>
        <v>2.498571232529941E-4</v>
      </c>
      <c r="W1358" s="50">
        <f t="shared" si="631"/>
        <v>174.41825434166256</v>
      </c>
      <c r="X1358" s="50">
        <f t="shared" si="632"/>
        <v>105902.50602389983</v>
      </c>
      <c r="Y1358" s="50">
        <f t="shared" si="633"/>
        <v>105902.50602389983</v>
      </c>
      <c r="Z1358" s="50">
        <f t="shared" si="634"/>
        <v>1.5869873126825245</v>
      </c>
      <c r="AA1358" s="50">
        <f t="shared" si="635"/>
        <v>1.3489392157801459</v>
      </c>
      <c r="AB1358" s="50">
        <f t="shared" si="636"/>
        <v>698.02536999276401</v>
      </c>
      <c r="AC1358" s="7">
        <f t="shared" si="637"/>
        <v>0.27755878154543145</v>
      </c>
    </row>
    <row r="1359" spans="2:29">
      <c r="B1359" s="7">
        <f t="shared" si="610"/>
        <v>0.52767553159576297</v>
      </c>
      <c r="C1359" s="7">
        <f t="shared" si="611"/>
        <v>3.9764546465392847E-4</v>
      </c>
      <c r="D1359" s="58">
        <f t="shared" si="612"/>
        <v>3603299.2716631577</v>
      </c>
      <c r="E1359" s="7">
        <f t="shared" si="613"/>
        <v>522.61439694874787</v>
      </c>
      <c r="F1359" s="7">
        <f t="shared" si="614"/>
        <v>3501974.2716631577</v>
      </c>
      <c r="G1359" s="57">
        <f t="shared" si="615"/>
        <v>1.2438140647821434E-2</v>
      </c>
      <c r="H1359" s="61">
        <f t="shared" si="616"/>
        <v>1.4873802661618411E-2</v>
      </c>
      <c r="I1359" s="7">
        <f t="shared" si="617"/>
        <v>6.825239467676307E-2</v>
      </c>
      <c r="J1359" s="58">
        <f t="shared" si="618"/>
        <v>9.857277703340492E-4</v>
      </c>
      <c r="K1359" s="7">
        <f t="shared" si="619"/>
        <v>6.3785178762491394E-3</v>
      </c>
      <c r="L1359" s="7">
        <f t="shared" si="620"/>
        <v>8.349973416917237E-3</v>
      </c>
      <c r="M1359" s="58">
        <f t="shared" si="621"/>
        <v>2.5049920250751711E-2</v>
      </c>
      <c r="N1359" s="58">
        <f t="shared" si="622"/>
        <v>2.018348424740556E-4</v>
      </c>
      <c r="O1359" s="59">
        <f t="shared" si="623"/>
        <v>0.35850913894454128</v>
      </c>
      <c r="P1359" s="58">
        <f t="shared" si="624"/>
        <v>2.2006344887326446E-4</v>
      </c>
      <c r="Q1359" s="58">
        <f t="shared" si="625"/>
        <v>0.55341621729493651</v>
      </c>
      <c r="R1359" s="58">
        <f t="shared" si="626"/>
        <v>0.54974533229782985</v>
      </c>
      <c r="S1359" s="60">
        <f t="shared" si="627"/>
        <v>3.6708849971066604E-3</v>
      </c>
      <c r="T1359" s="58">
        <f t="shared" si="628"/>
        <v>2.1860373810289886E-4</v>
      </c>
      <c r="U1359" s="58">
        <f t="shared" si="629"/>
        <v>2.6760089971414121E-3</v>
      </c>
      <c r="V1359" s="58">
        <f t="shared" si="630"/>
        <v>2.4998101541281017E-4</v>
      </c>
      <c r="W1359" s="50">
        <f t="shared" si="631"/>
        <v>174.42394870466302</v>
      </c>
      <c r="X1359" s="50">
        <f t="shared" si="632"/>
        <v>105907.80754166399</v>
      </c>
      <c r="Y1359" s="50">
        <f t="shared" si="633"/>
        <v>105907.80754166399</v>
      </c>
      <c r="Z1359" s="50">
        <f t="shared" si="634"/>
        <v>1.5869972501655032</v>
      </c>
      <c r="AA1359" s="50">
        <f t="shared" si="635"/>
        <v>1.3489476626406778</v>
      </c>
      <c r="AB1359" s="50">
        <f t="shared" si="636"/>
        <v>698.06468454713354</v>
      </c>
      <c r="AC1359" s="7">
        <f t="shared" si="637"/>
        <v>0.27757443921812297</v>
      </c>
    </row>
    <row r="1360" spans="2:29">
      <c r="B1360" s="7">
        <f t="shared" si="610"/>
        <v>0.5280731770604169</v>
      </c>
      <c r="C1360" s="7">
        <f t="shared" si="611"/>
        <v>3.9764546465392847E-4</v>
      </c>
      <c r="D1360" s="58">
        <f t="shared" si="612"/>
        <v>3603479.0815653978</v>
      </c>
      <c r="E1360" s="7">
        <f t="shared" si="613"/>
        <v>522.64047617129916</v>
      </c>
      <c r="F1360" s="7">
        <f t="shared" si="614"/>
        <v>3502154.0815653978</v>
      </c>
      <c r="G1360" s="57">
        <f t="shared" si="615"/>
        <v>1.24383386418254E-2</v>
      </c>
      <c r="H1360" s="61">
        <f t="shared" si="616"/>
        <v>1.4878748631835746E-2</v>
      </c>
      <c r="I1360" s="7">
        <f t="shared" si="617"/>
        <v>6.8242502736328398E-2</v>
      </c>
      <c r="J1360" s="58">
        <f t="shared" si="618"/>
        <v>9.8526546853641619E-4</v>
      </c>
      <c r="K1360" s="7">
        <f t="shared" si="619"/>
        <v>6.3797141609037381E-3</v>
      </c>
      <c r="L1360" s="7">
        <f t="shared" si="620"/>
        <v>8.3502450979765705E-3</v>
      </c>
      <c r="M1360" s="58">
        <f t="shared" si="621"/>
        <v>2.5050735293929711E-2</v>
      </c>
      <c r="N1360" s="58">
        <f t="shared" si="622"/>
        <v>2.017109442978188E-4</v>
      </c>
      <c r="O1360" s="59">
        <f t="shared" si="623"/>
        <v>0.35828906480900063</v>
      </c>
      <c r="P1360" s="58">
        <f t="shared" si="624"/>
        <v>2.2007413554064881E-4</v>
      </c>
      <c r="Q1360" s="58">
        <f t="shared" si="625"/>
        <v>0.55344309215793441</v>
      </c>
      <c r="R1360" s="58">
        <f t="shared" si="626"/>
        <v>0.54977276539372455</v>
      </c>
      <c r="S1360" s="60">
        <f t="shared" si="627"/>
        <v>3.6703267642098636E-3</v>
      </c>
      <c r="T1360" s="58">
        <f t="shared" si="628"/>
        <v>2.1861464674906281E-4</v>
      </c>
      <c r="U1360" s="58">
        <f t="shared" si="629"/>
        <v>2.677468485932998E-3</v>
      </c>
      <c r="V1360" s="58">
        <f t="shared" si="630"/>
        <v>2.5010491358904699E-4</v>
      </c>
      <c r="W1360" s="50">
        <f t="shared" si="631"/>
        <v>174.42962389436616</v>
      </c>
      <c r="X1360" s="50">
        <f t="shared" si="632"/>
        <v>105913.09249611401</v>
      </c>
      <c r="Y1360" s="50">
        <f t="shared" si="633"/>
        <v>105913.09249611401</v>
      </c>
      <c r="Z1360" s="50">
        <f t="shared" si="634"/>
        <v>1.5870071556110208</v>
      </c>
      <c r="AA1360" s="50">
        <f t="shared" si="635"/>
        <v>1.3489560822693676</v>
      </c>
      <c r="AB1360" s="50">
        <f t="shared" si="636"/>
        <v>698.10387627265607</v>
      </c>
      <c r="AC1360" s="7">
        <f t="shared" si="637"/>
        <v>0.27759004805119591</v>
      </c>
    </row>
    <row r="1361" spans="2:29">
      <c r="B1361" s="7">
        <f t="shared" si="610"/>
        <v>0.52847082252507083</v>
      </c>
      <c r="C1361" s="7">
        <f t="shared" si="611"/>
        <v>3.9764546465392847E-4</v>
      </c>
      <c r="D1361" s="58">
        <f t="shared" si="612"/>
        <v>3603658.3278722912</v>
      </c>
      <c r="E1361" s="7">
        <f t="shared" si="613"/>
        <v>522.66647365125289</v>
      </c>
      <c r="F1361" s="7">
        <f t="shared" si="614"/>
        <v>3502333.3278722912</v>
      </c>
      <c r="G1361" s="57">
        <f t="shared" si="615"/>
        <v>1.2438536008541497E-2</v>
      </c>
      <c r="H1361" s="61">
        <f t="shared" si="616"/>
        <v>1.4883694680784498E-2</v>
      </c>
      <c r="I1361" s="7">
        <f t="shared" si="617"/>
        <v>6.8232610638430891E-2</v>
      </c>
      <c r="J1361" s="58">
        <f t="shared" si="618"/>
        <v>9.84803005672873E-4</v>
      </c>
      <c r="K1361" s="7">
        <f t="shared" si="619"/>
        <v>6.3809098497737372E-3</v>
      </c>
      <c r="L1361" s="7">
        <f t="shared" si="620"/>
        <v>8.3505158611194841E-3</v>
      </c>
      <c r="M1361" s="58">
        <f t="shared" si="621"/>
        <v>2.5051547583358452E-2</v>
      </c>
      <c r="N1361" s="58">
        <f t="shared" si="622"/>
        <v>2.0158704012490075E-4</v>
      </c>
      <c r="O1361" s="59">
        <f t="shared" si="623"/>
        <v>0.35806898002185494</v>
      </c>
      <c r="P1361" s="58">
        <f t="shared" si="624"/>
        <v>2.2008478714569124E-4</v>
      </c>
      <c r="Q1361" s="58">
        <f t="shared" si="625"/>
        <v>0.55346987884605048</v>
      </c>
      <c r="R1361" s="58">
        <f t="shared" si="626"/>
        <v>0.5498001125034474</v>
      </c>
      <c r="S1361" s="60">
        <f t="shared" si="627"/>
        <v>3.6697663426030758E-3</v>
      </c>
      <c r="T1361" s="58">
        <f t="shared" si="628"/>
        <v>2.186255212032155E-4</v>
      </c>
      <c r="U1361" s="58">
        <f t="shared" si="629"/>
        <v>2.6789277518754736E-3</v>
      </c>
      <c r="V1361" s="58">
        <f t="shared" si="630"/>
        <v>2.5022881776196504E-4</v>
      </c>
      <c r="W1361" s="50">
        <f t="shared" si="631"/>
        <v>174.43527990956434</v>
      </c>
      <c r="X1361" s="50">
        <f t="shared" si="632"/>
        <v>105918.36088542663</v>
      </c>
      <c r="Y1361" s="50">
        <f t="shared" si="633"/>
        <v>105918.36088542663</v>
      </c>
      <c r="Z1361" s="50">
        <f t="shared" si="634"/>
        <v>1.5870170290251036</v>
      </c>
      <c r="AA1361" s="50">
        <f t="shared" si="635"/>
        <v>1.3489644746713381</v>
      </c>
      <c r="AB1361" s="50">
        <f t="shared" si="636"/>
        <v>698.14294515581105</v>
      </c>
      <c r="AC1361" s="7">
        <f t="shared" si="637"/>
        <v>0.27760560803924678</v>
      </c>
    </row>
    <row r="1362" spans="2:29">
      <c r="B1362" s="7">
        <f t="shared" si="610"/>
        <v>0.52886846798972476</v>
      </c>
      <c r="C1362" s="7">
        <f t="shared" si="611"/>
        <v>3.9764546465392847E-4</v>
      </c>
      <c r="D1362" s="58">
        <f t="shared" si="612"/>
        <v>3603837.0105215595</v>
      </c>
      <c r="E1362" s="7">
        <f t="shared" si="613"/>
        <v>522.6923893795763</v>
      </c>
      <c r="F1362" s="7">
        <f t="shared" si="614"/>
        <v>3502512.0105215595</v>
      </c>
      <c r="G1362" s="57">
        <f t="shared" si="615"/>
        <v>1.2438732747964771E-2</v>
      </c>
      <c r="H1362" s="61">
        <f t="shared" si="616"/>
        <v>1.4888640808215229E-2</v>
      </c>
      <c r="I1362" s="7">
        <f t="shared" si="617"/>
        <v>6.8222718383569428E-2</v>
      </c>
      <c r="J1362" s="58">
        <f t="shared" si="618"/>
        <v>9.8434038175941379E-4</v>
      </c>
      <c r="K1362" s="7">
        <f t="shared" si="619"/>
        <v>6.3821049427695209E-3</v>
      </c>
      <c r="L1362" s="7">
        <f t="shared" si="620"/>
        <v>8.3507857062883484E-3</v>
      </c>
      <c r="M1362" s="58">
        <f t="shared" si="621"/>
        <v>2.5052357118865047E-2</v>
      </c>
      <c r="N1362" s="58">
        <f t="shared" si="622"/>
        <v>2.0146312997504316E-4</v>
      </c>
      <c r="O1362" s="59">
        <f t="shared" si="623"/>
        <v>0.35784888461817038</v>
      </c>
      <c r="P1362" s="58">
        <f t="shared" si="624"/>
        <v>2.2009540368456149E-4</v>
      </c>
      <c r="Q1362" s="58">
        <f t="shared" si="625"/>
        <v>0.55349657734965219</v>
      </c>
      <c r="R1362" s="58">
        <f t="shared" si="626"/>
        <v>0.54982737361749667</v>
      </c>
      <c r="S1362" s="60">
        <f t="shared" si="627"/>
        <v>3.6692037321555127E-3</v>
      </c>
      <c r="T1362" s="58">
        <f t="shared" si="628"/>
        <v>2.186363614615786E-4</v>
      </c>
      <c r="U1362" s="58">
        <f t="shared" si="629"/>
        <v>2.6803867940984566E-3</v>
      </c>
      <c r="V1362" s="58">
        <f t="shared" si="630"/>
        <v>2.5035272791182263E-4</v>
      </c>
      <c r="W1362" s="50">
        <f t="shared" si="631"/>
        <v>174.4409167490538</v>
      </c>
      <c r="X1362" s="50">
        <f t="shared" si="632"/>
        <v>105923.61270777138</v>
      </c>
      <c r="Y1362" s="50">
        <f t="shared" si="633"/>
        <v>105923.61270777138</v>
      </c>
      <c r="Z1362" s="50">
        <f t="shared" si="634"/>
        <v>1.5870268704137329</v>
      </c>
      <c r="AA1362" s="50">
        <f t="shared" si="635"/>
        <v>1.3489728398516729</v>
      </c>
      <c r="AB1362" s="50">
        <f t="shared" si="636"/>
        <v>698.18189118302382</v>
      </c>
      <c r="AC1362" s="7">
        <f t="shared" si="637"/>
        <v>0.27762111917688831</v>
      </c>
    </row>
    <row r="1363" spans="2:29">
      <c r="B1363" s="7">
        <f t="shared" si="610"/>
        <v>0.52926611345437868</v>
      </c>
      <c r="C1363" s="7">
        <f t="shared" si="611"/>
        <v>3.9764546465392847E-4</v>
      </c>
      <c r="D1363" s="58">
        <f t="shared" si="612"/>
        <v>3604015.1294511477</v>
      </c>
      <c r="E1363" s="7">
        <f t="shared" si="613"/>
        <v>522.71822334726926</v>
      </c>
      <c r="F1363" s="7">
        <f t="shared" si="614"/>
        <v>3502690.1294511477</v>
      </c>
      <c r="G1363" s="57">
        <f t="shared" si="615"/>
        <v>1.2438928860090319E-2</v>
      </c>
      <c r="H1363" s="61">
        <f t="shared" si="616"/>
        <v>1.4893587013878499E-2</v>
      </c>
      <c r="I1363" s="7">
        <f t="shared" si="617"/>
        <v>6.8212825972242888E-2</v>
      </c>
      <c r="J1363" s="58">
        <f t="shared" si="618"/>
        <v>9.8387759681206415E-4</v>
      </c>
      <c r="K1363" s="7">
        <f t="shared" si="619"/>
        <v>6.3832994398015973E-3</v>
      </c>
      <c r="L1363" s="7">
        <f t="shared" si="620"/>
        <v>8.3510546334257252E-3</v>
      </c>
      <c r="M1363" s="58">
        <f t="shared" si="621"/>
        <v>2.5053163900277176E-2</v>
      </c>
      <c r="N1363" s="58">
        <f t="shared" si="622"/>
        <v>2.0133921386798965E-4</v>
      </c>
      <c r="O1363" s="59">
        <f t="shared" si="623"/>
        <v>0.35762877863301662</v>
      </c>
      <c r="P1363" s="58">
        <f t="shared" si="624"/>
        <v>2.2010598515376234E-4</v>
      </c>
      <c r="Q1363" s="58">
        <f t="shared" si="625"/>
        <v>0.55352318765994468</v>
      </c>
      <c r="R1363" s="58">
        <f t="shared" si="626"/>
        <v>0.54985454872640427</v>
      </c>
      <c r="S1363" s="60">
        <f t="shared" si="627"/>
        <v>3.6686389335404135E-3</v>
      </c>
      <c r="T1363" s="58">
        <f t="shared" si="628"/>
        <v>2.1864716752038717E-4</v>
      </c>
      <c r="U1363" s="58">
        <f t="shared" si="629"/>
        <v>2.6818456117318318E-3</v>
      </c>
      <c r="V1363" s="58">
        <f t="shared" si="630"/>
        <v>2.5047664401887612E-4</v>
      </c>
      <c r="W1363" s="50">
        <f t="shared" si="631"/>
        <v>174.44653441163462</v>
      </c>
      <c r="X1363" s="50">
        <f t="shared" si="632"/>
        <v>105928.84796132434</v>
      </c>
      <c r="Y1363" s="50">
        <f t="shared" si="633"/>
        <v>105928.84796132434</v>
      </c>
      <c r="Z1363" s="50">
        <f t="shared" si="634"/>
        <v>1.5870366797828726</v>
      </c>
      <c r="AA1363" s="50">
        <f t="shared" si="635"/>
        <v>1.3489811778154417</v>
      </c>
      <c r="AB1363" s="50">
        <f t="shared" si="636"/>
        <v>698.22071434076895</v>
      </c>
      <c r="AC1363" s="7">
        <f t="shared" si="637"/>
        <v>0.27763658145873249</v>
      </c>
    </row>
    <row r="1364" spans="2:29">
      <c r="B1364" s="7">
        <f t="shared" si="610"/>
        <v>0.52966375891903261</v>
      </c>
      <c r="C1364" s="7">
        <f t="shared" si="611"/>
        <v>3.9764546465392847E-4</v>
      </c>
      <c r="D1364" s="58">
        <f t="shared" si="612"/>
        <v>3604192.6845996473</v>
      </c>
      <c r="E1364" s="7">
        <f t="shared" si="613"/>
        <v>522.74397554542497</v>
      </c>
      <c r="F1364" s="7">
        <f t="shared" si="614"/>
        <v>3502867.6845996473</v>
      </c>
      <c r="G1364" s="57">
        <f t="shared" si="615"/>
        <v>1.2439124344913757E-2</v>
      </c>
      <c r="H1364" s="61">
        <f t="shared" si="616"/>
        <v>1.4898533297524866E-2</v>
      </c>
      <c r="I1364" s="7">
        <f t="shared" si="617"/>
        <v>6.820293340495015E-2</v>
      </c>
      <c r="J1364" s="58">
        <f t="shared" si="618"/>
        <v>9.8341465084688024E-4</v>
      </c>
      <c r="K1364" s="7">
        <f t="shared" si="619"/>
        <v>6.384493340780598E-3</v>
      </c>
      <c r="L1364" s="7">
        <f t="shared" si="620"/>
        <v>8.351322642474358E-3</v>
      </c>
      <c r="M1364" s="58">
        <f t="shared" si="621"/>
        <v>2.5053967927423072E-2</v>
      </c>
      <c r="N1364" s="58">
        <f t="shared" si="622"/>
        <v>2.0121529182348625E-4</v>
      </c>
      <c r="O1364" s="59">
        <f t="shared" si="623"/>
        <v>0.35740866210146743</v>
      </c>
      <c r="P1364" s="58">
        <f t="shared" si="624"/>
        <v>2.2011653154918598E-4</v>
      </c>
      <c r="Q1364" s="58">
        <f t="shared" si="625"/>
        <v>0.55354970976659768</v>
      </c>
      <c r="R1364" s="58">
        <f t="shared" si="626"/>
        <v>0.54988163782080213</v>
      </c>
      <c r="S1364" s="60">
        <f t="shared" si="627"/>
        <v>3.668071945795548E-3</v>
      </c>
      <c r="T1364" s="58">
        <f t="shared" si="628"/>
        <v>2.1865793937591606E-4</v>
      </c>
      <c r="U1364" s="58">
        <f t="shared" si="629"/>
        <v>2.6833042039051016E-3</v>
      </c>
      <c r="V1364" s="58">
        <f t="shared" si="630"/>
        <v>2.5060056606337951E-4</v>
      </c>
      <c r="W1364" s="50">
        <f t="shared" si="631"/>
        <v>174.45213289611078</v>
      </c>
      <c r="X1364" s="50">
        <f t="shared" si="632"/>
        <v>105934.0666442806</v>
      </c>
      <c r="Y1364" s="50">
        <f t="shared" si="633"/>
        <v>105934.0666442806</v>
      </c>
      <c r="Z1364" s="50">
        <f t="shared" si="634"/>
        <v>1.5870464571384908</v>
      </c>
      <c r="AA1364" s="50">
        <f t="shared" si="635"/>
        <v>1.3489894885677172</v>
      </c>
      <c r="AB1364" s="50">
        <f t="shared" si="636"/>
        <v>698.25941461566151</v>
      </c>
      <c r="AC1364" s="7">
        <f t="shared" si="637"/>
        <v>0.27765199487942888</v>
      </c>
    </row>
    <row r="1365" spans="2:29">
      <c r="B1365" s="7">
        <f t="shared" si="610"/>
        <v>0.53006140438368654</v>
      </c>
      <c r="C1365" s="7">
        <f t="shared" si="611"/>
        <v>3.9764546465392847E-4</v>
      </c>
      <c r="D1365" s="58">
        <f t="shared" si="612"/>
        <v>3604369.6759054279</v>
      </c>
      <c r="E1365" s="7">
        <f t="shared" si="613"/>
        <v>522.76964596510481</v>
      </c>
      <c r="F1365" s="7">
        <f t="shared" si="614"/>
        <v>3503044.6759054279</v>
      </c>
      <c r="G1365" s="57">
        <f t="shared" si="615"/>
        <v>1.2439319202430243E-2</v>
      </c>
      <c r="H1365" s="61">
        <f t="shared" si="616"/>
        <v>1.4903479658904888E-2</v>
      </c>
      <c r="I1365" s="7">
        <f t="shared" si="617"/>
        <v>6.8193040682190106E-2</v>
      </c>
      <c r="J1365" s="58">
        <f t="shared" si="618"/>
        <v>9.8295154387994968E-4</v>
      </c>
      <c r="K1365" s="7">
        <f t="shared" si="619"/>
        <v>6.3856866456172764E-3</v>
      </c>
      <c r="L1365" s="7">
        <f t="shared" si="620"/>
        <v>8.3515897333771762E-3</v>
      </c>
      <c r="M1365" s="58">
        <f t="shared" si="621"/>
        <v>2.5054769200131527E-2</v>
      </c>
      <c r="N1365" s="58">
        <f t="shared" si="622"/>
        <v>2.0109136386128095E-4</v>
      </c>
      <c r="O1365" s="59">
        <f t="shared" si="623"/>
        <v>0.35718853505860026</v>
      </c>
      <c r="P1365" s="58">
        <f t="shared" si="624"/>
        <v>2.2012704286716867E-4</v>
      </c>
      <c r="Q1365" s="58">
        <f t="shared" si="625"/>
        <v>0.55357614366039765</v>
      </c>
      <c r="R1365" s="58">
        <f t="shared" si="626"/>
        <v>0.54990864089128666</v>
      </c>
      <c r="S1365" s="60">
        <f t="shared" si="627"/>
        <v>3.6675027691109863E-3</v>
      </c>
      <c r="T1365" s="58">
        <f t="shared" si="628"/>
        <v>2.1866867702442598E-4</v>
      </c>
      <c r="U1365" s="58">
        <f t="shared" si="629"/>
        <v>2.6847625697478442E-3</v>
      </c>
      <c r="V1365" s="58">
        <f t="shared" si="630"/>
        <v>2.5072449402558478E-4</v>
      </c>
      <c r="W1365" s="50">
        <f t="shared" si="631"/>
        <v>174.45771220129015</v>
      </c>
      <c r="X1365" s="50">
        <f t="shared" si="632"/>
        <v>105939.26875482872</v>
      </c>
      <c r="Y1365" s="50">
        <f t="shared" si="633"/>
        <v>105939.26875482872</v>
      </c>
      <c r="Z1365" s="50">
        <f t="shared" si="634"/>
        <v>1.587056202486514</v>
      </c>
      <c r="AA1365" s="50">
        <f t="shared" si="635"/>
        <v>1.3489977721135369</v>
      </c>
      <c r="AB1365" s="50">
        <f t="shared" si="636"/>
        <v>698.29799199426884</v>
      </c>
      <c r="AC1365" s="7">
        <f t="shared" si="637"/>
        <v>0.27766735943364551</v>
      </c>
    </row>
    <row r="1366" spans="2:29">
      <c r="B1366" s="7">
        <f t="shared" si="610"/>
        <v>0.53045904984834047</v>
      </c>
      <c r="C1366" s="7">
        <f t="shared" si="611"/>
        <v>3.9764546465392847E-4</v>
      </c>
      <c r="D1366" s="58">
        <f t="shared" si="612"/>
        <v>3604546.1033072481</v>
      </c>
      <c r="E1366" s="7">
        <f t="shared" si="613"/>
        <v>522.79523459742643</v>
      </c>
      <c r="F1366" s="7">
        <f t="shared" si="614"/>
        <v>3503221.1033072481</v>
      </c>
      <c r="G1366" s="57">
        <f t="shared" si="615"/>
        <v>1.2439513432635173E-2</v>
      </c>
      <c r="H1366" s="61">
        <f t="shared" si="616"/>
        <v>1.4908426097769116E-2</v>
      </c>
      <c r="I1366" s="7">
        <f t="shared" si="617"/>
        <v>6.818314780446165E-2</v>
      </c>
      <c r="J1366" s="58">
        <f t="shared" si="618"/>
        <v>9.8248827592739107E-4</v>
      </c>
      <c r="K1366" s="7">
        <f t="shared" si="619"/>
        <v>6.3868793542225123E-3</v>
      </c>
      <c r="L1366" s="7">
        <f t="shared" si="620"/>
        <v>8.3518559060772948E-3</v>
      </c>
      <c r="M1366" s="58">
        <f t="shared" si="621"/>
        <v>2.5055567718231884E-2</v>
      </c>
      <c r="N1366" s="58">
        <f t="shared" si="622"/>
        <v>2.0096743000112404E-4</v>
      </c>
      <c r="O1366" s="59">
        <f t="shared" si="623"/>
        <v>0.35696839753949655</v>
      </c>
      <c r="P1366" s="58">
        <f t="shared" si="624"/>
        <v>2.201375191037136E-4</v>
      </c>
      <c r="Q1366" s="58">
        <f t="shared" si="625"/>
        <v>0.5536024893312933</v>
      </c>
      <c r="R1366" s="58">
        <f t="shared" si="626"/>
        <v>0.54993555792851512</v>
      </c>
      <c r="S1366" s="60">
        <f t="shared" si="627"/>
        <v>3.6669314027781841E-3</v>
      </c>
      <c r="T1366" s="58">
        <f t="shared" si="628"/>
        <v>2.1867938046220178E-4</v>
      </c>
      <c r="U1366" s="58">
        <f t="shared" si="629"/>
        <v>2.6862207083893559E-3</v>
      </c>
      <c r="V1366" s="58">
        <f t="shared" si="630"/>
        <v>2.5084842788574173E-4</v>
      </c>
      <c r="W1366" s="50">
        <f t="shared" si="631"/>
        <v>174.46327232598446</v>
      </c>
      <c r="X1366" s="50">
        <f t="shared" si="632"/>
        <v>105944.4542911687</v>
      </c>
      <c r="Y1366" s="50">
        <f t="shared" si="633"/>
        <v>105944.4542911687</v>
      </c>
      <c r="Z1366" s="50">
        <f t="shared" si="634"/>
        <v>1.5870659158328582</v>
      </c>
      <c r="AA1366" s="50">
        <f t="shared" si="635"/>
        <v>1.3490060284579295</v>
      </c>
      <c r="AB1366" s="50">
        <f t="shared" si="636"/>
        <v>698.33644646324205</v>
      </c>
      <c r="AC1366" s="7">
        <f t="shared" si="637"/>
        <v>0.27768267511605771</v>
      </c>
    </row>
    <row r="1367" spans="2:29">
      <c r="B1367" s="7">
        <f t="shared" si="610"/>
        <v>0.5308566953129944</v>
      </c>
      <c r="C1367" s="7">
        <f t="shared" si="611"/>
        <v>3.9764546465392847E-4</v>
      </c>
      <c r="D1367" s="58">
        <f t="shared" si="612"/>
        <v>3604721.9667437756</v>
      </c>
      <c r="E1367" s="7">
        <f t="shared" si="613"/>
        <v>522.82074143349439</v>
      </c>
      <c r="F1367" s="7">
        <f t="shared" si="614"/>
        <v>3503396.9667437756</v>
      </c>
      <c r="G1367" s="57">
        <f t="shared" si="615"/>
        <v>1.2439707035523644E-2</v>
      </c>
      <c r="H1367" s="61">
        <f t="shared" si="616"/>
        <v>1.4913372613868105E-2</v>
      </c>
      <c r="I1367" s="7">
        <f t="shared" si="617"/>
        <v>6.8173254772263672E-2</v>
      </c>
      <c r="J1367" s="58">
        <f t="shared" si="618"/>
        <v>9.8202484700535405E-4</v>
      </c>
      <c r="K1367" s="7">
        <f t="shared" si="619"/>
        <v>6.3880714665073019E-3</v>
      </c>
      <c r="L1367" s="7">
        <f t="shared" si="620"/>
        <v>8.3521211605180092E-3</v>
      </c>
      <c r="M1367" s="58">
        <f t="shared" si="621"/>
        <v>2.5056363481554027E-2</v>
      </c>
      <c r="N1367" s="58">
        <f t="shared" si="622"/>
        <v>2.0084349026276775E-4</v>
      </c>
      <c r="O1367" s="59">
        <f t="shared" si="623"/>
        <v>0.35674824957924123</v>
      </c>
      <c r="P1367" s="58">
        <f t="shared" si="624"/>
        <v>2.2014796025532357E-4</v>
      </c>
      <c r="Q1367" s="58">
        <f t="shared" si="625"/>
        <v>0.5536287467704899</v>
      </c>
      <c r="R1367" s="58">
        <f t="shared" si="626"/>
        <v>0.54996238892312976</v>
      </c>
      <c r="S1367" s="60">
        <f t="shared" si="627"/>
        <v>3.6663578473601355E-3</v>
      </c>
      <c r="T1367" s="58">
        <f t="shared" si="628"/>
        <v>2.1869004968552247E-4</v>
      </c>
      <c r="U1367" s="58">
        <f t="shared" si="629"/>
        <v>2.6876786189591571E-3</v>
      </c>
      <c r="V1367" s="58">
        <f t="shared" si="630"/>
        <v>2.5097236762409802E-4</v>
      </c>
      <c r="W1367" s="50">
        <f t="shared" si="631"/>
        <v>174.46881326900916</v>
      </c>
      <c r="X1367" s="50">
        <f t="shared" si="632"/>
        <v>105949.62325149788</v>
      </c>
      <c r="Y1367" s="50">
        <f t="shared" si="633"/>
        <v>105949.62325149788</v>
      </c>
      <c r="Z1367" s="50">
        <f t="shared" si="634"/>
        <v>1.587075597183405</v>
      </c>
      <c r="AA1367" s="50">
        <f t="shared" si="635"/>
        <v>1.3490142576058941</v>
      </c>
      <c r="AB1367" s="50">
        <f t="shared" si="636"/>
        <v>698.37477800921363</v>
      </c>
      <c r="AC1367" s="7">
        <f t="shared" si="637"/>
        <v>0.27769794192135355</v>
      </c>
    </row>
    <row r="1368" spans="2:29">
      <c r="B1368" s="7">
        <f t="shared" si="610"/>
        <v>0.53125434077764833</v>
      </c>
      <c r="C1368" s="7">
        <f t="shared" si="611"/>
        <v>3.9764546465392847E-4</v>
      </c>
      <c r="D1368" s="58">
        <f t="shared" si="612"/>
        <v>3604897.2661542655</v>
      </c>
      <c r="E1368" s="7">
        <f t="shared" si="613"/>
        <v>522.84616646449842</v>
      </c>
      <c r="F1368" s="7">
        <f t="shared" si="614"/>
        <v>3503572.2661542655</v>
      </c>
      <c r="G1368" s="57">
        <f t="shared" si="615"/>
        <v>1.2439900011091198E-2</v>
      </c>
      <c r="H1368" s="61">
        <f t="shared" si="616"/>
        <v>1.4918319206952404E-2</v>
      </c>
      <c r="I1368" s="7">
        <f t="shared" si="617"/>
        <v>6.8163361586095067E-2</v>
      </c>
      <c r="J1368" s="58">
        <f t="shared" si="618"/>
        <v>9.8156125713001925E-4</v>
      </c>
      <c r="K1368" s="7">
        <f t="shared" si="619"/>
        <v>6.3892629823827729E-3</v>
      </c>
      <c r="L1368" s="7">
        <f t="shared" si="620"/>
        <v>8.3523854966428106E-3</v>
      </c>
      <c r="M1368" s="58">
        <f t="shared" si="621"/>
        <v>2.5057156489928432E-2</v>
      </c>
      <c r="N1368" s="58">
        <f t="shared" si="622"/>
        <v>2.007195446659666E-4</v>
      </c>
      <c r="O1368" s="59">
        <f t="shared" si="623"/>
        <v>0.35652809121292317</v>
      </c>
      <c r="P1368" s="58">
        <f t="shared" si="624"/>
        <v>2.201583663180573E-4</v>
      </c>
      <c r="Q1368" s="58">
        <f t="shared" si="625"/>
        <v>0.55365491596807603</v>
      </c>
      <c r="R1368" s="58">
        <f t="shared" si="626"/>
        <v>0.5499891338658629</v>
      </c>
      <c r="S1368" s="60">
        <f t="shared" si="627"/>
        <v>3.6657821022131332E-3</v>
      </c>
      <c r="T1368" s="58">
        <f t="shared" si="628"/>
        <v>2.1870068469070271E-4</v>
      </c>
      <c r="U1368" s="58">
        <f t="shared" si="629"/>
        <v>2.6891363005865118E-3</v>
      </c>
      <c r="V1368" s="58">
        <f t="shared" si="630"/>
        <v>2.5109631322089916E-4</v>
      </c>
      <c r="W1368" s="50">
        <f t="shared" si="631"/>
        <v>174.47433502918383</v>
      </c>
      <c r="X1368" s="50">
        <f t="shared" si="632"/>
        <v>105954.77563403084</v>
      </c>
      <c r="Y1368" s="50">
        <f t="shared" si="633"/>
        <v>105954.77563403084</v>
      </c>
      <c r="Z1368" s="50">
        <f t="shared" si="634"/>
        <v>1.587085246544037</v>
      </c>
      <c r="AA1368" s="50">
        <f t="shared" si="635"/>
        <v>1.3490224595624314</v>
      </c>
      <c r="AB1368" s="50">
        <f t="shared" si="636"/>
        <v>698.41298661894314</v>
      </c>
      <c r="AC1368" s="7">
        <f t="shared" si="637"/>
        <v>0.27771315984424272</v>
      </c>
    </row>
    <row r="1369" spans="2:29">
      <c r="B1369" s="7">
        <f t="shared" si="610"/>
        <v>0.53165198624230225</v>
      </c>
      <c r="C1369" s="7">
        <f t="shared" si="611"/>
        <v>3.9764546465392847E-4</v>
      </c>
      <c r="D1369" s="58">
        <f t="shared" si="612"/>
        <v>3605072.0014779149</v>
      </c>
      <c r="E1369" s="7">
        <f t="shared" si="613"/>
        <v>522.87150968161973</v>
      </c>
      <c r="F1369" s="7">
        <f t="shared" si="614"/>
        <v>3503747.0014779149</v>
      </c>
      <c r="G1369" s="57">
        <f t="shared" si="615"/>
        <v>1.2440092359333115E-2</v>
      </c>
      <c r="H1369" s="61">
        <f t="shared" si="616"/>
        <v>1.4923265876772562E-2</v>
      </c>
      <c r="I1369" s="7">
        <f t="shared" si="617"/>
        <v>6.8153468246454754E-2</v>
      </c>
      <c r="J1369" s="58">
        <f t="shared" si="618"/>
        <v>9.8109750631759831E-4</v>
      </c>
      <c r="K1369" s="7">
        <f t="shared" si="619"/>
        <v>6.3904539017601717E-3</v>
      </c>
      <c r="L1369" s="7">
        <f t="shared" si="620"/>
        <v>8.3526489143953692E-3</v>
      </c>
      <c r="M1369" s="58">
        <f t="shared" si="621"/>
        <v>2.5057946743186107E-2</v>
      </c>
      <c r="N1369" s="58">
        <f t="shared" si="622"/>
        <v>2.0059559323047714E-4</v>
      </c>
      <c r="O1369" s="59">
        <f t="shared" si="623"/>
        <v>0.35630792247563503</v>
      </c>
      <c r="P1369" s="58">
        <f t="shared" si="624"/>
        <v>2.2016873728814002E-4</v>
      </c>
      <c r="Q1369" s="58">
        <f t="shared" si="625"/>
        <v>0.55368099691455863</v>
      </c>
      <c r="R1369" s="58">
        <f t="shared" si="626"/>
        <v>0.55001579274743828</v>
      </c>
      <c r="S1369" s="60">
        <f t="shared" si="627"/>
        <v>3.6652041671203506E-3</v>
      </c>
      <c r="T1369" s="58">
        <f t="shared" si="628"/>
        <v>2.1871128547405392E-4</v>
      </c>
      <c r="U1369" s="58">
        <f t="shared" si="629"/>
        <v>2.6905937524005978E-3</v>
      </c>
      <c r="V1369" s="58">
        <f t="shared" si="630"/>
        <v>2.5122026465638863E-4</v>
      </c>
      <c r="W1369" s="50">
        <f t="shared" si="631"/>
        <v>174.4798376053318</v>
      </c>
      <c r="X1369" s="50">
        <f t="shared" si="632"/>
        <v>105959.91143698046</v>
      </c>
      <c r="Y1369" s="50">
        <f t="shared" si="633"/>
        <v>105959.91143698046</v>
      </c>
      <c r="Z1369" s="50">
        <f t="shared" si="634"/>
        <v>1.5870948639206035</v>
      </c>
      <c r="AA1369" s="50">
        <f t="shared" si="635"/>
        <v>1.3490306343325129</v>
      </c>
      <c r="AB1369" s="50">
        <f t="shared" si="636"/>
        <v>698.45107227917788</v>
      </c>
      <c r="AC1369" s="7">
        <f t="shared" si="637"/>
        <v>0.27772832887945792</v>
      </c>
    </row>
    <row r="1370" spans="2:29">
      <c r="B1370" s="7">
        <f t="shared" si="610"/>
        <v>0.53204963170695618</v>
      </c>
      <c r="C1370" s="7">
        <f t="shared" si="611"/>
        <v>3.9764546465392847E-4</v>
      </c>
      <c r="D1370" s="58">
        <f t="shared" si="612"/>
        <v>3605246.1726540881</v>
      </c>
      <c r="E1370" s="7">
        <f t="shared" si="613"/>
        <v>522.89677107606383</v>
      </c>
      <c r="F1370" s="7">
        <f t="shared" si="614"/>
        <v>3503921.1726540881</v>
      </c>
      <c r="G1370" s="57">
        <f t="shared" si="615"/>
        <v>1.2440284080244649E-2</v>
      </c>
      <c r="H1370" s="61">
        <f t="shared" si="616"/>
        <v>1.4928212623079128E-2</v>
      </c>
      <c r="I1370" s="7">
        <f t="shared" si="617"/>
        <v>6.8143574753841626E-2</v>
      </c>
      <c r="J1370" s="58">
        <f t="shared" si="618"/>
        <v>9.8063359458433409E-4</v>
      </c>
      <c r="K1370" s="7">
        <f t="shared" si="619"/>
        <v>6.3916442245508668E-3</v>
      </c>
      <c r="L1370" s="7">
        <f t="shared" si="620"/>
        <v>8.3529114137195354E-3</v>
      </c>
      <c r="M1370" s="58">
        <f t="shared" si="621"/>
        <v>2.5058734241158606E-2</v>
      </c>
      <c r="N1370" s="58">
        <f t="shared" si="622"/>
        <v>2.0047163597605798E-4</v>
      </c>
      <c r="O1370" s="59">
        <f t="shared" si="623"/>
        <v>0.35608774340247296</v>
      </c>
      <c r="P1370" s="58">
        <f t="shared" si="624"/>
        <v>2.2017907316207452E-4</v>
      </c>
      <c r="Q1370" s="58">
        <f t="shared" si="625"/>
        <v>0.55370698960114317</v>
      </c>
      <c r="R1370" s="58">
        <f t="shared" si="626"/>
        <v>0.55004236555860464</v>
      </c>
      <c r="S1370" s="60">
        <f t="shared" si="627"/>
        <v>3.6646240425385335E-3</v>
      </c>
      <c r="T1370" s="58">
        <f t="shared" si="628"/>
        <v>2.1872185203189733E-4</v>
      </c>
      <c r="U1370" s="58">
        <f t="shared" si="629"/>
        <v>2.6920509735307752E-3</v>
      </c>
      <c r="V1370" s="58">
        <f t="shared" si="630"/>
        <v>2.5134422191080779E-4</v>
      </c>
      <c r="W1370" s="50">
        <f t="shared" si="631"/>
        <v>174.48532099628017</v>
      </c>
      <c r="X1370" s="50">
        <f t="shared" si="632"/>
        <v>105965.03065856456</v>
      </c>
      <c r="Y1370" s="50">
        <f t="shared" si="633"/>
        <v>105965.03065856456</v>
      </c>
      <c r="Z1370" s="50">
        <f t="shared" si="634"/>
        <v>1.5871044493189326</v>
      </c>
      <c r="AA1370" s="50">
        <f t="shared" si="635"/>
        <v>1.3490387819210927</v>
      </c>
      <c r="AB1370" s="50">
        <f t="shared" si="636"/>
        <v>698.48903497670187</v>
      </c>
      <c r="AC1370" s="7">
        <f t="shared" si="637"/>
        <v>0.27774344902173653</v>
      </c>
    </row>
    <row r="1371" spans="2:29">
      <c r="B1371" s="7">
        <f t="shared" si="610"/>
        <v>0.53244727717161011</v>
      </c>
      <c r="C1371" s="7">
        <f t="shared" si="611"/>
        <v>3.9764546465392847E-4</v>
      </c>
      <c r="D1371" s="58">
        <f t="shared" si="612"/>
        <v>3605419.7796226772</v>
      </c>
      <c r="E1371" s="7">
        <f t="shared" si="613"/>
        <v>522.92195063911277</v>
      </c>
      <c r="F1371" s="7">
        <f t="shared" si="614"/>
        <v>3504094.7796226772</v>
      </c>
      <c r="G1371" s="57">
        <f t="shared" si="615"/>
        <v>1.2440475173821448E-2</v>
      </c>
      <c r="H1371" s="61">
        <f t="shared" si="616"/>
        <v>1.4933159445622644E-2</v>
      </c>
      <c r="I1371" s="7">
        <f t="shared" si="617"/>
        <v>6.813368110875459E-2</v>
      </c>
      <c r="J1371" s="58">
        <f t="shared" si="618"/>
        <v>9.8016952194650048E-4</v>
      </c>
      <c r="K1371" s="7">
        <f t="shared" si="619"/>
        <v>6.3928339506663517E-3</v>
      </c>
      <c r="L1371" s="7">
        <f t="shared" si="620"/>
        <v>8.3531729945593523E-3</v>
      </c>
      <c r="M1371" s="58">
        <f t="shared" si="621"/>
        <v>2.5059518983678059E-2</v>
      </c>
      <c r="N1371" s="58">
        <f t="shared" si="622"/>
        <v>2.0034767292246991E-4</v>
      </c>
      <c r="O1371" s="59">
        <f t="shared" si="623"/>
        <v>0.3558675540285372</v>
      </c>
      <c r="P1371" s="58">
        <f t="shared" si="624"/>
        <v>2.20189373935753E-4</v>
      </c>
      <c r="Q1371" s="58">
        <f t="shared" si="625"/>
        <v>0.55373289401749914</v>
      </c>
      <c r="R1371" s="58">
        <f t="shared" si="626"/>
        <v>0.55006885229019176</v>
      </c>
      <c r="S1371" s="60">
        <f t="shared" si="627"/>
        <v>3.6640417273073878E-3</v>
      </c>
      <c r="T1371" s="58">
        <f t="shared" si="628"/>
        <v>2.1873238436058645E-4</v>
      </c>
      <c r="U1371" s="58">
        <f t="shared" si="629"/>
        <v>2.6935079631059417E-3</v>
      </c>
      <c r="V1371" s="58">
        <f t="shared" si="630"/>
        <v>2.5146818496439582E-4</v>
      </c>
      <c r="W1371" s="50">
        <f t="shared" si="631"/>
        <v>174.49078520086002</v>
      </c>
      <c r="X1371" s="50">
        <f t="shared" si="632"/>
        <v>105970.13329701644</v>
      </c>
      <c r="Y1371" s="50">
        <f t="shared" si="633"/>
        <v>105970.13329701644</v>
      </c>
      <c r="Z1371" s="50">
        <f t="shared" si="634"/>
        <v>1.5871140027448505</v>
      </c>
      <c r="AA1371" s="50">
        <f t="shared" si="635"/>
        <v>1.3490469023331229</v>
      </c>
      <c r="AB1371" s="50">
        <f t="shared" si="636"/>
        <v>698.52687469841328</v>
      </c>
      <c r="AC1371" s="7">
        <f t="shared" si="637"/>
        <v>0.27775852026584585</v>
      </c>
    </row>
    <row r="1372" spans="2:29">
      <c r="B1372" s="7">
        <f t="shared" si="610"/>
        <v>0.53284492263626404</v>
      </c>
      <c r="C1372" s="7">
        <f t="shared" si="611"/>
        <v>3.9764546465392847E-4</v>
      </c>
      <c r="D1372" s="58">
        <f t="shared" si="612"/>
        <v>3605592.8223232375</v>
      </c>
      <c r="E1372" s="7">
        <f t="shared" si="613"/>
        <v>522.94704836199992</v>
      </c>
      <c r="F1372" s="7">
        <f t="shared" si="614"/>
        <v>3504267.8223232375</v>
      </c>
      <c r="G1372" s="57">
        <f t="shared" si="615"/>
        <v>1.2440665640058593E-2</v>
      </c>
      <c r="H1372" s="61">
        <f t="shared" si="616"/>
        <v>1.4938106344153655E-2</v>
      </c>
      <c r="I1372" s="7">
        <f t="shared" si="617"/>
        <v>6.8123787311692566E-2</v>
      </c>
      <c r="J1372" s="58">
        <f t="shared" si="618"/>
        <v>9.79705288420403E-4</v>
      </c>
      <c r="K1372" s="7">
        <f t="shared" si="619"/>
        <v>6.3940230800182433E-3</v>
      </c>
      <c r="L1372" s="7">
        <f t="shared" si="620"/>
        <v>8.3534336568590502E-3</v>
      </c>
      <c r="M1372" s="58">
        <f t="shared" si="621"/>
        <v>2.5060300970577151E-2</v>
      </c>
      <c r="N1372" s="58">
        <f t="shared" si="622"/>
        <v>2.0022370408947585E-4</v>
      </c>
      <c r="O1372" s="59">
        <f t="shared" si="623"/>
        <v>0.35564735438893147</v>
      </c>
      <c r="P1372" s="58">
        <f t="shared" si="624"/>
        <v>2.2019963960573374E-4</v>
      </c>
      <c r="Q1372" s="58">
        <f t="shared" si="625"/>
        <v>0.55375871015497147</v>
      </c>
      <c r="R1372" s="58">
        <f t="shared" si="626"/>
        <v>0.55009525293297745</v>
      </c>
      <c r="S1372" s="60">
        <f t="shared" si="627"/>
        <v>3.6634572219940154E-3</v>
      </c>
      <c r="T1372" s="58">
        <f t="shared" si="628"/>
        <v>2.1874288245645412E-4</v>
      </c>
      <c r="U1372" s="58">
        <f t="shared" si="629"/>
        <v>2.6949647202552211E-3</v>
      </c>
      <c r="V1372" s="58">
        <f t="shared" si="630"/>
        <v>2.5159215379738989E-4</v>
      </c>
      <c r="W1372" s="50">
        <f t="shared" si="631"/>
        <v>174.49623021790637</v>
      </c>
      <c r="X1372" s="50">
        <f t="shared" si="632"/>
        <v>105975.21935055952</v>
      </c>
      <c r="Y1372" s="50">
        <f t="shared" si="633"/>
        <v>105975.21935055952</v>
      </c>
      <c r="Z1372" s="50">
        <f t="shared" si="634"/>
        <v>1.5871235242041348</v>
      </c>
      <c r="AA1372" s="50">
        <f t="shared" si="635"/>
        <v>1.3490549955735145</v>
      </c>
      <c r="AB1372" s="50">
        <f t="shared" si="636"/>
        <v>698.56459143113796</v>
      </c>
      <c r="AC1372" s="7">
        <f t="shared" si="637"/>
        <v>0.27777354260656179</v>
      </c>
    </row>
    <row r="1373" spans="2:29">
      <c r="B1373" s="7">
        <f t="shared" si="610"/>
        <v>0.53324256810091797</v>
      </c>
      <c r="C1373" s="7">
        <f t="shared" si="611"/>
        <v>3.9764546465392847E-4</v>
      </c>
      <c r="D1373" s="58">
        <f t="shared" si="612"/>
        <v>3605765.3006959092</v>
      </c>
      <c r="E1373" s="7">
        <f t="shared" si="613"/>
        <v>522.97206423604337</v>
      </c>
      <c r="F1373" s="7">
        <f t="shared" si="614"/>
        <v>3504440.3006959092</v>
      </c>
      <c r="G1373" s="57">
        <f t="shared" si="615"/>
        <v>1.2440855478951584E-2</v>
      </c>
      <c r="H1373" s="61">
        <f t="shared" si="616"/>
        <v>1.4943053318422701E-2</v>
      </c>
      <c r="I1373" s="7">
        <f t="shared" si="617"/>
        <v>6.8113893363154474E-2</v>
      </c>
      <c r="J1373" s="58">
        <f t="shared" si="618"/>
        <v>9.7924089402237689E-4</v>
      </c>
      <c r="K1373" s="7">
        <f t="shared" si="619"/>
        <v>6.3952116125182822E-3</v>
      </c>
      <c r="L1373" s="7">
        <f t="shared" si="620"/>
        <v>8.3536934005630364E-3</v>
      </c>
      <c r="M1373" s="58">
        <f t="shared" si="621"/>
        <v>2.5061080201689109E-2</v>
      </c>
      <c r="N1373" s="58">
        <f t="shared" si="622"/>
        <v>2.0009972949684067E-4</v>
      </c>
      <c r="O1373" s="59">
        <f t="shared" si="623"/>
        <v>0.35542714451876323</v>
      </c>
      <c r="P1373" s="58">
        <f t="shared" si="624"/>
        <v>2.2020987016824201E-4</v>
      </c>
      <c r="Q1373" s="58">
        <f t="shared" si="625"/>
        <v>0.5537844380040674</v>
      </c>
      <c r="R1373" s="58">
        <f t="shared" si="626"/>
        <v>0.55012156747782914</v>
      </c>
      <c r="S1373" s="60">
        <f t="shared" si="627"/>
        <v>3.6628705262382599E-3</v>
      </c>
      <c r="T1373" s="58">
        <f t="shared" si="628"/>
        <v>2.1875334631586883E-4</v>
      </c>
      <c r="U1373" s="58">
        <f t="shared" si="629"/>
        <v>2.6964212441075944E-3</v>
      </c>
      <c r="V1373" s="58">
        <f t="shared" si="630"/>
        <v>2.5171612839002509E-4</v>
      </c>
      <c r="W1373" s="50">
        <f t="shared" si="631"/>
        <v>174.50165604625795</v>
      </c>
      <c r="X1373" s="50">
        <f t="shared" si="632"/>
        <v>105980.28881743441</v>
      </c>
      <c r="Y1373" s="50">
        <f t="shared" si="633"/>
        <v>105980.28881743441</v>
      </c>
      <c r="Z1373" s="50">
        <f t="shared" si="634"/>
        <v>1.5871330137025645</v>
      </c>
      <c r="AA1373" s="50">
        <f t="shared" si="635"/>
        <v>1.3490630616471799</v>
      </c>
      <c r="AB1373" s="50">
        <f t="shared" si="636"/>
        <v>698.60218516182874</v>
      </c>
      <c r="AC1373" s="7">
        <f t="shared" si="637"/>
        <v>0.27778851603867089</v>
      </c>
    </row>
    <row r="1374" spans="2:29">
      <c r="B1374" s="7">
        <f t="shared" si="610"/>
        <v>0.5336402135655719</v>
      </c>
      <c r="C1374" s="7">
        <f t="shared" si="611"/>
        <v>3.9764546465392847E-4</v>
      </c>
      <c r="D1374" s="58">
        <f t="shared" si="612"/>
        <v>3605937.214680918</v>
      </c>
      <c r="E1374" s="7">
        <f t="shared" si="613"/>
        <v>522.99699825257335</v>
      </c>
      <c r="F1374" s="7">
        <f t="shared" si="614"/>
        <v>3504612.214680918</v>
      </c>
      <c r="G1374" s="57">
        <f t="shared" si="615"/>
        <v>1.2441044690495846E-2</v>
      </c>
      <c r="H1374" s="61">
        <f t="shared" si="616"/>
        <v>1.4948000368180321E-2</v>
      </c>
      <c r="I1374" s="7">
        <f t="shared" si="617"/>
        <v>6.8103999263639234E-2</v>
      </c>
      <c r="J1374" s="58">
        <f t="shared" si="618"/>
        <v>9.7877633876878993E-4</v>
      </c>
      <c r="K1374" s="7">
        <f t="shared" si="619"/>
        <v>6.3963995480783298E-3</v>
      </c>
      <c r="L1374" s="7">
        <f t="shared" si="620"/>
        <v>8.3539522256159092E-3</v>
      </c>
      <c r="M1374" s="58">
        <f t="shared" si="621"/>
        <v>2.5061856676847728E-2</v>
      </c>
      <c r="N1374" s="58">
        <f t="shared" si="622"/>
        <v>1.9997574916433153E-4</v>
      </c>
      <c r="O1374" s="59">
        <f t="shared" si="623"/>
        <v>0.35520692445314389</v>
      </c>
      <c r="P1374" s="58">
        <f t="shared" si="624"/>
        <v>2.2022006561933649E-4</v>
      </c>
      <c r="Q1374" s="58">
        <f t="shared" si="625"/>
        <v>0.5538100775548751</v>
      </c>
      <c r="R1374" s="58">
        <f t="shared" si="626"/>
        <v>0.55014779591562746</v>
      </c>
      <c r="S1374" s="60">
        <f t="shared" si="627"/>
        <v>3.6622816392476443E-3</v>
      </c>
      <c r="T1374" s="58">
        <f t="shared" si="628"/>
        <v>2.1876377593520429E-4</v>
      </c>
      <c r="U1374" s="58">
        <f t="shared" si="629"/>
        <v>2.6978775337917265E-3</v>
      </c>
      <c r="V1374" s="58">
        <f t="shared" si="630"/>
        <v>2.5184010872253426E-4</v>
      </c>
      <c r="W1374" s="50">
        <f t="shared" si="631"/>
        <v>174.50706268475747</v>
      </c>
      <c r="X1374" s="50">
        <f t="shared" si="632"/>
        <v>105985.34169588423</v>
      </c>
      <c r="Y1374" s="50">
        <f t="shared" si="633"/>
        <v>105985.34169588423</v>
      </c>
      <c r="Z1374" s="50">
        <f t="shared" si="634"/>
        <v>1.5871424712458928</v>
      </c>
      <c r="AA1374" s="50">
        <f t="shared" si="635"/>
        <v>1.3490711005590088</v>
      </c>
      <c r="AB1374" s="50">
        <f t="shared" si="636"/>
        <v>698.63965587745679</v>
      </c>
      <c r="AC1374" s="7">
        <f t="shared" si="637"/>
        <v>0.27780344055698858</v>
      </c>
    </row>
    <row r="1375" spans="2:29">
      <c r="B1375" s="7">
        <f t="shared" si="610"/>
        <v>0.53403785903022583</v>
      </c>
      <c r="C1375" s="7">
        <f t="shared" si="611"/>
        <v>3.9764546465392847E-4</v>
      </c>
      <c r="D1375" s="58">
        <f t="shared" si="612"/>
        <v>3606108.5642183516</v>
      </c>
      <c r="E1375" s="7">
        <f t="shared" si="613"/>
        <v>523.02185040290067</v>
      </c>
      <c r="F1375" s="7">
        <f t="shared" si="614"/>
        <v>3504783.5642183516</v>
      </c>
      <c r="G1375" s="57">
        <f t="shared" si="615"/>
        <v>1.2441233274686436E-2</v>
      </c>
      <c r="H1375" s="61">
        <f t="shared" si="616"/>
        <v>1.4952947493177052E-2</v>
      </c>
      <c r="I1375" s="7">
        <f t="shared" si="617"/>
        <v>6.8094105013645767E-2</v>
      </c>
      <c r="J1375" s="58">
        <f t="shared" si="618"/>
        <v>9.7831162267604044E-4</v>
      </c>
      <c r="K1375" s="7">
        <f t="shared" si="619"/>
        <v>6.3975868866103704E-3</v>
      </c>
      <c r="L1375" s="7">
        <f t="shared" si="620"/>
        <v>8.3542101319624522E-3</v>
      </c>
      <c r="M1375" s="58">
        <f t="shared" si="621"/>
        <v>2.5062630395887357E-2</v>
      </c>
      <c r="N1375" s="58">
        <f t="shared" si="622"/>
        <v>1.998517631117175E-4</v>
      </c>
      <c r="O1375" s="59">
        <f t="shared" si="623"/>
        <v>0.3549866942271882</v>
      </c>
      <c r="P1375" s="58">
        <f t="shared" si="624"/>
        <v>2.2023022595568653E-4</v>
      </c>
      <c r="Q1375" s="58">
        <f t="shared" si="625"/>
        <v>0.55383562879901893</v>
      </c>
      <c r="R1375" s="58">
        <f t="shared" si="626"/>
        <v>0.5501739382372316</v>
      </c>
      <c r="S1375" s="60">
        <f t="shared" si="627"/>
        <v>3.6616905617873341E-3</v>
      </c>
      <c r="T1375" s="58">
        <f t="shared" si="628"/>
        <v>2.1877417131082569E-4</v>
      </c>
      <c r="U1375" s="58">
        <f t="shared" si="629"/>
        <v>2.6993335884365876E-3</v>
      </c>
      <c r="V1375" s="58">
        <f t="shared" si="630"/>
        <v>2.5196409477514826E-4</v>
      </c>
      <c r="W1375" s="50">
        <f t="shared" si="631"/>
        <v>174.51245013225147</v>
      </c>
      <c r="X1375" s="50">
        <f t="shared" si="632"/>
        <v>105990.37798414804</v>
      </c>
      <c r="Y1375" s="50">
        <f t="shared" si="633"/>
        <v>105990.37798414804</v>
      </c>
      <c r="Z1375" s="50">
        <f t="shared" si="634"/>
        <v>1.5871518968398355</v>
      </c>
      <c r="AA1375" s="50">
        <f t="shared" si="635"/>
        <v>1.3490791123138601</v>
      </c>
      <c r="AB1375" s="50">
        <f t="shared" si="636"/>
        <v>698.6770035649638</v>
      </c>
      <c r="AC1375" s="7">
        <f t="shared" si="637"/>
        <v>0.27781831615632824</v>
      </c>
    </row>
    <row r="1376" spans="2:29">
      <c r="B1376" s="7">
        <f t="shared" si="610"/>
        <v>0.53443550449487975</v>
      </c>
      <c r="C1376" s="7">
        <f t="shared" si="611"/>
        <v>3.9764546465392847E-4</v>
      </c>
      <c r="D1376" s="58">
        <f t="shared" si="612"/>
        <v>3606279.3492489811</v>
      </c>
      <c r="E1376" s="7">
        <f t="shared" si="613"/>
        <v>523.04662067843458</v>
      </c>
      <c r="F1376" s="7">
        <f t="shared" si="614"/>
        <v>3504954.3492489811</v>
      </c>
      <c r="G1376" s="57">
        <f t="shared" si="615"/>
        <v>1.2441421231518958E-2</v>
      </c>
      <c r="H1376" s="61">
        <f t="shared" si="616"/>
        <v>1.4957894693163432E-2</v>
      </c>
      <c r="I1376" s="7">
        <f t="shared" si="617"/>
        <v>6.8084210613673007E-2</v>
      </c>
      <c r="J1376" s="58">
        <f t="shared" si="618"/>
        <v>9.7784674576055735E-4</v>
      </c>
      <c r="K1376" s="7">
        <f t="shared" si="619"/>
        <v>6.3987736280265162E-3</v>
      </c>
      <c r="L1376" s="7">
        <f t="shared" si="620"/>
        <v>8.3544671195476313E-3</v>
      </c>
      <c r="M1376" s="58">
        <f t="shared" si="621"/>
        <v>2.5063401358642892E-2</v>
      </c>
      <c r="N1376" s="58">
        <f t="shared" si="622"/>
        <v>1.9972777135876966E-4</v>
      </c>
      <c r="O1376" s="59">
        <f t="shared" si="623"/>
        <v>0.35476645387601463</v>
      </c>
      <c r="P1376" s="58">
        <f t="shared" si="624"/>
        <v>2.2024035117357288E-4</v>
      </c>
      <c r="Q1376" s="58">
        <f t="shared" si="625"/>
        <v>0.55386109172714548</v>
      </c>
      <c r="R1376" s="58">
        <f t="shared" si="626"/>
        <v>0.55019999443360512</v>
      </c>
      <c r="S1376" s="60">
        <f t="shared" si="627"/>
        <v>3.6610972935403607E-3</v>
      </c>
      <c r="T1376" s="58">
        <f t="shared" si="628"/>
        <v>2.1878453243913976E-4</v>
      </c>
      <c r="U1376" s="58">
        <f t="shared" si="629"/>
        <v>2.7007894071710207E-3</v>
      </c>
      <c r="V1376" s="58">
        <f t="shared" si="630"/>
        <v>2.5208808652809613E-4</v>
      </c>
      <c r="W1376" s="50">
        <f t="shared" si="631"/>
        <v>174.51781838759035</v>
      </c>
      <c r="X1376" s="50">
        <f t="shared" si="632"/>
        <v>105995.397680485</v>
      </c>
      <c r="Y1376" s="50">
        <f t="shared" si="633"/>
        <v>105995.397680485</v>
      </c>
      <c r="Z1376" s="50">
        <f t="shared" si="634"/>
        <v>1.5871612904901142</v>
      </c>
      <c r="AA1376" s="50">
        <f t="shared" si="635"/>
        <v>1.3490870969165971</v>
      </c>
      <c r="AB1376" s="50">
        <f t="shared" si="636"/>
        <v>698.71422821143994</v>
      </c>
      <c r="AC1376" s="7">
        <f t="shared" si="637"/>
        <v>0.27783314283152677</v>
      </c>
    </row>
    <row r="1377" spans="2:29">
      <c r="B1377" s="7">
        <f t="shared" si="610"/>
        <v>0.53483314995953368</v>
      </c>
      <c r="C1377" s="7">
        <f t="shared" si="611"/>
        <v>3.9764546465392847E-4</v>
      </c>
      <c r="D1377" s="58">
        <f t="shared" si="612"/>
        <v>3606449.5697136815</v>
      </c>
      <c r="E1377" s="7">
        <f t="shared" si="613"/>
        <v>523.0713090705998</v>
      </c>
      <c r="F1377" s="7">
        <f t="shared" si="614"/>
        <v>3505124.5697136815</v>
      </c>
      <c r="G1377" s="57">
        <f t="shared" si="615"/>
        <v>1.2441608560988946E-2</v>
      </c>
      <c r="H1377" s="61">
        <f t="shared" si="616"/>
        <v>1.4962841967889995E-2</v>
      </c>
      <c r="I1377" s="7">
        <f t="shared" si="617"/>
        <v>6.8074316064219889E-2</v>
      </c>
      <c r="J1377" s="58">
        <f t="shared" si="618"/>
        <v>9.7738170803880124E-4</v>
      </c>
      <c r="K1377" s="7">
        <f t="shared" si="619"/>
        <v>6.3999597722389995E-3</v>
      </c>
      <c r="L1377" s="7">
        <f t="shared" si="620"/>
        <v>8.3547231883166016E-3</v>
      </c>
      <c r="M1377" s="58">
        <f t="shared" si="621"/>
        <v>2.5064169564949806E-2</v>
      </c>
      <c r="N1377" s="58">
        <f t="shared" si="622"/>
        <v>1.9960377392526133E-4</v>
      </c>
      <c r="O1377" s="59">
        <f t="shared" si="623"/>
        <v>0.35454620343474541</v>
      </c>
      <c r="P1377" s="58">
        <f t="shared" si="624"/>
        <v>2.2025044126922078E-4</v>
      </c>
      <c r="Q1377" s="58">
        <f t="shared" si="625"/>
        <v>0.55388646632976213</v>
      </c>
      <c r="R1377" s="58">
        <f t="shared" si="626"/>
        <v>0.55022596449572747</v>
      </c>
      <c r="S1377" s="60">
        <f t="shared" si="627"/>
        <v>3.6605018340346573E-3</v>
      </c>
      <c r="T1377" s="58">
        <f t="shared" si="628"/>
        <v>2.187948593165595E-4</v>
      </c>
      <c r="U1377" s="58">
        <f t="shared" si="629"/>
        <v>2.7022449891236822E-3</v>
      </c>
      <c r="V1377" s="58">
        <f t="shared" si="630"/>
        <v>2.5221208396160441E-4</v>
      </c>
      <c r="W1377" s="50">
        <f t="shared" si="631"/>
        <v>174.52316744962849</v>
      </c>
      <c r="X1377" s="50">
        <f t="shared" si="632"/>
        <v>106000.4007831573</v>
      </c>
      <c r="Y1377" s="50">
        <f t="shared" si="633"/>
        <v>106000.4007831573</v>
      </c>
      <c r="Z1377" s="50">
        <f t="shared" si="634"/>
        <v>1.5871706522024271</v>
      </c>
      <c r="AA1377" s="50">
        <f t="shared" si="635"/>
        <v>1.349095054372063</v>
      </c>
      <c r="AB1377" s="50">
        <f t="shared" si="636"/>
        <v>698.75132980399837</v>
      </c>
      <c r="AC1377" s="7">
        <f t="shared" si="637"/>
        <v>0.27784792057745522</v>
      </c>
    </row>
    <row r="1378" spans="2:29">
      <c r="B1378" s="7">
        <f t="shared" ref="B1378:B1441" si="638">B1377+$E$18/3000</f>
        <v>0.53523079542418761</v>
      </c>
      <c r="C1378" s="7">
        <f t="shared" si="611"/>
        <v>3.9764546465392847E-4</v>
      </c>
      <c r="D1378" s="58">
        <f t="shared" si="612"/>
        <v>3606619.2255533608</v>
      </c>
      <c r="E1378" s="7">
        <f t="shared" si="613"/>
        <v>523.09591557082592</v>
      </c>
      <c r="F1378" s="7">
        <f t="shared" si="614"/>
        <v>3505294.2255533608</v>
      </c>
      <c r="G1378" s="57">
        <f t="shared" si="615"/>
        <v>1.2441795263091759E-2</v>
      </c>
      <c r="H1378" s="61">
        <f t="shared" si="616"/>
        <v>1.4967789317107271E-2</v>
      </c>
      <c r="I1378" s="7">
        <f t="shared" si="617"/>
        <v>6.8064421365785333E-2</v>
      </c>
      <c r="J1378" s="58">
        <f t="shared" si="618"/>
        <v>9.7691650952726368E-4</v>
      </c>
      <c r="K1378" s="7">
        <f t="shared" si="619"/>
        <v>6.4011453191601736E-3</v>
      </c>
      <c r="L1378" s="7">
        <f t="shared" si="620"/>
        <v>8.3549783382147018E-3</v>
      </c>
      <c r="M1378" s="58">
        <f t="shared" si="621"/>
        <v>2.5064935014644105E-2</v>
      </c>
      <c r="N1378" s="58">
        <f t="shared" si="622"/>
        <v>1.9947977083096773E-4</v>
      </c>
      <c r="O1378" s="59">
        <f t="shared" si="623"/>
        <v>0.35432594293850644</v>
      </c>
      <c r="P1378" s="58">
        <f t="shared" si="624"/>
        <v>2.2026049623896649E-4</v>
      </c>
      <c r="Q1378" s="58">
        <f t="shared" si="625"/>
        <v>0.55391175259765524</v>
      </c>
      <c r="R1378" s="58">
        <f t="shared" si="626"/>
        <v>0.55025184841458308</v>
      </c>
      <c r="S1378" s="60">
        <f t="shared" si="627"/>
        <v>3.6599041830721601E-3</v>
      </c>
      <c r="T1378" s="58">
        <f t="shared" si="628"/>
        <v>2.1880515193949991E-4</v>
      </c>
      <c r="U1378" s="58">
        <f t="shared" si="629"/>
        <v>2.7037003334231488E-3</v>
      </c>
      <c r="V1378" s="58">
        <f t="shared" si="630"/>
        <v>2.52336087055898E-4</v>
      </c>
      <c r="W1378" s="50">
        <f t="shared" si="631"/>
        <v>174.52849731722401</v>
      </c>
      <c r="X1378" s="50">
        <f t="shared" si="632"/>
        <v>106005.3872904281</v>
      </c>
      <c r="Y1378" s="50">
        <f t="shared" si="633"/>
        <v>106005.3872904281</v>
      </c>
      <c r="Z1378" s="50">
        <f t="shared" si="634"/>
        <v>1.5871799819824428</v>
      </c>
      <c r="AA1378" s="50">
        <f t="shared" si="635"/>
        <v>1.3491029846850764</v>
      </c>
      <c r="AB1378" s="50">
        <f t="shared" si="636"/>
        <v>698.78830832975905</v>
      </c>
      <c r="AC1378" s="7">
        <f t="shared" si="637"/>
        <v>0.27786264938899047</v>
      </c>
    </row>
    <row r="1379" spans="2:29">
      <c r="B1379" s="7">
        <f t="shared" si="638"/>
        <v>0.53562844088884154</v>
      </c>
      <c r="C1379" s="7">
        <f t="shared" si="611"/>
        <v>3.9764546465392847E-4</v>
      </c>
      <c r="D1379" s="58">
        <f t="shared" si="612"/>
        <v>3606788.3167090886</v>
      </c>
      <c r="E1379" s="7">
        <f t="shared" si="613"/>
        <v>523.12044017056564</v>
      </c>
      <c r="F1379" s="7">
        <f t="shared" si="614"/>
        <v>3505463.3167090886</v>
      </c>
      <c r="G1379" s="57">
        <f t="shared" si="615"/>
        <v>1.2441981337822736E-2</v>
      </c>
      <c r="H1379" s="61">
        <f t="shared" si="616"/>
        <v>1.4972736740565793E-2</v>
      </c>
      <c r="I1379" s="7">
        <f t="shared" si="617"/>
        <v>6.8054526518868286E-2</v>
      </c>
      <c r="J1379" s="58">
        <f t="shared" si="618"/>
        <v>9.7645115024246683E-4</v>
      </c>
      <c r="K1379" s="7">
        <f t="shared" si="619"/>
        <v>6.4023302687025172E-3</v>
      </c>
      <c r="L1379" s="7">
        <f t="shared" si="620"/>
        <v>8.3552325691874513E-3</v>
      </c>
      <c r="M1379" s="58">
        <f t="shared" si="621"/>
        <v>2.5065697707562354E-2</v>
      </c>
      <c r="N1379" s="58">
        <f t="shared" si="622"/>
        <v>1.9935576209566619E-4</v>
      </c>
      <c r="O1379" s="59">
        <f t="shared" si="623"/>
        <v>0.35410567242242708</v>
      </c>
      <c r="P1379" s="58">
        <f t="shared" si="624"/>
        <v>2.2027051607936832E-4</v>
      </c>
      <c r="Q1379" s="58">
        <f t="shared" si="625"/>
        <v>0.55393695052216962</v>
      </c>
      <c r="R1379" s="58">
        <f t="shared" si="626"/>
        <v>0.55027764618118158</v>
      </c>
      <c r="S1379" s="60">
        <f t="shared" si="627"/>
        <v>3.6593043409880455E-3</v>
      </c>
      <c r="T1379" s="58">
        <f t="shared" si="628"/>
        <v>2.1881541030438601E-4</v>
      </c>
      <c r="U1379" s="58">
        <f t="shared" si="629"/>
        <v>2.7051554391981309E-3</v>
      </c>
      <c r="V1379" s="58">
        <f t="shared" si="630"/>
        <v>2.5246009579119955E-4</v>
      </c>
      <c r="W1379" s="50">
        <f t="shared" si="631"/>
        <v>174.53380798923885</v>
      </c>
      <c r="X1379" s="50">
        <f t="shared" si="632"/>
        <v>106010.35720056537</v>
      </c>
      <c r="Y1379" s="50">
        <f t="shared" si="633"/>
        <v>106010.35720056537</v>
      </c>
      <c r="Z1379" s="50">
        <f t="shared" si="634"/>
        <v>1.5871892798358092</v>
      </c>
      <c r="AA1379" s="50">
        <f t="shared" si="635"/>
        <v>1.3491108878604376</v>
      </c>
      <c r="AB1379" s="50">
        <f t="shared" si="636"/>
        <v>698.8251637758774</v>
      </c>
      <c r="AC1379" s="7">
        <f t="shared" si="637"/>
        <v>0.27787732926101805</v>
      </c>
    </row>
    <row r="1380" spans="2:29">
      <c r="B1380" s="7">
        <f t="shared" si="638"/>
        <v>0.53602608635349547</v>
      </c>
      <c r="C1380" s="7">
        <f t="shared" si="611"/>
        <v>3.9764546465392847E-4</v>
      </c>
      <c r="D1380" s="58">
        <f t="shared" si="612"/>
        <v>3606956.8431223924</v>
      </c>
      <c r="E1380" s="7">
        <f t="shared" si="613"/>
        <v>523.14488286133837</v>
      </c>
      <c r="F1380" s="7">
        <f t="shared" si="614"/>
        <v>3505631.8431223924</v>
      </c>
      <c r="G1380" s="57">
        <f t="shared" si="615"/>
        <v>1.2442166785177521E-2</v>
      </c>
      <c r="H1380" s="61">
        <f t="shared" si="616"/>
        <v>1.4977684238016088E-2</v>
      </c>
      <c r="I1380" s="7">
        <f t="shared" si="617"/>
        <v>6.8044631523967697E-2</v>
      </c>
      <c r="J1380" s="58">
        <f t="shared" si="618"/>
        <v>9.7598563020096483E-4</v>
      </c>
      <c r="K1380" s="7">
        <f t="shared" si="619"/>
        <v>6.403514620778635E-3</v>
      </c>
      <c r="L1380" s="7">
        <f t="shared" si="620"/>
        <v>8.3554858811805653E-3</v>
      </c>
      <c r="M1380" s="58">
        <f t="shared" si="621"/>
        <v>2.5066457643541696E-2</v>
      </c>
      <c r="N1380" s="58">
        <f t="shared" si="622"/>
        <v>1.9923174773913617E-4</v>
      </c>
      <c r="O1380" s="59">
        <f t="shared" si="623"/>
        <v>0.35388539192164065</v>
      </c>
      <c r="P1380" s="58">
        <f t="shared" si="624"/>
        <v>2.2028050078642947E-4</v>
      </c>
      <c r="Q1380" s="58">
        <f t="shared" si="625"/>
        <v>0.55396206009325411</v>
      </c>
      <c r="R1380" s="58">
        <f t="shared" si="626"/>
        <v>0.55030335778660133</v>
      </c>
      <c r="S1380" s="60">
        <f t="shared" si="627"/>
        <v>3.6587023066527724E-3</v>
      </c>
      <c r="T1380" s="58">
        <f t="shared" si="628"/>
        <v>2.1882563440767013E-4</v>
      </c>
      <c r="U1380" s="58">
        <f t="shared" si="629"/>
        <v>2.7066103055768901E-3</v>
      </c>
      <c r="V1380" s="58">
        <f t="shared" si="630"/>
        <v>2.5258411014772962E-4</v>
      </c>
      <c r="W1380" s="50">
        <f t="shared" si="631"/>
        <v>174.53909946453908</v>
      </c>
      <c r="X1380" s="50">
        <f t="shared" si="632"/>
        <v>106015.31051185045</v>
      </c>
      <c r="Y1380" s="50">
        <f t="shared" si="633"/>
        <v>106015.31051185045</v>
      </c>
      <c r="Z1380" s="50">
        <f t="shared" si="634"/>
        <v>1.5871985457681679</v>
      </c>
      <c r="AA1380" s="50">
        <f t="shared" si="635"/>
        <v>1.3491187639029427</v>
      </c>
      <c r="AB1380" s="50">
        <f t="shared" si="636"/>
        <v>698.86189612960914</v>
      </c>
      <c r="AC1380" s="7">
        <f t="shared" si="637"/>
        <v>0.27789196018845014</v>
      </c>
    </row>
    <row r="1381" spans="2:29">
      <c r="B1381" s="7">
        <f t="shared" si="638"/>
        <v>0.5364237318181494</v>
      </c>
      <c r="C1381" s="7">
        <f t="shared" si="611"/>
        <v>3.9764546465392847E-4</v>
      </c>
      <c r="D1381" s="58">
        <f t="shared" si="612"/>
        <v>3607124.8047344717</v>
      </c>
      <c r="E1381" s="7">
        <f t="shared" si="613"/>
        <v>523.16924363461567</v>
      </c>
      <c r="F1381" s="7">
        <f t="shared" si="614"/>
        <v>3505799.8047344717</v>
      </c>
      <c r="G1381" s="57">
        <f t="shared" si="615"/>
        <v>1.2442351605151204E-2</v>
      </c>
      <c r="H1381" s="61">
        <f t="shared" si="616"/>
        <v>1.4982631809208681E-2</v>
      </c>
      <c r="I1381" s="7">
        <f t="shared" si="617"/>
        <v>6.8034736381582514E-2</v>
      </c>
      <c r="J1381" s="58">
        <f t="shared" si="618"/>
        <v>9.7551994941934251E-4</v>
      </c>
      <c r="K1381" s="7">
        <f t="shared" si="619"/>
        <v>6.4046983753012522E-3</v>
      </c>
      <c r="L1381" s="7">
        <f t="shared" si="620"/>
        <v>8.3557382741399379E-3</v>
      </c>
      <c r="M1381" s="58">
        <f t="shared" si="621"/>
        <v>2.5067214822419814E-2</v>
      </c>
      <c r="N1381" s="58">
        <f t="shared" si="622"/>
        <v>1.9910772778115903E-4</v>
      </c>
      <c r="O1381" s="59">
        <f t="shared" si="623"/>
        <v>0.35366510147128372</v>
      </c>
      <c r="P1381" s="58">
        <f t="shared" si="624"/>
        <v>2.2029045035693029E-4</v>
      </c>
      <c r="Q1381" s="58">
        <f t="shared" si="625"/>
        <v>0.55398708130281193</v>
      </c>
      <c r="R1381" s="58">
        <f t="shared" si="626"/>
        <v>0.55032898322187174</v>
      </c>
      <c r="S1381" s="60">
        <f t="shared" si="627"/>
        <v>3.6580980809401975E-3</v>
      </c>
      <c r="T1381" s="58">
        <f t="shared" si="628"/>
        <v>2.1883582424578519E-4</v>
      </c>
      <c r="U1381" s="58">
        <f t="shared" si="629"/>
        <v>2.7080649316880354E-3</v>
      </c>
      <c r="V1381" s="58">
        <f t="shared" si="630"/>
        <v>2.5270813010570673E-4</v>
      </c>
      <c r="W1381" s="50">
        <f t="shared" si="631"/>
        <v>174.54437174199447</v>
      </c>
      <c r="X1381" s="50">
        <f t="shared" si="632"/>
        <v>106020.2472225551</v>
      </c>
      <c r="Y1381" s="50">
        <f t="shared" si="633"/>
        <v>106020.2472225551</v>
      </c>
      <c r="Z1381" s="50">
        <f t="shared" si="634"/>
        <v>1.587207779785113</v>
      </c>
      <c r="AA1381" s="50">
        <f t="shared" si="635"/>
        <v>1.349126612817346</v>
      </c>
      <c r="AB1381" s="50">
        <f t="shared" si="636"/>
        <v>698.89850537813732</v>
      </c>
      <c r="AC1381" s="7">
        <f t="shared" si="637"/>
        <v>0.2779065421662047</v>
      </c>
    </row>
    <row r="1382" spans="2:29">
      <c r="B1382" s="7">
        <f t="shared" si="638"/>
        <v>0.53682137728280332</v>
      </c>
      <c r="C1382" s="7">
        <f t="shared" si="611"/>
        <v>3.9764546465392847E-4</v>
      </c>
      <c r="D1382" s="58">
        <f t="shared" si="612"/>
        <v>3607292.2014872632</v>
      </c>
      <c r="E1382" s="7">
        <f t="shared" si="613"/>
        <v>523.19352248197629</v>
      </c>
      <c r="F1382" s="7">
        <f t="shared" si="614"/>
        <v>3505967.2014872632</v>
      </c>
      <c r="G1382" s="57">
        <f t="shared" si="615"/>
        <v>1.2442535797739469E-2</v>
      </c>
      <c r="H1382" s="61">
        <f t="shared" si="616"/>
        <v>1.4987579453894099E-2</v>
      </c>
      <c r="I1382" s="7">
        <f t="shared" si="617"/>
        <v>6.8024841092211671E-2</v>
      </c>
      <c r="J1382" s="58">
        <f t="shared" si="618"/>
        <v>9.7505410791421515E-4</v>
      </c>
      <c r="K1382" s="7">
        <f t="shared" si="619"/>
        <v>6.4058815321832129E-3</v>
      </c>
      <c r="L1382" s="7">
        <f t="shared" si="620"/>
        <v>8.3559897480116434E-3</v>
      </c>
      <c r="M1382" s="58">
        <f t="shared" si="621"/>
        <v>2.506796924403493E-2</v>
      </c>
      <c r="N1382" s="58">
        <f t="shared" si="622"/>
        <v>1.9898370224151807E-4</v>
      </c>
      <c r="O1382" s="59">
        <f t="shared" si="623"/>
        <v>0.35344480110649645</v>
      </c>
      <c r="P1382" s="58">
        <f t="shared" si="624"/>
        <v>2.2030036478726256E-4</v>
      </c>
      <c r="Q1382" s="58">
        <f t="shared" si="625"/>
        <v>0.55401201414176904</v>
      </c>
      <c r="R1382" s="58">
        <f t="shared" si="626"/>
        <v>0.5503545224781341</v>
      </c>
      <c r="S1382" s="60">
        <f t="shared" si="627"/>
        <v>3.6574916636349375E-3</v>
      </c>
      <c r="T1382" s="58">
        <f t="shared" si="628"/>
        <v>2.1884597981520855E-4</v>
      </c>
      <c r="U1382" s="58">
        <f t="shared" si="629"/>
        <v>2.7095193166600893E-3</v>
      </c>
      <c r="V1382" s="58">
        <f t="shared" si="630"/>
        <v>2.5283215564534767E-4</v>
      </c>
      <c r="W1382" s="50">
        <f t="shared" si="631"/>
        <v>174.54962482047853</v>
      </c>
      <c r="X1382" s="50">
        <f t="shared" si="632"/>
        <v>106025.16733097273</v>
      </c>
      <c r="Y1382" s="50">
        <f t="shared" si="633"/>
        <v>106025.16733097273</v>
      </c>
      <c r="Z1382" s="50">
        <f t="shared" si="634"/>
        <v>1.5872169818922479</v>
      </c>
      <c r="AA1382" s="50">
        <f t="shared" si="635"/>
        <v>1.3491344346084106</v>
      </c>
      <c r="AB1382" s="50">
        <f t="shared" si="636"/>
        <v>698.93499150880666</v>
      </c>
      <c r="AC1382" s="7">
        <f t="shared" si="637"/>
        <v>0.27792107518921727</v>
      </c>
    </row>
    <row r="1383" spans="2:29">
      <c r="B1383" s="7">
        <f t="shared" si="638"/>
        <v>0.53721902274745725</v>
      </c>
      <c r="C1383" s="7">
        <f t="shared" si="611"/>
        <v>3.9764546465392847E-4</v>
      </c>
      <c r="D1383" s="58">
        <f t="shared" si="612"/>
        <v>3607459.0333228544</v>
      </c>
      <c r="E1383" s="7">
        <f t="shared" si="613"/>
        <v>523.21771939502071</v>
      </c>
      <c r="F1383" s="7">
        <f t="shared" si="614"/>
        <v>3506134.0333228544</v>
      </c>
      <c r="G1383" s="57">
        <f t="shared" si="615"/>
        <v>1.2442719362937985E-2</v>
      </c>
      <c r="H1383" s="61">
        <f t="shared" si="616"/>
        <v>1.4992527171822864E-2</v>
      </c>
      <c r="I1383" s="7">
        <f t="shared" si="617"/>
        <v>6.8014945656354145E-2</v>
      </c>
      <c r="J1383" s="58">
        <f t="shared" si="618"/>
        <v>9.7458810570223025E-4</v>
      </c>
      <c r="K1383" s="7">
        <f t="shared" si="619"/>
        <v>6.4070640913374945E-3</v>
      </c>
      <c r="L1383" s="7">
        <f t="shared" si="620"/>
        <v>8.3562403027419557E-3</v>
      </c>
      <c r="M1383" s="58">
        <f t="shared" si="621"/>
        <v>2.5068720908225865E-2</v>
      </c>
      <c r="N1383" s="58">
        <f t="shared" si="622"/>
        <v>1.9885967113999898E-4</v>
      </c>
      <c r="O1383" s="59">
        <f t="shared" si="623"/>
        <v>0.35322449086242319</v>
      </c>
      <c r="P1383" s="58">
        <f t="shared" si="624"/>
        <v>2.2031024407326294E-4</v>
      </c>
      <c r="Q1383" s="58">
        <f t="shared" si="625"/>
        <v>0.55403685859965568</v>
      </c>
      <c r="R1383" s="58">
        <f t="shared" si="626"/>
        <v>0.55037997554655271</v>
      </c>
      <c r="S1383" s="60">
        <f t="shared" si="627"/>
        <v>3.6568830531029661E-3</v>
      </c>
      <c r="T1383" s="58">
        <f t="shared" si="628"/>
        <v>2.1885610111242675E-4</v>
      </c>
      <c r="U1383" s="58">
        <f t="shared" si="629"/>
        <v>2.7109734596209253E-3</v>
      </c>
      <c r="V1383" s="58">
        <f t="shared" si="630"/>
        <v>2.5295618674686681E-4</v>
      </c>
      <c r="W1383" s="50">
        <f t="shared" si="631"/>
        <v>174.55485869886897</v>
      </c>
      <c r="X1383" s="50">
        <f t="shared" si="632"/>
        <v>106030.07083540117</v>
      </c>
      <c r="Y1383" s="50">
        <f t="shared" si="633"/>
        <v>106030.07083540117</v>
      </c>
      <c r="Z1383" s="50">
        <f t="shared" si="634"/>
        <v>1.5872261520951545</v>
      </c>
      <c r="AA1383" s="50">
        <f t="shared" si="635"/>
        <v>1.3491422292808812</v>
      </c>
      <c r="AB1383" s="50">
        <f t="shared" si="636"/>
        <v>698.97135450899441</v>
      </c>
      <c r="AC1383" s="7">
        <f t="shared" si="637"/>
        <v>0.27793555925246188</v>
      </c>
    </row>
    <row r="1384" spans="2:29">
      <c r="B1384" s="7">
        <f t="shared" si="638"/>
        <v>0.53761666821211118</v>
      </c>
      <c r="C1384" s="7">
        <f t="shared" si="611"/>
        <v>3.9764546465392847E-4</v>
      </c>
      <c r="D1384" s="58">
        <f t="shared" si="612"/>
        <v>3607625.3001827435</v>
      </c>
      <c r="E1384" s="7">
        <f t="shared" si="613"/>
        <v>523.24183436526391</v>
      </c>
      <c r="F1384" s="7">
        <f t="shared" si="614"/>
        <v>3506300.3001827435</v>
      </c>
      <c r="G1384" s="57">
        <f t="shared" si="615"/>
        <v>1.2442902300741557E-2</v>
      </c>
      <c r="H1384" s="61">
        <f t="shared" si="616"/>
        <v>1.4997474962745498E-2</v>
      </c>
      <c r="I1384" s="7">
        <f t="shared" si="617"/>
        <v>6.8005050074508883E-2</v>
      </c>
      <c r="J1384" s="58">
        <f t="shared" si="618"/>
        <v>9.7412194280006522E-4</v>
      </c>
      <c r="K1384" s="7">
        <f t="shared" si="619"/>
        <v>6.4082460526771884E-3</v>
      </c>
      <c r="L1384" s="7">
        <f t="shared" si="620"/>
        <v>8.3564899382773186E-3</v>
      </c>
      <c r="M1384" s="58">
        <f t="shared" si="621"/>
        <v>2.5069469814831956E-2</v>
      </c>
      <c r="N1384" s="58">
        <f t="shared" si="622"/>
        <v>1.9873563449638896E-4</v>
      </c>
      <c r="O1384" s="59">
        <f t="shared" si="623"/>
        <v>0.35300417077421087</v>
      </c>
      <c r="P1384" s="58">
        <f t="shared" si="624"/>
        <v>2.2032008821232241E-4</v>
      </c>
      <c r="Q1384" s="58">
        <f t="shared" si="625"/>
        <v>0.55406161466991044</v>
      </c>
      <c r="R1384" s="58">
        <f t="shared" si="626"/>
        <v>0.5504053424182026</v>
      </c>
      <c r="S1384" s="60">
        <f t="shared" si="627"/>
        <v>3.6562722517078372E-3</v>
      </c>
      <c r="T1384" s="58">
        <f t="shared" si="628"/>
        <v>2.1886618813389078E-4</v>
      </c>
      <c r="U1384" s="58">
        <f t="shared" si="629"/>
        <v>2.712427359699357E-3</v>
      </c>
      <c r="V1384" s="58">
        <f t="shared" si="630"/>
        <v>2.5308022339047683E-4</v>
      </c>
      <c r="W1384" s="50">
        <f t="shared" si="631"/>
        <v>174.56007337604709</v>
      </c>
      <c r="X1384" s="50">
        <f t="shared" si="632"/>
        <v>106034.95773412095</v>
      </c>
      <c r="Y1384" s="50">
        <f t="shared" si="633"/>
        <v>106034.95773412095</v>
      </c>
      <c r="Z1384" s="50">
        <f t="shared" si="634"/>
        <v>1.5872352903993514</v>
      </c>
      <c r="AA1384" s="50">
        <f t="shared" si="635"/>
        <v>1.3491499968394487</v>
      </c>
      <c r="AB1384" s="50">
        <f t="shared" si="636"/>
        <v>699.00759436594944</v>
      </c>
      <c r="AC1384" s="7">
        <f t="shared" si="637"/>
        <v>0.27794999435089379</v>
      </c>
    </row>
    <row r="1385" spans="2:29">
      <c r="B1385" s="7">
        <f t="shared" si="638"/>
        <v>0.53801431367676511</v>
      </c>
      <c r="C1385" s="7">
        <f t="shared" si="611"/>
        <v>3.9764546465392847E-4</v>
      </c>
      <c r="D1385" s="58">
        <f t="shared" si="612"/>
        <v>3607791.0020099455</v>
      </c>
      <c r="E1385" s="7">
        <f t="shared" si="613"/>
        <v>523.26586738444087</v>
      </c>
      <c r="F1385" s="7">
        <f t="shared" si="614"/>
        <v>3506466.0020099455</v>
      </c>
      <c r="G1385" s="57">
        <f t="shared" si="615"/>
        <v>1.2443084611146474E-2</v>
      </c>
      <c r="H1385" s="61">
        <f t="shared" si="616"/>
        <v>1.500242282641252E-2</v>
      </c>
      <c r="I1385" s="7">
        <f t="shared" si="617"/>
        <v>6.7995154347174833E-2</v>
      </c>
      <c r="J1385" s="58">
        <f t="shared" si="618"/>
        <v>9.736556192244299E-4</v>
      </c>
      <c r="K1385" s="7">
        <f t="shared" si="619"/>
        <v>6.4094274161155124E-3</v>
      </c>
      <c r="L1385" s="7">
        <f t="shared" si="620"/>
        <v>8.3567386545643722E-3</v>
      </c>
      <c r="M1385" s="58">
        <f t="shared" si="621"/>
        <v>2.5070215963693118E-2</v>
      </c>
      <c r="N1385" s="58">
        <f t="shared" si="622"/>
        <v>1.9861159233047759E-4</v>
      </c>
      <c r="O1385" s="59">
        <f t="shared" si="623"/>
        <v>0.35278384087701081</v>
      </c>
      <c r="P1385" s="58">
        <f t="shared" si="624"/>
        <v>2.2032989720005558E-4</v>
      </c>
      <c r="Q1385" s="58">
        <f t="shared" si="625"/>
        <v>0.55408628234150503</v>
      </c>
      <c r="R1385" s="58">
        <f t="shared" si="626"/>
        <v>0.55043062308438928</v>
      </c>
      <c r="S1385" s="60">
        <f t="shared" si="627"/>
        <v>3.6556592571157509E-3</v>
      </c>
      <c r="T1385" s="58">
        <f t="shared" si="628"/>
        <v>2.1887624087614334E-4</v>
      </c>
      <c r="U1385" s="58">
        <f t="shared" si="629"/>
        <v>2.7138810160232691E-3</v>
      </c>
      <c r="V1385" s="58">
        <f t="shared" si="630"/>
        <v>2.5320426555638817E-4</v>
      </c>
      <c r="W1385" s="50">
        <f t="shared" si="631"/>
        <v>174.56526885089821</v>
      </c>
      <c r="X1385" s="50">
        <f t="shared" si="632"/>
        <v>106039.82802545719</v>
      </c>
      <c r="Y1385" s="50">
        <f t="shared" si="633"/>
        <v>106039.82802545719</v>
      </c>
      <c r="Z1385" s="50">
        <f t="shared" si="634"/>
        <v>1.5872443968104109</v>
      </c>
      <c r="AA1385" s="50">
        <f t="shared" si="635"/>
        <v>1.3491577372888492</v>
      </c>
      <c r="AB1385" s="50">
        <f t="shared" si="636"/>
        <v>699.04371106725114</v>
      </c>
      <c r="AC1385" s="7">
        <f t="shared" si="637"/>
        <v>0.27796438047950811</v>
      </c>
    </row>
    <row r="1386" spans="2:29">
      <c r="B1386" s="7">
        <f t="shared" si="638"/>
        <v>0.53841195914141904</v>
      </c>
      <c r="C1386" s="7">
        <f t="shared" si="611"/>
        <v>3.9764546465392847E-4</v>
      </c>
      <c r="D1386" s="58">
        <f t="shared" si="612"/>
        <v>3607956.1387465098</v>
      </c>
      <c r="E1386" s="7">
        <f t="shared" si="613"/>
        <v>523.28981844414682</v>
      </c>
      <c r="F1386" s="7">
        <f t="shared" si="614"/>
        <v>3506631.1387465098</v>
      </c>
      <c r="G1386" s="57">
        <f t="shared" si="615"/>
        <v>1.2443266294147746E-2</v>
      </c>
      <c r="H1386" s="61">
        <f t="shared" si="616"/>
        <v>1.5007370762574447E-2</v>
      </c>
      <c r="I1386" s="7">
        <f t="shared" si="617"/>
        <v>6.7985258474850971E-2</v>
      </c>
      <c r="J1386" s="58">
        <f t="shared" si="618"/>
        <v>9.7318913499206392E-4</v>
      </c>
      <c r="K1386" s="7">
        <f t="shared" si="619"/>
        <v>6.4106081815658092E-3</v>
      </c>
      <c r="L1386" s="7">
        <f t="shared" si="620"/>
        <v>8.3569864515499366E-3</v>
      </c>
      <c r="M1386" s="58">
        <f t="shared" si="621"/>
        <v>2.507095935464981E-2</v>
      </c>
      <c r="N1386" s="58">
        <f t="shared" si="622"/>
        <v>1.9848754466205627E-4</v>
      </c>
      <c r="O1386" s="59">
        <f t="shared" si="623"/>
        <v>0.35256350120597746</v>
      </c>
      <c r="P1386" s="58">
        <f t="shared" si="624"/>
        <v>2.2033967103335383E-4</v>
      </c>
      <c r="Q1386" s="58">
        <f t="shared" si="625"/>
        <v>0.55411086160662193</v>
      </c>
      <c r="R1386" s="58">
        <f t="shared" si="626"/>
        <v>0.55045581753627137</v>
      </c>
      <c r="S1386" s="60">
        <f t="shared" si="627"/>
        <v>3.6550440703505549E-3</v>
      </c>
      <c r="T1386" s="58">
        <f t="shared" si="628"/>
        <v>2.1888625933566869E-4</v>
      </c>
      <c r="U1386" s="58">
        <f t="shared" si="629"/>
        <v>2.7153344277209544E-3</v>
      </c>
      <c r="V1386" s="58">
        <f t="shared" si="630"/>
        <v>2.5332831322480952E-4</v>
      </c>
      <c r="W1386" s="50">
        <f t="shared" si="631"/>
        <v>174.57044512231144</v>
      </c>
      <c r="X1386" s="50">
        <f t="shared" si="632"/>
        <v>106044.68170770658</v>
      </c>
      <c r="Y1386" s="50">
        <f t="shared" si="633"/>
        <v>106044.68170770658</v>
      </c>
      <c r="Z1386" s="50">
        <f t="shared" si="634"/>
        <v>1.5872534713338207</v>
      </c>
      <c r="AA1386" s="50">
        <f t="shared" si="635"/>
        <v>1.3491654506337476</v>
      </c>
      <c r="AB1386" s="50">
        <f t="shared" si="636"/>
        <v>699.07970460026843</v>
      </c>
      <c r="AC1386" s="7">
        <f t="shared" si="637"/>
        <v>0.27797871763332421</v>
      </c>
    </row>
    <row r="1387" spans="2:29">
      <c r="B1387" s="7">
        <f t="shared" si="638"/>
        <v>0.53880960460607297</v>
      </c>
      <c r="C1387" s="7">
        <f t="shared" si="611"/>
        <v>3.9764546465392847E-4</v>
      </c>
      <c r="D1387" s="58">
        <f t="shared" si="612"/>
        <v>3608120.7103352915</v>
      </c>
      <c r="E1387" s="7">
        <f t="shared" si="613"/>
        <v>523.3136875360932</v>
      </c>
      <c r="F1387" s="7">
        <f t="shared" si="614"/>
        <v>3506795.7103352915</v>
      </c>
      <c r="G1387" s="57">
        <f t="shared" si="615"/>
        <v>1.2443447349741074E-2</v>
      </c>
      <c r="H1387" s="61">
        <f t="shared" si="616"/>
        <v>1.5012318770981796E-2</v>
      </c>
      <c r="I1387" s="7">
        <f t="shared" si="617"/>
        <v>6.7975362458036273E-2</v>
      </c>
      <c r="J1387" s="58">
        <f t="shared" si="618"/>
        <v>9.7272249011973893E-4</v>
      </c>
      <c r="K1387" s="7">
        <f t="shared" si="619"/>
        <v>6.4117883489415448E-3</v>
      </c>
      <c r="L1387" s="7">
        <f t="shared" si="620"/>
        <v>8.3572333291810231E-3</v>
      </c>
      <c r="M1387" s="58">
        <f t="shared" si="621"/>
        <v>2.5071699987543071E-2</v>
      </c>
      <c r="N1387" s="58">
        <f t="shared" si="622"/>
        <v>1.9836349151091859E-4</v>
      </c>
      <c r="O1387" s="59">
        <f t="shared" si="623"/>
        <v>0.35234315179626913</v>
      </c>
      <c r="P1387" s="58">
        <f t="shared" si="624"/>
        <v>2.2034940970833139E-4</v>
      </c>
      <c r="Q1387" s="58">
        <f t="shared" si="625"/>
        <v>0.55413535245548906</v>
      </c>
      <c r="R1387" s="58">
        <f t="shared" si="626"/>
        <v>0.55048092576513086</v>
      </c>
      <c r="S1387" s="60">
        <f t="shared" si="627"/>
        <v>3.6544266903582034E-3</v>
      </c>
      <c r="T1387" s="58">
        <f t="shared" si="628"/>
        <v>2.1889624350900015E-4</v>
      </c>
      <c r="U1387" s="58">
        <f t="shared" si="629"/>
        <v>2.7167875939202858E-3</v>
      </c>
      <c r="V1387" s="58">
        <f t="shared" si="630"/>
        <v>2.534523663759472E-4</v>
      </c>
      <c r="W1387" s="50">
        <f t="shared" si="631"/>
        <v>174.57560218917993</v>
      </c>
      <c r="X1387" s="50">
        <f t="shared" si="632"/>
        <v>106049.51877918953</v>
      </c>
      <c r="Y1387" s="50">
        <f t="shared" si="633"/>
        <v>106049.51877918953</v>
      </c>
      <c r="Z1387" s="50">
        <f t="shared" si="634"/>
        <v>1.5872625139750833</v>
      </c>
      <c r="AA1387" s="50">
        <f t="shared" si="635"/>
        <v>1.3491731368788209</v>
      </c>
      <c r="AB1387" s="50">
        <f t="shared" si="636"/>
        <v>699.11557495254601</v>
      </c>
      <c r="AC1387" s="7">
        <f t="shared" si="637"/>
        <v>0.2779930058073542</v>
      </c>
    </row>
    <row r="1388" spans="2:29">
      <c r="B1388" s="7">
        <f t="shared" si="638"/>
        <v>0.5392072500707269</v>
      </c>
      <c r="C1388" s="7">
        <f t="shared" si="611"/>
        <v>3.9764546465392847E-4</v>
      </c>
      <c r="D1388" s="58">
        <f t="shared" si="612"/>
        <v>3608284.71671886</v>
      </c>
      <c r="E1388" s="7">
        <f t="shared" si="613"/>
        <v>523.33747465195074</v>
      </c>
      <c r="F1388" s="7">
        <f t="shared" si="614"/>
        <v>3506959.71671886</v>
      </c>
      <c r="G1388" s="57">
        <f t="shared" si="615"/>
        <v>1.2443627777921667E-2</v>
      </c>
      <c r="H1388" s="61">
        <f t="shared" si="616"/>
        <v>1.501726685138508E-2</v>
      </c>
      <c r="I1388" s="7">
        <f t="shared" si="617"/>
        <v>6.7965466297229701E-2</v>
      </c>
      <c r="J1388" s="58">
        <f t="shared" si="618"/>
        <v>9.7225568462425713E-4</v>
      </c>
      <c r="K1388" s="7">
        <f t="shared" si="619"/>
        <v>6.4129679181563056E-3</v>
      </c>
      <c r="L1388" s="7">
        <f t="shared" si="620"/>
        <v>8.3574792874048197E-3</v>
      </c>
      <c r="M1388" s="58">
        <f t="shared" si="621"/>
        <v>2.5072437862214459E-2</v>
      </c>
      <c r="N1388" s="58">
        <f t="shared" si="622"/>
        <v>1.9823943289685981E-4</v>
      </c>
      <c r="O1388" s="59">
        <f t="shared" si="623"/>
        <v>0.35212279268304725</v>
      </c>
      <c r="P1388" s="58">
        <f t="shared" si="624"/>
        <v>2.2035911322187962E-4</v>
      </c>
      <c r="Q1388" s="58">
        <f t="shared" si="625"/>
        <v>0.55415975488028901</v>
      </c>
      <c r="R1388" s="58">
        <f t="shared" si="626"/>
        <v>0.55050594776220529</v>
      </c>
      <c r="S1388" s="60">
        <f t="shared" si="627"/>
        <v>3.6538071180837184E-3</v>
      </c>
      <c r="T1388" s="58">
        <f t="shared" si="628"/>
        <v>2.1890619339265339E-4</v>
      </c>
      <c r="U1388" s="58">
        <f t="shared" si="629"/>
        <v>2.7182405137495119E-3</v>
      </c>
      <c r="V1388" s="58">
        <f t="shared" si="630"/>
        <v>2.5357642499000596E-4</v>
      </c>
      <c r="W1388" s="50">
        <f t="shared" si="631"/>
        <v>174.58074005040041</v>
      </c>
      <c r="X1388" s="50">
        <f t="shared" si="632"/>
        <v>106054.33923821806</v>
      </c>
      <c r="Y1388" s="50">
        <f t="shared" si="633"/>
        <v>106054.33923821806</v>
      </c>
      <c r="Z1388" s="50">
        <f t="shared" si="634"/>
        <v>1.5872715247396547</v>
      </c>
      <c r="AA1388" s="50">
        <f t="shared" si="635"/>
        <v>1.3491807960287066</v>
      </c>
      <c r="AB1388" s="50">
        <f t="shared" si="636"/>
        <v>699.15132211156617</v>
      </c>
      <c r="AC1388" s="7">
        <f t="shared" si="637"/>
        <v>0.27800724499663282</v>
      </c>
    </row>
    <row r="1389" spans="2:29">
      <c r="B1389" s="7">
        <f t="shared" si="638"/>
        <v>0.53960489553538082</v>
      </c>
      <c r="C1389" s="7">
        <f t="shared" si="611"/>
        <v>3.9764546465392847E-4</v>
      </c>
      <c r="D1389" s="58">
        <f t="shared" si="612"/>
        <v>3608448.1578405416</v>
      </c>
      <c r="E1389" s="7">
        <f t="shared" si="613"/>
        <v>523.36117978349955</v>
      </c>
      <c r="F1389" s="7">
        <f t="shared" si="614"/>
        <v>3507123.1578405416</v>
      </c>
      <c r="G1389" s="57">
        <f t="shared" si="615"/>
        <v>1.2443807578685327E-2</v>
      </c>
      <c r="H1389" s="61">
        <f t="shared" si="616"/>
        <v>1.5022215003534812E-2</v>
      </c>
      <c r="I1389" s="7">
        <f t="shared" si="617"/>
        <v>6.7955569992930231E-2</v>
      </c>
      <c r="J1389" s="58">
        <f t="shared" si="618"/>
        <v>9.7178871852245205E-4</v>
      </c>
      <c r="K1389" s="7">
        <f t="shared" si="619"/>
        <v>6.414146889123804E-3</v>
      </c>
      <c r="L1389" s="7">
        <f t="shared" si="620"/>
        <v>8.3577243261687088E-3</v>
      </c>
      <c r="M1389" s="58">
        <f t="shared" si="621"/>
        <v>2.5073172978506128E-2</v>
      </c>
      <c r="N1389" s="58">
        <f t="shared" si="622"/>
        <v>1.981153688396774E-4</v>
      </c>
      <c r="O1389" s="59">
        <f t="shared" si="623"/>
        <v>0.35190242390147697</v>
      </c>
      <c r="P1389" s="58">
        <f t="shared" si="624"/>
        <v>2.2036878157027928E-4</v>
      </c>
      <c r="Q1389" s="58">
        <f t="shared" si="625"/>
        <v>0.55418406887166838</v>
      </c>
      <c r="R1389" s="58">
        <f t="shared" si="626"/>
        <v>0.55053088351884816</v>
      </c>
      <c r="S1389" s="60">
        <f t="shared" si="627"/>
        <v>3.6531853528202207E-3</v>
      </c>
      <c r="T1389" s="58">
        <f t="shared" si="628"/>
        <v>2.1891610898319014E-4</v>
      </c>
      <c r="U1389" s="58">
        <f t="shared" si="629"/>
        <v>2.7196931863366011E-3</v>
      </c>
      <c r="V1389" s="58">
        <f t="shared" si="630"/>
        <v>2.5370048904718837E-4</v>
      </c>
      <c r="W1389" s="50">
        <f t="shared" si="631"/>
        <v>174.58585870487383</v>
      </c>
      <c r="X1389" s="50">
        <f t="shared" si="632"/>
        <v>106059.14308312642</v>
      </c>
      <c r="Y1389" s="50">
        <f t="shared" si="633"/>
        <v>106059.14308312642</v>
      </c>
      <c r="Z1389" s="50">
        <f t="shared" si="634"/>
        <v>1.5872805036330024</v>
      </c>
      <c r="AA1389" s="50">
        <f t="shared" si="635"/>
        <v>1.3491884280880519</v>
      </c>
      <c r="AB1389" s="50">
        <f t="shared" si="636"/>
        <v>699.18694606497593</v>
      </c>
      <c r="AC1389" s="7">
        <f t="shared" si="637"/>
        <v>0.27802143519621536</v>
      </c>
    </row>
    <row r="1390" spans="2:29">
      <c r="B1390" s="7">
        <f t="shared" si="638"/>
        <v>0.54000254100003475</v>
      </c>
      <c r="C1390" s="7">
        <f t="shared" si="611"/>
        <v>3.9764546465392847E-4</v>
      </c>
      <c r="D1390" s="58">
        <f t="shared" si="612"/>
        <v>3608611.0336435568</v>
      </c>
      <c r="E1390" s="7">
        <f t="shared" si="613"/>
        <v>523.38480292250426</v>
      </c>
      <c r="F1390" s="7">
        <f t="shared" si="614"/>
        <v>3507286.0336435568</v>
      </c>
      <c r="G1390" s="57">
        <f t="shared" si="615"/>
        <v>1.2443986752027571E-2</v>
      </c>
      <c r="H1390" s="61">
        <f t="shared" si="616"/>
        <v>1.5027163227181502E-2</v>
      </c>
      <c r="I1390" s="7">
        <f t="shared" si="617"/>
        <v>6.7945673545636853E-2</v>
      </c>
      <c r="J1390" s="58">
        <f t="shared" si="618"/>
        <v>9.7132159183118826E-4</v>
      </c>
      <c r="K1390" s="7">
        <f t="shared" si="619"/>
        <v>6.4153252617578744E-3</v>
      </c>
      <c r="L1390" s="7">
        <f t="shared" si="620"/>
        <v>8.3579684454202514E-3</v>
      </c>
      <c r="M1390" s="58">
        <f t="shared" si="621"/>
        <v>2.5073905336260756E-2</v>
      </c>
      <c r="N1390" s="58">
        <f t="shared" si="622"/>
        <v>1.9799129935917076E-4</v>
      </c>
      <c r="O1390" s="59">
        <f t="shared" si="623"/>
        <v>0.35168204548672705</v>
      </c>
      <c r="P1390" s="58">
        <f t="shared" si="624"/>
        <v>2.2037841474992215E-4</v>
      </c>
      <c r="Q1390" s="58">
        <f t="shared" si="625"/>
        <v>0.55420829442055342</v>
      </c>
      <c r="R1390" s="58">
        <f t="shared" si="626"/>
        <v>0.55055573302639704</v>
      </c>
      <c r="S1390" s="60">
        <f t="shared" si="627"/>
        <v>3.6525613941563728E-3</v>
      </c>
      <c r="T1390" s="58">
        <f t="shared" si="628"/>
        <v>2.1892599027716585E-4</v>
      </c>
      <c r="U1390" s="58">
        <f t="shared" si="629"/>
        <v>2.7211456108093574E-3</v>
      </c>
      <c r="V1390" s="58">
        <f t="shared" si="630"/>
        <v>2.53824558527695E-4</v>
      </c>
      <c r="W1390" s="50">
        <f t="shared" si="631"/>
        <v>174.59095815150471</v>
      </c>
      <c r="X1390" s="50">
        <f t="shared" si="632"/>
        <v>106063.93031224573</v>
      </c>
      <c r="Y1390" s="50">
        <f t="shared" si="633"/>
        <v>106063.93031224573</v>
      </c>
      <c r="Z1390" s="50">
        <f t="shared" si="634"/>
        <v>1.5872894506605575</v>
      </c>
      <c r="AA1390" s="50">
        <f t="shared" si="635"/>
        <v>1.3491960330614738</v>
      </c>
      <c r="AB1390" s="50">
        <f t="shared" si="636"/>
        <v>699.22244680040012</v>
      </c>
      <c r="AC1390" s="7">
        <f t="shared" si="637"/>
        <v>0.27803557640118526</v>
      </c>
    </row>
    <row r="1391" spans="2:29">
      <c r="B1391" s="7">
        <f t="shared" si="638"/>
        <v>0.54040018646468868</v>
      </c>
      <c r="C1391" s="7">
        <f t="shared" si="611"/>
        <v>3.9764546465392847E-4</v>
      </c>
      <c r="D1391" s="58">
        <f t="shared" si="612"/>
        <v>3608773.3440711726</v>
      </c>
      <c r="E1391" s="7">
        <f t="shared" si="613"/>
        <v>523.40834406073668</v>
      </c>
      <c r="F1391" s="7">
        <f t="shared" si="614"/>
        <v>3507448.3440711726</v>
      </c>
      <c r="G1391" s="57">
        <f t="shared" si="615"/>
        <v>1.2444165297943757E-2</v>
      </c>
      <c r="H1391" s="61">
        <f t="shared" si="616"/>
        <v>1.503211152207566E-2</v>
      </c>
      <c r="I1391" s="7">
        <f t="shared" si="617"/>
        <v>6.7935776955848542E-2</v>
      </c>
      <c r="J1391" s="58">
        <f t="shared" si="618"/>
        <v>9.7085430456736151E-4</v>
      </c>
      <c r="K1391" s="7">
        <f t="shared" si="619"/>
        <v>6.4165030359724755E-3</v>
      </c>
      <c r="L1391" s="7">
        <f t="shared" si="620"/>
        <v>8.3582116451071976E-3</v>
      </c>
      <c r="M1391" s="58">
        <f t="shared" si="621"/>
        <v>2.5074634935321593E-2</v>
      </c>
      <c r="N1391" s="58">
        <f t="shared" si="622"/>
        <v>1.9786722447514117E-4</v>
      </c>
      <c r="O1391" s="59">
        <f t="shared" si="623"/>
        <v>0.35146165747396951</v>
      </c>
      <c r="P1391" s="58">
        <f t="shared" si="624"/>
        <v>2.2038801275753306E-4</v>
      </c>
      <c r="Q1391" s="58">
        <f t="shared" si="625"/>
        <v>0.5542324315187076</v>
      </c>
      <c r="R1391" s="58">
        <f t="shared" si="626"/>
        <v>0.5505804962761961</v>
      </c>
      <c r="S1391" s="60">
        <f t="shared" si="627"/>
        <v>3.6519352425115059E-3</v>
      </c>
      <c r="T1391" s="58">
        <f t="shared" si="628"/>
        <v>2.1893583727113853E-4</v>
      </c>
      <c r="U1391" s="58">
        <f t="shared" si="629"/>
        <v>2.7225977862957518E-3</v>
      </c>
      <c r="V1391" s="58">
        <f t="shared" si="630"/>
        <v>2.5394863341172459E-4</v>
      </c>
      <c r="W1391" s="50">
        <f t="shared" si="631"/>
        <v>174.59603838920162</v>
      </c>
      <c r="X1391" s="50">
        <f t="shared" si="632"/>
        <v>106068.70092390853</v>
      </c>
      <c r="Y1391" s="50">
        <f t="shared" si="633"/>
        <v>106068.70092390853</v>
      </c>
      <c r="Z1391" s="50">
        <f t="shared" si="634"/>
        <v>1.5872983658277229</v>
      </c>
      <c r="AA1391" s="50">
        <f t="shared" si="635"/>
        <v>1.3492036109535643</v>
      </c>
      <c r="AB1391" s="50">
        <f t="shared" si="636"/>
        <v>699.25782430547247</v>
      </c>
      <c r="AC1391" s="7">
        <f t="shared" si="637"/>
        <v>0.27804966860662328</v>
      </c>
    </row>
    <row r="1392" spans="2:29">
      <c r="B1392" s="7">
        <f t="shared" si="638"/>
        <v>0.54079783192934261</v>
      </c>
      <c r="C1392" s="7">
        <f t="shared" si="611"/>
        <v>3.9764546465392847E-4</v>
      </c>
      <c r="D1392" s="58">
        <f t="shared" si="612"/>
        <v>3608935.089067135</v>
      </c>
      <c r="E1392" s="7">
        <f t="shared" si="613"/>
        <v>523.43180319003773</v>
      </c>
      <c r="F1392" s="7">
        <f t="shared" si="614"/>
        <v>3507610.089067135</v>
      </c>
      <c r="G1392" s="57">
        <f t="shared" si="615"/>
        <v>1.2444343216429562E-2</v>
      </c>
      <c r="H1392" s="61">
        <f t="shared" si="616"/>
        <v>1.5037059887967791E-2</v>
      </c>
      <c r="I1392" s="7">
        <f t="shared" si="617"/>
        <v>6.7925880224064275E-2</v>
      </c>
      <c r="J1392" s="58">
        <f t="shared" si="618"/>
        <v>9.7038685674789849E-4</v>
      </c>
      <c r="K1392" s="7">
        <f t="shared" si="619"/>
        <v>6.4176802116816863E-3</v>
      </c>
      <c r="L1392" s="7">
        <f t="shared" si="620"/>
        <v>8.3584539251774833E-3</v>
      </c>
      <c r="M1392" s="58">
        <f t="shared" si="621"/>
        <v>2.5075361775532448E-2</v>
      </c>
      <c r="N1392" s="58">
        <f t="shared" si="622"/>
        <v>1.9774314420739191E-4</v>
      </c>
      <c r="O1392" s="59">
        <f t="shared" si="623"/>
        <v>0.3512412598983799</v>
      </c>
      <c r="P1392" s="58">
        <f t="shared" si="624"/>
        <v>2.2039757558961481E-4</v>
      </c>
      <c r="Q1392" s="58">
        <f t="shared" si="625"/>
        <v>0.55425648015733608</v>
      </c>
      <c r="R1392" s="58">
        <f t="shared" si="626"/>
        <v>0.55060517325966285</v>
      </c>
      <c r="S1392" s="60">
        <f t="shared" si="627"/>
        <v>3.6513068976732344E-3</v>
      </c>
      <c r="T1392" s="58">
        <f t="shared" si="628"/>
        <v>2.1894564996169543E-4</v>
      </c>
      <c r="U1392" s="58">
        <f t="shared" si="629"/>
        <v>2.7240497119236711E-3</v>
      </c>
      <c r="V1392" s="58">
        <f t="shared" si="630"/>
        <v>2.5407271367947385E-4</v>
      </c>
      <c r="W1392" s="50">
        <f t="shared" si="631"/>
        <v>174.60109941687696</v>
      </c>
      <c r="X1392" s="50">
        <f t="shared" si="632"/>
        <v>106073.45491646139</v>
      </c>
      <c r="Y1392" s="50">
        <f t="shared" si="633"/>
        <v>106073.45491646139</v>
      </c>
      <c r="Z1392" s="50">
        <f t="shared" si="634"/>
        <v>1.5873072491398983</v>
      </c>
      <c r="AA1392" s="50">
        <f t="shared" si="635"/>
        <v>1.3492111617689135</v>
      </c>
      <c r="AB1392" s="50">
        <f t="shared" si="636"/>
        <v>699.2930785679323</v>
      </c>
      <c r="AC1392" s="7">
        <f t="shared" si="637"/>
        <v>0.27806371180763312</v>
      </c>
    </row>
    <row r="1393" spans="2:29">
      <c r="B1393" s="7">
        <f t="shared" si="638"/>
        <v>0.54119547739399654</v>
      </c>
      <c r="C1393" s="7">
        <f t="shared" si="611"/>
        <v>3.9764546465392847E-4</v>
      </c>
      <c r="D1393" s="58">
        <f t="shared" si="612"/>
        <v>3609096.2685753428</v>
      </c>
      <c r="E1393" s="7">
        <f t="shared" si="613"/>
        <v>523.45518030227072</v>
      </c>
      <c r="F1393" s="7">
        <f t="shared" si="614"/>
        <v>3507771.2685753428</v>
      </c>
      <c r="G1393" s="57">
        <f t="shared" si="615"/>
        <v>1.2444520507480643E-2</v>
      </c>
      <c r="H1393" s="61">
        <f t="shared" si="616"/>
        <v>1.5042008324608402E-2</v>
      </c>
      <c r="I1393" s="7">
        <f t="shared" si="617"/>
        <v>6.7915983350783055E-2</v>
      </c>
      <c r="J1393" s="58">
        <f t="shared" si="618"/>
        <v>9.699192483897573E-4</v>
      </c>
      <c r="K1393" s="7">
        <f t="shared" si="619"/>
        <v>6.4188567887997127E-3</v>
      </c>
      <c r="L1393" s="7">
        <f t="shared" si="620"/>
        <v>8.358695285579228E-3</v>
      </c>
      <c r="M1393" s="58">
        <f t="shared" si="621"/>
        <v>2.5076085856737686E-2</v>
      </c>
      <c r="N1393" s="58">
        <f t="shared" si="622"/>
        <v>1.9761905857572831E-4</v>
      </c>
      <c r="O1393" s="59">
        <f t="shared" si="623"/>
        <v>0.35102085279513739</v>
      </c>
      <c r="P1393" s="58">
        <f t="shared" si="624"/>
        <v>2.2040710324250368E-4</v>
      </c>
      <c r="Q1393" s="58">
        <f t="shared" si="625"/>
        <v>0.55428044032722557</v>
      </c>
      <c r="R1393" s="58">
        <f t="shared" si="626"/>
        <v>0.55062976396823826</v>
      </c>
      <c r="S1393" s="60">
        <f t="shared" si="627"/>
        <v>3.6506763589873037E-3</v>
      </c>
      <c r="T1393" s="58">
        <f t="shared" si="628"/>
        <v>2.1895542834543308E-4</v>
      </c>
      <c r="U1393" s="58">
        <f t="shared" si="629"/>
        <v>2.7255013868207416E-3</v>
      </c>
      <c r="V1393" s="58">
        <f t="shared" si="630"/>
        <v>2.5419679931113745E-4</v>
      </c>
      <c r="W1393" s="50">
        <f t="shared" si="631"/>
        <v>174.60614123344709</v>
      </c>
      <c r="X1393" s="50">
        <f t="shared" si="632"/>
        <v>106078.19228825539</v>
      </c>
      <c r="Y1393" s="50">
        <f t="shared" si="633"/>
        <v>106078.19228825539</v>
      </c>
      <c r="Z1393" s="50">
        <f t="shared" si="634"/>
        <v>1.5873161006024605</v>
      </c>
      <c r="AA1393" s="50">
        <f t="shared" si="635"/>
        <v>1.3492186855120913</v>
      </c>
      <c r="AB1393" s="50">
        <f t="shared" si="636"/>
        <v>699.32820957555089</v>
      </c>
      <c r="AC1393" s="7">
        <f t="shared" si="637"/>
        <v>0.27807770599934567</v>
      </c>
    </row>
    <row r="1394" spans="2:29">
      <c r="B1394" s="7">
        <f t="shared" si="638"/>
        <v>0.54159312285865047</v>
      </c>
      <c r="C1394" s="7">
        <f t="shared" si="611"/>
        <v>3.9764546465392847E-4</v>
      </c>
      <c r="D1394" s="58">
        <f t="shared" si="612"/>
        <v>3609256.8825396076</v>
      </c>
      <c r="E1394" s="7">
        <f t="shared" si="613"/>
        <v>523.47847538928602</v>
      </c>
      <c r="F1394" s="7">
        <f t="shared" si="614"/>
        <v>3507931.8825396076</v>
      </c>
      <c r="G1394" s="57">
        <f t="shared" si="615"/>
        <v>1.2444697171092355E-2</v>
      </c>
      <c r="H1394" s="61">
        <f t="shared" si="616"/>
        <v>1.5046956831747994E-2</v>
      </c>
      <c r="I1394" s="7">
        <f t="shared" si="617"/>
        <v>6.7906086336503871E-2</v>
      </c>
      <c r="J1394" s="58">
        <f t="shared" si="618"/>
        <v>9.6945147950992685E-4</v>
      </c>
      <c r="K1394" s="7">
        <f t="shared" si="619"/>
        <v>6.4200327672408828E-3</v>
      </c>
      <c r="L1394" s="7">
        <f t="shared" si="620"/>
        <v>8.3589357262607369E-3</v>
      </c>
      <c r="M1394" s="58">
        <f t="shared" si="621"/>
        <v>2.5076807178782211E-2</v>
      </c>
      <c r="N1394" s="58">
        <f t="shared" si="622"/>
        <v>1.9749496759995753E-4</v>
      </c>
      <c r="O1394" s="59">
        <f t="shared" si="623"/>
        <v>0.35080043619942458</v>
      </c>
      <c r="P1394" s="58">
        <f t="shared" si="624"/>
        <v>2.2041659571281347E-4</v>
      </c>
      <c r="Q1394" s="58">
        <f t="shared" si="625"/>
        <v>0.55430431201986019</v>
      </c>
      <c r="R1394" s="58">
        <f t="shared" si="626"/>
        <v>0.55065426839334963</v>
      </c>
      <c r="S1394" s="60">
        <f t="shared" si="627"/>
        <v>3.6500436265105574E-3</v>
      </c>
      <c r="T1394" s="58">
        <f t="shared" si="628"/>
        <v>2.1896517241894254E-4</v>
      </c>
      <c r="U1394" s="58">
        <f t="shared" si="629"/>
        <v>2.7269528101146125E-3</v>
      </c>
      <c r="V1394" s="58">
        <f t="shared" si="630"/>
        <v>2.5432089028690826E-4</v>
      </c>
      <c r="W1394" s="50">
        <f t="shared" si="631"/>
        <v>174.61116383783204</v>
      </c>
      <c r="X1394" s="50">
        <f t="shared" si="632"/>
        <v>106082.91303763905</v>
      </c>
      <c r="Y1394" s="50">
        <f t="shared" si="633"/>
        <v>106082.91303763905</v>
      </c>
      <c r="Z1394" s="50">
        <f t="shared" si="634"/>
        <v>1.5873249202207522</v>
      </c>
      <c r="AA1394" s="50">
        <f t="shared" si="635"/>
        <v>1.3492261821876395</v>
      </c>
      <c r="AB1394" s="50">
        <f t="shared" si="636"/>
        <v>699.36321731608223</v>
      </c>
      <c r="AC1394" s="7">
        <f t="shared" si="637"/>
        <v>0.27809165117689483</v>
      </c>
    </row>
    <row r="1395" spans="2:29">
      <c r="B1395" s="7">
        <f t="shared" si="638"/>
        <v>0.54199076832330439</v>
      </c>
      <c r="C1395" s="7">
        <f t="shared" si="611"/>
        <v>3.9764546465392847E-4</v>
      </c>
      <c r="D1395" s="58">
        <f t="shared" si="612"/>
        <v>3609416.9309040303</v>
      </c>
      <c r="E1395" s="7">
        <f t="shared" si="613"/>
        <v>523.50168844297639</v>
      </c>
      <c r="F1395" s="7">
        <f t="shared" si="614"/>
        <v>3508091.9309040303</v>
      </c>
      <c r="G1395" s="57">
        <f t="shared" si="615"/>
        <v>1.2444873207260173E-2</v>
      </c>
      <c r="H1395" s="61">
        <f t="shared" si="616"/>
        <v>1.5051905409137071E-2</v>
      </c>
      <c r="I1395" s="7">
        <f t="shared" si="617"/>
        <v>6.7896189181725713E-2</v>
      </c>
      <c r="J1395" s="58">
        <f t="shared" si="618"/>
        <v>9.6898355012542696E-4</v>
      </c>
      <c r="K1395" s="7">
        <f t="shared" si="619"/>
        <v>6.4212081469196469E-3</v>
      </c>
      <c r="L1395" s="7">
        <f t="shared" si="620"/>
        <v>8.359175247170501E-3</v>
      </c>
      <c r="M1395" s="58">
        <f t="shared" si="621"/>
        <v>2.5077525741511501E-2</v>
      </c>
      <c r="N1395" s="58">
        <f t="shared" si="622"/>
        <v>1.9737087129988856E-4</v>
      </c>
      <c r="O1395" s="59">
        <f t="shared" si="623"/>
        <v>0.35058001014642703</v>
      </c>
      <c r="P1395" s="58">
        <f t="shared" si="624"/>
        <v>2.2042605299754658E-4</v>
      </c>
      <c r="Q1395" s="58">
        <f t="shared" si="625"/>
        <v>0.55432809522770177</v>
      </c>
      <c r="R1395" s="58">
        <f t="shared" si="626"/>
        <v>0.55067868652646879</v>
      </c>
      <c r="S1395" s="60">
        <f t="shared" si="627"/>
        <v>3.6494087012329812E-3</v>
      </c>
      <c r="T1395" s="58">
        <f t="shared" si="628"/>
        <v>2.189748821788327E-4</v>
      </c>
      <c r="U1395" s="58">
        <f t="shared" si="629"/>
        <v>2.7284039809333262E-3</v>
      </c>
      <c r="V1395" s="58">
        <f t="shared" si="630"/>
        <v>2.544449865869772E-4</v>
      </c>
      <c r="W1395" s="50">
        <f t="shared" si="631"/>
        <v>174.61616722895585</v>
      </c>
      <c r="X1395" s="50">
        <f t="shared" si="632"/>
        <v>106087.6171629694</v>
      </c>
      <c r="Y1395" s="50">
        <f t="shared" si="633"/>
        <v>106087.6171629694</v>
      </c>
      <c r="Z1395" s="50">
        <f t="shared" si="634"/>
        <v>1.5873337080001009</v>
      </c>
      <c r="AA1395" s="50">
        <f t="shared" si="635"/>
        <v>1.3492336518000858</v>
      </c>
      <c r="AB1395" s="50">
        <f t="shared" si="636"/>
        <v>699.39810177734194</v>
      </c>
      <c r="AC1395" s="7">
        <f t="shared" si="637"/>
        <v>0.27810554733542325</v>
      </c>
    </row>
    <row r="1396" spans="2:29">
      <c r="B1396" s="7">
        <f t="shared" si="638"/>
        <v>0.54238841378795832</v>
      </c>
      <c r="C1396" s="7">
        <f t="shared" si="611"/>
        <v>3.9764546465392847E-4</v>
      </c>
      <c r="D1396" s="58">
        <f t="shared" si="612"/>
        <v>3609576.4136134884</v>
      </c>
      <c r="E1396" s="7">
        <f t="shared" si="613"/>
        <v>523.5248194553468</v>
      </c>
      <c r="F1396" s="7">
        <f t="shared" si="614"/>
        <v>3508251.4136134884</v>
      </c>
      <c r="G1396" s="57">
        <f t="shared" si="615"/>
        <v>1.2445048615980218E-2</v>
      </c>
      <c r="H1396" s="61">
        <f t="shared" si="616"/>
        <v>1.5056854056526131E-2</v>
      </c>
      <c r="I1396" s="7">
        <f t="shared" si="617"/>
        <v>6.7886291886947586E-2</v>
      </c>
      <c r="J1396" s="58">
        <f t="shared" si="618"/>
        <v>9.6851546025330919E-4</v>
      </c>
      <c r="K1396" s="7">
        <f t="shared" si="619"/>
        <v>6.4223829277505803E-3</v>
      </c>
      <c r="L1396" s="7">
        <f t="shared" si="620"/>
        <v>8.3594138482571984E-3</v>
      </c>
      <c r="M1396" s="58">
        <f t="shared" si="621"/>
        <v>2.5078241544771597E-2</v>
      </c>
      <c r="N1396" s="58">
        <f t="shared" si="622"/>
        <v>1.972467696953326E-4</v>
      </c>
      <c r="O1396" s="59">
        <f t="shared" si="623"/>
        <v>0.35035957467133455</v>
      </c>
      <c r="P1396" s="58">
        <f t="shared" si="624"/>
        <v>2.2043547509248418E-4</v>
      </c>
      <c r="Q1396" s="58">
        <f t="shared" si="625"/>
        <v>0.55435178994014067</v>
      </c>
      <c r="R1396" s="58">
        <f t="shared" si="626"/>
        <v>0.55070301835918556</v>
      </c>
      <c r="S1396" s="60">
        <f t="shared" si="627"/>
        <v>3.6487715809551124E-3</v>
      </c>
      <c r="T1396" s="58">
        <f t="shared" si="628"/>
        <v>2.1898455762175924E-4</v>
      </c>
      <c r="U1396" s="58">
        <f t="shared" si="629"/>
        <v>2.7298548984040511E-3</v>
      </c>
      <c r="V1396" s="58">
        <f t="shared" si="630"/>
        <v>2.5456908819153313E-4</v>
      </c>
      <c r="W1396" s="50">
        <f t="shared" si="631"/>
        <v>174.6211514057465</v>
      </c>
      <c r="X1396" s="50">
        <f t="shared" si="632"/>
        <v>106092.30466262627</v>
      </c>
      <c r="Y1396" s="50">
        <f t="shared" si="633"/>
        <v>106092.30466262627</v>
      </c>
      <c r="Z1396" s="50">
        <f t="shared" si="634"/>
        <v>1.5873424639458462</v>
      </c>
      <c r="AA1396" s="50">
        <f t="shared" si="635"/>
        <v>1.3492410943539692</v>
      </c>
      <c r="AB1396" s="50">
        <f t="shared" si="636"/>
        <v>699.43286294731524</v>
      </c>
      <c r="AC1396" s="7">
        <f t="shared" si="637"/>
        <v>0.27811939447011969</v>
      </c>
    </row>
    <row r="1397" spans="2:29">
      <c r="B1397" s="7">
        <f t="shared" si="638"/>
        <v>0.54278605925261225</v>
      </c>
      <c r="C1397" s="7">
        <f t="shared" si="611"/>
        <v>3.9764546465392847E-4</v>
      </c>
      <c r="D1397" s="58">
        <f t="shared" si="612"/>
        <v>3609735.3306119628</v>
      </c>
      <c r="E1397" s="7">
        <f t="shared" si="613"/>
        <v>523.54786841827251</v>
      </c>
      <c r="F1397" s="7">
        <f t="shared" si="614"/>
        <v>3508410.3306119628</v>
      </c>
      <c r="G1397" s="57">
        <f t="shared" si="615"/>
        <v>1.244522339724744E-2</v>
      </c>
      <c r="H1397" s="61">
        <f t="shared" si="616"/>
        <v>1.5061802773665672E-2</v>
      </c>
      <c r="I1397" s="7">
        <f t="shared" si="617"/>
        <v>6.7876394452668506E-2</v>
      </c>
      <c r="J1397" s="58">
        <f t="shared" si="618"/>
        <v>9.6804720991065579E-4</v>
      </c>
      <c r="K1397" s="7">
        <f t="shared" si="619"/>
        <v>6.4235571096483814E-3</v>
      </c>
      <c r="L1397" s="7">
        <f t="shared" si="620"/>
        <v>8.359651529469693E-3</v>
      </c>
      <c r="M1397" s="58">
        <f t="shared" si="621"/>
        <v>2.5078954588409079E-2</v>
      </c>
      <c r="N1397" s="58">
        <f t="shared" si="622"/>
        <v>1.9712266280610258E-4</v>
      </c>
      <c r="O1397" s="59">
        <f t="shared" si="623"/>
        <v>0.3501391298093397</v>
      </c>
      <c r="P1397" s="58">
        <f t="shared" si="624"/>
        <v>2.2044486199485069E-4</v>
      </c>
      <c r="Q1397" s="58">
        <f t="shared" si="625"/>
        <v>0.55437539615019682</v>
      </c>
      <c r="R1397" s="58">
        <f t="shared" si="626"/>
        <v>0.55072726388295368</v>
      </c>
      <c r="S1397" s="60">
        <f t="shared" si="627"/>
        <v>3.6481322672431427E-3</v>
      </c>
      <c r="T1397" s="58">
        <f t="shared" si="628"/>
        <v>2.1899419874432378E-4</v>
      </c>
      <c r="U1397" s="58">
        <f t="shared" si="629"/>
        <v>2.7313055616545782E-3</v>
      </c>
      <c r="V1397" s="58">
        <f t="shared" si="630"/>
        <v>2.5469319508076318E-4</v>
      </c>
      <c r="W1397" s="50">
        <f t="shared" si="631"/>
        <v>174.62611636713572</v>
      </c>
      <c r="X1397" s="50">
        <f t="shared" si="632"/>
        <v>106096.97553496315</v>
      </c>
      <c r="Y1397" s="50">
        <f t="shared" si="633"/>
        <v>106096.97553496315</v>
      </c>
      <c r="Z1397" s="50">
        <f t="shared" si="634"/>
        <v>1.5873511880632492</v>
      </c>
      <c r="AA1397" s="50">
        <f t="shared" si="635"/>
        <v>1.3492485098537617</v>
      </c>
      <c r="AB1397" s="50">
        <f t="shared" si="636"/>
        <v>699.46750081379264</v>
      </c>
      <c r="AC1397" s="7">
        <f t="shared" si="637"/>
        <v>0.27813319257616764</v>
      </c>
    </row>
    <row r="1398" spans="2:29">
      <c r="B1398" s="7">
        <f t="shared" si="638"/>
        <v>0.54318370471726618</v>
      </c>
      <c r="C1398" s="7">
        <f t="shared" si="611"/>
        <v>3.9764546465392847E-4</v>
      </c>
      <c r="D1398" s="58">
        <f t="shared" si="612"/>
        <v>3609893.6818445092</v>
      </c>
      <c r="E1398" s="7">
        <f t="shared" si="613"/>
        <v>523.57083532378431</v>
      </c>
      <c r="F1398" s="7">
        <f t="shared" si="614"/>
        <v>3508568.6818445092</v>
      </c>
      <c r="G1398" s="57">
        <f t="shared" si="615"/>
        <v>1.2445397551057761E-2</v>
      </c>
      <c r="H1398" s="61">
        <f t="shared" si="616"/>
        <v>1.5066751560306194E-2</v>
      </c>
      <c r="I1398" s="7">
        <f t="shared" si="617"/>
        <v>6.7866496879387464E-2</v>
      </c>
      <c r="J1398" s="58">
        <f t="shared" si="618"/>
        <v>9.6757879911457993E-4</v>
      </c>
      <c r="K1398" s="7">
        <f t="shared" si="619"/>
        <v>6.4247306925278701E-3</v>
      </c>
      <c r="L1398" s="7">
        <f t="shared" si="620"/>
        <v>8.3598882907570306E-3</v>
      </c>
      <c r="M1398" s="58">
        <f t="shared" si="621"/>
        <v>2.507966487227109E-2</v>
      </c>
      <c r="N1398" s="58">
        <f t="shared" si="622"/>
        <v>1.9699855065201334E-4</v>
      </c>
      <c r="O1398" s="59">
        <f t="shared" si="623"/>
        <v>0.34991867559563872</v>
      </c>
      <c r="P1398" s="58">
        <f t="shared" si="624"/>
        <v>2.2045421370098239E-4</v>
      </c>
      <c r="Q1398" s="58">
        <f t="shared" si="625"/>
        <v>0.5543989138486568</v>
      </c>
      <c r="R1398" s="58">
        <f t="shared" si="626"/>
        <v>0.55075142308938996</v>
      </c>
      <c r="S1398" s="60">
        <f t="shared" si="627"/>
        <v>3.6474907592668471E-3</v>
      </c>
      <c r="T1398" s="58">
        <f t="shared" si="628"/>
        <v>2.1900380554319281E-4</v>
      </c>
      <c r="U1398" s="58">
        <f t="shared" si="629"/>
        <v>2.7327559698123679E-3</v>
      </c>
      <c r="V1398" s="58">
        <f t="shared" si="630"/>
        <v>2.5481730723485242E-4</v>
      </c>
      <c r="W1398" s="50">
        <f t="shared" si="631"/>
        <v>174.6310621120592</v>
      </c>
      <c r="X1398" s="50">
        <f t="shared" si="632"/>
        <v>106101.62977836514</v>
      </c>
      <c r="Y1398" s="50">
        <f t="shared" si="633"/>
        <v>106101.62977836514</v>
      </c>
      <c r="Z1398" s="50">
        <f t="shared" si="634"/>
        <v>1.5873598803575983</v>
      </c>
      <c r="AA1398" s="50">
        <f t="shared" si="635"/>
        <v>1.3492558983039586</v>
      </c>
      <c r="AB1398" s="50">
        <f t="shared" si="636"/>
        <v>699.50201536479801</v>
      </c>
      <c r="AC1398" s="7">
        <f t="shared" si="637"/>
        <v>0.27814694164875864</v>
      </c>
    </row>
    <row r="1399" spans="2:29">
      <c r="B1399" s="7">
        <f t="shared" si="638"/>
        <v>0.54358135018192011</v>
      </c>
      <c r="C1399" s="7">
        <f t="shared" si="611"/>
        <v>3.9764546465392847E-4</v>
      </c>
      <c r="D1399" s="58">
        <f t="shared" si="612"/>
        <v>3610051.4672560045</v>
      </c>
      <c r="E1399" s="7">
        <f t="shared" si="613"/>
        <v>523.5937201638875</v>
      </c>
      <c r="F1399" s="7">
        <f t="shared" si="614"/>
        <v>3508726.4672560045</v>
      </c>
      <c r="G1399" s="57">
        <f t="shared" si="615"/>
        <v>1.2445571077406698E-2</v>
      </c>
      <c r="H1399" s="61">
        <f t="shared" si="616"/>
        <v>1.5071700416198187E-2</v>
      </c>
      <c r="I1399" s="7">
        <f t="shared" si="617"/>
        <v>6.7856599167603476E-2</v>
      </c>
      <c r="J1399" s="58">
        <f t="shared" si="618"/>
        <v>9.6711022788222619E-4</v>
      </c>
      <c r="K1399" s="7">
        <f t="shared" si="619"/>
        <v>6.4259036763039921E-3</v>
      </c>
      <c r="L1399" s="7">
        <f t="shared" si="620"/>
        <v>8.3601241320684447E-3</v>
      </c>
      <c r="M1399" s="58">
        <f t="shared" si="621"/>
        <v>2.5080372396205336E-2</v>
      </c>
      <c r="N1399" s="58">
        <f t="shared" si="622"/>
        <v>1.9687443325288164E-4</v>
      </c>
      <c r="O1399" s="59">
        <f t="shared" si="623"/>
        <v>0.349698212065431</v>
      </c>
      <c r="P1399" s="58">
        <f t="shared" si="624"/>
        <v>2.2046353020771514E-4</v>
      </c>
      <c r="Q1399" s="58">
        <f t="shared" si="625"/>
        <v>0.55442234302756332</v>
      </c>
      <c r="R1399" s="58">
        <f t="shared" si="626"/>
        <v>0.55077549597008468</v>
      </c>
      <c r="S1399" s="60">
        <f t="shared" si="627"/>
        <v>3.6468470574786416E-3</v>
      </c>
      <c r="T1399" s="58">
        <f t="shared" si="628"/>
        <v>2.1901337801502222E-4</v>
      </c>
      <c r="U1399" s="58">
        <f t="shared" si="629"/>
        <v>2.7342061220050609E-3</v>
      </c>
      <c r="V1399" s="58">
        <f t="shared" si="630"/>
        <v>2.5494142463398413E-4</v>
      </c>
      <c r="W1399" s="50">
        <f t="shared" si="631"/>
        <v>174.63598863945643</v>
      </c>
      <c r="X1399" s="50">
        <f t="shared" si="632"/>
        <v>106106.26739121204</v>
      </c>
      <c r="Y1399" s="50">
        <f t="shared" si="633"/>
        <v>106106.26739121204</v>
      </c>
      <c r="Z1399" s="50">
        <f t="shared" si="634"/>
        <v>1.5873685408341429</v>
      </c>
      <c r="AA1399" s="50">
        <f t="shared" si="635"/>
        <v>1.3492632597090215</v>
      </c>
      <c r="AB1399" s="50">
        <f t="shared" si="636"/>
        <v>699.53640658831648</v>
      </c>
      <c r="AC1399" s="7">
        <f t="shared" si="637"/>
        <v>0.27816064168312254</v>
      </c>
    </row>
    <row r="1400" spans="2:29">
      <c r="B1400" s="7">
        <f t="shared" si="638"/>
        <v>0.54397899564657404</v>
      </c>
      <c r="C1400" s="7">
        <f t="shared" si="611"/>
        <v>3.9764546465392847E-4</v>
      </c>
      <c r="D1400" s="58">
        <f t="shared" si="612"/>
        <v>3610208.6867918139</v>
      </c>
      <c r="E1400" s="7">
        <f t="shared" si="613"/>
        <v>523.61652293065788</v>
      </c>
      <c r="F1400" s="7">
        <f t="shared" si="614"/>
        <v>3508883.6867918139</v>
      </c>
      <c r="G1400" s="57">
        <f t="shared" si="615"/>
        <v>1.2445743976290126E-2</v>
      </c>
      <c r="H1400" s="61">
        <f t="shared" si="616"/>
        <v>1.5076649341092147E-2</v>
      </c>
      <c r="I1400" s="7">
        <f t="shared" si="617"/>
        <v>6.7846701317815561E-2</v>
      </c>
      <c r="J1400" s="58">
        <f t="shared" si="618"/>
        <v>9.6664149623077031E-4</v>
      </c>
      <c r="K1400" s="7">
        <f t="shared" si="619"/>
        <v>6.4270760608918145E-3</v>
      </c>
      <c r="L1400" s="7">
        <f t="shared" si="620"/>
        <v>8.3603590533533542E-3</v>
      </c>
      <c r="M1400" s="58">
        <f t="shared" si="621"/>
        <v>2.5081077160060063E-2</v>
      </c>
      <c r="N1400" s="58">
        <f t="shared" si="622"/>
        <v>1.9675031062852622E-4</v>
      </c>
      <c r="O1400" s="59">
        <f t="shared" si="623"/>
        <v>0.34947773925391973</v>
      </c>
      <c r="P1400" s="58">
        <f t="shared" si="624"/>
        <v>2.2047281151127418E-4</v>
      </c>
      <c r="Q1400" s="58">
        <f t="shared" si="625"/>
        <v>0.55444568367742364</v>
      </c>
      <c r="R1400" s="58">
        <f t="shared" si="626"/>
        <v>0.5507994825167023</v>
      </c>
      <c r="S1400" s="60">
        <f t="shared" si="627"/>
        <v>3.6462011607213407E-3</v>
      </c>
      <c r="T1400" s="58">
        <f t="shared" si="628"/>
        <v>2.1902291615649743E-4</v>
      </c>
      <c r="U1400" s="58">
        <f t="shared" si="629"/>
        <v>2.7356560173598375E-3</v>
      </c>
      <c r="V1400" s="58">
        <f t="shared" si="630"/>
        <v>2.5506554725833951E-4</v>
      </c>
      <c r="W1400" s="50">
        <f t="shared" si="631"/>
        <v>174.64089594827081</v>
      </c>
      <c r="X1400" s="50">
        <f t="shared" si="632"/>
        <v>106110.88837189807</v>
      </c>
      <c r="Y1400" s="50">
        <f t="shared" si="633"/>
        <v>106110.88837189807</v>
      </c>
      <c r="Z1400" s="50">
        <f t="shared" si="634"/>
        <v>1.5873771694981285</v>
      </c>
      <c r="AA1400" s="50">
        <f t="shared" si="635"/>
        <v>1.3492705940734091</v>
      </c>
      <c r="AB1400" s="50">
        <f t="shared" si="636"/>
        <v>699.57067447244003</v>
      </c>
      <c r="AC1400" s="7">
        <f t="shared" si="637"/>
        <v>0.27817429267450305</v>
      </c>
    </row>
    <row r="1401" spans="2:29">
      <c r="B1401" s="7">
        <f t="shared" si="638"/>
        <v>0.54437664111122797</v>
      </c>
      <c r="C1401" s="7">
        <f t="shared" si="611"/>
        <v>3.9764546465392847E-4</v>
      </c>
      <c r="D1401" s="58">
        <f t="shared" si="612"/>
        <v>3610365.34039695</v>
      </c>
      <c r="E1401" s="7">
        <f t="shared" si="613"/>
        <v>523.63924361612021</v>
      </c>
      <c r="F1401" s="7">
        <f t="shared" si="614"/>
        <v>3509040.34039695</v>
      </c>
      <c r="G1401" s="57">
        <f t="shared" si="615"/>
        <v>1.2445916247703307E-2</v>
      </c>
      <c r="H1401" s="61">
        <f t="shared" si="616"/>
        <v>1.5081598334738563E-2</v>
      </c>
      <c r="I1401" s="7">
        <f t="shared" si="617"/>
        <v>6.7836803330522735E-2</v>
      </c>
      <c r="J1401" s="58">
        <f t="shared" si="618"/>
        <v>9.661726041774192E-4</v>
      </c>
      <c r="K1401" s="7">
        <f t="shared" si="619"/>
        <v>6.42824784620653E-3</v>
      </c>
      <c r="L1401" s="7">
        <f t="shared" si="620"/>
        <v>8.3605930545613688E-3</v>
      </c>
      <c r="M1401" s="58">
        <f t="shared" si="621"/>
        <v>2.5081779163684106E-2</v>
      </c>
      <c r="N1401" s="58">
        <f t="shared" si="622"/>
        <v>1.966261827987677E-4</v>
      </c>
      <c r="O1401" s="59">
        <f t="shared" si="623"/>
        <v>0.34925725719631112</v>
      </c>
      <c r="P1401" s="58">
        <f t="shared" si="624"/>
        <v>2.204820576086064E-4</v>
      </c>
      <c r="Q1401" s="58">
        <f t="shared" si="625"/>
        <v>0.55446893579055989</v>
      </c>
      <c r="R1401" s="58">
        <f t="shared" si="626"/>
        <v>0.55082338272085363</v>
      </c>
      <c r="S1401" s="60">
        <f t="shared" si="627"/>
        <v>3.6455530697062644E-3</v>
      </c>
      <c r="T1401" s="58">
        <f t="shared" si="628"/>
        <v>2.1903241996428251E-4</v>
      </c>
      <c r="U1401" s="58">
        <f t="shared" si="629"/>
        <v>2.7371056550041612E-3</v>
      </c>
      <c r="V1401" s="58">
        <f t="shared" si="630"/>
        <v>2.5518967508809807E-4</v>
      </c>
      <c r="W1401" s="50">
        <f t="shared" si="631"/>
        <v>174.64578403744974</v>
      </c>
      <c r="X1401" s="50">
        <f t="shared" si="632"/>
        <v>106115.492718807</v>
      </c>
      <c r="Y1401" s="50">
        <f t="shared" si="633"/>
        <v>106115.492718807</v>
      </c>
      <c r="Z1401" s="50">
        <f t="shared" si="634"/>
        <v>1.5873857663547506</v>
      </c>
      <c r="AA1401" s="50">
        <f t="shared" si="635"/>
        <v>1.3492779014015379</v>
      </c>
      <c r="AB1401" s="50">
        <f t="shared" si="636"/>
        <v>699.60481900518346</v>
      </c>
      <c r="AC1401" s="7">
        <f t="shared" si="637"/>
        <v>0.27818789461814963</v>
      </c>
    </row>
    <row r="1402" spans="2:29">
      <c r="B1402" s="7">
        <f t="shared" si="638"/>
        <v>0.54477428657588189</v>
      </c>
      <c r="C1402" s="7">
        <f t="shared" si="611"/>
        <v>3.9764546465392847E-4</v>
      </c>
      <c r="D1402" s="58">
        <f t="shared" si="612"/>
        <v>3610521.4280170496</v>
      </c>
      <c r="E1402" s="7">
        <f t="shared" si="613"/>
        <v>523.66188221238974</v>
      </c>
      <c r="F1402" s="7">
        <f t="shared" si="614"/>
        <v>3509196.4280170496</v>
      </c>
      <c r="G1402" s="57">
        <f t="shared" si="615"/>
        <v>1.2446087891642017E-2</v>
      </c>
      <c r="H1402" s="61">
        <f t="shared" si="616"/>
        <v>1.5086547396887926E-2</v>
      </c>
      <c r="I1402" s="7">
        <f t="shared" si="617"/>
        <v>6.7826905206224017E-2</v>
      </c>
      <c r="J1402" s="58">
        <f t="shared" si="618"/>
        <v>9.6570355173941007E-4</v>
      </c>
      <c r="K1402" s="7">
        <f t="shared" si="619"/>
        <v>6.429419032163452E-3</v>
      </c>
      <c r="L1402" s="7">
        <f t="shared" si="620"/>
        <v>8.3608261356422717E-3</v>
      </c>
      <c r="M1402" s="58">
        <f t="shared" si="621"/>
        <v>2.5082478406926817E-2</v>
      </c>
      <c r="N1402" s="58">
        <f t="shared" si="622"/>
        <v>1.9650204978342847E-4</v>
      </c>
      <c r="O1402" s="59">
        <f t="shared" si="623"/>
        <v>0.34903676592781485</v>
      </c>
      <c r="P1402" s="58">
        <f t="shared" si="624"/>
        <v>2.204912684962701E-4</v>
      </c>
      <c r="Q1402" s="58">
        <f t="shared" si="625"/>
        <v>0.55449209935831667</v>
      </c>
      <c r="R1402" s="58">
        <f t="shared" si="626"/>
        <v>0.55084719657424475</v>
      </c>
      <c r="S1402" s="60">
        <f t="shared" si="627"/>
        <v>3.6449027840719239E-3</v>
      </c>
      <c r="T1402" s="58">
        <f t="shared" si="628"/>
        <v>2.1904188943507944E-4</v>
      </c>
      <c r="U1402" s="58">
        <f t="shared" si="629"/>
        <v>2.7385550340653518E-3</v>
      </c>
      <c r="V1402" s="58">
        <f t="shared" si="630"/>
        <v>2.5531380810343732E-4</v>
      </c>
      <c r="W1402" s="50">
        <f t="shared" si="631"/>
        <v>174.65065290594424</v>
      </c>
      <c r="X1402" s="50">
        <f t="shared" si="632"/>
        <v>106120.08043034101</v>
      </c>
      <c r="Y1402" s="50">
        <f t="shared" si="633"/>
        <v>106120.08043034101</v>
      </c>
      <c r="Z1402" s="50">
        <f t="shared" si="634"/>
        <v>1.5873943314092089</v>
      </c>
      <c r="AA1402" s="50">
        <f t="shared" si="635"/>
        <v>1.3492851816978275</v>
      </c>
      <c r="AB1402" s="50">
        <f t="shared" si="636"/>
        <v>699.63884017469729</v>
      </c>
      <c r="AC1402" s="7">
        <f t="shared" si="637"/>
        <v>0.27820144750932341</v>
      </c>
    </row>
    <row r="1403" spans="2:29">
      <c r="B1403" s="7">
        <f t="shared" si="638"/>
        <v>0.54517193204053582</v>
      </c>
      <c r="C1403" s="7">
        <f t="shared" si="611"/>
        <v>3.9764546465392847E-4</v>
      </c>
      <c r="D1403" s="58">
        <f t="shared" si="612"/>
        <v>3610676.9495978099</v>
      </c>
      <c r="E1403" s="7">
        <f t="shared" si="613"/>
        <v>523.68443871159059</v>
      </c>
      <c r="F1403" s="7">
        <f t="shared" si="614"/>
        <v>3509351.9495978099</v>
      </c>
      <c r="G1403" s="57">
        <f t="shared" si="615"/>
        <v>1.2446258908101871E-2</v>
      </c>
      <c r="H1403" s="61">
        <f t="shared" si="616"/>
        <v>1.5091496527290721E-2</v>
      </c>
      <c r="I1403" s="7">
        <f t="shared" si="617"/>
        <v>6.7817006945418423E-2</v>
      </c>
      <c r="J1403" s="58">
        <f t="shared" si="618"/>
        <v>9.6523433893401273E-4</v>
      </c>
      <c r="K1403" s="7">
        <f t="shared" si="619"/>
        <v>6.4305896186780181E-3</v>
      </c>
      <c r="L1403" s="7">
        <f t="shared" si="620"/>
        <v>8.361058296546044E-3</v>
      </c>
      <c r="M1403" s="58">
        <f t="shared" si="621"/>
        <v>2.5083174889638134E-2</v>
      </c>
      <c r="N1403" s="58">
        <f t="shared" si="622"/>
        <v>1.9637791160233292E-4</v>
      </c>
      <c r="O1403" s="59">
        <f t="shared" si="623"/>
        <v>0.34881626548364386</v>
      </c>
      <c r="P1403" s="58">
        <f t="shared" si="624"/>
        <v>2.2050044417099013E-4</v>
      </c>
      <c r="Q1403" s="58">
        <f t="shared" si="625"/>
        <v>0.55451517437245779</v>
      </c>
      <c r="R1403" s="58">
        <f t="shared" si="626"/>
        <v>0.5508709240685904</v>
      </c>
      <c r="S1403" s="60">
        <f t="shared" si="627"/>
        <v>3.6442503038673912E-3</v>
      </c>
      <c r="T1403" s="58">
        <f t="shared" si="628"/>
        <v>2.1905132456559359E-4</v>
      </c>
      <c r="U1403" s="58">
        <f t="shared" si="629"/>
        <v>2.7400041536707483E-3</v>
      </c>
      <c r="V1403" s="58">
        <f t="shared" si="630"/>
        <v>2.5543794628453284E-4</v>
      </c>
      <c r="W1403" s="50">
        <f t="shared" si="631"/>
        <v>174.65550255270944</v>
      </c>
      <c r="X1403" s="50">
        <f t="shared" si="632"/>
        <v>106124.65150490406</v>
      </c>
      <c r="Y1403" s="50">
        <f t="shared" si="633"/>
        <v>106124.65150490406</v>
      </c>
      <c r="Z1403" s="50">
        <f t="shared" si="634"/>
        <v>1.5874028646666767</v>
      </c>
      <c r="AA1403" s="50">
        <f t="shared" si="635"/>
        <v>1.3492924349666751</v>
      </c>
      <c r="AB1403" s="50">
        <f t="shared" si="636"/>
        <v>699.67273796914617</v>
      </c>
      <c r="AC1403" s="7">
        <f t="shared" si="637"/>
        <v>0.27821495134331531</v>
      </c>
    </row>
    <row r="1404" spans="2:29">
      <c r="B1404" s="7">
        <f t="shared" si="638"/>
        <v>0.54556957750518975</v>
      </c>
      <c r="C1404" s="7">
        <f t="shared" si="611"/>
        <v>3.9764546465392847E-4</v>
      </c>
      <c r="D1404" s="58">
        <f t="shared" si="612"/>
        <v>3610831.9050852042</v>
      </c>
      <c r="E1404" s="7">
        <f t="shared" si="613"/>
        <v>523.70691310588677</v>
      </c>
      <c r="F1404" s="7">
        <f t="shared" si="614"/>
        <v>3509506.9050852042</v>
      </c>
      <c r="G1404" s="57">
        <f t="shared" si="615"/>
        <v>1.2446429297078607E-2</v>
      </c>
      <c r="H1404" s="61">
        <f t="shared" si="616"/>
        <v>1.5096445725697436E-2</v>
      </c>
      <c r="I1404" s="7">
        <f t="shared" si="617"/>
        <v>6.7807108548605E-2</v>
      </c>
      <c r="J1404" s="58">
        <f t="shared" si="618"/>
        <v>9.647649657785265E-4</v>
      </c>
      <c r="K1404" s="7">
        <f t="shared" si="619"/>
        <v>6.4317596056657905E-3</v>
      </c>
      <c r="L1404" s="7">
        <f t="shared" si="620"/>
        <v>8.3612895372228435E-3</v>
      </c>
      <c r="M1404" s="58">
        <f t="shared" si="621"/>
        <v>2.5083868611668531E-2</v>
      </c>
      <c r="N1404" s="58">
        <f t="shared" si="622"/>
        <v>1.9625376827530719E-4</v>
      </c>
      <c r="O1404" s="59">
        <f t="shared" si="623"/>
        <v>0.34859575589901437</v>
      </c>
      <c r="P1404" s="58">
        <f t="shared" si="624"/>
        <v>2.2050958462949133E-4</v>
      </c>
      <c r="Q1404" s="58">
        <f t="shared" si="625"/>
        <v>0.55453816082474672</v>
      </c>
      <c r="R1404" s="58">
        <f t="shared" si="626"/>
        <v>0.55089456519564828</v>
      </c>
      <c r="S1404" s="60">
        <f t="shared" si="627"/>
        <v>3.6435956290984395E-3</v>
      </c>
      <c r="T1404" s="58">
        <f t="shared" si="628"/>
        <v>2.1906072535254746E-4</v>
      </c>
      <c r="U1404" s="58">
        <f t="shared" si="629"/>
        <v>2.741453012947692E-3</v>
      </c>
      <c r="V1404" s="58">
        <f t="shared" si="630"/>
        <v>2.555620896115586E-4</v>
      </c>
      <c r="W1404" s="50">
        <f t="shared" si="631"/>
        <v>174.66033297670415</v>
      </c>
      <c r="X1404" s="50">
        <f t="shared" si="632"/>
        <v>106129.20594090818</v>
      </c>
      <c r="Y1404" s="50">
        <f t="shared" si="633"/>
        <v>106129.20594090818</v>
      </c>
      <c r="Z1404" s="50">
        <f t="shared" si="634"/>
        <v>1.5874113661323113</v>
      </c>
      <c r="AA1404" s="50">
        <f t="shared" si="635"/>
        <v>1.3492996612124646</v>
      </c>
      <c r="AB1404" s="50">
        <f t="shared" si="636"/>
        <v>699.70651237675406</v>
      </c>
      <c r="AC1404" s="7">
        <f t="shared" si="637"/>
        <v>0.27822840611543082</v>
      </c>
    </row>
    <row r="1405" spans="2:29">
      <c r="B1405" s="7">
        <f t="shared" si="638"/>
        <v>0.54596722296984368</v>
      </c>
      <c r="C1405" s="7">
        <f t="shared" si="611"/>
        <v>3.9764546465392847E-4</v>
      </c>
      <c r="D1405" s="58">
        <f t="shared" si="612"/>
        <v>3610986.2944254535</v>
      </c>
      <c r="E1405" s="7">
        <f t="shared" si="613"/>
        <v>523.72930538747835</v>
      </c>
      <c r="F1405" s="7">
        <f t="shared" si="614"/>
        <v>3509661.2944254535</v>
      </c>
      <c r="G1405" s="57">
        <f t="shared" si="615"/>
        <v>1.2446599058568018E-2</v>
      </c>
      <c r="H1405" s="61">
        <f t="shared" si="616"/>
        <v>1.5101394991858556E-2</v>
      </c>
      <c r="I1405" s="7">
        <f t="shared" si="617"/>
        <v>6.7797210016282763E-2</v>
      </c>
      <c r="J1405" s="58">
        <f t="shared" si="618"/>
        <v>9.6429543229028299E-4</v>
      </c>
      <c r="K1405" s="7">
        <f t="shared" si="619"/>
        <v>6.432928993042453E-3</v>
      </c>
      <c r="L1405" s="7">
        <f t="shared" si="620"/>
        <v>8.361519857623019E-3</v>
      </c>
      <c r="M1405" s="58">
        <f t="shared" si="621"/>
        <v>2.5084559572869057E-2</v>
      </c>
      <c r="N1405" s="58">
        <f t="shared" si="622"/>
        <v>1.9612961982217947E-4</v>
      </c>
      <c r="O1405" s="59">
        <f t="shared" si="623"/>
        <v>0.34837523720914626</v>
      </c>
      <c r="P1405" s="58">
        <f t="shared" si="624"/>
        <v>2.2051868986810996E-4</v>
      </c>
      <c r="Q1405" s="58">
        <f t="shared" si="625"/>
        <v>0.55456105870597006</v>
      </c>
      <c r="R1405" s="58">
        <f t="shared" si="626"/>
        <v>0.55091811994721329</v>
      </c>
      <c r="S1405" s="60">
        <f t="shared" si="627"/>
        <v>3.6429387587567641E-3</v>
      </c>
      <c r="T1405" s="58">
        <f t="shared" si="628"/>
        <v>2.1907009179267833E-4</v>
      </c>
      <c r="U1405" s="58">
        <f t="shared" si="629"/>
        <v>2.7429016110231234E-3</v>
      </c>
      <c r="V1405" s="58">
        <f t="shared" si="630"/>
        <v>2.5568623806468632E-4</v>
      </c>
      <c r="W1405" s="50">
        <f t="shared" si="631"/>
        <v>174.66514417689126</v>
      </c>
      <c r="X1405" s="50">
        <f t="shared" si="632"/>
        <v>106133.74373677271</v>
      </c>
      <c r="Y1405" s="50">
        <f t="shared" si="633"/>
        <v>106133.74373677271</v>
      </c>
      <c r="Z1405" s="50">
        <f t="shared" si="634"/>
        <v>1.5874198358112537</v>
      </c>
      <c r="AA1405" s="50">
        <f t="shared" si="635"/>
        <v>1.3493068604395655</v>
      </c>
      <c r="AB1405" s="50">
        <f t="shared" si="636"/>
        <v>699.74016338579906</v>
      </c>
      <c r="AC1405" s="7">
        <f t="shared" si="637"/>
        <v>0.27824181182099805</v>
      </c>
    </row>
    <row r="1406" spans="2:29">
      <c r="B1406" s="7">
        <f t="shared" si="638"/>
        <v>0.54636486843449761</v>
      </c>
      <c r="C1406" s="7">
        <f t="shared" ref="C1406:C1469" si="639">B1406-B1405</f>
        <v>3.9764546465392847E-4</v>
      </c>
      <c r="D1406" s="58">
        <f t="shared" ref="D1406:D1469" si="640">$E$23*$E$21*U1405/V1405</f>
        <v>3611140.117564504</v>
      </c>
      <c r="E1406" s="7">
        <f t="shared" ref="E1406:E1469" si="641">D1406/6894.757</f>
        <v>523.75161554852536</v>
      </c>
      <c r="F1406" s="7">
        <f t="shared" ref="F1406:F1469" si="642">D1406-$E$6</f>
        <v>3509815.117564504</v>
      </c>
      <c r="G1406" s="57">
        <f t="shared" ref="G1406:G1469" si="643">($E$7*((D1406*0.000145038)^$E$8))*0.0254</f>
        <v>1.2446768192565414E-2</v>
      </c>
      <c r="H1406" s="61">
        <f t="shared" ref="H1406:H1469" si="644">IF(H1405&gt;0,IF((H1405+G1405*C1406)&lt;$E$10,H1405+G1405*C1406,0),0)</f>
        <v>1.5106344325524561E-2</v>
      </c>
      <c r="I1406" s="7">
        <f t="shared" ref="I1406:I1469" si="645">IF(H1406&gt;0,I1405-G1405*C1406*2,0)</f>
        <v>6.7787311348950746E-2</v>
      </c>
      <c r="J1406" s="58">
        <f t="shared" ref="J1406:J1469" si="646">IF(H1406&gt;0,PI()*($E$10^2-H1406^2),0)</f>
        <v>9.6382573848664442E-4</v>
      </c>
      <c r="K1406" s="7">
        <f t="shared" ref="K1406:K1469" si="647">IF(J1406=0,0,2*PI()*H1406*I1406)</f>
        <v>6.4340977807238143E-3</v>
      </c>
      <c r="L1406" s="7">
        <f t="shared" ref="L1406:L1469" si="648">J1406*2+K1406</f>
        <v>8.3617492576971032E-3</v>
      </c>
      <c r="M1406" s="58">
        <f t="shared" ref="M1406:M1469" si="649">IF(L1406&gt;0,L1406*$E$13,0)</f>
        <v>2.5085247773091311E-2</v>
      </c>
      <c r="N1406" s="58">
        <f t="shared" ref="N1406:N1469" si="650">$E$13*PI()*($E$10^2-H1406^2)*I1406</f>
        <v>1.9600546626277962E-4</v>
      </c>
      <c r="O1406" s="59">
        <f t="shared" ref="O1406:O1469" si="651">$E$9*N1406</f>
        <v>0.3481547094492623</v>
      </c>
      <c r="P1406" s="58">
        <f t="shared" ref="P1406:P1469" si="652">(O1405-O1406)</f>
        <v>2.2052775988395945E-4</v>
      </c>
      <c r="Q1406" s="58">
        <f t="shared" ref="Q1406:Q1469" si="653">P1406/C1406</f>
        <v>0.5545838680088685</v>
      </c>
      <c r="R1406" s="58">
        <f t="shared" ref="R1406:R1469" si="654">IF(D1406&gt;$E$6,$E$14*D1406*$E$22*(SQRT((2/($E$22+1))^(($E$22+1)/($E$22-1))))/($E$22*$E$23*$E$21)^0.5,0)</f>
        <v>0.55094158831503881</v>
      </c>
      <c r="S1406" s="60">
        <f t="shared" ref="S1406:S1469" si="655">Q1406-R1406</f>
        <v>3.6422796938296864E-3</v>
      </c>
      <c r="T1406" s="58">
        <f t="shared" ref="T1406:T1469" si="656">R1406*C1406</f>
        <v>2.1907942388270696E-4</v>
      </c>
      <c r="U1406" s="58">
        <f t="shared" ref="U1406:U1469" si="657">IF(P1406+U1405-T1406&gt;0,P1406+U1405-T1406,0)</f>
        <v>2.7443499470243761E-3</v>
      </c>
      <c r="V1406" s="58">
        <f t="shared" ref="V1406:V1469" si="658">$E$20-N1406</f>
        <v>2.5581039162408611E-4</v>
      </c>
      <c r="W1406" s="50">
        <f t="shared" ref="W1406:W1469" si="659">M1406/$E$14</f>
        <v>174.66993615223743</v>
      </c>
      <c r="X1406" s="50">
        <f t="shared" ref="X1406:X1469" si="660">D1406/(1+(($E$22-1)/2)*$E$17^2)^($E$22/($E$22-1))</f>
        <v>106138.2648909089</v>
      </c>
      <c r="Y1406" s="50">
        <f t="shared" ref="Y1406:Y1469" si="661">IF(D1406/(1+(($E$22-1)/2)*$E$17^2)^($E$22/($E$22-1))&lt;$E$6,$E$6,D1406/(1+(($E$22-1)/2)*$E$17^2)^($E$22/($E$22-1)))</f>
        <v>106138.2648909089</v>
      </c>
      <c r="Z1406" s="50">
        <f t="shared" ref="Z1406:Z1469" si="662">(((2*$E$22^2)/($E$22-1))*((2/($E$22+1))^(($E$22+1)/($E$22-1)))*((1-(X1406/D1406)^(($E$22-1)/$E$22))))^(0.5)+(((X1406-$E$6)/(D1406))*($E$15/$E$14))</f>
        <v>1.5874282737085994</v>
      </c>
      <c r="AA1406" s="50">
        <f t="shared" ref="AA1406:AA1469" si="663">Z1406*$E$16</f>
        <v>1.3493140326523094</v>
      </c>
      <c r="AB1406" s="50">
        <f t="shared" ref="AB1406:AB1469" si="664">IF(AA1406*D1406*$E$14&gt;0,AA1406*D1406*$E$14,0)</f>
        <v>699.77369098449958</v>
      </c>
      <c r="AC1406" s="7">
        <f t="shared" ref="AC1406:AC1469" si="665">((AB1405+AB1406)/(2))*C1406</f>
        <v>0.27825516845534393</v>
      </c>
    </row>
    <row r="1407" spans="2:29">
      <c r="B1407" s="7">
        <f t="shared" si="638"/>
        <v>0.54676251389915154</v>
      </c>
      <c r="C1407" s="7">
        <f t="shared" si="639"/>
        <v>3.9764546465392847E-4</v>
      </c>
      <c r="D1407" s="58">
        <f t="shared" si="640"/>
        <v>3611293.3744490617</v>
      </c>
      <c r="E1407" s="7">
        <f t="shared" si="641"/>
        <v>523.77384358129837</v>
      </c>
      <c r="F1407" s="7">
        <f t="shared" si="642"/>
        <v>3509968.3744490617</v>
      </c>
      <c r="G1407" s="57">
        <f t="shared" si="643"/>
        <v>1.2446936699066722E-2</v>
      </c>
      <c r="H1407" s="61">
        <f t="shared" si="644"/>
        <v>1.5111293726445934E-2</v>
      </c>
      <c r="I1407" s="7">
        <f t="shared" si="645"/>
        <v>6.7777412547108007E-2</v>
      </c>
      <c r="J1407" s="58">
        <f t="shared" si="646"/>
        <v>9.6335588438500408E-4</v>
      </c>
      <c r="K1407" s="7">
        <f t="shared" si="647"/>
        <v>6.4352659686258079E-3</v>
      </c>
      <c r="L1407" s="7">
        <f t="shared" si="648"/>
        <v>8.3619777373958159E-3</v>
      </c>
      <c r="M1407" s="58">
        <f t="shared" si="649"/>
        <v>2.5085933212187446E-2</v>
      </c>
      <c r="N1407" s="58">
        <f t="shared" si="650"/>
        <v>1.9588130761693951E-4</v>
      </c>
      <c r="O1407" s="59">
        <f t="shared" si="651"/>
        <v>0.34793417265458881</v>
      </c>
      <c r="P1407" s="58">
        <f t="shared" si="652"/>
        <v>2.2053679467348708E-4</v>
      </c>
      <c r="Q1407" s="58">
        <f t="shared" si="653"/>
        <v>0.55460658872450774</v>
      </c>
      <c r="R1407" s="58">
        <f t="shared" si="654"/>
        <v>0.55096497029099356</v>
      </c>
      <c r="S1407" s="60">
        <f t="shared" si="655"/>
        <v>3.6416184335141821E-3</v>
      </c>
      <c r="T1407" s="58">
        <f t="shared" si="656"/>
        <v>2.1908872161940002E-4</v>
      </c>
      <c r="U1407" s="58">
        <f t="shared" si="657"/>
        <v>2.745798020078463E-3</v>
      </c>
      <c r="V1407" s="58">
        <f t="shared" si="658"/>
        <v>2.5593455026992628E-4</v>
      </c>
      <c r="W1407" s="50">
        <f t="shared" si="659"/>
        <v>174.67470890171319</v>
      </c>
      <c r="X1407" s="50">
        <f t="shared" si="660"/>
        <v>106142.76940175035</v>
      </c>
      <c r="Y1407" s="50">
        <f t="shared" si="661"/>
        <v>106142.76940175035</v>
      </c>
      <c r="Z1407" s="50">
        <f t="shared" si="662"/>
        <v>1.5874366798294555</v>
      </c>
      <c r="AA1407" s="50">
        <f t="shared" si="663"/>
        <v>1.3493211778550371</v>
      </c>
      <c r="AB1407" s="50">
        <f t="shared" si="664"/>
        <v>699.80709516123966</v>
      </c>
      <c r="AC1407" s="7">
        <f t="shared" si="665"/>
        <v>0.27826847601381649</v>
      </c>
    </row>
    <row r="1408" spans="2:29">
      <c r="B1408" s="7">
        <f t="shared" si="638"/>
        <v>0.54716015936380547</v>
      </c>
      <c r="C1408" s="7">
        <f t="shared" si="639"/>
        <v>3.9764546465392847E-4</v>
      </c>
      <c r="D1408" s="58">
        <f t="shared" si="640"/>
        <v>3611446.0650256565</v>
      </c>
      <c r="E1408" s="7">
        <f t="shared" si="641"/>
        <v>523.79598947804209</v>
      </c>
      <c r="F1408" s="7">
        <f t="shared" si="642"/>
        <v>3510121.0650256565</v>
      </c>
      <c r="G1408" s="57">
        <f t="shared" si="643"/>
        <v>1.244710457806749E-2</v>
      </c>
      <c r="H1408" s="61">
        <f t="shared" si="644"/>
        <v>1.5116243194373153E-2</v>
      </c>
      <c r="I1408" s="7">
        <f t="shared" si="645"/>
        <v>6.7767513611253577E-2</v>
      </c>
      <c r="J1408" s="58">
        <f t="shared" si="646"/>
        <v>9.6288587000278663E-4</v>
      </c>
      <c r="K1408" s="7">
        <f t="shared" si="647"/>
        <v>6.4364335566644863E-3</v>
      </c>
      <c r="L1408" s="7">
        <f t="shared" si="648"/>
        <v>8.3622052966700593E-3</v>
      </c>
      <c r="M1408" s="58">
        <f t="shared" si="649"/>
        <v>2.5086615890010176E-2</v>
      </c>
      <c r="N1408" s="58">
        <f t="shared" si="650"/>
        <v>1.9575714390449278E-4</v>
      </c>
      <c r="O1408" s="59">
        <f t="shared" si="651"/>
        <v>0.34771362686035528</v>
      </c>
      <c r="P1408" s="58">
        <f t="shared" si="652"/>
        <v>2.2054579423352871E-4</v>
      </c>
      <c r="Q1408" s="58">
        <f t="shared" si="653"/>
        <v>0.55462922084493049</v>
      </c>
      <c r="R1408" s="58">
        <f t="shared" si="654"/>
        <v>0.55098826586692007</v>
      </c>
      <c r="S1408" s="60">
        <f t="shared" si="655"/>
        <v>3.6409549780104244E-3</v>
      </c>
      <c r="T1408" s="58">
        <f t="shared" si="656"/>
        <v>2.190979849995137E-4</v>
      </c>
      <c r="U1408" s="58">
        <f t="shared" si="657"/>
        <v>2.7472458293124782E-3</v>
      </c>
      <c r="V1408" s="58">
        <f t="shared" si="658"/>
        <v>2.5605871398237299E-4</v>
      </c>
      <c r="W1408" s="50">
        <f t="shared" si="659"/>
        <v>174.67946242429298</v>
      </c>
      <c r="X1408" s="50">
        <f t="shared" si="660"/>
        <v>106147.25726772545</v>
      </c>
      <c r="Y1408" s="50">
        <f t="shared" si="661"/>
        <v>106147.25726772545</v>
      </c>
      <c r="Z1408" s="50">
        <f t="shared" si="662"/>
        <v>1.5874450541788889</v>
      </c>
      <c r="AA1408" s="50">
        <f t="shared" si="663"/>
        <v>1.3493282960520556</v>
      </c>
      <c r="AB1408" s="50">
        <f t="shared" si="664"/>
        <v>699.84037590436469</v>
      </c>
      <c r="AC1408" s="7">
        <f t="shared" si="665"/>
        <v>0.27828173449178906</v>
      </c>
    </row>
    <row r="1409" spans="2:29">
      <c r="B1409" s="7">
        <f t="shared" si="638"/>
        <v>0.54755780482845939</v>
      </c>
      <c r="C1409" s="7">
        <f t="shared" si="639"/>
        <v>3.9764546465392847E-4</v>
      </c>
      <c r="D1409" s="58">
        <f t="shared" si="640"/>
        <v>3611598.1892411727</v>
      </c>
      <c r="E1409" s="7">
        <f t="shared" si="641"/>
        <v>523.81805323105266</v>
      </c>
      <c r="F1409" s="7">
        <f t="shared" si="642"/>
        <v>3510273.1892411727</v>
      </c>
      <c r="G1409" s="57">
        <f t="shared" si="643"/>
        <v>1.2447271829563442E-2</v>
      </c>
      <c r="H1409" s="61">
        <f t="shared" si="644"/>
        <v>1.5121192729056694E-2</v>
      </c>
      <c r="I1409" s="7">
        <f t="shared" si="645"/>
        <v>6.7757614541886488E-2</v>
      </c>
      <c r="J1409" s="58">
        <f t="shared" si="646"/>
        <v>9.6241569535744761E-4</v>
      </c>
      <c r="K1409" s="7">
        <f t="shared" si="647"/>
        <v>6.4376005447560275E-3</v>
      </c>
      <c r="L1409" s="7">
        <f t="shared" si="648"/>
        <v>8.362431935470923E-3</v>
      </c>
      <c r="M1409" s="58">
        <f t="shared" si="649"/>
        <v>2.5087295806412769E-2</v>
      </c>
      <c r="N1409" s="58">
        <f t="shared" si="650"/>
        <v>1.9563297514527475E-4</v>
      </c>
      <c r="O1409" s="59">
        <f t="shared" si="651"/>
        <v>0.34749307210179425</v>
      </c>
      <c r="P1409" s="58">
        <f t="shared" si="652"/>
        <v>2.2055475856103124E-4</v>
      </c>
      <c r="Q1409" s="58">
        <f t="shared" si="653"/>
        <v>0.554651764362459</v>
      </c>
      <c r="R1409" s="58">
        <f t="shared" si="654"/>
        <v>0.55101147503471448</v>
      </c>
      <c r="S1409" s="60">
        <f t="shared" si="655"/>
        <v>3.640289327744517E-3</v>
      </c>
      <c r="T1409" s="58">
        <f t="shared" si="656"/>
        <v>2.1910721401982556E-4</v>
      </c>
      <c r="U1409" s="58">
        <f t="shared" si="657"/>
        <v>2.7486933738536841E-3</v>
      </c>
      <c r="V1409" s="58">
        <f t="shared" si="658"/>
        <v>2.5618288274159101E-4</v>
      </c>
      <c r="W1409" s="50">
        <f t="shared" si="659"/>
        <v>174.68419671895506</v>
      </c>
      <c r="X1409" s="50">
        <f t="shared" si="660"/>
        <v>106151.72848727305</v>
      </c>
      <c r="Y1409" s="50">
        <f t="shared" si="661"/>
        <v>106151.72848727305</v>
      </c>
      <c r="Z1409" s="50">
        <f t="shared" si="662"/>
        <v>1.5874533967619562</v>
      </c>
      <c r="AA1409" s="50">
        <f t="shared" si="663"/>
        <v>1.3493353872476628</v>
      </c>
      <c r="AB1409" s="50">
        <f t="shared" si="664"/>
        <v>699.87353320229761</v>
      </c>
      <c r="AC1409" s="7">
        <f t="shared" si="665"/>
        <v>0.27829494388464271</v>
      </c>
    </row>
    <row r="1410" spans="2:29">
      <c r="B1410" s="7">
        <f t="shared" si="638"/>
        <v>0.54795545029311332</v>
      </c>
      <c r="C1410" s="7">
        <f t="shared" si="639"/>
        <v>3.9764546465392847E-4</v>
      </c>
      <c r="D1410" s="58">
        <f t="shared" si="640"/>
        <v>3611749.747042953</v>
      </c>
      <c r="E1410" s="7">
        <f t="shared" si="641"/>
        <v>523.84003483269294</v>
      </c>
      <c r="F1410" s="7">
        <f t="shared" si="642"/>
        <v>3510424.747042953</v>
      </c>
      <c r="G1410" s="57">
        <f t="shared" si="643"/>
        <v>1.2447438453550607E-2</v>
      </c>
      <c r="H1410" s="61">
        <f t="shared" si="644"/>
        <v>1.5126142330247035E-2</v>
      </c>
      <c r="I1410" s="7">
        <f t="shared" si="645"/>
        <v>6.7747715339505812E-2</v>
      </c>
      <c r="J1410" s="58">
        <f t="shared" si="646"/>
        <v>9.6194536046647348E-4</v>
      </c>
      <c r="K1410" s="7">
        <f t="shared" si="647"/>
        <v>6.4387669328167365E-3</v>
      </c>
      <c r="L1410" s="7">
        <f t="shared" si="648"/>
        <v>8.3626576537496836E-3</v>
      </c>
      <c r="M1410" s="58">
        <f t="shared" si="649"/>
        <v>2.5087972961249053E-2</v>
      </c>
      <c r="N1410" s="58">
        <f t="shared" si="650"/>
        <v>1.9550880135912286E-4</v>
      </c>
      <c r="O1410" s="59">
        <f t="shared" si="651"/>
        <v>0.34727250841414198</v>
      </c>
      <c r="P1410" s="58">
        <f t="shared" si="652"/>
        <v>2.2056368765227541E-4</v>
      </c>
      <c r="Q1410" s="58">
        <f t="shared" si="653"/>
        <v>0.55467421926773985</v>
      </c>
      <c r="R1410" s="58">
        <f t="shared" si="654"/>
        <v>0.55103459778634312</v>
      </c>
      <c r="S1410" s="60">
        <f t="shared" si="655"/>
        <v>3.6396214813967376E-3</v>
      </c>
      <c r="T1410" s="58">
        <f t="shared" si="656"/>
        <v>2.19116408677141E-4</v>
      </c>
      <c r="U1410" s="58">
        <f t="shared" si="657"/>
        <v>2.7501406528288187E-3</v>
      </c>
      <c r="V1410" s="58">
        <f t="shared" si="658"/>
        <v>2.5630705652774288E-4</v>
      </c>
      <c r="W1410" s="50">
        <f t="shared" si="659"/>
        <v>174.68891178468169</v>
      </c>
      <c r="X1410" s="50">
        <f t="shared" si="660"/>
        <v>106156.18305884545</v>
      </c>
      <c r="Y1410" s="50">
        <f t="shared" si="661"/>
        <v>106156.18305884545</v>
      </c>
      <c r="Z1410" s="50">
        <f t="shared" si="662"/>
        <v>1.5874617075837083</v>
      </c>
      <c r="AA1410" s="50">
        <f t="shared" si="663"/>
        <v>1.3493424514461521</v>
      </c>
      <c r="AB1410" s="50">
        <f t="shared" si="664"/>
        <v>699.90656704356093</v>
      </c>
      <c r="AC1410" s="7">
        <f t="shared" si="665"/>
        <v>0.2783081041877935</v>
      </c>
    </row>
    <row r="1411" spans="2:29">
      <c r="B1411" s="7">
        <f t="shared" si="638"/>
        <v>0.54835309575776725</v>
      </c>
      <c r="C1411" s="7">
        <f t="shared" si="639"/>
        <v>3.9764546465392847E-4</v>
      </c>
      <c r="D1411" s="58">
        <f t="shared" si="640"/>
        <v>3611900.7383778989</v>
      </c>
      <c r="E1411" s="7">
        <f t="shared" si="641"/>
        <v>523.86193427526155</v>
      </c>
      <c r="F1411" s="7">
        <f t="shared" si="642"/>
        <v>3510575.7383778989</v>
      </c>
      <c r="G1411" s="57">
        <f t="shared" si="643"/>
        <v>1.2447604450024347E-2</v>
      </c>
      <c r="H1411" s="61">
        <f t="shared" si="644"/>
        <v>1.5131091997694648E-2</v>
      </c>
      <c r="I1411" s="7">
        <f t="shared" si="645"/>
        <v>6.7737816004610582E-2</v>
      </c>
      <c r="J1411" s="58">
        <f t="shared" si="646"/>
        <v>9.6147486534738276E-4</v>
      </c>
      <c r="K1411" s="7">
        <f t="shared" si="647"/>
        <v>6.4399327207630358E-3</v>
      </c>
      <c r="L1411" s="7">
        <f t="shared" si="648"/>
        <v>8.362882451457802E-3</v>
      </c>
      <c r="M1411" s="58">
        <f t="shared" si="649"/>
        <v>2.5088647354373404E-2</v>
      </c>
      <c r="N1411" s="58">
        <f t="shared" si="650"/>
        <v>1.9538462256587626E-4</v>
      </c>
      <c r="O1411" s="59">
        <f t="shared" si="651"/>
        <v>0.34705193583263771</v>
      </c>
      <c r="P1411" s="58">
        <f t="shared" si="652"/>
        <v>2.2057258150426362E-4</v>
      </c>
      <c r="Q1411" s="58">
        <f t="shared" si="653"/>
        <v>0.55469658555323476</v>
      </c>
      <c r="R1411" s="58">
        <f t="shared" si="654"/>
        <v>0.55105763411370456</v>
      </c>
      <c r="S1411" s="60">
        <f t="shared" si="655"/>
        <v>3.6389514395301914E-3</v>
      </c>
      <c r="T1411" s="58">
        <f t="shared" si="656"/>
        <v>2.1912556896823854E-4</v>
      </c>
      <c r="U1411" s="58">
        <f t="shared" si="657"/>
        <v>2.7515876653648437E-3</v>
      </c>
      <c r="V1411" s="58">
        <f t="shared" si="658"/>
        <v>2.5643123532098947E-4</v>
      </c>
      <c r="W1411" s="50">
        <f t="shared" si="659"/>
        <v>174.69360762045886</v>
      </c>
      <c r="X1411" s="50">
        <f t="shared" si="660"/>
        <v>106160.62098088198</v>
      </c>
      <c r="Y1411" s="50">
        <f t="shared" si="661"/>
        <v>106160.62098088198</v>
      </c>
      <c r="Z1411" s="50">
        <f t="shared" si="662"/>
        <v>1.5874699866491422</v>
      </c>
      <c r="AA1411" s="50">
        <f t="shared" si="663"/>
        <v>1.3493494886517707</v>
      </c>
      <c r="AB1411" s="50">
        <f t="shared" si="664"/>
        <v>699.93947741658133</v>
      </c>
      <c r="AC1411" s="7">
        <f t="shared" si="665"/>
        <v>0.27832121539665855</v>
      </c>
    </row>
    <row r="1412" spans="2:29">
      <c r="B1412" s="7">
        <f t="shared" si="638"/>
        <v>0.54875074122242118</v>
      </c>
      <c r="C1412" s="7">
        <f t="shared" si="639"/>
        <v>3.9764546465392847E-4</v>
      </c>
      <c r="D1412" s="58">
        <f t="shared" si="640"/>
        <v>3612051.1631934457</v>
      </c>
      <c r="E1412" s="7">
        <f t="shared" si="641"/>
        <v>523.88375155113454</v>
      </c>
      <c r="F1412" s="7">
        <f t="shared" si="642"/>
        <v>3510726.1631934457</v>
      </c>
      <c r="G1412" s="57">
        <f t="shared" si="643"/>
        <v>1.2447769818980388E-2</v>
      </c>
      <c r="H1412" s="61">
        <f t="shared" si="644"/>
        <v>1.5136041731150006E-2</v>
      </c>
      <c r="I1412" s="7">
        <f t="shared" si="645"/>
        <v>6.772791653769987E-2</v>
      </c>
      <c r="J1412" s="58">
        <f t="shared" si="646"/>
        <v>9.6100421001772403E-4</v>
      </c>
      <c r="K1412" s="7">
        <f t="shared" si="647"/>
        <v>6.441097908511475E-3</v>
      </c>
      <c r="L1412" s="7">
        <f t="shared" si="648"/>
        <v>8.3631063285469227E-3</v>
      </c>
      <c r="M1412" s="58">
        <f t="shared" si="649"/>
        <v>2.508931898564077E-2</v>
      </c>
      <c r="N1412" s="58">
        <f t="shared" si="650"/>
        <v>1.9526043878537584E-4</v>
      </c>
      <c r="O1412" s="59">
        <f t="shared" si="651"/>
        <v>0.34683135439252383</v>
      </c>
      <c r="P1412" s="58">
        <f t="shared" si="652"/>
        <v>2.2058144011388725E-4</v>
      </c>
      <c r="Q1412" s="58">
        <f t="shared" si="653"/>
        <v>0.55471886321112618</v>
      </c>
      <c r="R1412" s="58">
        <f t="shared" si="654"/>
        <v>0.55108058400877968</v>
      </c>
      <c r="S1412" s="60">
        <f t="shared" si="655"/>
        <v>3.6382792023464949E-3</v>
      </c>
      <c r="T1412" s="58">
        <f t="shared" si="656"/>
        <v>2.1913469488992946E-4</v>
      </c>
      <c r="U1412" s="58">
        <f t="shared" si="657"/>
        <v>2.7530344105888014E-3</v>
      </c>
      <c r="V1412" s="58">
        <f t="shared" si="658"/>
        <v>2.5655541910148995E-4</v>
      </c>
      <c r="W1412" s="50">
        <f t="shared" si="659"/>
        <v>174.69828422527655</v>
      </c>
      <c r="X1412" s="50">
        <f t="shared" si="660"/>
        <v>106165.04225183766</v>
      </c>
      <c r="Y1412" s="50">
        <f t="shared" si="661"/>
        <v>106165.04225183766</v>
      </c>
      <c r="Z1412" s="50">
        <f t="shared" si="662"/>
        <v>1.5874782339632532</v>
      </c>
      <c r="AA1412" s="50">
        <f t="shared" si="663"/>
        <v>1.3493564988687652</v>
      </c>
      <c r="AB1412" s="50">
        <f t="shared" si="664"/>
        <v>699.97226430990168</v>
      </c>
      <c r="AC1412" s="7">
        <f t="shared" si="665"/>
        <v>0.27833427750665879</v>
      </c>
    </row>
    <row r="1413" spans="2:29">
      <c r="B1413" s="7">
        <f t="shared" si="638"/>
        <v>0.54914838668707511</v>
      </c>
      <c r="C1413" s="7">
        <f t="shared" si="639"/>
        <v>3.9764546465392847E-4</v>
      </c>
      <c r="D1413" s="58">
        <f t="shared" si="640"/>
        <v>3612201.0214373721</v>
      </c>
      <c r="E1413" s="7">
        <f t="shared" si="641"/>
        <v>523.90548665273809</v>
      </c>
      <c r="F1413" s="7">
        <f t="shared" si="642"/>
        <v>3510876.0214373721</v>
      </c>
      <c r="G1413" s="57">
        <f t="shared" si="643"/>
        <v>1.2447934560414634E-2</v>
      </c>
      <c r="H1413" s="61">
        <f t="shared" si="644"/>
        <v>1.5140991530363581E-2</v>
      </c>
      <c r="I1413" s="7">
        <f t="shared" si="645"/>
        <v>6.7718016939272721E-2</v>
      </c>
      <c r="J1413" s="58">
        <f t="shared" si="646"/>
        <v>9.6053339449507741E-4</v>
      </c>
      <c r="K1413" s="7">
        <f t="shared" si="647"/>
        <v>6.4422624959787258E-3</v>
      </c>
      <c r="L1413" s="7">
        <f t="shared" si="648"/>
        <v>8.363329284968881E-3</v>
      </c>
      <c r="M1413" s="58">
        <f t="shared" si="649"/>
        <v>2.5089987854906643E-2</v>
      </c>
      <c r="N1413" s="58">
        <f t="shared" si="650"/>
        <v>1.9513625003746436E-4</v>
      </c>
      <c r="O1413" s="59">
        <f t="shared" si="651"/>
        <v>0.34661076412904607</v>
      </c>
      <c r="P1413" s="58">
        <f t="shared" si="652"/>
        <v>2.2059026347776012E-4</v>
      </c>
      <c r="Q1413" s="58">
        <f t="shared" si="653"/>
        <v>0.55474105223289849</v>
      </c>
      <c r="R1413" s="58">
        <f t="shared" si="654"/>
        <v>0.55110344746360096</v>
      </c>
      <c r="S1413" s="60">
        <f t="shared" si="655"/>
        <v>3.6376047692975311E-3</v>
      </c>
      <c r="T1413" s="58">
        <f t="shared" si="656"/>
        <v>2.1914378643904546E-4</v>
      </c>
      <c r="U1413" s="58">
        <f t="shared" si="657"/>
        <v>2.7544808876275159E-3</v>
      </c>
      <c r="V1413" s="58">
        <f t="shared" si="658"/>
        <v>2.566796078494014E-4</v>
      </c>
      <c r="W1413" s="50">
        <f t="shared" si="659"/>
        <v>174.70294159812858</v>
      </c>
      <c r="X1413" s="50">
        <f t="shared" si="660"/>
        <v>106169.44687017761</v>
      </c>
      <c r="Y1413" s="50">
        <f t="shared" si="661"/>
        <v>106169.44687017761</v>
      </c>
      <c r="Z1413" s="50">
        <f t="shared" si="662"/>
        <v>1.5874864495310259</v>
      </c>
      <c r="AA1413" s="50">
        <f t="shared" si="663"/>
        <v>1.349363482101372</v>
      </c>
      <c r="AB1413" s="50">
        <f t="shared" si="664"/>
        <v>700.00492771213976</v>
      </c>
      <c r="AC1413" s="7">
        <f t="shared" si="665"/>
        <v>0.27834729051325335</v>
      </c>
    </row>
    <row r="1414" spans="2:29">
      <c r="B1414" s="7">
        <f t="shared" si="638"/>
        <v>0.54954603215172904</v>
      </c>
      <c r="C1414" s="7">
        <f t="shared" si="639"/>
        <v>3.9764546465392847E-4</v>
      </c>
      <c r="D1414" s="58">
        <f t="shared" si="640"/>
        <v>3612350.3130574147</v>
      </c>
      <c r="E1414" s="7">
        <f t="shared" si="641"/>
        <v>523.9271395724918</v>
      </c>
      <c r="F1414" s="7">
        <f t="shared" si="642"/>
        <v>3511025.3130574147</v>
      </c>
      <c r="G1414" s="57">
        <f t="shared" si="643"/>
        <v>1.2448098674322764E-2</v>
      </c>
      <c r="H1414" s="61">
        <f t="shared" si="644"/>
        <v>1.5145941395085839E-2</v>
      </c>
      <c r="I1414" s="7">
        <f t="shared" si="645"/>
        <v>6.7708117209828209E-2</v>
      </c>
      <c r="J1414" s="58">
        <f t="shared" si="646"/>
        <v>9.6006241879705435E-4</v>
      </c>
      <c r="K1414" s="7">
        <f t="shared" si="647"/>
        <v>6.4434264830815838E-3</v>
      </c>
      <c r="L1414" s="7">
        <f t="shared" si="648"/>
        <v>8.3635513206756929E-3</v>
      </c>
      <c r="M1414" s="58">
        <f t="shared" si="649"/>
        <v>2.509065396202708E-2</v>
      </c>
      <c r="N1414" s="58">
        <f t="shared" si="650"/>
        <v>1.9501205634198641E-4</v>
      </c>
      <c r="O1414" s="59">
        <f t="shared" si="651"/>
        <v>0.34639016507745335</v>
      </c>
      <c r="P1414" s="58">
        <f t="shared" si="652"/>
        <v>2.2059905159271809E-4</v>
      </c>
      <c r="Q1414" s="58">
        <f t="shared" si="653"/>
        <v>0.5547631526105945</v>
      </c>
      <c r="R1414" s="58">
        <f t="shared" si="654"/>
        <v>0.55112622447019455</v>
      </c>
      <c r="S1414" s="60">
        <f t="shared" si="655"/>
        <v>3.6369281403999532E-3</v>
      </c>
      <c r="T1414" s="58">
        <f t="shared" si="656"/>
        <v>2.1915284361241578E-4</v>
      </c>
      <c r="U1414" s="58">
        <f t="shared" si="657"/>
        <v>2.7559270956078181E-3</v>
      </c>
      <c r="V1414" s="58">
        <f t="shared" si="658"/>
        <v>2.5680380154487935E-4</v>
      </c>
      <c r="W1414" s="50">
        <f t="shared" si="659"/>
        <v>174.70757973801261</v>
      </c>
      <c r="X1414" s="50">
        <f t="shared" si="660"/>
        <v>106173.8348343657</v>
      </c>
      <c r="Y1414" s="50">
        <f t="shared" si="661"/>
        <v>106173.8348343657</v>
      </c>
      <c r="Z1414" s="50">
        <f t="shared" si="662"/>
        <v>1.5874946333574123</v>
      </c>
      <c r="AA1414" s="50">
        <f t="shared" si="663"/>
        <v>1.3493704383538003</v>
      </c>
      <c r="AB1414" s="50">
        <f t="shared" si="664"/>
        <v>700.03746761190416</v>
      </c>
      <c r="AC1414" s="7">
        <f t="shared" si="665"/>
        <v>0.2783602544119142</v>
      </c>
    </row>
    <row r="1415" spans="2:29">
      <c r="B1415" s="7">
        <f t="shared" si="638"/>
        <v>0.54994367761638296</v>
      </c>
      <c r="C1415" s="7">
        <f t="shared" si="639"/>
        <v>3.9764546465392847E-4</v>
      </c>
      <c r="D1415" s="58">
        <f t="shared" si="640"/>
        <v>3612499.0380015532</v>
      </c>
      <c r="E1415" s="7">
        <f t="shared" si="641"/>
        <v>523.94871030285094</v>
      </c>
      <c r="F1415" s="7">
        <f t="shared" si="642"/>
        <v>3511174.0380015532</v>
      </c>
      <c r="G1415" s="57">
        <f t="shared" si="643"/>
        <v>1.2448262160700501E-2</v>
      </c>
      <c r="H1415" s="61">
        <f t="shared" si="644"/>
        <v>1.5150891325067247E-2</v>
      </c>
      <c r="I1415" s="7">
        <f t="shared" si="645"/>
        <v>6.7698217349865392E-2</v>
      </c>
      <c r="J1415" s="58">
        <f t="shared" si="646"/>
        <v>9.5959128294129711E-4</v>
      </c>
      <c r="K1415" s="7">
        <f t="shared" si="647"/>
        <v>6.4445898697369696E-3</v>
      </c>
      <c r="L1415" s="7">
        <f t="shared" si="648"/>
        <v>8.3637724356195632E-3</v>
      </c>
      <c r="M1415" s="58">
        <f t="shared" si="649"/>
        <v>2.509131730685869E-2</v>
      </c>
      <c r="N1415" s="58">
        <f t="shared" si="650"/>
        <v>1.9488785771878833E-4</v>
      </c>
      <c r="O1415" s="59">
        <f t="shared" si="651"/>
        <v>0.34616955727299775</v>
      </c>
      <c r="P1415" s="58">
        <f t="shared" si="652"/>
        <v>2.2060780445559702E-4</v>
      </c>
      <c r="Q1415" s="58">
        <f t="shared" si="653"/>
        <v>0.55478516433625713</v>
      </c>
      <c r="R1415" s="58">
        <f t="shared" si="654"/>
        <v>0.55114891502062413</v>
      </c>
      <c r="S1415" s="60">
        <f t="shared" si="655"/>
        <v>3.636249315633E-3</v>
      </c>
      <c r="T1415" s="58">
        <f t="shared" si="656"/>
        <v>2.1916186640688463E-4</v>
      </c>
      <c r="U1415" s="58">
        <f t="shared" si="657"/>
        <v>2.7573730336565307E-3</v>
      </c>
      <c r="V1415" s="58">
        <f t="shared" si="658"/>
        <v>2.5692800016807743E-4</v>
      </c>
      <c r="W1415" s="50">
        <f t="shared" si="659"/>
        <v>174.71219864393021</v>
      </c>
      <c r="X1415" s="50">
        <f t="shared" si="660"/>
        <v>106178.20614287296</v>
      </c>
      <c r="Y1415" s="50">
        <f t="shared" si="661"/>
        <v>106178.20614287296</v>
      </c>
      <c r="Z1415" s="50">
        <f t="shared" si="662"/>
        <v>1.5875027854473469</v>
      </c>
      <c r="AA1415" s="50">
        <f t="shared" si="663"/>
        <v>1.3493773676302447</v>
      </c>
      <c r="AB1415" s="50">
        <f t="shared" si="664"/>
        <v>700.06988399785632</v>
      </c>
      <c r="AC1415" s="7">
        <f t="shared" si="665"/>
        <v>0.27837316919812216</v>
      </c>
    </row>
    <row r="1416" spans="2:29">
      <c r="B1416" s="7">
        <f t="shared" si="638"/>
        <v>0.55034132308103689</v>
      </c>
      <c r="C1416" s="7">
        <f t="shared" si="639"/>
        <v>3.9764546465392847E-4</v>
      </c>
      <c r="D1416" s="58">
        <f t="shared" si="640"/>
        <v>3612647.1962179961</v>
      </c>
      <c r="E1416" s="7">
        <f t="shared" si="641"/>
        <v>523.97019883630367</v>
      </c>
      <c r="F1416" s="7">
        <f t="shared" si="642"/>
        <v>3511322.1962179961</v>
      </c>
      <c r="G1416" s="57">
        <f t="shared" si="643"/>
        <v>1.2448425019543628E-2</v>
      </c>
      <c r="H1416" s="61">
        <f t="shared" si="644"/>
        <v>1.5155841320058273E-2</v>
      </c>
      <c r="I1416" s="7">
        <f t="shared" si="645"/>
        <v>6.7688317359883343E-2</v>
      </c>
      <c r="J1416" s="58">
        <f t="shared" si="646"/>
        <v>9.5911998694547904E-4</v>
      </c>
      <c r="K1416" s="7">
        <f t="shared" si="647"/>
        <v>6.4457526558619237E-3</v>
      </c>
      <c r="L1416" s="7">
        <f t="shared" si="648"/>
        <v>8.3639926297528824E-3</v>
      </c>
      <c r="M1416" s="58">
        <f t="shared" si="649"/>
        <v>2.5091977889258647E-2</v>
      </c>
      <c r="N1416" s="58">
        <f t="shared" si="650"/>
        <v>1.9476365418771827E-4</v>
      </c>
      <c r="O1416" s="59">
        <f t="shared" si="651"/>
        <v>0.34594894075093457</v>
      </c>
      <c r="P1416" s="58">
        <f t="shared" si="652"/>
        <v>2.2061652206317728E-4</v>
      </c>
      <c r="Q1416" s="58">
        <f t="shared" si="653"/>
        <v>0.55480708740178952</v>
      </c>
      <c r="R1416" s="58">
        <f t="shared" si="654"/>
        <v>0.55117151910698781</v>
      </c>
      <c r="S1416" s="60">
        <f t="shared" si="655"/>
        <v>3.6355682948017165E-3</v>
      </c>
      <c r="T1416" s="58">
        <f t="shared" si="656"/>
        <v>2.1917085481930977E-4</v>
      </c>
      <c r="U1416" s="58">
        <f t="shared" si="657"/>
        <v>2.7588187009003982E-3</v>
      </c>
      <c r="V1416" s="58">
        <f t="shared" si="658"/>
        <v>2.5705220369914752E-4</v>
      </c>
      <c r="W1416" s="50">
        <f t="shared" si="659"/>
        <v>174.71679831488694</v>
      </c>
      <c r="X1416" s="50">
        <f t="shared" si="660"/>
        <v>106182.56079417716</v>
      </c>
      <c r="Y1416" s="50">
        <f t="shared" si="661"/>
        <v>106182.56079417716</v>
      </c>
      <c r="Z1416" s="50">
        <f t="shared" si="662"/>
        <v>1.5875109058057473</v>
      </c>
      <c r="AA1416" s="50">
        <f t="shared" si="663"/>
        <v>1.3493842699348852</v>
      </c>
      <c r="AB1416" s="50">
        <f t="shared" si="664"/>
        <v>700.10217685870794</v>
      </c>
      <c r="AC1416" s="7">
        <f t="shared" si="665"/>
        <v>0.27838603486737856</v>
      </c>
    </row>
    <row r="1417" spans="2:29">
      <c r="B1417" s="7">
        <f t="shared" si="638"/>
        <v>0.55073896854569082</v>
      </c>
      <c r="C1417" s="7">
        <f t="shared" si="639"/>
        <v>3.9764546465392847E-4</v>
      </c>
      <c r="D1417" s="58">
        <f t="shared" si="640"/>
        <v>3612794.7876550839</v>
      </c>
      <c r="E1417" s="7">
        <f t="shared" si="641"/>
        <v>523.99160516535744</v>
      </c>
      <c r="F1417" s="7">
        <f t="shared" si="642"/>
        <v>3511469.7876550839</v>
      </c>
      <c r="G1417" s="57">
        <f t="shared" si="643"/>
        <v>1.2448587250847873E-2</v>
      </c>
      <c r="H1417" s="61">
        <f t="shared" si="644"/>
        <v>1.5160791379809378E-2</v>
      </c>
      <c r="I1417" s="7">
        <f t="shared" si="645"/>
        <v>6.7678417240381136E-2</v>
      </c>
      <c r="J1417" s="58">
        <f t="shared" si="646"/>
        <v>9.5864853082730473E-4</v>
      </c>
      <c r="K1417" s="7">
        <f t="shared" si="647"/>
        <v>6.446914841373612E-3</v>
      </c>
      <c r="L1417" s="7">
        <f t="shared" si="648"/>
        <v>8.3642119030282215E-3</v>
      </c>
      <c r="M1417" s="58">
        <f t="shared" si="649"/>
        <v>2.5092635709084665E-2</v>
      </c>
      <c r="N1417" s="58">
        <f t="shared" si="650"/>
        <v>1.9463944576862612E-4</v>
      </c>
      <c r="O1417" s="59">
        <f t="shared" si="651"/>
        <v>0.34572831554652217</v>
      </c>
      <c r="P1417" s="58">
        <f t="shared" si="652"/>
        <v>2.2062520441240574E-4</v>
      </c>
      <c r="Q1417" s="58">
        <f t="shared" si="653"/>
        <v>0.5548289217995136</v>
      </c>
      <c r="R1417" s="58">
        <f t="shared" si="654"/>
        <v>0.55119403672140421</v>
      </c>
      <c r="S1417" s="60">
        <f t="shared" si="655"/>
        <v>3.6348850781093844E-3</v>
      </c>
      <c r="T1417" s="58">
        <f t="shared" si="656"/>
        <v>2.1917980884655729E-4</v>
      </c>
      <c r="U1417" s="58">
        <f t="shared" si="657"/>
        <v>2.7602640964662466E-3</v>
      </c>
      <c r="V1417" s="58">
        <f t="shared" si="658"/>
        <v>2.5717641211823962E-4</v>
      </c>
      <c r="W1417" s="50">
        <f t="shared" si="659"/>
        <v>174.72137874989198</v>
      </c>
      <c r="X1417" s="50">
        <f t="shared" si="660"/>
        <v>106186.89878675991</v>
      </c>
      <c r="Y1417" s="50">
        <f t="shared" si="661"/>
        <v>106186.89878675991</v>
      </c>
      <c r="Z1417" s="50">
        <f t="shared" si="662"/>
        <v>1.5875189944375074</v>
      </c>
      <c r="AA1417" s="50">
        <f t="shared" si="663"/>
        <v>1.3493911452718812</v>
      </c>
      <c r="AB1417" s="50">
        <f t="shared" si="664"/>
        <v>700.13434618319855</v>
      </c>
      <c r="AC1417" s="7">
        <f t="shared" si="665"/>
        <v>0.27839885141520004</v>
      </c>
    </row>
    <row r="1418" spans="2:29">
      <c r="B1418" s="7">
        <f t="shared" si="638"/>
        <v>0.55113661401034475</v>
      </c>
      <c r="C1418" s="7">
        <f t="shared" si="639"/>
        <v>3.9764546465392847E-4</v>
      </c>
      <c r="D1418" s="58">
        <f t="shared" si="640"/>
        <v>3612941.8122615027</v>
      </c>
      <c r="E1418" s="7">
        <f t="shared" si="641"/>
        <v>524.01292928256976</v>
      </c>
      <c r="F1418" s="7">
        <f t="shared" si="642"/>
        <v>3511616.8122615027</v>
      </c>
      <c r="G1418" s="57">
        <f t="shared" si="643"/>
        <v>1.2448748854609139E-2</v>
      </c>
      <c r="H1418" s="61">
        <f t="shared" si="644"/>
        <v>1.5165741504071026E-2</v>
      </c>
      <c r="I1418" s="7">
        <f t="shared" si="645"/>
        <v>6.7668516991857844E-2</v>
      </c>
      <c r="J1418" s="58">
        <f t="shared" si="646"/>
        <v>9.5817691460451033E-4</v>
      </c>
      <c r="K1418" s="7">
        <f t="shared" si="647"/>
        <v>6.4480764261893257E-3</v>
      </c>
      <c r="L1418" s="7">
        <f t="shared" si="648"/>
        <v>8.3644302553983457E-3</v>
      </c>
      <c r="M1418" s="58">
        <f t="shared" si="649"/>
        <v>2.5093290766195035E-2</v>
      </c>
      <c r="N1418" s="58">
        <f t="shared" si="650"/>
        <v>1.9451523248136367E-4</v>
      </c>
      <c r="O1418" s="59">
        <f t="shared" si="651"/>
        <v>0.34550768169502222</v>
      </c>
      <c r="P1418" s="58">
        <f t="shared" si="652"/>
        <v>2.2063385149995174E-4</v>
      </c>
      <c r="Q1418" s="58">
        <f t="shared" si="653"/>
        <v>0.55485066752105361</v>
      </c>
      <c r="R1418" s="58">
        <f t="shared" si="654"/>
        <v>0.55121646785604439</v>
      </c>
      <c r="S1418" s="60">
        <f t="shared" si="655"/>
        <v>3.634199665009219E-3</v>
      </c>
      <c r="T1418" s="58">
        <f t="shared" si="656"/>
        <v>2.1918872848551401E-4</v>
      </c>
      <c r="U1418" s="58">
        <f t="shared" si="657"/>
        <v>2.7617092194806843E-3</v>
      </c>
      <c r="V1418" s="58">
        <f t="shared" si="658"/>
        <v>2.5730062540550209E-4</v>
      </c>
      <c r="W1418" s="50">
        <f t="shared" si="659"/>
        <v>174.72593994795866</v>
      </c>
      <c r="X1418" s="50">
        <f t="shared" si="660"/>
        <v>106191.220119113</v>
      </c>
      <c r="Y1418" s="50">
        <f t="shared" si="661"/>
        <v>106191.220119113</v>
      </c>
      <c r="Z1418" s="50">
        <f t="shared" si="662"/>
        <v>1.5875270513475106</v>
      </c>
      <c r="AA1418" s="50">
        <f t="shared" si="663"/>
        <v>1.3493979936453839</v>
      </c>
      <c r="AB1418" s="50">
        <f t="shared" si="664"/>
        <v>700.16639196014432</v>
      </c>
      <c r="AC1418" s="7">
        <f t="shared" si="665"/>
        <v>0.27841161883712429</v>
      </c>
    </row>
    <row r="1419" spans="2:29">
      <c r="B1419" s="7">
        <f t="shared" si="638"/>
        <v>0.55153425947499868</v>
      </c>
      <c r="C1419" s="7">
        <f t="shared" si="639"/>
        <v>3.9764546465392847E-4</v>
      </c>
      <c r="D1419" s="58">
        <f t="shared" si="640"/>
        <v>3613088.269985883</v>
      </c>
      <c r="E1419" s="7">
        <f t="shared" si="641"/>
        <v>524.03417118049026</v>
      </c>
      <c r="F1419" s="7">
        <f t="shared" si="642"/>
        <v>3511763.269985883</v>
      </c>
      <c r="G1419" s="57">
        <f t="shared" si="643"/>
        <v>1.2448909830823075E-2</v>
      </c>
      <c r="H1419" s="61">
        <f t="shared" si="644"/>
        <v>1.5170691692593677E-2</v>
      </c>
      <c r="I1419" s="7">
        <f t="shared" si="645"/>
        <v>6.7658616614812539E-2</v>
      </c>
      <c r="J1419" s="58">
        <f t="shared" si="646"/>
        <v>9.5770513829486232E-4</v>
      </c>
      <c r="K1419" s="7">
        <f t="shared" si="647"/>
        <v>6.4492374102264752E-3</v>
      </c>
      <c r="L1419" s="7">
        <f t="shared" si="648"/>
        <v>8.3646476868162005E-3</v>
      </c>
      <c r="M1419" s="58">
        <f t="shared" si="649"/>
        <v>2.5093943060448601E-2</v>
      </c>
      <c r="N1419" s="58">
        <f t="shared" si="650"/>
        <v>1.9439101434578436E-4</v>
      </c>
      <c r="O1419" s="59">
        <f t="shared" si="651"/>
        <v>0.34528703923169946</v>
      </c>
      <c r="P1419" s="58">
        <f t="shared" si="652"/>
        <v>2.2064246332276216E-4</v>
      </c>
      <c r="Q1419" s="58">
        <f t="shared" si="653"/>
        <v>0.55487232455873137</v>
      </c>
      <c r="R1419" s="58">
        <f t="shared" si="654"/>
        <v>0.55123881250307116</v>
      </c>
      <c r="S1419" s="60">
        <f t="shared" si="655"/>
        <v>3.6335120556602041E-3</v>
      </c>
      <c r="T1419" s="58">
        <f t="shared" si="656"/>
        <v>2.191976137330635E-4</v>
      </c>
      <c r="U1419" s="58">
        <f t="shared" si="657"/>
        <v>2.763154069070383E-3</v>
      </c>
      <c r="V1419" s="58">
        <f t="shared" si="658"/>
        <v>2.5742484354108141E-4</v>
      </c>
      <c r="W1419" s="50">
        <f t="shared" si="659"/>
        <v>174.73048190810405</v>
      </c>
      <c r="X1419" s="50">
        <f t="shared" si="660"/>
        <v>106195.52478972658</v>
      </c>
      <c r="Y1419" s="50">
        <f t="shared" si="661"/>
        <v>106195.52478972658</v>
      </c>
      <c r="Z1419" s="50">
        <f t="shared" si="662"/>
        <v>1.5875350765406064</v>
      </c>
      <c r="AA1419" s="50">
        <f t="shared" si="663"/>
        <v>1.3494048150595155</v>
      </c>
      <c r="AB1419" s="50">
        <f t="shared" si="664"/>
        <v>700.1983141783486</v>
      </c>
      <c r="AC1419" s="7">
        <f t="shared" si="665"/>
        <v>0.27842433712870152</v>
      </c>
    </row>
    <row r="1420" spans="2:29">
      <c r="B1420" s="7">
        <f t="shared" si="638"/>
        <v>0.55193190493965261</v>
      </c>
      <c r="C1420" s="7">
        <f t="shared" si="639"/>
        <v>3.9764546465392847E-4</v>
      </c>
      <c r="D1420" s="58">
        <f t="shared" si="640"/>
        <v>3613234.1607771763</v>
      </c>
      <c r="E1420" s="7">
        <f t="shared" si="641"/>
        <v>524.05533085171476</v>
      </c>
      <c r="F1420" s="7">
        <f t="shared" si="642"/>
        <v>3511909.1607771763</v>
      </c>
      <c r="G1420" s="57">
        <f t="shared" si="643"/>
        <v>1.2449070179485473E-2</v>
      </c>
      <c r="H1420" s="61">
        <f t="shared" si="644"/>
        <v>1.5175641945127789E-2</v>
      </c>
      <c r="I1420" s="7">
        <f t="shared" si="645"/>
        <v>6.7648716109744308E-2</v>
      </c>
      <c r="J1420" s="58">
        <f t="shared" si="646"/>
        <v>9.5723320191615864E-4</v>
      </c>
      <c r="K1420" s="7">
        <f t="shared" si="647"/>
        <v>6.450397793402598E-3</v>
      </c>
      <c r="L1420" s="7">
        <f t="shared" si="648"/>
        <v>8.3648641972349155E-3</v>
      </c>
      <c r="M1420" s="58">
        <f t="shared" si="649"/>
        <v>2.5094592591704747E-2</v>
      </c>
      <c r="N1420" s="58">
        <f t="shared" si="650"/>
        <v>1.942667913817433E-4</v>
      </c>
      <c r="O1420" s="59">
        <f t="shared" si="651"/>
        <v>0.34506638819182156</v>
      </c>
      <c r="P1420" s="58">
        <f t="shared" si="652"/>
        <v>2.2065103987789492E-4</v>
      </c>
      <c r="Q1420" s="58">
        <f t="shared" si="653"/>
        <v>0.55489389290514834</v>
      </c>
      <c r="R1420" s="58">
        <f t="shared" si="654"/>
        <v>0.55126107065469609</v>
      </c>
      <c r="S1420" s="60">
        <f t="shared" si="655"/>
        <v>3.63282225045225E-3</v>
      </c>
      <c r="T1420" s="58">
        <f t="shared" si="656"/>
        <v>2.1920646458610873E-4</v>
      </c>
      <c r="U1420" s="58">
        <f t="shared" si="657"/>
        <v>2.7645986443621691E-3</v>
      </c>
      <c r="V1420" s="58">
        <f t="shared" si="658"/>
        <v>2.5754906650512246E-4</v>
      </c>
      <c r="W1420" s="50">
        <f t="shared" si="659"/>
        <v>174.73500462934908</v>
      </c>
      <c r="X1420" s="50">
        <f t="shared" si="660"/>
        <v>106199.81279710024</v>
      </c>
      <c r="Y1420" s="50">
        <f t="shared" si="661"/>
        <v>106199.81279710024</v>
      </c>
      <c r="Z1420" s="50">
        <f t="shared" si="662"/>
        <v>1.5875430700216322</v>
      </c>
      <c r="AA1420" s="50">
        <f t="shared" si="663"/>
        <v>1.3494116095183872</v>
      </c>
      <c r="AB1420" s="50">
        <f t="shared" si="664"/>
        <v>700.23011282668449</v>
      </c>
      <c r="AC1420" s="7">
        <f t="shared" si="665"/>
        <v>0.27843700628549323</v>
      </c>
    </row>
    <row r="1421" spans="2:29">
      <c r="B1421" s="7">
        <f t="shared" si="638"/>
        <v>0.55232955040430654</v>
      </c>
      <c r="C1421" s="7">
        <f t="shared" si="639"/>
        <v>3.9764546465392847E-4</v>
      </c>
      <c r="D1421" s="58">
        <f t="shared" si="640"/>
        <v>3613379.4845847646</v>
      </c>
      <c r="E1421" s="7">
        <f t="shared" si="641"/>
        <v>524.07640828890192</v>
      </c>
      <c r="F1421" s="7">
        <f t="shared" si="642"/>
        <v>3512054.4845847646</v>
      </c>
      <c r="G1421" s="57">
        <f t="shared" si="643"/>
        <v>1.2449229900592405E-2</v>
      </c>
      <c r="H1421" s="61">
        <f t="shared" si="644"/>
        <v>1.518059226142382E-2</v>
      </c>
      <c r="I1421" s="7">
        <f t="shared" si="645"/>
        <v>6.7638815477152253E-2</v>
      </c>
      <c r="J1421" s="58">
        <f t="shared" si="646"/>
        <v>9.5676110548622857E-4</v>
      </c>
      <c r="K1421" s="7">
        <f t="shared" si="647"/>
        <v>6.4515575756353546E-3</v>
      </c>
      <c r="L1421" s="7">
        <f t="shared" si="648"/>
        <v>8.3650797866078111E-3</v>
      </c>
      <c r="M1421" s="58">
        <f t="shared" si="649"/>
        <v>2.5095239359823433E-2</v>
      </c>
      <c r="N1421" s="58">
        <f t="shared" si="650"/>
        <v>1.9414256360909764E-4</v>
      </c>
      <c r="O1421" s="59">
        <f t="shared" si="651"/>
        <v>0.34484572861065965</v>
      </c>
      <c r="P1421" s="58">
        <f t="shared" si="652"/>
        <v>2.2065958116190831E-4</v>
      </c>
      <c r="Q1421" s="58">
        <f t="shared" si="653"/>
        <v>0.55491537255164902</v>
      </c>
      <c r="R1421" s="58">
        <f t="shared" si="654"/>
        <v>0.55128324230319647</v>
      </c>
      <c r="S1421" s="60">
        <f t="shared" si="655"/>
        <v>3.6321302484525475E-3</v>
      </c>
      <c r="T1421" s="58">
        <f t="shared" si="656"/>
        <v>2.192152810415788E-4</v>
      </c>
      <c r="U1421" s="58">
        <f t="shared" si="657"/>
        <v>2.7660429444824985E-3</v>
      </c>
      <c r="V1421" s="58">
        <f t="shared" si="658"/>
        <v>2.576732942777681E-4</v>
      </c>
      <c r="W1421" s="50">
        <f t="shared" si="659"/>
        <v>174.73950811071859</v>
      </c>
      <c r="X1421" s="50">
        <f t="shared" si="660"/>
        <v>106204.08413974622</v>
      </c>
      <c r="Y1421" s="50">
        <f t="shared" si="661"/>
        <v>106204.08413974622</v>
      </c>
      <c r="Z1421" s="50">
        <f t="shared" si="662"/>
        <v>1.5875510317954182</v>
      </c>
      <c r="AA1421" s="50">
        <f t="shared" si="663"/>
        <v>1.3494183770261055</v>
      </c>
      <c r="AB1421" s="50">
        <f t="shared" si="664"/>
        <v>700.26178789411927</v>
      </c>
      <c r="AC1421" s="7">
        <f t="shared" si="665"/>
        <v>0.27844962630309372</v>
      </c>
    </row>
    <row r="1422" spans="2:29">
      <c r="B1422" s="7">
        <f t="shared" si="638"/>
        <v>0.55272719586896046</v>
      </c>
      <c r="C1422" s="7">
        <f t="shared" si="639"/>
        <v>3.9764546465392847E-4</v>
      </c>
      <c r="D1422" s="58">
        <f t="shared" si="640"/>
        <v>3613524.2413577805</v>
      </c>
      <c r="E1422" s="7">
        <f t="shared" si="641"/>
        <v>524.09740348467403</v>
      </c>
      <c r="F1422" s="7">
        <f t="shared" si="642"/>
        <v>3512199.2413577805</v>
      </c>
      <c r="G1422" s="57">
        <f t="shared" si="643"/>
        <v>1.2449388994139464E-2</v>
      </c>
      <c r="H1422" s="61">
        <f t="shared" si="644"/>
        <v>1.5185542641232225E-2</v>
      </c>
      <c r="I1422" s="7">
        <f t="shared" si="645"/>
        <v>6.7628914717535446E-2</v>
      </c>
      <c r="J1422" s="58">
        <f t="shared" si="646"/>
        <v>9.5628884902293216E-4</v>
      </c>
      <c r="K1422" s="7">
        <f t="shared" si="647"/>
        <v>6.4527167568425286E-3</v>
      </c>
      <c r="L1422" s="7">
        <f t="shared" si="648"/>
        <v>8.3652944548883931E-3</v>
      </c>
      <c r="M1422" s="58">
        <f t="shared" si="649"/>
        <v>2.5095883364665179E-2</v>
      </c>
      <c r="N1422" s="58">
        <f t="shared" si="650"/>
        <v>1.9401833104770602E-4</v>
      </c>
      <c r="O1422" s="59">
        <f t="shared" si="651"/>
        <v>0.34462506052348785</v>
      </c>
      <c r="P1422" s="58">
        <f t="shared" si="652"/>
        <v>2.2066808717180475E-4</v>
      </c>
      <c r="Q1422" s="58">
        <f t="shared" si="653"/>
        <v>0.55493676349069532</v>
      </c>
      <c r="R1422" s="58">
        <f t="shared" si="654"/>
        <v>0.55130532744081184</v>
      </c>
      <c r="S1422" s="60">
        <f t="shared" si="655"/>
        <v>3.6314360498834741E-3</v>
      </c>
      <c r="T1422" s="58">
        <f t="shared" si="656"/>
        <v>2.192240630963878E-4</v>
      </c>
      <c r="U1422" s="58">
        <f t="shared" si="657"/>
        <v>2.7674869685579153E-3</v>
      </c>
      <c r="V1422" s="58">
        <f t="shared" si="658"/>
        <v>2.5779752683915974E-4</v>
      </c>
      <c r="W1422" s="50">
        <f t="shared" si="659"/>
        <v>174.74399235124145</v>
      </c>
      <c r="X1422" s="50">
        <f t="shared" si="660"/>
        <v>106208.33881616943</v>
      </c>
      <c r="Y1422" s="50">
        <f t="shared" si="661"/>
        <v>106208.33881616943</v>
      </c>
      <c r="Z1422" s="50">
        <f t="shared" si="662"/>
        <v>1.5875589618667516</v>
      </c>
      <c r="AA1422" s="50">
        <f t="shared" si="663"/>
        <v>1.3494251175867389</v>
      </c>
      <c r="AB1422" s="50">
        <f t="shared" si="664"/>
        <v>700.29333936956596</v>
      </c>
      <c r="AC1422" s="7">
        <f t="shared" si="665"/>
        <v>0.27846219717710502</v>
      </c>
    </row>
    <row r="1423" spans="2:29">
      <c r="B1423" s="7">
        <f t="shared" si="638"/>
        <v>0.55312484133361439</v>
      </c>
      <c r="C1423" s="7">
        <f t="shared" si="639"/>
        <v>3.9764546465392847E-4</v>
      </c>
      <c r="D1423" s="58">
        <f t="shared" si="640"/>
        <v>3613668.4310456985</v>
      </c>
      <c r="E1423" s="7">
        <f t="shared" si="641"/>
        <v>524.11831643170297</v>
      </c>
      <c r="F1423" s="7">
        <f t="shared" si="642"/>
        <v>3512343.4310456985</v>
      </c>
      <c r="G1423" s="57">
        <f t="shared" si="643"/>
        <v>1.2449547460122418E-2</v>
      </c>
      <c r="H1423" s="61">
        <f t="shared" si="644"/>
        <v>1.5190493084303458E-2</v>
      </c>
      <c r="I1423" s="7">
        <f t="shared" si="645"/>
        <v>6.7619013831392988E-2</v>
      </c>
      <c r="J1423" s="58">
        <f t="shared" si="646"/>
        <v>9.5581643254416104E-4</v>
      </c>
      <c r="K1423" s="7">
        <f t="shared" si="647"/>
        <v>6.4538753369420259E-3</v>
      </c>
      <c r="L1423" s="7">
        <f t="shared" si="648"/>
        <v>8.365508202030348E-3</v>
      </c>
      <c r="M1423" s="58">
        <f t="shared" si="649"/>
        <v>2.5096524606091044E-2</v>
      </c>
      <c r="N1423" s="58">
        <f t="shared" si="650"/>
        <v>1.9389409371742898E-4</v>
      </c>
      <c r="O1423" s="59">
        <f t="shared" si="651"/>
        <v>0.34440438396558321</v>
      </c>
      <c r="P1423" s="58">
        <f t="shared" si="652"/>
        <v>2.2067655790464213E-4</v>
      </c>
      <c r="Q1423" s="58">
        <f t="shared" si="653"/>
        <v>0.55495806571488826</v>
      </c>
      <c r="R1423" s="58">
        <f t="shared" si="654"/>
        <v>0.5513273260598337</v>
      </c>
      <c r="S1423" s="60">
        <f t="shared" si="655"/>
        <v>3.6307396550545601E-3</v>
      </c>
      <c r="T1423" s="58">
        <f t="shared" si="656"/>
        <v>2.1923281074747049E-4</v>
      </c>
      <c r="U1423" s="58">
        <f t="shared" si="657"/>
        <v>2.7689307157150868E-3</v>
      </c>
      <c r="V1423" s="58">
        <f t="shared" si="658"/>
        <v>2.5792176416943675E-4</v>
      </c>
      <c r="W1423" s="50">
        <f t="shared" si="659"/>
        <v>174.74845734995012</v>
      </c>
      <c r="X1423" s="50">
        <f t="shared" si="660"/>
        <v>106212.57682488483</v>
      </c>
      <c r="Y1423" s="50">
        <f t="shared" si="661"/>
        <v>106212.57682488483</v>
      </c>
      <c r="Z1423" s="50">
        <f t="shared" si="662"/>
        <v>1.5875668602404072</v>
      </c>
      <c r="AA1423" s="50">
        <f t="shared" si="663"/>
        <v>1.3494318312043461</v>
      </c>
      <c r="AB1423" s="50">
        <f t="shared" si="664"/>
        <v>700.32476724201149</v>
      </c>
      <c r="AC1423" s="7">
        <f t="shared" si="665"/>
        <v>0.27847471890313308</v>
      </c>
    </row>
    <row r="1424" spans="2:29">
      <c r="B1424" s="7">
        <f t="shared" si="638"/>
        <v>0.55352248679826832</v>
      </c>
      <c r="C1424" s="7">
        <f t="shared" si="639"/>
        <v>3.9764546465392847E-4</v>
      </c>
      <c r="D1424" s="58">
        <f t="shared" si="640"/>
        <v>3613812.0535983881</v>
      </c>
      <c r="E1424" s="7">
        <f t="shared" si="641"/>
        <v>524.13914712271776</v>
      </c>
      <c r="F1424" s="7">
        <f t="shared" si="642"/>
        <v>3512487.0535983881</v>
      </c>
      <c r="G1424" s="57">
        <f t="shared" si="643"/>
        <v>1.2449705298537278E-2</v>
      </c>
      <c r="H1424" s="61">
        <f t="shared" si="644"/>
        <v>1.5195443590387969E-2</v>
      </c>
      <c r="I1424" s="7">
        <f t="shared" si="645"/>
        <v>6.7609112819223965E-2</v>
      </c>
      <c r="J1424" s="58">
        <f t="shared" si="646"/>
        <v>9.553438560678377E-4</v>
      </c>
      <c r="K1424" s="7">
        <f t="shared" si="647"/>
        <v>6.4550333158518765E-3</v>
      </c>
      <c r="L1424" s="7">
        <f t="shared" si="648"/>
        <v>8.3657210279875528E-3</v>
      </c>
      <c r="M1424" s="58">
        <f t="shared" si="649"/>
        <v>2.5097163083962658E-2</v>
      </c>
      <c r="N1424" s="58">
        <f t="shared" si="650"/>
        <v>1.9376985163812869E-4</v>
      </c>
      <c r="O1424" s="59">
        <f t="shared" si="651"/>
        <v>0.34418369897222612</v>
      </c>
      <c r="P1424" s="58">
        <f t="shared" si="652"/>
        <v>2.206849933570898E-4</v>
      </c>
      <c r="Q1424" s="58">
        <f t="shared" si="653"/>
        <v>0.55497927921585211</v>
      </c>
      <c r="R1424" s="58">
        <f t="shared" si="654"/>
        <v>0.55134923815261339</v>
      </c>
      <c r="S1424" s="60">
        <f t="shared" si="655"/>
        <v>3.6300410632387203E-3</v>
      </c>
      <c r="T1424" s="58">
        <f t="shared" si="656"/>
        <v>2.1924152399178541E-4</v>
      </c>
      <c r="U1424" s="58">
        <f t="shared" si="657"/>
        <v>2.770374185080391E-3</v>
      </c>
      <c r="V1424" s="58">
        <f t="shared" si="658"/>
        <v>2.5804600624873704E-4</v>
      </c>
      <c r="W1424" s="50">
        <f t="shared" si="659"/>
        <v>174.75290310588119</v>
      </c>
      <c r="X1424" s="50">
        <f t="shared" si="660"/>
        <v>106216.798164419</v>
      </c>
      <c r="Y1424" s="50">
        <f t="shared" si="661"/>
        <v>106216.798164419</v>
      </c>
      <c r="Z1424" s="50">
        <f t="shared" si="662"/>
        <v>1.587574726921152</v>
      </c>
      <c r="AA1424" s="50">
        <f t="shared" si="663"/>
        <v>1.3494385178829791</v>
      </c>
      <c r="AB1424" s="50">
        <f t="shared" si="664"/>
        <v>700.35607150052965</v>
      </c>
      <c r="AC1424" s="7">
        <f t="shared" si="665"/>
        <v>0.27848719147681605</v>
      </c>
    </row>
    <row r="1425" spans="2:29">
      <c r="B1425" s="7">
        <f t="shared" si="638"/>
        <v>0.55392013226292225</v>
      </c>
      <c r="C1425" s="7">
        <f t="shared" si="639"/>
        <v>3.9764546465392847E-4</v>
      </c>
      <c r="D1425" s="58">
        <f t="shared" si="640"/>
        <v>3613955.108965565</v>
      </c>
      <c r="E1425" s="7">
        <f t="shared" si="641"/>
        <v>524.15989555042552</v>
      </c>
      <c r="F1425" s="7">
        <f t="shared" si="642"/>
        <v>3512630.108965565</v>
      </c>
      <c r="G1425" s="57">
        <f t="shared" si="643"/>
        <v>1.2449862509379666E-2</v>
      </c>
      <c r="H1425" s="61">
        <f t="shared" si="644"/>
        <v>1.520039415923621E-2</v>
      </c>
      <c r="I1425" s="7">
        <f t="shared" si="645"/>
        <v>6.759921168152748E-2</v>
      </c>
      <c r="J1425" s="58">
        <f t="shared" si="646"/>
        <v>9.5487111961191557E-4</v>
      </c>
      <c r="K1425" s="7">
        <f t="shared" si="647"/>
        <v>6.4561906934902337E-3</v>
      </c>
      <c r="L1425" s="7">
        <f t="shared" si="648"/>
        <v>8.3659329327140652E-3</v>
      </c>
      <c r="M1425" s="58">
        <f t="shared" si="649"/>
        <v>2.5097798798142196E-2</v>
      </c>
      <c r="N1425" s="58">
        <f t="shared" si="650"/>
        <v>1.9364560482966909E-4</v>
      </c>
      <c r="O1425" s="59">
        <f t="shared" si="651"/>
        <v>0.34396300557869974</v>
      </c>
      <c r="P1425" s="58">
        <f t="shared" si="652"/>
        <v>2.2069339352637218E-4</v>
      </c>
      <c r="Q1425" s="58">
        <f t="shared" si="653"/>
        <v>0.55500040398660655</v>
      </c>
      <c r="R1425" s="58">
        <f t="shared" si="654"/>
        <v>0.55137106371147948</v>
      </c>
      <c r="S1425" s="60">
        <f t="shared" si="655"/>
        <v>3.6293402751270687E-3</v>
      </c>
      <c r="T1425" s="58">
        <f t="shared" si="656"/>
        <v>2.1925020282628205E-4</v>
      </c>
      <c r="U1425" s="58">
        <f t="shared" si="657"/>
        <v>2.7718173757804812E-3</v>
      </c>
      <c r="V1425" s="58">
        <f t="shared" si="658"/>
        <v>2.5817025305719667E-4</v>
      </c>
      <c r="W1425" s="50">
        <f t="shared" si="659"/>
        <v>174.75732961807495</v>
      </c>
      <c r="X1425" s="50">
        <f t="shared" si="660"/>
        <v>106221.00283329397</v>
      </c>
      <c r="Y1425" s="50">
        <f t="shared" si="661"/>
        <v>106221.00283329397</v>
      </c>
      <c r="Z1425" s="50">
        <f t="shared" si="662"/>
        <v>1.5875825619137141</v>
      </c>
      <c r="AA1425" s="50">
        <f t="shared" si="663"/>
        <v>1.3494451776266569</v>
      </c>
      <c r="AB1425" s="50">
        <f t="shared" si="664"/>
        <v>700.38725213416058</v>
      </c>
      <c r="AC1425" s="7">
        <f t="shared" si="665"/>
        <v>0.27849961489380221</v>
      </c>
    </row>
    <row r="1426" spans="2:29">
      <c r="B1426" s="7">
        <f t="shared" si="638"/>
        <v>0.55431777772757618</v>
      </c>
      <c r="C1426" s="7">
        <f t="shared" si="639"/>
        <v>3.9764546465392847E-4</v>
      </c>
      <c r="D1426" s="58">
        <f t="shared" si="640"/>
        <v>3614097.5970975328</v>
      </c>
      <c r="E1426" s="7">
        <f t="shared" si="641"/>
        <v>524.18056170761827</v>
      </c>
      <c r="F1426" s="7">
        <f t="shared" si="642"/>
        <v>3512772.5970975328</v>
      </c>
      <c r="G1426" s="57">
        <f t="shared" si="643"/>
        <v>1.2450019092645665E-2</v>
      </c>
      <c r="H1426" s="61">
        <f t="shared" si="644"/>
        <v>1.5205344790598629E-2</v>
      </c>
      <c r="I1426" s="7">
        <f t="shared" si="645"/>
        <v>6.7589310418802645E-2</v>
      </c>
      <c r="J1426" s="58">
        <f t="shared" si="646"/>
        <v>9.5439822319437961E-4</v>
      </c>
      <c r="K1426" s="7">
        <f t="shared" si="647"/>
        <v>6.457347469775377E-3</v>
      </c>
      <c r="L1426" s="7">
        <f t="shared" si="648"/>
        <v>8.3661439161641371E-3</v>
      </c>
      <c r="M1426" s="58">
        <f t="shared" si="649"/>
        <v>2.5098431748492411E-2</v>
      </c>
      <c r="N1426" s="58">
        <f t="shared" si="650"/>
        <v>1.9352135331191585E-4</v>
      </c>
      <c r="O1426" s="59">
        <f t="shared" si="651"/>
        <v>0.34374230382029053</v>
      </c>
      <c r="P1426" s="58">
        <f t="shared" si="652"/>
        <v>2.2070175840921413E-4</v>
      </c>
      <c r="Q1426" s="58">
        <f t="shared" si="653"/>
        <v>0.55502144001891551</v>
      </c>
      <c r="R1426" s="58">
        <f t="shared" si="654"/>
        <v>0.55139280272884983</v>
      </c>
      <c r="S1426" s="60">
        <f t="shared" si="655"/>
        <v>3.6286372900656838E-3</v>
      </c>
      <c r="T1426" s="58">
        <f t="shared" si="656"/>
        <v>2.1925884724794542E-4</v>
      </c>
      <c r="U1426" s="58">
        <f t="shared" si="657"/>
        <v>2.7732602869417499E-3</v>
      </c>
      <c r="V1426" s="58">
        <f t="shared" si="658"/>
        <v>2.5829450457494991E-4</v>
      </c>
      <c r="W1426" s="50">
        <f t="shared" si="659"/>
        <v>174.76173688557574</v>
      </c>
      <c r="X1426" s="50">
        <f t="shared" si="660"/>
        <v>106225.19083004908</v>
      </c>
      <c r="Y1426" s="50">
        <f t="shared" si="661"/>
        <v>106225.19083004908</v>
      </c>
      <c r="Z1426" s="50">
        <f t="shared" si="662"/>
        <v>1.5875903652228236</v>
      </c>
      <c r="AA1426" s="50">
        <f t="shared" si="663"/>
        <v>1.3494518104394</v>
      </c>
      <c r="AB1426" s="50">
        <f t="shared" si="664"/>
        <v>700.41830913207184</v>
      </c>
      <c r="AC1426" s="7">
        <f t="shared" si="665"/>
        <v>0.27851198914975905</v>
      </c>
    </row>
    <row r="1427" spans="2:29">
      <c r="B1427" s="7">
        <f t="shared" si="638"/>
        <v>0.55471542319223011</v>
      </c>
      <c r="C1427" s="7">
        <f t="shared" si="639"/>
        <v>3.9764546465392847E-4</v>
      </c>
      <c r="D1427" s="58">
        <f t="shared" si="640"/>
        <v>3614239.5179444836</v>
      </c>
      <c r="E1427" s="7">
        <f t="shared" si="641"/>
        <v>524.20114558707201</v>
      </c>
      <c r="F1427" s="7">
        <f t="shared" si="642"/>
        <v>3512914.5179444836</v>
      </c>
      <c r="G1427" s="57">
        <f t="shared" si="643"/>
        <v>1.2450175048331029E-2</v>
      </c>
      <c r="H1427" s="61">
        <f t="shared" si="644"/>
        <v>1.5210295484225674E-2</v>
      </c>
      <c r="I1427" s="7">
        <f t="shared" si="645"/>
        <v>6.7579409031548549E-2</v>
      </c>
      <c r="J1427" s="58">
        <f t="shared" si="646"/>
        <v>9.5392516683324578E-4</v>
      </c>
      <c r="K1427" s="7">
        <f t="shared" si="647"/>
        <v>6.4585036446257044E-3</v>
      </c>
      <c r="L1427" s="7">
        <f t="shared" si="648"/>
        <v>8.3663539782921955E-3</v>
      </c>
      <c r="M1427" s="58">
        <f t="shared" si="649"/>
        <v>2.5099061934876585E-2</v>
      </c>
      <c r="N1427" s="58">
        <f t="shared" si="650"/>
        <v>1.933970971047363E-4</v>
      </c>
      <c r="O1427" s="59">
        <f t="shared" si="651"/>
        <v>0.34352159373228786</v>
      </c>
      <c r="P1427" s="58">
        <f t="shared" si="652"/>
        <v>2.2071008800267355E-4</v>
      </c>
      <c r="Q1427" s="58">
        <f t="shared" si="653"/>
        <v>0.55504238730538002</v>
      </c>
      <c r="R1427" s="58">
        <f t="shared" si="654"/>
        <v>0.55141445519712529</v>
      </c>
      <c r="S1427" s="60">
        <f t="shared" si="655"/>
        <v>3.6279321082547389E-3</v>
      </c>
      <c r="T1427" s="58">
        <f t="shared" si="656"/>
        <v>2.192674572537537E-4</v>
      </c>
      <c r="U1427" s="58">
        <f t="shared" si="657"/>
        <v>2.77470291769067E-3</v>
      </c>
      <c r="V1427" s="58">
        <f t="shared" si="658"/>
        <v>2.5841876078212946E-4</v>
      </c>
      <c r="W1427" s="50">
        <f t="shared" si="659"/>
        <v>174.76612490743159</v>
      </c>
      <c r="X1427" s="50">
        <f t="shared" si="660"/>
        <v>106229.36215322037</v>
      </c>
      <c r="Y1427" s="50">
        <f t="shared" si="661"/>
        <v>106229.36215322037</v>
      </c>
      <c r="Z1427" s="50">
        <f t="shared" si="662"/>
        <v>1.5875981368531746</v>
      </c>
      <c r="AA1427" s="50">
        <f t="shared" si="663"/>
        <v>1.3494584163251984</v>
      </c>
      <c r="AB1427" s="50">
        <f t="shared" si="664"/>
        <v>700.44924248340749</v>
      </c>
      <c r="AC1427" s="7">
        <f t="shared" si="665"/>
        <v>0.27852431424037422</v>
      </c>
    </row>
    <row r="1428" spans="2:29">
      <c r="B1428" s="7">
        <f t="shared" si="638"/>
        <v>0.55511306865688403</v>
      </c>
      <c r="C1428" s="7">
        <f t="shared" si="639"/>
        <v>3.9764546465392847E-4</v>
      </c>
      <c r="D1428" s="58">
        <f t="shared" si="640"/>
        <v>3614380.871456936</v>
      </c>
      <c r="E1428" s="7">
        <f t="shared" si="641"/>
        <v>524.22164718161002</v>
      </c>
      <c r="F1428" s="7">
        <f t="shared" si="642"/>
        <v>3513055.871456936</v>
      </c>
      <c r="G1428" s="57">
        <f t="shared" si="643"/>
        <v>1.2450330376431678E-2</v>
      </c>
      <c r="H1428" s="61">
        <f t="shared" si="644"/>
        <v>1.5215246239867791E-2</v>
      </c>
      <c r="I1428" s="7">
        <f t="shared" si="645"/>
        <v>6.7569507520264319E-2</v>
      </c>
      <c r="J1428" s="58">
        <f t="shared" si="646"/>
        <v>9.5345195054656075E-4</v>
      </c>
      <c r="K1428" s="7">
        <f t="shared" si="647"/>
        <v>6.4596592179597435E-3</v>
      </c>
      <c r="L1428" s="7">
        <f t="shared" si="648"/>
        <v>8.3665631190528653E-3</v>
      </c>
      <c r="M1428" s="58">
        <f t="shared" si="649"/>
        <v>2.5099689357158596E-2</v>
      </c>
      <c r="N1428" s="58">
        <f t="shared" si="650"/>
        <v>1.9327283622799955E-4</v>
      </c>
      <c r="O1428" s="59">
        <f t="shared" si="651"/>
        <v>0.34330087534998421</v>
      </c>
      <c r="P1428" s="58">
        <f t="shared" si="652"/>
        <v>2.2071838230364182E-4</v>
      </c>
      <c r="Q1428" s="58">
        <f t="shared" si="653"/>
        <v>0.55506324583818256</v>
      </c>
      <c r="R1428" s="58">
        <f t="shared" si="654"/>
        <v>0.55143602110875678</v>
      </c>
      <c r="S1428" s="60">
        <f t="shared" si="655"/>
        <v>3.627224729425782E-3</v>
      </c>
      <c r="T1428" s="58">
        <f t="shared" si="656"/>
        <v>2.1927603284070511E-4</v>
      </c>
      <c r="U1428" s="58">
        <f t="shared" si="657"/>
        <v>2.7761452671536068E-3</v>
      </c>
      <c r="V1428" s="58">
        <f t="shared" si="658"/>
        <v>2.5854302165886618E-4</v>
      </c>
      <c r="W1428" s="50">
        <f t="shared" si="659"/>
        <v>174.77049368269465</v>
      </c>
      <c r="X1428" s="50">
        <f t="shared" si="660"/>
        <v>106233.51680135351</v>
      </c>
      <c r="Y1428" s="50">
        <f t="shared" si="661"/>
        <v>106233.51680135351</v>
      </c>
      <c r="Z1428" s="50">
        <f t="shared" si="662"/>
        <v>1.5876058768094488</v>
      </c>
      <c r="AA1428" s="50">
        <f t="shared" si="663"/>
        <v>1.3494649952880313</v>
      </c>
      <c r="AB1428" s="50">
        <f t="shared" si="664"/>
        <v>700.4800521773825</v>
      </c>
      <c r="AC1428" s="7">
        <f t="shared" si="665"/>
        <v>0.27853659016134508</v>
      </c>
    </row>
    <row r="1429" spans="2:29">
      <c r="B1429" s="7">
        <f t="shared" si="638"/>
        <v>0.55551071412153796</v>
      </c>
      <c r="C1429" s="7">
        <f t="shared" si="639"/>
        <v>3.9764546465392847E-4</v>
      </c>
      <c r="D1429" s="58">
        <f t="shared" si="640"/>
        <v>3614521.6575854956</v>
      </c>
      <c r="E1429" s="7">
        <f t="shared" si="641"/>
        <v>524.24206648406835</v>
      </c>
      <c r="F1429" s="7">
        <f t="shared" si="642"/>
        <v>3513196.6575854956</v>
      </c>
      <c r="G1429" s="57">
        <f t="shared" si="643"/>
        <v>1.2450485076943412E-2</v>
      </c>
      <c r="H1429" s="61">
        <f t="shared" si="644"/>
        <v>1.5220197057275422E-2</v>
      </c>
      <c r="I1429" s="7">
        <f t="shared" si="645"/>
        <v>6.7559605885449056E-2</v>
      </c>
      <c r="J1429" s="58">
        <f t="shared" si="646"/>
        <v>9.5297857435240293E-4</v>
      </c>
      <c r="K1429" s="7">
        <f t="shared" si="647"/>
        <v>6.4608141896961395E-3</v>
      </c>
      <c r="L1429" s="7">
        <f t="shared" si="648"/>
        <v>8.3667713384009447E-3</v>
      </c>
      <c r="M1429" s="58">
        <f t="shared" si="649"/>
        <v>2.5100314015202834E-2</v>
      </c>
      <c r="N1429" s="58">
        <f t="shared" si="650"/>
        <v>1.9314857070157638E-4</v>
      </c>
      <c r="O1429" s="59">
        <f t="shared" si="651"/>
        <v>0.34308014870867504</v>
      </c>
      <c r="P1429" s="58">
        <f t="shared" si="652"/>
        <v>2.2072664130917685E-4</v>
      </c>
      <c r="Q1429" s="58">
        <f t="shared" si="653"/>
        <v>0.55508401560992437</v>
      </c>
      <c r="R1429" s="58">
        <f t="shared" si="654"/>
        <v>0.55145750045620834</v>
      </c>
      <c r="S1429" s="60">
        <f t="shared" si="655"/>
        <v>3.6265151537160367E-3</v>
      </c>
      <c r="T1429" s="58">
        <f t="shared" si="656"/>
        <v>2.1928457400580294E-4</v>
      </c>
      <c r="U1429" s="58">
        <f t="shared" si="657"/>
        <v>2.7775873344569805E-3</v>
      </c>
      <c r="V1429" s="58">
        <f t="shared" si="658"/>
        <v>2.5866728718528941E-4</v>
      </c>
      <c r="W1429" s="50">
        <f t="shared" si="659"/>
        <v>174.77484321042073</v>
      </c>
      <c r="X1429" s="50">
        <f t="shared" si="660"/>
        <v>106237.65477299668</v>
      </c>
      <c r="Y1429" s="50">
        <f t="shared" si="661"/>
        <v>106237.65477299668</v>
      </c>
      <c r="Z1429" s="50">
        <f t="shared" si="662"/>
        <v>1.5876135850963025</v>
      </c>
      <c r="AA1429" s="50">
        <f t="shared" si="663"/>
        <v>1.349471547331857</v>
      </c>
      <c r="AB1429" s="50">
        <f t="shared" si="664"/>
        <v>700.51073820323063</v>
      </c>
      <c r="AC1429" s="7">
        <f t="shared" si="665"/>
        <v>0.27854881690838673</v>
      </c>
    </row>
    <row r="1430" spans="2:29">
      <c r="B1430" s="7">
        <f t="shared" si="638"/>
        <v>0.55590835958619189</v>
      </c>
      <c r="C1430" s="7">
        <f t="shared" si="639"/>
        <v>3.9764546465392847E-4</v>
      </c>
      <c r="D1430" s="58">
        <f t="shared" si="640"/>
        <v>3614661.8762810607</v>
      </c>
      <c r="E1430" s="7">
        <f t="shared" si="641"/>
        <v>524.2624034873254</v>
      </c>
      <c r="F1430" s="7">
        <f t="shared" si="642"/>
        <v>3513336.8762810607</v>
      </c>
      <c r="G1430" s="57">
        <f t="shared" si="643"/>
        <v>1.2450639149862172E-2</v>
      </c>
      <c r="H1430" s="61">
        <f t="shared" si="644"/>
        <v>1.522514793619901E-2</v>
      </c>
      <c r="I1430" s="7">
        <f t="shared" si="645"/>
        <v>6.7549704127601876E-2</v>
      </c>
      <c r="J1430" s="58">
        <f t="shared" si="646"/>
        <v>9.5250503826888164E-4</v>
      </c>
      <c r="K1430" s="7">
        <f t="shared" si="647"/>
        <v>6.4619685597536647E-3</v>
      </c>
      <c r="L1430" s="7">
        <f t="shared" si="648"/>
        <v>8.3669786362914281E-3</v>
      </c>
      <c r="M1430" s="58">
        <f t="shared" si="649"/>
        <v>2.5100935908874286E-2</v>
      </c>
      <c r="N1430" s="58">
        <f t="shared" si="650"/>
        <v>1.9302430054533919E-4</v>
      </c>
      <c r="O1430" s="59">
        <f t="shared" si="651"/>
        <v>0.34285941384365876</v>
      </c>
      <c r="P1430" s="58">
        <f t="shared" si="652"/>
        <v>2.2073486501628103E-4</v>
      </c>
      <c r="Q1430" s="58">
        <f t="shared" si="653"/>
        <v>0.55510469661306705</v>
      </c>
      <c r="R1430" s="58">
        <f t="shared" si="654"/>
        <v>0.55147889323198851</v>
      </c>
      <c r="S1430" s="60">
        <f t="shared" si="655"/>
        <v>3.6258033810785406E-3</v>
      </c>
      <c r="T1430" s="58">
        <f t="shared" si="656"/>
        <v>2.1929308074606827E-4</v>
      </c>
      <c r="U1430" s="58">
        <f t="shared" si="657"/>
        <v>2.7790291187271931E-3</v>
      </c>
      <c r="V1430" s="58">
        <f t="shared" si="658"/>
        <v>2.5879155734152658E-4</v>
      </c>
      <c r="W1430" s="50">
        <f t="shared" si="659"/>
        <v>174.77917348966966</v>
      </c>
      <c r="X1430" s="50">
        <f t="shared" si="660"/>
        <v>106241.77606670672</v>
      </c>
      <c r="Y1430" s="50">
        <f t="shared" si="661"/>
        <v>106241.77606670672</v>
      </c>
      <c r="Z1430" s="50">
        <f t="shared" si="662"/>
        <v>1.5876212617183778</v>
      </c>
      <c r="AA1430" s="50">
        <f t="shared" si="663"/>
        <v>1.349478072460621</v>
      </c>
      <c r="AB1430" s="50">
        <f t="shared" si="664"/>
        <v>700.54130055024973</v>
      </c>
      <c r="AC1430" s="7">
        <f t="shared" si="665"/>
        <v>0.27856099447723071</v>
      </c>
    </row>
    <row r="1431" spans="2:29">
      <c r="B1431" s="7">
        <f t="shared" si="638"/>
        <v>0.55630600505084582</v>
      </c>
      <c r="C1431" s="7">
        <f t="shared" si="639"/>
        <v>3.9764546465392847E-4</v>
      </c>
      <c r="D1431" s="58">
        <f t="shared" si="640"/>
        <v>3614801.52749473</v>
      </c>
      <c r="E1431" s="7">
        <f t="shared" si="641"/>
        <v>524.28265818428849</v>
      </c>
      <c r="F1431" s="7">
        <f t="shared" si="642"/>
        <v>3513476.52749473</v>
      </c>
      <c r="G1431" s="57">
        <f t="shared" si="643"/>
        <v>1.2450792595183889E-2</v>
      </c>
      <c r="H1431" s="61">
        <f t="shared" si="644"/>
        <v>1.5230098876388995E-2</v>
      </c>
      <c r="I1431" s="7">
        <f t="shared" si="645"/>
        <v>6.7539802247221906E-2</v>
      </c>
      <c r="J1431" s="58">
        <f t="shared" si="646"/>
        <v>9.5203134231413753E-4</v>
      </c>
      <c r="K1431" s="7">
        <f t="shared" si="647"/>
        <v>6.4631223280512146E-3</v>
      </c>
      <c r="L1431" s="7">
        <f t="shared" si="648"/>
        <v>8.3671850126794903E-3</v>
      </c>
      <c r="M1431" s="58">
        <f t="shared" si="649"/>
        <v>2.5101555038038473E-2</v>
      </c>
      <c r="N1431" s="58">
        <f t="shared" si="650"/>
        <v>1.9290002577916222E-4</v>
      </c>
      <c r="O1431" s="59">
        <f t="shared" si="651"/>
        <v>0.34263867079023691</v>
      </c>
      <c r="P1431" s="58">
        <f t="shared" si="652"/>
        <v>2.2074305342184575E-4</v>
      </c>
      <c r="Q1431" s="58">
        <f t="shared" si="653"/>
        <v>0.55512528883979306</v>
      </c>
      <c r="R1431" s="58">
        <f t="shared" si="654"/>
        <v>0.55150019942863682</v>
      </c>
      <c r="S1431" s="60">
        <f t="shared" si="655"/>
        <v>3.6250894111562459E-3</v>
      </c>
      <c r="T1431" s="58">
        <f t="shared" si="656"/>
        <v>2.193015530585345E-4</v>
      </c>
      <c r="U1431" s="58">
        <f t="shared" si="657"/>
        <v>2.7804706190905043E-3</v>
      </c>
      <c r="V1431" s="58">
        <f t="shared" si="658"/>
        <v>2.5891583210770357E-4</v>
      </c>
      <c r="W1431" s="50">
        <f t="shared" si="659"/>
        <v>174.78348451950507</v>
      </c>
      <c r="X1431" s="50">
        <f t="shared" si="660"/>
        <v>106245.88068104628</v>
      </c>
      <c r="Y1431" s="50">
        <f t="shared" si="661"/>
        <v>106245.88068104628</v>
      </c>
      <c r="Z1431" s="50">
        <f t="shared" si="662"/>
        <v>1.5876289066802978</v>
      </c>
      <c r="AA1431" s="50">
        <f t="shared" si="663"/>
        <v>1.349484570678253</v>
      </c>
      <c r="AB1431" s="50">
        <f t="shared" si="664"/>
        <v>700.57173920778098</v>
      </c>
      <c r="AC1431" s="7">
        <f t="shared" si="665"/>
        <v>0.27857312286363012</v>
      </c>
    </row>
    <row r="1432" spans="2:29">
      <c r="B1432" s="7">
        <f t="shared" si="638"/>
        <v>0.55670365051549975</v>
      </c>
      <c r="C1432" s="7">
        <f t="shared" si="639"/>
        <v>3.9764546465392847E-4</v>
      </c>
      <c r="D1432" s="58">
        <f t="shared" si="640"/>
        <v>3614940.6111776372</v>
      </c>
      <c r="E1432" s="7">
        <f t="shared" si="641"/>
        <v>524.30283056787027</v>
      </c>
      <c r="F1432" s="7">
        <f t="shared" si="642"/>
        <v>3513615.6111776372</v>
      </c>
      <c r="G1432" s="57">
        <f t="shared" si="643"/>
        <v>1.2450945412904361E-2</v>
      </c>
      <c r="H1432" s="61">
        <f t="shared" si="644"/>
        <v>1.5235049877595818E-2</v>
      </c>
      <c r="I1432" s="7">
        <f t="shared" si="645"/>
        <v>6.7529900244808261E-2</v>
      </c>
      <c r="J1432" s="58">
        <f t="shared" si="646"/>
        <v>9.5155748650634184E-4</v>
      </c>
      <c r="K1432" s="7">
        <f t="shared" si="647"/>
        <v>6.4642754945078082E-3</v>
      </c>
      <c r="L1432" s="7">
        <f t="shared" si="648"/>
        <v>8.3673904675204917E-3</v>
      </c>
      <c r="M1432" s="58">
        <f t="shared" si="649"/>
        <v>2.5102171402561477E-2</v>
      </c>
      <c r="N1432" s="58">
        <f t="shared" si="650"/>
        <v>1.9277574642292123E-4</v>
      </c>
      <c r="O1432" s="59">
        <f t="shared" si="651"/>
        <v>0.34241791958371381</v>
      </c>
      <c r="P1432" s="58">
        <f t="shared" si="652"/>
        <v>2.2075120652309543E-4</v>
      </c>
      <c r="Q1432" s="58">
        <f t="shared" si="653"/>
        <v>0.55514579228312233</v>
      </c>
      <c r="R1432" s="58">
        <f t="shared" si="654"/>
        <v>0.55152141903869756</v>
      </c>
      <c r="S1432" s="60">
        <f t="shared" si="655"/>
        <v>3.6243732444247723E-3</v>
      </c>
      <c r="T1432" s="58">
        <f t="shared" si="656"/>
        <v>2.1930999094023687E-4</v>
      </c>
      <c r="U1432" s="58">
        <f t="shared" si="657"/>
        <v>2.7819118346733627E-3</v>
      </c>
      <c r="V1432" s="58">
        <f t="shared" si="658"/>
        <v>2.5904011146394451E-4</v>
      </c>
      <c r="W1432" s="50">
        <f t="shared" si="659"/>
        <v>174.78777629899449</v>
      </c>
      <c r="X1432" s="50">
        <f t="shared" si="660"/>
        <v>106249.96861457915</v>
      </c>
      <c r="Y1432" s="50">
        <f t="shared" si="661"/>
        <v>106249.96861457915</v>
      </c>
      <c r="Z1432" s="50">
        <f t="shared" si="662"/>
        <v>1.5876365199866571</v>
      </c>
      <c r="AA1432" s="50">
        <f t="shared" si="663"/>
        <v>1.3494910419886585</v>
      </c>
      <c r="AB1432" s="50">
        <f t="shared" si="664"/>
        <v>700.60205416517351</v>
      </c>
      <c r="AC1432" s="7">
        <f t="shared" si="665"/>
        <v>0.27858520206334803</v>
      </c>
    </row>
    <row r="1433" spans="2:29">
      <c r="B1433" s="7">
        <f t="shared" si="638"/>
        <v>0.55710129598015368</v>
      </c>
      <c r="C1433" s="7">
        <f t="shared" si="639"/>
        <v>3.9764546465392847E-4</v>
      </c>
      <c r="D1433" s="58">
        <f t="shared" si="640"/>
        <v>3615079.1272813845</v>
      </c>
      <c r="E1433" s="7">
        <f t="shared" si="641"/>
        <v>524.32292063105126</v>
      </c>
      <c r="F1433" s="7">
        <f t="shared" si="642"/>
        <v>3513754.1272813845</v>
      </c>
      <c r="G1433" s="57">
        <f t="shared" si="643"/>
        <v>1.2451097603019688E-2</v>
      </c>
      <c r="H1433" s="61">
        <f t="shared" si="644"/>
        <v>1.5240000939569913E-2</v>
      </c>
      <c r="I1433" s="7">
        <f t="shared" si="645"/>
        <v>6.751999812086007E-2</v>
      </c>
      <c r="J1433" s="58">
        <f t="shared" si="646"/>
        <v>9.5108347086369734E-4</v>
      </c>
      <c r="K1433" s="7">
        <f t="shared" si="647"/>
        <v>6.4654280590425864E-3</v>
      </c>
      <c r="L1433" s="7">
        <f t="shared" si="648"/>
        <v>8.3675950007699815E-3</v>
      </c>
      <c r="M1433" s="58">
        <f t="shared" si="649"/>
        <v>2.5102785002309946E-2</v>
      </c>
      <c r="N1433" s="58">
        <f t="shared" si="650"/>
        <v>1.9265146249649375E-4</v>
      </c>
      <c r="O1433" s="59">
        <f t="shared" si="651"/>
        <v>0.342197160259397</v>
      </c>
      <c r="P1433" s="58">
        <f t="shared" si="652"/>
        <v>2.2075932431681045E-4</v>
      </c>
      <c r="Q1433" s="58">
        <f t="shared" si="653"/>
        <v>0.55516620693495822</v>
      </c>
      <c r="R1433" s="58">
        <f t="shared" si="654"/>
        <v>0.55154255205478697</v>
      </c>
      <c r="S1433" s="60">
        <f t="shared" si="655"/>
        <v>3.6236548801712454E-3</v>
      </c>
      <c r="T1433" s="58">
        <f t="shared" si="656"/>
        <v>2.193183943882393E-4</v>
      </c>
      <c r="U1433" s="58">
        <f t="shared" si="657"/>
        <v>2.7833527646019341E-3</v>
      </c>
      <c r="V1433" s="58">
        <f t="shared" si="658"/>
        <v>2.5916439539037201E-4</v>
      </c>
      <c r="W1433" s="50">
        <f t="shared" si="659"/>
        <v>174.79204882720938</v>
      </c>
      <c r="X1433" s="50">
        <f t="shared" si="660"/>
        <v>106254.03986588276</v>
      </c>
      <c r="Y1433" s="50">
        <f t="shared" si="661"/>
        <v>106254.03986588276</v>
      </c>
      <c r="Z1433" s="50">
        <f t="shared" si="662"/>
        <v>1.5876441016420466</v>
      </c>
      <c r="AA1433" s="50">
        <f t="shared" si="663"/>
        <v>1.3494974863957396</v>
      </c>
      <c r="AB1433" s="50">
        <f t="shared" si="664"/>
        <v>700.63224541187856</v>
      </c>
      <c r="AC1433" s="7">
        <f t="shared" si="665"/>
        <v>0.27859723207216947</v>
      </c>
    </row>
    <row r="1434" spans="2:29">
      <c r="B1434" s="7">
        <f t="shared" si="638"/>
        <v>0.55749894144480761</v>
      </c>
      <c r="C1434" s="7">
        <f t="shared" si="639"/>
        <v>3.9764546465392847E-4</v>
      </c>
      <c r="D1434" s="58">
        <f t="shared" si="640"/>
        <v>3615217.0757574202</v>
      </c>
      <c r="E1434" s="7">
        <f t="shared" si="641"/>
        <v>524.34292836678947</v>
      </c>
      <c r="F1434" s="7">
        <f t="shared" si="642"/>
        <v>3513892.0757574202</v>
      </c>
      <c r="G1434" s="57">
        <f t="shared" si="643"/>
        <v>1.2451249165525594E-2</v>
      </c>
      <c r="H1434" s="61">
        <f t="shared" si="644"/>
        <v>1.5244952062061718E-2</v>
      </c>
      <c r="I1434" s="7">
        <f t="shared" si="645"/>
        <v>6.7510095875876461E-2</v>
      </c>
      <c r="J1434" s="58">
        <f t="shared" si="646"/>
        <v>9.5060929540443794E-4</v>
      </c>
      <c r="K1434" s="7">
        <f t="shared" si="647"/>
        <v>6.4665800215748153E-3</v>
      </c>
      <c r="L1434" s="7">
        <f t="shared" si="648"/>
        <v>8.3677986123836916E-3</v>
      </c>
      <c r="M1434" s="58">
        <f t="shared" si="649"/>
        <v>2.5103395837151075E-2</v>
      </c>
      <c r="N1434" s="58">
        <f t="shared" si="650"/>
        <v>1.9252717401975892E-4</v>
      </c>
      <c r="O1434" s="59">
        <f t="shared" si="651"/>
        <v>0.34197639285259679</v>
      </c>
      <c r="P1434" s="58">
        <f t="shared" si="652"/>
        <v>2.2076740680021523E-4</v>
      </c>
      <c r="Q1434" s="58">
        <f t="shared" si="653"/>
        <v>0.55518653278832053</v>
      </c>
      <c r="R1434" s="58">
        <f t="shared" si="654"/>
        <v>0.55156359846949776</v>
      </c>
      <c r="S1434" s="60">
        <f t="shared" si="655"/>
        <v>3.6229343188227681E-3</v>
      </c>
      <c r="T1434" s="58">
        <f t="shared" si="656"/>
        <v>2.1932676339959627E-4</v>
      </c>
      <c r="U1434" s="58">
        <f t="shared" si="657"/>
        <v>2.784793408002553E-3</v>
      </c>
      <c r="V1434" s="58">
        <f t="shared" si="658"/>
        <v>2.5928868386710681E-4</v>
      </c>
      <c r="W1434" s="50">
        <f t="shared" si="659"/>
        <v>174.796302103225</v>
      </c>
      <c r="X1434" s="50">
        <f t="shared" si="660"/>
        <v>106258.09443353012</v>
      </c>
      <c r="Y1434" s="50">
        <f t="shared" si="661"/>
        <v>106258.09443353012</v>
      </c>
      <c r="Z1434" s="50">
        <f t="shared" si="662"/>
        <v>1.5876516516510175</v>
      </c>
      <c r="AA1434" s="50">
        <f t="shared" si="663"/>
        <v>1.3495039039033649</v>
      </c>
      <c r="AB1434" s="50">
        <f t="shared" si="664"/>
        <v>700.66231293731346</v>
      </c>
      <c r="AC1434" s="7">
        <f t="shared" si="665"/>
        <v>0.27860921288589297</v>
      </c>
    </row>
    <row r="1435" spans="2:29">
      <c r="B1435" s="7">
        <f t="shared" si="638"/>
        <v>0.55789658690946153</v>
      </c>
      <c r="C1435" s="7">
        <f t="shared" si="639"/>
        <v>3.9764546465392847E-4</v>
      </c>
      <c r="D1435" s="58">
        <f t="shared" si="640"/>
        <v>3615354.4565576375</v>
      </c>
      <c r="E1435" s="7">
        <f t="shared" si="641"/>
        <v>524.36285376810781</v>
      </c>
      <c r="F1435" s="7">
        <f t="shared" si="642"/>
        <v>3514029.4565576375</v>
      </c>
      <c r="G1435" s="57">
        <f t="shared" si="643"/>
        <v>1.2451400100418106E-2</v>
      </c>
      <c r="H1435" s="61">
        <f t="shared" si="644"/>
        <v>1.5249903244821665E-2</v>
      </c>
      <c r="I1435" s="7">
        <f t="shared" si="645"/>
        <v>6.7500193510356563E-2</v>
      </c>
      <c r="J1435" s="58">
        <f t="shared" si="646"/>
        <v>9.5013496014682884E-4</v>
      </c>
      <c r="K1435" s="7">
        <f t="shared" si="647"/>
        <v>6.467731382023883E-3</v>
      </c>
      <c r="L1435" s="7">
        <f t="shared" si="648"/>
        <v>8.3680013023175407E-3</v>
      </c>
      <c r="M1435" s="58">
        <f t="shared" si="649"/>
        <v>2.5104003906952624E-2</v>
      </c>
      <c r="N1435" s="58">
        <f t="shared" si="650"/>
        <v>1.9240288101259761E-4</v>
      </c>
      <c r="O1435" s="59">
        <f t="shared" si="651"/>
        <v>0.34175561739862653</v>
      </c>
      <c r="P1435" s="58">
        <f t="shared" si="652"/>
        <v>2.2077545397025666E-4</v>
      </c>
      <c r="Q1435" s="58">
        <f t="shared" si="653"/>
        <v>0.55520676983553152</v>
      </c>
      <c r="R1435" s="58">
        <f t="shared" si="654"/>
        <v>0.55158455827549013</v>
      </c>
      <c r="S1435" s="60">
        <f t="shared" si="655"/>
        <v>3.6222115600413884E-3</v>
      </c>
      <c r="T1435" s="58">
        <f t="shared" si="656"/>
        <v>2.1933509797138917E-4</v>
      </c>
      <c r="U1435" s="58">
        <f t="shared" si="657"/>
        <v>2.7862337640014207E-3</v>
      </c>
      <c r="V1435" s="58">
        <f t="shared" si="658"/>
        <v>2.5941297687426815E-4</v>
      </c>
      <c r="W1435" s="50">
        <f t="shared" si="659"/>
        <v>174.80053612612059</v>
      </c>
      <c r="X1435" s="50">
        <f t="shared" si="660"/>
        <v>106262.13231610728</v>
      </c>
      <c r="Y1435" s="50">
        <f t="shared" si="661"/>
        <v>106262.13231610728</v>
      </c>
      <c r="Z1435" s="50">
        <f t="shared" si="662"/>
        <v>1.5876591700181164</v>
      </c>
      <c r="AA1435" s="50">
        <f t="shared" si="663"/>
        <v>1.3495102945153989</v>
      </c>
      <c r="AB1435" s="50">
        <f t="shared" si="664"/>
        <v>700.69225673099288</v>
      </c>
      <c r="AC1435" s="7">
        <f t="shared" si="665"/>
        <v>0.27862114450032982</v>
      </c>
    </row>
    <row r="1436" spans="2:29">
      <c r="B1436" s="7">
        <f t="shared" si="638"/>
        <v>0.55829423237411546</v>
      </c>
      <c r="C1436" s="7">
        <f t="shared" si="639"/>
        <v>3.9764546465392847E-4</v>
      </c>
      <c r="D1436" s="58">
        <f t="shared" si="640"/>
        <v>3615491.2696339684</v>
      </c>
      <c r="E1436" s="7">
        <f t="shared" si="641"/>
        <v>524.38269682803445</v>
      </c>
      <c r="F1436" s="7">
        <f t="shared" si="642"/>
        <v>3514166.2696339684</v>
      </c>
      <c r="G1436" s="57">
        <f t="shared" si="643"/>
        <v>1.2451550407693074E-2</v>
      </c>
      <c r="H1436" s="61">
        <f t="shared" si="644"/>
        <v>1.5254854487600188E-2</v>
      </c>
      <c r="I1436" s="7">
        <f t="shared" si="645"/>
        <v>6.7490291024799517E-2</v>
      </c>
      <c r="J1436" s="58">
        <f t="shared" si="646"/>
        <v>9.4966046510916587E-4</v>
      </c>
      <c r="K1436" s="7">
        <f t="shared" si="647"/>
        <v>6.4688821403093054E-3</v>
      </c>
      <c r="L1436" s="7">
        <f t="shared" si="648"/>
        <v>8.368203070527637E-3</v>
      </c>
      <c r="M1436" s="58">
        <f t="shared" si="649"/>
        <v>2.5104609211582911E-2</v>
      </c>
      <c r="N1436" s="58">
        <f t="shared" si="650"/>
        <v>1.9227858349489223E-4</v>
      </c>
      <c r="O1436" s="59">
        <f t="shared" si="651"/>
        <v>0.34153483393280232</v>
      </c>
      <c r="P1436" s="58">
        <f t="shared" si="652"/>
        <v>2.2078346582421471E-4</v>
      </c>
      <c r="Q1436" s="58">
        <f t="shared" si="653"/>
        <v>0.55522691806975077</v>
      </c>
      <c r="R1436" s="58">
        <f t="shared" si="654"/>
        <v>0.55160543146543084</v>
      </c>
      <c r="S1436" s="60">
        <f t="shared" si="655"/>
        <v>3.6214866043199345E-3</v>
      </c>
      <c r="T1436" s="58">
        <f t="shared" si="656"/>
        <v>2.1934339810070194E-4</v>
      </c>
      <c r="U1436" s="58">
        <f t="shared" si="657"/>
        <v>2.7876738317249333E-3</v>
      </c>
      <c r="V1436" s="58">
        <f t="shared" si="658"/>
        <v>2.5953727439197356E-4</v>
      </c>
      <c r="W1436" s="50">
        <f t="shared" si="659"/>
        <v>174.80475089497921</v>
      </c>
      <c r="X1436" s="50">
        <f t="shared" si="660"/>
        <v>106266.15351220142</v>
      </c>
      <c r="Y1436" s="50">
        <f t="shared" si="661"/>
        <v>106266.15351220142</v>
      </c>
      <c r="Z1436" s="50">
        <f t="shared" si="662"/>
        <v>1.5876666567478612</v>
      </c>
      <c r="AA1436" s="50">
        <f t="shared" si="663"/>
        <v>1.3495166582356819</v>
      </c>
      <c r="AB1436" s="50">
        <f t="shared" si="664"/>
        <v>700.72207678243956</v>
      </c>
      <c r="AC1436" s="7">
        <f t="shared" si="665"/>
        <v>0.27863302691131214</v>
      </c>
    </row>
    <row r="1437" spans="2:29">
      <c r="B1437" s="7">
        <f t="shared" si="638"/>
        <v>0.55869187783876939</v>
      </c>
      <c r="C1437" s="7">
        <f t="shared" si="639"/>
        <v>3.9764546465392847E-4</v>
      </c>
      <c r="D1437" s="58">
        <f t="shared" si="640"/>
        <v>3615627.5149388169</v>
      </c>
      <c r="E1437" s="7">
        <f t="shared" si="641"/>
        <v>524.40245753966633</v>
      </c>
      <c r="F1437" s="7">
        <f t="shared" si="642"/>
        <v>3514302.5149388169</v>
      </c>
      <c r="G1437" s="57">
        <f t="shared" si="643"/>
        <v>1.2451700087346683E-2</v>
      </c>
      <c r="H1437" s="61">
        <f t="shared" si="644"/>
        <v>1.5259805790147716E-2</v>
      </c>
      <c r="I1437" s="7">
        <f t="shared" si="645"/>
        <v>6.7480388419704454E-2</v>
      </c>
      <c r="J1437" s="58">
        <f t="shared" si="646"/>
        <v>9.491858103097767E-4</v>
      </c>
      <c r="K1437" s="7">
        <f t="shared" si="647"/>
        <v>6.4700322963507145E-3</v>
      </c>
      <c r="L1437" s="7">
        <f t="shared" si="648"/>
        <v>8.368403916970267E-3</v>
      </c>
      <c r="M1437" s="58">
        <f t="shared" si="649"/>
        <v>2.5105211750910801E-2</v>
      </c>
      <c r="N1437" s="58">
        <f t="shared" si="650"/>
        <v>1.9215428148652692E-4</v>
      </c>
      <c r="O1437" s="59">
        <f t="shared" si="651"/>
        <v>0.34131404249044345</v>
      </c>
      <c r="P1437" s="58">
        <f t="shared" si="652"/>
        <v>2.2079144235886972E-4</v>
      </c>
      <c r="Q1437" s="58">
        <f t="shared" si="653"/>
        <v>0.55524697748288132</v>
      </c>
      <c r="R1437" s="58">
        <f t="shared" si="654"/>
        <v>0.5516262180320578</v>
      </c>
      <c r="S1437" s="60">
        <f t="shared" si="655"/>
        <v>3.6207594508235186E-3</v>
      </c>
      <c r="T1437" s="58">
        <f t="shared" si="656"/>
        <v>2.1935166378464688E-4</v>
      </c>
      <c r="U1437" s="58">
        <f t="shared" si="657"/>
        <v>2.789113610299156E-3</v>
      </c>
      <c r="V1437" s="58">
        <f t="shared" si="658"/>
        <v>2.5966157640033881E-4</v>
      </c>
      <c r="W1437" s="50">
        <f t="shared" si="659"/>
        <v>174.80894640888778</v>
      </c>
      <c r="X1437" s="50">
        <f t="shared" si="660"/>
        <v>106270.15802041361</v>
      </c>
      <c r="Y1437" s="50">
        <f t="shared" si="661"/>
        <v>106270.15802041361</v>
      </c>
      <c r="Z1437" s="50">
        <f t="shared" si="662"/>
        <v>1.5876741118447657</v>
      </c>
      <c r="AA1437" s="50">
        <f t="shared" si="663"/>
        <v>1.3495229950680507</v>
      </c>
      <c r="AB1437" s="50">
        <f t="shared" si="664"/>
        <v>700.75177308127991</v>
      </c>
      <c r="AC1437" s="7">
        <f t="shared" si="665"/>
        <v>0.27864486011469436</v>
      </c>
    </row>
    <row r="1438" spans="2:29">
      <c r="B1438" s="7">
        <f t="shared" si="638"/>
        <v>0.55908952330342332</v>
      </c>
      <c r="C1438" s="7">
        <f t="shared" si="639"/>
        <v>3.9764546465392847E-4</v>
      </c>
      <c r="D1438" s="58">
        <f t="shared" si="640"/>
        <v>3615763.1924243728</v>
      </c>
      <c r="E1438" s="7">
        <f t="shared" si="641"/>
        <v>524.42213589606899</v>
      </c>
      <c r="F1438" s="7">
        <f t="shared" si="642"/>
        <v>3514438.1924243728</v>
      </c>
      <c r="G1438" s="57">
        <f t="shared" si="643"/>
        <v>1.2451849139374678E-2</v>
      </c>
      <c r="H1438" s="61">
        <f t="shared" si="644"/>
        <v>1.526475715221468E-2</v>
      </c>
      <c r="I1438" s="7">
        <f t="shared" si="645"/>
        <v>6.7470485695570528E-2</v>
      </c>
      <c r="J1438" s="58">
        <f t="shared" si="646"/>
        <v>9.4871099576701937E-4</v>
      </c>
      <c r="K1438" s="7">
        <f t="shared" si="647"/>
        <v>6.4711818500678741E-3</v>
      </c>
      <c r="L1438" s="7">
        <f t="shared" si="648"/>
        <v>8.3686038416019119E-3</v>
      </c>
      <c r="M1438" s="58">
        <f t="shared" si="649"/>
        <v>2.5105811524805736E-2</v>
      </c>
      <c r="N1438" s="58">
        <f t="shared" si="650"/>
        <v>1.9202997500738746E-4</v>
      </c>
      <c r="O1438" s="59">
        <f t="shared" si="651"/>
        <v>0.341093243106872</v>
      </c>
      <c r="P1438" s="58">
        <f t="shared" si="652"/>
        <v>2.2079938357144613E-4</v>
      </c>
      <c r="Q1438" s="58">
        <f t="shared" si="653"/>
        <v>0.55526694806794341</v>
      </c>
      <c r="R1438" s="58">
        <f t="shared" si="654"/>
        <v>0.5516469179680773</v>
      </c>
      <c r="S1438" s="60">
        <f t="shared" si="655"/>
        <v>3.6200300998661117E-3</v>
      </c>
      <c r="T1438" s="58">
        <f t="shared" si="656"/>
        <v>2.1935989502032367E-4</v>
      </c>
      <c r="U1438" s="58">
        <f t="shared" si="657"/>
        <v>2.7905530988502785E-3</v>
      </c>
      <c r="V1438" s="58">
        <f t="shared" si="658"/>
        <v>2.597858828794783E-4</v>
      </c>
      <c r="W1438" s="50">
        <f t="shared" si="659"/>
        <v>174.8131226669372</v>
      </c>
      <c r="X1438" s="50">
        <f t="shared" si="660"/>
        <v>106274.14583933861</v>
      </c>
      <c r="Y1438" s="50">
        <f t="shared" si="661"/>
        <v>106274.14583933861</v>
      </c>
      <c r="Z1438" s="50">
        <f t="shared" si="662"/>
        <v>1.587681535313302</v>
      </c>
      <c r="AA1438" s="50">
        <f t="shared" si="663"/>
        <v>1.3495293050163066</v>
      </c>
      <c r="AB1438" s="50">
        <f t="shared" si="664"/>
        <v>700.78134561709294</v>
      </c>
      <c r="AC1438" s="7">
        <f t="shared" si="665"/>
        <v>0.278656644106342</v>
      </c>
    </row>
    <row r="1439" spans="2:29">
      <c r="B1439" s="7">
        <f t="shared" si="638"/>
        <v>0.55948716876807725</v>
      </c>
      <c r="C1439" s="7">
        <f t="shared" si="639"/>
        <v>3.9764546465392847E-4</v>
      </c>
      <c r="D1439" s="58">
        <f t="shared" si="640"/>
        <v>3615898.3020432005</v>
      </c>
      <c r="E1439" s="7">
        <f t="shared" si="641"/>
        <v>524.44173189036258</v>
      </c>
      <c r="F1439" s="7">
        <f t="shared" si="642"/>
        <v>3514573.3020432005</v>
      </c>
      <c r="G1439" s="57">
        <f t="shared" si="643"/>
        <v>1.2451997563773005E-2</v>
      </c>
      <c r="H1439" s="61">
        <f t="shared" si="644"/>
        <v>1.5269708573551508E-2</v>
      </c>
      <c r="I1439" s="7">
        <f t="shared" si="645"/>
        <v>6.7460582852896869E-2</v>
      </c>
      <c r="J1439" s="58">
        <f t="shared" si="646"/>
        <v>9.4823602149928367E-4</v>
      </c>
      <c r="K1439" s="7">
        <f t="shared" si="647"/>
        <v>6.4723308013806659E-3</v>
      </c>
      <c r="L1439" s="7">
        <f t="shared" si="648"/>
        <v>8.368802844379233E-3</v>
      </c>
      <c r="M1439" s="58">
        <f t="shared" si="649"/>
        <v>2.5106408533137697E-2</v>
      </c>
      <c r="N1439" s="58">
        <f t="shared" si="650"/>
        <v>1.9190566407736119E-4</v>
      </c>
      <c r="O1439" s="59">
        <f t="shared" si="651"/>
        <v>0.34087243581741283</v>
      </c>
      <c r="P1439" s="58">
        <f t="shared" si="652"/>
        <v>2.2080728945916839E-4</v>
      </c>
      <c r="Q1439" s="58">
        <f t="shared" si="653"/>
        <v>0.55528682981795696</v>
      </c>
      <c r="R1439" s="58">
        <f t="shared" si="654"/>
        <v>0.5516675312662519</v>
      </c>
      <c r="S1439" s="60">
        <f t="shared" si="655"/>
        <v>3.6192985517050635E-3</v>
      </c>
      <c r="T1439" s="58">
        <f t="shared" si="656"/>
        <v>2.1936809180485436E-4</v>
      </c>
      <c r="U1439" s="58">
        <f t="shared" si="657"/>
        <v>2.7919922965045927E-3</v>
      </c>
      <c r="V1439" s="58">
        <f t="shared" si="658"/>
        <v>2.599101938095046E-4</v>
      </c>
      <c r="W1439" s="50">
        <f t="shared" si="659"/>
        <v>174.81727966822214</v>
      </c>
      <c r="X1439" s="50">
        <f t="shared" si="660"/>
        <v>106278.11696758222</v>
      </c>
      <c r="Y1439" s="50">
        <f t="shared" si="661"/>
        <v>106278.11696758222</v>
      </c>
      <c r="Z1439" s="50">
        <f t="shared" si="662"/>
        <v>1.5876889271579324</v>
      </c>
      <c r="AA1439" s="50">
        <f t="shared" si="663"/>
        <v>1.3495355880842426</v>
      </c>
      <c r="AB1439" s="50">
        <f t="shared" si="664"/>
        <v>700.81079437953917</v>
      </c>
      <c r="AC1439" s="7">
        <f t="shared" si="665"/>
        <v>0.27866837888212737</v>
      </c>
    </row>
    <row r="1440" spans="2:29">
      <c r="B1440" s="7">
        <f t="shared" si="638"/>
        <v>0.55988481423273118</v>
      </c>
      <c r="C1440" s="7">
        <f t="shared" si="639"/>
        <v>3.9764546465392847E-4</v>
      </c>
      <c r="D1440" s="58">
        <f t="shared" si="640"/>
        <v>3616032.8437482119</v>
      </c>
      <c r="E1440" s="7">
        <f t="shared" si="641"/>
        <v>524.46124551571756</v>
      </c>
      <c r="F1440" s="7">
        <f t="shared" si="642"/>
        <v>3514707.8437482119</v>
      </c>
      <c r="G1440" s="57">
        <f t="shared" si="643"/>
        <v>1.2452145360537795E-2</v>
      </c>
      <c r="H1440" s="61">
        <f t="shared" si="644"/>
        <v>1.5274660053908625E-2</v>
      </c>
      <c r="I1440" s="7">
        <f t="shared" si="645"/>
        <v>6.7450679892182633E-2</v>
      </c>
      <c r="J1440" s="58">
        <f t="shared" si="646"/>
        <v>9.4776088752499031E-4</v>
      </c>
      <c r="K1440" s="7">
        <f t="shared" si="647"/>
        <v>6.4734791502090959E-3</v>
      </c>
      <c r="L1440" s="7">
        <f t="shared" si="648"/>
        <v>8.3690009252590757E-3</v>
      </c>
      <c r="M1440" s="58">
        <f t="shared" si="649"/>
        <v>2.5107002775777227E-2</v>
      </c>
      <c r="N1440" s="58">
        <f t="shared" si="650"/>
        <v>1.9178134871633708E-4</v>
      </c>
      <c r="O1440" s="59">
        <f t="shared" si="651"/>
        <v>0.34065162065739374</v>
      </c>
      <c r="P1440" s="58">
        <f t="shared" si="652"/>
        <v>2.208151600190944E-4</v>
      </c>
      <c r="Q1440" s="58">
        <f t="shared" si="653"/>
        <v>0.55530662272552311</v>
      </c>
      <c r="R1440" s="58">
        <f t="shared" si="654"/>
        <v>0.55168805791939746</v>
      </c>
      <c r="S1440" s="60">
        <f t="shared" si="655"/>
        <v>3.618564806125657E-3</v>
      </c>
      <c r="T1440" s="58">
        <f t="shared" si="656"/>
        <v>2.1937625413538219E-4</v>
      </c>
      <c r="U1440" s="58">
        <f t="shared" si="657"/>
        <v>2.7934312023883048E-3</v>
      </c>
      <c r="V1440" s="58">
        <f t="shared" si="658"/>
        <v>2.6003450917052868E-4</v>
      </c>
      <c r="W1440" s="50">
        <f t="shared" si="659"/>
        <v>174.8214174118412</v>
      </c>
      <c r="X1440" s="50">
        <f t="shared" si="660"/>
        <v>106282.07140376039</v>
      </c>
      <c r="Y1440" s="50">
        <f t="shared" si="661"/>
        <v>106282.07140376039</v>
      </c>
      <c r="Z1440" s="50">
        <f t="shared" si="662"/>
        <v>1.5876962873831084</v>
      </c>
      <c r="AA1440" s="50">
        <f t="shared" si="663"/>
        <v>1.3495418442756422</v>
      </c>
      <c r="AB1440" s="50">
        <f t="shared" si="664"/>
        <v>700.84011935835554</v>
      </c>
      <c r="AC1440" s="7">
        <f t="shared" si="665"/>
        <v>0.27868006443795429</v>
      </c>
    </row>
    <row r="1441" spans="2:29">
      <c r="B1441" s="7">
        <f t="shared" si="638"/>
        <v>0.5602824596973851</v>
      </c>
      <c r="C1441" s="7">
        <f t="shared" si="639"/>
        <v>3.9764546465392847E-4</v>
      </c>
      <c r="D1441" s="58">
        <f t="shared" si="640"/>
        <v>3616166.8174924194</v>
      </c>
      <c r="E1441" s="7">
        <f t="shared" si="641"/>
        <v>524.48067676531889</v>
      </c>
      <c r="F1441" s="7">
        <f t="shared" si="642"/>
        <v>3514841.8174924194</v>
      </c>
      <c r="G1441" s="57">
        <f t="shared" si="643"/>
        <v>1.2452292529665095E-2</v>
      </c>
      <c r="H1441" s="61">
        <f t="shared" si="644"/>
        <v>1.5279611593036454E-2</v>
      </c>
      <c r="I1441" s="7">
        <f t="shared" si="645"/>
        <v>6.7440776813926975E-2</v>
      </c>
      <c r="J1441" s="58">
        <f t="shared" si="646"/>
        <v>9.4728559386259101E-4</v>
      </c>
      <c r="K1441" s="7">
        <f t="shared" si="647"/>
        <v>6.4746268964732973E-3</v>
      </c>
      <c r="L1441" s="7">
        <f t="shared" si="648"/>
        <v>8.3691980841984794E-3</v>
      </c>
      <c r="M1441" s="58">
        <f t="shared" si="649"/>
        <v>2.5107594252595438E-2</v>
      </c>
      <c r="N1441" s="58">
        <f t="shared" si="650"/>
        <v>1.9165702894420581E-4</v>
      </c>
      <c r="O1441" s="59">
        <f t="shared" si="651"/>
        <v>0.34043079766214557</v>
      </c>
      <c r="P1441" s="58">
        <f t="shared" si="652"/>
        <v>2.2082299524817106E-4</v>
      </c>
      <c r="Q1441" s="58">
        <f t="shared" si="653"/>
        <v>0.55532632678296401</v>
      </c>
      <c r="R1441" s="58">
        <f t="shared" si="654"/>
        <v>0.55170849792034549</v>
      </c>
      <c r="S1441" s="60">
        <f t="shared" si="655"/>
        <v>3.6178288626185218E-3</v>
      </c>
      <c r="T1441" s="58">
        <f t="shared" si="656"/>
        <v>2.193843820090567E-4</v>
      </c>
      <c r="U1441" s="58">
        <f t="shared" si="657"/>
        <v>2.7948698156274191E-3</v>
      </c>
      <c r="V1441" s="58">
        <f t="shared" si="658"/>
        <v>2.6015882894265998E-4</v>
      </c>
      <c r="W1441" s="50">
        <f t="shared" si="659"/>
        <v>174.82553589689692</v>
      </c>
      <c r="X1441" s="50">
        <f t="shared" si="660"/>
        <v>106286.0091464921</v>
      </c>
      <c r="Y1441" s="50">
        <f t="shared" si="661"/>
        <v>106286.0091464921</v>
      </c>
      <c r="Z1441" s="50">
        <f t="shared" si="662"/>
        <v>1.5877036159932567</v>
      </c>
      <c r="AA1441" s="50">
        <f t="shared" si="663"/>
        <v>1.3495480735942682</v>
      </c>
      <c r="AB1441" s="50">
        <f t="shared" si="664"/>
        <v>700.86932054330032</v>
      </c>
      <c r="AC1441" s="7">
        <f t="shared" si="665"/>
        <v>0.27869170076974592</v>
      </c>
    </row>
    <row r="1442" spans="2:29">
      <c r="B1442" s="7">
        <f t="shared" ref="B1442:B1505" si="666">B1441+$E$18/3000</f>
        <v>0.56068010516203903</v>
      </c>
      <c r="C1442" s="7">
        <f t="shared" si="639"/>
        <v>3.9764546465392847E-4</v>
      </c>
      <c r="D1442" s="58">
        <f t="shared" si="640"/>
        <v>3616300.2232287847</v>
      </c>
      <c r="E1442" s="7">
        <f t="shared" si="641"/>
        <v>524.5000256323442</v>
      </c>
      <c r="F1442" s="7">
        <f t="shared" si="642"/>
        <v>3514975.2232287847</v>
      </c>
      <c r="G1442" s="57">
        <f t="shared" si="643"/>
        <v>1.2452439071150692E-2</v>
      </c>
      <c r="H1442" s="61">
        <f t="shared" si="644"/>
        <v>1.5284563190685418E-2</v>
      </c>
      <c r="I1442" s="7">
        <f t="shared" si="645"/>
        <v>6.7430873618629039E-2</v>
      </c>
      <c r="J1442" s="58">
        <f t="shared" si="646"/>
        <v>9.4681014053056914E-4</v>
      </c>
      <c r="K1442" s="7">
        <f t="shared" si="647"/>
        <v>6.4757740400935224E-3</v>
      </c>
      <c r="L1442" s="7">
        <f t="shared" si="648"/>
        <v>8.3693943211546606E-3</v>
      </c>
      <c r="M1442" s="58">
        <f t="shared" si="649"/>
        <v>2.5108182963463982E-2</v>
      </c>
      <c r="N1442" s="58">
        <f t="shared" si="650"/>
        <v>1.9153270478085963E-4</v>
      </c>
      <c r="O1442" s="59">
        <f t="shared" si="651"/>
        <v>0.34020996686700195</v>
      </c>
      <c r="P1442" s="58">
        <f t="shared" si="652"/>
        <v>2.208307951436228E-4</v>
      </c>
      <c r="Q1442" s="58">
        <f t="shared" si="653"/>
        <v>0.55534594198329967</v>
      </c>
      <c r="R1442" s="58">
        <f t="shared" si="654"/>
        <v>0.55172885126191928</v>
      </c>
      <c r="S1442" s="60">
        <f t="shared" si="655"/>
        <v>3.6170907213803893E-3</v>
      </c>
      <c r="T1442" s="58">
        <f t="shared" si="656"/>
        <v>2.1939247542302409E-4</v>
      </c>
      <c r="U1442" s="58">
        <f t="shared" si="657"/>
        <v>2.7963081353480179E-3</v>
      </c>
      <c r="V1442" s="58">
        <f t="shared" si="658"/>
        <v>2.6028315310600611E-4</v>
      </c>
      <c r="W1442" s="50">
        <f t="shared" si="659"/>
        <v>174.8296351224956</v>
      </c>
      <c r="X1442" s="50">
        <f t="shared" si="660"/>
        <v>106289.93019439479</v>
      </c>
      <c r="Y1442" s="50">
        <f t="shared" si="661"/>
        <v>106289.93019439479</v>
      </c>
      <c r="Z1442" s="50">
        <f t="shared" si="662"/>
        <v>1.5877109129927711</v>
      </c>
      <c r="AA1442" s="50">
        <f t="shared" si="663"/>
        <v>1.3495542760438555</v>
      </c>
      <c r="AB1442" s="50">
        <f t="shared" si="664"/>
        <v>700.8983979241209</v>
      </c>
      <c r="AC1442" s="7">
        <f t="shared" si="665"/>
        <v>0.27870328787342746</v>
      </c>
    </row>
    <row r="1443" spans="2:29">
      <c r="B1443" s="7">
        <f t="shared" si="666"/>
        <v>0.56107775062669296</v>
      </c>
      <c r="C1443" s="7">
        <f t="shared" si="639"/>
        <v>3.9764546465392847E-4</v>
      </c>
      <c r="D1443" s="58">
        <f t="shared" si="640"/>
        <v>3616433.0609105858</v>
      </c>
      <c r="E1443" s="7">
        <f t="shared" si="641"/>
        <v>524.5192921100172</v>
      </c>
      <c r="F1443" s="7">
        <f t="shared" si="642"/>
        <v>3515108.0609105858</v>
      </c>
      <c r="G1443" s="57">
        <f t="shared" si="643"/>
        <v>1.2452584984990517E-2</v>
      </c>
      <c r="H1443" s="61">
        <f t="shared" si="644"/>
        <v>1.528951484660594E-2</v>
      </c>
      <c r="I1443" s="7">
        <f t="shared" si="645"/>
        <v>6.7420970306787995E-2</v>
      </c>
      <c r="J1443" s="58">
        <f t="shared" si="646"/>
        <v>9.4633452754743841E-4</v>
      </c>
      <c r="K1443" s="7">
        <f t="shared" si="647"/>
        <v>6.4769205809901515E-3</v>
      </c>
      <c r="L1443" s="7">
        <f t="shared" si="648"/>
        <v>8.3695896360850286E-3</v>
      </c>
      <c r="M1443" s="58">
        <f t="shared" si="649"/>
        <v>2.5108768908255086E-2</v>
      </c>
      <c r="N1443" s="58">
        <f t="shared" si="650"/>
        <v>1.9140837624619228E-4</v>
      </c>
      <c r="O1443" s="59">
        <f t="shared" si="651"/>
        <v>0.33998912830729905</v>
      </c>
      <c r="P1443" s="58">
        <f t="shared" si="652"/>
        <v>2.2083855970289612E-4</v>
      </c>
      <c r="Q1443" s="58">
        <f t="shared" si="653"/>
        <v>0.55536546832010847</v>
      </c>
      <c r="R1443" s="58">
        <f t="shared" si="654"/>
        <v>0.55174911793699055</v>
      </c>
      <c r="S1443" s="60">
        <f t="shared" si="655"/>
        <v>3.6163503831179167E-3</v>
      </c>
      <c r="T1443" s="58">
        <f t="shared" si="656"/>
        <v>2.1940053437444979E-4</v>
      </c>
      <c r="U1443" s="58">
        <f t="shared" si="657"/>
        <v>2.7977461606764641E-3</v>
      </c>
      <c r="V1443" s="58">
        <f t="shared" si="658"/>
        <v>2.6040748164067346E-4</v>
      </c>
      <c r="W1443" s="50">
        <f t="shared" si="659"/>
        <v>174.83371508774755</v>
      </c>
      <c r="X1443" s="50">
        <f t="shared" si="660"/>
        <v>106293.83454609523</v>
      </c>
      <c r="Y1443" s="50">
        <f t="shared" si="661"/>
        <v>106293.83454609523</v>
      </c>
      <c r="Z1443" s="50">
        <f t="shared" si="662"/>
        <v>1.5877181783860332</v>
      </c>
      <c r="AA1443" s="50">
        <f t="shared" si="663"/>
        <v>1.3495604516281283</v>
      </c>
      <c r="AB1443" s="50">
        <f t="shared" si="664"/>
        <v>700.92735149063401</v>
      </c>
      <c r="AC1443" s="7">
        <f t="shared" si="665"/>
        <v>0.27871482574493583</v>
      </c>
    </row>
    <row r="1444" spans="2:29">
      <c r="B1444" s="7">
        <f t="shared" si="666"/>
        <v>0.56147539609134689</v>
      </c>
      <c r="C1444" s="7">
        <f t="shared" si="639"/>
        <v>3.9764546465392847E-4</v>
      </c>
      <c r="D1444" s="58">
        <f t="shared" si="640"/>
        <v>3616565.3304916644</v>
      </c>
      <c r="E1444" s="7">
        <f t="shared" si="641"/>
        <v>524.5384761916431</v>
      </c>
      <c r="F1444" s="7">
        <f t="shared" si="642"/>
        <v>3515240.3304916644</v>
      </c>
      <c r="G1444" s="57">
        <f t="shared" si="643"/>
        <v>1.2452730271180915E-2</v>
      </c>
      <c r="H1444" s="61">
        <f t="shared" si="644"/>
        <v>1.5294466560548439E-2</v>
      </c>
      <c r="I1444" s="7">
        <f t="shared" si="645"/>
        <v>6.7411066878902998E-2</v>
      </c>
      <c r="J1444" s="58">
        <f t="shared" si="646"/>
        <v>9.4585875493174434E-4</v>
      </c>
      <c r="K1444" s="7">
        <f t="shared" si="647"/>
        <v>6.4780665190836842E-3</v>
      </c>
      <c r="L1444" s="7">
        <f t="shared" si="648"/>
        <v>8.3697840289471727E-3</v>
      </c>
      <c r="M1444" s="58">
        <f t="shared" si="649"/>
        <v>2.5109352086841518E-2</v>
      </c>
      <c r="N1444" s="58">
        <f t="shared" si="650"/>
        <v>1.9128404336009921E-4</v>
      </c>
      <c r="O1444" s="59">
        <f t="shared" si="651"/>
        <v>0.33976828201837622</v>
      </c>
      <c r="P1444" s="58">
        <f t="shared" si="652"/>
        <v>2.2084628892282687E-4</v>
      </c>
      <c r="Q1444" s="58">
        <f t="shared" si="653"/>
        <v>0.5553849057854332</v>
      </c>
      <c r="R1444" s="58">
        <f t="shared" si="654"/>
        <v>0.55176929793851726</v>
      </c>
      <c r="S1444" s="60">
        <f t="shared" si="655"/>
        <v>3.6156078469159469E-3</v>
      </c>
      <c r="T1444" s="58">
        <f t="shared" si="656"/>
        <v>2.194085588605336E-4</v>
      </c>
      <c r="U1444" s="58">
        <f t="shared" si="657"/>
        <v>2.7991838907387573E-3</v>
      </c>
      <c r="V1444" s="58">
        <f t="shared" si="658"/>
        <v>2.6053181452676655E-4</v>
      </c>
      <c r="W1444" s="50">
        <f t="shared" si="659"/>
        <v>174.83777579176686</v>
      </c>
      <c r="X1444" s="50">
        <f t="shared" si="660"/>
        <v>106297.72220023671</v>
      </c>
      <c r="Y1444" s="50">
        <f t="shared" si="661"/>
        <v>106297.72220023671</v>
      </c>
      <c r="Z1444" s="50">
        <f t="shared" si="662"/>
        <v>1.5877254121774247</v>
      </c>
      <c r="AA1444" s="50">
        <f t="shared" si="663"/>
        <v>1.3495666003508109</v>
      </c>
      <c r="AB1444" s="50">
        <f t="shared" si="664"/>
        <v>700.95618123277848</v>
      </c>
      <c r="AC1444" s="7">
        <f t="shared" si="665"/>
        <v>0.27872631438024603</v>
      </c>
    </row>
    <row r="1445" spans="2:29">
      <c r="B1445" s="7">
        <f t="shared" si="666"/>
        <v>0.56187304155600082</v>
      </c>
      <c r="C1445" s="7">
        <f t="shared" si="639"/>
        <v>3.9764546465392847E-4</v>
      </c>
      <c r="D1445" s="58">
        <f t="shared" si="640"/>
        <v>3616697.031925607</v>
      </c>
      <c r="E1445" s="7">
        <f t="shared" si="641"/>
        <v>524.55757787049015</v>
      </c>
      <c r="F1445" s="7">
        <f t="shared" si="642"/>
        <v>3515372.031925607</v>
      </c>
      <c r="G1445" s="57">
        <f t="shared" si="643"/>
        <v>1.2452874929717766E-2</v>
      </c>
      <c r="H1445" s="61">
        <f t="shared" si="644"/>
        <v>1.5299418332263332E-2</v>
      </c>
      <c r="I1445" s="7">
        <f t="shared" si="645"/>
        <v>6.7401163335473205E-2</v>
      </c>
      <c r="J1445" s="58">
        <f t="shared" si="646"/>
        <v>9.4538282270206341E-4</v>
      </c>
      <c r="K1445" s="7">
        <f t="shared" si="647"/>
        <v>6.4792118542947447E-3</v>
      </c>
      <c r="L1445" s="7">
        <f t="shared" si="648"/>
        <v>8.3699774996988715E-3</v>
      </c>
      <c r="M1445" s="58">
        <f t="shared" si="649"/>
        <v>2.5109932499096613E-2</v>
      </c>
      <c r="N1445" s="58">
        <f t="shared" si="650"/>
        <v>1.9115970614247744E-4</v>
      </c>
      <c r="O1445" s="59">
        <f t="shared" si="651"/>
        <v>0.33954742803557553</v>
      </c>
      <c r="P1445" s="58">
        <f t="shared" si="652"/>
        <v>2.2085398280069501E-4</v>
      </c>
      <c r="Q1445" s="58">
        <f t="shared" si="653"/>
        <v>0.55540425437243357</v>
      </c>
      <c r="R1445" s="58">
        <f t="shared" si="654"/>
        <v>0.55178939125941795</v>
      </c>
      <c r="S1445" s="60">
        <f t="shared" si="655"/>
        <v>3.6148631130156206E-3</v>
      </c>
      <c r="T1445" s="58">
        <f t="shared" si="656"/>
        <v>2.1941654887845958E-4</v>
      </c>
      <c r="U1445" s="58">
        <f t="shared" si="657"/>
        <v>2.8006213246609926E-3</v>
      </c>
      <c r="V1445" s="58">
        <f t="shared" si="658"/>
        <v>2.6065615174438833E-4</v>
      </c>
      <c r="W1445" s="50">
        <f t="shared" si="659"/>
        <v>174.84181723367155</v>
      </c>
      <c r="X1445" s="50">
        <f t="shared" si="660"/>
        <v>106301.59315545506</v>
      </c>
      <c r="Y1445" s="50">
        <f t="shared" si="661"/>
        <v>106301.59315545506</v>
      </c>
      <c r="Z1445" s="50">
        <f t="shared" si="662"/>
        <v>1.5877326143712835</v>
      </c>
      <c r="AA1445" s="50">
        <f t="shared" si="663"/>
        <v>1.3495727222155909</v>
      </c>
      <c r="AB1445" s="50">
        <f t="shared" si="664"/>
        <v>700.9848871404381</v>
      </c>
      <c r="AC1445" s="7">
        <f t="shared" si="665"/>
        <v>0.27873775377534632</v>
      </c>
    </row>
    <row r="1446" spans="2:29">
      <c r="B1446" s="7">
        <f t="shared" si="666"/>
        <v>0.56227068702065475</v>
      </c>
      <c r="C1446" s="7">
        <f t="shared" si="639"/>
        <v>3.9764546465392847E-4</v>
      </c>
      <c r="D1446" s="58">
        <f t="shared" si="640"/>
        <v>3616828.1651663315</v>
      </c>
      <c r="E1446" s="7">
        <f t="shared" si="641"/>
        <v>524.57659713987482</v>
      </c>
      <c r="F1446" s="7">
        <f t="shared" si="642"/>
        <v>3515503.1651663315</v>
      </c>
      <c r="G1446" s="57">
        <f t="shared" si="643"/>
        <v>1.2453018960597096E-2</v>
      </c>
      <c r="H1446" s="61">
        <f t="shared" si="644"/>
        <v>1.5304370161501036E-2</v>
      </c>
      <c r="I1446" s="7">
        <f t="shared" si="645"/>
        <v>6.73912596769978E-2</v>
      </c>
      <c r="J1446" s="58">
        <f t="shared" si="646"/>
        <v>9.4490673087700336E-4</v>
      </c>
      <c r="K1446" s="7">
        <f t="shared" si="647"/>
        <v>6.4803565865440855E-3</v>
      </c>
      <c r="L1446" s="7">
        <f t="shared" si="648"/>
        <v>8.3701700482980926E-3</v>
      </c>
      <c r="M1446" s="58">
        <f t="shared" si="649"/>
        <v>2.511051014489428E-2</v>
      </c>
      <c r="N1446" s="58">
        <f t="shared" si="650"/>
        <v>1.9103536461322561E-4</v>
      </c>
      <c r="O1446" s="59">
        <f t="shared" si="651"/>
        <v>0.33932656639424202</v>
      </c>
      <c r="P1446" s="58">
        <f t="shared" si="652"/>
        <v>2.2086164133350294E-4</v>
      </c>
      <c r="Q1446" s="58">
        <f t="shared" si="653"/>
        <v>0.55542351407357105</v>
      </c>
      <c r="R1446" s="58">
        <f t="shared" si="654"/>
        <v>0.55180939789266215</v>
      </c>
      <c r="S1446" s="60">
        <f t="shared" si="655"/>
        <v>3.6141161809088995E-3</v>
      </c>
      <c r="T1446" s="58">
        <f t="shared" si="656"/>
        <v>2.1942450442543213E-4</v>
      </c>
      <c r="U1446" s="58">
        <f t="shared" si="657"/>
        <v>2.8020584615690634E-3</v>
      </c>
      <c r="V1446" s="58">
        <f t="shared" si="658"/>
        <v>2.6078049327364015E-4</v>
      </c>
      <c r="W1446" s="50">
        <f t="shared" si="659"/>
        <v>174.84583941258362</v>
      </c>
      <c r="X1446" s="50">
        <f t="shared" si="660"/>
        <v>106305.44741039586</v>
      </c>
      <c r="Y1446" s="50">
        <f t="shared" si="661"/>
        <v>106305.44741039586</v>
      </c>
      <c r="Z1446" s="50">
        <f t="shared" si="662"/>
        <v>1.5877397849719357</v>
      </c>
      <c r="AA1446" s="50">
        <f t="shared" si="663"/>
        <v>1.3495788172261454</v>
      </c>
      <c r="AB1446" s="50">
        <f t="shared" si="664"/>
        <v>701.013469203569</v>
      </c>
      <c r="AC1446" s="7">
        <f t="shared" si="665"/>
        <v>0.27874914392622835</v>
      </c>
    </row>
    <row r="1447" spans="2:29">
      <c r="B1447" s="7">
        <f t="shared" si="666"/>
        <v>0.56266833248530868</v>
      </c>
      <c r="C1447" s="7">
        <f t="shared" si="639"/>
        <v>3.9764546465392847E-4</v>
      </c>
      <c r="D1447" s="58">
        <f t="shared" si="640"/>
        <v>3616958.7301677004</v>
      </c>
      <c r="E1447" s="7">
        <f t="shared" si="641"/>
        <v>524.59553399310528</v>
      </c>
      <c r="F1447" s="7">
        <f t="shared" si="642"/>
        <v>3515633.7301677004</v>
      </c>
      <c r="G1447" s="57">
        <f t="shared" si="643"/>
        <v>1.2453162363814677E-2</v>
      </c>
      <c r="H1447" s="61">
        <f t="shared" si="644"/>
        <v>1.5309322048011966E-2</v>
      </c>
      <c r="I1447" s="7">
        <f t="shared" si="645"/>
        <v>6.738135590397594E-2</v>
      </c>
      <c r="J1447" s="58">
        <f t="shared" si="646"/>
        <v>9.4443047947520261E-4</v>
      </c>
      <c r="K1447" s="7">
        <f t="shared" si="647"/>
        <v>6.4815007157525764E-3</v>
      </c>
      <c r="L1447" s="7">
        <f t="shared" si="648"/>
        <v>8.3703616747029808E-3</v>
      </c>
      <c r="M1447" s="58">
        <f t="shared" si="649"/>
        <v>2.5111085024108942E-2</v>
      </c>
      <c r="N1447" s="58">
        <f t="shared" si="650"/>
        <v>1.9091101879224382E-4</v>
      </c>
      <c r="O1447" s="59">
        <f t="shared" si="651"/>
        <v>0.3391056971297231</v>
      </c>
      <c r="P1447" s="58">
        <f t="shared" si="652"/>
        <v>2.2086926451891919E-4</v>
      </c>
      <c r="Q1447" s="58">
        <f t="shared" si="653"/>
        <v>0.55544268488298265</v>
      </c>
      <c r="R1447" s="58">
        <f t="shared" si="654"/>
        <v>0.5518293178312107</v>
      </c>
      <c r="S1447" s="60">
        <f t="shared" si="655"/>
        <v>3.6133670517719541E-3</v>
      </c>
      <c r="T1447" s="58">
        <f t="shared" si="656"/>
        <v>2.1943242549865216E-4</v>
      </c>
      <c r="U1447" s="58">
        <f t="shared" si="657"/>
        <v>2.8034953005893304E-3</v>
      </c>
      <c r="V1447" s="58">
        <f t="shared" si="658"/>
        <v>2.6090483909462197E-4</v>
      </c>
      <c r="W1447" s="50">
        <f t="shared" si="659"/>
        <v>174.84984232762869</v>
      </c>
      <c r="X1447" s="50">
        <f t="shared" si="660"/>
        <v>106309.28496370302</v>
      </c>
      <c r="Y1447" s="50">
        <f t="shared" si="661"/>
        <v>106309.28496370302</v>
      </c>
      <c r="Z1447" s="50">
        <f t="shared" si="662"/>
        <v>1.5877469239836743</v>
      </c>
      <c r="AA1447" s="50">
        <f t="shared" si="663"/>
        <v>1.3495848853861232</v>
      </c>
      <c r="AB1447" s="50">
        <f t="shared" si="664"/>
        <v>701.04192741211466</v>
      </c>
      <c r="AC1447" s="7">
        <f t="shared" si="665"/>
        <v>0.2787604848288957</v>
      </c>
    </row>
    <row r="1448" spans="2:29">
      <c r="B1448" s="7">
        <f t="shared" si="666"/>
        <v>0.5630659779499626</v>
      </c>
      <c r="C1448" s="7">
        <f t="shared" si="639"/>
        <v>3.9764546465392847E-4</v>
      </c>
      <c r="D1448" s="58">
        <f t="shared" si="640"/>
        <v>3617088.7268843837</v>
      </c>
      <c r="E1448" s="7">
        <f t="shared" si="641"/>
        <v>524.61438842360712</v>
      </c>
      <c r="F1448" s="7">
        <f t="shared" si="642"/>
        <v>3515763.7268843837</v>
      </c>
      <c r="G1448" s="57">
        <f t="shared" si="643"/>
        <v>1.2453305139366967E-2</v>
      </c>
      <c r="H1448" s="61">
        <f t="shared" si="644"/>
        <v>1.5314273991546536E-2</v>
      </c>
      <c r="I1448" s="7">
        <f t="shared" si="645"/>
        <v>6.7371452016906794E-2</v>
      </c>
      <c r="J1448" s="58">
        <f t="shared" si="646"/>
        <v>9.4395406851533142E-4</v>
      </c>
      <c r="K1448" s="7">
        <f t="shared" si="647"/>
        <v>6.4826442418412121E-3</v>
      </c>
      <c r="L1448" s="7">
        <f t="shared" si="648"/>
        <v>8.3705523788718747E-3</v>
      </c>
      <c r="M1448" s="58">
        <f t="shared" si="649"/>
        <v>2.5111657136615624E-2</v>
      </c>
      <c r="N1448" s="58">
        <f t="shared" si="650"/>
        <v>1.9078666869943377E-4</v>
      </c>
      <c r="O1448" s="59">
        <f t="shared" si="651"/>
        <v>0.33888482027736921</v>
      </c>
      <c r="P1448" s="58">
        <f t="shared" si="652"/>
        <v>2.2087685235389065E-4</v>
      </c>
      <c r="Q1448" s="58">
        <f t="shared" si="653"/>
        <v>0.5554617667929902</v>
      </c>
      <c r="R1448" s="58">
        <f t="shared" si="654"/>
        <v>0.55184915106814802</v>
      </c>
      <c r="S1448" s="60">
        <f t="shared" si="655"/>
        <v>3.612615724842172E-3</v>
      </c>
      <c r="T1448" s="58">
        <f t="shared" si="656"/>
        <v>2.1944031209536968E-4</v>
      </c>
      <c r="U1448" s="58">
        <f t="shared" si="657"/>
        <v>2.8049318408478515E-3</v>
      </c>
      <c r="V1448" s="58">
        <f t="shared" si="658"/>
        <v>2.6102918918743197E-4</v>
      </c>
      <c r="W1448" s="50">
        <f t="shared" si="659"/>
        <v>174.85382597793654</v>
      </c>
      <c r="X1448" s="50">
        <f t="shared" si="660"/>
        <v>106313.1058140442</v>
      </c>
      <c r="Y1448" s="50">
        <f t="shared" si="661"/>
        <v>106313.1058140442</v>
      </c>
      <c r="Z1448" s="50">
        <f t="shared" si="662"/>
        <v>1.5877540314108063</v>
      </c>
      <c r="AA1448" s="50">
        <f t="shared" si="663"/>
        <v>1.3495909266991852</v>
      </c>
      <c r="AB1448" s="50">
        <f t="shared" si="664"/>
        <v>701.07026175619467</v>
      </c>
      <c r="AC1448" s="7">
        <f t="shared" si="665"/>
        <v>0.27877177647938456</v>
      </c>
    </row>
    <row r="1449" spans="2:29">
      <c r="B1449" s="7">
        <f t="shared" si="666"/>
        <v>0.56346362341461653</v>
      </c>
      <c r="C1449" s="7">
        <f t="shared" si="639"/>
        <v>3.9764546465392847E-4</v>
      </c>
      <c r="D1449" s="58">
        <f t="shared" si="640"/>
        <v>3617218.155270867</v>
      </c>
      <c r="E1449" s="7">
        <f t="shared" si="641"/>
        <v>524.63316042477891</v>
      </c>
      <c r="F1449" s="7">
        <f t="shared" si="642"/>
        <v>3515893.155270867</v>
      </c>
      <c r="G1449" s="57">
        <f t="shared" si="643"/>
        <v>1.245344728725002E-2</v>
      </c>
      <c r="H1449" s="61">
        <f t="shared" si="644"/>
        <v>1.5319225991855156E-2</v>
      </c>
      <c r="I1449" s="7">
        <f t="shared" si="645"/>
        <v>6.7361548016289546E-2</v>
      </c>
      <c r="J1449" s="58">
        <f t="shared" si="646"/>
        <v>9.4347749801609036E-4</v>
      </c>
      <c r="K1449" s="7">
        <f t="shared" si="647"/>
        <v>6.4837871647311137E-3</v>
      </c>
      <c r="L1449" s="7">
        <f t="shared" si="648"/>
        <v>8.3707421607632938E-3</v>
      </c>
      <c r="M1449" s="58">
        <f t="shared" si="649"/>
        <v>2.5112226482289883E-2</v>
      </c>
      <c r="N1449" s="58">
        <f t="shared" si="650"/>
        <v>1.9066231435469879E-4</v>
      </c>
      <c r="O1449" s="59">
        <f t="shared" si="651"/>
        <v>0.33866393587253374</v>
      </c>
      <c r="P1449" s="58">
        <f t="shared" si="652"/>
        <v>2.2088440483547522E-4</v>
      </c>
      <c r="Q1449" s="58">
        <f t="shared" si="653"/>
        <v>0.55548075979619504</v>
      </c>
      <c r="R1449" s="58">
        <f t="shared" si="654"/>
        <v>0.55186889759652991</v>
      </c>
      <c r="S1449" s="60">
        <f t="shared" si="655"/>
        <v>3.611862199665139E-3</v>
      </c>
      <c r="T1449" s="58">
        <f t="shared" si="656"/>
        <v>2.194481642128234E-4</v>
      </c>
      <c r="U1449" s="58">
        <f t="shared" si="657"/>
        <v>2.8063680814705031E-3</v>
      </c>
      <c r="V1449" s="58">
        <f t="shared" si="658"/>
        <v>2.6115354353216695E-4</v>
      </c>
      <c r="W1449" s="50">
        <f t="shared" si="659"/>
        <v>174.85779036264069</v>
      </c>
      <c r="X1449" s="50">
        <f t="shared" si="660"/>
        <v>106316.90996008168</v>
      </c>
      <c r="Y1449" s="50">
        <f t="shared" si="661"/>
        <v>106316.90996008168</v>
      </c>
      <c r="Z1449" s="50">
        <f t="shared" si="662"/>
        <v>1.5877611072575988</v>
      </c>
      <c r="AA1449" s="50">
        <f t="shared" si="663"/>
        <v>1.349596941168959</v>
      </c>
      <c r="AB1449" s="50">
        <f t="shared" si="664"/>
        <v>701.09847222588905</v>
      </c>
      <c r="AC1449" s="7">
        <f t="shared" si="665"/>
        <v>0.27878301887375817</v>
      </c>
    </row>
    <row r="1450" spans="2:29">
      <c r="B1450" s="7">
        <f t="shared" si="666"/>
        <v>0.56386126887927046</v>
      </c>
      <c r="C1450" s="7">
        <f t="shared" si="639"/>
        <v>3.9764546465392847E-4</v>
      </c>
      <c r="D1450" s="58">
        <f t="shared" si="640"/>
        <v>3617347.0152816041</v>
      </c>
      <c r="E1450" s="7">
        <f t="shared" si="641"/>
        <v>524.65184999001474</v>
      </c>
      <c r="F1450" s="7">
        <f t="shared" si="642"/>
        <v>3516022.0152816041</v>
      </c>
      <c r="G1450" s="57">
        <f t="shared" si="643"/>
        <v>1.2453588807459646E-2</v>
      </c>
      <c r="H1450" s="61">
        <f t="shared" si="644"/>
        <v>1.5324178048688238E-2</v>
      </c>
      <c r="I1450" s="7">
        <f t="shared" si="645"/>
        <v>6.7351643902623382E-2</v>
      </c>
      <c r="J1450" s="58">
        <f t="shared" si="646"/>
        <v>9.4300076799621213E-4</v>
      </c>
      <c r="K1450" s="7">
        <f t="shared" si="647"/>
        <v>6.4849294843435266E-3</v>
      </c>
      <c r="L1450" s="7">
        <f t="shared" si="648"/>
        <v>8.3709310203359515E-3</v>
      </c>
      <c r="M1450" s="58">
        <f t="shared" si="649"/>
        <v>2.5112793061007853E-2</v>
      </c>
      <c r="N1450" s="58">
        <f t="shared" si="650"/>
        <v>1.9053795577794375E-4</v>
      </c>
      <c r="O1450" s="59">
        <f t="shared" si="651"/>
        <v>0.33844304395057256</v>
      </c>
      <c r="P1450" s="58">
        <f t="shared" si="652"/>
        <v>2.2089192196117491E-4</v>
      </c>
      <c r="Q1450" s="58">
        <f t="shared" si="653"/>
        <v>0.55549966388631522</v>
      </c>
      <c r="R1450" s="58">
        <f t="shared" si="654"/>
        <v>0.55188855740940734</v>
      </c>
      <c r="S1450" s="60">
        <f t="shared" si="655"/>
        <v>3.6111064769078771E-3</v>
      </c>
      <c r="T1450" s="58">
        <f t="shared" si="656"/>
        <v>2.1945598184825007E-4</v>
      </c>
      <c r="U1450" s="58">
        <f t="shared" si="657"/>
        <v>2.8078040215834279E-3</v>
      </c>
      <c r="V1450" s="58">
        <f t="shared" si="658"/>
        <v>2.6127790210892204E-4</v>
      </c>
      <c r="W1450" s="50">
        <f t="shared" si="659"/>
        <v>174.86173548087865</v>
      </c>
      <c r="X1450" s="50">
        <f t="shared" si="660"/>
        <v>106320.69740047673</v>
      </c>
      <c r="Y1450" s="50">
        <f t="shared" si="661"/>
        <v>106320.69740047673</v>
      </c>
      <c r="Z1450" s="50">
        <f t="shared" si="662"/>
        <v>1.5877681515282867</v>
      </c>
      <c r="AA1450" s="50">
        <f t="shared" si="663"/>
        <v>1.3496029287990436</v>
      </c>
      <c r="AB1450" s="50">
        <f t="shared" si="664"/>
        <v>701.12655881127023</v>
      </c>
      <c r="AC1450" s="7">
        <f t="shared" si="665"/>
        <v>0.2787942120080702</v>
      </c>
    </row>
    <row r="1451" spans="2:29">
      <c r="B1451" s="7">
        <f t="shared" si="666"/>
        <v>0.56425891434392439</v>
      </c>
      <c r="C1451" s="7">
        <f t="shared" si="639"/>
        <v>3.9764546465392847E-4</v>
      </c>
      <c r="D1451" s="58">
        <f t="shared" si="640"/>
        <v>3617475.3068715953</v>
      </c>
      <c r="E1451" s="7">
        <f t="shared" si="641"/>
        <v>524.67045711278809</v>
      </c>
      <c r="F1451" s="7">
        <f t="shared" si="642"/>
        <v>3516150.3068715953</v>
      </c>
      <c r="G1451" s="57">
        <f t="shared" si="643"/>
        <v>1.245372969999207E-2</v>
      </c>
      <c r="H1451" s="61">
        <f t="shared" si="644"/>
        <v>1.5329130161796189E-2</v>
      </c>
      <c r="I1451" s="7">
        <f t="shared" si="645"/>
        <v>6.7341739676407483E-2</v>
      </c>
      <c r="J1451" s="58">
        <f t="shared" si="646"/>
        <v>9.4252387847445975E-4</v>
      </c>
      <c r="K1451" s="7">
        <f t="shared" si="647"/>
        <v>6.4860712005998166E-3</v>
      </c>
      <c r="L1451" s="7">
        <f t="shared" si="648"/>
        <v>8.3711189575487368E-3</v>
      </c>
      <c r="M1451" s="58">
        <f t="shared" si="649"/>
        <v>2.5113356872646209E-2</v>
      </c>
      <c r="N1451" s="58">
        <f t="shared" si="650"/>
        <v>1.9041359298907498E-4</v>
      </c>
      <c r="O1451" s="59">
        <f t="shared" si="651"/>
        <v>0.33822214454684441</v>
      </c>
      <c r="P1451" s="58">
        <f t="shared" si="652"/>
        <v>2.2089940372815864E-4</v>
      </c>
      <c r="Q1451" s="58">
        <f t="shared" si="653"/>
        <v>0.55551847905623108</v>
      </c>
      <c r="R1451" s="58">
        <f t="shared" si="654"/>
        <v>0.55190813049991505</v>
      </c>
      <c r="S1451" s="60">
        <f t="shared" si="655"/>
        <v>3.6103485563160342E-3</v>
      </c>
      <c r="T1451" s="58">
        <f t="shared" si="656"/>
        <v>2.1946376499891972E-4</v>
      </c>
      <c r="U1451" s="58">
        <f t="shared" si="657"/>
        <v>2.8092396603126668E-3</v>
      </c>
      <c r="V1451" s="58">
        <f t="shared" si="658"/>
        <v>2.6140226489779076E-4</v>
      </c>
      <c r="W1451" s="50">
        <f t="shared" si="659"/>
        <v>174.86566133179167</v>
      </c>
      <c r="X1451" s="50">
        <f t="shared" si="660"/>
        <v>106324.46813390675</v>
      </c>
      <c r="Y1451" s="50">
        <f t="shared" si="661"/>
        <v>106324.46813390675</v>
      </c>
      <c r="Z1451" s="50">
        <f t="shared" si="662"/>
        <v>1.5877751642271054</v>
      </c>
      <c r="AA1451" s="50">
        <f t="shared" si="663"/>
        <v>1.3496088895930396</v>
      </c>
      <c r="AB1451" s="50">
        <f t="shared" si="664"/>
        <v>701.15452150253009</v>
      </c>
      <c r="AC1451" s="7">
        <f t="shared" si="665"/>
        <v>0.278805355878397</v>
      </c>
    </row>
    <row r="1452" spans="2:29">
      <c r="B1452" s="7">
        <f t="shared" si="666"/>
        <v>0.56465655980857832</v>
      </c>
      <c r="C1452" s="7">
        <f t="shared" si="639"/>
        <v>3.9764546465392847E-4</v>
      </c>
      <c r="D1452" s="58">
        <f t="shared" si="640"/>
        <v>3617603.0299959136</v>
      </c>
      <c r="E1452" s="7">
        <f t="shared" si="641"/>
        <v>524.68898178658276</v>
      </c>
      <c r="F1452" s="7">
        <f t="shared" si="642"/>
        <v>3516278.0299959136</v>
      </c>
      <c r="G1452" s="57">
        <f t="shared" si="643"/>
        <v>1.2453869964843383E-2</v>
      </c>
      <c r="H1452" s="61">
        <f t="shared" si="644"/>
        <v>1.5334082330929416E-2</v>
      </c>
      <c r="I1452" s="7">
        <f t="shared" si="645"/>
        <v>6.7331835338141022E-2</v>
      </c>
      <c r="J1452" s="58">
        <f t="shared" si="646"/>
        <v>9.4204682946962806E-4</v>
      </c>
      <c r="K1452" s="7">
        <f t="shared" si="647"/>
        <v>6.4872123134214728E-3</v>
      </c>
      <c r="L1452" s="7">
        <f t="shared" si="648"/>
        <v>8.3713059723607292E-3</v>
      </c>
      <c r="M1452" s="58">
        <f t="shared" si="649"/>
        <v>2.5113917917082187E-2</v>
      </c>
      <c r="N1452" s="58">
        <f t="shared" si="650"/>
        <v>1.9028922600800043E-4</v>
      </c>
      <c r="O1452" s="59">
        <f t="shared" si="651"/>
        <v>0.33800123769671075</v>
      </c>
      <c r="P1452" s="58">
        <f t="shared" si="652"/>
        <v>2.2090685013365086E-4</v>
      </c>
      <c r="Q1452" s="58">
        <f t="shared" si="653"/>
        <v>0.55553720529896267</v>
      </c>
      <c r="R1452" s="58">
        <f t="shared" si="654"/>
        <v>0.55192761686119862</v>
      </c>
      <c r="S1452" s="60">
        <f t="shared" si="655"/>
        <v>3.6095884377640441E-3</v>
      </c>
      <c r="T1452" s="58">
        <f t="shared" si="656"/>
        <v>2.1947151366210675E-4</v>
      </c>
      <c r="U1452" s="58">
        <f t="shared" si="657"/>
        <v>2.8106749967842107E-3</v>
      </c>
      <c r="V1452" s="58">
        <f t="shared" si="658"/>
        <v>2.615266318788653E-4</v>
      </c>
      <c r="W1452" s="50">
        <f t="shared" si="659"/>
        <v>174.86956791452496</v>
      </c>
      <c r="X1452" s="50">
        <f t="shared" si="660"/>
        <v>106328.22215905122</v>
      </c>
      <c r="Y1452" s="50">
        <f t="shared" si="661"/>
        <v>106328.22215905122</v>
      </c>
      <c r="Z1452" s="50">
        <f t="shared" si="662"/>
        <v>1.5877821453582637</v>
      </c>
      <c r="AA1452" s="50">
        <f t="shared" si="663"/>
        <v>1.349614823554524</v>
      </c>
      <c r="AB1452" s="50">
        <f t="shared" si="664"/>
        <v>701.18236028987599</v>
      </c>
      <c r="AC1452" s="7">
        <f t="shared" si="665"/>
        <v>0.27881645048084125</v>
      </c>
    </row>
    <row r="1453" spans="2:29">
      <c r="B1453" s="7">
        <f t="shared" si="666"/>
        <v>0.56505420527323225</v>
      </c>
      <c r="C1453" s="7">
        <f t="shared" si="639"/>
        <v>3.9764546465392847E-4</v>
      </c>
      <c r="D1453" s="58">
        <f t="shared" si="640"/>
        <v>3617730.1846097638</v>
      </c>
      <c r="E1453" s="7">
        <f t="shared" si="641"/>
        <v>524.70742400490167</v>
      </c>
      <c r="F1453" s="7">
        <f t="shared" si="642"/>
        <v>3516405.1846097638</v>
      </c>
      <c r="G1453" s="57">
        <f t="shared" si="643"/>
        <v>1.2454009602009621E-2</v>
      </c>
      <c r="H1453" s="61">
        <f t="shared" si="644"/>
        <v>1.5339034555838326E-2</v>
      </c>
      <c r="I1453" s="7">
        <f t="shared" si="645"/>
        <v>6.7321930888323209E-2</v>
      </c>
      <c r="J1453" s="58">
        <f t="shared" si="646"/>
        <v>9.415696210005425E-4</v>
      </c>
      <c r="K1453" s="7">
        <f t="shared" si="647"/>
        <v>6.4883528227301108E-3</v>
      </c>
      <c r="L1453" s="7">
        <f t="shared" si="648"/>
        <v>8.3714920647311956E-3</v>
      </c>
      <c r="M1453" s="58">
        <f t="shared" si="649"/>
        <v>2.5114476194193588E-2</v>
      </c>
      <c r="N1453" s="58">
        <f t="shared" si="650"/>
        <v>1.9016485485462959E-4</v>
      </c>
      <c r="O1453" s="59">
        <f t="shared" si="651"/>
        <v>0.33778032343553582</v>
      </c>
      <c r="P1453" s="58">
        <f t="shared" si="652"/>
        <v>2.2091426117493151E-4</v>
      </c>
      <c r="Q1453" s="58">
        <f t="shared" si="653"/>
        <v>0.55555584260766955</v>
      </c>
      <c r="R1453" s="58">
        <f t="shared" si="654"/>
        <v>0.55194701648642386</v>
      </c>
      <c r="S1453" s="60">
        <f t="shared" si="655"/>
        <v>3.6088261212456896E-3</v>
      </c>
      <c r="T1453" s="58">
        <f t="shared" si="656"/>
        <v>2.1947922783509353E-4</v>
      </c>
      <c r="U1453" s="58">
        <f t="shared" si="657"/>
        <v>2.8121100301240487E-3</v>
      </c>
      <c r="V1453" s="58">
        <f t="shared" si="658"/>
        <v>2.6165100303223614E-4</v>
      </c>
      <c r="W1453" s="50">
        <f t="shared" si="659"/>
        <v>174.87345522822767</v>
      </c>
      <c r="X1453" s="50">
        <f t="shared" si="660"/>
        <v>106331.95947459356</v>
      </c>
      <c r="Y1453" s="50">
        <f t="shared" si="661"/>
        <v>106331.95947459356</v>
      </c>
      <c r="Z1453" s="50">
        <f t="shared" si="662"/>
        <v>1.5877890949259477</v>
      </c>
      <c r="AA1453" s="50">
        <f t="shared" si="663"/>
        <v>1.3496207306870556</v>
      </c>
      <c r="AB1453" s="50">
        <f t="shared" si="664"/>
        <v>701.21007516354462</v>
      </c>
      <c r="AC1453" s="7">
        <f t="shared" si="665"/>
        <v>0.27882749581151489</v>
      </c>
    </row>
    <row r="1454" spans="2:29">
      <c r="B1454" s="7">
        <f t="shared" si="666"/>
        <v>0.56545185073788617</v>
      </c>
      <c r="C1454" s="7">
        <f t="shared" si="639"/>
        <v>3.9764546465392847E-4</v>
      </c>
      <c r="D1454" s="58">
        <f t="shared" si="640"/>
        <v>3617856.7706685523</v>
      </c>
      <c r="E1454" s="7">
        <f t="shared" si="641"/>
        <v>524.72578376127717</v>
      </c>
      <c r="F1454" s="7">
        <f t="shared" si="642"/>
        <v>3516531.7706685523</v>
      </c>
      <c r="G1454" s="57">
        <f t="shared" si="643"/>
        <v>1.2454148611486851E-2</v>
      </c>
      <c r="H1454" s="61">
        <f t="shared" si="644"/>
        <v>1.5343986836273322E-2</v>
      </c>
      <c r="I1454" s="7">
        <f t="shared" si="645"/>
        <v>6.7312026327453214E-2</v>
      </c>
      <c r="J1454" s="58">
        <f t="shared" si="646"/>
        <v>9.4109225308606007E-4</v>
      </c>
      <c r="K1454" s="7">
        <f t="shared" si="647"/>
        <v>6.4894927284474676E-3</v>
      </c>
      <c r="L1454" s="7">
        <f t="shared" si="648"/>
        <v>8.3716772346195886E-3</v>
      </c>
      <c r="M1454" s="58">
        <f t="shared" si="649"/>
        <v>2.5115031703858766E-2</v>
      </c>
      <c r="N1454" s="58">
        <f t="shared" si="650"/>
        <v>1.9004047954887342E-4</v>
      </c>
      <c r="O1454" s="59">
        <f t="shared" si="651"/>
        <v>0.33755940179868643</v>
      </c>
      <c r="P1454" s="58">
        <f t="shared" si="652"/>
        <v>2.2092163684939159E-4</v>
      </c>
      <c r="Q1454" s="58">
        <f t="shared" si="653"/>
        <v>0.55557439097579064</v>
      </c>
      <c r="R1454" s="58">
        <f t="shared" si="654"/>
        <v>0.55196632936878698</v>
      </c>
      <c r="S1454" s="60">
        <f t="shared" si="655"/>
        <v>3.6080616070036653E-3</v>
      </c>
      <c r="T1454" s="58">
        <f t="shared" si="656"/>
        <v>2.1948690751517463E-4</v>
      </c>
      <c r="U1454" s="58">
        <f t="shared" si="657"/>
        <v>2.8135447594582657E-3</v>
      </c>
      <c r="V1454" s="58">
        <f t="shared" si="658"/>
        <v>2.6177537833799234E-4</v>
      </c>
      <c r="W1454" s="50">
        <f t="shared" si="659"/>
        <v>174.87732327205271</v>
      </c>
      <c r="X1454" s="50">
        <f t="shared" si="660"/>
        <v>106335.68007922306</v>
      </c>
      <c r="Y1454" s="50">
        <f t="shared" si="661"/>
        <v>106335.68007922306</v>
      </c>
      <c r="Z1454" s="50">
        <f t="shared" si="662"/>
        <v>1.5877960129343249</v>
      </c>
      <c r="AA1454" s="50">
        <f t="shared" si="663"/>
        <v>1.3496266109941761</v>
      </c>
      <c r="AB1454" s="50">
        <f t="shared" si="664"/>
        <v>701.23766611381609</v>
      </c>
      <c r="AC1454" s="7">
        <f t="shared" si="665"/>
        <v>0.2788384918665443</v>
      </c>
    </row>
    <row r="1455" spans="2:29">
      <c r="B1455" s="7">
        <f t="shared" si="666"/>
        <v>0.5658494962025401</v>
      </c>
      <c r="C1455" s="7">
        <f t="shared" si="639"/>
        <v>3.9764546465392847E-4</v>
      </c>
      <c r="D1455" s="58">
        <f t="shared" si="640"/>
        <v>3617982.7881280049</v>
      </c>
      <c r="E1455" s="7">
        <f t="shared" si="641"/>
        <v>524.74406104928789</v>
      </c>
      <c r="F1455" s="7">
        <f t="shared" si="642"/>
        <v>3516657.7881280049</v>
      </c>
      <c r="G1455" s="57">
        <f t="shared" si="643"/>
        <v>1.2454286993271274E-2</v>
      </c>
      <c r="H1455" s="61">
        <f t="shared" si="644"/>
        <v>1.5348939171984806E-2</v>
      </c>
      <c r="I1455" s="7">
        <f t="shared" si="645"/>
        <v>6.730212165603025E-2</v>
      </c>
      <c r="J1455" s="58">
        <f t="shared" si="646"/>
        <v>9.4061472574506874E-4</v>
      </c>
      <c r="K1455" s="7">
        <f t="shared" si="647"/>
        <v>6.4906320304954071E-3</v>
      </c>
      <c r="L1455" s="7">
        <f t="shared" si="648"/>
        <v>8.3718614819855448E-3</v>
      </c>
      <c r="M1455" s="58">
        <f t="shared" si="649"/>
        <v>2.5115584445956636E-2</v>
      </c>
      <c r="N1455" s="58">
        <f t="shared" si="650"/>
        <v>1.8991610011064443E-4</v>
      </c>
      <c r="O1455" s="59">
        <f t="shared" si="651"/>
        <v>0.33733847282153218</v>
      </c>
      <c r="P1455" s="58">
        <f t="shared" si="652"/>
        <v>2.2092897715425552E-4</v>
      </c>
      <c r="Q1455" s="58">
        <f t="shared" si="653"/>
        <v>0.55559285039634587</v>
      </c>
      <c r="R1455" s="58">
        <f t="shared" si="654"/>
        <v>0.55198555550153339</v>
      </c>
      <c r="S1455" s="60">
        <f t="shared" si="655"/>
        <v>3.607294894812485E-3</v>
      </c>
      <c r="T1455" s="58">
        <f t="shared" si="656"/>
        <v>2.1949455269966407E-4</v>
      </c>
      <c r="U1455" s="58">
        <f t="shared" si="657"/>
        <v>2.8149791839128572E-3</v>
      </c>
      <c r="V1455" s="58">
        <f t="shared" si="658"/>
        <v>2.6189975777622134E-4</v>
      </c>
      <c r="W1455" s="50">
        <f t="shared" si="659"/>
        <v>174.881172045157</v>
      </c>
      <c r="X1455" s="50">
        <f t="shared" si="660"/>
        <v>106339.38397163842</v>
      </c>
      <c r="Y1455" s="50">
        <f t="shared" si="661"/>
        <v>106339.38397163842</v>
      </c>
      <c r="Z1455" s="50">
        <f t="shared" si="662"/>
        <v>1.5878028993875497</v>
      </c>
      <c r="AA1455" s="50">
        <f t="shared" si="663"/>
        <v>1.3496324644794173</v>
      </c>
      <c r="AB1455" s="50">
        <f t="shared" si="664"/>
        <v>701.26513313104044</v>
      </c>
      <c r="AC1455" s="7">
        <f t="shared" si="665"/>
        <v>0.27884943864207817</v>
      </c>
    </row>
    <row r="1456" spans="2:29">
      <c r="B1456" s="7">
        <f t="shared" si="666"/>
        <v>0.56624714166719403</v>
      </c>
      <c r="C1456" s="7">
        <f t="shared" si="639"/>
        <v>3.9764546465392847E-4</v>
      </c>
      <c r="D1456" s="58">
        <f t="shared" si="640"/>
        <v>3618108.2369439309</v>
      </c>
      <c r="E1456" s="7">
        <f t="shared" si="641"/>
        <v>524.7622558625244</v>
      </c>
      <c r="F1456" s="7">
        <f t="shared" si="642"/>
        <v>3516783.2369439309</v>
      </c>
      <c r="G1456" s="57">
        <f t="shared" si="643"/>
        <v>1.2454424747358995E-2</v>
      </c>
      <c r="H1456" s="61">
        <f t="shared" si="644"/>
        <v>1.5353891562723179E-2</v>
      </c>
      <c r="I1456" s="7">
        <f t="shared" si="645"/>
        <v>6.7292216874553501E-2</v>
      </c>
      <c r="J1456" s="58">
        <f t="shared" si="646"/>
        <v>9.4013703899648742E-4</v>
      </c>
      <c r="K1456" s="7">
        <f t="shared" si="647"/>
        <v>6.4917707287959116E-3</v>
      </c>
      <c r="L1456" s="7">
        <f t="shared" si="648"/>
        <v>8.3720448067888861E-3</v>
      </c>
      <c r="M1456" s="58">
        <f t="shared" si="649"/>
        <v>2.5116134420366656E-2</v>
      </c>
      <c r="N1456" s="58">
        <f t="shared" si="650"/>
        <v>1.8979171655985659E-4</v>
      </c>
      <c r="O1456" s="59">
        <f t="shared" si="651"/>
        <v>0.33711753653944526</v>
      </c>
      <c r="P1456" s="58">
        <f t="shared" si="652"/>
        <v>2.2093628208691429E-4</v>
      </c>
      <c r="Q1456" s="58">
        <f t="shared" si="653"/>
        <v>0.55561122086277415</v>
      </c>
      <c r="R1456" s="58">
        <f t="shared" si="654"/>
        <v>0.55200469487792092</v>
      </c>
      <c r="S1456" s="60">
        <f t="shared" si="655"/>
        <v>3.6065259848532261E-3</v>
      </c>
      <c r="T1456" s="58">
        <f t="shared" si="656"/>
        <v>2.1950216338588086E-4</v>
      </c>
      <c r="U1456" s="58">
        <f t="shared" si="657"/>
        <v>2.8164133026138908E-3</v>
      </c>
      <c r="V1456" s="58">
        <f t="shared" si="658"/>
        <v>2.6202414132700915E-4</v>
      </c>
      <c r="W1456" s="50">
        <f t="shared" si="659"/>
        <v>174.8850015467012</v>
      </c>
      <c r="X1456" s="50">
        <f t="shared" si="660"/>
        <v>106343.0711505408</v>
      </c>
      <c r="Y1456" s="50">
        <f t="shared" si="661"/>
        <v>106343.0711505408</v>
      </c>
      <c r="Z1456" s="50">
        <f t="shared" si="662"/>
        <v>1.5878097542897516</v>
      </c>
      <c r="AA1456" s="50">
        <f t="shared" si="663"/>
        <v>1.3496382911462887</v>
      </c>
      <c r="AB1456" s="50">
        <f t="shared" si="664"/>
        <v>701.29247620558544</v>
      </c>
      <c r="AC1456" s="7">
        <f t="shared" si="665"/>
        <v>0.27886033613428279</v>
      </c>
    </row>
    <row r="1457" spans="2:29">
      <c r="B1457" s="7">
        <f t="shared" si="666"/>
        <v>0.56664478713184796</v>
      </c>
      <c r="C1457" s="7">
        <f t="shared" si="639"/>
        <v>3.9764546465392847E-4</v>
      </c>
      <c r="D1457" s="58">
        <f t="shared" si="640"/>
        <v>3618233.1170724295</v>
      </c>
      <c r="E1457" s="7">
        <f t="shared" si="641"/>
        <v>524.78036819461943</v>
      </c>
      <c r="F1457" s="7">
        <f t="shared" si="642"/>
        <v>3516908.1170724295</v>
      </c>
      <c r="G1457" s="57">
        <f t="shared" si="643"/>
        <v>1.2454561873746222E-2</v>
      </c>
      <c r="H1457" s="61">
        <f t="shared" si="644"/>
        <v>1.535884400823884E-2</v>
      </c>
      <c r="I1457" s="7">
        <f t="shared" si="645"/>
        <v>6.7282311983522178E-2</v>
      </c>
      <c r="J1457" s="58">
        <f t="shared" si="646"/>
        <v>9.3965919285926667E-4</v>
      </c>
      <c r="K1457" s="7">
        <f t="shared" si="647"/>
        <v>6.4929088232710923E-3</v>
      </c>
      <c r="L1457" s="7">
        <f t="shared" si="648"/>
        <v>8.3722272089896254E-3</v>
      </c>
      <c r="M1457" s="58">
        <f t="shared" si="649"/>
        <v>2.5116681626968874E-2</v>
      </c>
      <c r="N1457" s="58">
        <f t="shared" si="650"/>
        <v>1.8966732891642545E-4</v>
      </c>
      <c r="O1457" s="59">
        <f t="shared" si="651"/>
        <v>0.33689659298780072</v>
      </c>
      <c r="P1457" s="58">
        <f t="shared" si="652"/>
        <v>2.2094355164453683E-4</v>
      </c>
      <c r="Q1457" s="58">
        <f t="shared" si="653"/>
        <v>0.55562950236795583</v>
      </c>
      <c r="R1457" s="58">
        <f t="shared" si="654"/>
        <v>0.55202374749125194</v>
      </c>
      <c r="S1457" s="60">
        <f t="shared" si="655"/>
        <v>3.6057548767038927E-3</v>
      </c>
      <c r="T1457" s="58">
        <f t="shared" si="656"/>
        <v>2.1950973957116175E-4</v>
      </c>
      <c r="U1457" s="58">
        <f t="shared" si="657"/>
        <v>2.8178471146872658E-3</v>
      </c>
      <c r="V1457" s="58">
        <f t="shared" si="658"/>
        <v>2.6214852897044028E-4</v>
      </c>
      <c r="W1457" s="50">
        <f t="shared" si="659"/>
        <v>174.88881177585006</v>
      </c>
      <c r="X1457" s="50">
        <f t="shared" si="660"/>
        <v>106346.74161463986</v>
      </c>
      <c r="Y1457" s="50">
        <f t="shared" si="661"/>
        <v>106346.74161463986</v>
      </c>
      <c r="Z1457" s="50">
        <f t="shared" si="662"/>
        <v>1.5878165776450455</v>
      </c>
      <c r="AA1457" s="50">
        <f t="shared" si="663"/>
        <v>1.3496440909982885</v>
      </c>
      <c r="AB1457" s="50">
        <f t="shared" si="664"/>
        <v>701.31969532788276</v>
      </c>
      <c r="AC1457" s="7">
        <f t="shared" si="665"/>
        <v>0.27887118433934077</v>
      </c>
    </row>
    <row r="1458" spans="2:29">
      <c r="B1458" s="7">
        <f t="shared" si="666"/>
        <v>0.56704243259650189</v>
      </c>
      <c r="C1458" s="7">
        <f t="shared" si="639"/>
        <v>3.9764546465392847E-4</v>
      </c>
      <c r="D1458" s="58">
        <f t="shared" si="640"/>
        <v>3618357.4284695783</v>
      </c>
      <c r="E1458" s="7">
        <f t="shared" si="641"/>
        <v>524.79839803920265</v>
      </c>
      <c r="F1458" s="7">
        <f t="shared" si="642"/>
        <v>3517032.4284695783</v>
      </c>
      <c r="G1458" s="57">
        <f t="shared" si="643"/>
        <v>1.2454698372428958E-2</v>
      </c>
      <c r="H1458" s="61">
        <f t="shared" si="644"/>
        <v>1.5363796508282188E-2</v>
      </c>
      <c r="I1458" s="7">
        <f t="shared" si="645"/>
        <v>6.7272406983435479E-2</v>
      </c>
      <c r="J1458" s="58">
        <f t="shared" si="646"/>
        <v>9.3918118735238781E-4</v>
      </c>
      <c r="K1458" s="7">
        <f t="shared" si="647"/>
        <v>6.4940463138431813E-3</v>
      </c>
      <c r="L1458" s="7">
        <f t="shared" si="648"/>
        <v>8.3724086885479561E-3</v>
      </c>
      <c r="M1458" s="58">
        <f t="shared" si="649"/>
        <v>2.5117226065643868E-2</v>
      </c>
      <c r="N1458" s="58">
        <f t="shared" si="650"/>
        <v>1.89542937200268E-4</v>
      </c>
      <c r="O1458" s="59">
        <f t="shared" si="651"/>
        <v>0.33667564220197604</v>
      </c>
      <c r="P1458" s="58">
        <f t="shared" si="652"/>
        <v>2.2095078582468064E-4</v>
      </c>
      <c r="Q1458" s="58">
        <f t="shared" si="653"/>
        <v>0.5556476949057485</v>
      </c>
      <c r="R1458" s="58">
        <f t="shared" si="654"/>
        <v>0.55204271333482513</v>
      </c>
      <c r="S1458" s="60">
        <f t="shared" si="655"/>
        <v>3.6049815709233712E-3</v>
      </c>
      <c r="T1458" s="58">
        <f t="shared" si="656"/>
        <v>2.1951728125284197E-4</v>
      </c>
      <c r="U1458" s="58">
        <f t="shared" si="657"/>
        <v>2.8192806192591045E-3</v>
      </c>
      <c r="V1458" s="58">
        <f t="shared" si="658"/>
        <v>2.6227292068659773E-4</v>
      </c>
      <c r="W1458" s="50">
        <f t="shared" si="659"/>
        <v>174.89260273177206</v>
      </c>
      <c r="X1458" s="50">
        <f t="shared" si="660"/>
        <v>106350.39536264465</v>
      </c>
      <c r="Y1458" s="50">
        <f t="shared" si="661"/>
        <v>106350.39536264465</v>
      </c>
      <c r="Z1458" s="50">
        <f t="shared" si="662"/>
        <v>1.5878233694575152</v>
      </c>
      <c r="AA1458" s="50">
        <f t="shared" si="663"/>
        <v>1.3496498640388879</v>
      </c>
      <c r="AB1458" s="50">
        <f t="shared" si="664"/>
        <v>701.34679048835892</v>
      </c>
      <c r="AC1458" s="7">
        <f t="shared" si="665"/>
        <v>0.27888198325344621</v>
      </c>
    </row>
    <row r="1459" spans="2:29">
      <c r="B1459" s="7">
        <f t="shared" si="666"/>
        <v>0.56744007806115582</v>
      </c>
      <c r="C1459" s="7">
        <f t="shared" si="639"/>
        <v>3.9764546465392847E-4</v>
      </c>
      <c r="D1459" s="58">
        <f t="shared" si="640"/>
        <v>3618481.171091937</v>
      </c>
      <c r="E1459" s="7">
        <f t="shared" si="641"/>
        <v>524.81634538997343</v>
      </c>
      <c r="F1459" s="7">
        <f t="shared" si="642"/>
        <v>3517156.171091937</v>
      </c>
      <c r="G1459" s="57">
        <f t="shared" si="643"/>
        <v>1.2454834243403516E-2</v>
      </c>
      <c r="H1459" s="61">
        <f t="shared" si="644"/>
        <v>1.5368749062603618E-2</v>
      </c>
      <c r="I1459" s="7">
        <f t="shared" si="645"/>
        <v>6.7262501874792616E-2</v>
      </c>
      <c r="J1459" s="58">
        <f t="shared" si="646"/>
        <v>9.3870302249486365E-4</v>
      </c>
      <c r="K1459" s="7">
        <f t="shared" si="647"/>
        <v>6.4951832004345351E-3</v>
      </c>
      <c r="L1459" s="7">
        <f t="shared" si="648"/>
        <v>8.3725892454242622E-3</v>
      </c>
      <c r="M1459" s="58">
        <f t="shared" si="649"/>
        <v>2.5117767736272785E-2</v>
      </c>
      <c r="N1459" s="58">
        <f t="shared" si="650"/>
        <v>1.8941854143130279E-4</v>
      </c>
      <c r="O1459" s="59">
        <f t="shared" si="651"/>
        <v>0.33645468421735159</v>
      </c>
      <c r="P1459" s="58">
        <f t="shared" si="652"/>
        <v>2.2095798462445915E-4</v>
      </c>
      <c r="Q1459" s="58">
        <f t="shared" si="653"/>
        <v>0.55566579846889308</v>
      </c>
      <c r="R1459" s="58">
        <f t="shared" si="654"/>
        <v>0.55206159240201336</v>
      </c>
      <c r="S1459" s="60">
        <f t="shared" si="655"/>
        <v>3.6042060668797227E-3</v>
      </c>
      <c r="T1459" s="58">
        <f t="shared" si="656"/>
        <v>2.1952478842828628E-4</v>
      </c>
      <c r="U1459" s="58">
        <f t="shared" si="657"/>
        <v>2.8207138154552774E-3</v>
      </c>
      <c r="V1459" s="58">
        <f t="shared" si="658"/>
        <v>2.6239731645556297E-4</v>
      </c>
      <c r="W1459" s="50">
        <f t="shared" si="659"/>
        <v>174.89637441363959</v>
      </c>
      <c r="X1459" s="50">
        <f t="shared" si="660"/>
        <v>106354.03239327835</v>
      </c>
      <c r="Y1459" s="50">
        <f t="shared" si="661"/>
        <v>106354.03239327835</v>
      </c>
      <c r="Z1459" s="50">
        <f t="shared" si="662"/>
        <v>1.5878301297312412</v>
      </c>
      <c r="AA1459" s="50">
        <f t="shared" si="663"/>
        <v>1.3496556102715549</v>
      </c>
      <c r="AB1459" s="50">
        <f t="shared" si="664"/>
        <v>701.37376167754542</v>
      </c>
      <c r="AC1459" s="7">
        <f t="shared" si="665"/>
        <v>0.27889273287281308</v>
      </c>
    </row>
    <row r="1460" spans="2:29">
      <c r="B1460" s="7">
        <f t="shared" si="666"/>
        <v>0.56783772352580975</v>
      </c>
      <c r="C1460" s="7">
        <f t="shared" si="639"/>
        <v>3.9764546465392847E-4</v>
      </c>
      <c r="D1460" s="58">
        <f t="shared" si="640"/>
        <v>3618604.3448959361</v>
      </c>
      <c r="E1460" s="7">
        <f t="shared" si="641"/>
        <v>524.83421024061272</v>
      </c>
      <c r="F1460" s="7">
        <f t="shared" si="642"/>
        <v>3517279.3448959361</v>
      </c>
      <c r="G1460" s="57">
        <f t="shared" si="643"/>
        <v>1.2454969486665872E-2</v>
      </c>
      <c r="H1460" s="61">
        <f t="shared" si="644"/>
        <v>1.5373701670953524E-2</v>
      </c>
      <c r="I1460" s="7">
        <f t="shared" si="645"/>
        <v>6.72525966580928E-2</v>
      </c>
      <c r="J1460" s="58">
        <f t="shared" si="646"/>
        <v>9.3822469830573787E-4</v>
      </c>
      <c r="K1460" s="7">
        <f t="shared" si="647"/>
        <v>6.4963194829676333E-3</v>
      </c>
      <c r="L1460" s="7">
        <f t="shared" si="648"/>
        <v>8.3727688795791084E-3</v>
      </c>
      <c r="M1460" s="58">
        <f t="shared" si="649"/>
        <v>2.5118306638737327E-2</v>
      </c>
      <c r="N1460" s="58">
        <f t="shared" si="650"/>
        <v>1.8929414162944977E-4</v>
      </c>
      <c r="O1460" s="59">
        <f t="shared" si="651"/>
        <v>0.33623371906931016</v>
      </c>
      <c r="P1460" s="58">
        <f t="shared" si="652"/>
        <v>2.2096514804142986E-4</v>
      </c>
      <c r="Q1460" s="58">
        <f t="shared" si="653"/>
        <v>0.55568381305124703</v>
      </c>
      <c r="R1460" s="58">
        <f t="shared" si="654"/>
        <v>0.55208038468616871</v>
      </c>
      <c r="S1460" s="60">
        <f t="shared" si="655"/>
        <v>3.6034283650783205E-3</v>
      </c>
      <c r="T1460" s="58">
        <f t="shared" si="656"/>
        <v>2.1953226109485113E-4</v>
      </c>
      <c r="U1460" s="58">
        <f t="shared" si="657"/>
        <v>2.8221467024018561E-3</v>
      </c>
      <c r="V1460" s="58">
        <f t="shared" si="658"/>
        <v>2.62521716257416E-4</v>
      </c>
      <c r="W1460" s="50">
        <f t="shared" si="659"/>
        <v>174.90012682062897</v>
      </c>
      <c r="X1460" s="50">
        <f t="shared" si="660"/>
        <v>106357.65270526041</v>
      </c>
      <c r="Y1460" s="50">
        <f t="shared" si="661"/>
        <v>106357.65270526041</v>
      </c>
      <c r="Z1460" s="50">
        <f t="shared" si="662"/>
        <v>1.5878368584702667</v>
      </c>
      <c r="AA1460" s="50">
        <f t="shared" si="663"/>
        <v>1.3496613296997266</v>
      </c>
      <c r="AB1460" s="50">
        <f t="shared" si="664"/>
        <v>701.40060888594599</v>
      </c>
      <c r="AC1460" s="7">
        <f t="shared" si="665"/>
        <v>0.27890343319367078</v>
      </c>
    </row>
    <row r="1461" spans="2:29">
      <c r="B1461" s="7">
        <f t="shared" si="666"/>
        <v>0.56823536899046367</v>
      </c>
      <c r="C1461" s="7">
        <f t="shared" si="639"/>
        <v>3.9764546465392847E-4</v>
      </c>
      <c r="D1461" s="58">
        <f t="shared" si="640"/>
        <v>3618726.9498384562</v>
      </c>
      <c r="E1461" s="7">
        <f t="shared" si="641"/>
        <v>524.85199258486648</v>
      </c>
      <c r="F1461" s="7">
        <f t="shared" si="642"/>
        <v>3517401.9498384562</v>
      </c>
      <c r="G1461" s="57">
        <f t="shared" si="643"/>
        <v>1.2455104102212297E-2</v>
      </c>
      <c r="H1461" s="61">
        <f t="shared" si="644"/>
        <v>1.53786543330823E-2</v>
      </c>
      <c r="I1461" s="7">
        <f t="shared" si="645"/>
        <v>6.7242691333835244E-2</v>
      </c>
      <c r="J1461" s="58">
        <f t="shared" si="646"/>
        <v>9.3774621480408537E-4</v>
      </c>
      <c r="K1461" s="7">
        <f t="shared" si="647"/>
        <v>6.4974551613650802E-3</v>
      </c>
      <c r="L1461" s="7">
        <f t="shared" si="648"/>
        <v>8.3729475909732516E-3</v>
      </c>
      <c r="M1461" s="58">
        <f t="shared" si="649"/>
        <v>2.5118842772919755E-2</v>
      </c>
      <c r="N1461" s="58">
        <f t="shared" si="650"/>
        <v>1.8916973781463043E-4</v>
      </c>
      <c r="O1461" s="59">
        <f t="shared" si="651"/>
        <v>0.33601274679323728</v>
      </c>
      <c r="P1461" s="58">
        <f t="shared" si="652"/>
        <v>2.2097227607287273E-4</v>
      </c>
      <c r="Q1461" s="58">
        <f t="shared" si="653"/>
        <v>0.55570173864597017</v>
      </c>
      <c r="R1461" s="58">
        <f t="shared" si="654"/>
        <v>0.55209909018071279</v>
      </c>
      <c r="S1461" s="60">
        <f t="shared" si="655"/>
        <v>3.6026484652573743E-3</v>
      </c>
      <c r="T1461" s="58">
        <f t="shared" si="656"/>
        <v>2.195396992499207E-4</v>
      </c>
      <c r="U1461" s="58">
        <f t="shared" si="657"/>
        <v>2.8235792792248079E-3</v>
      </c>
      <c r="V1461" s="58">
        <f t="shared" si="658"/>
        <v>2.6264612007223531E-4</v>
      </c>
      <c r="W1461" s="50">
        <f t="shared" si="659"/>
        <v>174.90385995192034</v>
      </c>
      <c r="X1461" s="50">
        <f t="shared" si="660"/>
        <v>106361.25629732343</v>
      </c>
      <c r="Y1461" s="50">
        <f t="shared" si="661"/>
        <v>106361.25629732343</v>
      </c>
      <c r="Z1461" s="50">
        <f t="shared" si="662"/>
        <v>1.5878435556786294</v>
      </c>
      <c r="AA1461" s="50">
        <f t="shared" si="663"/>
        <v>1.349667022326835</v>
      </c>
      <c r="AB1461" s="50">
        <f t="shared" si="664"/>
        <v>701.42733210416191</v>
      </c>
      <c r="AC1461" s="7">
        <f t="shared" si="665"/>
        <v>0.2789140842122626</v>
      </c>
    </row>
    <row r="1462" spans="2:29">
      <c r="B1462" s="7">
        <f t="shared" si="666"/>
        <v>0.5686330144551176</v>
      </c>
      <c r="C1462" s="7">
        <f t="shared" si="639"/>
        <v>3.9764546465392847E-4</v>
      </c>
      <c r="D1462" s="58">
        <f t="shared" si="640"/>
        <v>3618848.9858764377</v>
      </c>
      <c r="E1462" s="7">
        <f t="shared" si="641"/>
        <v>524.86969241648956</v>
      </c>
      <c r="F1462" s="7">
        <f t="shared" si="642"/>
        <v>3517523.9858764377</v>
      </c>
      <c r="G1462" s="57">
        <f t="shared" si="643"/>
        <v>1.2455238090038932E-2</v>
      </c>
      <c r="H1462" s="61">
        <f t="shared" si="644"/>
        <v>1.5383607048740337E-2</v>
      </c>
      <c r="I1462" s="7">
        <f t="shared" si="645"/>
        <v>6.7232785902519174E-2</v>
      </c>
      <c r="J1462" s="58">
        <f t="shared" si="646"/>
        <v>9.372675720090123E-4</v>
      </c>
      <c r="K1462" s="7">
        <f t="shared" si="647"/>
        <v>6.4985902355496035E-3</v>
      </c>
      <c r="L1462" s="7">
        <f t="shared" si="648"/>
        <v>8.3731253795676277E-3</v>
      </c>
      <c r="M1462" s="58">
        <f t="shared" si="649"/>
        <v>2.5119376138702881E-2</v>
      </c>
      <c r="N1462" s="58">
        <f t="shared" si="650"/>
        <v>1.8904533000676767E-4</v>
      </c>
      <c r="O1462" s="59">
        <f t="shared" si="651"/>
        <v>0.33579176742452105</v>
      </c>
      <c r="P1462" s="58">
        <f t="shared" si="652"/>
        <v>2.2097936871623425E-4</v>
      </c>
      <c r="Q1462" s="58">
        <f t="shared" si="653"/>
        <v>0.55571957524664084</v>
      </c>
      <c r="R1462" s="58">
        <f t="shared" si="654"/>
        <v>0.55211770887907619</v>
      </c>
      <c r="S1462" s="60">
        <f t="shared" si="655"/>
        <v>3.6018663675646545E-3</v>
      </c>
      <c r="T1462" s="58">
        <f t="shared" si="656"/>
        <v>2.1954710289088267E-4</v>
      </c>
      <c r="U1462" s="58">
        <f t="shared" si="657"/>
        <v>2.8250115450501596E-3</v>
      </c>
      <c r="V1462" s="58">
        <f t="shared" si="658"/>
        <v>2.6277052788009809E-4</v>
      </c>
      <c r="W1462" s="50">
        <f t="shared" si="659"/>
        <v>174.90757380669774</v>
      </c>
      <c r="X1462" s="50">
        <f t="shared" si="660"/>
        <v>106364.84316820183</v>
      </c>
      <c r="Y1462" s="50">
        <f t="shared" si="661"/>
        <v>106364.84316820183</v>
      </c>
      <c r="Z1462" s="50">
        <f t="shared" si="662"/>
        <v>1.5878502213603407</v>
      </c>
      <c r="AA1462" s="50">
        <f t="shared" si="663"/>
        <v>1.3496726881562895</v>
      </c>
      <c r="AB1462" s="50">
        <f t="shared" si="664"/>
        <v>701.45393132280799</v>
      </c>
      <c r="AC1462" s="7">
        <f t="shared" si="665"/>
        <v>0.27892468592485381</v>
      </c>
    </row>
    <row r="1463" spans="2:29">
      <c r="B1463" s="7">
        <f t="shared" si="666"/>
        <v>0.56903065991977153</v>
      </c>
      <c r="C1463" s="7">
        <f t="shared" si="639"/>
        <v>3.9764546465392847E-4</v>
      </c>
      <c r="D1463" s="58">
        <f t="shared" si="640"/>
        <v>3618970.4529670854</v>
      </c>
      <c r="E1463" s="7">
        <f t="shared" si="641"/>
        <v>524.88730972927476</v>
      </c>
      <c r="F1463" s="7">
        <f t="shared" si="642"/>
        <v>3517645.4529670854</v>
      </c>
      <c r="G1463" s="57">
        <f t="shared" si="643"/>
        <v>1.2455371450141991E-2</v>
      </c>
      <c r="H1463" s="61">
        <f t="shared" si="644"/>
        <v>1.5388559817678026E-2</v>
      </c>
      <c r="I1463" s="7">
        <f t="shared" si="645"/>
        <v>6.72228803646438E-2</v>
      </c>
      <c r="J1463" s="58">
        <f t="shared" si="646"/>
        <v>9.3678876993965601E-4</v>
      </c>
      <c r="K1463" s="7">
        <f t="shared" si="647"/>
        <v>6.4997247054440549E-3</v>
      </c>
      <c r="L1463" s="7">
        <f t="shared" si="648"/>
        <v>8.3733022453233667E-3</v>
      </c>
      <c r="M1463" s="58">
        <f t="shared" si="649"/>
        <v>2.5119906735970102E-2</v>
      </c>
      <c r="N1463" s="58">
        <f t="shared" si="650"/>
        <v>1.8892091822578593E-4</v>
      </c>
      <c r="O1463" s="59">
        <f t="shared" si="651"/>
        <v>0.33557078099855225</v>
      </c>
      <c r="P1463" s="58">
        <f t="shared" si="652"/>
        <v>2.2098642596879436E-4</v>
      </c>
      <c r="Q1463" s="58">
        <f t="shared" si="653"/>
        <v>0.55573732284641852</v>
      </c>
      <c r="R1463" s="58">
        <f t="shared" si="654"/>
        <v>0.55213624077472978</v>
      </c>
      <c r="S1463" s="60">
        <f t="shared" si="655"/>
        <v>3.6010820716887437E-3</v>
      </c>
      <c r="T1463" s="58">
        <f t="shared" si="656"/>
        <v>2.1955447201514074E-4</v>
      </c>
      <c r="U1463" s="58">
        <f t="shared" si="657"/>
        <v>2.8264434990038132E-3</v>
      </c>
      <c r="V1463" s="58">
        <f t="shared" si="658"/>
        <v>2.628949396610798E-4</v>
      </c>
      <c r="W1463" s="50">
        <f t="shared" si="659"/>
        <v>174.91126838414925</v>
      </c>
      <c r="X1463" s="50">
        <f t="shared" si="660"/>
        <v>106368.41331663777</v>
      </c>
      <c r="Y1463" s="50">
        <f t="shared" si="661"/>
        <v>106368.41331663777</v>
      </c>
      <c r="Z1463" s="50">
        <f t="shared" si="662"/>
        <v>1.5878568555193961</v>
      </c>
      <c r="AA1463" s="50">
        <f t="shared" si="663"/>
        <v>1.3496783271914867</v>
      </c>
      <c r="AB1463" s="50">
        <f t="shared" si="664"/>
        <v>701.4804065325568</v>
      </c>
      <c r="AC1463" s="7">
        <f t="shared" si="665"/>
        <v>0.27893523832772404</v>
      </c>
    </row>
    <row r="1464" spans="2:29">
      <c r="B1464" s="7">
        <f t="shared" si="666"/>
        <v>0.56942830538442546</v>
      </c>
      <c r="C1464" s="7">
        <f t="shared" si="639"/>
        <v>3.9764546465392847E-4</v>
      </c>
      <c r="D1464" s="58">
        <f t="shared" si="640"/>
        <v>3619091.3510676376</v>
      </c>
      <c r="E1464" s="7">
        <f t="shared" si="641"/>
        <v>524.90484451702036</v>
      </c>
      <c r="F1464" s="7">
        <f t="shared" si="642"/>
        <v>3517766.3510676376</v>
      </c>
      <c r="G1464" s="57">
        <f t="shared" si="643"/>
        <v>1.2455504182517537E-2</v>
      </c>
      <c r="H1464" s="61">
        <f t="shared" si="644"/>
        <v>1.5393512639645755E-2</v>
      </c>
      <c r="I1464" s="7">
        <f t="shared" si="645"/>
        <v>6.7212974720708349E-2</v>
      </c>
      <c r="J1464" s="58">
        <f t="shared" si="646"/>
        <v>9.3630980861518476E-4</v>
      </c>
      <c r="K1464" s="7">
        <f t="shared" si="647"/>
        <v>6.5008585709714082E-3</v>
      </c>
      <c r="L1464" s="7">
        <f t="shared" si="648"/>
        <v>8.3734781882017773E-3</v>
      </c>
      <c r="M1464" s="58">
        <f t="shared" si="649"/>
        <v>2.5120434564605332E-2</v>
      </c>
      <c r="N1464" s="58">
        <f t="shared" si="650"/>
        <v>1.8879650249161104E-4</v>
      </c>
      <c r="O1464" s="59">
        <f t="shared" si="651"/>
        <v>0.33534978755072409</v>
      </c>
      <c r="P1464" s="58">
        <f t="shared" si="652"/>
        <v>2.209934478281661E-4</v>
      </c>
      <c r="Q1464" s="58">
        <f t="shared" si="653"/>
        <v>0.55575498143930069</v>
      </c>
      <c r="R1464" s="58">
        <f t="shared" si="654"/>
        <v>0.55215468586114969</v>
      </c>
      <c r="S1464" s="60">
        <f t="shared" si="655"/>
        <v>3.6002955781510027E-3</v>
      </c>
      <c r="T1464" s="58">
        <f t="shared" si="656"/>
        <v>2.1956180662010077E-4</v>
      </c>
      <c r="U1464" s="58">
        <f t="shared" si="657"/>
        <v>2.8278751402118787E-3</v>
      </c>
      <c r="V1464" s="58">
        <f t="shared" si="658"/>
        <v>2.6301935539525475E-4</v>
      </c>
      <c r="W1464" s="50">
        <f t="shared" si="659"/>
        <v>174.91494368346656</v>
      </c>
      <c r="X1464" s="50">
        <f t="shared" si="660"/>
        <v>106371.96674137442</v>
      </c>
      <c r="Y1464" s="50">
        <f t="shared" si="661"/>
        <v>106371.96674137442</v>
      </c>
      <c r="Z1464" s="50">
        <f t="shared" si="662"/>
        <v>1.587863458159763</v>
      </c>
      <c r="AA1464" s="50">
        <f t="shared" si="663"/>
        <v>1.3496839394357985</v>
      </c>
      <c r="AB1464" s="50">
        <f t="shared" si="664"/>
        <v>701.50675772408738</v>
      </c>
      <c r="AC1464" s="7">
        <f t="shared" si="665"/>
        <v>0.27894574141716533</v>
      </c>
    </row>
    <row r="1465" spans="2:29">
      <c r="B1465" s="7">
        <f t="shared" si="666"/>
        <v>0.56982595084907939</v>
      </c>
      <c r="C1465" s="7">
        <f t="shared" si="639"/>
        <v>3.9764546465392847E-4</v>
      </c>
      <c r="D1465" s="58">
        <f t="shared" si="640"/>
        <v>3619211.6801357842</v>
      </c>
      <c r="E1465" s="7">
        <f t="shared" si="641"/>
        <v>524.92229677358966</v>
      </c>
      <c r="F1465" s="7">
        <f t="shared" si="642"/>
        <v>3517886.6801357842</v>
      </c>
      <c r="G1465" s="57">
        <f t="shared" si="643"/>
        <v>1.245563628716192E-2</v>
      </c>
      <c r="H1465" s="61">
        <f t="shared" si="644"/>
        <v>1.5398465514393911E-2</v>
      </c>
      <c r="I1465" s="7">
        <f t="shared" si="645"/>
        <v>6.7203068971212032E-2</v>
      </c>
      <c r="J1465" s="58">
        <f t="shared" si="646"/>
        <v>9.3583068805479837E-4</v>
      </c>
      <c r="K1465" s="7">
        <f t="shared" si="647"/>
        <v>6.5019918320547623E-3</v>
      </c>
      <c r="L1465" s="7">
        <f t="shared" si="648"/>
        <v>8.373653208164359E-3</v>
      </c>
      <c r="M1465" s="58">
        <f t="shared" si="649"/>
        <v>2.5120959624493077E-2</v>
      </c>
      <c r="N1465" s="58">
        <f t="shared" si="650"/>
        <v>1.8867208282417029E-4</v>
      </c>
      <c r="O1465" s="59">
        <f t="shared" si="651"/>
        <v>0.33512878711643246</v>
      </c>
      <c r="P1465" s="58">
        <f t="shared" si="652"/>
        <v>2.2100043429162941E-4</v>
      </c>
      <c r="Q1465" s="58">
        <f t="shared" si="653"/>
        <v>0.55577255101844669</v>
      </c>
      <c r="R1465" s="58">
        <f t="shared" si="654"/>
        <v>0.55217304413188051</v>
      </c>
      <c r="S1465" s="60">
        <f t="shared" si="655"/>
        <v>3.5995068865661839E-3</v>
      </c>
      <c r="T1465" s="58">
        <f t="shared" si="656"/>
        <v>2.1956910670319578E-4</v>
      </c>
      <c r="U1465" s="58">
        <f t="shared" si="657"/>
        <v>2.8293064678003121E-3</v>
      </c>
      <c r="V1465" s="58">
        <f t="shared" si="658"/>
        <v>2.6314377506269547E-4</v>
      </c>
      <c r="W1465" s="50">
        <f t="shared" si="659"/>
        <v>174.91859970384547</v>
      </c>
      <c r="X1465" s="50">
        <f t="shared" si="660"/>
        <v>106375.50344116817</v>
      </c>
      <c r="Y1465" s="50">
        <f t="shared" si="661"/>
        <v>106375.50344116817</v>
      </c>
      <c r="Z1465" s="50">
        <f t="shared" si="662"/>
        <v>1.5878700292854038</v>
      </c>
      <c r="AA1465" s="50">
        <f t="shared" si="663"/>
        <v>1.3496895248925931</v>
      </c>
      <c r="AB1465" s="50">
        <f t="shared" si="664"/>
        <v>701.53298488817802</v>
      </c>
      <c r="AC1465" s="7">
        <f t="shared" si="665"/>
        <v>0.27895619518949122</v>
      </c>
    </row>
    <row r="1466" spans="2:29">
      <c r="B1466" s="7">
        <f t="shared" si="666"/>
        <v>0.57022359631373332</v>
      </c>
      <c r="C1466" s="7">
        <f t="shared" si="639"/>
        <v>3.9764546465392847E-4</v>
      </c>
      <c r="D1466" s="58">
        <f t="shared" si="640"/>
        <v>3619331.4401292098</v>
      </c>
      <c r="E1466" s="7">
        <f t="shared" si="641"/>
        <v>524.93966649284516</v>
      </c>
      <c r="F1466" s="7">
        <f t="shared" si="642"/>
        <v>3518006.4401292098</v>
      </c>
      <c r="G1466" s="57">
        <f t="shared" si="643"/>
        <v>1.2455767764071297E-2</v>
      </c>
      <c r="H1466" s="61">
        <f t="shared" si="644"/>
        <v>1.5403418441672881E-2</v>
      </c>
      <c r="I1466" s="7">
        <f t="shared" si="645"/>
        <v>6.7193163116654089E-2</v>
      </c>
      <c r="J1466" s="58">
        <f t="shared" si="646"/>
        <v>9.3535140827772734E-4</v>
      </c>
      <c r="K1466" s="7">
        <f t="shared" si="647"/>
        <v>6.5031244886173392E-3</v>
      </c>
      <c r="L1466" s="7">
        <f t="shared" si="648"/>
        <v>8.3738273051727936E-3</v>
      </c>
      <c r="M1466" s="58">
        <f t="shared" si="649"/>
        <v>2.5121481915518381E-2</v>
      </c>
      <c r="N1466" s="58">
        <f t="shared" si="650"/>
        <v>1.8854765924339233E-4</v>
      </c>
      <c r="O1466" s="59">
        <f t="shared" si="651"/>
        <v>0.33490777973107566</v>
      </c>
      <c r="P1466" s="58">
        <f t="shared" si="652"/>
        <v>2.2100738535679731E-4</v>
      </c>
      <c r="Q1466" s="58">
        <f t="shared" si="653"/>
        <v>0.555790031577854</v>
      </c>
      <c r="R1466" s="58">
        <f t="shared" si="654"/>
        <v>0.55219131558046641</v>
      </c>
      <c r="S1466" s="60">
        <f t="shared" si="655"/>
        <v>3.5987159973875915E-3</v>
      </c>
      <c r="T1466" s="58">
        <f t="shared" si="656"/>
        <v>2.1957637226185863E-4</v>
      </c>
      <c r="U1466" s="58">
        <f t="shared" si="657"/>
        <v>2.830737480895251E-3</v>
      </c>
      <c r="V1466" s="58">
        <f t="shared" si="658"/>
        <v>2.632681986434734E-4</v>
      </c>
      <c r="W1466" s="50">
        <f t="shared" si="659"/>
        <v>174.92223644448555</v>
      </c>
      <c r="X1466" s="50">
        <f t="shared" si="660"/>
        <v>106379.02341477532</v>
      </c>
      <c r="Y1466" s="50">
        <f t="shared" si="661"/>
        <v>106379.02341477532</v>
      </c>
      <c r="Z1466" s="50">
        <f t="shared" si="662"/>
        <v>1.5878765689002505</v>
      </c>
      <c r="AA1466" s="50">
        <f t="shared" si="663"/>
        <v>1.3496950835652128</v>
      </c>
      <c r="AB1466" s="50">
        <f t="shared" si="664"/>
        <v>701.55908801560577</v>
      </c>
      <c r="AC1466" s="7">
        <f t="shared" si="665"/>
        <v>0.27896659964103443</v>
      </c>
    </row>
    <row r="1467" spans="2:29">
      <c r="B1467" s="7">
        <f t="shared" si="666"/>
        <v>0.57062124177838724</v>
      </c>
      <c r="C1467" s="7">
        <f t="shared" si="639"/>
        <v>3.9764546465392847E-4</v>
      </c>
      <c r="D1467" s="58">
        <f t="shared" si="640"/>
        <v>3619450.6310060145</v>
      </c>
      <c r="E1467" s="7">
        <f t="shared" si="641"/>
        <v>524.95695366871007</v>
      </c>
      <c r="F1467" s="7">
        <f t="shared" si="642"/>
        <v>3518125.6310060145</v>
      </c>
      <c r="G1467" s="57">
        <f t="shared" si="643"/>
        <v>1.2455898613242056E-2</v>
      </c>
      <c r="H1467" s="61">
        <f t="shared" si="644"/>
        <v>1.5408371421233047E-2</v>
      </c>
      <c r="I1467" s="7">
        <f t="shared" si="645"/>
        <v>6.718325715753376E-2</v>
      </c>
      <c r="J1467" s="58">
        <f t="shared" si="646"/>
        <v>9.3487196930323391E-4</v>
      </c>
      <c r="K1467" s="7">
        <f t="shared" si="647"/>
        <v>6.5042565405824876E-3</v>
      </c>
      <c r="L1467" s="7">
        <f t="shared" si="648"/>
        <v>8.3740004791889554E-3</v>
      </c>
      <c r="M1467" s="58">
        <f t="shared" si="649"/>
        <v>2.5122001437566866E-2</v>
      </c>
      <c r="N1467" s="58">
        <f t="shared" si="650"/>
        <v>1.8842323176920751E-4</v>
      </c>
      <c r="O1467" s="59">
        <f t="shared" si="651"/>
        <v>0.33468676543005482</v>
      </c>
      <c r="P1467" s="58">
        <f t="shared" si="652"/>
        <v>2.2101430102083874E-4</v>
      </c>
      <c r="Q1467" s="58">
        <f t="shared" si="653"/>
        <v>0.55580742311040277</v>
      </c>
      <c r="R1467" s="58">
        <f t="shared" si="654"/>
        <v>0.55220950020051485</v>
      </c>
      <c r="S1467" s="60">
        <f t="shared" si="655"/>
        <v>3.5979229098879184E-3</v>
      </c>
      <c r="T1467" s="58">
        <f t="shared" si="656"/>
        <v>2.1958360329354734E-4</v>
      </c>
      <c r="U1467" s="58">
        <f t="shared" si="657"/>
        <v>2.8321681786225425E-3</v>
      </c>
      <c r="V1467" s="58">
        <f t="shared" si="658"/>
        <v>2.6339262611765825E-4</v>
      </c>
      <c r="W1467" s="50">
        <f t="shared" si="659"/>
        <v>174.92585390459035</v>
      </c>
      <c r="X1467" s="50">
        <f t="shared" si="660"/>
        <v>106382.52666096434</v>
      </c>
      <c r="Y1467" s="50">
        <f t="shared" si="661"/>
        <v>106382.52666096434</v>
      </c>
      <c r="Z1467" s="50">
        <f t="shared" si="662"/>
        <v>1.5878830770082275</v>
      </c>
      <c r="AA1467" s="50">
        <f t="shared" si="663"/>
        <v>1.3497006154569933</v>
      </c>
      <c r="AB1467" s="50">
        <f t="shared" si="664"/>
        <v>701.5850670972377</v>
      </c>
      <c r="AC1467" s="7">
        <f t="shared" si="665"/>
        <v>0.27897695476814527</v>
      </c>
    </row>
    <row r="1468" spans="2:29">
      <c r="B1468" s="7">
        <f t="shared" si="666"/>
        <v>0.57101888724304117</v>
      </c>
      <c r="C1468" s="7">
        <f t="shared" si="639"/>
        <v>3.9764546465392847E-4</v>
      </c>
      <c r="D1468" s="58">
        <f t="shared" si="640"/>
        <v>3619569.2527241157</v>
      </c>
      <c r="E1468" s="7">
        <f t="shared" si="641"/>
        <v>524.97415829508077</v>
      </c>
      <c r="F1468" s="7">
        <f t="shared" si="642"/>
        <v>3518244.2527241157</v>
      </c>
      <c r="G1468" s="57">
        <f t="shared" si="643"/>
        <v>1.2456028834670209E-2</v>
      </c>
      <c r="H1468" s="61">
        <f t="shared" si="644"/>
        <v>1.5413324452824792E-2</v>
      </c>
      <c r="I1468" s="7">
        <f t="shared" si="645"/>
        <v>6.717335109435027E-2</v>
      </c>
      <c r="J1468" s="58">
        <f t="shared" si="646"/>
        <v>9.3439237115061071E-4</v>
      </c>
      <c r="K1468" s="7">
        <f t="shared" si="647"/>
        <v>6.505387987873674E-3</v>
      </c>
      <c r="L1468" s="7">
        <f t="shared" si="648"/>
        <v>8.3741727301748954E-3</v>
      </c>
      <c r="M1468" s="58">
        <f t="shared" si="649"/>
        <v>2.5122518190524686E-2</v>
      </c>
      <c r="N1468" s="58">
        <f t="shared" si="650"/>
        <v>1.8829880042154726E-4</v>
      </c>
      <c r="O1468" s="59">
        <f t="shared" si="651"/>
        <v>0.33446574424877334</v>
      </c>
      <c r="P1468" s="58">
        <f t="shared" si="652"/>
        <v>2.2102118128147774E-4</v>
      </c>
      <c r="Q1468" s="58">
        <f t="shared" si="653"/>
        <v>0.55582472561036966</v>
      </c>
      <c r="R1468" s="58">
        <f t="shared" si="654"/>
        <v>0.55222759798560528</v>
      </c>
      <c r="S1468" s="60">
        <f t="shared" si="655"/>
        <v>3.5971276247643846E-3</v>
      </c>
      <c r="T1468" s="58">
        <f t="shared" si="656"/>
        <v>2.1959079979570883E-4</v>
      </c>
      <c r="U1468" s="58">
        <f t="shared" si="657"/>
        <v>2.8335985601083114E-3</v>
      </c>
      <c r="V1468" s="58">
        <f t="shared" si="658"/>
        <v>2.6351705746531853E-4</v>
      </c>
      <c r="W1468" s="50">
        <f t="shared" si="659"/>
        <v>174.92945208336721</v>
      </c>
      <c r="X1468" s="50">
        <f t="shared" si="660"/>
        <v>106386.01317849834</v>
      </c>
      <c r="Y1468" s="50">
        <f t="shared" si="661"/>
        <v>106386.01317849834</v>
      </c>
      <c r="Z1468" s="50">
        <f t="shared" si="662"/>
        <v>1.58788955361322</v>
      </c>
      <c r="AA1468" s="50">
        <f t="shared" si="663"/>
        <v>1.3497061205712371</v>
      </c>
      <c r="AB1468" s="50">
        <f t="shared" si="664"/>
        <v>701.61092212390167</v>
      </c>
      <c r="AC1468" s="7">
        <f t="shared" si="665"/>
        <v>0.27898726056718437</v>
      </c>
    </row>
    <row r="1469" spans="2:29">
      <c r="B1469" s="7">
        <f t="shared" si="666"/>
        <v>0.5714165327076951</v>
      </c>
      <c r="C1469" s="7">
        <f t="shared" si="639"/>
        <v>3.9764546465392847E-4</v>
      </c>
      <c r="D1469" s="58">
        <f t="shared" si="640"/>
        <v>3619687.3052419694</v>
      </c>
      <c r="E1469" s="7">
        <f t="shared" si="641"/>
        <v>524.99128036593163</v>
      </c>
      <c r="F1469" s="7">
        <f t="shared" si="642"/>
        <v>3518362.3052419694</v>
      </c>
      <c r="G1469" s="57">
        <f t="shared" si="643"/>
        <v>1.2456158428352135E-2</v>
      </c>
      <c r="H1469" s="61">
        <f t="shared" si="644"/>
        <v>1.5418277536198498E-2</v>
      </c>
      <c r="I1469" s="7">
        <f t="shared" si="645"/>
        <v>6.7163444927602858E-2</v>
      </c>
      <c r="J1469" s="58">
        <f t="shared" si="646"/>
        <v>9.3391261383918257E-4</v>
      </c>
      <c r="K1469" s="7">
        <f t="shared" si="647"/>
        <v>6.5065188304144926E-3</v>
      </c>
      <c r="L1469" s="7">
        <f t="shared" si="648"/>
        <v>8.3743440580928575E-3</v>
      </c>
      <c r="M1469" s="58">
        <f t="shared" si="649"/>
        <v>2.5123032174278574E-2</v>
      </c>
      <c r="N1469" s="58">
        <f t="shared" si="650"/>
        <v>1.8817436522034473E-4</v>
      </c>
      <c r="O1469" s="59">
        <f t="shared" si="651"/>
        <v>0.33424471622263735</v>
      </c>
      <c r="P1469" s="58">
        <f t="shared" si="652"/>
        <v>2.2102802613599426E-4</v>
      </c>
      <c r="Q1469" s="58">
        <f t="shared" si="653"/>
        <v>0.55584193907091417</v>
      </c>
      <c r="R1469" s="58">
        <f t="shared" si="654"/>
        <v>0.55224560892939956</v>
      </c>
      <c r="S1469" s="60">
        <f t="shared" si="655"/>
        <v>3.5963301415146143E-3</v>
      </c>
      <c r="T1469" s="58">
        <f t="shared" si="656"/>
        <v>2.1959796176582275E-4</v>
      </c>
      <c r="U1469" s="58">
        <f t="shared" si="657"/>
        <v>2.8350286244784831E-3</v>
      </c>
      <c r="V1469" s="58">
        <f t="shared" si="658"/>
        <v>2.6364149266652103E-4</v>
      </c>
      <c r="W1469" s="50">
        <f t="shared" si="659"/>
        <v>174.93303098002738</v>
      </c>
      <c r="X1469" s="50">
        <f t="shared" si="660"/>
        <v>106389.48296615628</v>
      </c>
      <c r="Y1469" s="50">
        <f t="shared" si="661"/>
        <v>106389.48296615628</v>
      </c>
      <c r="Z1469" s="50">
        <f t="shared" si="662"/>
        <v>1.5878959987191121</v>
      </c>
      <c r="AA1469" s="50">
        <f t="shared" si="663"/>
        <v>1.3497115989112454</v>
      </c>
      <c r="AB1469" s="50">
        <f t="shared" si="664"/>
        <v>701.63665308654231</v>
      </c>
      <c r="AC1469" s="7">
        <f t="shared" si="665"/>
        <v>0.27899751703452774</v>
      </c>
    </row>
    <row r="1470" spans="2:29">
      <c r="B1470" s="7">
        <f t="shared" si="666"/>
        <v>0.57181417817234903</v>
      </c>
      <c r="C1470" s="7">
        <f t="shared" ref="C1470:C1533" si="667">B1470-B1469</f>
        <v>3.9764546465392847E-4</v>
      </c>
      <c r="D1470" s="58">
        <f t="shared" ref="D1470:D1533" si="668">$E$23*$E$21*U1469/V1469</f>
        <v>3619804.7885179631</v>
      </c>
      <c r="E1470" s="7">
        <f t="shared" ref="E1470:E1533" si="669">D1470/6894.757</f>
        <v>525.00831987522747</v>
      </c>
      <c r="F1470" s="7">
        <f t="shared" ref="F1470:F1533" si="670">D1470-$E$6</f>
        <v>3518479.7885179631</v>
      </c>
      <c r="G1470" s="57">
        <f t="shared" ref="G1470:G1533" si="671">($E$7*((D1470*0.000145038)^$E$8))*0.0254</f>
        <v>1.2456287394283954E-2</v>
      </c>
      <c r="H1470" s="61">
        <f t="shared" ref="H1470:H1533" si="672">IF(H1469&gt;0,IF((H1469+G1469*C1470)&lt;$E$10,H1469+G1469*C1470,0),0)</f>
        <v>1.5423230671104543E-2</v>
      </c>
      <c r="I1470" s="7">
        <f t="shared" ref="I1470:I1533" si="673">IF(H1470&gt;0,I1469-G1469*C1470*2,0)</f>
        <v>6.7153538657790765E-2</v>
      </c>
      <c r="J1470" s="58">
        <f t="shared" ref="J1470:J1533" si="674">IF(H1470&gt;0,PI()*($E$10^2-H1470^2),0)</f>
        <v>9.3343269738830476E-4</v>
      </c>
      <c r="K1470" s="7">
        <f t="shared" ref="K1470:K1533" si="675">IF(J1470=0,0,2*PI()*H1470*I1470)</f>
        <v>6.5076490681286632E-3</v>
      </c>
      <c r="L1470" s="7">
        <f t="shared" ref="L1470:L1533" si="676">J1470*2+K1470</f>
        <v>8.3745144629052727E-3</v>
      </c>
      <c r="M1470" s="58">
        <f t="shared" ref="M1470:M1533" si="677">IF(L1470&gt;0,L1470*$E$13,0)</f>
        <v>2.5123543388715818E-2</v>
      </c>
      <c r="N1470" s="58">
        <f t="shared" ref="N1470:N1533" si="678">$E$13*PI()*($E$10^2-H1470^2)*I1470</f>
        <v>1.880499261855343E-4</v>
      </c>
      <c r="O1470" s="59">
        <f t="shared" ref="O1470:O1533" si="679">$E$9*N1470</f>
        <v>0.33402368138705529</v>
      </c>
      <c r="P1470" s="58">
        <f t="shared" ref="P1470:P1533" si="680">(O1469-O1470)</f>
        <v>2.2103483558205683E-4</v>
      </c>
      <c r="Q1470" s="58">
        <f t="shared" ref="Q1470:Q1533" si="681">P1470/C1470</f>
        <v>0.55585906348617309</v>
      </c>
      <c r="R1470" s="58">
        <f t="shared" ref="R1470:R1533" si="682">IF(D1470&gt;$E$6,$E$14*D1470*$E$22*(SQRT((2/($E$22+1))^(($E$22+1)/($E$22-1))))/($E$22*$E$23*$E$21)^0.5,0)</f>
        <v>0.55226353302554909</v>
      </c>
      <c r="S1470" s="60">
        <f t="shared" ref="S1470:S1533" si="683">Q1470-R1470</f>
        <v>3.5955304606239968E-3</v>
      </c>
      <c r="T1470" s="58">
        <f t="shared" ref="T1470:T1533" si="684">R1470*C1470</f>
        <v>2.1960508920136463E-4</v>
      </c>
      <c r="U1470" s="58">
        <f t="shared" ref="U1470:U1533" si="685">IF(P1470+U1469-T1470&gt;0,P1470+U1469-T1470,0)</f>
        <v>2.8364583708591754E-3</v>
      </c>
      <c r="V1470" s="58">
        <f t="shared" ref="V1470:V1533" si="686">$E$20-N1470</f>
        <v>2.6376593170133144E-4</v>
      </c>
      <c r="W1470" s="50">
        <f t="shared" ref="W1470:W1533" si="687">M1470/$E$14</f>
        <v>174.93659059378609</v>
      </c>
      <c r="X1470" s="50">
        <f t="shared" ref="X1470:X1533" si="688">D1470/(1+(($E$22-1)/2)*$E$17^2)^($E$22/($E$22-1))</f>
        <v>106392.93602271508</v>
      </c>
      <c r="Y1470" s="50">
        <f t="shared" ref="Y1470:Y1533" si="689">IF(D1470/(1+(($E$22-1)/2)*$E$17^2)^($E$22/($E$22-1))&lt;$E$6,$E$6,D1470/(1+(($E$22-1)/2)*$E$17^2)^($E$22/($E$22-1)))</f>
        <v>106392.93602271508</v>
      </c>
      <c r="Z1470" s="50">
        <f t="shared" ref="Z1470:Z1533" si="690">(((2*$E$22^2)/($E$22-1))*((2/($E$22+1))^(($E$22+1)/($E$22-1)))*((1-(X1470/D1470)^(($E$22-1)/$E$22))))^(0.5)+(((X1470-$E$6)/(D1470))*($E$15/$E$14))</f>
        <v>1.5879024123297545</v>
      </c>
      <c r="AA1470" s="50">
        <f t="shared" ref="AA1470:AA1533" si="691">Z1470*$E$16</f>
        <v>1.3497170504802913</v>
      </c>
      <c r="AB1470" s="50">
        <f t="shared" ref="AB1470:AB1533" si="692">IF(AA1470*D1470*$E$14&gt;0,AA1470*D1470*$E$14,0)</f>
        <v>701.66225997609001</v>
      </c>
      <c r="AC1470" s="7">
        <f t="shared" ref="AC1470:AC1533" si="693">((AB1469+AB1470)/(2))*C1470</f>
        <v>0.2790077241665716</v>
      </c>
    </row>
    <row r="1471" spans="2:29">
      <c r="B1471" s="7">
        <f t="shared" si="666"/>
        <v>0.57221182363700296</v>
      </c>
      <c r="C1471" s="7">
        <f t="shared" si="667"/>
        <v>3.9764546465392847E-4</v>
      </c>
      <c r="D1471" s="58">
        <f t="shared" si="668"/>
        <v>3619921.7025109124</v>
      </c>
      <c r="E1471" s="7">
        <f t="shared" si="669"/>
        <v>525.02527681699485</v>
      </c>
      <c r="F1471" s="7">
        <f t="shared" si="670"/>
        <v>3518596.7025109124</v>
      </c>
      <c r="G1471" s="57">
        <f t="shared" si="671"/>
        <v>1.2456415732462044E-2</v>
      </c>
      <c r="H1471" s="61">
        <f t="shared" si="672"/>
        <v>1.5428183857293306E-2</v>
      </c>
      <c r="I1471" s="7">
        <f t="shared" si="673"/>
        <v>6.7143632285413243E-2</v>
      </c>
      <c r="J1471" s="58">
        <f t="shared" si="674"/>
        <v>9.329526218173639E-4</v>
      </c>
      <c r="K1471" s="7">
        <f t="shared" si="675"/>
        <v>6.5087787009400254E-3</v>
      </c>
      <c r="L1471" s="7">
        <f t="shared" si="676"/>
        <v>8.3746839445747526E-3</v>
      </c>
      <c r="M1471" s="58">
        <f t="shared" si="677"/>
        <v>2.5124051833724258E-2</v>
      </c>
      <c r="N1471" s="58">
        <f t="shared" si="678"/>
        <v>1.8792548333705186E-4</v>
      </c>
      <c r="O1471" s="59">
        <f t="shared" si="679"/>
        <v>0.33380263977743835</v>
      </c>
      <c r="P1471" s="58">
        <f t="shared" si="680"/>
        <v>2.2104160961694541E-4</v>
      </c>
      <c r="Q1471" s="58">
        <f t="shared" si="681"/>
        <v>0.55587609884930611</v>
      </c>
      <c r="R1471" s="58">
        <f t="shared" si="682"/>
        <v>0.55228137026777024</v>
      </c>
      <c r="S1471" s="60">
        <f t="shared" si="683"/>
        <v>3.5947285815358665E-3</v>
      </c>
      <c r="T1471" s="58">
        <f t="shared" si="684"/>
        <v>2.196121820998358E-4</v>
      </c>
      <c r="U1471" s="58">
        <f t="shared" si="685"/>
        <v>2.8378877983762851E-3</v>
      </c>
      <c r="V1471" s="58">
        <f t="shared" si="686"/>
        <v>2.6389037454981393E-4</v>
      </c>
      <c r="W1471" s="50">
        <f t="shared" si="687"/>
        <v>174.94013092386234</v>
      </c>
      <c r="X1471" s="50">
        <f t="shared" si="688"/>
        <v>106396.37234696423</v>
      </c>
      <c r="Y1471" s="50">
        <f t="shared" si="689"/>
        <v>106396.37234696423</v>
      </c>
      <c r="Z1471" s="50">
        <f t="shared" si="690"/>
        <v>1.5879087944489911</v>
      </c>
      <c r="AA1471" s="50">
        <f t="shared" si="691"/>
        <v>1.3497224752816424</v>
      </c>
      <c r="AB1471" s="50">
        <f t="shared" si="692"/>
        <v>701.68774278356796</v>
      </c>
      <c r="AC1471" s="7">
        <f t="shared" si="693"/>
        <v>0.27901788195972799</v>
      </c>
    </row>
    <row r="1472" spans="2:29">
      <c r="B1472" s="7">
        <f t="shared" si="666"/>
        <v>0.57260946910165689</v>
      </c>
      <c r="C1472" s="7">
        <f t="shared" si="667"/>
        <v>3.9764546465392847E-4</v>
      </c>
      <c r="D1472" s="58">
        <f t="shared" si="668"/>
        <v>3620038.0471795299</v>
      </c>
      <c r="E1472" s="7">
        <f t="shared" si="669"/>
        <v>525.04215118524553</v>
      </c>
      <c r="F1472" s="7">
        <f t="shared" si="670"/>
        <v>3518713.0471795299</v>
      </c>
      <c r="G1472" s="57">
        <f t="shared" si="671"/>
        <v>1.2456543442882478E-2</v>
      </c>
      <c r="H1472" s="61">
        <f t="shared" si="672"/>
        <v>1.5433137094515163E-2</v>
      </c>
      <c r="I1472" s="7">
        <f t="shared" si="673"/>
        <v>6.7133725810969533E-2</v>
      </c>
      <c r="J1472" s="58">
        <f t="shared" si="674"/>
        <v>9.324723871457774E-4</v>
      </c>
      <c r="K1472" s="7">
        <f t="shared" si="675"/>
        <v>6.5099077287725437E-3</v>
      </c>
      <c r="L1472" s="7">
        <f t="shared" si="676"/>
        <v>8.3748525030640994E-3</v>
      </c>
      <c r="M1472" s="58">
        <f t="shared" si="677"/>
        <v>2.5124557509192298E-2</v>
      </c>
      <c r="N1472" s="58">
        <f t="shared" si="678"/>
        <v>1.8780103669483456E-4</v>
      </c>
      <c r="O1472" s="59">
        <f t="shared" si="679"/>
        <v>0.33358159142919991</v>
      </c>
      <c r="P1472" s="58">
        <f t="shared" si="680"/>
        <v>2.2104834823843955E-4</v>
      </c>
      <c r="Q1472" s="58">
        <f t="shared" si="681"/>
        <v>0.55589304515472926</v>
      </c>
      <c r="R1472" s="58">
        <f t="shared" si="682"/>
        <v>0.55229912064976416</v>
      </c>
      <c r="S1472" s="60">
        <f t="shared" si="683"/>
        <v>3.5939245049650959E-3</v>
      </c>
      <c r="T1472" s="58">
        <f t="shared" si="684"/>
        <v>2.1961924045873157E-4</v>
      </c>
      <c r="U1472" s="58">
        <f t="shared" si="685"/>
        <v>2.8393169061559933E-3</v>
      </c>
      <c r="V1472" s="58">
        <f t="shared" si="686"/>
        <v>2.6401482119203117E-4</v>
      </c>
      <c r="W1472" s="50">
        <f t="shared" si="687"/>
        <v>174.94365196947908</v>
      </c>
      <c r="X1472" s="50">
        <f t="shared" si="688"/>
        <v>106399.79193769024</v>
      </c>
      <c r="Y1472" s="50">
        <f t="shared" si="689"/>
        <v>106399.79193769024</v>
      </c>
      <c r="Z1472" s="50">
        <f t="shared" si="690"/>
        <v>1.5879151450806306</v>
      </c>
      <c r="AA1472" s="50">
        <f t="shared" si="691"/>
        <v>1.3497278733185361</v>
      </c>
      <c r="AB1472" s="50">
        <f t="shared" si="692"/>
        <v>701.71310149997726</v>
      </c>
      <c r="AC1472" s="7">
        <f t="shared" si="693"/>
        <v>0.27902799041042292</v>
      </c>
    </row>
    <row r="1473" spans="2:29">
      <c r="B1473" s="7">
        <f t="shared" si="666"/>
        <v>0.57300711456631082</v>
      </c>
      <c r="C1473" s="7">
        <f t="shared" si="667"/>
        <v>3.9764546465392847E-4</v>
      </c>
      <c r="D1473" s="58">
        <f t="shared" si="668"/>
        <v>3620153.8224830776</v>
      </c>
      <c r="E1473" s="7">
        <f t="shared" si="669"/>
        <v>525.0589429740711</v>
      </c>
      <c r="F1473" s="7">
        <f t="shared" si="670"/>
        <v>3518828.8224830776</v>
      </c>
      <c r="G1473" s="57">
        <f t="shared" si="671"/>
        <v>1.2456670525541723E-2</v>
      </c>
      <c r="H1473" s="61">
        <f t="shared" si="672"/>
        <v>1.5438090382520489E-2</v>
      </c>
      <c r="I1473" s="7">
        <f t="shared" si="673"/>
        <v>6.7123819234958873E-2</v>
      </c>
      <c r="J1473" s="58">
        <f t="shared" si="674"/>
        <v>9.3199199339299456E-4</v>
      </c>
      <c r="K1473" s="7">
        <f t="shared" si="675"/>
        <v>6.5110361515503075E-3</v>
      </c>
      <c r="L1473" s="7">
        <f t="shared" si="676"/>
        <v>8.3750201383362959E-3</v>
      </c>
      <c r="M1473" s="58">
        <f t="shared" si="677"/>
        <v>2.5125060415008886E-2</v>
      </c>
      <c r="N1473" s="58">
        <f t="shared" si="678"/>
        <v>1.8767658627882105E-4</v>
      </c>
      <c r="O1473" s="59">
        <f t="shared" si="679"/>
        <v>0.33336053637775587</v>
      </c>
      <c r="P1473" s="58">
        <f t="shared" si="680"/>
        <v>2.2105505144404125E-4</v>
      </c>
      <c r="Q1473" s="58">
        <f t="shared" si="681"/>
        <v>0.55590990239616045</v>
      </c>
      <c r="R1473" s="58">
        <f t="shared" si="682"/>
        <v>0.55231678416531527</v>
      </c>
      <c r="S1473" s="60">
        <f t="shared" si="683"/>
        <v>3.5931182308451826E-3</v>
      </c>
      <c r="T1473" s="58">
        <f t="shared" si="684"/>
        <v>2.1962626427558032E-4</v>
      </c>
      <c r="U1473" s="58">
        <f t="shared" si="685"/>
        <v>2.8407456933244543E-3</v>
      </c>
      <c r="V1473" s="58">
        <f t="shared" si="686"/>
        <v>2.6413927160804469E-4</v>
      </c>
      <c r="W1473" s="50">
        <f t="shared" si="687"/>
        <v>174.94715372986303</v>
      </c>
      <c r="X1473" s="50">
        <f t="shared" si="688"/>
        <v>106403.19479369576</v>
      </c>
      <c r="Y1473" s="50">
        <f t="shared" si="689"/>
        <v>106403.19479369576</v>
      </c>
      <c r="Z1473" s="50">
        <f t="shared" si="690"/>
        <v>1.5879214642284816</v>
      </c>
      <c r="AA1473" s="50">
        <f t="shared" si="691"/>
        <v>1.3497332445942094</v>
      </c>
      <c r="AB1473" s="50">
        <f t="shared" si="692"/>
        <v>701.73833611643829</v>
      </c>
      <c r="AC1473" s="7">
        <f t="shared" si="693"/>
        <v>0.27903804951510175</v>
      </c>
    </row>
    <row r="1474" spans="2:29">
      <c r="B1474" s="7">
        <f t="shared" si="666"/>
        <v>0.57340476003096474</v>
      </c>
      <c r="C1474" s="7">
        <f t="shared" si="667"/>
        <v>3.9764546465392847E-4</v>
      </c>
      <c r="D1474" s="58">
        <f t="shared" si="668"/>
        <v>3620269.0283809574</v>
      </c>
      <c r="E1474" s="7">
        <f t="shared" si="669"/>
        <v>525.07565217758327</v>
      </c>
      <c r="F1474" s="7">
        <f t="shared" si="670"/>
        <v>3518944.0283809574</v>
      </c>
      <c r="G1474" s="57">
        <f t="shared" si="671"/>
        <v>1.2456796980436191E-2</v>
      </c>
      <c r="H1474" s="61">
        <f t="shared" si="672"/>
        <v>1.5443043721059658E-2</v>
      </c>
      <c r="I1474" s="7">
        <f t="shared" si="673"/>
        <v>6.7113912557880531E-2</v>
      </c>
      <c r="J1474" s="58">
        <f t="shared" si="674"/>
        <v>9.3151144057849545E-4</v>
      </c>
      <c r="K1474" s="7">
        <f t="shared" si="675"/>
        <v>6.5121639691975274E-3</v>
      </c>
      <c r="L1474" s="7">
        <f t="shared" si="676"/>
        <v>8.3751868503545192E-3</v>
      </c>
      <c r="M1474" s="58">
        <f t="shared" si="677"/>
        <v>2.5125560551063558E-2</v>
      </c>
      <c r="N1474" s="58">
        <f t="shared" si="678"/>
        <v>1.8755213210895142E-4</v>
      </c>
      <c r="O1474" s="59">
        <f t="shared" si="679"/>
        <v>0.33313947465852495</v>
      </c>
      <c r="P1474" s="58">
        <f t="shared" si="680"/>
        <v>2.2106171923091944E-4</v>
      </c>
      <c r="Q1474" s="58">
        <f t="shared" si="681"/>
        <v>0.55592667056648015</v>
      </c>
      <c r="R1474" s="58">
        <f t="shared" si="682"/>
        <v>0.55233436080822995</v>
      </c>
      <c r="S1474" s="60">
        <f t="shared" si="683"/>
        <v>3.5923097582502006E-3</v>
      </c>
      <c r="T1474" s="58">
        <f t="shared" si="684"/>
        <v>2.1963325354791918E-4</v>
      </c>
      <c r="U1474" s="58">
        <f t="shared" si="685"/>
        <v>2.8421741590074546E-3</v>
      </c>
      <c r="V1474" s="58">
        <f t="shared" si="686"/>
        <v>2.6426372577791437E-4</v>
      </c>
      <c r="W1474" s="50">
        <f t="shared" si="687"/>
        <v>174.95063620424509</v>
      </c>
      <c r="X1474" s="50">
        <f t="shared" si="688"/>
        <v>106406.58091378749</v>
      </c>
      <c r="Y1474" s="50">
        <f t="shared" si="689"/>
        <v>106406.58091378749</v>
      </c>
      <c r="Z1474" s="50">
        <f t="shared" si="690"/>
        <v>1.5879277518963302</v>
      </c>
      <c r="AA1474" s="50">
        <f t="shared" si="691"/>
        <v>1.3497385891118807</v>
      </c>
      <c r="AB1474" s="50">
        <f t="shared" si="692"/>
        <v>701.76344662410258</v>
      </c>
      <c r="AC1474" s="7">
        <f t="shared" si="693"/>
        <v>0.27904805927023968</v>
      </c>
    </row>
    <row r="1475" spans="2:29">
      <c r="B1475" s="7">
        <f t="shared" si="666"/>
        <v>0.57380240549561867</v>
      </c>
      <c r="C1475" s="7">
        <f t="shared" si="667"/>
        <v>3.9764546465392847E-4</v>
      </c>
      <c r="D1475" s="58">
        <f t="shared" si="668"/>
        <v>3620383.6648322875</v>
      </c>
      <c r="E1475" s="7">
        <f t="shared" si="669"/>
        <v>525.09227878985257</v>
      </c>
      <c r="F1475" s="7">
        <f t="shared" si="670"/>
        <v>3519058.6648322875</v>
      </c>
      <c r="G1475" s="57">
        <f t="shared" si="671"/>
        <v>1.2456922807561804E-2</v>
      </c>
      <c r="H1475" s="61">
        <f t="shared" si="672"/>
        <v>1.5447997109883043E-2</v>
      </c>
      <c r="I1475" s="7">
        <f t="shared" si="673"/>
        <v>6.7104005780233761E-2</v>
      </c>
      <c r="J1475" s="58">
        <f t="shared" si="674"/>
        <v>9.3103072872179114E-4</v>
      </c>
      <c r="K1475" s="7">
        <f t="shared" si="675"/>
        <v>6.5132911816385437E-3</v>
      </c>
      <c r="L1475" s="7">
        <f t="shared" si="676"/>
        <v>8.3753526390821266E-3</v>
      </c>
      <c r="M1475" s="58">
        <f t="shared" si="677"/>
        <v>2.512605791724638E-2</v>
      </c>
      <c r="N1475" s="58">
        <f t="shared" si="678"/>
        <v>1.8742767420516698E-4</v>
      </c>
      <c r="O1475" s="59">
        <f t="shared" si="679"/>
        <v>0.33291840630692782</v>
      </c>
      <c r="P1475" s="58">
        <f t="shared" si="680"/>
        <v>2.2106835159713123E-4</v>
      </c>
      <c r="Q1475" s="58">
        <f t="shared" si="681"/>
        <v>0.5559433496608025</v>
      </c>
      <c r="R1475" s="58">
        <f t="shared" si="682"/>
        <v>0.55235185057227087</v>
      </c>
      <c r="S1475" s="60">
        <f t="shared" si="683"/>
        <v>3.5914990885316245E-3</v>
      </c>
      <c r="T1475" s="58">
        <f t="shared" si="684"/>
        <v>2.1964020827326791E-4</v>
      </c>
      <c r="U1475" s="58">
        <f t="shared" si="685"/>
        <v>2.8436023023313177E-3</v>
      </c>
      <c r="V1475" s="58">
        <f t="shared" si="686"/>
        <v>2.6438818368169882E-4</v>
      </c>
      <c r="W1475" s="50">
        <f t="shared" si="687"/>
        <v>174.95409939185973</v>
      </c>
      <c r="X1475" s="50">
        <f t="shared" si="688"/>
        <v>106409.95029676387</v>
      </c>
      <c r="Y1475" s="50">
        <f t="shared" si="689"/>
        <v>106409.95029676387</v>
      </c>
      <c r="Z1475" s="50">
        <f t="shared" si="690"/>
        <v>1.5879340080879176</v>
      </c>
      <c r="AA1475" s="50">
        <f t="shared" si="691"/>
        <v>1.3497439068747299</v>
      </c>
      <c r="AB1475" s="50">
        <f t="shared" si="692"/>
        <v>701.78843301405891</v>
      </c>
      <c r="AC1475" s="7">
        <f t="shared" si="693"/>
        <v>0.27905801967230576</v>
      </c>
    </row>
    <row r="1476" spans="2:29">
      <c r="B1476" s="7">
        <f t="shared" si="666"/>
        <v>0.5742000509602726</v>
      </c>
      <c r="C1476" s="7">
        <f t="shared" si="667"/>
        <v>3.9764546465392847E-4</v>
      </c>
      <c r="D1476" s="58">
        <f t="shared" si="668"/>
        <v>3620497.7317970446</v>
      </c>
      <c r="E1476" s="7">
        <f t="shared" si="669"/>
        <v>525.10882280507417</v>
      </c>
      <c r="F1476" s="7">
        <f t="shared" si="670"/>
        <v>3519172.7317970446</v>
      </c>
      <c r="G1476" s="57">
        <f t="shared" si="671"/>
        <v>1.2457048006915203E-2</v>
      </c>
      <c r="H1476" s="61">
        <f t="shared" si="672"/>
        <v>1.5452950548741014E-2</v>
      </c>
      <c r="I1476" s="7">
        <f t="shared" si="673"/>
        <v>6.7094098902517815E-2</v>
      </c>
      <c r="J1476" s="58">
        <f t="shared" si="674"/>
        <v>9.3054985784242429E-4</v>
      </c>
      <c r="K1476" s="7">
        <f t="shared" si="675"/>
        <v>6.5144177887978124E-3</v>
      </c>
      <c r="L1476" s="7">
        <f t="shared" si="676"/>
        <v>8.3755175044826612E-3</v>
      </c>
      <c r="M1476" s="58">
        <f t="shared" si="677"/>
        <v>2.5126552513447982E-2</v>
      </c>
      <c r="N1476" s="58">
        <f t="shared" si="678"/>
        <v>1.8730321258741056E-4</v>
      </c>
      <c r="O1476" s="59">
        <f t="shared" si="679"/>
        <v>0.33269733135838803</v>
      </c>
      <c r="P1476" s="58">
        <f t="shared" si="680"/>
        <v>2.2107494853979004E-4</v>
      </c>
      <c r="Q1476" s="58">
        <f t="shared" si="681"/>
        <v>0.55595993967186808</v>
      </c>
      <c r="R1476" s="58">
        <f t="shared" si="682"/>
        <v>0.5523692534513317</v>
      </c>
      <c r="S1476" s="60">
        <f t="shared" si="683"/>
        <v>3.5906862205363765E-3</v>
      </c>
      <c r="T1476" s="58">
        <f t="shared" si="684"/>
        <v>2.1964712844919839E-4</v>
      </c>
      <c r="U1476" s="58">
        <f t="shared" si="685"/>
        <v>2.8450301224219095E-3</v>
      </c>
      <c r="V1476" s="58">
        <f t="shared" si="686"/>
        <v>2.6451264529945521E-4</v>
      </c>
      <c r="W1476" s="50">
        <f t="shared" si="687"/>
        <v>174.9575432919454</v>
      </c>
      <c r="X1476" s="50">
        <f t="shared" si="688"/>
        <v>106413.30294144852</v>
      </c>
      <c r="Y1476" s="50">
        <f t="shared" si="689"/>
        <v>106413.30294144852</v>
      </c>
      <c r="Z1476" s="50">
        <f t="shared" si="690"/>
        <v>1.5879402328070016</v>
      </c>
      <c r="AA1476" s="50">
        <f t="shared" si="691"/>
        <v>1.3497491978859513</v>
      </c>
      <c r="AB1476" s="50">
        <f t="shared" si="692"/>
        <v>701.8132952775843</v>
      </c>
      <c r="AC1476" s="7">
        <f t="shared" si="693"/>
        <v>0.27906793071779379</v>
      </c>
    </row>
    <row r="1477" spans="2:29">
      <c r="B1477" s="7">
        <f t="shared" si="666"/>
        <v>0.57459769642492653</v>
      </c>
      <c r="C1477" s="7">
        <f t="shared" si="667"/>
        <v>3.9764546465392847E-4</v>
      </c>
      <c r="D1477" s="58">
        <f t="shared" si="668"/>
        <v>3620611.2292348039</v>
      </c>
      <c r="E1477" s="7">
        <f t="shared" si="669"/>
        <v>525.12528421738489</v>
      </c>
      <c r="F1477" s="7">
        <f t="shared" si="670"/>
        <v>3519286.2292348039</v>
      </c>
      <c r="G1477" s="57">
        <f t="shared" si="671"/>
        <v>1.2457172578492402E-2</v>
      </c>
      <c r="H1477" s="61">
        <f t="shared" si="672"/>
        <v>1.5457904037383941E-2</v>
      </c>
      <c r="I1477" s="7">
        <f t="shared" si="673"/>
        <v>6.7084191925231962E-2</v>
      </c>
      <c r="J1477" s="58">
        <f t="shared" si="674"/>
        <v>9.3006882795996853E-4</v>
      </c>
      <c r="K1477" s="7">
        <f t="shared" si="675"/>
        <v>6.5155437905999192E-3</v>
      </c>
      <c r="L1477" s="7">
        <f t="shared" si="676"/>
        <v>8.375681446519857E-3</v>
      </c>
      <c r="M1477" s="58">
        <f t="shared" si="677"/>
        <v>2.5127044339559569E-2</v>
      </c>
      <c r="N1477" s="58">
        <f t="shared" si="678"/>
        <v>1.871787472756262E-4</v>
      </c>
      <c r="O1477" s="59">
        <f t="shared" si="679"/>
        <v>0.33247624984833102</v>
      </c>
      <c r="P1477" s="58">
        <f t="shared" si="680"/>
        <v>2.2108151005700849E-4</v>
      </c>
      <c r="Q1477" s="58">
        <f t="shared" si="681"/>
        <v>0.55597644059493068</v>
      </c>
      <c r="R1477" s="58">
        <f t="shared" si="682"/>
        <v>0.5523865694392448</v>
      </c>
      <c r="S1477" s="60">
        <f t="shared" si="683"/>
        <v>3.5898711556858753E-3</v>
      </c>
      <c r="T1477" s="58">
        <f t="shared" si="684"/>
        <v>2.1965401407325803E-4</v>
      </c>
      <c r="U1477" s="58">
        <f t="shared" si="685"/>
        <v>2.8464576184056602E-3</v>
      </c>
      <c r="V1477" s="58">
        <f t="shared" si="686"/>
        <v>2.6463711061123954E-4</v>
      </c>
      <c r="W1477" s="50">
        <f t="shared" si="687"/>
        <v>174.96096790374457</v>
      </c>
      <c r="X1477" s="50">
        <f t="shared" si="688"/>
        <v>106416.63884665328</v>
      </c>
      <c r="Y1477" s="50">
        <f t="shared" si="689"/>
        <v>106416.63884665328</v>
      </c>
      <c r="Z1477" s="50">
        <f t="shared" si="690"/>
        <v>1.587946426057288</v>
      </c>
      <c r="AA1477" s="50">
        <f t="shared" si="691"/>
        <v>1.3497544621486948</v>
      </c>
      <c r="AB1477" s="50">
        <f t="shared" si="692"/>
        <v>701.83803340586735</v>
      </c>
      <c r="AC1477" s="7">
        <f t="shared" si="693"/>
        <v>0.27907779240321756</v>
      </c>
    </row>
    <row r="1478" spans="2:29">
      <c r="B1478" s="7">
        <f t="shared" si="666"/>
        <v>0.57499534188958046</v>
      </c>
      <c r="C1478" s="7">
        <f t="shared" si="667"/>
        <v>3.9764546465392847E-4</v>
      </c>
      <c r="D1478" s="58">
        <f t="shared" si="668"/>
        <v>3620724.1571060298</v>
      </c>
      <c r="E1478" s="7">
        <f t="shared" si="669"/>
        <v>525.14166302105059</v>
      </c>
      <c r="F1478" s="7">
        <f t="shared" si="670"/>
        <v>3519399.1571060298</v>
      </c>
      <c r="G1478" s="57">
        <f t="shared" si="671"/>
        <v>1.245729652229018E-2</v>
      </c>
      <c r="H1478" s="61">
        <f t="shared" si="672"/>
        <v>1.546285757556219E-2</v>
      </c>
      <c r="I1478" s="7">
        <f t="shared" si="673"/>
        <v>6.7074284848875468E-2</v>
      </c>
      <c r="J1478" s="58">
        <f t="shared" si="674"/>
        <v>9.2958763909402862E-4</v>
      </c>
      <c r="K1478" s="7">
        <f t="shared" si="675"/>
        <v>6.5166691869695727E-3</v>
      </c>
      <c r="L1478" s="7">
        <f t="shared" si="676"/>
        <v>8.3758444651576298E-3</v>
      </c>
      <c r="M1478" s="58">
        <f t="shared" si="677"/>
        <v>2.5127533395472891E-2</v>
      </c>
      <c r="N1478" s="58">
        <f t="shared" si="678"/>
        <v>1.8705427828975954E-4</v>
      </c>
      <c r="O1478" s="59">
        <f t="shared" si="679"/>
        <v>0.3322551618121854</v>
      </c>
      <c r="P1478" s="58">
        <f t="shared" si="680"/>
        <v>2.2108803614562245E-4</v>
      </c>
      <c r="Q1478" s="58">
        <f t="shared" si="681"/>
        <v>0.55599285242203311</v>
      </c>
      <c r="R1478" s="58">
        <f t="shared" si="682"/>
        <v>0.55240379852997867</v>
      </c>
      <c r="S1478" s="60">
        <f t="shared" si="683"/>
        <v>3.589053892054439E-3</v>
      </c>
      <c r="T1478" s="58">
        <f t="shared" si="684"/>
        <v>2.1966086514304845E-4</v>
      </c>
      <c r="U1478" s="58">
        <f t="shared" si="685"/>
        <v>2.8478847894082343E-3</v>
      </c>
      <c r="V1478" s="58">
        <f t="shared" si="686"/>
        <v>2.6476157959710623E-4</v>
      </c>
      <c r="W1478" s="50">
        <f t="shared" si="687"/>
        <v>174.96437322650348</v>
      </c>
      <c r="X1478" s="50">
        <f t="shared" si="688"/>
        <v>106419.95801121615</v>
      </c>
      <c r="Y1478" s="50">
        <f t="shared" si="689"/>
        <v>106419.95801121615</v>
      </c>
      <c r="Z1478" s="50">
        <f t="shared" si="690"/>
        <v>1.5879525878425018</v>
      </c>
      <c r="AA1478" s="50">
        <f t="shared" si="691"/>
        <v>1.3497596996661265</v>
      </c>
      <c r="AB1478" s="50">
        <f t="shared" si="692"/>
        <v>701.86264739029093</v>
      </c>
      <c r="AC1478" s="7">
        <f t="shared" si="693"/>
        <v>0.27908760472511207</v>
      </c>
    </row>
    <row r="1479" spans="2:29">
      <c r="B1479" s="7">
        <f t="shared" si="666"/>
        <v>0.57539298735423439</v>
      </c>
      <c r="C1479" s="7">
        <f t="shared" si="667"/>
        <v>3.9764546465392847E-4</v>
      </c>
      <c r="D1479" s="58">
        <f t="shared" si="668"/>
        <v>3620836.5153703932</v>
      </c>
      <c r="E1479" s="7">
        <f t="shared" si="669"/>
        <v>525.15795921022209</v>
      </c>
      <c r="F1479" s="7">
        <f t="shared" si="670"/>
        <v>3519511.5153703932</v>
      </c>
      <c r="G1479" s="57">
        <f t="shared" si="671"/>
        <v>1.2457419838304245E-2</v>
      </c>
      <c r="H1479" s="61">
        <f t="shared" si="672"/>
        <v>1.5467811163026127E-2</v>
      </c>
      <c r="I1479" s="7">
        <f t="shared" si="673"/>
        <v>6.7064377673947587E-2</v>
      </c>
      <c r="J1479" s="58">
        <f t="shared" si="674"/>
        <v>9.2910629126424045E-4</v>
      </c>
      <c r="K1479" s="7">
        <f t="shared" si="675"/>
        <v>6.5177939778316013E-3</v>
      </c>
      <c r="L1479" s="7">
        <f t="shared" si="676"/>
        <v>8.3760065603600831E-3</v>
      </c>
      <c r="M1479" s="58">
        <f t="shared" si="677"/>
        <v>2.5128019681080249E-2</v>
      </c>
      <c r="N1479" s="58">
        <f t="shared" si="678"/>
        <v>1.8692980564975731E-4</v>
      </c>
      <c r="O1479" s="59">
        <f t="shared" si="679"/>
        <v>0.33203406728538143</v>
      </c>
      <c r="P1479" s="58">
        <f t="shared" si="680"/>
        <v>2.2109452680396657E-4</v>
      </c>
      <c r="Q1479" s="58">
        <f t="shared" si="681"/>
        <v>0.5560091751489874</v>
      </c>
      <c r="R1479" s="58">
        <f t="shared" si="682"/>
        <v>0.55242094071738024</v>
      </c>
      <c r="S1479" s="60">
        <f t="shared" si="683"/>
        <v>3.5882344316071624E-3</v>
      </c>
      <c r="T1479" s="58">
        <f t="shared" si="684"/>
        <v>2.1966768165612293E-4</v>
      </c>
      <c r="U1479" s="58">
        <f t="shared" si="685"/>
        <v>2.849311634556078E-3</v>
      </c>
      <c r="V1479" s="58">
        <f t="shared" si="686"/>
        <v>2.6488605223710845E-4</v>
      </c>
      <c r="W1479" s="50">
        <f t="shared" si="687"/>
        <v>174.96775925947225</v>
      </c>
      <c r="X1479" s="50">
        <f t="shared" si="688"/>
        <v>106423.26043395174</v>
      </c>
      <c r="Y1479" s="50">
        <f t="shared" si="689"/>
        <v>106423.26043395174</v>
      </c>
      <c r="Z1479" s="50">
        <f t="shared" si="690"/>
        <v>1.5879587181662946</v>
      </c>
      <c r="AA1479" s="50">
        <f t="shared" si="691"/>
        <v>1.3497649104413505</v>
      </c>
      <c r="AB1479" s="50">
        <f t="shared" si="692"/>
        <v>701.88713722206478</v>
      </c>
      <c r="AC1479" s="7">
        <f t="shared" si="693"/>
        <v>0.27909736768001608</v>
      </c>
    </row>
    <row r="1480" spans="2:29">
      <c r="B1480" s="7">
        <f t="shared" si="666"/>
        <v>0.57579063281888831</v>
      </c>
      <c r="C1480" s="7">
        <f t="shared" si="667"/>
        <v>3.9764546465392847E-4</v>
      </c>
      <c r="D1480" s="58">
        <f t="shared" si="668"/>
        <v>3620948.3039887319</v>
      </c>
      <c r="E1480" s="7">
        <f t="shared" si="669"/>
        <v>525.17417277921936</v>
      </c>
      <c r="F1480" s="7">
        <f t="shared" si="670"/>
        <v>3519623.3039887319</v>
      </c>
      <c r="G1480" s="57">
        <f t="shared" si="671"/>
        <v>1.2457542526531383E-2</v>
      </c>
      <c r="H1480" s="61">
        <f t="shared" si="672"/>
        <v>1.5472764799526119E-2</v>
      </c>
      <c r="I1480" s="7">
        <f t="shared" si="673"/>
        <v>6.7054470400947599E-2</v>
      </c>
      <c r="J1480" s="58">
        <f t="shared" si="674"/>
        <v>9.286247844902711E-4</v>
      </c>
      <c r="K1480" s="7">
        <f t="shared" si="675"/>
        <v>6.5189181631109617E-3</v>
      </c>
      <c r="L1480" s="7">
        <f t="shared" si="676"/>
        <v>8.3761677320915041E-3</v>
      </c>
      <c r="M1480" s="58">
        <f t="shared" si="677"/>
        <v>2.5128503196274514E-2</v>
      </c>
      <c r="N1480" s="58">
        <f t="shared" si="678"/>
        <v>1.8680532937556768E-4</v>
      </c>
      <c r="O1480" s="59">
        <f t="shared" si="679"/>
        <v>0.33181296630335211</v>
      </c>
      <c r="P1480" s="58">
        <f t="shared" si="680"/>
        <v>2.2110098202932083E-4</v>
      </c>
      <c r="Q1480" s="58">
        <f t="shared" si="681"/>
        <v>0.55602540876895301</v>
      </c>
      <c r="R1480" s="58">
        <f t="shared" si="682"/>
        <v>0.55243799599547483</v>
      </c>
      <c r="S1480" s="60">
        <f t="shared" si="683"/>
        <v>3.5874127734781824E-3</v>
      </c>
      <c r="T1480" s="58">
        <f t="shared" si="684"/>
        <v>2.1967446361010565E-4</v>
      </c>
      <c r="U1480" s="58">
        <f t="shared" si="685"/>
        <v>2.8507381529752933E-3</v>
      </c>
      <c r="V1480" s="58">
        <f t="shared" si="686"/>
        <v>2.6501052851129808E-4</v>
      </c>
      <c r="W1480" s="50">
        <f t="shared" si="687"/>
        <v>174.97112600190488</v>
      </c>
      <c r="X1480" s="50">
        <f t="shared" si="688"/>
        <v>106426.54611370903</v>
      </c>
      <c r="Y1480" s="50">
        <f t="shared" si="689"/>
        <v>106426.54611370903</v>
      </c>
      <c r="Z1480" s="50">
        <f t="shared" si="690"/>
        <v>1.5879648170323513</v>
      </c>
      <c r="AA1480" s="50">
        <f t="shared" si="691"/>
        <v>1.3497700944774986</v>
      </c>
      <c r="AB1480" s="50">
        <f t="shared" si="692"/>
        <v>701.91150289265283</v>
      </c>
      <c r="AC1480" s="7">
        <f t="shared" si="693"/>
        <v>0.27910708126448491</v>
      </c>
    </row>
    <row r="1481" spans="2:29">
      <c r="B1481" s="7">
        <f t="shared" si="666"/>
        <v>0.57618827828354224</v>
      </c>
      <c r="C1481" s="7">
        <f t="shared" si="667"/>
        <v>3.9764546465392847E-4</v>
      </c>
      <c r="D1481" s="58">
        <f t="shared" si="668"/>
        <v>3621059.5229216181</v>
      </c>
      <c r="E1481" s="7">
        <f t="shared" si="669"/>
        <v>525.19030372232385</v>
      </c>
      <c r="F1481" s="7">
        <f t="shared" si="670"/>
        <v>3519734.5229216181</v>
      </c>
      <c r="G1481" s="57">
        <f t="shared" si="671"/>
        <v>1.2457664586967905E-2</v>
      </c>
      <c r="H1481" s="61">
        <f t="shared" si="672"/>
        <v>1.5477718484812528E-2</v>
      </c>
      <c r="I1481" s="7">
        <f t="shared" si="673"/>
        <v>6.7044563030374787E-2</v>
      </c>
      <c r="J1481" s="58">
        <f t="shared" si="674"/>
        <v>9.2814311879181924E-4</v>
      </c>
      <c r="K1481" s="7">
        <f t="shared" si="675"/>
        <v>6.5200417427327345E-3</v>
      </c>
      <c r="L1481" s="7">
        <f t="shared" si="676"/>
        <v>8.3763279803163726E-3</v>
      </c>
      <c r="M1481" s="58">
        <f t="shared" si="677"/>
        <v>2.5128983940949118E-2</v>
      </c>
      <c r="N1481" s="58">
        <f t="shared" si="678"/>
        <v>1.8668084948714027E-4</v>
      </c>
      <c r="O1481" s="59">
        <f t="shared" si="679"/>
        <v>0.33159185890153292</v>
      </c>
      <c r="P1481" s="58">
        <f t="shared" si="680"/>
        <v>2.211074018191872E-4</v>
      </c>
      <c r="Q1481" s="58">
        <f t="shared" si="681"/>
        <v>0.55604155327564808</v>
      </c>
      <c r="R1481" s="58">
        <f t="shared" si="682"/>
        <v>0.5524549643582467</v>
      </c>
      <c r="S1481" s="60">
        <f t="shared" si="683"/>
        <v>3.5865889174013788E-3</v>
      </c>
      <c r="T1481" s="58">
        <f t="shared" si="684"/>
        <v>2.1968121100260449E-4</v>
      </c>
      <c r="U1481" s="58">
        <f t="shared" si="685"/>
        <v>2.852164343791876E-3</v>
      </c>
      <c r="V1481" s="58">
        <f t="shared" si="686"/>
        <v>2.6513500839972547E-4</v>
      </c>
      <c r="W1481" s="50">
        <f t="shared" si="687"/>
        <v>174.97447345305937</v>
      </c>
      <c r="X1481" s="50">
        <f t="shared" si="688"/>
        <v>106429.81504932916</v>
      </c>
      <c r="Y1481" s="50">
        <f t="shared" si="689"/>
        <v>106429.81504932916</v>
      </c>
      <c r="Z1481" s="50">
        <f t="shared" si="690"/>
        <v>1.5879708844443132</v>
      </c>
      <c r="AA1481" s="50">
        <f t="shared" si="691"/>
        <v>1.3497752517776662</v>
      </c>
      <c r="AB1481" s="50">
        <f t="shared" si="692"/>
        <v>701.93574439346173</v>
      </c>
      <c r="AC1481" s="7">
        <f t="shared" si="693"/>
        <v>0.27911674547511273</v>
      </c>
    </row>
    <row r="1482" spans="2:29">
      <c r="B1482" s="7">
        <f t="shared" si="666"/>
        <v>0.57658592374819617</v>
      </c>
      <c r="C1482" s="7">
        <f t="shared" si="667"/>
        <v>3.9764546465392847E-4</v>
      </c>
      <c r="D1482" s="58">
        <f t="shared" si="668"/>
        <v>3621170.1721296641</v>
      </c>
      <c r="E1482" s="7">
        <f t="shared" si="669"/>
        <v>525.2063520338229</v>
      </c>
      <c r="F1482" s="7">
        <f t="shared" si="670"/>
        <v>3519845.1721296641</v>
      </c>
      <c r="G1482" s="57">
        <f t="shared" si="671"/>
        <v>1.2457786019609934E-2</v>
      </c>
      <c r="H1482" s="61">
        <f t="shared" si="672"/>
        <v>1.5482672218635717E-2</v>
      </c>
      <c r="I1482" s="7">
        <f t="shared" si="673"/>
        <v>6.7034655562728418E-2</v>
      </c>
      <c r="J1482" s="58">
        <f t="shared" si="674"/>
        <v>9.276612941886141E-4</v>
      </c>
      <c r="K1482" s="7">
        <f t="shared" si="675"/>
        <v>6.5211647166221213E-3</v>
      </c>
      <c r="L1482" s="7">
        <f t="shared" si="676"/>
        <v>8.3764873049993489E-3</v>
      </c>
      <c r="M1482" s="58">
        <f t="shared" si="677"/>
        <v>2.5129461914998048E-2</v>
      </c>
      <c r="N1482" s="58">
        <f t="shared" si="678"/>
        <v>1.8655636600442587E-4</v>
      </c>
      <c r="O1482" s="59">
        <f t="shared" si="679"/>
        <v>0.33137074511536146</v>
      </c>
      <c r="P1482" s="58">
        <f t="shared" si="680"/>
        <v>2.2111378617145627E-4</v>
      </c>
      <c r="Q1482" s="58">
        <f t="shared" si="681"/>
        <v>0.55605760866376786</v>
      </c>
      <c r="R1482" s="58">
        <f t="shared" si="682"/>
        <v>0.55247184579968678</v>
      </c>
      <c r="S1482" s="60">
        <f t="shared" si="683"/>
        <v>3.5857628640810768E-3</v>
      </c>
      <c r="T1482" s="58">
        <f t="shared" si="684"/>
        <v>2.1968792383122998E-4</v>
      </c>
      <c r="U1482" s="58">
        <f t="shared" si="685"/>
        <v>2.8535902061321023E-3</v>
      </c>
      <c r="V1482" s="58">
        <f t="shared" si="686"/>
        <v>2.6525949188243989E-4</v>
      </c>
      <c r="W1482" s="50">
        <f t="shared" si="687"/>
        <v>174.97780161219754</v>
      </c>
      <c r="X1482" s="50">
        <f t="shared" si="688"/>
        <v>106433.06723965444</v>
      </c>
      <c r="Y1482" s="50">
        <f t="shared" si="689"/>
        <v>106433.06723965444</v>
      </c>
      <c r="Z1482" s="50">
        <f t="shared" si="690"/>
        <v>1.5879769204057934</v>
      </c>
      <c r="AA1482" s="50">
        <f t="shared" si="691"/>
        <v>1.3497803823449244</v>
      </c>
      <c r="AB1482" s="50">
        <f t="shared" si="692"/>
        <v>701.95986171590607</v>
      </c>
      <c r="AC1482" s="7">
        <f t="shared" si="693"/>
        <v>0.27912636030848403</v>
      </c>
    </row>
    <row r="1483" spans="2:29">
      <c r="B1483" s="7">
        <f t="shared" si="666"/>
        <v>0.5769835692128501</v>
      </c>
      <c r="C1483" s="7">
        <f t="shared" si="667"/>
        <v>3.9764546465392847E-4</v>
      </c>
      <c r="D1483" s="58">
        <f t="shared" si="668"/>
        <v>3621280.2515740087</v>
      </c>
      <c r="E1483" s="7">
        <f t="shared" si="669"/>
        <v>525.22231770808003</v>
      </c>
      <c r="F1483" s="7">
        <f t="shared" si="670"/>
        <v>3519955.2515740087</v>
      </c>
      <c r="G1483" s="57">
        <f t="shared" si="671"/>
        <v>1.2457906824453991E-2</v>
      </c>
      <c r="H1483" s="61">
        <f t="shared" si="672"/>
        <v>1.5487626000746043E-2</v>
      </c>
      <c r="I1483" s="7">
        <f t="shared" si="673"/>
        <v>6.7024747998507758E-2</v>
      </c>
      <c r="J1483" s="58">
        <f t="shared" si="674"/>
        <v>9.2717931070041633E-4</v>
      </c>
      <c r="K1483" s="7">
        <f t="shared" si="675"/>
        <v>6.5222870847044456E-3</v>
      </c>
      <c r="L1483" s="7">
        <f t="shared" si="676"/>
        <v>8.3766457061052787E-3</v>
      </c>
      <c r="M1483" s="58">
        <f t="shared" si="677"/>
        <v>2.5129937118315834E-2</v>
      </c>
      <c r="N1483" s="58">
        <f t="shared" si="678"/>
        <v>1.8643187894737661E-4</v>
      </c>
      <c r="O1483" s="59">
        <f t="shared" si="679"/>
        <v>0.33114962498027772</v>
      </c>
      <c r="P1483" s="58">
        <f t="shared" si="680"/>
        <v>2.2112013508374107E-4</v>
      </c>
      <c r="Q1483" s="58">
        <f t="shared" si="681"/>
        <v>0.55607357492730947</v>
      </c>
      <c r="R1483" s="58">
        <f t="shared" si="682"/>
        <v>0.55248864031386613</v>
      </c>
      <c r="S1483" s="60">
        <f t="shared" si="683"/>
        <v>3.5849346134433357E-3</v>
      </c>
      <c r="T1483" s="58">
        <f t="shared" si="684"/>
        <v>2.1969460209362446E-4</v>
      </c>
      <c r="U1483" s="58">
        <f t="shared" si="685"/>
        <v>2.855015739122219E-3</v>
      </c>
      <c r="V1483" s="58">
        <f t="shared" si="686"/>
        <v>2.6538397893948915E-4</v>
      </c>
      <c r="W1483" s="50">
        <f t="shared" si="687"/>
        <v>174.98111047858498</v>
      </c>
      <c r="X1483" s="50">
        <f t="shared" si="688"/>
        <v>106436.30268354266</v>
      </c>
      <c r="Y1483" s="50">
        <f t="shared" si="689"/>
        <v>106436.30268354266</v>
      </c>
      <c r="Z1483" s="50">
        <f t="shared" si="690"/>
        <v>1.587982924920404</v>
      </c>
      <c r="AA1483" s="50">
        <f t="shared" si="691"/>
        <v>1.3497854861823435</v>
      </c>
      <c r="AB1483" s="50">
        <f t="shared" si="692"/>
        <v>701.98385485151596</v>
      </c>
      <c r="AC1483" s="7">
        <f t="shared" si="693"/>
        <v>0.27913592576120794</v>
      </c>
    </row>
    <row r="1484" spans="2:29">
      <c r="B1484" s="7">
        <f t="shared" si="666"/>
        <v>0.57738121467750403</v>
      </c>
      <c r="C1484" s="7">
        <f t="shared" si="667"/>
        <v>3.9764546465392847E-4</v>
      </c>
      <c r="D1484" s="58">
        <f t="shared" si="668"/>
        <v>3621389.7612159234</v>
      </c>
      <c r="E1484" s="7">
        <f t="shared" si="669"/>
        <v>525.23820073947832</v>
      </c>
      <c r="F1484" s="7">
        <f t="shared" si="670"/>
        <v>3520064.7612159234</v>
      </c>
      <c r="G1484" s="57">
        <f t="shared" si="671"/>
        <v>1.2458027001496537E-2</v>
      </c>
      <c r="H1484" s="61">
        <f t="shared" si="672"/>
        <v>1.5492579830893869E-2</v>
      </c>
      <c r="I1484" s="7">
        <f t="shared" si="673"/>
        <v>6.7014840338212103E-2</v>
      </c>
      <c r="J1484" s="58">
        <f t="shared" si="674"/>
        <v>9.2669716834701795E-4</v>
      </c>
      <c r="K1484" s="7">
        <f t="shared" si="675"/>
        <v>6.5234088469051628E-3</v>
      </c>
      <c r="L1484" s="7">
        <f t="shared" si="676"/>
        <v>8.3768031835991987E-3</v>
      </c>
      <c r="M1484" s="58">
        <f t="shared" si="677"/>
        <v>2.5130409550797594E-2</v>
      </c>
      <c r="N1484" s="58">
        <f t="shared" si="678"/>
        <v>1.86307388335946E-4</v>
      </c>
      <c r="O1484" s="59">
        <f t="shared" si="679"/>
        <v>0.33092849853172407</v>
      </c>
      <c r="P1484" s="58">
        <f t="shared" si="680"/>
        <v>2.211264485536546E-4</v>
      </c>
      <c r="Q1484" s="58">
        <f t="shared" si="681"/>
        <v>0.55608945206027016</v>
      </c>
      <c r="R1484" s="58">
        <f t="shared" si="682"/>
        <v>0.55250534789487593</v>
      </c>
      <c r="S1484" s="60">
        <f t="shared" si="683"/>
        <v>3.5841041653942307E-3</v>
      </c>
      <c r="T1484" s="58">
        <f t="shared" si="684"/>
        <v>2.1970124578743835E-4</v>
      </c>
      <c r="U1484" s="58">
        <f t="shared" si="685"/>
        <v>2.8564409418884353E-3</v>
      </c>
      <c r="V1484" s="58">
        <f t="shared" si="686"/>
        <v>2.6550846955091976E-4</v>
      </c>
      <c r="W1484" s="50">
        <f t="shared" si="687"/>
        <v>174.98440005149141</v>
      </c>
      <c r="X1484" s="50">
        <f t="shared" si="688"/>
        <v>106439.52137985552</v>
      </c>
      <c r="Y1484" s="50">
        <f t="shared" si="689"/>
        <v>106439.52137985552</v>
      </c>
      <c r="Z1484" s="50">
        <f t="shared" si="690"/>
        <v>1.5879888979917345</v>
      </c>
      <c r="AA1484" s="50">
        <f t="shared" si="691"/>
        <v>1.3497905632929743</v>
      </c>
      <c r="AB1484" s="50">
        <f t="shared" si="692"/>
        <v>702.00772379184991</v>
      </c>
      <c r="AC1484" s="7">
        <f t="shared" si="693"/>
        <v>0.27914544182992185</v>
      </c>
    </row>
    <row r="1485" spans="2:29">
      <c r="B1485" s="7">
        <f t="shared" si="666"/>
        <v>0.57777886014215796</v>
      </c>
      <c r="C1485" s="7">
        <f t="shared" si="667"/>
        <v>3.9764546465392847E-4</v>
      </c>
      <c r="D1485" s="58">
        <f t="shared" si="668"/>
        <v>3621498.7010168033</v>
      </c>
      <c r="E1485" s="7">
        <f t="shared" si="669"/>
        <v>525.25400112241857</v>
      </c>
      <c r="F1485" s="7">
        <f t="shared" si="670"/>
        <v>3520173.7010168033</v>
      </c>
      <c r="G1485" s="57">
        <f t="shared" si="671"/>
        <v>1.2458146550733965E-2</v>
      </c>
      <c r="H1485" s="61">
        <f t="shared" si="672"/>
        <v>1.549753370882955E-2</v>
      </c>
      <c r="I1485" s="7">
        <f t="shared" si="673"/>
        <v>6.7004932582340734E-2</v>
      </c>
      <c r="J1485" s="58">
        <f t="shared" si="674"/>
        <v>9.2621486714824196E-4</v>
      </c>
      <c r="K1485" s="7">
        <f t="shared" si="675"/>
        <v>6.524530003149843E-3</v>
      </c>
      <c r="L1485" s="7">
        <f t="shared" si="676"/>
        <v>8.376959737446326E-3</v>
      </c>
      <c r="M1485" s="58">
        <f t="shared" si="677"/>
        <v>2.5130879212338978E-2</v>
      </c>
      <c r="N1485" s="58">
        <f t="shared" si="678"/>
        <v>1.861828941900889E-4</v>
      </c>
      <c r="O1485" s="59">
        <f t="shared" si="679"/>
        <v>0.33070736580514543</v>
      </c>
      <c r="P1485" s="58">
        <f t="shared" si="680"/>
        <v>2.2113272657864336E-4</v>
      </c>
      <c r="Q1485" s="58">
        <f t="shared" si="681"/>
        <v>0.5561052400562283</v>
      </c>
      <c r="R1485" s="58">
        <f t="shared" si="682"/>
        <v>0.55252196853682656</v>
      </c>
      <c r="S1485" s="60">
        <f t="shared" si="683"/>
        <v>3.5832715194017428E-3</v>
      </c>
      <c r="T1485" s="58">
        <f t="shared" si="684"/>
        <v>2.1970785491032965E-4</v>
      </c>
      <c r="U1485" s="58">
        <f t="shared" si="685"/>
        <v>2.8578658135567491E-3</v>
      </c>
      <c r="V1485" s="58">
        <f t="shared" si="686"/>
        <v>2.6563296369677686E-4</v>
      </c>
      <c r="W1485" s="50">
        <f t="shared" si="687"/>
        <v>174.98767033019021</v>
      </c>
      <c r="X1485" s="50">
        <f t="shared" si="688"/>
        <v>106442.72332745837</v>
      </c>
      <c r="Y1485" s="50">
        <f t="shared" si="689"/>
        <v>106442.72332745837</v>
      </c>
      <c r="Z1485" s="50">
        <f t="shared" si="690"/>
        <v>1.5879948396233512</v>
      </c>
      <c r="AA1485" s="50">
        <f t="shared" si="691"/>
        <v>1.3497956136798486</v>
      </c>
      <c r="AB1485" s="50">
        <f t="shared" si="692"/>
        <v>702.03146852849341</v>
      </c>
      <c r="AC1485" s="7">
        <f t="shared" si="693"/>
        <v>0.27915490851127467</v>
      </c>
    </row>
    <row r="1486" spans="2:29">
      <c r="B1486" s="7">
        <f t="shared" si="666"/>
        <v>0.57817650560681189</v>
      </c>
      <c r="C1486" s="7">
        <f t="shared" si="667"/>
        <v>3.9764546465392847E-4</v>
      </c>
      <c r="D1486" s="58">
        <f t="shared" si="668"/>
        <v>3621607.0709379436</v>
      </c>
      <c r="E1486" s="7">
        <f t="shared" si="669"/>
        <v>525.26971885128717</v>
      </c>
      <c r="F1486" s="7">
        <f t="shared" si="670"/>
        <v>3520282.0709379436</v>
      </c>
      <c r="G1486" s="57">
        <f t="shared" si="671"/>
        <v>1.2458265472162352E-2</v>
      </c>
      <c r="H1486" s="61">
        <f t="shared" si="672"/>
        <v>1.5502487634303444E-2</v>
      </c>
      <c r="I1486" s="7">
        <f t="shared" si="673"/>
        <v>6.6995024731392946E-2</v>
      </c>
      <c r="J1486" s="58">
        <f t="shared" si="674"/>
        <v>9.2573240712394249E-4</v>
      </c>
      <c r="K1486" s="7">
        <f t="shared" si="675"/>
        <v>6.525650553364187E-3</v>
      </c>
      <c r="L1486" s="7">
        <f t="shared" si="676"/>
        <v>8.3771153676120719E-3</v>
      </c>
      <c r="M1486" s="58">
        <f t="shared" si="677"/>
        <v>2.5131346102836218E-2</v>
      </c>
      <c r="N1486" s="58">
        <f t="shared" si="678"/>
        <v>1.8605839652976135E-4</v>
      </c>
      <c r="O1486" s="59">
        <f t="shared" si="679"/>
        <v>0.33048622683598861</v>
      </c>
      <c r="P1486" s="58">
        <f t="shared" si="680"/>
        <v>2.2113896915681996E-4</v>
      </c>
      <c r="Q1486" s="58">
        <f t="shared" si="681"/>
        <v>0.55612093891043768</v>
      </c>
      <c r="R1486" s="58">
        <f t="shared" si="682"/>
        <v>0.55253850223381284</v>
      </c>
      <c r="S1486" s="60">
        <f t="shared" si="683"/>
        <v>3.5824366766248339E-3</v>
      </c>
      <c r="T1486" s="58">
        <f t="shared" si="684"/>
        <v>2.1971442945995019E-4</v>
      </c>
      <c r="U1486" s="58">
        <f t="shared" si="685"/>
        <v>2.8592903532536191E-3</v>
      </c>
      <c r="V1486" s="58">
        <f t="shared" si="686"/>
        <v>2.6575746135710441E-4</v>
      </c>
      <c r="W1486" s="50">
        <f t="shared" si="687"/>
        <v>174.99092131395886</v>
      </c>
      <c r="X1486" s="50">
        <f t="shared" si="688"/>
        <v>106445.90852521357</v>
      </c>
      <c r="Y1486" s="50">
        <f t="shared" si="689"/>
        <v>106445.90852521357</v>
      </c>
      <c r="Z1486" s="50">
        <f t="shared" si="690"/>
        <v>1.5880007498187849</v>
      </c>
      <c r="AA1486" s="50">
        <f t="shared" si="691"/>
        <v>1.3498006373459672</v>
      </c>
      <c r="AB1486" s="50">
        <f t="shared" si="692"/>
        <v>702.05508905301008</v>
      </c>
      <c r="AC1486" s="7">
        <f t="shared" si="693"/>
        <v>0.27916432580191591</v>
      </c>
    </row>
    <row r="1487" spans="2:29">
      <c r="B1487" s="7">
        <f t="shared" si="666"/>
        <v>0.57857415107146581</v>
      </c>
      <c r="C1487" s="7">
        <f t="shared" si="667"/>
        <v>3.9764546465392847E-4</v>
      </c>
      <c r="D1487" s="58">
        <f t="shared" si="668"/>
        <v>3621714.8709413912</v>
      </c>
      <c r="E1487" s="7">
        <f t="shared" si="669"/>
        <v>525.28535392057927</v>
      </c>
      <c r="F1487" s="7">
        <f t="shared" si="670"/>
        <v>3520389.8709413912</v>
      </c>
      <c r="G1487" s="57">
        <f t="shared" si="671"/>
        <v>1.2458383765778409E-2</v>
      </c>
      <c r="H1487" s="61">
        <f t="shared" si="672"/>
        <v>1.5507441607065903E-2</v>
      </c>
      <c r="I1487" s="7">
        <f t="shared" si="673"/>
        <v>6.6985116785868021E-2</v>
      </c>
      <c r="J1487" s="58">
        <f t="shared" si="674"/>
        <v>9.2524978829400511E-4</v>
      </c>
      <c r="K1487" s="7">
        <f t="shared" si="675"/>
        <v>6.5267704974740154E-3</v>
      </c>
      <c r="L1487" s="7">
        <f t="shared" si="676"/>
        <v>8.3772700740620265E-3</v>
      </c>
      <c r="M1487" s="58">
        <f t="shared" si="677"/>
        <v>2.513181022218608E-2</v>
      </c>
      <c r="N1487" s="58">
        <f t="shared" si="678"/>
        <v>1.859338953749208E-4</v>
      </c>
      <c r="O1487" s="59">
        <f t="shared" si="679"/>
        <v>0.33026508165970309</v>
      </c>
      <c r="P1487" s="58">
        <f t="shared" si="680"/>
        <v>2.2114517628551988E-4</v>
      </c>
      <c r="Q1487" s="58">
        <f t="shared" si="681"/>
        <v>0.55613654861619732</v>
      </c>
      <c r="R1487" s="58">
        <f t="shared" si="682"/>
        <v>0.5525549489800442</v>
      </c>
      <c r="S1487" s="60">
        <f t="shared" si="683"/>
        <v>3.581599636153121E-3</v>
      </c>
      <c r="T1487" s="58">
        <f t="shared" si="684"/>
        <v>2.1972096943399742E-4</v>
      </c>
      <c r="U1487" s="58">
        <f t="shared" si="685"/>
        <v>2.8607145601051414E-3</v>
      </c>
      <c r="V1487" s="58">
        <f t="shared" si="686"/>
        <v>2.6588196251194497E-4</v>
      </c>
      <c r="W1487" s="50">
        <f t="shared" si="687"/>
        <v>174.99415300207852</v>
      </c>
      <c r="X1487" s="50">
        <f t="shared" si="688"/>
        <v>106449.07697200563</v>
      </c>
      <c r="Y1487" s="50">
        <f t="shared" si="689"/>
        <v>106449.07697200563</v>
      </c>
      <c r="Z1487" s="50">
        <f t="shared" si="690"/>
        <v>1.5880066285815782</v>
      </c>
      <c r="AA1487" s="50">
        <f t="shared" si="691"/>
        <v>1.3498056342943414</v>
      </c>
      <c r="AB1487" s="50">
        <f t="shared" si="692"/>
        <v>702.07858535712808</v>
      </c>
      <c r="AC1487" s="7">
        <f t="shared" si="693"/>
        <v>0.27917369369852363</v>
      </c>
    </row>
    <row r="1488" spans="2:29">
      <c r="B1488" s="7">
        <f t="shared" si="666"/>
        <v>0.57897179653611974</v>
      </c>
      <c r="C1488" s="7">
        <f t="shared" si="667"/>
        <v>3.9764546465392847E-4</v>
      </c>
      <c r="D1488" s="58">
        <f t="shared" si="668"/>
        <v>3621822.1009889017</v>
      </c>
      <c r="E1488" s="7">
        <f t="shared" si="669"/>
        <v>525.30090632474821</v>
      </c>
      <c r="F1488" s="7">
        <f t="shared" si="670"/>
        <v>3520497.1009889017</v>
      </c>
      <c r="G1488" s="57">
        <f t="shared" si="671"/>
        <v>1.2458501431578325E-2</v>
      </c>
      <c r="H1488" s="61">
        <f t="shared" si="672"/>
        <v>1.5512395626867284E-2</v>
      </c>
      <c r="I1488" s="7">
        <f t="shared" si="673"/>
        <v>6.6975208746265266E-2</v>
      </c>
      <c r="J1488" s="58">
        <f t="shared" si="674"/>
        <v>9.2476701067834596E-4</v>
      </c>
      <c r="K1488" s="7">
        <f t="shared" si="675"/>
        <v>6.5278898354052765E-3</v>
      </c>
      <c r="L1488" s="7">
        <f t="shared" si="676"/>
        <v>8.3774238567619688E-3</v>
      </c>
      <c r="M1488" s="58">
        <f t="shared" si="677"/>
        <v>2.5132271570285906E-2</v>
      </c>
      <c r="N1488" s="58">
        <f t="shared" si="678"/>
        <v>1.858093907455258E-4</v>
      </c>
      <c r="O1488" s="59">
        <f t="shared" si="679"/>
        <v>0.33004393031174023</v>
      </c>
      <c r="P1488" s="58">
        <f t="shared" si="680"/>
        <v>2.2115134796285574E-4</v>
      </c>
      <c r="Q1488" s="58">
        <f t="shared" si="681"/>
        <v>0.55615206916876103</v>
      </c>
      <c r="R1488" s="58">
        <f t="shared" si="682"/>
        <v>0.55257130876968608</v>
      </c>
      <c r="S1488" s="60">
        <f t="shared" si="683"/>
        <v>3.5807603990749559E-3</v>
      </c>
      <c r="T1488" s="58">
        <f t="shared" si="684"/>
        <v>2.1972747483015121E-4</v>
      </c>
      <c r="U1488" s="58">
        <f t="shared" si="685"/>
        <v>2.862138433237846E-3</v>
      </c>
      <c r="V1488" s="58">
        <f t="shared" si="686"/>
        <v>2.6600646714133999E-4</v>
      </c>
      <c r="W1488" s="50">
        <f t="shared" si="687"/>
        <v>174.99736539383443</v>
      </c>
      <c r="X1488" s="50">
        <f t="shared" si="688"/>
        <v>106452.22866671046</v>
      </c>
      <c r="Y1488" s="50">
        <f t="shared" si="689"/>
        <v>106452.22866671046</v>
      </c>
      <c r="Z1488" s="50">
        <f t="shared" si="690"/>
        <v>1.5880124759152274</v>
      </c>
      <c r="AA1488" s="50">
        <f t="shared" si="691"/>
        <v>1.3498106045279432</v>
      </c>
      <c r="AB1488" s="50">
        <f t="shared" si="692"/>
        <v>702.1019574325112</v>
      </c>
      <c r="AC1488" s="7">
        <f t="shared" si="693"/>
        <v>0.27918301219779579</v>
      </c>
    </row>
    <row r="1489" spans="2:29">
      <c r="B1489" s="7">
        <f t="shared" si="666"/>
        <v>0.57936944200077367</v>
      </c>
      <c r="C1489" s="7">
        <f t="shared" si="667"/>
        <v>3.9764546465392847E-4</v>
      </c>
      <c r="D1489" s="58">
        <f t="shared" si="668"/>
        <v>3621928.7610429418</v>
      </c>
      <c r="E1489" s="7">
        <f t="shared" si="669"/>
        <v>525.3163760583501</v>
      </c>
      <c r="F1489" s="7">
        <f t="shared" si="670"/>
        <v>3520603.7610429418</v>
      </c>
      <c r="G1489" s="57">
        <f t="shared" si="671"/>
        <v>1.2458618469558855E-2</v>
      </c>
      <c r="H1489" s="61">
        <f t="shared" si="672"/>
        <v>1.5517349693457935E-2</v>
      </c>
      <c r="I1489" s="7">
        <f t="shared" si="673"/>
        <v>6.6965300613083964E-2</v>
      </c>
      <c r="J1489" s="58">
        <f t="shared" si="674"/>
        <v>9.242840742969135E-4</v>
      </c>
      <c r="K1489" s="7">
        <f t="shared" si="675"/>
        <v>6.5290085670840362E-3</v>
      </c>
      <c r="L1489" s="7">
        <f t="shared" si="676"/>
        <v>8.3775767156778636E-3</v>
      </c>
      <c r="M1489" s="58">
        <f t="shared" si="677"/>
        <v>2.5132730147033593E-2</v>
      </c>
      <c r="N1489" s="58">
        <f t="shared" si="678"/>
        <v>1.8568488266153653E-4</v>
      </c>
      <c r="O1489" s="59">
        <f t="shared" si="679"/>
        <v>0.32982277282755429</v>
      </c>
      <c r="P1489" s="58">
        <f t="shared" si="680"/>
        <v>2.2115748418594094E-4</v>
      </c>
      <c r="Q1489" s="58">
        <f t="shared" si="681"/>
        <v>0.55616750056086939</v>
      </c>
      <c r="R1489" s="58">
        <f t="shared" si="682"/>
        <v>0.55258758159701205</v>
      </c>
      <c r="S1489" s="60">
        <f t="shared" si="683"/>
        <v>3.5799189638573425E-3</v>
      </c>
      <c r="T1489" s="58">
        <f t="shared" si="684"/>
        <v>2.1973394564613446E-4</v>
      </c>
      <c r="U1489" s="58">
        <f t="shared" si="685"/>
        <v>2.8635619717776524E-3</v>
      </c>
      <c r="V1489" s="58">
        <f t="shared" si="686"/>
        <v>2.6613097522532926E-4</v>
      </c>
      <c r="W1489" s="50">
        <f t="shared" si="687"/>
        <v>175.00055848851557</v>
      </c>
      <c r="X1489" s="50">
        <f t="shared" si="688"/>
        <v>106455.36360822488</v>
      </c>
      <c r="Y1489" s="50">
        <f t="shared" si="689"/>
        <v>106455.36360822488</v>
      </c>
      <c r="Z1489" s="50">
        <f t="shared" si="690"/>
        <v>1.5880182918232377</v>
      </c>
      <c r="AA1489" s="50">
        <f t="shared" si="691"/>
        <v>1.349815548049752</v>
      </c>
      <c r="AB1489" s="50">
        <f t="shared" si="692"/>
        <v>702.125205270979</v>
      </c>
      <c r="AC1489" s="7">
        <f t="shared" si="693"/>
        <v>0.27919228129644846</v>
      </c>
    </row>
    <row r="1490" spans="2:29">
      <c r="B1490" s="7">
        <f t="shared" si="666"/>
        <v>0.5797670874654276</v>
      </c>
      <c r="C1490" s="7">
        <f t="shared" si="667"/>
        <v>3.9764546465392847E-4</v>
      </c>
      <c r="D1490" s="58">
        <f t="shared" si="668"/>
        <v>3622034.8510653786</v>
      </c>
      <c r="E1490" s="7">
        <f t="shared" si="669"/>
        <v>525.33176311585441</v>
      </c>
      <c r="F1490" s="7">
        <f t="shared" si="670"/>
        <v>3520709.8510653786</v>
      </c>
      <c r="G1490" s="57">
        <f t="shared" si="671"/>
        <v>1.2458734879715905E-2</v>
      </c>
      <c r="H1490" s="61">
        <f t="shared" si="672"/>
        <v>1.5522303806588209E-2</v>
      </c>
      <c r="I1490" s="7">
        <f t="shared" si="673"/>
        <v>6.6955392386823423E-2</v>
      </c>
      <c r="J1490" s="58">
        <f t="shared" si="674"/>
        <v>9.2380097916968599E-4</v>
      </c>
      <c r="K1490" s="7">
        <f t="shared" si="675"/>
        <v>6.5301266924364899E-3</v>
      </c>
      <c r="L1490" s="7">
        <f t="shared" si="676"/>
        <v>8.3777286507758612E-3</v>
      </c>
      <c r="M1490" s="58">
        <f t="shared" si="677"/>
        <v>2.5133185952327584E-2</v>
      </c>
      <c r="N1490" s="58">
        <f t="shared" si="678"/>
        <v>1.8556037114291404E-4</v>
      </c>
      <c r="O1490" s="59">
        <f t="shared" si="679"/>
        <v>0.32960160924260107</v>
      </c>
      <c r="P1490" s="58">
        <f t="shared" si="680"/>
        <v>2.2116358495322119E-4</v>
      </c>
      <c r="Q1490" s="58">
        <f t="shared" si="681"/>
        <v>0.55618284278861385</v>
      </c>
      <c r="R1490" s="58">
        <f t="shared" si="682"/>
        <v>0.55260376745620399</v>
      </c>
      <c r="S1490" s="60">
        <f t="shared" si="683"/>
        <v>3.5790753324098645E-3</v>
      </c>
      <c r="T1490" s="58">
        <f t="shared" si="684"/>
        <v>2.1974038187963366E-4</v>
      </c>
      <c r="U1490" s="58">
        <f t="shared" si="685"/>
        <v>2.8649851748512398E-3</v>
      </c>
      <c r="V1490" s="58">
        <f t="shared" si="686"/>
        <v>2.6625548674395175E-4</v>
      </c>
      <c r="W1490" s="50">
        <f t="shared" si="687"/>
        <v>175.0037322854148</v>
      </c>
      <c r="X1490" s="50">
        <f t="shared" si="688"/>
        <v>106458.48179542813</v>
      </c>
      <c r="Y1490" s="50">
        <f t="shared" si="689"/>
        <v>106458.48179542813</v>
      </c>
      <c r="Z1490" s="50">
        <f t="shared" si="690"/>
        <v>1.5880240763090521</v>
      </c>
      <c r="AA1490" s="50">
        <f t="shared" si="691"/>
        <v>1.3498204648626941</v>
      </c>
      <c r="AB1490" s="50">
        <f t="shared" si="692"/>
        <v>702.14832886421948</v>
      </c>
      <c r="AC1490" s="7">
        <f t="shared" si="693"/>
        <v>0.27920150099120267</v>
      </c>
    </row>
    <row r="1491" spans="2:29">
      <c r="B1491" s="7">
        <f t="shared" si="666"/>
        <v>0.58016473293008153</v>
      </c>
      <c r="C1491" s="7">
        <f t="shared" si="667"/>
        <v>3.9764546465392847E-4</v>
      </c>
      <c r="D1491" s="58">
        <f t="shared" si="668"/>
        <v>3622140.3710191967</v>
      </c>
      <c r="E1491" s="7">
        <f t="shared" si="669"/>
        <v>525.34706749189229</v>
      </c>
      <c r="F1491" s="7">
        <f t="shared" si="670"/>
        <v>3520815.3710191967</v>
      </c>
      <c r="G1491" s="57">
        <f t="shared" si="671"/>
        <v>1.2458850662046408E-2</v>
      </c>
      <c r="H1491" s="61">
        <f t="shared" si="672"/>
        <v>1.5527257966008453E-2</v>
      </c>
      <c r="I1491" s="7">
        <f t="shared" si="673"/>
        <v>6.6945484067982938E-2</v>
      </c>
      <c r="J1491" s="58">
        <f t="shared" si="674"/>
        <v>9.233177253166738E-4</v>
      </c>
      <c r="K1491" s="7">
        <f t="shared" si="675"/>
        <v>6.5312442113889552E-3</v>
      </c>
      <c r="L1491" s="7">
        <f t="shared" si="676"/>
        <v>8.3778796620223028E-3</v>
      </c>
      <c r="M1491" s="58">
        <f t="shared" si="677"/>
        <v>2.5133638986066908E-2</v>
      </c>
      <c r="N1491" s="58">
        <f t="shared" si="678"/>
        <v>1.8543585620962091E-4</v>
      </c>
      <c r="O1491" s="59">
        <f t="shared" si="679"/>
        <v>0.32938043959233915</v>
      </c>
      <c r="P1491" s="58">
        <f t="shared" si="680"/>
        <v>2.2116965026192092E-4</v>
      </c>
      <c r="Q1491" s="58">
        <f t="shared" si="681"/>
        <v>0.55619809584501423</v>
      </c>
      <c r="R1491" s="58">
        <f t="shared" si="682"/>
        <v>0.55261986634161486</v>
      </c>
      <c r="S1491" s="60">
        <f t="shared" si="683"/>
        <v>3.5782295033993661E-3</v>
      </c>
      <c r="T1491" s="58">
        <f t="shared" si="684"/>
        <v>2.1974678352840328E-4</v>
      </c>
      <c r="U1491" s="58">
        <f t="shared" si="685"/>
        <v>2.8664080415847573E-3</v>
      </c>
      <c r="V1491" s="58">
        <f t="shared" si="686"/>
        <v>2.6638000167724486E-4</v>
      </c>
      <c r="W1491" s="50">
        <f t="shared" si="687"/>
        <v>175.00688678382912</v>
      </c>
      <c r="X1491" s="50">
        <f t="shared" si="688"/>
        <v>106461.58322723221</v>
      </c>
      <c r="Y1491" s="50">
        <f t="shared" si="689"/>
        <v>106461.58322723221</v>
      </c>
      <c r="Z1491" s="50">
        <f t="shared" si="690"/>
        <v>1.5880298293761443</v>
      </c>
      <c r="AA1491" s="50">
        <f t="shared" si="691"/>
        <v>1.3498253549697226</v>
      </c>
      <c r="AB1491" s="50">
        <f t="shared" si="692"/>
        <v>702.17132820416509</v>
      </c>
      <c r="AC1491" s="7">
        <f t="shared" si="693"/>
        <v>0.27921067127880161</v>
      </c>
    </row>
    <row r="1492" spans="2:29">
      <c r="B1492" s="7">
        <f t="shared" si="666"/>
        <v>0.58056237839473546</v>
      </c>
      <c r="C1492" s="7">
        <f t="shared" si="667"/>
        <v>3.9764546465392847E-4</v>
      </c>
      <c r="D1492" s="58">
        <f t="shared" si="668"/>
        <v>3622245.3208668767</v>
      </c>
      <c r="E1492" s="7">
        <f t="shared" si="669"/>
        <v>525.36228918102222</v>
      </c>
      <c r="F1492" s="7">
        <f t="shared" si="670"/>
        <v>3520920.3208668767</v>
      </c>
      <c r="G1492" s="57">
        <f t="shared" si="671"/>
        <v>1.2458965816546534E-2</v>
      </c>
      <c r="H1492" s="61">
        <f t="shared" si="672"/>
        <v>1.5532212171469016E-2</v>
      </c>
      <c r="I1492" s="7">
        <f t="shared" si="673"/>
        <v>6.6935575657061805E-2</v>
      </c>
      <c r="J1492" s="58">
        <f t="shared" si="674"/>
        <v>9.2283431275791829E-4</v>
      </c>
      <c r="K1492" s="7">
        <f t="shared" si="675"/>
        <v>6.5323611238678712E-3</v>
      </c>
      <c r="L1492" s="7">
        <f t="shared" si="676"/>
        <v>8.3780297493837082E-3</v>
      </c>
      <c r="M1492" s="58">
        <f t="shared" si="677"/>
        <v>2.5134089248151123E-2</v>
      </c>
      <c r="N1492" s="58">
        <f t="shared" si="678"/>
        <v>1.8531133788162081E-4</v>
      </c>
      <c r="O1492" s="59">
        <f t="shared" si="679"/>
        <v>0.32915926391222894</v>
      </c>
      <c r="P1492" s="58">
        <f t="shared" si="680"/>
        <v>2.2117568011020827E-4</v>
      </c>
      <c r="Q1492" s="58">
        <f t="shared" si="681"/>
        <v>0.55621325972546387</v>
      </c>
      <c r="R1492" s="58">
        <f t="shared" si="682"/>
        <v>0.55263587824752058</v>
      </c>
      <c r="S1492" s="60">
        <f t="shared" si="683"/>
        <v>3.5773814779432866E-3</v>
      </c>
      <c r="T1492" s="58">
        <f t="shared" si="684"/>
        <v>2.1975315059016718E-4</v>
      </c>
      <c r="U1492" s="58">
        <f t="shared" si="685"/>
        <v>2.8678305711047985E-3</v>
      </c>
      <c r="V1492" s="58">
        <f t="shared" si="686"/>
        <v>2.6650452000524495E-4</v>
      </c>
      <c r="W1492" s="50">
        <f t="shared" si="687"/>
        <v>175.01002198305906</v>
      </c>
      <c r="X1492" s="50">
        <f t="shared" si="688"/>
        <v>106464.66790253438</v>
      </c>
      <c r="Y1492" s="50">
        <f t="shared" si="689"/>
        <v>106464.66790253438</v>
      </c>
      <c r="Z1492" s="50">
        <f t="shared" si="690"/>
        <v>1.5880355510279314</v>
      </c>
      <c r="AA1492" s="50">
        <f t="shared" si="691"/>
        <v>1.3498302183737416</v>
      </c>
      <c r="AB1492" s="50">
        <f t="shared" si="692"/>
        <v>702.19420328263777</v>
      </c>
      <c r="AC1492" s="7">
        <f t="shared" si="693"/>
        <v>0.27921979215601544</v>
      </c>
    </row>
    <row r="1493" spans="2:29">
      <c r="B1493" s="7">
        <f t="shared" si="666"/>
        <v>0.58096002385938939</v>
      </c>
      <c r="C1493" s="7">
        <f t="shared" si="667"/>
        <v>3.9764546465392847E-4</v>
      </c>
      <c r="D1493" s="58">
        <f t="shared" si="668"/>
        <v>3622349.7005716213</v>
      </c>
      <c r="E1493" s="7">
        <f t="shared" si="669"/>
        <v>525.37742817790695</v>
      </c>
      <c r="F1493" s="7">
        <f t="shared" si="670"/>
        <v>3521024.7005716213</v>
      </c>
      <c r="G1493" s="57">
        <f t="shared" si="671"/>
        <v>1.2459080343213049E-2</v>
      </c>
      <c r="H1493" s="61">
        <f t="shared" si="672"/>
        <v>1.5537166422720244E-2</v>
      </c>
      <c r="I1493" s="7">
        <f t="shared" si="673"/>
        <v>6.6925667154559346E-2</v>
      </c>
      <c r="J1493" s="58">
        <f t="shared" si="674"/>
        <v>9.2235074151349194E-4</v>
      </c>
      <c r="K1493" s="7">
        <f t="shared" si="675"/>
        <v>6.5334774297998045E-3</v>
      </c>
      <c r="L1493" s="7">
        <f t="shared" si="676"/>
        <v>8.3781789128267881E-3</v>
      </c>
      <c r="M1493" s="58">
        <f t="shared" si="677"/>
        <v>2.5134536738480366E-2</v>
      </c>
      <c r="N1493" s="58">
        <f t="shared" si="678"/>
        <v>1.851868161788789E-4</v>
      </c>
      <c r="O1493" s="59">
        <f t="shared" si="679"/>
        <v>0.32893808223773363</v>
      </c>
      <c r="P1493" s="58">
        <f t="shared" si="680"/>
        <v>2.2118167449530768E-4</v>
      </c>
      <c r="Q1493" s="58">
        <f t="shared" si="681"/>
        <v>0.5562283344229827</v>
      </c>
      <c r="R1493" s="58">
        <f t="shared" si="682"/>
        <v>0.55265180316830664</v>
      </c>
      <c r="S1493" s="60">
        <f t="shared" si="683"/>
        <v>3.5765312546760519E-3</v>
      </c>
      <c r="T1493" s="58">
        <f t="shared" si="684"/>
        <v>2.1975948306269272E-4</v>
      </c>
      <c r="U1493" s="58">
        <f t="shared" si="685"/>
        <v>2.8692527625374135E-3</v>
      </c>
      <c r="V1493" s="58">
        <f t="shared" si="686"/>
        <v>2.6662904170798689E-4</v>
      </c>
      <c r="W1493" s="50">
        <f t="shared" si="687"/>
        <v>175.01313788240935</v>
      </c>
      <c r="X1493" s="50">
        <f t="shared" si="688"/>
        <v>106467.73582025309</v>
      </c>
      <c r="Y1493" s="50">
        <f t="shared" si="689"/>
        <v>106467.73582025309</v>
      </c>
      <c r="Z1493" s="50">
        <f t="shared" si="690"/>
        <v>1.5880412412678389</v>
      </c>
      <c r="AA1493" s="50">
        <f t="shared" si="691"/>
        <v>1.349835055077663</v>
      </c>
      <c r="AB1493" s="50">
        <f t="shared" si="692"/>
        <v>702.21695409161725</v>
      </c>
      <c r="AC1493" s="7">
        <f t="shared" si="693"/>
        <v>0.27922886361962357</v>
      </c>
    </row>
    <row r="1494" spans="2:29">
      <c r="B1494" s="7">
        <f t="shared" si="666"/>
        <v>0.58135766932404331</v>
      </c>
      <c r="C1494" s="7">
        <f t="shared" si="667"/>
        <v>3.9764546465392847E-4</v>
      </c>
      <c r="D1494" s="58">
        <f t="shared" si="668"/>
        <v>3622453.5100961099</v>
      </c>
      <c r="E1494" s="7">
        <f t="shared" si="669"/>
        <v>525.39248447713385</v>
      </c>
      <c r="F1494" s="7">
        <f t="shared" si="670"/>
        <v>3521128.5100961099</v>
      </c>
      <c r="G1494" s="57">
        <f t="shared" si="671"/>
        <v>1.2459194242041944E-2</v>
      </c>
      <c r="H1494" s="61">
        <f t="shared" si="672"/>
        <v>1.5542120719512482E-2</v>
      </c>
      <c r="I1494" s="7">
        <f t="shared" si="673"/>
        <v>6.691575856097487E-2</v>
      </c>
      <c r="J1494" s="58">
        <f t="shared" si="674"/>
        <v>9.2186701160349804E-4</v>
      </c>
      <c r="K1494" s="7">
        <f t="shared" si="675"/>
        <v>6.5345931291114446E-3</v>
      </c>
      <c r="L1494" s="7">
        <f t="shared" si="676"/>
        <v>8.3783271523184405E-3</v>
      </c>
      <c r="M1494" s="58">
        <f t="shared" si="677"/>
        <v>2.5134981456955321E-2</v>
      </c>
      <c r="N1494" s="58">
        <f t="shared" si="678"/>
        <v>1.8506229112136128E-4</v>
      </c>
      <c r="O1494" s="59">
        <f t="shared" si="679"/>
        <v>0.32871689460431797</v>
      </c>
      <c r="P1494" s="58">
        <f t="shared" si="680"/>
        <v>2.2118763341566483E-4</v>
      </c>
      <c r="Q1494" s="58">
        <f t="shared" si="681"/>
        <v>0.55624331993366205</v>
      </c>
      <c r="R1494" s="58">
        <f t="shared" si="682"/>
        <v>0.55266764109827948</v>
      </c>
      <c r="S1494" s="60">
        <f t="shared" si="683"/>
        <v>3.5756788353825675E-3</v>
      </c>
      <c r="T1494" s="58">
        <f t="shared" si="684"/>
        <v>2.1976578094371591E-4</v>
      </c>
      <c r="U1494" s="58">
        <f t="shared" si="685"/>
        <v>2.8706746150093626E-3</v>
      </c>
      <c r="V1494" s="58">
        <f t="shared" si="686"/>
        <v>2.6675356676550448E-4</v>
      </c>
      <c r="W1494" s="50">
        <f t="shared" si="687"/>
        <v>175.01623448118838</v>
      </c>
      <c r="X1494" s="50">
        <f t="shared" si="688"/>
        <v>106470.78697929141</v>
      </c>
      <c r="Y1494" s="50">
        <f t="shared" si="689"/>
        <v>106470.78697929141</v>
      </c>
      <c r="Z1494" s="50">
        <f t="shared" si="690"/>
        <v>1.5880469000992352</v>
      </c>
      <c r="AA1494" s="50">
        <f t="shared" si="691"/>
        <v>1.3498398650843499</v>
      </c>
      <c r="AB1494" s="50">
        <f t="shared" si="692"/>
        <v>702.23958062296902</v>
      </c>
      <c r="AC1494" s="7">
        <f t="shared" si="693"/>
        <v>0.27923788566641394</v>
      </c>
    </row>
    <row r="1495" spans="2:29">
      <c r="B1495" s="7">
        <f t="shared" si="666"/>
        <v>0.58175531478869724</v>
      </c>
      <c r="C1495" s="7">
        <f t="shared" si="667"/>
        <v>3.9764546465392847E-4</v>
      </c>
      <c r="D1495" s="58">
        <f t="shared" si="668"/>
        <v>3622556.7494040783</v>
      </c>
      <c r="E1495" s="7">
        <f t="shared" si="669"/>
        <v>525.40745807344308</v>
      </c>
      <c r="F1495" s="7">
        <f t="shared" si="670"/>
        <v>3521231.7494040783</v>
      </c>
      <c r="G1495" s="57">
        <f t="shared" si="671"/>
        <v>1.2459307513030161E-2</v>
      </c>
      <c r="H1495" s="61">
        <f t="shared" si="672"/>
        <v>1.5547075061596072E-2</v>
      </c>
      <c r="I1495" s="7">
        <f t="shared" si="673"/>
        <v>6.6905849876807685E-2</v>
      </c>
      <c r="J1495" s="58">
        <f t="shared" si="674"/>
        <v>9.2138312304807196E-4</v>
      </c>
      <c r="K1495" s="7">
        <f t="shared" si="675"/>
        <v>6.535708221729602E-3</v>
      </c>
      <c r="L1495" s="7">
        <f t="shared" si="676"/>
        <v>8.3784744678257455E-3</v>
      </c>
      <c r="M1495" s="58">
        <f t="shared" si="677"/>
        <v>2.5135423403477235E-2</v>
      </c>
      <c r="N1495" s="58">
        <f t="shared" si="678"/>
        <v>1.8493776272903556E-4</v>
      </c>
      <c r="O1495" s="59">
        <f t="shared" si="679"/>
        <v>0.32849570104744941</v>
      </c>
      <c r="P1495" s="58">
        <f t="shared" si="680"/>
        <v>2.2119355686855968E-4</v>
      </c>
      <c r="Q1495" s="58">
        <f t="shared" si="681"/>
        <v>0.55625821625066141</v>
      </c>
      <c r="R1495" s="58">
        <f t="shared" si="682"/>
        <v>0.5526833920319062</v>
      </c>
      <c r="S1495" s="60">
        <f t="shared" si="683"/>
        <v>3.5748242187552126E-3</v>
      </c>
      <c r="T1495" s="58">
        <f t="shared" si="684"/>
        <v>2.1977204423103664E-4</v>
      </c>
      <c r="U1495" s="58">
        <f t="shared" si="685"/>
        <v>2.8720961276468854E-3</v>
      </c>
      <c r="V1495" s="58">
        <f t="shared" si="686"/>
        <v>2.668780951578302E-4</v>
      </c>
      <c r="W1495" s="50">
        <f t="shared" si="687"/>
        <v>175.01931177870858</v>
      </c>
      <c r="X1495" s="50">
        <f t="shared" si="688"/>
        <v>106473.82137858348</v>
      </c>
      <c r="Y1495" s="50">
        <f t="shared" si="689"/>
        <v>106473.82137858348</v>
      </c>
      <c r="Z1495" s="50">
        <f t="shared" si="690"/>
        <v>1.5880525275255155</v>
      </c>
      <c r="AA1495" s="50">
        <f t="shared" si="691"/>
        <v>1.3498446483966882</v>
      </c>
      <c r="AB1495" s="50">
        <f t="shared" si="692"/>
        <v>702.26208286878875</v>
      </c>
      <c r="AC1495" s="7">
        <f t="shared" si="693"/>
        <v>0.27924685829319779</v>
      </c>
    </row>
    <row r="1496" spans="2:29">
      <c r="B1496" s="7">
        <f t="shared" si="666"/>
        <v>0.58215296025335117</v>
      </c>
      <c r="C1496" s="7">
        <f t="shared" si="667"/>
        <v>3.9764546465392847E-4</v>
      </c>
      <c r="D1496" s="58">
        <f t="shared" si="668"/>
        <v>3622659.4184587635</v>
      </c>
      <c r="E1496" s="7">
        <f t="shared" si="669"/>
        <v>525.42234896150273</v>
      </c>
      <c r="F1496" s="7">
        <f t="shared" si="670"/>
        <v>3521334.4184587635</v>
      </c>
      <c r="G1496" s="57">
        <f t="shared" si="671"/>
        <v>1.2459420156173908E-2</v>
      </c>
      <c r="H1496" s="61">
        <f t="shared" si="672"/>
        <v>1.5552029448721357E-2</v>
      </c>
      <c r="I1496" s="7">
        <f t="shared" si="673"/>
        <v>6.6895941102557116E-2</v>
      </c>
      <c r="J1496" s="58">
        <f t="shared" si="674"/>
        <v>9.2089907586737963E-4</v>
      </c>
      <c r="K1496" s="7">
        <f t="shared" si="675"/>
        <v>6.5368227075812161E-3</v>
      </c>
      <c r="L1496" s="7">
        <f t="shared" si="676"/>
        <v>8.3786208593159758E-3</v>
      </c>
      <c r="M1496" s="58">
        <f t="shared" si="677"/>
        <v>2.5135862577947927E-2</v>
      </c>
      <c r="N1496" s="58">
        <f t="shared" si="678"/>
        <v>1.8481323102187051E-4</v>
      </c>
      <c r="O1496" s="59">
        <f t="shared" si="679"/>
        <v>0.32827450160259747</v>
      </c>
      <c r="P1496" s="58">
        <f t="shared" si="680"/>
        <v>2.2119944485193832E-4</v>
      </c>
      <c r="Q1496" s="58">
        <f t="shared" si="681"/>
        <v>0.55627302336881568</v>
      </c>
      <c r="R1496" s="58">
        <f t="shared" si="682"/>
        <v>0.55269905596357805</v>
      </c>
      <c r="S1496" s="60">
        <f t="shared" si="683"/>
        <v>3.5739674052376325E-3</v>
      </c>
      <c r="T1496" s="58">
        <f t="shared" si="684"/>
        <v>2.1977827292242461E-4</v>
      </c>
      <c r="U1496" s="58">
        <f t="shared" si="685"/>
        <v>2.8735172995763992E-3</v>
      </c>
      <c r="V1496" s="58">
        <f t="shared" si="686"/>
        <v>2.6700262686499526E-4</v>
      </c>
      <c r="W1496" s="50">
        <f t="shared" si="687"/>
        <v>175.02236977428626</v>
      </c>
      <c r="X1496" s="50">
        <f t="shared" si="688"/>
        <v>106476.83901704877</v>
      </c>
      <c r="Y1496" s="50">
        <f t="shared" si="689"/>
        <v>106476.83901704877</v>
      </c>
      <c r="Z1496" s="50">
        <f t="shared" si="690"/>
        <v>1.5880581235500184</v>
      </c>
      <c r="AA1496" s="50">
        <f t="shared" si="691"/>
        <v>1.3498494050175156</v>
      </c>
      <c r="AB1496" s="50">
        <f t="shared" si="692"/>
        <v>702.2844608210637</v>
      </c>
      <c r="AC1496" s="7">
        <f t="shared" si="693"/>
        <v>0.27925578149681035</v>
      </c>
    </row>
    <row r="1497" spans="2:29">
      <c r="B1497" s="7">
        <f t="shared" si="666"/>
        <v>0.5825506057180051</v>
      </c>
      <c r="C1497" s="7">
        <f t="shared" si="667"/>
        <v>3.9764546465392847E-4</v>
      </c>
      <c r="D1497" s="58">
        <f t="shared" si="668"/>
        <v>3622761.5172237875</v>
      </c>
      <c r="E1497" s="7">
        <f t="shared" si="669"/>
        <v>525.43715713603649</v>
      </c>
      <c r="F1497" s="7">
        <f t="shared" si="670"/>
        <v>3521436.5172237875</v>
      </c>
      <c r="G1497" s="57">
        <f t="shared" si="671"/>
        <v>1.2459532171469589E-2</v>
      </c>
      <c r="H1497" s="61">
        <f t="shared" si="672"/>
        <v>1.5556983880638678E-2</v>
      </c>
      <c r="I1497" s="7">
        <f t="shared" si="673"/>
        <v>6.688603223872247E-2</v>
      </c>
      <c r="J1497" s="58">
        <f t="shared" si="674"/>
        <v>9.2041487008161791E-4</v>
      </c>
      <c r="K1497" s="7">
        <f t="shared" si="675"/>
        <v>6.5379365865933462E-3</v>
      </c>
      <c r="L1497" s="7">
        <f t="shared" si="676"/>
        <v>8.3787663267565829E-3</v>
      </c>
      <c r="M1497" s="58">
        <f t="shared" si="677"/>
        <v>2.5136298980269749E-2</v>
      </c>
      <c r="N1497" s="58">
        <f t="shared" si="678"/>
        <v>1.8468869601983594E-4</v>
      </c>
      <c r="O1497" s="59">
        <f t="shared" si="679"/>
        <v>0.32805329630523361</v>
      </c>
      <c r="P1497" s="58">
        <f t="shared" si="680"/>
        <v>2.2120529736385786E-4</v>
      </c>
      <c r="Q1497" s="58">
        <f t="shared" si="681"/>
        <v>0.55628774128323888</v>
      </c>
      <c r="R1497" s="58">
        <f t="shared" si="682"/>
        <v>0.55271463288774503</v>
      </c>
      <c r="S1497" s="60">
        <f t="shared" si="683"/>
        <v>3.5731083954938514E-3</v>
      </c>
      <c r="T1497" s="58">
        <f t="shared" si="684"/>
        <v>2.1978446701567287E-4</v>
      </c>
      <c r="U1497" s="58">
        <f t="shared" si="685"/>
        <v>2.8749381299245842E-3</v>
      </c>
      <c r="V1497" s="58">
        <f t="shared" si="686"/>
        <v>2.671271618670298E-4</v>
      </c>
      <c r="W1497" s="50">
        <f t="shared" si="687"/>
        <v>175.02540846724153</v>
      </c>
      <c r="X1497" s="50">
        <f t="shared" si="688"/>
        <v>106479.83989361803</v>
      </c>
      <c r="Y1497" s="50">
        <f t="shared" si="689"/>
        <v>106479.83989361803</v>
      </c>
      <c r="Z1497" s="50">
        <f t="shared" si="690"/>
        <v>1.5880636881760739</v>
      </c>
      <c r="AA1497" s="50">
        <f t="shared" si="691"/>
        <v>1.3498541349496629</v>
      </c>
      <c r="AB1497" s="50">
        <f t="shared" si="692"/>
        <v>702.30671447186478</v>
      </c>
      <c r="AC1497" s="7">
        <f t="shared" si="693"/>
        <v>0.27926465527408201</v>
      </c>
    </row>
    <row r="1498" spans="2:29">
      <c r="B1498" s="7">
        <f t="shared" si="666"/>
        <v>0.58294825118265903</v>
      </c>
      <c r="C1498" s="7">
        <f t="shared" si="667"/>
        <v>3.9764546465392847E-4</v>
      </c>
      <c r="D1498" s="58">
        <f t="shared" si="668"/>
        <v>3622863.0456632571</v>
      </c>
      <c r="E1498" s="7">
        <f t="shared" si="669"/>
        <v>525.45188259183863</v>
      </c>
      <c r="F1498" s="7">
        <f t="shared" si="670"/>
        <v>3521538.0456632571</v>
      </c>
      <c r="G1498" s="57">
        <f t="shared" si="671"/>
        <v>1.2459643558913961E-2</v>
      </c>
      <c r="H1498" s="61">
        <f t="shared" si="672"/>
        <v>1.5561938357098373E-2</v>
      </c>
      <c r="I1498" s="7">
        <f t="shared" si="673"/>
        <v>6.6876123285803085E-2</v>
      </c>
      <c r="J1498" s="58">
        <f t="shared" si="674"/>
        <v>9.1993050571101539E-4</v>
      </c>
      <c r="K1498" s="7">
        <f t="shared" si="675"/>
        <v>6.5390498586931764E-3</v>
      </c>
      <c r="L1498" s="7">
        <f t="shared" si="676"/>
        <v>8.3789108701152071E-3</v>
      </c>
      <c r="M1498" s="58">
        <f t="shared" si="677"/>
        <v>2.5136732610345623E-2</v>
      </c>
      <c r="N1498" s="58">
        <f t="shared" si="678"/>
        <v>1.8456415774290312E-4</v>
      </c>
      <c r="O1498" s="59">
        <f t="shared" si="679"/>
        <v>0.32783208519083168</v>
      </c>
      <c r="P1498" s="58">
        <f t="shared" si="680"/>
        <v>2.2121111440193131E-4</v>
      </c>
      <c r="Q1498" s="58">
        <f t="shared" si="681"/>
        <v>0.55630236998792815</v>
      </c>
      <c r="R1498" s="58">
        <f t="shared" si="682"/>
        <v>0.55273012279893075</v>
      </c>
      <c r="S1498" s="60">
        <f t="shared" si="683"/>
        <v>3.5722471889974017E-3</v>
      </c>
      <c r="T1498" s="58">
        <f t="shared" si="684"/>
        <v>2.1979062650860377E-4</v>
      </c>
      <c r="U1498" s="58">
        <f t="shared" si="685"/>
        <v>2.8763586178179117E-3</v>
      </c>
      <c r="V1498" s="58">
        <f t="shared" si="686"/>
        <v>2.6725170014396264E-4</v>
      </c>
      <c r="W1498" s="50">
        <f t="shared" si="687"/>
        <v>175.02842785689842</v>
      </c>
      <c r="X1498" s="50">
        <f t="shared" si="688"/>
        <v>106482.82400723633</v>
      </c>
      <c r="Y1498" s="50">
        <f t="shared" si="689"/>
        <v>106482.82400723633</v>
      </c>
      <c r="Z1498" s="50">
        <f t="shared" si="690"/>
        <v>1.588069221407008</v>
      </c>
      <c r="AA1498" s="50">
        <f t="shared" si="691"/>
        <v>1.3498588381959569</v>
      </c>
      <c r="AB1498" s="50">
        <f t="shared" si="692"/>
        <v>702.32884381336851</v>
      </c>
      <c r="AC1498" s="7">
        <f t="shared" si="693"/>
        <v>0.27927347962188093</v>
      </c>
    </row>
    <row r="1499" spans="2:29">
      <c r="B1499" s="7">
        <f t="shared" si="666"/>
        <v>0.58334589664731296</v>
      </c>
      <c r="C1499" s="7">
        <f t="shared" si="667"/>
        <v>3.9764546465392847E-4</v>
      </c>
      <c r="D1499" s="58">
        <f t="shared" si="668"/>
        <v>3622964.0037411754</v>
      </c>
      <c r="E1499" s="7">
        <f t="shared" si="669"/>
        <v>525.46652532368807</v>
      </c>
      <c r="F1499" s="7">
        <f t="shared" si="670"/>
        <v>3521639.0037411754</v>
      </c>
      <c r="G1499" s="57">
        <f t="shared" si="671"/>
        <v>1.245975431850346E-2</v>
      </c>
      <c r="H1499" s="61">
        <f t="shared" si="672"/>
        <v>1.5566892877850779E-2</v>
      </c>
      <c r="I1499" s="7">
        <f t="shared" si="673"/>
        <v>6.6866214244298269E-2</v>
      </c>
      <c r="J1499" s="58">
        <f t="shared" si="674"/>
        <v>9.1944598277583171E-4</v>
      </c>
      <c r="K1499" s="7">
        <f t="shared" si="675"/>
        <v>6.5401625238080139E-3</v>
      </c>
      <c r="L1499" s="7">
        <f t="shared" si="676"/>
        <v>8.3790544893596781E-3</v>
      </c>
      <c r="M1499" s="58">
        <f t="shared" si="677"/>
        <v>2.5137163468079034E-2</v>
      </c>
      <c r="N1499" s="58">
        <f t="shared" si="678"/>
        <v>1.8443961621104443E-4</v>
      </c>
      <c r="O1499" s="59">
        <f t="shared" si="679"/>
        <v>0.32761086829486769</v>
      </c>
      <c r="P1499" s="58">
        <f t="shared" si="680"/>
        <v>2.2121689596399374E-4</v>
      </c>
      <c r="Q1499" s="58">
        <f t="shared" si="681"/>
        <v>0.55631690947743917</v>
      </c>
      <c r="R1499" s="58">
        <f t="shared" si="682"/>
        <v>0.55274552569164348</v>
      </c>
      <c r="S1499" s="60">
        <f t="shared" si="683"/>
        <v>3.5713837857956898E-3</v>
      </c>
      <c r="T1499" s="58">
        <f t="shared" si="684"/>
        <v>2.1979675139903354E-4</v>
      </c>
      <c r="U1499" s="58">
        <f t="shared" si="685"/>
        <v>2.8777787623828718E-3</v>
      </c>
      <c r="V1499" s="58">
        <f t="shared" si="686"/>
        <v>2.6737624167582133E-4</v>
      </c>
      <c r="W1499" s="50">
        <f t="shared" si="687"/>
        <v>175.03142794258491</v>
      </c>
      <c r="X1499" s="50">
        <f t="shared" si="688"/>
        <v>106485.79135684563</v>
      </c>
      <c r="Y1499" s="50">
        <f t="shared" si="689"/>
        <v>106485.79135684563</v>
      </c>
      <c r="Z1499" s="50">
        <f t="shared" si="690"/>
        <v>1.5880747232461117</v>
      </c>
      <c r="AA1499" s="50">
        <f t="shared" si="691"/>
        <v>1.3498635147591949</v>
      </c>
      <c r="AB1499" s="50">
        <f t="shared" si="692"/>
        <v>702.35084883772902</v>
      </c>
      <c r="AC1499" s="7">
        <f t="shared" si="693"/>
        <v>0.27928225453709155</v>
      </c>
    </row>
    <row r="1500" spans="2:29">
      <c r="B1500" s="7">
        <f t="shared" si="666"/>
        <v>0.58374354211196688</v>
      </c>
      <c r="C1500" s="7">
        <f t="shared" si="667"/>
        <v>3.9764546465392847E-4</v>
      </c>
      <c r="D1500" s="58">
        <f t="shared" si="668"/>
        <v>3623064.3914217232</v>
      </c>
      <c r="E1500" s="7">
        <f t="shared" si="669"/>
        <v>525.4810853263898</v>
      </c>
      <c r="F1500" s="7">
        <f t="shared" si="670"/>
        <v>3521739.3914217232</v>
      </c>
      <c r="G1500" s="57">
        <f t="shared" si="671"/>
        <v>1.2459864450234505E-2</v>
      </c>
      <c r="H1500" s="61">
        <f t="shared" si="672"/>
        <v>1.5571847442646234E-2</v>
      </c>
      <c r="I1500" s="7">
        <f t="shared" si="673"/>
        <v>6.6856305114707359E-2</v>
      </c>
      <c r="J1500" s="58">
        <f t="shared" si="674"/>
        <v>9.1896130129635791E-4</v>
      </c>
      <c r="K1500" s="7">
        <f t="shared" si="675"/>
        <v>6.5412745818652918E-3</v>
      </c>
      <c r="L1500" s="7">
        <f t="shared" si="676"/>
        <v>8.3791971844580076E-3</v>
      </c>
      <c r="M1500" s="58">
        <f t="shared" si="677"/>
        <v>2.5137591553374021E-2</v>
      </c>
      <c r="N1500" s="58">
        <f t="shared" si="678"/>
        <v>1.8431507144423348E-4</v>
      </c>
      <c r="O1500" s="59">
        <f t="shared" si="679"/>
        <v>0.32738964565281969</v>
      </c>
      <c r="P1500" s="58">
        <f t="shared" si="680"/>
        <v>2.2122264204799125E-4</v>
      </c>
      <c r="Q1500" s="58">
        <f t="shared" si="681"/>
        <v>0.55633135974660664</v>
      </c>
      <c r="R1500" s="58">
        <f t="shared" si="682"/>
        <v>0.55276084156041838</v>
      </c>
      <c r="S1500" s="60">
        <f t="shared" si="683"/>
        <v>3.570518186188254E-3</v>
      </c>
      <c r="T1500" s="58">
        <f t="shared" si="684"/>
        <v>2.1980284168478909E-4</v>
      </c>
      <c r="U1500" s="58">
        <f t="shared" si="685"/>
        <v>2.879198562746074E-3</v>
      </c>
      <c r="V1500" s="58">
        <f t="shared" si="686"/>
        <v>2.6750078644263231E-4</v>
      </c>
      <c r="W1500" s="50">
        <f t="shared" si="687"/>
        <v>175.03440872363277</v>
      </c>
      <c r="X1500" s="50">
        <f t="shared" si="688"/>
        <v>106488.74194139313</v>
      </c>
      <c r="Y1500" s="50">
        <f t="shared" si="689"/>
        <v>106488.74194139313</v>
      </c>
      <c r="Z1500" s="50">
        <f t="shared" si="690"/>
        <v>1.5880801936966558</v>
      </c>
      <c r="AA1500" s="50">
        <f t="shared" si="691"/>
        <v>1.3498681646421573</v>
      </c>
      <c r="AB1500" s="50">
        <f t="shared" si="692"/>
        <v>702.37272953713909</v>
      </c>
      <c r="AC1500" s="7">
        <f t="shared" si="693"/>
        <v>0.27929098001660174</v>
      </c>
    </row>
    <row r="1501" spans="2:29">
      <c r="B1501" s="7">
        <f t="shared" si="666"/>
        <v>0.58414118757662081</v>
      </c>
      <c r="C1501" s="7">
        <f t="shared" si="667"/>
        <v>3.9764546465392847E-4</v>
      </c>
      <c r="D1501" s="58">
        <f t="shared" si="668"/>
        <v>3623164.2086693877</v>
      </c>
      <c r="E1501" s="7">
        <f t="shared" si="669"/>
        <v>525.49556259479311</v>
      </c>
      <c r="F1501" s="7">
        <f t="shared" si="670"/>
        <v>3521839.2086693877</v>
      </c>
      <c r="G1501" s="57">
        <f t="shared" si="671"/>
        <v>1.2459973954103667E-2</v>
      </c>
      <c r="H1501" s="61">
        <f t="shared" si="672"/>
        <v>1.5576802051235072E-2</v>
      </c>
      <c r="I1501" s="7">
        <f t="shared" si="673"/>
        <v>6.6846395897529678E-2</v>
      </c>
      <c r="J1501" s="58">
        <f t="shared" si="674"/>
        <v>9.1847646129291543E-4</v>
      </c>
      <c r="K1501" s="7">
        <f t="shared" si="675"/>
        <v>6.5423860327925671E-3</v>
      </c>
      <c r="L1501" s="7">
        <f t="shared" si="676"/>
        <v>8.379338955378398E-3</v>
      </c>
      <c r="M1501" s="58">
        <f t="shared" si="677"/>
        <v>2.5138016866135194E-2</v>
      </c>
      <c r="N1501" s="58">
        <f t="shared" si="678"/>
        <v>1.8419052346244495E-4</v>
      </c>
      <c r="O1501" s="59">
        <f t="shared" si="679"/>
        <v>0.32716841730016782</v>
      </c>
      <c r="P1501" s="58">
        <f t="shared" si="680"/>
        <v>2.2122835265186991E-4</v>
      </c>
      <c r="Q1501" s="58">
        <f t="shared" si="681"/>
        <v>0.55634572079026556</v>
      </c>
      <c r="R1501" s="58">
        <f t="shared" si="682"/>
        <v>0.55277607039983734</v>
      </c>
      <c r="S1501" s="60">
        <f t="shared" si="683"/>
        <v>3.5696503904282251E-3</v>
      </c>
      <c r="T1501" s="58">
        <f t="shared" si="684"/>
        <v>2.1980889736371599E-4</v>
      </c>
      <c r="U1501" s="58">
        <f t="shared" si="685"/>
        <v>2.8806180180342279E-3</v>
      </c>
      <c r="V1501" s="58">
        <f t="shared" si="686"/>
        <v>2.6762533442442084E-4</v>
      </c>
      <c r="W1501" s="50">
        <f t="shared" si="687"/>
        <v>175.03737019937782</v>
      </c>
      <c r="X1501" s="50">
        <f t="shared" si="688"/>
        <v>106491.67575983505</v>
      </c>
      <c r="Y1501" s="50">
        <f t="shared" si="689"/>
        <v>106491.67575983505</v>
      </c>
      <c r="Z1501" s="50">
        <f t="shared" si="690"/>
        <v>1.588085632761898</v>
      </c>
      <c r="AA1501" s="50">
        <f t="shared" si="691"/>
        <v>1.3498727878476133</v>
      </c>
      <c r="AB1501" s="50">
        <f t="shared" si="692"/>
        <v>702.39448590385837</v>
      </c>
      <c r="AC1501" s="7">
        <f t="shared" si="693"/>
        <v>0.27929965605732032</v>
      </c>
    </row>
    <row r="1502" spans="2:29">
      <c r="B1502" s="7">
        <f t="shared" si="666"/>
        <v>0.58453883304127474</v>
      </c>
      <c r="C1502" s="7">
        <f t="shared" si="667"/>
        <v>3.9764546465392847E-4</v>
      </c>
      <c r="D1502" s="58">
        <f t="shared" si="668"/>
        <v>3623263.4554489339</v>
      </c>
      <c r="E1502" s="7">
        <f t="shared" si="669"/>
        <v>525.50995712378756</v>
      </c>
      <c r="F1502" s="7">
        <f t="shared" si="670"/>
        <v>3521938.4554489339</v>
      </c>
      <c r="G1502" s="57">
        <f t="shared" si="671"/>
        <v>1.2460082830107603E-2</v>
      </c>
      <c r="H1502" s="61">
        <f t="shared" si="672"/>
        <v>1.5581756703367628E-2</v>
      </c>
      <c r="I1502" s="7">
        <f t="shared" si="673"/>
        <v>6.6836486593264563E-2</v>
      </c>
      <c r="J1502" s="58">
        <f t="shared" si="674"/>
        <v>9.1799146278585776E-4</v>
      </c>
      <c r="K1502" s="7">
        <f t="shared" si="675"/>
        <v>6.5434968765175194E-3</v>
      </c>
      <c r="L1502" s="7">
        <f t="shared" si="676"/>
        <v>8.379479802089234E-3</v>
      </c>
      <c r="M1502" s="58">
        <f t="shared" si="677"/>
        <v>2.5138439406267702E-2</v>
      </c>
      <c r="N1502" s="58">
        <f t="shared" si="678"/>
        <v>1.8406597228565492E-4</v>
      </c>
      <c r="O1502" s="59">
        <f t="shared" si="679"/>
        <v>0.32694718327239458</v>
      </c>
      <c r="P1502" s="58">
        <f t="shared" si="680"/>
        <v>2.2123402777324275E-4</v>
      </c>
      <c r="Q1502" s="58">
        <f t="shared" si="681"/>
        <v>0.55635999260241309</v>
      </c>
      <c r="R1502" s="58">
        <f t="shared" si="682"/>
        <v>0.55279121220452443</v>
      </c>
      <c r="S1502" s="60">
        <f t="shared" si="683"/>
        <v>3.5687803978886601E-3</v>
      </c>
      <c r="T1502" s="58">
        <f t="shared" si="684"/>
        <v>2.198149184336765E-4</v>
      </c>
      <c r="U1502" s="58">
        <f t="shared" si="685"/>
        <v>2.8820371273737943E-3</v>
      </c>
      <c r="V1502" s="58">
        <f t="shared" si="686"/>
        <v>2.6774988560121081E-4</v>
      </c>
      <c r="W1502" s="50">
        <f t="shared" si="687"/>
        <v>175.04031236915964</v>
      </c>
      <c r="X1502" s="50">
        <f t="shared" si="688"/>
        <v>106494.59281113578</v>
      </c>
      <c r="Y1502" s="50">
        <f t="shared" si="689"/>
        <v>106494.59281113578</v>
      </c>
      <c r="Z1502" s="50">
        <f t="shared" si="690"/>
        <v>1.5880910404450814</v>
      </c>
      <c r="AA1502" s="50">
        <f t="shared" si="691"/>
        <v>1.3498773843783192</v>
      </c>
      <c r="AB1502" s="50">
        <f t="shared" si="692"/>
        <v>702.41611793020695</v>
      </c>
      <c r="AC1502" s="7">
        <f t="shared" si="693"/>
        <v>0.27930828265618135</v>
      </c>
    </row>
    <row r="1503" spans="2:29">
      <c r="B1503" s="7">
        <f t="shared" si="666"/>
        <v>0.58493647850592867</v>
      </c>
      <c r="C1503" s="7">
        <f t="shared" si="667"/>
        <v>3.9764546465392847E-4</v>
      </c>
      <c r="D1503" s="58">
        <f t="shared" si="668"/>
        <v>3623362.1317249676</v>
      </c>
      <c r="E1503" s="7">
        <f t="shared" si="669"/>
        <v>525.52426890823972</v>
      </c>
      <c r="F1503" s="7">
        <f t="shared" si="670"/>
        <v>3522037.1317249676</v>
      </c>
      <c r="G1503" s="57">
        <f t="shared" si="671"/>
        <v>1.2460191078242604E-2</v>
      </c>
      <c r="H1503" s="61">
        <f t="shared" si="672"/>
        <v>1.5586711398794233E-2</v>
      </c>
      <c r="I1503" s="7">
        <f t="shared" si="673"/>
        <v>6.682657720241135E-2</v>
      </c>
      <c r="J1503" s="58">
        <f t="shared" si="674"/>
        <v>9.17506305795569E-4</v>
      </c>
      <c r="K1503" s="7">
        <f t="shared" si="675"/>
        <v>6.544607112967951E-3</v>
      </c>
      <c r="L1503" s="7">
        <f t="shared" si="676"/>
        <v>8.3796197245590894E-3</v>
      </c>
      <c r="M1503" s="58">
        <f t="shared" si="677"/>
        <v>2.5138859173677267E-2</v>
      </c>
      <c r="N1503" s="58">
        <f t="shared" si="678"/>
        <v>1.839414179338405E-4</v>
      </c>
      <c r="O1503" s="59">
        <f t="shared" si="679"/>
        <v>0.32672594360498419</v>
      </c>
      <c r="P1503" s="58">
        <f t="shared" si="680"/>
        <v>2.2123966741038892E-4</v>
      </c>
      <c r="Q1503" s="58">
        <f t="shared" si="681"/>
        <v>0.55637417517872156</v>
      </c>
      <c r="R1503" s="58">
        <f t="shared" si="682"/>
        <v>0.55280626696907997</v>
      </c>
      <c r="S1503" s="60">
        <f t="shared" si="683"/>
        <v>3.5679082096415904E-3</v>
      </c>
      <c r="T1503" s="58">
        <f t="shared" si="684"/>
        <v>2.1982090489252343E-4</v>
      </c>
      <c r="U1503" s="58">
        <f t="shared" si="685"/>
        <v>2.88345588989166E-3</v>
      </c>
      <c r="V1503" s="58">
        <f t="shared" si="686"/>
        <v>2.6787443995302527E-4</v>
      </c>
      <c r="W1503" s="50">
        <f t="shared" si="687"/>
        <v>175.04323523232171</v>
      </c>
      <c r="X1503" s="50">
        <f t="shared" si="688"/>
        <v>106497.493094255</v>
      </c>
      <c r="Y1503" s="50">
        <f t="shared" si="689"/>
        <v>106497.493094255</v>
      </c>
      <c r="Z1503" s="50">
        <f t="shared" si="690"/>
        <v>1.5880964167494103</v>
      </c>
      <c r="AA1503" s="50">
        <f t="shared" si="691"/>
        <v>1.3498819542369986</v>
      </c>
      <c r="AB1503" s="50">
        <f t="shared" si="692"/>
        <v>702.43762560846994</v>
      </c>
      <c r="AC1503" s="7">
        <f t="shared" si="693"/>
        <v>0.27931685981012405</v>
      </c>
    </row>
    <row r="1504" spans="2:29">
      <c r="B1504" s="7">
        <f t="shared" si="666"/>
        <v>0.5853341239705826</v>
      </c>
      <c r="C1504" s="7">
        <f t="shared" si="667"/>
        <v>3.9764546465392847E-4</v>
      </c>
      <c r="D1504" s="58">
        <f t="shared" si="668"/>
        <v>3623460.2374627814</v>
      </c>
      <c r="E1504" s="7">
        <f t="shared" si="669"/>
        <v>525.53849794311554</v>
      </c>
      <c r="F1504" s="7">
        <f t="shared" si="670"/>
        <v>3522135.2374627814</v>
      </c>
      <c r="G1504" s="57">
        <f t="shared" si="671"/>
        <v>1.246029869850551E-2</v>
      </c>
      <c r="H1504" s="61">
        <f t="shared" si="672"/>
        <v>1.5591666137265217E-2</v>
      </c>
      <c r="I1504" s="7">
        <f t="shared" si="673"/>
        <v>6.6816667725469375E-2</v>
      </c>
      <c r="J1504" s="58">
        <f t="shared" si="674"/>
        <v>9.170209903424651E-4</v>
      </c>
      <c r="K1504" s="7">
        <f t="shared" si="675"/>
        <v>6.5457167420717921E-3</v>
      </c>
      <c r="L1504" s="7">
        <f t="shared" si="676"/>
        <v>8.3797587227567218E-3</v>
      </c>
      <c r="M1504" s="58">
        <f t="shared" si="677"/>
        <v>2.5139276168270164E-2</v>
      </c>
      <c r="N1504" s="58">
        <f t="shared" si="678"/>
        <v>1.8381686042698005E-4</v>
      </c>
      <c r="O1504" s="59">
        <f t="shared" si="679"/>
        <v>0.32650469833342333</v>
      </c>
      <c r="P1504" s="58">
        <f t="shared" si="680"/>
        <v>2.2124527156086593E-4</v>
      </c>
      <c r="Q1504" s="58">
        <f t="shared" si="681"/>
        <v>0.55638826851304857</v>
      </c>
      <c r="R1504" s="58">
        <f t="shared" si="682"/>
        <v>0.55282123468820876</v>
      </c>
      <c r="S1504" s="60">
        <f t="shared" si="683"/>
        <v>3.5670338248398048E-3</v>
      </c>
      <c r="T1504" s="58">
        <f t="shared" si="684"/>
        <v>2.1982685673815121E-4</v>
      </c>
      <c r="U1504" s="58">
        <f t="shared" si="685"/>
        <v>2.8848743047143748E-3</v>
      </c>
      <c r="V1504" s="58">
        <f t="shared" si="686"/>
        <v>2.6799899745988572E-4</v>
      </c>
      <c r="W1504" s="50">
        <f t="shared" si="687"/>
        <v>175.04613878821144</v>
      </c>
      <c r="X1504" s="50">
        <f t="shared" si="688"/>
        <v>106500.37660817261</v>
      </c>
      <c r="Y1504" s="50">
        <f t="shared" si="689"/>
        <v>106500.37660817261</v>
      </c>
      <c r="Z1504" s="50">
        <f t="shared" si="690"/>
        <v>1.588101761678097</v>
      </c>
      <c r="AA1504" s="50">
        <f t="shared" si="691"/>
        <v>1.3498864974263824</v>
      </c>
      <c r="AB1504" s="50">
        <f t="shared" si="692"/>
        <v>702.45900893108285</v>
      </c>
      <c r="AC1504" s="7">
        <f t="shared" si="693"/>
        <v>0.27932538751611041</v>
      </c>
    </row>
    <row r="1505" spans="2:29">
      <c r="B1505" s="7">
        <f t="shared" si="666"/>
        <v>0.58573176943523653</v>
      </c>
      <c r="C1505" s="7">
        <f t="shared" si="667"/>
        <v>3.9764546465392847E-4</v>
      </c>
      <c r="D1505" s="58">
        <f t="shared" si="668"/>
        <v>3623557.7726273956</v>
      </c>
      <c r="E1505" s="7">
        <f t="shared" si="669"/>
        <v>525.55264422334187</v>
      </c>
      <c r="F1505" s="7">
        <f t="shared" si="670"/>
        <v>3522232.7726273956</v>
      </c>
      <c r="G1505" s="57">
        <f t="shared" si="671"/>
        <v>1.2460405690892662E-2</v>
      </c>
      <c r="H1505" s="61">
        <f t="shared" si="672"/>
        <v>1.5596620918530911E-2</v>
      </c>
      <c r="I1505" s="7">
        <f t="shared" si="673"/>
        <v>6.680675816293799E-2</v>
      </c>
      <c r="J1505" s="58">
        <f t="shared" si="674"/>
        <v>9.1653551644699217E-4</v>
      </c>
      <c r="K1505" s="7">
        <f t="shared" si="675"/>
        <v>6.5468257637570932E-3</v>
      </c>
      <c r="L1505" s="7">
        <f t="shared" si="676"/>
        <v>8.379896796651078E-3</v>
      </c>
      <c r="M1505" s="58">
        <f t="shared" si="677"/>
        <v>2.5139690389953236E-2</v>
      </c>
      <c r="N1505" s="58">
        <f t="shared" si="678"/>
        <v>1.8369229978505307E-4</v>
      </c>
      <c r="O1505" s="59">
        <f t="shared" si="679"/>
        <v>0.32628344749320048</v>
      </c>
      <c r="P1505" s="58">
        <f t="shared" si="680"/>
        <v>2.2125084022284192E-4</v>
      </c>
      <c r="Q1505" s="58">
        <f t="shared" si="681"/>
        <v>0.55640227260078745</v>
      </c>
      <c r="R1505" s="58">
        <f t="shared" si="682"/>
        <v>0.55283611535657362</v>
      </c>
      <c r="S1505" s="60">
        <f t="shared" si="683"/>
        <v>3.5661572442138301E-3</v>
      </c>
      <c r="T1505" s="58">
        <f t="shared" si="684"/>
        <v>2.1983277396843751E-4</v>
      </c>
      <c r="U1505" s="58">
        <f t="shared" si="685"/>
        <v>2.8862923709687791E-3</v>
      </c>
      <c r="V1505" s="58">
        <f t="shared" si="686"/>
        <v>2.681235581018127E-4</v>
      </c>
      <c r="W1505" s="50">
        <f t="shared" si="687"/>
        <v>175.04902303618019</v>
      </c>
      <c r="X1505" s="50">
        <f t="shared" si="688"/>
        <v>106503.24335186047</v>
      </c>
      <c r="Y1505" s="50">
        <f t="shared" si="689"/>
        <v>106503.24335186047</v>
      </c>
      <c r="Z1505" s="50">
        <f t="shared" si="690"/>
        <v>1.5881070752343092</v>
      </c>
      <c r="AA1505" s="50">
        <f t="shared" si="691"/>
        <v>1.3498910139491627</v>
      </c>
      <c r="AB1505" s="50">
        <f t="shared" si="692"/>
        <v>702.48026789042126</v>
      </c>
      <c r="AC1505" s="7">
        <f t="shared" si="693"/>
        <v>0.27933386577112063</v>
      </c>
    </row>
    <row r="1506" spans="2:29">
      <c r="B1506" s="7">
        <f t="shared" ref="B1506:B1569" si="694">B1505+$E$18/3000</f>
        <v>0.58612941489989046</v>
      </c>
      <c r="C1506" s="7">
        <f t="shared" si="667"/>
        <v>3.9764546465392847E-4</v>
      </c>
      <c r="D1506" s="58">
        <f t="shared" si="668"/>
        <v>3623654.7371843453</v>
      </c>
      <c r="E1506" s="7">
        <f t="shared" si="669"/>
        <v>525.56670774391978</v>
      </c>
      <c r="F1506" s="7">
        <f t="shared" si="670"/>
        <v>3522329.7371843453</v>
      </c>
      <c r="G1506" s="57">
        <f t="shared" si="671"/>
        <v>1.2460512055400757E-2</v>
      </c>
      <c r="H1506" s="61">
        <f t="shared" si="672"/>
        <v>1.5601575742341642E-2</v>
      </c>
      <c r="I1506" s="7">
        <f t="shared" si="673"/>
        <v>6.6796848515316531E-2</v>
      </c>
      <c r="J1506" s="58">
        <f t="shared" si="674"/>
        <v>9.1604988412962861E-4</v>
      </c>
      <c r="K1506" s="7">
        <f t="shared" si="675"/>
        <v>6.547934177952029E-3</v>
      </c>
      <c r="L1506" s="7">
        <f t="shared" si="676"/>
        <v>8.3800339462112867E-3</v>
      </c>
      <c r="M1506" s="58">
        <f t="shared" si="677"/>
        <v>2.5140101838633862E-2</v>
      </c>
      <c r="N1506" s="58">
        <f t="shared" si="678"/>
        <v>1.8356773602804021E-4</v>
      </c>
      <c r="O1506" s="59">
        <f t="shared" si="679"/>
        <v>0.32606219111980639</v>
      </c>
      <c r="P1506" s="58">
        <f t="shared" si="680"/>
        <v>2.2125637339409643E-4</v>
      </c>
      <c r="Q1506" s="58">
        <f t="shared" si="681"/>
        <v>0.55641618743635424</v>
      </c>
      <c r="R1506" s="58">
        <f t="shared" si="682"/>
        <v>0.55285090896891675</v>
      </c>
      <c r="S1506" s="60">
        <f t="shared" si="683"/>
        <v>3.5652784674374827E-3</v>
      </c>
      <c r="T1506" s="58">
        <f t="shared" si="684"/>
        <v>2.1983865658129162E-4</v>
      </c>
      <c r="U1506" s="58">
        <f t="shared" si="685"/>
        <v>2.887710087781584E-3</v>
      </c>
      <c r="V1506" s="58">
        <f t="shared" si="686"/>
        <v>2.6824812185882556E-4</v>
      </c>
      <c r="W1506" s="50">
        <f t="shared" si="687"/>
        <v>175.05188797558301</v>
      </c>
      <c r="X1506" s="50">
        <f t="shared" si="688"/>
        <v>106506.09332430559</v>
      </c>
      <c r="Y1506" s="50">
        <f t="shared" si="689"/>
        <v>106506.09332430559</v>
      </c>
      <c r="Z1506" s="50">
        <f t="shared" si="690"/>
        <v>1.5881123574212124</v>
      </c>
      <c r="AA1506" s="50">
        <f t="shared" si="691"/>
        <v>1.3498955038080305</v>
      </c>
      <c r="AB1506" s="50">
        <f t="shared" si="692"/>
        <v>702.50140247897309</v>
      </c>
      <c r="AC1506" s="7">
        <f t="shared" si="693"/>
        <v>0.27934229457214521</v>
      </c>
    </row>
    <row r="1507" spans="2:29">
      <c r="B1507" s="7">
        <f t="shared" si="694"/>
        <v>0.58652706036454438</v>
      </c>
      <c r="C1507" s="7">
        <f t="shared" si="667"/>
        <v>3.9764546465392847E-4</v>
      </c>
      <c r="D1507" s="58">
        <f t="shared" si="668"/>
        <v>3623751.1310991519</v>
      </c>
      <c r="E1507" s="7">
        <f t="shared" si="669"/>
        <v>525.58068849984886</v>
      </c>
      <c r="F1507" s="7">
        <f t="shared" si="670"/>
        <v>3522426.1310991519</v>
      </c>
      <c r="G1507" s="57">
        <f t="shared" si="671"/>
        <v>1.2460617792026282E-2</v>
      </c>
      <c r="H1507" s="61">
        <f t="shared" si="672"/>
        <v>1.5606530608447739E-2</v>
      </c>
      <c r="I1507" s="7">
        <f t="shared" si="673"/>
        <v>6.6786938783104335E-2</v>
      </c>
      <c r="J1507" s="58">
        <f t="shared" si="674"/>
        <v>9.1556409341088331E-4</v>
      </c>
      <c r="K1507" s="7">
        <f t="shared" si="675"/>
        <v>6.5490419845849008E-3</v>
      </c>
      <c r="L1507" s="7">
        <f t="shared" si="676"/>
        <v>8.3801701714066677E-3</v>
      </c>
      <c r="M1507" s="58">
        <f t="shared" si="677"/>
        <v>2.5140510514220005E-2</v>
      </c>
      <c r="N1507" s="58">
        <f t="shared" si="678"/>
        <v>1.8344316917592323E-4</v>
      </c>
      <c r="O1507" s="59">
        <f t="shared" si="679"/>
        <v>0.32584092924873365</v>
      </c>
      <c r="P1507" s="58">
        <f t="shared" si="680"/>
        <v>2.2126187107274209E-4</v>
      </c>
      <c r="Q1507" s="58">
        <f t="shared" si="681"/>
        <v>0.55643001301500239</v>
      </c>
      <c r="R1507" s="58">
        <f t="shared" si="682"/>
        <v>0.55286561551997793</v>
      </c>
      <c r="S1507" s="60">
        <f t="shared" si="683"/>
        <v>3.5643974950244628E-3</v>
      </c>
      <c r="T1507" s="58">
        <f t="shared" si="684"/>
        <v>2.1984450457462179E-4</v>
      </c>
      <c r="U1507" s="58">
        <f t="shared" si="685"/>
        <v>2.8891274542797041E-3</v>
      </c>
      <c r="V1507" s="58">
        <f t="shared" si="686"/>
        <v>2.6837268871094256E-4</v>
      </c>
      <c r="W1507" s="50">
        <f t="shared" si="687"/>
        <v>175.05473360577906</v>
      </c>
      <c r="X1507" s="50">
        <f t="shared" si="688"/>
        <v>106508.9265244946</v>
      </c>
      <c r="Y1507" s="50">
        <f t="shared" si="689"/>
        <v>106508.9265244946</v>
      </c>
      <c r="Z1507" s="50">
        <f t="shared" si="690"/>
        <v>1.5881176082419424</v>
      </c>
      <c r="AA1507" s="50">
        <f t="shared" si="691"/>
        <v>1.3498999670056511</v>
      </c>
      <c r="AB1507" s="50">
        <f t="shared" si="692"/>
        <v>702.52241268922342</v>
      </c>
      <c r="AC1507" s="7">
        <f t="shared" si="693"/>
        <v>0.27935067391619639</v>
      </c>
    </row>
    <row r="1508" spans="2:29">
      <c r="B1508" s="7">
        <f t="shared" si="694"/>
        <v>0.58692470582919831</v>
      </c>
      <c r="C1508" s="7">
        <f t="shared" si="667"/>
        <v>3.9764546465392847E-4</v>
      </c>
      <c r="D1508" s="58">
        <f t="shared" si="668"/>
        <v>3623846.9543377385</v>
      </c>
      <c r="E1508" s="7">
        <f t="shared" si="669"/>
        <v>525.59458648618636</v>
      </c>
      <c r="F1508" s="7">
        <f t="shared" si="670"/>
        <v>3522521.9543377385</v>
      </c>
      <c r="G1508" s="57">
        <f t="shared" si="671"/>
        <v>1.2460722900765966E-2</v>
      </c>
      <c r="H1508" s="61">
        <f t="shared" si="672"/>
        <v>1.5611485516599525E-2</v>
      </c>
      <c r="I1508" s="7">
        <f t="shared" si="673"/>
        <v>6.6777028966800767E-2</v>
      </c>
      <c r="J1508" s="58">
        <f t="shared" si="674"/>
        <v>9.1507814431129647E-4</v>
      </c>
      <c r="K1508" s="7">
        <f t="shared" si="675"/>
        <v>6.5501491835841313E-3</v>
      </c>
      <c r="L1508" s="7">
        <f t="shared" si="676"/>
        <v>8.3803054722067245E-3</v>
      </c>
      <c r="M1508" s="58">
        <f t="shared" si="677"/>
        <v>2.5140916416620175E-2</v>
      </c>
      <c r="N1508" s="58">
        <f t="shared" si="678"/>
        <v>1.833185992486852E-4</v>
      </c>
      <c r="O1508" s="59">
        <f t="shared" si="679"/>
        <v>0.32561966191547709</v>
      </c>
      <c r="P1508" s="58">
        <f t="shared" si="680"/>
        <v>2.2126733325655845E-4</v>
      </c>
      <c r="Q1508" s="58">
        <f t="shared" si="681"/>
        <v>0.55644374933114804</v>
      </c>
      <c r="R1508" s="58">
        <f t="shared" si="682"/>
        <v>0.55288023500455774</v>
      </c>
      <c r="S1508" s="60">
        <f t="shared" si="683"/>
        <v>3.5635143265903002E-3</v>
      </c>
      <c r="T1508" s="58">
        <f t="shared" si="684"/>
        <v>2.1985031794636054E-4</v>
      </c>
      <c r="U1508" s="58">
        <f t="shared" si="685"/>
        <v>2.8905444695899022E-3</v>
      </c>
      <c r="V1508" s="58">
        <f t="shared" si="686"/>
        <v>2.6849725863818056E-4</v>
      </c>
      <c r="W1508" s="50">
        <f t="shared" si="687"/>
        <v>175.05755992613129</v>
      </c>
      <c r="X1508" s="50">
        <f t="shared" si="688"/>
        <v>106511.7429514259</v>
      </c>
      <c r="Y1508" s="50">
        <f t="shared" si="689"/>
        <v>106511.7429514259</v>
      </c>
      <c r="Z1508" s="50">
        <f t="shared" si="690"/>
        <v>1.588122827699626</v>
      </c>
      <c r="AA1508" s="50">
        <f t="shared" si="691"/>
        <v>1.3499044035446821</v>
      </c>
      <c r="AB1508" s="50">
        <f t="shared" si="692"/>
        <v>702.54329851374473</v>
      </c>
      <c r="AC1508" s="7">
        <f t="shared" si="693"/>
        <v>0.27935900380030337</v>
      </c>
    </row>
    <row r="1509" spans="2:29">
      <c r="B1509" s="7">
        <f t="shared" si="694"/>
        <v>0.58732235129385224</v>
      </c>
      <c r="C1509" s="7">
        <f t="shared" si="667"/>
        <v>3.9764546465392847E-4</v>
      </c>
      <c r="D1509" s="58">
        <f t="shared" si="668"/>
        <v>3623942.2068659896</v>
      </c>
      <c r="E1509" s="7">
        <f t="shared" si="669"/>
        <v>525.60840169798439</v>
      </c>
      <c r="F1509" s="7">
        <f t="shared" si="670"/>
        <v>3522617.2068659896</v>
      </c>
      <c r="G1509" s="57">
        <f t="shared" si="671"/>
        <v>1.2460827381616284E-2</v>
      </c>
      <c r="H1509" s="61">
        <f t="shared" si="672"/>
        <v>1.5616440466547324E-2</v>
      </c>
      <c r="I1509" s="7">
        <f t="shared" si="673"/>
        <v>6.6767119066905176E-2</v>
      </c>
      <c r="J1509" s="58">
        <f t="shared" si="674"/>
        <v>9.1459203685143986E-4</v>
      </c>
      <c r="K1509" s="7">
        <f t="shared" si="675"/>
        <v>6.5512557748782672E-3</v>
      </c>
      <c r="L1509" s="7">
        <f t="shared" si="676"/>
        <v>8.3804398485811463E-3</v>
      </c>
      <c r="M1509" s="58">
        <f t="shared" si="677"/>
        <v>2.5141319545743439E-2</v>
      </c>
      <c r="N1509" s="58">
        <f t="shared" si="678"/>
        <v>1.8319402626631022E-4</v>
      </c>
      <c r="O1509" s="59">
        <f t="shared" si="679"/>
        <v>0.32539838915553354</v>
      </c>
      <c r="P1509" s="58">
        <f t="shared" si="680"/>
        <v>2.2127275994354711E-4</v>
      </c>
      <c r="Q1509" s="58">
        <f t="shared" si="681"/>
        <v>0.55645739637976555</v>
      </c>
      <c r="R1509" s="58">
        <f t="shared" si="682"/>
        <v>0.55289476741745158</v>
      </c>
      <c r="S1509" s="60">
        <f t="shared" si="683"/>
        <v>3.5626289623139629E-3</v>
      </c>
      <c r="T1509" s="58">
        <f t="shared" si="684"/>
        <v>2.1985609669443825E-4</v>
      </c>
      <c r="U1509" s="58">
        <f t="shared" si="685"/>
        <v>2.8919611328390112E-3</v>
      </c>
      <c r="V1509" s="58">
        <f t="shared" si="686"/>
        <v>2.6862183162055554E-4</v>
      </c>
      <c r="W1509" s="50">
        <f t="shared" si="687"/>
        <v>175.06036693600652</v>
      </c>
      <c r="X1509" s="50">
        <f t="shared" si="688"/>
        <v>106514.54260409677</v>
      </c>
      <c r="Y1509" s="50">
        <f t="shared" si="689"/>
        <v>106514.54260409677</v>
      </c>
      <c r="Z1509" s="50">
        <f t="shared" si="690"/>
        <v>1.5881280157973594</v>
      </c>
      <c r="AA1509" s="50">
        <f t="shared" si="691"/>
        <v>1.3499088134277555</v>
      </c>
      <c r="AB1509" s="50">
        <f t="shared" si="692"/>
        <v>702.56405994510112</v>
      </c>
      <c r="AC1509" s="7">
        <f t="shared" si="693"/>
        <v>0.27936728422151086</v>
      </c>
    </row>
    <row r="1510" spans="2:29">
      <c r="B1510" s="7">
        <f t="shared" si="694"/>
        <v>0.58771999675850617</v>
      </c>
      <c r="C1510" s="7">
        <f t="shared" si="667"/>
        <v>3.9764546465392847E-4</v>
      </c>
      <c r="D1510" s="58">
        <f t="shared" si="668"/>
        <v>3624036.8886500192</v>
      </c>
      <c r="E1510" s="7">
        <f t="shared" si="669"/>
        <v>525.62213413032816</v>
      </c>
      <c r="F1510" s="7">
        <f t="shared" si="670"/>
        <v>3522711.8886500192</v>
      </c>
      <c r="G1510" s="57">
        <f t="shared" si="671"/>
        <v>1.2460931234573779E-2</v>
      </c>
      <c r="H1510" s="61">
        <f t="shared" si="672"/>
        <v>1.5621395458041459E-2</v>
      </c>
      <c r="I1510" s="7">
        <f t="shared" si="673"/>
        <v>6.6757209083916899E-2</v>
      </c>
      <c r="J1510" s="58">
        <f t="shared" si="674"/>
        <v>9.1410577105191602E-4</v>
      </c>
      <c r="K1510" s="7">
        <f t="shared" si="675"/>
        <v>6.5523617583959793E-3</v>
      </c>
      <c r="L1510" s="7">
        <f t="shared" si="676"/>
        <v>8.3805733004998113E-3</v>
      </c>
      <c r="M1510" s="58">
        <f t="shared" si="677"/>
        <v>2.5141719901499434E-2</v>
      </c>
      <c r="N1510" s="58">
        <f t="shared" si="678"/>
        <v>1.8306945024878349E-4</v>
      </c>
      <c r="O1510" s="59">
        <f t="shared" si="679"/>
        <v>0.32517711100440166</v>
      </c>
      <c r="P1510" s="58">
        <f t="shared" si="680"/>
        <v>2.2127815113187621E-4</v>
      </c>
      <c r="Q1510" s="58">
        <f t="shared" si="681"/>
        <v>0.55647095415624814</v>
      </c>
      <c r="R1510" s="58">
        <f t="shared" si="682"/>
        <v>0.55290921275348937</v>
      </c>
      <c r="S1510" s="60">
        <f t="shared" si="683"/>
        <v>3.5617414027587779E-3</v>
      </c>
      <c r="T1510" s="58">
        <f t="shared" si="684"/>
        <v>2.1986184081679907E-4</v>
      </c>
      <c r="U1510" s="58">
        <f t="shared" si="685"/>
        <v>2.8933774431540884E-3</v>
      </c>
      <c r="V1510" s="58">
        <f t="shared" si="686"/>
        <v>2.687464076380823E-4</v>
      </c>
      <c r="W1510" s="50">
        <f t="shared" si="687"/>
        <v>175.06315463477554</v>
      </c>
      <c r="X1510" s="50">
        <f t="shared" si="688"/>
        <v>106517.32548151125</v>
      </c>
      <c r="Y1510" s="50">
        <f t="shared" si="689"/>
        <v>106517.32548151125</v>
      </c>
      <c r="Z1510" s="50">
        <f t="shared" si="690"/>
        <v>1.5881331725382204</v>
      </c>
      <c r="AA1510" s="50">
        <f t="shared" si="691"/>
        <v>1.3499131966574873</v>
      </c>
      <c r="AB1510" s="50">
        <f t="shared" si="692"/>
        <v>702.58469697590658</v>
      </c>
      <c r="AC1510" s="7">
        <f t="shared" si="693"/>
        <v>0.27937551517687204</v>
      </c>
    </row>
    <row r="1511" spans="2:29">
      <c r="B1511" s="7">
        <f t="shared" si="694"/>
        <v>0.5881176422231601</v>
      </c>
      <c r="C1511" s="7">
        <f t="shared" si="667"/>
        <v>3.9764546465392847E-4</v>
      </c>
      <c r="D1511" s="58">
        <f t="shared" si="668"/>
        <v>3624130.9996563685</v>
      </c>
      <c r="E1511" s="7">
        <f t="shared" si="669"/>
        <v>525.63578377836507</v>
      </c>
      <c r="F1511" s="7">
        <f t="shared" si="670"/>
        <v>3522805.9996563685</v>
      </c>
      <c r="G1511" s="57">
        <f t="shared" si="671"/>
        <v>1.246103445963523E-2</v>
      </c>
      <c r="H1511" s="61">
        <f t="shared" si="672"/>
        <v>1.5626350490832251E-2</v>
      </c>
      <c r="I1511" s="7">
        <f t="shared" si="673"/>
        <v>6.6747299018335315E-2</v>
      </c>
      <c r="J1511" s="58">
        <f t="shared" si="674"/>
        <v>9.1361934693335873E-4</v>
      </c>
      <c r="K1511" s="7">
        <f t="shared" si="675"/>
        <v>6.5534671340660659E-3</v>
      </c>
      <c r="L1511" s="7">
        <f t="shared" si="676"/>
        <v>8.3807058279327835E-3</v>
      </c>
      <c r="M1511" s="58">
        <f t="shared" si="677"/>
        <v>2.5142117483798351E-2</v>
      </c>
      <c r="N1511" s="58">
        <f t="shared" si="678"/>
        <v>1.8294487121609136E-4</v>
      </c>
      <c r="O1511" s="59">
        <f t="shared" si="679"/>
        <v>0.32495582749758228</v>
      </c>
      <c r="P1511" s="58">
        <f t="shared" si="680"/>
        <v>2.212835068193808E-4</v>
      </c>
      <c r="Q1511" s="58">
        <f t="shared" si="681"/>
        <v>0.55648442265515141</v>
      </c>
      <c r="R1511" s="58">
        <f t="shared" si="682"/>
        <v>0.55292357100756651</v>
      </c>
      <c r="S1511" s="60">
        <f t="shared" si="683"/>
        <v>3.5608516475849061E-3</v>
      </c>
      <c r="T1511" s="58">
        <f t="shared" si="684"/>
        <v>2.1986755031141319E-4</v>
      </c>
      <c r="U1511" s="58">
        <f t="shared" si="685"/>
        <v>2.8947933996620562E-3</v>
      </c>
      <c r="V1511" s="58">
        <f t="shared" si="686"/>
        <v>2.6887098667077443E-4</v>
      </c>
      <c r="W1511" s="50">
        <f t="shared" si="687"/>
        <v>175.06592302181303</v>
      </c>
      <c r="X1511" s="50">
        <f t="shared" si="688"/>
        <v>106520.09158268591</v>
      </c>
      <c r="Y1511" s="50">
        <f t="shared" si="689"/>
        <v>106520.09158268591</v>
      </c>
      <c r="Z1511" s="50">
        <f t="shared" si="690"/>
        <v>1.5881382979252809</v>
      </c>
      <c r="AA1511" s="50">
        <f t="shared" si="691"/>
        <v>1.3499175532364887</v>
      </c>
      <c r="AB1511" s="50">
        <f t="shared" si="692"/>
        <v>702.60520959886856</v>
      </c>
      <c r="AC1511" s="7">
        <f t="shared" si="693"/>
        <v>0.27938369666346841</v>
      </c>
    </row>
    <row r="1512" spans="2:29">
      <c r="B1512" s="7">
        <f t="shared" si="694"/>
        <v>0.58851528768781403</v>
      </c>
      <c r="C1512" s="7">
        <f t="shared" si="667"/>
        <v>3.9764546465392847E-4</v>
      </c>
      <c r="D1512" s="58">
        <f t="shared" si="668"/>
        <v>3624224.5398515547</v>
      </c>
      <c r="E1512" s="7">
        <f t="shared" si="669"/>
        <v>525.64935063723851</v>
      </c>
      <c r="F1512" s="7">
        <f t="shared" si="670"/>
        <v>3522899.5398515547</v>
      </c>
      <c r="G1512" s="57">
        <f t="shared" si="671"/>
        <v>1.2461137056797222E-2</v>
      </c>
      <c r="H1512" s="61">
        <f t="shared" si="672"/>
        <v>1.5631305564670021E-2</v>
      </c>
      <c r="I1512" s="7">
        <f t="shared" si="673"/>
        <v>6.6737388870659775E-2</v>
      </c>
      <c r="J1512" s="58">
        <f t="shared" si="674"/>
        <v>9.1313276451643311E-4</v>
      </c>
      <c r="K1512" s="7">
        <f t="shared" si="675"/>
        <v>6.5545719018174423E-3</v>
      </c>
      <c r="L1512" s="7">
        <f t="shared" si="676"/>
        <v>8.3808374308503089E-3</v>
      </c>
      <c r="M1512" s="58">
        <f t="shared" si="677"/>
        <v>2.5142512292550927E-2</v>
      </c>
      <c r="N1512" s="58">
        <f t="shared" si="678"/>
        <v>1.8282028918822137E-4</v>
      </c>
      <c r="O1512" s="59">
        <f t="shared" si="679"/>
        <v>0.32473453867057822</v>
      </c>
      <c r="P1512" s="58">
        <f t="shared" si="680"/>
        <v>2.2128882700406249E-4</v>
      </c>
      <c r="Q1512" s="58">
        <f t="shared" si="681"/>
        <v>0.55649780187144982</v>
      </c>
      <c r="R1512" s="58">
        <f t="shared" si="682"/>
        <v>0.55293784217457453</v>
      </c>
      <c r="S1512" s="60">
        <f t="shared" si="683"/>
        <v>3.5599596968752811E-3</v>
      </c>
      <c r="T1512" s="58">
        <f t="shared" si="684"/>
        <v>2.1987322517624927E-4</v>
      </c>
      <c r="U1512" s="58">
        <f t="shared" si="685"/>
        <v>2.8962090014898693E-3</v>
      </c>
      <c r="V1512" s="58">
        <f t="shared" si="686"/>
        <v>2.6899556869864439E-4</v>
      </c>
      <c r="W1512" s="50">
        <f t="shared" si="687"/>
        <v>175.06867209649744</v>
      </c>
      <c r="X1512" s="50">
        <f t="shared" si="688"/>
        <v>106522.84090663663</v>
      </c>
      <c r="Y1512" s="50">
        <f t="shared" si="689"/>
        <v>106522.84090663663</v>
      </c>
      <c r="Z1512" s="50">
        <f t="shared" si="690"/>
        <v>1.5881433919615819</v>
      </c>
      <c r="AA1512" s="50">
        <f t="shared" si="691"/>
        <v>1.3499218831673445</v>
      </c>
      <c r="AB1512" s="50">
        <f t="shared" si="692"/>
        <v>702.62559780668926</v>
      </c>
      <c r="AC1512" s="7">
        <f t="shared" si="693"/>
        <v>0.27939182867839901</v>
      </c>
    </row>
    <row r="1513" spans="2:29">
      <c r="B1513" s="7">
        <f t="shared" si="694"/>
        <v>0.58891293315246795</v>
      </c>
      <c r="C1513" s="7">
        <f t="shared" si="667"/>
        <v>3.9764546465392847E-4</v>
      </c>
      <c r="D1513" s="58">
        <f t="shared" si="668"/>
        <v>3624317.5092022801</v>
      </c>
      <c r="E1513" s="7">
        <f t="shared" si="669"/>
        <v>525.66283470211931</v>
      </c>
      <c r="F1513" s="7">
        <f t="shared" si="670"/>
        <v>3522992.5092022801</v>
      </c>
      <c r="G1513" s="57">
        <f t="shared" si="671"/>
        <v>1.2461239026056318E-2</v>
      </c>
      <c r="H1513" s="61">
        <f t="shared" si="672"/>
        <v>1.5636260679305087E-2</v>
      </c>
      <c r="I1513" s="7">
        <f t="shared" si="673"/>
        <v>6.6727478641389643E-2</v>
      </c>
      <c r="J1513" s="58">
        <f t="shared" si="674"/>
        <v>9.1264602382183538E-4</v>
      </c>
      <c r="K1513" s="7">
        <f t="shared" si="675"/>
        <v>6.555676061579154E-3</v>
      </c>
      <c r="L1513" s="7">
        <f t="shared" si="676"/>
        <v>8.3809681092228243E-3</v>
      </c>
      <c r="M1513" s="58">
        <f t="shared" si="677"/>
        <v>2.5142904327668473E-2</v>
      </c>
      <c r="N1513" s="58">
        <f t="shared" si="678"/>
        <v>1.8269570418516208E-4</v>
      </c>
      <c r="O1513" s="59">
        <f t="shared" si="679"/>
        <v>0.32451324455889413</v>
      </c>
      <c r="P1513" s="58">
        <f t="shared" si="680"/>
        <v>2.2129411168408941E-4</v>
      </c>
      <c r="Q1513" s="58">
        <f t="shared" si="681"/>
        <v>0.55651109180053659</v>
      </c>
      <c r="R1513" s="58">
        <f t="shared" si="682"/>
        <v>0.55295202624943318</v>
      </c>
      <c r="S1513" s="60">
        <f t="shared" si="683"/>
        <v>3.559065551103413E-3</v>
      </c>
      <c r="T1513" s="58">
        <f t="shared" si="684"/>
        <v>2.198788654092871E-4</v>
      </c>
      <c r="U1513" s="58">
        <f t="shared" si="685"/>
        <v>2.8976242477646717E-3</v>
      </c>
      <c r="V1513" s="58">
        <f t="shared" si="686"/>
        <v>2.6912015370170368E-4</v>
      </c>
      <c r="W1513" s="50">
        <f t="shared" si="687"/>
        <v>175.0714018582112</v>
      </c>
      <c r="X1513" s="50">
        <f t="shared" si="688"/>
        <v>106525.57345238472</v>
      </c>
      <c r="Y1513" s="50">
        <f t="shared" si="689"/>
        <v>106525.57345238472</v>
      </c>
      <c r="Z1513" s="50">
        <f t="shared" si="690"/>
        <v>1.5881484546501441</v>
      </c>
      <c r="AA1513" s="50">
        <f t="shared" si="691"/>
        <v>1.3499261864526224</v>
      </c>
      <c r="AB1513" s="50">
        <f t="shared" si="692"/>
        <v>702.64586159211069</v>
      </c>
      <c r="AC1513" s="7">
        <f t="shared" si="693"/>
        <v>0.27939991121876995</v>
      </c>
    </row>
    <row r="1514" spans="2:29">
      <c r="B1514" s="7">
        <f t="shared" si="694"/>
        <v>0.58931057861712188</v>
      </c>
      <c r="C1514" s="7">
        <f t="shared" si="667"/>
        <v>3.9764546465392847E-4</v>
      </c>
      <c r="D1514" s="58">
        <f t="shared" si="668"/>
        <v>3624409.9076756225</v>
      </c>
      <c r="E1514" s="7">
        <f t="shared" si="669"/>
        <v>525.6762359682325</v>
      </c>
      <c r="F1514" s="7">
        <f t="shared" si="670"/>
        <v>3523084.9076756225</v>
      </c>
      <c r="G1514" s="57">
        <f t="shared" si="671"/>
        <v>1.2461340367409295E-2</v>
      </c>
      <c r="H1514" s="61">
        <f t="shared" si="672"/>
        <v>1.5641215834487767E-2</v>
      </c>
      <c r="I1514" s="7">
        <f t="shared" si="673"/>
        <v>6.6717568331024282E-2</v>
      </c>
      <c r="J1514" s="58">
        <f t="shared" si="674"/>
        <v>9.1215912487029288E-4</v>
      </c>
      <c r="K1514" s="7">
        <f t="shared" si="675"/>
        <v>6.5567796132803679E-3</v>
      </c>
      <c r="L1514" s="7">
        <f t="shared" si="676"/>
        <v>8.3810978630209539E-3</v>
      </c>
      <c r="M1514" s="58">
        <f t="shared" si="677"/>
        <v>2.5143293589062862E-2</v>
      </c>
      <c r="N1514" s="58">
        <f t="shared" si="678"/>
        <v>1.8257111622690321E-4</v>
      </c>
      <c r="O1514" s="59">
        <f t="shared" si="679"/>
        <v>0.32429194519803684</v>
      </c>
      <c r="P1514" s="58">
        <f t="shared" si="680"/>
        <v>2.2129936085729662E-4</v>
      </c>
      <c r="Q1514" s="58">
        <f t="shared" si="681"/>
        <v>0.55652429243696733</v>
      </c>
      <c r="R1514" s="58">
        <f t="shared" si="682"/>
        <v>0.55296612322712013</v>
      </c>
      <c r="S1514" s="60">
        <f t="shared" si="683"/>
        <v>3.5581692098471951E-3</v>
      </c>
      <c r="T1514" s="58">
        <f t="shared" si="684"/>
        <v>2.1988447100852965E-4</v>
      </c>
      <c r="U1514" s="58">
        <f t="shared" si="685"/>
        <v>2.8990391376134388E-3</v>
      </c>
      <c r="V1514" s="58">
        <f t="shared" si="686"/>
        <v>2.6924474165996258E-4</v>
      </c>
      <c r="W1514" s="50">
        <f t="shared" si="687"/>
        <v>175.07411230634068</v>
      </c>
      <c r="X1514" s="50">
        <f t="shared" si="688"/>
        <v>106528.28921896254</v>
      </c>
      <c r="Y1514" s="50">
        <f t="shared" si="689"/>
        <v>106528.28921896254</v>
      </c>
      <c r="Z1514" s="50">
        <f t="shared" si="690"/>
        <v>1.5881534859939794</v>
      </c>
      <c r="AA1514" s="50">
        <f t="shared" si="691"/>
        <v>1.3499304630948825</v>
      </c>
      <c r="AB1514" s="50">
        <f t="shared" si="692"/>
        <v>702.66600094795729</v>
      </c>
      <c r="AC1514" s="7">
        <f t="shared" si="693"/>
        <v>0.27940794428171151</v>
      </c>
    </row>
    <row r="1515" spans="2:29">
      <c r="B1515" s="7">
        <f t="shared" si="694"/>
        <v>0.58970822408177581</v>
      </c>
      <c r="C1515" s="7">
        <f t="shared" si="667"/>
        <v>3.9764546465392847E-4</v>
      </c>
      <c r="D1515" s="58">
        <f t="shared" si="668"/>
        <v>3624501.7352385926</v>
      </c>
      <c r="E1515" s="7">
        <f t="shared" si="669"/>
        <v>525.68955443079324</v>
      </c>
      <c r="F1515" s="7">
        <f t="shared" si="670"/>
        <v>3523176.7352385926</v>
      </c>
      <c r="G1515" s="57">
        <f t="shared" si="671"/>
        <v>1.2461441080852665E-2</v>
      </c>
      <c r="H1515" s="61">
        <f t="shared" si="672"/>
        <v>1.5646171029968375E-2</v>
      </c>
      <c r="I1515" s="7">
        <f t="shared" si="673"/>
        <v>6.6707657940063059E-2</v>
      </c>
      <c r="J1515" s="58">
        <f t="shared" si="674"/>
        <v>9.1167206768256461E-4</v>
      </c>
      <c r="K1515" s="7">
        <f t="shared" si="675"/>
        <v>6.557882556850375E-3</v>
      </c>
      <c r="L1515" s="7">
        <f t="shared" si="676"/>
        <v>8.381226692215504E-3</v>
      </c>
      <c r="M1515" s="58">
        <f t="shared" si="677"/>
        <v>2.514368007664651E-2</v>
      </c>
      <c r="N1515" s="58">
        <f t="shared" si="678"/>
        <v>1.8244652533343561E-4</v>
      </c>
      <c r="O1515" s="59">
        <f t="shared" si="679"/>
        <v>0.32407064062351498</v>
      </c>
      <c r="P1515" s="58">
        <f t="shared" si="680"/>
        <v>2.2130457452185226E-4</v>
      </c>
      <c r="Q1515" s="58">
        <f t="shared" si="681"/>
        <v>0.55653740377613514</v>
      </c>
      <c r="R1515" s="58">
        <f t="shared" si="682"/>
        <v>0.55298013310260175</v>
      </c>
      <c r="S1515" s="60">
        <f t="shared" si="683"/>
        <v>3.557270673533397E-3</v>
      </c>
      <c r="T1515" s="58">
        <f t="shared" si="684"/>
        <v>2.1989004197197528E-4</v>
      </c>
      <c r="U1515" s="58">
        <f t="shared" si="685"/>
        <v>2.9004536701633158E-3</v>
      </c>
      <c r="V1515" s="58">
        <f t="shared" si="686"/>
        <v>2.6936933255343015E-4</v>
      </c>
      <c r="W1515" s="50">
        <f t="shared" si="687"/>
        <v>175.07680344027605</v>
      </c>
      <c r="X1515" s="50">
        <f t="shared" si="688"/>
        <v>106530.98820540048</v>
      </c>
      <c r="Y1515" s="50">
        <f t="shared" si="689"/>
        <v>106530.98820540048</v>
      </c>
      <c r="Z1515" s="50">
        <f t="shared" si="690"/>
        <v>1.5881584859960662</v>
      </c>
      <c r="AA1515" s="50">
        <f t="shared" si="691"/>
        <v>1.3499347130966564</v>
      </c>
      <c r="AB1515" s="50">
        <f t="shared" si="692"/>
        <v>702.68601586703835</v>
      </c>
      <c r="AC1515" s="7">
        <f t="shared" si="693"/>
        <v>0.27941592786436725</v>
      </c>
    </row>
    <row r="1516" spans="2:29">
      <c r="B1516" s="7">
        <f t="shared" si="694"/>
        <v>0.59010586954642974</v>
      </c>
      <c r="C1516" s="7">
        <f t="shared" si="667"/>
        <v>3.9764546465392847E-4</v>
      </c>
      <c r="D1516" s="58">
        <f t="shared" si="668"/>
        <v>3624592.9918585555</v>
      </c>
      <c r="E1516" s="7">
        <f t="shared" si="669"/>
        <v>525.70279008506839</v>
      </c>
      <c r="F1516" s="7">
        <f t="shared" si="670"/>
        <v>3523267.9918585555</v>
      </c>
      <c r="G1516" s="57">
        <f t="shared" si="671"/>
        <v>1.2461541166383126E-2</v>
      </c>
      <c r="H1516" s="61">
        <f t="shared" si="672"/>
        <v>1.565112626549723E-2</v>
      </c>
      <c r="I1516" s="7">
        <f t="shared" si="673"/>
        <v>6.669774746900535E-2</v>
      </c>
      <c r="J1516" s="58">
        <f t="shared" si="674"/>
        <v>9.1118485227943994E-4</v>
      </c>
      <c r="K1516" s="7">
        <f t="shared" si="675"/>
        <v>6.5589848922185902E-3</v>
      </c>
      <c r="L1516" s="7">
        <f t="shared" si="676"/>
        <v>8.38135459677747E-3</v>
      </c>
      <c r="M1516" s="58">
        <f t="shared" si="677"/>
        <v>2.5144063790332412E-2</v>
      </c>
      <c r="N1516" s="58">
        <f t="shared" si="678"/>
        <v>1.823219315247511E-4</v>
      </c>
      <c r="O1516" s="59">
        <f t="shared" si="679"/>
        <v>0.32384933087083911</v>
      </c>
      <c r="P1516" s="58">
        <f t="shared" si="680"/>
        <v>2.2130975267586894E-4</v>
      </c>
      <c r="Q1516" s="58">
        <f t="shared" si="681"/>
        <v>0.55655042581329373</v>
      </c>
      <c r="R1516" s="58">
        <f t="shared" si="682"/>
        <v>0.55299405587089923</v>
      </c>
      <c r="S1516" s="60">
        <f t="shared" si="683"/>
        <v>3.5563699423944994E-3</v>
      </c>
      <c r="T1516" s="58">
        <f t="shared" si="684"/>
        <v>2.1989557829764421E-4</v>
      </c>
      <c r="U1516" s="58">
        <f t="shared" si="685"/>
        <v>2.9018678445415407E-3</v>
      </c>
      <c r="V1516" s="58">
        <f t="shared" si="686"/>
        <v>2.6949392636211467E-4</v>
      </c>
      <c r="W1516" s="50">
        <f t="shared" si="687"/>
        <v>175.07947525941148</v>
      </c>
      <c r="X1516" s="50">
        <f t="shared" si="688"/>
        <v>106533.67041073935</v>
      </c>
      <c r="Y1516" s="50">
        <f t="shared" si="689"/>
        <v>106533.67041073935</v>
      </c>
      <c r="Z1516" s="50">
        <f t="shared" si="690"/>
        <v>1.5881634546593726</v>
      </c>
      <c r="AA1516" s="50">
        <f t="shared" si="691"/>
        <v>1.3499389364604666</v>
      </c>
      <c r="AB1516" s="50">
        <f t="shared" si="692"/>
        <v>702.70590634224095</v>
      </c>
      <c r="AC1516" s="7">
        <f t="shared" si="693"/>
        <v>0.27942386196389329</v>
      </c>
    </row>
    <row r="1517" spans="2:29">
      <c r="B1517" s="7">
        <f t="shared" si="694"/>
        <v>0.59050351501108367</v>
      </c>
      <c r="C1517" s="7">
        <f t="shared" si="667"/>
        <v>3.9764546465392847E-4</v>
      </c>
      <c r="D1517" s="58">
        <f t="shared" si="668"/>
        <v>3624683.6775031276</v>
      </c>
      <c r="E1517" s="7">
        <f t="shared" si="669"/>
        <v>525.71594292636098</v>
      </c>
      <c r="F1517" s="7">
        <f t="shared" si="670"/>
        <v>3523358.6775031276</v>
      </c>
      <c r="G1517" s="57">
        <f t="shared" si="671"/>
        <v>1.246164062399743E-2</v>
      </c>
      <c r="H1517" s="61">
        <f t="shared" si="672"/>
        <v>1.5656081540824641E-2</v>
      </c>
      <c r="I1517" s="7">
        <f t="shared" si="673"/>
        <v>6.6687836918350535E-2</v>
      </c>
      <c r="J1517" s="58">
        <f t="shared" si="674"/>
        <v>9.1069747868174021E-4</v>
      </c>
      <c r="K1517" s="7">
        <f t="shared" si="675"/>
        <v>6.5600866193145533E-3</v>
      </c>
      <c r="L1517" s="7">
        <f t="shared" si="676"/>
        <v>8.3814815766780331E-3</v>
      </c>
      <c r="M1517" s="58">
        <f t="shared" si="677"/>
        <v>2.5144444730034098E-2</v>
      </c>
      <c r="N1517" s="58">
        <f t="shared" si="678"/>
        <v>1.821973348208427E-4</v>
      </c>
      <c r="O1517" s="59">
        <f t="shared" si="679"/>
        <v>0.32362801597552182</v>
      </c>
      <c r="P1517" s="58">
        <f t="shared" si="680"/>
        <v>2.2131489531729276E-4</v>
      </c>
      <c r="Q1517" s="58">
        <f t="shared" si="681"/>
        <v>0.55656335854327799</v>
      </c>
      <c r="R1517" s="58">
        <f t="shared" si="682"/>
        <v>0.55300789152707186</v>
      </c>
      <c r="S1517" s="60">
        <f t="shared" si="683"/>
        <v>3.5554670162061264E-3</v>
      </c>
      <c r="T1517" s="58">
        <f t="shared" si="684"/>
        <v>2.1990107998357176E-4</v>
      </c>
      <c r="U1517" s="58">
        <f t="shared" si="685"/>
        <v>2.9032816598752618E-3</v>
      </c>
      <c r="V1517" s="58">
        <f t="shared" si="686"/>
        <v>2.6961852306602306E-4</v>
      </c>
      <c r="W1517" s="50">
        <f t="shared" si="687"/>
        <v>175.08212776314488</v>
      </c>
      <c r="X1517" s="50">
        <f t="shared" si="688"/>
        <v>106536.33583402728</v>
      </c>
      <c r="Y1517" s="50">
        <f t="shared" si="689"/>
        <v>106536.33583402728</v>
      </c>
      <c r="Z1517" s="50">
        <f t="shared" si="690"/>
        <v>1.5881683919868499</v>
      </c>
      <c r="AA1517" s="50">
        <f t="shared" si="691"/>
        <v>1.3499431331888223</v>
      </c>
      <c r="AB1517" s="50">
        <f t="shared" si="692"/>
        <v>702.72567236650673</v>
      </c>
      <c r="AC1517" s="7">
        <f t="shared" si="693"/>
        <v>0.27943174657747211</v>
      </c>
    </row>
    <row r="1518" spans="2:29">
      <c r="B1518" s="7">
        <f t="shared" si="694"/>
        <v>0.5909011604757376</v>
      </c>
      <c r="C1518" s="7">
        <f t="shared" si="667"/>
        <v>3.9764546465392847E-4</v>
      </c>
      <c r="D1518" s="58">
        <f t="shared" si="668"/>
        <v>3624773.7921399558</v>
      </c>
      <c r="E1518" s="7">
        <f t="shared" si="669"/>
        <v>525.72901294997871</v>
      </c>
      <c r="F1518" s="7">
        <f t="shared" si="670"/>
        <v>3523448.7921399558</v>
      </c>
      <c r="G1518" s="57">
        <f t="shared" si="671"/>
        <v>1.2461739453692184E-2</v>
      </c>
      <c r="H1518" s="61">
        <f t="shared" si="672"/>
        <v>1.566103685570092E-2</v>
      </c>
      <c r="I1518" s="7">
        <f t="shared" si="673"/>
        <v>6.6677926288597977E-2</v>
      </c>
      <c r="J1518" s="58">
        <f t="shared" si="674"/>
        <v>9.1020994691031756E-4</v>
      </c>
      <c r="K1518" s="7">
        <f t="shared" si="675"/>
        <v>6.5611877380679249E-3</v>
      </c>
      <c r="L1518" s="7">
        <f t="shared" si="676"/>
        <v>8.3816076318885598E-3</v>
      </c>
      <c r="M1518" s="58">
        <f t="shared" si="677"/>
        <v>2.5144822895665678E-2</v>
      </c>
      <c r="N1518" s="58">
        <f t="shared" si="678"/>
        <v>1.8207273524170452E-4</v>
      </c>
      <c r="O1518" s="59">
        <f t="shared" si="679"/>
        <v>0.32340669597307764</v>
      </c>
      <c r="P1518" s="58">
        <f t="shared" si="680"/>
        <v>2.2132000244418082E-4</v>
      </c>
      <c r="Q1518" s="58">
        <f t="shared" si="681"/>
        <v>0.55657620196120183</v>
      </c>
      <c r="R1518" s="58">
        <f t="shared" si="682"/>
        <v>0.5530216400661836</v>
      </c>
      <c r="S1518" s="60">
        <f t="shared" si="683"/>
        <v>3.5545618950182378E-3</v>
      </c>
      <c r="T1518" s="58">
        <f t="shared" si="684"/>
        <v>2.1990654702779515E-4</v>
      </c>
      <c r="U1518" s="58">
        <f t="shared" si="685"/>
        <v>2.9046951152916474E-3</v>
      </c>
      <c r="V1518" s="58">
        <f t="shared" si="686"/>
        <v>2.6974312264516125E-4</v>
      </c>
      <c r="W1518" s="50">
        <f t="shared" si="687"/>
        <v>175.08476095087821</v>
      </c>
      <c r="X1518" s="50">
        <f t="shared" si="688"/>
        <v>106538.98447431342</v>
      </c>
      <c r="Y1518" s="50">
        <f t="shared" si="689"/>
        <v>106538.98447431342</v>
      </c>
      <c r="Z1518" s="50">
        <f t="shared" si="690"/>
        <v>1.5881732979814225</v>
      </c>
      <c r="AA1518" s="50">
        <f t="shared" si="691"/>
        <v>1.3499473032842091</v>
      </c>
      <c r="AB1518" s="50">
        <f t="shared" si="692"/>
        <v>702.74531393278403</v>
      </c>
      <c r="AC1518" s="7">
        <f t="shared" si="693"/>
        <v>0.27943958170229832</v>
      </c>
    </row>
    <row r="1519" spans="2:29">
      <c r="B1519" s="7">
        <f t="shared" si="694"/>
        <v>0.59129880594039153</v>
      </c>
      <c r="C1519" s="7">
        <f t="shared" si="667"/>
        <v>3.9764546465392847E-4</v>
      </c>
      <c r="D1519" s="58">
        <f t="shared" si="668"/>
        <v>3624863.3357368475</v>
      </c>
      <c r="E1519" s="7">
        <f t="shared" si="669"/>
        <v>525.74200015125223</v>
      </c>
      <c r="F1519" s="7">
        <f t="shared" si="670"/>
        <v>3523538.3357368475</v>
      </c>
      <c r="G1519" s="57">
        <f t="shared" si="671"/>
        <v>1.2461837655463954E-2</v>
      </c>
      <c r="H1519" s="61">
        <f t="shared" si="672"/>
        <v>1.566599220987638E-2</v>
      </c>
      <c r="I1519" s="7">
        <f t="shared" si="673"/>
        <v>6.6668015580247056E-2</v>
      </c>
      <c r="J1519" s="58">
        <f t="shared" si="674"/>
        <v>9.0972225698605544E-4</v>
      </c>
      <c r="K1519" s="7">
        <f t="shared" si="675"/>
        <v>6.5622882484084946E-3</v>
      </c>
      <c r="L1519" s="7">
        <f t="shared" si="676"/>
        <v>8.3817327623806059E-3</v>
      </c>
      <c r="M1519" s="58">
        <f t="shared" si="677"/>
        <v>2.5145198287141818E-2</v>
      </c>
      <c r="N1519" s="58">
        <f t="shared" si="678"/>
        <v>1.8194813280733159E-4</v>
      </c>
      <c r="O1519" s="59">
        <f t="shared" si="679"/>
        <v>0.32318537089902272</v>
      </c>
      <c r="P1519" s="58">
        <f t="shared" si="680"/>
        <v>2.213250740549233E-4</v>
      </c>
      <c r="Q1519" s="58">
        <f t="shared" si="681"/>
        <v>0.55658895606301684</v>
      </c>
      <c r="R1519" s="58">
        <f t="shared" si="682"/>
        <v>0.55303530148332314</v>
      </c>
      <c r="S1519" s="60">
        <f t="shared" si="683"/>
        <v>3.5536545796936991E-3</v>
      </c>
      <c r="T1519" s="58">
        <f t="shared" si="684"/>
        <v>2.1991197942836146E-4</v>
      </c>
      <c r="U1519" s="58">
        <f t="shared" si="685"/>
        <v>2.9061082099182092E-3</v>
      </c>
      <c r="V1519" s="58">
        <f t="shared" si="686"/>
        <v>2.698677250795342E-4</v>
      </c>
      <c r="W1519" s="50">
        <f t="shared" si="687"/>
        <v>175.08737482201724</v>
      </c>
      <c r="X1519" s="50">
        <f t="shared" si="688"/>
        <v>106541.61633065151</v>
      </c>
      <c r="Y1519" s="50">
        <f t="shared" si="689"/>
        <v>106541.61633065151</v>
      </c>
      <c r="Z1519" s="50">
        <f t="shared" si="690"/>
        <v>1.5881781726459927</v>
      </c>
      <c r="AA1519" s="50">
        <f t="shared" si="691"/>
        <v>1.3499514467490938</v>
      </c>
      <c r="AB1519" s="50">
        <f t="shared" si="692"/>
        <v>702.76483103405587</v>
      </c>
      <c r="AC1519" s="7">
        <f t="shared" si="693"/>
        <v>0.27944736733557474</v>
      </c>
    </row>
    <row r="1520" spans="2:29">
      <c r="B1520" s="7">
        <f t="shared" si="694"/>
        <v>0.59169645140504545</v>
      </c>
      <c r="C1520" s="7">
        <f t="shared" si="667"/>
        <v>3.9764546465392847E-4</v>
      </c>
      <c r="D1520" s="58">
        <f t="shared" si="668"/>
        <v>3624952.3082621749</v>
      </c>
      <c r="E1520" s="7">
        <f t="shared" si="669"/>
        <v>525.75490452559461</v>
      </c>
      <c r="F1520" s="7">
        <f t="shared" si="670"/>
        <v>3523627.3082621749</v>
      </c>
      <c r="G1520" s="57">
        <f t="shared" si="671"/>
        <v>1.2461935229309733E-2</v>
      </c>
      <c r="H1520" s="61">
        <f t="shared" si="672"/>
        <v>1.567094760310133E-2</v>
      </c>
      <c r="I1520" s="7">
        <f t="shared" si="673"/>
        <v>6.6658104793797163E-2</v>
      </c>
      <c r="J1520" s="58">
        <f t="shared" si="674"/>
        <v>9.0923440892986824E-4</v>
      </c>
      <c r="K1520" s="7">
        <f t="shared" si="675"/>
        <v>6.5633881502661726E-3</v>
      </c>
      <c r="L1520" s="7">
        <f t="shared" si="676"/>
        <v>8.3818569681259093E-3</v>
      </c>
      <c r="M1520" s="58">
        <f t="shared" si="677"/>
        <v>2.5145570904377728E-2</v>
      </c>
      <c r="N1520" s="58">
        <f t="shared" si="678"/>
        <v>1.8182352753772017E-4</v>
      </c>
      <c r="O1520" s="59">
        <f t="shared" si="679"/>
        <v>0.32296404078887547</v>
      </c>
      <c r="P1520" s="58">
        <f t="shared" si="680"/>
        <v>2.2133011014724424E-4</v>
      </c>
      <c r="Q1520" s="58">
        <f t="shared" si="681"/>
        <v>0.55660162084299947</v>
      </c>
      <c r="R1520" s="58">
        <f t="shared" si="682"/>
        <v>0.55304887577366468</v>
      </c>
      <c r="S1520" s="60">
        <f t="shared" si="683"/>
        <v>3.552745069334784E-3</v>
      </c>
      <c r="T1520" s="58">
        <f t="shared" si="684"/>
        <v>2.1991737718335167E-4</v>
      </c>
      <c r="U1520" s="58">
        <f t="shared" si="685"/>
        <v>2.9075209428821016E-3</v>
      </c>
      <c r="V1520" s="58">
        <f t="shared" si="686"/>
        <v>2.6999233034914559E-4</v>
      </c>
      <c r="W1520" s="50">
        <f t="shared" si="687"/>
        <v>175.08996937597158</v>
      </c>
      <c r="X1520" s="50">
        <f t="shared" si="688"/>
        <v>106544.23140211198</v>
      </c>
      <c r="Y1520" s="50">
        <f t="shared" si="689"/>
        <v>106544.23140211198</v>
      </c>
      <c r="Z1520" s="50">
        <f t="shared" si="690"/>
        <v>1.5881830159834647</v>
      </c>
      <c r="AA1520" s="50">
        <f t="shared" si="691"/>
        <v>1.349955563585945</v>
      </c>
      <c r="AB1520" s="50">
        <f t="shared" si="692"/>
        <v>702.78422366342863</v>
      </c>
      <c r="AC1520" s="7">
        <f t="shared" si="693"/>
        <v>0.27945510347453556</v>
      </c>
    </row>
    <row r="1521" spans="2:29">
      <c r="B1521" s="7">
        <f t="shared" si="694"/>
        <v>0.59209409686969938</v>
      </c>
      <c r="C1521" s="7">
        <f t="shared" si="667"/>
        <v>3.9764546465392847E-4</v>
      </c>
      <c r="D1521" s="58">
        <f t="shared" si="668"/>
        <v>3625040.7096840031</v>
      </c>
      <c r="E1521" s="7">
        <f t="shared" si="669"/>
        <v>525.76772606837392</v>
      </c>
      <c r="F1521" s="7">
        <f t="shared" si="670"/>
        <v>3523715.7096840031</v>
      </c>
      <c r="G1521" s="57">
        <f t="shared" si="671"/>
        <v>1.2462032175225969E-2</v>
      </c>
      <c r="H1521" s="61">
        <f t="shared" si="672"/>
        <v>1.5675903035126077E-2</v>
      </c>
      <c r="I1521" s="7">
        <f t="shared" si="673"/>
        <v>6.6648193929747676E-2</v>
      </c>
      <c r="J1521" s="58">
        <f t="shared" si="674"/>
        <v>9.0874640276270219E-4</v>
      </c>
      <c r="K1521" s="7">
        <f t="shared" si="675"/>
        <v>6.5644874435709932E-3</v>
      </c>
      <c r="L1521" s="7">
        <f t="shared" si="676"/>
        <v>8.381980249096397E-3</v>
      </c>
      <c r="M1521" s="58">
        <f t="shared" si="677"/>
        <v>2.5145940747289191E-2</v>
      </c>
      <c r="N1521" s="58">
        <f t="shared" si="678"/>
        <v>1.8169891945286749E-4</v>
      </c>
      <c r="O1521" s="59">
        <f t="shared" si="679"/>
        <v>0.32274270567815588</v>
      </c>
      <c r="P1521" s="58">
        <f t="shared" si="680"/>
        <v>2.2133511071958933E-4</v>
      </c>
      <c r="Q1521" s="58">
        <f t="shared" si="681"/>
        <v>0.55661419629724096</v>
      </c>
      <c r="R1521" s="58">
        <f t="shared" si="682"/>
        <v>0.55306236293233646</v>
      </c>
      <c r="S1521" s="60">
        <f t="shared" si="683"/>
        <v>3.5518333649044997E-3</v>
      </c>
      <c r="T1521" s="58">
        <f t="shared" si="684"/>
        <v>2.1992274029082856E-4</v>
      </c>
      <c r="U1521" s="58">
        <f t="shared" si="685"/>
        <v>2.9089333133108623E-3</v>
      </c>
      <c r="V1521" s="58">
        <f t="shared" si="686"/>
        <v>2.701169384339983E-4</v>
      </c>
      <c r="W1521" s="50">
        <f t="shared" si="687"/>
        <v>175.09254461215485</v>
      </c>
      <c r="X1521" s="50">
        <f t="shared" si="688"/>
        <v>106546.82968775621</v>
      </c>
      <c r="Y1521" s="50">
        <f t="shared" si="689"/>
        <v>106546.82968775621</v>
      </c>
      <c r="Z1521" s="50">
        <f t="shared" si="690"/>
        <v>1.5881878279966954</v>
      </c>
      <c r="AA1521" s="50">
        <f t="shared" si="691"/>
        <v>1.3499596537971912</v>
      </c>
      <c r="AB1521" s="50">
        <f t="shared" si="692"/>
        <v>702.8034918139416</v>
      </c>
      <c r="AC1521" s="7">
        <f t="shared" si="693"/>
        <v>0.27946279011642633</v>
      </c>
    </row>
    <row r="1522" spans="2:29">
      <c r="B1522" s="7">
        <f t="shared" si="694"/>
        <v>0.59249174233435331</v>
      </c>
      <c r="C1522" s="7">
        <f t="shared" si="667"/>
        <v>3.9764546465392847E-4</v>
      </c>
      <c r="D1522" s="58">
        <f t="shared" si="668"/>
        <v>3625128.5399710061</v>
      </c>
      <c r="E1522" s="7">
        <f t="shared" si="669"/>
        <v>525.78046477504665</v>
      </c>
      <c r="F1522" s="7">
        <f t="shared" si="670"/>
        <v>3523803.5399710061</v>
      </c>
      <c r="G1522" s="57">
        <f t="shared" si="671"/>
        <v>1.2462128493209585E-2</v>
      </c>
      <c r="H1522" s="61">
        <f t="shared" si="672"/>
        <v>1.5680858505700928E-2</v>
      </c>
      <c r="I1522" s="7">
        <f t="shared" si="673"/>
        <v>6.6638282988597974E-2</v>
      </c>
      <c r="J1522" s="58">
        <f t="shared" si="674"/>
        <v>9.0825823850553412E-4</v>
      </c>
      <c r="K1522" s="7">
        <f t="shared" si="675"/>
        <v>6.5655861282531156E-3</v>
      </c>
      <c r="L1522" s="7">
        <f t="shared" si="676"/>
        <v>8.3821026052641832E-3</v>
      </c>
      <c r="M1522" s="58">
        <f t="shared" si="677"/>
        <v>2.5146307815792551E-2</v>
      </c>
      <c r="N1522" s="58">
        <f t="shared" si="678"/>
        <v>1.8157430857277187E-4</v>
      </c>
      <c r="O1522" s="59">
        <f t="shared" si="679"/>
        <v>0.32252136560238603</v>
      </c>
      <c r="P1522" s="58">
        <f t="shared" si="680"/>
        <v>2.2134007576984915E-4</v>
      </c>
      <c r="Q1522" s="58">
        <f t="shared" si="681"/>
        <v>0.55662668242043656</v>
      </c>
      <c r="R1522" s="58">
        <f t="shared" si="682"/>
        <v>0.55307576295455885</v>
      </c>
      <c r="S1522" s="60">
        <f t="shared" si="683"/>
        <v>3.550919465877711E-3</v>
      </c>
      <c r="T1522" s="58">
        <f t="shared" si="684"/>
        <v>2.1992806874889155E-4</v>
      </c>
      <c r="U1522" s="58">
        <f t="shared" si="685"/>
        <v>2.91034532033182E-3</v>
      </c>
      <c r="V1522" s="58">
        <f t="shared" si="686"/>
        <v>2.7024154931409389E-4</v>
      </c>
      <c r="W1522" s="50">
        <f t="shared" si="687"/>
        <v>175.09510052998453</v>
      </c>
      <c r="X1522" s="50">
        <f t="shared" si="688"/>
        <v>106549.41118666343</v>
      </c>
      <c r="Y1522" s="50">
        <f t="shared" si="689"/>
        <v>106549.41118666343</v>
      </c>
      <c r="Z1522" s="50">
        <f t="shared" si="690"/>
        <v>1.5881926086885461</v>
      </c>
      <c r="AA1522" s="50">
        <f t="shared" si="691"/>
        <v>1.3499637173852641</v>
      </c>
      <c r="AB1522" s="50">
        <f t="shared" si="692"/>
        <v>702.82263547876698</v>
      </c>
      <c r="AC1522" s="7">
        <f t="shared" si="693"/>
        <v>0.27947042725850557</v>
      </c>
    </row>
    <row r="1523" spans="2:29">
      <c r="B1523" s="7">
        <f t="shared" si="694"/>
        <v>0.59288938779900724</v>
      </c>
      <c r="C1523" s="7">
        <f t="shared" si="667"/>
        <v>3.9764546465392847E-4</v>
      </c>
      <c r="D1523" s="58">
        <f t="shared" si="668"/>
        <v>3625215.7990917359</v>
      </c>
      <c r="E1523" s="7">
        <f t="shared" si="669"/>
        <v>525.7931206410517</v>
      </c>
      <c r="F1523" s="7">
        <f t="shared" si="670"/>
        <v>3523890.7990917359</v>
      </c>
      <c r="G1523" s="57">
        <f t="shared" si="671"/>
        <v>1.2462224183257155E-2</v>
      </c>
      <c r="H1523" s="61">
        <f t="shared" si="672"/>
        <v>1.5685814014576187E-2</v>
      </c>
      <c r="I1523" s="7">
        <f t="shared" si="673"/>
        <v>6.662837197084745E-2</v>
      </c>
      <c r="J1523" s="58">
        <f t="shared" si="674"/>
        <v>9.0776991617937228E-4</v>
      </c>
      <c r="K1523" s="7">
        <f t="shared" si="675"/>
        <v>6.5666842042428203E-3</v>
      </c>
      <c r="L1523" s="7">
        <f t="shared" si="676"/>
        <v>8.3822240366015644E-3</v>
      </c>
      <c r="M1523" s="58">
        <f t="shared" si="677"/>
        <v>2.5146672109804695E-2</v>
      </c>
      <c r="N1523" s="58">
        <f t="shared" si="678"/>
        <v>1.8144969491743268E-4</v>
      </c>
      <c r="O1523" s="59">
        <f t="shared" si="679"/>
        <v>0.32230002059708979</v>
      </c>
      <c r="P1523" s="58">
        <f t="shared" si="680"/>
        <v>2.2134500529624734E-4</v>
      </c>
      <c r="Q1523" s="58">
        <f t="shared" si="681"/>
        <v>0.55663907920811895</v>
      </c>
      <c r="R1523" s="58">
        <f t="shared" si="682"/>
        <v>0.55308907583553413</v>
      </c>
      <c r="S1523" s="60">
        <f t="shared" si="683"/>
        <v>3.5500033725848201E-3</v>
      </c>
      <c r="T1523" s="58">
        <f t="shared" si="684"/>
        <v>2.1993336255563285E-4</v>
      </c>
      <c r="U1523" s="58">
        <f t="shared" si="685"/>
        <v>2.9117569630724345E-3</v>
      </c>
      <c r="V1523" s="58">
        <f t="shared" si="686"/>
        <v>2.7036616296943305E-4</v>
      </c>
      <c r="W1523" s="50">
        <f t="shared" si="687"/>
        <v>175.09763712888193</v>
      </c>
      <c r="X1523" s="50">
        <f t="shared" si="688"/>
        <v>106551.97589790937</v>
      </c>
      <c r="Y1523" s="50">
        <f t="shared" si="689"/>
        <v>106551.97589790937</v>
      </c>
      <c r="Z1523" s="50">
        <f t="shared" si="690"/>
        <v>1.5881973580618409</v>
      </c>
      <c r="AA1523" s="50">
        <f t="shared" si="691"/>
        <v>1.3499677543525648</v>
      </c>
      <c r="AB1523" s="50">
        <f t="shared" si="692"/>
        <v>702.84165465105059</v>
      </c>
      <c r="AC1523" s="7">
        <f t="shared" si="693"/>
        <v>0.27947801489805291</v>
      </c>
    </row>
    <row r="1524" spans="2:29">
      <c r="B1524" s="7">
        <f t="shared" si="694"/>
        <v>0.59328703326366117</v>
      </c>
      <c r="C1524" s="7">
        <f t="shared" si="667"/>
        <v>3.9764546465392847E-4</v>
      </c>
      <c r="D1524" s="58">
        <f t="shared" si="668"/>
        <v>3625302.4870150378</v>
      </c>
      <c r="E1524" s="7">
        <f t="shared" si="669"/>
        <v>525.80569366187058</v>
      </c>
      <c r="F1524" s="7">
        <f t="shared" si="670"/>
        <v>3523977.4870150378</v>
      </c>
      <c r="G1524" s="57">
        <f t="shared" si="671"/>
        <v>1.2462319245365385E-2</v>
      </c>
      <c r="H1524" s="61">
        <f t="shared" si="672"/>
        <v>1.5690769561502161E-2</v>
      </c>
      <c r="I1524" s="7">
        <f t="shared" si="673"/>
        <v>6.6618460876995508E-2</v>
      </c>
      <c r="J1524" s="58">
        <f t="shared" si="674"/>
        <v>9.0728143580525594E-4</v>
      </c>
      <c r="K1524" s="7">
        <f t="shared" si="675"/>
        <v>6.567781671470518E-3</v>
      </c>
      <c r="L1524" s="7">
        <f t="shared" si="676"/>
        <v>8.3823445430810297E-3</v>
      </c>
      <c r="M1524" s="58">
        <f t="shared" si="677"/>
        <v>2.5147033629243087E-2</v>
      </c>
      <c r="N1524" s="58">
        <f t="shared" si="678"/>
        <v>1.8132507850685025E-4</v>
      </c>
      <c r="O1524" s="59">
        <f t="shared" si="679"/>
        <v>0.32207867069779278</v>
      </c>
      <c r="P1524" s="58">
        <f t="shared" si="680"/>
        <v>2.2134989929700755E-4</v>
      </c>
      <c r="Q1524" s="58">
        <f t="shared" si="681"/>
        <v>0.55665138665582103</v>
      </c>
      <c r="R1524" s="58">
        <f t="shared" si="682"/>
        <v>0.55310230157050888</v>
      </c>
      <c r="S1524" s="60">
        <f t="shared" si="683"/>
        <v>3.5490850853121536E-3</v>
      </c>
      <c r="T1524" s="58">
        <f t="shared" si="684"/>
        <v>2.1993862170916227E-4</v>
      </c>
      <c r="U1524" s="58">
        <f t="shared" si="685"/>
        <v>2.9131682406602797E-3</v>
      </c>
      <c r="V1524" s="58">
        <f t="shared" si="686"/>
        <v>2.7049077938001552E-4</v>
      </c>
      <c r="W1524" s="50">
        <f t="shared" si="687"/>
        <v>175.10015440827232</v>
      </c>
      <c r="X1524" s="50">
        <f t="shared" si="688"/>
        <v>106554.52382057831</v>
      </c>
      <c r="Y1524" s="50">
        <f t="shared" si="689"/>
        <v>106554.52382057831</v>
      </c>
      <c r="Z1524" s="50">
        <f t="shared" si="690"/>
        <v>1.5882020761193907</v>
      </c>
      <c r="AA1524" s="50">
        <f t="shared" si="691"/>
        <v>1.3499717647014819</v>
      </c>
      <c r="AB1524" s="50">
        <f t="shared" si="692"/>
        <v>702.86054932400157</v>
      </c>
      <c r="AC1524" s="7">
        <f t="shared" si="693"/>
        <v>0.2794855530323555</v>
      </c>
    </row>
    <row r="1525" spans="2:29">
      <c r="B1525" s="7">
        <f t="shared" si="694"/>
        <v>0.5936846787283151</v>
      </c>
      <c r="C1525" s="7">
        <f t="shared" si="667"/>
        <v>3.9764546465392847E-4</v>
      </c>
      <c r="D1525" s="58">
        <f t="shared" si="668"/>
        <v>3625388.6037100297</v>
      </c>
      <c r="E1525" s="7">
        <f t="shared" si="669"/>
        <v>525.81818383302414</v>
      </c>
      <c r="F1525" s="7">
        <f t="shared" si="670"/>
        <v>3524063.6037100297</v>
      </c>
      <c r="G1525" s="57">
        <f t="shared" si="671"/>
        <v>1.2462413679531069E-2</v>
      </c>
      <c r="H1525" s="61">
        <f t="shared" si="672"/>
        <v>1.5695725146229151E-2</v>
      </c>
      <c r="I1525" s="7">
        <f t="shared" si="673"/>
        <v>6.6608549707541528E-2</v>
      </c>
      <c r="J1525" s="58">
        <f t="shared" si="674"/>
        <v>9.0679279740425581E-4</v>
      </c>
      <c r="K1525" s="7">
        <f t="shared" si="675"/>
        <v>6.5688785298667384E-3</v>
      </c>
      <c r="L1525" s="7">
        <f t="shared" si="676"/>
        <v>8.3824641246752502E-3</v>
      </c>
      <c r="M1525" s="58">
        <f t="shared" si="677"/>
        <v>2.5147392374025752E-2</v>
      </c>
      <c r="N1525" s="58">
        <f t="shared" si="678"/>
        <v>1.8120045936102601E-4</v>
      </c>
      <c r="O1525" s="59">
        <f t="shared" si="679"/>
        <v>0.32185731594002243</v>
      </c>
      <c r="P1525" s="58">
        <f t="shared" si="680"/>
        <v>2.2135475777035341E-4</v>
      </c>
      <c r="Q1525" s="58">
        <f t="shared" si="681"/>
        <v>0.55666360475907561</v>
      </c>
      <c r="R1525" s="58">
        <f t="shared" si="682"/>
        <v>0.55311544015477154</v>
      </c>
      <c r="S1525" s="60">
        <f t="shared" si="683"/>
        <v>3.5481646043040715E-3</v>
      </c>
      <c r="T1525" s="58">
        <f t="shared" si="684"/>
        <v>2.199438462076063E-4</v>
      </c>
      <c r="U1525" s="58">
        <f t="shared" si="685"/>
        <v>2.9145791522230268E-3</v>
      </c>
      <c r="V1525" s="58">
        <f t="shared" si="686"/>
        <v>2.7061539852583975E-4</v>
      </c>
      <c r="W1525" s="50">
        <f t="shared" si="687"/>
        <v>175.10265236758488</v>
      </c>
      <c r="X1525" s="50">
        <f t="shared" si="688"/>
        <v>106557.05495376258</v>
      </c>
      <c r="Y1525" s="50">
        <f t="shared" si="689"/>
        <v>106557.05495376258</v>
      </c>
      <c r="Z1525" s="50">
        <f t="shared" si="690"/>
        <v>1.5882067628639909</v>
      </c>
      <c r="AA1525" s="50">
        <f t="shared" si="691"/>
        <v>1.3499757484343922</v>
      </c>
      <c r="AB1525" s="50">
        <f t="shared" si="692"/>
        <v>702.87931949088886</v>
      </c>
      <c r="AC1525" s="7">
        <f t="shared" si="693"/>
        <v>0.27949304165872479</v>
      </c>
    </row>
    <row r="1526" spans="2:29">
      <c r="B1526" s="7">
        <f t="shared" si="694"/>
        <v>0.59408232419296902</v>
      </c>
      <c r="C1526" s="7">
        <f t="shared" si="667"/>
        <v>3.9764546465392847E-4</v>
      </c>
      <c r="D1526" s="58">
        <f t="shared" si="668"/>
        <v>3625474.1491460865</v>
      </c>
      <c r="E1526" s="7">
        <f t="shared" si="669"/>
        <v>525.83059115007052</v>
      </c>
      <c r="F1526" s="7">
        <f t="shared" si="670"/>
        <v>3524149.1491460865</v>
      </c>
      <c r="G1526" s="57">
        <f t="shared" si="671"/>
        <v>1.2462507485751083E-2</v>
      </c>
      <c r="H1526" s="61">
        <f t="shared" si="672"/>
        <v>1.5700680768507457E-2</v>
      </c>
      <c r="I1526" s="7">
        <f t="shared" si="673"/>
        <v>6.6598638462984916E-2</v>
      </c>
      <c r="J1526" s="58">
        <f t="shared" si="674"/>
        <v>9.0630400099747373E-4</v>
      </c>
      <c r="K1526" s="7">
        <f t="shared" si="675"/>
        <v>6.5699747793621357E-3</v>
      </c>
      <c r="L1526" s="7">
        <f t="shared" si="676"/>
        <v>8.3825827813570827E-3</v>
      </c>
      <c r="M1526" s="58">
        <f t="shared" si="677"/>
        <v>2.5147748344071248E-2</v>
      </c>
      <c r="N1526" s="58">
        <f t="shared" si="678"/>
        <v>1.8107583749996242E-4</v>
      </c>
      <c r="O1526" s="59">
        <f t="shared" si="679"/>
        <v>0.32163595635930825</v>
      </c>
      <c r="P1526" s="58">
        <f t="shared" si="680"/>
        <v>2.213595807141755E-4</v>
      </c>
      <c r="Q1526" s="58">
        <f t="shared" si="681"/>
        <v>0.55667573351257793</v>
      </c>
      <c r="R1526" s="58">
        <f t="shared" si="682"/>
        <v>0.55312849158364996</v>
      </c>
      <c r="S1526" s="60">
        <f t="shared" si="683"/>
        <v>3.5472419289279689E-3</v>
      </c>
      <c r="T1526" s="58">
        <f t="shared" si="684"/>
        <v>2.1994903604910705E-4</v>
      </c>
      <c r="U1526" s="58">
        <f t="shared" si="685"/>
        <v>2.9159896968880953E-3</v>
      </c>
      <c r="V1526" s="58">
        <f t="shared" si="686"/>
        <v>2.7074002038690332E-4</v>
      </c>
      <c r="W1526" s="50">
        <f t="shared" si="687"/>
        <v>175.10513100625258</v>
      </c>
      <c r="X1526" s="50">
        <f t="shared" si="688"/>
        <v>106559.56929656203</v>
      </c>
      <c r="Y1526" s="50">
        <f t="shared" si="689"/>
        <v>106559.56929656203</v>
      </c>
      <c r="Z1526" s="50">
        <f t="shared" si="690"/>
        <v>1.5882114182984219</v>
      </c>
      <c r="AA1526" s="50">
        <f t="shared" si="691"/>
        <v>1.3499797055536586</v>
      </c>
      <c r="AB1526" s="50">
        <f t="shared" si="692"/>
        <v>702.89796514503735</v>
      </c>
      <c r="AC1526" s="7">
        <f t="shared" si="693"/>
        <v>0.27950048077449535</v>
      </c>
    </row>
    <row r="1527" spans="2:29">
      <c r="B1527" s="7">
        <f t="shared" si="694"/>
        <v>0.59447996965762295</v>
      </c>
      <c r="C1527" s="7">
        <f t="shared" si="667"/>
        <v>3.9764546465392847E-4</v>
      </c>
      <c r="D1527" s="58">
        <f t="shared" si="668"/>
        <v>3625559.1232923972</v>
      </c>
      <c r="E1527" s="7">
        <f t="shared" si="669"/>
        <v>525.84291560854103</v>
      </c>
      <c r="F1527" s="7">
        <f t="shared" si="670"/>
        <v>3524234.1232923972</v>
      </c>
      <c r="G1527" s="57">
        <f t="shared" si="671"/>
        <v>1.2462600664021902E-2</v>
      </c>
      <c r="H1527" s="61">
        <f t="shared" si="672"/>
        <v>1.570563642808738E-2</v>
      </c>
      <c r="I1527" s="7">
        <f t="shared" si="673"/>
        <v>6.6588727143825063E-2</v>
      </c>
      <c r="J1527" s="58">
        <f t="shared" si="674"/>
        <v>9.0581504660604295E-4</v>
      </c>
      <c r="K1527" s="7">
        <f t="shared" si="675"/>
        <v>6.5710704198874868E-3</v>
      </c>
      <c r="L1527" s="7">
        <f t="shared" si="676"/>
        <v>8.3827005130995731E-3</v>
      </c>
      <c r="M1527" s="58">
        <f t="shared" si="677"/>
        <v>2.5148101539298719E-2</v>
      </c>
      <c r="N1527" s="58">
        <f t="shared" si="678"/>
        <v>1.8095121294366294E-4</v>
      </c>
      <c r="O1527" s="59">
        <f t="shared" si="679"/>
        <v>0.32141459199118128</v>
      </c>
      <c r="P1527" s="58">
        <f t="shared" si="680"/>
        <v>2.2136436812697502E-4</v>
      </c>
      <c r="Q1527" s="58">
        <f t="shared" si="681"/>
        <v>0.55668777291255866</v>
      </c>
      <c r="R1527" s="58">
        <f t="shared" si="682"/>
        <v>0.55314145585244334</v>
      </c>
      <c r="S1527" s="60">
        <f t="shared" si="683"/>
        <v>3.5463170601153227E-3</v>
      </c>
      <c r="T1527" s="58">
        <f t="shared" si="684"/>
        <v>2.1995419123179531E-4</v>
      </c>
      <c r="U1527" s="58">
        <f t="shared" si="685"/>
        <v>2.9173998737832751E-3</v>
      </c>
      <c r="V1527" s="58">
        <f t="shared" si="686"/>
        <v>2.7086464494320279E-4</v>
      </c>
      <c r="W1527" s="50">
        <f t="shared" si="687"/>
        <v>175.10759032371237</v>
      </c>
      <c r="X1527" s="50">
        <f t="shared" si="688"/>
        <v>106562.06684807107</v>
      </c>
      <c r="Y1527" s="50">
        <f t="shared" si="689"/>
        <v>106562.06684807107</v>
      </c>
      <c r="Z1527" s="50">
        <f t="shared" si="690"/>
        <v>1.5882160424254241</v>
      </c>
      <c r="AA1527" s="50">
        <f t="shared" si="691"/>
        <v>1.3499836360616104</v>
      </c>
      <c r="AB1527" s="50">
        <f t="shared" si="692"/>
        <v>702.91648627973154</v>
      </c>
      <c r="AC1527" s="7">
        <f t="shared" si="693"/>
        <v>0.27950787037700486</v>
      </c>
    </row>
    <row r="1528" spans="2:29">
      <c r="B1528" s="7">
        <f t="shared" si="694"/>
        <v>0.59487761512227688</v>
      </c>
      <c r="C1528" s="7">
        <f t="shared" si="667"/>
        <v>3.9764546465392847E-4</v>
      </c>
      <c r="D1528" s="58">
        <f t="shared" si="668"/>
        <v>3625643.5261187414</v>
      </c>
      <c r="E1528" s="7">
        <f t="shared" si="669"/>
        <v>525.85515720405249</v>
      </c>
      <c r="F1528" s="7">
        <f t="shared" si="670"/>
        <v>3524318.5261187414</v>
      </c>
      <c r="G1528" s="57">
        <f t="shared" si="671"/>
        <v>1.2462693214340449E-2</v>
      </c>
      <c r="H1528" s="61">
        <f t="shared" si="672"/>
        <v>1.571059212471922E-2</v>
      </c>
      <c r="I1528" s="7">
        <f t="shared" si="673"/>
        <v>6.6578815750561376E-2</v>
      </c>
      <c r="J1528" s="58">
        <f t="shared" si="674"/>
        <v>9.0532593425112742E-4</v>
      </c>
      <c r="K1528" s="7">
        <f t="shared" si="675"/>
        <v>6.5721654513736976E-3</v>
      </c>
      <c r="L1528" s="7">
        <f t="shared" si="676"/>
        <v>8.3828173198759529E-3</v>
      </c>
      <c r="M1528" s="58">
        <f t="shared" si="677"/>
        <v>2.5148451959627859E-2</v>
      </c>
      <c r="N1528" s="58">
        <f t="shared" si="678"/>
        <v>1.8082658571213196E-4</v>
      </c>
      <c r="O1528" s="59">
        <f t="shared" si="679"/>
        <v>0.32119322287117441</v>
      </c>
      <c r="P1528" s="58">
        <f t="shared" si="680"/>
        <v>2.2136912000686459E-4</v>
      </c>
      <c r="Q1528" s="58">
        <f t="shared" si="681"/>
        <v>0.55669972295427161</v>
      </c>
      <c r="R1528" s="58">
        <f t="shared" si="682"/>
        <v>0.55315433295654071</v>
      </c>
      <c r="S1528" s="60">
        <f t="shared" si="683"/>
        <v>3.5453899977309078E-3</v>
      </c>
      <c r="T1528" s="58">
        <f t="shared" si="684"/>
        <v>2.1995931175383749E-4</v>
      </c>
      <c r="U1528" s="58">
        <f t="shared" si="685"/>
        <v>2.9188096820363021E-3</v>
      </c>
      <c r="V1528" s="58">
        <f t="shared" si="686"/>
        <v>2.7098927217473383E-4</v>
      </c>
      <c r="W1528" s="50">
        <f t="shared" si="687"/>
        <v>175.1100303194051</v>
      </c>
      <c r="X1528" s="50">
        <f t="shared" si="688"/>
        <v>106564.54760740147</v>
      </c>
      <c r="Y1528" s="50">
        <f t="shared" si="689"/>
        <v>106564.54760740147</v>
      </c>
      <c r="Z1528" s="50">
        <f t="shared" si="690"/>
        <v>1.5882206352477397</v>
      </c>
      <c r="AA1528" s="50">
        <f t="shared" si="691"/>
        <v>1.3499875399605787</v>
      </c>
      <c r="AB1528" s="50">
        <f t="shared" si="692"/>
        <v>702.93488288838421</v>
      </c>
      <c r="AC1528" s="7">
        <f t="shared" si="693"/>
        <v>0.27951521046360844</v>
      </c>
    </row>
    <row r="1529" spans="2:29">
      <c r="B1529" s="7">
        <f t="shared" si="694"/>
        <v>0.59527526058693081</v>
      </c>
      <c r="C1529" s="7">
        <f t="shared" si="667"/>
        <v>3.9764546465392847E-4</v>
      </c>
      <c r="D1529" s="58">
        <f t="shared" si="668"/>
        <v>3625727.3575949576</v>
      </c>
      <c r="E1529" s="7">
        <f t="shared" si="669"/>
        <v>525.86731593223055</v>
      </c>
      <c r="F1529" s="7">
        <f t="shared" si="670"/>
        <v>3524402.3575949576</v>
      </c>
      <c r="G1529" s="57">
        <f t="shared" si="671"/>
        <v>1.2462785136703496E-2</v>
      </c>
      <c r="H1529" s="61">
        <f t="shared" si="672"/>
        <v>1.5715547858153277E-2</v>
      </c>
      <c r="I1529" s="7">
        <f t="shared" si="673"/>
        <v>6.6568904283693262E-2</v>
      </c>
      <c r="J1529" s="58">
        <f t="shared" si="674"/>
        <v>9.0483666395392223E-4</v>
      </c>
      <c r="K1529" s="7">
        <f t="shared" si="675"/>
        <v>6.5732598737517954E-3</v>
      </c>
      <c r="L1529" s="7">
        <f t="shared" si="676"/>
        <v>8.382933201659639E-3</v>
      </c>
      <c r="M1529" s="58">
        <f t="shared" si="677"/>
        <v>2.5148799604978917E-2</v>
      </c>
      <c r="N1529" s="58">
        <f t="shared" si="678"/>
        <v>1.8070195582537492E-4</v>
      </c>
      <c r="O1529" s="59">
        <f t="shared" si="679"/>
        <v>0.32097184903482218</v>
      </c>
      <c r="P1529" s="58">
        <f t="shared" si="680"/>
        <v>2.213738363522344E-4</v>
      </c>
      <c r="Q1529" s="58">
        <f t="shared" si="681"/>
        <v>0.55671158363366835</v>
      </c>
      <c r="R1529" s="58">
        <f t="shared" si="682"/>
        <v>0.55316712289134062</v>
      </c>
      <c r="S1529" s="60">
        <f t="shared" si="683"/>
        <v>3.5444607423277263E-3</v>
      </c>
      <c r="T1529" s="58">
        <f t="shared" si="684"/>
        <v>2.1996439761340388E-4</v>
      </c>
      <c r="U1529" s="58">
        <f t="shared" si="685"/>
        <v>2.9202191207751325E-3</v>
      </c>
      <c r="V1529" s="58">
        <f t="shared" si="686"/>
        <v>2.7111390206149084E-4</v>
      </c>
      <c r="W1529" s="50">
        <f t="shared" si="687"/>
        <v>175.11245099277545</v>
      </c>
      <c r="X1529" s="50">
        <f t="shared" si="688"/>
        <v>106567.01157366675</v>
      </c>
      <c r="Y1529" s="50">
        <f t="shared" si="689"/>
        <v>106567.01157366675</v>
      </c>
      <c r="Z1529" s="50">
        <f t="shared" si="690"/>
        <v>1.5882251967680854</v>
      </c>
      <c r="AA1529" s="50">
        <f t="shared" si="691"/>
        <v>1.3499914172528726</v>
      </c>
      <c r="AB1529" s="50">
        <f t="shared" si="692"/>
        <v>702.95315496442186</v>
      </c>
      <c r="AC1529" s="7">
        <f t="shared" si="693"/>
        <v>0.27952250103168941</v>
      </c>
    </row>
    <row r="1530" spans="2:29">
      <c r="B1530" s="7">
        <f t="shared" si="694"/>
        <v>0.59567290605158474</v>
      </c>
      <c r="C1530" s="7">
        <f t="shared" si="667"/>
        <v>3.9764546465392847E-4</v>
      </c>
      <c r="D1530" s="58">
        <f t="shared" si="668"/>
        <v>3625810.6176912901</v>
      </c>
      <c r="E1530" s="7">
        <f t="shared" si="669"/>
        <v>525.87939178875922</v>
      </c>
      <c r="F1530" s="7">
        <f t="shared" si="670"/>
        <v>3524485.6176912901</v>
      </c>
      <c r="G1530" s="57">
        <f t="shared" si="671"/>
        <v>1.2462876431108069E-2</v>
      </c>
      <c r="H1530" s="61">
        <f t="shared" si="672"/>
        <v>1.5720503628139842E-2</v>
      </c>
      <c r="I1530" s="7">
        <f t="shared" si="673"/>
        <v>6.6558992743720125E-2</v>
      </c>
      <c r="J1530" s="58">
        <f t="shared" si="674"/>
        <v>9.0434723573565474E-4</v>
      </c>
      <c r="K1530" s="7">
        <f t="shared" si="675"/>
        <v>6.5743536869529284E-3</v>
      </c>
      <c r="L1530" s="7">
        <f t="shared" si="676"/>
        <v>8.3830481584242379E-3</v>
      </c>
      <c r="M1530" s="58">
        <f t="shared" si="677"/>
        <v>2.5149144475272715E-2</v>
      </c>
      <c r="N1530" s="58">
        <f t="shared" si="678"/>
        <v>1.8057732330339839E-4</v>
      </c>
      <c r="O1530" s="59">
        <f t="shared" si="679"/>
        <v>0.32075047051766137</v>
      </c>
      <c r="P1530" s="58">
        <f t="shared" si="680"/>
        <v>2.2137851716080847E-4</v>
      </c>
      <c r="Q1530" s="58">
        <f t="shared" si="681"/>
        <v>0.55672335494502512</v>
      </c>
      <c r="R1530" s="58">
        <f t="shared" si="682"/>
        <v>0.55317982565230361</v>
      </c>
      <c r="S1530" s="60">
        <f t="shared" si="683"/>
        <v>3.5435292927215034E-3</v>
      </c>
      <c r="T1530" s="58">
        <f t="shared" si="684"/>
        <v>2.1996944880868941E-4</v>
      </c>
      <c r="U1530" s="58">
        <f t="shared" si="685"/>
        <v>2.9216281891272515E-3</v>
      </c>
      <c r="V1530" s="58">
        <f t="shared" si="686"/>
        <v>2.7123853458346737E-4</v>
      </c>
      <c r="W1530" s="50">
        <f t="shared" si="687"/>
        <v>175.11485234327208</v>
      </c>
      <c r="X1530" s="50">
        <f t="shared" si="688"/>
        <v>106569.45874599229</v>
      </c>
      <c r="Y1530" s="50">
        <f t="shared" si="689"/>
        <v>106569.45874599229</v>
      </c>
      <c r="Z1530" s="50">
        <f t="shared" si="690"/>
        <v>1.5882297269891694</v>
      </c>
      <c r="AA1530" s="50">
        <f t="shared" si="691"/>
        <v>1.3499952679407941</v>
      </c>
      <c r="AB1530" s="50">
        <f t="shared" si="692"/>
        <v>702.9713025013582</v>
      </c>
      <c r="AC1530" s="7">
        <f t="shared" si="693"/>
        <v>0.27952974207865122</v>
      </c>
    </row>
    <row r="1531" spans="2:29">
      <c r="B1531" s="7">
        <f t="shared" si="694"/>
        <v>0.59607055151623867</v>
      </c>
      <c r="C1531" s="7">
        <f t="shared" si="667"/>
        <v>3.9764546465392847E-4</v>
      </c>
      <c r="D1531" s="58">
        <f t="shared" si="668"/>
        <v>3625893.3063775222</v>
      </c>
      <c r="E1531" s="7">
        <f t="shared" si="669"/>
        <v>525.89138476925621</v>
      </c>
      <c r="F1531" s="7">
        <f t="shared" si="670"/>
        <v>3524568.3063775222</v>
      </c>
      <c r="G1531" s="57">
        <f t="shared" si="671"/>
        <v>1.2462967097550483E-2</v>
      </c>
      <c r="H1531" s="61">
        <f t="shared" si="672"/>
        <v>1.5725459434429215E-2</v>
      </c>
      <c r="I1531" s="7">
        <f t="shared" si="673"/>
        <v>6.6549081131141385E-2</v>
      </c>
      <c r="J1531" s="58">
        <f t="shared" si="674"/>
        <v>9.0385764961758194E-4</v>
      </c>
      <c r="K1531" s="7">
        <f t="shared" si="675"/>
        <v>6.5754468909083744E-3</v>
      </c>
      <c r="L1531" s="7">
        <f t="shared" si="676"/>
        <v>8.3831621901435376E-3</v>
      </c>
      <c r="M1531" s="58">
        <f t="shared" si="677"/>
        <v>2.5149486570430611E-2</v>
      </c>
      <c r="N1531" s="58">
        <f t="shared" si="678"/>
        <v>1.8045268816620967E-4</v>
      </c>
      <c r="O1531" s="59">
        <f t="shared" si="679"/>
        <v>0.32052908735522995</v>
      </c>
      <c r="P1531" s="58">
        <f t="shared" si="680"/>
        <v>2.2138316243142109E-4</v>
      </c>
      <c r="Q1531" s="58">
        <f t="shared" si="681"/>
        <v>0.55673503688541059</v>
      </c>
      <c r="R1531" s="58">
        <f t="shared" si="682"/>
        <v>0.55319244123481903</v>
      </c>
      <c r="S1531" s="60">
        <f t="shared" si="683"/>
        <v>3.5425956505915623E-3</v>
      </c>
      <c r="T1531" s="58">
        <f t="shared" si="684"/>
        <v>2.1997446533786064E-4</v>
      </c>
      <c r="U1531" s="58">
        <f t="shared" si="685"/>
        <v>2.923036886220812E-3</v>
      </c>
      <c r="V1531" s="58">
        <f t="shared" si="686"/>
        <v>2.7136316972065609E-4</v>
      </c>
      <c r="W1531" s="50">
        <f t="shared" si="687"/>
        <v>175.11723437034746</v>
      </c>
      <c r="X1531" s="50">
        <f t="shared" si="688"/>
        <v>106571.88912348999</v>
      </c>
      <c r="Y1531" s="50">
        <f t="shared" si="689"/>
        <v>106571.88912348999</v>
      </c>
      <c r="Z1531" s="50">
        <f t="shared" si="690"/>
        <v>1.5882342259136459</v>
      </c>
      <c r="AA1531" s="50">
        <f t="shared" si="691"/>
        <v>1.349999092026599</v>
      </c>
      <c r="AB1531" s="50">
        <f t="shared" si="692"/>
        <v>702.98932549260758</v>
      </c>
      <c r="AC1531" s="7">
        <f t="shared" si="693"/>
        <v>0.2795369336018948</v>
      </c>
    </row>
    <row r="1532" spans="2:29">
      <c r="B1532" s="7">
        <f t="shared" si="694"/>
        <v>0.5964681969808926</v>
      </c>
      <c r="C1532" s="7">
        <f t="shared" si="667"/>
        <v>3.9764546465392847E-4</v>
      </c>
      <c r="D1532" s="58">
        <f t="shared" si="668"/>
        <v>3625975.4236243898</v>
      </c>
      <c r="E1532" s="7">
        <f t="shared" si="669"/>
        <v>525.90329486947689</v>
      </c>
      <c r="F1532" s="7">
        <f t="shared" si="670"/>
        <v>3524650.4236243898</v>
      </c>
      <c r="G1532" s="57">
        <f t="shared" si="671"/>
        <v>1.24630571360279E-2</v>
      </c>
      <c r="H1532" s="61">
        <f t="shared" si="672"/>
        <v>1.5730415276771686E-2</v>
      </c>
      <c r="I1532" s="7">
        <f t="shared" si="673"/>
        <v>6.6539169446456436E-2</v>
      </c>
      <c r="J1532" s="58">
        <f t="shared" si="674"/>
        <v>9.0336790562099364E-4</v>
      </c>
      <c r="K1532" s="7">
        <f t="shared" si="675"/>
        <v>6.5765394855495304E-3</v>
      </c>
      <c r="L1532" s="7">
        <f t="shared" si="676"/>
        <v>8.3832752967915175E-3</v>
      </c>
      <c r="M1532" s="58">
        <f t="shared" si="677"/>
        <v>2.5149825890374553E-2</v>
      </c>
      <c r="N1532" s="58">
        <f t="shared" si="678"/>
        <v>1.803280504338173E-4</v>
      </c>
      <c r="O1532" s="59">
        <f t="shared" si="679"/>
        <v>0.32030769958306798</v>
      </c>
      <c r="P1532" s="58">
        <f t="shared" si="680"/>
        <v>2.2138777216196281E-4</v>
      </c>
      <c r="Q1532" s="58">
        <f t="shared" si="681"/>
        <v>0.55674662944951969</v>
      </c>
      <c r="R1532" s="58">
        <f t="shared" si="682"/>
        <v>0.55320496963442267</v>
      </c>
      <c r="S1532" s="60">
        <f t="shared" si="683"/>
        <v>3.5416598150970202E-3</v>
      </c>
      <c r="T1532" s="58">
        <f t="shared" si="684"/>
        <v>2.1997944719914238E-4</v>
      </c>
      <c r="U1532" s="58">
        <f t="shared" si="685"/>
        <v>2.9244452111836326E-3</v>
      </c>
      <c r="V1532" s="58">
        <f t="shared" si="686"/>
        <v>2.7148780745304849E-4</v>
      </c>
      <c r="W1532" s="50">
        <f t="shared" si="687"/>
        <v>175.11959707345804</v>
      </c>
      <c r="X1532" s="50">
        <f t="shared" si="688"/>
        <v>106574.30270529973</v>
      </c>
      <c r="Y1532" s="50">
        <f t="shared" si="689"/>
        <v>106574.30270529973</v>
      </c>
      <c r="Z1532" s="50">
        <f t="shared" si="690"/>
        <v>1.5882386935441906</v>
      </c>
      <c r="AA1532" s="50">
        <f t="shared" si="691"/>
        <v>1.350002889512562</v>
      </c>
      <c r="AB1532" s="50">
        <f t="shared" si="692"/>
        <v>703.0072239317916</v>
      </c>
      <c r="AC1532" s="7">
        <f t="shared" si="693"/>
        <v>0.2795440755988427</v>
      </c>
    </row>
    <row r="1533" spans="2:29">
      <c r="B1533" s="7">
        <f t="shared" si="694"/>
        <v>0.59686584244554652</v>
      </c>
      <c r="C1533" s="7">
        <f t="shared" si="667"/>
        <v>3.9764546465392847E-4</v>
      </c>
      <c r="D1533" s="58">
        <f t="shared" si="668"/>
        <v>3626056.969402343</v>
      </c>
      <c r="E1533" s="7">
        <f t="shared" si="669"/>
        <v>525.91512208513564</v>
      </c>
      <c r="F1533" s="7">
        <f t="shared" si="670"/>
        <v>3524731.969402343</v>
      </c>
      <c r="G1533" s="57">
        <f t="shared" si="671"/>
        <v>1.2463146546536963E-2</v>
      </c>
      <c r="H1533" s="61">
        <f t="shared" si="672"/>
        <v>1.5735371154917552E-2</v>
      </c>
      <c r="I1533" s="7">
        <f t="shared" si="673"/>
        <v>6.6529257690164711E-2</v>
      </c>
      <c r="J1533" s="58">
        <f t="shared" si="674"/>
        <v>9.0287800376720939E-4</v>
      </c>
      <c r="K1533" s="7">
        <f t="shared" si="675"/>
        <v>6.5776314708079217E-3</v>
      </c>
      <c r="L1533" s="7">
        <f t="shared" si="676"/>
        <v>8.3833874783423405E-3</v>
      </c>
      <c r="M1533" s="58">
        <f t="shared" si="677"/>
        <v>2.5150162435027022E-2</v>
      </c>
      <c r="N1533" s="58">
        <f t="shared" si="678"/>
        <v>1.8020341012623054E-4</v>
      </c>
      <c r="O1533" s="59">
        <f t="shared" si="679"/>
        <v>0.32008630723671699</v>
      </c>
      <c r="P1533" s="58">
        <f t="shared" si="680"/>
        <v>2.2139234635099037E-4</v>
      </c>
      <c r="Q1533" s="58">
        <f t="shared" si="681"/>
        <v>0.55675813263372309</v>
      </c>
      <c r="R1533" s="58">
        <f t="shared" si="682"/>
        <v>0.55321741084660592</v>
      </c>
      <c r="S1533" s="60">
        <f t="shared" si="683"/>
        <v>3.5407217871171737E-3</v>
      </c>
      <c r="T1533" s="58">
        <f t="shared" si="684"/>
        <v>2.1998439439074185E-4</v>
      </c>
      <c r="U1533" s="58">
        <f t="shared" si="685"/>
        <v>2.9258531631438812E-3</v>
      </c>
      <c r="V1533" s="58">
        <f t="shared" si="686"/>
        <v>2.7161244776063522E-4</v>
      </c>
      <c r="W1533" s="50">
        <f t="shared" si="687"/>
        <v>175.12194045206411</v>
      </c>
      <c r="X1533" s="50">
        <f t="shared" si="688"/>
        <v>106576.69949055296</v>
      </c>
      <c r="Y1533" s="50">
        <f t="shared" si="689"/>
        <v>106576.69949055296</v>
      </c>
      <c r="Z1533" s="50">
        <f t="shared" si="690"/>
        <v>1.5882431298834341</v>
      </c>
      <c r="AA1533" s="50">
        <f t="shared" si="691"/>
        <v>1.3500066604009189</v>
      </c>
      <c r="AB1533" s="50">
        <f t="shared" si="692"/>
        <v>703.02499781246911</v>
      </c>
      <c r="AC1533" s="7">
        <f t="shared" si="693"/>
        <v>0.27955116806694597</v>
      </c>
    </row>
    <row r="1534" spans="2:29">
      <c r="B1534" s="7">
        <f t="shared" si="694"/>
        <v>0.59726348791020045</v>
      </c>
      <c r="C1534" s="7">
        <f t="shared" ref="C1534:C1597" si="695">B1534-B1533</f>
        <v>3.9764546465392847E-4</v>
      </c>
      <c r="D1534" s="58">
        <f t="shared" ref="D1534:D1597" si="696">$E$23*$E$21*U1533/V1533</f>
        <v>3626137.9436823851</v>
      </c>
      <c r="E1534" s="7">
        <f t="shared" ref="E1534:E1597" si="697">D1534/6894.757</f>
        <v>525.92686641202658</v>
      </c>
      <c r="F1534" s="7">
        <f t="shared" ref="F1534:F1597" si="698">D1534-$E$6</f>
        <v>3524812.9436823851</v>
      </c>
      <c r="G1534" s="57">
        <f t="shared" ref="G1534:G1597" si="699">($E$7*((D1534*0.000145038)^$E$8))*0.0254</f>
        <v>1.2463235329074715E-2</v>
      </c>
      <c r="H1534" s="61">
        <f t="shared" ref="H1534:H1597" si="700">IF(H1533&gt;0,IF((H1533+G1533*C1534)&lt;$E$10,H1533+G1533*C1534,0),0)</f>
        <v>1.57403270686171E-2</v>
      </c>
      <c r="I1534" s="7">
        <f t="shared" ref="I1534:I1597" si="701">IF(H1534&gt;0,I1533-G1533*C1534*2,0)</f>
        <v>6.6519345862765616E-2</v>
      </c>
      <c r="J1534" s="58">
        <f t="shared" ref="J1534:J1597" si="702">IF(H1534&gt;0,PI()*($E$10^2-H1534^2),0)</f>
        <v>9.0238794407758113E-4</v>
      </c>
      <c r="K1534" s="7">
        <f t="shared" ref="K1534:K1597" si="703">IF(J1534=0,0,2*PI()*H1534*I1534)</f>
        <v>6.5787228466151915E-3</v>
      </c>
      <c r="L1534" s="7">
        <f t="shared" ref="L1534:L1597" si="704">J1534*2+K1534</f>
        <v>8.3834987347703536E-3</v>
      </c>
      <c r="M1534" s="58">
        <f t="shared" ref="M1534:M1597" si="705">IF(L1534&gt;0,L1534*$E$13,0)</f>
        <v>2.5150496204311062E-2</v>
      </c>
      <c r="N1534" s="58">
        <f t="shared" ref="N1534:N1597" si="706">$E$13*PI()*($E$10^2-H1534^2)*I1534</f>
        <v>1.8007876726345982E-4</v>
      </c>
      <c r="O1534" s="59">
        <f t="shared" ref="O1534:O1597" si="707">$E$9*N1534</f>
        <v>0.31986491035172049</v>
      </c>
      <c r="P1534" s="58">
        <f t="shared" ref="P1534:P1597" si="708">(O1533-O1534)</f>
        <v>2.2139688499650534E-4</v>
      </c>
      <c r="Q1534" s="58">
        <f t="shared" ref="Q1534:Q1597" si="709">P1534/C1534</f>
        <v>0.55676954643299514</v>
      </c>
      <c r="R1534" s="58">
        <f t="shared" ref="R1534:R1597" si="710">IF(D1534&gt;$E$6,$E$14*D1534*$E$22*(SQRT((2/($E$22+1))^(($E$22+1)/($E$22-1))))/($E$22*$E$23*$E$21)^0.5,0)</f>
        <v>0.55322976486694475</v>
      </c>
      <c r="S1534" s="60">
        <f t="shared" ref="S1534:S1597" si="711">Q1534-R1534</f>
        <v>3.5397815660503928E-3</v>
      </c>
      <c r="T1534" s="58">
        <f t="shared" ref="T1534:T1597" si="712">R1534*C1534</f>
        <v>2.1998930691089985E-4</v>
      </c>
      <c r="U1534" s="58">
        <f t="shared" ref="U1534:U1597" si="713">IF(P1534+U1533-T1534&gt;0,P1534+U1533-T1534,0)</f>
        <v>2.9272607412294867E-3</v>
      </c>
      <c r="V1534" s="58">
        <f t="shared" ref="V1534:V1597" si="714">$E$20-N1534</f>
        <v>2.7173709062340595E-4</v>
      </c>
      <c r="W1534" s="50">
        <f t="shared" ref="W1534:W1597" si="715">M1534/$E$14</f>
        <v>175.12426450562978</v>
      </c>
      <c r="X1534" s="50">
        <f t="shared" ref="X1534:X1597" si="716">D1534/(1+(($E$22-1)/2)*$E$17^2)^($E$22/($E$22-1))</f>
        <v>106579.07947839743</v>
      </c>
      <c r="Y1534" s="50">
        <f t="shared" ref="Y1534:Y1597" si="717">IF(D1534/(1+(($E$22-1)/2)*$E$17^2)^($E$22/($E$22-1))&lt;$E$6,$E$6,D1534/(1+(($E$22-1)/2)*$E$17^2)^($E$22/($E$22-1)))</f>
        <v>106579.07947839743</v>
      </c>
      <c r="Z1534" s="50">
        <f t="shared" ref="Z1534:Z1597" si="718">(((2*$E$22^2)/($E$22-1))*((2/($E$22+1))^(($E$22+1)/($E$22-1)))*((1-(X1534/D1534)^(($E$22-1)/$E$22))))^(0.5)+(((X1534-$E$6)/(D1534))*($E$15/$E$14))</f>
        <v>1.5882475349340077</v>
      </c>
      <c r="AA1534" s="50">
        <f t="shared" ref="AA1534:AA1597" si="719">Z1534*$E$16</f>
        <v>1.3500104046939065</v>
      </c>
      <c r="AB1534" s="50">
        <f t="shared" ref="AB1534:AB1597" si="720">IF(AA1534*D1534*$E$14&gt;0,AA1534*D1534*$E$14,0)</f>
        <v>703.04264712832025</v>
      </c>
      <c r="AC1534" s="7">
        <f t="shared" ref="AC1534:AC1597" si="721">((AB1533+AB1534)/(2))*C1534</f>
        <v>0.27955821100366751</v>
      </c>
    </row>
    <row r="1535" spans="2:29">
      <c r="B1535" s="7">
        <f t="shared" si="694"/>
        <v>0.59766113337485438</v>
      </c>
      <c r="C1535" s="7">
        <f t="shared" si="695"/>
        <v>3.9764546465392847E-4</v>
      </c>
      <c r="D1535" s="58">
        <f t="shared" si="696"/>
        <v>3626218.346435348</v>
      </c>
      <c r="E1535" s="7">
        <f t="shared" si="697"/>
        <v>525.93852784591945</v>
      </c>
      <c r="F1535" s="7">
        <f t="shared" si="698"/>
        <v>3524893.346435348</v>
      </c>
      <c r="G1535" s="57">
        <f t="shared" si="699"/>
        <v>1.2463323483637816E-2</v>
      </c>
      <c r="H1535" s="61">
        <f t="shared" si="700"/>
        <v>1.5745283017620623E-2</v>
      </c>
      <c r="I1535" s="7">
        <f t="shared" si="701"/>
        <v>6.6509433964758571E-2</v>
      </c>
      <c r="J1535" s="58">
        <f t="shared" si="702"/>
        <v>9.0189772657349107E-4</v>
      </c>
      <c r="K1535" s="7">
        <f t="shared" si="703"/>
        <v>6.5798136129031131E-3</v>
      </c>
      <c r="L1535" s="7">
        <f t="shared" si="704"/>
        <v>8.3836090660500961E-3</v>
      </c>
      <c r="M1535" s="58">
        <f t="shared" si="705"/>
        <v>2.5150827198150288E-2</v>
      </c>
      <c r="N1535" s="58">
        <f t="shared" si="706"/>
        <v>1.7995412186551645E-4</v>
      </c>
      <c r="O1535" s="59">
        <f t="shared" si="707"/>
        <v>0.31964350896362359</v>
      </c>
      <c r="P1535" s="58">
        <f t="shared" si="708"/>
        <v>2.2140138809689791E-4</v>
      </c>
      <c r="Q1535" s="58">
        <f t="shared" si="709"/>
        <v>0.55678087084328731</v>
      </c>
      <c r="R1535" s="58">
        <f t="shared" si="710"/>
        <v>0.55324203169098918</v>
      </c>
      <c r="S1535" s="60">
        <f t="shared" si="711"/>
        <v>3.5388391522981344E-3</v>
      </c>
      <c r="T1535" s="58">
        <f t="shared" si="712"/>
        <v>2.1999418475784682E-4</v>
      </c>
      <c r="U1535" s="58">
        <f t="shared" si="713"/>
        <v>2.9286679445685378E-3</v>
      </c>
      <c r="V1535" s="58">
        <f t="shared" si="714"/>
        <v>2.7186173602134931E-4</v>
      </c>
      <c r="W1535" s="50">
        <f t="shared" si="715"/>
        <v>175.1265692336232</v>
      </c>
      <c r="X1535" s="50">
        <f t="shared" si="716"/>
        <v>106581.44266797582</v>
      </c>
      <c r="Y1535" s="50">
        <f t="shared" si="717"/>
        <v>106581.44266797582</v>
      </c>
      <c r="Z1535" s="50">
        <f t="shared" si="718"/>
        <v>1.5882519086985036</v>
      </c>
      <c r="AA1535" s="50">
        <f t="shared" si="719"/>
        <v>1.3500141223937281</v>
      </c>
      <c r="AB1535" s="50">
        <f t="shared" si="720"/>
        <v>703.06017187298744</v>
      </c>
      <c r="AC1535" s="7">
        <f t="shared" si="721"/>
        <v>0.2795652044064868</v>
      </c>
    </row>
    <row r="1536" spans="2:29">
      <c r="B1536" s="7">
        <f t="shared" si="694"/>
        <v>0.59805877883950831</v>
      </c>
      <c r="C1536" s="7">
        <f t="shared" si="695"/>
        <v>3.9764546465392847E-4</v>
      </c>
      <c r="D1536" s="58">
        <f t="shared" si="696"/>
        <v>3626298.1776323817</v>
      </c>
      <c r="E1536" s="7">
        <f t="shared" si="697"/>
        <v>525.95010638262988</v>
      </c>
      <c r="F1536" s="7">
        <f t="shared" si="698"/>
        <v>3524973.1776323817</v>
      </c>
      <c r="G1536" s="57">
        <f t="shared" si="699"/>
        <v>1.2463411010223071E-2</v>
      </c>
      <c r="H1536" s="61">
        <f t="shared" si="700"/>
        <v>1.5750239001678407E-2</v>
      </c>
      <c r="I1536" s="7">
        <f t="shared" si="701"/>
        <v>6.649952199664301E-2</v>
      </c>
      <c r="J1536" s="58">
        <f t="shared" si="702"/>
        <v>9.0140735127635339E-4</v>
      </c>
      <c r="K1536" s="7">
        <f t="shared" si="703"/>
        <v>6.580903769603583E-3</v>
      </c>
      <c r="L1536" s="7">
        <f t="shared" si="704"/>
        <v>8.3837184721562898E-3</v>
      </c>
      <c r="M1536" s="58">
        <f t="shared" si="705"/>
        <v>2.5151155416468868E-2</v>
      </c>
      <c r="N1536" s="58">
        <f t="shared" si="706"/>
        <v>1.7982947395241272E-4</v>
      </c>
      <c r="O1536" s="59">
        <f t="shared" si="707"/>
        <v>0.31942210310797309</v>
      </c>
      <c r="P1536" s="58">
        <f t="shared" si="708"/>
        <v>2.2140585565050275E-4</v>
      </c>
      <c r="Q1536" s="58">
        <f t="shared" si="709"/>
        <v>0.55679210586041172</v>
      </c>
      <c r="R1536" s="58">
        <f t="shared" si="710"/>
        <v>0.55325421131433783</v>
      </c>
      <c r="S1536" s="60">
        <f t="shared" si="711"/>
        <v>3.5378945460738942E-3</v>
      </c>
      <c r="T1536" s="58">
        <f t="shared" si="712"/>
        <v>2.1999902792983259E-4</v>
      </c>
      <c r="U1536" s="58">
        <f t="shared" si="713"/>
        <v>2.9300747722892078E-3</v>
      </c>
      <c r="V1536" s="58">
        <f t="shared" si="714"/>
        <v>2.7198638393445302E-4</v>
      </c>
      <c r="W1536" s="50">
        <f t="shared" si="715"/>
        <v>175.12885463551632</v>
      </c>
      <c r="X1536" s="50">
        <f t="shared" si="716"/>
        <v>106583.78905844018</v>
      </c>
      <c r="Y1536" s="50">
        <f t="shared" si="717"/>
        <v>106583.78905844018</v>
      </c>
      <c r="Z1536" s="50">
        <f t="shared" si="718"/>
        <v>1.5882562511795015</v>
      </c>
      <c r="AA1536" s="50">
        <f t="shared" si="719"/>
        <v>1.3500178135025762</v>
      </c>
      <c r="AB1536" s="50">
        <f t="shared" si="720"/>
        <v>703.0775720401823</v>
      </c>
      <c r="AC1536" s="7">
        <f t="shared" si="721"/>
        <v>0.27957214827288951</v>
      </c>
    </row>
    <row r="1537" spans="2:29">
      <c r="B1537" s="7">
        <f t="shared" si="694"/>
        <v>0.59845642430416224</v>
      </c>
      <c r="C1537" s="7">
        <f t="shared" si="695"/>
        <v>3.9764546465392847E-4</v>
      </c>
      <c r="D1537" s="58">
        <f t="shared" si="696"/>
        <v>3626377.437244866</v>
      </c>
      <c r="E1537" s="7">
        <f t="shared" si="697"/>
        <v>525.96160201800672</v>
      </c>
      <c r="F1537" s="7">
        <f t="shared" si="698"/>
        <v>3525052.437244866</v>
      </c>
      <c r="G1537" s="57">
        <f t="shared" si="699"/>
        <v>1.2463497908827335E-2</v>
      </c>
      <c r="H1537" s="61">
        <f t="shared" si="700"/>
        <v>1.5755195020540739E-2</v>
      </c>
      <c r="I1537" s="7">
        <f t="shared" si="701"/>
        <v>6.6489609958918339E-2</v>
      </c>
      <c r="J1537" s="58">
        <f t="shared" si="702"/>
        <v>9.0091681820761329E-4</v>
      </c>
      <c r="K1537" s="7">
        <f t="shared" si="703"/>
        <v>6.5819933166486166E-3</v>
      </c>
      <c r="L1537" s="7">
        <f t="shared" si="704"/>
        <v>8.3838269530638436E-3</v>
      </c>
      <c r="M1537" s="58">
        <f t="shared" si="705"/>
        <v>2.5151480859191531E-2</v>
      </c>
      <c r="N1537" s="58">
        <f t="shared" si="706"/>
        <v>1.7970482354416183E-4</v>
      </c>
      <c r="O1537" s="59">
        <f t="shared" si="707"/>
        <v>0.31920069282031743</v>
      </c>
      <c r="P1537" s="58">
        <f t="shared" si="708"/>
        <v>2.2141028765565451E-4</v>
      </c>
      <c r="Q1537" s="58">
        <f t="shared" si="709"/>
        <v>0.55680325148018039</v>
      </c>
      <c r="R1537" s="58">
        <f t="shared" si="710"/>
        <v>0.55326630373262398</v>
      </c>
      <c r="S1537" s="60">
        <f t="shared" si="711"/>
        <v>3.5369477475564182E-3</v>
      </c>
      <c r="T1537" s="58">
        <f t="shared" si="712"/>
        <v>2.2000383642512079E-4</v>
      </c>
      <c r="U1537" s="58">
        <f t="shared" si="713"/>
        <v>2.9314812235197414E-3</v>
      </c>
      <c r="V1537" s="58">
        <f t="shared" si="714"/>
        <v>2.7211103434270393E-4</v>
      </c>
      <c r="W1537" s="50">
        <f t="shared" si="715"/>
        <v>175.13112071078507</v>
      </c>
      <c r="X1537" s="50">
        <f t="shared" si="716"/>
        <v>106586.11864894931</v>
      </c>
      <c r="Y1537" s="50">
        <f t="shared" si="717"/>
        <v>106586.11864894931</v>
      </c>
      <c r="Z1537" s="50">
        <f t="shared" si="718"/>
        <v>1.5882605623795638</v>
      </c>
      <c r="AA1537" s="50">
        <f t="shared" si="719"/>
        <v>1.3500214780226292</v>
      </c>
      <c r="AB1537" s="50">
        <f t="shared" si="720"/>
        <v>703.09484762366708</v>
      </c>
      <c r="AC1537" s="7">
        <f t="shared" si="721"/>
        <v>0.27957904260038513</v>
      </c>
    </row>
    <row r="1538" spans="2:29">
      <c r="B1538" s="7">
        <f t="shared" si="694"/>
        <v>0.59885406976881617</v>
      </c>
      <c r="C1538" s="7">
        <f t="shared" si="695"/>
        <v>3.9764546465392847E-4</v>
      </c>
      <c r="D1538" s="58">
        <f t="shared" si="696"/>
        <v>3626456.1252443837</v>
      </c>
      <c r="E1538" s="7">
        <f t="shared" si="697"/>
        <v>525.97301474792857</v>
      </c>
      <c r="F1538" s="7">
        <f t="shared" si="698"/>
        <v>3525131.1252443837</v>
      </c>
      <c r="G1538" s="57">
        <f t="shared" si="699"/>
        <v>1.2463584179447484E-2</v>
      </c>
      <c r="H1538" s="61">
        <f t="shared" si="700"/>
        <v>1.5760151073957909E-2</v>
      </c>
      <c r="I1538" s="7">
        <f t="shared" si="701"/>
        <v>6.6479697852084005E-2</v>
      </c>
      <c r="J1538" s="58">
        <f t="shared" si="702"/>
        <v>9.0042612738874632E-4</v>
      </c>
      <c r="K1538" s="7">
        <f t="shared" si="703"/>
        <v>6.5830822539703618E-3</v>
      </c>
      <c r="L1538" s="7">
        <f t="shared" si="704"/>
        <v>8.3839345087478537E-3</v>
      </c>
      <c r="M1538" s="58">
        <f t="shared" si="705"/>
        <v>2.5151803526243563E-2</v>
      </c>
      <c r="N1538" s="58">
        <f t="shared" si="706"/>
        <v>1.7958017066077789E-4</v>
      </c>
      <c r="O1538" s="59">
        <f t="shared" si="707"/>
        <v>0.31897927813620675</v>
      </c>
      <c r="P1538" s="58">
        <f t="shared" si="708"/>
        <v>2.2141468411068788E-4</v>
      </c>
      <c r="Q1538" s="58">
        <f t="shared" si="709"/>
        <v>0.55681430769840534</v>
      </c>
      <c r="R1538" s="58">
        <f t="shared" si="710"/>
        <v>0.55327830894151198</v>
      </c>
      <c r="S1538" s="60">
        <f t="shared" si="711"/>
        <v>3.535998756893366E-3</v>
      </c>
      <c r="T1538" s="58">
        <f t="shared" si="712"/>
        <v>2.2000861024198731E-4</v>
      </c>
      <c r="U1538" s="58">
        <f t="shared" si="713"/>
        <v>2.9328872973884419E-3</v>
      </c>
      <c r="V1538" s="58">
        <f t="shared" si="714"/>
        <v>2.722356872260879E-4</v>
      </c>
      <c r="W1538" s="50">
        <f t="shared" si="715"/>
        <v>175.13336745890916</v>
      </c>
      <c r="X1538" s="50">
        <f t="shared" si="716"/>
        <v>106588.43143866796</v>
      </c>
      <c r="Y1538" s="50">
        <f t="shared" si="717"/>
        <v>106588.43143866796</v>
      </c>
      <c r="Z1538" s="50">
        <f t="shared" si="718"/>
        <v>1.5882648423012347</v>
      </c>
      <c r="AA1538" s="50">
        <f t="shared" si="719"/>
        <v>1.3500251159560495</v>
      </c>
      <c r="AB1538" s="50">
        <f t="shared" si="720"/>
        <v>703.11199861724754</v>
      </c>
      <c r="AC1538" s="7">
        <f t="shared" si="721"/>
        <v>0.27958588738650192</v>
      </c>
    </row>
    <row r="1539" spans="2:29">
      <c r="B1539" s="7">
        <f t="shared" si="694"/>
        <v>0.59925171523347009</v>
      </c>
      <c r="C1539" s="7">
        <f t="shared" si="695"/>
        <v>3.9764546465392847E-4</v>
      </c>
      <c r="D1539" s="58">
        <f t="shared" si="696"/>
        <v>3626534.2416027137</v>
      </c>
      <c r="E1539" s="7">
        <f t="shared" si="697"/>
        <v>525.98434456830228</v>
      </c>
      <c r="F1539" s="7">
        <f t="shared" si="698"/>
        <v>3525209.2416027137</v>
      </c>
      <c r="G1539" s="57">
        <f t="shared" si="699"/>
        <v>1.2463669822080402E-2</v>
      </c>
      <c r="H1539" s="61">
        <f t="shared" si="700"/>
        <v>1.5765107161680197E-2</v>
      </c>
      <c r="I1539" s="7">
        <f t="shared" si="701"/>
        <v>6.6469785676639428E-2</v>
      </c>
      <c r="J1539" s="58">
        <f t="shared" si="702"/>
        <v>8.9993527884126088E-4</v>
      </c>
      <c r="K1539" s="7">
        <f t="shared" si="703"/>
        <v>6.584170581501082E-3</v>
      </c>
      <c r="L1539" s="7">
        <f t="shared" si="704"/>
        <v>8.3840411391836039E-3</v>
      </c>
      <c r="M1539" s="58">
        <f t="shared" si="705"/>
        <v>2.5152123417550812E-2</v>
      </c>
      <c r="N1539" s="58">
        <f t="shared" si="706"/>
        <v>1.7945551532227606E-4</v>
      </c>
      <c r="O1539" s="59">
        <f t="shared" si="707"/>
        <v>0.31875785909119286</v>
      </c>
      <c r="P1539" s="58">
        <f t="shared" si="708"/>
        <v>2.2141904501388199E-4</v>
      </c>
      <c r="Q1539" s="58">
        <f t="shared" si="709"/>
        <v>0.55682527451075892</v>
      </c>
      <c r="R1539" s="58">
        <f t="shared" si="710"/>
        <v>0.55329022693669661</v>
      </c>
      <c r="S1539" s="60">
        <f t="shared" si="711"/>
        <v>3.5350475740623111E-3</v>
      </c>
      <c r="T1539" s="58">
        <f t="shared" si="712"/>
        <v>2.2001334937872026E-4</v>
      </c>
      <c r="U1539" s="58">
        <f t="shared" si="713"/>
        <v>2.9342929930236037E-3</v>
      </c>
      <c r="V1539" s="58">
        <f t="shared" si="714"/>
        <v>2.7236034256458968E-4</v>
      </c>
      <c r="W1539" s="50">
        <f t="shared" si="715"/>
        <v>175.13559487937232</v>
      </c>
      <c r="X1539" s="50">
        <f t="shared" si="716"/>
        <v>106590.72742676668</v>
      </c>
      <c r="Y1539" s="50">
        <f t="shared" si="717"/>
        <v>106590.72742676668</v>
      </c>
      <c r="Z1539" s="50">
        <f t="shared" si="718"/>
        <v>1.5882690909470387</v>
      </c>
      <c r="AA1539" s="50">
        <f t="shared" si="719"/>
        <v>1.3500287273049829</v>
      </c>
      <c r="AB1539" s="50">
        <f t="shared" si="720"/>
        <v>703.12902501477254</v>
      </c>
      <c r="AC1539" s="7">
        <f t="shared" si="721"/>
        <v>0.27959268262878534</v>
      </c>
    </row>
    <row r="1540" spans="2:29">
      <c r="B1540" s="7">
        <f t="shared" si="694"/>
        <v>0.59964936069812402</v>
      </c>
      <c r="C1540" s="7">
        <f t="shared" si="695"/>
        <v>3.9764546465392847E-4</v>
      </c>
      <c r="D1540" s="58">
        <f t="shared" si="696"/>
        <v>3626611.7862917413</v>
      </c>
      <c r="E1540" s="7">
        <f t="shared" si="697"/>
        <v>525.99559147504999</v>
      </c>
      <c r="F1540" s="7">
        <f t="shared" si="698"/>
        <v>3525286.7862917413</v>
      </c>
      <c r="G1540" s="57">
        <f t="shared" si="699"/>
        <v>1.24637548367229E-2</v>
      </c>
      <c r="H1540" s="61">
        <f t="shared" si="700"/>
        <v>1.5770063283457893E-2</v>
      </c>
      <c r="I1540" s="7">
        <f t="shared" si="701"/>
        <v>6.6459873433084043E-2</v>
      </c>
      <c r="J1540" s="58">
        <f t="shared" si="702"/>
        <v>8.9944427258669465E-4</v>
      </c>
      <c r="K1540" s="7">
        <f t="shared" si="703"/>
        <v>6.5852582991731698E-3</v>
      </c>
      <c r="L1540" s="7">
        <f t="shared" si="704"/>
        <v>8.38414684434656E-3</v>
      </c>
      <c r="M1540" s="58">
        <f t="shared" si="705"/>
        <v>2.515244053303968E-2</v>
      </c>
      <c r="N1540" s="58">
        <f t="shared" si="706"/>
        <v>1.7933085754867222E-4</v>
      </c>
      <c r="O1540" s="59">
        <f t="shared" si="707"/>
        <v>0.31853643572082901</v>
      </c>
      <c r="P1540" s="58">
        <f t="shared" si="708"/>
        <v>2.2142337036384907E-4</v>
      </c>
      <c r="Q1540" s="58">
        <f t="shared" si="709"/>
        <v>0.55683615191375113</v>
      </c>
      <c r="R1540" s="58">
        <f t="shared" si="710"/>
        <v>0.55330205771388807</v>
      </c>
      <c r="S1540" s="60">
        <f t="shared" si="711"/>
        <v>3.5340941998630582E-3</v>
      </c>
      <c r="T1540" s="58">
        <f t="shared" si="712"/>
        <v>2.2001805383361378E-4</v>
      </c>
      <c r="U1540" s="58">
        <f t="shared" si="713"/>
        <v>2.9356983095538388E-3</v>
      </c>
      <c r="V1540" s="58">
        <f t="shared" si="714"/>
        <v>2.7248500033819355E-4</v>
      </c>
      <c r="W1540" s="50">
        <f t="shared" si="715"/>
        <v>175.13780297166204</v>
      </c>
      <c r="X1540" s="50">
        <f t="shared" si="716"/>
        <v>106593.00661241912</v>
      </c>
      <c r="Y1540" s="50">
        <f t="shared" si="717"/>
        <v>106593.00661241912</v>
      </c>
      <c r="Z1540" s="50">
        <f t="shared" si="718"/>
        <v>1.5882733083194776</v>
      </c>
      <c r="AA1540" s="50">
        <f t="shared" si="719"/>
        <v>1.3500323120715558</v>
      </c>
      <c r="AB1540" s="50">
        <f t="shared" si="720"/>
        <v>703.14592681011447</v>
      </c>
      <c r="AC1540" s="7">
        <f t="shared" si="721"/>
        <v>0.27959942832479401</v>
      </c>
    </row>
    <row r="1541" spans="2:29">
      <c r="B1541" s="7">
        <f t="shared" si="694"/>
        <v>0.60004700616277795</v>
      </c>
      <c r="C1541" s="7">
        <f t="shared" si="695"/>
        <v>3.9764546465392847E-4</v>
      </c>
      <c r="D1541" s="58">
        <f t="shared" si="696"/>
        <v>3626688.7592838579</v>
      </c>
      <c r="E1541" s="7">
        <f t="shared" si="697"/>
        <v>526.00675546416767</v>
      </c>
      <c r="F1541" s="7">
        <f t="shared" si="698"/>
        <v>3525363.7592838579</v>
      </c>
      <c r="G1541" s="57">
        <f t="shared" si="699"/>
        <v>1.2463839223372125E-2</v>
      </c>
      <c r="H1541" s="61">
        <f t="shared" si="700"/>
        <v>1.5775019439041273E-2</v>
      </c>
      <c r="I1541" s="7">
        <f t="shared" si="701"/>
        <v>6.6449961121917284E-2</v>
      </c>
      <c r="J1541" s="58">
        <f t="shared" si="702"/>
        <v>8.9895310864661815E-4</v>
      </c>
      <c r="K1541" s="7">
        <f t="shared" si="703"/>
        <v>6.5863454069191403E-3</v>
      </c>
      <c r="L1541" s="7">
        <f t="shared" si="704"/>
        <v>8.3842516242123768E-3</v>
      </c>
      <c r="M1541" s="58">
        <f t="shared" si="705"/>
        <v>2.5152754872637129E-2</v>
      </c>
      <c r="N1541" s="58">
        <f t="shared" si="706"/>
        <v>1.792061973599834E-4</v>
      </c>
      <c r="O1541" s="59">
        <f t="shared" si="707"/>
        <v>0.31831500806067048</v>
      </c>
      <c r="P1541" s="58">
        <f t="shared" si="708"/>
        <v>2.2142766015853521E-4</v>
      </c>
      <c r="Q1541" s="58">
        <f t="shared" si="709"/>
        <v>0.5568469399022169</v>
      </c>
      <c r="R1541" s="58">
        <f t="shared" si="710"/>
        <v>0.55331380126887453</v>
      </c>
      <c r="S1541" s="60">
        <f t="shared" si="711"/>
        <v>3.5331386333423698E-3</v>
      </c>
      <c r="T1541" s="58">
        <f t="shared" si="712"/>
        <v>2.2002272360499304E-4</v>
      </c>
      <c r="U1541" s="58">
        <f t="shared" si="713"/>
        <v>2.9371032461073809E-3</v>
      </c>
      <c r="V1541" s="58">
        <f t="shared" si="714"/>
        <v>2.7260966052688237E-4</v>
      </c>
      <c r="W1541" s="50">
        <f t="shared" si="715"/>
        <v>175.13999173526975</v>
      </c>
      <c r="X1541" s="50">
        <f t="shared" si="716"/>
        <v>106595.26899481381</v>
      </c>
      <c r="Y1541" s="50">
        <f t="shared" si="717"/>
        <v>106595.26899481381</v>
      </c>
      <c r="Z1541" s="50">
        <f t="shared" si="718"/>
        <v>1.5882774944210496</v>
      </c>
      <c r="AA1541" s="50">
        <f t="shared" si="719"/>
        <v>1.3500358702578921</v>
      </c>
      <c r="AB1541" s="50">
        <f t="shared" si="720"/>
        <v>703.16270399725545</v>
      </c>
      <c r="AC1541" s="7">
        <f t="shared" si="721"/>
        <v>0.27960612447211325</v>
      </c>
    </row>
    <row r="1542" spans="2:29">
      <c r="B1542" s="7">
        <f t="shared" si="694"/>
        <v>0.60044465162743188</v>
      </c>
      <c r="C1542" s="7">
        <f t="shared" si="695"/>
        <v>3.9764546465392847E-4</v>
      </c>
      <c r="D1542" s="58">
        <f t="shared" si="696"/>
        <v>3626765.1605511094</v>
      </c>
      <c r="E1542" s="7">
        <f t="shared" si="697"/>
        <v>526.01783653160066</v>
      </c>
      <c r="F1542" s="7">
        <f t="shared" si="698"/>
        <v>3525440.1605511094</v>
      </c>
      <c r="G1542" s="57">
        <f t="shared" si="699"/>
        <v>1.2463922982024651E-2</v>
      </c>
      <c r="H1542" s="61">
        <f t="shared" si="700"/>
        <v>1.5779975628180624E-2</v>
      </c>
      <c r="I1542" s="7">
        <f t="shared" si="701"/>
        <v>6.6440048743638583E-2</v>
      </c>
      <c r="J1542" s="58">
        <f t="shared" si="702"/>
        <v>8.9846178704263227E-4</v>
      </c>
      <c r="K1542" s="7">
        <f t="shared" si="703"/>
        <v>6.5874319046716331E-3</v>
      </c>
      <c r="L1542" s="7">
        <f t="shared" si="704"/>
        <v>8.3843554787568983E-3</v>
      </c>
      <c r="M1542" s="58">
        <f t="shared" si="705"/>
        <v>2.5153066436270695E-2</v>
      </c>
      <c r="N1542" s="58">
        <f t="shared" si="706"/>
        <v>1.7908153477622736E-4</v>
      </c>
      <c r="O1542" s="59">
        <f t="shared" si="707"/>
        <v>0.31809357614627387</v>
      </c>
      <c r="P1542" s="58">
        <f t="shared" si="708"/>
        <v>2.2143191439660814E-4</v>
      </c>
      <c r="Q1542" s="58">
        <f t="shared" si="709"/>
        <v>0.55685763847280567</v>
      </c>
      <c r="R1542" s="58">
        <f t="shared" si="710"/>
        <v>0.55332545759739071</v>
      </c>
      <c r="S1542" s="60">
        <f t="shared" si="711"/>
        <v>3.5321808754149586E-3</v>
      </c>
      <c r="T1542" s="58">
        <f t="shared" si="712"/>
        <v>2.2002735869116203E-4</v>
      </c>
      <c r="U1542" s="58">
        <f t="shared" si="713"/>
        <v>2.938507801812827E-3</v>
      </c>
      <c r="V1542" s="58">
        <f t="shared" si="714"/>
        <v>2.727343231106384E-4</v>
      </c>
      <c r="W1542" s="50">
        <f t="shared" si="715"/>
        <v>175.14216116969092</v>
      </c>
      <c r="X1542" s="50">
        <f t="shared" si="716"/>
        <v>106597.51457312911</v>
      </c>
      <c r="Y1542" s="50">
        <f t="shared" si="717"/>
        <v>106597.51457312911</v>
      </c>
      <c r="Z1542" s="50">
        <f t="shared" si="718"/>
        <v>1.5882816492542056</v>
      </c>
      <c r="AA1542" s="50">
        <f t="shared" si="719"/>
        <v>1.3500394018660746</v>
      </c>
      <c r="AB1542" s="50">
        <f t="shared" si="720"/>
        <v>703.17935657010253</v>
      </c>
      <c r="AC1542" s="7">
        <f t="shared" si="721"/>
        <v>0.27961277106833515</v>
      </c>
    </row>
    <row r="1543" spans="2:29">
      <c r="B1543" s="7">
        <f t="shared" si="694"/>
        <v>0.60084229709208581</v>
      </c>
      <c r="C1543" s="7">
        <f t="shared" si="695"/>
        <v>3.9764546465392847E-4</v>
      </c>
      <c r="D1543" s="58">
        <f t="shared" si="696"/>
        <v>3626840.9900661022</v>
      </c>
      <c r="E1543" s="7">
        <f t="shared" si="697"/>
        <v>526.02883467337608</v>
      </c>
      <c r="F1543" s="7">
        <f t="shared" si="698"/>
        <v>3525515.9900661022</v>
      </c>
      <c r="G1543" s="57">
        <f t="shared" si="699"/>
        <v>1.2464006112677476E-2</v>
      </c>
      <c r="H1543" s="61">
        <f t="shared" si="700"/>
        <v>1.5784931850626221E-2</v>
      </c>
      <c r="I1543" s="7">
        <f t="shared" si="701"/>
        <v>6.6430136298747389E-2</v>
      </c>
      <c r="J1543" s="58">
        <f t="shared" si="702"/>
        <v>8.9797030779636923E-4</v>
      </c>
      <c r="K1543" s="7">
        <f t="shared" si="703"/>
        <v>6.5885177923634113E-3</v>
      </c>
      <c r="L1543" s="7">
        <f t="shared" si="704"/>
        <v>8.3844584079561489E-3</v>
      </c>
      <c r="M1543" s="58">
        <f t="shared" si="705"/>
        <v>2.5153375223868447E-2</v>
      </c>
      <c r="N1543" s="58">
        <f t="shared" si="706"/>
        <v>1.7895686981742287E-4</v>
      </c>
      <c r="O1543" s="59">
        <f t="shared" si="707"/>
        <v>0.31787214001319736</v>
      </c>
      <c r="P1543" s="58">
        <f t="shared" si="708"/>
        <v>2.2143613307651355E-4</v>
      </c>
      <c r="Q1543" s="58">
        <f t="shared" si="709"/>
        <v>0.55686824762160891</v>
      </c>
      <c r="R1543" s="58">
        <f t="shared" si="710"/>
        <v>0.55333702669525775</v>
      </c>
      <c r="S1543" s="60">
        <f t="shared" si="711"/>
        <v>3.531220926351164E-3</v>
      </c>
      <c r="T1543" s="58">
        <f t="shared" si="712"/>
        <v>2.20031959090459E-4</v>
      </c>
      <c r="U1543" s="58">
        <f t="shared" si="713"/>
        <v>2.9399119757988817E-3</v>
      </c>
      <c r="V1543" s="58">
        <f t="shared" si="714"/>
        <v>2.728589880694429E-4</v>
      </c>
      <c r="W1543" s="50">
        <f t="shared" si="715"/>
        <v>175.14431127442467</v>
      </c>
      <c r="X1543" s="50">
        <f t="shared" si="716"/>
        <v>106599.7433465599</v>
      </c>
      <c r="Y1543" s="50">
        <f t="shared" si="717"/>
        <v>106599.7433465599</v>
      </c>
      <c r="Z1543" s="50">
        <f t="shared" si="718"/>
        <v>1.5882857728213968</v>
      </c>
      <c r="AA1543" s="50">
        <f t="shared" si="719"/>
        <v>1.3500429068981872</v>
      </c>
      <c r="AB1543" s="50">
        <f t="shared" si="720"/>
        <v>703.19588452268522</v>
      </c>
      <c r="AC1543" s="7">
        <f t="shared" si="721"/>
        <v>0.27961936811106114</v>
      </c>
    </row>
    <row r="1544" spans="2:29">
      <c r="B1544" s="7">
        <f t="shared" si="694"/>
        <v>0.60123994255673974</v>
      </c>
      <c r="C1544" s="7">
        <f t="shared" si="695"/>
        <v>3.9764546465392847E-4</v>
      </c>
      <c r="D1544" s="58">
        <f t="shared" si="696"/>
        <v>3626916.2478016922</v>
      </c>
      <c r="E1544" s="7">
        <f t="shared" si="697"/>
        <v>526.03974988555683</v>
      </c>
      <c r="F1544" s="7">
        <f t="shared" si="698"/>
        <v>3525591.2478016922</v>
      </c>
      <c r="G1544" s="57">
        <f t="shared" si="699"/>
        <v>1.2464088615327646E-2</v>
      </c>
      <c r="H1544" s="61">
        <f t="shared" si="700"/>
        <v>1.5789888106128344E-2</v>
      </c>
      <c r="I1544" s="7">
        <f t="shared" si="701"/>
        <v>6.6420223787743135E-2</v>
      </c>
      <c r="J1544" s="58">
        <f t="shared" si="702"/>
        <v>8.9747867092949268E-4</v>
      </c>
      <c r="K1544" s="7">
        <f t="shared" si="703"/>
        <v>6.5896030699273628E-3</v>
      </c>
      <c r="L1544" s="7">
        <f t="shared" si="704"/>
        <v>8.3845604117863473E-3</v>
      </c>
      <c r="M1544" s="58">
        <f t="shared" si="705"/>
        <v>2.5153681235359042E-2</v>
      </c>
      <c r="N1544" s="58">
        <f t="shared" si="706"/>
        <v>1.7883220250358955E-4</v>
      </c>
      <c r="O1544" s="59">
        <f t="shared" si="707"/>
        <v>0.31765069969700094</v>
      </c>
      <c r="P1544" s="58">
        <f t="shared" si="708"/>
        <v>2.2144031619641957E-4</v>
      </c>
      <c r="Q1544" s="58">
        <f t="shared" si="709"/>
        <v>0.55687876734401953</v>
      </c>
      <c r="R1544" s="58">
        <f t="shared" si="710"/>
        <v>0.55334850855833395</v>
      </c>
      <c r="S1544" s="60">
        <f t="shared" si="711"/>
        <v>3.5302587856855805E-3</v>
      </c>
      <c r="T1544" s="58">
        <f t="shared" si="712"/>
        <v>2.2003652480123703E-4</v>
      </c>
      <c r="U1544" s="58">
        <f t="shared" si="713"/>
        <v>2.9413157671940643E-3</v>
      </c>
      <c r="V1544" s="58">
        <f t="shared" si="714"/>
        <v>2.7298365538327621E-4</v>
      </c>
      <c r="W1544" s="50">
        <f t="shared" si="715"/>
        <v>175.14644204897419</v>
      </c>
      <c r="X1544" s="50">
        <f t="shared" si="716"/>
        <v>106601.95531430833</v>
      </c>
      <c r="Y1544" s="50">
        <f t="shared" si="717"/>
        <v>106601.95531430833</v>
      </c>
      <c r="Z1544" s="50">
        <f t="shared" si="718"/>
        <v>1.5882898651250585</v>
      </c>
      <c r="AA1544" s="50">
        <f t="shared" si="719"/>
        <v>1.3500463853562996</v>
      </c>
      <c r="AB1544" s="50">
        <f t="shared" si="720"/>
        <v>703.21228784908692</v>
      </c>
      <c r="AC1544" s="7">
        <f t="shared" si="721"/>
        <v>0.27962591559792788</v>
      </c>
    </row>
    <row r="1545" spans="2:29">
      <c r="B1545" s="7">
        <f t="shared" si="694"/>
        <v>0.60163758802139367</v>
      </c>
      <c r="C1545" s="7">
        <f t="shared" si="695"/>
        <v>3.9764546465392847E-4</v>
      </c>
      <c r="D1545" s="58">
        <f t="shared" si="696"/>
        <v>3626990.933730619</v>
      </c>
      <c r="E1545" s="7">
        <f t="shared" si="697"/>
        <v>526.05058216418934</v>
      </c>
      <c r="F1545" s="7">
        <f t="shared" si="698"/>
        <v>3525665.933730619</v>
      </c>
      <c r="G1545" s="57">
        <f t="shared" si="699"/>
        <v>1.2464170489971902E-2</v>
      </c>
      <c r="H1545" s="61">
        <f t="shared" si="700"/>
        <v>1.5794844394437273E-2</v>
      </c>
      <c r="I1545" s="7">
        <f t="shared" si="701"/>
        <v>6.641031121112527E-2</v>
      </c>
      <c r="J1545" s="58">
        <f t="shared" si="702"/>
        <v>8.9698687646369709E-4</v>
      </c>
      <c r="K1545" s="7">
        <f t="shared" si="703"/>
        <v>6.5906877372964986E-3</v>
      </c>
      <c r="L1545" s="7">
        <f t="shared" si="704"/>
        <v>8.3846614902238926E-3</v>
      </c>
      <c r="M1545" s="58">
        <f t="shared" si="705"/>
        <v>2.5153984470671679E-2</v>
      </c>
      <c r="N1545" s="58">
        <f t="shared" si="706"/>
        <v>1.7870753285474791E-4</v>
      </c>
      <c r="O1545" s="59">
        <f t="shared" si="707"/>
        <v>0.317429255233246</v>
      </c>
      <c r="P1545" s="58">
        <f t="shared" si="708"/>
        <v>2.2144446375493843E-4</v>
      </c>
      <c r="Q1545" s="58">
        <f t="shared" si="709"/>
        <v>0.55688919763654776</v>
      </c>
      <c r="R1545" s="58">
        <f t="shared" si="710"/>
        <v>0.55335990318246031</v>
      </c>
      <c r="S1545" s="60">
        <f t="shared" si="711"/>
        <v>3.5292944540874505E-3</v>
      </c>
      <c r="T1545" s="58">
        <f t="shared" si="712"/>
        <v>2.200410558218423E-4</v>
      </c>
      <c r="U1545" s="58">
        <f t="shared" si="713"/>
        <v>2.9427191751271605E-3</v>
      </c>
      <c r="V1545" s="58">
        <f t="shared" si="714"/>
        <v>2.7310832503211785E-4</v>
      </c>
      <c r="W1545" s="50">
        <f t="shared" si="715"/>
        <v>175.14855349284659</v>
      </c>
      <c r="X1545" s="50">
        <f t="shared" si="716"/>
        <v>106604.15047557319</v>
      </c>
      <c r="Y1545" s="50">
        <f t="shared" si="717"/>
        <v>106604.15047557319</v>
      </c>
      <c r="Z1545" s="50">
        <f t="shared" si="718"/>
        <v>1.5882939261675897</v>
      </c>
      <c r="AA1545" s="50">
        <f t="shared" si="719"/>
        <v>1.3500498372424512</v>
      </c>
      <c r="AB1545" s="50">
        <f t="shared" si="720"/>
        <v>703.22856654336579</v>
      </c>
      <c r="AC1545" s="7">
        <f t="shared" si="721"/>
        <v>0.27963241352657753</v>
      </c>
    </row>
    <row r="1546" spans="2:29">
      <c r="B1546" s="7">
        <f t="shared" si="694"/>
        <v>0.60203523348604759</v>
      </c>
      <c r="C1546" s="7">
        <f t="shared" si="695"/>
        <v>3.9764546465392847E-4</v>
      </c>
      <c r="D1546" s="58">
        <f t="shared" si="696"/>
        <v>3627065.0478260648</v>
      </c>
      <c r="E1546" s="7">
        <f t="shared" si="697"/>
        <v>526.06133150538369</v>
      </c>
      <c r="F1546" s="7">
        <f t="shared" si="698"/>
        <v>3525740.0478260648</v>
      </c>
      <c r="G1546" s="57">
        <f t="shared" si="699"/>
        <v>1.2464251736607241E-2</v>
      </c>
      <c r="H1546" s="61">
        <f t="shared" si="700"/>
        <v>1.5799800715303285E-2</v>
      </c>
      <c r="I1546" s="7">
        <f t="shared" si="701"/>
        <v>6.6400398569393254E-2</v>
      </c>
      <c r="J1546" s="58">
        <f t="shared" si="702"/>
        <v>8.9649492442070845E-4</v>
      </c>
      <c r="K1546" s="7">
        <f t="shared" si="703"/>
        <v>6.5917717944039582E-3</v>
      </c>
      <c r="L1546" s="7">
        <f t="shared" si="704"/>
        <v>8.3847616432453746E-3</v>
      </c>
      <c r="M1546" s="58">
        <f t="shared" si="705"/>
        <v>2.5154284929736124E-2</v>
      </c>
      <c r="N1546" s="58">
        <f t="shared" si="706"/>
        <v>1.7858286089091939E-4</v>
      </c>
      <c r="O1546" s="59">
        <f t="shared" si="707"/>
        <v>0.31720780665749554</v>
      </c>
      <c r="P1546" s="58">
        <f t="shared" si="708"/>
        <v>2.2144857575046029E-4</v>
      </c>
      <c r="Q1546" s="58">
        <f t="shared" si="709"/>
        <v>0.55689953849514506</v>
      </c>
      <c r="R1546" s="58">
        <f t="shared" si="710"/>
        <v>0.55337121056354566</v>
      </c>
      <c r="S1546" s="60">
        <f t="shared" si="711"/>
        <v>3.5283279315994065E-3</v>
      </c>
      <c r="T1546" s="58">
        <f t="shared" si="712"/>
        <v>2.20045552150648E-4</v>
      </c>
      <c r="U1546" s="58">
        <f t="shared" si="713"/>
        <v>2.9441221987269728E-3</v>
      </c>
      <c r="V1546" s="58">
        <f t="shared" si="714"/>
        <v>2.732329969959464E-4</v>
      </c>
      <c r="W1546" s="50">
        <f t="shared" si="715"/>
        <v>175.15064560555274</v>
      </c>
      <c r="X1546" s="50">
        <f t="shared" si="716"/>
        <v>106606.32882956625</v>
      </c>
      <c r="Y1546" s="50">
        <f t="shared" si="717"/>
        <v>106606.32882956625</v>
      </c>
      <c r="Z1546" s="50">
        <f t="shared" si="718"/>
        <v>1.5882979559513843</v>
      </c>
      <c r="AA1546" s="50">
        <f t="shared" si="719"/>
        <v>1.3500532625586767</v>
      </c>
      <c r="AB1546" s="50">
        <f t="shared" si="720"/>
        <v>703.24472059967684</v>
      </c>
      <c r="AC1546" s="7">
        <f t="shared" si="721"/>
        <v>0.27963886189466669</v>
      </c>
    </row>
    <row r="1547" spans="2:29">
      <c r="B1547" s="7">
        <f t="shared" si="694"/>
        <v>0.60243287895070152</v>
      </c>
      <c r="C1547" s="7">
        <f t="shared" si="695"/>
        <v>3.9764546465392847E-4</v>
      </c>
      <c r="D1547" s="58">
        <f t="shared" si="696"/>
        <v>3627138.5900613428</v>
      </c>
      <c r="E1547" s="7">
        <f t="shared" si="697"/>
        <v>526.07199790526965</v>
      </c>
      <c r="F1547" s="7">
        <f t="shared" si="698"/>
        <v>3525813.5900613428</v>
      </c>
      <c r="G1547" s="57">
        <f t="shared" si="699"/>
        <v>1.2464332355230633E-2</v>
      </c>
      <c r="H1547" s="61">
        <f t="shared" si="700"/>
        <v>1.5804757068476651E-2</v>
      </c>
      <c r="I1547" s="7">
        <f t="shared" si="701"/>
        <v>6.6390485863046522E-2</v>
      </c>
      <c r="J1547" s="58">
        <f t="shared" si="702"/>
        <v>8.9600281482228388E-4</v>
      </c>
      <c r="K1547" s="7">
        <f t="shared" si="703"/>
        <v>6.5928552411829962E-3</v>
      </c>
      <c r="L1547" s="7">
        <f t="shared" si="704"/>
        <v>8.3848608708275638E-3</v>
      </c>
      <c r="M1547" s="58">
        <f t="shared" si="705"/>
        <v>2.5154582612482691E-2</v>
      </c>
      <c r="N1547" s="58">
        <f t="shared" si="706"/>
        <v>1.7845818663212619E-4</v>
      </c>
      <c r="O1547" s="59">
        <f t="shared" si="707"/>
        <v>0.31698635400531416</v>
      </c>
      <c r="P1547" s="58">
        <f t="shared" si="708"/>
        <v>2.2145265218137533E-4</v>
      </c>
      <c r="Q1547" s="58">
        <f t="shared" si="709"/>
        <v>0.55690978991576312</v>
      </c>
      <c r="R1547" s="58">
        <f t="shared" si="710"/>
        <v>0.55338243069751814</v>
      </c>
      <c r="S1547" s="60">
        <f t="shared" si="711"/>
        <v>3.5273592182449853E-3</v>
      </c>
      <c r="T1547" s="58">
        <f t="shared" si="712"/>
        <v>2.2005001378603496E-4</v>
      </c>
      <c r="U1547" s="58">
        <f t="shared" si="713"/>
        <v>2.945524837122313E-3</v>
      </c>
      <c r="V1547" s="58">
        <f t="shared" si="714"/>
        <v>2.7335767125473957E-4</v>
      </c>
      <c r="W1547" s="50">
        <f t="shared" si="715"/>
        <v>175.15271838660743</v>
      </c>
      <c r="X1547" s="50">
        <f t="shared" si="716"/>
        <v>106608.49037550313</v>
      </c>
      <c r="Y1547" s="50">
        <f t="shared" si="717"/>
        <v>106608.49037550313</v>
      </c>
      <c r="Z1547" s="50">
        <f t="shared" si="718"/>
        <v>1.5883019544788135</v>
      </c>
      <c r="AA1547" s="50">
        <f t="shared" si="719"/>
        <v>1.3500566613069915</v>
      </c>
      <c r="AB1547" s="50">
        <f t="shared" si="720"/>
        <v>703.26075001220329</v>
      </c>
      <c r="AC1547" s="7">
        <f t="shared" si="721"/>
        <v>0.27964526069987672</v>
      </c>
    </row>
    <row r="1548" spans="2:29">
      <c r="B1548" s="7">
        <f t="shared" si="694"/>
        <v>0.60283052441535545</v>
      </c>
      <c r="C1548" s="7">
        <f t="shared" si="695"/>
        <v>3.9764546465392847E-4</v>
      </c>
      <c r="D1548" s="58">
        <f t="shared" si="696"/>
        <v>3627211.56040989</v>
      </c>
      <c r="E1548" s="7">
        <f t="shared" si="697"/>
        <v>526.08258135999426</v>
      </c>
      <c r="F1548" s="7">
        <f t="shared" si="698"/>
        <v>3525886.56040989</v>
      </c>
      <c r="G1548" s="57">
        <f t="shared" si="699"/>
        <v>1.2464412345838959E-2</v>
      </c>
      <c r="H1548" s="61">
        <f t="shared" si="700"/>
        <v>1.5809713453707647E-2</v>
      </c>
      <c r="I1548" s="7">
        <f t="shared" si="701"/>
        <v>6.6380573092584536E-2</v>
      </c>
      <c r="J1548" s="58">
        <f t="shared" si="702"/>
        <v>8.9551054769021162E-4</v>
      </c>
      <c r="K1548" s="7">
        <f t="shared" si="703"/>
        <v>6.5939380775670003E-3</v>
      </c>
      <c r="L1548" s="7">
        <f t="shared" si="704"/>
        <v>8.3849591729474229E-3</v>
      </c>
      <c r="M1548" s="58">
        <f t="shared" si="705"/>
        <v>2.5154877518842267E-2</v>
      </c>
      <c r="N1548" s="58">
        <f t="shared" si="706"/>
        <v>1.7833351009839151E-4</v>
      </c>
      <c r="O1548" s="59">
        <f t="shared" si="707"/>
        <v>0.31676489731226792</v>
      </c>
      <c r="P1548" s="58">
        <f t="shared" si="708"/>
        <v>2.2145669304624027E-4</v>
      </c>
      <c r="Q1548" s="58">
        <f t="shared" si="709"/>
        <v>0.55691995189477239</v>
      </c>
      <c r="R1548" s="58">
        <f t="shared" si="710"/>
        <v>0.5533935635803251</v>
      </c>
      <c r="S1548" s="60">
        <f t="shared" si="711"/>
        <v>3.5263883144472929E-3</v>
      </c>
      <c r="T1548" s="58">
        <f t="shared" si="712"/>
        <v>2.2005444072639168E-4</v>
      </c>
      <c r="U1548" s="58">
        <f t="shared" si="713"/>
        <v>2.9469270894421618E-3</v>
      </c>
      <c r="V1548" s="58">
        <f t="shared" si="714"/>
        <v>2.7348234778847426E-4</v>
      </c>
      <c r="W1548" s="50">
        <f t="shared" si="715"/>
        <v>175.15477183552943</v>
      </c>
      <c r="X1548" s="50">
        <f t="shared" si="716"/>
        <v>106610.63511260308</v>
      </c>
      <c r="Y1548" s="50">
        <f t="shared" si="717"/>
        <v>106610.63511260308</v>
      </c>
      <c r="Z1548" s="50">
        <f t="shared" si="718"/>
        <v>1.5883059217522253</v>
      </c>
      <c r="AA1548" s="50">
        <f t="shared" si="719"/>
        <v>1.3500600334893915</v>
      </c>
      <c r="AB1548" s="50">
        <f t="shared" si="720"/>
        <v>703.27665477515529</v>
      </c>
      <c r="AC1548" s="7">
        <f t="shared" si="721"/>
        <v>0.27965160993989996</v>
      </c>
    </row>
    <row r="1549" spans="2:29">
      <c r="B1549" s="7">
        <f t="shared" si="694"/>
        <v>0.60322816988000938</v>
      </c>
      <c r="C1549" s="7">
        <f t="shared" si="695"/>
        <v>3.9764546465392847E-4</v>
      </c>
      <c r="D1549" s="58">
        <f t="shared" si="696"/>
        <v>3627283.9588454603</v>
      </c>
      <c r="E1549" s="7">
        <f t="shared" si="697"/>
        <v>526.09308186575106</v>
      </c>
      <c r="F1549" s="7">
        <f t="shared" si="698"/>
        <v>3525958.9588454603</v>
      </c>
      <c r="G1549" s="57">
        <f t="shared" si="699"/>
        <v>1.2464491708429245E-2</v>
      </c>
      <c r="H1549" s="61">
        <f t="shared" si="700"/>
        <v>1.5814669870746548E-2</v>
      </c>
      <c r="I1549" s="7">
        <f t="shared" si="701"/>
        <v>6.6370660258506742E-2</v>
      </c>
      <c r="J1549" s="58">
        <f t="shared" si="702"/>
        <v>8.9501812304631123E-4</v>
      </c>
      <c r="K1549" s="7">
        <f t="shared" si="703"/>
        <v>6.5950203034894758E-3</v>
      </c>
      <c r="L1549" s="7">
        <f t="shared" si="704"/>
        <v>8.3850565495820987E-3</v>
      </c>
      <c r="M1549" s="58">
        <f t="shared" si="705"/>
        <v>2.5155169648746298E-2</v>
      </c>
      <c r="N1549" s="58">
        <f t="shared" si="706"/>
        <v>1.7820883130973932E-4</v>
      </c>
      <c r="O1549" s="59">
        <f t="shared" si="707"/>
        <v>0.31654343661392448</v>
      </c>
      <c r="P1549" s="58">
        <f t="shared" si="708"/>
        <v>2.2146069834344528E-4</v>
      </c>
      <c r="Q1549" s="58">
        <f t="shared" si="709"/>
        <v>0.55693002442812445</v>
      </c>
      <c r="R1549" s="58">
        <f t="shared" si="710"/>
        <v>0.55340460920796242</v>
      </c>
      <c r="S1549" s="60">
        <f t="shared" si="711"/>
        <v>3.5254152201620315E-3</v>
      </c>
      <c r="T1549" s="58">
        <f t="shared" si="712"/>
        <v>2.2005883297012593E-4</v>
      </c>
      <c r="U1549" s="58">
        <f t="shared" si="713"/>
        <v>2.9483289548154811E-3</v>
      </c>
      <c r="V1549" s="58">
        <f t="shared" si="714"/>
        <v>2.7360702657712644E-4</v>
      </c>
      <c r="W1549" s="50">
        <f t="shared" si="715"/>
        <v>175.15680595184142</v>
      </c>
      <c r="X1549" s="50">
        <f t="shared" si="716"/>
        <v>106612.76304009469</v>
      </c>
      <c r="Y1549" s="50">
        <f t="shared" si="717"/>
        <v>106612.76304009469</v>
      </c>
      <c r="Z1549" s="50">
        <f t="shared" si="718"/>
        <v>1.5883098577739556</v>
      </c>
      <c r="AA1549" s="50">
        <f t="shared" si="719"/>
        <v>1.3500633791078622</v>
      </c>
      <c r="AB1549" s="50">
        <f t="shared" si="720"/>
        <v>703.29243488281236</v>
      </c>
      <c r="AC1549" s="7">
        <f t="shared" si="721"/>
        <v>0.27965790961244785</v>
      </c>
    </row>
    <row r="1550" spans="2:29">
      <c r="B1550" s="7">
        <f t="shared" si="694"/>
        <v>0.60362581534466331</v>
      </c>
      <c r="C1550" s="7">
        <f t="shared" si="695"/>
        <v>3.9764546465392847E-4</v>
      </c>
      <c r="D1550" s="58">
        <f t="shared" si="696"/>
        <v>3627355.7853418947</v>
      </c>
      <c r="E1550" s="7">
        <f t="shared" si="697"/>
        <v>526.10349941874597</v>
      </c>
      <c r="F1550" s="7">
        <f t="shared" si="698"/>
        <v>3526030.7853418947</v>
      </c>
      <c r="G1550" s="57">
        <f t="shared" si="699"/>
        <v>1.2464570442998429E-2</v>
      </c>
      <c r="H1550" s="61">
        <f t="shared" si="700"/>
        <v>1.5819626319343621E-2</v>
      </c>
      <c r="I1550" s="7">
        <f t="shared" si="701"/>
        <v>6.6360747361312589E-2</v>
      </c>
      <c r="J1550" s="58">
        <f t="shared" si="702"/>
        <v>8.9452554091243352E-4</v>
      </c>
      <c r="K1550" s="7">
        <f t="shared" si="703"/>
        <v>6.5961019188840548E-3</v>
      </c>
      <c r="L1550" s="7">
        <f t="shared" si="704"/>
        <v>8.3851530007089219E-3</v>
      </c>
      <c r="M1550" s="58">
        <f t="shared" si="705"/>
        <v>2.5155459002126766E-2</v>
      </c>
      <c r="N1550" s="58">
        <f t="shared" si="706"/>
        <v>1.7808415028619447E-4</v>
      </c>
      <c r="O1550" s="59">
        <f t="shared" si="707"/>
        <v>0.31632197194585293</v>
      </c>
      <c r="P1550" s="58">
        <f t="shared" si="708"/>
        <v>2.2146466807154708E-4</v>
      </c>
      <c r="Q1550" s="58">
        <f t="shared" si="709"/>
        <v>0.55694000751218964</v>
      </c>
      <c r="R1550" s="58">
        <f t="shared" si="710"/>
        <v>0.55341556757643884</v>
      </c>
      <c r="S1550" s="60">
        <f t="shared" si="711"/>
        <v>3.5244399357508005E-3</v>
      </c>
      <c r="T1550" s="58">
        <f t="shared" si="712"/>
        <v>2.2006319051565056E-4</v>
      </c>
      <c r="U1550" s="58">
        <f t="shared" si="713"/>
        <v>2.9497304323713777E-3</v>
      </c>
      <c r="V1550" s="58">
        <f t="shared" si="714"/>
        <v>2.7373170760067129E-4</v>
      </c>
      <c r="W1550" s="50">
        <f t="shared" si="715"/>
        <v>175.15882073506975</v>
      </c>
      <c r="X1550" s="50">
        <f t="shared" si="716"/>
        <v>106614.87415720911</v>
      </c>
      <c r="Y1550" s="50">
        <f t="shared" si="717"/>
        <v>106614.87415720911</v>
      </c>
      <c r="Z1550" s="50">
        <f t="shared" si="718"/>
        <v>1.5883137625463153</v>
      </c>
      <c r="AA1550" s="50">
        <f t="shared" si="719"/>
        <v>1.3500666981643679</v>
      </c>
      <c r="AB1550" s="50">
        <f t="shared" si="720"/>
        <v>703.30809032947241</v>
      </c>
      <c r="AC1550" s="7">
        <f t="shared" si="721"/>
        <v>0.27966415971524938</v>
      </c>
    </row>
    <row r="1551" spans="2:29">
      <c r="B1551" s="7">
        <f t="shared" si="694"/>
        <v>0.60402346080931724</v>
      </c>
      <c r="C1551" s="7">
        <f t="shared" si="695"/>
        <v>3.9764546465392847E-4</v>
      </c>
      <c r="D1551" s="58">
        <f t="shared" si="696"/>
        <v>3627427.0398733192</v>
      </c>
      <c r="E1551" s="7">
        <f t="shared" si="697"/>
        <v>526.1138340152263</v>
      </c>
      <c r="F1551" s="7">
        <f t="shared" si="698"/>
        <v>3526102.0398733192</v>
      </c>
      <c r="G1551" s="57">
        <f t="shared" si="699"/>
        <v>1.2464648549543536E-2</v>
      </c>
      <c r="H1551" s="61">
        <f t="shared" si="700"/>
        <v>1.5824582799249139E-2</v>
      </c>
      <c r="I1551" s="7">
        <f t="shared" si="701"/>
        <v>6.6350834401501552E-2</v>
      </c>
      <c r="J1551" s="58">
        <f t="shared" si="702"/>
        <v>8.9403280131046038E-4</v>
      </c>
      <c r="K1551" s="7">
        <f t="shared" si="703"/>
        <v>6.5971829236844953E-3</v>
      </c>
      <c r="L1551" s="7">
        <f t="shared" si="704"/>
        <v>8.3852485263054156E-3</v>
      </c>
      <c r="M1551" s="58">
        <f t="shared" si="705"/>
        <v>2.5155745578916248E-2</v>
      </c>
      <c r="N1551" s="58">
        <f t="shared" si="706"/>
        <v>1.7795946704778269E-4</v>
      </c>
      <c r="O1551" s="59">
        <f t="shared" si="707"/>
        <v>0.316100503343624</v>
      </c>
      <c r="P1551" s="58">
        <f t="shared" si="708"/>
        <v>2.2146860222893583E-4</v>
      </c>
      <c r="Q1551" s="58">
        <f t="shared" si="709"/>
        <v>0.55694990114291965</v>
      </c>
      <c r="R1551" s="58">
        <f t="shared" si="710"/>
        <v>0.55342643868180708</v>
      </c>
      <c r="S1551" s="60">
        <f t="shared" si="711"/>
        <v>3.5234624611125698E-3</v>
      </c>
      <c r="T1551" s="58">
        <f t="shared" si="712"/>
        <v>2.2006751336139601E-4</v>
      </c>
      <c r="U1551" s="58">
        <f t="shared" si="713"/>
        <v>2.9511315212389175E-3</v>
      </c>
      <c r="V1551" s="58">
        <f t="shared" si="714"/>
        <v>2.7385639083908305E-4</v>
      </c>
      <c r="W1551" s="50">
        <f t="shared" si="715"/>
        <v>175.16081618474496</v>
      </c>
      <c r="X1551" s="50">
        <f t="shared" si="716"/>
        <v>106616.96846318584</v>
      </c>
      <c r="Y1551" s="50">
        <f t="shared" si="717"/>
        <v>106616.96846318584</v>
      </c>
      <c r="Z1551" s="50">
        <f t="shared" si="718"/>
        <v>1.5883176360716014</v>
      </c>
      <c r="AA1551" s="50">
        <f t="shared" si="719"/>
        <v>1.3500699906608611</v>
      </c>
      <c r="AB1551" s="50">
        <f t="shared" si="720"/>
        <v>703.32362110949646</v>
      </c>
      <c r="AC1551" s="7">
        <f t="shared" si="721"/>
        <v>0.27967036024604974</v>
      </c>
    </row>
    <row r="1552" spans="2:29">
      <c r="B1552" s="7">
        <f t="shared" si="694"/>
        <v>0.60442110627397116</v>
      </c>
      <c r="C1552" s="7">
        <f t="shared" si="695"/>
        <v>3.9764546465392847E-4</v>
      </c>
      <c r="D1552" s="58">
        <f t="shared" si="696"/>
        <v>3627497.7224139194</v>
      </c>
      <c r="E1552" s="7">
        <f t="shared" si="697"/>
        <v>526.1240856514479</v>
      </c>
      <c r="F1552" s="7">
        <f t="shared" si="698"/>
        <v>3526172.7224139194</v>
      </c>
      <c r="G1552" s="57">
        <f t="shared" si="699"/>
        <v>1.2464726028061472E-2</v>
      </c>
      <c r="H1552" s="61">
        <f t="shared" si="700"/>
        <v>1.5829539310213369E-2</v>
      </c>
      <c r="I1552" s="7">
        <f t="shared" si="701"/>
        <v>6.6340921379573092E-2</v>
      </c>
      <c r="J1552" s="58">
        <f t="shared" si="702"/>
        <v>8.9353990426230517E-4</v>
      </c>
      <c r="K1552" s="7">
        <f t="shared" si="703"/>
        <v>6.5982633178246755E-3</v>
      </c>
      <c r="L1552" s="7">
        <f t="shared" si="704"/>
        <v>8.3853431263492852E-3</v>
      </c>
      <c r="M1552" s="58">
        <f t="shared" si="705"/>
        <v>2.5156029379047855E-2</v>
      </c>
      <c r="N1552" s="58">
        <f t="shared" si="706"/>
        <v>1.7783478161453056E-4</v>
      </c>
      <c r="O1552" s="59">
        <f t="shared" si="707"/>
        <v>0.31587903084280994</v>
      </c>
      <c r="P1552" s="58">
        <f t="shared" si="708"/>
        <v>2.2147250081405723E-4</v>
      </c>
      <c r="Q1552" s="58">
        <f t="shared" si="709"/>
        <v>0.55695970531640571</v>
      </c>
      <c r="R1552" s="58">
        <f t="shared" si="710"/>
        <v>0.55343722252012861</v>
      </c>
      <c r="S1552" s="60">
        <f t="shared" si="711"/>
        <v>3.5224827962770933E-3</v>
      </c>
      <c r="T1552" s="58">
        <f t="shared" si="712"/>
        <v>2.2007180150579616E-4</v>
      </c>
      <c r="U1552" s="58">
        <f t="shared" si="713"/>
        <v>2.9525322205471785E-3</v>
      </c>
      <c r="V1552" s="58">
        <f t="shared" si="714"/>
        <v>2.739810762723352E-4</v>
      </c>
      <c r="W1552" s="50">
        <f t="shared" si="715"/>
        <v>175.16279230040132</v>
      </c>
      <c r="X1552" s="50">
        <f t="shared" si="716"/>
        <v>106619.04595726613</v>
      </c>
      <c r="Y1552" s="50">
        <f t="shared" si="717"/>
        <v>106619.04595726613</v>
      </c>
      <c r="Z1552" s="50">
        <f t="shared" si="718"/>
        <v>1.5883214783520838</v>
      </c>
      <c r="AA1552" s="50">
        <f t="shared" si="719"/>
        <v>1.3500732565992712</v>
      </c>
      <c r="AB1552" s="50">
        <f t="shared" si="720"/>
        <v>703.33902721725769</v>
      </c>
      <c r="AC1552" s="7">
        <f t="shared" si="721"/>
        <v>0.27967651120260889</v>
      </c>
    </row>
    <row r="1553" spans="2:29">
      <c r="B1553" s="7">
        <f t="shared" si="694"/>
        <v>0.60481875173862509</v>
      </c>
      <c r="C1553" s="7">
        <f t="shared" si="695"/>
        <v>3.9764546465392847E-4</v>
      </c>
      <c r="D1553" s="58">
        <f t="shared" si="696"/>
        <v>3627567.8329380001</v>
      </c>
      <c r="E1553" s="7">
        <f t="shared" si="697"/>
        <v>526.13425432368399</v>
      </c>
      <c r="F1553" s="7">
        <f t="shared" si="698"/>
        <v>3526242.8329380001</v>
      </c>
      <c r="G1553" s="57">
        <f t="shared" si="699"/>
        <v>1.2464802878549062E-2</v>
      </c>
      <c r="H1553" s="61">
        <f t="shared" si="700"/>
        <v>1.5834495851986582E-2</v>
      </c>
      <c r="I1553" s="7">
        <f t="shared" si="701"/>
        <v>6.6331008296026672E-2</v>
      </c>
      <c r="J1553" s="58">
        <f t="shared" si="702"/>
        <v>8.9304684978991182E-4</v>
      </c>
      <c r="K1553" s="7">
        <f t="shared" si="703"/>
        <v>6.5993431012386023E-3</v>
      </c>
      <c r="L1553" s="7">
        <f t="shared" si="704"/>
        <v>8.385436800818425E-3</v>
      </c>
      <c r="M1553" s="58">
        <f t="shared" si="705"/>
        <v>2.5156310402455275E-2</v>
      </c>
      <c r="N1553" s="58">
        <f t="shared" si="706"/>
        <v>1.7771009400646538E-4</v>
      </c>
      <c r="O1553" s="59">
        <f t="shared" si="707"/>
        <v>0.31565755447898414</v>
      </c>
      <c r="P1553" s="58">
        <f t="shared" si="708"/>
        <v>2.2147636382580105E-4</v>
      </c>
      <c r="Q1553" s="58">
        <f t="shared" si="709"/>
        <v>0.55696942002985572</v>
      </c>
      <c r="R1553" s="58">
        <f t="shared" si="710"/>
        <v>0.55344791908748348</v>
      </c>
      <c r="S1553" s="60">
        <f t="shared" si="711"/>
        <v>3.5215009423722465E-3</v>
      </c>
      <c r="T1553" s="58">
        <f t="shared" si="712"/>
        <v>2.2007605494729217E-4</v>
      </c>
      <c r="U1553" s="58">
        <f t="shared" si="713"/>
        <v>2.9539325294256876E-3</v>
      </c>
      <c r="V1553" s="58">
        <f t="shared" si="714"/>
        <v>2.7410576388040041E-4</v>
      </c>
      <c r="W1553" s="50">
        <f t="shared" si="715"/>
        <v>175.16474908157707</v>
      </c>
      <c r="X1553" s="50">
        <f t="shared" si="716"/>
        <v>106621.10663869479</v>
      </c>
      <c r="Y1553" s="50">
        <f t="shared" si="717"/>
        <v>106621.10663869479</v>
      </c>
      <c r="Z1553" s="50">
        <f t="shared" si="718"/>
        <v>1.5883252893900102</v>
      </c>
      <c r="AA1553" s="50">
        <f t="shared" si="719"/>
        <v>1.3500764959815086</v>
      </c>
      <c r="AB1553" s="50">
        <f t="shared" si="720"/>
        <v>703.35430864715545</v>
      </c>
      <c r="AC1553" s="7">
        <f t="shared" si="721"/>
        <v>0.27968261258269461</v>
      </c>
    </row>
    <row r="1554" spans="2:29">
      <c r="B1554" s="7">
        <f t="shared" si="694"/>
        <v>0.60521639720327902</v>
      </c>
      <c r="C1554" s="7">
        <f t="shared" si="695"/>
        <v>3.9764546465392847E-4</v>
      </c>
      <c r="D1554" s="58">
        <f t="shared" si="696"/>
        <v>3627637.3714205227</v>
      </c>
      <c r="E1554" s="7">
        <f t="shared" si="697"/>
        <v>526.14434002830308</v>
      </c>
      <c r="F1554" s="7">
        <f t="shared" si="698"/>
        <v>3526312.3714205227</v>
      </c>
      <c r="G1554" s="57">
        <f t="shared" si="699"/>
        <v>1.2464879101003653E-2</v>
      </c>
      <c r="H1554" s="61">
        <f t="shared" si="700"/>
        <v>1.5839452424319042E-2</v>
      </c>
      <c r="I1554" s="7">
        <f t="shared" si="701"/>
        <v>6.6321095151361753E-2</v>
      </c>
      <c r="J1554" s="58">
        <f t="shared" si="702"/>
        <v>8.9255363791525635E-4</v>
      </c>
      <c r="K1554" s="7">
        <f t="shared" si="703"/>
        <v>6.600422273860403E-3</v>
      </c>
      <c r="L1554" s="7">
        <f t="shared" si="704"/>
        <v>8.3855295496909153E-3</v>
      </c>
      <c r="M1554" s="58">
        <f t="shared" si="705"/>
        <v>2.5156588649072747E-2</v>
      </c>
      <c r="N1554" s="58">
        <f t="shared" si="706"/>
        <v>1.775854042436154E-4</v>
      </c>
      <c r="O1554" s="59">
        <f t="shared" si="707"/>
        <v>0.31543607428772186</v>
      </c>
      <c r="P1554" s="58">
        <f t="shared" si="708"/>
        <v>2.2148019126227991E-4</v>
      </c>
      <c r="Q1554" s="58">
        <f t="shared" si="709"/>
        <v>0.55697904527852338</v>
      </c>
      <c r="R1554" s="58">
        <f t="shared" si="710"/>
        <v>0.55345852838005094</v>
      </c>
      <c r="S1554" s="60">
        <f t="shared" si="711"/>
        <v>3.5205168984724367E-3</v>
      </c>
      <c r="T1554" s="58">
        <f t="shared" si="712"/>
        <v>2.2008027368436482E-4</v>
      </c>
      <c r="U1554" s="58">
        <f t="shared" si="713"/>
        <v>2.9553324470036027E-3</v>
      </c>
      <c r="V1554" s="58">
        <f t="shared" si="714"/>
        <v>2.7423045364325033E-4</v>
      </c>
      <c r="W1554" s="50">
        <f t="shared" si="715"/>
        <v>175.16668652781431</v>
      </c>
      <c r="X1554" s="50">
        <f t="shared" si="716"/>
        <v>106623.15050673585</v>
      </c>
      <c r="Y1554" s="50">
        <f t="shared" si="717"/>
        <v>106623.15050673585</v>
      </c>
      <c r="Z1554" s="50">
        <f t="shared" si="718"/>
        <v>1.5883290691876337</v>
      </c>
      <c r="AA1554" s="50">
        <f t="shared" si="719"/>
        <v>1.3500797088094887</v>
      </c>
      <c r="AB1554" s="50">
        <f t="shared" si="720"/>
        <v>703.36946539373253</v>
      </c>
      <c r="AC1554" s="7">
        <f t="shared" si="721"/>
        <v>0.27968866438410839</v>
      </c>
    </row>
    <row r="1555" spans="2:29">
      <c r="B1555" s="7">
        <f t="shared" si="694"/>
        <v>0.60561404266793295</v>
      </c>
      <c r="C1555" s="7">
        <f t="shared" si="695"/>
        <v>3.9764546465392847E-4</v>
      </c>
      <c r="D1555" s="58">
        <f t="shared" si="696"/>
        <v>3627706.337836104</v>
      </c>
      <c r="E1555" s="7">
        <f t="shared" si="697"/>
        <v>526.15434276162364</v>
      </c>
      <c r="F1555" s="7">
        <f t="shared" si="698"/>
        <v>3526381.337836104</v>
      </c>
      <c r="G1555" s="57">
        <f t="shared" si="699"/>
        <v>1.2464954695422012E-2</v>
      </c>
      <c r="H1555" s="61">
        <f t="shared" si="700"/>
        <v>1.5844409026961017E-2</v>
      </c>
      <c r="I1555" s="7">
        <f t="shared" si="701"/>
        <v>6.631118194607781E-2</v>
      </c>
      <c r="J1555" s="58">
        <f t="shared" si="702"/>
        <v>8.9206026866034491E-4</v>
      </c>
      <c r="K1555" s="7">
        <f t="shared" si="703"/>
        <v>6.601500835624329E-3</v>
      </c>
      <c r="L1555" s="7">
        <f t="shared" si="704"/>
        <v>8.385621372945018E-3</v>
      </c>
      <c r="M1555" s="58">
        <f t="shared" si="705"/>
        <v>2.5156864118835054E-2</v>
      </c>
      <c r="N1555" s="58">
        <f t="shared" si="706"/>
        <v>1.7746071234600954E-4</v>
      </c>
      <c r="O1555" s="59">
        <f t="shared" si="707"/>
        <v>0.31521459030459947</v>
      </c>
      <c r="P1555" s="58">
        <f t="shared" si="708"/>
        <v>2.214839831223836E-4</v>
      </c>
      <c r="Q1555" s="58">
        <f t="shared" si="709"/>
        <v>0.55698858105961668</v>
      </c>
      <c r="R1555" s="58">
        <f t="shared" si="710"/>
        <v>0.55346905039395899</v>
      </c>
      <c r="S1555" s="60">
        <f t="shared" si="711"/>
        <v>3.5195306656576886E-3</v>
      </c>
      <c r="T1555" s="58">
        <f t="shared" si="712"/>
        <v>2.2008445771547438E-4</v>
      </c>
      <c r="U1555" s="58">
        <f t="shared" si="713"/>
        <v>2.9567319724105121E-3</v>
      </c>
      <c r="V1555" s="58">
        <f t="shared" si="714"/>
        <v>2.7435514554085622E-4</v>
      </c>
      <c r="W1555" s="50">
        <f t="shared" si="715"/>
        <v>175.16860463865893</v>
      </c>
      <c r="X1555" s="50">
        <f t="shared" si="716"/>
        <v>106625.17756064328</v>
      </c>
      <c r="Y1555" s="50">
        <f t="shared" si="717"/>
        <v>106625.17756064328</v>
      </c>
      <c r="Z1555" s="50">
        <f t="shared" si="718"/>
        <v>1.5883328177471594</v>
      </c>
      <c r="AA1555" s="50">
        <f t="shared" si="719"/>
        <v>1.3500828950850854</v>
      </c>
      <c r="AB1555" s="50">
        <f t="shared" si="720"/>
        <v>703.38449745145613</v>
      </c>
      <c r="AC1555" s="7">
        <f t="shared" si="721"/>
        <v>0.27969466660466513</v>
      </c>
    </row>
    <row r="1556" spans="2:29">
      <c r="B1556" s="7">
        <f t="shared" si="694"/>
        <v>0.60601168813258688</v>
      </c>
      <c r="C1556" s="7">
        <f t="shared" si="695"/>
        <v>3.9764546465392847E-4</v>
      </c>
      <c r="D1556" s="58">
        <f t="shared" si="696"/>
        <v>3627774.7321599857</v>
      </c>
      <c r="E1556" s="7">
        <f t="shared" si="697"/>
        <v>526.16426252005488</v>
      </c>
      <c r="F1556" s="7">
        <f t="shared" si="698"/>
        <v>3526449.7321599857</v>
      </c>
      <c r="G1556" s="57">
        <f t="shared" si="699"/>
        <v>1.2465029661801387E-2</v>
      </c>
      <c r="H1556" s="61">
        <f t="shared" si="700"/>
        <v>1.584936565966277E-2</v>
      </c>
      <c r="I1556" s="7">
        <f t="shared" si="701"/>
        <v>6.6301268680674305E-2</v>
      </c>
      <c r="J1556" s="58">
        <f t="shared" si="702"/>
        <v>8.915667420472162E-4</v>
      </c>
      <c r="K1556" s="7">
        <f t="shared" si="703"/>
        <v>6.6025787864647583E-3</v>
      </c>
      <c r="L1556" s="7">
        <f t="shared" si="704"/>
        <v>8.3857122705591914E-3</v>
      </c>
      <c r="M1556" s="58">
        <f t="shared" si="705"/>
        <v>2.5157136811677576E-2</v>
      </c>
      <c r="N1556" s="58">
        <f t="shared" si="706"/>
        <v>1.7733601833367778E-4</v>
      </c>
      <c r="O1556" s="59">
        <f t="shared" si="707"/>
        <v>0.31499310256519514</v>
      </c>
      <c r="P1556" s="58">
        <f t="shared" si="708"/>
        <v>2.2148773940433575E-4</v>
      </c>
      <c r="Q1556" s="58">
        <f t="shared" si="709"/>
        <v>0.55699802736866844</v>
      </c>
      <c r="R1556" s="58">
        <f t="shared" si="710"/>
        <v>0.55347948512543022</v>
      </c>
      <c r="S1556" s="60">
        <f t="shared" si="711"/>
        <v>3.5185422432382207E-3</v>
      </c>
      <c r="T1556" s="58">
        <f t="shared" si="712"/>
        <v>2.200886070391188E-4</v>
      </c>
      <c r="U1556" s="58">
        <f t="shared" si="713"/>
        <v>2.958131104775729E-3</v>
      </c>
      <c r="V1556" s="58">
        <f t="shared" si="714"/>
        <v>2.7447983955318798E-4</v>
      </c>
      <c r="W1556" s="50">
        <f t="shared" si="715"/>
        <v>175.17050341366104</v>
      </c>
      <c r="X1556" s="50">
        <f t="shared" si="716"/>
        <v>106627.18779968936</v>
      </c>
      <c r="Y1556" s="50">
        <f t="shared" si="717"/>
        <v>106627.18779968936</v>
      </c>
      <c r="Z1556" s="50">
        <f t="shared" si="718"/>
        <v>1.5883365350707963</v>
      </c>
      <c r="AA1556" s="50">
        <f t="shared" si="719"/>
        <v>1.3500860548101767</v>
      </c>
      <c r="AB1556" s="50">
        <f t="shared" si="720"/>
        <v>703.39940481492977</v>
      </c>
      <c r="AC1556" s="7">
        <f t="shared" si="721"/>
        <v>0.27970061924219186</v>
      </c>
    </row>
    <row r="1557" spans="2:29">
      <c r="B1557" s="7">
        <f t="shared" si="694"/>
        <v>0.60640933359724081</v>
      </c>
      <c r="C1557" s="7">
        <f t="shared" si="695"/>
        <v>3.9764546465392847E-4</v>
      </c>
      <c r="D1557" s="58">
        <f t="shared" si="696"/>
        <v>3627842.5543671814</v>
      </c>
      <c r="E1557" s="7">
        <f t="shared" si="697"/>
        <v>526.17409929997268</v>
      </c>
      <c r="F1557" s="7">
        <f t="shared" si="698"/>
        <v>3526517.5543671814</v>
      </c>
      <c r="G1557" s="57">
        <f t="shared" si="699"/>
        <v>1.2465104000138567E-2</v>
      </c>
      <c r="H1557" s="61">
        <f t="shared" si="700"/>
        <v>1.5854322322174562E-2</v>
      </c>
      <c r="I1557" s="7">
        <f t="shared" si="701"/>
        <v>6.6291355355650727E-2</v>
      </c>
      <c r="J1557" s="58">
        <f t="shared" si="702"/>
        <v>8.9107305809793915E-4</v>
      </c>
      <c r="K1557" s="7">
        <f t="shared" si="703"/>
        <v>6.6036561263161913E-3</v>
      </c>
      <c r="L1557" s="7">
        <f t="shared" si="704"/>
        <v>8.3858022425120689E-3</v>
      </c>
      <c r="M1557" s="58">
        <f t="shared" si="705"/>
        <v>2.5157406727536205E-2</v>
      </c>
      <c r="N1557" s="58">
        <f t="shared" si="706"/>
        <v>1.7721132222665067E-4</v>
      </c>
      <c r="O1557" s="59">
        <f t="shared" si="707"/>
        <v>0.31477161110508828</v>
      </c>
      <c r="P1557" s="58">
        <f t="shared" si="708"/>
        <v>2.2149146010685961E-4</v>
      </c>
      <c r="Q1557" s="58">
        <f t="shared" si="709"/>
        <v>0.55700738420246787</v>
      </c>
      <c r="R1557" s="58">
        <f t="shared" si="710"/>
        <v>0.55348983257065199</v>
      </c>
      <c r="S1557" s="60">
        <f t="shared" si="711"/>
        <v>3.517551631815885E-3</v>
      </c>
      <c r="T1557" s="58">
        <f t="shared" si="712"/>
        <v>2.2009272165378197E-4</v>
      </c>
      <c r="U1557" s="58">
        <f t="shared" si="713"/>
        <v>2.9595298432288065E-3</v>
      </c>
      <c r="V1557" s="58">
        <f t="shared" si="714"/>
        <v>2.7460453566021509E-4</v>
      </c>
      <c r="W1557" s="50">
        <f t="shared" si="715"/>
        <v>175.17238285237417</v>
      </c>
      <c r="X1557" s="50">
        <f t="shared" si="716"/>
        <v>106629.18122313969</v>
      </c>
      <c r="Y1557" s="50">
        <f t="shared" si="717"/>
        <v>106629.18122313969</v>
      </c>
      <c r="Z1557" s="50">
        <f t="shared" si="718"/>
        <v>1.5883402211607121</v>
      </c>
      <c r="AA1557" s="50">
        <f t="shared" si="719"/>
        <v>1.3500891879866053</v>
      </c>
      <c r="AB1557" s="50">
        <f t="shared" si="720"/>
        <v>703.41418747870773</v>
      </c>
      <c r="AC1557" s="7">
        <f t="shared" si="721"/>
        <v>0.27970652229453291</v>
      </c>
    </row>
    <row r="1558" spans="2:29">
      <c r="B1558" s="7">
        <f t="shared" si="694"/>
        <v>0.60680697906189474</v>
      </c>
      <c r="C1558" s="7">
        <f t="shared" si="695"/>
        <v>3.9764546465392847E-4</v>
      </c>
      <c r="D1558" s="58">
        <f t="shared" si="696"/>
        <v>3627909.8044330981</v>
      </c>
      <c r="E1558" s="7">
        <f t="shared" si="697"/>
        <v>526.18385309781013</v>
      </c>
      <c r="F1558" s="7">
        <f t="shared" si="698"/>
        <v>3526584.8044330981</v>
      </c>
      <c r="G1558" s="57">
        <f t="shared" si="699"/>
        <v>1.246517771043059E-2</v>
      </c>
      <c r="H1558" s="61">
        <f t="shared" si="700"/>
        <v>1.5859279014246656E-2</v>
      </c>
      <c r="I1558" s="7">
        <f t="shared" si="701"/>
        <v>6.6281441971506538E-2</v>
      </c>
      <c r="J1558" s="58">
        <f t="shared" si="702"/>
        <v>8.9057921683461435E-4</v>
      </c>
      <c r="K1558" s="7">
        <f t="shared" si="703"/>
        <v>6.6047328551132522E-3</v>
      </c>
      <c r="L1558" s="7">
        <f t="shared" si="704"/>
        <v>8.3858912887824801E-3</v>
      </c>
      <c r="M1558" s="58">
        <f t="shared" si="705"/>
        <v>2.515767386634744E-2</v>
      </c>
      <c r="N1558" s="58">
        <f t="shared" si="706"/>
        <v>1.7708662404495969E-4</v>
      </c>
      <c r="O1558" s="59">
        <f t="shared" si="707"/>
        <v>0.31455011595985966</v>
      </c>
      <c r="P1558" s="58">
        <f t="shared" si="708"/>
        <v>2.214951452286229E-4</v>
      </c>
      <c r="Q1558" s="58">
        <f t="shared" si="709"/>
        <v>0.55701665155766455</v>
      </c>
      <c r="R1558" s="58">
        <f t="shared" si="710"/>
        <v>0.55350009272587308</v>
      </c>
      <c r="S1558" s="60">
        <f t="shared" si="711"/>
        <v>3.516558831791472E-3</v>
      </c>
      <c r="T1558" s="58">
        <f t="shared" si="712"/>
        <v>2.2009680155797229E-4</v>
      </c>
      <c r="U1558" s="58">
        <f t="shared" si="713"/>
        <v>2.9609281868994571E-3</v>
      </c>
      <c r="V1558" s="58">
        <f t="shared" si="714"/>
        <v>2.7472923384190605E-4</v>
      </c>
      <c r="W1558" s="50">
        <f t="shared" si="715"/>
        <v>175.17424295435617</v>
      </c>
      <c r="X1558" s="50">
        <f t="shared" si="716"/>
        <v>106631.15783027146</v>
      </c>
      <c r="Y1558" s="50">
        <f t="shared" si="717"/>
        <v>106631.15783027146</v>
      </c>
      <c r="Z1558" s="50">
        <f t="shared" si="718"/>
        <v>1.5883438760190653</v>
      </c>
      <c r="AA1558" s="50">
        <f t="shared" si="719"/>
        <v>1.3500922946162055</v>
      </c>
      <c r="AB1558" s="50">
        <f t="shared" si="720"/>
        <v>703.42884543742935</v>
      </c>
      <c r="AC1558" s="7">
        <f t="shared" si="721"/>
        <v>0.27971237575953961</v>
      </c>
    </row>
    <row r="1559" spans="2:29">
      <c r="B1559" s="7">
        <f t="shared" si="694"/>
        <v>0.60720462452654866</v>
      </c>
      <c r="C1559" s="7">
        <f t="shared" si="695"/>
        <v>3.9764546465392847E-4</v>
      </c>
      <c r="D1559" s="58">
        <f t="shared" si="696"/>
        <v>3627976.4823334408</v>
      </c>
      <c r="E1559" s="7">
        <f t="shared" si="697"/>
        <v>526.19352391004372</v>
      </c>
      <c r="F1559" s="7">
        <f t="shared" si="698"/>
        <v>3526651.4823334408</v>
      </c>
      <c r="G1559" s="57">
        <f t="shared" si="699"/>
        <v>1.2465250792674598E-2</v>
      </c>
      <c r="H1559" s="61">
        <f t="shared" si="700"/>
        <v>1.5864235735629315E-2</v>
      </c>
      <c r="I1559" s="7">
        <f t="shared" si="701"/>
        <v>6.6271528528741228E-2</v>
      </c>
      <c r="J1559" s="58">
        <f t="shared" si="702"/>
        <v>8.9008521827937308E-4</v>
      </c>
      <c r="K1559" s="7">
        <f t="shared" si="703"/>
        <v>6.605808972790693E-3</v>
      </c>
      <c r="L1559" s="7">
        <f t="shared" si="704"/>
        <v>8.3859794093494398E-3</v>
      </c>
      <c r="M1559" s="58">
        <f t="shared" si="705"/>
        <v>2.5157938228048321E-2</v>
      </c>
      <c r="N1559" s="58">
        <f t="shared" si="706"/>
        <v>1.7696192380863698E-4</v>
      </c>
      <c r="O1559" s="59">
        <f t="shared" si="707"/>
        <v>0.31432861716509142</v>
      </c>
      <c r="P1559" s="58">
        <f t="shared" si="708"/>
        <v>2.2149879476823786E-4</v>
      </c>
      <c r="Q1559" s="58">
        <f t="shared" si="709"/>
        <v>0.5570258294307685</v>
      </c>
      <c r="R1559" s="58">
        <f t="shared" si="710"/>
        <v>0.55351026558738603</v>
      </c>
      <c r="S1559" s="60">
        <f t="shared" si="711"/>
        <v>3.5155638433824743E-3</v>
      </c>
      <c r="T1559" s="58">
        <f t="shared" si="712"/>
        <v>2.2010084675021547E-4</v>
      </c>
      <c r="U1559" s="58">
        <f t="shared" si="713"/>
        <v>2.9623261349174795E-3</v>
      </c>
      <c r="V1559" s="58">
        <f t="shared" si="714"/>
        <v>2.7485393407822875E-4</v>
      </c>
      <c r="W1559" s="50">
        <f t="shared" si="715"/>
        <v>175.1760837191687</v>
      </c>
      <c r="X1559" s="50">
        <f t="shared" si="716"/>
        <v>106633.11762037058</v>
      </c>
      <c r="Y1559" s="50">
        <f t="shared" si="717"/>
        <v>106633.11762037058</v>
      </c>
      <c r="Z1559" s="50">
        <f t="shared" si="718"/>
        <v>1.5883474996480018</v>
      </c>
      <c r="AA1559" s="50">
        <f t="shared" si="719"/>
        <v>1.3500953747008015</v>
      </c>
      <c r="AB1559" s="50">
        <f t="shared" si="720"/>
        <v>703.44337868579942</v>
      </c>
      <c r="AC1559" s="7">
        <f t="shared" si="721"/>
        <v>0.27971817963509354</v>
      </c>
    </row>
    <row r="1560" spans="2:29">
      <c r="B1560" s="7">
        <f t="shared" si="694"/>
        <v>0.60760226999120259</v>
      </c>
      <c r="C1560" s="7">
        <f t="shared" si="695"/>
        <v>3.9764546465392847E-4</v>
      </c>
      <c r="D1560" s="58">
        <f t="shared" si="696"/>
        <v>3628042.5880441158</v>
      </c>
      <c r="E1560" s="7">
        <f t="shared" si="697"/>
        <v>526.20311173317873</v>
      </c>
      <c r="F1560" s="7">
        <f t="shared" si="698"/>
        <v>3526717.5880441158</v>
      </c>
      <c r="G1560" s="57">
        <f t="shared" si="699"/>
        <v>1.2465323246867758E-2</v>
      </c>
      <c r="H1560" s="61">
        <f t="shared" si="700"/>
        <v>1.5869192486072797E-2</v>
      </c>
      <c r="I1560" s="7">
        <f t="shared" si="701"/>
        <v>6.626161502785427E-2</v>
      </c>
      <c r="J1560" s="58">
        <f t="shared" si="702"/>
        <v>8.8959106245437827E-4</v>
      </c>
      <c r="K1560" s="7">
        <f t="shared" si="703"/>
        <v>6.6068844792833824E-3</v>
      </c>
      <c r="L1560" s="7">
        <f t="shared" si="704"/>
        <v>8.3860666041921383E-3</v>
      </c>
      <c r="M1560" s="58">
        <f t="shared" si="705"/>
        <v>2.5158199812576415E-2</v>
      </c>
      <c r="N1560" s="58">
        <f t="shared" si="706"/>
        <v>1.7683722153771564E-4</v>
      </c>
      <c r="O1560" s="59">
        <f t="shared" si="707"/>
        <v>0.31410711475636738</v>
      </c>
      <c r="P1560" s="58">
        <f t="shared" si="708"/>
        <v>2.2150240872403915E-4</v>
      </c>
      <c r="Q1560" s="58">
        <f t="shared" si="709"/>
        <v>0.55703491781759173</v>
      </c>
      <c r="R1560" s="58">
        <f t="shared" si="710"/>
        <v>0.55352035115151543</v>
      </c>
      <c r="S1560" s="60">
        <f t="shared" si="711"/>
        <v>3.514566666076302E-3</v>
      </c>
      <c r="T1560" s="58">
        <f t="shared" si="712"/>
        <v>2.2010485722905E-4</v>
      </c>
      <c r="U1560" s="58">
        <f t="shared" si="713"/>
        <v>2.9637236864124687E-3</v>
      </c>
      <c r="V1560" s="58">
        <f t="shared" si="714"/>
        <v>2.7497863634915013E-4</v>
      </c>
      <c r="W1560" s="50">
        <f t="shared" si="715"/>
        <v>175.17790514637699</v>
      </c>
      <c r="X1560" s="50">
        <f t="shared" si="716"/>
        <v>106635.0605927289</v>
      </c>
      <c r="Y1560" s="50">
        <f t="shared" si="717"/>
        <v>106635.0605927289</v>
      </c>
      <c r="Z1560" s="50">
        <f t="shared" si="718"/>
        <v>1.5883510920496486</v>
      </c>
      <c r="AA1560" s="50">
        <f t="shared" si="719"/>
        <v>1.3500984282422013</v>
      </c>
      <c r="AB1560" s="50">
        <f t="shared" si="720"/>
        <v>703.4577872185663</v>
      </c>
      <c r="AC1560" s="7">
        <f t="shared" si="721"/>
        <v>0.27972393391909761</v>
      </c>
    </row>
    <row r="1561" spans="2:29">
      <c r="B1561" s="7">
        <f t="shared" si="694"/>
        <v>0.60799991545585652</v>
      </c>
      <c r="C1561" s="7">
        <f t="shared" si="695"/>
        <v>3.9764546465392847E-4</v>
      </c>
      <c r="D1561" s="58">
        <f t="shared" si="696"/>
        <v>3628108.121540884</v>
      </c>
      <c r="E1561" s="7">
        <f t="shared" si="697"/>
        <v>526.21261656369961</v>
      </c>
      <c r="F1561" s="7">
        <f t="shared" si="698"/>
        <v>3526783.121540884</v>
      </c>
      <c r="G1561" s="57">
        <f t="shared" si="699"/>
        <v>1.2465395073006884E-2</v>
      </c>
      <c r="H1561" s="61">
        <f t="shared" si="700"/>
        <v>1.5874149265327358E-2</v>
      </c>
      <c r="I1561" s="7">
        <f t="shared" si="701"/>
        <v>6.6251701469345142E-2</v>
      </c>
      <c r="J1561" s="58">
        <f t="shared" si="702"/>
        <v>8.8909674938182442E-4</v>
      </c>
      <c r="K1561" s="7">
        <f t="shared" si="703"/>
        <v>6.6079593745263197E-3</v>
      </c>
      <c r="L1561" s="7">
        <f t="shared" si="704"/>
        <v>8.386152873289969E-3</v>
      </c>
      <c r="M1561" s="58">
        <f t="shared" si="705"/>
        <v>2.5158458619869907E-2</v>
      </c>
      <c r="N1561" s="58">
        <f t="shared" si="706"/>
        <v>1.7671251725222942E-4</v>
      </c>
      <c r="O1561" s="59">
        <f t="shared" si="707"/>
        <v>0.31388560876927252</v>
      </c>
      <c r="P1561" s="58">
        <f t="shared" si="708"/>
        <v>2.2150598709486102E-4</v>
      </c>
      <c r="Q1561" s="58">
        <f t="shared" si="709"/>
        <v>0.5570439167152027</v>
      </c>
      <c r="R1561" s="58">
        <f t="shared" si="710"/>
        <v>0.55353034941456314</v>
      </c>
      <c r="S1561" s="60">
        <f t="shared" si="711"/>
        <v>3.513567300639564E-3</v>
      </c>
      <c r="T1561" s="58">
        <f t="shared" si="712"/>
        <v>2.2010883299300533E-4</v>
      </c>
      <c r="U1561" s="58">
        <f t="shared" si="713"/>
        <v>2.9651208405143243E-3</v>
      </c>
      <c r="V1561" s="58">
        <f t="shared" si="714"/>
        <v>2.7510334063463634E-4</v>
      </c>
      <c r="W1561" s="50">
        <f t="shared" si="715"/>
        <v>175.17970723555064</v>
      </c>
      <c r="X1561" s="50">
        <f t="shared" si="716"/>
        <v>106636.98674663398</v>
      </c>
      <c r="Y1561" s="50">
        <f t="shared" si="717"/>
        <v>106636.98674663398</v>
      </c>
      <c r="Z1561" s="50">
        <f t="shared" si="718"/>
        <v>1.5883546532260953</v>
      </c>
      <c r="AA1561" s="50">
        <f t="shared" si="719"/>
        <v>1.3501014552421808</v>
      </c>
      <c r="AB1561" s="50">
        <f t="shared" si="720"/>
        <v>703.47207103044695</v>
      </c>
      <c r="AC1561" s="7">
        <f t="shared" si="721"/>
        <v>0.27972963860945732</v>
      </c>
    </row>
    <row r="1562" spans="2:29">
      <c r="B1562" s="7">
        <f t="shared" si="694"/>
        <v>0.60839756092051045</v>
      </c>
      <c r="C1562" s="7">
        <f t="shared" si="695"/>
        <v>3.9764546465392847E-4</v>
      </c>
      <c r="D1562" s="58">
        <f t="shared" si="696"/>
        <v>3628173.0827999762</v>
      </c>
      <c r="E1562" s="7">
        <f t="shared" si="697"/>
        <v>526.22203839815916</v>
      </c>
      <c r="F1562" s="7">
        <f t="shared" si="698"/>
        <v>3526848.0827999762</v>
      </c>
      <c r="G1562" s="57">
        <f t="shared" si="699"/>
        <v>1.246546627108909E-2</v>
      </c>
      <c r="H1562" s="61">
        <f t="shared" si="700"/>
        <v>1.5879106073143259E-2</v>
      </c>
      <c r="I1562" s="7">
        <f t="shared" si="701"/>
        <v>6.6241787853713346E-2</v>
      </c>
      <c r="J1562" s="58">
        <f t="shared" si="702"/>
        <v>8.8860227908393625E-4</v>
      </c>
      <c r="K1562" s="7">
        <f t="shared" si="703"/>
        <v>6.609033658454627E-3</v>
      </c>
      <c r="L1562" s="7">
        <f t="shared" si="704"/>
        <v>8.3862382166225002E-3</v>
      </c>
      <c r="M1562" s="58">
        <f t="shared" si="705"/>
        <v>2.5158714649867499E-2</v>
      </c>
      <c r="N1562" s="58">
        <f t="shared" si="706"/>
        <v>1.7658781097221285E-4</v>
      </c>
      <c r="O1562" s="59">
        <f t="shared" si="707"/>
        <v>0.31366409923939309</v>
      </c>
      <c r="P1562" s="58">
        <f t="shared" si="708"/>
        <v>2.2150952987942674E-4</v>
      </c>
      <c r="Q1562" s="58">
        <f t="shared" si="709"/>
        <v>0.55705282612039053</v>
      </c>
      <c r="R1562" s="58">
        <f t="shared" si="710"/>
        <v>0.55354026037290249</v>
      </c>
      <c r="S1562" s="60">
        <f t="shared" si="711"/>
        <v>3.512565747488039E-3</v>
      </c>
      <c r="T1562" s="58">
        <f t="shared" si="712"/>
        <v>2.2011277404063937E-4</v>
      </c>
      <c r="U1562" s="58">
        <f t="shared" si="713"/>
        <v>2.9665175963531115E-3</v>
      </c>
      <c r="V1562" s="58">
        <f t="shared" si="714"/>
        <v>2.7522804691465291E-4</v>
      </c>
      <c r="W1562" s="50">
        <f t="shared" si="715"/>
        <v>175.18148998626279</v>
      </c>
      <c r="X1562" s="50">
        <f t="shared" si="716"/>
        <v>106638.89608138718</v>
      </c>
      <c r="Y1562" s="50">
        <f t="shared" si="717"/>
        <v>106638.89608138718</v>
      </c>
      <c r="Z1562" s="50">
        <f t="shared" si="718"/>
        <v>1.5883581831794269</v>
      </c>
      <c r="AA1562" s="50">
        <f t="shared" si="719"/>
        <v>1.3501044557025128</v>
      </c>
      <c r="AB1562" s="50">
        <f t="shared" si="720"/>
        <v>703.48623011626069</v>
      </c>
      <c r="AC1562" s="7">
        <f t="shared" si="721"/>
        <v>0.27973529370409217</v>
      </c>
    </row>
    <row r="1563" spans="2:29">
      <c r="B1563" s="7">
        <f t="shared" si="694"/>
        <v>0.60879520638516438</v>
      </c>
      <c r="C1563" s="7">
        <f t="shared" si="695"/>
        <v>3.9764546465392847E-4</v>
      </c>
      <c r="D1563" s="58">
        <f t="shared" si="696"/>
        <v>3628237.4717979217</v>
      </c>
      <c r="E1563" s="7">
        <f t="shared" si="697"/>
        <v>526.2313772331529</v>
      </c>
      <c r="F1563" s="7">
        <f t="shared" si="698"/>
        <v>3526912.4717979217</v>
      </c>
      <c r="G1563" s="57">
        <f t="shared" si="699"/>
        <v>1.2465536841111617E-2</v>
      </c>
      <c r="H1563" s="61">
        <f t="shared" si="700"/>
        <v>1.5884062909270753E-2</v>
      </c>
      <c r="I1563" s="7">
        <f t="shared" si="701"/>
        <v>6.6231874181458358E-2</v>
      </c>
      <c r="J1563" s="58">
        <f t="shared" si="702"/>
        <v>8.881076515829707E-4</v>
      </c>
      <c r="K1563" s="7">
        <f t="shared" si="703"/>
        <v>6.6101073310035488E-3</v>
      </c>
      <c r="L1563" s="7">
        <f t="shared" si="704"/>
        <v>8.3863226341694894E-3</v>
      </c>
      <c r="M1563" s="58">
        <f t="shared" si="705"/>
        <v>2.5158967902508468E-2</v>
      </c>
      <c r="N1563" s="58">
        <f t="shared" si="706"/>
        <v>1.7646310271770131E-4</v>
      </c>
      <c r="O1563" s="59">
        <f t="shared" si="707"/>
        <v>0.31344258620231696</v>
      </c>
      <c r="P1563" s="58">
        <f t="shared" si="708"/>
        <v>2.2151303707612646E-4</v>
      </c>
      <c r="Q1563" s="58">
        <f t="shared" si="709"/>
        <v>0.5570616460291069</v>
      </c>
      <c r="R1563" s="58">
        <f t="shared" si="710"/>
        <v>0.55355008402295292</v>
      </c>
      <c r="S1563" s="60">
        <f t="shared" si="711"/>
        <v>3.5115620061539898E-3</v>
      </c>
      <c r="T1563" s="58">
        <f t="shared" si="712"/>
        <v>2.2011668037052825E-4</v>
      </c>
      <c r="U1563" s="58">
        <f t="shared" si="713"/>
        <v>2.9679139530587096E-3</v>
      </c>
      <c r="V1563" s="58">
        <f t="shared" si="714"/>
        <v>2.7535275516916448E-4</v>
      </c>
      <c r="W1563" s="50">
        <f t="shared" si="715"/>
        <v>175.18325339809067</v>
      </c>
      <c r="X1563" s="50">
        <f t="shared" si="716"/>
        <v>106640.78859629868</v>
      </c>
      <c r="Y1563" s="50">
        <f t="shared" si="717"/>
        <v>106640.78859629868</v>
      </c>
      <c r="Z1563" s="50">
        <f t="shared" si="718"/>
        <v>1.5883616819117157</v>
      </c>
      <c r="AA1563" s="50">
        <f t="shared" si="719"/>
        <v>1.3501074296249582</v>
      </c>
      <c r="AB1563" s="50">
        <f t="shared" si="720"/>
        <v>703.50026447089124</v>
      </c>
      <c r="AC1563" s="7">
        <f t="shared" si="721"/>
        <v>0.27974089920095502</v>
      </c>
    </row>
    <row r="1564" spans="2:29">
      <c r="B1564" s="7">
        <f t="shared" si="694"/>
        <v>0.60919285184981831</v>
      </c>
      <c r="C1564" s="7">
        <f t="shared" si="695"/>
        <v>3.9764546465392847E-4</v>
      </c>
      <c r="D1564" s="58">
        <f t="shared" si="696"/>
        <v>3628301.2885111202</v>
      </c>
      <c r="E1564" s="7">
        <f t="shared" si="697"/>
        <v>526.24063306525818</v>
      </c>
      <c r="F1564" s="7">
        <f t="shared" si="698"/>
        <v>3526976.2885111202</v>
      </c>
      <c r="G1564" s="57">
        <f t="shared" si="699"/>
        <v>1.2465606783071369E-2</v>
      </c>
      <c r="H1564" s="61">
        <f t="shared" si="700"/>
        <v>1.5889019773460099E-2</v>
      </c>
      <c r="I1564" s="7">
        <f t="shared" si="701"/>
        <v>6.6221960453079667E-2</v>
      </c>
      <c r="J1564" s="58">
        <f t="shared" si="702"/>
        <v>8.8761286690121496E-4</v>
      </c>
      <c r="K1564" s="7">
        <f t="shared" si="703"/>
        <v>6.6111803921084546E-3</v>
      </c>
      <c r="L1564" s="7">
        <f t="shared" si="704"/>
        <v>8.3864061259108849E-3</v>
      </c>
      <c r="M1564" s="58">
        <f t="shared" si="705"/>
        <v>2.5159218377732655E-2</v>
      </c>
      <c r="N1564" s="58">
        <f t="shared" si="706"/>
        <v>1.7633839250873076E-4</v>
      </c>
      <c r="O1564" s="59">
        <f t="shared" si="707"/>
        <v>0.313221069693633</v>
      </c>
      <c r="P1564" s="58">
        <f t="shared" si="708"/>
        <v>2.21516508683961E-4</v>
      </c>
      <c r="Q1564" s="58">
        <f t="shared" si="709"/>
        <v>0.55707037643883905</v>
      </c>
      <c r="R1564" s="58">
        <f t="shared" si="710"/>
        <v>0.55355982036111384</v>
      </c>
      <c r="S1564" s="60">
        <f t="shared" si="711"/>
        <v>3.5105560777252132E-3</v>
      </c>
      <c r="T1564" s="58">
        <f t="shared" si="712"/>
        <v>2.2012055198124028E-4</v>
      </c>
      <c r="U1564" s="58">
        <f t="shared" si="713"/>
        <v>2.9693099097614305E-3</v>
      </c>
      <c r="V1564" s="58">
        <f t="shared" si="714"/>
        <v>2.75477465378135E-4</v>
      </c>
      <c r="W1564" s="50">
        <f t="shared" si="715"/>
        <v>175.18499747061537</v>
      </c>
      <c r="X1564" s="50">
        <f t="shared" si="716"/>
        <v>106642.66429067482</v>
      </c>
      <c r="Y1564" s="50">
        <f t="shared" si="717"/>
        <v>106642.66429067482</v>
      </c>
      <c r="Z1564" s="50">
        <f t="shared" si="718"/>
        <v>1.5883651494249966</v>
      </c>
      <c r="AA1564" s="50">
        <f t="shared" si="719"/>
        <v>1.350110377011247</v>
      </c>
      <c r="AB1564" s="50">
        <f t="shared" si="720"/>
        <v>703.51417408919531</v>
      </c>
      <c r="AC1564" s="7">
        <f t="shared" si="721"/>
        <v>0.27974645509800594</v>
      </c>
    </row>
    <row r="1565" spans="2:29">
      <c r="B1565" s="7">
        <f t="shared" si="694"/>
        <v>0.60959049731447223</v>
      </c>
      <c r="C1565" s="7">
        <f t="shared" si="695"/>
        <v>3.9764546465392847E-4</v>
      </c>
      <c r="D1565" s="58">
        <f t="shared" si="696"/>
        <v>3628364.5329165957</v>
      </c>
      <c r="E1565" s="7">
        <f t="shared" si="697"/>
        <v>526.2498058911425</v>
      </c>
      <c r="F1565" s="7">
        <f t="shared" si="698"/>
        <v>3527039.5329165957</v>
      </c>
      <c r="G1565" s="57">
        <f t="shared" si="699"/>
        <v>1.2465676096965733E-2</v>
      </c>
      <c r="H1565" s="61">
        <f t="shared" si="700"/>
        <v>1.5893976665461548E-2</v>
      </c>
      <c r="I1565" s="7">
        <f t="shared" si="701"/>
        <v>6.6212046669076777E-2</v>
      </c>
      <c r="J1565" s="58">
        <f t="shared" si="702"/>
        <v>8.8711792506098819E-4</v>
      </c>
      <c r="K1565" s="7">
        <f t="shared" si="703"/>
        <v>6.6122528417048411E-3</v>
      </c>
      <c r="L1565" s="7">
        <f t="shared" si="704"/>
        <v>8.3864886918268173E-3</v>
      </c>
      <c r="M1565" s="58">
        <f t="shared" si="705"/>
        <v>2.5159466075480454E-2</v>
      </c>
      <c r="N1565" s="58">
        <f t="shared" si="706"/>
        <v>1.7621368036533811E-4</v>
      </c>
      <c r="O1565" s="59">
        <f t="shared" si="707"/>
        <v>0.31299954974893185</v>
      </c>
      <c r="P1565" s="58">
        <f t="shared" si="708"/>
        <v>2.2151994470115399E-4</v>
      </c>
      <c r="Q1565" s="58">
        <f t="shared" si="709"/>
        <v>0.55707901734511966</v>
      </c>
      <c r="R1565" s="58">
        <f t="shared" si="710"/>
        <v>0.55356946938387963</v>
      </c>
      <c r="S1565" s="60">
        <f t="shared" si="711"/>
        <v>3.5095479612400338E-3</v>
      </c>
      <c r="T1565" s="58">
        <f t="shared" si="712"/>
        <v>2.2012438887138145E-4</v>
      </c>
      <c r="U1565" s="58">
        <f t="shared" si="713"/>
        <v>2.9707054655912029E-3</v>
      </c>
      <c r="V1565" s="58">
        <f t="shared" si="714"/>
        <v>2.7560217752152765E-4</v>
      </c>
      <c r="W1565" s="50">
        <f t="shared" si="715"/>
        <v>175.18672220342185</v>
      </c>
      <c r="X1565" s="50">
        <f t="shared" si="716"/>
        <v>106644.52316384026</v>
      </c>
      <c r="Y1565" s="50">
        <f t="shared" si="717"/>
        <v>106644.52316384026</v>
      </c>
      <c r="Z1565" s="50">
        <f t="shared" si="718"/>
        <v>1.5883685857213097</v>
      </c>
      <c r="AA1565" s="50">
        <f t="shared" si="719"/>
        <v>1.3501132978631132</v>
      </c>
      <c r="AB1565" s="50">
        <f t="shared" si="720"/>
        <v>703.52795896616453</v>
      </c>
      <c r="AC1565" s="7">
        <f t="shared" si="721"/>
        <v>0.27975196139322661</v>
      </c>
    </row>
    <row r="1566" spans="2:29">
      <c r="B1566" s="7">
        <f t="shared" si="694"/>
        <v>0.60998814277912616</v>
      </c>
      <c r="C1566" s="7">
        <f t="shared" si="695"/>
        <v>3.9764546465392847E-4</v>
      </c>
      <c r="D1566" s="58">
        <f t="shared" si="696"/>
        <v>3628427.2049909984</v>
      </c>
      <c r="E1566" s="7">
        <f t="shared" si="697"/>
        <v>526.25889570741924</v>
      </c>
      <c r="F1566" s="7">
        <f t="shared" si="698"/>
        <v>3527102.2049909984</v>
      </c>
      <c r="G1566" s="57">
        <f t="shared" si="699"/>
        <v>1.246574478279147E-2</v>
      </c>
      <c r="H1566" s="61">
        <f t="shared" si="700"/>
        <v>1.5898933585025352E-2</v>
      </c>
      <c r="I1566" s="7">
        <f t="shared" si="701"/>
        <v>6.6202132829949176E-2</v>
      </c>
      <c r="J1566" s="58">
        <f t="shared" si="702"/>
        <v>8.8662282608464068E-4</v>
      </c>
      <c r="K1566" s="7">
        <f t="shared" si="703"/>
        <v>6.6133246797283234E-3</v>
      </c>
      <c r="L1566" s="7">
        <f t="shared" si="704"/>
        <v>8.3865703318976043E-3</v>
      </c>
      <c r="M1566" s="58">
        <f t="shared" si="705"/>
        <v>2.5159710995692815E-2</v>
      </c>
      <c r="N1566" s="58">
        <f t="shared" si="706"/>
        <v>1.760889663075609E-4</v>
      </c>
      <c r="O1566" s="59">
        <f t="shared" si="707"/>
        <v>0.31277802640380503</v>
      </c>
      <c r="P1566" s="58">
        <f t="shared" si="708"/>
        <v>2.2152334512681726E-4</v>
      </c>
      <c r="Q1566" s="58">
        <f t="shared" si="709"/>
        <v>0.5570875687457153</v>
      </c>
      <c r="R1566" s="58">
        <f t="shared" si="710"/>
        <v>0.55357903108768791</v>
      </c>
      <c r="S1566" s="60">
        <f t="shared" si="711"/>
        <v>3.5085376580273886E-3</v>
      </c>
      <c r="T1566" s="58">
        <f t="shared" si="712"/>
        <v>2.2012819103953517E-4</v>
      </c>
      <c r="U1566" s="58">
        <f t="shared" si="713"/>
        <v>2.9721006196784848E-3</v>
      </c>
      <c r="V1566" s="58">
        <f t="shared" si="714"/>
        <v>2.7572689157930486E-4</v>
      </c>
      <c r="W1566" s="50">
        <f t="shared" si="715"/>
        <v>175.18842759609896</v>
      </c>
      <c r="X1566" s="50">
        <f t="shared" si="716"/>
        <v>106646.36521510874</v>
      </c>
      <c r="Y1566" s="50">
        <f t="shared" si="717"/>
        <v>106646.36521510874</v>
      </c>
      <c r="Z1566" s="50">
        <f t="shared" si="718"/>
        <v>1.5883719908026446</v>
      </c>
      <c r="AA1566" s="50">
        <f t="shared" si="719"/>
        <v>1.3501161921822478</v>
      </c>
      <c r="AB1566" s="50">
        <f t="shared" si="720"/>
        <v>703.54161909670961</v>
      </c>
      <c r="AC1566" s="7">
        <f t="shared" si="721"/>
        <v>0.27975741808460936</v>
      </c>
    </row>
    <row r="1567" spans="2:29">
      <c r="B1567" s="7">
        <f t="shared" si="694"/>
        <v>0.61038578824378009</v>
      </c>
      <c r="C1567" s="7">
        <f t="shared" si="695"/>
        <v>3.9764546465392847E-4</v>
      </c>
      <c r="D1567" s="58">
        <f t="shared" si="696"/>
        <v>3628489.3047117181</v>
      </c>
      <c r="E1567" s="7">
        <f t="shared" si="697"/>
        <v>526.26790251080911</v>
      </c>
      <c r="F1567" s="7">
        <f t="shared" si="698"/>
        <v>3527164.3047117181</v>
      </c>
      <c r="G1567" s="57">
        <f t="shared" si="699"/>
        <v>1.2465812840545964E-2</v>
      </c>
      <c r="H1567" s="61">
        <f t="shared" si="700"/>
        <v>1.5903890531901763E-2</v>
      </c>
      <c r="I1567" s="7">
        <f t="shared" si="701"/>
        <v>6.6192218936196354E-2</v>
      </c>
      <c r="J1567" s="58">
        <f t="shared" si="702"/>
        <v>8.8612756999455363E-4</v>
      </c>
      <c r="K1567" s="7">
        <f t="shared" si="703"/>
        <v>6.6143959061146437E-3</v>
      </c>
      <c r="L1567" s="7">
        <f t="shared" si="704"/>
        <v>8.3866510461037512E-3</v>
      </c>
      <c r="M1567" s="58">
        <f t="shared" si="705"/>
        <v>2.5159953138311254E-2</v>
      </c>
      <c r="N1567" s="58">
        <f t="shared" si="706"/>
        <v>1.7596425035543744E-4</v>
      </c>
      <c r="O1567" s="59">
        <f t="shared" si="707"/>
        <v>0.31255649969384575</v>
      </c>
      <c r="P1567" s="58">
        <f t="shared" si="708"/>
        <v>2.2152670995928547E-4</v>
      </c>
      <c r="Q1567" s="58">
        <f t="shared" si="709"/>
        <v>0.55709603063643776</v>
      </c>
      <c r="R1567" s="58">
        <f t="shared" si="710"/>
        <v>0.55358850546908911</v>
      </c>
      <c r="S1567" s="60">
        <f t="shared" si="711"/>
        <v>3.5075251673486463E-3</v>
      </c>
      <c r="T1567" s="58">
        <f t="shared" si="712"/>
        <v>2.2013195848432976E-4</v>
      </c>
      <c r="U1567" s="58">
        <f t="shared" si="713"/>
        <v>2.9734953711534405E-3</v>
      </c>
      <c r="V1567" s="58">
        <f t="shared" si="714"/>
        <v>2.7585160753142829E-4</v>
      </c>
      <c r="W1567" s="50">
        <f t="shared" si="715"/>
        <v>175.19011364823945</v>
      </c>
      <c r="X1567" s="50">
        <f t="shared" si="716"/>
        <v>106648.19044381569</v>
      </c>
      <c r="Y1567" s="50">
        <f t="shared" si="717"/>
        <v>106648.19044381569</v>
      </c>
      <c r="Z1567" s="50">
        <f t="shared" si="718"/>
        <v>1.5883753646710017</v>
      </c>
      <c r="AA1567" s="50">
        <f t="shared" si="719"/>
        <v>1.3501190599703514</v>
      </c>
      <c r="AB1567" s="50">
        <f t="shared" si="720"/>
        <v>703.55515447590278</v>
      </c>
      <c r="AC1567" s="7">
        <f t="shared" si="721"/>
        <v>0.27976282517016254</v>
      </c>
    </row>
    <row r="1568" spans="2:29">
      <c r="B1568" s="7">
        <f t="shared" si="694"/>
        <v>0.61078343370843402</v>
      </c>
      <c r="C1568" s="7">
        <f t="shared" si="695"/>
        <v>3.9764546465392847E-4</v>
      </c>
      <c r="D1568" s="58">
        <f t="shared" si="696"/>
        <v>3628550.8320558816</v>
      </c>
      <c r="E1568" s="7">
        <f t="shared" si="697"/>
        <v>526.27682629799449</v>
      </c>
      <c r="F1568" s="7">
        <f t="shared" si="698"/>
        <v>3527225.8320558816</v>
      </c>
      <c r="G1568" s="57">
        <f t="shared" si="699"/>
        <v>1.2465880270226107E-2</v>
      </c>
      <c r="H1568" s="61">
        <f t="shared" si="700"/>
        <v>1.5908847505841029E-2</v>
      </c>
      <c r="I1568" s="7">
        <f t="shared" si="701"/>
        <v>6.6182304988317814E-2</v>
      </c>
      <c r="J1568" s="58">
        <f t="shared" si="702"/>
        <v>8.8563215681313964E-4</v>
      </c>
      <c r="K1568" s="7">
        <f t="shared" si="703"/>
        <v>6.6154665207996685E-3</v>
      </c>
      <c r="L1568" s="7">
        <f t="shared" si="704"/>
        <v>8.386730834425947E-3</v>
      </c>
      <c r="M1568" s="58">
        <f t="shared" si="705"/>
        <v>2.5160192503277841E-2</v>
      </c>
      <c r="N1568" s="58">
        <f t="shared" si="706"/>
        <v>1.7583953252900674E-4</v>
      </c>
      <c r="O1568" s="59">
        <f t="shared" si="707"/>
        <v>0.31233496965464824</v>
      </c>
      <c r="P1568" s="58">
        <f t="shared" si="708"/>
        <v>2.2153003919750391E-4</v>
      </c>
      <c r="Q1568" s="58">
        <f t="shared" si="709"/>
        <v>0.55710440301463493</v>
      </c>
      <c r="R1568" s="58">
        <f t="shared" si="710"/>
        <v>0.55359789252459368</v>
      </c>
      <c r="S1568" s="60">
        <f t="shared" si="711"/>
        <v>3.506510490041248E-3</v>
      </c>
      <c r="T1568" s="58">
        <f t="shared" si="712"/>
        <v>2.2013569120437761E-4</v>
      </c>
      <c r="U1568" s="58">
        <f t="shared" si="713"/>
        <v>2.9748897191465666E-3</v>
      </c>
      <c r="V1568" s="58">
        <f t="shared" si="714"/>
        <v>2.7597632535785902E-4</v>
      </c>
      <c r="W1568" s="50">
        <f t="shared" si="715"/>
        <v>175.19178035943995</v>
      </c>
      <c r="X1568" s="50">
        <f t="shared" si="716"/>
        <v>106649.99884928882</v>
      </c>
      <c r="Y1568" s="50">
        <f t="shared" si="717"/>
        <v>106649.99884928882</v>
      </c>
      <c r="Z1568" s="50">
        <f t="shared" si="718"/>
        <v>1.5883787073283373</v>
      </c>
      <c r="AA1568" s="50">
        <f t="shared" si="719"/>
        <v>1.3501219012290866</v>
      </c>
      <c r="AB1568" s="50">
        <f t="shared" si="720"/>
        <v>703.56856509875797</v>
      </c>
      <c r="AC1568" s="7">
        <f t="shared" si="721"/>
        <v>0.27976818264791509</v>
      </c>
    </row>
    <row r="1569" spans="2:29">
      <c r="B1569" s="7">
        <f t="shared" si="694"/>
        <v>0.61118107917308795</v>
      </c>
      <c r="C1569" s="7">
        <f t="shared" si="695"/>
        <v>3.9764546465392847E-4</v>
      </c>
      <c r="D1569" s="58">
        <f t="shared" si="696"/>
        <v>3628611.7870011088</v>
      </c>
      <c r="E1569" s="7">
        <f t="shared" si="697"/>
        <v>526.28566706572963</v>
      </c>
      <c r="F1569" s="7">
        <f t="shared" si="698"/>
        <v>3527286.7870011088</v>
      </c>
      <c r="G1569" s="57">
        <f t="shared" si="699"/>
        <v>1.2465947071829117E-2</v>
      </c>
      <c r="H1569" s="61">
        <f t="shared" si="700"/>
        <v>1.5913804506593403E-2</v>
      </c>
      <c r="I1569" s="7">
        <f t="shared" si="701"/>
        <v>6.6172390986813059E-2</v>
      </c>
      <c r="J1569" s="58">
        <f t="shared" si="702"/>
        <v>8.8513658656284248E-4</v>
      </c>
      <c r="K1569" s="7">
        <f t="shared" si="703"/>
        <v>6.6165365237193892E-3</v>
      </c>
      <c r="L1569" s="7">
        <f t="shared" si="704"/>
        <v>8.3868096968450732E-3</v>
      </c>
      <c r="M1569" s="58">
        <f t="shared" si="705"/>
        <v>2.516042909053522E-2</v>
      </c>
      <c r="N1569" s="58">
        <f t="shared" si="706"/>
        <v>1.7571481284830854E-4</v>
      </c>
      <c r="O1569" s="59">
        <f t="shared" si="707"/>
        <v>0.31211343632180805</v>
      </c>
      <c r="P1569" s="58">
        <f t="shared" si="708"/>
        <v>2.2153333284019583E-4</v>
      </c>
      <c r="Q1569" s="58">
        <f t="shared" si="709"/>
        <v>0.55711268587709573</v>
      </c>
      <c r="R1569" s="58">
        <f t="shared" si="710"/>
        <v>0.55360719225078692</v>
      </c>
      <c r="S1569" s="60">
        <f t="shared" si="711"/>
        <v>3.5054936263088088E-3</v>
      </c>
      <c r="T1569" s="58">
        <f t="shared" si="712"/>
        <v>2.2013938919832087E-4</v>
      </c>
      <c r="U1569" s="58">
        <f t="shared" si="713"/>
        <v>2.9762836627884415E-3</v>
      </c>
      <c r="V1569" s="58">
        <f t="shared" si="714"/>
        <v>2.7610104503855725E-4</v>
      </c>
      <c r="W1569" s="50">
        <f t="shared" si="715"/>
        <v>175.19342772930111</v>
      </c>
      <c r="X1569" s="50">
        <f t="shared" si="716"/>
        <v>106651.79043087034</v>
      </c>
      <c r="Y1569" s="50">
        <f t="shared" si="717"/>
        <v>106651.79043087034</v>
      </c>
      <c r="Z1569" s="50">
        <f t="shared" si="718"/>
        <v>1.5883820187766053</v>
      </c>
      <c r="AA1569" s="50">
        <f t="shared" si="719"/>
        <v>1.3501247159601144</v>
      </c>
      <c r="AB1569" s="50">
        <f t="shared" si="720"/>
        <v>703.58185096039756</v>
      </c>
      <c r="AC1569" s="7">
        <f t="shared" si="721"/>
        <v>0.27977349051590583</v>
      </c>
    </row>
    <row r="1570" spans="2:29">
      <c r="B1570" s="7">
        <f t="shared" ref="B1570:B1633" si="722">B1569+$E$18/3000</f>
        <v>0.61157872463774188</v>
      </c>
      <c r="C1570" s="7">
        <f t="shared" si="695"/>
        <v>3.9764546465392847E-4</v>
      </c>
      <c r="D1570" s="58">
        <f t="shared" si="696"/>
        <v>3628672.1695252145</v>
      </c>
      <c r="E1570" s="7">
        <f t="shared" si="697"/>
        <v>526.29442481079673</v>
      </c>
      <c r="F1570" s="7">
        <f t="shared" si="698"/>
        <v>3527347.1695252145</v>
      </c>
      <c r="G1570" s="57">
        <f t="shared" si="699"/>
        <v>1.2466013245352237E-2</v>
      </c>
      <c r="H1570" s="61">
        <f t="shared" si="700"/>
        <v>1.5918761533909132E-2</v>
      </c>
      <c r="I1570" s="7">
        <f t="shared" si="701"/>
        <v>6.6162476932181608E-2</v>
      </c>
      <c r="J1570" s="58">
        <f t="shared" si="702"/>
        <v>8.846408592661371E-4</v>
      </c>
      <c r="K1570" s="7">
        <f t="shared" si="703"/>
        <v>6.61760591480992E-3</v>
      </c>
      <c r="L1570" s="7">
        <f t="shared" si="704"/>
        <v>8.3868876333421938E-3</v>
      </c>
      <c r="M1570" s="58">
        <f t="shared" si="705"/>
        <v>2.5160662900026581E-2</v>
      </c>
      <c r="N1570" s="58">
        <f t="shared" si="706"/>
        <v>1.7559009133338334E-4</v>
      </c>
      <c r="O1570" s="59">
        <f t="shared" si="707"/>
        <v>0.31189189973092213</v>
      </c>
      <c r="P1570" s="58">
        <f t="shared" si="708"/>
        <v>2.2153659088591793E-4</v>
      </c>
      <c r="Q1570" s="58">
        <f t="shared" si="709"/>
        <v>0.55712087922019082</v>
      </c>
      <c r="R1570" s="58">
        <f t="shared" si="710"/>
        <v>0.55361640464428452</v>
      </c>
      <c r="S1570" s="60">
        <f t="shared" si="711"/>
        <v>3.5044745759063023E-3</v>
      </c>
      <c r="T1570" s="58">
        <f t="shared" si="712"/>
        <v>2.2014305246481381E-4</v>
      </c>
      <c r="U1570" s="58">
        <f t="shared" si="713"/>
        <v>2.9776772012095457E-3</v>
      </c>
      <c r="V1570" s="58">
        <f t="shared" si="714"/>
        <v>2.7622576655348243E-4</v>
      </c>
      <c r="W1570" s="50">
        <f t="shared" si="715"/>
        <v>175.19505575742733</v>
      </c>
      <c r="X1570" s="50">
        <f t="shared" si="716"/>
        <v>106653.5651879082</v>
      </c>
      <c r="Y1570" s="50">
        <f t="shared" si="717"/>
        <v>106653.5651879082</v>
      </c>
      <c r="Z1570" s="50">
        <f t="shared" si="718"/>
        <v>1.5883852990177403</v>
      </c>
      <c r="AA1570" s="50">
        <f t="shared" si="719"/>
        <v>1.3501275041650791</v>
      </c>
      <c r="AB1570" s="50">
        <f t="shared" si="720"/>
        <v>703.59501205598599</v>
      </c>
      <c r="AC1570" s="7">
        <f t="shared" si="721"/>
        <v>0.27977874877220366</v>
      </c>
    </row>
    <row r="1571" spans="2:29">
      <c r="B1571" s="7">
        <f t="shared" si="722"/>
        <v>0.61197637010239581</v>
      </c>
      <c r="C1571" s="7">
        <f t="shared" si="695"/>
        <v>3.9764546465392847E-4</v>
      </c>
      <c r="D1571" s="58">
        <f t="shared" si="696"/>
        <v>3628731.9796059844</v>
      </c>
      <c r="E1571" s="7">
        <f t="shared" si="697"/>
        <v>526.30309952997391</v>
      </c>
      <c r="F1571" s="7">
        <f t="shared" si="698"/>
        <v>3527406.9796059844</v>
      </c>
      <c r="G1571" s="57">
        <f t="shared" si="699"/>
        <v>1.246607879079246E-2</v>
      </c>
      <c r="H1571" s="61">
        <f t="shared" si="700"/>
        <v>1.5923718587538462E-2</v>
      </c>
      <c r="I1571" s="7">
        <f t="shared" si="701"/>
        <v>6.6152562824922947E-2</v>
      </c>
      <c r="J1571" s="58">
        <f t="shared" si="702"/>
        <v>8.8414497494552959E-4</v>
      </c>
      <c r="K1571" s="7">
        <f t="shared" si="703"/>
        <v>6.6186746940074996E-3</v>
      </c>
      <c r="L1571" s="7">
        <f t="shared" si="704"/>
        <v>8.3869646438985597E-3</v>
      </c>
      <c r="M1571" s="58">
        <f t="shared" si="705"/>
        <v>2.5160893931695679E-2</v>
      </c>
      <c r="N1571" s="58">
        <f t="shared" si="706"/>
        <v>1.7546536800427221E-4</v>
      </c>
      <c r="O1571" s="59">
        <f t="shared" si="707"/>
        <v>0.31167035991758851</v>
      </c>
      <c r="P1571" s="58">
        <f t="shared" si="708"/>
        <v>2.215398133336155E-4</v>
      </c>
      <c r="Q1571" s="58">
        <f t="shared" si="709"/>
        <v>0.55712898304126757</v>
      </c>
      <c r="R1571" s="58">
        <f t="shared" si="710"/>
        <v>0.55362552970169665</v>
      </c>
      <c r="S1571" s="60">
        <f t="shared" si="711"/>
        <v>3.5034533395709166E-3</v>
      </c>
      <c r="T1571" s="58">
        <f t="shared" si="712"/>
        <v>2.2014668100250843E-4</v>
      </c>
      <c r="U1571" s="58">
        <f t="shared" si="713"/>
        <v>2.9790703335406529E-3</v>
      </c>
      <c r="V1571" s="58">
        <f t="shared" si="714"/>
        <v>2.7635048988259355E-4</v>
      </c>
      <c r="W1571" s="50">
        <f t="shared" si="715"/>
        <v>175.19666444342698</v>
      </c>
      <c r="X1571" s="50">
        <f t="shared" si="716"/>
        <v>106655.32311974946</v>
      </c>
      <c r="Y1571" s="50">
        <f t="shared" si="717"/>
        <v>106655.32311974946</v>
      </c>
      <c r="Z1571" s="50">
        <f t="shared" si="718"/>
        <v>1.5883885480536455</v>
      </c>
      <c r="AA1571" s="50">
        <f t="shared" si="719"/>
        <v>1.3501302658455987</v>
      </c>
      <c r="AB1571" s="50">
        <f t="shared" si="720"/>
        <v>703.60804838068123</v>
      </c>
      <c r="AC1571" s="7">
        <f t="shared" si="721"/>
        <v>0.27978395741488438</v>
      </c>
    </row>
    <row r="1572" spans="2:29">
      <c r="B1572" s="7">
        <f t="shared" si="722"/>
        <v>0.61237401556704973</v>
      </c>
      <c r="C1572" s="7">
        <f t="shared" si="695"/>
        <v>3.9764546465392847E-4</v>
      </c>
      <c r="D1572" s="58">
        <f t="shared" si="696"/>
        <v>3628791.2172216461</v>
      </c>
      <c r="E1572" s="7">
        <f t="shared" si="697"/>
        <v>526.3116912201034</v>
      </c>
      <c r="F1572" s="7">
        <f t="shared" si="698"/>
        <v>3527466.2172216461</v>
      </c>
      <c r="G1572" s="57">
        <f t="shared" si="699"/>
        <v>1.2466143708147089E-2</v>
      </c>
      <c r="H1572" s="61">
        <f t="shared" si="700"/>
        <v>1.5928675667231638E-2</v>
      </c>
      <c r="I1572" s="7">
        <f t="shared" si="701"/>
        <v>6.6142648665536596E-2</v>
      </c>
      <c r="J1572" s="58">
        <f t="shared" si="702"/>
        <v>8.836489336235577E-4</v>
      </c>
      <c r="K1572" s="7">
        <f t="shared" si="703"/>
        <v>6.6197428612484906E-3</v>
      </c>
      <c r="L1572" s="7">
        <f t="shared" si="704"/>
        <v>8.387040728495606E-3</v>
      </c>
      <c r="M1572" s="58">
        <f t="shared" si="705"/>
        <v>2.5161122185486818E-2</v>
      </c>
      <c r="N1572" s="58">
        <f t="shared" si="706"/>
        <v>1.7534064288101712E-4</v>
      </c>
      <c r="O1572" s="59">
        <f t="shared" si="707"/>
        <v>0.31144881691740667</v>
      </c>
      <c r="P1572" s="58">
        <f t="shared" si="708"/>
        <v>2.2154300018184525E-4</v>
      </c>
      <c r="Q1572" s="58">
        <f t="shared" si="709"/>
        <v>0.55713699733669664</v>
      </c>
      <c r="R1572" s="58">
        <f t="shared" si="710"/>
        <v>0.55363456741970218</v>
      </c>
      <c r="S1572" s="60">
        <f t="shared" si="711"/>
        <v>3.5024299169944539E-3</v>
      </c>
      <c r="T1572" s="58">
        <f t="shared" si="712"/>
        <v>2.2015027481008415E-4</v>
      </c>
      <c r="U1572" s="58">
        <f t="shared" si="713"/>
        <v>2.980463058912414E-3</v>
      </c>
      <c r="V1572" s="58">
        <f t="shared" si="714"/>
        <v>2.7647521500584861E-4</v>
      </c>
      <c r="W1572" s="50">
        <f t="shared" si="715"/>
        <v>175.19825378691226</v>
      </c>
      <c r="X1572" s="50">
        <f t="shared" si="716"/>
        <v>106657.06422575419</v>
      </c>
      <c r="Y1572" s="50">
        <f t="shared" si="717"/>
        <v>106657.06422575419</v>
      </c>
      <c r="Z1572" s="50">
        <f t="shared" si="718"/>
        <v>1.5883917658862192</v>
      </c>
      <c r="AA1572" s="50">
        <f t="shared" si="719"/>
        <v>1.3501330010032864</v>
      </c>
      <c r="AB1572" s="50">
        <f t="shared" si="720"/>
        <v>703.62095992973775</v>
      </c>
      <c r="AC1572" s="7">
        <f t="shared" si="721"/>
        <v>0.27978911644204174</v>
      </c>
    </row>
    <row r="1573" spans="2:29">
      <c r="B1573" s="7">
        <f t="shared" si="722"/>
        <v>0.61277166103170366</v>
      </c>
      <c r="C1573" s="7">
        <f t="shared" si="695"/>
        <v>3.9764546465392847E-4</v>
      </c>
      <c r="D1573" s="58">
        <f t="shared" si="696"/>
        <v>3628849.8823503722</v>
      </c>
      <c r="E1573" s="7">
        <f t="shared" si="697"/>
        <v>526.32019987801925</v>
      </c>
      <c r="F1573" s="7">
        <f t="shared" si="698"/>
        <v>3527524.8823503722</v>
      </c>
      <c r="G1573" s="57">
        <f t="shared" si="699"/>
        <v>1.2466207997413133E-2</v>
      </c>
      <c r="H1573" s="61">
        <f t="shared" si="700"/>
        <v>1.5933632772738907E-2</v>
      </c>
      <c r="I1573" s="7">
        <f t="shared" si="701"/>
        <v>6.6132734454522057E-2</v>
      </c>
      <c r="J1573" s="58">
        <f t="shared" si="702"/>
        <v>8.8315273532278942E-4</v>
      </c>
      <c r="K1573" s="7">
        <f t="shared" si="703"/>
        <v>6.6208104164693811E-3</v>
      </c>
      <c r="L1573" s="7">
        <f t="shared" si="704"/>
        <v>8.3871158871149602E-3</v>
      </c>
      <c r="M1573" s="58">
        <f t="shared" si="705"/>
        <v>2.5161347661344882E-2</v>
      </c>
      <c r="N1573" s="58">
        <f t="shared" si="706"/>
        <v>1.7521591598366053E-4</v>
      </c>
      <c r="O1573" s="59">
        <f t="shared" si="707"/>
        <v>0.311227270765977</v>
      </c>
      <c r="P1573" s="58">
        <f t="shared" si="708"/>
        <v>2.215461514296635E-4</v>
      </c>
      <c r="Q1573" s="58">
        <f t="shared" si="709"/>
        <v>0.55714492210410471</v>
      </c>
      <c r="R1573" s="58">
        <f t="shared" si="710"/>
        <v>0.55364351779497045</v>
      </c>
      <c r="S1573" s="60">
        <f t="shared" si="711"/>
        <v>3.5014043091342595E-3</v>
      </c>
      <c r="T1573" s="58">
        <f t="shared" si="712"/>
        <v>2.2015383388621654E-4</v>
      </c>
      <c r="U1573" s="58">
        <f t="shared" si="713"/>
        <v>2.9818553764558611E-3</v>
      </c>
      <c r="V1573" s="58">
        <f t="shared" si="714"/>
        <v>2.7659994190320527E-4</v>
      </c>
      <c r="W1573" s="50">
        <f t="shared" si="715"/>
        <v>175.19982378749938</v>
      </c>
      <c r="X1573" s="50">
        <f t="shared" si="716"/>
        <v>106658.78850528084</v>
      </c>
      <c r="Y1573" s="50">
        <f t="shared" si="717"/>
        <v>106658.78850528084</v>
      </c>
      <c r="Z1573" s="50">
        <f t="shared" si="718"/>
        <v>1.5883949525173267</v>
      </c>
      <c r="AA1573" s="50">
        <f t="shared" si="719"/>
        <v>1.3501357096397275</v>
      </c>
      <c r="AB1573" s="50">
        <f t="shared" si="720"/>
        <v>703.633746698398</v>
      </c>
      <c r="AC1573" s="7">
        <f t="shared" si="721"/>
        <v>0.27979422585178643</v>
      </c>
    </row>
    <row r="1574" spans="2:29">
      <c r="B1574" s="7">
        <f t="shared" si="722"/>
        <v>0.61316930649635759</v>
      </c>
      <c r="C1574" s="7">
        <f t="shared" si="695"/>
        <v>3.9764546465392847E-4</v>
      </c>
      <c r="D1574" s="58">
        <f t="shared" si="696"/>
        <v>3628907.9749708804</v>
      </c>
      <c r="E1574" s="7">
        <f t="shared" si="697"/>
        <v>526.32862550063487</v>
      </c>
      <c r="F1574" s="7">
        <f t="shared" si="698"/>
        <v>3527582.9749708804</v>
      </c>
      <c r="G1574" s="57">
        <f t="shared" si="699"/>
        <v>1.2466271658588013E-2</v>
      </c>
      <c r="H1574" s="61">
        <f t="shared" si="700"/>
        <v>1.5938589903810512E-2</v>
      </c>
      <c r="I1574" s="7">
        <f t="shared" si="701"/>
        <v>6.6122820192378848E-2</v>
      </c>
      <c r="J1574" s="58">
        <f t="shared" si="702"/>
        <v>8.8265638006582517E-4</v>
      </c>
      <c r="K1574" s="7">
        <f t="shared" si="703"/>
        <v>6.621877359606781E-3</v>
      </c>
      <c r="L1574" s="7">
        <f t="shared" si="704"/>
        <v>8.3871901197384319E-3</v>
      </c>
      <c r="M1574" s="58">
        <f t="shared" si="705"/>
        <v>2.5161570359215298E-2</v>
      </c>
      <c r="N1574" s="58">
        <f t="shared" si="706"/>
        <v>1.7509118733224568E-4</v>
      </c>
      <c r="O1574" s="59">
        <f t="shared" si="707"/>
        <v>0.31100572149890138</v>
      </c>
      <c r="P1574" s="58">
        <f t="shared" si="708"/>
        <v>2.2154926707562694E-4</v>
      </c>
      <c r="Q1574" s="58">
        <f t="shared" si="709"/>
        <v>0.55715275733986214</v>
      </c>
      <c r="R1574" s="58">
        <f t="shared" si="710"/>
        <v>0.55365238082425505</v>
      </c>
      <c r="S1574" s="60">
        <f t="shared" si="711"/>
        <v>3.5003765156070843E-3</v>
      </c>
      <c r="T1574" s="58">
        <f t="shared" si="712"/>
        <v>2.2015735822961466E-4</v>
      </c>
      <c r="U1574" s="58">
        <f t="shared" si="713"/>
        <v>2.9832472853018733E-3</v>
      </c>
      <c r="V1574" s="58">
        <f t="shared" si="714"/>
        <v>2.7672467055462008E-4</v>
      </c>
      <c r="W1574" s="50">
        <f t="shared" si="715"/>
        <v>175.20137444480835</v>
      </c>
      <c r="X1574" s="50">
        <f t="shared" si="716"/>
        <v>106660.49595770388</v>
      </c>
      <c r="Y1574" s="50">
        <f t="shared" si="717"/>
        <v>106660.49595770388</v>
      </c>
      <c r="Z1574" s="50">
        <f t="shared" si="718"/>
        <v>1.5883981079488332</v>
      </c>
      <c r="AA1574" s="50">
        <f t="shared" si="719"/>
        <v>1.3501383917565082</v>
      </c>
      <c r="AB1574" s="50">
        <f t="shared" si="720"/>
        <v>703.64640868202355</v>
      </c>
      <c r="AC1574" s="7">
        <f t="shared" si="721"/>
        <v>0.27979928564225021</v>
      </c>
    </row>
    <row r="1575" spans="2:29">
      <c r="B1575" s="7">
        <f t="shared" si="722"/>
        <v>0.61356695196101152</v>
      </c>
      <c r="C1575" s="7">
        <f t="shared" si="695"/>
        <v>3.9764546465392847E-4</v>
      </c>
      <c r="D1575" s="58">
        <f t="shared" si="696"/>
        <v>3628965.4950617952</v>
      </c>
      <c r="E1575" s="7">
        <f t="shared" si="697"/>
        <v>526.3369680848499</v>
      </c>
      <c r="F1575" s="7">
        <f t="shared" si="698"/>
        <v>3527640.4950617952</v>
      </c>
      <c r="G1575" s="57">
        <f t="shared" si="699"/>
        <v>1.2466334691668846E-2</v>
      </c>
      <c r="H1575" s="61">
        <f t="shared" si="700"/>
        <v>1.5943547060196694E-2</v>
      </c>
      <c r="I1575" s="7">
        <f t="shared" si="701"/>
        <v>6.6112905879606484E-2</v>
      </c>
      <c r="J1575" s="58">
        <f t="shared" si="702"/>
        <v>8.8215986787529602E-4</v>
      </c>
      <c r="K1575" s="7">
        <f t="shared" si="703"/>
        <v>6.6229436905974257E-3</v>
      </c>
      <c r="L1575" s="7">
        <f t="shared" si="704"/>
        <v>8.3872634263480184E-3</v>
      </c>
      <c r="M1575" s="58">
        <f t="shared" si="705"/>
        <v>2.5161790279044055E-2</v>
      </c>
      <c r="N1575" s="58">
        <f t="shared" si="706"/>
        <v>1.749664569468166E-4</v>
      </c>
      <c r="O1575" s="59">
        <f t="shared" si="707"/>
        <v>0.31078416915178297</v>
      </c>
      <c r="P1575" s="58">
        <f t="shared" si="708"/>
        <v>2.2155234711840333E-4</v>
      </c>
      <c r="Q1575" s="58">
        <f t="shared" si="709"/>
        <v>0.55716050304061859</v>
      </c>
      <c r="R1575" s="58">
        <f t="shared" si="710"/>
        <v>0.55366115650429426</v>
      </c>
      <c r="S1575" s="60">
        <f t="shared" si="711"/>
        <v>3.4993465363243326E-3</v>
      </c>
      <c r="T1575" s="58">
        <f t="shared" si="712"/>
        <v>2.2016084783898151E-4</v>
      </c>
      <c r="U1575" s="58">
        <f t="shared" si="713"/>
        <v>2.9846387845812953E-3</v>
      </c>
      <c r="V1575" s="58">
        <f t="shared" si="714"/>
        <v>2.7684940094004919E-4</v>
      </c>
      <c r="W1575" s="50">
        <f t="shared" si="715"/>
        <v>175.20290575846312</v>
      </c>
      <c r="X1575" s="50">
        <f t="shared" si="716"/>
        <v>106662.18658239506</v>
      </c>
      <c r="Y1575" s="50">
        <f t="shared" si="717"/>
        <v>106662.18658239506</v>
      </c>
      <c r="Z1575" s="50">
        <f t="shared" si="718"/>
        <v>1.5884012321825693</v>
      </c>
      <c r="AA1575" s="50">
        <f t="shared" si="719"/>
        <v>1.3501410473551838</v>
      </c>
      <c r="AB1575" s="50">
        <f t="shared" si="720"/>
        <v>703.65894587595483</v>
      </c>
      <c r="AC1575" s="7">
        <f t="shared" si="721"/>
        <v>0.27980429581158439</v>
      </c>
    </row>
    <row r="1576" spans="2:29">
      <c r="B1576" s="7">
        <f t="shared" si="722"/>
        <v>0.61396459742566545</v>
      </c>
      <c r="C1576" s="7">
        <f t="shared" si="695"/>
        <v>3.9764546465392847E-4</v>
      </c>
      <c r="D1576" s="58">
        <f t="shared" si="696"/>
        <v>3629022.4426017813</v>
      </c>
      <c r="E1576" s="7">
        <f t="shared" si="697"/>
        <v>526.34522762757001</v>
      </c>
      <c r="F1576" s="7">
        <f t="shared" si="698"/>
        <v>3527697.4426017813</v>
      </c>
      <c r="G1576" s="57">
        <f t="shared" si="699"/>
        <v>1.2466397096652584E-2</v>
      </c>
      <c r="H1576" s="61">
        <f t="shared" si="700"/>
        <v>1.5948504241647694E-2</v>
      </c>
      <c r="I1576" s="7">
        <f t="shared" si="701"/>
        <v>6.6102991516704485E-2</v>
      </c>
      <c r="J1576" s="58">
        <f t="shared" si="702"/>
        <v>8.8166319877386388E-4</v>
      </c>
      <c r="K1576" s="7">
        <f t="shared" si="703"/>
        <v>6.6240094093781773E-3</v>
      </c>
      <c r="L1576" s="7">
        <f t="shared" si="704"/>
        <v>8.3873358069259055E-3</v>
      </c>
      <c r="M1576" s="58">
        <f t="shared" si="705"/>
        <v>2.5162007420777718E-2</v>
      </c>
      <c r="N1576" s="58">
        <f t="shared" si="706"/>
        <v>1.7484172484741781E-4</v>
      </c>
      <c r="O1576" s="59">
        <f t="shared" si="707"/>
        <v>0.31056261376022587</v>
      </c>
      <c r="P1576" s="58">
        <f t="shared" si="708"/>
        <v>2.2155539155710446E-4</v>
      </c>
      <c r="Q1576" s="58">
        <f t="shared" si="709"/>
        <v>0.55716815920414053</v>
      </c>
      <c r="R1576" s="58">
        <f t="shared" si="710"/>
        <v>0.55366984483183324</v>
      </c>
      <c r="S1576" s="60">
        <f t="shared" si="711"/>
        <v>3.4983143723072985E-3</v>
      </c>
      <c r="T1576" s="58">
        <f t="shared" si="712"/>
        <v>2.2016430271302279E-4</v>
      </c>
      <c r="U1576" s="58">
        <f t="shared" si="713"/>
        <v>2.986029873425377E-3</v>
      </c>
      <c r="V1576" s="58">
        <f t="shared" si="714"/>
        <v>2.7697413303944798E-4</v>
      </c>
      <c r="W1576" s="50">
        <f t="shared" si="715"/>
        <v>175.20441772809156</v>
      </c>
      <c r="X1576" s="50">
        <f t="shared" si="716"/>
        <v>106663.86037872729</v>
      </c>
      <c r="Y1576" s="50">
        <f t="shared" si="717"/>
        <v>106663.86037872729</v>
      </c>
      <c r="Z1576" s="50">
        <f t="shared" si="718"/>
        <v>1.5884043252203388</v>
      </c>
      <c r="AA1576" s="50">
        <f t="shared" si="719"/>
        <v>1.3501436764372881</v>
      </c>
      <c r="AB1576" s="50">
        <f t="shared" si="720"/>
        <v>703.67135827554193</v>
      </c>
      <c r="AC1576" s="7">
        <f t="shared" si="721"/>
        <v>0.27980925635793824</v>
      </c>
    </row>
    <row r="1577" spans="2:29">
      <c r="B1577" s="7">
        <f t="shared" si="722"/>
        <v>0.61436224289031938</v>
      </c>
      <c r="C1577" s="7">
        <f t="shared" si="695"/>
        <v>3.9764546465392847E-4</v>
      </c>
      <c r="D1577" s="58">
        <f t="shared" si="696"/>
        <v>3629078.8175700824</v>
      </c>
      <c r="E1577" s="7">
        <f t="shared" si="697"/>
        <v>526.35340412578466</v>
      </c>
      <c r="F1577" s="7">
        <f t="shared" si="698"/>
        <v>3527753.8175700824</v>
      </c>
      <c r="G1577" s="57">
        <f t="shared" si="699"/>
        <v>1.2466458873536616E-2</v>
      </c>
      <c r="H1577" s="61">
        <f t="shared" si="700"/>
        <v>1.5953461447913753E-2</v>
      </c>
      <c r="I1577" s="7">
        <f t="shared" si="701"/>
        <v>6.6093077104172365E-2</v>
      </c>
      <c r="J1577" s="58">
        <f t="shared" si="702"/>
        <v>8.811663727842225E-4</v>
      </c>
      <c r="K1577" s="7">
        <f t="shared" si="703"/>
        <v>6.6250745158860161E-3</v>
      </c>
      <c r="L1577" s="7">
        <f t="shared" si="704"/>
        <v>8.3874072614544617E-3</v>
      </c>
      <c r="M1577" s="58">
        <f t="shared" si="705"/>
        <v>2.5162221784363385E-2</v>
      </c>
      <c r="N1577" s="58">
        <f t="shared" si="706"/>
        <v>1.747169910540945E-4</v>
      </c>
      <c r="O1577" s="59">
        <f t="shared" si="707"/>
        <v>0.31034105535983536</v>
      </c>
      <c r="P1577" s="58">
        <f t="shared" si="708"/>
        <v>2.2155840039050911E-4</v>
      </c>
      <c r="Q1577" s="58">
        <f t="shared" si="709"/>
        <v>0.55717572582735675</v>
      </c>
      <c r="R1577" s="58">
        <f t="shared" si="710"/>
        <v>0.55367844580370518</v>
      </c>
      <c r="S1577" s="60">
        <f t="shared" si="711"/>
        <v>3.4972800236515722E-3</v>
      </c>
      <c r="T1577" s="58">
        <f t="shared" si="712"/>
        <v>2.201677228504793E-4</v>
      </c>
      <c r="U1577" s="58">
        <f t="shared" si="713"/>
        <v>2.9874205509654067E-3</v>
      </c>
      <c r="V1577" s="58">
        <f t="shared" si="714"/>
        <v>2.7709886683277129E-4</v>
      </c>
      <c r="W1577" s="50">
        <f t="shared" si="715"/>
        <v>175.20591035332535</v>
      </c>
      <c r="X1577" s="50">
        <f t="shared" si="716"/>
        <v>106665.51734609049</v>
      </c>
      <c r="Y1577" s="50">
        <f t="shared" si="717"/>
        <v>106665.51734609049</v>
      </c>
      <c r="Z1577" s="50">
        <f t="shared" si="718"/>
        <v>1.5884073870639468</v>
      </c>
      <c r="AA1577" s="50">
        <f t="shared" si="719"/>
        <v>1.3501462790043548</v>
      </c>
      <c r="AB1577" s="50">
        <f t="shared" si="720"/>
        <v>703.6836458762607</v>
      </c>
      <c r="AC1577" s="7">
        <f t="shared" si="721"/>
        <v>0.27981416727948749</v>
      </c>
    </row>
    <row r="1578" spans="2:29">
      <c r="B1578" s="7">
        <f t="shared" si="722"/>
        <v>0.61475988835497331</v>
      </c>
      <c r="C1578" s="7">
        <f t="shared" si="695"/>
        <v>3.9764546465392847E-4</v>
      </c>
      <c r="D1578" s="58">
        <f t="shared" si="696"/>
        <v>3629134.6199460709</v>
      </c>
      <c r="E1578" s="7">
        <f t="shared" si="697"/>
        <v>526.36149757650219</v>
      </c>
      <c r="F1578" s="7">
        <f t="shared" si="698"/>
        <v>3527809.6199460709</v>
      </c>
      <c r="G1578" s="57">
        <f t="shared" si="699"/>
        <v>1.2466520022318265E-2</v>
      </c>
      <c r="H1578" s="61">
        <f t="shared" si="700"/>
        <v>1.5958418678745111E-2</v>
      </c>
      <c r="I1578" s="7">
        <f t="shared" si="701"/>
        <v>6.6083162642509657E-2</v>
      </c>
      <c r="J1578" s="58">
        <f t="shared" si="702"/>
        <v>8.8066938992909644E-4</v>
      </c>
      <c r="K1578" s="7">
        <f t="shared" si="703"/>
        <v>6.6261390100580539E-3</v>
      </c>
      <c r="L1578" s="7">
        <f t="shared" si="704"/>
        <v>8.3874777899162461E-3</v>
      </c>
      <c r="M1578" s="58">
        <f t="shared" si="705"/>
        <v>2.5162433369748737E-2</v>
      </c>
      <c r="N1578" s="58">
        <f t="shared" si="706"/>
        <v>1.7459225558689271E-4</v>
      </c>
      <c r="O1578" s="59">
        <f t="shared" si="707"/>
        <v>0.31011949398621819</v>
      </c>
      <c r="P1578" s="58">
        <f t="shared" si="708"/>
        <v>2.2156137361717398E-4</v>
      </c>
      <c r="Q1578" s="58">
        <f t="shared" si="709"/>
        <v>0.55718320290663748</v>
      </c>
      <c r="R1578" s="58">
        <f t="shared" si="710"/>
        <v>0.55368695941676316</v>
      </c>
      <c r="S1578" s="60">
        <f t="shared" si="711"/>
        <v>3.4962434898743178E-3</v>
      </c>
      <c r="T1578" s="58">
        <f t="shared" si="712"/>
        <v>2.2017110825009963E-4</v>
      </c>
      <c r="U1578" s="58">
        <f t="shared" si="713"/>
        <v>2.9888108163324809E-3</v>
      </c>
      <c r="V1578" s="58">
        <f t="shared" si="714"/>
        <v>2.7722360229997308E-4</v>
      </c>
      <c r="W1578" s="50">
        <f t="shared" si="715"/>
        <v>175.20738363380016</v>
      </c>
      <c r="X1578" s="50">
        <f t="shared" si="716"/>
        <v>106667.1574838784</v>
      </c>
      <c r="Y1578" s="50">
        <f t="shared" si="717"/>
        <v>106667.1574838784</v>
      </c>
      <c r="Z1578" s="50">
        <f t="shared" si="718"/>
        <v>1.5884104177151757</v>
      </c>
      <c r="AA1578" s="50">
        <f t="shared" si="719"/>
        <v>1.3501488550578993</v>
      </c>
      <c r="AB1578" s="50">
        <f t="shared" si="720"/>
        <v>703.69580867361503</v>
      </c>
      <c r="AC1578" s="7">
        <f t="shared" si="721"/>
        <v>0.27981902857443891</v>
      </c>
    </row>
    <row r="1579" spans="2:29">
      <c r="B1579" s="7">
        <f t="shared" si="722"/>
        <v>0.61515753381962723</v>
      </c>
      <c r="C1579" s="7">
        <f t="shared" si="695"/>
        <v>3.9764546465392847E-4</v>
      </c>
      <c r="D1579" s="58">
        <f t="shared" si="696"/>
        <v>3629189.849708973</v>
      </c>
      <c r="E1579" s="7">
        <f t="shared" si="697"/>
        <v>526.36950797670943</v>
      </c>
      <c r="F1579" s="7">
        <f t="shared" si="698"/>
        <v>3527864.849708973</v>
      </c>
      <c r="G1579" s="57">
        <f t="shared" si="699"/>
        <v>1.2466580542994501E-2</v>
      </c>
      <c r="H1579" s="61">
        <f t="shared" si="700"/>
        <v>1.5963375933892004E-2</v>
      </c>
      <c r="I1579" s="7">
        <f t="shared" si="701"/>
        <v>6.6073248132215878E-2</v>
      </c>
      <c r="J1579" s="58">
        <f t="shared" si="702"/>
        <v>8.8017225023124179E-4</v>
      </c>
      <c r="K1579" s="7">
        <f t="shared" si="703"/>
        <v>6.6272028918315197E-3</v>
      </c>
      <c r="L1579" s="7">
        <f t="shared" si="704"/>
        <v>8.3875473922940032E-3</v>
      </c>
      <c r="M1579" s="58">
        <f t="shared" si="705"/>
        <v>2.5162642176882008E-2</v>
      </c>
      <c r="N1579" s="58">
        <f t="shared" si="706"/>
        <v>1.7446751846585893E-4</v>
      </c>
      <c r="O1579" s="59">
        <f t="shared" si="707"/>
        <v>0.30989792967498192</v>
      </c>
      <c r="P1579" s="58">
        <f t="shared" si="708"/>
        <v>2.2156431123626641E-4</v>
      </c>
      <c r="Q1579" s="58">
        <f t="shared" si="709"/>
        <v>0.55719059043988894</v>
      </c>
      <c r="R1579" s="58">
        <f t="shared" si="710"/>
        <v>0.55369538566783749</v>
      </c>
      <c r="S1579" s="60">
        <f t="shared" si="711"/>
        <v>3.4952047720514523E-3</v>
      </c>
      <c r="T1579" s="58">
        <f t="shared" si="712"/>
        <v>2.2017445891062338E-4</v>
      </c>
      <c r="U1579" s="58">
        <f t="shared" si="713"/>
        <v>2.9902006686581238E-3</v>
      </c>
      <c r="V1579" s="58">
        <f t="shared" si="714"/>
        <v>2.7734833942100683E-4</v>
      </c>
      <c r="W1579" s="50">
        <f t="shared" si="715"/>
        <v>175.20883756915558</v>
      </c>
      <c r="X1579" s="50">
        <f t="shared" si="716"/>
        <v>106668.7807914804</v>
      </c>
      <c r="Y1579" s="50">
        <f t="shared" si="717"/>
        <v>106668.7807914804</v>
      </c>
      <c r="Z1579" s="50">
        <f t="shared" si="718"/>
        <v>1.5884134171757709</v>
      </c>
      <c r="AA1579" s="50">
        <f t="shared" si="719"/>
        <v>1.3501514045994052</v>
      </c>
      <c r="AB1579" s="50">
        <f t="shared" si="720"/>
        <v>703.70784666307702</v>
      </c>
      <c r="AC1579" s="7">
        <f t="shared" si="721"/>
        <v>0.27982384024099816</v>
      </c>
    </row>
    <row r="1580" spans="2:29">
      <c r="B1580" s="7">
        <f t="shared" si="722"/>
        <v>0.61555517928428116</v>
      </c>
      <c r="C1580" s="7">
        <f t="shared" si="695"/>
        <v>3.9764546465392847E-4</v>
      </c>
      <c r="D1580" s="58">
        <f t="shared" si="696"/>
        <v>3629244.5068386127</v>
      </c>
      <c r="E1580" s="7">
        <f t="shared" si="697"/>
        <v>526.37743532348031</v>
      </c>
      <c r="F1580" s="7">
        <f t="shared" si="698"/>
        <v>3527919.5068386127</v>
      </c>
      <c r="G1580" s="57">
        <f t="shared" si="699"/>
        <v>1.2466640435562729E-2</v>
      </c>
      <c r="H1580" s="61">
        <f t="shared" si="700"/>
        <v>1.5968333213104667E-2</v>
      </c>
      <c r="I1580" s="7">
        <f t="shared" si="701"/>
        <v>6.6063333573790545E-2</v>
      </c>
      <c r="J1580" s="58">
        <f t="shared" si="702"/>
        <v>8.7967495371344588E-4</v>
      </c>
      <c r="K1580" s="7">
        <f t="shared" si="703"/>
        <v>6.6282661611437692E-3</v>
      </c>
      <c r="L1580" s="7">
        <f t="shared" si="704"/>
        <v>8.3876160685706601E-3</v>
      </c>
      <c r="M1580" s="58">
        <f t="shared" si="705"/>
        <v>2.516284820571198E-2</v>
      </c>
      <c r="N1580" s="58">
        <f t="shared" si="706"/>
        <v>1.7434277971104041E-4</v>
      </c>
      <c r="O1580" s="59">
        <f t="shared" si="707"/>
        <v>0.30967636246173552</v>
      </c>
      <c r="P1580" s="58">
        <f t="shared" si="708"/>
        <v>2.2156721324639861E-4</v>
      </c>
      <c r="Q1580" s="58">
        <f t="shared" si="709"/>
        <v>0.55719788842362106</v>
      </c>
      <c r="R1580" s="58">
        <f t="shared" si="710"/>
        <v>0.55370372455385031</v>
      </c>
      <c r="S1580" s="60">
        <f t="shared" si="711"/>
        <v>3.49416386977075E-3</v>
      </c>
      <c r="T1580" s="58">
        <f t="shared" si="712"/>
        <v>2.2017777483082662E-4</v>
      </c>
      <c r="U1580" s="58">
        <f t="shared" si="713"/>
        <v>2.991590107073696E-3</v>
      </c>
      <c r="V1580" s="58">
        <f t="shared" si="714"/>
        <v>2.7747307817582538E-4</v>
      </c>
      <c r="W1580" s="50">
        <f t="shared" si="715"/>
        <v>175.21027215903493</v>
      </c>
      <c r="X1580" s="50">
        <f t="shared" si="716"/>
        <v>106670.38726830352</v>
      </c>
      <c r="Y1580" s="50">
        <f t="shared" si="717"/>
        <v>106670.38726830352</v>
      </c>
      <c r="Z1580" s="50">
        <f t="shared" si="718"/>
        <v>1.5884163854474802</v>
      </c>
      <c r="AA1580" s="50">
        <f t="shared" si="719"/>
        <v>1.3501539276303582</v>
      </c>
      <c r="AB1580" s="50">
        <f t="shared" si="720"/>
        <v>703.71975984024925</v>
      </c>
      <c r="AC1580" s="7">
        <f t="shared" si="721"/>
        <v>0.27982860227739081</v>
      </c>
    </row>
    <row r="1581" spans="2:29">
      <c r="B1581" s="7">
        <f t="shared" si="722"/>
        <v>0.61595282474893509</v>
      </c>
      <c r="C1581" s="7">
        <f t="shared" si="695"/>
        <v>3.9764546465392847E-4</v>
      </c>
      <c r="D1581" s="58">
        <f t="shared" si="696"/>
        <v>3629298.5913146976</v>
      </c>
      <c r="E1581" s="7">
        <f t="shared" si="697"/>
        <v>526.38527961387149</v>
      </c>
      <c r="F1581" s="7">
        <f t="shared" si="698"/>
        <v>3527973.5913146976</v>
      </c>
      <c r="G1581" s="57">
        <f t="shared" si="699"/>
        <v>1.2466699700020045E-2</v>
      </c>
      <c r="H1581" s="61">
        <f t="shared" si="700"/>
        <v>1.5973290516133339E-2</v>
      </c>
      <c r="I1581" s="7">
        <f t="shared" si="701"/>
        <v>6.6053418967733202E-2</v>
      </c>
      <c r="J1581" s="58">
        <f t="shared" si="702"/>
        <v>8.7917750039852684E-4</v>
      </c>
      <c r="K1581" s="7">
        <f t="shared" si="703"/>
        <v>6.6293288179322856E-3</v>
      </c>
      <c r="L1581" s="7">
        <f t="shared" si="704"/>
        <v>8.3876838187293395E-3</v>
      </c>
      <c r="M1581" s="58">
        <f t="shared" si="705"/>
        <v>2.5163051456188017E-2</v>
      </c>
      <c r="N1581" s="58">
        <f t="shared" si="706"/>
        <v>1.7421803934248494E-4</v>
      </c>
      <c r="O1581" s="59">
        <f t="shared" si="707"/>
        <v>0.30945479238208889</v>
      </c>
      <c r="P1581" s="58">
        <f t="shared" si="708"/>
        <v>2.2157007964662689E-4</v>
      </c>
      <c r="Q1581" s="58">
        <f t="shared" si="709"/>
        <v>0.55720509685546071</v>
      </c>
      <c r="R1581" s="58">
        <f t="shared" si="710"/>
        <v>0.55371197607170541</v>
      </c>
      <c r="S1581" s="60">
        <f t="shared" si="711"/>
        <v>3.4931207837552991E-3</v>
      </c>
      <c r="T1581" s="58">
        <f t="shared" si="712"/>
        <v>2.2018105600947824E-4</v>
      </c>
      <c r="U1581" s="58">
        <f t="shared" si="713"/>
        <v>2.9929791307108447E-3</v>
      </c>
      <c r="V1581" s="58">
        <f t="shared" si="714"/>
        <v>2.775978185443808E-4</v>
      </c>
      <c r="W1581" s="50">
        <f t="shared" si="715"/>
        <v>175.21168740308568</v>
      </c>
      <c r="X1581" s="50">
        <f t="shared" si="716"/>
        <v>106671.97691375129</v>
      </c>
      <c r="Y1581" s="50">
        <f t="shared" si="717"/>
        <v>106671.97691375129</v>
      </c>
      <c r="Z1581" s="50">
        <f t="shared" si="718"/>
        <v>1.5884193225320158</v>
      </c>
      <c r="AA1581" s="50">
        <f t="shared" si="719"/>
        <v>1.3501564241522135</v>
      </c>
      <c r="AB1581" s="50">
        <f t="shared" si="720"/>
        <v>703.73154820070852</v>
      </c>
      <c r="AC1581" s="7">
        <f t="shared" si="721"/>
        <v>0.27983331468186307</v>
      </c>
    </row>
    <row r="1582" spans="2:29">
      <c r="B1582" s="7">
        <f t="shared" si="722"/>
        <v>0.61635047021358902</v>
      </c>
      <c r="C1582" s="7">
        <f t="shared" si="695"/>
        <v>3.9764546465392847E-4</v>
      </c>
      <c r="D1582" s="58">
        <f t="shared" si="696"/>
        <v>3629352.1031173663</v>
      </c>
      <c r="E1582" s="7">
        <f t="shared" si="697"/>
        <v>526.39304084500247</v>
      </c>
      <c r="F1582" s="7">
        <f t="shared" si="698"/>
        <v>3528027.1031173663</v>
      </c>
      <c r="G1582" s="57">
        <f t="shared" si="699"/>
        <v>1.2466758336363805E-2</v>
      </c>
      <c r="H1582" s="61">
        <f t="shared" si="700"/>
        <v>1.5978247842728253E-2</v>
      </c>
      <c r="I1582" s="7">
        <f t="shared" si="701"/>
        <v>6.6043504314543366E-2</v>
      </c>
      <c r="J1582" s="58">
        <f t="shared" si="702"/>
        <v>8.7867989030933423E-4</v>
      </c>
      <c r="K1582" s="7">
        <f t="shared" si="703"/>
        <v>6.6303908621346717E-3</v>
      </c>
      <c r="L1582" s="7">
        <f t="shared" si="704"/>
        <v>8.3877506427533395E-3</v>
      </c>
      <c r="M1582" s="58">
        <f t="shared" si="705"/>
        <v>2.5163251928260019E-2</v>
      </c>
      <c r="N1582" s="58">
        <f t="shared" si="706"/>
        <v>1.7409329738024101E-4</v>
      </c>
      <c r="O1582" s="59">
        <f t="shared" si="707"/>
        <v>0.30923321947165311</v>
      </c>
      <c r="P1582" s="58">
        <f t="shared" si="708"/>
        <v>2.2157291043578553E-4</v>
      </c>
      <c r="Q1582" s="58">
        <f t="shared" si="709"/>
        <v>0.55721221573247615</v>
      </c>
      <c r="R1582" s="58">
        <f t="shared" si="710"/>
        <v>0.55372014021837279</v>
      </c>
      <c r="S1582" s="60">
        <f t="shared" si="711"/>
        <v>3.4920755141033544E-3</v>
      </c>
      <c r="T1582" s="58">
        <f t="shared" si="712"/>
        <v>2.2018430244537328E-4</v>
      </c>
      <c r="U1582" s="58">
        <f t="shared" si="713"/>
        <v>2.9943677387012568E-3</v>
      </c>
      <c r="V1582" s="58">
        <f t="shared" si="714"/>
        <v>2.7772256050662472E-4</v>
      </c>
      <c r="W1582" s="50">
        <f t="shared" si="715"/>
        <v>175.21308330095894</v>
      </c>
      <c r="X1582" s="50">
        <f t="shared" si="716"/>
        <v>106673.54972723998</v>
      </c>
      <c r="Y1582" s="50">
        <f t="shared" si="717"/>
        <v>106673.54972723998</v>
      </c>
      <c r="Z1582" s="50">
        <f t="shared" si="718"/>
        <v>1.5884222284310838</v>
      </c>
      <c r="AA1582" s="50">
        <f t="shared" si="719"/>
        <v>1.3501588941664213</v>
      </c>
      <c r="AB1582" s="50">
        <f t="shared" si="720"/>
        <v>703.74321174012584</v>
      </c>
      <c r="AC1582" s="7">
        <f t="shared" si="721"/>
        <v>0.27983797745267475</v>
      </c>
    </row>
    <row r="1583" spans="2:29">
      <c r="B1583" s="7">
        <f t="shared" si="722"/>
        <v>0.61674811567824295</v>
      </c>
      <c r="C1583" s="7">
        <f t="shared" si="695"/>
        <v>3.9764546465392847E-4</v>
      </c>
      <c r="D1583" s="58">
        <f t="shared" si="696"/>
        <v>3629405.0422268803</v>
      </c>
      <c r="E1583" s="7">
        <f t="shared" si="697"/>
        <v>526.40071901401029</v>
      </c>
      <c r="F1583" s="7">
        <f t="shared" si="698"/>
        <v>3528080.0422268803</v>
      </c>
      <c r="G1583" s="57">
        <f t="shared" si="699"/>
        <v>1.2466816344591292E-2</v>
      </c>
      <c r="H1583" s="61">
        <f t="shared" si="700"/>
        <v>1.5983205192639644E-2</v>
      </c>
      <c r="I1583" s="7">
        <f t="shared" si="701"/>
        <v>6.6033589614720584E-2</v>
      </c>
      <c r="J1583" s="58">
        <f t="shared" si="702"/>
        <v>8.7818212346874882E-4</v>
      </c>
      <c r="K1583" s="7">
        <f t="shared" si="703"/>
        <v>6.6314522936886579E-3</v>
      </c>
      <c r="L1583" s="7">
        <f t="shared" si="704"/>
        <v>8.387816540626156E-3</v>
      </c>
      <c r="M1583" s="58">
        <f t="shared" si="705"/>
        <v>2.516344962187847E-2</v>
      </c>
      <c r="N1583" s="58">
        <f t="shared" si="706"/>
        <v>1.739685538443577E-4</v>
      </c>
      <c r="O1583" s="59">
        <f t="shared" si="707"/>
        <v>0.30901164376604034</v>
      </c>
      <c r="P1583" s="58">
        <f t="shared" si="708"/>
        <v>2.215757056127643E-4</v>
      </c>
      <c r="Q1583" s="58">
        <f t="shared" si="709"/>
        <v>0.55721924505187559</v>
      </c>
      <c r="R1583" s="58">
        <f t="shared" si="710"/>
        <v>0.55372821699084063</v>
      </c>
      <c r="S1583" s="60">
        <f t="shared" si="711"/>
        <v>3.491028061034962E-3</v>
      </c>
      <c r="T1583" s="58">
        <f t="shared" si="712"/>
        <v>2.2018751413731415E-4</v>
      </c>
      <c r="U1583" s="58">
        <f t="shared" si="713"/>
        <v>2.995755930176707E-3</v>
      </c>
      <c r="V1583" s="58">
        <f t="shared" si="714"/>
        <v>2.7784730404250809E-4</v>
      </c>
      <c r="W1583" s="50">
        <f t="shared" si="715"/>
        <v>175.21445985230997</v>
      </c>
      <c r="X1583" s="50">
        <f t="shared" si="716"/>
        <v>106675.10570818943</v>
      </c>
      <c r="Y1583" s="50">
        <f t="shared" si="717"/>
        <v>106675.10570818943</v>
      </c>
      <c r="Z1583" s="50">
        <f t="shared" si="718"/>
        <v>1.5884251031463672</v>
      </c>
      <c r="AA1583" s="50">
        <f t="shared" si="719"/>
        <v>1.3501613376744122</v>
      </c>
      <c r="AB1583" s="50">
        <f t="shared" si="720"/>
        <v>703.7547504541991</v>
      </c>
      <c r="AC1583" s="7">
        <f t="shared" si="721"/>
        <v>0.2798425905881099</v>
      </c>
    </row>
    <row r="1584" spans="2:29">
      <c r="B1584" s="7">
        <f t="shared" si="722"/>
        <v>0.61714576114289688</v>
      </c>
      <c r="C1584" s="7">
        <f t="shared" si="695"/>
        <v>3.9764546465392847E-4</v>
      </c>
      <c r="D1584" s="58">
        <f t="shared" si="696"/>
        <v>3629457.4086236884</v>
      </c>
      <c r="E1584" s="7">
        <f t="shared" si="697"/>
        <v>526.40831411805937</v>
      </c>
      <c r="F1584" s="7">
        <f t="shared" si="698"/>
        <v>3528132.4086236884</v>
      </c>
      <c r="G1584" s="57">
        <f t="shared" si="699"/>
        <v>1.2466873724699798E-2</v>
      </c>
      <c r="H1584" s="61">
        <f t="shared" si="700"/>
        <v>1.5988162565617744E-2</v>
      </c>
      <c r="I1584" s="7">
        <f t="shared" si="701"/>
        <v>6.6023674868764384E-2</v>
      </c>
      <c r="J1584" s="58">
        <f t="shared" si="702"/>
        <v>8.7768419989968263E-4</v>
      </c>
      <c r="K1584" s="7">
        <f t="shared" si="703"/>
        <v>6.6325131125320978E-3</v>
      </c>
      <c r="L1584" s="7">
        <f t="shared" si="704"/>
        <v>8.3878815123314635E-3</v>
      </c>
      <c r="M1584" s="58">
        <f t="shared" si="705"/>
        <v>2.5163644536994392E-2</v>
      </c>
      <c r="N1584" s="58">
        <f t="shared" si="706"/>
        <v>1.7384380875488478E-4</v>
      </c>
      <c r="O1584" s="59">
        <f t="shared" si="707"/>
        <v>0.30879006530086411</v>
      </c>
      <c r="P1584" s="58">
        <f t="shared" si="708"/>
        <v>2.2157846517623092E-4</v>
      </c>
      <c r="Q1584" s="58">
        <f t="shared" si="709"/>
        <v>0.5572261848103085</v>
      </c>
      <c r="R1584" s="58">
        <f t="shared" si="710"/>
        <v>0.55373620638612653</v>
      </c>
      <c r="S1584" s="60">
        <f t="shared" si="711"/>
        <v>3.489978424181972E-3</v>
      </c>
      <c r="T1584" s="58">
        <f t="shared" si="712"/>
        <v>2.2019069108411492E-4</v>
      </c>
      <c r="U1584" s="58">
        <f t="shared" si="713"/>
        <v>2.9971437042688232E-3</v>
      </c>
      <c r="V1584" s="58">
        <f t="shared" si="714"/>
        <v>2.7797204913198096E-4</v>
      </c>
      <c r="W1584" s="50">
        <f t="shared" si="715"/>
        <v>175.21581705679768</v>
      </c>
      <c r="X1584" s="50">
        <f t="shared" si="716"/>
        <v>106676.64485602497</v>
      </c>
      <c r="Y1584" s="50">
        <f t="shared" si="717"/>
        <v>106676.64485602497</v>
      </c>
      <c r="Z1584" s="50">
        <f t="shared" si="718"/>
        <v>1.5884279466795299</v>
      </c>
      <c r="AA1584" s="50">
        <f t="shared" si="719"/>
        <v>1.3501637546776004</v>
      </c>
      <c r="AB1584" s="50">
        <f t="shared" si="720"/>
        <v>703.76616433866684</v>
      </c>
      <c r="AC1584" s="7">
        <f t="shared" si="721"/>
        <v>0.27984715408646582</v>
      </c>
    </row>
    <row r="1585" spans="2:29">
      <c r="B1585" s="7">
        <f t="shared" si="722"/>
        <v>0.6175434066075508</v>
      </c>
      <c r="C1585" s="7">
        <f t="shared" si="695"/>
        <v>3.9764546465392847E-4</v>
      </c>
      <c r="D1585" s="58">
        <f t="shared" si="696"/>
        <v>3629509.2022881419</v>
      </c>
      <c r="E1585" s="7">
        <f t="shared" si="697"/>
        <v>526.41582615429991</v>
      </c>
      <c r="F1585" s="7">
        <f t="shared" si="698"/>
        <v>3528184.2022881419</v>
      </c>
      <c r="G1585" s="57">
        <f t="shared" si="699"/>
        <v>1.2466930476686313E-2</v>
      </c>
      <c r="H1585" s="61">
        <f t="shared" si="700"/>
        <v>1.5993119961412783E-2</v>
      </c>
      <c r="I1585" s="7">
        <f t="shared" si="701"/>
        <v>6.6013760077174299E-2</v>
      </c>
      <c r="J1585" s="58">
        <f t="shared" si="702"/>
        <v>8.7718611962507901E-4</v>
      </c>
      <c r="K1585" s="7">
        <f t="shared" si="703"/>
        <v>6.6335733186029672E-3</v>
      </c>
      <c r="L1585" s="7">
        <f t="shared" si="704"/>
        <v>8.3879455578531256E-3</v>
      </c>
      <c r="M1585" s="58">
        <f t="shared" si="705"/>
        <v>2.5163836673559377E-2</v>
      </c>
      <c r="N1585" s="58">
        <f t="shared" si="706"/>
        <v>1.7371906213187242E-4</v>
      </c>
      <c r="O1585" s="59">
        <f t="shared" si="707"/>
        <v>0.30856848411173837</v>
      </c>
      <c r="P1585" s="58">
        <f t="shared" si="708"/>
        <v>2.2158118912574132E-4</v>
      </c>
      <c r="Q1585" s="58">
        <f t="shared" si="709"/>
        <v>0.557233035006658</v>
      </c>
      <c r="R1585" s="58">
        <f t="shared" si="710"/>
        <v>0.55374410840123256</v>
      </c>
      <c r="S1585" s="60">
        <f t="shared" si="711"/>
        <v>3.4889266054254353E-3</v>
      </c>
      <c r="T1585" s="58">
        <f t="shared" si="712"/>
        <v>2.2019383328458346E-4</v>
      </c>
      <c r="U1585" s="58">
        <f t="shared" si="713"/>
        <v>2.9985310601099813E-3</v>
      </c>
      <c r="V1585" s="58">
        <f t="shared" si="714"/>
        <v>2.7809679575499334E-4</v>
      </c>
      <c r="W1585" s="50">
        <f t="shared" si="715"/>
        <v>175.21715491408506</v>
      </c>
      <c r="X1585" s="50">
        <f t="shared" si="716"/>
        <v>106678.16717016911</v>
      </c>
      <c r="Y1585" s="50">
        <f t="shared" si="717"/>
        <v>106678.16717016911</v>
      </c>
      <c r="Z1585" s="50">
        <f t="shared" si="718"/>
        <v>1.5884307590322007</v>
      </c>
      <c r="AA1585" s="50">
        <f t="shared" si="719"/>
        <v>1.3501661451773705</v>
      </c>
      <c r="AB1585" s="50">
        <f t="shared" si="720"/>
        <v>703.77745338924626</v>
      </c>
      <c r="AC1585" s="7">
        <f t="shared" si="721"/>
        <v>0.27985166794604371</v>
      </c>
    </row>
    <row r="1586" spans="2:29">
      <c r="B1586" s="7">
        <f t="shared" si="722"/>
        <v>0.61794105207220473</v>
      </c>
      <c r="C1586" s="7">
        <f t="shared" si="695"/>
        <v>3.9764546465392847E-4</v>
      </c>
      <c r="D1586" s="58">
        <f t="shared" si="696"/>
        <v>3629560.4232015698</v>
      </c>
      <c r="E1586" s="7">
        <f t="shared" si="697"/>
        <v>526.42325512002378</v>
      </c>
      <c r="F1586" s="7">
        <f t="shared" si="698"/>
        <v>3528235.4232015698</v>
      </c>
      <c r="G1586" s="57">
        <f t="shared" si="699"/>
        <v>1.2466986600548678E-2</v>
      </c>
      <c r="H1586" s="61">
        <f t="shared" si="700"/>
        <v>1.5998077379774992E-2</v>
      </c>
      <c r="I1586" s="7">
        <f t="shared" si="701"/>
        <v>6.6003845240449874E-2</v>
      </c>
      <c r="J1586" s="58">
        <f t="shared" si="702"/>
        <v>8.7668788266791241E-4</v>
      </c>
      <c r="K1586" s="7">
        <f t="shared" si="703"/>
        <v>6.6346329118393667E-3</v>
      </c>
      <c r="L1586" s="7">
        <f t="shared" si="704"/>
        <v>8.3880086771751915E-3</v>
      </c>
      <c r="M1586" s="58">
        <f t="shared" si="705"/>
        <v>2.5164026031525573E-2</v>
      </c>
      <c r="N1586" s="58">
        <f t="shared" si="706"/>
        <v>1.735943139953717E-4</v>
      </c>
      <c r="O1586" s="59">
        <f t="shared" si="707"/>
        <v>0.30834690023427896</v>
      </c>
      <c r="P1586" s="58">
        <f t="shared" si="708"/>
        <v>2.2158387745940811E-4</v>
      </c>
      <c r="Q1586" s="58">
        <f t="shared" si="709"/>
        <v>0.55723979563617787</v>
      </c>
      <c r="R1586" s="58">
        <f t="shared" si="710"/>
        <v>0.55375192303331</v>
      </c>
      <c r="S1586" s="60">
        <f t="shared" si="711"/>
        <v>3.4878726028678697E-3</v>
      </c>
      <c r="T1586" s="58">
        <f t="shared" si="712"/>
        <v>2.2019694073758698E-4</v>
      </c>
      <c r="U1586" s="58">
        <f t="shared" si="713"/>
        <v>2.9999179968318024E-3</v>
      </c>
      <c r="V1586" s="58">
        <f t="shared" si="714"/>
        <v>2.7822154389149406E-4</v>
      </c>
      <c r="W1586" s="50">
        <f t="shared" si="715"/>
        <v>175.21847342383884</v>
      </c>
      <c r="X1586" s="50">
        <f t="shared" si="716"/>
        <v>106679.67265007306</v>
      </c>
      <c r="Y1586" s="50">
        <f t="shared" si="717"/>
        <v>106679.67265007306</v>
      </c>
      <c r="Z1586" s="50">
        <f t="shared" si="718"/>
        <v>1.5884335402060317</v>
      </c>
      <c r="AA1586" s="50">
        <f t="shared" si="719"/>
        <v>1.350168509175127</v>
      </c>
      <c r="AB1586" s="50">
        <f t="shared" si="720"/>
        <v>703.78861760186794</v>
      </c>
      <c r="AC1586" s="7">
        <f t="shared" si="721"/>
        <v>0.27985613216518301</v>
      </c>
    </row>
    <row r="1587" spans="2:29">
      <c r="B1587" s="7">
        <f t="shared" si="722"/>
        <v>0.61833869753685866</v>
      </c>
      <c r="C1587" s="7">
        <f t="shared" si="695"/>
        <v>3.9764546465392847E-4</v>
      </c>
      <c r="D1587" s="58">
        <f t="shared" si="696"/>
        <v>3629611.0713444673</v>
      </c>
      <c r="E1587" s="7">
        <f t="shared" si="697"/>
        <v>526.43060101240224</v>
      </c>
      <c r="F1587" s="7">
        <f t="shared" si="698"/>
        <v>3528286.0713444673</v>
      </c>
      <c r="G1587" s="57">
        <f t="shared" si="699"/>
        <v>1.2467042096283631E-2</v>
      </c>
      <c r="H1587" s="61">
        <f t="shared" si="700"/>
        <v>1.6003034820454603E-2</v>
      </c>
      <c r="I1587" s="7">
        <f t="shared" si="701"/>
        <v>6.5993930359090652E-2</v>
      </c>
      <c r="J1587" s="58">
        <f t="shared" si="702"/>
        <v>8.761894890511882E-4</v>
      </c>
      <c r="K1587" s="7">
        <f t="shared" si="703"/>
        <v>6.6356918921795264E-3</v>
      </c>
      <c r="L1587" s="7">
        <f t="shared" si="704"/>
        <v>8.388070870281903E-3</v>
      </c>
      <c r="M1587" s="58">
        <f t="shared" si="705"/>
        <v>2.5164212610845709E-2</v>
      </c>
      <c r="N1587" s="58">
        <f t="shared" si="706"/>
        <v>1.7346956436543401E-4</v>
      </c>
      <c r="O1587" s="59">
        <f t="shared" si="707"/>
        <v>0.30812531370410218</v>
      </c>
      <c r="P1587" s="58">
        <f t="shared" si="708"/>
        <v>2.215865301767872E-4</v>
      </c>
      <c r="Q1587" s="58">
        <f t="shared" si="709"/>
        <v>0.55724646669775135</v>
      </c>
      <c r="R1587" s="58">
        <f t="shared" si="710"/>
        <v>0.55375965027938323</v>
      </c>
      <c r="S1587" s="60">
        <f t="shared" si="711"/>
        <v>3.4868164183681216E-3</v>
      </c>
      <c r="T1587" s="58">
        <f t="shared" si="712"/>
        <v>2.2020001344194229E-4</v>
      </c>
      <c r="U1587" s="58">
        <f t="shared" si="713"/>
        <v>3.0013045135666473E-3</v>
      </c>
      <c r="V1587" s="58">
        <f t="shared" si="714"/>
        <v>2.7834629352143172E-4</v>
      </c>
      <c r="W1587" s="50">
        <f t="shared" si="715"/>
        <v>175.21977258572994</v>
      </c>
      <c r="X1587" s="50">
        <f t="shared" si="716"/>
        <v>106681.16129516355</v>
      </c>
      <c r="Y1587" s="50">
        <f t="shared" si="717"/>
        <v>106681.16129516355</v>
      </c>
      <c r="Z1587" s="50">
        <f t="shared" si="718"/>
        <v>1.5884362902026006</v>
      </c>
      <c r="AA1587" s="50">
        <f t="shared" si="719"/>
        <v>1.3501708466722104</v>
      </c>
      <c r="AB1587" s="50">
        <f t="shared" si="720"/>
        <v>703.79965697228033</v>
      </c>
      <c r="AC1587" s="7">
        <f t="shared" si="721"/>
        <v>0.27986054674222932</v>
      </c>
    </row>
    <row r="1588" spans="2:29">
      <c r="B1588" s="7">
        <f t="shared" si="722"/>
        <v>0.61873634300151259</v>
      </c>
      <c r="C1588" s="7">
        <f t="shared" si="695"/>
        <v>3.9764546465392847E-4</v>
      </c>
      <c r="D1588" s="58">
        <f t="shared" si="696"/>
        <v>3629661.1466982989</v>
      </c>
      <c r="E1588" s="7">
        <f t="shared" si="697"/>
        <v>526.4378638287468</v>
      </c>
      <c r="F1588" s="7">
        <f t="shared" si="698"/>
        <v>3528336.1466982989</v>
      </c>
      <c r="G1588" s="57">
        <f t="shared" si="699"/>
        <v>1.2467096963888773E-2</v>
      </c>
      <c r="H1588" s="61">
        <f t="shared" si="700"/>
        <v>1.6007992283201839E-2</v>
      </c>
      <c r="I1588" s="7">
        <f t="shared" si="701"/>
        <v>6.598401543359618E-2</v>
      </c>
      <c r="J1588" s="58">
        <f t="shared" si="702"/>
        <v>8.7569093879794383E-4</v>
      </c>
      <c r="K1588" s="7">
        <f t="shared" si="703"/>
        <v>6.6367502595617925E-3</v>
      </c>
      <c r="L1588" s="7">
        <f t="shared" si="704"/>
        <v>8.3881321371576806E-3</v>
      </c>
      <c r="M1588" s="58">
        <f t="shared" si="705"/>
        <v>2.5164396411473042E-2</v>
      </c>
      <c r="N1588" s="58">
        <f t="shared" si="706"/>
        <v>1.7334481326211154E-4</v>
      </c>
      <c r="O1588" s="59">
        <f t="shared" si="707"/>
        <v>0.30790372455682563</v>
      </c>
      <c r="P1588" s="58">
        <f t="shared" si="708"/>
        <v>2.2158914727654633E-4</v>
      </c>
      <c r="Q1588" s="58">
        <f t="shared" si="709"/>
        <v>0.5572530481880279</v>
      </c>
      <c r="R1588" s="58">
        <f t="shared" si="710"/>
        <v>0.55376729013662418</v>
      </c>
      <c r="S1588" s="60">
        <f t="shared" si="711"/>
        <v>3.4857580514037201E-3</v>
      </c>
      <c r="T1588" s="58">
        <f t="shared" si="712"/>
        <v>2.2020305139652474E-4</v>
      </c>
      <c r="U1588" s="58">
        <f t="shared" si="713"/>
        <v>3.002690609446669E-3</v>
      </c>
      <c r="V1588" s="58">
        <f t="shared" si="714"/>
        <v>2.7847104462475422E-4</v>
      </c>
      <c r="W1588" s="50">
        <f t="shared" si="715"/>
        <v>175.22105239943286</v>
      </c>
      <c r="X1588" s="50">
        <f t="shared" si="716"/>
        <v>106682.63310489578</v>
      </c>
      <c r="Y1588" s="50">
        <f t="shared" si="717"/>
        <v>106682.63310489578</v>
      </c>
      <c r="Z1588" s="50">
        <f t="shared" si="718"/>
        <v>1.5884390090235083</v>
      </c>
      <c r="AA1588" s="50">
        <f t="shared" si="719"/>
        <v>1.350173157669982</v>
      </c>
      <c r="AB1588" s="50">
        <f t="shared" si="720"/>
        <v>703.81057149644369</v>
      </c>
      <c r="AC1588" s="7">
        <f t="shared" si="721"/>
        <v>0.27986491167553407</v>
      </c>
    </row>
    <row r="1589" spans="2:29">
      <c r="B1589" s="7">
        <f t="shared" si="722"/>
        <v>0.61913398846616652</v>
      </c>
      <c r="C1589" s="7">
        <f t="shared" si="695"/>
        <v>3.9764546465392847E-4</v>
      </c>
      <c r="D1589" s="58">
        <f t="shared" si="696"/>
        <v>3629710.6492443504</v>
      </c>
      <c r="E1589" s="7">
        <f t="shared" si="697"/>
        <v>526.44504356634332</v>
      </c>
      <c r="F1589" s="7">
        <f t="shared" si="698"/>
        <v>3528385.6492443504</v>
      </c>
      <c r="G1589" s="57">
        <f t="shared" si="699"/>
        <v>1.2467151203361294E-2</v>
      </c>
      <c r="H1589" s="61">
        <f t="shared" si="700"/>
        <v>1.6012949767766932E-2</v>
      </c>
      <c r="I1589" s="7">
        <f t="shared" si="701"/>
        <v>6.5974100464466001E-2</v>
      </c>
      <c r="J1589" s="58">
        <f t="shared" si="702"/>
        <v>8.7519223193124667E-4</v>
      </c>
      <c r="K1589" s="7">
        <f t="shared" si="703"/>
        <v>6.6378080139246412E-3</v>
      </c>
      <c r="L1589" s="7">
        <f t="shared" si="704"/>
        <v>8.3881924777871354E-3</v>
      </c>
      <c r="M1589" s="58">
        <f t="shared" si="705"/>
        <v>2.5164577433361406E-2</v>
      </c>
      <c r="N1589" s="58">
        <f t="shared" si="706"/>
        <v>1.7322006070545688E-4</v>
      </c>
      <c r="O1589" s="59">
        <f t="shared" si="707"/>
        <v>0.30768213282806778</v>
      </c>
      <c r="P1589" s="58">
        <f t="shared" si="708"/>
        <v>2.2159172875785282E-4</v>
      </c>
      <c r="Q1589" s="58">
        <f t="shared" si="709"/>
        <v>0.55725954010491352</v>
      </c>
      <c r="R1589" s="58">
        <f t="shared" si="710"/>
        <v>0.5537748426021778</v>
      </c>
      <c r="S1589" s="60">
        <f t="shared" si="711"/>
        <v>3.484697502735723E-3</v>
      </c>
      <c r="T1589" s="58">
        <f t="shared" si="712"/>
        <v>2.2020605460019909E-4</v>
      </c>
      <c r="U1589" s="58">
        <f t="shared" si="713"/>
        <v>3.0040762836043228E-3</v>
      </c>
      <c r="V1589" s="58">
        <f t="shared" si="714"/>
        <v>2.7859579718140886E-4</v>
      </c>
      <c r="W1589" s="50">
        <f t="shared" si="715"/>
        <v>175.22231286462613</v>
      </c>
      <c r="X1589" s="50">
        <f t="shared" si="716"/>
        <v>106684.08807871971</v>
      </c>
      <c r="Y1589" s="50">
        <f t="shared" si="717"/>
        <v>106684.08807871971</v>
      </c>
      <c r="Z1589" s="50">
        <f t="shared" si="718"/>
        <v>1.5884416966703161</v>
      </c>
      <c r="AA1589" s="50">
        <f t="shared" si="719"/>
        <v>1.3501754421697687</v>
      </c>
      <c r="AB1589" s="50">
        <f t="shared" si="720"/>
        <v>703.82136117027903</v>
      </c>
      <c r="AC1589" s="7">
        <f t="shared" si="721"/>
        <v>0.27986922696348315</v>
      </c>
    </row>
    <row r="1590" spans="2:29">
      <c r="B1590" s="7">
        <f t="shared" si="722"/>
        <v>0.61953163393082045</v>
      </c>
      <c r="C1590" s="7">
        <f t="shared" si="695"/>
        <v>3.9764546465392847E-4</v>
      </c>
      <c r="D1590" s="58">
        <f t="shared" si="696"/>
        <v>3629759.578964348</v>
      </c>
      <c r="E1590" s="7">
        <f t="shared" si="697"/>
        <v>526.45214022254129</v>
      </c>
      <c r="F1590" s="7">
        <f t="shared" si="698"/>
        <v>3528434.578964348</v>
      </c>
      <c r="G1590" s="57">
        <f t="shared" si="699"/>
        <v>1.2467204814698674E-2</v>
      </c>
      <c r="H1590" s="61">
        <f t="shared" si="700"/>
        <v>1.6017907273900102E-2</v>
      </c>
      <c r="I1590" s="7">
        <f t="shared" si="701"/>
        <v>6.5964185452199661E-2</v>
      </c>
      <c r="J1590" s="58">
        <f t="shared" si="702"/>
        <v>8.7469336847419686E-4</v>
      </c>
      <c r="K1590" s="7">
        <f t="shared" si="703"/>
        <v>6.6388651552066677E-3</v>
      </c>
      <c r="L1590" s="7">
        <f t="shared" si="704"/>
        <v>8.388251892155061E-3</v>
      </c>
      <c r="M1590" s="58">
        <f t="shared" si="705"/>
        <v>2.5164755676465183E-2</v>
      </c>
      <c r="N1590" s="58">
        <f t="shared" si="706"/>
        <v>1.730953067155234E-4</v>
      </c>
      <c r="O1590" s="59">
        <f t="shared" si="707"/>
        <v>0.30746053855344846</v>
      </c>
      <c r="P1590" s="58">
        <f t="shared" si="708"/>
        <v>2.2159427461931891E-4</v>
      </c>
      <c r="Q1590" s="58">
        <f t="shared" si="709"/>
        <v>0.55726594244491834</v>
      </c>
      <c r="R1590" s="58">
        <f t="shared" si="710"/>
        <v>0.55378230767325609</v>
      </c>
      <c r="S1590" s="60">
        <f t="shared" si="711"/>
        <v>3.4836347716622473E-3</v>
      </c>
      <c r="T1590" s="58">
        <f t="shared" si="712"/>
        <v>2.2020902305185669E-4</v>
      </c>
      <c r="U1590" s="58">
        <f t="shared" si="713"/>
        <v>3.005461535171785E-3</v>
      </c>
      <c r="V1590" s="58">
        <f t="shared" si="714"/>
        <v>2.7872055117134239E-4</v>
      </c>
      <c r="W1590" s="50">
        <f t="shared" si="715"/>
        <v>175.22355398099214</v>
      </c>
      <c r="X1590" s="50">
        <f t="shared" si="716"/>
        <v>106685.52621609822</v>
      </c>
      <c r="Y1590" s="50">
        <f t="shared" si="717"/>
        <v>106685.52621609822</v>
      </c>
      <c r="Z1590" s="50">
        <f t="shared" si="718"/>
        <v>1.5884443531445795</v>
      </c>
      <c r="AA1590" s="50">
        <f t="shared" si="719"/>
        <v>1.3501777001728925</v>
      </c>
      <c r="AB1590" s="50">
        <f t="shared" si="720"/>
        <v>703.83202598980313</v>
      </c>
      <c r="AC1590" s="7">
        <f t="shared" si="721"/>
        <v>0.27987349260447358</v>
      </c>
    </row>
    <row r="1591" spans="2:29">
      <c r="B1591" s="7">
        <f t="shared" si="722"/>
        <v>0.61992927939547438</v>
      </c>
      <c r="C1591" s="7">
        <f t="shared" si="695"/>
        <v>3.9764546465392847E-4</v>
      </c>
      <c r="D1591" s="58">
        <f t="shared" si="696"/>
        <v>3629807.9358397531</v>
      </c>
      <c r="E1591" s="7">
        <f t="shared" si="697"/>
        <v>526.45915379465202</v>
      </c>
      <c r="F1591" s="7">
        <f t="shared" si="698"/>
        <v>3528482.9358397531</v>
      </c>
      <c r="G1591" s="57">
        <f t="shared" si="699"/>
        <v>1.2467257797897894E-2</v>
      </c>
      <c r="H1591" s="61">
        <f t="shared" si="700"/>
        <v>1.602286480135158E-2</v>
      </c>
      <c r="I1591" s="7">
        <f t="shared" si="701"/>
        <v>6.5954270397296705E-2</v>
      </c>
      <c r="J1591" s="58">
        <f t="shared" si="702"/>
        <v>8.7419434844992442E-4</v>
      </c>
      <c r="K1591" s="7">
        <f t="shared" si="703"/>
        <v>6.6399216833465989E-3</v>
      </c>
      <c r="L1591" s="7">
        <f t="shared" si="704"/>
        <v>8.3883103802464484E-3</v>
      </c>
      <c r="M1591" s="58">
        <f t="shared" si="705"/>
        <v>2.5164931140739345E-2</v>
      </c>
      <c r="N1591" s="58">
        <f t="shared" si="706"/>
        <v>1.7297055131236481E-4</v>
      </c>
      <c r="O1591" s="59">
        <f t="shared" si="707"/>
        <v>0.30723894176858801</v>
      </c>
      <c r="P1591" s="58">
        <f t="shared" si="708"/>
        <v>2.2159678486044498E-4</v>
      </c>
      <c r="Q1591" s="58">
        <f t="shared" si="709"/>
        <v>0.55727225520678592</v>
      </c>
      <c r="R1591" s="58">
        <f t="shared" si="710"/>
        <v>0.55378968534703066</v>
      </c>
      <c r="S1591" s="60">
        <f t="shared" si="711"/>
        <v>3.4825698597552579E-3</v>
      </c>
      <c r="T1591" s="58">
        <f t="shared" si="712"/>
        <v>2.2021195675037285E-4</v>
      </c>
      <c r="U1591" s="58">
        <f t="shared" si="713"/>
        <v>3.0068463632818569E-3</v>
      </c>
      <c r="V1591" s="58">
        <f t="shared" si="714"/>
        <v>2.7884530657450092E-4</v>
      </c>
      <c r="W1591" s="50">
        <f t="shared" si="715"/>
        <v>175.22477574821733</v>
      </c>
      <c r="X1591" s="50">
        <f t="shared" si="716"/>
        <v>106686.94751648646</v>
      </c>
      <c r="Y1591" s="50">
        <f t="shared" si="717"/>
        <v>106686.94751648646</v>
      </c>
      <c r="Z1591" s="50">
        <f t="shared" si="718"/>
        <v>1.5884469784478106</v>
      </c>
      <c r="AA1591" s="50">
        <f t="shared" si="719"/>
        <v>1.3501799316806389</v>
      </c>
      <c r="AB1591" s="50">
        <f t="shared" si="720"/>
        <v>703.84256595097531</v>
      </c>
      <c r="AC1591" s="7">
        <f t="shared" si="721"/>
        <v>0.27987770859691002</v>
      </c>
    </row>
    <row r="1592" spans="2:29">
      <c r="B1592" s="7">
        <f t="shared" si="722"/>
        <v>0.6203269248601283</v>
      </c>
      <c r="C1592" s="7">
        <f t="shared" si="695"/>
        <v>3.9764546465392847E-4</v>
      </c>
      <c r="D1592" s="58">
        <f t="shared" si="696"/>
        <v>3629855.7198528536</v>
      </c>
      <c r="E1592" s="7">
        <f t="shared" si="697"/>
        <v>526.46608428010643</v>
      </c>
      <c r="F1592" s="7">
        <f t="shared" si="698"/>
        <v>3528530.7198528536</v>
      </c>
      <c r="G1592" s="57">
        <f t="shared" si="699"/>
        <v>1.2467310152956646E-2</v>
      </c>
      <c r="H1592" s="61">
        <f t="shared" si="700"/>
        <v>1.6027822349871587E-2</v>
      </c>
      <c r="I1592" s="7">
        <f t="shared" si="701"/>
        <v>6.5944355300256691E-2</v>
      </c>
      <c r="J1592" s="58">
        <f t="shared" si="702"/>
        <v>8.7369517188159117E-4</v>
      </c>
      <c r="K1592" s="7">
        <f t="shared" si="703"/>
        <v>6.640977598283279E-3</v>
      </c>
      <c r="L1592" s="7">
        <f t="shared" si="704"/>
        <v>8.3883679420464607E-3</v>
      </c>
      <c r="M1592" s="58">
        <f t="shared" si="705"/>
        <v>2.516510382613938E-2</v>
      </c>
      <c r="N1592" s="58">
        <f t="shared" si="706"/>
        <v>1.7284579451603549E-4</v>
      </c>
      <c r="O1592" s="59">
        <f t="shared" si="707"/>
        <v>0.307017342509108</v>
      </c>
      <c r="P1592" s="58">
        <f t="shared" si="708"/>
        <v>2.215992594800098E-4</v>
      </c>
      <c r="Q1592" s="58">
        <f t="shared" si="709"/>
        <v>0.55727847838744504</v>
      </c>
      <c r="R1592" s="58">
        <f t="shared" si="710"/>
        <v>0.55379697562079921</v>
      </c>
      <c r="S1592" s="60">
        <f t="shared" si="711"/>
        <v>3.4815027666458276E-3</v>
      </c>
      <c r="T1592" s="58">
        <f t="shared" si="712"/>
        <v>2.2021485569467301E-4</v>
      </c>
      <c r="U1592" s="58">
        <f t="shared" si="713"/>
        <v>3.0082307670671938E-3</v>
      </c>
      <c r="V1592" s="58">
        <f t="shared" si="714"/>
        <v>2.7897006337083031E-4</v>
      </c>
      <c r="W1592" s="50">
        <f t="shared" si="715"/>
        <v>175.22597816599176</v>
      </c>
      <c r="X1592" s="50">
        <f t="shared" si="716"/>
        <v>106688.3519793638</v>
      </c>
      <c r="Y1592" s="50">
        <f t="shared" si="717"/>
        <v>106688.3519793638</v>
      </c>
      <c r="Z1592" s="50">
        <f t="shared" si="718"/>
        <v>1.5884495725815364</v>
      </c>
      <c r="AA1592" s="50">
        <f t="shared" si="719"/>
        <v>1.3501821366943059</v>
      </c>
      <c r="AB1592" s="50">
        <f t="shared" si="720"/>
        <v>703.85298104993524</v>
      </c>
      <c r="AC1592" s="7">
        <f t="shared" si="721"/>
        <v>0.27988187493922156</v>
      </c>
    </row>
    <row r="1593" spans="2:29">
      <c r="B1593" s="7">
        <f t="shared" si="722"/>
        <v>0.62072457032478223</v>
      </c>
      <c r="C1593" s="7">
        <f t="shared" si="695"/>
        <v>3.9764546465392847E-4</v>
      </c>
      <c r="D1593" s="58">
        <f t="shared" si="696"/>
        <v>3629902.9309858289</v>
      </c>
      <c r="E1593" s="7">
        <f t="shared" si="697"/>
        <v>526.47293167632006</v>
      </c>
      <c r="F1593" s="7">
        <f t="shared" si="698"/>
        <v>3528577.9309858289</v>
      </c>
      <c r="G1593" s="57">
        <f t="shared" si="699"/>
        <v>1.2467361879872288E-2</v>
      </c>
      <c r="H1593" s="61">
        <f t="shared" si="700"/>
        <v>1.6032779919210344E-2</v>
      </c>
      <c r="I1593" s="7">
        <f t="shared" si="701"/>
        <v>6.5934440161579178E-2</v>
      </c>
      <c r="J1593" s="58">
        <f t="shared" si="702"/>
        <v>8.7319583879239058E-4</v>
      </c>
      <c r="K1593" s="7">
        <f t="shared" si="703"/>
        <v>6.6420328999556785E-3</v>
      </c>
      <c r="L1593" s="7">
        <f t="shared" si="704"/>
        <v>8.3884245775404601E-3</v>
      </c>
      <c r="M1593" s="58">
        <f t="shared" si="705"/>
        <v>2.5165273732621382E-2</v>
      </c>
      <c r="N1593" s="58">
        <f t="shared" si="706"/>
        <v>1.7272103634659045E-4</v>
      </c>
      <c r="O1593" s="59">
        <f t="shared" si="707"/>
        <v>0.30679574081063127</v>
      </c>
      <c r="P1593" s="58">
        <f t="shared" si="708"/>
        <v>2.2160169847673661E-4</v>
      </c>
      <c r="Q1593" s="58">
        <f t="shared" si="709"/>
        <v>0.55728461198368484</v>
      </c>
      <c r="R1593" s="58">
        <f t="shared" si="710"/>
        <v>0.55380417849184294</v>
      </c>
      <c r="S1593" s="60">
        <f t="shared" si="711"/>
        <v>3.4804334918419055E-3</v>
      </c>
      <c r="T1593" s="58">
        <f t="shared" si="712"/>
        <v>2.2021771988367604E-4</v>
      </c>
      <c r="U1593" s="58">
        <f t="shared" si="713"/>
        <v>3.0096147456602543E-3</v>
      </c>
      <c r="V1593" s="58">
        <f t="shared" si="714"/>
        <v>2.7909482154027528E-4</v>
      </c>
      <c r="W1593" s="50">
        <f t="shared" si="715"/>
        <v>175.22716123400971</v>
      </c>
      <c r="X1593" s="50">
        <f t="shared" si="716"/>
        <v>106689.73960420648</v>
      </c>
      <c r="Y1593" s="50">
        <f t="shared" si="717"/>
        <v>106689.73960420648</v>
      </c>
      <c r="Z1593" s="50">
        <f t="shared" si="718"/>
        <v>1.588452135547249</v>
      </c>
      <c r="AA1593" s="50">
        <f t="shared" si="719"/>
        <v>1.3501843152151616</v>
      </c>
      <c r="AB1593" s="50">
        <f t="shared" si="720"/>
        <v>703.86327128279868</v>
      </c>
      <c r="AC1593" s="7">
        <f t="shared" si="721"/>
        <v>0.27988599162986838</v>
      </c>
    </row>
    <row r="1594" spans="2:29">
      <c r="B1594" s="7">
        <f t="shared" si="722"/>
        <v>0.62112221578943616</v>
      </c>
      <c r="C1594" s="7">
        <f t="shared" si="695"/>
        <v>3.9764546465392847E-4</v>
      </c>
      <c r="D1594" s="58">
        <f t="shared" si="696"/>
        <v>3629949.5692206975</v>
      </c>
      <c r="E1594" s="7">
        <f t="shared" si="697"/>
        <v>526.47969598068471</v>
      </c>
      <c r="F1594" s="7">
        <f t="shared" si="698"/>
        <v>3528624.5692206975</v>
      </c>
      <c r="G1594" s="57">
        <f t="shared" si="699"/>
        <v>1.2467412978641819E-2</v>
      </c>
      <c r="H1594" s="61">
        <f t="shared" si="700"/>
        <v>1.6037737509118074E-2</v>
      </c>
      <c r="I1594" s="7">
        <f t="shared" si="701"/>
        <v>6.592452498176371E-2</v>
      </c>
      <c r="J1594" s="58">
        <f t="shared" si="702"/>
        <v>8.7269634920554627E-4</v>
      </c>
      <c r="K1594" s="7">
        <f t="shared" si="703"/>
        <v>6.643087588302894E-3</v>
      </c>
      <c r="L1594" s="7">
        <f t="shared" si="704"/>
        <v>8.3884802867139861E-3</v>
      </c>
      <c r="M1594" s="58">
        <f t="shared" si="705"/>
        <v>2.5165440860141958E-2</v>
      </c>
      <c r="N1594" s="58">
        <f t="shared" si="706"/>
        <v>1.7259627682408507E-4</v>
      </c>
      <c r="O1594" s="59">
        <f t="shared" si="707"/>
        <v>0.30657413670878109</v>
      </c>
      <c r="P1594" s="58">
        <f t="shared" si="708"/>
        <v>2.2160410185018131E-4</v>
      </c>
      <c r="Q1594" s="58">
        <f t="shared" si="709"/>
        <v>0.55729065599438876</v>
      </c>
      <c r="R1594" s="58">
        <f t="shared" si="710"/>
        <v>0.55381129395741835</v>
      </c>
      <c r="S1594" s="60">
        <f t="shared" si="711"/>
        <v>3.4793620369704126E-3</v>
      </c>
      <c r="T1594" s="58">
        <f t="shared" si="712"/>
        <v>2.20220549316291E-4</v>
      </c>
      <c r="U1594" s="58">
        <f t="shared" si="713"/>
        <v>3.0109982981941447E-3</v>
      </c>
      <c r="V1594" s="58">
        <f t="shared" si="714"/>
        <v>2.7921958106278072E-4</v>
      </c>
      <c r="W1594" s="50">
        <f t="shared" si="715"/>
        <v>175.22832495196909</v>
      </c>
      <c r="X1594" s="50">
        <f t="shared" si="716"/>
        <v>106691.11039048599</v>
      </c>
      <c r="Y1594" s="50">
        <f t="shared" si="717"/>
        <v>106691.11039048599</v>
      </c>
      <c r="Z1594" s="50">
        <f t="shared" si="718"/>
        <v>1.5884546673464013</v>
      </c>
      <c r="AA1594" s="50">
        <f t="shared" si="719"/>
        <v>1.350186467244441</v>
      </c>
      <c r="AB1594" s="50">
        <f t="shared" si="720"/>
        <v>703.87343664564605</v>
      </c>
      <c r="AC1594" s="7">
        <f t="shared" si="721"/>
        <v>0.27989005866729899</v>
      </c>
    </row>
    <row r="1595" spans="2:29">
      <c r="B1595" s="7">
        <f t="shared" si="722"/>
        <v>0.62151986125409009</v>
      </c>
      <c r="C1595" s="7">
        <f t="shared" si="695"/>
        <v>3.9764546465392847E-4</v>
      </c>
      <c r="D1595" s="58">
        <f t="shared" si="696"/>
        <v>3629995.6345403194</v>
      </c>
      <c r="E1595" s="7">
        <f t="shared" si="697"/>
        <v>526.48637719071462</v>
      </c>
      <c r="F1595" s="7">
        <f t="shared" si="698"/>
        <v>3528670.6345403194</v>
      </c>
      <c r="G1595" s="57">
        <f t="shared" si="699"/>
        <v>1.2467463449262936E-2</v>
      </c>
      <c r="H1595" s="61">
        <f t="shared" si="700"/>
        <v>1.6042695119344998E-2</v>
      </c>
      <c r="I1595" s="7">
        <f t="shared" si="701"/>
        <v>6.5914609761309861E-2</v>
      </c>
      <c r="J1595" s="58">
        <f t="shared" si="702"/>
        <v>8.7219670314431404E-4</v>
      </c>
      <c r="K1595" s="7">
        <f t="shared" si="703"/>
        <v>6.6441416632641451E-3</v>
      </c>
      <c r="L1595" s="7">
        <f t="shared" si="704"/>
        <v>8.3885350695527723E-3</v>
      </c>
      <c r="M1595" s="58">
        <f t="shared" si="705"/>
        <v>2.5165605208658317E-2</v>
      </c>
      <c r="N1595" s="58">
        <f t="shared" si="706"/>
        <v>1.7247151596857545E-4</v>
      </c>
      <c r="O1595" s="59">
        <f t="shared" si="707"/>
        <v>0.30635253023918213</v>
      </c>
      <c r="P1595" s="58">
        <f t="shared" si="708"/>
        <v>2.2160646959895614E-4</v>
      </c>
      <c r="Q1595" s="58">
        <f t="shared" si="709"/>
        <v>0.5572966104160666</v>
      </c>
      <c r="R1595" s="58">
        <f t="shared" si="710"/>
        <v>0.55381832201491055</v>
      </c>
      <c r="S1595" s="60">
        <f t="shared" si="711"/>
        <v>3.4782884011560489E-3</v>
      </c>
      <c r="T1595" s="58">
        <f t="shared" si="712"/>
        <v>2.2022334399147809E-4</v>
      </c>
      <c r="U1595" s="58">
        <f t="shared" si="713"/>
        <v>3.0123814238016229E-3</v>
      </c>
      <c r="V1595" s="58">
        <f t="shared" si="714"/>
        <v>2.7934434191829029E-4</v>
      </c>
      <c r="W1595" s="50">
        <f t="shared" si="715"/>
        <v>175.22946931957185</v>
      </c>
      <c r="X1595" s="50">
        <f t="shared" si="716"/>
        <v>106692.46433769855</v>
      </c>
      <c r="Y1595" s="50">
        <f t="shared" si="717"/>
        <v>106692.46433769855</v>
      </c>
      <c r="Z1595" s="50">
        <f t="shared" si="718"/>
        <v>1.5884571679804631</v>
      </c>
      <c r="AA1595" s="50">
        <f t="shared" si="719"/>
        <v>1.3501885927833936</v>
      </c>
      <c r="AB1595" s="50">
        <f t="shared" si="720"/>
        <v>703.88347713474172</v>
      </c>
      <c r="AC1595" s="7">
        <f t="shared" si="721"/>
        <v>0.27989407604999134</v>
      </c>
    </row>
    <row r="1596" spans="2:29">
      <c r="B1596" s="7">
        <f t="shared" si="722"/>
        <v>0.62191750671874402</v>
      </c>
      <c r="C1596" s="7">
        <f t="shared" si="695"/>
        <v>3.9764546465392847E-4</v>
      </c>
      <c r="D1596" s="58">
        <f t="shared" si="696"/>
        <v>3630041.1269272123</v>
      </c>
      <c r="E1596" s="7">
        <f t="shared" si="697"/>
        <v>526.492975303874</v>
      </c>
      <c r="F1596" s="7">
        <f t="shared" si="698"/>
        <v>3528716.1269272123</v>
      </c>
      <c r="G1596" s="57">
        <f t="shared" si="699"/>
        <v>1.2467513291732773E-2</v>
      </c>
      <c r="H1596" s="61">
        <f t="shared" si="700"/>
        <v>1.6047652749641338E-2</v>
      </c>
      <c r="I1596" s="7">
        <f t="shared" si="701"/>
        <v>6.590469450071719E-2</v>
      </c>
      <c r="J1596" s="58">
        <f t="shared" si="702"/>
        <v>8.7169690063198016E-4</v>
      </c>
      <c r="K1596" s="7">
        <f t="shared" si="703"/>
        <v>6.6451951247787763E-3</v>
      </c>
      <c r="L1596" s="7">
        <f t="shared" si="704"/>
        <v>8.3885889260427362E-3</v>
      </c>
      <c r="M1596" s="58">
        <f t="shared" si="705"/>
        <v>2.5165766778128207E-2</v>
      </c>
      <c r="N1596" s="58">
        <f t="shared" si="706"/>
        <v>1.7234675380011806E-4</v>
      </c>
      <c r="O1596" s="59">
        <f t="shared" si="707"/>
        <v>0.30613092143745968</v>
      </c>
      <c r="P1596" s="58">
        <f t="shared" si="708"/>
        <v>2.2160880172245045E-4</v>
      </c>
      <c r="Q1596" s="58">
        <f t="shared" si="709"/>
        <v>0.55730247524718279</v>
      </c>
      <c r="R1596" s="58">
        <f t="shared" si="710"/>
        <v>0.55382526266165233</v>
      </c>
      <c r="S1596" s="60">
        <f t="shared" si="711"/>
        <v>3.4772125855304648E-3</v>
      </c>
      <c r="T1596" s="58">
        <f t="shared" si="712"/>
        <v>2.2022610390817673E-4</v>
      </c>
      <c r="U1596" s="58">
        <f t="shared" si="713"/>
        <v>3.0137641216158965E-3</v>
      </c>
      <c r="V1596" s="58">
        <f t="shared" si="714"/>
        <v>2.794691040867477E-4</v>
      </c>
      <c r="W1596" s="50">
        <f t="shared" si="715"/>
        <v>175.23059433652384</v>
      </c>
      <c r="X1596" s="50">
        <f t="shared" si="716"/>
        <v>106693.8014453303</v>
      </c>
      <c r="Y1596" s="50">
        <f t="shared" si="717"/>
        <v>106693.8014453303</v>
      </c>
      <c r="Z1596" s="50">
        <f t="shared" si="718"/>
        <v>1.5884596374508559</v>
      </c>
      <c r="AA1596" s="50">
        <f t="shared" si="719"/>
        <v>1.3501906918332276</v>
      </c>
      <c r="AB1596" s="50">
        <f t="shared" si="720"/>
        <v>703.89339274627514</v>
      </c>
      <c r="AC1596" s="7">
        <f t="shared" si="721"/>
        <v>0.27989804377644495</v>
      </c>
    </row>
    <row r="1597" spans="2:29">
      <c r="B1597" s="7">
        <f t="shared" si="722"/>
        <v>0.62231515218339795</v>
      </c>
      <c r="C1597" s="7">
        <f t="shared" si="695"/>
        <v>3.9764546465392847E-4</v>
      </c>
      <c r="D1597" s="58">
        <f t="shared" si="696"/>
        <v>3630086.0463644932</v>
      </c>
      <c r="E1597" s="7">
        <f t="shared" si="697"/>
        <v>526.49949031771439</v>
      </c>
      <c r="F1597" s="7">
        <f t="shared" si="698"/>
        <v>3528761.0463644932</v>
      </c>
      <c r="G1597" s="57">
        <f t="shared" si="699"/>
        <v>1.2467562506048914E-2</v>
      </c>
      <c r="H1597" s="61">
        <f t="shared" si="700"/>
        <v>1.6052610399757309E-2</v>
      </c>
      <c r="I1597" s="7">
        <f t="shared" si="701"/>
        <v>6.5894779200485254E-2</v>
      </c>
      <c r="J1597" s="58">
        <f t="shared" si="702"/>
        <v>8.7119694169186281E-4</v>
      </c>
      <c r="K1597" s="7">
        <f t="shared" si="703"/>
        <v>6.6462479727862553E-3</v>
      </c>
      <c r="L1597" s="7">
        <f t="shared" si="704"/>
        <v>8.3886418561699809E-3</v>
      </c>
      <c r="M1597" s="58">
        <f t="shared" si="705"/>
        <v>2.5165925568509943E-2</v>
      </c>
      <c r="N1597" s="58">
        <f t="shared" si="706"/>
        <v>1.7222199033876996E-4</v>
      </c>
      <c r="O1597" s="59">
        <f t="shared" si="707"/>
        <v>0.30590931033924013</v>
      </c>
      <c r="P1597" s="58">
        <f t="shared" si="708"/>
        <v>2.2161109821955405E-4</v>
      </c>
      <c r="Q1597" s="58">
        <f t="shared" si="709"/>
        <v>0.55730825048494537</v>
      </c>
      <c r="R1597" s="58">
        <f t="shared" si="710"/>
        <v>0.55383211589506787</v>
      </c>
      <c r="S1597" s="60">
        <f t="shared" si="711"/>
        <v>3.4761345898774998E-3</v>
      </c>
      <c r="T1597" s="58">
        <f t="shared" si="712"/>
        <v>2.2022882906536263E-4</v>
      </c>
      <c r="U1597" s="58">
        <f t="shared" si="713"/>
        <v>3.015146390770088E-3</v>
      </c>
      <c r="V1597" s="58">
        <f t="shared" si="714"/>
        <v>2.7959386754809583E-4</v>
      </c>
      <c r="W1597" s="50">
        <f t="shared" si="715"/>
        <v>175.23170000253481</v>
      </c>
      <c r="X1597" s="50">
        <f t="shared" si="716"/>
        <v>106695.12171288505</v>
      </c>
      <c r="Y1597" s="50">
        <f t="shared" si="717"/>
        <v>106695.12171288505</v>
      </c>
      <c r="Z1597" s="50">
        <f t="shared" si="718"/>
        <v>1.5884620757590042</v>
      </c>
      <c r="AA1597" s="50">
        <f t="shared" si="719"/>
        <v>1.3501927643951535</v>
      </c>
      <c r="AB1597" s="50">
        <f t="shared" si="720"/>
        <v>703.90318347656637</v>
      </c>
      <c r="AC1597" s="7">
        <f t="shared" si="721"/>
        <v>0.27990196184517069</v>
      </c>
    </row>
    <row r="1598" spans="2:29">
      <c r="B1598" s="7">
        <f t="shared" si="722"/>
        <v>0.62271279764805187</v>
      </c>
      <c r="C1598" s="7">
        <f t="shared" ref="C1598:C1661" si="723">B1598-B1597</f>
        <v>3.9764546465392847E-4</v>
      </c>
      <c r="D1598" s="58">
        <f t="shared" ref="D1598:D1661" si="724">$E$23*$E$21*U1597/V1597</f>
        <v>3630130.3928352501</v>
      </c>
      <c r="E1598" s="7">
        <f t="shared" ref="E1598:E1661" si="725">D1598/6894.757</f>
        <v>526.50592222978275</v>
      </c>
      <c r="F1598" s="7">
        <f t="shared" ref="F1598:F1661" si="726">D1598-$E$6</f>
        <v>3528805.3928352501</v>
      </c>
      <c r="G1598" s="57">
        <f t="shared" ref="G1598:G1661" si="727">($E$7*((D1598*0.000145038)^$E$8))*0.0254</f>
        <v>1.2467611092208704E-2</v>
      </c>
      <c r="H1598" s="61">
        <f t="shared" ref="H1598:H1661" si="728">IF(H1597&gt;0,IF((H1597+G1597*C1598)&lt;$E$10,H1597+G1597*C1598,0),0)</f>
        <v>1.605756806944313E-2</v>
      </c>
      <c r="I1598" s="7">
        <f t="shared" ref="I1598:I1661" si="729">IF(H1598&gt;0,I1597-G1597*C1598*2,0)</f>
        <v>6.5884863861113613E-2</v>
      </c>
      <c r="J1598" s="58">
        <f t="shared" ref="J1598:J1661" si="730">IF(H1598&gt;0,PI()*($E$10^2-H1598^2),0)</f>
        <v>8.7069682634731112E-4</v>
      </c>
      <c r="K1598" s="7">
        <f t="shared" ref="K1598:K1661" si="731">IF(J1598=0,0,2*PI()*H1598*I1598)</f>
        <v>6.6473002072261721E-3</v>
      </c>
      <c r="L1598" s="7">
        <f t="shared" ref="L1598:L1661" si="732">J1598*2+K1598</f>
        <v>8.3886938599207934E-3</v>
      </c>
      <c r="M1598" s="58">
        <f t="shared" ref="M1598:M1661" si="733">IF(L1598&gt;0,L1598*$E$13,0)</f>
        <v>2.516608157976238E-2</v>
      </c>
      <c r="N1598" s="58">
        <f t="shared" ref="N1598:N1661" si="734">$E$13*PI()*($E$10^2-H1598^2)*I1598</f>
        <v>1.7209722560458882E-4</v>
      </c>
      <c r="O1598" s="59">
        <f t="shared" ref="O1598:O1661" si="735">$E$9*N1598</f>
        <v>0.30568769698015091</v>
      </c>
      <c r="P1598" s="58">
        <f t="shared" ref="P1598:P1661" si="736">(O1597-O1598)</f>
        <v>2.216133590892122E-4</v>
      </c>
      <c r="Q1598" s="58">
        <f t="shared" ref="Q1598:Q1661" si="737">P1598/C1598</f>
        <v>0.55731393612670188</v>
      </c>
      <c r="R1598" s="58">
        <f t="shared" ref="R1598:R1661" si="738">IF(D1598&gt;$E$6,$E$14*D1598*$E$22*(SQRT((2/($E$22+1))^(($E$22+1)/($E$22-1))))/($E$22*$E$23*$E$21)^0.5,0)</f>
        <v>0.55383888171257689</v>
      </c>
      <c r="S1598" s="60">
        <f t="shared" ref="S1598:S1661" si="739">Q1598-R1598</f>
        <v>3.4750544141249895E-3</v>
      </c>
      <c r="T1598" s="58">
        <f t="shared" ref="T1598:T1661" si="740">R1598*C1598</f>
        <v>2.2023151946200977E-4</v>
      </c>
      <c r="U1598" s="58">
        <f t="shared" ref="U1598:U1661" si="741">IF(P1598+U1597-T1598&gt;0,P1598+U1597-T1598,0)</f>
        <v>3.0165282303972903E-3</v>
      </c>
      <c r="V1598" s="58">
        <f t="shared" ref="V1598:V1661" si="742">$E$20-N1598</f>
        <v>2.7971863228227697E-4</v>
      </c>
      <c r="W1598" s="50">
        <f t="shared" ref="W1598:W1661" si="743">M1598/$E$14</f>
        <v>175.23278631731827</v>
      </c>
      <c r="X1598" s="50">
        <f t="shared" ref="X1598:X1661" si="744">D1598/(1+(($E$22-1)/2)*$E$17^2)^($E$22/($E$22-1))</f>
        <v>106696.42513986571</v>
      </c>
      <c r="Y1598" s="50">
        <f t="shared" ref="Y1598:Y1661" si="745">IF(D1598/(1+(($E$22-1)/2)*$E$17^2)^($E$22/($E$22-1))&lt;$E$6,$E$6,D1598/(1+(($E$22-1)/2)*$E$17^2)^($E$22/($E$22-1)))</f>
        <v>106696.42513986571</v>
      </c>
      <c r="Z1598" s="50">
        <f t="shared" ref="Z1598:Z1661" si="746">(((2*$E$22^2)/($E$22-1))*((2/($E$22+1))^(($E$22+1)/($E$22-1)))*((1-(X1598/D1598)^(($E$22-1)/$E$22))))^(0.5)+(((X1598-$E$6)/(D1598))*($E$15/$E$14))</f>
        <v>1.5884644829063015</v>
      </c>
      <c r="AA1598" s="50">
        <f t="shared" ref="AA1598:AA1661" si="747">Z1598*$E$16</f>
        <v>1.3501948104703563</v>
      </c>
      <c r="AB1598" s="50">
        <f t="shared" ref="AB1598:AB1661" si="748">IF(AA1598*D1598*$E$14&gt;0,AA1598*D1598*$E$14,0)</f>
        <v>703.91284932192957</v>
      </c>
      <c r="AC1598" s="7">
        <f t="shared" ref="AC1598:AC1661" si="749">((AB1597+AB1598)/(2))*C1598</f>
        <v>0.27990583025470406</v>
      </c>
    </row>
    <row r="1599" spans="2:29">
      <c r="B1599" s="7">
        <f t="shared" si="722"/>
        <v>0.6231104431127058</v>
      </c>
      <c r="C1599" s="7">
        <f t="shared" si="723"/>
        <v>3.9764546465392847E-4</v>
      </c>
      <c r="D1599" s="58">
        <f t="shared" si="724"/>
        <v>3630174.1663225987</v>
      </c>
      <c r="E1599" s="7">
        <f t="shared" si="725"/>
        <v>526.51227103763028</v>
      </c>
      <c r="F1599" s="7">
        <f t="shared" si="726"/>
        <v>3528849.1663225987</v>
      </c>
      <c r="G1599" s="57">
        <f t="shared" si="727"/>
        <v>1.2467659050209322E-2</v>
      </c>
      <c r="H1599" s="61">
        <f t="shared" si="728"/>
        <v>1.6062525758449017E-2</v>
      </c>
      <c r="I1599" s="7">
        <f t="shared" si="729"/>
        <v>6.5874948483101839E-2</v>
      </c>
      <c r="J1599" s="58">
        <f t="shared" si="730"/>
        <v>8.7019655462170517E-4</v>
      </c>
      <c r="K1599" s="7">
        <f t="shared" si="731"/>
        <v>6.648351828038245E-3</v>
      </c>
      <c r="L1599" s="7">
        <f t="shared" si="732"/>
        <v>8.3887449372816551E-3</v>
      </c>
      <c r="M1599" s="58">
        <f t="shared" si="733"/>
        <v>2.5166234811844965E-2</v>
      </c>
      <c r="N1599" s="58">
        <f t="shared" si="734"/>
        <v>1.7197245961763264E-4</v>
      </c>
      <c r="O1599" s="59">
        <f t="shared" si="735"/>
        <v>0.30546608139581999</v>
      </c>
      <c r="P1599" s="58">
        <f t="shared" si="736"/>
        <v>2.2161558433092532E-4</v>
      </c>
      <c r="Q1599" s="58">
        <f t="shared" si="737"/>
        <v>0.55731953217119612</v>
      </c>
      <c r="R1599" s="58">
        <f t="shared" si="738"/>
        <v>0.55384556011160346</v>
      </c>
      <c r="S1599" s="60">
        <f t="shared" si="739"/>
        <v>3.473972059592656E-3</v>
      </c>
      <c r="T1599" s="58">
        <f t="shared" si="740"/>
        <v>2.2023417509709384E-4</v>
      </c>
      <c r="U1599" s="58">
        <f t="shared" si="741"/>
        <v>3.017909639631122E-3</v>
      </c>
      <c r="V1599" s="58">
        <f t="shared" si="742"/>
        <v>2.7984339826923313E-4</v>
      </c>
      <c r="W1599" s="50">
        <f t="shared" si="743"/>
        <v>175.2338532805918</v>
      </c>
      <c r="X1599" s="50">
        <f t="shared" si="744"/>
        <v>106697.71172577603</v>
      </c>
      <c r="Y1599" s="50">
        <f t="shared" si="745"/>
        <v>106697.71172577603</v>
      </c>
      <c r="Z1599" s="50">
        <f t="shared" si="746"/>
        <v>1.5884668588941129</v>
      </c>
      <c r="AA1599" s="50">
        <f t="shared" si="747"/>
        <v>1.3501968300599958</v>
      </c>
      <c r="AB1599" s="50">
        <f t="shared" si="748"/>
        <v>703.92239027868413</v>
      </c>
      <c r="AC1599" s="7">
        <f t="shared" si="749"/>
        <v>0.2799096490035804</v>
      </c>
    </row>
    <row r="1600" spans="2:29">
      <c r="B1600" s="7">
        <f t="shared" si="722"/>
        <v>0.62350808857735973</v>
      </c>
      <c r="C1600" s="7">
        <f t="shared" si="723"/>
        <v>3.9764546465392847E-4</v>
      </c>
      <c r="D1600" s="58">
        <f t="shared" si="724"/>
        <v>3630217.3668103511</v>
      </c>
      <c r="E1600" s="7">
        <f t="shared" si="725"/>
        <v>526.51853673890923</v>
      </c>
      <c r="F1600" s="7">
        <f t="shared" si="726"/>
        <v>3528892.3668103511</v>
      </c>
      <c r="G1600" s="57">
        <f t="shared" si="727"/>
        <v>1.246770638004851E-2</v>
      </c>
      <c r="H1600" s="61">
        <f t="shared" si="728"/>
        <v>1.6067483466525184E-2</v>
      </c>
      <c r="I1600" s="7">
        <f t="shared" si="729"/>
        <v>6.5865033066949505E-2</v>
      </c>
      <c r="J1600" s="58">
        <f t="shared" si="730"/>
        <v>8.6969612653845679E-4</v>
      </c>
      <c r="K1600" s="7">
        <f t="shared" si="731"/>
        <v>6.6494028351623139E-3</v>
      </c>
      <c r="L1600" s="7">
        <f t="shared" si="732"/>
        <v>8.3887950882392277E-3</v>
      </c>
      <c r="M1600" s="58">
        <f t="shared" si="733"/>
        <v>2.5166385264717685E-2</v>
      </c>
      <c r="N1600" s="58">
        <f t="shared" si="734"/>
        <v>1.7184769239796008E-4</v>
      </c>
      <c r="O1600" s="59">
        <f t="shared" si="735"/>
        <v>0.30524446362187657</v>
      </c>
      <c r="P1600" s="58">
        <f t="shared" si="736"/>
        <v>2.2161777394341664E-4</v>
      </c>
      <c r="Q1600" s="58">
        <f t="shared" si="737"/>
        <v>0.55732503861521709</v>
      </c>
      <c r="R1600" s="58">
        <f t="shared" si="738"/>
        <v>0.55385215108967778</v>
      </c>
      <c r="S1600" s="60">
        <f t="shared" si="739"/>
        <v>3.4728875255393143E-3</v>
      </c>
      <c r="T1600" s="58">
        <f t="shared" si="740"/>
        <v>2.2023679596963272E-4</v>
      </c>
      <c r="U1600" s="58">
        <f t="shared" si="741"/>
        <v>3.019290617604906E-3</v>
      </c>
      <c r="V1600" s="58">
        <f t="shared" si="742"/>
        <v>2.7996816548890569E-4</v>
      </c>
      <c r="W1600" s="50">
        <f t="shared" si="743"/>
        <v>175.23490089207684</v>
      </c>
      <c r="X1600" s="50">
        <f t="shared" si="744"/>
        <v>106698.98147014018</v>
      </c>
      <c r="Y1600" s="50">
        <f t="shared" si="745"/>
        <v>106698.98147014018</v>
      </c>
      <c r="Z1600" s="50">
        <f t="shared" si="746"/>
        <v>1.588469203723812</v>
      </c>
      <c r="AA1600" s="50">
        <f t="shared" si="747"/>
        <v>1.3501988231652402</v>
      </c>
      <c r="AB1600" s="50">
        <f t="shared" si="748"/>
        <v>703.93180634330213</v>
      </c>
      <c r="AC1600" s="7">
        <f t="shared" si="749"/>
        <v>0.27991341809036646</v>
      </c>
    </row>
    <row r="1601" spans="2:29">
      <c r="B1601" s="7">
        <f t="shared" si="722"/>
        <v>0.62390573404201366</v>
      </c>
      <c r="C1601" s="7">
        <f t="shared" si="723"/>
        <v>3.9764546465392847E-4</v>
      </c>
      <c r="D1601" s="58">
        <f t="shared" si="724"/>
        <v>3630259.9942820277</v>
      </c>
      <c r="E1601" s="7">
        <f t="shared" si="725"/>
        <v>526.52471933122922</v>
      </c>
      <c r="F1601" s="7">
        <f t="shared" si="726"/>
        <v>3528934.9942820277</v>
      </c>
      <c r="G1601" s="57">
        <f t="shared" si="727"/>
        <v>1.2467753081723479E-2</v>
      </c>
      <c r="H1601" s="61">
        <f t="shared" si="728"/>
        <v>1.6072441193421848E-2</v>
      </c>
      <c r="I1601" s="7">
        <f t="shared" si="729"/>
        <v>6.5855117613156183E-2</v>
      </c>
      <c r="J1601" s="58">
        <f t="shared" si="730"/>
        <v>8.6919554212100826E-4</v>
      </c>
      <c r="K1601" s="7">
        <f t="shared" si="731"/>
        <v>6.650453228538346E-3</v>
      </c>
      <c r="L1601" s="7">
        <f t="shared" si="732"/>
        <v>8.3888443127803618E-3</v>
      </c>
      <c r="M1601" s="58">
        <f t="shared" si="733"/>
        <v>2.5166532938341084E-2</v>
      </c>
      <c r="N1601" s="58">
        <f t="shared" si="734"/>
        <v>1.7172292396563013E-4</v>
      </c>
      <c r="O1601" s="59">
        <f t="shared" si="735"/>
        <v>0.3050228436939505</v>
      </c>
      <c r="P1601" s="58">
        <f t="shared" si="736"/>
        <v>2.2161992792607554E-4</v>
      </c>
      <c r="Q1601" s="58">
        <f t="shared" si="737"/>
        <v>0.55733045545722937</v>
      </c>
      <c r="R1601" s="58">
        <f t="shared" si="738"/>
        <v>0.55385865464428563</v>
      </c>
      <c r="S1601" s="60">
        <f t="shared" si="739"/>
        <v>3.4718008129437372E-3</v>
      </c>
      <c r="T1601" s="58">
        <f t="shared" si="740"/>
        <v>2.2023938207862666E-4</v>
      </c>
      <c r="U1601" s="58">
        <f t="shared" si="741"/>
        <v>3.0206711634523549E-3</v>
      </c>
      <c r="V1601" s="58">
        <f t="shared" si="742"/>
        <v>2.8009293392123561E-4</v>
      </c>
      <c r="W1601" s="50">
        <f t="shared" si="743"/>
        <v>175.23592915149862</v>
      </c>
      <c r="X1601" s="50">
        <f t="shared" si="744"/>
        <v>106700.23437247383</v>
      </c>
      <c r="Y1601" s="50">
        <f t="shared" si="745"/>
        <v>106700.23437247383</v>
      </c>
      <c r="Z1601" s="50">
        <f t="shared" si="746"/>
        <v>1.588471517396727</v>
      </c>
      <c r="AA1601" s="50">
        <f t="shared" si="747"/>
        <v>1.3502007897872179</v>
      </c>
      <c r="AB1601" s="50">
        <f t="shared" si="748"/>
        <v>703.94109751219139</v>
      </c>
      <c r="AC1601" s="7">
        <f t="shared" si="749"/>
        <v>0.27991713751364661</v>
      </c>
    </row>
    <row r="1602" spans="2:29">
      <c r="B1602" s="7">
        <f t="shared" si="722"/>
        <v>0.62430337950666759</v>
      </c>
      <c r="C1602" s="7">
        <f t="shared" si="723"/>
        <v>3.9764546465392847E-4</v>
      </c>
      <c r="D1602" s="58">
        <f t="shared" si="724"/>
        <v>3630302.0487216804</v>
      </c>
      <c r="E1602" s="7">
        <f t="shared" si="725"/>
        <v>526.53081881227729</v>
      </c>
      <c r="F1602" s="7">
        <f t="shared" si="726"/>
        <v>3528977.0487216804</v>
      </c>
      <c r="G1602" s="57">
        <f t="shared" si="727"/>
        <v>1.2467799155231824E-2</v>
      </c>
      <c r="H1602" s="61">
        <f t="shared" si="728"/>
        <v>1.607739893888922E-2</v>
      </c>
      <c r="I1602" s="7">
        <f t="shared" si="729"/>
        <v>6.5845202122221433E-2</v>
      </c>
      <c r="J1602" s="58">
        <f t="shared" si="730"/>
        <v>8.6869480139283408E-4</v>
      </c>
      <c r="K1602" s="7">
        <f t="shared" si="731"/>
        <v>6.6515030081064266E-3</v>
      </c>
      <c r="L1602" s="7">
        <f t="shared" si="732"/>
        <v>8.3888926108920941E-3</v>
      </c>
      <c r="M1602" s="58">
        <f t="shared" si="733"/>
        <v>2.5166677832676281E-2</v>
      </c>
      <c r="N1602" s="58">
        <f t="shared" si="734"/>
        <v>1.7159815434070251E-4</v>
      </c>
      <c r="O1602" s="59">
        <f t="shared" si="735"/>
        <v>0.30480122164767282</v>
      </c>
      <c r="P1602" s="58">
        <f t="shared" si="736"/>
        <v>2.2162204627768078E-4</v>
      </c>
      <c r="Q1602" s="58">
        <f t="shared" si="737"/>
        <v>0.55733578269416162</v>
      </c>
      <c r="R1602" s="58">
        <f t="shared" si="738"/>
        <v>0.55386507077299396</v>
      </c>
      <c r="S1602" s="60">
        <f t="shared" si="739"/>
        <v>3.4707119211676574E-3</v>
      </c>
      <c r="T1602" s="58">
        <f t="shared" si="740"/>
        <v>2.2024193342310816E-4</v>
      </c>
      <c r="U1602" s="58">
        <f t="shared" si="741"/>
        <v>3.0220512763069274E-3</v>
      </c>
      <c r="V1602" s="58">
        <f t="shared" si="742"/>
        <v>2.8021770354616325E-4</v>
      </c>
      <c r="W1602" s="50">
        <f t="shared" si="743"/>
        <v>175.23693805858642</v>
      </c>
      <c r="X1602" s="50">
        <f t="shared" si="744"/>
        <v>106701.47043230823</v>
      </c>
      <c r="Y1602" s="50">
        <f t="shared" si="745"/>
        <v>106701.47043230823</v>
      </c>
      <c r="Z1602" s="50">
        <f t="shared" si="746"/>
        <v>1.5884737999141856</v>
      </c>
      <c r="AA1602" s="50">
        <f t="shared" si="747"/>
        <v>1.3502027299270578</v>
      </c>
      <c r="AB1602" s="50">
        <f t="shared" si="748"/>
        <v>703.95026378187572</v>
      </c>
      <c r="AC1602" s="7">
        <f t="shared" si="749"/>
        <v>0.27992080727201563</v>
      </c>
    </row>
    <row r="1603" spans="2:29">
      <c r="B1603" s="7">
        <f t="shared" si="722"/>
        <v>0.62470102497132152</v>
      </c>
      <c r="C1603" s="7">
        <f t="shared" si="723"/>
        <v>3.9764546465392847E-4</v>
      </c>
      <c r="D1603" s="58">
        <f t="shared" si="724"/>
        <v>3630343.5301131182</v>
      </c>
      <c r="E1603" s="7">
        <f t="shared" si="725"/>
        <v>526.53683517970512</v>
      </c>
      <c r="F1603" s="7">
        <f t="shared" si="726"/>
        <v>3529018.5301131182</v>
      </c>
      <c r="G1603" s="57">
        <f t="shared" si="727"/>
        <v>1.2467844600570677E-2</v>
      </c>
      <c r="H1603" s="61">
        <f t="shared" si="728"/>
        <v>1.6082356702677512E-2</v>
      </c>
      <c r="I1603" s="7">
        <f t="shared" si="729"/>
        <v>6.583528659464484E-2</v>
      </c>
      <c r="J1603" s="58">
        <f t="shared" si="730"/>
        <v>8.6819390437743943E-4</v>
      </c>
      <c r="K1603" s="7">
        <f t="shared" si="731"/>
        <v>6.6525521738067719E-3</v>
      </c>
      <c r="L1603" s="7">
        <f t="shared" si="732"/>
        <v>8.3889399825616516E-3</v>
      </c>
      <c r="M1603" s="58">
        <f t="shared" si="733"/>
        <v>2.5166819947684955E-2</v>
      </c>
      <c r="N1603" s="58">
        <f t="shared" si="734"/>
        <v>1.7147338354323721E-4</v>
      </c>
      <c r="O1603" s="59">
        <f t="shared" si="735"/>
        <v>0.30457959751867508</v>
      </c>
      <c r="P1603" s="58">
        <f t="shared" si="736"/>
        <v>2.2162412899773276E-4</v>
      </c>
      <c r="Q1603" s="58">
        <f t="shared" si="737"/>
        <v>0.55734102032475741</v>
      </c>
      <c r="R1603" s="58">
        <f t="shared" si="738"/>
        <v>0.55387139947333253</v>
      </c>
      <c r="S1603" s="60">
        <f t="shared" si="739"/>
        <v>3.4696208514248816E-3</v>
      </c>
      <c r="T1603" s="58">
        <f t="shared" si="740"/>
        <v>2.2024445000209494E-4</v>
      </c>
      <c r="U1603" s="58">
        <f t="shared" si="741"/>
        <v>3.023430955302565E-3</v>
      </c>
      <c r="V1603" s="58">
        <f t="shared" si="742"/>
        <v>2.8034247434362855E-4</v>
      </c>
      <c r="W1603" s="50">
        <f t="shared" si="743"/>
        <v>175.23792761307342</v>
      </c>
      <c r="X1603" s="50">
        <f t="shared" si="744"/>
        <v>106702.68964916749</v>
      </c>
      <c r="Y1603" s="50">
        <f t="shared" si="745"/>
        <v>106702.68964916749</v>
      </c>
      <c r="Z1603" s="50">
        <f t="shared" si="746"/>
        <v>1.5884760512774727</v>
      </c>
      <c r="AA1603" s="50">
        <f t="shared" si="747"/>
        <v>1.3502046435858517</v>
      </c>
      <c r="AB1603" s="50">
        <f t="shared" si="748"/>
        <v>703.9593051488265</v>
      </c>
      <c r="AC1603" s="7">
        <f t="shared" si="749"/>
        <v>0.27992442736408063</v>
      </c>
    </row>
    <row r="1604" spans="2:29">
      <c r="B1604" s="7">
        <f t="shared" si="722"/>
        <v>0.62509867043597545</v>
      </c>
      <c r="C1604" s="7">
        <f t="shared" si="723"/>
        <v>3.9764546465392847E-4</v>
      </c>
      <c r="D1604" s="58">
        <f t="shared" si="724"/>
        <v>3630384.4384407909</v>
      </c>
      <c r="E1604" s="7">
        <f t="shared" si="725"/>
        <v>526.5427684312574</v>
      </c>
      <c r="F1604" s="7">
        <f t="shared" si="726"/>
        <v>3529059.4384407909</v>
      </c>
      <c r="G1604" s="57">
        <f t="shared" si="727"/>
        <v>1.2467889417737662E-2</v>
      </c>
      <c r="H1604" s="61">
        <f t="shared" si="728"/>
        <v>1.608731448453694E-2</v>
      </c>
      <c r="I1604" s="7">
        <f t="shared" si="729"/>
        <v>6.5825371030925992E-2</v>
      </c>
      <c r="J1604" s="58">
        <f t="shared" si="730"/>
        <v>8.6769285109836029E-4</v>
      </c>
      <c r="K1604" s="7">
        <f t="shared" si="731"/>
        <v>6.6536007255797213E-3</v>
      </c>
      <c r="L1604" s="7">
        <f t="shared" si="732"/>
        <v>8.3889864277764421E-3</v>
      </c>
      <c r="M1604" s="58">
        <f t="shared" si="733"/>
        <v>2.5166959283329328E-2</v>
      </c>
      <c r="N1604" s="58">
        <f t="shared" si="734"/>
        <v>1.7134861159329474E-4</v>
      </c>
      <c r="O1604" s="59">
        <f t="shared" si="735"/>
        <v>0.30435797134258979</v>
      </c>
      <c r="P1604" s="58">
        <f t="shared" si="736"/>
        <v>2.2162617608528778E-4</v>
      </c>
      <c r="Q1604" s="58">
        <f t="shared" si="737"/>
        <v>0.55734616834664374</v>
      </c>
      <c r="R1604" s="58">
        <f t="shared" si="738"/>
        <v>0.55387764074292856</v>
      </c>
      <c r="S1604" s="60">
        <f t="shared" si="739"/>
        <v>3.468527603715188E-3</v>
      </c>
      <c r="T1604" s="58">
        <f t="shared" si="740"/>
        <v>2.2024693181464349E-4</v>
      </c>
      <c r="U1604" s="58">
        <f t="shared" si="741"/>
        <v>3.0248101995732093E-3</v>
      </c>
      <c r="V1604" s="58">
        <f t="shared" si="742"/>
        <v>2.80467246293571E-4</v>
      </c>
      <c r="W1604" s="50">
        <f t="shared" si="743"/>
        <v>175.23889781469657</v>
      </c>
      <c r="X1604" s="50">
        <f t="shared" si="744"/>
        <v>106703.89202259455</v>
      </c>
      <c r="Y1604" s="50">
        <f t="shared" si="745"/>
        <v>106703.89202259455</v>
      </c>
      <c r="Z1604" s="50">
        <f t="shared" si="746"/>
        <v>1.588478271487878</v>
      </c>
      <c r="AA1604" s="50">
        <f t="shared" si="747"/>
        <v>1.3502065307646962</v>
      </c>
      <c r="AB1604" s="50">
        <f t="shared" si="748"/>
        <v>703.96822160965405</v>
      </c>
      <c r="AC1604" s="7">
        <f t="shared" si="749"/>
        <v>0.27992799778846617</v>
      </c>
    </row>
    <row r="1605" spans="2:29">
      <c r="B1605" s="7">
        <f t="shared" si="722"/>
        <v>0.62549631590062937</v>
      </c>
      <c r="C1605" s="7">
        <f t="shared" si="723"/>
        <v>3.9764546465392847E-4</v>
      </c>
      <c r="D1605" s="58">
        <f t="shared" si="724"/>
        <v>3630424.773689209</v>
      </c>
      <c r="E1605" s="7">
        <f t="shared" si="725"/>
        <v>526.54861856468756</v>
      </c>
      <c r="F1605" s="7">
        <f t="shared" si="726"/>
        <v>3529099.773689209</v>
      </c>
      <c r="G1605" s="57">
        <f t="shared" si="727"/>
        <v>1.2467933606730262E-2</v>
      </c>
      <c r="H1605" s="61">
        <f t="shared" si="728"/>
        <v>1.609227228421771E-2</v>
      </c>
      <c r="I1605" s="7">
        <f t="shared" si="729"/>
        <v>6.5815455431564446E-2</v>
      </c>
      <c r="J1605" s="58">
        <f t="shared" si="730"/>
        <v>8.6719164157916448E-4</v>
      </c>
      <c r="K1605" s="7">
        <f t="shared" si="731"/>
        <v>6.6546486633657321E-3</v>
      </c>
      <c r="L1605" s="7">
        <f t="shared" si="732"/>
        <v>8.3890319465240604E-3</v>
      </c>
      <c r="M1605" s="58">
        <f t="shared" si="733"/>
        <v>2.5167095839572183E-2</v>
      </c>
      <c r="N1605" s="58">
        <f t="shared" si="734"/>
        <v>1.7122383851093611E-4</v>
      </c>
      <c r="O1605" s="59">
        <f t="shared" si="735"/>
        <v>0.30413634315505028</v>
      </c>
      <c r="P1605" s="58">
        <f t="shared" si="736"/>
        <v>2.2162818753951319E-4</v>
      </c>
      <c r="Q1605" s="58">
        <f t="shared" si="737"/>
        <v>0.55735122675772641</v>
      </c>
      <c r="R1605" s="58">
        <f t="shared" si="738"/>
        <v>0.55388379457941939</v>
      </c>
      <c r="S1605" s="60">
        <f t="shared" si="739"/>
        <v>3.4674321783070283E-3</v>
      </c>
      <c r="T1605" s="58">
        <f t="shared" si="740"/>
        <v>2.2024937885981429E-4</v>
      </c>
      <c r="U1605" s="58">
        <f t="shared" si="741"/>
        <v>3.0261890082529082E-3</v>
      </c>
      <c r="V1605" s="58">
        <f t="shared" si="742"/>
        <v>2.8059201937592965E-4</v>
      </c>
      <c r="W1605" s="50">
        <f t="shared" si="743"/>
        <v>175.23984866319671</v>
      </c>
      <c r="X1605" s="50">
        <f t="shared" si="744"/>
        <v>106705.07755213416</v>
      </c>
      <c r="Y1605" s="50">
        <f t="shared" si="745"/>
        <v>106705.07755213416</v>
      </c>
      <c r="Z1605" s="50">
        <f t="shared" si="746"/>
        <v>1.5884804605466658</v>
      </c>
      <c r="AA1605" s="50">
        <f t="shared" si="747"/>
        <v>1.3502083914646659</v>
      </c>
      <c r="AB1605" s="50">
        <f t="shared" si="748"/>
        <v>703.97701316098244</v>
      </c>
      <c r="AC1605" s="7">
        <f t="shared" si="749"/>
        <v>0.27993151854382708</v>
      </c>
    </row>
    <row r="1606" spans="2:29">
      <c r="B1606" s="7">
        <f t="shared" si="722"/>
        <v>0.6258939613652833</v>
      </c>
      <c r="C1606" s="7">
        <f t="shared" si="723"/>
        <v>3.9764546465392847E-4</v>
      </c>
      <c r="D1606" s="58">
        <f t="shared" si="724"/>
        <v>3630464.5358430692</v>
      </c>
      <c r="E1606" s="7">
        <f t="shared" si="725"/>
        <v>526.55438557777586</v>
      </c>
      <c r="F1606" s="7">
        <f t="shared" si="726"/>
        <v>3529139.5358430692</v>
      </c>
      <c r="G1606" s="57">
        <f t="shared" si="727"/>
        <v>1.2467977167545977E-2</v>
      </c>
      <c r="H1606" s="61">
        <f t="shared" si="728"/>
        <v>1.6097230101470031E-2</v>
      </c>
      <c r="I1606" s="7">
        <f t="shared" si="729"/>
        <v>6.5805539797059803E-2</v>
      </c>
      <c r="J1606" s="58">
        <f t="shared" si="730"/>
        <v>8.6669027584345098E-4</v>
      </c>
      <c r="K1606" s="7">
        <f t="shared" si="731"/>
        <v>6.6556959871053936E-3</v>
      </c>
      <c r="L1606" s="7">
        <f t="shared" si="732"/>
        <v>8.389076538792296E-3</v>
      </c>
      <c r="M1606" s="58">
        <f t="shared" si="733"/>
        <v>2.5167229616376886E-2</v>
      </c>
      <c r="N1606" s="58">
        <f t="shared" si="734"/>
        <v>1.7109906431622286E-4</v>
      </c>
      <c r="O1606" s="59">
        <f t="shared" si="735"/>
        <v>0.30391471299169087</v>
      </c>
      <c r="P1606" s="58">
        <f t="shared" si="736"/>
        <v>2.2163016335940977E-4</v>
      </c>
      <c r="Q1606" s="58">
        <f t="shared" si="737"/>
        <v>0.55735619555549287</v>
      </c>
      <c r="R1606" s="58">
        <f t="shared" si="738"/>
        <v>0.55388986098046977</v>
      </c>
      <c r="S1606" s="60">
        <f t="shared" si="739"/>
        <v>3.4663345750231001E-3</v>
      </c>
      <c r="T1606" s="58">
        <f t="shared" si="740"/>
        <v>2.2025179113667874E-4</v>
      </c>
      <c r="U1606" s="58">
        <f t="shared" si="741"/>
        <v>3.0275673804756394E-3</v>
      </c>
      <c r="V1606" s="58">
        <f t="shared" si="742"/>
        <v>2.8071679357064287E-4</v>
      </c>
      <c r="W1606" s="50">
        <f t="shared" si="743"/>
        <v>175.24078015831876</v>
      </c>
      <c r="X1606" s="50">
        <f t="shared" si="744"/>
        <v>106706.24623733653</v>
      </c>
      <c r="Y1606" s="50">
        <f t="shared" si="745"/>
        <v>106706.24623733653</v>
      </c>
      <c r="Z1606" s="50">
        <f t="shared" si="746"/>
        <v>1.5884826184550804</v>
      </c>
      <c r="AA1606" s="50">
        <f t="shared" si="747"/>
        <v>1.3502102256868183</v>
      </c>
      <c r="AB1606" s="50">
        <f t="shared" si="748"/>
        <v>703.98567979947597</v>
      </c>
      <c r="AC1606" s="7">
        <f t="shared" si="749"/>
        <v>0.27993498962882896</v>
      </c>
    </row>
    <row r="1607" spans="2:29">
      <c r="B1607" s="7">
        <f t="shared" si="722"/>
        <v>0.62629160682993723</v>
      </c>
      <c r="C1607" s="7">
        <f t="shared" si="723"/>
        <v>3.9764546465392847E-4</v>
      </c>
      <c r="D1607" s="58">
        <f t="shared" si="724"/>
        <v>3630503.7248870437</v>
      </c>
      <c r="E1607" s="7">
        <f t="shared" si="725"/>
        <v>526.5600694682995</v>
      </c>
      <c r="F1607" s="7">
        <f t="shared" si="726"/>
        <v>3529178.7248870437</v>
      </c>
      <c r="G1607" s="57">
        <f t="shared" si="727"/>
        <v>1.2468020100182073E-2</v>
      </c>
      <c r="H1607" s="61">
        <f t="shared" si="728"/>
        <v>1.6102187936044114E-2</v>
      </c>
      <c r="I1607" s="7">
        <f t="shared" si="729"/>
        <v>6.5795624127911637E-2</v>
      </c>
      <c r="J1607" s="58">
        <f t="shared" si="730"/>
        <v>8.6618875391484976E-4</v>
      </c>
      <c r="K1607" s="7">
        <f t="shared" si="731"/>
        <v>6.6567426967394172E-3</v>
      </c>
      <c r="L1607" s="7">
        <f t="shared" si="732"/>
        <v>8.3891202045691168E-3</v>
      </c>
      <c r="M1607" s="58">
        <f t="shared" si="733"/>
        <v>2.5167360613707349E-2</v>
      </c>
      <c r="N1607" s="58">
        <f t="shared" si="734"/>
        <v>1.709742890292168E-4</v>
      </c>
      <c r="O1607" s="59">
        <f t="shared" si="735"/>
        <v>0.30369308088814634</v>
      </c>
      <c r="P1607" s="58">
        <f t="shared" si="736"/>
        <v>2.2163210354453344E-4</v>
      </c>
      <c r="Q1607" s="58">
        <f t="shared" si="737"/>
        <v>0.55736107473882601</v>
      </c>
      <c r="R1607" s="58">
        <f t="shared" si="738"/>
        <v>0.55389583994374147</v>
      </c>
      <c r="S1607" s="60">
        <f t="shared" si="739"/>
        <v>3.4652347950845375E-3</v>
      </c>
      <c r="T1607" s="58">
        <f t="shared" si="740"/>
        <v>2.2025416864430707E-4</v>
      </c>
      <c r="U1607" s="58">
        <f t="shared" si="741"/>
        <v>3.0289453153758659E-3</v>
      </c>
      <c r="V1607" s="58">
        <f t="shared" si="742"/>
        <v>2.8084156885764896E-4</v>
      </c>
      <c r="W1607" s="50">
        <f t="shared" si="743"/>
        <v>175.24169229981143</v>
      </c>
      <c r="X1607" s="50">
        <f t="shared" si="744"/>
        <v>106707.39807775112</v>
      </c>
      <c r="Y1607" s="50">
        <f t="shared" si="745"/>
        <v>106707.39807775112</v>
      </c>
      <c r="Z1607" s="50">
        <f t="shared" si="746"/>
        <v>1.5884847452143354</v>
      </c>
      <c r="AA1607" s="50">
        <f t="shared" si="747"/>
        <v>1.350212033432185</v>
      </c>
      <c r="AB1607" s="50">
        <f t="shared" si="748"/>
        <v>703.99422152179386</v>
      </c>
      <c r="AC1607" s="7">
        <f t="shared" si="749"/>
        <v>0.27993841104214434</v>
      </c>
    </row>
    <row r="1608" spans="2:29">
      <c r="B1608" s="7">
        <f t="shared" si="722"/>
        <v>0.62668925229459116</v>
      </c>
      <c r="C1608" s="7">
        <f t="shared" si="723"/>
        <v>3.9764546465392847E-4</v>
      </c>
      <c r="D1608" s="58">
        <f t="shared" si="724"/>
        <v>3630542.3408064423</v>
      </c>
      <c r="E1608" s="7">
        <f t="shared" si="725"/>
        <v>526.56567023412754</v>
      </c>
      <c r="F1608" s="7">
        <f t="shared" si="726"/>
        <v>3529217.3408064423</v>
      </c>
      <c r="G1608" s="57">
        <f t="shared" si="727"/>
        <v>1.24680624046363E-2</v>
      </c>
      <c r="H1608" s="61">
        <f t="shared" si="728"/>
        <v>1.6107145787690166E-2</v>
      </c>
      <c r="I1608" s="7">
        <f t="shared" si="729"/>
        <v>6.5785708424619532E-2</v>
      </c>
      <c r="J1608" s="58">
        <f t="shared" si="730"/>
        <v>8.656870758170219E-4</v>
      </c>
      <c r="K1608" s="7">
        <f t="shared" si="731"/>
        <v>6.6577887922086359E-3</v>
      </c>
      <c r="L1608" s="7">
        <f t="shared" si="732"/>
        <v>8.3891629438426797E-3</v>
      </c>
      <c r="M1608" s="58">
        <f t="shared" si="733"/>
        <v>2.5167488831528039E-2</v>
      </c>
      <c r="N1608" s="58">
        <f t="shared" si="734"/>
        <v>1.7084951266998032E-4</v>
      </c>
      <c r="O1608" s="59">
        <f t="shared" si="735"/>
        <v>0.30347144688005256</v>
      </c>
      <c r="P1608" s="58">
        <f t="shared" si="736"/>
        <v>2.2163400809377398E-4</v>
      </c>
      <c r="Q1608" s="58">
        <f t="shared" si="737"/>
        <v>0.55736586430493418</v>
      </c>
      <c r="R1608" s="58">
        <f t="shared" si="738"/>
        <v>0.55390173146699317</v>
      </c>
      <c r="S1608" s="60">
        <f t="shared" si="739"/>
        <v>3.464132837941003E-3</v>
      </c>
      <c r="T1608" s="58">
        <f t="shared" si="740"/>
        <v>2.2025651138180802E-4</v>
      </c>
      <c r="U1608" s="58">
        <f t="shared" si="741"/>
        <v>3.0303228120878321E-3</v>
      </c>
      <c r="V1608" s="58">
        <f t="shared" si="742"/>
        <v>2.8096634521688547E-4</v>
      </c>
      <c r="W1608" s="50">
        <f t="shared" si="743"/>
        <v>175.24258508742733</v>
      </c>
      <c r="X1608" s="50">
        <f t="shared" si="744"/>
        <v>106708.53307294619</v>
      </c>
      <c r="Y1608" s="50">
        <f t="shared" si="745"/>
        <v>106708.53307294619</v>
      </c>
      <c r="Z1608" s="50">
        <f t="shared" si="746"/>
        <v>1.5884868408256494</v>
      </c>
      <c r="AA1608" s="50">
        <f t="shared" si="747"/>
        <v>1.3502138147018019</v>
      </c>
      <c r="AB1608" s="50">
        <f t="shared" si="748"/>
        <v>704.00263832473422</v>
      </c>
      <c r="AC1608" s="7">
        <f t="shared" si="749"/>
        <v>0.27994178278247239</v>
      </c>
    </row>
    <row r="1609" spans="2:29">
      <c r="B1609" s="7">
        <f t="shared" si="722"/>
        <v>0.62708689775924509</v>
      </c>
      <c r="C1609" s="7">
        <f t="shared" si="723"/>
        <v>3.9764546465392847E-4</v>
      </c>
      <c r="D1609" s="58">
        <f t="shared" si="724"/>
        <v>3630580.3835863704</v>
      </c>
      <c r="E1609" s="7">
        <f t="shared" si="725"/>
        <v>526.57118787309992</v>
      </c>
      <c r="F1609" s="7">
        <f t="shared" si="726"/>
        <v>3529255.3835863704</v>
      </c>
      <c r="G1609" s="57">
        <f t="shared" si="727"/>
        <v>1.2468104080905994E-2</v>
      </c>
      <c r="H1609" s="61">
        <f t="shared" si="728"/>
        <v>1.6112103656158391E-2</v>
      </c>
      <c r="I1609" s="7">
        <f t="shared" si="729"/>
        <v>6.5775792687683077E-2</v>
      </c>
      <c r="J1609" s="58">
        <f t="shared" si="730"/>
        <v>8.6518524157366047E-4</v>
      </c>
      <c r="K1609" s="7">
        <f t="shared" si="731"/>
        <v>6.6588342734540075E-3</v>
      </c>
      <c r="L1609" s="7">
        <f t="shared" si="732"/>
        <v>8.3892047566013275E-3</v>
      </c>
      <c r="M1609" s="58">
        <f t="shared" si="733"/>
        <v>2.5167614269803983E-2</v>
      </c>
      <c r="N1609" s="58">
        <f t="shared" si="734"/>
        <v>1.7072473525857627E-4</v>
      </c>
      <c r="O1609" s="59">
        <f t="shared" si="735"/>
        <v>0.3032498110030461</v>
      </c>
      <c r="P1609" s="58">
        <f t="shared" si="736"/>
        <v>2.2163587700646525E-4</v>
      </c>
      <c r="Q1609" s="58">
        <f t="shared" si="737"/>
        <v>0.55737056425214193</v>
      </c>
      <c r="R1609" s="58">
        <f t="shared" si="738"/>
        <v>0.55390753554795236</v>
      </c>
      <c r="S1609" s="60">
        <f t="shared" si="739"/>
        <v>3.4630287041895746E-3</v>
      </c>
      <c r="T1609" s="58">
        <f t="shared" si="740"/>
        <v>2.2025881934827792E-4</v>
      </c>
      <c r="U1609" s="58">
        <f t="shared" si="741"/>
        <v>3.0316998697460192E-3</v>
      </c>
      <c r="V1609" s="58">
        <f t="shared" si="742"/>
        <v>2.8109112262828949E-4</v>
      </c>
      <c r="W1609" s="50">
        <f t="shared" si="743"/>
        <v>175.24345852092293</v>
      </c>
      <c r="X1609" s="50">
        <f t="shared" si="744"/>
        <v>106709.65122248392</v>
      </c>
      <c r="Y1609" s="50">
        <f t="shared" si="745"/>
        <v>106709.65122248392</v>
      </c>
      <c r="Z1609" s="50">
        <f t="shared" si="746"/>
        <v>1.5884889052902005</v>
      </c>
      <c r="AA1609" s="50">
        <f t="shared" si="747"/>
        <v>1.3502155694966704</v>
      </c>
      <c r="AB1609" s="50">
        <f t="shared" si="748"/>
        <v>704.0109302050505</v>
      </c>
      <c r="AC1609" s="7">
        <f t="shared" si="749"/>
        <v>0.27994510484853108</v>
      </c>
    </row>
    <row r="1610" spans="2:29">
      <c r="B1610" s="7">
        <f t="shared" si="722"/>
        <v>0.62748454322389902</v>
      </c>
      <c r="C1610" s="7">
        <f t="shared" si="723"/>
        <v>3.9764546465392847E-4</v>
      </c>
      <c r="D1610" s="58">
        <f t="shared" si="724"/>
        <v>3630617.8532122751</v>
      </c>
      <c r="E1610" s="7">
        <f t="shared" si="725"/>
        <v>526.57662238310581</v>
      </c>
      <c r="F1610" s="7">
        <f t="shared" si="726"/>
        <v>3529292.8532122751</v>
      </c>
      <c r="G1610" s="57">
        <f t="shared" si="727"/>
        <v>1.2468145128988658E-2</v>
      </c>
      <c r="H1610" s="61">
        <f t="shared" si="728"/>
        <v>1.6117061541198997E-2</v>
      </c>
      <c r="I1610" s="7">
        <f t="shared" si="729"/>
        <v>6.576587691760187E-2</v>
      </c>
      <c r="J1610" s="58">
        <f t="shared" si="730"/>
        <v>8.6468325120848868E-4</v>
      </c>
      <c r="K1610" s="7">
        <f t="shared" si="731"/>
        <v>6.6598791404166198E-3</v>
      </c>
      <c r="L1610" s="7">
        <f t="shared" si="732"/>
        <v>8.3892456428335972E-3</v>
      </c>
      <c r="M1610" s="58">
        <f t="shared" si="733"/>
        <v>2.5167736928500793E-2</v>
      </c>
      <c r="N1610" s="58">
        <f t="shared" si="734"/>
        <v>1.7059995681506786E-4</v>
      </c>
      <c r="O1610" s="59">
        <f t="shared" si="735"/>
        <v>0.30302817329276427</v>
      </c>
      <c r="P1610" s="58">
        <f t="shared" si="736"/>
        <v>2.216377102818301E-4</v>
      </c>
      <c r="Q1610" s="58">
        <f t="shared" si="737"/>
        <v>0.55737517457849495</v>
      </c>
      <c r="R1610" s="58">
        <f t="shared" si="738"/>
        <v>0.55391325218439902</v>
      </c>
      <c r="S1610" s="60">
        <f t="shared" si="739"/>
        <v>3.4619223940959287E-3</v>
      </c>
      <c r="T1610" s="58">
        <f t="shared" si="740"/>
        <v>2.2026109254283402E-4</v>
      </c>
      <c r="U1610" s="58">
        <f t="shared" si="741"/>
        <v>3.0330764874850155E-3</v>
      </c>
      <c r="V1610" s="58">
        <f t="shared" si="742"/>
        <v>2.8121590107179793E-4</v>
      </c>
      <c r="W1610" s="50">
        <f t="shared" si="743"/>
        <v>175.24431260005878</v>
      </c>
      <c r="X1610" s="50">
        <f t="shared" si="744"/>
        <v>106710.75252593662</v>
      </c>
      <c r="Y1610" s="50">
        <f t="shared" si="745"/>
        <v>106710.75252593662</v>
      </c>
      <c r="Z1610" s="50">
        <f t="shared" si="746"/>
        <v>1.5884909386091559</v>
      </c>
      <c r="AA1610" s="50">
        <f t="shared" si="747"/>
        <v>1.3502172978177824</v>
      </c>
      <c r="AB1610" s="50">
        <f t="shared" si="748"/>
        <v>704.01909715957072</v>
      </c>
      <c r="AC1610" s="7">
        <f t="shared" si="749"/>
        <v>0.2799483772390442</v>
      </c>
    </row>
    <row r="1611" spans="2:29">
      <c r="B1611" s="7">
        <f t="shared" si="722"/>
        <v>0.62788218868855294</v>
      </c>
      <c r="C1611" s="7">
        <f t="shared" si="723"/>
        <v>3.9764546465392847E-4</v>
      </c>
      <c r="D1611" s="58">
        <f t="shared" si="724"/>
        <v>3630654.7496697828</v>
      </c>
      <c r="E1611" s="7">
        <f t="shared" si="725"/>
        <v>526.58197376206056</v>
      </c>
      <c r="F1611" s="7">
        <f t="shared" si="726"/>
        <v>3529329.7496697828</v>
      </c>
      <c r="G1611" s="57">
        <f t="shared" si="727"/>
        <v>1.2468185548881789E-2</v>
      </c>
      <c r="H1611" s="61">
        <f t="shared" si="728"/>
        <v>1.6122019442562186E-2</v>
      </c>
      <c r="I1611" s="7">
        <f t="shared" si="729"/>
        <v>6.5755961114875486E-2</v>
      </c>
      <c r="J1611" s="58">
        <f t="shared" si="730"/>
        <v>8.6418110474526173E-4</v>
      </c>
      <c r="K1611" s="7">
        <f t="shared" si="731"/>
        <v>6.6609233930376753E-3</v>
      </c>
      <c r="L1611" s="7">
        <f t="shared" si="732"/>
        <v>8.389285602528199E-3</v>
      </c>
      <c r="M1611" s="58">
        <f t="shared" si="733"/>
        <v>2.5167856807584599E-2</v>
      </c>
      <c r="N1611" s="58">
        <f t="shared" si="734"/>
        <v>1.7047517735951874E-4</v>
      </c>
      <c r="O1611" s="59">
        <f t="shared" si="735"/>
        <v>0.30280653378484518</v>
      </c>
      <c r="P1611" s="58">
        <f t="shared" si="736"/>
        <v>2.2163950791909137E-4</v>
      </c>
      <c r="Q1611" s="58">
        <f t="shared" si="737"/>
        <v>0.55737969528203879</v>
      </c>
      <c r="R1611" s="58">
        <f t="shared" si="738"/>
        <v>0.55391888137413969</v>
      </c>
      <c r="S1611" s="60">
        <f t="shared" si="739"/>
        <v>3.4608139078990963E-3</v>
      </c>
      <c r="T1611" s="58">
        <f t="shared" si="740"/>
        <v>2.2026333096460406E-4</v>
      </c>
      <c r="U1611" s="58">
        <f t="shared" si="741"/>
        <v>3.034452664439503E-3</v>
      </c>
      <c r="V1611" s="58">
        <f t="shared" si="742"/>
        <v>2.8134068052734703E-4</v>
      </c>
      <c r="W1611" s="50">
        <f t="shared" si="743"/>
        <v>175.245147324599</v>
      </c>
      <c r="X1611" s="50">
        <f t="shared" si="744"/>
        <v>106711.8369828818</v>
      </c>
      <c r="Y1611" s="50">
        <f t="shared" si="745"/>
        <v>106711.8369828818</v>
      </c>
      <c r="Z1611" s="50">
        <f t="shared" si="746"/>
        <v>1.5884929407836625</v>
      </c>
      <c r="AA1611" s="50">
        <f t="shared" si="747"/>
        <v>1.3502189996661131</v>
      </c>
      <c r="AB1611" s="50">
        <f t="shared" si="748"/>
        <v>704.02713918516213</v>
      </c>
      <c r="AC1611" s="7">
        <f t="shared" si="749"/>
        <v>0.2799515999527582</v>
      </c>
    </row>
    <row r="1612" spans="2:29">
      <c r="B1612" s="7">
        <f t="shared" si="722"/>
        <v>0.62827983415320687</v>
      </c>
      <c r="C1612" s="7">
        <f t="shared" si="723"/>
        <v>3.9764546465392847E-4</v>
      </c>
      <c r="D1612" s="58">
        <f t="shared" si="724"/>
        <v>3630691.07294469</v>
      </c>
      <c r="E1612" s="7">
        <f t="shared" si="725"/>
        <v>526.58724200790402</v>
      </c>
      <c r="F1612" s="7">
        <f t="shared" si="726"/>
        <v>3529366.07294469</v>
      </c>
      <c r="G1612" s="57">
        <f t="shared" si="727"/>
        <v>1.2468225340582872E-2</v>
      </c>
      <c r="H1612" s="61">
        <f t="shared" si="728"/>
        <v>1.6126977359998164E-2</v>
      </c>
      <c r="I1612" s="7">
        <f t="shared" si="729"/>
        <v>6.5746045280003537E-2</v>
      </c>
      <c r="J1612" s="58">
        <f t="shared" si="730"/>
        <v>8.636788022077657E-4</v>
      </c>
      <c r="K1612" s="7">
        <f t="shared" si="731"/>
        <v>6.6619670312585101E-3</v>
      </c>
      <c r="L1612" s="7">
        <f t="shared" si="732"/>
        <v>8.3893246356740413E-3</v>
      </c>
      <c r="M1612" s="58">
        <f t="shared" si="733"/>
        <v>2.5167973907022124E-2</v>
      </c>
      <c r="N1612" s="58">
        <f t="shared" si="734"/>
        <v>1.7035039691199296E-4</v>
      </c>
      <c r="O1612" s="59">
        <f t="shared" si="735"/>
        <v>0.30258489251492748</v>
      </c>
      <c r="P1612" s="58">
        <f t="shared" si="736"/>
        <v>2.2164126991769395E-4</v>
      </c>
      <c r="Q1612" s="58">
        <f t="shared" si="737"/>
        <v>0.55738412636137757</v>
      </c>
      <c r="R1612" s="58">
        <f t="shared" si="738"/>
        <v>0.55392442311500789</v>
      </c>
      <c r="S1612" s="60">
        <f t="shared" si="739"/>
        <v>3.4597032463696831E-3</v>
      </c>
      <c r="T1612" s="58">
        <f t="shared" si="740"/>
        <v>2.202655346127266E-4</v>
      </c>
      <c r="U1612" s="58">
        <f t="shared" si="741"/>
        <v>3.0358283997444701E-3</v>
      </c>
      <c r="V1612" s="58">
        <f t="shared" si="742"/>
        <v>2.8146546097487281E-4</v>
      </c>
      <c r="W1612" s="50">
        <f t="shared" si="743"/>
        <v>175.24596269431197</v>
      </c>
      <c r="X1612" s="50">
        <f t="shared" si="744"/>
        <v>106712.90459290198</v>
      </c>
      <c r="Y1612" s="50">
        <f t="shared" si="745"/>
        <v>106712.90459290198</v>
      </c>
      <c r="Z1612" s="50">
        <f t="shared" si="746"/>
        <v>1.5884949118148479</v>
      </c>
      <c r="AA1612" s="50">
        <f t="shared" si="747"/>
        <v>1.3502206750426207</v>
      </c>
      <c r="AB1612" s="50">
        <f t="shared" si="748"/>
        <v>704.0350562787288</v>
      </c>
      <c r="AC1612" s="7">
        <f t="shared" si="749"/>
        <v>0.2799547729884348</v>
      </c>
    </row>
    <row r="1613" spans="2:29">
      <c r="B1613" s="7">
        <f t="shared" si="722"/>
        <v>0.6286774796178608</v>
      </c>
      <c r="C1613" s="7">
        <f t="shared" si="723"/>
        <v>3.9764546465392847E-4</v>
      </c>
      <c r="D1613" s="58">
        <f t="shared" si="724"/>
        <v>3630726.8230232098</v>
      </c>
      <c r="E1613" s="7">
        <f t="shared" si="725"/>
        <v>526.59242711863669</v>
      </c>
      <c r="F1613" s="7">
        <f t="shared" si="726"/>
        <v>3529401.8230232098</v>
      </c>
      <c r="G1613" s="57">
        <f t="shared" si="727"/>
        <v>1.2468264504089646E-2</v>
      </c>
      <c r="H1613" s="61">
        <f t="shared" si="728"/>
        <v>1.613193529325713E-2</v>
      </c>
      <c r="I1613" s="7">
        <f t="shared" si="729"/>
        <v>6.5736129413485611E-2</v>
      </c>
      <c r="J1613" s="58">
        <f t="shared" si="730"/>
        <v>8.6317634361981815E-4</v>
      </c>
      <c r="K1613" s="7">
        <f t="shared" si="731"/>
        <v>6.6630100550205788E-3</v>
      </c>
      <c r="L1613" s="7">
        <f t="shared" si="732"/>
        <v>8.389362742260216E-3</v>
      </c>
      <c r="M1613" s="58">
        <f t="shared" si="733"/>
        <v>2.5168088226780648E-2</v>
      </c>
      <c r="N1613" s="58">
        <f t="shared" si="734"/>
        <v>1.7022561549255507E-4</v>
      </c>
      <c r="O1613" s="59">
        <f t="shared" si="735"/>
        <v>0.30236324951865096</v>
      </c>
      <c r="P1613" s="58">
        <f t="shared" si="736"/>
        <v>2.2164299627652762E-4</v>
      </c>
      <c r="Q1613" s="58">
        <f t="shared" si="737"/>
        <v>0.5573884678137192</v>
      </c>
      <c r="R1613" s="58">
        <f t="shared" si="738"/>
        <v>0.55392987740489996</v>
      </c>
      <c r="S1613" s="60">
        <f t="shared" si="739"/>
        <v>3.4585904088192398E-3</v>
      </c>
      <c r="T1613" s="58">
        <f t="shared" si="740"/>
        <v>2.2026770348636509E-4</v>
      </c>
      <c r="U1613" s="58">
        <f t="shared" si="741"/>
        <v>3.0372036925346325E-3</v>
      </c>
      <c r="V1613" s="58">
        <f t="shared" si="742"/>
        <v>2.815902423943107E-4</v>
      </c>
      <c r="W1613" s="50">
        <f t="shared" si="743"/>
        <v>175.24675870896976</v>
      </c>
      <c r="X1613" s="50">
        <f t="shared" si="744"/>
        <v>106713.95535559196</v>
      </c>
      <c r="Y1613" s="50">
        <f t="shared" si="745"/>
        <v>106713.95535559196</v>
      </c>
      <c r="Z1613" s="50">
        <f t="shared" si="746"/>
        <v>1.5884968517038318</v>
      </c>
      <c r="AA1613" s="50">
        <f t="shared" si="747"/>
        <v>1.3502223239482569</v>
      </c>
      <c r="AB1613" s="50">
        <f t="shared" si="748"/>
        <v>704.04284843726566</v>
      </c>
      <c r="AC1613" s="7">
        <f t="shared" si="749"/>
        <v>0.27995789634486085</v>
      </c>
    </row>
    <row r="1614" spans="2:29">
      <c r="B1614" s="7">
        <f t="shared" si="722"/>
        <v>0.62907512508251473</v>
      </c>
      <c r="C1614" s="7">
        <f t="shared" si="723"/>
        <v>3.9764546465392847E-4</v>
      </c>
      <c r="D1614" s="58">
        <f t="shared" si="724"/>
        <v>3630761.9998912844</v>
      </c>
      <c r="E1614" s="7">
        <f t="shared" si="725"/>
        <v>526.59752909221959</v>
      </c>
      <c r="F1614" s="7">
        <f t="shared" si="726"/>
        <v>3529436.9998912844</v>
      </c>
      <c r="G1614" s="57">
        <f t="shared" si="727"/>
        <v>1.2468303039399335E-2</v>
      </c>
      <c r="H1614" s="61">
        <f t="shared" si="728"/>
        <v>1.6136893242089285E-2</v>
      </c>
      <c r="I1614" s="7">
        <f t="shared" si="729"/>
        <v>6.5726213515821294E-2</v>
      </c>
      <c r="J1614" s="58">
        <f t="shared" si="730"/>
        <v>8.6267372900526783E-4</v>
      </c>
      <c r="K1614" s="7">
        <f t="shared" si="731"/>
        <v>6.6640524642654587E-3</v>
      </c>
      <c r="L1614" s="7">
        <f t="shared" si="732"/>
        <v>8.3893999222759939E-3</v>
      </c>
      <c r="M1614" s="58">
        <f t="shared" si="733"/>
        <v>2.5168199766827982E-2</v>
      </c>
      <c r="N1614" s="58">
        <f t="shared" si="734"/>
        <v>1.7010083312126996E-4</v>
      </c>
      <c r="O1614" s="59">
        <f t="shared" si="735"/>
        <v>0.30214160483165575</v>
      </c>
      <c r="P1614" s="58">
        <f t="shared" si="736"/>
        <v>2.2164468699520379E-4</v>
      </c>
      <c r="Q1614" s="58">
        <f t="shared" si="737"/>
        <v>0.55739271963808645</v>
      </c>
      <c r="R1614" s="58">
        <f t="shared" si="738"/>
        <v>0.55393524424167118</v>
      </c>
      <c r="S1614" s="60">
        <f t="shared" si="739"/>
        <v>3.4574753964152771E-3</v>
      </c>
      <c r="T1614" s="58">
        <f t="shared" si="740"/>
        <v>2.2026983758466668E-4</v>
      </c>
      <c r="U1614" s="58">
        <f t="shared" si="741"/>
        <v>3.0385785419451698E-3</v>
      </c>
      <c r="V1614" s="58">
        <f t="shared" si="742"/>
        <v>2.8171502476559581E-4</v>
      </c>
      <c r="W1614" s="50">
        <f t="shared" si="743"/>
        <v>175.24753536834834</v>
      </c>
      <c r="X1614" s="50">
        <f t="shared" si="744"/>
        <v>106714.98927053853</v>
      </c>
      <c r="Y1614" s="50">
        <f t="shared" si="745"/>
        <v>106714.98927053853</v>
      </c>
      <c r="Z1614" s="50">
        <f t="shared" si="746"/>
        <v>1.5884987604516903</v>
      </c>
      <c r="AA1614" s="50">
        <f t="shared" si="747"/>
        <v>1.3502239463839367</v>
      </c>
      <c r="AB1614" s="50">
        <f t="shared" si="748"/>
        <v>704.05051565770873</v>
      </c>
      <c r="AC1614" s="7">
        <f t="shared" si="749"/>
        <v>0.27996097002082965</v>
      </c>
    </row>
    <row r="1615" spans="2:29">
      <c r="B1615" s="7">
        <f t="shared" si="722"/>
        <v>0.62947277054716866</v>
      </c>
      <c r="C1615" s="7">
        <f t="shared" si="723"/>
        <v>3.9764546465392847E-4</v>
      </c>
      <c r="D1615" s="58">
        <f t="shared" si="724"/>
        <v>3630796.6035354608</v>
      </c>
      <c r="E1615" s="7">
        <f t="shared" si="725"/>
        <v>526.6025479267015</v>
      </c>
      <c r="F1615" s="7">
        <f t="shared" si="726"/>
        <v>3529471.6035354608</v>
      </c>
      <c r="G1615" s="57">
        <f t="shared" si="727"/>
        <v>1.2468340946509641E-2</v>
      </c>
      <c r="H1615" s="61">
        <f t="shared" si="728"/>
        <v>1.6141851206244832E-2</v>
      </c>
      <c r="I1615" s="7">
        <f t="shared" si="729"/>
        <v>6.57162975875102E-2</v>
      </c>
      <c r="J1615" s="58">
        <f t="shared" si="730"/>
        <v>8.6217095838799418E-4</v>
      </c>
      <c r="K1615" s="7">
        <f t="shared" si="731"/>
        <v>6.6650942589348587E-3</v>
      </c>
      <c r="L1615" s="7">
        <f t="shared" si="732"/>
        <v>8.389436175710847E-3</v>
      </c>
      <c r="M1615" s="58">
        <f t="shared" si="733"/>
        <v>2.5168308527132539E-2</v>
      </c>
      <c r="N1615" s="58">
        <f t="shared" si="734"/>
        <v>1.6997604981820291E-4</v>
      </c>
      <c r="O1615" s="59">
        <f t="shared" si="735"/>
        <v>0.30191995848958292</v>
      </c>
      <c r="P1615" s="58">
        <f t="shared" si="736"/>
        <v>2.2164634207283429E-4</v>
      </c>
      <c r="Q1615" s="58">
        <f t="shared" si="737"/>
        <v>0.55739688183224589</v>
      </c>
      <c r="R1615" s="58">
        <f t="shared" si="738"/>
        <v>0.55394052362326907</v>
      </c>
      <c r="S1615" s="60">
        <f t="shared" si="739"/>
        <v>3.4563582089768285E-3</v>
      </c>
      <c r="T1615" s="58">
        <f t="shared" si="740"/>
        <v>2.2027193690681528E-4</v>
      </c>
      <c r="U1615" s="58">
        <f t="shared" si="741"/>
        <v>3.0399529471111888E-3</v>
      </c>
      <c r="V1615" s="58">
        <f t="shared" si="742"/>
        <v>2.8183980806866286E-4</v>
      </c>
      <c r="W1615" s="50">
        <f t="shared" si="743"/>
        <v>175.24829267222768</v>
      </c>
      <c r="X1615" s="50">
        <f t="shared" si="744"/>
        <v>106716.00633734631</v>
      </c>
      <c r="Y1615" s="50">
        <f t="shared" si="745"/>
        <v>106716.00633734631</v>
      </c>
      <c r="Z1615" s="50">
        <f t="shared" si="746"/>
        <v>1.5885006380595024</v>
      </c>
      <c r="AA1615" s="50">
        <f t="shared" si="747"/>
        <v>1.3502255423505769</v>
      </c>
      <c r="AB1615" s="50">
        <f t="shared" si="748"/>
        <v>704.05805793712568</v>
      </c>
      <c r="AC1615" s="7">
        <f t="shared" si="749"/>
        <v>0.27996399401514921</v>
      </c>
    </row>
    <row r="1616" spans="2:29">
      <c r="B1616" s="7">
        <f t="shared" si="722"/>
        <v>0.62987041601182259</v>
      </c>
      <c r="C1616" s="7">
        <f t="shared" si="723"/>
        <v>3.9764546465392847E-4</v>
      </c>
      <c r="D1616" s="58">
        <f t="shared" si="724"/>
        <v>3630830.6339422492</v>
      </c>
      <c r="E1616" s="7">
        <f t="shared" si="725"/>
        <v>526.607483620126</v>
      </c>
      <c r="F1616" s="7">
        <f t="shared" si="726"/>
        <v>3529505.6339422492</v>
      </c>
      <c r="G1616" s="57">
        <f t="shared" si="727"/>
        <v>1.2468378225418022E-2</v>
      </c>
      <c r="H1616" s="61">
        <f t="shared" si="728"/>
        <v>1.6146809185473971E-2</v>
      </c>
      <c r="I1616" s="7">
        <f t="shared" si="729"/>
        <v>6.570638162905193E-2</v>
      </c>
      <c r="J1616" s="58">
        <f t="shared" si="730"/>
        <v>8.6166803179190841E-4</v>
      </c>
      <c r="K1616" s="7">
        <f t="shared" si="731"/>
        <v>6.6661354389706074E-3</v>
      </c>
      <c r="L1616" s="7">
        <f t="shared" si="732"/>
        <v>8.3894715025544242E-3</v>
      </c>
      <c r="M1616" s="58">
        <f t="shared" si="733"/>
        <v>2.5168414507663273E-2</v>
      </c>
      <c r="N1616" s="58">
        <f t="shared" si="734"/>
        <v>1.6985126560341954E-4</v>
      </c>
      <c r="O1616" s="59">
        <f t="shared" si="735"/>
        <v>0.30169831052807394</v>
      </c>
      <c r="P1616" s="58">
        <f t="shared" si="736"/>
        <v>2.2164796150897503E-4</v>
      </c>
      <c r="Q1616" s="58">
        <f t="shared" si="737"/>
        <v>0.55740095439508064</v>
      </c>
      <c r="R1616" s="58">
        <f t="shared" si="738"/>
        <v>0.5539457155476355</v>
      </c>
      <c r="S1616" s="60">
        <f t="shared" si="739"/>
        <v>3.4552388474451412E-3</v>
      </c>
      <c r="T1616" s="58">
        <f t="shared" si="740"/>
        <v>2.202740014519924E-4</v>
      </c>
      <c r="U1616" s="58">
        <f t="shared" si="741"/>
        <v>3.0413269071681713E-3</v>
      </c>
      <c r="V1616" s="58">
        <f t="shared" si="742"/>
        <v>2.8196459228344625E-4</v>
      </c>
      <c r="W1616" s="50">
        <f t="shared" si="743"/>
        <v>175.24903062039164</v>
      </c>
      <c r="X1616" s="50">
        <f t="shared" si="744"/>
        <v>106717.00655561878</v>
      </c>
      <c r="Y1616" s="50">
        <f t="shared" si="745"/>
        <v>106717.00655561878</v>
      </c>
      <c r="Z1616" s="50">
        <f t="shared" si="746"/>
        <v>1.588502484528316</v>
      </c>
      <c r="AA1616" s="50">
        <f t="shared" si="747"/>
        <v>1.3502271118490685</v>
      </c>
      <c r="AB1616" s="50">
        <f t="shared" si="748"/>
        <v>704.06547527257646</v>
      </c>
      <c r="AC1616" s="7">
        <f t="shared" si="749"/>
        <v>0.27996696832665174</v>
      </c>
    </row>
    <row r="1617" spans="2:29">
      <c r="B1617" s="7">
        <f t="shared" si="722"/>
        <v>0.63026806147647652</v>
      </c>
      <c r="C1617" s="7">
        <f t="shared" si="723"/>
        <v>3.9764546465392847E-4</v>
      </c>
      <c r="D1617" s="58">
        <f t="shared" si="724"/>
        <v>3630864.0910986569</v>
      </c>
      <c r="E1617" s="7">
        <f t="shared" si="725"/>
        <v>526.61233617060861</v>
      </c>
      <c r="F1617" s="7">
        <f t="shared" si="726"/>
        <v>3529539.0910986569</v>
      </c>
      <c r="G1617" s="57">
        <f t="shared" si="727"/>
        <v>1.2468414876122264E-2</v>
      </c>
      <c r="H1617" s="61">
        <f t="shared" si="728"/>
        <v>1.6151767179526898E-2</v>
      </c>
      <c r="I1617" s="7">
        <f t="shared" si="729"/>
        <v>6.569646564094607E-2</v>
      </c>
      <c r="J1617" s="58">
        <f t="shared" si="730"/>
        <v>8.6116494924095297E-4</v>
      </c>
      <c r="K1617" s="7">
        <f t="shared" si="731"/>
        <v>6.6671760043146558E-3</v>
      </c>
      <c r="L1617" s="7">
        <f t="shared" si="732"/>
        <v>8.3895059027965617E-3</v>
      </c>
      <c r="M1617" s="58">
        <f t="shared" si="733"/>
        <v>2.5168517708389685E-2</v>
      </c>
      <c r="N1617" s="58">
        <f t="shared" si="734"/>
        <v>1.6972648049698601E-4</v>
      </c>
      <c r="O1617" s="59">
        <f t="shared" si="735"/>
        <v>0.30147666098277143</v>
      </c>
      <c r="P1617" s="58">
        <f t="shared" si="736"/>
        <v>2.2164954530251579E-4</v>
      </c>
      <c r="Q1617" s="58">
        <f t="shared" si="737"/>
        <v>0.5574049373237987</v>
      </c>
      <c r="R1617" s="58">
        <f t="shared" si="738"/>
        <v>0.55395082001278817</v>
      </c>
      <c r="S1617" s="60">
        <f t="shared" si="739"/>
        <v>3.4541173110105294E-3</v>
      </c>
      <c r="T1617" s="58">
        <f t="shared" si="740"/>
        <v>2.2027603121940986E-4</v>
      </c>
      <c r="U1617" s="58">
        <f t="shared" si="741"/>
        <v>3.0427004212512771E-3</v>
      </c>
      <c r="V1617" s="58">
        <f t="shared" si="742"/>
        <v>2.8208937738987978E-4</v>
      </c>
      <c r="W1617" s="50">
        <f t="shared" si="743"/>
        <v>175.24974921262785</v>
      </c>
      <c r="X1617" s="50">
        <f t="shared" si="744"/>
        <v>106717.98992497407</v>
      </c>
      <c r="Y1617" s="50">
        <f t="shared" si="745"/>
        <v>106717.98992497407</v>
      </c>
      <c r="Z1617" s="50">
        <f t="shared" si="746"/>
        <v>1.5885042998591761</v>
      </c>
      <c r="AA1617" s="50">
        <f t="shared" si="747"/>
        <v>1.3502286548802995</v>
      </c>
      <c r="AB1617" s="50">
        <f t="shared" si="748"/>
        <v>704.07276766122891</v>
      </c>
      <c r="AC1617" s="7">
        <f t="shared" si="749"/>
        <v>0.27996989295418973</v>
      </c>
    </row>
    <row r="1618" spans="2:29">
      <c r="B1618" s="7">
        <f t="shared" si="722"/>
        <v>0.63066570694113044</v>
      </c>
      <c r="C1618" s="7">
        <f t="shared" si="723"/>
        <v>3.9764546465392847E-4</v>
      </c>
      <c r="D1618" s="58">
        <f t="shared" si="724"/>
        <v>3630896.9749913593</v>
      </c>
      <c r="E1618" s="7">
        <f t="shared" si="725"/>
        <v>526.61710557621677</v>
      </c>
      <c r="F1618" s="7">
        <f t="shared" si="726"/>
        <v>3529571.9749913593</v>
      </c>
      <c r="G1618" s="57">
        <f t="shared" si="727"/>
        <v>1.2468450898619608E-2</v>
      </c>
      <c r="H1618" s="61">
        <f t="shared" si="728"/>
        <v>1.6156725188153812E-2</v>
      </c>
      <c r="I1618" s="7">
        <f t="shared" si="729"/>
        <v>6.5686549623692247E-2</v>
      </c>
      <c r="J1618" s="58">
        <f t="shared" si="730"/>
        <v>8.6066171075910118E-4</v>
      </c>
      <c r="K1618" s="7">
        <f t="shared" si="731"/>
        <v>6.668215954909084E-3</v>
      </c>
      <c r="L1618" s="7">
        <f t="shared" si="732"/>
        <v>8.3895393764272866E-3</v>
      </c>
      <c r="M1618" s="58">
        <f t="shared" si="733"/>
        <v>2.516861812928186E-2</v>
      </c>
      <c r="N1618" s="58">
        <f t="shared" si="734"/>
        <v>1.6960169451896872E-4</v>
      </c>
      <c r="O1618" s="59">
        <f t="shared" si="735"/>
        <v>0.30125500988931819</v>
      </c>
      <c r="P1618" s="58">
        <f t="shared" si="736"/>
        <v>2.2165109345323453E-4</v>
      </c>
      <c r="Q1618" s="58">
        <f t="shared" si="737"/>
        <v>0.55740883061784163</v>
      </c>
      <c r="R1618" s="58">
        <f t="shared" si="738"/>
        <v>0.55395583701669449</v>
      </c>
      <c r="S1618" s="60">
        <f t="shared" si="739"/>
        <v>3.4529936011471474E-3</v>
      </c>
      <c r="T1618" s="58">
        <f t="shared" si="740"/>
        <v>2.2027802620825935E-4</v>
      </c>
      <c r="U1618" s="58">
        <f t="shared" si="741"/>
        <v>3.0440734884962521E-3</v>
      </c>
      <c r="V1618" s="58">
        <f t="shared" si="742"/>
        <v>2.8221416336789704E-4</v>
      </c>
      <c r="W1618" s="50">
        <f t="shared" si="743"/>
        <v>175.25044844872801</v>
      </c>
      <c r="X1618" s="50">
        <f t="shared" si="744"/>
        <v>106718.95644502057</v>
      </c>
      <c r="Y1618" s="50">
        <f t="shared" si="745"/>
        <v>106718.95644502057</v>
      </c>
      <c r="Z1618" s="50">
        <f t="shared" si="746"/>
        <v>1.5885060840530805</v>
      </c>
      <c r="AA1618" s="50">
        <f t="shared" si="747"/>
        <v>1.3502301714451184</v>
      </c>
      <c r="AB1618" s="50">
        <f t="shared" si="748"/>
        <v>704.079935100179</v>
      </c>
      <c r="AC1618" s="7">
        <f t="shared" si="749"/>
        <v>0.27997276789662262</v>
      </c>
    </row>
    <row r="1619" spans="2:29">
      <c r="B1619" s="7">
        <f t="shared" si="722"/>
        <v>0.63106335240578437</v>
      </c>
      <c r="C1619" s="7">
        <f t="shared" si="723"/>
        <v>3.9764546465392847E-4</v>
      </c>
      <c r="D1619" s="58">
        <f t="shared" si="724"/>
        <v>3630929.2856077761</v>
      </c>
      <c r="E1619" s="7">
        <f t="shared" si="725"/>
        <v>526.6217918351258</v>
      </c>
      <c r="F1619" s="7">
        <f t="shared" si="726"/>
        <v>3529604.2856077761</v>
      </c>
      <c r="G1619" s="57">
        <f t="shared" si="727"/>
        <v>1.2468486292907886E-2</v>
      </c>
      <c r="H1619" s="61">
        <f t="shared" si="728"/>
        <v>1.6161683211104907E-2</v>
      </c>
      <c r="I1619" s="7">
        <f t="shared" si="729"/>
        <v>6.567663357779005E-2</v>
      </c>
      <c r="J1619" s="58">
        <f t="shared" si="730"/>
        <v>8.6015831637035805E-4</v>
      </c>
      <c r="K1619" s="7">
        <f t="shared" si="731"/>
        <v>6.6692552906960911E-3</v>
      </c>
      <c r="L1619" s="7">
        <f t="shared" si="732"/>
        <v>8.3895719234368081E-3</v>
      </c>
      <c r="M1619" s="58">
        <f t="shared" si="733"/>
        <v>2.5168715770310424E-2</v>
      </c>
      <c r="N1619" s="58">
        <f t="shared" si="734"/>
        <v>1.6947690768943444E-4</v>
      </c>
      <c r="O1619" s="59">
        <f t="shared" si="735"/>
        <v>0.30103335728335795</v>
      </c>
      <c r="P1619" s="58">
        <f t="shared" si="736"/>
        <v>2.2165260596024305E-4</v>
      </c>
      <c r="Q1619" s="58">
        <f t="shared" si="737"/>
        <v>0.55741263427497578</v>
      </c>
      <c r="R1619" s="58">
        <f t="shared" si="738"/>
        <v>0.55396076655743465</v>
      </c>
      <c r="S1619" s="60">
        <f t="shared" si="739"/>
        <v>3.451867717541135E-3</v>
      </c>
      <c r="T1619" s="58">
        <f t="shared" si="740"/>
        <v>2.2027998641777749E-4</v>
      </c>
      <c r="U1619" s="58">
        <f t="shared" si="741"/>
        <v>3.0454461080387176E-3</v>
      </c>
      <c r="V1619" s="58">
        <f t="shared" si="742"/>
        <v>2.823389501974313E-4</v>
      </c>
      <c r="W1619" s="50">
        <f t="shared" si="743"/>
        <v>175.2511283284876</v>
      </c>
      <c r="X1619" s="50">
        <f t="shared" si="744"/>
        <v>106719.90611538847</v>
      </c>
      <c r="Y1619" s="50">
        <f t="shared" si="745"/>
        <v>106719.90611538847</v>
      </c>
      <c r="Z1619" s="50">
        <f t="shared" si="746"/>
        <v>1.5885078371110373</v>
      </c>
      <c r="AA1619" s="50">
        <f t="shared" si="747"/>
        <v>1.3502316615443817</v>
      </c>
      <c r="AB1619" s="50">
        <f t="shared" si="748"/>
        <v>704.08697758668427</v>
      </c>
      <c r="AC1619" s="7">
        <f t="shared" si="749"/>
        <v>0.27997559315282783</v>
      </c>
    </row>
    <row r="1620" spans="2:29">
      <c r="B1620" s="7">
        <f t="shared" si="722"/>
        <v>0.6314609978704383</v>
      </c>
      <c r="C1620" s="7">
        <f t="shared" si="723"/>
        <v>3.9764546465392847E-4</v>
      </c>
      <c r="D1620" s="58">
        <f t="shared" si="724"/>
        <v>3630961.0229352256</v>
      </c>
      <c r="E1620" s="7">
        <f t="shared" si="725"/>
        <v>526.62639494549637</v>
      </c>
      <c r="F1620" s="7">
        <f t="shared" si="726"/>
        <v>3529636.0229352256</v>
      </c>
      <c r="G1620" s="57">
        <f t="shared" si="727"/>
        <v>1.2468521058984628E-2</v>
      </c>
      <c r="H1620" s="61">
        <f t="shared" si="728"/>
        <v>1.6166641248130383E-2</v>
      </c>
      <c r="I1620" s="7">
        <f t="shared" si="729"/>
        <v>6.5666717503739105E-2</v>
      </c>
      <c r="J1620" s="58">
        <f t="shared" si="730"/>
        <v>8.5965476609875914E-4</v>
      </c>
      <c r="K1620" s="7">
        <f t="shared" si="731"/>
        <v>6.6702940116180063E-3</v>
      </c>
      <c r="L1620" s="7">
        <f t="shared" si="732"/>
        <v>8.3896035438155245E-3</v>
      </c>
      <c r="M1620" s="58">
        <f t="shared" si="733"/>
        <v>2.5168810631446575E-2</v>
      </c>
      <c r="N1620" s="58">
        <f t="shared" si="734"/>
        <v>1.693521200284504E-4</v>
      </c>
      <c r="O1620" s="59">
        <f t="shared" si="735"/>
        <v>0.30081170320053502</v>
      </c>
      <c r="P1620" s="58">
        <f t="shared" si="736"/>
        <v>2.2165408282293075E-4</v>
      </c>
      <c r="Q1620" s="58">
        <f t="shared" si="737"/>
        <v>0.55741634829366582</v>
      </c>
      <c r="R1620" s="58">
        <f t="shared" si="738"/>
        <v>0.5539656086330742</v>
      </c>
      <c r="S1620" s="60">
        <f t="shared" si="739"/>
        <v>3.4507396605916174E-3</v>
      </c>
      <c r="T1620" s="58">
        <f t="shared" si="740"/>
        <v>2.2028191184719507E-4</v>
      </c>
      <c r="U1620" s="58">
        <f t="shared" si="741"/>
        <v>3.0468182790144532E-3</v>
      </c>
      <c r="V1620" s="58">
        <f t="shared" si="742"/>
        <v>2.8246373785841537E-4</v>
      </c>
      <c r="W1620" s="50">
        <f t="shared" si="743"/>
        <v>175.25178885170607</v>
      </c>
      <c r="X1620" s="50">
        <f t="shared" si="744"/>
        <v>106720.83893570508</v>
      </c>
      <c r="Y1620" s="50">
        <f t="shared" si="745"/>
        <v>106720.83893570508</v>
      </c>
      <c r="Z1620" s="50">
        <f t="shared" si="746"/>
        <v>1.5885095590340206</v>
      </c>
      <c r="AA1620" s="50">
        <f t="shared" si="747"/>
        <v>1.3502331251789175</v>
      </c>
      <c r="AB1620" s="50">
        <f t="shared" si="748"/>
        <v>704.09389511798122</v>
      </c>
      <c r="AC1620" s="7">
        <f t="shared" si="749"/>
        <v>0.27997836872171061</v>
      </c>
    </row>
    <row r="1621" spans="2:29">
      <c r="B1621" s="7">
        <f t="shared" si="722"/>
        <v>0.63185864333509223</v>
      </c>
      <c r="C1621" s="7">
        <f t="shared" si="723"/>
        <v>3.9764546465392847E-4</v>
      </c>
      <c r="D1621" s="58">
        <f t="shared" si="724"/>
        <v>3630992.1869612611</v>
      </c>
      <c r="E1621" s="7">
        <f t="shared" si="725"/>
        <v>526.63091490552335</v>
      </c>
      <c r="F1621" s="7">
        <f t="shared" si="726"/>
        <v>3529667.1869612611</v>
      </c>
      <c r="G1621" s="57">
        <f t="shared" si="727"/>
        <v>1.2468555196847421E-2</v>
      </c>
      <c r="H1621" s="61">
        <f t="shared" si="728"/>
        <v>1.6171599298980429E-2</v>
      </c>
      <c r="I1621" s="7">
        <f t="shared" si="729"/>
        <v>6.5656801402039014E-2</v>
      </c>
      <c r="J1621" s="58">
        <f t="shared" si="730"/>
        <v>8.5915105996837201E-4</v>
      </c>
      <c r="K1621" s="7">
        <f t="shared" si="731"/>
        <v>6.6713321176172765E-3</v>
      </c>
      <c r="L1621" s="7">
        <f t="shared" si="732"/>
        <v>8.3896342375540198E-3</v>
      </c>
      <c r="M1621" s="58">
        <f t="shared" si="733"/>
        <v>2.5168902712662061E-2</v>
      </c>
      <c r="N1621" s="58">
        <f t="shared" si="734"/>
        <v>1.6922733155608414E-4</v>
      </c>
      <c r="O1621" s="59">
        <f t="shared" si="735"/>
        <v>0.30059004767649444</v>
      </c>
      <c r="P1621" s="58">
        <f t="shared" si="736"/>
        <v>2.2165552404057598E-4</v>
      </c>
      <c r="Q1621" s="58">
        <f t="shared" si="737"/>
        <v>0.55741997267209664</v>
      </c>
      <c r="R1621" s="58">
        <f t="shared" si="738"/>
        <v>0.55397036324171378</v>
      </c>
      <c r="S1621" s="60">
        <f t="shared" si="739"/>
        <v>3.4496094303828606E-3</v>
      </c>
      <c r="T1621" s="58">
        <f t="shared" si="740"/>
        <v>2.2028380249575682E-4</v>
      </c>
      <c r="U1621" s="58">
        <f t="shared" si="741"/>
        <v>3.0481900005592723E-3</v>
      </c>
      <c r="V1621" s="58">
        <f t="shared" si="742"/>
        <v>2.8258852633078165E-4</v>
      </c>
      <c r="W1621" s="50">
        <f t="shared" si="743"/>
        <v>175.25243001818666</v>
      </c>
      <c r="X1621" s="50">
        <f t="shared" si="744"/>
        <v>106721.75490560454</v>
      </c>
      <c r="Y1621" s="50">
        <f t="shared" si="745"/>
        <v>106721.75490560454</v>
      </c>
      <c r="Z1621" s="50">
        <f t="shared" si="746"/>
        <v>1.5885112498229867</v>
      </c>
      <c r="AA1621" s="50">
        <f t="shared" si="747"/>
        <v>1.3502345623495386</v>
      </c>
      <c r="AB1621" s="50">
        <f t="shared" si="748"/>
        <v>704.10068769135637</v>
      </c>
      <c r="AC1621" s="7">
        <f t="shared" si="749"/>
        <v>0.27998109460218201</v>
      </c>
    </row>
    <row r="1622" spans="2:29">
      <c r="B1622" s="7">
        <f t="shared" si="722"/>
        <v>0.63225628879974616</v>
      </c>
      <c r="C1622" s="7">
        <f t="shared" si="723"/>
        <v>3.9764546465392847E-4</v>
      </c>
      <c r="D1622" s="58">
        <f t="shared" si="724"/>
        <v>3631022.7776735253</v>
      </c>
      <c r="E1622" s="7">
        <f t="shared" si="725"/>
        <v>526.63535171341437</v>
      </c>
      <c r="F1622" s="7">
        <f t="shared" si="726"/>
        <v>3529697.7776735253</v>
      </c>
      <c r="G1622" s="57">
        <f t="shared" si="727"/>
        <v>1.2468588706493739E-2</v>
      </c>
      <c r="H1622" s="61">
        <f t="shared" si="728"/>
        <v>1.6176557363405241E-2</v>
      </c>
      <c r="I1622" s="7">
        <f t="shared" si="729"/>
        <v>6.564688527318939E-2</v>
      </c>
      <c r="J1622" s="58">
        <f t="shared" si="730"/>
        <v>8.58647198003295E-4</v>
      </c>
      <c r="K1622" s="7">
        <f t="shared" si="731"/>
        <v>6.6723696086364798E-3</v>
      </c>
      <c r="L1622" s="7">
        <f t="shared" si="732"/>
        <v>8.3896640046430705E-3</v>
      </c>
      <c r="M1622" s="58">
        <f t="shared" si="733"/>
        <v>2.5168992013929213E-2</v>
      </c>
      <c r="N1622" s="58">
        <f t="shared" si="734"/>
        <v>1.6910254229240352E-4</v>
      </c>
      <c r="O1622" s="59">
        <f t="shared" si="735"/>
        <v>0.30036839074688176</v>
      </c>
      <c r="P1622" s="58">
        <f t="shared" si="736"/>
        <v>2.2165692961267913E-4</v>
      </c>
      <c r="Q1622" s="58">
        <f t="shared" si="737"/>
        <v>0.55742350740901203</v>
      </c>
      <c r="R1622" s="58">
        <f t="shared" si="738"/>
        <v>0.55397503038146845</v>
      </c>
      <c r="S1622" s="60">
        <f t="shared" si="739"/>
        <v>3.4484770275435839E-3</v>
      </c>
      <c r="T1622" s="58">
        <f t="shared" si="740"/>
        <v>2.2028565836271316E-4</v>
      </c>
      <c r="U1622" s="58">
        <f t="shared" si="741"/>
        <v>3.0495612718092384E-3</v>
      </c>
      <c r="V1622" s="58">
        <f t="shared" si="742"/>
        <v>2.8271331559446221E-4</v>
      </c>
      <c r="W1622" s="50">
        <f t="shared" si="743"/>
        <v>175.25305182773675</v>
      </c>
      <c r="X1622" s="50">
        <f t="shared" si="744"/>
        <v>106722.65402472366</v>
      </c>
      <c r="Y1622" s="50">
        <f t="shared" si="745"/>
        <v>106722.65402472366</v>
      </c>
      <c r="Z1622" s="50">
        <f t="shared" si="746"/>
        <v>1.5885129094788679</v>
      </c>
      <c r="AA1622" s="50">
        <f t="shared" si="747"/>
        <v>1.3502359730570377</v>
      </c>
      <c r="AB1622" s="50">
        <f t="shared" si="748"/>
        <v>704.10735530411671</v>
      </c>
      <c r="AC1622" s="7">
        <f t="shared" si="749"/>
        <v>0.27998377079316711</v>
      </c>
    </row>
    <row r="1623" spans="2:29">
      <c r="B1623" s="7">
        <f t="shared" si="722"/>
        <v>0.63265393426440009</v>
      </c>
      <c r="C1623" s="7">
        <f t="shared" si="723"/>
        <v>3.9764546465392847E-4</v>
      </c>
      <c r="D1623" s="58">
        <f t="shared" si="724"/>
        <v>3631052.7950599999</v>
      </c>
      <c r="E1623" s="7">
        <f t="shared" si="725"/>
        <v>526.63970536742636</v>
      </c>
      <c r="F1623" s="7">
        <f t="shared" si="726"/>
        <v>3529727.7950599999</v>
      </c>
      <c r="G1623" s="57">
        <f t="shared" si="727"/>
        <v>1.2468621587921235E-2</v>
      </c>
      <c r="H1623" s="61">
        <f t="shared" si="728"/>
        <v>1.6181515441155012E-2</v>
      </c>
      <c r="I1623" s="7">
        <f t="shared" si="729"/>
        <v>6.5636969117689847E-2</v>
      </c>
      <c r="J1623" s="58">
        <f t="shared" si="730"/>
        <v>8.5814318022765746E-4</v>
      </c>
      <c r="K1623" s="7">
        <f t="shared" si="731"/>
        <v>6.6734064846183131E-3</v>
      </c>
      <c r="L1623" s="7">
        <f t="shared" si="732"/>
        <v>8.3896928450736281E-3</v>
      </c>
      <c r="M1623" s="58">
        <f t="shared" si="733"/>
        <v>2.5169078535220886E-2</v>
      </c>
      <c r="N1623" s="58">
        <f t="shared" si="734"/>
        <v>1.6897775225747672E-4</v>
      </c>
      <c r="O1623" s="59">
        <f t="shared" si="735"/>
        <v>0.30014673244734302</v>
      </c>
      <c r="P1623" s="58">
        <f t="shared" si="736"/>
        <v>2.2165829953874061E-4</v>
      </c>
      <c r="Q1623" s="58">
        <f t="shared" si="737"/>
        <v>0.55742695250315555</v>
      </c>
      <c r="R1623" s="58">
        <f t="shared" si="738"/>
        <v>0.55397961005050456</v>
      </c>
      <c r="S1623" s="60">
        <f t="shared" si="739"/>
        <v>3.4473424526509922E-3</v>
      </c>
      <c r="T1623" s="58">
        <f t="shared" si="740"/>
        <v>2.20287479447335E-4</v>
      </c>
      <c r="U1623" s="58">
        <f t="shared" si="741"/>
        <v>3.0509320919006439E-3</v>
      </c>
      <c r="V1623" s="58">
        <f t="shared" si="742"/>
        <v>2.8283810562938902E-4</v>
      </c>
      <c r="W1623" s="50">
        <f t="shared" si="743"/>
        <v>175.25365428016732</v>
      </c>
      <c r="X1623" s="50">
        <f t="shared" si="744"/>
        <v>106723.53629270918</v>
      </c>
      <c r="Y1623" s="50">
        <f t="shared" si="745"/>
        <v>106723.53629270918</v>
      </c>
      <c r="Z1623" s="50">
        <f t="shared" si="746"/>
        <v>1.5885145380025854</v>
      </c>
      <c r="AA1623" s="50">
        <f t="shared" si="747"/>
        <v>1.3502373573021975</v>
      </c>
      <c r="AB1623" s="50">
        <f t="shared" si="748"/>
        <v>704.11389795364255</v>
      </c>
      <c r="AC1623" s="7">
        <f t="shared" si="749"/>
        <v>0.27998639729360958</v>
      </c>
    </row>
    <row r="1624" spans="2:29">
      <c r="B1624" s="7">
        <f t="shared" si="722"/>
        <v>0.63305157972905401</v>
      </c>
      <c r="C1624" s="7">
        <f t="shared" si="723"/>
        <v>3.9764546465392847E-4</v>
      </c>
      <c r="D1624" s="58">
        <f t="shared" si="724"/>
        <v>3631082.2391089839</v>
      </c>
      <c r="E1624" s="7">
        <f t="shared" si="725"/>
        <v>526.6439758658621</v>
      </c>
      <c r="F1624" s="7">
        <f t="shared" si="726"/>
        <v>3529757.2391089839</v>
      </c>
      <c r="G1624" s="57">
        <f t="shared" si="727"/>
        <v>1.2468653841127698E-2</v>
      </c>
      <c r="H1624" s="61">
        <f t="shared" si="728"/>
        <v>1.6186473531979936E-2</v>
      </c>
      <c r="I1624" s="7">
        <f t="shared" si="729"/>
        <v>6.5627052936040001E-2</v>
      </c>
      <c r="J1624" s="58">
        <f t="shared" si="730"/>
        <v>8.576390066656202E-4</v>
      </c>
      <c r="K1624" s="7">
        <f t="shared" si="731"/>
        <v>6.6744427455056009E-3</v>
      </c>
      <c r="L1624" s="7">
        <f t="shared" si="732"/>
        <v>8.3897207588368404E-3</v>
      </c>
      <c r="M1624" s="58">
        <f t="shared" si="733"/>
        <v>2.5169162276510521E-2</v>
      </c>
      <c r="N1624" s="58">
        <f t="shared" si="734"/>
        <v>1.6885296147137226E-4</v>
      </c>
      <c r="O1624" s="59">
        <f t="shared" si="735"/>
        <v>0.29992507281352498</v>
      </c>
      <c r="P1624" s="58">
        <f t="shared" si="736"/>
        <v>2.2165963381803877E-4</v>
      </c>
      <c r="Q1624" s="58">
        <f t="shared" si="737"/>
        <v>0.55743030795271242</v>
      </c>
      <c r="R1624" s="58">
        <f t="shared" si="738"/>
        <v>0.55398410224703676</v>
      </c>
      <c r="S1624" s="60">
        <f t="shared" si="739"/>
        <v>3.4462057056756645E-3</v>
      </c>
      <c r="T1624" s="58">
        <f t="shared" si="740"/>
        <v>2.2028926574891236E-4</v>
      </c>
      <c r="U1624" s="58">
        <f t="shared" si="741"/>
        <v>3.0523024599697704E-3</v>
      </c>
      <c r="V1624" s="58">
        <f t="shared" si="742"/>
        <v>2.8296289641549348E-4</v>
      </c>
      <c r="W1624" s="50">
        <f t="shared" si="743"/>
        <v>175.25423737529343</v>
      </c>
      <c r="X1624" s="50">
        <f t="shared" si="744"/>
        <v>106724.4017092172</v>
      </c>
      <c r="Y1624" s="50">
        <f t="shared" si="745"/>
        <v>106724.4017092172</v>
      </c>
      <c r="Z1624" s="50">
        <f t="shared" si="746"/>
        <v>1.5885161353950472</v>
      </c>
      <c r="AA1624" s="50">
        <f t="shared" si="747"/>
        <v>1.3502387150857902</v>
      </c>
      <c r="AB1624" s="50">
        <f t="shared" si="748"/>
        <v>704.12031563738344</v>
      </c>
      <c r="AC1624" s="7">
        <f t="shared" si="749"/>
        <v>0.27998897410248152</v>
      </c>
    </row>
    <row r="1625" spans="2:29">
      <c r="B1625" s="7">
        <f t="shared" si="722"/>
        <v>0.63344922519370794</v>
      </c>
      <c r="C1625" s="7">
        <f t="shared" si="723"/>
        <v>3.9764546465392847E-4</v>
      </c>
      <c r="D1625" s="58">
        <f t="shared" si="724"/>
        <v>3631111.109808804</v>
      </c>
      <c r="E1625" s="7">
        <f t="shared" si="725"/>
        <v>526.6481632070288</v>
      </c>
      <c r="F1625" s="7">
        <f t="shared" si="726"/>
        <v>3529786.109808804</v>
      </c>
      <c r="G1625" s="57">
        <f t="shared" si="727"/>
        <v>1.2468685466110746E-2</v>
      </c>
      <c r="H1625" s="61">
        <f t="shared" si="728"/>
        <v>1.61914316356302E-2</v>
      </c>
      <c r="I1625" s="7">
        <f t="shared" si="729"/>
        <v>6.5617136728739478E-2</v>
      </c>
      <c r="J1625" s="58">
        <f t="shared" si="730"/>
        <v>8.5713467734137576E-4</v>
      </c>
      <c r="K1625" s="7">
        <f t="shared" si="731"/>
        <v>6.6754783912412905E-3</v>
      </c>
      <c r="L1625" s="7">
        <f t="shared" si="732"/>
        <v>8.3897477459240425E-3</v>
      </c>
      <c r="M1625" s="58">
        <f t="shared" si="733"/>
        <v>2.5169243237772129E-2</v>
      </c>
      <c r="N1625" s="58">
        <f t="shared" si="734"/>
        <v>1.6872816995415913E-4</v>
      </c>
      <c r="O1625" s="59">
        <f t="shared" si="735"/>
        <v>0.29970341188107513</v>
      </c>
      <c r="P1625" s="58">
        <f t="shared" si="736"/>
        <v>2.2166093244985197E-4</v>
      </c>
      <c r="Q1625" s="58">
        <f t="shared" si="737"/>
        <v>0.55743357375586777</v>
      </c>
      <c r="R1625" s="58">
        <f t="shared" si="738"/>
        <v>0.55398850696928437</v>
      </c>
      <c r="S1625" s="60">
        <f t="shared" si="739"/>
        <v>3.4450667865834061E-3</v>
      </c>
      <c r="T1625" s="58">
        <f t="shared" si="740"/>
        <v>2.2029101726673718E-4</v>
      </c>
      <c r="U1625" s="58">
        <f t="shared" si="741"/>
        <v>3.0536723751528852E-3</v>
      </c>
      <c r="V1625" s="58">
        <f t="shared" si="742"/>
        <v>2.8308768793270663E-4</v>
      </c>
      <c r="W1625" s="50">
        <f t="shared" si="743"/>
        <v>175.25480111293413</v>
      </c>
      <c r="X1625" s="50">
        <f t="shared" si="744"/>
        <v>106725.25027390462</v>
      </c>
      <c r="Y1625" s="50">
        <f t="shared" si="745"/>
        <v>106725.25027390462</v>
      </c>
      <c r="Z1625" s="50">
        <f t="shared" si="746"/>
        <v>1.5885177016571348</v>
      </c>
      <c r="AA1625" s="50">
        <f t="shared" si="747"/>
        <v>1.3502400464085644</v>
      </c>
      <c r="AB1625" s="50">
        <f t="shared" si="748"/>
        <v>704.12660835279507</v>
      </c>
      <c r="AC1625" s="7">
        <f t="shared" si="749"/>
        <v>0.27999150121876998</v>
      </c>
    </row>
    <row r="1626" spans="2:29">
      <c r="B1626" s="7">
        <f t="shared" si="722"/>
        <v>0.63384687065836187</v>
      </c>
      <c r="C1626" s="7">
        <f t="shared" si="723"/>
        <v>3.9764546465392847E-4</v>
      </c>
      <c r="D1626" s="58">
        <f t="shared" si="724"/>
        <v>3631139.4071478164</v>
      </c>
      <c r="E1626" s="7">
        <f t="shared" si="725"/>
        <v>526.65226738923741</v>
      </c>
      <c r="F1626" s="7">
        <f t="shared" si="726"/>
        <v>3529814.4071478164</v>
      </c>
      <c r="G1626" s="57">
        <f t="shared" si="727"/>
        <v>1.2468716462867827E-2</v>
      </c>
      <c r="H1626" s="61">
        <f t="shared" si="728"/>
        <v>1.6196389751855996E-2</v>
      </c>
      <c r="I1626" s="7">
        <f t="shared" si="729"/>
        <v>6.5607220496287894E-2</v>
      </c>
      <c r="J1626" s="58">
        <f t="shared" si="730"/>
        <v>8.5663019227914686E-4</v>
      </c>
      <c r="K1626" s="7">
        <f t="shared" si="731"/>
        <v>6.6765134217684546E-3</v>
      </c>
      <c r="L1626" s="7">
        <f t="shared" si="732"/>
        <v>8.3897738063267481E-3</v>
      </c>
      <c r="M1626" s="58">
        <f t="shared" si="733"/>
        <v>2.5169321418980244E-2</v>
      </c>
      <c r="N1626" s="58">
        <f t="shared" si="734"/>
        <v>1.6860337772590646E-4</v>
      </c>
      <c r="O1626" s="59">
        <f t="shared" si="735"/>
        <v>0.29948174968564134</v>
      </c>
      <c r="P1626" s="58">
        <f t="shared" si="736"/>
        <v>2.2166219543379162E-4</v>
      </c>
      <c r="Q1626" s="58">
        <f t="shared" si="737"/>
        <v>0.5574367499116446</v>
      </c>
      <c r="R1626" s="58">
        <f t="shared" si="738"/>
        <v>0.55399282421547058</v>
      </c>
      <c r="S1626" s="60">
        <f t="shared" si="739"/>
        <v>3.4439256961740217E-3</v>
      </c>
      <c r="T1626" s="58">
        <f t="shared" si="740"/>
        <v>2.2029273400010291E-4</v>
      </c>
      <c r="U1626" s="58">
        <f t="shared" si="741"/>
        <v>3.055041836586574E-3</v>
      </c>
      <c r="V1626" s="58">
        <f t="shared" si="742"/>
        <v>2.832124801609593E-4</v>
      </c>
      <c r="W1626" s="50">
        <f t="shared" si="743"/>
        <v>175.25534549291208</v>
      </c>
      <c r="X1626" s="50">
        <f t="shared" si="744"/>
        <v>106726.0819864292</v>
      </c>
      <c r="Y1626" s="50">
        <f t="shared" si="745"/>
        <v>106726.0819864292</v>
      </c>
      <c r="Z1626" s="50">
        <f t="shared" si="746"/>
        <v>1.5885192367897003</v>
      </c>
      <c r="AA1626" s="50">
        <f t="shared" si="747"/>
        <v>1.3502413512712452</v>
      </c>
      <c r="AB1626" s="50">
        <f t="shared" si="748"/>
        <v>704.1327760973395</v>
      </c>
      <c r="AC1626" s="7">
        <f t="shared" si="749"/>
        <v>0.27999397864146452</v>
      </c>
    </row>
    <row r="1627" spans="2:29">
      <c r="B1627" s="7">
        <f t="shared" si="722"/>
        <v>0.6342445161230158</v>
      </c>
      <c r="C1627" s="7">
        <f t="shared" si="723"/>
        <v>3.9764546465392847E-4</v>
      </c>
      <c r="D1627" s="58">
        <f t="shared" si="724"/>
        <v>3631167.1311147953</v>
      </c>
      <c r="E1627" s="7">
        <f t="shared" si="725"/>
        <v>526.65628841085993</v>
      </c>
      <c r="F1627" s="7">
        <f t="shared" si="726"/>
        <v>3529842.1311147953</v>
      </c>
      <c r="G1627" s="57">
        <f t="shared" si="727"/>
        <v>1.2468746831396656E-2</v>
      </c>
      <c r="H1627" s="61">
        <f t="shared" si="728"/>
        <v>1.6201347880407512E-2</v>
      </c>
      <c r="I1627" s="7">
        <f t="shared" si="729"/>
        <v>6.5597304239184862E-2</v>
      </c>
      <c r="J1627" s="58">
        <f t="shared" si="730"/>
        <v>8.5612555150318828E-4</v>
      </c>
      <c r="K1627" s="7">
        <f t="shared" si="731"/>
        <v>6.6775478370302878E-3</v>
      </c>
      <c r="L1627" s="7">
        <f t="shared" si="732"/>
        <v>8.3897989400366635E-3</v>
      </c>
      <c r="M1627" s="58">
        <f t="shared" si="733"/>
        <v>2.516939682010999E-2</v>
      </c>
      <c r="N1627" s="58">
        <f t="shared" si="734"/>
        <v>1.6847858480668372E-4</v>
      </c>
      <c r="O1627" s="59">
        <f t="shared" si="735"/>
        <v>0.29926008626287198</v>
      </c>
      <c r="P1627" s="58">
        <f t="shared" si="736"/>
        <v>2.2166342276935813E-4</v>
      </c>
      <c r="Q1627" s="58">
        <f t="shared" si="737"/>
        <v>0.55743983641878625</v>
      </c>
      <c r="R1627" s="58">
        <f t="shared" si="738"/>
        <v>0.55399705398388299</v>
      </c>
      <c r="S1627" s="60">
        <f t="shared" si="739"/>
        <v>3.4427824349032576E-3</v>
      </c>
      <c r="T1627" s="58">
        <f t="shared" si="740"/>
        <v>2.2029441594832865E-4</v>
      </c>
      <c r="U1627" s="58">
        <f t="shared" si="741"/>
        <v>3.0564108434076036E-3</v>
      </c>
      <c r="V1627" s="58">
        <f t="shared" si="742"/>
        <v>2.8333727308018204E-4</v>
      </c>
      <c r="W1627" s="50">
        <f t="shared" si="743"/>
        <v>175.25587051505408</v>
      </c>
      <c r="X1627" s="50">
        <f t="shared" si="744"/>
        <v>106726.89684646101</v>
      </c>
      <c r="Y1627" s="50">
        <f t="shared" si="745"/>
        <v>106726.89684646101</v>
      </c>
      <c r="Z1627" s="50">
        <f t="shared" si="746"/>
        <v>1.5885207407935902</v>
      </c>
      <c r="AA1627" s="50">
        <f t="shared" si="747"/>
        <v>1.3502426296745516</v>
      </c>
      <c r="AB1627" s="50">
        <f t="shared" si="748"/>
        <v>704.13881886857007</v>
      </c>
      <c r="AC1627" s="7">
        <f t="shared" si="749"/>
        <v>0.27999640636957401</v>
      </c>
    </row>
    <row r="1628" spans="2:29">
      <c r="B1628" s="7">
        <f t="shared" si="722"/>
        <v>0.63464216158766973</v>
      </c>
      <c r="C1628" s="7">
        <f t="shared" si="723"/>
        <v>3.9764546465392847E-4</v>
      </c>
      <c r="D1628" s="58">
        <f t="shared" si="724"/>
        <v>3631194.2816987694</v>
      </c>
      <c r="E1628" s="7">
        <f t="shared" si="725"/>
        <v>526.66022627030509</v>
      </c>
      <c r="F1628" s="7">
        <f t="shared" si="726"/>
        <v>3529869.2816987694</v>
      </c>
      <c r="G1628" s="57">
        <f t="shared" si="727"/>
        <v>1.2468776571694999E-2</v>
      </c>
      <c r="H1628" s="61">
        <f t="shared" si="728"/>
        <v>1.6206306021034934E-2</v>
      </c>
      <c r="I1628" s="7">
        <f t="shared" si="729"/>
        <v>6.558738795793001E-2</v>
      </c>
      <c r="J1628" s="58">
        <f t="shared" si="730"/>
        <v>8.5562075503778617E-4</v>
      </c>
      <c r="K1628" s="7">
        <f t="shared" si="731"/>
        <v>6.6785816369701106E-3</v>
      </c>
      <c r="L1628" s="7">
        <f t="shared" si="732"/>
        <v>8.3898231470456823E-3</v>
      </c>
      <c r="M1628" s="58">
        <f t="shared" si="733"/>
        <v>2.5169469441137047E-2</v>
      </c>
      <c r="N1628" s="58">
        <f t="shared" si="734"/>
        <v>1.6835379121656082E-4</v>
      </c>
      <c r="O1628" s="59">
        <f t="shared" si="735"/>
        <v>0.29903842164841615</v>
      </c>
      <c r="P1628" s="58">
        <f t="shared" si="736"/>
        <v>2.2166461445582986E-4</v>
      </c>
      <c r="Q1628" s="58">
        <f t="shared" si="737"/>
        <v>0.55744283327547806</v>
      </c>
      <c r="R1628" s="58">
        <f t="shared" si="738"/>
        <v>0.5540011962728475</v>
      </c>
      <c r="S1628" s="60">
        <f t="shared" si="739"/>
        <v>3.4416370026305598E-3</v>
      </c>
      <c r="T1628" s="58">
        <f t="shared" si="740"/>
        <v>2.2029606311074868E-4</v>
      </c>
      <c r="U1628" s="58">
        <f t="shared" si="741"/>
        <v>3.0577793947526846E-3</v>
      </c>
      <c r="V1628" s="58">
        <f t="shared" si="742"/>
        <v>2.8346206667030497E-4</v>
      </c>
      <c r="W1628" s="50">
        <f t="shared" si="743"/>
        <v>175.2563761791908</v>
      </c>
      <c r="X1628" s="50">
        <f t="shared" si="744"/>
        <v>106727.69485367756</v>
      </c>
      <c r="Y1628" s="50">
        <f t="shared" si="745"/>
        <v>106727.69485367756</v>
      </c>
      <c r="Z1628" s="50">
        <f t="shared" si="746"/>
        <v>1.5885222136696346</v>
      </c>
      <c r="AA1628" s="50">
        <f t="shared" si="747"/>
        <v>1.3502438816191895</v>
      </c>
      <c r="AB1628" s="50">
        <f t="shared" si="748"/>
        <v>704.1447366640956</v>
      </c>
      <c r="AC1628" s="7">
        <f t="shared" si="749"/>
        <v>0.27999878440213666</v>
      </c>
    </row>
    <row r="1629" spans="2:29">
      <c r="B1629" s="7">
        <f t="shared" si="722"/>
        <v>0.63503980705232366</v>
      </c>
      <c r="C1629" s="7">
        <f t="shared" si="723"/>
        <v>3.9764546465392847E-4</v>
      </c>
      <c r="D1629" s="58">
        <f t="shared" si="724"/>
        <v>3631220.8588887411</v>
      </c>
      <c r="E1629" s="7">
        <f t="shared" si="725"/>
        <v>526.66408096597763</v>
      </c>
      <c r="F1629" s="7">
        <f t="shared" si="726"/>
        <v>3529895.8588887411</v>
      </c>
      <c r="G1629" s="57">
        <f t="shared" si="727"/>
        <v>1.2468805683760419E-2</v>
      </c>
      <c r="H1629" s="61">
        <f t="shared" si="728"/>
        <v>1.6211264173488452E-2</v>
      </c>
      <c r="I1629" s="7">
        <f t="shared" si="729"/>
        <v>6.5577471653022981E-2</v>
      </c>
      <c r="J1629" s="58">
        <f t="shared" si="730"/>
        <v>8.5511580290725667E-4</v>
      </c>
      <c r="K1629" s="7">
        <f t="shared" si="731"/>
        <v>6.6796148215313711E-3</v>
      </c>
      <c r="L1629" s="7">
        <f t="shared" si="732"/>
        <v>8.3898464273458838E-3</v>
      </c>
      <c r="M1629" s="58">
        <f t="shared" si="733"/>
        <v>2.5169539282037651E-2</v>
      </c>
      <c r="N1629" s="58">
        <f t="shared" si="734"/>
        <v>1.6822899697560781E-4</v>
      </c>
      <c r="O1629" s="59">
        <f t="shared" si="735"/>
        <v>0.29881675587792339</v>
      </c>
      <c r="P1629" s="58">
        <f t="shared" si="736"/>
        <v>2.216657704927627E-4</v>
      </c>
      <c r="Q1629" s="58">
        <f t="shared" si="737"/>
        <v>0.55744574048060325</v>
      </c>
      <c r="R1629" s="58">
        <f t="shared" si="738"/>
        <v>0.55400525108068643</v>
      </c>
      <c r="S1629" s="60">
        <f t="shared" si="739"/>
        <v>3.4404893999168129E-3</v>
      </c>
      <c r="T1629" s="58">
        <f t="shared" si="740"/>
        <v>2.2029767548669587E-4</v>
      </c>
      <c r="U1629" s="58">
        <f t="shared" si="741"/>
        <v>3.0591474897587513E-3</v>
      </c>
      <c r="V1629" s="58">
        <f t="shared" si="742"/>
        <v>2.8358686091125792E-4</v>
      </c>
      <c r="W1629" s="50">
        <f t="shared" si="743"/>
        <v>175.25686248515674</v>
      </c>
      <c r="X1629" s="50">
        <f t="shared" si="744"/>
        <v>106728.47600775561</v>
      </c>
      <c r="Y1629" s="50">
        <f t="shared" si="745"/>
        <v>106728.47600775561</v>
      </c>
      <c r="Z1629" s="50">
        <f t="shared" si="746"/>
        <v>1.5885236554186328</v>
      </c>
      <c r="AA1629" s="50">
        <f t="shared" si="747"/>
        <v>1.3502451071058379</v>
      </c>
      <c r="AB1629" s="50">
        <f t="shared" si="748"/>
        <v>704.15052948151856</v>
      </c>
      <c r="AC1629" s="7">
        <f t="shared" si="749"/>
        <v>0.28000111273820033</v>
      </c>
    </row>
    <row r="1630" spans="2:29">
      <c r="B1630" s="7">
        <f t="shared" si="722"/>
        <v>0.63543745251697759</v>
      </c>
      <c r="C1630" s="7">
        <f t="shared" si="723"/>
        <v>3.9764546465392847E-4</v>
      </c>
      <c r="D1630" s="58">
        <f t="shared" si="724"/>
        <v>3631246.8626740188</v>
      </c>
      <c r="E1630" s="7">
        <f t="shared" si="725"/>
        <v>526.6678524963271</v>
      </c>
      <c r="F1630" s="7">
        <f t="shared" si="726"/>
        <v>3529921.8626740188</v>
      </c>
      <c r="G1630" s="57">
        <f t="shared" si="727"/>
        <v>1.2468834167590592E-2</v>
      </c>
      <c r="H1630" s="61">
        <f t="shared" si="728"/>
        <v>1.6216222337518252E-2</v>
      </c>
      <c r="I1630" s="7">
        <f t="shared" si="729"/>
        <v>6.5567555324963389E-2</v>
      </c>
      <c r="J1630" s="58">
        <f t="shared" si="730"/>
        <v>8.5461069513594859E-4</v>
      </c>
      <c r="K1630" s="7">
        <f t="shared" si="731"/>
        <v>6.6806473906576361E-3</v>
      </c>
      <c r="L1630" s="7">
        <f t="shared" si="732"/>
        <v>8.3898687809295328E-3</v>
      </c>
      <c r="M1630" s="58">
        <f t="shared" si="733"/>
        <v>2.51696063427886E-2</v>
      </c>
      <c r="N1630" s="58">
        <f t="shared" si="734"/>
        <v>1.6810420210389517E-4</v>
      </c>
      <c r="O1630" s="59">
        <f t="shared" si="735"/>
        <v>0.29859508898704379</v>
      </c>
      <c r="P1630" s="58">
        <f t="shared" si="736"/>
        <v>2.2166689087960156E-4</v>
      </c>
      <c r="Q1630" s="58">
        <f t="shared" si="737"/>
        <v>0.55744855803276583</v>
      </c>
      <c r="R1630" s="58">
        <f t="shared" si="738"/>
        <v>0.55400921840576833</v>
      </c>
      <c r="S1630" s="60">
        <f t="shared" si="739"/>
        <v>3.4393396269974952E-3</v>
      </c>
      <c r="T1630" s="58">
        <f t="shared" si="740"/>
        <v>2.202992530755215E-4</v>
      </c>
      <c r="U1630" s="58">
        <f t="shared" si="741"/>
        <v>3.0605151275628312E-3</v>
      </c>
      <c r="V1630" s="58">
        <f t="shared" si="742"/>
        <v>2.8371165578297059E-4</v>
      </c>
      <c r="W1630" s="50">
        <f t="shared" si="743"/>
        <v>175.25732943279039</v>
      </c>
      <c r="X1630" s="50">
        <f t="shared" si="744"/>
        <v>106729.24030838093</v>
      </c>
      <c r="Y1630" s="50">
        <f t="shared" si="745"/>
        <v>106729.24030838093</v>
      </c>
      <c r="Z1630" s="50">
        <f t="shared" si="746"/>
        <v>1.5885250660413712</v>
      </c>
      <c r="AA1630" s="50">
        <f t="shared" si="747"/>
        <v>1.3502463061351655</v>
      </c>
      <c r="AB1630" s="50">
        <f t="shared" si="748"/>
        <v>704.15619731850882</v>
      </c>
      <c r="AC1630" s="7">
        <f t="shared" si="749"/>
        <v>0.28000339137682495</v>
      </c>
    </row>
    <row r="1631" spans="2:29">
      <c r="B1631" s="7">
        <f t="shared" si="722"/>
        <v>0.63583509798163151</v>
      </c>
      <c r="C1631" s="7">
        <f t="shared" si="723"/>
        <v>3.9764546465392847E-4</v>
      </c>
      <c r="D1631" s="58">
        <f t="shared" si="724"/>
        <v>3631272.2930440549</v>
      </c>
      <c r="E1631" s="7">
        <f t="shared" si="725"/>
        <v>526.67154085982361</v>
      </c>
      <c r="F1631" s="7">
        <f t="shared" si="726"/>
        <v>3529947.2930440549</v>
      </c>
      <c r="G1631" s="57">
        <f t="shared" si="727"/>
        <v>1.2468862023183157E-2</v>
      </c>
      <c r="H1631" s="61">
        <f t="shared" si="728"/>
        <v>1.6221180512874515E-2</v>
      </c>
      <c r="I1631" s="7">
        <f t="shared" si="729"/>
        <v>6.5557638974250862E-2</v>
      </c>
      <c r="J1631" s="58">
        <f t="shared" si="730"/>
        <v>8.5410543174824086E-4</v>
      </c>
      <c r="K1631" s="7">
        <f t="shared" si="731"/>
        <v>6.6816793442925973E-3</v>
      </c>
      <c r="L1631" s="7">
        <f t="shared" si="732"/>
        <v>8.3898902077890782E-3</v>
      </c>
      <c r="M1631" s="58">
        <f t="shared" si="733"/>
        <v>2.5169670623367234E-2</v>
      </c>
      <c r="N1631" s="58">
        <f t="shared" si="734"/>
        <v>1.6797940662149351E-4</v>
      </c>
      <c r="O1631" s="59">
        <f t="shared" si="735"/>
        <v>0.29837342101142783</v>
      </c>
      <c r="P1631" s="58">
        <f t="shared" si="736"/>
        <v>2.2166797561595786E-4</v>
      </c>
      <c r="Q1631" s="58">
        <f t="shared" si="737"/>
        <v>0.55745128593098847</v>
      </c>
      <c r="R1631" s="58">
        <f t="shared" si="738"/>
        <v>0.55401309824648426</v>
      </c>
      <c r="S1631" s="60">
        <f t="shared" si="739"/>
        <v>3.4381876845042125E-3</v>
      </c>
      <c r="T1631" s="58">
        <f t="shared" si="740"/>
        <v>2.2030079587658576E-4</v>
      </c>
      <c r="U1631" s="58">
        <f t="shared" si="741"/>
        <v>3.0618823073022034E-3</v>
      </c>
      <c r="V1631" s="58">
        <f t="shared" si="742"/>
        <v>2.8383645126537228E-4</v>
      </c>
      <c r="W1631" s="50">
        <f t="shared" si="743"/>
        <v>175.25777702193389</v>
      </c>
      <c r="X1631" s="50">
        <f t="shared" si="744"/>
        <v>106729.98775524349</v>
      </c>
      <c r="Y1631" s="50">
        <f t="shared" si="745"/>
        <v>106729.98775524349</v>
      </c>
      <c r="Z1631" s="50">
        <f t="shared" si="746"/>
        <v>1.5885264455386148</v>
      </c>
      <c r="AA1631" s="50">
        <f t="shared" si="747"/>
        <v>1.3502474787078225</v>
      </c>
      <c r="AB1631" s="50">
        <f t="shared" si="748"/>
        <v>704.16174017276762</v>
      </c>
      <c r="AC1631" s="7">
        <f t="shared" si="749"/>
        <v>0.28000562031709042</v>
      </c>
    </row>
    <row r="1632" spans="2:29">
      <c r="B1632" s="7">
        <f t="shared" si="722"/>
        <v>0.63623274344628544</v>
      </c>
      <c r="C1632" s="7">
        <f t="shared" si="723"/>
        <v>3.9764546465392847E-4</v>
      </c>
      <c r="D1632" s="58">
        <f t="shared" si="724"/>
        <v>3631297.1499886424</v>
      </c>
      <c r="E1632" s="7">
        <f t="shared" si="725"/>
        <v>526.67514605498684</v>
      </c>
      <c r="F1632" s="7">
        <f t="shared" si="726"/>
        <v>3529972.1499886424</v>
      </c>
      <c r="G1632" s="57">
        <f t="shared" si="727"/>
        <v>1.2468889250535919E-2</v>
      </c>
      <c r="H1632" s="61">
        <f t="shared" si="728"/>
        <v>1.6226138699307429E-2</v>
      </c>
      <c r="I1632" s="7">
        <f t="shared" si="729"/>
        <v>6.5547722601385028E-2</v>
      </c>
      <c r="J1632" s="58">
        <f t="shared" si="730"/>
        <v>8.5360001276854473E-4</v>
      </c>
      <c r="K1632" s="7">
        <f t="shared" si="731"/>
        <v>6.6827106823800749E-3</v>
      </c>
      <c r="L1632" s="7">
        <f t="shared" si="732"/>
        <v>8.3899107079171645E-3</v>
      </c>
      <c r="M1632" s="58">
        <f t="shared" si="733"/>
        <v>2.5169732123751495E-2</v>
      </c>
      <c r="N1632" s="58">
        <f t="shared" si="734"/>
        <v>1.6785461054847386E-4</v>
      </c>
      <c r="O1632" s="59">
        <f t="shared" si="735"/>
        <v>0.29815175198672672</v>
      </c>
      <c r="P1632" s="58">
        <f t="shared" si="736"/>
        <v>2.2166902470110994E-4</v>
      </c>
      <c r="Q1632" s="58">
        <f t="shared" si="737"/>
        <v>0.55745392417345652</v>
      </c>
      <c r="R1632" s="58">
        <f t="shared" si="738"/>
        <v>0.55401689060127701</v>
      </c>
      <c r="S1632" s="60">
        <f t="shared" si="739"/>
        <v>3.4370335721795042E-3</v>
      </c>
      <c r="T1632" s="58">
        <f t="shared" si="740"/>
        <v>2.2030230388926945E-4</v>
      </c>
      <c r="U1632" s="58">
        <f t="shared" si="741"/>
        <v>3.0632490281140437E-3</v>
      </c>
      <c r="V1632" s="58">
        <f t="shared" si="742"/>
        <v>2.839612473383919E-4</v>
      </c>
      <c r="W1632" s="50">
        <f t="shared" si="743"/>
        <v>175.25820525243373</v>
      </c>
      <c r="X1632" s="50">
        <f t="shared" si="744"/>
        <v>106730.71834804332</v>
      </c>
      <c r="Y1632" s="50">
        <f t="shared" si="745"/>
        <v>106730.71834804332</v>
      </c>
      <c r="Z1632" s="50">
        <f t="shared" si="746"/>
        <v>1.5885277939111173</v>
      </c>
      <c r="AA1632" s="50">
        <f t="shared" si="747"/>
        <v>1.3502486248244496</v>
      </c>
      <c r="AB1632" s="50">
        <f t="shared" si="748"/>
        <v>704.1671580420699</v>
      </c>
      <c r="AC1632" s="7">
        <f t="shared" si="749"/>
        <v>0.28000779955809707</v>
      </c>
    </row>
    <row r="1633" spans="2:29">
      <c r="B1633" s="7">
        <f t="shared" si="722"/>
        <v>0.63663038891093937</v>
      </c>
      <c r="C1633" s="7">
        <f t="shared" si="723"/>
        <v>3.9764546465392847E-4</v>
      </c>
      <c r="D1633" s="58">
        <f t="shared" si="724"/>
        <v>3631321.4334974848</v>
      </c>
      <c r="E1633" s="7">
        <f t="shared" si="725"/>
        <v>526.67866808032318</v>
      </c>
      <c r="F1633" s="7">
        <f t="shared" si="726"/>
        <v>3529996.4334974848</v>
      </c>
      <c r="G1633" s="57">
        <f t="shared" si="727"/>
        <v>1.246891584964639E-2</v>
      </c>
      <c r="H1633" s="61">
        <f t="shared" si="728"/>
        <v>1.6231096896567175E-2</v>
      </c>
      <c r="I1633" s="7">
        <f t="shared" si="729"/>
        <v>6.5537806206865529E-2</v>
      </c>
      <c r="J1633" s="58">
        <f t="shared" si="730"/>
        <v>8.5309443822130147E-4</v>
      </c>
      <c r="K1633" s="7">
        <f t="shared" si="731"/>
        <v>6.6837414048640086E-3</v>
      </c>
      <c r="L1633" s="7">
        <f t="shared" si="732"/>
        <v>8.389930281306612E-3</v>
      </c>
      <c r="M1633" s="58">
        <f t="shared" si="733"/>
        <v>2.5169790843919834E-2</v>
      </c>
      <c r="N1633" s="58">
        <f t="shared" si="734"/>
        <v>1.6772981390490743E-4</v>
      </c>
      <c r="O1633" s="59">
        <f t="shared" si="735"/>
        <v>0.29793008194859183</v>
      </c>
      <c r="P1633" s="58">
        <f t="shared" si="736"/>
        <v>2.2167003813489128E-4</v>
      </c>
      <c r="Q1633" s="58">
        <f t="shared" si="737"/>
        <v>0.55745647275975119</v>
      </c>
      <c r="R1633" s="58">
        <f t="shared" si="738"/>
        <v>0.55402059546857529</v>
      </c>
      <c r="S1633" s="60">
        <f t="shared" si="739"/>
        <v>3.4358772911758928E-3</v>
      </c>
      <c r="T1633" s="58">
        <f t="shared" si="740"/>
        <v>2.2030377711294776E-4</v>
      </c>
      <c r="U1633" s="58">
        <f t="shared" si="741"/>
        <v>3.0646152891359874E-3</v>
      </c>
      <c r="V1633" s="58">
        <f t="shared" si="742"/>
        <v>2.8408604398195834E-4</v>
      </c>
      <c r="W1633" s="50">
        <f t="shared" si="743"/>
        <v>175.25861412413983</v>
      </c>
      <c r="X1633" s="50">
        <f t="shared" si="744"/>
        <v>106731.43208647774</v>
      </c>
      <c r="Y1633" s="50">
        <f t="shared" si="745"/>
        <v>106731.43208647774</v>
      </c>
      <c r="Z1633" s="50">
        <f t="shared" si="746"/>
        <v>1.5885291111595978</v>
      </c>
      <c r="AA1633" s="50">
        <f t="shared" si="747"/>
        <v>1.350249744485658</v>
      </c>
      <c r="AB1633" s="50">
        <f t="shared" si="748"/>
        <v>704.1724509241717</v>
      </c>
      <c r="AC1633" s="7">
        <f t="shared" si="749"/>
        <v>0.2800099290989565</v>
      </c>
    </row>
    <row r="1634" spans="2:29">
      <c r="B1634" s="7">
        <f t="shared" ref="B1634:B1697" si="750">B1633+$E$18/3000</f>
        <v>0.6370280343755933</v>
      </c>
      <c r="C1634" s="7">
        <f t="shared" si="723"/>
        <v>3.9764546465392847E-4</v>
      </c>
      <c r="D1634" s="58">
        <f t="shared" si="724"/>
        <v>3631345.1435608664</v>
      </c>
      <c r="E1634" s="7">
        <f t="shared" si="725"/>
        <v>526.6821069344237</v>
      </c>
      <c r="F1634" s="7">
        <f t="shared" si="726"/>
        <v>3530020.1435608664</v>
      </c>
      <c r="G1634" s="57">
        <f t="shared" si="727"/>
        <v>1.2468941820512509E-2</v>
      </c>
      <c r="H1634" s="61">
        <f t="shared" si="728"/>
        <v>1.623605510440394E-2</v>
      </c>
      <c r="I1634" s="7">
        <f t="shared" si="729"/>
        <v>6.5527889791192007E-2</v>
      </c>
      <c r="J1634" s="58">
        <f t="shared" si="730"/>
        <v>8.5258870813098423E-4</v>
      </c>
      <c r="K1634" s="7">
        <f t="shared" si="731"/>
        <v>6.6847715116884711E-3</v>
      </c>
      <c r="L1634" s="7">
        <f t="shared" si="732"/>
        <v>8.3899489279504399E-3</v>
      </c>
      <c r="M1634" s="58">
        <f t="shared" si="733"/>
        <v>2.516984678385132E-2</v>
      </c>
      <c r="N1634" s="58">
        <f t="shared" si="734"/>
        <v>1.6760501671086569E-4</v>
      </c>
      <c r="O1634" s="59">
        <f t="shared" si="735"/>
        <v>0.29770841093267519</v>
      </c>
      <c r="P1634" s="58">
        <f t="shared" si="736"/>
        <v>2.2167101591663574E-4</v>
      </c>
      <c r="Q1634" s="58">
        <f t="shared" si="737"/>
        <v>0.55745893168819716</v>
      </c>
      <c r="R1634" s="58">
        <f t="shared" si="738"/>
        <v>0.55402421284689718</v>
      </c>
      <c r="S1634" s="60">
        <f t="shared" si="739"/>
        <v>3.4347188412999774E-3</v>
      </c>
      <c r="T1634" s="58">
        <f t="shared" si="740"/>
        <v>2.2030521554703141E-4</v>
      </c>
      <c r="U1634" s="58">
        <f t="shared" si="741"/>
        <v>3.0659810895055919E-3</v>
      </c>
      <c r="V1634" s="58">
        <f t="shared" si="742"/>
        <v>2.8421084117600008E-4</v>
      </c>
      <c r="W1634" s="50">
        <f t="shared" si="743"/>
        <v>175.25900363690641</v>
      </c>
      <c r="X1634" s="50">
        <f t="shared" si="744"/>
        <v>106732.12897026121</v>
      </c>
      <c r="Y1634" s="50">
        <f t="shared" si="745"/>
        <v>106732.12897026121</v>
      </c>
      <c r="Z1634" s="50">
        <f t="shared" si="746"/>
        <v>1.5885303972847782</v>
      </c>
      <c r="AA1634" s="50">
        <f t="shared" si="747"/>
        <v>1.3502508376920614</v>
      </c>
      <c r="AB1634" s="50">
        <f t="shared" si="748"/>
        <v>704.17761881695515</v>
      </c>
      <c r="AC1634" s="7">
        <f t="shared" si="749"/>
        <v>0.28001200893880146</v>
      </c>
    </row>
    <row r="1635" spans="2:29">
      <c r="B1635" s="7">
        <f t="shared" si="750"/>
        <v>0.63742567984024723</v>
      </c>
      <c r="C1635" s="7">
        <f t="shared" si="723"/>
        <v>3.9764546465392847E-4</v>
      </c>
      <c r="D1635" s="58">
        <f t="shared" si="724"/>
        <v>3631368.2801690125</v>
      </c>
      <c r="E1635" s="7">
        <f t="shared" si="725"/>
        <v>526.68546261587073</v>
      </c>
      <c r="F1635" s="7">
        <f t="shared" si="726"/>
        <v>3530043.2801690125</v>
      </c>
      <c r="G1635" s="57">
        <f t="shared" si="727"/>
        <v>1.2468967163131945E-2</v>
      </c>
      <c r="H1635" s="61">
        <f t="shared" si="728"/>
        <v>1.6241013322567902E-2</v>
      </c>
      <c r="I1635" s="7">
        <f t="shared" si="729"/>
        <v>6.551797335486409E-2</v>
      </c>
      <c r="J1635" s="58">
        <f t="shared" si="730"/>
        <v>8.5208282252209719E-4</v>
      </c>
      <c r="K1635" s="7">
        <f t="shared" si="731"/>
        <v>6.6858010027976483E-3</v>
      </c>
      <c r="L1635" s="7">
        <f t="shared" si="732"/>
        <v>8.3899666478418431E-3</v>
      </c>
      <c r="M1635" s="58">
        <f t="shared" si="733"/>
        <v>2.5169899943525531E-2</v>
      </c>
      <c r="N1635" s="58">
        <f t="shared" si="734"/>
        <v>1.6748021898642043E-4</v>
      </c>
      <c r="O1635" s="59">
        <f t="shared" si="735"/>
        <v>0.29748673897462929</v>
      </c>
      <c r="P1635" s="58">
        <f t="shared" si="736"/>
        <v>2.2167195804589923E-4</v>
      </c>
      <c r="Q1635" s="58">
        <f t="shared" si="737"/>
        <v>0.55746130095767776</v>
      </c>
      <c r="R1635" s="58">
        <f t="shared" si="738"/>
        <v>0.55402774273475119</v>
      </c>
      <c r="S1635" s="60">
        <f t="shared" si="739"/>
        <v>3.4335582229265693E-3</v>
      </c>
      <c r="T1635" s="58">
        <f t="shared" si="740"/>
        <v>2.2030661919092729E-4</v>
      </c>
      <c r="U1635" s="58">
        <f t="shared" si="741"/>
        <v>3.0673464283605639E-3</v>
      </c>
      <c r="V1635" s="58">
        <f t="shared" si="742"/>
        <v>2.8433563890044533E-4</v>
      </c>
      <c r="W1635" s="50">
        <f t="shared" si="743"/>
        <v>175.25937379059133</v>
      </c>
      <c r="X1635" s="50">
        <f t="shared" si="744"/>
        <v>106732.80899910643</v>
      </c>
      <c r="Y1635" s="50">
        <f t="shared" si="745"/>
        <v>106732.80899910643</v>
      </c>
      <c r="Z1635" s="50">
        <f t="shared" si="746"/>
        <v>1.5885316522873467</v>
      </c>
      <c r="AA1635" s="50">
        <f t="shared" si="747"/>
        <v>1.3502519044442447</v>
      </c>
      <c r="AB1635" s="50">
        <f t="shared" si="748"/>
        <v>704.18266171828975</v>
      </c>
      <c r="AC1635" s="7">
        <f t="shared" si="749"/>
        <v>0.28001403907678724</v>
      </c>
    </row>
    <row r="1636" spans="2:29">
      <c r="B1636" s="7">
        <f t="shared" si="750"/>
        <v>0.63782332530490116</v>
      </c>
      <c r="C1636" s="7">
        <f t="shared" si="723"/>
        <v>3.9764546465392847E-4</v>
      </c>
      <c r="D1636" s="58">
        <f t="shared" si="724"/>
        <v>3631390.8433123608</v>
      </c>
      <c r="E1636" s="7">
        <f t="shared" si="725"/>
        <v>526.68873512327718</v>
      </c>
      <c r="F1636" s="7">
        <f t="shared" si="726"/>
        <v>3530065.8433123608</v>
      </c>
      <c r="G1636" s="57">
        <f t="shared" si="727"/>
        <v>1.2468991877502401E-2</v>
      </c>
      <c r="H1636" s="61">
        <f t="shared" si="728"/>
        <v>1.624597155080924E-2</v>
      </c>
      <c r="I1636" s="7">
        <f t="shared" si="729"/>
        <v>6.550805689838142E-2</v>
      </c>
      <c r="J1636" s="58">
        <f t="shared" si="730"/>
        <v>8.5157678141917605E-4</v>
      </c>
      <c r="K1636" s="7">
        <f t="shared" si="731"/>
        <v>6.6868298781358557E-3</v>
      </c>
      <c r="L1636" s="7">
        <f t="shared" si="732"/>
        <v>8.3899834409742087E-3</v>
      </c>
      <c r="M1636" s="58">
        <f t="shared" si="733"/>
        <v>2.5169950322922626E-2</v>
      </c>
      <c r="N1636" s="58">
        <f t="shared" si="734"/>
        <v>1.673554207516437E-4</v>
      </c>
      <c r="O1636" s="59">
        <f t="shared" si="735"/>
        <v>0.29726506611010711</v>
      </c>
      <c r="P1636" s="58">
        <f t="shared" si="736"/>
        <v>2.2167286452218216E-4</v>
      </c>
      <c r="Q1636" s="58">
        <f t="shared" si="737"/>
        <v>0.55746358056693646</v>
      </c>
      <c r="R1636" s="58">
        <f t="shared" si="738"/>
        <v>0.55403118513067851</v>
      </c>
      <c r="S1636" s="60">
        <f t="shared" si="739"/>
        <v>3.4323954362579512E-3</v>
      </c>
      <c r="T1636" s="58">
        <f t="shared" si="740"/>
        <v>2.2030798804405531E-4</v>
      </c>
      <c r="U1636" s="58">
        <f t="shared" si="741"/>
        <v>3.0687113048386908E-3</v>
      </c>
      <c r="V1636" s="58">
        <f t="shared" si="742"/>
        <v>2.8446043713522206E-4</v>
      </c>
      <c r="W1636" s="50">
        <f t="shared" si="743"/>
        <v>175.25972458505643</v>
      </c>
      <c r="X1636" s="50">
        <f t="shared" si="744"/>
        <v>106733.47217273235</v>
      </c>
      <c r="Y1636" s="50">
        <f t="shared" si="745"/>
        <v>106733.47217273235</v>
      </c>
      <c r="Z1636" s="50">
        <f t="shared" si="746"/>
        <v>1.5885328761679745</v>
      </c>
      <c r="AA1636" s="50">
        <f t="shared" si="747"/>
        <v>1.3502529447427782</v>
      </c>
      <c r="AB1636" s="50">
        <f t="shared" si="748"/>
        <v>704.18757962609129</v>
      </c>
      <c r="AC1636" s="7">
        <f t="shared" si="749"/>
        <v>0.28001601951207589</v>
      </c>
    </row>
    <row r="1637" spans="2:29">
      <c r="B1637" s="7">
        <f t="shared" si="750"/>
        <v>0.63822097076955508</v>
      </c>
      <c r="C1637" s="7">
        <f t="shared" si="723"/>
        <v>3.9764546465392847E-4</v>
      </c>
      <c r="D1637" s="58">
        <f t="shared" si="724"/>
        <v>3631412.832981477</v>
      </c>
      <c r="E1637" s="7">
        <f t="shared" si="725"/>
        <v>526.69192445527483</v>
      </c>
      <c r="F1637" s="7">
        <f t="shared" si="726"/>
        <v>3530087.832981477</v>
      </c>
      <c r="G1637" s="57">
        <f t="shared" si="727"/>
        <v>1.246901596362153E-2</v>
      </c>
      <c r="H1637" s="61">
        <f t="shared" si="728"/>
        <v>1.6250929788878134E-2</v>
      </c>
      <c r="I1637" s="7">
        <f t="shared" si="729"/>
        <v>6.5498140422243625E-2</v>
      </c>
      <c r="J1637" s="58">
        <f t="shared" si="730"/>
        <v>8.5107058484678775E-4</v>
      </c>
      <c r="K1637" s="7">
        <f t="shared" si="731"/>
        <v>6.687858137647531E-3</v>
      </c>
      <c r="L1637" s="7">
        <f t="shared" si="732"/>
        <v>8.3899993073411061E-3</v>
      </c>
      <c r="M1637" s="58">
        <f t="shared" si="733"/>
        <v>2.5169997922023318E-2</v>
      </c>
      <c r="N1637" s="58">
        <f t="shared" si="734"/>
        <v>1.6723062202660775E-4</v>
      </c>
      <c r="O1637" s="59">
        <f t="shared" si="735"/>
        <v>0.29704339237476202</v>
      </c>
      <c r="P1637" s="58">
        <f t="shared" si="736"/>
        <v>2.2167373534509593E-4</v>
      </c>
      <c r="Q1637" s="58">
        <f t="shared" si="737"/>
        <v>0.55746577051499624</v>
      </c>
      <c r="R1637" s="58">
        <f t="shared" si="738"/>
        <v>0.55403454003323971</v>
      </c>
      <c r="S1637" s="60">
        <f t="shared" si="739"/>
        <v>3.4312304817565309E-3</v>
      </c>
      <c r="T1637" s="58">
        <f t="shared" si="740"/>
        <v>2.2030932210584313E-4</v>
      </c>
      <c r="U1637" s="58">
        <f t="shared" si="741"/>
        <v>3.0700757180779437E-3</v>
      </c>
      <c r="V1637" s="58">
        <f t="shared" si="742"/>
        <v>2.8458523586025804E-4</v>
      </c>
      <c r="W1637" s="50">
        <f t="shared" si="743"/>
        <v>175.26005602016735</v>
      </c>
      <c r="X1637" s="50">
        <f t="shared" si="744"/>
        <v>106734.11849086167</v>
      </c>
      <c r="Y1637" s="50">
        <f t="shared" si="745"/>
        <v>106734.11849086167</v>
      </c>
      <c r="Z1637" s="50">
        <f t="shared" si="746"/>
        <v>1.5885340689273095</v>
      </c>
      <c r="AA1637" s="50">
        <f t="shared" si="747"/>
        <v>1.350253958588213</v>
      </c>
      <c r="AB1637" s="50">
        <f t="shared" si="748"/>
        <v>704.19237253830352</v>
      </c>
      <c r="AC1637" s="7">
        <f t="shared" si="749"/>
        <v>0.28001795024384418</v>
      </c>
    </row>
    <row r="1638" spans="2:29">
      <c r="B1638" s="7">
        <f t="shared" si="750"/>
        <v>0.63861861623420901</v>
      </c>
      <c r="C1638" s="7">
        <f t="shared" si="723"/>
        <v>3.9764546465392847E-4</v>
      </c>
      <c r="D1638" s="58">
        <f t="shared" si="724"/>
        <v>3631434.2491671732</v>
      </c>
      <c r="E1638" s="7">
        <f t="shared" si="725"/>
        <v>526.69503061053103</v>
      </c>
      <c r="F1638" s="7">
        <f t="shared" si="726"/>
        <v>3530109.2491671732</v>
      </c>
      <c r="G1638" s="57">
        <f t="shared" si="727"/>
        <v>1.2469039421487025E-2</v>
      </c>
      <c r="H1638" s="61">
        <f t="shared" si="728"/>
        <v>1.6255888036524765E-2</v>
      </c>
      <c r="I1638" s="7">
        <f t="shared" si="729"/>
        <v>6.5488223926950362E-2</v>
      </c>
      <c r="J1638" s="58">
        <f t="shared" si="730"/>
        <v>8.505642328295299E-4</v>
      </c>
      <c r="K1638" s="7">
        <f t="shared" si="731"/>
        <v>6.6888857812772411E-3</v>
      </c>
      <c r="L1638" s="7">
        <f t="shared" si="732"/>
        <v>8.3900142469363007E-3</v>
      </c>
      <c r="M1638" s="58">
        <f t="shared" si="733"/>
        <v>2.5170042740808904E-2</v>
      </c>
      <c r="N1638" s="58">
        <f t="shared" si="734"/>
        <v>1.67105822831385E-4</v>
      </c>
      <c r="O1638" s="59">
        <f t="shared" si="735"/>
        <v>0.2968217178042476</v>
      </c>
      <c r="P1638" s="58">
        <f t="shared" si="736"/>
        <v>2.2167457051441852E-4</v>
      </c>
      <c r="Q1638" s="58">
        <f t="shared" si="737"/>
        <v>0.55746787080129856</v>
      </c>
      <c r="R1638" s="58">
        <f t="shared" si="738"/>
        <v>0.55403780744103315</v>
      </c>
      <c r="S1638" s="60">
        <f t="shared" si="739"/>
        <v>3.4300633602654118E-3</v>
      </c>
      <c r="T1638" s="58">
        <f t="shared" si="740"/>
        <v>2.2031062137573338E-4</v>
      </c>
      <c r="U1638" s="58">
        <f t="shared" si="741"/>
        <v>3.0714396672166288E-3</v>
      </c>
      <c r="V1638" s="58">
        <f t="shared" si="742"/>
        <v>2.8471003505548074E-4</v>
      </c>
      <c r="W1638" s="50">
        <f t="shared" si="743"/>
        <v>175.26036809579395</v>
      </c>
      <c r="X1638" s="50">
        <f t="shared" si="744"/>
        <v>106734.74795322436</v>
      </c>
      <c r="Y1638" s="50">
        <f t="shared" si="745"/>
        <v>106734.74795322436</v>
      </c>
      <c r="Z1638" s="50">
        <f t="shared" si="746"/>
        <v>1.5885352305659841</v>
      </c>
      <c r="AA1638" s="50">
        <f t="shared" si="747"/>
        <v>1.3502549459810864</v>
      </c>
      <c r="AB1638" s="50">
        <f t="shared" si="748"/>
        <v>704.19704045292406</v>
      </c>
      <c r="AC1638" s="7">
        <f t="shared" si="749"/>
        <v>0.2800198312712851</v>
      </c>
    </row>
    <row r="1639" spans="2:29">
      <c r="B1639" s="7">
        <f t="shared" si="750"/>
        <v>0.63901626169886294</v>
      </c>
      <c r="C1639" s="7">
        <f t="shared" si="723"/>
        <v>3.9764546465392847E-4</v>
      </c>
      <c r="D1639" s="58">
        <f t="shared" si="724"/>
        <v>3631455.0918606943</v>
      </c>
      <c r="E1639" s="7">
        <f t="shared" si="725"/>
        <v>526.69805358777614</v>
      </c>
      <c r="F1639" s="7">
        <f t="shared" si="726"/>
        <v>3530130.0918606943</v>
      </c>
      <c r="G1639" s="57">
        <f t="shared" si="727"/>
        <v>1.2469062251096877E-2</v>
      </c>
      <c r="H1639" s="61">
        <f t="shared" si="728"/>
        <v>1.6260846293499311E-2</v>
      </c>
      <c r="I1639" s="7">
        <f t="shared" si="729"/>
        <v>6.5478307413001272E-2</v>
      </c>
      <c r="J1639" s="58">
        <f t="shared" si="730"/>
        <v>8.500577253920318E-4</v>
      </c>
      <c r="K1639" s="7">
        <f t="shared" si="731"/>
        <v>6.6899128089696735E-3</v>
      </c>
      <c r="L1639" s="7">
        <f t="shared" si="732"/>
        <v>8.3900282597537366E-3</v>
      </c>
      <c r="M1639" s="58">
        <f t="shared" si="733"/>
        <v>2.517008477926121E-2</v>
      </c>
      <c r="N1639" s="58">
        <f t="shared" si="734"/>
        <v>1.6698102318604821E-4</v>
      </c>
      <c r="O1639" s="59">
        <f t="shared" si="735"/>
        <v>0.29660004243421811</v>
      </c>
      <c r="P1639" s="58">
        <f t="shared" si="736"/>
        <v>2.2167537002948379E-4</v>
      </c>
      <c r="Q1639" s="58">
        <f t="shared" si="737"/>
        <v>0.5574698814241682</v>
      </c>
      <c r="R1639" s="58">
        <f t="shared" si="738"/>
        <v>0.554040987352723</v>
      </c>
      <c r="S1639" s="60">
        <f t="shared" si="739"/>
        <v>3.4288940714451988E-3</v>
      </c>
      <c r="T1639" s="58">
        <f t="shared" si="740"/>
        <v>2.2031188585319483E-4</v>
      </c>
      <c r="U1639" s="58">
        <f t="shared" si="741"/>
        <v>3.0728031513929176E-3</v>
      </c>
      <c r="V1639" s="58">
        <f t="shared" si="742"/>
        <v>2.8483483470081756E-4</v>
      </c>
      <c r="W1639" s="50">
        <f t="shared" si="743"/>
        <v>175.2606608118096</v>
      </c>
      <c r="X1639" s="50">
        <f t="shared" si="744"/>
        <v>106735.36055956307</v>
      </c>
      <c r="Y1639" s="50">
        <f t="shared" si="745"/>
        <v>106735.36055956307</v>
      </c>
      <c r="Z1639" s="50">
        <f t="shared" si="746"/>
        <v>1.5885363610846239</v>
      </c>
      <c r="AA1639" s="50">
        <f t="shared" si="747"/>
        <v>1.3502559069219302</v>
      </c>
      <c r="AB1639" s="50">
        <f t="shared" si="748"/>
        <v>704.201583368044</v>
      </c>
      <c r="AC1639" s="7">
        <f t="shared" si="749"/>
        <v>0.28002166259362116</v>
      </c>
    </row>
    <row r="1640" spans="2:29">
      <c r="B1640" s="7">
        <f t="shared" si="750"/>
        <v>0.63941390716351687</v>
      </c>
      <c r="C1640" s="7">
        <f t="shared" si="723"/>
        <v>3.9764546465392847E-4</v>
      </c>
      <c r="D1640" s="58">
        <f t="shared" si="724"/>
        <v>3631475.3610531497</v>
      </c>
      <c r="E1640" s="7">
        <f t="shared" si="725"/>
        <v>526.70099338572049</v>
      </c>
      <c r="F1640" s="7">
        <f t="shared" si="726"/>
        <v>3530150.3610531497</v>
      </c>
      <c r="G1640" s="57">
        <f t="shared" si="727"/>
        <v>1.2469084452448709E-2</v>
      </c>
      <c r="H1640" s="61">
        <f t="shared" si="728"/>
        <v>1.6265804559551948E-2</v>
      </c>
      <c r="I1640" s="7">
        <f t="shared" si="729"/>
        <v>6.5468390880895996E-2</v>
      </c>
      <c r="J1640" s="58">
        <f t="shared" si="730"/>
        <v>8.4955106255895372E-4</v>
      </c>
      <c r="K1640" s="7">
        <f t="shared" si="731"/>
        <v>6.6909392206696405E-3</v>
      </c>
      <c r="L1640" s="7">
        <f t="shared" si="732"/>
        <v>8.3900413457875488E-3</v>
      </c>
      <c r="M1640" s="58">
        <f t="shared" si="733"/>
        <v>2.5170124037362646E-2</v>
      </c>
      <c r="N1640" s="58">
        <f t="shared" si="734"/>
        <v>1.6685622311067032E-4</v>
      </c>
      <c r="O1640" s="59">
        <f t="shared" si="735"/>
        <v>0.29637836630032816</v>
      </c>
      <c r="P1640" s="58">
        <f t="shared" si="736"/>
        <v>2.2167613388995866E-4</v>
      </c>
      <c r="Q1640" s="58">
        <f t="shared" si="737"/>
        <v>0.55747180238276772</v>
      </c>
      <c r="R1640" s="58">
        <f t="shared" si="738"/>
        <v>0.5540440797669528</v>
      </c>
      <c r="S1640" s="60">
        <f t="shared" si="739"/>
        <v>3.427722615814921E-3</v>
      </c>
      <c r="T1640" s="58">
        <f t="shared" si="740"/>
        <v>2.2031311553768814E-4</v>
      </c>
      <c r="U1640" s="58">
        <f t="shared" si="741"/>
        <v>3.0741661697451881E-3</v>
      </c>
      <c r="V1640" s="58">
        <f t="shared" si="742"/>
        <v>2.8495963477619547E-4</v>
      </c>
      <c r="W1640" s="50">
        <f t="shared" si="743"/>
        <v>175.26093416809189</v>
      </c>
      <c r="X1640" s="50">
        <f t="shared" si="744"/>
        <v>106735.95630961649</v>
      </c>
      <c r="Y1640" s="50">
        <f t="shared" si="745"/>
        <v>106735.95630961649</v>
      </c>
      <c r="Z1640" s="50">
        <f t="shared" si="746"/>
        <v>1.5885374604838185</v>
      </c>
      <c r="AA1640" s="50">
        <f t="shared" si="747"/>
        <v>1.3502568414112457</v>
      </c>
      <c r="AB1640" s="50">
        <f t="shared" si="748"/>
        <v>704.20600128172612</v>
      </c>
      <c r="AC1640" s="7">
        <f t="shared" si="749"/>
        <v>0.28002344421008746</v>
      </c>
    </row>
    <row r="1641" spans="2:29">
      <c r="B1641" s="7">
        <f t="shared" si="750"/>
        <v>0.6398115526281708</v>
      </c>
      <c r="C1641" s="7">
        <f t="shared" si="723"/>
        <v>3.9764546465392847E-4</v>
      </c>
      <c r="D1641" s="58">
        <f t="shared" si="724"/>
        <v>3631495.0567359263</v>
      </c>
      <c r="E1641" s="7">
        <f t="shared" si="725"/>
        <v>526.70385000311489</v>
      </c>
      <c r="F1641" s="7">
        <f t="shared" si="726"/>
        <v>3530170.0567359263</v>
      </c>
      <c r="G1641" s="57">
        <f t="shared" si="727"/>
        <v>1.2469106025540251E-2</v>
      </c>
      <c r="H1641" s="61">
        <f t="shared" si="728"/>
        <v>1.627076283443285E-2</v>
      </c>
      <c r="I1641" s="7">
        <f t="shared" si="729"/>
        <v>6.5458474331134192E-2</v>
      </c>
      <c r="J1641" s="58">
        <f t="shared" si="730"/>
        <v>8.4904424435498739E-4</v>
      </c>
      <c r="K1641" s="7">
        <f t="shared" si="731"/>
        <v>6.6919650163220793E-3</v>
      </c>
      <c r="L1641" s="7">
        <f t="shared" si="732"/>
        <v>8.3900535050320541E-3</v>
      </c>
      <c r="M1641" s="58">
        <f t="shared" si="733"/>
        <v>2.5170160515096164E-2</v>
      </c>
      <c r="N1641" s="58">
        <f t="shared" si="734"/>
        <v>1.6673142262532451E-4</v>
      </c>
      <c r="O1641" s="59">
        <f t="shared" si="735"/>
        <v>0.29615668943823265</v>
      </c>
      <c r="P1641" s="58">
        <f t="shared" si="736"/>
        <v>2.2167686209551007E-4</v>
      </c>
      <c r="Q1641" s="58">
        <f t="shared" si="737"/>
        <v>0.55747363367625935</v>
      </c>
      <c r="R1641" s="58">
        <f t="shared" si="738"/>
        <v>0.55404708468240838</v>
      </c>
      <c r="S1641" s="60">
        <f t="shared" si="739"/>
        <v>3.4265489938509752E-3</v>
      </c>
      <c r="T1641" s="58">
        <f t="shared" si="740"/>
        <v>2.2031431042869075E-4</v>
      </c>
      <c r="U1641" s="58">
        <f t="shared" si="741"/>
        <v>3.0755287214120075E-3</v>
      </c>
      <c r="V1641" s="58">
        <f t="shared" si="742"/>
        <v>2.8508443526154123E-4</v>
      </c>
      <c r="W1641" s="50">
        <f t="shared" si="743"/>
        <v>175.26118816452208</v>
      </c>
      <c r="X1641" s="50">
        <f t="shared" si="744"/>
        <v>106736.53520313147</v>
      </c>
      <c r="Y1641" s="50">
        <f t="shared" si="745"/>
        <v>106736.53520313147</v>
      </c>
      <c r="Z1641" s="50">
        <f t="shared" si="746"/>
        <v>1.5885385287641425</v>
      </c>
      <c r="AA1641" s="50">
        <f t="shared" si="747"/>
        <v>1.3502577494495211</v>
      </c>
      <c r="AB1641" s="50">
        <f t="shared" si="748"/>
        <v>704.21029419209287</v>
      </c>
      <c r="AC1641" s="7">
        <f t="shared" si="749"/>
        <v>0.28002517611992567</v>
      </c>
    </row>
    <row r="1642" spans="2:29">
      <c r="B1642" s="7">
        <f t="shared" si="750"/>
        <v>0.64020919809282473</v>
      </c>
      <c r="C1642" s="7">
        <f t="shared" si="723"/>
        <v>3.9764546465392847E-4</v>
      </c>
      <c r="D1642" s="58">
        <f t="shared" si="724"/>
        <v>3631514.1789006647</v>
      </c>
      <c r="E1642" s="7">
        <f t="shared" si="725"/>
        <v>526.70662343874699</v>
      </c>
      <c r="F1642" s="7">
        <f t="shared" si="726"/>
        <v>3530189.1789006647</v>
      </c>
      <c r="G1642" s="57">
        <f t="shared" si="727"/>
        <v>1.2469126970369306E-2</v>
      </c>
      <c r="H1642" s="61">
        <f t="shared" si="728"/>
        <v>1.6275721117892196E-2</v>
      </c>
      <c r="I1642" s="7">
        <f t="shared" si="729"/>
        <v>6.5448557764215501E-2</v>
      </c>
      <c r="J1642" s="58">
        <f t="shared" si="730"/>
        <v>8.4853727080485544E-4</v>
      </c>
      <c r="K1642" s="7">
        <f t="shared" si="731"/>
        <v>6.6929901958720497E-3</v>
      </c>
      <c r="L1642" s="7">
        <f t="shared" si="732"/>
        <v>8.3900647374817606E-3</v>
      </c>
      <c r="M1642" s="58">
        <f t="shared" si="733"/>
        <v>2.5170194212445283E-2</v>
      </c>
      <c r="N1642" s="58">
        <f t="shared" si="734"/>
        <v>1.6660662175008406E-4</v>
      </c>
      <c r="O1642" s="59">
        <f t="shared" si="735"/>
        <v>0.29593501188358678</v>
      </c>
      <c r="P1642" s="58">
        <f t="shared" si="736"/>
        <v>2.2167755464586048E-4</v>
      </c>
      <c r="Q1642" s="58">
        <f t="shared" si="737"/>
        <v>0.55747537530394531</v>
      </c>
      <c r="R1642" s="58">
        <f t="shared" si="738"/>
        <v>0.55405000209781463</v>
      </c>
      <c r="S1642" s="60">
        <f t="shared" si="739"/>
        <v>3.4253732061306774E-3</v>
      </c>
      <c r="T1642" s="58">
        <f t="shared" si="740"/>
        <v>2.2031547052569553E-4</v>
      </c>
      <c r="U1642" s="58">
        <f t="shared" si="741"/>
        <v>3.0768908055321723E-3</v>
      </c>
      <c r="V1642" s="58">
        <f t="shared" si="742"/>
        <v>2.852092361367817E-4</v>
      </c>
      <c r="W1642" s="50">
        <f t="shared" si="743"/>
        <v>175.2614228009854</v>
      </c>
      <c r="X1642" s="50">
        <f t="shared" si="744"/>
        <v>106737.09723986231</v>
      </c>
      <c r="Y1642" s="50">
        <f t="shared" si="745"/>
        <v>106737.09723986231</v>
      </c>
      <c r="Z1642" s="50">
        <f t="shared" si="746"/>
        <v>1.588539565926155</v>
      </c>
      <c r="AA1642" s="50">
        <f t="shared" si="747"/>
        <v>1.3502586310372318</v>
      </c>
      <c r="AB1642" s="50">
        <f t="shared" si="748"/>
        <v>704.21446209732221</v>
      </c>
      <c r="AC1642" s="7">
        <f t="shared" si="749"/>
        <v>0.28002685832240026</v>
      </c>
    </row>
    <row r="1643" spans="2:29">
      <c r="B1643" s="7">
        <f t="shared" si="750"/>
        <v>0.64060684355747866</v>
      </c>
      <c r="C1643" s="7">
        <f t="shared" si="723"/>
        <v>3.9764546465392847E-4</v>
      </c>
      <c r="D1643" s="58">
        <f t="shared" si="724"/>
        <v>3631532.7275392977</v>
      </c>
      <c r="E1643" s="7">
        <f t="shared" si="725"/>
        <v>526.70931369144671</v>
      </c>
      <c r="F1643" s="7">
        <f t="shared" si="726"/>
        <v>3530207.7275392977</v>
      </c>
      <c r="G1643" s="57">
        <f t="shared" si="727"/>
        <v>1.2469147286933803E-2</v>
      </c>
      <c r="H1643" s="61">
        <f t="shared" si="728"/>
        <v>1.6280679409680157E-2</v>
      </c>
      <c r="I1643" s="7">
        <f t="shared" si="729"/>
        <v>6.5438641180639578E-2</v>
      </c>
      <c r="J1643" s="58">
        <f t="shared" si="730"/>
        <v>8.4803014193331216E-4</v>
      </c>
      <c r="K1643" s="7">
        <f t="shared" si="731"/>
        <v>6.6940147592647378E-3</v>
      </c>
      <c r="L1643" s="7">
        <f t="shared" si="732"/>
        <v>8.3900750431313616E-3</v>
      </c>
      <c r="M1643" s="58">
        <f t="shared" si="733"/>
        <v>2.5170225129394083E-2</v>
      </c>
      <c r="N1643" s="58">
        <f t="shared" si="734"/>
        <v>1.6648182050502263E-4</v>
      </c>
      <c r="O1643" s="59">
        <f t="shared" si="735"/>
        <v>0.29571333367204644</v>
      </c>
      <c r="P1643" s="58">
        <f t="shared" si="736"/>
        <v>2.2167821154034373E-4</v>
      </c>
      <c r="Q1643" s="58">
        <f t="shared" si="737"/>
        <v>0.55747702726415016</v>
      </c>
      <c r="R1643" s="58">
        <f t="shared" si="738"/>
        <v>0.55405283201194055</v>
      </c>
      <c r="S1643" s="60">
        <f t="shared" si="739"/>
        <v>3.4241952522096053E-3</v>
      </c>
      <c r="T1643" s="58">
        <f t="shared" si="740"/>
        <v>2.2031659582821307E-4</v>
      </c>
      <c r="U1643" s="58">
        <f t="shared" si="741"/>
        <v>3.078252421244303E-3</v>
      </c>
      <c r="V1643" s="58">
        <f t="shared" si="742"/>
        <v>2.8533403738184311E-4</v>
      </c>
      <c r="W1643" s="50">
        <f t="shared" si="743"/>
        <v>175.261638077371</v>
      </c>
      <c r="X1643" s="50">
        <f t="shared" si="744"/>
        <v>106737.6424195719</v>
      </c>
      <c r="Y1643" s="50">
        <f t="shared" si="745"/>
        <v>106737.6424195719</v>
      </c>
      <c r="Z1643" s="50">
        <f t="shared" si="746"/>
        <v>1.5885405719704013</v>
      </c>
      <c r="AA1643" s="50">
        <f t="shared" si="747"/>
        <v>1.3502594861748412</v>
      </c>
      <c r="AB1643" s="50">
        <f t="shared" si="748"/>
        <v>704.21850499565574</v>
      </c>
      <c r="AC1643" s="7">
        <f t="shared" si="749"/>
        <v>0.28002849081679915</v>
      </c>
    </row>
    <row r="1644" spans="2:29">
      <c r="B1644" s="7">
        <f t="shared" si="750"/>
        <v>0.64100448902213258</v>
      </c>
      <c r="C1644" s="7">
        <f t="shared" si="723"/>
        <v>3.9764546465392847E-4</v>
      </c>
      <c r="D1644" s="58">
        <f t="shared" si="724"/>
        <v>3631550.7026435835</v>
      </c>
      <c r="E1644" s="7">
        <f t="shared" si="725"/>
        <v>526.71192076001864</v>
      </c>
      <c r="F1644" s="7">
        <f t="shared" si="726"/>
        <v>3530225.7026435835</v>
      </c>
      <c r="G1644" s="57">
        <f t="shared" si="727"/>
        <v>1.2469166975231261E-2</v>
      </c>
      <c r="H1644" s="61">
        <f t="shared" si="728"/>
        <v>1.6285637709546909E-2</v>
      </c>
      <c r="I1644" s="7">
        <f t="shared" si="729"/>
        <v>6.5428724580906081E-2</v>
      </c>
      <c r="J1644" s="58">
        <f t="shared" si="730"/>
        <v>8.4752285776514274E-4</v>
      </c>
      <c r="K1644" s="7">
        <f t="shared" si="731"/>
        <v>6.6950387064454537E-3</v>
      </c>
      <c r="L1644" s="7">
        <f t="shared" si="732"/>
        <v>8.3900844219757399E-3</v>
      </c>
      <c r="M1644" s="58">
        <f t="shared" si="733"/>
        <v>2.5170253265927221E-2</v>
      </c>
      <c r="N1644" s="58">
        <f t="shared" si="734"/>
        <v>1.663570189102139E-4</v>
      </c>
      <c r="O1644" s="59">
        <f t="shared" si="735"/>
        <v>0.29549165483926743</v>
      </c>
      <c r="P1644" s="58">
        <f t="shared" si="736"/>
        <v>2.2167883277901534E-4</v>
      </c>
      <c r="Q1644" s="58">
        <f t="shared" si="737"/>
        <v>0.55747858955701357</v>
      </c>
      <c r="R1644" s="58">
        <f t="shared" si="738"/>
        <v>0.55405557442352893</v>
      </c>
      <c r="S1644" s="60">
        <f t="shared" si="739"/>
        <v>3.4230151334846415E-3</v>
      </c>
      <c r="T1644" s="58">
        <f t="shared" si="740"/>
        <v>2.203176863357434E-4</v>
      </c>
      <c r="U1644" s="58">
        <f t="shared" si="741"/>
        <v>3.079613567687575E-3</v>
      </c>
      <c r="V1644" s="58">
        <f t="shared" si="742"/>
        <v>2.8545883897665187E-4</v>
      </c>
      <c r="W1644" s="50">
        <f t="shared" si="743"/>
        <v>175.26183399357208</v>
      </c>
      <c r="X1644" s="50">
        <f t="shared" si="744"/>
        <v>106738.170742018</v>
      </c>
      <c r="Y1644" s="50">
        <f t="shared" si="745"/>
        <v>106738.170742018</v>
      </c>
      <c r="Z1644" s="50">
        <f t="shared" si="746"/>
        <v>1.588541546897388</v>
      </c>
      <c r="AA1644" s="50">
        <f t="shared" si="747"/>
        <v>1.3502603148627799</v>
      </c>
      <c r="AB1644" s="50">
        <f t="shared" si="748"/>
        <v>704.22242288529719</v>
      </c>
      <c r="AC1644" s="7">
        <f t="shared" si="749"/>
        <v>0.28003007360241589</v>
      </c>
    </row>
    <row r="1645" spans="2:29">
      <c r="B1645" s="7">
        <f t="shared" si="750"/>
        <v>0.64140213448678651</v>
      </c>
      <c r="C1645" s="7">
        <f t="shared" si="723"/>
        <v>3.9764546465392847E-4</v>
      </c>
      <c r="D1645" s="58">
        <f t="shared" si="724"/>
        <v>3631568.1042059553</v>
      </c>
      <c r="E1645" s="7">
        <f t="shared" si="725"/>
        <v>526.71444464336537</v>
      </c>
      <c r="F1645" s="7">
        <f t="shared" si="726"/>
        <v>3530243.1042059553</v>
      </c>
      <c r="G1645" s="57">
        <f t="shared" si="727"/>
        <v>1.2469186035259757E-2</v>
      </c>
      <c r="H1645" s="61">
        <f t="shared" si="728"/>
        <v>1.6290596017242621E-2</v>
      </c>
      <c r="I1645" s="7">
        <f t="shared" si="729"/>
        <v>6.541880796551465E-2</v>
      </c>
      <c r="J1645" s="58">
        <f t="shared" si="730"/>
        <v>8.470154183251638E-4</v>
      </c>
      <c r="K1645" s="7">
        <f t="shared" si="731"/>
        <v>6.696062037359631E-3</v>
      </c>
      <c r="L1645" s="7">
        <f t="shared" si="732"/>
        <v>8.3900928740099582E-3</v>
      </c>
      <c r="M1645" s="58">
        <f t="shared" si="733"/>
        <v>2.5170278622029876E-2</v>
      </c>
      <c r="N1645" s="58">
        <f t="shared" si="734"/>
        <v>1.6623221698573184E-4</v>
      </c>
      <c r="O1645" s="59">
        <f t="shared" si="735"/>
        <v>0.29526997542090616</v>
      </c>
      <c r="P1645" s="58">
        <f t="shared" si="736"/>
        <v>2.216794183612647E-4</v>
      </c>
      <c r="Q1645" s="58">
        <f t="shared" si="737"/>
        <v>0.5574800621810001</v>
      </c>
      <c r="R1645" s="58">
        <f t="shared" si="738"/>
        <v>0.55405822933142501</v>
      </c>
      <c r="S1645" s="60">
        <f t="shared" si="739"/>
        <v>3.4218328495750905E-3</v>
      </c>
      <c r="T1645" s="58">
        <f t="shared" si="740"/>
        <v>2.2031874204782735E-4</v>
      </c>
      <c r="U1645" s="58">
        <f t="shared" si="741"/>
        <v>3.0809742440010123E-3</v>
      </c>
      <c r="V1645" s="58">
        <f t="shared" si="742"/>
        <v>2.8558364090113393E-4</v>
      </c>
      <c r="W1645" s="50">
        <f t="shared" si="743"/>
        <v>175.26201054948544</v>
      </c>
      <c r="X1645" s="50">
        <f t="shared" si="744"/>
        <v>106738.68220697822</v>
      </c>
      <c r="Y1645" s="50">
        <f t="shared" si="745"/>
        <v>106738.68220697822</v>
      </c>
      <c r="Z1645" s="50">
        <f t="shared" si="746"/>
        <v>1.5885424907076287</v>
      </c>
      <c r="AA1645" s="50">
        <f t="shared" si="747"/>
        <v>1.3502611171014842</v>
      </c>
      <c r="AB1645" s="50">
        <f t="shared" si="748"/>
        <v>704.22621576459699</v>
      </c>
      <c r="AC1645" s="7">
        <f t="shared" si="749"/>
        <v>0.28003160667856508</v>
      </c>
    </row>
    <row r="1646" spans="2:29">
      <c r="B1646" s="7">
        <f t="shared" si="750"/>
        <v>0.64179977995144044</v>
      </c>
      <c r="C1646" s="7">
        <f t="shared" si="723"/>
        <v>3.9764546465392847E-4</v>
      </c>
      <c r="D1646" s="58">
        <f t="shared" si="724"/>
        <v>3631584.9322186988</v>
      </c>
      <c r="E1646" s="7">
        <f t="shared" si="725"/>
        <v>526.71688534036787</v>
      </c>
      <c r="F1646" s="7">
        <f t="shared" si="726"/>
        <v>3530259.9322186988</v>
      </c>
      <c r="G1646" s="57">
        <f t="shared" si="727"/>
        <v>1.2469204467016985E-2</v>
      </c>
      <c r="H1646" s="61">
        <f t="shared" si="728"/>
        <v>1.6295554332517469E-2</v>
      </c>
      <c r="I1646" s="7">
        <f t="shared" si="729"/>
        <v>6.5408891334964955E-2</v>
      </c>
      <c r="J1646" s="58">
        <f t="shared" si="730"/>
        <v>8.4650782363822276E-4</v>
      </c>
      <c r="K1646" s="7">
        <f t="shared" si="731"/>
        <v>6.6970847519528288E-3</v>
      </c>
      <c r="L1646" s="7">
        <f t="shared" si="732"/>
        <v>8.3901003992292739E-3</v>
      </c>
      <c r="M1646" s="58">
        <f t="shared" si="733"/>
        <v>2.5170301197687824E-2</v>
      </c>
      <c r="N1646" s="58">
        <f t="shared" si="734"/>
        <v>1.6610741475165059E-4</v>
      </c>
      <c r="O1646" s="59">
        <f t="shared" si="735"/>
        <v>0.29504829545261935</v>
      </c>
      <c r="P1646" s="58">
        <f t="shared" si="736"/>
        <v>2.2167996828681424E-4</v>
      </c>
      <c r="Q1646" s="58">
        <f t="shared" si="737"/>
        <v>0.55748144513541154</v>
      </c>
      <c r="R1646" s="58">
        <f t="shared" si="738"/>
        <v>0.55406079673445208</v>
      </c>
      <c r="S1646" s="60">
        <f t="shared" si="739"/>
        <v>3.4206484009594584E-3</v>
      </c>
      <c r="T1646" s="58">
        <f t="shared" si="740"/>
        <v>2.2031976296399701E-4</v>
      </c>
      <c r="U1646" s="58">
        <f t="shared" si="741"/>
        <v>3.0823344493238294E-3</v>
      </c>
      <c r="V1646" s="58">
        <f t="shared" si="742"/>
        <v>2.8570844313521518E-4</v>
      </c>
      <c r="W1646" s="50">
        <f t="shared" si="743"/>
        <v>175.26216774501196</v>
      </c>
      <c r="X1646" s="50">
        <f t="shared" si="744"/>
        <v>106739.17681422579</v>
      </c>
      <c r="Y1646" s="50">
        <f t="shared" si="745"/>
        <v>106739.17681422579</v>
      </c>
      <c r="Z1646" s="50">
        <f t="shared" si="746"/>
        <v>1.5885434034015993</v>
      </c>
      <c r="AA1646" s="50">
        <f t="shared" si="747"/>
        <v>1.3502618928913594</v>
      </c>
      <c r="AB1646" s="50">
        <f t="shared" si="748"/>
        <v>704.22988363187437</v>
      </c>
      <c r="AC1646" s="7">
        <f t="shared" si="749"/>
        <v>0.28003309004458476</v>
      </c>
    </row>
    <row r="1647" spans="2:29">
      <c r="B1647" s="7">
        <f t="shared" si="750"/>
        <v>0.64219742541609437</v>
      </c>
      <c r="C1647" s="7">
        <f t="shared" si="723"/>
        <v>3.9764546465392847E-4</v>
      </c>
      <c r="D1647" s="58">
        <f t="shared" si="724"/>
        <v>3631601.1866743434</v>
      </c>
      <c r="E1647" s="7">
        <f t="shared" si="725"/>
        <v>526.71924284994293</v>
      </c>
      <c r="F1647" s="7">
        <f t="shared" si="726"/>
        <v>3530276.1866743434</v>
      </c>
      <c r="G1647" s="57">
        <f t="shared" si="727"/>
        <v>1.2469222270500709E-2</v>
      </c>
      <c r="H1647" s="61">
        <f t="shared" si="728"/>
        <v>1.630051265512162E-2</v>
      </c>
      <c r="I1647" s="7">
        <f t="shared" si="729"/>
        <v>6.5398974689756653E-2</v>
      </c>
      <c r="J1647" s="58">
        <f t="shared" si="730"/>
        <v>8.4600007372919893E-4</v>
      </c>
      <c r="K1647" s="7">
        <f t="shared" si="731"/>
        <v>6.6981068501707295E-3</v>
      </c>
      <c r="L1647" s="7">
        <f t="shared" si="732"/>
        <v>8.3901069976291265E-3</v>
      </c>
      <c r="M1647" s="58">
        <f t="shared" si="733"/>
        <v>2.5170320992887379E-2</v>
      </c>
      <c r="N1647" s="58">
        <f t="shared" si="734"/>
        <v>1.6598261222804442E-4</v>
      </c>
      <c r="O1647" s="59">
        <f t="shared" si="735"/>
        <v>0.2948266149700639</v>
      </c>
      <c r="P1647" s="58">
        <f t="shared" si="736"/>
        <v>2.2168048255544193E-4</v>
      </c>
      <c r="Q1647" s="58">
        <f t="shared" si="737"/>
        <v>0.55748273841968954</v>
      </c>
      <c r="R1647" s="58">
        <f t="shared" si="738"/>
        <v>0.55406327663147037</v>
      </c>
      <c r="S1647" s="60">
        <f t="shared" si="739"/>
        <v>3.4194617882191691E-3</v>
      </c>
      <c r="T1647" s="58">
        <f t="shared" si="740"/>
        <v>2.2032074908379914E-4</v>
      </c>
      <c r="U1647" s="58">
        <f t="shared" si="741"/>
        <v>3.083694182795472E-3</v>
      </c>
      <c r="V1647" s="58">
        <f t="shared" si="742"/>
        <v>2.8583324565882134E-4</v>
      </c>
      <c r="W1647" s="50">
        <f t="shared" si="743"/>
        <v>175.26230558005645</v>
      </c>
      <c r="X1647" s="50">
        <f t="shared" si="744"/>
        <v>106739.65456354116</v>
      </c>
      <c r="Y1647" s="50">
        <f t="shared" si="745"/>
        <v>106739.65456354116</v>
      </c>
      <c r="Z1647" s="50">
        <f t="shared" si="746"/>
        <v>1.5885442849797597</v>
      </c>
      <c r="AA1647" s="50">
        <f t="shared" si="747"/>
        <v>1.3502626422327957</v>
      </c>
      <c r="AB1647" s="50">
        <f t="shared" si="748"/>
        <v>704.23342648550022</v>
      </c>
      <c r="AC1647" s="7">
        <f t="shared" si="749"/>
        <v>0.28003452369981674</v>
      </c>
    </row>
    <row r="1648" spans="2:29">
      <c r="B1648" s="7">
        <f t="shared" si="750"/>
        <v>0.6425950708807483</v>
      </c>
      <c r="C1648" s="7">
        <f t="shared" si="723"/>
        <v>3.9764546465392847E-4</v>
      </c>
      <c r="D1648" s="58">
        <f t="shared" si="724"/>
        <v>3631616.867565718</v>
      </c>
      <c r="E1648" s="7">
        <f t="shared" si="725"/>
        <v>526.7215171710501</v>
      </c>
      <c r="F1648" s="7">
        <f t="shared" si="726"/>
        <v>3530291.867565718</v>
      </c>
      <c r="G1648" s="57">
        <f t="shared" si="727"/>
        <v>1.2469239445708819E-2</v>
      </c>
      <c r="H1648" s="61">
        <f t="shared" si="728"/>
        <v>1.6305470984805247E-2</v>
      </c>
      <c r="I1648" s="7">
        <f t="shared" si="729"/>
        <v>6.5389058030389399E-2</v>
      </c>
      <c r="J1648" s="58">
        <f t="shared" si="730"/>
        <v>8.4549216862300194E-4</v>
      </c>
      <c r="K1648" s="7">
        <f t="shared" si="731"/>
        <v>6.6991283319591411E-3</v>
      </c>
      <c r="L1648" s="7">
        <f t="shared" si="732"/>
        <v>8.3901126692051443E-3</v>
      </c>
      <c r="M1648" s="58">
        <f t="shared" si="733"/>
        <v>2.5170338007615433E-2</v>
      </c>
      <c r="N1648" s="58">
        <f t="shared" si="734"/>
        <v>1.6585780943498775E-4</v>
      </c>
      <c r="O1648" s="59">
        <f t="shared" si="735"/>
        <v>0.29460493400889698</v>
      </c>
      <c r="P1648" s="58">
        <f t="shared" si="736"/>
        <v>2.2168096116692571E-4</v>
      </c>
      <c r="Q1648" s="58">
        <f t="shared" si="737"/>
        <v>0.55748394203327589</v>
      </c>
      <c r="R1648" s="58">
        <f t="shared" si="738"/>
        <v>0.55406566902138576</v>
      </c>
      <c r="S1648" s="60">
        <f t="shared" si="739"/>
        <v>3.4182730118901272E-3</v>
      </c>
      <c r="T1648" s="58">
        <f t="shared" si="740"/>
        <v>2.2032170040679869E-4</v>
      </c>
      <c r="U1648" s="58">
        <f t="shared" si="741"/>
        <v>3.0850534435555989E-3</v>
      </c>
      <c r="V1648" s="58">
        <f t="shared" si="742"/>
        <v>2.8595804845187804E-4</v>
      </c>
      <c r="W1648" s="50">
        <f t="shared" si="743"/>
        <v>175.26242405452757</v>
      </c>
      <c r="X1648" s="50">
        <f t="shared" si="744"/>
        <v>106740.11545471355</v>
      </c>
      <c r="Y1648" s="50">
        <f t="shared" si="745"/>
        <v>106740.11545471355</v>
      </c>
      <c r="Z1648" s="50">
        <f t="shared" si="746"/>
        <v>1.5885451354425566</v>
      </c>
      <c r="AA1648" s="50">
        <f t="shared" si="747"/>
        <v>1.3502633651261731</v>
      </c>
      <c r="AB1648" s="50">
        <f t="shared" si="748"/>
        <v>704.23684432391212</v>
      </c>
      <c r="AC1648" s="7">
        <f t="shared" si="749"/>
        <v>0.28003590764362662</v>
      </c>
    </row>
    <row r="1649" spans="2:29">
      <c r="B1649" s="7">
        <f t="shared" si="750"/>
        <v>0.64299271634540223</v>
      </c>
      <c r="C1649" s="7">
        <f t="shared" si="723"/>
        <v>3.9764546465392847E-4</v>
      </c>
      <c r="D1649" s="58">
        <f t="shared" si="724"/>
        <v>3631631.9748859219</v>
      </c>
      <c r="E1649" s="7">
        <f t="shared" si="725"/>
        <v>526.72370830268881</v>
      </c>
      <c r="F1649" s="7">
        <f t="shared" si="726"/>
        <v>3530306.9748859219</v>
      </c>
      <c r="G1649" s="57">
        <f t="shared" si="727"/>
        <v>1.2469255992639304E-2</v>
      </c>
      <c r="H1649" s="61">
        <f t="shared" si="728"/>
        <v>1.6310429321318518E-2</v>
      </c>
      <c r="I1649" s="7">
        <f t="shared" si="729"/>
        <v>6.5379141357362863E-2</v>
      </c>
      <c r="J1649" s="58">
        <f t="shared" si="730"/>
        <v>8.4498410834457345E-4</v>
      </c>
      <c r="K1649" s="7">
        <f t="shared" si="731"/>
        <v>6.7001491972639949E-3</v>
      </c>
      <c r="L1649" s="7">
        <f t="shared" si="732"/>
        <v>8.3901174139531416E-3</v>
      </c>
      <c r="M1649" s="58">
        <f t="shared" si="733"/>
        <v>2.5170352241859425E-2</v>
      </c>
      <c r="N1649" s="58">
        <f t="shared" si="734"/>
        <v>1.6573300639255526E-4</v>
      </c>
      <c r="O1649" s="59">
        <f t="shared" si="735"/>
        <v>0.29438325260477627</v>
      </c>
      <c r="P1649" s="58">
        <f t="shared" si="736"/>
        <v>2.2168140412071047E-4</v>
      </c>
      <c r="Q1649" s="58">
        <f t="shared" si="737"/>
        <v>0.55748505597477438</v>
      </c>
      <c r="R1649" s="58">
        <f t="shared" si="738"/>
        <v>0.55406797390314522</v>
      </c>
      <c r="S1649" s="60">
        <f t="shared" si="739"/>
        <v>3.4170820716291628E-3</v>
      </c>
      <c r="T1649" s="58">
        <f t="shared" si="740"/>
        <v>2.2032261693257689E-4</v>
      </c>
      <c r="U1649" s="58">
        <f t="shared" si="741"/>
        <v>3.0864122307437325E-3</v>
      </c>
      <c r="V1649" s="58">
        <f t="shared" si="742"/>
        <v>2.860828514943105E-4</v>
      </c>
      <c r="W1649" s="50">
        <f t="shared" si="743"/>
        <v>175.26252316833788</v>
      </c>
      <c r="X1649" s="50">
        <f t="shared" si="744"/>
        <v>106740.55948754013</v>
      </c>
      <c r="Y1649" s="50">
        <f t="shared" si="745"/>
        <v>106740.55948754013</v>
      </c>
      <c r="Z1649" s="50">
        <f t="shared" si="746"/>
        <v>1.5885459547904215</v>
      </c>
      <c r="AA1649" s="50">
        <f t="shared" si="747"/>
        <v>1.3502640615718582</v>
      </c>
      <c r="AB1649" s="50">
        <f t="shared" si="748"/>
        <v>704.24013714560556</v>
      </c>
      <c r="AC1649" s="7">
        <f t="shared" si="749"/>
        <v>0.28003724187540452</v>
      </c>
    </row>
    <row r="1650" spans="2:29">
      <c r="B1650" s="7">
        <f t="shared" si="750"/>
        <v>0.64339036181005616</v>
      </c>
      <c r="C1650" s="7">
        <f t="shared" si="723"/>
        <v>3.9764546465392847E-4</v>
      </c>
      <c r="D1650" s="58">
        <f t="shared" si="724"/>
        <v>3631646.5086279185</v>
      </c>
      <c r="E1650" s="7">
        <f t="shared" si="725"/>
        <v>526.72581624383838</v>
      </c>
      <c r="F1650" s="7">
        <f t="shared" si="726"/>
        <v>3530321.5086279185</v>
      </c>
      <c r="G1650" s="57">
        <f t="shared" si="727"/>
        <v>1.2469271911289789E-2</v>
      </c>
      <c r="H1650" s="61">
        <f t="shared" si="728"/>
        <v>1.6315387664411599E-2</v>
      </c>
      <c r="I1650" s="7">
        <f t="shared" si="729"/>
        <v>6.5369224671176701E-2</v>
      </c>
      <c r="J1650" s="58">
        <f t="shared" si="730"/>
        <v>8.4447589291888642E-4</v>
      </c>
      <c r="K1650" s="7">
        <f t="shared" si="731"/>
        <v>6.7011694460313463E-3</v>
      </c>
      <c r="L1650" s="7">
        <f t="shared" si="732"/>
        <v>8.3901212318691198E-3</v>
      </c>
      <c r="M1650" s="58">
        <f t="shared" si="733"/>
        <v>2.5170363695607358E-2</v>
      </c>
      <c r="N1650" s="58">
        <f t="shared" si="734"/>
        <v>1.6560820312082173E-4</v>
      </c>
      <c r="O1650" s="59">
        <f t="shared" si="735"/>
        <v>0.29416157079335958</v>
      </c>
      <c r="P1650" s="58">
        <f t="shared" si="736"/>
        <v>2.2168181141668519E-4</v>
      </c>
      <c r="Q1650" s="58">
        <f t="shared" si="737"/>
        <v>0.55748608024390589</v>
      </c>
      <c r="R1650" s="58">
        <f t="shared" si="738"/>
        <v>0.55407019127567558</v>
      </c>
      <c r="S1650" s="60">
        <f t="shared" si="739"/>
        <v>3.4158889682303073E-3</v>
      </c>
      <c r="T1650" s="58">
        <f t="shared" si="740"/>
        <v>2.2032349866070704E-4</v>
      </c>
      <c r="U1650" s="58">
        <f t="shared" si="741"/>
        <v>3.0877705434997106E-3</v>
      </c>
      <c r="V1650" s="58">
        <f t="shared" si="742"/>
        <v>2.8620765476604403E-4</v>
      </c>
      <c r="W1650" s="50">
        <f t="shared" si="743"/>
        <v>175.26260292140384</v>
      </c>
      <c r="X1650" s="50">
        <f t="shared" si="744"/>
        <v>106740.98666181409</v>
      </c>
      <c r="Y1650" s="50">
        <f t="shared" si="745"/>
        <v>106740.98666181409</v>
      </c>
      <c r="Z1650" s="50">
        <f t="shared" si="746"/>
        <v>1.5885467430237497</v>
      </c>
      <c r="AA1650" s="50">
        <f t="shared" si="747"/>
        <v>1.3502647315701872</v>
      </c>
      <c r="AB1650" s="50">
        <f t="shared" si="748"/>
        <v>704.24330494904734</v>
      </c>
      <c r="AC1650" s="7">
        <f t="shared" si="749"/>
        <v>0.28003852639454641</v>
      </c>
    </row>
    <row r="1651" spans="2:29">
      <c r="B1651" s="7">
        <f t="shared" si="750"/>
        <v>0.64378800727471008</v>
      </c>
      <c r="C1651" s="7">
        <f t="shared" si="723"/>
        <v>3.9764546465392847E-4</v>
      </c>
      <c r="D1651" s="58">
        <f t="shared" si="724"/>
        <v>3631660.4687850624</v>
      </c>
      <c r="E1651" s="7">
        <f t="shared" si="725"/>
        <v>526.72784099353498</v>
      </c>
      <c r="F1651" s="7">
        <f t="shared" si="726"/>
        <v>3530335.4687850624</v>
      </c>
      <c r="G1651" s="57">
        <f t="shared" si="727"/>
        <v>1.2469287201658141E-2</v>
      </c>
      <c r="H1651" s="61">
        <f t="shared" si="728"/>
        <v>1.6320346013834659E-2</v>
      </c>
      <c r="I1651" s="7">
        <f t="shared" si="729"/>
        <v>6.5359307972330583E-2</v>
      </c>
      <c r="J1651" s="58">
        <f t="shared" si="730"/>
        <v>8.4396752237094418E-4</v>
      </c>
      <c r="K1651" s="7">
        <f t="shared" si="731"/>
        <v>6.7021890782073745E-3</v>
      </c>
      <c r="L1651" s="7">
        <f t="shared" si="732"/>
        <v>8.3901241229492624E-3</v>
      </c>
      <c r="M1651" s="58">
        <f t="shared" si="733"/>
        <v>2.5170372368847789E-2</v>
      </c>
      <c r="N1651" s="58">
        <f t="shared" si="734"/>
        <v>1.6548339963986202E-4</v>
      </c>
      <c r="O1651" s="59">
        <f t="shared" si="735"/>
        <v>0.2939398886103049</v>
      </c>
      <c r="P1651" s="58">
        <f t="shared" si="736"/>
        <v>2.2168218305468335E-4</v>
      </c>
      <c r="Q1651" s="58">
        <f t="shared" si="737"/>
        <v>0.55748701484025154</v>
      </c>
      <c r="R1651" s="58">
        <f t="shared" si="738"/>
        <v>0.55407232113796279</v>
      </c>
      <c r="S1651" s="60">
        <f t="shared" si="739"/>
        <v>3.4146937022887514E-3</v>
      </c>
      <c r="T1651" s="58">
        <f t="shared" si="740"/>
        <v>2.2032434559078587E-4</v>
      </c>
      <c r="U1651" s="58">
        <f t="shared" si="741"/>
        <v>3.0891283809636079E-3</v>
      </c>
      <c r="V1651" s="58">
        <f t="shared" si="742"/>
        <v>2.8633245824700375E-4</v>
      </c>
      <c r="W1651" s="50">
        <f t="shared" si="743"/>
        <v>175.26266331364576</v>
      </c>
      <c r="X1651" s="50">
        <f t="shared" si="744"/>
        <v>106741.3969773401</v>
      </c>
      <c r="Y1651" s="50">
        <f t="shared" si="745"/>
        <v>106741.3969773401</v>
      </c>
      <c r="Z1651" s="50">
        <f t="shared" si="746"/>
        <v>1.5885475001429272</v>
      </c>
      <c r="AA1651" s="50">
        <f t="shared" si="747"/>
        <v>1.3502653751214881</v>
      </c>
      <c r="AB1651" s="50">
        <f t="shared" si="748"/>
        <v>704.24634773278842</v>
      </c>
      <c r="AC1651" s="7">
        <f t="shared" si="749"/>
        <v>0.28003976120045942</v>
      </c>
    </row>
    <row r="1652" spans="2:29">
      <c r="B1652" s="7">
        <f t="shared" si="750"/>
        <v>0.64418565273936401</v>
      </c>
      <c r="C1652" s="7">
        <f t="shared" si="723"/>
        <v>3.9764546465392847E-4</v>
      </c>
      <c r="D1652" s="58">
        <f t="shared" si="724"/>
        <v>3631673.8553510052</v>
      </c>
      <c r="E1652" s="7">
        <f t="shared" si="725"/>
        <v>526.72978255085786</v>
      </c>
      <c r="F1652" s="7">
        <f t="shared" si="726"/>
        <v>3530348.8553510052</v>
      </c>
      <c r="G1652" s="57">
        <f t="shared" si="727"/>
        <v>1.2469301863742337E-2</v>
      </c>
      <c r="H1652" s="61">
        <f t="shared" si="728"/>
        <v>1.6325304369337865E-2</v>
      </c>
      <c r="I1652" s="7">
        <f t="shared" si="729"/>
        <v>6.5349391261324163E-2</v>
      </c>
      <c r="J1652" s="58">
        <f t="shared" si="730"/>
        <v>8.4345899672578193E-4</v>
      </c>
      <c r="K1652" s="7">
        <f t="shared" si="731"/>
        <v>6.7032080937383855E-3</v>
      </c>
      <c r="L1652" s="7">
        <f t="shared" si="732"/>
        <v>8.3901260871899492E-3</v>
      </c>
      <c r="M1652" s="58">
        <f t="shared" si="733"/>
        <v>2.5170378261569849E-2</v>
      </c>
      <c r="N1652" s="58">
        <f t="shared" si="734"/>
        <v>1.6535859596975119E-4</v>
      </c>
      <c r="O1652" s="59">
        <f t="shared" si="735"/>
        <v>0.29371820609127058</v>
      </c>
      <c r="P1652" s="58">
        <f t="shared" si="736"/>
        <v>2.2168251903431635E-4</v>
      </c>
      <c r="Q1652" s="58">
        <f t="shared" si="737"/>
        <v>0.55748785976283433</v>
      </c>
      <c r="R1652" s="58">
        <f t="shared" si="738"/>
        <v>0.55407436348903827</v>
      </c>
      <c r="S1652" s="60">
        <f t="shared" si="739"/>
        <v>3.4134962737960572E-3</v>
      </c>
      <c r="T1652" s="58">
        <f t="shared" si="740"/>
        <v>2.2032515772242827E-4</v>
      </c>
      <c r="U1652" s="58">
        <f t="shared" si="741"/>
        <v>3.0904857422754959E-3</v>
      </c>
      <c r="V1652" s="58">
        <f t="shared" si="742"/>
        <v>2.8645726191711457E-4</v>
      </c>
      <c r="W1652" s="50">
        <f t="shared" si="743"/>
        <v>175.26270434498798</v>
      </c>
      <c r="X1652" s="50">
        <f t="shared" si="744"/>
        <v>106741.79043393159</v>
      </c>
      <c r="Y1652" s="50">
        <f t="shared" si="745"/>
        <v>106741.79043393159</v>
      </c>
      <c r="Z1652" s="50">
        <f t="shared" si="746"/>
        <v>1.5885482261483279</v>
      </c>
      <c r="AA1652" s="50">
        <f t="shared" si="747"/>
        <v>1.3502659922260787</v>
      </c>
      <c r="AB1652" s="50">
        <f t="shared" si="748"/>
        <v>704.24926549544534</v>
      </c>
      <c r="AC1652" s="7">
        <f t="shared" si="749"/>
        <v>0.28004094629258047</v>
      </c>
    </row>
    <row r="1653" spans="2:29">
      <c r="B1653" s="7">
        <f t="shared" si="750"/>
        <v>0.64458329820401794</v>
      </c>
      <c r="C1653" s="7">
        <f t="shared" si="723"/>
        <v>3.9764546465392847E-4</v>
      </c>
      <c r="D1653" s="58">
        <f t="shared" si="724"/>
        <v>3631686.6683194162</v>
      </c>
      <c r="E1653" s="7">
        <f t="shared" si="725"/>
        <v>526.73164091488889</v>
      </c>
      <c r="F1653" s="7">
        <f t="shared" si="726"/>
        <v>3530361.6683194162</v>
      </c>
      <c r="G1653" s="57">
        <f t="shared" si="727"/>
        <v>1.2469315897540171E-2</v>
      </c>
      <c r="H1653" s="61">
        <f t="shared" si="728"/>
        <v>1.6330262730671383E-2</v>
      </c>
      <c r="I1653" s="7">
        <f t="shared" si="729"/>
        <v>6.5339474538657127E-2</v>
      </c>
      <c r="J1653" s="58">
        <f t="shared" si="730"/>
        <v>8.4295031600846589E-4</v>
      </c>
      <c r="K1653" s="7">
        <f t="shared" si="731"/>
        <v>6.7042264925708086E-3</v>
      </c>
      <c r="L1653" s="7">
        <f t="shared" si="732"/>
        <v>8.3901271245877401E-3</v>
      </c>
      <c r="M1653" s="58">
        <f t="shared" si="733"/>
        <v>2.517038137376322E-2</v>
      </c>
      <c r="N1653" s="58">
        <f t="shared" si="734"/>
        <v>1.6523379213056441E-4</v>
      </c>
      <c r="O1653" s="59">
        <f t="shared" si="735"/>
        <v>0.29349652327191506</v>
      </c>
      <c r="P1653" s="58">
        <f t="shared" si="736"/>
        <v>2.2168281935552869E-4</v>
      </c>
      <c r="Q1653" s="58">
        <f t="shared" si="737"/>
        <v>0.55748861501151437</v>
      </c>
      <c r="R1653" s="58">
        <f t="shared" si="738"/>
        <v>0.55407631832793613</v>
      </c>
      <c r="S1653" s="60">
        <f t="shared" si="739"/>
        <v>3.4122966835782309E-3</v>
      </c>
      <c r="T1653" s="58">
        <f t="shared" si="740"/>
        <v>2.2032593505525014E-4</v>
      </c>
      <c r="U1653" s="58">
        <f t="shared" si="741"/>
        <v>3.0918426265757744E-3</v>
      </c>
      <c r="V1653" s="58">
        <f t="shared" si="742"/>
        <v>2.8658206575630135E-4</v>
      </c>
      <c r="W1653" s="50">
        <f t="shared" si="743"/>
        <v>175.26272601535865</v>
      </c>
      <c r="X1653" s="50">
        <f t="shared" si="744"/>
        <v>106742.16703140247</v>
      </c>
      <c r="Y1653" s="50">
        <f t="shared" si="745"/>
        <v>106742.16703140247</v>
      </c>
      <c r="Z1653" s="50">
        <f t="shared" si="746"/>
        <v>1.5885489210402963</v>
      </c>
      <c r="AA1653" s="50">
        <f t="shared" si="747"/>
        <v>1.3502665828842519</v>
      </c>
      <c r="AB1653" s="50">
        <f t="shared" si="748"/>
        <v>704.25205823563851</v>
      </c>
      <c r="AC1653" s="7">
        <f t="shared" si="749"/>
        <v>0.2800420816703601</v>
      </c>
    </row>
    <row r="1654" spans="2:29">
      <c r="B1654" s="7">
        <f t="shared" si="750"/>
        <v>0.64498094366867187</v>
      </c>
      <c r="C1654" s="7">
        <f t="shared" si="723"/>
        <v>3.9764546465392847E-4</v>
      </c>
      <c r="D1654" s="58">
        <f t="shared" si="724"/>
        <v>3631698.9076843672</v>
      </c>
      <c r="E1654" s="7">
        <f t="shared" si="725"/>
        <v>526.73341608476812</v>
      </c>
      <c r="F1654" s="7">
        <f t="shared" si="726"/>
        <v>3530373.9076843672</v>
      </c>
      <c r="G1654" s="57">
        <f t="shared" si="727"/>
        <v>1.2469329303049682E-2</v>
      </c>
      <c r="H1654" s="61">
        <f t="shared" si="728"/>
        <v>1.6335221097585378E-2</v>
      </c>
      <c r="I1654" s="7">
        <f t="shared" si="729"/>
        <v>6.5329557804829144E-2</v>
      </c>
      <c r="J1654" s="58">
        <f t="shared" si="730"/>
        <v>8.4244148024409317E-4</v>
      </c>
      <c r="K1654" s="7">
        <f t="shared" si="731"/>
        <v>6.7052442746511976E-3</v>
      </c>
      <c r="L1654" s="7">
        <f t="shared" si="732"/>
        <v>8.3901272351393844E-3</v>
      </c>
      <c r="M1654" s="58">
        <f t="shared" si="733"/>
        <v>2.5170381705418153E-2</v>
      </c>
      <c r="N1654" s="58">
        <f t="shared" si="734"/>
        <v>1.6510898814237697E-4</v>
      </c>
      <c r="O1654" s="59">
        <f t="shared" si="735"/>
        <v>0.29327484018789707</v>
      </c>
      <c r="P1654" s="58">
        <f t="shared" si="736"/>
        <v>2.2168308401798731E-4</v>
      </c>
      <c r="Q1654" s="58">
        <f t="shared" si="737"/>
        <v>0.55748928058545433</v>
      </c>
      <c r="R1654" s="58">
        <f t="shared" si="738"/>
        <v>0.55407818565375178</v>
      </c>
      <c r="S1654" s="60">
        <f t="shared" si="739"/>
        <v>3.4110949317025518E-3</v>
      </c>
      <c r="T1654" s="58">
        <f t="shared" si="740"/>
        <v>2.2032667758889178E-4</v>
      </c>
      <c r="U1654" s="58">
        <f t="shared" si="741"/>
        <v>3.0931990330048697E-3</v>
      </c>
      <c r="V1654" s="58">
        <f t="shared" si="742"/>
        <v>2.8670686974448879E-4</v>
      </c>
      <c r="W1654" s="50">
        <f t="shared" si="743"/>
        <v>175.26272832468987</v>
      </c>
      <c r="X1654" s="50">
        <f t="shared" si="744"/>
        <v>106742.52676957849</v>
      </c>
      <c r="Y1654" s="50">
        <f t="shared" si="745"/>
        <v>106742.52676957849</v>
      </c>
      <c r="Z1654" s="50">
        <f t="shared" si="746"/>
        <v>1.5885495848191693</v>
      </c>
      <c r="AA1654" s="50">
        <f t="shared" si="747"/>
        <v>1.3502671470962939</v>
      </c>
      <c r="AB1654" s="50">
        <f t="shared" si="748"/>
        <v>704.25472595207543</v>
      </c>
      <c r="AC1654" s="7">
        <f t="shared" si="749"/>
        <v>0.28004316733326701</v>
      </c>
    </row>
    <row r="1655" spans="2:29">
      <c r="B1655" s="7">
        <f t="shared" si="750"/>
        <v>0.6453785891333258</v>
      </c>
      <c r="C1655" s="7">
        <f t="shared" si="723"/>
        <v>3.9764546465392847E-4</v>
      </c>
      <c r="D1655" s="58">
        <f t="shared" si="724"/>
        <v>3631710.5734399795</v>
      </c>
      <c r="E1655" s="7">
        <f t="shared" si="725"/>
        <v>526.73510805964293</v>
      </c>
      <c r="F1655" s="7">
        <f t="shared" si="726"/>
        <v>3530385.5734399795</v>
      </c>
      <c r="G1655" s="57">
        <f t="shared" si="727"/>
        <v>1.2469342080268753E-2</v>
      </c>
      <c r="H1655" s="61">
        <f t="shared" si="728"/>
        <v>1.6340179469830012E-2</v>
      </c>
      <c r="I1655" s="7">
        <f t="shared" si="729"/>
        <v>6.531964106033987E-2</v>
      </c>
      <c r="J1655" s="58">
        <f t="shared" si="730"/>
        <v>8.4193248945779329E-4</v>
      </c>
      <c r="K1655" s="7">
        <f t="shared" si="731"/>
        <v>6.7062614399262289E-3</v>
      </c>
      <c r="L1655" s="7">
        <f t="shared" si="732"/>
        <v>8.3901264188418149E-3</v>
      </c>
      <c r="M1655" s="58">
        <f t="shared" si="733"/>
        <v>2.5170379256525446E-2</v>
      </c>
      <c r="N1655" s="58">
        <f t="shared" si="734"/>
        <v>1.6498418402526431E-4</v>
      </c>
      <c r="O1655" s="59">
        <f t="shared" si="735"/>
        <v>0.29305315687487571</v>
      </c>
      <c r="P1655" s="58">
        <f t="shared" si="736"/>
        <v>2.2168331302135913E-4</v>
      </c>
      <c r="Q1655" s="58">
        <f t="shared" si="737"/>
        <v>0.55748985648381655</v>
      </c>
      <c r="R1655" s="58">
        <f t="shared" si="738"/>
        <v>0.5540799654655888</v>
      </c>
      <c r="S1655" s="60">
        <f t="shared" si="739"/>
        <v>3.4098910182277509E-3</v>
      </c>
      <c r="T1655" s="58">
        <f t="shared" si="740"/>
        <v>2.2032738532299669E-4</v>
      </c>
      <c r="U1655" s="58">
        <f t="shared" si="741"/>
        <v>3.094554960703232E-3</v>
      </c>
      <c r="V1655" s="58">
        <f t="shared" si="742"/>
        <v>2.8683167386160148E-4</v>
      </c>
      <c r="W1655" s="50">
        <f t="shared" si="743"/>
        <v>175.26271127291758</v>
      </c>
      <c r="X1655" s="50">
        <f t="shared" si="744"/>
        <v>106742.86964828688</v>
      </c>
      <c r="Y1655" s="50">
        <f t="shared" si="745"/>
        <v>106742.86964828688</v>
      </c>
      <c r="Z1655" s="50">
        <f t="shared" si="746"/>
        <v>1.5885502174852573</v>
      </c>
      <c r="AA1655" s="50">
        <f t="shared" si="747"/>
        <v>1.3502676848624686</v>
      </c>
      <c r="AB1655" s="50">
        <f t="shared" si="748"/>
        <v>704.25726864347484</v>
      </c>
      <c r="AC1655" s="7">
        <f t="shared" si="749"/>
        <v>0.28004420328078961</v>
      </c>
    </row>
    <row r="1656" spans="2:29">
      <c r="B1656" s="7">
        <f t="shared" si="750"/>
        <v>0.64577623459797973</v>
      </c>
      <c r="C1656" s="7">
        <f t="shared" si="723"/>
        <v>3.9764546465392847E-4</v>
      </c>
      <c r="D1656" s="58">
        <f t="shared" si="724"/>
        <v>3631721.6655804189</v>
      </c>
      <c r="E1656" s="7">
        <f t="shared" si="725"/>
        <v>526.73671683866723</v>
      </c>
      <c r="F1656" s="7">
        <f t="shared" si="726"/>
        <v>3530396.6655804189</v>
      </c>
      <c r="G1656" s="57">
        <f t="shared" si="727"/>
        <v>1.2469354229195123E-2</v>
      </c>
      <c r="H1656" s="61">
        <f t="shared" si="728"/>
        <v>1.6345137847155449E-2</v>
      </c>
      <c r="I1656" s="7">
        <f t="shared" si="729"/>
        <v>6.5309724305689001E-2</v>
      </c>
      <c r="J1656" s="58">
        <f t="shared" si="730"/>
        <v>8.4142334367472539E-4</v>
      </c>
      <c r="K1656" s="7">
        <f t="shared" si="731"/>
        <v>6.7072779883427048E-3</v>
      </c>
      <c r="L1656" s="7">
        <f t="shared" si="732"/>
        <v>8.3901246756921555E-3</v>
      </c>
      <c r="M1656" s="58">
        <f t="shared" si="733"/>
        <v>2.5170374027076468E-2</v>
      </c>
      <c r="N1656" s="58">
        <f t="shared" si="734"/>
        <v>1.6485937979930198E-4</v>
      </c>
      <c r="O1656" s="59">
        <f t="shared" si="735"/>
        <v>0.29283147336851012</v>
      </c>
      <c r="P1656" s="58">
        <f t="shared" si="736"/>
        <v>2.2168350636558865E-4</v>
      </c>
      <c r="Q1656" s="58">
        <f t="shared" si="737"/>
        <v>0.55749034270646136</v>
      </c>
      <c r="R1656" s="58">
        <f t="shared" si="738"/>
        <v>0.55408165776255658</v>
      </c>
      <c r="S1656" s="60">
        <f t="shared" si="739"/>
        <v>3.4086849439047828E-3</v>
      </c>
      <c r="T1656" s="58">
        <f t="shared" si="740"/>
        <v>2.2032805825721079E-4</v>
      </c>
      <c r="U1656" s="58">
        <f t="shared" si="741"/>
        <v>3.0959104088116099E-3</v>
      </c>
      <c r="V1656" s="58">
        <f t="shared" si="742"/>
        <v>2.8695647808756378E-4</v>
      </c>
      <c r="W1656" s="50">
        <f t="shared" si="743"/>
        <v>175.26267485998167</v>
      </c>
      <c r="X1656" s="50">
        <f t="shared" si="744"/>
        <v>106743.19566735617</v>
      </c>
      <c r="Y1656" s="50">
        <f t="shared" si="745"/>
        <v>106743.19566735617</v>
      </c>
      <c r="Z1656" s="50">
        <f t="shared" si="746"/>
        <v>1.5885508190388433</v>
      </c>
      <c r="AA1656" s="50">
        <f t="shared" si="747"/>
        <v>1.3502681961830167</v>
      </c>
      <c r="AB1656" s="50">
        <f t="shared" si="748"/>
        <v>704.25968630856528</v>
      </c>
      <c r="AC1656" s="7">
        <f t="shared" si="749"/>
        <v>0.28004518951242019</v>
      </c>
    </row>
    <row r="1657" spans="2:29">
      <c r="B1657" s="7">
        <f t="shared" si="750"/>
        <v>0.64617388006263365</v>
      </c>
      <c r="C1657" s="7">
        <f t="shared" si="723"/>
        <v>3.9764546465392847E-4</v>
      </c>
      <c r="D1657" s="58">
        <f t="shared" si="724"/>
        <v>3631732.184100219</v>
      </c>
      <c r="E1657" s="7">
        <f t="shared" si="725"/>
        <v>526.7382424210482</v>
      </c>
      <c r="F1657" s="7">
        <f t="shared" si="726"/>
        <v>3530407.184100219</v>
      </c>
      <c r="G1657" s="57">
        <f t="shared" si="727"/>
        <v>1.2469365749826725E-2</v>
      </c>
      <c r="H1657" s="61">
        <f t="shared" si="728"/>
        <v>1.6350096229311852E-2</v>
      </c>
      <c r="I1657" s="7">
        <f t="shared" si="729"/>
        <v>6.5299807541376195E-2</v>
      </c>
      <c r="J1657" s="58">
        <f t="shared" si="730"/>
        <v>8.4091404292008102E-4</v>
      </c>
      <c r="K1657" s="7">
        <f t="shared" si="731"/>
        <v>6.7082939198475511E-3</v>
      </c>
      <c r="L1657" s="7">
        <f t="shared" si="732"/>
        <v>8.390122005687714E-3</v>
      </c>
      <c r="M1657" s="58">
        <f t="shared" si="733"/>
        <v>2.5170366017063142E-2</v>
      </c>
      <c r="N1657" s="58">
        <f t="shared" si="734"/>
        <v>1.6473457548456556E-4</v>
      </c>
      <c r="O1657" s="59">
        <f t="shared" si="735"/>
        <v>0.29260978970445956</v>
      </c>
      <c r="P1657" s="58">
        <f t="shared" si="736"/>
        <v>2.2168366405056483E-4</v>
      </c>
      <c r="Q1657" s="58">
        <f t="shared" si="737"/>
        <v>0.55749073925310955</v>
      </c>
      <c r="R1657" s="58">
        <f t="shared" si="738"/>
        <v>0.55408326254382145</v>
      </c>
      <c r="S1657" s="60">
        <f t="shared" si="739"/>
        <v>3.4074767092880931E-3</v>
      </c>
      <c r="T1657" s="58">
        <f t="shared" si="740"/>
        <v>2.2032869639120251E-4</v>
      </c>
      <c r="U1657" s="58">
        <f t="shared" si="741"/>
        <v>3.0972653764709721E-3</v>
      </c>
      <c r="V1657" s="58">
        <f t="shared" si="742"/>
        <v>2.8708128240230023E-4</v>
      </c>
      <c r="W1657" s="50">
        <f t="shared" si="743"/>
        <v>175.26261908582595</v>
      </c>
      <c r="X1657" s="50">
        <f t="shared" si="744"/>
        <v>106743.50482662566</v>
      </c>
      <c r="Y1657" s="50">
        <f t="shared" si="745"/>
        <v>106743.50482662566</v>
      </c>
      <c r="Z1657" s="50">
        <f t="shared" si="746"/>
        <v>1.5885513894802012</v>
      </c>
      <c r="AA1657" s="50">
        <f t="shared" si="747"/>
        <v>1.350268681058171</v>
      </c>
      <c r="AB1657" s="50">
        <f t="shared" si="748"/>
        <v>704.26197894615518</v>
      </c>
      <c r="AC1657" s="7">
        <f t="shared" si="749"/>
        <v>0.28004612602766921</v>
      </c>
    </row>
    <row r="1658" spans="2:29">
      <c r="B1658" s="7">
        <f t="shared" si="750"/>
        <v>0.64657152552728758</v>
      </c>
      <c r="C1658" s="7">
        <f t="shared" si="723"/>
        <v>3.9764546465392847E-4</v>
      </c>
      <c r="D1658" s="58">
        <f t="shared" si="724"/>
        <v>3631742.1289941841</v>
      </c>
      <c r="E1658" s="7">
        <f t="shared" si="725"/>
        <v>526.73968480603219</v>
      </c>
      <c r="F1658" s="7">
        <f t="shared" si="726"/>
        <v>3530417.1289941841</v>
      </c>
      <c r="G1658" s="57">
        <f t="shared" si="727"/>
        <v>1.2469376642161583E-2</v>
      </c>
      <c r="H1658" s="61">
        <f t="shared" si="728"/>
        <v>1.6355054616049382E-2</v>
      </c>
      <c r="I1658" s="7">
        <f t="shared" si="729"/>
        <v>6.5289890767901135E-2</v>
      </c>
      <c r="J1658" s="58">
        <f t="shared" si="730"/>
        <v>8.4040458721908239E-4</v>
      </c>
      <c r="K1658" s="7">
        <f t="shared" si="731"/>
        <v>6.70930923438782E-3</v>
      </c>
      <c r="L1658" s="7">
        <f t="shared" si="732"/>
        <v>8.3901184088259854E-3</v>
      </c>
      <c r="M1658" s="58">
        <f t="shared" si="733"/>
        <v>2.5170355226477956E-2</v>
      </c>
      <c r="N1658" s="58">
        <f t="shared" si="734"/>
        <v>1.6460977110113081E-4</v>
      </c>
      <c r="O1658" s="59">
        <f t="shared" si="735"/>
        <v>0.2923881059183836</v>
      </c>
      <c r="P1658" s="58">
        <f t="shared" si="736"/>
        <v>2.2168378607595463E-4</v>
      </c>
      <c r="Q1658" s="58">
        <f t="shared" si="737"/>
        <v>0.55749104612292355</v>
      </c>
      <c r="R1658" s="58">
        <f t="shared" si="738"/>
        <v>0.55408477980859061</v>
      </c>
      <c r="S1658" s="60">
        <f t="shared" si="739"/>
        <v>3.4062663143329397E-3</v>
      </c>
      <c r="T1658" s="58">
        <f t="shared" si="740"/>
        <v>2.2032929972465664E-4</v>
      </c>
      <c r="U1658" s="58">
        <f t="shared" si="741"/>
        <v>3.0986198628222702E-3</v>
      </c>
      <c r="V1658" s="58">
        <f t="shared" si="742"/>
        <v>2.8720608678573499E-4</v>
      </c>
      <c r="W1658" s="50">
        <f t="shared" si="743"/>
        <v>175.26254395039803</v>
      </c>
      <c r="X1658" s="50">
        <f t="shared" si="744"/>
        <v>106743.79712594267</v>
      </c>
      <c r="Y1658" s="50">
        <f t="shared" si="745"/>
        <v>106743.79712594267</v>
      </c>
      <c r="Z1658" s="50">
        <f t="shared" si="746"/>
        <v>1.58855192880959</v>
      </c>
      <c r="AA1658" s="50">
        <f t="shared" si="747"/>
        <v>1.3502691394881514</v>
      </c>
      <c r="AB1658" s="50">
        <f t="shared" si="748"/>
        <v>704.26414655511201</v>
      </c>
      <c r="AC1658" s="7">
        <f t="shared" si="749"/>
        <v>0.28004701282607447</v>
      </c>
    </row>
    <row r="1659" spans="2:29">
      <c r="B1659" s="7">
        <f t="shared" si="750"/>
        <v>0.64696917099194151</v>
      </c>
      <c r="C1659" s="7">
        <f t="shared" si="723"/>
        <v>3.9764546465392847E-4</v>
      </c>
      <c r="D1659" s="58">
        <f t="shared" si="724"/>
        <v>3631751.5002571139</v>
      </c>
      <c r="E1659" s="7">
        <f t="shared" si="725"/>
        <v>526.741043992865</v>
      </c>
      <c r="F1659" s="7">
        <f t="shared" si="726"/>
        <v>3530426.5002571139</v>
      </c>
      <c r="G1659" s="57">
        <f t="shared" si="727"/>
        <v>1.2469386906197512E-2</v>
      </c>
      <c r="H1659" s="61">
        <f t="shared" si="728"/>
        <v>1.6360013007118198E-2</v>
      </c>
      <c r="I1659" s="7">
        <f t="shared" si="729"/>
        <v>6.5279973985763504E-2</v>
      </c>
      <c r="J1659" s="58">
        <f t="shared" si="730"/>
        <v>8.3989497659698329E-4</v>
      </c>
      <c r="K1659" s="7">
        <f t="shared" si="731"/>
        <v>6.7103239319106847E-3</v>
      </c>
      <c r="L1659" s="7">
        <f t="shared" si="732"/>
        <v>8.3901138851046504E-3</v>
      </c>
      <c r="M1659" s="58">
        <f t="shared" si="733"/>
        <v>2.5170341655313951E-2</v>
      </c>
      <c r="N1659" s="58">
        <f t="shared" si="734"/>
        <v>1.6448496666907354E-4</v>
      </c>
      <c r="O1659" s="59">
        <f t="shared" si="735"/>
        <v>0.2921664220459419</v>
      </c>
      <c r="P1659" s="58">
        <f t="shared" si="736"/>
        <v>2.2168387244170251E-4</v>
      </c>
      <c r="Q1659" s="58">
        <f t="shared" si="737"/>
        <v>0.55749126331576382</v>
      </c>
      <c r="R1659" s="58">
        <f t="shared" si="738"/>
        <v>0.55408620955607057</v>
      </c>
      <c r="S1659" s="60">
        <f t="shared" si="739"/>
        <v>3.405053759693244E-3</v>
      </c>
      <c r="T1659" s="58">
        <f t="shared" si="740"/>
        <v>2.2032986825725766E-4</v>
      </c>
      <c r="U1659" s="58">
        <f t="shared" si="741"/>
        <v>3.0999738670067149E-3</v>
      </c>
      <c r="V1659" s="58">
        <f t="shared" si="742"/>
        <v>2.8733089121779219E-4</v>
      </c>
      <c r="W1659" s="50">
        <f t="shared" si="743"/>
        <v>175.26244945364951</v>
      </c>
      <c r="X1659" s="50">
        <f t="shared" si="744"/>
        <v>106744.07256515433</v>
      </c>
      <c r="Y1659" s="50">
        <f t="shared" si="745"/>
        <v>106744.07256515433</v>
      </c>
      <c r="Z1659" s="50">
        <f t="shared" si="746"/>
        <v>1.5885524370272384</v>
      </c>
      <c r="AA1659" s="50">
        <f t="shared" si="747"/>
        <v>1.3502695714731525</v>
      </c>
      <c r="AB1659" s="50">
        <f t="shared" si="748"/>
        <v>704.26618913430241</v>
      </c>
      <c r="AC1659" s="7">
        <f t="shared" si="749"/>
        <v>0.28004784990718551</v>
      </c>
    </row>
    <row r="1660" spans="2:29">
      <c r="B1660" s="7">
        <f t="shared" si="750"/>
        <v>0.64736681645659544</v>
      </c>
      <c r="C1660" s="7">
        <f t="shared" si="723"/>
        <v>3.9764546465392847E-4</v>
      </c>
      <c r="D1660" s="58">
        <f t="shared" si="724"/>
        <v>3631760.2978841276</v>
      </c>
      <c r="E1660" s="7">
        <f t="shared" si="725"/>
        <v>526.74231998083872</v>
      </c>
      <c r="F1660" s="7">
        <f t="shared" si="726"/>
        <v>3530435.2978841276</v>
      </c>
      <c r="G1660" s="57">
        <f t="shared" si="727"/>
        <v>1.2469396541932486E-2</v>
      </c>
      <c r="H1660" s="61">
        <f t="shared" si="728"/>
        <v>1.6364971402268464E-2</v>
      </c>
      <c r="I1660" s="7">
        <f t="shared" si="729"/>
        <v>6.5270057195462972E-2</v>
      </c>
      <c r="J1660" s="58">
        <f t="shared" si="730"/>
        <v>8.3938521107906807E-4</v>
      </c>
      <c r="K1660" s="7">
        <f t="shared" si="731"/>
        <v>6.7113380123634469E-3</v>
      </c>
      <c r="L1660" s="7">
        <f t="shared" si="732"/>
        <v>8.3901084345215822E-3</v>
      </c>
      <c r="M1660" s="58">
        <f t="shared" si="733"/>
        <v>2.5170325303564747E-2</v>
      </c>
      <c r="N1660" s="58">
        <f t="shared" si="734"/>
        <v>1.6436016220846959E-4</v>
      </c>
      <c r="O1660" s="59">
        <f t="shared" si="735"/>
        <v>0.29194473812279409</v>
      </c>
      <c r="P1660" s="58">
        <f t="shared" si="736"/>
        <v>2.2168392314780849E-4</v>
      </c>
      <c r="Q1660" s="58">
        <f t="shared" si="737"/>
        <v>0.55749139083163035</v>
      </c>
      <c r="R1660" s="58">
        <f t="shared" si="738"/>
        <v>0.55408755178551694</v>
      </c>
      <c r="S1660" s="60">
        <f t="shared" si="739"/>
        <v>3.4038390461134105E-3</v>
      </c>
      <c r="T1660" s="58">
        <f t="shared" si="740"/>
        <v>2.2033040198870954E-4</v>
      </c>
      <c r="U1660" s="58">
        <f t="shared" si="741"/>
        <v>3.1013273881658138E-3</v>
      </c>
      <c r="V1660" s="58">
        <f t="shared" si="742"/>
        <v>2.8745569567839617E-4</v>
      </c>
      <c r="W1660" s="50">
        <f t="shared" si="743"/>
        <v>175.26233559553597</v>
      </c>
      <c r="X1660" s="50">
        <f t="shared" si="744"/>
        <v>106744.33114411721</v>
      </c>
      <c r="Y1660" s="50">
        <f t="shared" si="745"/>
        <v>106744.33114411721</v>
      </c>
      <c r="Z1660" s="50">
        <f t="shared" si="746"/>
        <v>1.5885529141333636</v>
      </c>
      <c r="AA1660" s="50">
        <f t="shared" si="747"/>
        <v>1.350269977013359</v>
      </c>
      <c r="AB1660" s="50">
        <f t="shared" si="748"/>
        <v>704.26810668266251</v>
      </c>
      <c r="AC1660" s="7">
        <f t="shared" si="749"/>
        <v>0.28004863727056545</v>
      </c>
    </row>
    <row r="1661" spans="2:29">
      <c r="B1661" s="7">
        <f t="shared" si="750"/>
        <v>0.64776446192124937</v>
      </c>
      <c r="C1661" s="7">
        <f t="shared" si="723"/>
        <v>3.9764546465392847E-4</v>
      </c>
      <c r="D1661" s="58">
        <f t="shared" si="724"/>
        <v>3631768.5218706978</v>
      </c>
      <c r="E1661" s="7">
        <f t="shared" si="725"/>
        <v>526.74351276929679</v>
      </c>
      <c r="F1661" s="7">
        <f t="shared" si="726"/>
        <v>3530443.5218706978</v>
      </c>
      <c r="G1661" s="57">
        <f t="shared" si="727"/>
        <v>1.2469405549364654E-2</v>
      </c>
      <c r="H1661" s="61">
        <f t="shared" si="728"/>
        <v>1.6369929801250335E-2</v>
      </c>
      <c r="I1661" s="7">
        <f t="shared" si="729"/>
        <v>6.5260140397499236E-2</v>
      </c>
      <c r="J1661" s="58">
        <f t="shared" si="730"/>
        <v>8.3887529069065307E-4</v>
      </c>
      <c r="K1661" s="7">
        <f t="shared" si="731"/>
        <v>6.7123514756935315E-3</v>
      </c>
      <c r="L1661" s="7">
        <f t="shared" si="732"/>
        <v>8.3901020570748379E-3</v>
      </c>
      <c r="M1661" s="58">
        <f t="shared" si="733"/>
        <v>2.5170306171224514E-2</v>
      </c>
      <c r="N1661" s="58">
        <f t="shared" si="734"/>
        <v>1.6423535773939501E-4</v>
      </c>
      <c r="O1661" s="59">
        <f t="shared" si="735"/>
        <v>0.29172305418460037</v>
      </c>
      <c r="P1661" s="58">
        <f t="shared" si="736"/>
        <v>2.2168393819371746E-4</v>
      </c>
      <c r="Q1661" s="58">
        <f t="shared" si="737"/>
        <v>0.55749142866912704</v>
      </c>
      <c r="R1661" s="58">
        <f t="shared" si="738"/>
        <v>0.5540888064962386</v>
      </c>
      <c r="S1661" s="60">
        <f t="shared" si="739"/>
        <v>3.4026221728884476E-3</v>
      </c>
      <c r="T1661" s="58">
        <f t="shared" si="740"/>
        <v>2.2033090091873745E-4</v>
      </c>
      <c r="U1661" s="58">
        <f t="shared" si="741"/>
        <v>3.1026804254407937E-3</v>
      </c>
      <c r="V1661" s="58">
        <f t="shared" si="742"/>
        <v>2.8758050014747076E-4</v>
      </c>
      <c r="W1661" s="50">
        <f t="shared" si="743"/>
        <v>175.26220237601677</v>
      </c>
      <c r="X1661" s="50">
        <f t="shared" si="744"/>
        <v>106744.57286269822</v>
      </c>
      <c r="Y1661" s="50">
        <f t="shared" si="745"/>
        <v>106744.57286269822</v>
      </c>
      <c r="Z1661" s="50">
        <f t="shared" si="746"/>
        <v>1.5885533601281723</v>
      </c>
      <c r="AA1661" s="50">
        <f t="shared" si="747"/>
        <v>1.3502703561089464</v>
      </c>
      <c r="AB1661" s="50">
        <f t="shared" si="748"/>
        <v>704.26989919920561</v>
      </c>
      <c r="AC1661" s="7">
        <f t="shared" si="749"/>
        <v>0.28004937491580667</v>
      </c>
    </row>
    <row r="1662" spans="2:29">
      <c r="B1662" s="7">
        <f t="shared" si="750"/>
        <v>0.6481621073859033</v>
      </c>
      <c r="C1662" s="7">
        <f t="shared" ref="C1662:C1725" si="751">B1662-B1661</f>
        <v>3.9764546465392847E-4</v>
      </c>
      <c r="D1662" s="58">
        <f t="shared" ref="D1662:D1725" si="752">$E$23*$E$21*U1661/V1661</f>
        <v>3631776.1722119888</v>
      </c>
      <c r="E1662" s="7">
        <f t="shared" ref="E1662:E1725" si="753">D1662/6894.757</f>
        <v>526.74462235753765</v>
      </c>
      <c r="F1662" s="7">
        <f t="shared" ref="F1662:F1725" si="754">D1662-$E$6</f>
        <v>3530451.1722119888</v>
      </c>
      <c r="G1662" s="57">
        <f t="shared" ref="G1662:G1725" si="755">($E$7*((D1662*0.000145038)^$E$8))*0.0254</f>
        <v>1.2469413928491623E-2</v>
      </c>
      <c r="H1662" s="61">
        <f t="shared" ref="H1662:H1725" si="756">IF(H1661&gt;0,IF((H1661+G1661*C1662)&lt;$E$10,H1661+G1661*C1662,0),0)</f>
        <v>1.637488820381397E-2</v>
      </c>
      <c r="I1662" s="7">
        <f t="shared" ref="I1662:I1725" si="757">IF(H1662&gt;0,I1661-G1661*C1662*2,0)</f>
        <v>6.5250223592371967E-2</v>
      </c>
      <c r="J1662" s="58">
        <f t="shared" ref="J1662:J1725" si="758">IF(H1662&gt;0,PI()*($E$10^2-H1662^2),0)</f>
        <v>8.3836521545708543E-4</v>
      </c>
      <c r="K1662" s="7">
        <f t="shared" ref="K1662:K1725" si="759">IF(J1662=0,0,2*PI()*H1662*I1662)</f>
        <v>6.7133643218484813E-3</v>
      </c>
      <c r="L1662" s="7">
        <f t="shared" ref="L1662:L1725" si="760">J1662*2+K1662</f>
        <v>8.3900947527626515E-3</v>
      </c>
      <c r="M1662" s="58">
        <f t="shared" ref="M1662:M1725" si="761">IF(L1662&gt;0,L1662*$E$13,0)</f>
        <v>2.5170284258287955E-2</v>
      </c>
      <c r="N1662" s="58">
        <f t="shared" ref="N1662:N1725" si="762">$E$13*PI()*($E$10^2-H1662^2)*I1662</f>
        <v>1.6411055328192575E-4</v>
      </c>
      <c r="O1662" s="59">
        <f t="shared" ref="O1662:O1725" si="763">$E$9*N1662</f>
        <v>0.29150137026702061</v>
      </c>
      <c r="P1662" s="58">
        <f t="shared" ref="P1662:P1725" si="764">(O1661-O1662)</f>
        <v>2.2168391757976247E-4</v>
      </c>
      <c r="Q1662" s="58">
        <f t="shared" ref="Q1662:Q1725" si="765">P1662/C1662</f>
        <v>0.55749137682909167</v>
      </c>
      <c r="R1662" s="58">
        <f t="shared" ref="R1662:R1725" si="766">IF(D1662&gt;$E$6,$E$14*D1662*$E$22*(SQRT((2/($E$22+1))^(($E$22+1)/($E$22-1))))/($E$22*$E$23*$E$21)^0.5,0)</f>
        <v>0.55408997368749813</v>
      </c>
      <c r="S1662" s="60">
        <f t="shared" ref="S1662:S1725" si="767">Q1662-R1662</f>
        <v>3.4014031415935397E-3</v>
      </c>
      <c r="T1662" s="58">
        <f t="shared" ref="T1662:T1725" si="768">R1662*C1662</f>
        <v>2.2033136504704819E-4</v>
      </c>
      <c r="U1662" s="58">
        <f t="shared" ref="U1662:U1725" si="769">IF(P1662+U1661-T1662&gt;0,P1662+U1661-T1662,0)</f>
        <v>3.1040329779735082E-3</v>
      </c>
      <c r="V1662" s="58">
        <f t="shared" ref="V1662:V1725" si="770">$E$20-N1662</f>
        <v>2.8770530460493998E-4</v>
      </c>
      <c r="W1662" s="50">
        <f t="shared" ref="W1662:W1725" si="771">M1662/$E$14</f>
        <v>175.26204979505508</v>
      </c>
      <c r="X1662" s="50">
        <f t="shared" ref="X1662:X1725" si="772">D1662/(1+(($E$22-1)/2)*$E$17^2)^($E$22/($E$22-1))</f>
        <v>106744.79772075523</v>
      </c>
      <c r="Y1662" s="50">
        <f t="shared" ref="Y1662:Y1725" si="773">IF(D1662/(1+(($E$22-1)/2)*$E$17^2)^($E$22/($E$22-1))&lt;$E$6,$E$6,D1662/(1+(($E$22-1)/2)*$E$17^2)^($E$22/($E$22-1)))</f>
        <v>106744.79772075523</v>
      </c>
      <c r="Z1662" s="50">
        <f t="shared" ref="Z1662:Z1725" si="774">(((2*$E$22^2)/($E$22-1))*((2/($E$22+1))^(($E$22+1)/($E$22-1)))*((1-(X1662/D1662)^(($E$22-1)/$E$22))))^(0.5)+(((X1662-$E$6)/(D1662))*($E$15/$E$14))</f>
        <v>1.5885537750118248</v>
      </c>
      <c r="AA1662" s="50">
        <f t="shared" ref="AA1662:AA1725" si="775">Z1662*$E$16</f>
        <v>1.350270708760051</v>
      </c>
      <c r="AB1662" s="50">
        <f t="shared" ref="AB1662:AB1725" si="776">IF(AA1662*D1662*$E$14&gt;0,AA1662*D1662*$E$14,0)</f>
        <v>704.27156668287739</v>
      </c>
      <c r="AC1662" s="7">
        <f t="shared" ref="AC1662:AC1725" si="777">((AB1661+AB1662)/(2))*C1662</f>
        <v>0.28005006284250322</v>
      </c>
    </row>
    <row r="1663" spans="2:29">
      <c r="B1663" s="7">
        <f t="shared" si="750"/>
        <v>0.64855975285055723</v>
      </c>
      <c r="C1663" s="7">
        <f t="shared" si="751"/>
        <v>3.9764546465392847E-4</v>
      </c>
      <c r="D1663" s="58">
        <f t="shared" si="752"/>
        <v>3631783.2489039027</v>
      </c>
      <c r="E1663" s="7">
        <f t="shared" si="753"/>
        <v>526.74564874496707</v>
      </c>
      <c r="F1663" s="7">
        <f t="shared" si="754"/>
        <v>3530458.2489039027</v>
      </c>
      <c r="G1663" s="57">
        <f t="shared" si="755"/>
        <v>1.2469421679311615E-2</v>
      </c>
      <c r="H1663" s="61">
        <f t="shared" si="756"/>
        <v>1.6379846609709526E-2</v>
      </c>
      <c r="I1663" s="7">
        <f t="shared" si="757"/>
        <v>6.5240306780580848E-2</v>
      </c>
      <c r="J1663" s="58">
        <f t="shared" si="758"/>
        <v>8.378549854037437E-4</v>
      </c>
      <c r="K1663" s="7">
        <f t="shared" si="759"/>
        <v>6.7143765507759736E-3</v>
      </c>
      <c r="L1663" s="7">
        <f t="shared" si="760"/>
        <v>8.3900865215834619E-3</v>
      </c>
      <c r="M1663" s="58">
        <f t="shared" si="761"/>
        <v>2.5170259564750386E-2</v>
      </c>
      <c r="N1663" s="58">
        <f t="shared" si="762"/>
        <v>1.6398574885613797E-4</v>
      </c>
      <c r="O1663" s="59">
        <f t="shared" si="763"/>
        <v>0.29127968640571505</v>
      </c>
      <c r="P1663" s="58">
        <f t="shared" si="764"/>
        <v>2.2168386130555495E-4</v>
      </c>
      <c r="Q1663" s="58">
        <f t="shared" si="765"/>
        <v>0.55749123531054678</v>
      </c>
      <c r="R1663" s="58">
        <f t="shared" si="766"/>
        <v>0.55409105335867015</v>
      </c>
      <c r="S1663" s="60">
        <f t="shared" si="767"/>
        <v>3.4001819518766352E-3</v>
      </c>
      <c r="T1663" s="58">
        <f t="shared" si="768"/>
        <v>2.2033179437339306E-4</v>
      </c>
      <c r="U1663" s="58">
        <f t="shared" si="769"/>
        <v>3.1053850449056699E-3</v>
      </c>
      <c r="V1663" s="58">
        <f t="shared" si="770"/>
        <v>2.8783010903072779E-4</v>
      </c>
      <c r="W1663" s="50">
        <f t="shared" si="771"/>
        <v>175.26187785261826</v>
      </c>
      <c r="X1663" s="50">
        <f t="shared" si="772"/>
        <v>106745.00571816781</v>
      </c>
      <c r="Y1663" s="50">
        <f t="shared" si="773"/>
        <v>106745.00571816781</v>
      </c>
      <c r="Z1663" s="50">
        <f t="shared" si="774"/>
        <v>1.5885541587844922</v>
      </c>
      <c r="AA1663" s="50">
        <f t="shared" si="775"/>
        <v>1.3502710349668183</v>
      </c>
      <c r="AB1663" s="50">
        <f t="shared" si="776"/>
        <v>704.27310913278507</v>
      </c>
      <c r="AC1663" s="7">
        <f t="shared" si="777"/>
        <v>0.28005070105026808</v>
      </c>
    </row>
    <row r="1664" spans="2:29">
      <c r="B1664" s="7">
        <f t="shared" si="750"/>
        <v>0.64895739831521115</v>
      </c>
      <c r="C1664" s="7">
        <f t="shared" si="751"/>
        <v>3.9764546465392847E-4</v>
      </c>
      <c r="D1664" s="58">
        <f t="shared" si="752"/>
        <v>3631789.7519421903</v>
      </c>
      <c r="E1664" s="7">
        <f t="shared" si="753"/>
        <v>526.74659193096875</v>
      </c>
      <c r="F1664" s="7">
        <f t="shared" si="754"/>
        <v>3530464.7519421903</v>
      </c>
      <c r="G1664" s="57">
        <f t="shared" si="755"/>
        <v>1.2469428801822471E-2</v>
      </c>
      <c r="H1664" s="61">
        <f t="shared" si="756"/>
        <v>1.6384805018687162E-2</v>
      </c>
      <c r="I1664" s="7">
        <f t="shared" si="757"/>
        <v>6.5230389962625576E-2</v>
      </c>
      <c r="J1664" s="58">
        <f t="shared" si="758"/>
        <v>8.3734460055603737E-4</v>
      </c>
      <c r="K1664" s="7">
        <f t="shared" si="759"/>
        <v>6.7153881624238037E-3</v>
      </c>
      <c r="L1664" s="7">
        <f t="shared" si="760"/>
        <v>8.3900773635358777E-3</v>
      </c>
      <c r="M1664" s="58">
        <f t="shared" si="761"/>
        <v>2.5170232090607633E-2</v>
      </c>
      <c r="N1664" s="58">
        <f t="shared" si="762"/>
        <v>1.6386094448210778E-4</v>
      </c>
      <c r="O1664" s="59">
        <f t="shared" si="763"/>
        <v>0.29105800263634396</v>
      </c>
      <c r="P1664" s="58">
        <f t="shared" si="764"/>
        <v>2.2168376937109491E-4</v>
      </c>
      <c r="Q1664" s="58">
        <f t="shared" si="765"/>
        <v>0.55749100411349262</v>
      </c>
      <c r="R1664" s="58">
        <f t="shared" si="766"/>
        <v>0.55409204550910629</v>
      </c>
      <c r="S1664" s="60">
        <f t="shared" si="767"/>
        <v>3.3989586043863262E-3</v>
      </c>
      <c r="T1664" s="58">
        <f t="shared" si="768"/>
        <v>2.2033218889751425E-4</v>
      </c>
      <c r="U1664" s="58">
        <f t="shared" si="769"/>
        <v>3.1067366253792507E-3</v>
      </c>
      <c r="V1664" s="58">
        <f t="shared" si="770"/>
        <v>2.8795491340475796E-4</v>
      </c>
      <c r="W1664" s="50">
        <f t="shared" si="771"/>
        <v>175.26168654867723</v>
      </c>
      <c r="X1664" s="50">
        <f t="shared" si="772"/>
        <v>106745.19685481106</v>
      </c>
      <c r="Y1664" s="50">
        <f t="shared" si="773"/>
        <v>106745.19685481106</v>
      </c>
      <c r="Z1664" s="50">
        <f t="shared" si="774"/>
        <v>1.5885545114463078</v>
      </c>
      <c r="AA1664" s="50">
        <f t="shared" si="775"/>
        <v>1.3502713347293616</v>
      </c>
      <c r="AB1664" s="50">
        <f t="shared" si="776"/>
        <v>704.27452654800231</v>
      </c>
      <c r="AC1664" s="7">
        <f t="shared" si="777"/>
        <v>0.28005128953873953</v>
      </c>
    </row>
    <row r="1665" spans="2:29">
      <c r="B1665" s="7">
        <f t="shared" si="750"/>
        <v>0.64935504377986508</v>
      </c>
      <c r="C1665" s="7">
        <f t="shared" si="751"/>
        <v>3.9764546465392847E-4</v>
      </c>
      <c r="D1665" s="58">
        <f t="shared" si="752"/>
        <v>3631795.681322915</v>
      </c>
      <c r="E1665" s="7">
        <f t="shared" si="753"/>
        <v>526.74745191497175</v>
      </c>
      <c r="F1665" s="7">
        <f t="shared" si="754"/>
        <v>3530470.681322915</v>
      </c>
      <c r="G1665" s="57">
        <f t="shared" si="755"/>
        <v>1.2469435296022178E-2</v>
      </c>
      <c r="H1665" s="61">
        <f t="shared" si="756"/>
        <v>1.6389763430497032E-2</v>
      </c>
      <c r="I1665" s="7">
        <f t="shared" si="757"/>
        <v>6.5220473139005836E-2</v>
      </c>
      <c r="J1665" s="58">
        <f t="shared" si="758"/>
        <v>8.3683406093940733E-4</v>
      </c>
      <c r="K1665" s="7">
        <f t="shared" si="759"/>
        <v>6.7163991567398941E-3</v>
      </c>
      <c r="L1665" s="7">
        <f t="shared" si="760"/>
        <v>8.390067278618709E-3</v>
      </c>
      <c r="M1665" s="58">
        <f t="shared" si="761"/>
        <v>2.5170201835856127E-2</v>
      </c>
      <c r="N1665" s="58">
        <f t="shared" si="762"/>
        <v>1.6373614017991137E-4</v>
      </c>
      <c r="O1665" s="59">
        <f t="shared" si="763"/>
        <v>0.29083631899456758</v>
      </c>
      <c r="P1665" s="58">
        <f t="shared" si="764"/>
        <v>2.2168364177638233E-4</v>
      </c>
      <c r="Q1665" s="58">
        <f t="shared" si="765"/>
        <v>0.55749068323792905</v>
      </c>
      <c r="R1665" s="58">
        <f t="shared" si="766"/>
        <v>0.55409295013820625</v>
      </c>
      <c r="S1665" s="60">
        <f t="shared" si="767"/>
        <v>3.3977330997227995E-3</v>
      </c>
      <c r="T1665" s="58">
        <f t="shared" si="768"/>
        <v>2.2033254861917304E-4</v>
      </c>
      <c r="U1665" s="58">
        <f t="shared" si="769"/>
        <v>3.1080877185364602E-3</v>
      </c>
      <c r="V1665" s="58">
        <f t="shared" si="770"/>
        <v>2.8807971770695442E-4</v>
      </c>
      <c r="W1665" s="50">
        <f t="shared" si="771"/>
        <v>175.26147588320717</v>
      </c>
      <c r="X1665" s="50">
        <f t="shared" si="772"/>
        <v>106745.37113056927</v>
      </c>
      <c r="Y1665" s="50">
        <f t="shared" si="773"/>
        <v>106745.37113056927</v>
      </c>
      <c r="Z1665" s="50">
        <f t="shared" si="774"/>
        <v>1.588554832997392</v>
      </c>
      <c r="AA1665" s="50">
        <f t="shared" si="775"/>
        <v>1.3502716080477832</v>
      </c>
      <c r="AB1665" s="50">
        <f t="shared" si="776"/>
        <v>704.27581892767091</v>
      </c>
      <c r="AC1665" s="7">
        <f t="shared" si="777"/>
        <v>0.28005182830756276</v>
      </c>
    </row>
    <row r="1666" spans="2:29">
      <c r="B1666" s="7">
        <f t="shared" si="750"/>
        <v>0.64975268924451901</v>
      </c>
      <c r="C1666" s="7">
        <f t="shared" si="751"/>
        <v>3.9764546465392847E-4</v>
      </c>
      <c r="D1666" s="58">
        <f t="shared" si="752"/>
        <v>3631801.0370424227</v>
      </c>
      <c r="E1666" s="7">
        <f t="shared" si="753"/>
        <v>526.74822869644618</v>
      </c>
      <c r="F1666" s="7">
        <f t="shared" si="754"/>
        <v>3530476.0370424227</v>
      </c>
      <c r="G1666" s="57">
        <f t="shared" si="755"/>
        <v>1.2469441161908831E-2</v>
      </c>
      <c r="H1666" s="61">
        <f t="shared" si="756"/>
        <v>1.6394721844889291E-2</v>
      </c>
      <c r="I1666" s="7">
        <f t="shared" si="757"/>
        <v>6.5210556310221324E-2</v>
      </c>
      <c r="J1666" s="58">
        <f t="shared" si="758"/>
        <v>8.3632336657932563E-4</v>
      </c>
      <c r="K1666" s="7">
        <f t="shared" si="759"/>
        <v>6.7174095336722918E-3</v>
      </c>
      <c r="L1666" s="7">
        <f t="shared" si="760"/>
        <v>8.3900562668309427E-3</v>
      </c>
      <c r="M1666" s="58">
        <f t="shared" si="761"/>
        <v>2.5170168800492828E-2</v>
      </c>
      <c r="N1666" s="58">
        <f t="shared" si="762"/>
        <v>1.6361133596962493E-4</v>
      </c>
      <c r="O1666" s="59">
        <f t="shared" si="763"/>
        <v>0.29061463551604627</v>
      </c>
      <c r="P1666" s="58">
        <f t="shared" si="764"/>
        <v>2.2168347852130621E-4</v>
      </c>
      <c r="Q1666" s="58">
        <f t="shared" si="765"/>
        <v>0.55749027268357687</v>
      </c>
      <c r="R1666" s="58">
        <f t="shared" si="766"/>
        <v>0.55409376724541237</v>
      </c>
      <c r="S1666" s="60">
        <f t="shared" si="767"/>
        <v>3.3965054381644988E-3</v>
      </c>
      <c r="T1666" s="58">
        <f t="shared" si="768"/>
        <v>2.2033287353814769E-4</v>
      </c>
      <c r="U1666" s="58">
        <f t="shared" si="769"/>
        <v>3.1094383235196186E-3</v>
      </c>
      <c r="V1666" s="58">
        <f t="shared" si="770"/>
        <v>2.8820452191724084E-4</v>
      </c>
      <c r="W1666" s="50">
        <f t="shared" si="771"/>
        <v>175.26124585618689</v>
      </c>
      <c r="X1666" s="50">
        <f t="shared" si="772"/>
        <v>106745.52854533505</v>
      </c>
      <c r="Y1666" s="50">
        <f t="shared" si="773"/>
        <v>106745.52854533505</v>
      </c>
      <c r="Z1666" s="50">
        <f t="shared" si="774"/>
        <v>1.5885551234378519</v>
      </c>
      <c r="AA1666" s="50">
        <f t="shared" si="775"/>
        <v>1.3502718549221742</v>
      </c>
      <c r="AB1666" s="50">
        <f t="shared" si="776"/>
        <v>704.27698627099471</v>
      </c>
      <c r="AC1666" s="7">
        <f t="shared" si="777"/>
        <v>0.2800523173564089</v>
      </c>
    </row>
    <row r="1667" spans="2:29">
      <c r="B1667" s="7">
        <f t="shared" si="750"/>
        <v>0.65015033470917294</v>
      </c>
      <c r="C1667" s="7">
        <f t="shared" si="751"/>
        <v>3.9764546465392847E-4</v>
      </c>
      <c r="D1667" s="58">
        <f t="shared" si="752"/>
        <v>3631805.8190972013</v>
      </c>
      <c r="E1667" s="7">
        <f t="shared" si="753"/>
        <v>526.74892227488237</v>
      </c>
      <c r="F1667" s="7">
        <f t="shared" si="754"/>
        <v>3530480.8190972013</v>
      </c>
      <c r="G1667" s="57">
        <f t="shared" si="755"/>
        <v>1.2469446399480484E-2</v>
      </c>
      <c r="H1667" s="61">
        <f t="shared" si="756"/>
        <v>1.6399680261614095E-2</v>
      </c>
      <c r="I1667" s="7">
        <f t="shared" si="757"/>
        <v>6.5200639476771724E-2</v>
      </c>
      <c r="J1667" s="58">
        <f t="shared" si="758"/>
        <v>8.3581251750129563E-4</v>
      </c>
      <c r="K1667" s="7">
        <f t="shared" si="759"/>
        <v>6.7184192931691641E-3</v>
      </c>
      <c r="L1667" s="7">
        <f t="shared" si="760"/>
        <v>8.3900443281717547E-3</v>
      </c>
      <c r="M1667" s="58">
        <f t="shared" si="761"/>
        <v>2.5170132984515266E-2</v>
      </c>
      <c r="N1667" s="58">
        <f t="shared" si="762"/>
        <v>1.6348653187132483E-4</v>
      </c>
      <c r="O1667" s="59">
        <f t="shared" si="763"/>
        <v>0.29039295223644074</v>
      </c>
      <c r="P1667" s="58">
        <f t="shared" si="764"/>
        <v>2.2168327960553347E-4</v>
      </c>
      <c r="Q1667" s="58">
        <f t="shared" si="765"/>
        <v>0.55748977244959852</v>
      </c>
      <c r="R1667" s="58">
        <f t="shared" si="766"/>
        <v>0.55409449683018863</v>
      </c>
      <c r="S1667" s="60">
        <f t="shared" si="767"/>
        <v>3.3952756194098876E-3</v>
      </c>
      <c r="T1667" s="58">
        <f t="shared" si="768"/>
        <v>2.2033316365422507E-4</v>
      </c>
      <c r="U1667" s="58">
        <f t="shared" si="769"/>
        <v>3.1107884394709268E-3</v>
      </c>
      <c r="V1667" s="58">
        <f t="shared" si="770"/>
        <v>2.8832932601554094E-4</v>
      </c>
      <c r="W1667" s="50">
        <f t="shared" si="771"/>
        <v>175.2609964675992</v>
      </c>
      <c r="X1667" s="50">
        <f t="shared" si="772"/>
        <v>106745.66909900516</v>
      </c>
      <c r="Y1667" s="50">
        <f t="shared" si="773"/>
        <v>106745.66909900516</v>
      </c>
      <c r="Z1667" s="50">
        <f t="shared" si="774"/>
        <v>1.5885553827677719</v>
      </c>
      <c r="AA1667" s="50">
        <f t="shared" si="775"/>
        <v>1.3502720753526061</v>
      </c>
      <c r="AB1667" s="50">
        <f t="shared" si="776"/>
        <v>704.27802857720803</v>
      </c>
      <c r="AC1667" s="7">
        <f t="shared" si="777"/>
        <v>0.28005275668496737</v>
      </c>
    </row>
    <row r="1668" spans="2:29">
      <c r="B1668" s="7">
        <f t="shared" si="750"/>
        <v>0.65054798017382687</v>
      </c>
      <c r="C1668" s="7">
        <f t="shared" si="751"/>
        <v>3.9764546465392847E-4</v>
      </c>
      <c r="D1668" s="58">
        <f t="shared" si="752"/>
        <v>3631810.0274836044</v>
      </c>
      <c r="E1668" s="7">
        <f t="shared" si="753"/>
        <v>526.74953264975181</v>
      </c>
      <c r="F1668" s="7">
        <f t="shared" si="754"/>
        <v>3530485.0274836044</v>
      </c>
      <c r="G1668" s="57">
        <f t="shared" si="755"/>
        <v>1.2469451008734818E-2</v>
      </c>
      <c r="H1668" s="61">
        <f t="shared" si="756"/>
        <v>1.6404638680421593E-2</v>
      </c>
      <c r="I1668" s="7">
        <f t="shared" si="757"/>
        <v>6.519072263915672E-2</v>
      </c>
      <c r="J1668" s="58">
        <f t="shared" si="758"/>
        <v>8.3530151373085212E-4</v>
      </c>
      <c r="K1668" s="7">
        <f t="shared" si="759"/>
        <v>6.7194284351788048E-3</v>
      </c>
      <c r="L1668" s="7">
        <f t="shared" si="760"/>
        <v>8.3900314626405084E-3</v>
      </c>
      <c r="M1668" s="58">
        <f t="shared" si="761"/>
        <v>2.5170094387921525E-2</v>
      </c>
      <c r="N1668" s="58">
        <f t="shared" si="762"/>
        <v>1.6336172790508722E-4</v>
      </c>
      <c r="O1668" s="59">
        <f t="shared" si="763"/>
        <v>0.29017126919141117</v>
      </c>
      <c r="P1668" s="58">
        <f t="shared" si="764"/>
        <v>2.2168304502956371E-4</v>
      </c>
      <c r="Q1668" s="58">
        <f t="shared" si="765"/>
        <v>0.55748918253725044</v>
      </c>
      <c r="R1668" s="58">
        <f t="shared" si="766"/>
        <v>0.55409513889197914</v>
      </c>
      <c r="S1668" s="60">
        <f t="shared" si="767"/>
        <v>3.3940436452712941E-3</v>
      </c>
      <c r="T1668" s="58">
        <f t="shared" si="768"/>
        <v>2.2033341896718407E-4</v>
      </c>
      <c r="U1668" s="58">
        <f t="shared" si="769"/>
        <v>3.1121380655333066E-3</v>
      </c>
      <c r="V1668" s="58">
        <f t="shared" si="770"/>
        <v>2.8845412998177854E-4</v>
      </c>
      <c r="W1668" s="50">
        <f t="shared" si="771"/>
        <v>175.26072771743077</v>
      </c>
      <c r="X1668" s="50">
        <f t="shared" si="772"/>
        <v>106745.79279147243</v>
      </c>
      <c r="Y1668" s="50">
        <f t="shared" si="773"/>
        <v>106745.79279147243</v>
      </c>
      <c r="Z1668" s="50">
        <f t="shared" si="774"/>
        <v>1.5885556109872001</v>
      </c>
      <c r="AA1668" s="50">
        <f t="shared" si="775"/>
        <v>1.35027226933912</v>
      </c>
      <c r="AB1668" s="50">
        <f t="shared" si="776"/>
        <v>704.27894584551609</v>
      </c>
      <c r="AC1668" s="7">
        <f t="shared" si="777"/>
        <v>0.28005314629292788</v>
      </c>
    </row>
    <row r="1669" spans="2:29">
      <c r="B1669" s="7">
        <f t="shared" si="750"/>
        <v>0.6509456256384808</v>
      </c>
      <c r="C1669" s="7">
        <f t="shared" si="751"/>
        <v>3.9764546465392847E-4</v>
      </c>
      <c r="D1669" s="58">
        <f t="shared" si="752"/>
        <v>3631813.6621988299</v>
      </c>
      <c r="E1669" s="7">
        <f t="shared" si="753"/>
        <v>526.75005982064783</v>
      </c>
      <c r="F1669" s="7">
        <f t="shared" si="754"/>
        <v>3530488.6621988299</v>
      </c>
      <c r="G1669" s="57">
        <f t="shared" si="755"/>
        <v>1.2469454989670265E-2</v>
      </c>
      <c r="H1669" s="61">
        <f t="shared" si="756"/>
        <v>1.6409597101061942E-2</v>
      </c>
      <c r="I1669" s="7">
        <f t="shared" si="757"/>
        <v>6.5180805797876024E-2</v>
      </c>
      <c r="J1669" s="58">
        <f t="shared" si="758"/>
        <v>8.3479035529356049E-4</v>
      </c>
      <c r="K1669" s="7">
        <f t="shared" si="759"/>
        <v>6.7204369596496347E-3</v>
      </c>
      <c r="L1669" s="7">
        <f t="shared" si="760"/>
        <v>8.3900176702367563E-3</v>
      </c>
      <c r="M1669" s="58">
        <f t="shared" si="761"/>
        <v>2.5170053010710271E-2</v>
      </c>
      <c r="N1669" s="58">
        <f t="shared" si="762"/>
        <v>1.632369240909885E-4</v>
      </c>
      <c r="O1669" s="59">
        <f t="shared" si="763"/>
        <v>0.28994958641661833</v>
      </c>
      <c r="P1669" s="58">
        <f t="shared" si="764"/>
        <v>2.2168277479284182E-4</v>
      </c>
      <c r="Q1669" s="58">
        <f t="shared" si="765"/>
        <v>0.55748850294513663</v>
      </c>
      <c r="R1669" s="58">
        <f t="shared" si="766"/>
        <v>0.55409569343035592</v>
      </c>
      <c r="S1669" s="60">
        <f t="shared" si="767"/>
        <v>3.3928095147807147E-3</v>
      </c>
      <c r="T1669" s="58">
        <f t="shared" si="768"/>
        <v>2.2033363947685457E-4</v>
      </c>
      <c r="U1669" s="58">
        <f t="shared" si="769"/>
        <v>3.1134872008492936E-3</v>
      </c>
      <c r="V1669" s="58">
        <f t="shared" si="770"/>
        <v>2.8857893379587727E-4</v>
      </c>
      <c r="W1669" s="50">
        <f t="shared" si="771"/>
        <v>175.26043960567227</v>
      </c>
      <c r="X1669" s="50">
        <f t="shared" si="772"/>
        <v>106745.89962265451</v>
      </c>
      <c r="Y1669" s="50">
        <f t="shared" si="773"/>
        <v>106745.89962265451</v>
      </c>
      <c r="Z1669" s="50">
        <f t="shared" si="774"/>
        <v>1.588555808096201</v>
      </c>
      <c r="AA1669" s="50">
        <f t="shared" si="775"/>
        <v>1.3502724368817709</v>
      </c>
      <c r="AB1669" s="50">
        <f t="shared" si="776"/>
        <v>704.27973807530827</v>
      </c>
      <c r="AC1669" s="7">
        <f t="shared" si="777"/>
        <v>0.28005348618001114</v>
      </c>
    </row>
    <row r="1670" spans="2:29">
      <c r="B1670" s="7">
        <f t="shared" si="750"/>
        <v>0.65134327110313472</v>
      </c>
      <c r="C1670" s="7">
        <f t="shared" si="751"/>
        <v>3.9764546465392847E-4</v>
      </c>
      <c r="D1670" s="58">
        <f t="shared" si="752"/>
        <v>3631816.7232396337</v>
      </c>
      <c r="E1670" s="7">
        <f t="shared" si="753"/>
        <v>526.7505037871</v>
      </c>
      <c r="F1670" s="7">
        <f t="shared" si="754"/>
        <v>3530491.7232396337</v>
      </c>
      <c r="G1670" s="57">
        <f t="shared" si="755"/>
        <v>1.2469458342284547E-2</v>
      </c>
      <c r="H1670" s="61">
        <f t="shared" si="756"/>
        <v>1.6414555523285291E-2</v>
      </c>
      <c r="I1670" s="7">
        <f t="shared" si="757"/>
        <v>6.5170888953429332E-2</v>
      </c>
      <c r="J1670" s="58">
        <f t="shared" si="758"/>
        <v>8.3427904221501788E-4</v>
      </c>
      <c r="K1670" s="7">
        <f t="shared" si="759"/>
        <v>6.7214448665301983E-3</v>
      </c>
      <c r="L1670" s="7">
        <f t="shared" si="760"/>
        <v>8.3900029509602347E-3</v>
      </c>
      <c r="M1670" s="58">
        <f t="shared" si="761"/>
        <v>2.5170008852880704E-2</v>
      </c>
      <c r="N1670" s="58">
        <f t="shared" si="762"/>
        <v>1.6311212044910493E-4</v>
      </c>
      <c r="O1670" s="59">
        <f t="shared" si="763"/>
        <v>0.28972790394772263</v>
      </c>
      <c r="P1670" s="58">
        <f t="shared" si="764"/>
        <v>2.2168246889570087E-4</v>
      </c>
      <c r="Q1670" s="58">
        <f t="shared" si="765"/>
        <v>0.55748773367409454</v>
      </c>
      <c r="R1670" s="58">
        <f t="shared" si="766"/>
        <v>0.55409616044482435</v>
      </c>
      <c r="S1670" s="60">
        <f t="shared" si="767"/>
        <v>3.391573229270195E-3</v>
      </c>
      <c r="T1670" s="58">
        <f t="shared" si="768"/>
        <v>2.2033382518303989E-4</v>
      </c>
      <c r="U1670" s="58">
        <f t="shared" si="769"/>
        <v>3.1148358445619545E-3</v>
      </c>
      <c r="V1670" s="58">
        <f t="shared" si="770"/>
        <v>2.8870373743776083E-4</v>
      </c>
      <c r="W1670" s="50">
        <f t="shared" si="771"/>
        <v>175.26013213231818</v>
      </c>
      <c r="X1670" s="50">
        <f t="shared" si="772"/>
        <v>106745.98959245604</v>
      </c>
      <c r="Y1670" s="50">
        <f t="shared" si="773"/>
        <v>106745.98959245604</v>
      </c>
      <c r="Z1670" s="50">
        <f t="shared" si="774"/>
        <v>1.5885559740947854</v>
      </c>
      <c r="AA1670" s="50">
        <f t="shared" si="775"/>
        <v>1.3502725779805675</v>
      </c>
      <c r="AB1670" s="50">
        <f t="shared" si="776"/>
        <v>704.28040526587722</v>
      </c>
      <c r="AC1670" s="7">
        <f t="shared" si="777"/>
        <v>0.28005377634595491</v>
      </c>
    </row>
    <row r="1671" spans="2:29">
      <c r="B1671" s="7">
        <f t="shared" si="750"/>
        <v>0.65174091656778865</v>
      </c>
      <c r="C1671" s="7">
        <f t="shared" si="751"/>
        <v>3.9764546465392847E-4</v>
      </c>
      <c r="D1671" s="58">
        <f t="shared" si="752"/>
        <v>3631819.2106033955</v>
      </c>
      <c r="E1671" s="7">
        <f t="shared" si="753"/>
        <v>526.75086454872826</v>
      </c>
      <c r="F1671" s="7">
        <f t="shared" si="754"/>
        <v>3530494.2106033955</v>
      </c>
      <c r="G1671" s="57">
        <f t="shared" si="755"/>
        <v>1.2469461066575887E-2</v>
      </c>
      <c r="H1671" s="61">
        <f t="shared" si="756"/>
        <v>1.6419513946841793E-2</v>
      </c>
      <c r="I1671" s="7">
        <f t="shared" si="757"/>
        <v>6.5160972106316328E-2</v>
      </c>
      <c r="J1671" s="58">
        <f t="shared" si="758"/>
        <v>8.3376757452085246E-4</v>
      </c>
      <c r="K1671" s="7">
        <f t="shared" si="759"/>
        <v>6.7224521557691609E-3</v>
      </c>
      <c r="L1671" s="7">
        <f t="shared" si="760"/>
        <v>8.3899873048108656E-3</v>
      </c>
      <c r="M1671" s="58">
        <f t="shared" si="761"/>
        <v>2.5169961914432597E-2</v>
      </c>
      <c r="N1671" s="58">
        <f t="shared" si="762"/>
        <v>1.6298731699951286E-4</v>
      </c>
      <c r="O1671" s="59">
        <f t="shared" si="763"/>
        <v>0.28950622182038471</v>
      </c>
      <c r="P1671" s="58">
        <f t="shared" si="764"/>
        <v>2.2168212733791881E-4</v>
      </c>
      <c r="Q1671" s="58">
        <f t="shared" si="765"/>
        <v>0.55748687472356595</v>
      </c>
      <c r="R1671" s="58">
        <f t="shared" si="766"/>
        <v>0.55409653993498453</v>
      </c>
      <c r="S1671" s="60">
        <f t="shared" si="767"/>
        <v>3.3903347885814172E-3</v>
      </c>
      <c r="T1671" s="58">
        <f t="shared" si="768"/>
        <v>2.2033397608558095E-4</v>
      </c>
      <c r="U1671" s="58">
        <f t="shared" si="769"/>
        <v>3.1161839958142924E-3</v>
      </c>
      <c r="V1671" s="58">
        <f t="shared" si="770"/>
        <v>2.888285408873529E-4</v>
      </c>
      <c r="W1671" s="50">
        <f t="shared" si="771"/>
        <v>175.25980529736688</v>
      </c>
      <c r="X1671" s="50">
        <f t="shared" si="772"/>
        <v>106746.0627008</v>
      </c>
      <c r="Y1671" s="50">
        <f t="shared" si="773"/>
        <v>106746.0627008</v>
      </c>
      <c r="Z1671" s="50">
        <f t="shared" si="774"/>
        <v>1.5885561089829685</v>
      </c>
      <c r="AA1671" s="50">
        <f t="shared" si="775"/>
        <v>1.3502726926355233</v>
      </c>
      <c r="AB1671" s="50">
        <f t="shared" si="776"/>
        <v>704.280947416652</v>
      </c>
      <c r="AC1671" s="7">
        <f t="shared" si="777"/>
        <v>0.28005401679050518</v>
      </c>
    </row>
    <row r="1672" spans="2:29">
      <c r="B1672" s="7">
        <f t="shared" si="750"/>
        <v>0.65213856203244258</v>
      </c>
      <c r="C1672" s="7">
        <f t="shared" si="751"/>
        <v>3.9764546465392847E-4</v>
      </c>
      <c r="D1672" s="58">
        <f t="shared" si="752"/>
        <v>3631821.1242874237</v>
      </c>
      <c r="E1672" s="7">
        <f t="shared" si="753"/>
        <v>526.75114210514221</v>
      </c>
      <c r="F1672" s="7">
        <f t="shared" si="754"/>
        <v>3530496.1242874237</v>
      </c>
      <c r="G1672" s="57">
        <f t="shared" si="755"/>
        <v>1.2469463162542204E-2</v>
      </c>
      <c r="H1672" s="61">
        <f t="shared" si="756"/>
        <v>1.6424472371481594E-2</v>
      </c>
      <c r="I1672" s="7">
        <f t="shared" si="757"/>
        <v>6.5151055257036725E-2</v>
      </c>
      <c r="J1672" s="58">
        <f t="shared" si="758"/>
        <v>8.3325595223672391E-4</v>
      </c>
      <c r="K1672" s="7">
        <f t="shared" si="759"/>
        <v>6.7234588273153151E-3</v>
      </c>
      <c r="L1672" s="7">
        <f t="shared" si="760"/>
        <v>8.3899707317887633E-3</v>
      </c>
      <c r="M1672" s="58">
        <f t="shared" si="761"/>
        <v>2.5169912195366288E-2</v>
      </c>
      <c r="N1672" s="58">
        <f t="shared" si="762"/>
        <v>1.6286251376228865E-4</v>
      </c>
      <c r="O1672" s="59">
        <f t="shared" si="763"/>
        <v>0.28928454007026522</v>
      </c>
      <c r="P1672" s="58">
        <f t="shared" si="764"/>
        <v>2.2168175011949565E-4</v>
      </c>
      <c r="Q1672" s="58">
        <f t="shared" si="765"/>
        <v>0.55748592609355085</v>
      </c>
      <c r="R1672" s="58">
        <f t="shared" si="766"/>
        <v>0.5540968319004258</v>
      </c>
      <c r="S1672" s="60">
        <f t="shared" si="767"/>
        <v>3.3890941931250529E-3</v>
      </c>
      <c r="T1672" s="58">
        <f t="shared" si="768"/>
        <v>2.2033409218431453E-4</v>
      </c>
      <c r="U1672" s="58">
        <f t="shared" si="769"/>
        <v>3.1175316537494736E-3</v>
      </c>
      <c r="V1672" s="58">
        <f t="shared" si="770"/>
        <v>2.8895334412457714E-4</v>
      </c>
      <c r="W1672" s="50">
        <f t="shared" si="771"/>
        <v>175.25945910082078</v>
      </c>
      <c r="X1672" s="50">
        <f t="shared" si="772"/>
        <v>106746.11894760731</v>
      </c>
      <c r="Y1672" s="50">
        <f t="shared" si="773"/>
        <v>106746.11894760731</v>
      </c>
      <c r="Z1672" s="50">
        <f t="shared" si="774"/>
        <v>1.5885562127607324</v>
      </c>
      <c r="AA1672" s="50">
        <f t="shared" si="775"/>
        <v>1.3502727808466226</v>
      </c>
      <c r="AB1672" s="50">
        <f t="shared" si="776"/>
        <v>704.28136452704609</v>
      </c>
      <c r="AC1672" s="7">
        <f t="shared" si="777"/>
        <v>0.2800542075134318</v>
      </c>
    </row>
    <row r="1673" spans="2:29">
      <c r="B1673" s="7">
        <f t="shared" si="750"/>
        <v>0.65253620749709651</v>
      </c>
      <c r="C1673" s="7">
        <f t="shared" si="751"/>
        <v>3.9764546465392847E-4</v>
      </c>
      <c r="D1673" s="58">
        <f t="shared" si="752"/>
        <v>3631822.4642892187</v>
      </c>
      <c r="E1673" s="7">
        <f t="shared" si="753"/>
        <v>526.75133645597941</v>
      </c>
      <c r="F1673" s="7">
        <f t="shared" si="754"/>
        <v>3530497.4642892187</v>
      </c>
      <c r="G1673" s="57">
        <f t="shared" si="755"/>
        <v>1.2469464630181443E-2</v>
      </c>
      <c r="H1673" s="61">
        <f t="shared" si="756"/>
        <v>1.6429430796954848E-2</v>
      </c>
      <c r="I1673" s="7">
        <f t="shared" si="757"/>
        <v>6.5141138406090218E-2</v>
      </c>
      <c r="J1673" s="58">
        <f t="shared" si="758"/>
        <v>8.3274417538832242E-4</v>
      </c>
      <c r="K1673" s="7">
        <f t="shared" si="759"/>
        <v>6.7244648811175776E-3</v>
      </c>
      <c r="L1673" s="7">
        <f t="shared" si="760"/>
        <v>8.3899532318942229E-3</v>
      </c>
      <c r="M1673" s="58">
        <f t="shared" si="761"/>
        <v>2.5169859695682667E-2</v>
      </c>
      <c r="N1673" s="58">
        <f t="shared" si="762"/>
        <v>1.6273771075750852E-4</v>
      </c>
      <c r="O1673" s="59">
        <f t="shared" si="763"/>
        <v>0.28906285873302451</v>
      </c>
      <c r="P1673" s="58">
        <f t="shared" si="764"/>
        <v>2.2168133724070893E-4</v>
      </c>
      <c r="Q1673" s="58">
        <f t="shared" si="765"/>
        <v>0.55748488778474714</v>
      </c>
      <c r="R1673" s="58">
        <f t="shared" si="766"/>
        <v>0.55409703634076679</v>
      </c>
      <c r="S1673" s="60">
        <f t="shared" si="767"/>
        <v>3.3878514439803498E-3</v>
      </c>
      <c r="T1673" s="58">
        <f t="shared" si="768"/>
        <v>2.203341734790889E-4</v>
      </c>
      <c r="U1673" s="58">
        <f t="shared" si="769"/>
        <v>3.1188788175110938E-3</v>
      </c>
      <c r="V1673" s="58">
        <f t="shared" si="770"/>
        <v>2.8907814712935721E-4</v>
      </c>
      <c r="W1673" s="50">
        <f t="shared" si="771"/>
        <v>175.259093542686</v>
      </c>
      <c r="X1673" s="50">
        <f t="shared" si="772"/>
        <v>106746.15833280445</v>
      </c>
      <c r="Y1673" s="50">
        <f t="shared" si="773"/>
        <v>106746.15833280445</v>
      </c>
      <c r="Z1673" s="50">
        <f t="shared" si="774"/>
        <v>1.5885562854280395</v>
      </c>
      <c r="AA1673" s="50">
        <f t="shared" si="775"/>
        <v>1.3502728426138335</v>
      </c>
      <c r="AB1673" s="50">
        <f t="shared" si="776"/>
        <v>704.28165659651427</v>
      </c>
      <c r="AC1673" s="7">
        <f t="shared" si="777"/>
        <v>0.28005434851450967</v>
      </c>
    </row>
    <row r="1674" spans="2:29">
      <c r="B1674" s="7">
        <f t="shared" si="750"/>
        <v>0.65293385296175044</v>
      </c>
      <c r="C1674" s="7">
        <f t="shared" si="751"/>
        <v>3.9764546465392847E-4</v>
      </c>
      <c r="D1674" s="58">
        <f t="shared" si="752"/>
        <v>3631823.2306067846</v>
      </c>
      <c r="E1674" s="7">
        <f t="shared" si="753"/>
        <v>526.7514476009502</v>
      </c>
      <c r="F1674" s="7">
        <f t="shared" si="754"/>
        <v>3530498.2306067846</v>
      </c>
      <c r="G1674" s="57">
        <f t="shared" si="755"/>
        <v>1.2469465469491891E-2</v>
      </c>
      <c r="H1674" s="61">
        <f t="shared" si="756"/>
        <v>1.6434389223011703E-2</v>
      </c>
      <c r="I1674" s="7">
        <f t="shared" si="757"/>
        <v>6.5131221553976507E-2</v>
      </c>
      <c r="J1674" s="58">
        <f t="shared" si="758"/>
        <v>8.322322440013697E-4</v>
      </c>
      <c r="K1674" s="7">
        <f t="shared" si="759"/>
        <v>6.7254703171249902E-3</v>
      </c>
      <c r="L1674" s="7">
        <f t="shared" si="760"/>
        <v>8.38993480512773E-3</v>
      </c>
      <c r="M1674" s="58">
        <f t="shared" si="761"/>
        <v>2.516980441538319E-2</v>
      </c>
      <c r="N1674" s="58">
        <f t="shared" si="762"/>
        <v>1.6261290800524873E-4</v>
      </c>
      <c r="O1674" s="59">
        <f t="shared" si="763"/>
        <v>0.28884117784432306</v>
      </c>
      <c r="P1674" s="58">
        <f t="shared" si="764"/>
        <v>2.2168088870144764E-4</v>
      </c>
      <c r="Q1674" s="58">
        <f t="shared" si="765"/>
        <v>0.55748375979687559</v>
      </c>
      <c r="R1674" s="58">
        <f t="shared" si="766"/>
        <v>0.55409715325570319</v>
      </c>
      <c r="S1674" s="60">
        <f t="shared" si="767"/>
        <v>3.3866065411723989E-3</v>
      </c>
      <c r="T1674" s="58">
        <f t="shared" si="768"/>
        <v>2.2033421996978312E-4</v>
      </c>
      <c r="U1674" s="58">
        <f t="shared" si="769"/>
        <v>3.1202254862427582E-3</v>
      </c>
      <c r="V1674" s="58">
        <f t="shared" si="770"/>
        <v>2.8920294988161706E-4</v>
      </c>
      <c r="W1674" s="50">
        <f t="shared" si="771"/>
        <v>175.25870862297273</v>
      </c>
      <c r="X1674" s="50">
        <f t="shared" si="772"/>
        <v>106746.18085633279</v>
      </c>
      <c r="Y1674" s="50">
        <f t="shared" si="773"/>
        <v>106746.18085633279</v>
      </c>
      <c r="Z1674" s="50">
        <f t="shared" si="774"/>
        <v>1.5885563269848508</v>
      </c>
      <c r="AA1674" s="50">
        <f t="shared" si="775"/>
        <v>1.3502728779371231</v>
      </c>
      <c r="AB1674" s="50">
        <f t="shared" si="776"/>
        <v>704.28182362462201</v>
      </c>
      <c r="AC1674" s="7">
        <f t="shared" si="777"/>
        <v>0.28005443979354416</v>
      </c>
    </row>
    <row r="1675" spans="2:29">
      <c r="B1675" s="7">
        <f t="shared" si="750"/>
        <v>0.65333149842640437</v>
      </c>
      <c r="C1675" s="7">
        <f t="shared" si="751"/>
        <v>3.9764546465392847E-4</v>
      </c>
      <c r="D1675" s="58">
        <f t="shared" si="752"/>
        <v>3631823.4232381335</v>
      </c>
      <c r="E1675" s="7">
        <f t="shared" si="753"/>
        <v>526.75147553976649</v>
      </c>
      <c r="F1675" s="7">
        <f t="shared" si="754"/>
        <v>3530498.4232381335</v>
      </c>
      <c r="G1675" s="57">
        <f t="shared" si="755"/>
        <v>1.2469465680471645E-2</v>
      </c>
      <c r="H1675" s="61">
        <f t="shared" si="756"/>
        <v>1.6439347649402306E-2</v>
      </c>
      <c r="I1675" s="7">
        <f t="shared" si="757"/>
        <v>6.5121304701195301E-2</v>
      </c>
      <c r="J1675" s="58">
        <f t="shared" si="758"/>
        <v>8.3172015810161924E-4</v>
      </c>
      <c r="K1675" s="7">
        <f t="shared" si="759"/>
        <v>6.7264751352867167E-3</v>
      </c>
      <c r="L1675" s="7">
        <f t="shared" si="760"/>
        <v>8.3899154514899543E-3</v>
      </c>
      <c r="M1675" s="58">
        <f t="shared" si="761"/>
        <v>2.5169746354469863E-2</v>
      </c>
      <c r="N1675" s="58">
        <f t="shared" si="762"/>
        <v>1.6248810552558563E-4</v>
      </c>
      <c r="O1675" s="59">
        <f t="shared" si="763"/>
        <v>0.28861949743982146</v>
      </c>
      <c r="P1675" s="58">
        <f t="shared" si="764"/>
        <v>2.2168040450160076E-4</v>
      </c>
      <c r="Q1675" s="58">
        <f t="shared" si="765"/>
        <v>0.55748254212965709</v>
      </c>
      <c r="R1675" s="58">
        <f t="shared" si="766"/>
        <v>0.55409718264493169</v>
      </c>
      <c r="S1675" s="60">
        <f t="shared" si="767"/>
        <v>3.3853594847254032E-3</v>
      </c>
      <c r="T1675" s="58">
        <f t="shared" si="768"/>
        <v>2.2033423165627653E-4</v>
      </c>
      <c r="U1675" s="58">
        <f t="shared" si="769"/>
        <v>3.1215716590880824E-3</v>
      </c>
      <c r="V1675" s="58">
        <f t="shared" si="770"/>
        <v>2.8932775236128013E-4</v>
      </c>
      <c r="W1675" s="50">
        <f t="shared" si="771"/>
        <v>175.25830434169492</v>
      </c>
      <c r="X1675" s="50">
        <f t="shared" si="772"/>
        <v>106746.18651813391</v>
      </c>
      <c r="Y1675" s="50">
        <f t="shared" si="773"/>
        <v>106746.18651813391</v>
      </c>
      <c r="Z1675" s="50">
        <f t="shared" si="774"/>
        <v>1.5885563374310978</v>
      </c>
      <c r="AA1675" s="50">
        <f t="shared" si="775"/>
        <v>1.3502728868164331</v>
      </c>
      <c r="AB1675" s="50">
        <f t="shared" si="776"/>
        <v>704.28186561093571</v>
      </c>
      <c r="AC1675" s="7">
        <f t="shared" si="777"/>
        <v>0.28005448135036254</v>
      </c>
    </row>
    <row r="1676" spans="2:29">
      <c r="B1676" s="7">
        <f t="shared" si="750"/>
        <v>0.6537291438910583</v>
      </c>
      <c r="C1676" s="7">
        <f t="shared" si="751"/>
        <v>3.9764546465392847E-4</v>
      </c>
      <c r="D1676" s="58">
        <f t="shared" si="752"/>
        <v>3631823.0421812963</v>
      </c>
      <c r="E1676" s="7">
        <f t="shared" si="753"/>
        <v>526.75142027214247</v>
      </c>
      <c r="F1676" s="7">
        <f t="shared" si="754"/>
        <v>3530498.0421812963</v>
      </c>
      <c r="G1676" s="57">
        <f t="shared" si="755"/>
        <v>1.2469465263118609E-2</v>
      </c>
      <c r="H1676" s="61">
        <f t="shared" si="756"/>
        <v>1.6444306075876804E-2</v>
      </c>
      <c r="I1676" s="7">
        <f t="shared" si="757"/>
        <v>6.5111387848246313E-2</v>
      </c>
      <c r="J1676" s="58">
        <f t="shared" si="758"/>
        <v>8.3120791771485499E-4</v>
      </c>
      <c r="K1676" s="7">
        <f t="shared" si="759"/>
        <v>6.7274793355520477E-3</v>
      </c>
      <c r="L1676" s="7">
        <f t="shared" si="760"/>
        <v>8.3898951709817579E-3</v>
      </c>
      <c r="M1676" s="58">
        <f t="shared" si="761"/>
        <v>2.5169685512945274E-2</v>
      </c>
      <c r="N1676" s="58">
        <f t="shared" si="762"/>
        <v>1.6236330333859538E-4</v>
      </c>
      <c r="O1676" s="59">
        <f t="shared" si="763"/>
        <v>0.28839781755518001</v>
      </c>
      <c r="P1676" s="58">
        <f t="shared" si="764"/>
        <v>2.2167988464144583E-4</v>
      </c>
      <c r="Q1676" s="58">
        <f t="shared" si="765"/>
        <v>0.55748123478378964</v>
      </c>
      <c r="R1676" s="58">
        <f t="shared" si="766"/>
        <v>0.5540971245081513</v>
      </c>
      <c r="S1676" s="60">
        <f t="shared" si="767"/>
        <v>3.3841102756383412E-3</v>
      </c>
      <c r="T1676" s="58">
        <f t="shared" si="768"/>
        <v>2.2033420853844948E-4</v>
      </c>
      <c r="U1676" s="58">
        <f t="shared" si="769"/>
        <v>3.1229173351910787E-3</v>
      </c>
      <c r="V1676" s="58">
        <f t="shared" si="770"/>
        <v>2.8945255454827042E-4</v>
      </c>
      <c r="W1676" s="50">
        <f t="shared" si="771"/>
        <v>175.25788069887059</v>
      </c>
      <c r="X1676" s="50">
        <f t="shared" si="772"/>
        <v>106746.17531814992</v>
      </c>
      <c r="Y1676" s="50">
        <f t="shared" si="773"/>
        <v>106746.17531814992</v>
      </c>
      <c r="Z1676" s="50">
        <f t="shared" si="774"/>
        <v>1.5885563167666834</v>
      </c>
      <c r="AA1676" s="50">
        <f t="shared" si="775"/>
        <v>1.3502728692516808</v>
      </c>
      <c r="AB1676" s="50">
        <f t="shared" si="776"/>
        <v>704.2817825550261</v>
      </c>
      <c r="AC1676" s="7">
        <f t="shared" si="777"/>
        <v>0.28005447318479321</v>
      </c>
    </row>
    <row r="1677" spans="2:29">
      <c r="B1677" s="7">
        <f t="shared" si="750"/>
        <v>0.65412678935571222</v>
      </c>
      <c r="C1677" s="7">
        <f t="shared" si="751"/>
        <v>3.9764546465392847E-4</v>
      </c>
      <c r="D1677" s="58">
        <f t="shared" si="752"/>
        <v>3631822.0874347598</v>
      </c>
      <c r="E1677" s="7">
        <f t="shared" si="753"/>
        <v>526.75128179785884</v>
      </c>
      <c r="F1677" s="7">
        <f t="shared" si="754"/>
        <v>3530497.0874347598</v>
      </c>
      <c r="G1677" s="57">
        <f t="shared" si="755"/>
        <v>1.2469464217430996E-2</v>
      </c>
      <c r="H1677" s="61">
        <f t="shared" si="756"/>
        <v>1.6449264502185344E-2</v>
      </c>
      <c r="I1677" s="7">
        <f t="shared" si="757"/>
        <v>6.510147099562924E-2</v>
      </c>
      <c r="J1677" s="58">
        <f t="shared" si="758"/>
        <v>8.3069552286689258E-4</v>
      </c>
      <c r="K1677" s="7">
        <f t="shared" si="759"/>
        <v>6.728482917870396E-3</v>
      </c>
      <c r="L1677" s="7">
        <f t="shared" si="760"/>
        <v>8.3898739636041816E-3</v>
      </c>
      <c r="M1677" s="58">
        <f t="shared" si="761"/>
        <v>2.5169621890812545E-2</v>
      </c>
      <c r="N1677" s="58">
        <f t="shared" si="762"/>
        <v>1.6223850146435421E-4</v>
      </c>
      <c r="O1677" s="59">
        <f t="shared" si="763"/>
        <v>0.2881761382260592</v>
      </c>
      <c r="P1677" s="58">
        <f t="shared" si="764"/>
        <v>2.2167932912081634E-4</v>
      </c>
      <c r="Q1677" s="58">
        <f t="shared" si="765"/>
        <v>0.55747983775885446</v>
      </c>
      <c r="R1677" s="58">
        <f t="shared" si="766"/>
        <v>0.55409697884513187</v>
      </c>
      <c r="S1677" s="60">
        <f t="shared" si="767"/>
        <v>3.3828589137225862E-3</v>
      </c>
      <c r="T1677" s="58">
        <f t="shared" si="768"/>
        <v>2.2033415061621043E-4</v>
      </c>
      <c r="U1677" s="58">
        <f t="shared" si="769"/>
        <v>3.1242625136956846E-3</v>
      </c>
      <c r="V1677" s="58">
        <f t="shared" si="770"/>
        <v>2.8957735642251158E-4</v>
      </c>
      <c r="W1677" s="50">
        <f t="shared" si="771"/>
        <v>175.25743769452151</v>
      </c>
      <c r="X1677" s="50">
        <f t="shared" si="772"/>
        <v>106746.14725633633</v>
      </c>
      <c r="Y1677" s="50">
        <f t="shared" si="773"/>
        <v>106746.14725633633</v>
      </c>
      <c r="Z1677" s="50">
        <f t="shared" si="774"/>
        <v>1.5885562649915062</v>
      </c>
      <c r="AA1677" s="50">
        <f t="shared" si="775"/>
        <v>1.3502728252427803</v>
      </c>
      <c r="AB1677" s="50">
        <f t="shared" si="776"/>
        <v>704.2815744565637</v>
      </c>
      <c r="AC1677" s="7">
        <f t="shared" si="777"/>
        <v>0.28005441529668545</v>
      </c>
    </row>
    <row r="1678" spans="2:29">
      <c r="B1678" s="7">
        <f t="shared" si="750"/>
        <v>0.65452443482036615</v>
      </c>
      <c r="C1678" s="7">
        <f t="shared" si="751"/>
        <v>3.9764546465392847E-4</v>
      </c>
      <c r="D1678" s="58">
        <f t="shared" si="752"/>
        <v>3631820.5589969251</v>
      </c>
      <c r="E1678" s="7">
        <f t="shared" si="753"/>
        <v>526.75106011668368</v>
      </c>
      <c r="F1678" s="7">
        <f t="shared" si="754"/>
        <v>3530495.5589969251</v>
      </c>
      <c r="G1678" s="57">
        <f t="shared" si="755"/>
        <v>1.2469462543406713E-2</v>
      </c>
      <c r="H1678" s="61">
        <f t="shared" si="756"/>
        <v>1.645422292807807E-2</v>
      </c>
      <c r="I1678" s="7">
        <f t="shared" si="757"/>
        <v>6.5091554143843794E-2</v>
      </c>
      <c r="J1678" s="58">
        <f t="shared" si="758"/>
        <v>8.3018297358357872E-4</v>
      </c>
      <c r="K1678" s="7">
        <f t="shared" si="759"/>
        <v>6.7294858821913012E-3</v>
      </c>
      <c r="L1678" s="7">
        <f t="shared" si="760"/>
        <v>8.3898518293584589E-3</v>
      </c>
      <c r="M1678" s="58">
        <f t="shared" si="761"/>
        <v>2.5169555488075375E-2</v>
      </c>
      <c r="N1678" s="58">
        <f t="shared" si="762"/>
        <v>1.6211369992293829E-4</v>
      </c>
      <c r="O1678" s="59">
        <f t="shared" si="763"/>
        <v>0.28795445948811915</v>
      </c>
      <c r="P1678" s="58">
        <f t="shared" si="764"/>
        <v>2.2167873794004533E-4</v>
      </c>
      <c r="Q1678" s="58">
        <f t="shared" si="765"/>
        <v>0.5574783510556891</v>
      </c>
      <c r="R1678" s="58">
        <f t="shared" si="766"/>
        <v>0.55409674565562916</v>
      </c>
      <c r="S1678" s="60">
        <f t="shared" si="767"/>
        <v>3.3816054000599394E-3</v>
      </c>
      <c r="T1678" s="58">
        <f t="shared" si="768"/>
        <v>2.2033405788946228E-4</v>
      </c>
      <c r="U1678" s="58">
        <f t="shared" si="769"/>
        <v>3.1256071937462676E-3</v>
      </c>
      <c r="V1678" s="58">
        <f t="shared" si="770"/>
        <v>2.897021579639275E-4</v>
      </c>
      <c r="W1678" s="50">
        <f t="shared" si="771"/>
        <v>175.25697532867338</v>
      </c>
      <c r="X1678" s="50">
        <f t="shared" si="772"/>
        <v>106746.10233264617</v>
      </c>
      <c r="Y1678" s="50">
        <f t="shared" si="773"/>
        <v>106746.10233264617</v>
      </c>
      <c r="Z1678" s="50">
        <f t="shared" si="774"/>
        <v>1.5885561821054304</v>
      </c>
      <c r="AA1678" s="50">
        <f t="shared" si="775"/>
        <v>1.3502727547896158</v>
      </c>
      <c r="AB1678" s="50">
        <f t="shared" si="776"/>
        <v>704.28124131519974</v>
      </c>
      <c r="AC1678" s="7">
        <f t="shared" si="777"/>
        <v>0.28005430768590434</v>
      </c>
    </row>
    <row r="1679" spans="2:29">
      <c r="B1679" s="7">
        <f t="shared" si="750"/>
        <v>0.65492208028502008</v>
      </c>
      <c r="C1679" s="7">
        <f t="shared" si="751"/>
        <v>3.9764546465392847E-4</v>
      </c>
      <c r="D1679" s="58">
        <f t="shared" si="752"/>
        <v>3631818.45686669</v>
      </c>
      <c r="E1679" s="7">
        <f t="shared" si="753"/>
        <v>526.75075522845691</v>
      </c>
      <c r="F1679" s="7">
        <f t="shared" si="754"/>
        <v>3530493.45686669</v>
      </c>
      <c r="G1679" s="57">
        <f t="shared" si="755"/>
        <v>1.2469460241044021E-2</v>
      </c>
      <c r="H1679" s="61">
        <f t="shared" si="756"/>
        <v>1.6459181353305128E-2</v>
      </c>
      <c r="I1679" s="7">
        <f t="shared" si="757"/>
        <v>6.5081637293389685E-2</v>
      </c>
      <c r="J1679" s="58">
        <f t="shared" si="758"/>
        <v>8.2967026989079126E-4</v>
      </c>
      <c r="K1679" s="7">
        <f t="shared" si="759"/>
        <v>6.7304882284644259E-3</v>
      </c>
      <c r="L1679" s="7">
        <f t="shared" si="760"/>
        <v>8.3898287682460087E-3</v>
      </c>
      <c r="M1679" s="58">
        <f t="shared" si="761"/>
        <v>2.5169486304738024E-2</v>
      </c>
      <c r="N1679" s="58">
        <f t="shared" si="762"/>
        <v>1.6198889873442361E-4</v>
      </c>
      <c r="O1679" s="59">
        <f t="shared" si="763"/>
        <v>0.28773278137701996</v>
      </c>
      <c r="P1679" s="58">
        <f t="shared" si="764"/>
        <v>2.2167811109918834E-4</v>
      </c>
      <c r="Q1679" s="58">
        <f t="shared" si="765"/>
        <v>0.55747677467443313</v>
      </c>
      <c r="R1679" s="58">
        <f t="shared" si="766"/>
        <v>0.55409642493947497</v>
      </c>
      <c r="S1679" s="60">
        <f t="shared" si="767"/>
        <v>3.3803497349581546E-3</v>
      </c>
      <c r="T1679" s="58">
        <f t="shared" si="768"/>
        <v>2.2033393035813812E-4</v>
      </c>
      <c r="U1679" s="58">
        <f t="shared" si="769"/>
        <v>3.1269513744873177E-3</v>
      </c>
      <c r="V1679" s="58">
        <f t="shared" si="770"/>
        <v>2.8982695915244212E-4</v>
      </c>
      <c r="W1679" s="50">
        <f t="shared" si="771"/>
        <v>175.25649360135591</v>
      </c>
      <c r="X1679" s="50">
        <f t="shared" si="772"/>
        <v>106746.04054704704</v>
      </c>
      <c r="Y1679" s="50">
        <f t="shared" si="773"/>
        <v>106746.04054704704</v>
      </c>
      <c r="Z1679" s="50">
        <f t="shared" si="774"/>
        <v>1.5885560681083173</v>
      </c>
      <c r="AA1679" s="50">
        <f t="shared" si="775"/>
        <v>1.3502726578920696</v>
      </c>
      <c r="AB1679" s="50">
        <f t="shared" si="776"/>
        <v>704.28078313069386</v>
      </c>
      <c r="AC1679" s="7">
        <f t="shared" si="777"/>
        <v>0.28005415035233278</v>
      </c>
    </row>
    <row r="1680" spans="2:29">
      <c r="B1680" s="7">
        <f t="shared" si="750"/>
        <v>0.65531972574967401</v>
      </c>
      <c r="C1680" s="7">
        <f t="shared" si="751"/>
        <v>3.9764546465392847E-4</v>
      </c>
      <c r="D1680" s="58">
        <f t="shared" si="752"/>
        <v>3631815.7810430899</v>
      </c>
      <c r="E1680" s="7">
        <f t="shared" si="753"/>
        <v>526.75036713303894</v>
      </c>
      <c r="F1680" s="7">
        <f t="shared" si="754"/>
        <v>3530490.7810430899</v>
      </c>
      <c r="G1680" s="57">
        <f t="shared" si="755"/>
        <v>1.2469457310341114E-2</v>
      </c>
      <c r="H1680" s="61">
        <f t="shared" si="756"/>
        <v>1.6464139777616661E-2</v>
      </c>
      <c r="I1680" s="7">
        <f t="shared" si="757"/>
        <v>6.5071720444766612E-2</v>
      </c>
      <c r="J1680" s="58">
        <f t="shared" si="758"/>
        <v>8.291574118144395E-4</v>
      </c>
      <c r="K1680" s="7">
        <f t="shared" si="759"/>
        <v>6.7314899566395543E-3</v>
      </c>
      <c r="L1680" s="7">
        <f t="shared" si="760"/>
        <v>8.3898047802684339E-3</v>
      </c>
      <c r="M1680" s="58">
        <f t="shared" si="761"/>
        <v>2.5169414340805302E-2</v>
      </c>
      <c r="N1680" s="58">
        <f t="shared" si="762"/>
        <v>1.618640979188863E-4</v>
      </c>
      <c r="O1680" s="59">
        <f t="shared" si="763"/>
        <v>0.28751110392842177</v>
      </c>
      <c r="P1680" s="58">
        <f t="shared" si="764"/>
        <v>2.2167744859818983E-4</v>
      </c>
      <c r="Q1680" s="58">
        <f t="shared" si="765"/>
        <v>0.55747510861494698</v>
      </c>
      <c r="R1680" s="58">
        <f t="shared" si="766"/>
        <v>0.55409601669652231</v>
      </c>
      <c r="S1680" s="60">
        <f t="shared" si="767"/>
        <v>3.3790919184246704E-3</v>
      </c>
      <c r="T1680" s="58">
        <f t="shared" si="768"/>
        <v>2.2033376802217951E-4</v>
      </c>
      <c r="U1680" s="58">
        <f t="shared" si="769"/>
        <v>3.1282950550633281E-3</v>
      </c>
      <c r="V1680" s="58">
        <f t="shared" si="770"/>
        <v>2.8995175996797949E-4</v>
      </c>
      <c r="W1680" s="50">
        <f t="shared" si="771"/>
        <v>175.25599251260257</v>
      </c>
      <c r="X1680" s="50">
        <f t="shared" si="772"/>
        <v>106745.96189951057</v>
      </c>
      <c r="Y1680" s="50">
        <f t="shared" si="773"/>
        <v>106745.96189951057</v>
      </c>
      <c r="Z1680" s="50">
        <f t="shared" si="774"/>
        <v>1.588555923000007</v>
      </c>
      <c r="AA1680" s="50">
        <f t="shared" si="775"/>
        <v>1.350272534550006</v>
      </c>
      <c r="AB1680" s="50">
        <f t="shared" si="776"/>
        <v>704.2801999028361</v>
      </c>
      <c r="AC1680" s="7">
        <f t="shared" si="777"/>
        <v>0.28005394329588112</v>
      </c>
    </row>
    <row r="1681" spans="2:29">
      <c r="B1681" s="7">
        <f t="shared" si="750"/>
        <v>0.65571737121432794</v>
      </c>
      <c r="C1681" s="7">
        <f t="shared" si="751"/>
        <v>3.9764546465392847E-4</v>
      </c>
      <c r="D1681" s="58">
        <f t="shared" si="752"/>
        <v>3631812.531525162</v>
      </c>
      <c r="E1681" s="7">
        <f t="shared" si="753"/>
        <v>526.74989583028992</v>
      </c>
      <c r="F1681" s="7">
        <f t="shared" si="754"/>
        <v>3530487.531525162</v>
      </c>
      <c r="G1681" s="57">
        <f t="shared" si="755"/>
        <v>1.2469453751295991E-2</v>
      </c>
      <c r="H1681" s="61">
        <f t="shared" si="756"/>
        <v>1.6469098200762814E-2</v>
      </c>
      <c r="I1681" s="7">
        <f t="shared" si="757"/>
        <v>6.5061803598474299E-2</v>
      </c>
      <c r="J1681" s="58">
        <f t="shared" si="758"/>
        <v>8.2864439938046361E-4</v>
      </c>
      <c r="K1681" s="7">
        <f t="shared" si="759"/>
        <v>6.7324910666666012E-3</v>
      </c>
      <c r="L1681" s="7">
        <f t="shared" si="760"/>
        <v>8.3897798654275282E-3</v>
      </c>
      <c r="M1681" s="58">
        <f t="shared" si="761"/>
        <v>2.5169339596282585E-2</v>
      </c>
      <c r="N1681" s="58">
        <f t="shared" si="762"/>
        <v>1.6173929749640226E-4</v>
      </c>
      <c r="O1681" s="59">
        <f t="shared" si="763"/>
        <v>0.2872894271779845</v>
      </c>
      <c r="P1681" s="58">
        <f t="shared" si="764"/>
        <v>2.2167675043727186E-4</v>
      </c>
      <c r="Q1681" s="58">
        <f t="shared" si="765"/>
        <v>0.5574733528777891</v>
      </c>
      <c r="R1681" s="58">
        <f t="shared" si="766"/>
        <v>0.55409552092662417</v>
      </c>
      <c r="S1681" s="60">
        <f t="shared" si="767"/>
        <v>3.3778319511649224E-3</v>
      </c>
      <c r="T1681" s="58">
        <f t="shared" si="768"/>
        <v>2.2033357088152802E-4</v>
      </c>
      <c r="U1681" s="58">
        <f t="shared" si="769"/>
        <v>3.1296382346190721E-3</v>
      </c>
      <c r="V1681" s="58">
        <f t="shared" si="770"/>
        <v>2.9007656039046353E-4</v>
      </c>
      <c r="W1681" s="50">
        <f t="shared" si="771"/>
        <v>175.25547206245079</v>
      </c>
      <c r="X1681" s="50">
        <f t="shared" si="772"/>
        <v>106745.86639000849</v>
      </c>
      <c r="Y1681" s="50">
        <f t="shared" si="773"/>
        <v>106745.86639000849</v>
      </c>
      <c r="Z1681" s="50">
        <f t="shared" si="774"/>
        <v>1.5885557467803098</v>
      </c>
      <c r="AA1681" s="50">
        <f t="shared" si="775"/>
        <v>1.3502723847632632</v>
      </c>
      <c r="AB1681" s="50">
        <f t="shared" si="776"/>
        <v>704.27949163141659</v>
      </c>
      <c r="AC1681" s="7">
        <f t="shared" si="777"/>
        <v>0.280053686516466</v>
      </c>
    </row>
    <row r="1682" spans="2:29">
      <c r="B1682" s="7">
        <f t="shared" si="750"/>
        <v>0.65611501667898187</v>
      </c>
      <c r="C1682" s="7">
        <f t="shared" si="751"/>
        <v>3.9764546465392847E-4</v>
      </c>
      <c r="D1682" s="58">
        <f t="shared" si="752"/>
        <v>3631808.7083122637</v>
      </c>
      <c r="E1682" s="7">
        <f t="shared" si="753"/>
        <v>526.74934132011674</v>
      </c>
      <c r="F1682" s="7">
        <f t="shared" si="754"/>
        <v>3530483.7083122637</v>
      </c>
      <c r="G1682" s="57">
        <f t="shared" si="755"/>
        <v>1.2469449563906804E-2</v>
      </c>
      <c r="H1682" s="61">
        <f t="shared" si="756"/>
        <v>1.6474056622493728E-2</v>
      </c>
      <c r="I1682" s="7">
        <f t="shared" si="757"/>
        <v>6.5051886755012472E-2</v>
      </c>
      <c r="J1682" s="58">
        <f t="shared" si="758"/>
        <v>8.2813123261483513E-4</v>
      </c>
      <c r="K1682" s="7">
        <f t="shared" si="759"/>
        <v>6.7334915584956025E-3</v>
      </c>
      <c r="L1682" s="7">
        <f t="shared" si="760"/>
        <v>8.3897540237252727E-3</v>
      </c>
      <c r="M1682" s="58">
        <f t="shared" si="761"/>
        <v>2.516926207117582E-2</v>
      </c>
      <c r="N1682" s="58">
        <f t="shared" si="762"/>
        <v>1.6161449748704744E-4</v>
      </c>
      <c r="O1682" s="59">
        <f t="shared" si="763"/>
        <v>0.28706775116136801</v>
      </c>
      <c r="P1682" s="58">
        <f t="shared" si="764"/>
        <v>2.2167601661648995E-4</v>
      </c>
      <c r="Q1682" s="58">
        <f t="shared" si="765"/>
        <v>0.55747150746309893</v>
      </c>
      <c r="R1682" s="58">
        <f t="shared" si="766"/>
        <v>0.55409493762968243</v>
      </c>
      <c r="S1682" s="60">
        <f t="shared" si="767"/>
        <v>3.3765698334164984E-3</v>
      </c>
      <c r="T1682" s="58">
        <f t="shared" si="768"/>
        <v>2.2033333893614458E-4</v>
      </c>
      <c r="U1682" s="58">
        <f t="shared" si="769"/>
        <v>3.1309809122994177E-3</v>
      </c>
      <c r="V1682" s="58">
        <f t="shared" si="770"/>
        <v>2.902013603998183E-4</v>
      </c>
      <c r="W1682" s="50">
        <f t="shared" si="771"/>
        <v>175.25493225094201</v>
      </c>
      <c r="X1682" s="50">
        <f t="shared" si="772"/>
        <v>106745.75401852188</v>
      </c>
      <c r="Y1682" s="50">
        <f t="shared" si="773"/>
        <v>106745.75401852188</v>
      </c>
      <c r="Z1682" s="50">
        <f t="shared" si="774"/>
        <v>1.5885555394490234</v>
      </c>
      <c r="AA1682" s="50">
        <f t="shared" si="775"/>
        <v>1.3502722085316698</v>
      </c>
      <c r="AB1682" s="50">
        <f t="shared" si="776"/>
        <v>704.27865831629504</v>
      </c>
      <c r="AC1682" s="7">
        <f t="shared" si="777"/>
        <v>0.28005338001401781</v>
      </c>
    </row>
    <row r="1683" spans="2:29">
      <c r="B1683" s="7">
        <f t="shared" si="750"/>
        <v>0.65651266214363579</v>
      </c>
      <c r="C1683" s="7">
        <f t="shared" si="751"/>
        <v>3.9764546465392847E-4</v>
      </c>
      <c r="D1683" s="58">
        <f t="shared" si="752"/>
        <v>3631804.3114038575</v>
      </c>
      <c r="E1683" s="7">
        <f t="shared" si="753"/>
        <v>526.74870360244131</v>
      </c>
      <c r="F1683" s="7">
        <f t="shared" si="754"/>
        <v>3530479.3114038575</v>
      </c>
      <c r="G1683" s="57">
        <f t="shared" si="755"/>
        <v>1.2469444748171611E-2</v>
      </c>
      <c r="H1683" s="61">
        <f t="shared" si="756"/>
        <v>1.6479015042559546E-2</v>
      </c>
      <c r="I1683" s="7">
        <f t="shared" si="757"/>
        <v>6.5041969914880829E-2</v>
      </c>
      <c r="J1683" s="58">
        <f t="shared" si="758"/>
        <v>8.2761791154355689E-4</v>
      </c>
      <c r="K1683" s="7">
        <f t="shared" si="759"/>
        <v>6.734491432076716E-3</v>
      </c>
      <c r="L1683" s="7">
        <f t="shared" si="760"/>
        <v>8.3897272551638306E-3</v>
      </c>
      <c r="M1683" s="58">
        <f t="shared" si="761"/>
        <v>2.5169181765491492E-2</v>
      </c>
      <c r="N1683" s="58">
        <f t="shared" si="762"/>
        <v>1.614896979108976E-4</v>
      </c>
      <c r="O1683" s="59">
        <f t="shared" si="763"/>
        <v>0.28684607591423184</v>
      </c>
      <c r="P1683" s="58">
        <f t="shared" si="764"/>
        <v>2.2167524713617714E-4</v>
      </c>
      <c r="Q1683" s="58">
        <f t="shared" si="765"/>
        <v>0.55746957237171435</v>
      </c>
      <c r="R1683" s="58">
        <f t="shared" si="766"/>
        <v>0.55409426680561513</v>
      </c>
      <c r="S1683" s="60">
        <f t="shared" si="767"/>
        <v>3.3753055660992182E-3</v>
      </c>
      <c r="T1683" s="58">
        <f t="shared" si="768"/>
        <v>2.2033307218599665E-4</v>
      </c>
      <c r="U1683" s="58">
        <f t="shared" si="769"/>
        <v>3.132323087249598E-3</v>
      </c>
      <c r="V1683" s="58">
        <f t="shared" si="770"/>
        <v>2.9032615997596817E-4</v>
      </c>
      <c r="W1683" s="50">
        <f t="shared" si="771"/>
        <v>175.25437307812135</v>
      </c>
      <c r="X1683" s="50">
        <f t="shared" si="772"/>
        <v>106745.62478503498</v>
      </c>
      <c r="Y1683" s="50">
        <f t="shared" si="773"/>
        <v>106745.62478503498</v>
      </c>
      <c r="Z1683" s="50">
        <f t="shared" si="774"/>
        <v>1.5885553010059226</v>
      </c>
      <c r="AA1683" s="50">
        <f t="shared" si="775"/>
        <v>1.3502720058550342</v>
      </c>
      <c r="AB1683" s="50">
        <f t="shared" si="776"/>
        <v>704.27769995735468</v>
      </c>
      <c r="AC1683" s="7">
        <f t="shared" si="777"/>
        <v>0.2800530237884854</v>
      </c>
    </row>
    <row r="1684" spans="2:29">
      <c r="B1684" s="7">
        <f t="shared" si="750"/>
        <v>0.65691030760828972</v>
      </c>
      <c r="C1684" s="7">
        <f t="shared" si="751"/>
        <v>3.9764546465392847E-4</v>
      </c>
      <c r="D1684" s="58">
        <f t="shared" si="752"/>
        <v>3631799.3407998206</v>
      </c>
      <c r="E1684" s="7">
        <f t="shared" si="753"/>
        <v>526.747982677246</v>
      </c>
      <c r="F1684" s="7">
        <f t="shared" si="754"/>
        <v>3530474.3407998206</v>
      </c>
      <c r="G1684" s="57">
        <f t="shared" si="755"/>
        <v>1.2469439304088718E-2</v>
      </c>
      <c r="H1684" s="61">
        <f t="shared" si="756"/>
        <v>1.648397346071041E-2</v>
      </c>
      <c r="I1684" s="7">
        <f t="shared" si="757"/>
        <v>6.5032053078579108E-2</v>
      </c>
      <c r="J1684" s="58">
        <f t="shared" si="758"/>
        <v>8.2710443619266256E-4</v>
      </c>
      <c r="K1684" s="7">
        <f t="shared" si="759"/>
        <v>6.7354906873602315E-3</v>
      </c>
      <c r="L1684" s="7">
        <f t="shared" si="760"/>
        <v>8.3896995597455559E-3</v>
      </c>
      <c r="M1684" s="58">
        <f t="shared" si="761"/>
        <v>2.5169098679236668E-2</v>
      </c>
      <c r="N1684" s="58">
        <f t="shared" si="762"/>
        <v>1.6136489878802843E-4</v>
      </c>
      <c r="O1684" s="59">
        <f t="shared" si="763"/>
        <v>0.2866244014722355</v>
      </c>
      <c r="P1684" s="58">
        <f t="shared" si="764"/>
        <v>2.2167444199633346E-4</v>
      </c>
      <c r="Q1684" s="58">
        <f t="shared" si="765"/>
        <v>0.55746754760363504</v>
      </c>
      <c r="R1684" s="58">
        <f t="shared" si="766"/>
        <v>0.55409350845440364</v>
      </c>
      <c r="S1684" s="60">
        <f t="shared" si="767"/>
        <v>3.3740391492314004E-3</v>
      </c>
      <c r="T1684" s="58">
        <f t="shared" si="768"/>
        <v>2.2033277063107678E-4</v>
      </c>
      <c r="U1684" s="58">
        <f t="shared" si="769"/>
        <v>3.1336647586148545E-3</v>
      </c>
      <c r="V1684" s="58">
        <f t="shared" si="770"/>
        <v>2.9045095909883734E-4</v>
      </c>
      <c r="W1684" s="50">
        <f t="shared" si="771"/>
        <v>175.25379454403804</v>
      </c>
      <c r="X1684" s="50">
        <f t="shared" si="772"/>
        <v>106745.47868954415</v>
      </c>
      <c r="Y1684" s="50">
        <f t="shared" si="773"/>
        <v>106745.47868954415</v>
      </c>
      <c r="Z1684" s="50">
        <f t="shared" si="774"/>
        <v>1.5885550314507744</v>
      </c>
      <c r="AA1684" s="50">
        <f t="shared" si="775"/>
        <v>1.3502717767331582</v>
      </c>
      <c r="AB1684" s="50">
        <f t="shared" si="776"/>
        <v>704.27661655456836</v>
      </c>
      <c r="AC1684" s="7">
        <f t="shared" si="777"/>
        <v>0.28005261783984009</v>
      </c>
    </row>
    <row r="1685" spans="2:29">
      <c r="B1685" s="7">
        <f t="shared" si="750"/>
        <v>0.65730795307294365</v>
      </c>
      <c r="C1685" s="7">
        <f t="shared" si="751"/>
        <v>3.9764546465392847E-4</v>
      </c>
      <c r="D1685" s="58">
        <f t="shared" si="752"/>
        <v>3631793.7965000346</v>
      </c>
      <c r="E1685" s="7">
        <f t="shared" si="753"/>
        <v>526.74717854451353</v>
      </c>
      <c r="F1685" s="7">
        <f t="shared" si="754"/>
        <v>3530468.7965000346</v>
      </c>
      <c r="G1685" s="57">
        <f t="shared" si="755"/>
        <v>1.2469433231656248E-2</v>
      </c>
      <c r="H1685" s="61">
        <f t="shared" si="756"/>
        <v>1.6488931876696457E-2</v>
      </c>
      <c r="I1685" s="7">
        <f t="shared" si="757"/>
        <v>6.5022136246607007E-2</v>
      </c>
      <c r="J1685" s="58">
        <f t="shared" si="758"/>
        <v>8.2659080658821786E-4</v>
      </c>
      <c r="K1685" s="7">
        <f t="shared" si="759"/>
        <v>6.7364893242965532E-3</v>
      </c>
      <c r="L1685" s="7">
        <f t="shared" si="760"/>
        <v>8.3896709374729882E-3</v>
      </c>
      <c r="M1685" s="58">
        <f t="shared" si="761"/>
        <v>2.5169012812418963E-2</v>
      </c>
      <c r="N1685" s="58">
        <f t="shared" si="762"/>
        <v>1.6124010013851567E-4</v>
      </c>
      <c r="O1685" s="59">
        <f t="shared" si="763"/>
        <v>0.28640272787103843</v>
      </c>
      <c r="P1685" s="58">
        <f t="shared" si="764"/>
        <v>2.2167360119706991E-4</v>
      </c>
      <c r="Q1685" s="58">
        <f t="shared" si="765"/>
        <v>0.55746543315914043</v>
      </c>
      <c r="R1685" s="58">
        <f t="shared" si="766"/>
        <v>0.55409266257602985</v>
      </c>
      <c r="S1685" s="60">
        <f t="shared" si="767"/>
        <v>3.3727705831105848E-3</v>
      </c>
      <c r="T1685" s="58">
        <f t="shared" si="768"/>
        <v>2.2033243427137779E-4</v>
      </c>
      <c r="U1685" s="58">
        <f t="shared" si="769"/>
        <v>3.1350059255405467E-3</v>
      </c>
      <c r="V1685" s="58">
        <f t="shared" si="770"/>
        <v>2.9057575774835013E-4</v>
      </c>
      <c r="W1685" s="50">
        <f t="shared" si="771"/>
        <v>175.25319664874507</v>
      </c>
      <c r="X1685" s="50">
        <f t="shared" si="772"/>
        <v>106745.31573204591</v>
      </c>
      <c r="Y1685" s="50">
        <f t="shared" si="773"/>
        <v>106745.31573204591</v>
      </c>
      <c r="Z1685" s="50">
        <f t="shared" si="774"/>
        <v>1.588554730783317</v>
      </c>
      <c r="AA1685" s="50">
        <f t="shared" si="775"/>
        <v>1.3502715211658194</v>
      </c>
      <c r="AB1685" s="50">
        <f t="shared" si="776"/>
        <v>704.27540810791027</v>
      </c>
      <c r="AC1685" s="7">
        <f t="shared" si="777"/>
        <v>0.28005216216807155</v>
      </c>
    </row>
    <row r="1686" spans="2:29">
      <c r="B1686" s="7">
        <f t="shared" si="750"/>
        <v>0.65770559853759758</v>
      </c>
      <c r="C1686" s="7">
        <f t="shared" si="751"/>
        <v>3.9764546465392847E-4</v>
      </c>
      <c r="D1686" s="58">
        <f t="shared" si="752"/>
        <v>3631787.6785045108</v>
      </c>
      <c r="E1686" s="7">
        <f t="shared" si="753"/>
        <v>526.74629120424561</v>
      </c>
      <c r="F1686" s="7">
        <f t="shared" si="754"/>
        <v>3530462.6785045108</v>
      </c>
      <c r="G1686" s="57">
        <f t="shared" si="755"/>
        <v>1.2469426530872248E-2</v>
      </c>
      <c r="H1686" s="61">
        <f t="shared" si="756"/>
        <v>1.6493890290267831E-2</v>
      </c>
      <c r="I1686" s="7">
        <f t="shared" si="757"/>
        <v>6.5012219419464265E-2</v>
      </c>
      <c r="J1686" s="58">
        <f t="shared" si="758"/>
        <v>8.2607702275631879E-4</v>
      </c>
      <c r="K1686" s="7">
        <f t="shared" si="759"/>
        <v>6.7374873428362172E-3</v>
      </c>
      <c r="L1686" s="7">
        <f t="shared" si="760"/>
        <v>8.3896413883488546E-3</v>
      </c>
      <c r="M1686" s="58">
        <f t="shared" si="761"/>
        <v>2.5168924165046562E-2</v>
      </c>
      <c r="N1686" s="58">
        <f t="shared" si="762"/>
        <v>1.6111530198243472E-4</v>
      </c>
      <c r="O1686" s="59">
        <f t="shared" si="763"/>
        <v>0.28618105514629966</v>
      </c>
      <c r="P1686" s="58">
        <f t="shared" si="764"/>
        <v>2.2167272473877508E-4</v>
      </c>
      <c r="Q1686" s="58">
        <f t="shared" si="765"/>
        <v>0.55746322903920764</v>
      </c>
      <c r="R1686" s="58">
        <f t="shared" si="766"/>
        <v>0.55409172917049554</v>
      </c>
      <c r="S1686" s="60">
        <f t="shared" si="767"/>
        <v>3.3714998687121023E-3</v>
      </c>
      <c r="T1686" s="58">
        <f t="shared" si="768"/>
        <v>2.2033206310690038E-4</v>
      </c>
      <c r="U1686" s="58">
        <f t="shared" si="769"/>
        <v>3.1363465871724213E-3</v>
      </c>
      <c r="V1686" s="58">
        <f t="shared" si="770"/>
        <v>2.9070055590443107E-4</v>
      </c>
      <c r="W1686" s="50">
        <f t="shared" si="771"/>
        <v>175.25257939229948</v>
      </c>
      <c r="X1686" s="50">
        <f t="shared" si="772"/>
        <v>106745.13591254062</v>
      </c>
      <c r="Y1686" s="50">
        <f t="shared" si="773"/>
        <v>106745.13591254062</v>
      </c>
      <c r="Z1686" s="50">
        <f t="shared" si="774"/>
        <v>1.5885543990032662</v>
      </c>
      <c r="AA1686" s="50">
        <f t="shared" si="775"/>
        <v>1.3502712391527762</v>
      </c>
      <c r="AB1686" s="50">
        <f t="shared" si="776"/>
        <v>704.27407461738323</v>
      </c>
      <c r="AC1686" s="7">
        <f t="shared" si="777"/>
        <v>0.28005165677317495</v>
      </c>
    </row>
    <row r="1687" spans="2:29">
      <c r="B1687" s="7">
        <f t="shared" si="750"/>
        <v>0.65810324400225151</v>
      </c>
      <c r="C1687" s="7">
        <f t="shared" si="751"/>
        <v>3.9764546465392847E-4</v>
      </c>
      <c r="D1687" s="58">
        <f t="shared" si="752"/>
        <v>3631780.9868136975</v>
      </c>
      <c r="E1687" s="7">
        <f t="shared" si="753"/>
        <v>526.74532065650726</v>
      </c>
      <c r="F1687" s="7">
        <f t="shared" si="754"/>
        <v>3530455.9868136975</v>
      </c>
      <c r="G1687" s="57">
        <f t="shared" si="755"/>
        <v>1.2469419201735048E-2</v>
      </c>
      <c r="H1687" s="61">
        <f t="shared" si="756"/>
        <v>1.6498848701174667E-2</v>
      </c>
      <c r="I1687" s="7">
        <f t="shared" si="757"/>
        <v>6.5002302597650594E-2</v>
      </c>
      <c r="J1687" s="58">
        <f t="shared" si="758"/>
        <v>8.255630847230932E-4</v>
      </c>
      <c r="K1687" s="7">
        <f t="shared" si="759"/>
        <v>6.7384847429298803E-3</v>
      </c>
      <c r="L1687" s="7">
        <f t="shared" si="760"/>
        <v>8.3896109123760658E-3</v>
      </c>
      <c r="M1687" s="58">
        <f t="shared" si="761"/>
        <v>2.5168832737128197E-2</v>
      </c>
      <c r="N1687" s="58">
        <f t="shared" si="762"/>
        <v>1.6099050433986107E-4</v>
      </c>
      <c r="O1687" s="59">
        <f t="shared" si="763"/>
        <v>0.28595938333367821</v>
      </c>
      <c r="P1687" s="58">
        <f t="shared" si="764"/>
        <v>2.2167181262144897E-4</v>
      </c>
      <c r="Q1687" s="58">
        <f t="shared" si="765"/>
        <v>0.55746093524383666</v>
      </c>
      <c r="R1687" s="58">
        <f t="shared" si="766"/>
        <v>0.55409070823786899</v>
      </c>
      <c r="S1687" s="60">
        <f t="shared" si="767"/>
        <v>3.3702270059676742E-3</v>
      </c>
      <c r="T1687" s="58">
        <f t="shared" si="768"/>
        <v>2.2033165713767171E-4</v>
      </c>
      <c r="U1687" s="58">
        <f t="shared" si="769"/>
        <v>3.1376867426561985E-3</v>
      </c>
      <c r="V1687" s="58">
        <f t="shared" si="770"/>
        <v>2.908253535470047E-4</v>
      </c>
      <c r="W1687" s="50">
        <f t="shared" si="771"/>
        <v>175.25194277476206</v>
      </c>
      <c r="X1687" s="50">
        <f t="shared" si="772"/>
        <v>106744.93923104143</v>
      </c>
      <c r="Y1687" s="50">
        <f t="shared" si="773"/>
        <v>106744.93923104143</v>
      </c>
      <c r="Z1687" s="50">
        <f t="shared" si="774"/>
        <v>1.5885540361103316</v>
      </c>
      <c r="AA1687" s="50">
        <f t="shared" si="775"/>
        <v>1.3502709306937819</v>
      </c>
      <c r="AB1687" s="50">
        <f t="shared" si="776"/>
        <v>704.27261608308481</v>
      </c>
      <c r="AC1687" s="7">
        <f t="shared" si="777"/>
        <v>0.28005110165517044</v>
      </c>
    </row>
    <row r="1688" spans="2:29">
      <c r="B1688" s="7">
        <f t="shared" si="750"/>
        <v>0.65850088946690544</v>
      </c>
      <c r="C1688" s="7">
        <f t="shared" si="751"/>
        <v>3.9764546465392847E-4</v>
      </c>
      <c r="D1688" s="58">
        <f t="shared" si="752"/>
        <v>3631773.721428006</v>
      </c>
      <c r="E1688" s="7">
        <f t="shared" si="753"/>
        <v>526.74426690135795</v>
      </c>
      <c r="F1688" s="7">
        <f t="shared" si="754"/>
        <v>3530448.721428006</v>
      </c>
      <c r="G1688" s="57">
        <f t="shared" si="755"/>
        <v>1.2469411244242728E-2</v>
      </c>
      <c r="H1688" s="61">
        <f t="shared" si="756"/>
        <v>1.6503807109167105E-2</v>
      </c>
      <c r="I1688" s="7">
        <f t="shared" si="757"/>
        <v>6.4992385781665718E-2</v>
      </c>
      <c r="J1688" s="58">
        <f t="shared" si="758"/>
        <v>8.2504899251469976E-4</v>
      </c>
      <c r="K1688" s="7">
        <f t="shared" si="759"/>
        <v>6.7394815245283256E-3</v>
      </c>
      <c r="L1688" s="7">
        <f t="shared" si="760"/>
        <v>8.3895795095577253E-3</v>
      </c>
      <c r="M1688" s="58">
        <f t="shared" si="761"/>
        <v>2.5168738528673178E-2</v>
      </c>
      <c r="N1688" s="58">
        <f t="shared" si="762"/>
        <v>1.6086570723086998E-4</v>
      </c>
      <c r="O1688" s="59">
        <f t="shared" si="763"/>
        <v>0.28573771246883278</v>
      </c>
      <c r="P1688" s="58">
        <f t="shared" si="764"/>
        <v>2.2167086484542464E-4</v>
      </c>
      <c r="Q1688" s="58">
        <f t="shared" si="765"/>
        <v>0.55745855177386516</v>
      </c>
      <c r="R1688" s="58">
        <f t="shared" si="766"/>
        <v>0.55408959977821293</v>
      </c>
      <c r="S1688" s="60">
        <f t="shared" si="767"/>
        <v>3.3689519956522362E-3</v>
      </c>
      <c r="T1688" s="58">
        <f t="shared" si="768"/>
        <v>2.2033121636371675E-4</v>
      </c>
      <c r="U1688" s="58">
        <f t="shared" si="769"/>
        <v>3.1390263911379064E-3</v>
      </c>
      <c r="V1688" s="58">
        <f t="shared" si="770"/>
        <v>2.9095015065599581E-4</v>
      </c>
      <c r="W1688" s="50">
        <f t="shared" si="771"/>
        <v>175.25128679619758</v>
      </c>
      <c r="X1688" s="50">
        <f t="shared" si="772"/>
        <v>106744.72568756042</v>
      </c>
      <c r="Y1688" s="50">
        <f t="shared" si="773"/>
        <v>106744.72568756042</v>
      </c>
      <c r="Z1688" s="50">
        <f t="shared" si="774"/>
        <v>1.5885536421041917</v>
      </c>
      <c r="AA1688" s="50">
        <f t="shared" si="775"/>
        <v>1.350270595788563</v>
      </c>
      <c r="AB1688" s="50">
        <f t="shared" si="776"/>
        <v>704.27103250510436</v>
      </c>
      <c r="AC1688" s="7">
        <f t="shared" si="777"/>
        <v>0.28005049681409511</v>
      </c>
    </row>
    <row r="1689" spans="2:29">
      <c r="B1689" s="7">
        <f t="shared" si="750"/>
        <v>0.65889853493155937</v>
      </c>
      <c r="C1689" s="7">
        <f t="shared" si="751"/>
        <v>3.9764546465392847E-4</v>
      </c>
      <c r="D1689" s="58">
        <f t="shared" si="752"/>
        <v>3631765.8823481901</v>
      </c>
      <c r="E1689" s="7">
        <f t="shared" si="753"/>
        <v>526.74312993890726</v>
      </c>
      <c r="F1689" s="7">
        <f t="shared" si="754"/>
        <v>3530440.8823481901</v>
      </c>
      <c r="G1689" s="57">
        <f t="shared" si="755"/>
        <v>1.2469402658393554E-2</v>
      </c>
      <c r="H1689" s="61">
        <f t="shared" si="756"/>
        <v>1.6508765513995282E-2</v>
      </c>
      <c r="I1689" s="7">
        <f t="shared" si="757"/>
        <v>6.4982468972009363E-2</v>
      </c>
      <c r="J1689" s="58">
        <f t="shared" si="758"/>
        <v>8.2453474615732855E-4</v>
      </c>
      <c r="K1689" s="7">
        <f t="shared" si="759"/>
        <v>6.7404776875824596E-3</v>
      </c>
      <c r="L1689" s="7">
        <f t="shared" si="760"/>
        <v>8.389547179897117E-3</v>
      </c>
      <c r="M1689" s="58">
        <f t="shared" si="761"/>
        <v>2.5168641539691353E-2</v>
      </c>
      <c r="N1689" s="58">
        <f t="shared" si="762"/>
        <v>1.6074091067553664E-4</v>
      </c>
      <c r="O1689" s="59">
        <f t="shared" si="763"/>
        <v>0.28551604258742197</v>
      </c>
      <c r="P1689" s="58">
        <f t="shared" si="764"/>
        <v>2.2166988141081312E-4</v>
      </c>
      <c r="Q1689" s="58">
        <f t="shared" si="765"/>
        <v>0.55745607862957214</v>
      </c>
      <c r="R1689" s="58">
        <f t="shared" si="766"/>
        <v>0.55408840379164248</v>
      </c>
      <c r="S1689" s="60">
        <f t="shared" si="767"/>
        <v>3.3676748379296573E-3</v>
      </c>
      <c r="T1689" s="58">
        <f t="shared" si="768"/>
        <v>2.2033074078508123E-4</v>
      </c>
      <c r="U1689" s="58">
        <f t="shared" si="769"/>
        <v>3.1403655317636383E-3</v>
      </c>
      <c r="V1689" s="58">
        <f t="shared" si="770"/>
        <v>2.9107494721132912E-4</v>
      </c>
      <c r="W1689" s="50">
        <f t="shared" si="771"/>
        <v>175.25061145667468</v>
      </c>
      <c r="X1689" s="50">
        <f t="shared" si="772"/>
        <v>106744.49528211979</v>
      </c>
      <c r="Y1689" s="50">
        <f t="shared" si="773"/>
        <v>106744.49528211979</v>
      </c>
      <c r="Z1689" s="50">
        <f t="shared" si="774"/>
        <v>1.5885532169845138</v>
      </c>
      <c r="AA1689" s="50">
        <f t="shared" si="775"/>
        <v>1.3502702344368367</v>
      </c>
      <c r="AB1689" s="50">
        <f t="shared" si="776"/>
        <v>704.26932388360649</v>
      </c>
      <c r="AC1689" s="7">
        <f t="shared" si="777"/>
        <v>0.28004984224999946</v>
      </c>
    </row>
    <row r="1690" spans="2:29">
      <c r="B1690" s="7">
        <f t="shared" si="750"/>
        <v>0.65929618039621329</v>
      </c>
      <c r="C1690" s="7">
        <f t="shared" si="751"/>
        <v>3.9764546465392847E-4</v>
      </c>
      <c r="D1690" s="58">
        <f t="shared" si="752"/>
        <v>3631757.4695750717</v>
      </c>
      <c r="E1690" s="7">
        <f t="shared" si="753"/>
        <v>526.74190976927423</v>
      </c>
      <c r="F1690" s="7">
        <f t="shared" si="754"/>
        <v>3530432.4695750717</v>
      </c>
      <c r="G1690" s="57">
        <f t="shared" si="755"/>
        <v>1.2469393444185651E-2</v>
      </c>
      <c r="H1690" s="61">
        <f t="shared" si="756"/>
        <v>1.6513723915409336E-2</v>
      </c>
      <c r="I1690" s="7">
        <f t="shared" si="757"/>
        <v>6.4972552169181255E-2</v>
      </c>
      <c r="J1690" s="58">
        <f t="shared" si="758"/>
        <v>8.2402034567720091E-4</v>
      </c>
      <c r="K1690" s="7">
        <f t="shared" si="759"/>
        <v>6.7414732320433129E-3</v>
      </c>
      <c r="L1690" s="7">
        <f t="shared" si="760"/>
        <v>8.3895139233977154E-3</v>
      </c>
      <c r="M1690" s="58">
        <f t="shared" si="761"/>
        <v>2.5168541770193148E-2</v>
      </c>
      <c r="N1690" s="58">
        <f t="shared" si="762"/>
        <v>1.6061611469393613E-4</v>
      </c>
      <c r="O1690" s="59">
        <f t="shared" si="763"/>
        <v>0.28529437372510408</v>
      </c>
      <c r="P1690" s="58">
        <f t="shared" si="764"/>
        <v>2.2166886231789196E-4</v>
      </c>
      <c r="Q1690" s="58">
        <f t="shared" si="765"/>
        <v>0.55745351581165581</v>
      </c>
      <c r="R1690" s="58">
        <f t="shared" si="766"/>
        <v>0.554087120278283</v>
      </c>
      <c r="S1690" s="60">
        <f t="shared" si="767"/>
        <v>3.3663955333728124E-3</v>
      </c>
      <c r="T1690" s="58">
        <f t="shared" si="768"/>
        <v>2.20330230401815E-4</v>
      </c>
      <c r="U1690" s="58">
        <f t="shared" si="769"/>
        <v>3.1417041636797151E-3</v>
      </c>
      <c r="V1690" s="58">
        <f t="shared" si="770"/>
        <v>2.9119974319292963E-4</v>
      </c>
      <c r="W1690" s="50">
        <f t="shared" si="771"/>
        <v>175.24991675626595</v>
      </c>
      <c r="X1690" s="50">
        <f t="shared" si="772"/>
        <v>106744.24801474366</v>
      </c>
      <c r="Y1690" s="50">
        <f t="shared" si="773"/>
        <v>106744.24801474366</v>
      </c>
      <c r="Z1690" s="50">
        <f t="shared" si="774"/>
        <v>1.5885527607509398</v>
      </c>
      <c r="AA1690" s="50">
        <f t="shared" si="775"/>
        <v>1.3502698466382987</v>
      </c>
      <c r="AB1690" s="50">
        <f t="shared" si="776"/>
        <v>704.26749021877026</v>
      </c>
      <c r="AC1690" s="7">
        <f t="shared" si="777"/>
        <v>0.28004913796295183</v>
      </c>
    </row>
    <row r="1691" spans="2:29">
      <c r="B1691" s="7">
        <f t="shared" si="750"/>
        <v>0.65969382586086722</v>
      </c>
      <c r="C1691" s="7">
        <f t="shared" si="751"/>
        <v>3.9764546465392847E-4</v>
      </c>
      <c r="D1691" s="58">
        <f t="shared" si="752"/>
        <v>3631748.4831097196</v>
      </c>
      <c r="E1691" s="7">
        <f t="shared" si="753"/>
        <v>526.74060639261393</v>
      </c>
      <c r="F1691" s="7">
        <f t="shared" si="754"/>
        <v>3530423.4831097196</v>
      </c>
      <c r="G1691" s="57">
        <f t="shared" si="755"/>
        <v>1.246938360161722E-2</v>
      </c>
      <c r="H1691" s="61">
        <f t="shared" si="756"/>
        <v>1.6518682313159401E-2</v>
      </c>
      <c r="I1691" s="7">
        <f t="shared" si="757"/>
        <v>6.4962635373681119E-2</v>
      </c>
      <c r="J1691" s="58">
        <f t="shared" si="758"/>
        <v>8.2350579110056926E-4</v>
      </c>
      <c r="K1691" s="7">
        <f t="shared" si="759"/>
        <v>6.7424681578620417E-3</v>
      </c>
      <c r="L1691" s="7">
        <f t="shared" si="760"/>
        <v>8.3894797400631809E-3</v>
      </c>
      <c r="M1691" s="58">
        <f t="shared" si="761"/>
        <v>2.5168439220189541E-2</v>
      </c>
      <c r="N1691" s="58">
        <f t="shared" si="762"/>
        <v>1.6049131930614329E-4</v>
      </c>
      <c r="O1691" s="59">
        <f t="shared" si="763"/>
        <v>0.28507270591753703</v>
      </c>
      <c r="P1691" s="58">
        <f t="shared" si="764"/>
        <v>2.2166780756704973E-4</v>
      </c>
      <c r="Q1691" s="58">
        <f t="shared" si="765"/>
        <v>0.55745086332109339</v>
      </c>
      <c r="R1691" s="58">
        <f t="shared" si="766"/>
        <v>0.55408574923829734</v>
      </c>
      <c r="S1691" s="60">
        <f t="shared" si="767"/>
        <v>3.3651140827960502E-3</v>
      </c>
      <c r="T1691" s="58">
        <f t="shared" si="768"/>
        <v>2.2032968521398284E-4</v>
      </c>
      <c r="U1691" s="58">
        <f t="shared" si="769"/>
        <v>3.1430422860327821E-3</v>
      </c>
      <c r="V1691" s="58">
        <f t="shared" si="770"/>
        <v>2.9132453858072248E-4</v>
      </c>
      <c r="W1691" s="50">
        <f t="shared" si="771"/>
        <v>175.24920269504779</v>
      </c>
      <c r="X1691" s="50">
        <f t="shared" si="772"/>
        <v>106743.98388546346</v>
      </c>
      <c r="Y1691" s="50">
        <f t="shared" si="773"/>
        <v>106743.98388546346</v>
      </c>
      <c r="Z1691" s="50">
        <f t="shared" si="774"/>
        <v>1.588552273403095</v>
      </c>
      <c r="AA1691" s="50">
        <f t="shared" si="775"/>
        <v>1.3502694323926308</v>
      </c>
      <c r="AB1691" s="50">
        <f t="shared" si="776"/>
        <v>704.26553151082862</v>
      </c>
      <c r="AC1691" s="7">
        <f t="shared" si="777"/>
        <v>0.28004838395303416</v>
      </c>
    </row>
    <row r="1692" spans="2:29">
      <c r="B1692" s="7">
        <f t="shared" si="750"/>
        <v>0.66009147132552115</v>
      </c>
      <c r="C1692" s="7">
        <f t="shared" si="751"/>
        <v>3.9764546465392847E-4</v>
      </c>
      <c r="D1692" s="58">
        <f t="shared" si="752"/>
        <v>3631738.9229535684</v>
      </c>
      <c r="E1692" s="7">
        <f t="shared" si="753"/>
        <v>526.73921980913451</v>
      </c>
      <c r="F1692" s="7">
        <f t="shared" si="754"/>
        <v>3530413.9229535684</v>
      </c>
      <c r="G1692" s="57">
        <f t="shared" si="755"/>
        <v>1.2469373130686644E-2</v>
      </c>
      <c r="H1692" s="61">
        <f t="shared" si="756"/>
        <v>1.6523640706995614E-2</v>
      </c>
      <c r="I1692" s="7">
        <f t="shared" si="757"/>
        <v>6.4952718586008693E-2</v>
      </c>
      <c r="J1692" s="58">
        <f t="shared" si="758"/>
        <v>8.2299108245371705E-4</v>
      </c>
      <c r="K1692" s="7">
        <f t="shared" si="759"/>
        <v>6.7434624649899255E-3</v>
      </c>
      <c r="L1692" s="7">
        <f t="shared" si="760"/>
        <v>8.3894446298973593E-3</v>
      </c>
      <c r="M1692" s="58">
        <f t="shared" si="761"/>
        <v>2.5168333889692078E-2</v>
      </c>
      <c r="N1692" s="58">
        <f t="shared" si="762"/>
        <v>1.6036652453223289E-4</v>
      </c>
      <c r="O1692" s="59">
        <f t="shared" si="763"/>
        <v>0.28485103920037869</v>
      </c>
      <c r="P1692" s="58">
        <f t="shared" si="764"/>
        <v>2.2166671715834196E-4</v>
      </c>
      <c r="Q1692" s="58">
        <f t="shared" si="765"/>
        <v>0.55744812115802422</v>
      </c>
      <c r="R1692" s="58">
        <f t="shared" si="766"/>
        <v>0.55408429067190479</v>
      </c>
      <c r="S1692" s="60">
        <f t="shared" si="767"/>
        <v>3.3638304861194346E-3</v>
      </c>
      <c r="T1692" s="58">
        <f t="shared" si="768"/>
        <v>2.2032910522167194E-4</v>
      </c>
      <c r="U1692" s="58">
        <f t="shared" si="769"/>
        <v>3.1443798979694519E-3</v>
      </c>
      <c r="V1692" s="58">
        <f t="shared" si="770"/>
        <v>2.914493333546329E-4</v>
      </c>
      <c r="W1692" s="50">
        <f t="shared" si="771"/>
        <v>175.24846927310062</v>
      </c>
      <c r="X1692" s="50">
        <f t="shared" si="772"/>
        <v>106743.70289432134</v>
      </c>
      <c r="Y1692" s="50">
        <f t="shared" si="773"/>
        <v>106743.70289432134</v>
      </c>
      <c r="Z1692" s="50">
        <f t="shared" si="774"/>
        <v>1.5885517549405952</v>
      </c>
      <c r="AA1692" s="50">
        <f t="shared" si="775"/>
        <v>1.3502689916995059</v>
      </c>
      <c r="AB1692" s="50">
        <f t="shared" si="776"/>
        <v>704.26344776009421</v>
      </c>
      <c r="AC1692" s="7">
        <f t="shared" si="777"/>
        <v>0.28004758022035481</v>
      </c>
    </row>
    <row r="1693" spans="2:29">
      <c r="B1693" s="7">
        <f t="shared" si="750"/>
        <v>0.66048911679017508</v>
      </c>
      <c r="C1693" s="7">
        <f t="shared" si="751"/>
        <v>3.9764546465392847E-4</v>
      </c>
      <c r="D1693" s="58">
        <f t="shared" si="752"/>
        <v>3631728.7891079988</v>
      </c>
      <c r="E1693" s="7">
        <f t="shared" si="753"/>
        <v>526.73775001903607</v>
      </c>
      <c r="F1693" s="7">
        <f t="shared" si="754"/>
        <v>3530403.7891079988</v>
      </c>
      <c r="G1693" s="57">
        <f t="shared" si="755"/>
        <v>1.2469362031392069E-2</v>
      </c>
      <c r="H1693" s="61">
        <f t="shared" si="756"/>
        <v>1.6528599096668109E-2</v>
      </c>
      <c r="I1693" s="7">
        <f t="shared" si="757"/>
        <v>6.4942801806663703E-2</v>
      </c>
      <c r="J1693" s="58">
        <f t="shared" si="758"/>
        <v>8.2247621976295961E-4</v>
      </c>
      <c r="K1693" s="7">
        <f t="shared" si="759"/>
        <v>6.7444561533783693E-3</v>
      </c>
      <c r="L1693" s="7">
        <f t="shared" si="760"/>
        <v>8.3894085929042891E-3</v>
      </c>
      <c r="M1693" s="58">
        <f t="shared" si="761"/>
        <v>2.5168225778712867E-2</v>
      </c>
      <c r="N1693" s="58">
        <f t="shared" si="762"/>
        <v>1.602417303922796E-4</v>
      </c>
      <c r="O1693" s="59">
        <f t="shared" si="763"/>
        <v>0.28462937360928664</v>
      </c>
      <c r="P1693" s="58">
        <f t="shared" si="764"/>
        <v>2.216655910920462E-4</v>
      </c>
      <c r="Q1693" s="58">
        <f t="shared" si="765"/>
        <v>0.55744528932314652</v>
      </c>
      <c r="R1693" s="58">
        <f t="shared" si="766"/>
        <v>0.55408274457931583</v>
      </c>
      <c r="S1693" s="60">
        <f t="shared" si="767"/>
        <v>3.3625447438306866E-3</v>
      </c>
      <c r="T1693" s="58">
        <f t="shared" si="768"/>
        <v>2.2032849042496601E-4</v>
      </c>
      <c r="U1693" s="58">
        <f t="shared" si="769"/>
        <v>3.1457169986365322E-3</v>
      </c>
      <c r="V1693" s="58">
        <f t="shared" si="770"/>
        <v>2.9157412749458613E-4</v>
      </c>
      <c r="W1693" s="50">
        <f t="shared" si="771"/>
        <v>175.24771649050876</v>
      </c>
      <c r="X1693" s="50">
        <f t="shared" si="772"/>
        <v>106743.4050413579</v>
      </c>
      <c r="Y1693" s="50">
        <f t="shared" si="773"/>
        <v>106743.4050413579</v>
      </c>
      <c r="Z1693" s="50">
        <f t="shared" si="774"/>
        <v>1.5885512053630242</v>
      </c>
      <c r="AA1693" s="50">
        <f t="shared" si="775"/>
        <v>1.3502685245585706</v>
      </c>
      <c r="AB1693" s="50">
        <f t="shared" si="776"/>
        <v>704.26123896686829</v>
      </c>
      <c r="AC1693" s="7">
        <f t="shared" si="777"/>
        <v>0.280046726765036</v>
      </c>
    </row>
    <row r="1694" spans="2:29">
      <c r="B1694" s="7">
        <f t="shared" si="750"/>
        <v>0.66088676225482901</v>
      </c>
      <c r="C1694" s="7">
        <f t="shared" si="751"/>
        <v>3.9764546465392847E-4</v>
      </c>
      <c r="D1694" s="58">
        <f t="shared" si="752"/>
        <v>3631718.0815746058</v>
      </c>
      <c r="E1694" s="7">
        <f t="shared" si="753"/>
        <v>526.73619702255007</v>
      </c>
      <c r="F1694" s="7">
        <f t="shared" si="754"/>
        <v>3530393.0815746058</v>
      </c>
      <c r="G1694" s="57">
        <f t="shared" si="755"/>
        <v>1.2469350303731657E-2</v>
      </c>
      <c r="H1694" s="61">
        <f t="shared" si="756"/>
        <v>1.653355748192702E-2</v>
      </c>
      <c r="I1694" s="7">
        <f t="shared" si="757"/>
        <v>6.4932885036145874E-2</v>
      </c>
      <c r="J1694" s="58">
        <f t="shared" si="758"/>
        <v>8.2196120305464261E-4</v>
      </c>
      <c r="K1694" s="7">
        <f t="shared" si="759"/>
        <v>6.7454492229789007E-3</v>
      </c>
      <c r="L1694" s="7">
        <f t="shared" si="760"/>
        <v>8.3893716290881857E-3</v>
      </c>
      <c r="M1694" s="58">
        <f t="shared" si="761"/>
        <v>2.5168114887264559E-2</v>
      </c>
      <c r="N1694" s="58">
        <f t="shared" si="762"/>
        <v>1.601169369063578E-4</v>
      </c>
      <c r="O1694" s="59">
        <f t="shared" si="763"/>
        <v>0.28440770917991803</v>
      </c>
      <c r="P1694" s="58">
        <f t="shared" si="764"/>
        <v>2.2166442936860653E-4</v>
      </c>
      <c r="Q1694" s="58">
        <f t="shared" si="765"/>
        <v>0.55744236781757706</v>
      </c>
      <c r="R1694" s="58">
        <f t="shared" si="766"/>
        <v>0.5540811109607735</v>
      </c>
      <c r="S1694" s="60">
        <f t="shared" si="767"/>
        <v>3.3612568568035517E-3</v>
      </c>
      <c r="T1694" s="58">
        <f t="shared" si="768"/>
        <v>2.2032784082396168E-4</v>
      </c>
      <c r="U1694" s="58">
        <f t="shared" si="769"/>
        <v>3.1470535871811769E-3</v>
      </c>
      <c r="V1694" s="58">
        <f t="shared" si="770"/>
        <v>2.9169892098050796E-4</v>
      </c>
      <c r="W1694" s="50">
        <f t="shared" si="771"/>
        <v>175.24694434736031</v>
      </c>
      <c r="X1694" s="50">
        <f t="shared" si="772"/>
        <v>106743.09032662</v>
      </c>
      <c r="Y1694" s="50">
        <f t="shared" si="773"/>
        <v>106743.09032662</v>
      </c>
      <c r="Z1694" s="50">
        <f t="shared" si="774"/>
        <v>1.5885506246699472</v>
      </c>
      <c r="AA1694" s="50">
        <f t="shared" si="775"/>
        <v>1.350268030969455</v>
      </c>
      <c r="AB1694" s="50">
        <f t="shared" si="776"/>
        <v>704.25890513149795</v>
      </c>
      <c r="AC1694" s="7">
        <f t="shared" si="777"/>
        <v>0.28004582358720659</v>
      </c>
    </row>
    <row r="1695" spans="2:29">
      <c r="B1695" s="7">
        <f t="shared" si="750"/>
        <v>0.66128440771948294</v>
      </c>
      <c r="C1695" s="7">
        <f t="shared" si="751"/>
        <v>3.9764546465392847E-4</v>
      </c>
      <c r="D1695" s="58">
        <f t="shared" si="752"/>
        <v>3631706.8003553627</v>
      </c>
      <c r="E1695" s="7">
        <f t="shared" si="753"/>
        <v>526.73456081996255</v>
      </c>
      <c r="F1695" s="7">
        <f t="shared" si="754"/>
        <v>3530381.8003553627</v>
      </c>
      <c r="G1695" s="57">
        <f t="shared" si="755"/>
        <v>1.2469337947703781E-2</v>
      </c>
      <c r="H1695" s="61">
        <f t="shared" si="756"/>
        <v>1.6538515862522481E-2</v>
      </c>
      <c r="I1695" s="7">
        <f t="shared" si="757"/>
        <v>6.4922968274954959E-2</v>
      </c>
      <c r="J1695" s="58">
        <f t="shared" si="758"/>
        <v>8.214460323551435E-4</v>
      </c>
      <c r="K1695" s="7">
        <f t="shared" si="759"/>
        <v>6.7464416737431764E-3</v>
      </c>
      <c r="L1695" s="7">
        <f t="shared" si="760"/>
        <v>8.3893337384534639E-3</v>
      </c>
      <c r="M1695" s="58">
        <f t="shared" si="761"/>
        <v>2.5168001215360392E-2</v>
      </c>
      <c r="N1695" s="58">
        <f t="shared" si="762"/>
        <v>1.5999214409454182E-4</v>
      </c>
      <c r="O1695" s="59">
        <f t="shared" si="763"/>
        <v>0.2841860459479299</v>
      </c>
      <c r="P1695" s="58">
        <f t="shared" si="764"/>
        <v>2.2166323198813398E-4</v>
      </c>
      <c r="Q1695" s="58">
        <f t="shared" si="765"/>
        <v>0.55743935664159494</v>
      </c>
      <c r="R1695" s="58">
        <f t="shared" si="766"/>
        <v>0.55407938981657934</v>
      </c>
      <c r="S1695" s="60">
        <f t="shared" si="767"/>
        <v>3.3599668250156034E-3</v>
      </c>
      <c r="T1695" s="58">
        <f t="shared" si="768"/>
        <v>2.2032715641877884E-4</v>
      </c>
      <c r="U1695" s="58">
        <f t="shared" si="769"/>
        <v>3.1483896627505321E-3</v>
      </c>
      <c r="V1695" s="58">
        <f t="shared" si="770"/>
        <v>2.9182371379232394E-4</v>
      </c>
      <c r="W1695" s="50">
        <f t="shared" si="771"/>
        <v>175.24615284374738</v>
      </c>
      <c r="X1695" s="50">
        <f t="shared" si="772"/>
        <v>106742.75875016565</v>
      </c>
      <c r="Y1695" s="50">
        <f t="shared" si="773"/>
        <v>106742.75875016565</v>
      </c>
      <c r="Z1695" s="50">
        <f t="shared" si="774"/>
        <v>1.5885500128609211</v>
      </c>
      <c r="AA1695" s="50">
        <f t="shared" si="775"/>
        <v>1.350267510931783</v>
      </c>
      <c r="AB1695" s="50">
        <f t="shared" si="776"/>
        <v>704.25644625441373</v>
      </c>
      <c r="AC1695" s="7">
        <f t="shared" si="777"/>
        <v>0.28004487068702111</v>
      </c>
    </row>
    <row r="1696" spans="2:29">
      <c r="B1696" s="7">
        <f t="shared" si="750"/>
        <v>0.66168205318413686</v>
      </c>
      <c r="C1696" s="7">
        <f t="shared" si="751"/>
        <v>3.9764546465392847E-4</v>
      </c>
      <c r="D1696" s="58">
        <f t="shared" si="752"/>
        <v>3631694.9454522249</v>
      </c>
      <c r="E1696" s="7">
        <f t="shared" si="753"/>
        <v>526.73284141155739</v>
      </c>
      <c r="F1696" s="7">
        <f t="shared" si="754"/>
        <v>3530369.9454522249</v>
      </c>
      <c r="G1696" s="57">
        <f t="shared" si="755"/>
        <v>1.2469324963306593E-2</v>
      </c>
      <c r="H1696" s="61">
        <f t="shared" si="756"/>
        <v>1.6543474238204622E-2</v>
      </c>
      <c r="I1696" s="7">
        <f t="shared" si="757"/>
        <v>6.491305152359067E-2</v>
      </c>
      <c r="J1696" s="58">
        <f t="shared" si="758"/>
        <v>8.2093070769087106E-4</v>
      </c>
      <c r="K1696" s="7">
        <f t="shared" si="759"/>
        <v>6.7474335056229694E-3</v>
      </c>
      <c r="L1696" s="7">
        <f t="shared" si="760"/>
        <v>8.389294921004712E-3</v>
      </c>
      <c r="M1696" s="58">
        <f t="shared" si="761"/>
        <v>2.5167884763014136E-2</v>
      </c>
      <c r="N1696" s="58">
        <f t="shared" si="762"/>
        <v>1.598673519769058E-4</v>
      </c>
      <c r="O1696" s="59">
        <f t="shared" si="763"/>
        <v>0.28396438394897894</v>
      </c>
      <c r="P1696" s="58">
        <f t="shared" si="764"/>
        <v>2.2166199895096161E-4</v>
      </c>
      <c r="Q1696" s="58">
        <f t="shared" si="765"/>
        <v>0.55743625579603784</v>
      </c>
      <c r="R1696" s="58">
        <f t="shared" si="766"/>
        <v>0.55407758114703143</v>
      </c>
      <c r="S1696" s="60">
        <f t="shared" si="767"/>
        <v>3.3586746490064101E-3</v>
      </c>
      <c r="T1696" s="58">
        <f t="shared" si="768"/>
        <v>2.2032643720953606E-4</v>
      </c>
      <c r="U1696" s="58">
        <f t="shared" si="769"/>
        <v>3.1497252244919575E-3</v>
      </c>
      <c r="V1696" s="58">
        <f t="shared" si="770"/>
        <v>2.9194850590995997E-4</v>
      </c>
      <c r="W1696" s="50">
        <f t="shared" si="771"/>
        <v>175.24534197976593</v>
      </c>
      <c r="X1696" s="50">
        <f t="shared" si="772"/>
        <v>106742.41031205234</v>
      </c>
      <c r="Y1696" s="50">
        <f t="shared" si="773"/>
        <v>106742.41031205234</v>
      </c>
      <c r="Z1696" s="50">
        <f t="shared" si="774"/>
        <v>1.588549369935472</v>
      </c>
      <c r="AA1696" s="50">
        <f t="shared" si="775"/>
        <v>1.3502669644451513</v>
      </c>
      <c r="AB1696" s="50">
        <f t="shared" si="776"/>
        <v>704.25386233604183</v>
      </c>
      <c r="AC1696" s="7">
        <f t="shared" si="777"/>
        <v>0.28004386806464998</v>
      </c>
    </row>
    <row r="1697" spans="2:29">
      <c r="B1697" s="7">
        <f t="shared" si="750"/>
        <v>0.66207969864879079</v>
      </c>
      <c r="C1697" s="7">
        <f t="shared" si="751"/>
        <v>3.9764546465392847E-4</v>
      </c>
      <c r="D1697" s="58">
        <f t="shared" si="752"/>
        <v>3631682.5168673717</v>
      </c>
      <c r="E1697" s="7">
        <f t="shared" si="753"/>
        <v>526.7310387976504</v>
      </c>
      <c r="F1697" s="7">
        <f t="shared" si="754"/>
        <v>3530357.5168673717</v>
      </c>
      <c r="G1697" s="57">
        <f t="shared" si="755"/>
        <v>1.2469311350538295E-2</v>
      </c>
      <c r="H1697" s="61">
        <f t="shared" si="756"/>
        <v>1.6548432608723577E-2</v>
      </c>
      <c r="I1697" s="7">
        <f t="shared" si="757"/>
        <v>6.490313478255276E-2</v>
      </c>
      <c r="J1697" s="58">
        <f t="shared" si="758"/>
        <v>8.2041522908826475E-4</v>
      </c>
      <c r="K1697" s="7">
        <f t="shared" si="759"/>
        <v>6.7484247185701845E-3</v>
      </c>
      <c r="L1697" s="7">
        <f t="shared" si="760"/>
        <v>8.3892551767467145E-3</v>
      </c>
      <c r="M1697" s="58">
        <f t="shared" si="761"/>
        <v>2.5167765530240145E-2</v>
      </c>
      <c r="N1697" s="58">
        <f t="shared" si="762"/>
        <v>1.5974256057352362E-4</v>
      </c>
      <c r="O1697" s="59">
        <f t="shared" si="763"/>
        <v>0.28374272321872135</v>
      </c>
      <c r="P1697" s="58">
        <f t="shared" si="764"/>
        <v>2.2166073025758903E-4</v>
      </c>
      <c r="Q1697" s="58">
        <f t="shared" si="765"/>
        <v>0.55743306528216219</v>
      </c>
      <c r="R1697" s="58">
        <f t="shared" si="766"/>
        <v>0.55407568495246229</v>
      </c>
      <c r="S1697" s="60">
        <f t="shared" si="767"/>
        <v>3.3573803296998994E-3</v>
      </c>
      <c r="T1697" s="58">
        <f t="shared" si="768"/>
        <v>2.2032568319636556E-4</v>
      </c>
      <c r="U1697" s="58">
        <f t="shared" si="769"/>
        <v>3.1510602715531808E-3</v>
      </c>
      <c r="V1697" s="58">
        <f t="shared" si="770"/>
        <v>2.9207329731334214E-4</v>
      </c>
      <c r="W1697" s="50">
        <f t="shared" si="771"/>
        <v>175.24451175551584</v>
      </c>
      <c r="X1697" s="50">
        <f t="shared" si="772"/>
        <v>106742.0450123441</v>
      </c>
      <c r="Y1697" s="50">
        <f t="shared" si="773"/>
        <v>106742.0450123441</v>
      </c>
      <c r="Z1697" s="50">
        <f t="shared" si="774"/>
        <v>1.5885486958931088</v>
      </c>
      <c r="AA1697" s="50">
        <f t="shared" si="775"/>
        <v>1.3502663915091424</v>
      </c>
      <c r="AB1697" s="50">
        <f t="shared" si="776"/>
        <v>704.25115337685691</v>
      </c>
      <c r="AC1697" s="7">
        <f t="shared" si="777"/>
        <v>0.28004281572027223</v>
      </c>
    </row>
    <row r="1698" spans="2:29">
      <c r="B1698" s="7">
        <f t="shared" ref="B1698:B1761" si="778">B1697+$E$18/3000</f>
        <v>0.66247734411344472</v>
      </c>
      <c r="C1698" s="7">
        <f t="shared" si="751"/>
        <v>3.9764546465392847E-4</v>
      </c>
      <c r="D1698" s="58">
        <f t="shared" si="752"/>
        <v>3631669.5146033927</v>
      </c>
      <c r="E1698" s="7">
        <f t="shared" si="753"/>
        <v>526.72915297861732</v>
      </c>
      <c r="F1698" s="7">
        <f t="shared" si="754"/>
        <v>3530344.5146033927</v>
      </c>
      <c r="G1698" s="57">
        <f t="shared" si="755"/>
        <v>1.2469297109397325E-2</v>
      </c>
      <c r="H1698" s="61">
        <f t="shared" si="756"/>
        <v>1.6553390973829477E-2</v>
      </c>
      <c r="I1698" s="7">
        <f t="shared" si="757"/>
        <v>6.4893218052340967E-2</v>
      </c>
      <c r="J1698" s="58">
        <f t="shared" si="758"/>
        <v>8.1989959657379537E-4</v>
      </c>
      <c r="K1698" s="7">
        <f t="shared" si="759"/>
        <v>6.7494153125368479E-3</v>
      </c>
      <c r="L1698" s="7">
        <f t="shared" si="760"/>
        <v>8.3892145056844378E-3</v>
      </c>
      <c r="M1698" s="58">
        <f t="shared" si="761"/>
        <v>2.5167643517053313E-2</v>
      </c>
      <c r="N1698" s="58">
        <f t="shared" si="762"/>
        <v>1.5961776990446909E-4</v>
      </c>
      <c r="O1698" s="59">
        <f t="shared" si="763"/>
        <v>0.28352106379281322</v>
      </c>
      <c r="P1698" s="58">
        <f t="shared" si="764"/>
        <v>2.2165942590812726E-4</v>
      </c>
      <c r="Q1698" s="58">
        <f t="shared" si="765"/>
        <v>0.5574297851002471</v>
      </c>
      <c r="R1698" s="58">
        <f t="shared" si="766"/>
        <v>0.55407370123326671</v>
      </c>
      <c r="S1698" s="60">
        <f t="shared" si="767"/>
        <v>3.3560838669803861E-3</v>
      </c>
      <c r="T1698" s="58">
        <f t="shared" si="768"/>
        <v>2.2032489437942429E-4</v>
      </c>
      <c r="U1698" s="58">
        <f t="shared" si="769"/>
        <v>3.1523948030818837E-3</v>
      </c>
      <c r="V1698" s="58">
        <f t="shared" si="770"/>
        <v>2.9219808798239667E-4</v>
      </c>
      <c r="W1698" s="50">
        <f t="shared" si="771"/>
        <v>175.24366217110088</v>
      </c>
      <c r="X1698" s="50">
        <f t="shared" si="772"/>
        <v>106741.66285111704</v>
      </c>
      <c r="Y1698" s="50">
        <f t="shared" si="773"/>
        <v>106741.66285111704</v>
      </c>
      <c r="Z1698" s="50">
        <f t="shared" si="774"/>
        <v>1.5885479907333326</v>
      </c>
      <c r="AA1698" s="50">
        <f t="shared" si="775"/>
        <v>1.3502657921233328</v>
      </c>
      <c r="AB1698" s="50">
        <f t="shared" si="776"/>
        <v>704.24831937742374</v>
      </c>
      <c r="AC1698" s="7">
        <f t="shared" si="777"/>
        <v>0.28004171365409464</v>
      </c>
    </row>
    <row r="1699" spans="2:29">
      <c r="B1699" s="7">
        <f t="shared" si="778"/>
        <v>0.66287498957809865</v>
      </c>
      <c r="C1699" s="7">
        <f t="shared" si="751"/>
        <v>3.9764546465392847E-4</v>
      </c>
      <c r="D1699" s="58">
        <f t="shared" si="752"/>
        <v>3631655.9386628047</v>
      </c>
      <c r="E1699" s="7">
        <f t="shared" si="753"/>
        <v>526.7271839548232</v>
      </c>
      <c r="F1699" s="7">
        <f t="shared" si="754"/>
        <v>3530330.9386628047</v>
      </c>
      <c r="G1699" s="57">
        <f t="shared" si="755"/>
        <v>1.246928223988185E-2</v>
      </c>
      <c r="H1699" s="61">
        <f t="shared" si="756"/>
        <v>1.6558349333272451E-2</v>
      </c>
      <c r="I1699" s="7">
        <f t="shared" si="757"/>
        <v>6.4883301333455018E-2</v>
      </c>
      <c r="J1699" s="58">
        <f t="shared" si="758"/>
        <v>8.1938381017396538E-4</v>
      </c>
      <c r="K1699" s="7">
        <f t="shared" si="759"/>
        <v>6.7504052874751089E-3</v>
      </c>
      <c r="L1699" s="7">
        <f t="shared" si="760"/>
        <v>8.3891729078230393E-3</v>
      </c>
      <c r="M1699" s="58">
        <f t="shared" si="761"/>
        <v>2.5167518723469118E-2</v>
      </c>
      <c r="N1699" s="58">
        <f t="shared" si="762"/>
        <v>1.5949297998981568E-4</v>
      </c>
      <c r="O1699" s="59">
        <f t="shared" si="763"/>
        <v>0.28329940570691009</v>
      </c>
      <c r="P1699" s="58">
        <f t="shared" si="764"/>
        <v>2.2165808590313141E-4</v>
      </c>
      <c r="Q1699" s="58">
        <f t="shared" si="765"/>
        <v>0.55742641525168868</v>
      </c>
      <c r="R1699" s="58">
        <f t="shared" si="766"/>
        <v>0.55407162998982928</v>
      </c>
      <c r="S1699" s="60">
        <f t="shared" si="767"/>
        <v>3.3547852618593943E-3</v>
      </c>
      <c r="T1699" s="58">
        <f t="shared" si="768"/>
        <v>2.203240707588652E-4</v>
      </c>
      <c r="U1699" s="58">
        <f t="shared" si="769"/>
        <v>3.1537288182261498E-3</v>
      </c>
      <c r="V1699" s="58">
        <f t="shared" si="770"/>
        <v>2.9232287789705011E-4</v>
      </c>
      <c r="W1699" s="50">
        <f t="shared" si="771"/>
        <v>175.24279322662878</v>
      </c>
      <c r="X1699" s="50">
        <f t="shared" si="772"/>
        <v>106741.26382844515</v>
      </c>
      <c r="Y1699" s="50">
        <f t="shared" si="773"/>
        <v>106741.26382844515</v>
      </c>
      <c r="Z1699" s="50">
        <f t="shared" si="774"/>
        <v>1.5885472544556118</v>
      </c>
      <c r="AA1699" s="50">
        <f t="shared" si="775"/>
        <v>1.35026516628727</v>
      </c>
      <c r="AB1699" s="50">
        <f t="shared" si="776"/>
        <v>704.24536033829065</v>
      </c>
      <c r="AC1699" s="7">
        <f t="shared" si="777"/>
        <v>0.28004056186633836</v>
      </c>
    </row>
    <row r="1700" spans="2:29">
      <c r="B1700" s="7">
        <f t="shared" si="778"/>
        <v>0.66327263504275258</v>
      </c>
      <c r="C1700" s="7">
        <f t="shared" si="751"/>
        <v>3.9764546465392847E-4</v>
      </c>
      <c r="D1700" s="58">
        <f t="shared" si="752"/>
        <v>3631641.789048566</v>
      </c>
      <c r="E1700" s="7">
        <f t="shared" si="753"/>
        <v>526.72513172669699</v>
      </c>
      <c r="F1700" s="7">
        <f t="shared" si="754"/>
        <v>3530316.789048566</v>
      </c>
      <c r="G1700" s="57">
        <f t="shared" si="755"/>
        <v>1.2469266741990306E-2</v>
      </c>
      <c r="H1700" s="61">
        <f t="shared" si="756"/>
        <v>1.6563307686802631E-2</v>
      </c>
      <c r="I1700" s="7">
        <f t="shared" si="757"/>
        <v>6.4873384626394665E-2</v>
      </c>
      <c r="J1700" s="58">
        <f t="shared" si="758"/>
        <v>8.1886786991530779E-4</v>
      </c>
      <c r="K1700" s="7">
        <f t="shared" si="759"/>
        <v>6.7513946433372463E-3</v>
      </c>
      <c r="L1700" s="7">
        <f t="shared" si="760"/>
        <v>8.3891303831678619E-3</v>
      </c>
      <c r="M1700" s="58">
        <f t="shared" si="761"/>
        <v>2.5167391149503587E-2</v>
      </c>
      <c r="N1700" s="58">
        <f t="shared" si="762"/>
        <v>1.5936819084963683E-4</v>
      </c>
      <c r="O1700" s="59">
        <f t="shared" si="763"/>
        <v>0.28307774899666743</v>
      </c>
      <c r="P1700" s="58">
        <f t="shared" si="764"/>
        <v>2.2165671024265698E-4</v>
      </c>
      <c r="Q1700" s="58">
        <f t="shared" si="765"/>
        <v>0.55742295573662637</v>
      </c>
      <c r="R1700" s="58">
        <f t="shared" si="766"/>
        <v>0.55406947122260097</v>
      </c>
      <c r="S1700" s="60">
        <f t="shared" si="767"/>
        <v>3.3534845140253955E-3</v>
      </c>
      <c r="T1700" s="58">
        <f t="shared" si="768"/>
        <v>2.2032321233486762E-4</v>
      </c>
      <c r="U1700" s="58">
        <f t="shared" si="769"/>
        <v>3.155062316133939E-3</v>
      </c>
      <c r="V1700" s="58">
        <f t="shared" si="770"/>
        <v>2.9244766703722893E-4</v>
      </c>
      <c r="W1700" s="50">
        <f t="shared" si="771"/>
        <v>175.24190492221118</v>
      </c>
      <c r="X1700" s="50">
        <f t="shared" si="772"/>
        <v>106740.84794441538</v>
      </c>
      <c r="Y1700" s="50">
        <f t="shared" si="773"/>
        <v>106740.84794441538</v>
      </c>
      <c r="Z1700" s="50">
        <f t="shared" si="774"/>
        <v>1.588546487059409</v>
      </c>
      <c r="AA1700" s="50">
        <f t="shared" si="775"/>
        <v>1.3502645140004976</v>
      </c>
      <c r="AB1700" s="50">
        <f t="shared" si="776"/>
        <v>704.24227626010259</v>
      </c>
      <c r="AC1700" s="7">
        <f t="shared" si="777"/>
        <v>0.28003936035724081</v>
      </c>
    </row>
    <row r="1701" spans="2:29">
      <c r="B1701" s="7">
        <f t="shared" si="778"/>
        <v>0.66367028050740651</v>
      </c>
      <c r="C1701" s="7">
        <f t="shared" si="751"/>
        <v>3.9764546465392847E-4</v>
      </c>
      <c r="D1701" s="58">
        <f t="shared" si="752"/>
        <v>3631627.0657634768</v>
      </c>
      <c r="E1701" s="7">
        <f t="shared" si="753"/>
        <v>526.72299629464487</v>
      </c>
      <c r="F1701" s="7">
        <f t="shared" si="754"/>
        <v>3530302.0657634768</v>
      </c>
      <c r="G1701" s="57">
        <f t="shared" si="755"/>
        <v>1.2469250615720757E-2</v>
      </c>
      <c r="H1701" s="61">
        <f t="shared" si="756"/>
        <v>1.6568266034170144E-2</v>
      </c>
      <c r="I1701" s="7">
        <f t="shared" si="757"/>
        <v>6.4863467931659646E-2</v>
      </c>
      <c r="J1701" s="58">
        <f t="shared" si="758"/>
        <v>8.1835177582438763E-4</v>
      </c>
      <c r="K1701" s="7">
        <f t="shared" si="759"/>
        <v>6.7523833800756557E-3</v>
      </c>
      <c r="L1701" s="7">
        <f t="shared" si="760"/>
        <v>8.3890869317244307E-3</v>
      </c>
      <c r="M1701" s="58">
        <f t="shared" si="761"/>
        <v>2.5167260795173292E-2</v>
      </c>
      <c r="N1701" s="58">
        <f t="shared" si="762"/>
        <v>1.5924340250400568E-4</v>
      </c>
      <c r="O1701" s="59">
        <f t="shared" si="763"/>
        <v>0.28285609369774006</v>
      </c>
      <c r="P1701" s="58">
        <f t="shared" si="764"/>
        <v>2.2165529892737013E-4</v>
      </c>
      <c r="Q1701" s="58">
        <f t="shared" si="765"/>
        <v>0.55741940655673539</v>
      </c>
      <c r="R1701" s="58">
        <f t="shared" si="766"/>
        <v>0.55406722493200911</v>
      </c>
      <c r="S1701" s="60">
        <f t="shared" si="767"/>
        <v>3.3521816247262803E-3</v>
      </c>
      <c r="T1701" s="58">
        <f t="shared" si="768"/>
        <v>2.2032231910760146E-4</v>
      </c>
      <c r="U1701" s="58">
        <f t="shared" si="769"/>
        <v>3.1563952959537079E-3</v>
      </c>
      <c r="V1701" s="58">
        <f t="shared" si="770"/>
        <v>2.9257245538286006E-4</v>
      </c>
      <c r="W1701" s="50">
        <f t="shared" si="771"/>
        <v>175.24099725796341</v>
      </c>
      <c r="X1701" s="50">
        <f t="shared" si="772"/>
        <v>106740.41519911002</v>
      </c>
      <c r="Y1701" s="50">
        <f t="shared" si="773"/>
        <v>106740.41519911002</v>
      </c>
      <c r="Z1701" s="50">
        <f t="shared" si="774"/>
        <v>1.5885456885441485</v>
      </c>
      <c r="AA1701" s="50">
        <f t="shared" si="775"/>
        <v>1.3502638352625262</v>
      </c>
      <c r="AB1701" s="50">
        <f t="shared" si="776"/>
        <v>704.23906714346992</v>
      </c>
      <c r="AC1701" s="7">
        <f t="shared" si="777"/>
        <v>0.28003810912705152</v>
      </c>
    </row>
    <row r="1702" spans="2:29">
      <c r="B1702" s="7">
        <f t="shared" si="778"/>
        <v>0.66406792597206044</v>
      </c>
      <c r="C1702" s="7">
        <f t="shared" si="751"/>
        <v>3.9764546465392847E-4</v>
      </c>
      <c r="D1702" s="58">
        <f t="shared" si="752"/>
        <v>3631611.7688108855</v>
      </c>
      <c r="E1702" s="7">
        <f t="shared" si="753"/>
        <v>526.72077765915253</v>
      </c>
      <c r="F1702" s="7">
        <f t="shared" si="754"/>
        <v>3530286.7688108855</v>
      </c>
      <c r="G1702" s="57">
        <f t="shared" si="755"/>
        <v>1.2469233861071672E-2</v>
      </c>
      <c r="H1702" s="61">
        <f t="shared" si="756"/>
        <v>1.6573224375125119E-2</v>
      </c>
      <c r="I1702" s="7">
        <f t="shared" si="757"/>
        <v>6.4853551249749702E-2</v>
      </c>
      <c r="J1702" s="58">
        <f t="shared" si="758"/>
        <v>8.1783552792780037E-4</v>
      </c>
      <c r="K1702" s="7">
        <f t="shared" si="759"/>
        <v>6.7533714976428637E-3</v>
      </c>
      <c r="L1702" s="7">
        <f t="shared" si="760"/>
        <v>8.3890425534984651E-3</v>
      </c>
      <c r="M1702" s="58">
        <f t="shared" si="761"/>
        <v>2.5167127660495395E-2</v>
      </c>
      <c r="N1702" s="58">
        <f t="shared" si="762"/>
        <v>1.5911861497299511E-4</v>
      </c>
      <c r="O1702" s="59">
        <f t="shared" si="763"/>
        <v>0.28263443984578257</v>
      </c>
      <c r="P1702" s="58">
        <f t="shared" si="764"/>
        <v>2.2165385195749288E-4</v>
      </c>
      <c r="Q1702" s="58">
        <f t="shared" si="765"/>
        <v>0.55741576771257428</v>
      </c>
      <c r="R1702" s="58">
        <f t="shared" si="766"/>
        <v>0.55406489111856427</v>
      </c>
      <c r="S1702" s="60">
        <f t="shared" si="767"/>
        <v>3.3508765940100105E-3</v>
      </c>
      <c r="T1702" s="58">
        <f t="shared" si="768"/>
        <v>2.2032139107726976E-4</v>
      </c>
      <c r="U1702" s="58">
        <f t="shared" si="769"/>
        <v>3.157727756833931E-3</v>
      </c>
      <c r="V1702" s="58">
        <f t="shared" si="770"/>
        <v>2.9269724291387062E-4</v>
      </c>
      <c r="W1702" s="50">
        <f t="shared" si="771"/>
        <v>175.24007023400503</v>
      </c>
      <c r="X1702" s="50">
        <f t="shared" si="772"/>
        <v>106739.9655926275</v>
      </c>
      <c r="Y1702" s="50">
        <f t="shared" si="773"/>
        <v>106739.9655926275</v>
      </c>
      <c r="Z1702" s="50">
        <f t="shared" si="774"/>
        <v>1.5885448589092552</v>
      </c>
      <c r="AA1702" s="50">
        <f t="shared" si="775"/>
        <v>1.3502631300728669</v>
      </c>
      <c r="AB1702" s="50">
        <f t="shared" si="776"/>
        <v>704.23573298912231</v>
      </c>
      <c r="AC1702" s="7">
        <f t="shared" si="777"/>
        <v>0.28003680817603682</v>
      </c>
    </row>
    <row r="1703" spans="2:29">
      <c r="B1703" s="7">
        <f t="shared" si="778"/>
        <v>0.66446557143671436</v>
      </c>
      <c r="C1703" s="7">
        <f t="shared" si="751"/>
        <v>3.9764546465392847E-4</v>
      </c>
      <c r="D1703" s="58">
        <f t="shared" si="752"/>
        <v>3631595.8981941389</v>
      </c>
      <c r="E1703" s="7">
        <f t="shared" si="753"/>
        <v>526.71847582070541</v>
      </c>
      <c r="F1703" s="7">
        <f t="shared" si="754"/>
        <v>3530270.8981941389</v>
      </c>
      <c r="G1703" s="57">
        <f t="shared" si="755"/>
        <v>1.2469216478041304E-2</v>
      </c>
      <c r="H1703" s="61">
        <f t="shared" si="756"/>
        <v>1.6578182709417685E-2</v>
      </c>
      <c r="I1703" s="7">
        <f t="shared" si="757"/>
        <v>6.4843634581164572E-2</v>
      </c>
      <c r="J1703" s="58">
        <f t="shared" si="758"/>
        <v>8.1731912625217294E-4</v>
      </c>
      <c r="K1703" s="7">
        <f t="shared" si="759"/>
        <v>6.7543589959915169E-3</v>
      </c>
      <c r="L1703" s="7">
        <f t="shared" si="760"/>
        <v>8.3889972484958632E-3</v>
      </c>
      <c r="M1703" s="58">
        <f t="shared" si="761"/>
        <v>2.5166991745487588E-2</v>
      </c>
      <c r="N1703" s="58">
        <f t="shared" si="762"/>
        <v>1.5899382827667784E-4</v>
      </c>
      <c r="O1703" s="59">
        <f t="shared" si="763"/>
        <v>0.28241278747644899</v>
      </c>
      <c r="P1703" s="58">
        <f t="shared" si="764"/>
        <v>2.2165236933358035E-4</v>
      </c>
      <c r="Q1703" s="58">
        <f t="shared" si="765"/>
        <v>0.55741203920553895</v>
      </c>
      <c r="R1703" s="58">
        <f t="shared" si="766"/>
        <v>0.55406246978277751</v>
      </c>
      <c r="S1703" s="60">
        <f t="shared" si="767"/>
        <v>3.3495694227614337E-3</v>
      </c>
      <c r="T1703" s="58">
        <f t="shared" si="768"/>
        <v>2.2032042824407576E-4</v>
      </c>
      <c r="U1703" s="58">
        <f t="shared" si="769"/>
        <v>3.1590596979234357E-3</v>
      </c>
      <c r="V1703" s="58">
        <f t="shared" si="770"/>
        <v>2.9282202961018793E-4</v>
      </c>
      <c r="W1703" s="50">
        <f t="shared" si="771"/>
        <v>175.23912385045918</v>
      </c>
      <c r="X1703" s="50">
        <f t="shared" si="772"/>
        <v>106739.49912506618</v>
      </c>
      <c r="Y1703" s="50">
        <f t="shared" si="773"/>
        <v>106739.49912506618</v>
      </c>
      <c r="Z1703" s="50">
        <f t="shared" si="774"/>
        <v>1.5885439981541241</v>
      </c>
      <c r="AA1703" s="50">
        <f t="shared" si="775"/>
        <v>1.3502623984310054</v>
      </c>
      <c r="AB1703" s="50">
        <f t="shared" si="776"/>
        <v>704.23227379778939</v>
      </c>
      <c r="AC1703" s="7">
        <f t="shared" si="777"/>
        <v>0.280035457504487</v>
      </c>
    </row>
    <row r="1704" spans="2:29">
      <c r="B1704" s="7">
        <f t="shared" si="778"/>
        <v>0.66486321690136829</v>
      </c>
      <c r="C1704" s="7">
        <f t="shared" si="751"/>
        <v>3.9764546465392847E-4</v>
      </c>
      <c r="D1704" s="58">
        <f t="shared" si="752"/>
        <v>3631579.4539169678</v>
      </c>
      <c r="E1704" s="7">
        <f t="shared" si="753"/>
        <v>526.71609077984442</v>
      </c>
      <c r="F1704" s="7">
        <f t="shared" si="754"/>
        <v>3530254.4539169678</v>
      </c>
      <c r="G1704" s="57">
        <f t="shared" si="755"/>
        <v>1.2469198466628133E-2</v>
      </c>
      <c r="H1704" s="61">
        <f t="shared" si="756"/>
        <v>1.6583141036797967E-2</v>
      </c>
      <c r="I1704" s="7">
        <f t="shared" si="757"/>
        <v>6.4833717926404008E-2</v>
      </c>
      <c r="J1704" s="58">
        <f t="shared" si="758"/>
        <v>8.168025708241637E-4</v>
      </c>
      <c r="K1704" s="7">
        <f t="shared" si="759"/>
        <v>6.7553458750743882E-3</v>
      </c>
      <c r="L1704" s="7">
        <f t="shared" si="760"/>
        <v>8.3889510167227156E-3</v>
      </c>
      <c r="M1704" s="58">
        <f t="shared" si="761"/>
        <v>2.5166853050168147E-2</v>
      </c>
      <c r="N1704" s="58">
        <f t="shared" si="762"/>
        <v>1.5886904243512639E-4</v>
      </c>
      <c r="O1704" s="59">
        <f t="shared" si="763"/>
        <v>0.28219113662539325</v>
      </c>
      <c r="P1704" s="58">
        <f t="shared" si="764"/>
        <v>2.2165085105574356E-4</v>
      </c>
      <c r="Q1704" s="58">
        <f t="shared" si="765"/>
        <v>0.55740822103590859</v>
      </c>
      <c r="R1704" s="58">
        <f t="shared" si="766"/>
        <v>0.5540599609252177</v>
      </c>
      <c r="S1704" s="60">
        <f t="shared" si="767"/>
        <v>3.3482601106908927E-3</v>
      </c>
      <c r="T1704" s="58">
        <f t="shared" si="768"/>
        <v>2.2031943060824564E-4</v>
      </c>
      <c r="U1704" s="58">
        <f t="shared" si="769"/>
        <v>3.1603911183709335E-3</v>
      </c>
      <c r="V1704" s="58">
        <f t="shared" si="770"/>
        <v>2.9294681545173937E-4</v>
      </c>
      <c r="W1704" s="50">
        <f t="shared" si="771"/>
        <v>175.23815810745313</v>
      </c>
      <c r="X1704" s="50">
        <f t="shared" si="772"/>
        <v>106739.01579653572</v>
      </c>
      <c r="Y1704" s="50">
        <f t="shared" si="773"/>
        <v>106739.01579653572</v>
      </c>
      <c r="Z1704" s="50">
        <f t="shared" si="774"/>
        <v>1.5885431062781414</v>
      </c>
      <c r="AA1704" s="50">
        <f t="shared" si="775"/>
        <v>1.3502616403364203</v>
      </c>
      <c r="AB1704" s="50">
        <f t="shared" si="776"/>
        <v>704.22868957028425</v>
      </c>
      <c r="AC1704" s="7">
        <f t="shared" si="777"/>
        <v>0.28003405711270868</v>
      </c>
    </row>
    <row r="1705" spans="2:29">
      <c r="B1705" s="7">
        <f t="shared" si="778"/>
        <v>0.66526086236602222</v>
      </c>
      <c r="C1705" s="7">
        <f t="shared" si="751"/>
        <v>3.9764546465392847E-4</v>
      </c>
      <c r="D1705" s="58">
        <f t="shared" si="752"/>
        <v>3631562.4359829482</v>
      </c>
      <c r="E1705" s="7">
        <f t="shared" si="753"/>
        <v>526.71362253708844</v>
      </c>
      <c r="F1705" s="7">
        <f t="shared" si="754"/>
        <v>3530237.4359829482</v>
      </c>
      <c r="G1705" s="57">
        <f t="shared" si="755"/>
        <v>1.2469179826830259E-2</v>
      </c>
      <c r="H1705" s="61">
        <f t="shared" si="756"/>
        <v>1.6588099357016092E-2</v>
      </c>
      <c r="I1705" s="7">
        <f t="shared" si="757"/>
        <v>6.4823801285967764E-2</v>
      </c>
      <c r="J1705" s="58">
        <f t="shared" si="758"/>
        <v>8.1628586167046191E-4</v>
      </c>
      <c r="K1705" s="7">
        <f t="shared" si="759"/>
        <v>6.756332134844379E-3</v>
      </c>
      <c r="L1705" s="7">
        <f t="shared" si="760"/>
        <v>8.3889038581853037E-3</v>
      </c>
      <c r="M1705" s="58">
        <f t="shared" si="761"/>
        <v>2.5166711574555911E-2</v>
      </c>
      <c r="N1705" s="58">
        <f t="shared" si="762"/>
        <v>1.5874425746841299E-4</v>
      </c>
      <c r="O1705" s="59">
        <f t="shared" si="763"/>
        <v>0.28196948732826854</v>
      </c>
      <c r="P1705" s="58">
        <f t="shared" si="764"/>
        <v>2.2164929712470416E-4</v>
      </c>
      <c r="Q1705" s="58">
        <f t="shared" si="765"/>
        <v>0.5574043132054981</v>
      </c>
      <c r="R1705" s="58">
        <f t="shared" si="766"/>
        <v>0.55405736454643051</v>
      </c>
      <c r="S1705" s="60">
        <f t="shared" si="767"/>
        <v>3.3469486590675945E-3</v>
      </c>
      <c r="T1705" s="58">
        <f t="shared" si="768"/>
        <v>2.203183981699964E-4</v>
      </c>
      <c r="U1705" s="58">
        <f t="shared" si="769"/>
        <v>3.1617220173256414E-3</v>
      </c>
      <c r="V1705" s="58">
        <f t="shared" si="770"/>
        <v>2.930716004184528E-4</v>
      </c>
      <c r="W1705" s="50">
        <f t="shared" si="771"/>
        <v>175.23717300511811</v>
      </c>
      <c r="X1705" s="50">
        <f t="shared" si="772"/>
        <v>106738.51560714121</v>
      </c>
      <c r="Y1705" s="50">
        <f t="shared" si="773"/>
        <v>106738.51560714121</v>
      </c>
      <c r="Z1705" s="50">
        <f t="shared" si="774"/>
        <v>1.5885421832806561</v>
      </c>
      <c r="AA1705" s="50">
        <f t="shared" si="775"/>
        <v>1.3502608557885576</v>
      </c>
      <c r="AB1705" s="50">
        <f t="shared" si="776"/>
        <v>704.2249803073862</v>
      </c>
      <c r="AC1705" s="7">
        <f t="shared" si="777"/>
        <v>0.28003260700101856</v>
      </c>
    </row>
    <row r="1706" spans="2:29">
      <c r="B1706" s="7">
        <f t="shared" si="778"/>
        <v>0.66565850783067615</v>
      </c>
      <c r="C1706" s="7">
        <f t="shared" si="751"/>
        <v>3.9764546465392847E-4</v>
      </c>
      <c r="D1706" s="58">
        <f t="shared" si="752"/>
        <v>3631544.8443962089</v>
      </c>
      <c r="E1706" s="7">
        <f t="shared" si="753"/>
        <v>526.71107109303625</v>
      </c>
      <c r="F1706" s="7">
        <f t="shared" si="754"/>
        <v>3530219.8443962089</v>
      </c>
      <c r="G1706" s="57">
        <f t="shared" si="755"/>
        <v>1.2469160558646188E-2</v>
      </c>
      <c r="H1706" s="61">
        <f t="shared" si="756"/>
        <v>1.6593057669822185E-2</v>
      </c>
      <c r="I1706" s="7">
        <f t="shared" si="757"/>
        <v>6.4813884660355578E-2</v>
      </c>
      <c r="J1706" s="58">
        <f t="shared" si="758"/>
        <v>8.1576899881778838E-4</v>
      </c>
      <c r="K1706" s="7">
        <f t="shared" si="759"/>
        <v>6.7573177752545052E-3</v>
      </c>
      <c r="L1706" s="7">
        <f t="shared" si="760"/>
        <v>8.3888557728900824E-3</v>
      </c>
      <c r="M1706" s="58">
        <f t="shared" si="761"/>
        <v>2.5166567318670247E-2</v>
      </c>
      <c r="N1706" s="58">
        <f t="shared" si="762"/>
        <v>1.5861947339660963E-4</v>
      </c>
      <c r="O1706" s="59">
        <f t="shared" si="763"/>
        <v>0.28174783962072786</v>
      </c>
      <c r="P1706" s="58">
        <f t="shared" si="764"/>
        <v>2.2164770754068419E-4</v>
      </c>
      <c r="Q1706" s="58">
        <f t="shared" si="765"/>
        <v>0.5574003157148657</v>
      </c>
      <c r="R1706" s="58">
        <f t="shared" si="766"/>
        <v>0.55405468064704599</v>
      </c>
      <c r="S1706" s="60">
        <f t="shared" si="767"/>
        <v>3.3456350678197078E-3</v>
      </c>
      <c r="T1706" s="58">
        <f t="shared" si="768"/>
        <v>2.2031733092957857E-4</v>
      </c>
      <c r="U1706" s="58">
        <f t="shared" si="769"/>
        <v>3.1630523939367469E-3</v>
      </c>
      <c r="V1706" s="58">
        <f t="shared" si="770"/>
        <v>2.9319638449025616E-4</v>
      </c>
      <c r="W1706" s="50">
        <f t="shared" si="771"/>
        <v>175.23616854358892</v>
      </c>
      <c r="X1706" s="50">
        <f t="shared" si="772"/>
        <v>106737.99855700403</v>
      </c>
      <c r="Y1706" s="50">
        <f t="shared" si="773"/>
        <v>106737.99855700403</v>
      </c>
      <c r="Z1706" s="50">
        <f t="shared" si="774"/>
        <v>1.588541229161017</v>
      </c>
      <c r="AA1706" s="50">
        <f t="shared" si="775"/>
        <v>1.3502600447868645</v>
      </c>
      <c r="AB1706" s="50">
        <f t="shared" si="776"/>
        <v>704.22114600999555</v>
      </c>
      <c r="AC1706" s="7">
        <f t="shared" si="777"/>
        <v>0.28003110716975044</v>
      </c>
    </row>
    <row r="1707" spans="2:29">
      <c r="B1707" s="7">
        <f t="shared" si="778"/>
        <v>0.66605615329533008</v>
      </c>
      <c r="C1707" s="7">
        <f t="shared" si="751"/>
        <v>3.9764546465392847E-4</v>
      </c>
      <c r="D1707" s="58">
        <f t="shared" si="752"/>
        <v>3631526.6791608254</v>
      </c>
      <c r="E1707" s="7">
        <f t="shared" si="753"/>
        <v>526.7084364482788</v>
      </c>
      <c r="F1707" s="7">
        <f t="shared" si="754"/>
        <v>3530201.6791608254</v>
      </c>
      <c r="G1707" s="57">
        <f t="shared" si="755"/>
        <v>1.246914066207417E-2</v>
      </c>
      <c r="H1707" s="61">
        <f t="shared" si="756"/>
        <v>1.6598015974966372E-2</v>
      </c>
      <c r="I1707" s="7">
        <f t="shared" si="757"/>
        <v>6.4803968050067204E-2</v>
      </c>
      <c r="J1707" s="58">
        <f t="shared" si="758"/>
        <v>8.1525198229289461E-4</v>
      </c>
      <c r="K1707" s="7">
        <f t="shared" si="759"/>
        <v>6.7583027962579163E-3</v>
      </c>
      <c r="L1707" s="7">
        <f t="shared" si="760"/>
        <v>8.3888067608437061E-3</v>
      </c>
      <c r="M1707" s="58">
        <f t="shared" si="761"/>
        <v>2.5166420282531118E-2</v>
      </c>
      <c r="N1707" s="58">
        <f t="shared" si="762"/>
        <v>1.5849469023978806E-4</v>
      </c>
      <c r="O1707" s="59">
        <f t="shared" si="763"/>
        <v>0.28152619353842356</v>
      </c>
      <c r="P1707" s="58">
        <f t="shared" si="764"/>
        <v>2.2164608230429428E-4</v>
      </c>
      <c r="Q1707" s="58">
        <f t="shared" si="765"/>
        <v>0.55739622856554705</v>
      </c>
      <c r="R1707" s="58">
        <f t="shared" si="766"/>
        <v>0.55405190922768588</v>
      </c>
      <c r="S1707" s="60">
        <f t="shared" si="767"/>
        <v>3.344319337861168E-3</v>
      </c>
      <c r="T1707" s="58">
        <f t="shared" si="768"/>
        <v>2.2031622888723934E-4</v>
      </c>
      <c r="U1707" s="58">
        <f t="shared" si="769"/>
        <v>3.1643822473538018E-3</v>
      </c>
      <c r="V1707" s="58">
        <f t="shared" si="770"/>
        <v>2.9332116764707768E-4</v>
      </c>
      <c r="W1707" s="50">
        <f t="shared" si="771"/>
        <v>175.23514472300454</v>
      </c>
      <c r="X1707" s="50">
        <f t="shared" si="772"/>
        <v>106737.46464624394</v>
      </c>
      <c r="Y1707" s="50">
        <f t="shared" si="773"/>
        <v>106737.46464624394</v>
      </c>
      <c r="Z1707" s="50">
        <f t="shared" si="774"/>
        <v>1.5885402439185405</v>
      </c>
      <c r="AA1707" s="50">
        <f t="shared" si="775"/>
        <v>1.3502592073307593</v>
      </c>
      <c r="AB1707" s="50">
        <f t="shared" si="776"/>
        <v>704.21718667900018</v>
      </c>
      <c r="AC1707" s="7">
        <f t="shared" si="777"/>
        <v>0.28002955761925996</v>
      </c>
    </row>
    <row r="1708" spans="2:29">
      <c r="B1708" s="7">
        <f t="shared" si="778"/>
        <v>0.66645379875998401</v>
      </c>
      <c r="C1708" s="7">
        <f t="shared" si="751"/>
        <v>3.9764546465392847E-4</v>
      </c>
      <c r="D1708" s="58">
        <f t="shared" si="752"/>
        <v>3631507.9402812617</v>
      </c>
      <c r="E1708" s="7">
        <f t="shared" si="753"/>
        <v>526.70571860346377</v>
      </c>
      <c r="F1708" s="7">
        <f t="shared" si="754"/>
        <v>3530182.9402812617</v>
      </c>
      <c r="G1708" s="57">
        <f t="shared" si="755"/>
        <v>1.246912013711267E-2</v>
      </c>
      <c r="H1708" s="61">
        <f t="shared" si="756"/>
        <v>1.6602974272198777E-2</v>
      </c>
      <c r="I1708" s="7">
        <f t="shared" si="757"/>
        <v>6.4794051455602394E-2</v>
      </c>
      <c r="J1708" s="58">
        <f t="shared" si="758"/>
        <v>8.1473481212256387E-4</v>
      </c>
      <c r="K1708" s="7">
        <f t="shared" si="759"/>
        <v>6.7592871978078822E-3</v>
      </c>
      <c r="L1708" s="7">
        <f t="shared" si="760"/>
        <v>8.3887568220530097E-3</v>
      </c>
      <c r="M1708" s="58">
        <f t="shared" si="761"/>
        <v>2.5166270466159029E-2</v>
      </c>
      <c r="N1708" s="58">
        <f t="shared" si="762"/>
        <v>1.5836990801801988E-4</v>
      </c>
      <c r="O1708" s="59">
        <f t="shared" si="763"/>
        <v>0.28130454911700781</v>
      </c>
      <c r="P1708" s="58">
        <f t="shared" si="764"/>
        <v>2.2164442141575647E-4</v>
      </c>
      <c r="Q1708" s="58">
        <f t="shared" si="765"/>
        <v>0.55739205175810058</v>
      </c>
      <c r="R1708" s="58">
        <f t="shared" si="766"/>
        <v>0.55404905028903095</v>
      </c>
      <c r="S1708" s="60">
        <f t="shared" si="767"/>
        <v>3.3430014690696286E-3</v>
      </c>
      <c r="T1708" s="58">
        <f t="shared" si="768"/>
        <v>2.2031509204324949E-4</v>
      </c>
      <c r="U1708" s="58">
        <f t="shared" si="769"/>
        <v>3.1657115767263089E-3</v>
      </c>
      <c r="V1708" s="58">
        <f t="shared" si="770"/>
        <v>2.9344594986884588E-4</v>
      </c>
      <c r="W1708" s="50">
        <f t="shared" si="771"/>
        <v>175.23410154350782</v>
      </c>
      <c r="X1708" s="50">
        <f t="shared" si="772"/>
        <v>106736.91387499217</v>
      </c>
      <c r="Y1708" s="50">
        <f t="shared" si="773"/>
        <v>106736.91387499217</v>
      </c>
      <c r="Z1708" s="50">
        <f t="shared" si="774"/>
        <v>1.5885392275525352</v>
      </c>
      <c r="AA1708" s="50">
        <f t="shared" si="775"/>
        <v>1.3502583434196549</v>
      </c>
      <c r="AB1708" s="50">
        <f t="shared" si="776"/>
        <v>704.21310231537325</v>
      </c>
      <c r="AC1708" s="7">
        <f t="shared" si="777"/>
        <v>0.28002795834991717</v>
      </c>
    </row>
    <row r="1709" spans="2:29">
      <c r="B1709" s="7">
        <f t="shared" si="778"/>
        <v>0.66685144422463793</v>
      </c>
      <c r="C1709" s="7">
        <f t="shared" si="751"/>
        <v>3.9764546465392847E-4</v>
      </c>
      <c r="D1709" s="58">
        <f t="shared" si="752"/>
        <v>3631488.627761899</v>
      </c>
      <c r="E1709" s="7">
        <f t="shared" si="753"/>
        <v>526.70291755922642</v>
      </c>
      <c r="F1709" s="7">
        <f t="shared" si="754"/>
        <v>3530163.627761899</v>
      </c>
      <c r="G1709" s="57">
        <f t="shared" si="755"/>
        <v>1.2469098983759863E-2</v>
      </c>
      <c r="H1709" s="61">
        <f t="shared" si="756"/>
        <v>1.6607932561269526E-2</v>
      </c>
      <c r="I1709" s="7">
        <f t="shared" si="757"/>
        <v>6.4784134877460903E-2</v>
      </c>
      <c r="J1709" s="58">
        <f t="shared" si="758"/>
        <v>8.1421748833361009E-4</v>
      </c>
      <c r="K1709" s="7">
        <f t="shared" si="759"/>
        <v>6.7602709798577996E-3</v>
      </c>
      <c r="L1709" s="7">
        <f t="shared" si="760"/>
        <v>8.3887059565250204E-3</v>
      </c>
      <c r="M1709" s="58">
        <f t="shared" si="761"/>
        <v>2.516611786957506E-2</v>
      </c>
      <c r="N1709" s="58">
        <f t="shared" si="762"/>
        <v>1.5824512675137613E-4</v>
      </c>
      <c r="O1709" s="59">
        <f t="shared" si="763"/>
        <v>0.28108290639213185</v>
      </c>
      <c r="P1709" s="58">
        <f t="shared" si="764"/>
        <v>2.2164272487595893E-4</v>
      </c>
      <c r="Q1709" s="58">
        <f t="shared" si="765"/>
        <v>0.55738778529475996</v>
      </c>
      <c r="R1709" s="58">
        <f t="shared" si="766"/>
        <v>0.55404610383175013</v>
      </c>
      <c r="S1709" s="60">
        <f t="shared" si="767"/>
        <v>3.3416814630098379E-3</v>
      </c>
      <c r="T1709" s="58">
        <f t="shared" si="768"/>
        <v>2.2031392039787497E-4</v>
      </c>
      <c r="U1709" s="58">
        <f t="shared" si="769"/>
        <v>3.167040381204393E-3</v>
      </c>
      <c r="V1709" s="58">
        <f t="shared" si="770"/>
        <v>2.9357073113548966E-4</v>
      </c>
      <c r="W1709" s="50">
        <f t="shared" si="771"/>
        <v>175.23303900524547</v>
      </c>
      <c r="X1709" s="50">
        <f t="shared" si="772"/>
        <v>106736.34624337747</v>
      </c>
      <c r="Y1709" s="50">
        <f t="shared" si="773"/>
        <v>106736.34624337747</v>
      </c>
      <c r="Z1709" s="50">
        <f t="shared" si="774"/>
        <v>1.5885381800622749</v>
      </c>
      <c r="AA1709" s="50">
        <f t="shared" si="775"/>
        <v>1.3502574530529337</v>
      </c>
      <c r="AB1709" s="50">
        <f t="shared" si="776"/>
        <v>704.20889292006984</v>
      </c>
      <c r="AC1709" s="7">
        <f t="shared" si="777"/>
        <v>0.28002630936210537</v>
      </c>
    </row>
    <row r="1710" spans="2:29">
      <c r="B1710" s="7">
        <f t="shared" si="778"/>
        <v>0.66724908968929186</v>
      </c>
      <c r="C1710" s="7">
        <f t="shared" si="751"/>
        <v>3.9764546465392847E-4</v>
      </c>
      <c r="D1710" s="58">
        <f t="shared" si="752"/>
        <v>3631468.7416078062</v>
      </c>
      <c r="E1710" s="7">
        <f t="shared" si="753"/>
        <v>526.70003331630198</v>
      </c>
      <c r="F1710" s="7">
        <f t="shared" si="754"/>
        <v>3530143.7416078062</v>
      </c>
      <c r="G1710" s="57">
        <f t="shared" si="755"/>
        <v>1.2469077202014473E-2</v>
      </c>
      <c r="H1710" s="61">
        <f t="shared" si="756"/>
        <v>1.661289084192874E-2</v>
      </c>
      <c r="I1710" s="7">
        <f t="shared" si="757"/>
        <v>6.4774218316142482E-2</v>
      </c>
      <c r="J1710" s="58">
        <f t="shared" si="758"/>
        <v>8.137000109528789E-4</v>
      </c>
      <c r="K1710" s="7">
        <f t="shared" si="759"/>
        <v>6.7612541423611866E-3</v>
      </c>
      <c r="L1710" s="7">
        <f t="shared" si="760"/>
        <v>8.3886541642669444E-3</v>
      </c>
      <c r="M1710" s="58">
        <f t="shared" si="761"/>
        <v>2.5165962492800835E-2</v>
      </c>
      <c r="N1710" s="58">
        <f t="shared" si="762"/>
        <v>1.5812034645992792E-4</v>
      </c>
      <c r="O1710" s="59">
        <f t="shared" si="763"/>
        <v>0.28086126539944695</v>
      </c>
      <c r="P1710" s="58">
        <f t="shared" si="764"/>
        <v>2.2164099268490167E-4</v>
      </c>
      <c r="Q1710" s="58">
        <f t="shared" si="765"/>
        <v>0.55738342917552497</v>
      </c>
      <c r="R1710" s="58">
        <f t="shared" si="766"/>
        <v>0.55404306985661611</v>
      </c>
      <c r="S1710" s="60">
        <f t="shared" si="767"/>
        <v>3.3403593189088587E-3</v>
      </c>
      <c r="T1710" s="58">
        <f t="shared" si="768"/>
        <v>2.2031271395142306E-4</v>
      </c>
      <c r="U1710" s="58">
        <f t="shared" si="769"/>
        <v>3.1683686599378717E-3</v>
      </c>
      <c r="V1710" s="58">
        <f t="shared" si="770"/>
        <v>2.9369551142693787E-4</v>
      </c>
      <c r="W1710" s="50">
        <f t="shared" si="771"/>
        <v>175.23195710836814</v>
      </c>
      <c r="X1710" s="50">
        <f t="shared" si="772"/>
        <v>106735.76175154884</v>
      </c>
      <c r="Y1710" s="50">
        <f t="shared" si="773"/>
        <v>106735.76175154884</v>
      </c>
      <c r="Z1710" s="50">
        <f t="shared" si="774"/>
        <v>1.5885371014470417</v>
      </c>
      <c r="AA1710" s="50">
        <f t="shared" si="775"/>
        <v>1.3502565362299854</v>
      </c>
      <c r="AB1710" s="50">
        <f t="shared" si="776"/>
        <v>704.20455849419443</v>
      </c>
      <c r="AC1710" s="7">
        <f t="shared" si="777"/>
        <v>0.28002461065623413</v>
      </c>
    </row>
    <row r="1711" spans="2:29">
      <c r="B1711" s="7">
        <f t="shared" si="778"/>
        <v>0.66764673515394579</v>
      </c>
      <c r="C1711" s="7">
        <f t="shared" si="751"/>
        <v>3.9764546465392847E-4</v>
      </c>
      <c r="D1711" s="58">
        <f t="shared" si="752"/>
        <v>3631448.2818236724</v>
      </c>
      <c r="E1711" s="7">
        <f t="shared" si="753"/>
        <v>526.69706587537064</v>
      </c>
      <c r="F1711" s="7">
        <f t="shared" si="754"/>
        <v>3530123.2818236724</v>
      </c>
      <c r="G1711" s="57">
        <f t="shared" si="755"/>
        <v>1.2469054791874606E-2</v>
      </c>
      <c r="H1711" s="61">
        <f t="shared" si="756"/>
        <v>1.6617849113926542E-2</v>
      </c>
      <c r="I1711" s="7">
        <f t="shared" si="757"/>
        <v>6.4764301772146884E-2</v>
      </c>
      <c r="J1711" s="58">
        <f t="shared" si="758"/>
        <v>8.1318238000724677E-4</v>
      </c>
      <c r="K1711" s="7">
        <f t="shared" si="759"/>
        <v>6.7622366852716862E-3</v>
      </c>
      <c r="L1711" s="7">
        <f t="shared" si="760"/>
        <v>8.3886014452861802E-3</v>
      </c>
      <c r="M1711" s="58">
        <f t="shared" si="761"/>
        <v>2.5165804335858542E-2</v>
      </c>
      <c r="N1711" s="58">
        <f t="shared" si="762"/>
        <v>1.5799556716374587E-4</v>
      </c>
      <c r="O1711" s="59">
        <f t="shared" si="763"/>
        <v>0.28063962617460358</v>
      </c>
      <c r="P1711" s="58">
        <f t="shared" si="764"/>
        <v>2.2163922484336185E-4</v>
      </c>
      <c r="Q1711" s="58">
        <f t="shared" si="765"/>
        <v>0.55737898340235026</v>
      </c>
      <c r="R1711" s="58">
        <f t="shared" si="766"/>
        <v>0.55403994836434511</v>
      </c>
      <c r="S1711" s="60">
        <f t="shared" si="767"/>
        <v>3.3390350380051448E-3</v>
      </c>
      <c r="T1711" s="58">
        <f t="shared" si="768"/>
        <v>2.2031147270417856E-4</v>
      </c>
      <c r="U1711" s="58">
        <f t="shared" si="769"/>
        <v>3.1696964120770548E-3</v>
      </c>
      <c r="V1711" s="58">
        <f t="shared" si="770"/>
        <v>2.9382029072311992E-4</v>
      </c>
      <c r="W1711" s="50">
        <f t="shared" si="771"/>
        <v>175.23085585303025</v>
      </c>
      <c r="X1711" s="50">
        <f t="shared" si="772"/>
        <v>106735.16039964408</v>
      </c>
      <c r="Y1711" s="50">
        <f t="shared" si="773"/>
        <v>106735.16039964408</v>
      </c>
      <c r="Z1711" s="50">
        <f t="shared" si="774"/>
        <v>1.5885359917060675</v>
      </c>
      <c r="AA1711" s="50">
        <f t="shared" si="775"/>
        <v>1.3502555929501574</v>
      </c>
      <c r="AB1711" s="50">
        <f t="shared" si="776"/>
        <v>704.20009903876939</v>
      </c>
      <c r="AC1711" s="7">
        <f t="shared" si="777"/>
        <v>0.28002286223272621</v>
      </c>
    </row>
    <row r="1712" spans="2:29">
      <c r="B1712" s="7">
        <f t="shared" si="778"/>
        <v>0.66804438061859972</v>
      </c>
      <c r="C1712" s="7">
        <f t="shared" si="751"/>
        <v>3.9764546465392847E-4</v>
      </c>
      <c r="D1712" s="58">
        <f t="shared" si="752"/>
        <v>3631427.2484147213</v>
      </c>
      <c r="E1712" s="7">
        <f t="shared" si="753"/>
        <v>526.69401523718989</v>
      </c>
      <c r="F1712" s="7">
        <f t="shared" si="754"/>
        <v>3530102.2484147213</v>
      </c>
      <c r="G1712" s="57">
        <f t="shared" si="755"/>
        <v>1.2469031753338749E-2</v>
      </c>
      <c r="H1712" s="61">
        <f t="shared" si="756"/>
        <v>1.6622807377013053E-2</v>
      </c>
      <c r="I1712" s="7">
        <f t="shared" si="757"/>
        <v>6.4754385245973864E-2</v>
      </c>
      <c r="J1712" s="58">
        <f t="shared" si="758"/>
        <v>8.1266459552362179E-4</v>
      </c>
      <c r="K1712" s="7">
        <f t="shared" si="759"/>
        <v>6.763218608543068E-3</v>
      </c>
      <c r="L1712" s="7">
        <f t="shared" si="760"/>
        <v>8.388547799590312E-3</v>
      </c>
      <c r="M1712" s="58">
        <f t="shared" si="761"/>
        <v>2.5165643398770934E-2</v>
      </c>
      <c r="N1712" s="58">
        <f t="shared" si="762"/>
        <v>1.5787078888290039E-4</v>
      </c>
      <c r="O1712" s="59">
        <f t="shared" si="763"/>
        <v>0.2804179887532518</v>
      </c>
      <c r="P1712" s="58">
        <f t="shared" si="764"/>
        <v>2.2163742135178355E-4</v>
      </c>
      <c r="Q1712" s="58">
        <f t="shared" si="765"/>
        <v>0.55737444797635249</v>
      </c>
      <c r="R1712" s="58">
        <f t="shared" si="766"/>
        <v>0.55403673935573328</v>
      </c>
      <c r="S1712" s="60">
        <f t="shared" si="767"/>
        <v>3.3377086206192175E-3</v>
      </c>
      <c r="T1712" s="58">
        <f t="shared" si="768"/>
        <v>2.2031019665645803E-4</v>
      </c>
      <c r="U1712" s="58">
        <f t="shared" si="769"/>
        <v>3.1710236367723803E-3</v>
      </c>
      <c r="V1712" s="58">
        <f t="shared" si="770"/>
        <v>2.939450690039654E-4</v>
      </c>
      <c r="W1712" s="50">
        <f t="shared" si="771"/>
        <v>175.22973523939027</v>
      </c>
      <c r="X1712" s="50">
        <f t="shared" si="772"/>
        <v>106734.54218781677</v>
      </c>
      <c r="Y1712" s="50">
        <f t="shared" si="773"/>
        <v>106734.54218781677</v>
      </c>
      <c r="Z1712" s="50">
        <f t="shared" si="774"/>
        <v>1.5885348508385839</v>
      </c>
      <c r="AA1712" s="50">
        <f t="shared" si="775"/>
        <v>1.3502546232127963</v>
      </c>
      <c r="AB1712" s="50">
        <f t="shared" si="776"/>
        <v>704.19551455493331</v>
      </c>
      <c r="AC1712" s="7">
        <f t="shared" si="777"/>
        <v>0.28002106409201133</v>
      </c>
    </row>
    <row r="1713" spans="2:29">
      <c r="B1713" s="7">
        <f t="shared" si="778"/>
        <v>0.66844202608325365</v>
      </c>
      <c r="C1713" s="7">
        <f t="shared" si="751"/>
        <v>3.9764546465392847E-4</v>
      </c>
      <c r="D1713" s="58">
        <f t="shared" si="752"/>
        <v>3631405.6413862919</v>
      </c>
      <c r="E1713" s="7">
        <f t="shared" si="753"/>
        <v>526.69088140253416</v>
      </c>
      <c r="F1713" s="7">
        <f t="shared" si="754"/>
        <v>3530080.6413862919</v>
      </c>
      <c r="G1713" s="57">
        <f t="shared" si="755"/>
        <v>1.2469008086405322E-2</v>
      </c>
      <c r="H1713" s="61">
        <f t="shared" si="756"/>
        <v>1.6627765630938394E-2</v>
      </c>
      <c r="I1713" s="7">
        <f t="shared" si="757"/>
        <v>6.4744468738123187E-2</v>
      </c>
      <c r="J1713" s="58">
        <f t="shared" si="758"/>
        <v>8.1214665752894278E-4</v>
      </c>
      <c r="K1713" s="7">
        <f t="shared" si="759"/>
        <v>6.764199912129224E-3</v>
      </c>
      <c r="L1713" s="7">
        <f t="shared" si="760"/>
        <v>8.3884932271871097E-3</v>
      </c>
      <c r="M1713" s="58">
        <f t="shared" si="761"/>
        <v>2.5165479681561329E-2</v>
      </c>
      <c r="N1713" s="58">
        <f t="shared" si="762"/>
        <v>1.5774601163746161E-4</v>
      </c>
      <c r="O1713" s="59">
        <f t="shared" si="763"/>
        <v>0.28019635317104119</v>
      </c>
      <c r="P1713" s="58">
        <f t="shared" si="764"/>
        <v>2.2163558221061086E-4</v>
      </c>
      <c r="Q1713" s="58">
        <f t="shared" si="765"/>
        <v>0.55736982289864834</v>
      </c>
      <c r="R1713" s="58">
        <f t="shared" si="766"/>
        <v>0.55403344283159572</v>
      </c>
      <c r="S1713" s="60">
        <f t="shared" si="767"/>
        <v>3.3363800670526134E-3</v>
      </c>
      <c r="T1713" s="58">
        <f t="shared" si="768"/>
        <v>2.2030888580858559E-4</v>
      </c>
      <c r="U1713" s="58">
        <f t="shared" si="769"/>
        <v>3.1723503331744056E-3</v>
      </c>
      <c r="V1713" s="58">
        <f t="shared" si="770"/>
        <v>2.9406984624940415E-4</v>
      </c>
      <c r="W1713" s="50">
        <f t="shared" si="771"/>
        <v>175.22859526761053</v>
      </c>
      <c r="X1713" s="50">
        <f t="shared" si="772"/>
        <v>106733.90711622378</v>
      </c>
      <c r="Y1713" s="50">
        <f t="shared" si="773"/>
        <v>106733.90711622378</v>
      </c>
      <c r="Z1713" s="50">
        <f t="shared" si="774"/>
        <v>1.5885336788437985</v>
      </c>
      <c r="AA1713" s="50">
        <f t="shared" si="775"/>
        <v>1.3502536270172287</v>
      </c>
      <c r="AB1713" s="50">
        <f t="shared" si="776"/>
        <v>704.19080504384954</v>
      </c>
      <c r="AC1713" s="7">
        <f t="shared" si="777"/>
        <v>0.28001921623454712</v>
      </c>
    </row>
    <row r="1714" spans="2:29">
      <c r="B1714" s="7">
        <f t="shared" si="778"/>
        <v>0.66883967154790758</v>
      </c>
      <c r="C1714" s="7">
        <f t="shared" si="751"/>
        <v>3.9764546465392847E-4</v>
      </c>
      <c r="D1714" s="58">
        <f t="shared" si="752"/>
        <v>3631383.4607438338</v>
      </c>
      <c r="E1714" s="7">
        <f t="shared" si="753"/>
        <v>526.68766437219381</v>
      </c>
      <c r="F1714" s="7">
        <f t="shared" si="754"/>
        <v>3530058.4607438338</v>
      </c>
      <c r="G1714" s="57">
        <f t="shared" si="755"/>
        <v>1.2468983791072643E-2</v>
      </c>
      <c r="H1714" s="61">
        <f t="shared" si="756"/>
        <v>1.6632723875452688E-2</v>
      </c>
      <c r="I1714" s="7">
        <f t="shared" si="757"/>
        <v>6.4734552249094607E-2</v>
      </c>
      <c r="J1714" s="58">
        <f t="shared" si="758"/>
        <v>8.1162856605018004E-4</v>
      </c>
      <c r="K1714" s="7">
        <f t="shared" si="759"/>
        <v>6.7651805959841708E-3</v>
      </c>
      <c r="L1714" s="7">
        <f t="shared" si="760"/>
        <v>8.3884377280845305E-3</v>
      </c>
      <c r="M1714" s="58">
        <f t="shared" si="761"/>
        <v>2.5165313184253593E-2</v>
      </c>
      <c r="N1714" s="58">
        <f t="shared" si="762"/>
        <v>1.5762123544749932E-4</v>
      </c>
      <c r="O1714" s="59">
        <f t="shared" si="763"/>
        <v>0.27997471946362068</v>
      </c>
      <c r="P1714" s="58">
        <f t="shared" si="764"/>
        <v>2.2163370742050992E-4</v>
      </c>
      <c r="Q1714" s="58">
        <f t="shared" si="765"/>
        <v>0.55736510817091334</v>
      </c>
      <c r="R1714" s="58">
        <f t="shared" si="766"/>
        <v>0.55403005879276379</v>
      </c>
      <c r="S1714" s="60">
        <f t="shared" si="767"/>
        <v>3.3350493781495461E-3</v>
      </c>
      <c r="T1714" s="58">
        <f t="shared" si="768"/>
        <v>2.2030754016089186E-4</v>
      </c>
      <c r="U1714" s="58">
        <f t="shared" si="769"/>
        <v>3.1736765004340235E-3</v>
      </c>
      <c r="V1714" s="58">
        <f t="shared" si="770"/>
        <v>2.9419462243936644E-4</v>
      </c>
      <c r="W1714" s="50">
        <f t="shared" si="771"/>
        <v>175.22743593785725</v>
      </c>
      <c r="X1714" s="50">
        <f t="shared" si="772"/>
        <v>106733.25518502532</v>
      </c>
      <c r="Y1714" s="50">
        <f t="shared" si="773"/>
        <v>106733.25518502532</v>
      </c>
      <c r="Z1714" s="50">
        <f t="shared" si="774"/>
        <v>1.5885324757208963</v>
      </c>
      <c r="AA1714" s="50">
        <f t="shared" si="775"/>
        <v>1.3502526043627618</v>
      </c>
      <c r="AB1714" s="50">
        <f t="shared" si="776"/>
        <v>704.18597050670621</v>
      </c>
      <c r="AC1714" s="7">
        <f t="shared" si="777"/>
        <v>0.28001731866080115</v>
      </c>
    </row>
    <row r="1715" spans="2:29">
      <c r="B1715" s="7">
        <f t="shared" si="778"/>
        <v>0.66923731701256151</v>
      </c>
      <c r="C1715" s="7">
        <f t="shared" si="751"/>
        <v>3.9764546465392847E-4</v>
      </c>
      <c r="D1715" s="58">
        <f t="shared" si="752"/>
        <v>3631360.7064931439</v>
      </c>
      <c r="E1715" s="7">
        <f t="shared" si="753"/>
        <v>526.68436414700966</v>
      </c>
      <c r="F1715" s="7">
        <f t="shared" si="754"/>
        <v>3530035.7064931439</v>
      </c>
      <c r="G1715" s="57">
        <f t="shared" si="755"/>
        <v>1.2468958867339234E-2</v>
      </c>
      <c r="H1715" s="61">
        <f t="shared" si="756"/>
        <v>1.663768211030605E-2</v>
      </c>
      <c r="I1715" s="7">
        <f t="shared" si="757"/>
        <v>6.4724635779387876E-2</v>
      </c>
      <c r="J1715" s="58">
        <f t="shared" si="758"/>
        <v>8.1111032111433508E-4</v>
      </c>
      <c r="K1715" s="7">
        <f t="shared" si="759"/>
        <v>6.7661606600620495E-3</v>
      </c>
      <c r="L1715" s="7">
        <f t="shared" si="760"/>
        <v>8.3883813022907205E-3</v>
      </c>
      <c r="M1715" s="58">
        <f t="shared" si="761"/>
        <v>2.5165143906872162E-2</v>
      </c>
      <c r="N1715" s="58">
        <f t="shared" si="762"/>
        <v>1.5749646033308304E-4</v>
      </c>
      <c r="O1715" s="59">
        <f t="shared" si="763"/>
        <v>0.27975308766663876</v>
      </c>
      <c r="P1715" s="58">
        <f t="shared" si="764"/>
        <v>2.2163179698192481E-4</v>
      </c>
      <c r="Q1715" s="58">
        <f t="shared" si="765"/>
        <v>0.55736030379426393</v>
      </c>
      <c r="R1715" s="58">
        <f t="shared" si="766"/>
        <v>0.55402658724012177</v>
      </c>
      <c r="S1715" s="60">
        <f t="shared" si="767"/>
        <v>3.3337165541421632E-3</v>
      </c>
      <c r="T1715" s="58">
        <f t="shared" si="768"/>
        <v>2.2030615971372846E-4</v>
      </c>
      <c r="U1715" s="58">
        <f t="shared" si="769"/>
        <v>3.17500213770222E-3</v>
      </c>
      <c r="V1715" s="58">
        <f t="shared" si="770"/>
        <v>2.9431939755378273E-4</v>
      </c>
      <c r="W1715" s="50">
        <f t="shared" si="771"/>
        <v>175.22625725030056</v>
      </c>
      <c r="X1715" s="50">
        <f t="shared" si="772"/>
        <v>106732.58639439175</v>
      </c>
      <c r="Y1715" s="50">
        <f t="shared" si="773"/>
        <v>106732.58639439175</v>
      </c>
      <c r="Z1715" s="50">
        <f t="shared" si="774"/>
        <v>1.5885312414690509</v>
      </c>
      <c r="AA1715" s="50">
        <f t="shared" si="775"/>
        <v>1.3502515552486931</v>
      </c>
      <c r="AB1715" s="50">
        <f t="shared" si="776"/>
        <v>704.18101094476651</v>
      </c>
      <c r="AC1715" s="7">
        <f t="shared" si="777"/>
        <v>0.28001537137126081</v>
      </c>
    </row>
    <row r="1716" spans="2:29">
      <c r="B1716" s="7">
        <f t="shared" si="778"/>
        <v>0.66963496247721543</v>
      </c>
      <c r="C1716" s="7">
        <f t="shared" si="751"/>
        <v>3.9764546465392847E-4</v>
      </c>
      <c r="D1716" s="58">
        <f t="shared" si="752"/>
        <v>3631337.378640099</v>
      </c>
      <c r="E1716" s="7">
        <f t="shared" si="753"/>
        <v>526.68098072783414</v>
      </c>
      <c r="F1716" s="7">
        <f t="shared" si="754"/>
        <v>3530012.378640099</v>
      </c>
      <c r="G1716" s="57">
        <f t="shared" si="755"/>
        <v>1.2468933315203481E-2</v>
      </c>
      <c r="H1716" s="61">
        <f t="shared" si="756"/>
        <v>1.6642640335248603E-2</v>
      </c>
      <c r="I1716" s="7">
        <f t="shared" si="757"/>
        <v>6.4714719329502762E-2</v>
      </c>
      <c r="J1716" s="58">
        <f t="shared" si="758"/>
        <v>8.1059192274844064E-4</v>
      </c>
      <c r="K1716" s="7">
        <f t="shared" si="759"/>
        <v>6.7671401043171275E-3</v>
      </c>
      <c r="L1716" s="7">
        <f t="shared" si="760"/>
        <v>8.3883239498140083E-3</v>
      </c>
      <c r="M1716" s="58">
        <f t="shared" si="761"/>
        <v>2.5164971849442025E-2</v>
      </c>
      <c r="N1716" s="58">
        <f t="shared" si="762"/>
        <v>1.5737168631428194E-4</v>
      </c>
      <c r="O1716" s="59">
        <f t="shared" si="763"/>
        <v>0.27953145781574329</v>
      </c>
      <c r="P1716" s="58">
        <f t="shared" si="764"/>
        <v>2.2162985089546616E-4</v>
      </c>
      <c r="Q1716" s="58">
        <f t="shared" si="765"/>
        <v>0.5573554097702359</v>
      </c>
      <c r="R1716" s="58">
        <f t="shared" si="766"/>
        <v>0.55402302817456617</v>
      </c>
      <c r="S1716" s="60">
        <f t="shared" si="767"/>
        <v>3.3323815956697311E-3</v>
      </c>
      <c r="T1716" s="58">
        <f t="shared" si="768"/>
        <v>2.2030474446745187E-4</v>
      </c>
      <c r="U1716" s="58">
        <f t="shared" si="769"/>
        <v>3.1763272441302343E-3</v>
      </c>
      <c r="V1716" s="58">
        <f t="shared" si="770"/>
        <v>2.9444417157258382E-4</v>
      </c>
      <c r="W1716" s="50">
        <f t="shared" si="771"/>
        <v>175.22505920511446</v>
      </c>
      <c r="X1716" s="50">
        <f t="shared" si="772"/>
        <v>106731.90074449581</v>
      </c>
      <c r="Y1716" s="50">
        <f t="shared" si="773"/>
        <v>106731.90074449581</v>
      </c>
      <c r="Z1716" s="50">
        <f t="shared" si="774"/>
        <v>1.588529976087411</v>
      </c>
      <c r="AA1716" s="50">
        <f t="shared" si="775"/>
        <v>1.3502504796742993</v>
      </c>
      <c r="AB1716" s="50">
        <f t="shared" si="776"/>
        <v>704.17592635931157</v>
      </c>
      <c r="AC1716" s="7">
        <f t="shared" si="777"/>
        <v>0.28001337436643187</v>
      </c>
    </row>
    <row r="1717" spans="2:29">
      <c r="B1717" s="7">
        <f t="shared" si="778"/>
        <v>0.67003260794186936</v>
      </c>
      <c r="C1717" s="7">
        <f t="shared" si="751"/>
        <v>3.9764546465392847E-4</v>
      </c>
      <c r="D1717" s="58">
        <f t="shared" si="752"/>
        <v>3631313.4771908293</v>
      </c>
      <c r="E1717" s="7">
        <f t="shared" si="753"/>
        <v>526.67751411555616</v>
      </c>
      <c r="F1717" s="7">
        <f t="shared" si="754"/>
        <v>3529988.4771908293</v>
      </c>
      <c r="G1717" s="57">
        <f t="shared" si="755"/>
        <v>1.2468907134663846E-2</v>
      </c>
      <c r="H1717" s="61">
        <f t="shared" si="756"/>
        <v>1.6647598550030465E-2</v>
      </c>
      <c r="I1717" s="7">
        <f t="shared" si="757"/>
        <v>6.4704802899939032E-2</v>
      </c>
      <c r="J1717" s="58">
        <f t="shared" si="758"/>
        <v>8.1007337097956024E-4</v>
      </c>
      <c r="K1717" s="7">
        <f t="shared" si="759"/>
        <v>6.7681189287037945E-3</v>
      </c>
      <c r="L1717" s="7">
        <f t="shared" si="760"/>
        <v>8.3882656706629147E-3</v>
      </c>
      <c r="M1717" s="58">
        <f t="shared" si="761"/>
        <v>2.5164797011988746E-2</v>
      </c>
      <c r="N1717" s="58">
        <f t="shared" si="762"/>
        <v>1.5724691341116492E-4</v>
      </c>
      <c r="O1717" s="59">
        <f t="shared" si="763"/>
        <v>0.27930982994658171</v>
      </c>
      <c r="P1717" s="58">
        <f t="shared" si="764"/>
        <v>2.2162786916157806E-4</v>
      </c>
      <c r="Q1717" s="58">
        <f t="shared" si="765"/>
        <v>0.55735042609994601</v>
      </c>
      <c r="R1717" s="58">
        <f t="shared" si="766"/>
        <v>0.55401938159703246</v>
      </c>
      <c r="S1717" s="60">
        <f t="shared" si="767"/>
        <v>3.3310445029135494E-3</v>
      </c>
      <c r="T1717" s="58">
        <f t="shared" si="768"/>
        <v>2.2030329442243409E-4</v>
      </c>
      <c r="U1717" s="58">
        <f t="shared" si="769"/>
        <v>3.1776518188693782E-3</v>
      </c>
      <c r="V1717" s="58">
        <f t="shared" si="770"/>
        <v>2.9456894447570082E-4</v>
      </c>
      <c r="W1717" s="50">
        <f t="shared" si="771"/>
        <v>175.22384180247695</v>
      </c>
      <c r="X1717" s="50">
        <f t="shared" si="772"/>
        <v>106731.19823551769</v>
      </c>
      <c r="Y1717" s="50">
        <f t="shared" si="773"/>
        <v>106731.19823551769</v>
      </c>
      <c r="Z1717" s="50">
        <f t="shared" si="774"/>
        <v>1.5885286795751099</v>
      </c>
      <c r="AA1717" s="50">
        <f t="shared" si="775"/>
        <v>1.3502493776388433</v>
      </c>
      <c r="AB1717" s="50">
        <f t="shared" si="776"/>
        <v>704.17071675167779</v>
      </c>
      <c r="AC1717" s="7">
        <f t="shared" si="777"/>
        <v>0.28001132764683484</v>
      </c>
    </row>
    <row r="1718" spans="2:29">
      <c r="B1718" s="7">
        <f t="shared" si="778"/>
        <v>0.67043025340652329</v>
      </c>
      <c r="C1718" s="7">
        <f t="shared" si="751"/>
        <v>3.9764546465392847E-4</v>
      </c>
      <c r="D1718" s="58">
        <f t="shared" si="752"/>
        <v>3631289.0021515153</v>
      </c>
      <c r="E1718" s="7">
        <f t="shared" si="753"/>
        <v>526.67396431107227</v>
      </c>
      <c r="F1718" s="7">
        <f t="shared" si="754"/>
        <v>3529964.0021515153</v>
      </c>
      <c r="G1718" s="57">
        <f t="shared" si="755"/>
        <v>1.2468880325718659E-2</v>
      </c>
      <c r="H1718" s="61">
        <f t="shared" si="756"/>
        <v>1.6652556754401755E-2</v>
      </c>
      <c r="I1718" s="7">
        <f t="shared" si="757"/>
        <v>6.4694886491196452E-2</v>
      </c>
      <c r="J1718" s="58">
        <f t="shared" si="758"/>
        <v>8.0955466583478898E-4</v>
      </c>
      <c r="K1718" s="7">
        <f t="shared" si="759"/>
        <v>6.769097133176567E-3</v>
      </c>
      <c r="L1718" s="7">
        <f t="shared" si="760"/>
        <v>8.3882064648461447E-3</v>
      </c>
      <c r="M1718" s="58">
        <f t="shared" si="761"/>
        <v>2.5164619394538436E-2</v>
      </c>
      <c r="N1718" s="58">
        <f t="shared" si="762"/>
        <v>1.5712214164380044E-4</v>
      </c>
      <c r="O1718" s="59">
        <f t="shared" si="763"/>
        <v>0.27908820409480051</v>
      </c>
      <c r="P1718" s="58">
        <f t="shared" si="764"/>
        <v>2.216258517812042E-4</v>
      </c>
      <c r="Q1718" s="58">
        <f t="shared" si="765"/>
        <v>0.55734535278576747</v>
      </c>
      <c r="R1718" s="58">
        <f t="shared" si="766"/>
        <v>0.55401564750846366</v>
      </c>
      <c r="S1718" s="60">
        <f t="shared" si="767"/>
        <v>3.3297052773038072E-3</v>
      </c>
      <c r="T1718" s="58">
        <f t="shared" si="768"/>
        <v>2.2030180957905007E-4</v>
      </c>
      <c r="U1718" s="58">
        <f t="shared" si="769"/>
        <v>3.1789758610715323E-3</v>
      </c>
      <c r="V1718" s="58">
        <f t="shared" si="770"/>
        <v>2.9469371624306535E-4</v>
      </c>
      <c r="W1718" s="50">
        <f t="shared" si="771"/>
        <v>175.22260504256988</v>
      </c>
      <c r="X1718" s="50">
        <f t="shared" si="772"/>
        <v>106730.47886763903</v>
      </c>
      <c r="Y1718" s="50">
        <f t="shared" si="773"/>
        <v>106730.47886763903</v>
      </c>
      <c r="Z1718" s="50">
        <f t="shared" si="774"/>
        <v>1.5885273519312535</v>
      </c>
      <c r="AA1718" s="50">
        <f t="shared" si="775"/>
        <v>1.3502482491415655</v>
      </c>
      <c r="AB1718" s="50">
        <f t="shared" si="776"/>
        <v>704.16538212321177</v>
      </c>
      <c r="AC1718" s="7">
        <f t="shared" si="777"/>
        <v>0.2800092312130032</v>
      </c>
    </row>
    <row r="1719" spans="2:29">
      <c r="B1719" s="7">
        <f t="shared" si="778"/>
        <v>0.67082789887117722</v>
      </c>
      <c r="C1719" s="7">
        <f t="shared" si="751"/>
        <v>3.9764546465392847E-4</v>
      </c>
      <c r="D1719" s="58">
        <f t="shared" si="752"/>
        <v>3631263.9535289514</v>
      </c>
      <c r="E1719" s="7">
        <f t="shared" si="753"/>
        <v>526.67033131536789</v>
      </c>
      <c r="F1719" s="7">
        <f t="shared" si="754"/>
        <v>3529938.9535289514</v>
      </c>
      <c r="G1719" s="57">
        <f t="shared" si="755"/>
        <v>1.2468852888366702E-2</v>
      </c>
      <c r="H1719" s="61">
        <f t="shared" si="756"/>
        <v>1.665751494811259E-2</v>
      </c>
      <c r="I1719" s="7">
        <f t="shared" si="757"/>
        <v>6.4684970103774789E-2</v>
      </c>
      <c r="J1719" s="58">
        <f t="shared" si="758"/>
        <v>8.0903580734125314E-4</v>
      </c>
      <c r="K1719" s="7">
        <f t="shared" si="759"/>
        <v>6.7700747176900828E-3</v>
      </c>
      <c r="L1719" s="7">
        <f t="shared" si="760"/>
        <v>8.3881463323725886E-3</v>
      </c>
      <c r="M1719" s="58">
        <f t="shared" si="761"/>
        <v>2.5164438997117768E-2</v>
      </c>
      <c r="N1719" s="58">
        <f t="shared" si="762"/>
        <v>1.5699737103225679E-4</v>
      </c>
      <c r="O1719" s="59">
        <f t="shared" si="763"/>
        <v>0.27886658029604611</v>
      </c>
      <c r="P1719" s="58">
        <f t="shared" si="764"/>
        <v>2.2162379875440008E-4</v>
      </c>
      <c r="Q1719" s="58">
        <f t="shared" si="765"/>
        <v>0.55734018982783984</v>
      </c>
      <c r="R1719" s="58">
        <f t="shared" si="766"/>
        <v>0.55401182590989606</v>
      </c>
      <c r="S1719" s="60">
        <f t="shared" si="767"/>
        <v>3.3283639179437774E-3</v>
      </c>
      <c r="T1719" s="58">
        <f t="shared" si="768"/>
        <v>2.2030028993771196E-4</v>
      </c>
      <c r="U1719" s="58">
        <f t="shared" si="769"/>
        <v>3.1802993698882205E-3</v>
      </c>
      <c r="V1719" s="58">
        <f t="shared" si="770"/>
        <v>2.94818486854609E-4</v>
      </c>
      <c r="W1719" s="50">
        <f t="shared" si="771"/>
        <v>175.22134892557892</v>
      </c>
      <c r="X1719" s="50">
        <f t="shared" si="772"/>
        <v>106729.74264105952</v>
      </c>
      <c r="Y1719" s="50">
        <f t="shared" si="773"/>
        <v>106729.74264105952</v>
      </c>
      <c r="Z1719" s="50">
        <f t="shared" si="774"/>
        <v>1.5885259931549518</v>
      </c>
      <c r="AA1719" s="50">
        <f t="shared" si="775"/>
        <v>1.3502470941817091</v>
      </c>
      <c r="AB1719" s="50">
        <f t="shared" si="776"/>
        <v>704.15992247539486</v>
      </c>
      <c r="AC1719" s="7">
        <f t="shared" si="777"/>
        <v>0.28000708506549915</v>
      </c>
    </row>
    <row r="1720" spans="2:29">
      <c r="B1720" s="7">
        <f t="shared" si="778"/>
        <v>0.67122554433583115</v>
      </c>
      <c r="C1720" s="7">
        <f t="shared" si="751"/>
        <v>3.9764546465392847E-4</v>
      </c>
      <c r="D1720" s="58">
        <f t="shared" si="752"/>
        <v>3631238.3313294938</v>
      </c>
      <c r="E1720" s="7">
        <f t="shared" si="753"/>
        <v>526.6666151293648</v>
      </c>
      <c r="F1720" s="7">
        <f t="shared" si="754"/>
        <v>3529913.3313294938</v>
      </c>
      <c r="G1720" s="57">
        <f t="shared" si="755"/>
        <v>1.2468824822606087E-2</v>
      </c>
      <c r="H1720" s="61">
        <f t="shared" si="756"/>
        <v>1.6662473130913086E-2</v>
      </c>
      <c r="I1720" s="7">
        <f t="shared" si="757"/>
        <v>6.4675053738173796E-2</v>
      </c>
      <c r="J1720" s="58">
        <f t="shared" si="758"/>
        <v>8.0851679552611027E-4</v>
      </c>
      <c r="K1720" s="7">
        <f t="shared" si="759"/>
        <v>6.7710516821991055E-3</v>
      </c>
      <c r="L1720" s="7">
        <f t="shared" si="760"/>
        <v>8.3880852732513261E-3</v>
      </c>
      <c r="M1720" s="58">
        <f t="shared" si="761"/>
        <v>2.5164255819753976E-2</v>
      </c>
      <c r="N1720" s="58">
        <f t="shared" si="762"/>
        <v>1.5687260159660178E-4</v>
      </c>
      <c r="O1720" s="59">
        <f t="shared" si="763"/>
        <v>0.27864495858596394</v>
      </c>
      <c r="P1720" s="58">
        <f t="shared" si="764"/>
        <v>2.2162171008216491E-4</v>
      </c>
      <c r="Q1720" s="58">
        <f t="shared" si="765"/>
        <v>0.557334937228676</v>
      </c>
      <c r="R1720" s="58">
        <f t="shared" si="766"/>
        <v>0.55400791680229966</v>
      </c>
      <c r="S1720" s="60">
        <f t="shared" si="767"/>
        <v>3.327020426376337E-3</v>
      </c>
      <c r="T1720" s="58">
        <f t="shared" si="768"/>
        <v>2.202987354988054E-4</v>
      </c>
      <c r="U1720" s="58">
        <f t="shared" si="769"/>
        <v>3.18162234447158E-3</v>
      </c>
      <c r="V1720" s="58">
        <f t="shared" si="770"/>
        <v>2.9494325629026395E-4</v>
      </c>
      <c r="W1720" s="50">
        <f t="shared" si="771"/>
        <v>175.22007345169374</v>
      </c>
      <c r="X1720" s="50">
        <f t="shared" si="772"/>
        <v>106728.98955596602</v>
      </c>
      <c r="Y1720" s="50">
        <f t="shared" si="773"/>
        <v>106728.98955596602</v>
      </c>
      <c r="Z1720" s="50">
        <f t="shared" si="774"/>
        <v>1.5885246032452613</v>
      </c>
      <c r="AA1720" s="50">
        <f t="shared" si="775"/>
        <v>1.3502459127584721</v>
      </c>
      <c r="AB1720" s="50">
        <f t="shared" si="776"/>
        <v>704.154337809612</v>
      </c>
      <c r="AC1720" s="7">
        <f t="shared" si="777"/>
        <v>0.28000488920489258</v>
      </c>
    </row>
    <row r="1721" spans="2:29">
      <c r="B1721" s="7">
        <f t="shared" si="778"/>
        <v>0.67162318980048508</v>
      </c>
      <c r="C1721" s="7">
        <f t="shared" si="751"/>
        <v>3.9764546465392847E-4</v>
      </c>
      <c r="D1721" s="58">
        <f t="shared" si="752"/>
        <v>3631212.1355601586</v>
      </c>
      <c r="E1721" s="7">
        <f t="shared" si="753"/>
        <v>526.66281575408084</v>
      </c>
      <c r="F1721" s="7">
        <f t="shared" si="754"/>
        <v>3529887.1355601586</v>
      </c>
      <c r="G1721" s="57">
        <f t="shared" si="755"/>
        <v>1.2468796128435438E-2</v>
      </c>
      <c r="H1721" s="61">
        <f t="shared" si="756"/>
        <v>1.6667431302553361E-2</v>
      </c>
      <c r="I1721" s="7">
        <f t="shared" si="757"/>
        <v>6.4665137394893255E-2</v>
      </c>
      <c r="J1721" s="58">
        <f t="shared" si="758"/>
        <v>8.0799763041654901E-4</v>
      </c>
      <c r="K1721" s="7">
        <f t="shared" si="759"/>
        <v>6.7720280266585246E-3</v>
      </c>
      <c r="L1721" s="7">
        <f t="shared" si="760"/>
        <v>8.3880232874916222E-3</v>
      </c>
      <c r="M1721" s="58">
        <f t="shared" si="761"/>
        <v>2.5164069862474867E-2</v>
      </c>
      <c r="N1721" s="58">
        <f t="shared" si="762"/>
        <v>1.5674783335690296E-4</v>
      </c>
      <c r="O1721" s="59">
        <f t="shared" si="763"/>
        <v>0.27842333900019889</v>
      </c>
      <c r="P1721" s="58">
        <f t="shared" si="764"/>
        <v>2.2161958576505381E-4</v>
      </c>
      <c r="Q1721" s="58">
        <f t="shared" si="765"/>
        <v>0.55732959498967183</v>
      </c>
      <c r="R1721" s="58">
        <f t="shared" si="766"/>
        <v>0.55400392018674471</v>
      </c>
      <c r="S1721" s="60">
        <f t="shared" si="767"/>
        <v>3.3256748029271144E-3</v>
      </c>
      <c r="T1721" s="58">
        <f t="shared" si="768"/>
        <v>2.20297146262756E-4</v>
      </c>
      <c r="U1721" s="58">
        <f t="shared" si="769"/>
        <v>3.1829447839738776E-3</v>
      </c>
      <c r="V1721" s="58">
        <f t="shared" si="770"/>
        <v>2.9506802452996281E-4</v>
      </c>
      <c r="W1721" s="50">
        <f t="shared" si="771"/>
        <v>175.21877862110793</v>
      </c>
      <c r="X1721" s="50">
        <f t="shared" si="772"/>
        <v>106728.2196125647</v>
      </c>
      <c r="Y1721" s="50">
        <f t="shared" si="773"/>
        <v>106728.2196125647</v>
      </c>
      <c r="Z1721" s="50">
        <f t="shared" si="774"/>
        <v>1.5885231822012453</v>
      </c>
      <c r="AA1721" s="50">
        <f t="shared" si="775"/>
        <v>1.3502447048710584</v>
      </c>
      <c r="AB1721" s="50">
        <f t="shared" si="776"/>
        <v>704.14862812739295</v>
      </c>
      <c r="AC1721" s="7">
        <f t="shared" si="777"/>
        <v>0.28000264363176297</v>
      </c>
    </row>
    <row r="1722" spans="2:29">
      <c r="B1722" s="7">
        <f t="shared" si="778"/>
        <v>0.672020835265139</v>
      </c>
      <c r="C1722" s="7">
        <f t="shared" si="751"/>
        <v>3.9764546465392847E-4</v>
      </c>
      <c r="D1722" s="58">
        <f t="shared" si="752"/>
        <v>3631185.3662280743</v>
      </c>
      <c r="E1722" s="7">
        <f t="shared" si="753"/>
        <v>526.65893319054965</v>
      </c>
      <c r="F1722" s="7">
        <f t="shared" si="754"/>
        <v>3529860.3662280743</v>
      </c>
      <c r="G1722" s="57">
        <f t="shared" si="755"/>
        <v>1.2468766805853307E-2</v>
      </c>
      <c r="H1722" s="61">
        <f t="shared" si="756"/>
        <v>1.6672389462783526E-2</v>
      </c>
      <c r="I1722" s="7">
        <f t="shared" si="757"/>
        <v>6.4655221074432917E-2</v>
      </c>
      <c r="J1722" s="58">
        <f t="shared" si="758"/>
        <v>8.0747831203978934E-4</v>
      </c>
      <c r="K1722" s="7">
        <f t="shared" si="759"/>
        <v>6.7730037510233482E-3</v>
      </c>
      <c r="L1722" s="7">
        <f t="shared" si="760"/>
        <v>8.3879603751029277E-3</v>
      </c>
      <c r="M1722" s="58">
        <f t="shared" si="761"/>
        <v>2.5163881125308783E-2</v>
      </c>
      <c r="N1722" s="58">
        <f t="shared" si="762"/>
        <v>1.5662306633322751E-4</v>
      </c>
      <c r="O1722" s="59">
        <f t="shared" si="763"/>
        <v>0.27820172157439538</v>
      </c>
      <c r="P1722" s="58">
        <f t="shared" si="764"/>
        <v>2.2161742580351085E-4</v>
      </c>
      <c r="Q1722" s="58">
        <f t="shared" si="765"/>
        <v>0.5573241631119441</v>
      </c>
      <c r="R1722" s="58">
        <f t="shared" si="766"/>
        <v>0.55399983606431902</v>
      </c>
      <c r="S1722" s="60">
        <f t="shared" si="767"/>
        <v>3.3243270476250864E-3</v>
      </c>
      <c r="T1722" s="58">
        <f t="shared" si="768"/>
        <v>2.2029552222999633E-4</v>
      </c>
      <c r="U1722" s="58">
        <f t="shared" si="769"/>
        <v>3.1842666875473921E-3</v>
      </c>
      <c r="V1722" s="58">
        <f t="shared" si="770"/>
        <v>2.9519279155363828E-4</v>
      </c>
      <c r="W1722" s="50">
        <f t="shared" si="771"/>
        <v>175.21746443401886</v>
      </c>
      <c r="X1722" s="50">
        <f t="shared" si="772"/>
        <v>106727.43281106513</v>
      </c>
      <c r="Y1722" s="50">
        <f t="shared" si="773"/>
        <v>106727.43281106513</v>
      </c>
      <c r="Z1722" s="50">
        <f t="shared" si="774"/>
        <v>1.588521730021943</v>
      </c>
      <c r="AA1722" s="50">
        <f t="shared" si="775"/>
        <v>1.3502434705186515</v>
      </c>
      <c r="AB1722" s="50">
        <f t="shared" si="776"/>
        <v>704.14279343029125</v>
      </c>
      <c r="AC1722" s="7">
        <f t="shared" si="777"/>
        <v>0.28000034834672344</v>
      </c>
    </row>
    <row r="1723" spans="2:29">
      <c r="B1723" s="7">
        <f t="shared" si="778"/>
        <v>0.67241848072979293</v>
      </c>
      <c r="C1723" s="7">
        <f t="shared" si="751"/>
        <v>3.9764546465392847E-4</v>
      </c>
      <c r="D1723" s="58">
        <f t="shared" si="752"/>
        <v>3631158.0233403472</v>
      </c>
      <c r="E1723" s="7">
        <f t="shared" si="753"/>
        <v>526.65496743980202</v>
      </c>
      <c r="F1723" s="7">
        <f t="shared" si="754"/>
        <v>3529833.0233403472</v>
      </c>
      <c r="G1723" s="57">
        <f t="shared" si="755"/>
        <v>1.2468736854858007E-2</v>
      </c>
      <c r="H1723" s="61">
        <f t="shared" si="756"/>
        <v>1.6677347611353702E-2</v>
      </c>
      <c r="I1723" s="7">
        <f t="shared" si="757"/>
        <v>6.4645304777292564E-2</v>
      </c>
      <c r="J1723" s="58">
        <f t="shared" si="758"/>
        <v>8.0695884042308191E-4</v>
      </c>
      <c r="K1723" s="7">
        <f t="shared" si="759"/>
        <v>6.773978855248719E-3</v>
      </c>
      <c r="L1723" s="7">
        <f t="shared" si="760"/>
        <v>8.3878965360948826E-3</v>
      </c>
      <c r="M1723" s="58">
        <f t="shared" si="761"/>
        <v>2.5163689608284648E-2</v>
      </c>
      <c r="N1723" s="58">
        <f t="shared" si="762"/>
        <v>1.5649830054564214E-4</v>
      </c>
      <c r="O1723" s="59">
        <f t="shared" si="763"/>
        <v>0.27798010634419684</v>
      </c>
      <c r="P1723" s="58">
        <f t="shared" si="764"/>
        <v>2.2161523019853524E-4</v>
      </c>
      <c r="Q1723" s="58">
        <f t="shared" si="765"/>
        <v>0.55731864159800582</v>
      </c>
      <c r="R1723" s="58">
        <f t="shared" si="766"/>
        <v>0.55399566443610659</v>
      </c>
      <c r="S1723" s="60">
        <f t="shared" si="767"/>
        <v>3.322977161899221E-3</v>
      </c>
      <c r="T1723" s="58">
        <f t="shared" si="768"/>
        <v>2.2029386340095743E-4</v>
      </c>
      <c r="U1723" s="58">
        <f t="shared" si="769"/>
        <v>3.18558805434497E-3</v>
      </c>
      <c r="V1723" s="58">
        <f t="shared" si="770"/>
        <v>2.9531755734122365E-4</v>
      </c>
      <c r="W1723" s="50">
        <f t="shared" si="771"/>
        <v>175.21613089062794</v>
      </c>
      <c r="X1723" s="50">
        <f t="shared" si="772"/>
        <v>106726.62915167613</v>
      </c>
      <c r="Y1723" s="50">
        <f t="shared" si="773"/>
        <v>106726.62915167613</v>
      </c>
      <c r="Z1723" s="50">
        <f t="shared" si="774"/>
        <v>1.588520246706363</v>
      </c>
      <c r="AA1723" s="50">
        <f t="shared" si="775"/>
        <v>1.3502422097004085</v>
      </c>
      <c r="AB1723" s="50">
        <f t="shared" si="776"/>
        <v>704.13683371985564</v>
      </c>
      <c r="AC1723" s="7">
        <f t="shared" si="777"/>
        <v>0.27999800335039066</v>
      </c>
    </row>
    <row r="1724" spans="2:29">
      <c r="B1724" s="7">
        <f t="shared" si="778"/>
        <v>0.67281612619444686</v>
      </c>
      <c r="C1724" s="7">
        <f t="shared" si="751"/>
        <v>3.9764546465392847E-4</v>
      </c>
      <c r="D1724" s="58">
        <f t="shared" si="752"/>
        <v>3631130.1069046892</v>
      </c>
      <c r="E1724" s="7">
        <f t="shared" si="753"/>
        <v>526.65091850295653</v>
      </c>
      <c r="F1724" s="7">
        <f t="shared" si="754"/>
        <v>3529805.1069046892</v>
      </c>
      <c r="G1724" s="57">
        <f t="shared" si="755"/>
        <v>1.246870627544832E-2</v>
      </c>
      <c r="H1724" s="61">
        <f t="shared" si="756"/>
        <v>1.6682305748013999E-2</v>
      </c>
      <c r="I1724" s="7">
        <f t="shared" si="757"/>
        <v>6.4635388503971963E-2</v>
      </c>
      <c r="J1724" s="58">
        <f t="shared" si="758"/>
        <v>8.0643921559370906E-4</v>
      </c>
      <c r="K1724" s="7">
        <f t="shared" si="759"/>
        <v>6.7749533392898941E-3</v>
      </c>
      <c r="L1724" s="7">
        <f t="shared" si="760"/>
        <v>8.3878317704773123E-3</v>
      </c>
      <c r="M1724" s="58">
        <f t="shared" si="761"/>
        <v>2.5163495311431937E-2</v>
      </c>
      <c r="N1724" s="58">
        <f t="shared" si="762"/>
        <v>1.5637353601421336E-4</v>
      </c>
      <c r="O1724" s="59">
        <f t="shared" si="763"/>
        <v>0.27775849334524649</v>
      </c>
      <c r="P1724" s="58">
        <f t="shared" si="764"/>
        <v>2.2161299895034903E-4</v>
      </c>
      <c r="Q1724" s="58">
        <f t="shared" si="765"/>
        <v>0.55731303044841518</v>
      </c>
      <c r="R1724" s="58">
        <f t="shared" si="766"/>
        <v>0.55399140530328395</v>
      </c>
      <c r="S1724" s="60">
        <f t="shared" si="767"/>
        <v>3.3216251451312351E-3</v>
      </c>
      <c r="T1724" s="58">
        <f t="shared" si="768"/>
        <v>2.2029216977610715E-4</v>
      </c>
      <c r="U1724" s="58">
        <f t="shared" si="769"/>
        <v>3.1869088835192118E-3</v>
      </c>
      <c r="V1724" s="58">
        <f t="shared" si="770"/>
        <v>2.9544232187265237E-4</v>
      </c>
      <c r="W1724" s="50">
        <f t="shared" si="771"/>
        <v>175.21477799114038</v>
      </c>
      <c r="X1724" s="50">
        <f t="shared" si="772"/>
        <v>106725.80863462439</v>
      </c>
      <c r="Y1724" s="50">
        <f t="shared" si="773"/>
        <v>106725.80863462439</v>
      </c>
      <c r="Z1724" s="50">
        <f t="shared" si="774"/>
        <v>1.5885187322535179</v>
      </c>
      <c r="AA1724" s="50">
        <f t="shared" si="775"/>
        <v>1.3502409224154901</v>
      </c>
      <c r="AB1724" s="50">
        <f t="shared" si="776"/>
        <v>704.13074899776723</v>
      </c>
      <c r="AC1724" s="7">
        <f t="shared" si="777"/>
        <v>0.27999560864340689</v>
      </c>
    </row>
    <row r="1725" spans="2:29">
      <c r="B1725" s="7">
        <f t="shared" si="778"/>
        <v>0.67321377165910079</v>
      </c>
      <c r="C1725" s="7">
        <f t="shared" si="751"/>
        <v>3.9764546465392847E-4</v>
      </c>
      <c r="D1725" s="58">
        <f t="shared" si="752"/>
        <v>3631101.6169284959</v>
      </c>
      <c r="E1725" s="7">
        <f t="shared" si="753"/>
        <v>526.6467863810858</v>
      </c>
      <c r="F1725" s="7">
        <f t="shared" si="754"/>
        <v>3529776.6169284959</v>
      </c>
      <c r="G1725" s="57">
        <f t="shared" si="755"/>
        <v>1.2468675067622481E-2</v>
      </c>
      <c r="H1725" s="61">
        <f t="shared" si="756"/>
        <v>1.6687263872514534E-2</v>
      </c>
      <c r="I1725" s="7">
        <f t="shared" si="757"/>
        <v>6.4625472254970895E-2</v>
      </c>
      <c r="J1725" s="58">
        <f t="shared" si="758"/>
        <v>8.0591943757898454E-4</v>
      </c>
      <c r="K1725" s="7">
        <f t="shared" si="759"/>
        <v>6.7759272031022626E-3</v>
      </c>
      <c r="L1725" s="7">
        <f t="shared" si="760"/>
        <v>8.3877660782602313E-3</v>
      </c>
      <c r="M1725" s="58">
        <f t="shared" si="761"/>
        <v>2.5163298234780695E-2</v>
      </c>
      <c r="N1725" s="58">
        <f t="shared" si="762"/>
        <v>1.5624877275900725E-4</v>
      </c>
      <c r="O1725" s="59">
        <f t="shared" si="763"/>
        <v>0.27753688261318665</v>
      </c>
      <c r="P1725" s="58">
        <f t="shared" si="764"/>
        <v>2.2161073205984039E-4</v>
      </c>
      <c r="Q1725" s="58">
        <f t="shared" si="765"/>
        <v>0.55730732966540586</v>
      </c>
      <c r="R1725" s="58">
        <f t="shared" si="766"/>
        <v>0.55398705866697973</v>
      </c>
      <c r="S1725" s="60">
        <f t="shared" si="767"/>
        <v>3.3202709984261336E-3</v>
      </c>
      <c r="T1725" s="58">
        <f t="shared" si="768"/>
        <v>2.2029044135589429E-4</v>
      </c>
      <c r="U1725" s="58">
        <f t="shared" si="769"/>
        <v>3.1882291742231579E-3</v>
      </c>
      <c r="V1725" s="58">
        <f t="shared" si="770"/>
        <v>2.9556708512785848E-4</v>
      </c>
      <c r="W1725" s="50">
        <f t="shared" si="771"/>
        <v>175.21340573576538</v>
      </c>
      <c r="X1725" s="50">
        <f t="shared" si="772"/>
        <v>106724.97126012728</v>
      </c>
      <c r="Y1725" s="50">
        <f t="shared" si="773"/>
        <v>106724.97126012728</v>
      </c>
      <c r="Z1725" s="50">
        <f t="shared" si="774"/>
        <v>1.5885171866623728</v>
      </c>
      <c r="AA1725" s="50">
        <f t="shared" si="775"/>
        <v>1.3502396086630168</v>
      </c>
      <c r="AB1725" s="50">
        <f t="shared" si="776"/>
        <v>704.12453926563785</v>
      </c>
      <c r="AC1725" s="7">
        <f t="shared" si="777"/>
        <v>0.27999316422642684</v>
      </c>
    </row>
    <row r="1726" spans="2:29">
      <c r="B1726" s="7">
        <f t="shared" si="778"/>
        <v>0.67361141712375472</v>
      </c>
      <c r="C1726" s="7">
        <f t="shared" ref="C1726:C1789" si="779">B1726-B1725</f>
        <v>3.9764546465392847E-4</v>
      </c>
      <c r="D1726" s="58">
        <f t="shared" ref="D1726:D1789" si="780">$E$23*$E$21*U1725/V1725</f>
        <v>3631072.553419624</v>
      </c>
      <c r="E1726" s="7">
        <f t="shared" ref="E1726:E1789" si="781">D1726/6894.757</f>
        <v>526.64257107532933</v>
      </c>
      <c r="F1726" s="7">
        <f t="shared" ref="F1726:F1789" si="782">D1726-$E$6</f>
        <v>3529747.553419624</v>
      </c>
      <c r="G1726" s="57">
        <f t="shared" ref="G1726:G1789" si="783">($E$7*((D1726*0.000145038)^$E$8))*0.0254</f>
        <v>1.2468643231379015E-2</v>
      </c>
      <c r="H1726" s="61">
        <f t="shared" ref="H1726:H1789" si="784">IF(H1725&gt;0,IF((H1725+G1725*C1726)&lt;$E$10,H1725+G1725*C1726,0),0)</f>
        <v>1.6692221984605418E-2</v>
      </c>
      <c r="I1726" s="7">
        <f t="shared" ref="I1726:I1789" si="785">IF(H1726&gt;0,I1725-G1725*C1726*2,0)</f>
        <v>6.4615556030789126E-2</v>
      </c>
      <c r="J1726" s="58">
        <f t="shared" ref="J1726:J1789" si="786">IF(H1726&gt;0,PI()*($E$10^2-H1726^2),0)</f>
        <v>8.0539950640625259E-4</v>
      </c>
      <c r="K1726" s="7">
        <f t="shared" ref="K1726:K1789" si="787">IF(J1726=0,0,2*PI()*H1726*I1726)</f>
        <v>6.7769004466413322E-3</v>
      </c>
      <c r="L1726" s="7">
        <f t="shared" ref="L1726:L1789" si="788">J1726*2+K1726</f>
        <v>8.387699459453838E-3</v>
      </c>
      <c r="M1726" s="58">
        <f t="shared" ref="M1726:M1789" si="789">IF(L1726&gt;0,L1726*$E$13,0)</f>
        <v>2.5163098378361514E-2</v>
      </c>
      <c r="N1726" s="58">
        <f t="shared" ref="N1726:N1789" si="790">$E$13*PI()*($E$10^2-H1726^2)*I1726</f>
        <v>1.5612401080008936E-4</v>
      </c>
      <c r="O1726" s="59">
        <f t="shared" ref="O1726:O1789" si="791">$E$9*N1726</f>
        <v>0.27731527418365876</v>
      </c>
      <c r="P1726" s="58">
        <f t="shared" ref="P1726:P1789" si="792">(O1725-O1726)</f>
        <v>2.216084295278975E-4</v>
      </c>
      <c r="Q1726" s="58">
        <f t="shared" ref="Q1726:Q1789" si="793">P1726/C1726</f>
        <v>0.5573015392512114</v>
      </c>
      <c r="R1726" s="58">
        <f t="shared" ref="R1726:R1789" si="794">IF(D1726&gt;$E$6,$E$14*D1726*$E$22*(SQRT((2/($E$22+1))^(($E$22+1)/($E$22-1))))/($E$22*$E$23*$E$21)^0.5,0)</f>
        <v>0.55398262452839231</v>
      </c>
      <c r="S1726" s="60">
        <f t="shared" ref="S1726:S1789" si="795">Q1726-R1726</f>
        <v>3.3189147228190885E-3</v>
      </c>
      <c r="T1726" s="58">
        <f t="shared" ref="T1726:T1789" si="796">R1726*C1726</f>
        <v>2.2028867814079535E-4</v>
      </c>
      <c r="U1726" s="58">
        <f t="shared" ref="U1726:U1789" si="797">IF(P1726+U1725-T1726&gt;0,P1726+U1725-T1726,0)</f>
        <v>3.1895489256102603E-3</v>
      </c>
      <c r="V1726" s="58">
        <f t="shared" ref="V1726:V1789" si="798">$E$20-N1726</f>
        <v>2.9569184708677643E-4</v>
      </c>
      <c r="W1726" s="50">
        <f t="shared" ref="W1726:W1789" si="799">M1726/$E$14</f>
        <v>175.21201412471598</v>
      </c>
      <c r="X1726" s="50">
        <f t="shared" ref="X1726:X1789" si="800">D1726/(1+(($E$22-1)/2)*$E$17^2)^($E$22/($E$22-1))</f>
        <v>106724.11702841571</v>
      </c>
      <c r="Y1726" s="50">
        <f t="shared" ref="Y1726:Y1789" si="801">IF(D1726/(1+(($E$22-1)/2)*$E$17^2)^($E$22/($E$22-1))&lt;$E$6,$E$6,D1726/(1+(($E$22-1)/2)*$E$17^2)^($E$22/($E$22-1)))</f>
        <v>106724.11702841571</v>
      </c>
      <c r="Z1726" s="50">
        <f t="shared" ref="Z1726:Z1789" si="802">(((2*$E$22^2)/($E$22-1))*((2/($E$22+1))^(($E$22+1)/($E$22-1)))*((1-(X1726/D1726)^(($E$22-1)/$E$22))))^(0.5)+(((X1726-$E$6)/(D1726))*($E$15/$E$14))</f>
        <v>1.5885156099318887</v>
      </c>
      <c r="AA1726" s="50">
        <f t="shared" ref="AA1726:AA1789" si="803">Z1726*$E$16</f>
        <v>1.3502382684421053</v>
      </c>
      <c r="AB1726" s="50">
        <f t="shared" ref="AB1726:AB1789" si="804">IF(AA1726*D1726*$E$14&gt;0,AA1726*D1726*$E$14,0)</f>
        <v>704.11820452518009</v>
      </c>
      <c r="AC1726" s="7">
        <f t="shared" ref="AC1726:AC1789" si="805">((AB1725+AB1726)/(2))*C1726</f>
        <v>0.27999067010011147</v>
      </c>
    </row>
    <row r="1727" spans="2:29">
      <c r="B1727" s="7">
        <f t="shared" si="778"/>
        <v>0.67400906258840865</v>
      </c>
      <c r="C1727" s="7">
        <f t="shared" si="779"/>
        <v>3.9764546465392847E-4</v>
      </c>
      <c r="D1727" s="58">
        <f t="shared" si="780"/>
        <v>3631042.9163863542</v>
      </c>
      <c r="E1727" s="7">
        <f t="shared" si="781"/>
        <v>526.63827258688809</v>
      </c>
      <c r="F1727" s="7">
        <f t="shared" si="782"/>
        <v>3529717.9163863542</v>
      </c>
      <c r="G1727" s="57">
        <f t="shared" si="783"/>
        <v>1.2468610766716732E-2</v>
      </c>
      <c r="H1727" s="61">
        <f t="shared" si="784"/>
        <v>1.6697180084036763E-2</v>
      </c>
      <c r="I1727" s="7">
        <f t="shared" si="785"/>
        <v>6.4605639831926437E-2</v>
      </c>
      <c r="J1727" s="58">
        <f t="shared" si="786"/>
        <v>8.0487942210288963E-4</v>
      </c>
      <c r="K1727" s="7">
        <f t="shared" si="787"/>
        <v>6.7778730698627391E-3</v>
      </c>
      <c r="L1727" s="7">
        <f t="shared" si="788"/>
        <v>8.3876319140685184E-3</v>
      </c>
      <c r="M1727" s="58">
        <f t="shared" si="789"/>
        <v>2.5162895742205555E-2</v>
      </c>
      <c r="N1727" s="58">
        <f t="shared" si="790"/>
        <v>1.5599925015752513E-4</v>
      </c>
      <c r="O1727" s="59">
        <f t="shared" si="791"/>
        <v>0.27709366809230401</v>
      </c>
      <c r="P1727" s="58">
        <f t="shared" si="792"/>
        <v>2.2160609135474241E-4</v>
      </c>
      <c r="Q1727" s="58">
        <f t="shared" si="793"/>
        <v>0.55729565920639024</v>
      </c>
      <c r="R1727" s="58">
        <f t="shared" si="794"/>
        <v>0.55397810288878502</v>
      </c>
      <c r="S1727" s="60">
        <f t="shared" si="795"/>
        <v>3.3175563176052192E-3</v>
      </c>
      <c r="T1727" s="58">
        <f t="shared" si="796"/>
        <v>2.202868801313127E-4</v>
      </c>
      <c r="U1727" s="58">
        <f t="shared" si="797"/>
        <v>3.1908681368336901E-3</v>
      </c>
      <c r="V1727" s="58">
        <f t="shared" si="798"/>
        <v>2.9581660772934066E-4</v>
      </c>
      <c r="W1727" s="50">
        <f t="shared" si="799"/>
        <v>175.21060315820915</v>
      </c>
      <c r="X1727" s="50">
        <f t="shared" si="800"/>
        <v>106723.2459397331</v>
      </c>
      <c r="Y1727" s="50">
        <f t="shared" si="801"/>
        <v>106723.2459397331</v>
      </c>
      <c r="Z1727" s="50">
        <f t="shared" si="802"/>
        <v>1.5885140020610198</v>
      </c>
      <c r="AA1727" s="50">
        <f t="shared" si="803"/>
        <v>1.3502369017518667</v>
      </c>
      <c r="AB1727" s="50">
        <f t="shared" si="804"/>
        <v>704.11174477819873</v>
      </c>
      <c r="AC1727" s="7">
        <f t="shared" si="805"/>
        <v>0.27998812626516012</v>
      </c>
    </row>
    <row r="1728" spans="2:29">
      <c r="B1728" s="7">
        <f t="shared" si="778"/>
        <v>0.67440670805306258</v>
      </c>
      <c r="C1728" s="7">
        <f t="shared" si="779"/>
        <v>3.9764546465392847E-4</v>
      </c>
      <c r="D1728" s="58">
        <f t="shared" si="780"/>
        <v>3631012.7058366123</v>
      </c>
      <c r="E1728" s="7">
        <f t="shared" si="781"/>
        <v>526.63389091691158</v>
      </c>
      <c r="F1728" s="7">
        <f t="shared" si="782"/>
        <v>3529687.7058366123</v>
      </c>
      <c r="G1728" s="57">
        <f t="shared" si="783"/>
        <v>1.2468577673633819E-2</v>
      </c>
      <c r="H1728" s="61">
        <f t="shared" si="784"/>
        <v>1.6702138170558684E-2</v>
      </c>
      <c r="I1728" s="7">
        <f t="shared" si="785"/>
        <v>6.4595723658882595E-2</v>
      </c>
      <c r="J1728" s="58">
        <f t="shared" si="786"/>
        <v>8.0435918469630191E-4</v>
      </c>
      <c r="K1728" s="7">
        <f t="shared" si="787"/>
        <v>6.7788450727222426E-3</v>
      </c>
      <c r="L1728" s="7">
        <f t="shared" si="788"/>
        <v>8.3875634421148471E-3</v>
      </c>
      <c r="M1728" s="58">
        <f t="shared" si="789"/>
        <v>2.5162690326344543E-2</v>
      </c>
      <c r="N1728" s="58">
        <f t="shared" si="790"/>
        <v>1.5587449085137928E-4</v>
      </c>
      <c r="O1728" s="59">
        <f t="shared" si="791"/>
        <v>0.27687206437476247</v>
      </c>
      <c r="P1728" s="58">
        <f t="shared" si="792"/>
        <v>2.2160371754154085E-4</v>
      </c>
      <c r="Q1728" s="58">
        <f t="shared" si="793"/>
        <v>0.55728968953387392</v>
      </c>
      <c r="R1728" s="58">
        <f t="shared" si="794"/>
        <v>0.55397349374936744</v>
      </c>
      <c r="S1728" s="60">
        <f t="shared" si="795"/>
        <v>3.3161957845064816E-3</v>
      </c>
      <c r="T1728" s="58">
        <f t="shared" si="796"/>
        <v>2.2028504732792735E-4</v>
      </c>
      <c r="U1728" s="58">
        <f t="shared" si="797"/>
        <v>3.1921868070473036E-3</v>
      </c>
      <c r="V1728" s="58">
        <f t="shared" si="798"/>
        <v>2.9594136703548651E-4</v>
      </c>
      <c r="W1728" s="50">
        <f t="shared" si="799"/>
        <v>175.20917283646577</v>
      </c>
      <c r="X1728" s="50">
        <f t="shared" si="800"/>
        <v>106722.35799431236</v>
      </c>
      <c r="Y1728" s="50">
        <f t="shared" si="801"/>
        <v>106722.35799431236</v>
      </c>
      <c r="Z1728" s="50">
        <f t="shared" si="802"/>
        <v>1.5885123630486717</v>
      </c>
      <c r="AA1728" s="50">
        <f t="shared" si="803"/>
        <v>1.3502355085913709</v>
      </c>
      <c r="AB1728" s="50">
        <f t="shared" si="804"/>
        <v>704.10516002642123</v>
      </c>
      <c r="AC1728" s="7">
        <f t="shared" si="805"/>
        <v>0.279985532722275</v>
      </c>
    </row>
    <row r="1729" spans="2:29">
      <c r="B1729" s="7">
        <f t="shared" si="778"/>
        <v>0.6748043535177165</v>
      </c>
      <c r="C1729" s="7">
        <f t="shared" si="779"/>
        <v>3.9764546465392847E-4</v>
      </c>
      <c r="D1729" s="58">
        <f t="shared" si="780"/>
        <v>3630981.9217790565</v>
      </c>
      <c r="E1729" s="7">
        <f t="shared" si="781"/>
        <v>526.6294260666557</v>
      </c>
      <c r="F1729" s="7">
        <f t="shared" si="782"/>
        <v>3529656.9217790565</v>
      </c>
      <c r="G1729" s="57">
        <f t="shared" si="783"/>
        <v>1.2468543952129091E-2</v>
      </c>
      <c r="H1729" s="61">
        <f t="shared" si="784"/>
        <v>1.6707096243921291E-2</v>
      </c>
      <c r="I1729" s="7">
        <f t="shared" si="785"/>
        <v>6.4585807512157381E-2</v>
      </c>
      <c r="J1729" s="58">
        <f t="shared" si="786"/>
        <v>8.038387942139281E-4</v>
      </c>
      <c r="K1729" s="7">
        <f t="shared" si="787"/>
        <v>6.7798164551757245E-3</v>
      </c>
      <c r="L1729" s="7">
        <f t="shared" si="788"/>
        <v>8.3874940436035814E-3</v>
      </c>
      <c r="M1729" s="58">
        <f t="shared" si="789"/>
        <v>2.5162482130810744E-2</v>
      </c>
      <c r="N1729" s="58">
        <f t="shared" si="790"/>
        <v>1.5574973290171634E-4</v>
      </c>
      <c r="O1729" s="59">
        <f t="shared" si="791"/>
        <v>0.27665046306667368</v>
      </c>
      <c r="P1729" s="58">
        <f t="shared" si="792"/>
        <v>2.2160130808879241E-4</v>
      </c>
      <c r="Q1729" s="58">
        <f t="shared" si="793"/>
        <v>0.557283630234919</v>
      </c>
      <c r="R1729" s="58">
        <f t="shared" si="794"/>
        <v>0.55396879711146019</v>
      </c>
      <c r="S1729" s="60">
        <f t="shared" si="795"/>
        <v>3.3148331234588158E-3</v>
      </c>
      <c r="T1729" s="58">
        <f t="shared" si="796"/>
        <v>2.202831797311644E-4</v>
      </c>
      <c r="U1729" s="58">
        <f t="shared" si="797"/>
        <v>3.1935049354049317E-3</v>
      </c>
      <c r="V1729" s="58">
        <f t="shared" si="798"/>
        <v>2.9606612498514939E-4</v>
      </c>
      <c r="W1729" s="50">
        <f t="shared" si="799"/>
        <v>175.20772315971055</v>
      </c>
      <c r="X1729" s="50">
        <f t="shared" si="800"/>
        <v>106721.45319240801</v>
      </c>
      <c r="Y1729" s="50">
        <f t="shared" si="801"/>
        <v>106721.45319240801</v>
      </c>
      <c r="Z1729" s="50">
        <f t="shared" si="802"/>
        <v>1.5885106928937605</v>
      </c>
      <c r="AA1729" s="50">
        <f t="shared" si="803"/>
        <v>1.3502340889596964</v>
      </c>
      <c r="AB1729" s="50">
        <f t="shared" si="804"/>
        <v>704.09845027173503</v>
      </c>
      <c r="AC1729" s="7">
        <f t="shared" si="805"/>
        <v>0.27998288947217498</v>
      </c>
    </row>
    <row r="1730" spans="2:29">
      <c r="B1730" s="7">
        <f t="shared" si="778"/>
        <v>0.67520199898237043</v>
      </c>
      <c r="C1730" s="7">
        <f t="shared" si="779"/>
        <v>3.9764546465392847E-4</v>
      </c>
      <c r="D1730" s="58">
        <f t="shared" si="780"/>
        <v>3630950.5642222748</v>
      </c>
      <c r="E1730" s="7">
        <f t="shared" si="781"/>
        <v>526.62487803736599</v>
      </c>
      <c r="F1730" s="7">
        <f t="shared" si="782"/>
        <v>3529625.5642222748</v>
      </c>
      <c r="G1730" s="57">
        <f t="shared" si="783"/>
        <v>1.2468509602201062E-2</v>
      </c>
      <c r="H1730" s="61">
        <f t="shared" si="784"/>
        <v>1.6712054303874693E-2</v>
      </c>
      <c r="I1730" s="7">
        <f t="shared" si="785"/>
        <v>6.4575891392250576E-2</v>
      </c>
      <c r="J1730" s="58">
        <f t="shared" si="786"/>
        <v>8.0331825068323786E-4</v>
      </c>
      <c r="K1730" s="7">
        <f t="shared" si="787"/>
        <v>6.7807872171791938E-3</v>
      </c>
      <c r="L1730" s="7">
        <f t="shared" si="788"/>
        <v>8.3874237185456689E-3</v>
      </c>
      <c r="M1730" s="58">
        <f t="shared" si="789"/>
        <v>2.5162271155637007E-2</v>
      </c>
      <c r="N1730" s="58">
        <f t="shared" si="790"/>
        <v>1.5562497632860047E-4</v>
      </c>
      <c r="O1730" s="59">
        <f t="shared" si="791"/>
        <v>0.27642886420367657</v>
      </c>
      <c r="P1730" s="58">
        <f t="shared" si="792"/>
        <v>2.2159886299710774E-4</v>
      </c>
      <c r="Q1730" s="58">
        <f t="shared" si="793"/>
        <v>0.55727748131106092</v>
      </c>
      <c r="R1730" s="58">
        <f t="shared" si="794"/>
        <v>0.55396401297637365</v>
      </c>
      <c r="S1730" s="60">
        <f t="shared" si="795"/>
        <v>3.313468334687264E-3</v>
      </c>
      <c r="T1730" s="58">
        <f t="shared" si="796"/>
        <v>2.2028127734154495E-4</v>
      </c>
      <c r="U1730" s="58">
        <f t="shared" si="797"/>
        <v>3.1948225210604946E-3</v>
      </c>
      <c r="V1730" s="58">
        <f t="shared" si="798"/>
        <v>2.9619088155826529E-4</v>
      </c>
      <c r="W1730" s="50">
        <f t="shared" si="799"/>
        <v>175.20625412817219</v>
      </c>
      <c r="X1730" s="50">
        <f t="shared" si="800"/>
        <v>106720.53153427244</v>
      </c>
      <c r="Y1730" s="50">
        <f t="shared" si="801"/>
        <v>106720.53153427244</v>
      </c>
      <c r="Z1730" s="50">
        <f t="shared" si="802"/>
        <v>1.5885089915951682</v>
      </c>
      <c r="AA1730" s="50">
        <f t="shared" si="803"/>
        <v>1.3502326428558931</v>
      </c>
      <c r="AB1730" s="50">
        <f t="shared" si="804"/>
        <v>704.09161551601176</v>
      </c>
      <c r="AC1730" s="7">
        <f t="shared" si="805"/>
        <v>0.27998019651560735</v>
      </c>
    </row>
    <row r="1731" spans="2:29">
      <c r="B1731" s="7">
        <f t="shared" si="778"/>
        <v>0.67559964444702436</v>
      </c>
      <c r="C1731" s="7">
        <f t="shared" si="779"/>
        <v>3.9764546465392847E-4</v>
      </c>
      <c r="D1731" s="58">
        <f t="shared" si="780"/>
        <v>3630918.6331749121</v>
      </c>
      <c r="E1731" s="7">
        <f t="shared" si="781"/>
        <v>526.6202468302962</v>
      </c>
      <c r="F1731" s="7">
        <f t="shared" si="782"/>
        <v>3529593.6331749121</v>
      </c>
      <c r="G1731" s="57">
        <f t="shared" si="783"/>
        <v>1.2468474623848126E-2</v>
      </c>
      <c r="H1731" s="61">
        <f t="shared" si="784"/>
        <v>1.6717012350169001E-2</v>
      </c>
      <c r="I1731" s="7">
        <f t="shared" si="785"/>
        <v>6.456597529966196E-2</v>
      </c>
      <c r="J1731" s="58">
        <f t="shared" si="786"/>
        <v>8.0279755413173155E-4</v>
      </c>
      <c r="K1731" s="7">
        <f t="shared" si="787"/>
        <v>6.781757358688782E-3</v>
      </c>
      <c r="L1731" s="7">
        <f t="shared" si="788"/>
        <v>8.3873524669522449E-3</v>
      </c>
      <c r="M1731" s="58">
        <f t="shared" si="789"/>
        <v>2.5162057400856735E-2</v>
      </c>
      <c r="N1731" s="58">
        <f t="shared" si="790"/>
        <v>1.5550022115209524E-4</v>
      </c>
      <c r="O1731" s="59">
        <f t="shared" si="791"/>
        <v>0.27620726782140914</v>
      </c>
      <c r="P1731" s="58">
        <f t="shared" si="792"/>
        <v>2.215963822674305E-4</v>
      </c>
      <c r="Q1731" s="58">
        <f t="shared" si="793"/>
        <v>0.55727124276467288</v>
      </c>
      <c r="R1731" s="58">
        <f t="shared" si="794"/>
        <v>0.55395914134542645</v>
      </c>
      <c r="S1731" s="60">
        <f t="shared" si="795"/>
        <v>3.3121014192464271E-3</v>
      </c>
      <c r="T1731" s="58">
        <f t="shared" si="796"/>
        <v>2.2027934015959335E-4</v>
      </c>
      <c r="U1731" s="58">
        <f t="shared" si="797"/>
        <v>3.1961395631683316E-3</v>
      </c>
      <c r="V1731" s="58">
        <f t="shared" si="798"/>
        <v>2.963156367347705E-4</v>
      </c>
      <c r="W1731" s="50">
        <f t="shared" si="799"/>
        <v>175.20476574208328</v>
      </c>
      <c r="X1731" s="50">
        <f t="shared" si="800"/>
        <v>106719.59302015975</v>
      </c>
      <c r="Y1731" s="50">
        <f t="shared" si="801"/>
        <v>106719.59302015975</v>
      </c>
      <c r="Z1731" s="50">
        <f t="shared" si="802"/>
        <v>1.5885072591517511</v>
      </c>
      <c r="AA1731" s="50">
        <f t="shared" si="803"/>
        <v>1.3502311702789884</v>
      </c>
      <c r="AB1731" s="50">
        <f t="shared" si="804"/>
        <v>704.08465576113554</v>
      </c>
      <c r="AC1731" s="7">
        <f t="shared" si="805"/>
        <v>0.27997745385331885</v>
      </c>
    </row>
    <row r="1732" spans="2:29">
      <c r="B1732" s="7">
        <f t="shared" si="778"/>
        <v>0.67599728991167829</v>
      </c>
      <c r="C1732" s="7">
        <f t="shared" si="779"/>
        <v>3.9764546465392847E-4</v>
      </c>
      <c r="D1732" s="58">
        <f t="shared" si="780"/>
        <v>3630886.1286460483</v>
      </c>
      <c r="E1732" s="7">
        <f t="shared" si="781"/>
        <v>526.61553244676327</v>
      </c>
      <c r="F1732" s="7">
        <f t="shared" si="782"/>
        <v>3529561.1286460483</v>
      </c>
      <c r="G1732" s="57">
        <f t="shared" si="783"/>
        <v>1.2468439017068927E-2</v>
      </c>
      <c r="H1732" s="61">
        <f t="shared" si="784"/>
        <v>1.6721970382554328E-2</v>
      </c>
      <c r="I1732" s="7">
        <f t="shared" si="785"/>
        <v>6.4556059234891314E-2</v>
      </c>
      <c r="J1732" s="58">
        <f t="shared" si="786"/>
        <v>8.0227670458694075E-4</v>
      </c>
      <c r="K1732" s="7">
        <f t="shared" si="787"/>
        <v>6.782726879660749E-3</v>
      </c>
      <c r="L1732" s="7">
        <f t="shared" si="788"/>
        <v>8.3872802888346303E-3</v>
      </c>
      <c r="M1732" s="58">
        <f t="shared" si="789"/>
        <v>2.5161840866503891E-2</v>
      </c>
      <c r="N1732" s="58">
        <f t="shared" si="790"/>
        <v>1.5537546739226386E-4</v>
      </c>
      <c r="O1732" s="59">
        <f t="shared" si="791"/>
        <v>0.27598567395550866</v>
      </c>
      <c r="P1732" s="58">
        <f t="shared" si="792"/>
        <v>2.2159386590048236E-4</v>
      </c>
      <c r="Q1732" s="58">
        <f t="shared" si="793"/>
        <v>0.55726491459756966</v>
      </c>
      <c r="R1732" s="58">
        <f t="shared" si="794"/>
        <v>0.55395418222000459</v>
      </c>
      <c r="S1732" s="60">
        <f t="shared" si="795"/>
        <v>3.3107323775650732E-3</v>
      </c>
      <c r="T1732" s="58">
        <f t="shared" si="796"/>
        <v>2.2027736818586068E-4</v>
      </c>
      <c r="U1732" s="58">
        <f t="shared" si="797"/>
        <v>3.1974560608829532E-3</v>
      </c>
      <c r="V1732" s="58">
        <f t="shared" si="798"/>
        <v>2.9644039049460191E-4</v>
      </c>
      <c r="W1732" s="50">
        <f t="shared" si="799"/>
        <v>175.2032580016803</v>
      </c>
      <c r="X1732" s="50">
        <f t="shared" si="800"/>
        <v>106718.63765033682</v>
      </c>
      <c r="Y1732" s="50">
        <f t="shared" si="801"/>
        <v>106718.63765033682</v>
      </c>
      <c r="Z1732" s="50">
        <f t="shared" si="802"/>
        <v>1.5885054955623592</v>
      </c>
      <c r="AA1732" s="50">
        <f t="shared" si="803"/>
        <v>1.3502296712280053</v>
      </c>
      <c r="AB1732" s="50">
        <f t="shared" si="804"/>
        <v>704.07757100908577</v>
      </c>
      <c r="AC1732" s="7">
        <f t="shared" si="805"/>
        <v>0.27997466148607764</v>
      </c>
    </row>
    <row r="1733" spans="2:29">
      <c r="B1733" s="7">
        <f t="shared" si="778"/>
        <v>0.67639493537633222</v>
      </c>
      <c r="C1733" s="7">
        <f t="shared" si="779"/>
        <v>3.9764546465392847E-4</v>
      </c>
      <c r="D1733" s="58">
        <f t="shared" si="780"/>
        <v>3630853.0506449067</v>
      </c>
      <c r="E1733" s="7">
        <f t="shared" si="781"/>
        <v>526.61073488810507</v>
      </c>
      <c r="F1733" s="7">
        <f t="shared" si="782"/>
        <v>3529528.0506449067</v>
      </c>
      <c r="G1733" s="57">
        <f t="shared" si="783"/>
        <v>1.2468402781862085E-2</v>
      </c>
      <c r="H1733" s="61">
        <f t="shared" si="784"/>
        <v>1.6726928400780779E-2</v>
      </c>
      <c r="I1733" s="7">
        <f t="shared" si="785"/>
        <v>6.4546143198438405E-2</v>
      </c>
      <c r="J1733" s="58">
        <f t="shared" si="786"/>
        <v>8.0175570207642903E-4</v>
      </c>
      <c r="K1733" s="7">
        <f t="shared" si="787"/>
        <v>6.7836957800514706E-3</v>
      </c>
      <c r="L1733" s="7">
        <f t="shared" si="788"/>
        <v>8.3872071842043296E-3</v>
      </c>
      <c r="M1733" s="58">
        <f t="shared" si="789"/>
        <v>2.5161621552612989E-2</v>
      </c>
      <c r="N1733" s="58">
        <f t="shared" si="790"/>
        <v>1.5525071506916911E-4</v>
      </c>
      <c r="O1733" s="59">
        <f t="shared" si="791"/>
        <v>0.27576408264161162</v>
      </c>
      <c r="P1733" s="58">
        <f t="shared" si="792"/>
        <v>2.2159131389704045E-4</v>
      </c>
      <c r="Q1733" s="58">
        <f t="shared" si="793"/>
        <v>0.55725849681170581</v>
      </c>
      <c r="R1733" s="58">
        <f t="shared" si="794"/>
        <v>0.5539491356015146</v>
      </c>
      <c r="S1733" s="60">
        <f t="shared" si="795"/>
        <v>3.3093612101912084E-3</v>
      </c>
      <c r="T1733" s="58">
        <f t="shared" si="796"/>
        <v>2.2027536142090631E-4</v>
      </c>
      <c r="U1733" s="58">
        <f t="shared" si="797"/>
        <v>3.1987720133590872E-3</v>
      </c>
      <c r="V1733" s="58">
        <f t="shared" si="798"/>
        <v>2.9656514281769662E-4</v>
      </c>
      <c r="W1733" s="50">
        <f t="shared" si="799"/>
        <v>175.2017309072036</v>
      </c>
      <c r="X1733" s="50">
        <f t="shared" si="800"/>
        <v>106717.66542507474</v>
      </c>
      <c r="Y1733" s="50">
        <f t="shared" si="801"/>
        <v>106717.66542507474</v>
      </c>
      <c r="Z1733" s="50">
        <f t="shared" si="802"/>
        <v>1.5885037008258207</v>
      </c>
      <c r="AA1733" s="50">
        <f t="shared" si="803"/>
        <v>1.3502281457019476</v>
      </c>
      <c r="AB1733" s="50">
        <f t="shared" si="804"/>
        <v>704.07036126187256</v>
      </c>
      <c r="AC1733" s="7">
        <f t="shared" si="805"/>
        <v>0.27997181941467691</v>
      </c>
    </row>
    <row r="1734" spans="2:29">
      <c r="B1734" s="7">
        <f t="shared" si="778"/>
        <v>0.67679258084098615</v>
      </c>
      <c r="C1734" s="7">
        <f t="shared" si="779"/>
        <v>3.9764546465392847E-4</v>
      </c>
      <c r="D1734" s="58">
        <f t="shared" si="780"/>
        <v>3630819.3991809166</v>
      </c>
      <c r="E1734" s="7">
        <f t="shared" si="781"/>
        <v>526.60585415568914</v>
      </c>
      <c r="F1734" s="7">
        <f t="shared" si="782"/>
        <v>3529494.3991809166</v>
      </c>
      <c r="G1734" s="57">
        <f t="shared" si="783"/>
        <v>1.2468365918226228E-2</v>
      </c>
      <c r="H1734" s="61">
        <f t="shared" si="784"/>
        <v>1.6731886404598464E-2</v>
      </c>
      <c r="I1734" s="7">
        <f t="shared" si="785"/>
        <v>6.4536227190803028E-2</v>
      </c>
      <c r="J1734" s="58">
        <f t="shared" si="786"/>
        <v>8.0123454662779019E-4</v>
      </c>
      <c r="K1734" s="7">
        <f t="shared" si="787"/>
        <v>6.7846640598174567E-3</v>
      </c>
      <c r="L1734" s="7">
        <f t="shared" si="788"/>
        <v>8.3871331530730366E-3</v>
      </c>
      <c r="M1734" s="58">
        <f t="shared" si="789"/>
        <v>2.5161399459219108E-2</v>
      </c>
      <c r="N1734" s="58">
        <f t="shared" si="790"/>
        <v>1.5512596420287338E-4</v>
      </c>
      <c r="O1734" s="59">
        <f t="shared" si="791"/>
        <v>0.27554249391535385</v>
      </c>
      <c r="P1734" s="58">
        <f t="shared" si="792"/>
        <v>2.2158872625777093E-4</v>
      </c>
      <c r="Q1734" s="58">
        <f t="shared" si="793"/>
        <v>0.55725198940875631</v>
      </c>
      <c r="R1734" s="58">
        <f t="shared" si="794"/>
        <v>0.55394400149139522</v>
      </c>
      <c r="S1734" s="60">
        <f t="shared" si="795"/>
        <v>3.3079879173610882E-3</v>
      </c>
      <c r="T1734" s="58">
        <f t="shared" si="796"/>
        <v>2.2027331986530229E-4</v>
      </c>
      <c r="U1734" s="58">
        <f t="shared" si="797"/>
        <v>3.2000874197515559E-3</v>
      </c>
      <c r="V1734" s="58">
        <f t="shared" si="798"/>
        <v>2.9668989368399241E-4</v>
      </c>
      <c r="W1734" s="50">
        <f t="shared" si="799"/>
        <v>175.20018445889741</v>
      </c>
      <c r="X1734" s="50">
        <f t="shared" si="800"/>
        <v>106716.67634465064</v>
      </c>
      <c r="Y1734" s="50">
        <f t="shared" si="801"/>
        <v>106716.67634465064</v>
      </c>
      <c r="Z1734" s="50">
        <f t="shared" si="802"/>
        <v>1.5885018749409456</v>
      </c>
      <c r="AA1734" s="50">
        <f t="shared" si="803"/>
        <v>1.3502265936998037</v>
      </c>
      <c r="AB1734" s="50">
        <f t="shared" si="804"/>
        <v>704.06302652155114</v>
      </c>
      <c r="AC1734" s="7">
        <f t="shared" si="805"/>
        <v>0.27996892763992498</v>
      </c>
    </row>
    <row r="1735" spans="2:29">
      <c r="B1735" s="7">
        <f t="shared" si="778"/>
        <v>0.67719022630564008</v>
      </c>
      <c r="C1735" s="7">
        <f t="shared" si="779"/>
        <v>3.9764546465392847E-4</v>
      </c>
      <c r="D1735" s="58">
        <f t="shared" si="780"/>
        <v>3630785.1742635639</v>
      </c>
      <c r="E1735" s="7">
        <f t="shared" si="781"/>
        <v>526.60089025089121</v>
      </c>
      <c r="F1735" s="7">
        <f t="shared" si="782"/>
        <v>3529460.1742635639</v>
      </c>
      <c r="G1735" s="57">
        <f t="shared" si="783"/>
        <v>1.2468328426159855E-2</v>
      </c>
      <c r="H1735" s="61">
        <f t="shared" si="784"/>
        <v>1.6736844393757493E-2</v>
      </c>
      <c r="I1735" s="7">
        <f t="shared" si="785"/>
        <v>6.4526311212484977E-2</v>
      </c>
      <c r="J1735" s="58">
        <f t="shared" si="786"/>
        <v>8.0071323826864948E-4</v>
      </c>
      <c r="K1735" s="7">
        <f t="shared" si="787"/>
        <v>6.7856317189153364E-3</v>
      </c>
      <c r="L1735" s="7">
        <f t="shared" si="788"/>
        <v>8.387058195452636E-3</v>
      </c>
      <c r="M1735" s="58">
        <f t="shared" si="789"/>
        <v>2.5161174586357908E-2</v>
      </c>
      <c r="N1735" s="58">
        <f t="shared" si="790"/>
        <v>1.5500121481343854E-4</v>
      </c>
      <c r="O1735" s="59">
        <f t="shared" si="791"/>
        <v>0.27532090781237017</v>
      </c>
      <c r="P1735" s="58">
        <f t="shared" si="792"/>
        <v>2.2158610298367298E-4</v>
      </c>
      <c r="Q1735" s="58">
        <f t="shared" si="793"/>
        <v>0.55724539239123416</v>
      </c>
      <c r="R1735" s="58">
        <f t="shared" si="794"/>
        <v>0.55393877989109386</v>
      </c>
      <c r="S1735" s="60">
        <f t="shared" si="795"/>
        <v>3.3066125001403046E-3</v>
      </c>
      <c r="T1735" s="58">
        <f t="shared" si="796"/>
        <v>2.2027124351962422E-4</v>
      </c>
      <c r="U1735" s="58">
        <f t="shared" si="797"/>
        <v>3.2014022792156045E-3</v>
      </c>
      <c r="V1735" s="58">
        <f t="shared" si="798"/>
        <v>2.9681464307342725E-4</v>
      </c>
      <c r="W1735" s="50">
        <f t="shared" si="799"/>
        <v>175.19861865701003</v>
      </c>
      <c r="X1735" s="50">
        <f t="shared" si="800"/>
        <v>106715.67040934335</v>
      </c>
      <c r="Y1735" s="50">
        <f t="shared" si="801"/>
        <v>106715.67040934335</v>
      </c>
      <c r="Z1735" s="50">
        <f t="shared" si="802"/>
        <v>1.5885000179065174</v>
      </c>
      <c r="AA1735" s="50">
        <f t="shared" si="803"/>
        <v>1.3502250152205397</v>
      </c>
      <c r="AB1735" s="50">
        <f t="shared" si="804"/>
        <v>704.05556679018946</v>
      </c>
      <c r="AC1735" s="7">
        <f t="shared" si="805"/>
        <v>0.27996598616264162</v>
      </c>
    </row>
    <row r="1736" spans="2:29">
      <c r="B1736" s="7">
        <f t="shared" si="778"/>
        <v>0.677587871770294</v>
      </c>
      <c r="C1736" s="7">
        <f t="shared" si="779"/>
        <v>3.9764546465392847E-4</v>
      </c>
      <c r="D1736" s="58">
        <f t="shared" si="780"/>
        <v>3630750.3759027678</v>
      </c>
      <c r="E1736" s="7">
        <f t="shared" si="781"/>
        <v>526.59584317515009</v>
      </c>
      <c r="F1736" s="7">
        <f t="shared" si="782"/>
        <v>3529425.3759027678</v>
      </c>
      <c r="G1736" s="57">
        <f t="shared" si="783"/>
        <v>1.2468290305661723E-2</v>
      </c>
      <c r="H1736" s="61">
        <f t="shared" si="784"/>
        <v>1.6741802368007971E-2</v>
      </c>
      <c r="I1736" s="7">
        <f t="shared" si="785"/>
        <v>6.4516395263984019E-2</v>
      </c>
      <c r="J1736" s="58">
        <f t="shared" si="786"/>
        <v>8.0019177702666383E-4</v>
      </c>
      <c r="K1736" s="7">
        <f t="shared" si="787"/>
        <v>6.7865987573018649E-3</v>
      </c>
      <c r="L1736" s="7">
        <f t="shared" si="788"/>
        <v>8.3869823113551928E-3</v>
      </c>
      <c r="M1736" s="58">
        <f t="shared" si="789"/>
        <v>2.5160946934065578E-2</v>
      </c>
      <c r="N1736" s="58">
        <f t="shared" si="790"/>
        <v>1.5487646692092602E-4</v>
      </c>
      <c r="O1736" s="59">
        <f t="shared" si="791"/>
        <v>0.27509932436829487</v>
      </c>
      <c r="P1736" s="58">
        <f t="shared" si="792"/>
        <v>2.2158344407530173E-4</v>
      </c>
      <c r="Q1736" s="58">
        <f t="shared" si="793"/>
        <v>0.55723870576053514</v>
      </c>
      <c r="R1736" s="58">
        <f t="shared" si="794"/>
        <v>0.55393347080212374</v>
      </c>
      <c r="S1736" s="60">
        <f t="shared" si="795"/>
        <v>3.305234958411396E-3</v>
      </c>
      <c r="T1736" s="58">
        <f t="shared" si="796"/>
        <v>2.2026913238447381E-4</v>
      </c>
      <c r="U1736" s="58">
        <f t="shared" si="797"/>
        <v>3.2027165909064323E-3</v>
      </c>
      <c r="V1736" s="58">
        <f t="shared" si="798"/>
        <v>2.9693939096593971E-4</v>
      </c>
      <c r="W1736" s="50">
        <f t="shared" si="799"/>
        <v>175.19703350179347</v>
      </c>
      <c r="X1736" s="50">
        <f t="shared" si="800"/>
        <v>106714.6476194444</v>
      </c>
      <c r="Y1736" s="50">
        <f t="shared" si="801"/>
        <v>106714.6476194444</v>
      </c>
      <c r="Z1736" s="50">
        <f t="shared" si="802"/>
        <v>1.5884981297213134</v>
      </c>
      <c r="AA1736" s="50">
        <f t="shared" si="803"/>
        <v>1.3502234102631163</v>
      </c>
      <c r="AB1736" s="50">
        <f t="shared" si="804"/>
        <v>704.04798206994883</v>
      </c>
      <c r="AC1736" s="7">
        <f t="shared" si="805"/>
        <v>0.27996299498366767</v>
      </c>
    </row>
    <row r="1737" spans="2:29">
      <c r="B1737" s="7">
        <f t="shared" si="778"/>
        <v>0.67798551723494793</v>
      </c>
      <c r="C1737" s="7">
        <f t="shared" si="779"/>
        <v>3.9764546465392847E-4</v>
      </c>
      <c r="D1737" s="58">
        <f t="shared" si="780"/>
        <v>3630715.0041083489</v>
      </c>
      <c r="E1737" s="7">
        <f t="shared" si="781"/>
        <v>526.59071292988995</v>
      </c>
      <c r="F1737" s="7">
        <f t="shared" si="782"/>
        <v>3529390.0041083489</v>
      </c>
      <c r="G1737" s="57">
        <f t="shared" si="783"/>
        <v>1.2468251556730295E-2</v>
      </c>
      <c r="H1737" s="61">
        <f t="shared" si="784"/>
        <v>1.6746760327100006E-2</v>
      </c>
      <c r="I1737" s="7">
        <f t="shared" si="785"/>
        <v>6.450647934579995E-2</v>
      </c>
      <c r="J1737" s="58">
        <f t="shared" si="786"/>
        <v>7.9967016292952105E-4</v>
      </c>
      <c r="K1737" s="7">
        <f t="shared" si="787"/>
        <v>6.7875651749339195E-3</v>
      </c>
      <c r="L1737" s="7">
        <f t="shared" si="788"/>
        <v>8.386905500792961E-3</v>
      </c>
      <c r="M1737" s="58">
        <f t="shared" si="789"/>
        <v>2.5160716502378881E-2</v>
      </c>
      <c r="N1737" s="58">
        <f t="shared" si="790"/>
        <v>1.5475172054539688E-4</v>
      </c>
      <c r="O1737" s="59">
        <f t="shared" si="791"/>
        <v>0.27487774361876122</v>
      </c>
      <c r="P1737" s="58">
        <f t="shared" si="792"/>
        <v>2.2158074953365636E-4</v>
      </c>
      <c r="Q1737" s="58">
        <f t="shared" si="793"/>
        <v>0.55723192951917222</v>
      </c>
      <c r="R1737" s="58">
        <f t="shared" si="794"/>
        <v>0.55392807422598311</v>
      </c>
      <c r="S1737" s="60">
        <f t="shared" si="795"/>
        <v>3.3038552931891063E-3</v>
      </c>
      <c r="T1737" s="58">
        <f t="shared" si="796"/>
        <v>2.2026698646044682E-4</v>
      </c>
      <c r="U1737" s="58">
        <f t="shared" si="797"/>
        <v>3.2040303539796417E-3</v>
      </c>
      <c r="V1737" s="58">
        <f t="shared" si="798"/>
        <v>2.9706413734146891E-4</v>
      </c>
      <c r="W1737" s="50">
        <f t="shared" si="799"/>
        <v>175.1954289935037</v>
      </c>
      <c r="X1737" s="50">
        <f t="shared" si="800"/>
        <v>106713.60797524243</v>
      </c>
      <c r="Y1737" s="50">
        <f t="shared" si="801"/>
        <v>106713.60797524243</v>
      </c>
      <c r="Z1737" s="50">
        <f t="shared" si="802"/>
        <v>1.5884962103840763</v>
      </c>
      <c r="AA1737" s="50">
        <f t="shared" si="803"/>
        <v>1.3502217788264648</v>
      </c>
      <c r="AB1737" s="50">
        <f t="shared" si="804"/>
        <v>704.04027236297031</v>
      </c>
      <c r="AC1737" s="7">
        <f t="shared" si="805"/>
        <v>0.2799599541038586</v>
      </c>
    </row>
    <row r="1738" spans="2:29">
      <c r="B1738" s="7">
        <f t="shared" si="778"/>
        <v>0.67838316269960186</v>
      </c>
      <c r="C1738" s="7">
        <f t="shared" si="779"/>
        <v>3.9764546465392847E-4</v>
      </c>
      <c r="D1738" s="58">
        <f t="shared" si="780"/>
        <v>3630679.0588905308</v>
      </c>
      <c r="E1738" s="7">
        <f t="shared" si="781"/>
        <v>526.5854995165937</v>
      </c>
      <c r="F1738" s="7">
        <f t="shared" si="782"/>
        <v>3529354.0588905308</v>
      </c>
      <c r="G1738" s="57">
        <f t="shared" si="783"/>
        <v>1.2468212179364255E-2</v>
      </c>
      <c r="H1738" s="61">
        <f t="shared" si="784"/>
        <v>1.6751718270783703E-2</v>
      </c>
      <c r="I1738" s="7">
        <f t="shared" si="785"/>
        <v>6.4496563458432549E-2</v>
      </c>
      <c r="J1738" s="58">
        <f t="shared" si="786"/>
        <v>7.9914839600494006E-4</v>
      </c>
      <c r="K1738" s="7">
        <f t="shared" si="787"/>
        <v>6.7885309717685034E-3</v>
      </c>
      <c r="L1738" s="7">
        <f t="shared" si="788"/>
        <v>8.3868277637783838E-3</v>
      </c>
      <c r="M1738" s="58">
        <f t="shared" si="789"/>
        <v>2.5160483291335151E-2</v>
      </c>
      <c r="N1738" s="58">
        <f t="shared" si="790"/>
        <v>1.5462697570691161E-4</v>
      </c>
      <c r="O1738" s="59">
        <f t="shared" si="791"/>
        <v>0.27465616559940176</v>
      </c>
      <c r="P1738" s="58">
        <f t="shared" si="792"/>
        <v>2.2157801935945853E-4</v>
      </c>
      <c r="Q1738" s="58">
        <f t="shared" si="793"/>
        <v>0.55722506366896019</v>
      </c>
      <c r="R1738" s="58">
        <f t="shared" si="794"/>
        <v>0.55392259016423195</v>
      </c>
      <c r="S1738" s="60">
        <f t="shared" si="795"/>
        <v>3.3024735047282316E-3</v>
      </c>
      <c r="T1738" s="58">
        <f t="shared" si="796"/>
        <v>2.202648057481636E-4</v>
      </c>
      <c r="U1738" s="58">
        <f t="shared" si="797"/>
        <v>3.2053435675909367E-3</v>
      </c>
      <c r="V1738" s="58">
        <f t="shared" si="798"/>
        <v>2.9718888217995418E-4</v>
      </c>
      <c r="W1738" s="50">
        <f t="shared" si="799"/>
        <v>175.19380513240068</v>
      </c>
      <c r="X1738" s="50">
        <f t="shared" si="800"/>
        <v>106712.55147703795</v>
      </c>
      <c r="Y1738" s="50">
        <f t="shared" si="801"/>
        <v>106712.55147703795</v>
      </c>
      <c r="Z1738" s="50">
        <f t="shared" si="802"/>
        <v>1.5884942598935408</v>
      </c>
      <c r="AA1738" s="50">
        <f t="shared" si="803"/>
        <v>1.3502201209095097</v>
      </c>
      <c r="AB1738" s="50">
        <f t="shared" si="804"/>
        <v>704.03243767148217</v>
      </c>
      <c r="AC1738" s="7">
        <f t="shared" si="805"/>
        <v>0.27995686352408305</v>
      </c>
    </row>
    <row r="1739" spans="2:29">
      <c r="B1739" s="7">
        <f t="shared" si="778"/>
        <v>0.67878080816425579</v>
      </c>
      <c r="C1739" s="7">
        <f t="shared" si="779"/>
        <v>3.9764546465392847E-4</v>
      </c>
      <c r="D1739" s="58">
        <f t="shared" si="780"/>
        <v>3630642.5402596081</v>
      </c>
      <c r="E1739" s="7">
        <f t="shared" si="781"/>
        <v>526.5802029367544</v>
      </c>
      <c r="F1739" s="7">
        <f t="shared" si="782"/>
        <v>3529317.5402596081</v>
      </c>
      <c r="G1739" s="57">
        <f t="shared" si="783"/>
        <v>1.2468172173562175E-2</v>
      </c>
      <c r="H1739" s="61">
        <f t="shared" si="784"/>
        <v>1.6756676198809169E-2</v>
      </c>
      <c r="I1739" s="7">
        <f t="shared" si="785"/>
        <v>6.4486647602381611E-2</v>
      </c>
      <c r="J1739" s="58">
        <f t="shared" si="786"/>
        <v>7.9862647628067102E-4</v>
      </c>
      <c r="K1739" s="7">
        <f t="shared" si="787"/>
        <v>6.7894961477627446E-3</v>
      </c>
      <c r="L1739" s="7">
        <f t="shared" si="788"/>
        <v>8.3867491003240865E-3</v>
      </c>
      <c r="M1739" s="58">
        <f t="shared" si="789"/>
        <v>2.5160247300972258E-2</v>
      </c>
      <c r="N1739" s="58">
        <f t="shared" si="790"/>
        <v>1.5450223242553023E-4</v>
      </c>
      <c r="O1739" s="59">
        <f t="shared" si="791"/>
        <v>0.27443459034584805</v>
      </c>
      <c r="P1739" s="58">
        <f t="shared" si="792"/>
        <v>2.2157525355370744E-4</v>
      </c>
      <c r="Q1739" s="58">
        <f t="shared" si="793"/>
        <v>0.55721810821241169</v>
      </c>
      <c r="R1739" s="58">
        <f t="shared" si="794"/>
        <v>0.55391701861844078</v>
      </c>
      <c r="S1739" s="60">
        <f t="shared" si="795"/>
        <v>3.3010895939709073E-3</v>
      </c>
      <c r="T1739" s="58">
        <f t="shared" si="796"/>
        <v>2.2026259024824862E-4</v>
      </c>
      <c r="U1739" s="58">
        <f t="shared" si="797"/>
        <v>3.2066562308963958E-3</v>
      </c>
      <c r="V1739" s="58">
        <f t="shared" si="798"/>
        <v>2.9731362546133551E-4</v>
      </c>
      <c r="W1739" s="50">
        <f t="shared" si="799"/>
        <v>175.1921619187481</v>
      </c>
      <c r="X1739" s="50">
        <f t="shared" si="800"/>
        <v>106711.47812513352</v>
      </c>
      <c r="Y1739" s="50">
        <f t="shared" si="801"/>
        <v>106711.47812513352</v>
      </c>
      <c r="Z1739" s="50">
        <f t="shared" si="802"/>
        <v>1.5884922782484161</v>
      </c>
      <c r="AA1739" s="50">
        <f t="shared" si="803"/>
        <v>1.3502184365111536</v>
      </c>
      <c r="AB1739" s="50">
        <f t="shared" si="804"/>
        <v>704.02447799772813</v>
      </c>
      <c r="AC1739" s="7">
        <f t="shared" si="805"/>
        <v>0.27995372324523027</v>
      </c>
    </row>
    <row r="1740" spans="2:29">
      <c r="B1740" s="7">
        <f t="shared" si="778"/>
        <v>0.67917845362890972</v>
      </c>
      <c r="C1740" s="7">
        <f t="shared" si="779"/>
        <v>3.9764546465392847E-4</v>
      </c>
      <c r="D1740" s="58">
        <f t="shared" si="780"/>
        <v>3630605.4482262447</v>
      </c>
      <c r="E1740" s="7">
        <f t="shared" si="781"/>
        <v>526.57482319191888</v>
      </c>
      <c r="F1740" s="7">
        <f t="shared" si="782"/>
        <v>3529280.4482262447</v>
      </c>
      <c r="G1740" s="57">
        <f t="shared" si="783"/>
        <v>1.2468131539322821E-2</v>
      </c>
      <c r="H1740" s="61">
        <f t="shared" si="784"/>
        <v>1.6761634110926509E-2</v>
      </c>
      <c r="I1740" s="7">
        <f t="shared" si="785"/>
        <v>6.4476731778146931E-2</v>
      </c>
      <c r="J1740" s="58">
        <f t="shared" si="786"/>
        <v>7.9810440378449532E-4</v>
      </c>
      <c r="K1740" s="7">
        <f t="shared" si="787"/>
        <v>6.7904607028738979E-3</v>
      </c>
      <c r="L1740" s="7">
        <f t="shared" si="788"/>
        <v>8.3866695104428887E-3</v>
      </c>
      <c r="M1740" s="58">
        <f t="shared" si="789"/>
        <v>2.5160008531328666E-2</v>
      </c>
      <c r="N1740" s="58">
        <f t="shared" si="790"/>
        <v>1.5437749072131233E-4</v>
      </c>
      <c r="O1740" s="59">
        <f t="shared" si="791"/>
        <v>0.27421301789373104</v>
      </c>
      <c r="P1740" s="58">
        <f t="shared" si="792"/>
        <v>2.2157245211701371E-4</v>
      </c>
      <c r="Q1740" s="58">
        <f t="shared" si="793"/>
        <v>0.5572110631510625</v>
      </c>
      <c r="R1740" s="58">
        <f t="shared" si="794"/>
        <v>0.5539113595902363</v>
      </c>
      <c r="S1740" s="60">
        <f t="shared" si="795"/>
        <v>3.299703560826206E-3</v>
      </c>
      <c r="T1740" s="58">
        <f t="shared" si="796"/>
        <v>2.2026033996134877E-4</v>
      </c>
      <c r="U1740" s="58">
        <f t="shared" si="797"/>
        <v>3.2079683430520606E-3</v>
      </c>
      <c r="V1740" s="58">
        <f t="shared" si="798"/>
        <v>2.9743836716555341E-4</v>
      </c>
      <c r="W1740" s="50">
        <f t="shared" si="799"/>
        <v>175.19049935281379</v>
      </c>
      <c r="X1740" s="50">
        <f t="shared" si="800"/>
        <v>106710.38791984259</v>
      </c>
      <c r="Y1740" s="50">
        <f t="shared" si="801"/>
        <v>106710.38791984259</v>
      </c>
      <c r="Z1740" s="50">
        <f t="shared" si="802"/>
        <v>1.5884902654474018</v>
      </c>
      <c r="AA1740" s="50">
        <f t="shared" si="803"/>
        <v>1.3502167256302915</v>
      </c>
      <c r="AB1740" s="50">
        <f t="shared" si="804"/>
        <v>704.01639334403262</v>
      </c>
      <c r="AC1740" s="7">
        <f t="shared" si="805"/>
        <v>0.2799505332682084</v>
      </c>
    </row>
    <row r="1741" spans="2:29">
      <c r="B1741" s="7">
        <f t="shared" si="778"/>
        <v>0.67957609909356365</v>
      </c>
      <c r="C1741" s="7">
        <f t="shared" si="779"/>
        <v>3.9764546465392847E-4</v>
      </c>
      <c r="D1741" s="58">
        <f t="shared" si="780"/>
        <v>3630567.7828010106</v>
      </c>
      <c r="E1741" s="7">
        <f t="shared" si="781"/>
        <v>526.56936028361997</v>
      </c>
      <c r="F1741" s="7">
        <f t="shared" si="782"/>
        <v>3529242.7828010106</v>
      </c>
      <c r="G1741" s="57">
        <f t="shared" si="783"/>
        <v>1.246809027664466E-2</v>
      </c>
      <c r="H1741" s="61">
        <f t="shared" si="784"/>
        <v>1.6766592006885829E-2</v>
      </c>
      <c r="I1741" s="7">
        <f t="shared" si="785"/>
        <v>6.446681598622829E-2</v>
      </c>
      <c r="J1741" s="58">
        <f t="shared" si="786"/>
        <v>7.9758217854422522E-4</v>
      </c>
      <c r="K1741" s="7">
        <f t="shared" si="787"/>
        <v>6.7914246370593375E-3</v>
      </c>
      <c r="L1741" s="7">
        <f t="shared" si="788"/>
        <v>8.3865889941477888E-3</v>
      </c>
      <c r="M1741" s="58">
        <f t="shared" si="789"/>
        <v>2.5159766982443366E-2</v>
      </c>
      <c r="N1741" s="58">
        <f t="shared" si="790"/>
        <v>1.5425275061431694E-4</v>
      </c>
      <c r="O1741" s="59">
        <f t="shared" si="791"/>
        <v>0.27399144827868049</v>
      </c>
      <c r="P1741" s="58">
        <f t="shared" si="792"/>
        <v>2.2156961505054307E-4</v>
      </c>
      <c r="Q1741" s="58">
        <f t="shared" si="793"/>
        <v>0.55720392848784406</v>
      </c>
      <c r="R1741" s="58">
        <f t="shared" si="794"/>
        <v>0.55390561308123154</v>
      </c>
      <c r="S1741" s="60">
        <f t="shared" si="795"/>
        <v>3.2983154066125175E-3</v>
      </c>
      <c r="T1741" s="58">
        <f t="shared" si="796"/>
        <v>2.2025805488810543E-4</v>
      </c>
      <c r="U1741" s="58">
        <f t="shared" si="797"/>
        <v>3.2092799032144982E-3</v>
      </c>
      <c r="V1741" s="58">
        <f t="shared" si="798"/>
        <v>2.9756310727254885E-4</v>
      </c>
      <c r="W1741" s="50">
        <f t="shared" si="799"/>
        <v>175.18881743486926</v>
      </c>
      <c r="X1741" s="50">
        <f t="shared" si="800"/>
        <v>106709.28086147583</v>
      </c>
      <c r="Y1741" s="50">
        <f t="shared" si="801"/>
        <v>106709.28086147583</v>
      </c>
      <c r="Z1741" s="50">
        <f t="shared" si="802"/>
        <v>1.5884882214891629</v>
      </c>
      <c r="AA1741" s="50">
        <f t="shared" si="803"/>
        <v>1.3502149882657883</v>
      </c>
      <c r="AB1741" s="50">
        <f t="shared" si="804"/>
        <v>704.00818371269929</v>
      </c>
      <c r="AC1741" s="7">
        <f t="shared" si="805"/>
        <v>0.27994729359393766</v>
      </c>
    </row>
    <row r="1742" spans="2:29">
      <c r="B1742" s="7">
        <f t="shared" si="778"/>
        <v>0.67997374455821757</v>
      </c>
      <c r="C1742" s="7">
        <f t="shared" si="779"/>
        <v>3.9764546465392847E-4</v>
      </c>
      <c r="D1742" s="58">
        <f t="shared" si="780"/>
        <v>3630529.5439950209</v>
      </c>
      <c r="E1742" s="7">
        <f t="shared" si="781"/>
        <v>526.56381421346987</v>
      </c>
      <c r="F1742" s="7">
        <f t="shared" si="782"/>
        <v>3529204.5439950209</v>
      </c>
      <c r="G1742" s="57">
        <f t="shared" si="783"/>
        <v>1.2468048385526549E-2</v>
      </c>
      <c r="H1742" s="61">
        <f t="shared" si="784"/>
        <v>1.6771549886437233E-2</v>
      </c>
      <c r="I1742" s="7">
        <f t="shared" si="785"/>
        <v>6.4456900227125483E-2</v>
      </c>
      <c r="J1742" s="58">
        <f t="shared" si="786"/>
        <v>7.9705980058770456E-4</v>
      </c>
      <c r="K1742" s="7">
        <f t="shared" si="787"/>
        <v>6.7923879502765653E-3</v>
      </c>
      <c r="L1742" s="7">
        <f t="shared" si="788"/>
        <v>8.386507551451974E-3</v>
      </c>
      <c r="M1742" s="58">
        <f t="shared" si="789"/>
        <v>2.515952265435592E-2</v>
      </c>
      <c r="N1742" s="58">
        <f t="shared" si="790"/>
        <v>1.541280121246026E-4</v>
      </c>
      <c r="O1742" s="59">
        <f t="shared" si="791"/>
        <v>0.27376988153632537</v>
      </c>
      <c r="P1742" s="58">
        <f t="shared" si="792"/>
        <v>2.2156674235512819E-4</v>
      </c>
      <c r="Q1742" s="58">
        <f t="shared" si="793"/>
        <v>0.55719670422485046</v>
      </c>
      <c r="R1742" s="58">
        <f t="shared" si="794"/>
        <v>0.55389977909312227</v>
      </c>
      <c r="S1742" s="60">
        <f t="shared" si="795"/>
        <v>3.29692513172819E-3</v>
      </c>
      <c r="T1742" s="58">
        <f t="shared" si="796"/>
        <v>2.2025573502919293E-4</v>
      </c>
      <c r="U1742" s="58">
        <f t="shared" si="797"/>
        <v>3.2105909105404336E-3</v>
      </c>
      <c r="V1742" s="58">
        <f t="shared" si="798"/>
        <v>2.9768784576226316E-4</v>
      </c>
      <c r="W1742" s="50">
        <f t="shared" si="799"/>
        <v>175.18711616518993</v>
      </c>
      <c r="X1742" s="50">
        <f t="shared" si="800"/>
        <v>106708.15695035992</v>
      </c>
      <c r="Y1742" s="50">
        <f t="shared" si="801"/>
        <v>106708.15695035992</v>
      </c>
      <c r="Z1742" s="50">
        <f t="shared" si="802"/>
        <v>1.5884861463723643</v>
      </c>
      <c r="AA1742" s="50">
        <f t="shared" si="803"/>
        <v>1.3502132244165097</v>
      </c>
      <c r="AB1742" s="50">
        <f t="shared" si="804"/>
        <v>703.99984910615092</v>
      </c>
      <c r="AC1742" s="7">
        <f t="shared" si="805"/>
        <v>0.27994400422335769</v>
      </c>
    </row>
    <row r="1743" spans="2:29">
      <c r="B1743" s="7">
        <f t="shared" si="778"/>
        <v>0.6803713900228715</v>
      </c>
      <c r="C1743" s="7">
        <f t="shared" si="779"/>
        <v>3.9764546465392847E-4</v>
      </c>
      <c r="D1743" s="58">
        <f t="shared" si="780"/>
        <v>3630490.7318195142</v>
      </c>
      <c r="E1743" s="7">
        <f t="shared" si="781"/>
        <v>526.55818498309861</v>
      </c>
      <c r="F1743" s="7">
        <f t="shared" si="782"/>
        <v>3529165.7318195142</v>
      </c>
      <c r="G1743" s="57">
        <f t="shared" si="783"/>
        <v>1.2468005865967278E-2</v>
      </c>
      <c r="H1743" s="61">
        <f t="shared" si="784"/>
        <v>1.6776507749330823E-2</v>
      </c>
      <c r="I1743" s="7">
        <f t="shared" si="785"/>
        <v>6.4446984501338303E-2</v>
      </c>
      <c r="J1743" s="58">
        <f t="shared" si="786"/>
        <v>7.9653726994280871E-4</v>
      </c>
      <c r="K1743" s="7">
        <f t="shared" si="787"/>
        <v>6.7933506424832073E-3</v>
      </c>
      <c r="L1743" s="7">
        <f t="shared" si="788"/>
        <v>8.3864251823688243E-3</v>
      </c>
      <c r="M1743" s="58">
        <f t="shared" si="789"/>
        <v>2.5159275547106473E-2</v>
      </c>
      <c r="N1743" s="58">
        <f t="shared" si="790"/>
        <v>1.5400327527222753E-4</v>
      </c>
      <c r="O1743" s="59">
        <f t="shared" si="791"/>
        <v>0.27354831770229415</v>
      </c>
      <c r="P1743" s="58">
        <f t="shared" si="792"/>
        <v>2.2156383403121316E-4</v>
      </c>
      <c r="Q1743" s="58">
        <f t="shared" si="793"/>
        <v>0.55718939036319837</v>
      </c>
      <c r="R1743" s="58">
        <f t="shared" si="794"/>
        <v>0.55389385762762289</v>
      </c>
      <c r="S1743" s="60">
        <f t="shared" si="795"/>
        <v>3.2955327355754793E-3</v>
      </c>
      <c r="T1743" s="58">
        <f t="shared" si="796"/>
        <v>2.2025338038529301E-4</v>
      </c>
      <c r="U1743" s="58">
        <f t="shared" si="797"/>
        <v>3.2119013641863539E-3</v>
      </c>
      <c r="V1743" s="58">
        <f t="shared" si="798"/>
        <v>2.9781258261463823E-4</v>
      </c>
      <c r="W1743" s="50">
        <f t="shared" si="799"/>
        <v>175.18539554405538</v>
      </c>
      <c r="X1743" s="50">
        <f t="shared" si="800"/>
        <v>106707.01618682517</v>
      </c>
      <c r="Y1743" s="50">
        <f t="shared" si="801"/>
        <v>106707.01618682517</v>
      </c>
      <c r="Z1743" s="50">
        <f t="shared" si="802"/>
        <v>1.5884840400956486</v>
      </c>
      <c r="AA1743" s="50">
        <f t="shared" si="803"/>
        <v>1.3502114340813012</v>
      </c>
      <c r="AB1743" s="50">
        <f t="shared" si="804"/>
        <v>703.99138952683722</v>
      </c>
      <c r="AC1743" s="7">
        <f t="shared" si="805"/>
        <v>0.27994066515743743</v>
      </c>
    </row>
    <row r="1744" spans="2:29">
      <c r="B1744" s="7">
        <f t="shared" si="778"/>
        <v>0.68076903548752543</v>
      </c>
      <c r="C1744" s="7">
        <f t="shared" si="779"/>
        <v>3.9764546465392847E-4</v>
      </c>
      <c r="D1744" s="58">
        <f t="shared" si="780"/>
        <v>3630451.3462854079</v>
      </c>
      <c r="E1744" s="7">
        <f t="shared" si="781"/>
        <v>526.55247259408975</v>
      </c>
      <c r="F1744" s="7">
        <f t="shared" si="782"/>
        <v>3529126.3462854079</v>
      </c>
      <c r="G1744" s="57">
        <f t="shared" si="783"/>
        <v>1.2467962717965082E-2</v>
      </c>
      <c r="H1744" s="61">
        <f t="shared" si="784"/>
        <v>1.6781465595316705E-2</v>
      </c>
      <c r="I1744" s="7">
        <f t="shared" si="785"/>
        <v>6.4437068809366546E-2</v>
      </c>
      <c r="J1744" s="58">
        <f t="shared" si="786"/>
        <v>7.960145866374431E-4</v>
      </c>
      <c r="K1744" s="7">
        <f t="shared" si="787"/>
        <v>6.7943127136370126E-3</v>
      </c>
      <c r="L1744" s="7">
        <f t="shared" si="788"/>
        <v>8.3863418869118984E-3</v>
      </c>
      <c r="M1744" s="58">
        <f t="shared" si="789"/>
        <v>2.5159025660735697E-2</v>
      </c>
      <c r="N1744" s="58">
        <f t="shared" si="790"/>
        <v>1.5387854007724915E-4</v>
      </c>
      <c r="O1744" s="59">
        <f t="shared" si="791"/>
        <v>0.2733267568122138</v>
      </c>
      <c r="P1744" s="58">
        <f t="shared" si="792"/>
        <v>2.2156089008035229E-4</v>
      </c>
      <c r="Q1744" s="58">
        <f t="shared" si="793"/>
        <v>0.55718198690679677</v>
      </c>
      <c r="R1744" s="58">
        <f t="shared" si="794"/>
        <v>0.55388784868639906</v>
      </c>
      <c r="S1744" s="60">
        <f t="shared" si="795"/>
        <v>3.2941382203977021E-3</v>
      </c>
      <c r="T1744" s="58">
        <f t="shared" si="796"/>
        <v>2.2025099095706799E-4</v>
      </c>
      <c r="U1744" s="58">
        <f t="shared" si="797"/>
        <v>3.2132112633096381E-3</v>
      </c>
      <c r="V1744" s="58">
        <f t="shared" si="798"/>
        <v>2.9793731780961659E-4</v>
      </c>
      <c r="W1744" s="50">
        <f t="shared" si="799"/>
        <v>175.18365557174883</v>
      </c>
      <c r="X1744" s="50">
        <f t="shared" si="800"/>
        <v>106705.85857119251</v>
      </c>
      <c r="Y1744" s="50">
        <f t="shared" si="801"/>
        <v>106705.85857119251</v>
      </c>
      <c r="Z1744" s="50">
        <f t="shared" si="802"/>
        <v>1.5884819026576105</v>
      </c>
      <c r="AA1744" s="50">
        <f t="shared" si="803"/>
        <v>1.3502096172589688</v>
      </c>
      <c r="AB1744" s="50">
        <f t="shared" si="804"/>
        <v>703.98280497713768</v>
      </c>
      <c r="AC1744" s="7">
        <f t="shared" si="805"/>
        <v>0.27993727639713689</v>
      </c>
    </row>
    <row r="1745" spans="2:29">
      <c r="B1745" s="7">
        <f t="shared" si="778"/>
        <v>0.68116668095217936</v>
      </c>
      <c r="C1745" s="7">
        <f t="shared" si="779"/>
        <v>3.9764546465392847E-4</v>
      </c>
      <c r="D1745" s="58">
        <f t="shared" si="780"/>
        <v>3630411.3874045699</v>
      </c>
      <c r="E1745" s="7">
        <f t="shared" si="781"/>
        <v>526.54667704816427</v>
      </c>
      <c r="F1745" s="7">
        <f t="shared" si="782"/>
        <v>3529086.3874045699</v>
      </c>
      <c r="G1745" s="57">
        <f t="shared" si="783"/>
        <v>1.246791894151904E-2</v>
      </c>
      <c r="H1745" s="61">
        <f t="shared" si="784"/>
        <v>1.6786423424144978E-2</v>
      </c>
      <c r="I1745" s="7">
        <f t="shared" si="785"/>
        <v>6.4427153151710007E-2</v>
      </c>
      <c r="J1745" s="58">
        <f t="shared" si="786"/>
        <v>7.9549175069954555E-4</v>
      </c>
      <c r="K1745" s="7">
        <f t="shared" si="787"/>
        <v>6.7952741636958568E-3</v>
      </c>
      <c r="L1745" s="7">
        <f t="shared" si="788"/>
        <v>8.3862576650949473E-3</v>
      </c>
      <c r="M1745" s="58">
        <f t="shared" si="789"/>
        <v>2.5158772995284844E-2</v>
      </c>
      <c r="N1745" s="58">
        <f t="shared" si="790"/>
        <v>1.537538065597246E-4</v>
      </c>
      <c r="O1745" s="59">
        <f t="shared" si="791"/>
        <v>0.27310519890171081</v>
      </c>
      <c r="P1745" s="58">
        <f t="shared" si="792"/>
        <v>2.2155791050298967E-4</v>
      </c>
      <c r="Q1745" s="58">
        <f t="shared" si="793"/>
        <v>0.55717449385676232</v>
      </c>
      <c r="R1745" s="58">
        <f t="shared" si="794"/>
        <v>0.55388175227126168</v>
      </c>
      <c r="S1745" s="60">
        <f t="shared" si="795"/>
        <v>3.2927415855006359E-3</v>
      </c>
      <c r="T1745" s="58">
        <f t="shared" si="796"/>
        <v>2.2024856674523796E-4</v>
      </c>
      <c r="U1745" s="58">
        <f t="shared" si="797"/>
        <v>3.2145206070673896E-3</v>
      </c>
      <c r="V1745" s="58">
        <f t="shared" si="798"/>
        <v>2.9806205132714119E-4</v>
      </c>
      <c r="W1745" s="50">
        <f t="shared" si="799"/>
        <v>175.18189624855745</v>
      </c>
      <c r="X1745" s="50">
        <f t="shared" si="800"/>
        <v>106704.68410381072</v>
      </c>
      <c r="Y1745" s="50">
        <f t="shared" si="801"/>
        <v>106704.68410381072</v>
      </c>
      <c r="Z1745" s="50">
        <f t="shared" si="802"/>
        <v>1.5884797340568673</v>
      </c>
      <c r="AA1745" s="50">
        <f t="shared" si="803"/>
        <v>1.3502077739483371</v>
      </c>
      <c r="AB1745" s="50">
        <f t="shared" si="804"/>
        <v>703.97409545963899</v>
      </c>
      <c r="AC1745" s="7">
        <f t="shared" si="805"/>
        <v>0.27993383794344351</v>
      </c>
    </row>
    <row r="1746" spans="2:29">
      <c r="B1746" s="7">
        <f t="shared" si="778"/>
        <v>0.68156432641683329</v>
      </c>
      <c r="C1746" s="7">
        <f t="shared" si="779"/>
        <v>3.9764546465392847E-4</v>
      </c>
      <c r="D1746" s="58">
        <f t="shared" si="780"/>
        <v>3630370.8551885034</v>
      </c>
      <c r="E1746" s="7">
        <f t="shared" si="781"/>
        <v>526.54079834699087</v>
      </c>
      <c r="F1746" s="7">
        <f t="shared" si="782"/>
        <v>3529045.8551885034</v>
      </c>
      <c r="G1746" s="57">
        <f t="shared" si="783"/>
        <v>1.2467874536627618E-2</v>
      </c>
      <c r="H1746" s="61">
        <f t="shared" si="784"/>
        <v>1.6791381235565745E-2</v>
      </c>
      <c r="I1746" s="7">
        <f t="shared" si="785"/>
        <v>6.4417237528868465E-2</v>
      </c>
      <c r="J1746" s="58">
        <f t="shared" si="786"/>
        <v>7.9496876215708436E-4</v>
      </c>
      <c r="K1746" s="7">
        <f t="shared" si="787"/>
        <v>6.7962349926177354E-3</v>
      </c>
      <c r="L1746" s="7">
        <f t="shared" si="788"/>
        <v>8.3861725169319043E-3</v>
      </c>
      <c r="M1746" s="58">
        <f t="shared" si="789"/>
        <v>2.5158517550795713E-2</v>
      </c>
      <c r="N1746" s="58">
        <f t="shared" si="790"/>
        <v>1.5362907473971031E-4</v>
      </c>
      <c r="O1746" s="59">
        <f t="shared" si="791"/>
        <v>0.27288364400641046</v>
      </c>
      <c r="P1746" s="58">
        <f t="shared" si="792"/>
        <v>2.2155489530034655E-4</v>
      </c>
      <c r="Q1746" s="58">
        <f t="shared" si="793"/>
        <v>0.55716691121616624</v>
      </c>
      <c r="R1746" s="58">
        <f t="shared" si="794"/>
        <v>0.55387556838396534</v>
      </c>
      <c r="S1746" s="60">
        <f t="shared" si="795"/>
        <v>3.2913428322008942E-3</v>
      </c>
      <c r="T1746" s="58">
        <f t="shared" si="796"/>
        <v>2.2024610775050064E-4</v>
      </c>
      <c r="U1746" s="58">
        <f t="shared" si="797"/>
        <v>3.2158293946172355E-3</v>
      </c>
      <c r="V1746" s="58">
        <f t="shared" si="798"/>
        <v>2.9818678314715545E-4</v>
      </c>
      <c r="W1746" s="50">
        <f t="shared" si="799"/>
        <v>175.18011757477234</v>
      </c>
      <c r="X1746" s="50">
        <f t="shared" si="800"/>
        <v>106703.49278501794</v>
      </c>
      <c r="Y1746" s="50">
        <f t="shared" si="801"/>
        <v>106703.49278501794</v>
      </c>
      <c r="Z1746" s="50">
        <f t="shared" si="802"/>
        <v>1.5884775342919868</v>
      </c>
      <c r="AA1746" s="50">
        <f t="shared" si="803"/>
        <v>1.3502059041481886</v>
      </c>
      <c r="AB1746" s="50">
        <f t="shared" si="804"/>
        <v>703.9652609768483</v>
      </c>
      <c r="AC1746" s="7">
        <f t="shared" si="805"/>
        <v>0.27993034979737003</v>
      </c>
    </row>
    <row r="1747" spans="2:29">
      <c r="B1747" s="7">
        <f t="shared" si="778"/>
        <v>0.68196197188148722</v>
      </c>
      <c r="C1747" s="7">
        <f t="shared" si="779"/>
        <v>3.9764546465392847E-4</v>
      </c>
      <c r="D1747" s="58">
        <f t="shared" si="780"/>
        <v>3630329.7496492481</v>
      </c>
      <c r="E1747" s="7">
        <f t="shared" si="781"/>
        <v>526.53483649231555</v>
      </c>
      <c r="F1747" s="7">
        <f t="shared" si="782"/>
        <v>3529004.7496492481</v>
      </c>
      <c r="G1747" s="57">
        <f t="shared" si="783"/>
        <v>1.246782950328967E-2</v>
      </c>
      <c r="H1747" s="61">
        <f t="shared" si="784"/>
        <v>1.6796339029329109E-2</v>
      </c>
      <c r="I1747" s="7">
        <f t="shared" si="785"/>
        <v>6.440732194134173E-2</v>
      </c>
      <c r="J1747" s="58">
        <f t="shared" si="786"/>
        <v>7.9444562103805948E-4</v>
      </c>
      <c r="K1747" s="7">
        <f t="shared" si="787"/>
        <v>6.7971952003607738E-3</v>
      </c>
      <c r="L1747" s="7">
        <f t="shared" si="788"/>
        <v>8.3860864424368936E-3</v>
      </c>
      <c r="M1747" s="58">
        <f t="shared" si="789"/>
        <v>2.5158259327310681E-2</v>
      </c>
      <c r="N1747" s="58">
        <f t="shared" si="790"/>
        <v>1.5350434463726239E-4</v>
      </c>
      <c r="O1747" s="59">
        <f t="shared" si="791"/>
        <v>0.27266209216193732</v>
      </c>
      <c r="P1747" s="58">
        <f t="shared" si="792"/>
        <v>2.2155184447314458E-4</v>
      </c>
      <c r="Q1747" s="58">
        <f t="shared" si="793"/>
        <v>0.5571592389868234</v>
      </c>
      <c r="R1747" s="58">
        <f t="shared" si="794"/>
        <v>0.55386929702634757</v>
      </c>
      <c r="S1747" s="60">
        <f t="shared" si="795"/>
        <v>3.2899419604758284E-3</v>
      </c>
      <c r="T1747" s="58">
        <f t="shared" si="796"/>
        <v>2.2024361397358669E-4</v>
      </c>
      <c r="U1747" s="58">
        <f t="shared" si="797"/>
        <v>3.2171376251167935E-3</v>
      </c>
      <c r="V1747" s="58">
        <f t="shared" si="798"/>
        <v>2.9831151324960341E-4</v>
      </c>
      <c r="W1747" s="50">
        <f t="shared" si="799"/>
        <v>175.17831955068857</v>
      </c>
      <c r="X1747" s="50">
        <f t="shared" si="800"/>
        <v>106702.28461516798</v>
      </c>
      <c r="Y1747" s="50">
        <f t="shared" si="801"/>
        <v>106702.28461516798</v>
      </c>
      <c r="Z1747" s="50">
        <f t="shared" si="802"/>
        <v>1.5884753033615366</v>
      </c>
      <c r="AA1747" s="50">
        <f t="shared" si="803"/>
        <v>1.3502040078573061</v>
      </c>
      <c r="AB1747" s="50">
        <f t="shared" si="804"/>
        <v>703.9563015313903</v>
      </c>
      <c r="AC1747" s="7">
        <f t="shared" si="805"/>
        <v>0.27992681195993679</v>
      </c>
    </row>
    <row r="1748" spans="2:29">
      <c r="B1748" s="7">
        <f t="shared" si="778"/>
        <v>0.68235961734614115</v>
      </c>
      <c r="C1748" s="7">
        <f t="shared" si="779"/>
        <v>3.9764546465392847E-4</v>
      </c>
      <c r="D1748" s="58">
        <f t="shared" si="780"/>
        <v>3630288.0707987724</v>
      </c>
      <c r="E1748" s="7">
        <f t="shared" si="781"/>
        <v>526.52879148587431</v>
      </c>
      <c r="F1748" s="7">
        <f t="shared" si="782"/>
        <v>3528963.0707987724</v>
      </c>
      <c r="G1748" s="57">
        <f t="shared" si="783"/>
        <v>1.2467783841503783E-2</v>
      </c>
      <c r="H1748" s="61">
        <f t="shared" si="784"/>
        <v>1.6801296805185172E-2</v>
      </c>
      <c r="I1748" s="7">
        <f t="shared" si="785"/>
        <v>6.4397406389629611E-2</v>
      </c>
      <c r="J1748" s="58">
        <f t="shared" si="786"/>
        <v>7.9392232737050112E-4</v>
      </c>
      <c r="K1748" s="7">
        <f t="shared" si="787"/>
        <v>6.7981547868832225E-3</v>
      </c>
      <c r="L1748" s="7">
        <f t="shared" si="788"/>
        <v>8.3859994416242249E-3</v>
      </c>
      <c r="M1748" s="58">
        <f t="shared" si="789"/>
        <v>2.5157998324872675E-2</v>
      </c>
      <c r="N1748" s="58">
        <f t="shared" si="790"/>
        <v>1.5337961627243617E-4</v>
      </c>
      <c r="O1748" s="59">
        <f t="shared" si="791"/>
        <v>0.27244054340391477</v>
      </c>
      <c r="P1748" s="58">
        <f t="shared" si="792"/>
        <v>2.2154875802254947E-4</v>
      </c>
      <c r="Q1748" s="58">
        <f t="shared" si="793"/>
        <v>0.55715147717166535</v>
      </c>
      <c r="R1748" s="58">
        <f t="shared" si="794"/>
        <v>0.55386293820023369</v>
      </c>
      <c r="S1748" s="60">
        <f t="shared" si="795"/>
        <v>3.2885389714316648E-3</v>
      </c>
      <c r="T1748" s="58">
        <f t="shared" si="796"/>
        <v>2.20241085415222E-4</v>
      </c>
      <c r="U1748" s="58">
        <f t="shared" si="797"/>
        <v>3.2184452977241209E-3</v>
      </c>
      <c r="V1748" s="58">
        <f t="shared" si="798"/>
        <v>2.9843624161442959E-4</v>
      </c>
      <c r="W1748" s="50">
        <f t="shared" si="799"/>
        <v>175.17650217660503</v>
      </c>
      <c r="X1748" s="50">
        <f t="shared" si="800"/>
        <v>106701.05959461267</v>
      </c>
      <c r="Y1748" s="50">
        <f t="shared" si="801"/>
        <v>106701.05959461267</v>
      </c>
      <c r="Z1748" s="50">
        <f t="shared" si="802"/>
        <v>1.5884730412640506</v>
      </c>
      <c r="AA1748" s="50">
        <f t="shared" si="803"/>
        <v>1.3502020850744429</v>
      </c>
      <c r="AB1748" s="50">
        <f t="shared" si="804"/>
        <v>703.94721712587318</v>
      </c>
      <c r="AC1748" s="7">
        <f t="shared" si="805"/>
        <v>0.2799232244321842</v>
      </c>
    </row>
    <row r="1749" spans="2:29">
      <c r="B1749" s="7">
        <f t="shared" si="778"/>
        <v>0.68275726281079507</v>
      </c>
      <c r="C1749" s="7">
        <f t="shared" si="779"/>
        <v>3.9764546465392847E-4</v>
      </c>
      <c r="D1749" s="58">
        <f t="shared" si="780"/>
        <v>3630245.8186494866</v>
      </c>
      <c r="E1749" s="7">
        <f t="shared" si="781"/>
        <v>526.52266332946715</v>
      </c>
      <c r="F1749" s="7">
        <f t="shared" si="782"/>
        <v>3528920.8186494866</v>
      </c>
      <c r="G1749" s="57">
        <f t="shared" si="783"/>
        <v>1.2467737551268806E-2</v>
      </c>
      <c r="H1749" s="61">
        <f t="shared" si="784"/>
        <v>1.6806254562884031E-2</v>
      </c>
      <c r="I1749" s="7">
        <f t="shared" si="785"/>
        <v>6.4387490874231887E-2</v>
      </c>
      <c r="J1749" s="58">
        <f t="shared" si="786"/>
        <v>7.9339888118247221E-4</v>
      </c>
      <c r="K1749" s="7">
        <f t="shared" si="787"/>
        <v>6.7991137521434481E-3</v>
      </c>
      <c r="L1749" s="7">
        <f t="shared" si="788"/>
        <v>8.3859115145083919E-3</v>
      </c>
      <c r="M1749" s="58">
        <f t="shared" si="789"/>
        <v>2.5157734543525177E-2</v>
      </c>
      <c r="N1749" s="58">
        <f t="shared" si="790"/>
        <v>1.5325488966528664E-4</v>
      </c>
      <c r="O1749" s="59">
        <f t="shared" si="791"/>
        <v>0.27221899776796538</v>
      </c>
      <c r="P1749" s="58">
        <f t="shared" si="792"/>
        <v>2.2154563594939392E-4</v>
      </c>
      <c r="Q1749" s="58">
        <f t="shared" si="793"/>
        <v>0.55714362577278598</v>
      </c>
      <c r="R1749" s="58">
        <f t="shared" si="794"/>
        <v>0.55385649190751751</v>
      </c>
      <c r="S1749" s="60">
        <f t="shared" si="795"/>
        <v>3.2871338652684656E-3</v>
      </c>
      <c r="T1749" s="58">
        <f t="shared" si="796"/>
        <v>2.2023852207615958E-4</v>
      </c>
      <c r="U1749" s="58">
        <f t="shared" si="797"/>
        <v>3.2197524115973554E-3</v>
      </c>
      <c r="V1749" s="58">
        <f t="shared" si="798"/>
        <v>2.985609682215791E-4</v>
      </c>
      <c r="W1749" s="50">
        <f t="shared" si="799"/>
        <v>175.17466545282448</v>
      </c>
      <c r="X1749" s="50">
        <f t="shared" si="800"/>
        <v>106699.81772371675</v>
      </c>
      <c r="Y1749" s="50">
        <f t="shared" si="801"/>
        <v>106699.81772371675</v>
      </c>
      <c r="Z1749" s="50">
        <f t="shared" si="802"/>
        <v>1.5884707479980571</v>
      </c>
      <c r="AA1749" s="50">
        <f t="shared" si="803"/>
        <v>1.3502001357983484</v>
      </c>
      <c r="AB1749" s="50">
        <f t="shared" si="804"/>
        <v>703.93800776300213</v>
      </c>
      <c r="AC1749" s="7">
        <f t="shared" si="805"/>
        <v>0.27991958721516869</v>
      </c>
    </row>
    <row r="1750" spans="2:29">
      <c r="B1750" s="7">
        <f t="shared" si="778"/>
        <v>0.683154908275449</v>
      </c>
      <c r="C1750" s="7">
        <f t="shared" si="779"/>
        <v>3.9764546465392847E-4</v>
      </c>
      <c r="D1750" s="58">
        <f t="shared" si="780"/>
        <v>3630202.9932138305</v>
      </c>
      <c r="E1750" s="7">
        <f t="shared" si="781"/>
        <v>526.51645202489817</v>
      </c>
      <c r="F1750" s="7">
        <f t="shared" si="782"/>
        <v>3528877.9932138305</v>
      </c>
      <c r="G1750" s="57">
        <f t="shared" si="783"/>
        <v>1.2467690632583428E-2</v>
      </c>
      <c r="H1750" s="61">
        <f t="shared" si="784"/>
        <v>1.6811212302175787E-2</v>
      </c>
      <c r="I1750" s="7">
        <f t="shared" si="785"/>
        <v>6.4377575395648368E-2</v>
      </c>
      <c r="J1750" s="58">
        <f t="shared" si="786"/>
        <v>7.9287528250206565E-4</v>
      </c>
      <c r="K1750" s="7">
        <f t="shared" si="787"/>
        <v>6.8000720960999499E-3</v>
      </c>
      <c r="L1750" s="7">
        <f t="shared" si="788"/>
        <v>8.3858226611040806E-3</v>
      </c>
      <c r="M1750" s="58">
        <f t="shared" si="789"/>
        <v>2.515746798331224E-2</v>
      </c>
      <c r="N1750" s="58">
        <f t="shared" si="790"/>
        <v>1.5313016483586817E-4</v>
      </c>
      <c r="O1750" s="59">
        <f t="shared" si="791"/>
        <v>0.27199745528971087</v>
      </c>
      <c r="P1750" s="58">
        <f t="shared" si="792"/>
        <v>2.2154247825451057E-4</v>
      </c>
      <c r="Q1750" s="58">
        <f t="shared" si="793"/>
        <v>0.55713568479227937</v>
      </c>
      <c r="R1750" s="58">
        <f t="shared" si="794"/>
        <v>0.55384995815009674</v>
      </c>
      <c r="S1750" s="60">
        <f t="shared" si="795"/>
        <v>3.2857266421826292E-3</v>
      </c>
      <c r="T1750" s="58">
        <f t="shared" si="796"/>
        <v>2.2023592395715405E-4</v>
      </c>
      <c r="U1750" s="58">
        <f t="shared" si="797"/>
        <v>3.221058965894712E-3</v>
      </c>
      <c r="V1750" s="58">
        <f t="shared" si="798"/>
        <v>2.9868569305099759E-4</v>
      </c>
      <c r="W1750" s="50">
        <f t="shared" si="799"/>
        <v>175.17280937965367</v>
      </c>
      <c r="X1750" s="50">
        <f t="shared" si="800"/>
        <v>106698.55900284585</v>
      </c>
      <c r="Y1750" s="50">
        <f t="shared" si="801"/>
        <v>106698.55900284585</v>
      </c>
      <c r="Z1750" s="50">
        <f t="shared" si="802"/>
        <v>1.5884684235620563</v>
      </c>
      <c r="AA1750" s="50">
        <f t="shared" si="803"/>
        <v>1.3501981600277477</v>
      </c>
      <c r="AB1750" s="50">
        <f t="shared" si="804"/>
        <v>703.92867344548824</v>
      </c>
      <c r="AC1750" s="7">
        <f t="shared" si="805"/>
        <v>0.27991590030996716</v>
      </c>
    </row>
    <row r="1751" spans="2:29">
      <c r="B1751" s="7">
        <f t="shared" si="778"/>
        <v>0.68355255374010293</v>
      </c>
      <c r="C1751" s="7">
        <f t="shared" si="779"/>
        <v>3.9764546465392847E-4</v>
      </c>
      <c r="D1751" s="58">
        <f t="shared" si="780"/>
        <v>3630159.594504273</v>
      </c>
      <c r="E1751" s="7">
        <f t="shared" si="781"/>
        <v>526.5101575739759</v>
      </c>
      <c r="F1751" s="7">
        <f t="shared" si="782"/>
        <v>3528834.594504273</v>
      </c>
      <c r="G1751" s="57">
        <f t="shared" si="783"/>
        <v>1.2467643085446165E-2</v>
      </c>
      <c r="H1751" s="61">
        <f t="shared" si="784"/>
        <v>1.6816170022810543E-2</v>
      </c>
      <c r="I1751" s="7">
        <f t="shared" si="785"/>
        <v>6.4367659954378861E-2</v>
      </c>
      <c r="J1751" s="58">
        <f t="shared" si="786"/>
        <v>7.923515313574054E-4</v>
      </c>
      <c r="K1751" s="7">
        <f t="shared" si="787"/>
        <v>6.8010298187113514E-3</v>
      </c>
      <c r="L1751" s="7">
        <f t="shared" si="788"/>
        <v>8.3857328814261629E-3</v>
      </c>
      <c r="M1751" s="58">
        <f t="shared" si="789"/>
        <v>2.515719864427849E-2</v>
      </c>
      <c r="N1751" s="58">
        <f t="shared" si="790"/>
        <v>1.530054418042345E-4</v>
      </c>
      <c r="O1751" s="59">
        <f t="shared" si="791"/>
        <v>0.27177591600477152</v>
      </c>
      <c r="P1751" s="58">
        <f t="shared" si="792"/>
        <v>2.2153928493934272E-4</v>
      </c>
      <c r="Q1751" s="58">
        <f t="shared" si="793"/>
        <v>0.55712765423377519</v>
      </c>
      <c r="R1751" s="58">
        <f t="shared" si="794"/>
        <v>0.55384333692987364</v>
      </c>
      <c r="S1751" s="60">
        <f t="shared" si="795"/>
        <v>3.2843173039015516E-3</v>
      </c>
      <c r="T1751" s="58">
        <f t="shared" si="796"/>
        <v>2.2023329105896186E-4</v>
      </c>
      <c r="U1751" s="58">
        <f t="shared" si="797"/>
        <v>3.2223649597750929E-3</v>
      </c>
      <c r="V1751" s="58">
        <f t="shared" si="798"/>
        <v>2.9881041608263129E-4</v>
      </c>
      <c r="W1751" s="50">
        <f t="shared" si="799"/>
        <v>175.17093395740338</v>
      </c>
      <c r="X1751" s="50">
        <f t="shared" si="800"/>
        <v>106697.28343236644</v>
      </c>
      <c r="Y1751" s="50">
        <f t="shared" si="801"/>
        <v>106697.28343236644</v>
      </c>
      <c r="Z1751" s="50">
        <f t="shared" si="802"/>
        <v>1.5884660679545208</v>
      </c>
      <c r="AA1751" s="50">
        <f t="shared" si="803"/>
        <v>1.3501961577613426</v>
      </c>
      <c r="AB1751" s="50">
        <f t="shared" si="804"/>
        <v>703.91921417604976</v>
      </c>
      <c r="AC1751" s="7">
        <f t="shared" si="805"/>
        <v>0.27991216371765909</v>
      </c>
    </row>
    <row r="1752" spans="2:29">
      <c r="B1752" s="7">
        <f t="shared" si="778"/>
        <v>0.68395019920475686</v>
      </c>
      <c r="C1752" s="7">
        <f t="shared" si="779"/>
        <v>3.9764546465392847E-4</v>
      </c>
      <c r="D1752" s="58">
        <f t="shared" si="780"/>
        <v>3630115.6225339961</v>
      </c>
      <c r="E1752" s="7">
        <f t="shared" si="781"/>
        <v>526.50377997861222</v>
      </c>
      <c r="F1752" s="7">
        <f t="shared" si="782"/>
        <v>3528790.6225339961</v>
      </c>
      <c r="G1752" s="57">
        <f t="shared" si="783"/>
        <v>1.2467594909856114E-2</v>
      </c>
      <c r="H1752" s="61">
        <f t="shared" si="784"/>
        <v>1.6821127724538396E-2</v>
      </c>
      <c r="I1752" s="7">
        <f t="shared" si="785"/>
        <v>6.4357744550923163E-2</v>
      </c>
      <c r="J1752" s="58">
        <f t="shared" si="786"/>
        <v>7.9182762777664734E-4</v>
      </c>
      <c r="K1752" s="7">
        <f t="shared" si="787"/>
        <v>6.8019869199363947E-3</v>
      </c>
      <c r="L1752" s="7">
        <f t="shared" si="788"/>
        <v>8.3856421754896892E-3</v>
      </c>
      <c r="M1752" s="58">
        <f t="shared" si="789"/>
        <v>2.5156926526469066E-2</v>
      </c>
      <c r="N1752" s="58">
        <f t="shared" si="790"/>
        <v>1.5288072059043881E-4</v>
      </c>
      <c r="O1752" s="59">
        <f t="shared" si="791"/>
        <v>0.27155437994876697</v>
      </c>
      <c r="P1752" s="58">
        <f t="shared" si="792"/>
        <v>2.215360560045565E-4</v>
      </c>
      <c r="Q1752" s="58">
        <f t="shared" si="793"/>
        <v>0.55711953409894843</v>
      </c>
      <c r="R1752" s="58">
        <f t="shared" si="794"/>
        <v>0.5538366282488596</v>
      </c>
      <c r="S1752" s="60">
        <f t="shared" si="795"/>
        <v>3.2829058500888353E-3</v>
      </c>
      <c r="T1752" s="58">
        <f t="shared" si="796"/>
        <v>2.2023062338238282E-4</v>
      </c>
      <c r="U1752" s="58">
        <f t="shared" si="797"/>
        <v>3.2236703923972667E-3</v>
      </c>
      <c r="V1752" s="58">
        <f t="shared" si="798"/>
        <v>2.9893513729642695E-4</v>
      </c>
      <c r="W1752" s="50">
        <f t="shared" si="799"/>
        <v>175.16903918638783</v>
      </c>
      <c r="X1752" s="50">
        <f t="shared" si="800"/>
        <v>106695.991012666</v>
      </c>
      <c r="Y1752" s="50">
        <f t="shared" si="801"/>
        <v>106695.991012666</v>
      </c>
      <c r="Z1752" s="50">
        <f t="shared" si="802"/>
        <v>1.5884636811739323</v>
      </c>
      <c r="AA1752" s="50">
        <f t="shared" si="803"/>
        <v>1.3501941289978425</v>
      </c>
      <c r="AB1752" s="50">
        <f t="shared" si="804"/>
        <v>703.90962995755956</v>
      </c>
      <c r="AC1752" s="7">
        <f t="shared" si="805"/>
        <v>0.27990837743935609</v>
      </c>
    </row>
    <row r="1753" spans="2:29">
      <c r="B1753" s="7">
        <f t="shared" si="778"/>
        <v>0.68434784466941079</v>
      </c>
      <c r="C1753" s="7">
        <f t="shared" si="779"/>
        <v>3.9764546465392847E-4</v>
      </c>
      <c r="D1753" s="58">
        <f t="shared" si="780"/>
        <v>3630071.0773159727</v>
      </c>
      <c r="E1753" s="7">
        <f t="shared" si="781"/>
        <v>526.49731924068863</v>
      </c>
      <c r="F1753" s="7">
        <f t="shared" si="782"/>
        <v>3528746.0773159727</v>
      </c>
      <c r="G1753" s="57">
        <f t="shared" si="783"/>
        <v>1.246754610581193E-2</v>
      </c>
      <c r="H1753" s="61">
        <f t="shared" si="784"/>
        <v>1.6826085407109444E-2</v>
      </c>
      <c r="I1753" s="7">
        <f t="shared" si="785"/>
        <v>6.4347829185781066E-2</v>
      </c>
      <c r="J1753" s="58">
        <f t="shared" si="786"/>
        <v>7.9130357178797866E-4</v>
      </c>
      <c r="K1753" s="7">
        <f t="shared" si="787"/>
        <v>6.8029433997339513E-3</v>
      </c>
      <c r="L1753" s="7">
        <f t="shared" si="788"/>
        <v>8.3855505433099095E-3</v>
      </c>
      <c r="M1753" s="58">
        <f t="shared" si="789"/>
        <v>2.5156651629929729E-2</v>
      </c>
      <c r="N1753" s="58">
        <f t="shared" si="790"/>
        <v>1.5275600121453388E-4</v>
      </c>
      <c r="O1753" s="59">
        <f t="shared" si="791"/>
        <v>0.27133284715731582</v>
      </c>
      <c r="P1753" s="58">
        <f t="shared" si="792"/>
        <v>2.2153279145115112E-4</v>
      </c>
      <c r="Q1753" s="58">
        <f t="shared" si="793"/>
        <v>0.55711132439031208</v>
      </c>
      <c r="R1753" s="58">
        <f t="shared" si="794"/>
        <v>0.5538298321090338</v>
      </c>
      <c r="S1753" s="60">
        <f t="shared" si="795"/>
        <v>3.2814922812782754E-3</v>
      </c>
      <c r="T1753" s="58">
        <f t="shared" si="796"/>
        <v>2.2022792092820395E-4</v>
      </c>
      <c r="U1753" s="58">
        <f t="shared" si="797"/>
        <v>3.224975262920214E-3</v>
      </c>
      <c r="V1753" s="58">
        <f t="shared" si="798"/>
        <v>2.9905985667233188E-4</v>
      </c>
      <c r="W1753" s="50">
        <f t="shared" si="799"/>
        <v>175.16712506692571</v>
      </c>
      <c r="X1753" s="50">
        <f t="shared" si="800"/>
        <v>106694.68174412579</v>
      </c>
      <c r="Y1753" s="50">
        <f t="shared" si="801"/>
        <v>106694.68174412579</v>
      </c>
      <c r="Z1753" s="50">
        <f t="shared" si="802"/>
        <v>1.5884612632187312</v>
      </c>
      <c r="AA1753" s="50">
        <f t="shared" si="803"/>
        <v>1.3501920737359214</v>
      </c>
      <c r="AB1753" s="50">
        <f t="shared" si="804"/>
        <v>703.89992079284514</v>
      </c>
      <c r="AC1753" s="7">
        <f t="shared" si="805"/>
        <v>0.27990454147619148</v>
      </c>
    </row>
    <row r="1754" spans="2:29">
      <c r="B1754" s="7">
        <f t="shared" si="778"/>
        <v>0.68474549013406472</v>
      </c>
      <c r="C1754" s="7">
        <f t="shared" si="779"/>
        <v>3.9764546465392847E-4</v>
      </c>
      <c r="D1754" s="58">
        <f t="shared" si="780"/>
        <v>3630025.9588633515</v>
      </c>
      <c r="E1754" s="7">
        <f t="shared" si="781"/>
        <v>526.49077536211234</v>
      </c>
      <c r="F1754" s="7">
        <f t="shared" si="782"/>
        <v>3528700.9588633515</v>
      </c>
      <c r="G1754" s="57">
        <f t="shared" si="783"/>
        <v>1.2467496673312274E-2</v>
      </c>
      <c r="H1754" s="61">
        <f t="shared" si="784"/>
        <v>1.6831043070273784E-2</v>
      </c>
      <c r="I1754" s="7">
        <f t="shared" si="785"/>
        <v>6.4337913859452381E-2</v>
      </c>
      <c r="J1754" s="58">
        <f t="shared" si="786"/>
        <v>7.9077936341961702E-4</v>
      </c>
      <c r="K1754" s="7">
        <f t="shared" si="787"/>
        <v>6.8038992580630123E-3</v>
      </c>
      <c r="L1754" s="7">
        <f t="shared" si="788"/>
        <v>8.3854579849022455E-3</v>
      </c>
      <c r="M1754" s="58">
        <f t="shared" si="789"/>
        <v>2.5156373954706737E-2</v>
      </c>
      <c r="N1754" s="58">
        <f t="shared" si="790"/>
        <v>1.5263128369657174E-4</v>
      </c>
      <c r="O1754" s="59">
        <f t="shared" si="791"/>
        <v>0.27111131766603552</v>
      </c>
      <c r="P1754" s="58">
        <f t="shared" si="792"/>
        <v>2.2152949128029231E-4</v>
      </c>
      <c r="Q1754" s="58">
        <f t="shared" si="793"/>
        <v>0.55710302511079768</v>
      </c>
      <c r="R1754" s="58">
        <f t="shared" si="794"/>
        <v>0.55382294851240221</v>
      </c>
      <c r="S1754" s="60">
        <f t="shared" si="795"/>
        <v>3.2800765983954649E-3</v>
      </c>
      <c r="T1754" s="58">
        <f t="shared" si="796"/>
        <v>2.2022518369722288E-4</v>
      </c>
      <c r="U1754" s="58">
        <f t="shared" si="797"/>
        <v>3.2262795705032834E-3</v>
      </c>
      <c r="V1754" s="58">
        <f t="shared" si="798"/>
        <v>2.9918457419029403E-4</v>
      </c>
      <c r="W1754" s="50">
        <f t="shared" si="799"/>
        <v>175.16519159933912</v>
      </c>
      <c r="X1754" s="50">
        <f t="shared" si="800"/>
        <v>106693.3556271323</v>
      </c>
      <c r="Y1754" s="50">
        <f t="shared" si="801"/>
        <v>106693.3556271323</v>
      </c>
      <c r="Z1754" s="50">
        <f t="shared" si="802"/>
        <v>1.5884588140873379</v>
      </c>
      <c r="AA1754" s="50">
        <f t="shared" si="803"/>
        <v>1.3501899919742373</v>
      </c>
      <c r="AB1754" s="50">
        <f t="shared" si="804"/>
        <v>703.89008668477265</v>
      </c>
      <c r="AC1754" s="7">
        <f t="shared" si="805"/>
        <v>0.27990065582929741</v>
      </c>
    </row>
    <row r="1755" spans="2:29">
      <c r="B1755" s="7">
        <f t="shared" si="778"/>
        <v>0.68514313559871864</v>
      </c>
      <c r="C1755" s="7">
        <f t="shared" si="779"/>
        <v>3.9764546465392847E-4</v>
      </c>
      <c r="D1755" s="58">
        <f t="shared" si="780"/>
        <v>3629980.2671896326</v>
      </c>
      <c r="E1755" s="7">
        <f t="shared" si="781"/>
        <v>526.48414834484129</v>
      </c>
      <c r="F1755" s="7">
        <f t="shared" si="782"/>
        <v>3528655.2671896326</v>
      </c>
      <c r="G1755" s="57">
        <f t="shared" si="783"/>
        <v>1.246744661235597E-2</v>
      </c>
      <c r="H1755" s="61">
        <f t="shared" si="784"/>
        <v>1.6836000713781513E-2</v>
      </c>
      <c r="I1755" s="7">
        <f t="shared" si="785"/>
        <v>6.4327998572436915E-2</v>
      </c>
      <c r="J1755" s="58">
        <f t="shared" si="786"/>
        <v>7.9025500269981174E-4</v>
      </c>
      <c r="K1755" s="7">
        <f t="shared" si="787"/>
        <v>6.8048544948826981E-3</v>
      </c>
      <c r="L1755" s="7">
        <f t="shared" si="788"/>
        <v>8.3853645002823218E-3</v>
      </c>
      <c r="M1755" s="58">
        <f t="shared" si="789"/>
        <v>2.5156093500846965E-2</v>
      </c>
      <c r="N1755" s="58">
        <f t="shared" si="790"/>
        <v>1.5250656805660385E-4</v>
      </c>
      <c r="O1755" s="59">
        <f t="shared" si="791"/>
        <v>0.2708897915105426</v>
      </c>
      <c r="P1755" s="58">
        <f t="shared" si="792"/>
        <v>2.2152615549292376E-4</v>
      </c>
      <c r="Q1755" s="58">
        <f t="shared" si="793"/>
        <v>0.55709463626277833</v>
      </c>
      <c r="R1755" s="58">
        <f t="shared" si="794"/>
        <v>0.55381597746102462</v>
      </c>
      <c r="S1755" s="60">
        <f t="shared" si="795"/>
        <v>3.2786588017537088E-3</v>
      </c>
      <c r="T1755" s="58">
        <f t="shared" si="796"/>
        <v>2.2022241169025871E-4</v>
      </c>
      <c r="U1755" s="58">
        <f t="shared" si="797"/>
        <v>3.2275833143059485E-3</v>
      </c>
      <c r="V1755" s="58">
        <f t="shared" si="798"/>
        <v>2.9930928983026189E-4</v>
      </c>
      <c r="W1755" s="50">
        <f t="shared" si="799"/>
        <v>175.16323878395443</v>
      </c>
      <c r="X1755" s="50">
        <f t="shared" si="800"/>
        <v>106692.01266208233</v>
      </c>
      <c r="Y1755" s="50">
        <f t="shared" si="801"/>
        <v>106692.01266208233</v>
      </c>
      <c r="Z1755" s="50">
        <f t="shared" si="802"/>
        <v>1.588456333778163</v>
      </c>
      <c r="AA1755" s="50">
        <f t="shared" si="803"/>
        <v>1.3501878837114385</v>
      </c>
      <c r="AB1755" s="50">
        <f t="shared" si="804"/>
        <v>703.88012763628456</v>
      </c>
      <c r="AC1755" s="7">
        <f t="shared" si="805"/>
        <v>0.27989672049982861</v>
      </c>
    </row>
    <row r="1756" spans="2:29">
      <c r="B1756" s="7">
        <f t="shared" si="778"/>
        <v>0.68554078106337257</v>
      </c>
      <c r="C1756" s="7">
        <f t="shared" si="779"/>
        <v>3.9764546465392847E-4</v>
      </c>
      <c r="D1756" s="58">
        <f t="shared" si="780"/>
        <v>3629934.0023083938</v>
      </c>
      <c r="E1756" s="7">
        <f t="shared" si="781"/>
        <v>526.47743819084474</v>
      </c>
      <c r="F1756" s="7">
        <f t="shared" si="782"/>
        <v>3528609.0023083938</v>
      </c>
      <c r="G1756" s="57">
        <f t="shared" si="783"/>
        <v>1.246739592294175E-2</v>
      </c>
      <c r="H1756" s="61">
        <f t="shared" si="784"/>
        <v>1.6840958337382732E-2</v>
      </c>
      <c r="I1756" s="7">
        <f t="shared" si="785"/>
        <v>6.4318083325234476E-2</v>
      </c>
      <c r="J1756" s="58">
        <f t="shared" si="786"/>
        <v>7.8973048965684295E-4</v>
      </c>
      <c r="K1756" s="7">
        <f t="shared" si="787"/>
        <v>6.805809110152254E-3</v>
      </c>
      <c r="L1756" s="7">
        <f t="shared" si="788"/>
        <v>8.3852700894659401E-3</v>
      </c>
      <c r="M1756" s="58">
        <f t="shared" si="789"/>
        <v>2.5155810268397819E-2</v>
      </c>
      <c r="N1756" s="58">
        <f t="shared" si="790"/>
        <v>1.5238185431468114E-4</v>
      </c>
      <c r="O1756" s="59">
        <f t="shared" si="791"/>
        <v>0.27066826872645239</v>
      </c>
      <c r="P1756" s="58">
        <f t="shared" si="792"/>
        <v>2.215227840902112E-4</v>
      </c>
      <c r="Q1756" s="58">
        <f t="shared" si="793"/>
        <v>0.55708615784918569</v>
      </c>
      <c r="R1756" s="58">
        <f t="shared" si="794"/>
        <v>0.55380891895697237</v>
      </c>
      <c r="S1756" s="60">
        <f t="shared" si="795"/>
        <v>3.2772388922133189E-3</v>
      </c>
      <c r="T1756" s="58">
        <f t="shared" si="796"/>
        <v>2.202196049081351E-4</v>
      </c>
      <c r="U1756" s="58">
        <f t="shared" si="797"/>
        <v>3.2288864934880246E-3</v>
      </c>
      <c r="V1756" s="58">
        <f t="shared" si="798"/>
        <v>2.9943400357218466E-4</v>
      </c>
      <c r="W1756" s="50">
        <f t="shared" si="799"/>
        <v>175.16126662110173</v>
      </c>
      <c r="X1756" s="50">
        <f t="shared" si="800"/>
        <v>106690.65284937492</v>
      </c>
      <c r="Y1756" s="50">
        <f t="shared" si="801"/>
        <v>106690.65284937492</v>
      </c>
      <c r="Z1756" s="50">
        <f t="shared" si="802"/>
        <v>1.5884538222895905</v>
      </c>
      <c r="AA1756" s="50">
        <f t="shared" si="803"/>
        <v>1.350185748946152</v>
      </c>
      <c r="AB1756" s="50">
        <f t="shared" si="804"/>
        <v>703.87004365034022</v>
      </c>
      <c r="AC1756" s="7">
        <f t="shared" si="805"/>
        <v>0.27989273548895865</v>
      </c>
    </row>
    <row r="1757" spans="2:29">
      <c r="B1757" s="7">
        <f t="shared" si="778"/>
        <v>0.6859384265280265</v>
      </c>
      <c r="C1757" s="7">
        <f t="shared" si="779"/>
        <v>3.9764546465392847E-4</v>
      </c>
      <c r="D1757" s="58">
        <f t="shared" si="780"/>
        <v>3629887.1642335337</v>
      </c>
      <c r="E1757" s="7">
        <f t="shared" si="781"/>
        <v>526.47064490213847</v>
      </c>
      <c r="F1757" s="7">
        <f t="shared" si="782"/>
        <v>3528562.1642335337</v>
      </c>
      <c r="G1757" s="57">
        <f t="shared" si="783"/>
        <v>1.2467344605068471E-2</v>
      </c>
      <c r="H1757" s="61">
        <f t="shared" si="784"/>
        <v>1.6845915940827533E-2</v>
      </c>
      <c r="I1757" s="7">
        <f t="shared" si="785"/>
        <v>6.4308168118344874E-2</v>
      </c>
      <c r="J1757" s="58">
        <f t="shared" si="786"/>
        <v>7.892058243190224E-4</v>
      </c>
      <c r="K1757" s="7">
        <f t="shared" si="787"/>
        <v>6.8067631038310449E-3</v>
      </c>
      <c r="L1757" s="7">
        <f t="shared" si="788"/>
        <v>8.3851747524690892E-3</v>
      </c>
      <c r="M1757" s="58">
        <f t="shared" si="789"/>
        <v>2.5155524257407268E-2</v>
      </c>
      <c r="N1757" s="58">
        <f t="shared" si="790"/>
        <v>1.5225714249085393E-4</v>
      </c>
      <c r="O1757" s="59">
        <f t="shared" si="791"/>
        <v>0.27044674934937929</v>
      </c>
      <c r="P1757" s="58">
        <f t="shared" si="792"/>
        <v>2.2151937707309832E-4</v>
      </c>
      <c r="Q1757" s="58">
        <f t="shared" si="793"/>
        <v>0.55707758987239298</v>
      </c>
      <c r="R1757" s="58">
        <f t="shared" si="794"/>
        <v>0.5538017730023661</v>
      </c>
      <c r="S1757" s="60">
        <f t="shared" si="795"/>
        <v>3.2758168700268708E-3</v>
      </c>
      <c r="T1757" s="58">
        <f t="shared" si="796"/>
        <v>2.202167633516953E-4</v>
      </c>
      <c r="U1757" s="58">
        <f t="shared" si="797"/>
        <v>3.2301891072094276E-3</v>
      </c>
      <c r="V1757" s="58">
        <f t="shared" si="798"/>
        <v>2.9955871539601186E-4</v>
      </c>
      <c r="W1757" s="50">
        <f t="shared" si="799"/>
        <v>175.15927511111505</v>
      </c>
      <c r="X1757" s="50">
        <f t="shared" si="800"/>
        <v>106689.27618941861</v>
      </c>
      <c r="Y1757" s="50">
        <f t="shared" si="801"/>
        <v>106689.27618941861</v>
      </c>
      <c r="Z1757" s="50">
        <f t="shared" si="802"/>
        <v>1.5884512796199934</v>
      </c>
      <c r="AA1757" s="50">
        <f t="shared" si="803"/>
        <v>1.3501835876769943</v>
      </c>
      <c r="AB1757" s="50">
        <f t="shared" si="804"/>
        <v>703.85983472996895</v>
      </c>
      <c r="AC1757" s="7">
        <f t="shared" si="805"/>
        <v>0.27988870079787814</v>
      </c>
    </row>
    <row r="1758" spans="2:29">
      <c r="B1758" s="7">
        <f t="shared" si="778"/>
        <v>0.68633607199268043</v>
      </c>
      <c r="C1758" s="7">
        <f t="shared" si="779"/>
        <v>3.9764546465392847E-4</v>
      </c>
      <c r="D1758" s="58">
        <f t="shared" si="780"/>
        <v>3629839.7529789996</v>
      </c>
      <c r="E1758" s="7">
        <f t="shared" si="781"/>
        <v>526.46376848074556</v>
      </c>
      <c r="F1758" s="7">
        <f t="shared" si="782"/>
        <v>3528514.7529789996</v>
      </c>
      <c r="G1758" s="57">
        <f t="shared" si="783"/>
        <v>1.2467292658734848E-2</v>
      </c>
      <c r="H1758" s="61">
        <f t="shared" si="784"/>
        <v>1.6850873523866015E-2</v>
      </c>
      <c r="I1758" s="7">
        <f t="shared" si="785"/>
        <v>6.4298252952267904E-2</v>
      </c>
      <c r="J1758" s="58">
        <f t="shared" si="786"/>
        <v>7.8868100671469266E-4</v>
      </c>
      <c r="K1758" s="7">
        <f t="shared" si="787"/>
        <v>6.8077164758785641E-3</v>
      </c>
      <c r="L1758" s="7">
        <f t="shared" si="788"/>
        <v>8.385078489307949E-3</v>
      </c>
      <c r="M1758" s="58">
        <f t="shared" si="789"/>
        <v>2.5155235467923847E-2</v>
      </c>
      <c r="N1758" s="58">
        <f t="shared" si="790"/>
        <v>1.5213243260517182E-4</v>
      </c>
      <c r="O1758" s="59">
        <f t="shared" si="791"/>
        <v>0.27022523341493643</v>
      </c>
      <c r="P1758" s="58">
        <f t="shared" si="792"/>
        <v>2.2151593444286188E-4</v>
      </c>
      <c r="Q1758" s="58">
        <f t="shared" si="793"/>
        <v>0.55706893233561106</v>
      </c>
      <c r="R1758" s="58">
        <f t="shared" si="794"/>
        <v>0.55379453959933356</v>
      </c>
      <c r="S1758" s="60">
        <f t="shared" si="795"/>
        <v>3.2743927362774983E-3</v>
      </c>
      <c r="T1758" s="58">
        <f t="shared" si="796"/>
        <v>2.202138870217854E-4</v>
      </c>
      <c r="U1758" s="58">
        <f t="shared" si="797"/>
        <v>3.2314911546305041E-3</v>
      </c>
      <c r="V1758" s="58">
        <f t="shared" si="798"/>
        <v>2.9968342528169395E-4</v>
      </c>
      <c r="W1758" s="50">
        <f t="shared" si="799"/>
        <v>175.15726425433235</v>
      </c>
      <c r="X1758" s="50">
        <f t="shared" si="800"/>
        <v>106687.88268262333</v>
      </c>
      <c r="Y1758" s="50">
        <f t="shared" si="801"/>
        <v>106687.88268262333</v>
      </c>
      <c r="Z1758" s="50">
        <f t="shared" si="802"/>
        <v>1.5884487057677172</v>
      </c>
      <c r="AA1758" s="50">
        <f t="shared" si="803"/>
        <v>1.3501813999025596</v>
      </c>
      <c r="AB1758" s="50">
        <f t="shared" si="804"/>
        <v>703.84950087821085</v>
      </c>
      <c r="AC1758" s="7">
        <f t="shared" si="805"/>
        <v>0.27988461642779378</v>
      </c>
    </row>
    <row r="1759" spans="2:29">
      <c r="B1759" s="7">
        <f t="shared" si="778"/>
        <v>0.68673371745733436</v>
      </c>
      <c r="C1759" s="7">
        <f t="shared" si="779"/>
        <v>3.9764546465392847E-4</v>
      </c>
      <c r="D1759" s="58">
        <f t="shared" si="780"/>
        <v>3629791.7685591574</v>
      </c>
      <c r="E1759" s="7">
        <f t="shared" si="781"/>
        <v>526.45680892874941</v>
      </c>
      <c r="F1759" s="7">
        <f t="shared" si="782"/>
        <v>3528466.7685591574</v>
      </c>
      <c r="G1759" s="57">
        <f t="shared" si="783"/>
        <v>1.2467240083939854E-2</v>
      </c>
      <c r="H1759" s="61">
        <f t="shared" si="784"/>
        <v>1.6855831086248274E-2</v>
      </c>
      <c r="I1759" s="7">
        <f t="shared" si="785"/>
        <v>6.4288337827503386E-2</v>
      </c>
      <c r="J1759" s="58">
        <f t="shared" si="786"/>
        <v>7.8815603687222742E-4</v>
      </c>
      <c r="K1759" s="7">
        <f t="shared" si="787"/>
        <v>6.8086692262544274E-3</v>
      </c>
      <c r="L1759" s="7">
        <f t="shared" si="788"/>
        <v>8.3849812999988831E-3</v>
      </c>
      <c r="M1759" s="58">
        <f t="shared" si="789"/>
        <v>2.5154943899996649E-2</v>
      </c>
      <c r="N1759" s="58">
        <f t="shared" si="790"/>
        <v>1.5200772467768392E-4</v>
      </c>
      <c r="O1759" s="59">
        <f t="shared" si="791"/>
        <v>0.27000372095873604</v>
      </c>
      <c r="P1759" s="58">
        <f t="shared" si="792"/>
        <v>2.2151245620039006E-4</v>
      </c>
      <c r="Q1759" s="58">
        <f t="shared" si="793"/>
        <v>0.55706018524107326</v>
      </c>
      <c r="R1759" s="58">
        <f t="shared" si="794"/>
        <v>0.55378721875006676</v>
      </c>
      <c r="S1759" s="60">
        <f t="shared" si="795"/>
        <v>3.2729664910065015E-3</v>
      </c>
      <c r="T1759" s="58">
        <f t="shared" si="796"/>
        <v>2.2021097591927701E-4</v>
      </c>
      <c r="U1759" s="58">
        <f t="shared" si="797"/>
        <v>3.2327926349116172E-3</v>
      </c>
      <c r="V1759" s="58">
        <f t="shared" si="798"/>
        <v>2.9980813320918184E-4</v>
      </c>
      <c r="W1759" s="50">
        <f t="shared" si="799"/>
        <v>175.15523405109545</v>
      </c>
      <c r="X1759" s="50">
        <f t="shared" si="800"/>
        <v>106686.47232941131</v>
      </c>
      <c r="Y1759" s="50">
        <f t="shared" si="801"/>
        <v>106686.47232941131</v>
      </c>
      <c r="Z1759" s="50">
        <f t="shared" si="802"/>
        <v>1.5884461007311006</v>
      </c>
      <c r="AA1759" s="50">
        <f t="shared" si="803"/>
        <v>1.3501791856214356</v>
      </c>
      <c r="AB1759" s="50">
        <f t="shared" si="804"/>
        <v>703.83904209819718</v>
      </c>
      <c r="AC1759" s="7">
        <f t="shared" si="805"/>
        <v>0.27988048237993263</v>
      </c>
    </row>
    <row r="1760" spans="2:29">
      <c r="B1760" s="7">
        <f t="shared" si="778"/>
        <v>0.68713136292198829</v>
      </c>
      <c r="C1760" s="7">
        <f t="shared" si="779"/>
        <v>3.9764546465392847E-4</v>
      </c>
      <c r="D1760" s="58">
        <f t="shared" si="780"/>
        <v>3629743.2109883227</v>
      </c>
      <c r="E1760" s="7">
        <f t="shared" si="781"/>
        <v>526.44976624822641</v>
      </c>
      <c r="F1760" s="7">
        <f t="shared" si="782"/>
        <v>3528418.2109883227</v>
      </c>
      <c r="G1760" s="57">
        <f t="shared" si="783"/>
        <v>1.2467186880682201E-2</v>
      </c>
      <c r="H1760" s="61">
        <f t="shared" si="784"/>
        <v>1.6860788627724405E-2</v>
      </c>
      <c r="I1760" s="7">
        <f t="shared" si="785"/>
        <v>6.4278422744551131E-2</v>
      </c>
      <c r="J1760" s="58">
        <f t="shared" si="786"/>
        <v>7.8763091482003189E-4</v>
      </c>
      <c r="K1760" s="7">
        <f t="shared" si="787"/>
        <v>6.809621354918376E-3</v>
      </c>
      <c r="L1760" s="7">
        <f t="shared" si="788"/>
        <v>8.3848831845584407E-3</v>
      </c>
      <c r="M1760" s="58">
        <f t="shared" si="789"/>
        <v>2.5154649553675322E-2</v>
      </c>
      <c r="N1760" s="58">
        <f t="shared" si="790"/>
        <v>1.5188301872843865E-4</v>
      </c>
      <c r="O1760" s="59">
        <f t="shared" si="791"/>
        <v>0.26978221201638913</v>
      </c>
      <c r="P1760" s="58">
        <f t="shared" si="792"/>
        <v>2.215089423469041E-4</v>
      </c>
      <c r="Q1760" s="58">
        <f t="shared" si="793"/>
        <v>0.55705134859185113</v>
      </c>
      <c r="R1760" s="58">
        <f t="shared" si="794"/>
        <v>0.55377981045674962</v>
      </c>
      <c r="S1760" s="60">
        <f t="shared" si="795"/>
        <v>3.2715381351015038E-3</v>
      </c>
      <c r="T1760" s="58">
        <f t="shared" si="796"/>
        <v>2.2020803004503864E-4</v>
      </c>
      <c r="U1760" s="58">
        <f t="shared" si="797"/>
        <v>3.2340935472134828E-3</v>
      </c>
      <c r="V1760" s="58">
        <f t="shared" si="798"/>
        <v>2.9993283915842714E-4</v>
      </c>
      <c r="W1760" s="50">
        <f t="shared" si="799"/>
        <v>175.15318450175002</v>
      </c>
      <c r="X1760" s="50">
        <f t="shared" si="800"/>
        <v>106685.04513020332</v>
      </c>
      <c r="Y1760" s="50">
        <f t="shared" si="801"/>
        <v>106685.04513020332</v>
      </c>
      <c r="Z1760" s="50">
        <f t="shared" si="802"/>
        <v>1.58844346450845</v>
      </c>
      <c r="AA1760" s="50">
        <f t="shared" si="803"/>
        <v>1.3501769448321825</v>
      </c>
      <c r="AB1760" s="50">
        <f t="shared" si="804"/>
        <v>703.82845839304809</v>
      </c>
      <c r="AC1760" s="7">
        <f t="shared" si="805"/>
        <v>0.2798762986555377</v>
      </c>
    </row>
    <row r="1761" spans="2:29">
      <c r="B1761" s="7">
        <f t="shared" si="778"/>
        <v>0.68752900838664222</v>
      </c>
      <c r="C1761" s="7">
        <f t="shared" si="779"/>
        <v>3.9764546465392847E-4</v>
      </c>
      <c r="D1761" s="58">
        <f t="shared" si="780"/>
        <v>3629694.0802811431</v>
      </c>
      <c r="E1761" s="7">
        <f t="shared" si="781"/>
        <v>526.44264044130102</v>
      </c>
      <c r="F1761" s="7">
        <f t="shared" si="782"/>
        <v>3528369.0802811431</v>
      </c>
      <c r="G1761" s="57">
        <f t="shared" si="783"/>
        <v>1.246713304896077E-2</v>
      </c>
      <c r="H1761" s="61">
        <f t="shared" si="784"/>
        <v>1.6865746148044501E-2</v>
      </c>
      <c r="I1761" s="7">
        <f t="shared" si="785"/>
        <v>6.4268507703910932E-2</v>
      </c>
      <c r="J1761" s="58">
        <f t="shared" si="786"/>
        <v>7.8710564058654244E-4</v>
      </c>
      <c r="K1761" s="7">
        <f t="shared" si="787"/>
        <v>6.8105728618302747E-3</v>
      </c>
      <c r="L1761" s="7">
        <f t="shared" si="788"/>
        <v>8.3847841430033602E-3</v>
      </c>
      <c r="M1761" s="58">
        <f t="shared" si="789"/>
        <v>2.5154352429010082E-2</v>
      </c>
      <c r="N1761" s="58">
        <f t="shared" si="790"/>
        <v>1.5175831477748383E-4</v>
      </c>
      <c r="O1761" s="59">
        <f t="shared" si="791"/>
        <v>0.26956070662350567</v>
      </c>
      <c r="P1761" s="58">
        <f t="shared" si="792"/>
        <v>2.2150539288345872E-4</v>
      </c>
      <c r="Q1761" s="58">
        <f t="shared" si="793"/>
        <v>0.55704242239059676</v>
      </c>
      <c r="R1761" s="58">
        <f t="shared" si="794"/>
        <v>0.5537723147216167</v>
      </c>
      <c r="S1761" s="60">
        <f t="shared" si="795"/>
        <v>3.2701076689800601E-3</v>
      </c>
      <c r="T1761" s="58">
        <f t="shared" si="796"/>
        <v>2.202050493999588E-4</v>
      </c>
      <c r="U1761" s="58">
        <f t="shared" si="797"/>
        <v>3.2353938906969828E-3</v>
      </c>
      <c r="V1761" s="58">
        <f t="shared" si="798"/>
        <v>3.0005754310938196E-4</v>
      </c>
      <c r="W1761" s="50">
        <f t="shared" si="799"/>
        <v>175.15111560664576</v>
      </c>
      <c r="X1761" s="50">
        <f t="shared" si="800"/>
        <v>106683.60108542988</v>
      </c>
      <c r="Y1761" s="50">
        <f t="shared" si="801"/>
        <v>106683.60108542988</v>
      </c>
      <c r="Z1761" s="50">
        <f t="shared" si="802"/>
        <v>1.5884407970980603</v>
      </c>
      <c r="AA1761" s="50">
        <f t="shared" si="803"/>
        <v>1.3501746775333512</v>
      </c>
      <c r="AB1761" s="50">
        <f t="shared" si="804"/>
        <v>703.81774976595625</v>
      </c>
      <c r="AC1761" s="7">
        <f t="shared" si="805"/>
        <v>0.27987206525586389</v>
      </c>
    </row>
    <row r="1762" spans="2:29">
      <c r="B1762" s="7">
        <f t="shared" ref="B1762:B1825" si="806">B1761+$E$18/3000</f>
        <v>0.68792665385129614</v>
      </c>
      <c r="C1762" s="7">
        <f t="shared" si="779"/>
        <v>3.9764546465392847E-4</v>
      </c>
      <c r="D1762" s="58">
        <f t="shared" si="780"/>
        <v>3629644.3764523845</v>
      </c>
      <c r="E1762" s="7">
        <f t="shared" si="781"/>
        <v>526.43543151011477</v>
      </c>
      <c r="F1762" s="7">
        <f t="shared" si="782"/>
        <v>3528319.3764523845</v>
      </c>
      <c r="G1762" s="57">
        <f t="shared" si="783"/>
        <v>1.2467078588774359E-2</v>
      </c>
      <c r="H1762" s="61">
        <f t="shared" si="784"/>
        <v>1.6870703646958658E-2</v>
      </c>
      <c r="I1762" s="7">
        <f t="shared" si="785"/>
        <v>6.4258592706082626E-2</v>
      </c>
      <c r="J1762" s="58">
        <f t="shared" si="786"/>
        <v>7.865802142002264E-4</v>
      </c>
      <c r="K1762" s="7">
        <f t="shared" si="787"/>
        <v>6.8115237469501136E-3</v>
      </c>
      <c r="L1762" s="7">
        <f t="shared" si="788"/>
        <v>8.3846841753505673E-3</v>
      </c>
      <c r="M1762" s="58">
        <f t="shared" si="789"/>
        <v>2.5154052526051702E-2</v>
      </c>
      <c r="N1762" s="58">
        <f t="shared" si="790"/>
        <v>1.5163361284486674E-4</v>
      </c>
      <c r="O1762" s="59">
        <f t="shared" si="791"/>
        <v>0.26933920481569457</v>
      </c>
      <c r="P1762" s="58">
        <f t="shared" si="792"/>
        <v>2.2150180781110862E-4</v>
      </c>
      <c r="Q1762" s="58">
        <f t="shared" si="793"/>
        <v>0.55703340663996259</v>
      </c>
      <c r="R1762" s="58">
        <f t="shared" si="794"/>
        <v>0.55376473154692119</v>
      </c>
      <c r="S1762" s="60">
        <f t="shared" si="795"/>
        <v>3.2686750930414066E-3</v>
      </c>
      <c r="T1762" s="58">
        <f t="shared" si="796"/>
        <v>2.2020203398493343E-4</v>
      </c>
      <c r="U1762" s="58">
        <f t="shared" si="797"/>
        <v>3.236693664523158E-3</v>
      </c>
      <c r="V1762" s="58">
        <f t="shared" si="798"/>
        <v>3.0018224504199903E-4</v>
      </c>
      <c r="W1762" s="50">
        <f t="shared" si="799"/>
        <v>175.14902736613621</v>
      </c>
      <c r="X1762" s="50">
        <f t="shared" si="800"/>
        <v>106682.140195525</v>
      </c>
      <c r="Y1762" s="50">
        <f t="shared" si="801"/>
        <v>106682.140195525</v>
      </c>
      <c r="Z1762" s="50">
        <f t="shared" si="802"/>
        <v>1.5884380984982029</v>
      </c>
      <c r="AA1762" s="50">
        <f t="shared" si="803"/>
        <v>1.3501723837234725</v>
      </c>
      <c r="AB1762" s="50">
        <f t="shared" si="804"/>
        <v>703.80691622014012</v>
      </c>
      <c r="AC1762" s="7">
        <f t="shared" si="805"/>
        <v>0.27986778218218605</v>
      </c>
    </row>
    <row r="1763" spans="2:29">
      <c r="B1763" s="7">
        <f t="shared" si="806"/>
        <v>0.68832429931595007</v>
      </c>
      <c r="C1763" s="7">
        <f t="shared" si="779"/>
        <v>3.9764546465392847E-4</v>
      </c>
      <c r="D1763" s="58">
        <f t="shared" si="780"/>
        <v>3629594.0995169235</v>
      </c>
      <c r="E1763" s="7">
        <f t="shared" si="781"/>
        <v>526.42813945682553</v>
      </c>
      <c r="F1763" s="7">
        <f t="shared" si="782"/>
        <v>3528269.0995169235</v>
      </c>
      <c r="G1763" s="57">
        <f t="shared" si="783"/>
        <v>1.2467023500121688E-2</v>
      </c>
      <c r="H1763" s="61">
        <f t="shared" si="784"/>
        <v>1.6875661124216967E-2</v>
      </c>
      <c r="I1763" s="7">
        <f t="shared" si="785"/>
        <v>6.4248677751566008E-2</v>
      </c>
      <c r="J1763" s="58">
        <f t="shared" si="786"/>
        <v>7.8605463568958247E-4</v>
      </c>
      <c r="K1763" s="7">
        <f t="shared" si="787"/>
        <v>6.8124740102380073E-3</v>
      </c>
      <c r="L1763" s="7">
        <f t="shared" si="788"/>
        <v>8.3845832816171716E-3</v>
      </c>
      <c r="M1763" s="58">
        <f t="shared" si="789"/>
        <v>2.5153749844851515E-2</v>
      </c>
      <c r="N1763" s="58">
        <f t="shared" si="790"/>
        <v>1.5150891295063381E-4</v>
      </c>
      <c r="O1763" s="59">
        <f t="shared" si="791"/>
        <v>0.26911770662856332</v>
      </c>
      <c r="P1763" s="58">
        <f t="shared" si="792"/>
        <v>2.2149818713124159E-4</v>
      </c>
      <c r="Q1763" s="58">
        <f t="shared" si="793"/>
        <v>0.55702430134343883</v>
      </c>
      <c r="R1763" s="58">
        <f t="shared" si="794"/>
        <v>0.5537570609349326</v>
      </c>
      <c r="S1763" s="60">
        <f t="shared" si="795"/>
        <v>3.2672404085062334E-3</v>
      </c>
      <c r="T1763" s="58">
        <f t="shared" si="796"/>
        <v>2.2019898380086505E-4</v>
      </c>
      <c r="U1763" s="58">
        <f t="shared" si="797"/>
        <v>3.2379928678535346E-3</v>
      </c>
      <c r="V1763" s="58">
        <f t="shared" si="798"/>
        <v>3.0030694493623198E-4</v>
      </c>
      <c r="W1763" s="50">
        <f t="shared" si="799"/>
        <v>175.14691978057877</v>
      </c>
      <c r="X1763" s="50">
        <f t="shared" si="800"/>
        <v>106680.66246092592</v>
      </c>
      <c r="Y1763" s="50">
        <f t="shared" si="801"/>
        <v>106680.66246092592</v>
      </c>
      <c r="Z1763" s="50">
        <f t="shared" si="802"/>
        <v>1.588435368707126</v>
      </c>
      <c r="AA1763" s="50">
        <f t="shared" si="803"/>
        <v>1.3501700634010569</v>
      </c>
      <c r="AB1763" s="50">
        <f t="shared" si="804"/>
        <v>703.79595775884184</v>
      </c>
      <c r="AC1763" s="7">
        <f t="shared" si="805"/>
        <v>0.27986344943578872</v>
      </c>
    </row>
    <row r="1764" spans="2:29">
      <c r="B1764" s="7">
        <f t="shared" si="806"/>
        <v>0.688721944780604</v>
      </c>
      <c r="C1764" s="7">
        <f t="shared" si="779"/>
        <v>3.9764546465392847E-4</v>
      </c>
      <c r="D1764" s="58">
        <f t="shared" si="780"/>
        <v>3629543.2494901079</v>
      </c>
      <c r="E1764" s="7">
        <f t="shared" si="781"/>
        <v>526.42076428365908</v>
      </c>
      <c r="F1764" s="7">
        <f t="shared" si="782"/>
        <v>3528218.2494901079</v>
      </c>
      <c r="G1764" s="57">
        <f t="shared" si="783"/>
        <v>1.2466967783001796E-2</v>
      </c>
      <c r="H1764" s="61">
        <f t="shared" si="784"/>
        <v>1.6880618579569524E-2</v>
      </c>
      <c r="I1764" s="7">
        <f t="shared" si="785"/>
        <v>6.42387628408609E-2</v>
      </c>
      <c r="J1764" s="58">
        <f t="shared" si="786"/>
        <v>7.8552890508314023E-4</v>
      </c>
      <c r="K1764" s="7">
        <f t="shared" si="787"/>
        <v>6.8134236516541932E-3</v>
      </c>
      <c r="L1764" s="7">
        <f t="shared" si="788"/>
        <v>8.3844814618204734E-3</v>
      </c>
      <c r="M1764" s="58">
        <f t="shared" si="789"/>
        <v>2.515344438546142E-2</v>
      </c>
      <c r="N1764" s="58">
        <f t="shared" si="790"/>
        <v>1.5138421511483094E-4</v>
      </c>
      <c r="O1764" s="59">
        <f t="shared" si="791"/>
        <v>0.26889621209771847</v>
      </c>
      <c r="P1764" s="58">
        <f t="shared" si="792"/>
        <v>2.2149453084485682E-4</v>
      </c>
      <c r="Q1764" s="58">
        <f t="shared" si="793"/>
        <v>0.55701510650353803</v>
      </c>
      <c r="R1764" s="58">
        <f t="shared" si="794"/>
        <v>0.5537493028879924</v>
      </c>
      <c r="S1764" s="60">
        <f t="shared" si="795"/>
        <v>3.265803615545626E-3</v>
      </c>
      <c r="T1764" s="58">
        <f t="shared" si="796"/>
        <v>2.2019589884868471E-4</v>
      </c>
      <c r="U1764" s="58">
        <f t="shared" si="797"/>
        <v>3.2392914998497068E-3</v>
      </c>
      <c r="V1764" s="58">
        <f t="shared" si="798"/>
        <v>3.004316427720348E-4</v>
      </c>
      <c r="W1764" s="50">
        <f t="shared" si="799"/>
        <v>175.14479285033485</v>
      </c>
      <c r="X1764" s="50">
        <f t="shared" si="800"/>
        <v>106679.16788208374</v>
      </c>
      <c r="Y1764" s="50">
        <f t="shared" si="801"/>
        <v>106679.16788208374</v>
      </c>
      <c r="Z1764" s="50">
        <f t="shared" si="802"/>
        <v>1.5884326077230737</v>
      </c>
      <c r="AA1764" s="50">
        <f t="shared" si="803"/>
        <v>1.3501677165646127</v>
      </c>
      <c r="AB1764" s="50">
        <f t="shared" si="804"/>
        <v>703.78487438540731</v>
      </c>
      <c r="AC1764" s="7">
        <f t="shared" si="805"/>
        <v>0.27985906701798163</v>
      </c>
    </row>
    <row r="1765" spans="2:29">
      <c r="B1765" s="7">
        <f t="shared" si="806"/>
        <v>0.68911959024525793</v>
      </c>
      <c r="C1765" s="7">
        <f t="shared" si="779"/>
        <v>3.9764546465392847E-4</v>
      </c>
      <c r="D1765" s="58">
        <f t="shared" si="780"/>
        <v>3629491.826387296</v>
      </c>
      <c r="E1765" s="7">
        <f t="shared" si="781"/>
        <v>526.41330599284299</v>
      </c>
      <c r="F1765" s="7">
        <f t="shared" si="782"/>
        <v>3528166.826387296</v>
      </c>
      <c r="G1765" s="57">
        <f t="shared" si="783"/>
        <v>1.2466911437413521E-2</v>
      </c>
      <c r="H1765" s="61">
        <f t="shared" si="784"/>
        <v>1.6885576012766423E-2</v>
      </c>
      <c r="I1765" s="7">
        <f t="shared" si="785"/>
        <v>6.422884797446711E-2</v>
      </c>
      <c r="J1765" s="58">
        <f t="shared" si="786"/>
        <v>7.8500302240946062E-4</v>
      </c>
      <c r="K1765" s="7">
        <f t="shared" si="787"/>
        <v>6.8143726711590354E-3</v>
      </c>
      <c r="L1765" s="7">
        <f t="shared" si="788"/>
        <v>8.3843787159779571E-3</v>
      </c>
      <c r="M1765" s="58">
        <f t="shared" si="789"/>
        <v>2.5153136147933873E-2</v>
      </c>
      <c r="N1765" s="58">
        <f t="shared" si="790"/>
        <v>1.5125951935750332E-4</v>
      </c>
      <c r="O1765" s="59">
        <f t="shared" si="791"/>
        <v>0.26867472125876529</v>
      </c>
      <c r="P1765" s="58">
        <f t="shared" si="792"/>
        <v>2.2149083895317556E-4</v>
      </c>
      <c r="Q1765" s="58">
        <f t="shared" si="793"/>
        <v>0.5570058221233315</v>
      </c>
      <c r="R1765" s="58">
        <f t="shared" si="794"/>
        <v>0.55374145740844383</v>
      </c>
      <c r="S1765" s="60">
        <f t="shared" si="795"/>
        <v>3.2643647148876687E-3</v>
      </c>
      <c r="T1765" s="58">
        <f t="shared" si="796"/>
        <v>2.2019277912932418E-4</v>
      </c>
      <c r="U1765" s="58">
        <f t="shared" si="797"/>
        <v>3.2405895596735582E-3</v>
      </c>
      <c r="V1765" s="58">
        <f t="shared" si="798"/>
        <v>3.0055633852936242E-4</v>
      </c>
      <c r="W1765" s="50">
        <f t="shared" si="799"/>
        <v>175.14264657576967</v>
      </c>
      <c r="X1765" s="50">
        <f t="shared" si="800"/>
        <v>106677.65645944986</v>
      </c>
      <c r="Y1765" s="50">
        <f t="shared" si="801"/>
        <v>106677.65645944986</v>
      </c>
      <c r="Z1765" s="50">
        <f t="shared" si="802"/>
        <v>1.5884298155442611</v>
      </c>
      <c r="AA1765" s="50">
        <f t="shared" si="803"/>
        <v>1.3501653432126219</v>
      </c>
      <c r="AB1765" s="50">
        <f t="shared" si="804"/>
        <v>703.7736661031837</v>
      </c>
      <c r="AC1765" s="7">
        <f t="shared" si="805"/>
        <v>0.2798546349300956</v>
      </c>
    </row>
    <row r="1766" spans="2:29">
      <c r="B1766" s="7">
        <f t="shared" si="806"/>
        <v>0.68951723570991186</v>
      </c>
      <c r="C1766" s="7">
        <f t="shared" si="779"/>
        <v>3.9764546465392847E-4</v>
      </c>
      <c r="D1766" s="58">
        <f t="shared" si="780"/>
        <v>3629439.8302240954</v>
      </c>
      <c r="E1766" s="7">
        <f t="shared" si="781"/>
        <v>526.40576458664111</v>
      </c>
      <c r="F1766" s="7">
        <f t="shared" si="782"/>
        <v>3528114.8302240954</v>
      </c>
      <c r="G1766" s="57">
        <f t="shared" si="783"/>
        <v>1.2466854463355777E-2</v>
      </c>
      <c r="H1766" s="61">
        <f t="shared" si="784"/>
        <v>1.6890533423557754E-2</v>
      </c>
      <c r="I1766" s="7">
        <f t="shared" si="785"/>
        <v>6.4218933152884447E-2</v>
      </c>
      <c r="J1766" s="58">
        <f t="shared" si="786"/>
        <v>7.8447698769713587E-4</v>
      </c>
      <c r="K1766" s="7">
        <f t="shared" si="787"/>
        <v>6.8153210687130188E-3</v>
      </c>
      <c r="L1766" s="7">
        <f t="shared" si="788"/>
        <v>8.3842750441072908E-3</v>
      </c>
      <c r="M1766" s="58">
        <f t="shared" si="789"/>
        <v>2.5152825132321872E-2</v>
      </c>
      <c r="N1766" s="58">
        <f t="shared" si="790"/>
        <v>1.5113482569869557E-4</v>
      </c>
      <c r="O1766" s="59">
        <f t="shared" si="791"/>
        <v>0.26845323414730798</v>
      </c>
      <c r="P1766" s="58">
        <f t="shared" si="792"/>
        <v>2.2148711145730804E-4</v>
      </c>
      <c r="Q1766" s="58">
        <f t="shared" si="793"/>
        <v>0.55699644820561112</v>
      </c>
      <c r="R1766" s="58">
        <f t="shared" si="794"/>
        <v>0.55373352449866819</v>
      </c>
      <c r="S1766" s="60">
        <f t="shared" si="795"/>
        <v>3.2629237069429218E-3</v>
      </c>
      <c r="T1766" s="58">
        <f t="shared" si="796"/>
        <v>2.2018962464373041E-4</v>
      </c>
      <c r="U1766" s="58">
        <f t="shared" si="797"/>
        <v>3.2418870464871359E-3</v>
      </c>
      <c r="V1766" s="58">
        <f t="shared" si="798"/>
        <v>3.0068103218817022E-4</v>
      </c>
      <c r="W1766" s="50">
        <f t="shared" si="799"/>
        <v>175.14048095725229</v>
      </c>
      <c r="X1766" s="50">
        <f t="shared" si="800"/>
        <v>106676.12819348305</v>
      </c>
      <c r="Y1766" s="50">
        <f t="shared" si="801"/>
        <v>106676.12819348305</v>
      </c>
      <c r="Z1766" s="50">
        <f t="shared" si="802"/>
        <v>1.5884269921688869</v>
      </c>
      <c r="AA1766" s="50">
        <f t="shared" si="803"/>
        <v>1.3501629433435538</v>
      </c>
      <c r="AB1766" s="50">
        <f t="shared" si="804"/>
        <v>703.76233291557264</v>
      </c>
      <c r="AC1766" s="7">
        <f t="shared" si="805"/>
        <v>0.27985015317347234</v>
      </c>
    </row>
    <row r="1767" spans="2:29">
      <c r="B1767" s="7">
        <f t="shared" si="806"/>
        <v>0.68991488117456579</v>
      </c>
      <c r="C1767" s="7">
        <f t="shared" si="779"/>
        <v>3.9764546465392847E-4</v>
      </c>
      <c r="D1767" s="58">
        <f t="shared" si="780"/>
        <v>3629387.2610162278</v>
      </c>
      <c r="E1767" s="7">
        <f t="shared" si="781"/>
        <v>526.39814006733343</v>
      </c>
      <c r="F1767" s="7">
        <f t="shared" si="782"/>
        <v>3528062.2610162278</v>
      </c>
      <c r="G1767" s="57">
        <f t="shared" si="783"/>
        <v>1.2466796860827399E-2</v>
      </c>
      <c r="H1767" s="61">
        <f t="shared" si="784"/>
        <v>1.6895490811693607E-2</v>
      </c>
      <c r="I1767" s="7">
        <f t="shared" si="785"/>
        <v>6.4209018376612734E-2</v>
      </c>
      <c r="J1767" s="58">
        <f t="shared" si="786"/>
        <v>7.8395080097478959E-4</v>
      </c>
      <c r="K1767" s="7">
        <f t="shared" si="787"/>
        <v>6.8162688442767565E-3</v>
      </c>
      <c r="L1767" s="7">
        <f t="shared" si="788"/>
        <v>8.3841704462263352E-3</v>
      </c>
      <c r="M1767" s="58">
        <f t="shared" si="789"/>
        <v>2.5152511338679004E-2</v>
      </c>
      <c r="N1767" s="58">
        <f t="shared" si="790"/>
        <v>1.5101013415845161E-4</v>
      </c>
      <c r="O1767" s="59">
        <f t="shared" si="791"/>
        <v>0.26823175079894968</v>
      </c>
      <c r="P1767" s="58">
        <f t="shared" si="792"/>
        <v>2.2148334835830896E-4</v>
      </c>
      <c r="Q1767" s="58">
        <f t="shared" si="793"/>
        <v>0.55698698475302943</v>
      </c>
      <c r="R1767" s="58">
        <f t="shared" si="794"/>
        <v>0.55372550416106392</v>
      </c>
      <c r="S1767" s="60">
        <f t="shared" si="795"/>
        <v>3.2614805919655154E-3</v>
      </c>
      <c r="T1767" s="58">
        <f t="shared" si="796"/>
        <v>2.2018643539285706E-4</v>
      </c>
      <c r="U1767" s="58">
        <f t="shared" si="797"/>
        <v>3.2431839594525879E-3</v>
      </c>
      <c r="V1767" s="58">
        <f t="shared" si="798"/>
        <v>3.0080572372841413E-4</v>
      </c>
      <c r="W1767" s="50">
        <f t="shared" si="799"/>
        <v>175.13829599515583</v>
      </c>
      <c r="X1767" s="50">
        <f t="shared" si="800"/>
        <v>106674.58308464536</v>
      </c>
      <c r="Y1767" s="50">
        <f t="shared" si="801"/>
        <v>106674.58308464536</v>
      </c>
      <c r="Z1767" s="50">
        <f t="shared" si="802"/>
        <v>1.5884241375951269</v>
      </c>
      <c r="AA1767" s="50">
        <f t="shared" si="803"/>
        <v>1.3501605169558579</v>
      </c>
      <c r="AB1767" s="50">
        <f t="shared" si="804"/>
        <v>703.75087482600145</v>
      </c>
      <c r="AC1767" s="7">
        <f t="shared" si="805"/>
        <v>0.27984562174946981</v>
      </c>
    </row>
    <row r="1768" spans="2:29">
      <c r="B1768" s="7">
        <f t="shared" si="806"/>
        <v>0.69031252663921971</v>
      </c>
      <c r="C1768" s="7">
        <f t="shared" si="779"/>
        <v>3.9764546465392847E-4</v>
      </c>
      <c r="D1768" s="58">
        <f t="shared" si="780"/>
        <v>3629334.11877946</v>
      </c>
      <c r="E1768" s="7">
        <f t="shared" si="781"/>
        <v>526.39043243720698</v>
      </c>
      <c r="F1768" s="7">
        <f t="shared" si="782"/>
        <v>3528009.11877946</v>
      </c>
      <c r="G1768" s="57">
        <f t="shared" si="783"/>
        <v>1.246673862982707E-2</v>
      </c>
      <c r="H1768" s="61">
        <f t="shared" si="784"/>
        <v>1.6900448176924078E-2</v>
      </c>
      <c r="I1768" s="7">
        <f t="shared" si="785"/>
        <v>6.4199103646151792E-2</v>
      </c>
      <c r="J1768" s="58">
        <f t="shared" si="786"/>
        <v>7.834244622710756E-4</v>
      </c>
      <c r="K1768" s="7">
        <f t="shared" si="787"/>
        <v>6.8172159978109855E-3</v>
      </c>
      <c r="L1768" s="7">
        <f t="shared" si="788"/>
        <v>8.3840649223531367E-3</v>
      </c>
      <c r="M1768" s="58">
        <f t="shared" si="789"/>
        <v>2.5152194767059412E-2</v>
      </c>
      <c r="N1768" s="58">
        <f t="shared" si="790"/>
        <v>1.5088544475681454E-4</v>
      </c>
      <c r="O1768" s="59">
        <f t="shared" si="791"/>
        <v>0.26801027124929183</v>
      </c>
      <c r="P1768" s="58">
        <f t="shared" si="792"/>
        <v>2.2147954965784367E-4</v>
      </c>
      <c r="Q1768" s="58">
        <f t="shared" si="793"/>
        <v>0.55697743176977432</v>
      </c>
      <c r="R1768" s="58">
        <f t="shared" si="794"/>
        <v>0.55371739639803674</v>
      </c>
      <c r="S1768" s="60">
        <f t="shared" si="795"/>
        <v>3.2600353717375796E-3</v>
      </c>
      <c r="T1768" s="58">
        <f t="shared" si="796"/>
        <v>2.2018321137766081E-4</v>
      </c>
      <c r="U1768" s="58">
        <f t="shared" si="797"/>
        <v>3.2444802977327708E-3</v>
      </c>
      <c r="V1768" s="58">
        <f t="shared" si="798"/>
        <v>3.0093041313005125E-4</v>
      </c>
      <c r="W1768" s="50">
        <f t="shared" si="799"/>
        <v>175.13609168985727</v>
      </c>
      <c r="X1768" s="50">
        <f t="shared" si="800"/>
        <v>106673.02113340024</v>
      </c>
      <c r="Y1768" s="50">
        <f t="shared" si="801"/>
        <v>106673.02113340024</v>
      </c>
      <c r="Z1768" s="50">
        <f t="shared" si="802"/>
        <v>1.5884212518211291</v>
      </c>
      <c r="AA1768" s="50">
        <f t="shared" si="803"/>
        <v>1.3501580640479598</v>
      </c>
      <c r="AB1768" s="50">
        <f t="shared" si="804"/>
        <v>703.73929183790608</v>
      </c>
      <c r="AC1768" s="7">
        <f t="shared" si="805"/>
        <v>0.27984104065945237</v>
      </c>
    </row>
    <row r="1769" spans="2:29">
      <c r="B1769" s="7">
        <f t="shared" si="806"/>
        <v>0.69071017210387364</v>
      </c>
      <c r="C1769" s="7">
        <f t="shared" si="779"/>
        <v>3.9764546465392847E-4</v>
      </c>
      <c r="D1769" s="58">
        <f t="shared" si="780"/>
        <v>3629280.403530268</v>
      </c>
      <c r="E1769" s="7">
        <f t="shared" si="781"/>
        <v>526.38264169865136</v>
      </c>
      <c r="F1769" s="7">
        <f t="shared" si="782"/>
        <v>3527955.403530268</v>
      </c>
      <c r="G1769" s="57">
        <f t="shared" si="783"/>
        <v>1.2466679770354051E-2</v>
      </c>
      <c r="H1769" s="61">
        <f t="shared" si="784"/>
        <v>1.6905405518999255E-2</v>
      </c>
      <c r="I1769" s="7">
        <f t="shared" si="785"/>
        <v>6.4189188962001445E-2</v>
      </c>
      <c r="J1769" s="58">
        <f t="shared" si="786"/>
        <v>7.8289797161468027E-4</v>
      </c>
      <c r="K1769" s="7">
        <f t="shared" si="787"/>
        <v>6.818162529276567E-3</v>
      </c>
      <c r="L1769" s="7">
        <f t="shared" si="788"/>
        <v>8.3839584725059271E-3</v>
      </c>
      <c r="M1769" s="58">
        <f t="shared" si="789"/>
        <v>2.5151875417517781E-2</v>
      </c>
      <c r="N1769" s="58">
        <f t="shared" si="790"/>
        <v>1.5076075751382706E-4</v>
      </c>
      <c r="O1769" s="59">
        <f t="shared" si="791"/>
        <v>0.26778879553393531</v>
      </c>
      <c r="P1769" s="58">
        <f t="shared" si="792"/>
        <v>2.2147571535652277E-4</v>
      </c>
      <c r="Q1769" s="58">
        <f t="shared" si="793"/>
        <v>0.55696778925738144</v>
      </c>
      <c r="R1769" s="58">
        <f t="shared" si="794"/>
        <v>0.5537092012121001</v>
      </c>
      <c r="S1769" s="60">
        <f t="shared" si="795"/>
        <v>3.2585880452813409E-3</v>
      </c>
      <c r="T1769" s="58">
        <f t="shared" si="796"/>
        <v>2.2017995259914112E-4</v>
      </c>
      <c r="U1769" s="58">
        <f t="shared" si="797"/>
        <v>3.2457760604901525E-3</v>
      </c>
      <c r="V1769" s="58">
        <f t="shared" si="798"/>
        <v>3.0105510037303871E-4</v>
      </c>
      <c r="W1769" s="50">
        <f t="shared" si="799"/>
        <v>175.13386804173743</v>
      </c>
      <c r="X1769" s="50">
        <f t="shared" si="800"/>
        <v>106671.44234023192</v>
      </c>
      <c r="Y1769" s="50">
        <f t="shared" si="801"/>
        <v>106671.44234023192</v>
      </c>
      <c r="Z1769" s="50">
        <f t="shared" si="802"/>
        <v>1.5884183348450511</v>
      </c>
      <c r="AA1769" s="50">
        <f t="shared" si="803"/>
        <v>1.3501555846182933</v>
      </c>
      <c r="AB1769" s="50">
        <f t="shared" si="804"/>
        <v>703.72758395487801</v>
      </c>
      <c r="AC1769" s="7">
        <f t="shared" si="805"/>
        <v>0.27983640990481734</v>
      </c>
    </row>
    <row r="1770" spans="2:29">
      <c r="B1770" s="7">
        <f t="shared" si="806"/>
        <v>0.69110781756852757</v>
      </c>
      <c r="C1770" s="7">
        <f t="shared" si="779"/>
        <v>3.9764546465392847E-4</v>
      </c>
      <c r="D1770" s="58">
        <f t="shared" si="780"/>
        <v>3629226.1152846306</v>
      </c>
      <c r="E1770" s="7">
        <f t="shared" si="781"/>
        <v>526.37476785398394</v>
      </c>
      <c r="F1770" s="7">
        <f t="shared" si="782"/>
        <v>3527901.1152846306</v>
      </c>
      <c r="G1770" s="57">
        <f t="shared" si="783"/>
        <v>1.2466620282406846E-2</v>
      </c>
      <c r="H1770" s="61">
        <f t="shared" si="784"/>
        <v>1.6910362837669231E-2</v>
      </c>
      <c r="I1770" s="7">
        <f t="shared" si="785"/>
        <v>6.4179274324661501E-2</v>
      </c>
      <c r="J1770" s="58">
        <f t="shared" si="786"/>
        <v>7.8237132903431967E-4</v>
      </c>
      <c r="K1770" s="7">
        <f t="shared" si="787"/>
        <v>6.8191084386344854E-3</v>
      </c>
      <c r="L1770" s="7">
        <f t="shared" si="788"/>
        <v>8.3838510967031241E-3</v>
      </c>
      <c r="M1770" s="58">
        <f t="shared" si="789"/>
        <v>2.5151553290109374E-2</v>
      </c>
      <c r="N1770" s="58">
        <f t="shared" si="790"/>
        <v>1.506360724495308E-4</v>
      </c>
      <c r="O1770" s="59">
        <f t="shared" si="791"/>
        <v>0.26756732368847908</v>
      </c>
      <c r="P1770" s="58">
        <f t="shared" si="792"/>
        <v>2.2147184545623366E-4</v>
      </c>
      <c r="Q1770" s="58">
        <f t="shared" si="793"/>
        <v>0.55695805722059721</v>
      </c>
      <c r="R1770" s="58">
        <f t="shared" si="794"/>
        <v>0.55370091860569193</v>
      </c>
      <c r="S1770" s="60">
        <f t="shared" si="795"/>
        <v>3.2571386149052861E-3</v>
      </c>
      <c r="T1770" s="58">
        <f t="shared" si="796"/>
        <v>2.2017665905826739E-4</v>
      </c>
      <c r="U1770" s="58">
        <f t="shared" si="797"/>
        <v>3.2470712468881187E-3</v>
      </c>
      <c r="V1770" s="58">
        <f t="shared" si="798"/>
        <v>3.0117978543733496E-4</v>
      </c>
      <c r="W1770" s="50">
        <f t="shared" si="799"/>
        <v>175.13162505118103</v>
      </c>
      <c r="X1770" s="50">
        <f t="shared" si="800"/>
        <v>106669.84670561008</v>
      </c>
      <c r="Y1770" s="50">
        <f t="shared" si="801"/>
        <v>106669.84670561008</v>
      </c>
      <c r="Z1770" s="50">
        <f t="shared" si="802"/>
        <v>1.5884153866649933</v>
      </c>
      <c r="AA1770" s="50">
        <f t="shared" si="803"/>
        <v>1.3501530786652443</v>
      </c>
      <c r="AB1770" s="50">
        <f t="shared" si="804"/>
        <v>703.71575118040005</v>
      </c>
      <c r="AC1770" s="7">
        <f t="shared" si="805"/>
        <v>0.27983172948697121</v>
      </c>
    </row>
    <row r="1771" spans="2:29">
      <c r="B1771" s="7">
        <f t="shared" si="806"/>
        <v>0.6915054630331815</v>
      </c>
      <c r="C1771" s="7">
        <f t="shared" si="779"/>
        <v>3.9764546465392847E-4</v>
      </c>
      <c r="D1771" s="58">
        <f t="shared" si="780"/>
        <v>3629171.2540594693</v>
      </c>
      <c r="E1771" s="7">
        <f t="shared" si="781"/>
        <v>526.36681090565912</v>
      </c>
      <c r="F1771" s="7">
        <f t="shared" si="782"/>
        <v>3527846.2540594693</v>
      </c>
      <c r="G1771" s="57">
        <f t="shared" si="783"/>
        <v>1.246656016598479E-2</v>
      </c>
      <c r="H1771" s="61">
        <f t="shared" si="784"/>
        <v>1.6915320132684094E-2</v>
      </c>
      <c r="I1771" s="7">
        <f t="shared" si="785"/>
        <v>6.4169359734631781E-2</v>
      </c>
      <c r="J1771" s="58">
        <f t="shared" si="786"/>
        <v>7.8184453455874229E-4</v>
      </c>
      <c r="K1771" s="7">
        <f t="shared" si="787"/>
        <v>6.8200537258458491E-3</v>
      </c>
      <c r="L1771" s="7">
        <f t="shared" si="788"/>
        <v>8.3837427949633343E-3</v>
      </c>
      <c r="M1771" s="58">
        <f t="shared" si="789"/>
        <v>2.5151228384890003E-2</v>
      </c>
      <c r="N1771" s="58">
        <f t="shared" si="790"/>
        <v>1.5051138958396707E-4</v>
      </c>
      <c r="O1771" s="59">
        <f t="shared" si="791"/>
        <v>0.26734585574852149</v>
      </c>
      <c r="P1771" s="58">
        <f t="shared" si="792"/>
        <v>2.2146793995758696E-4</v>
      </c>
      <c r="Q1771" s="58">
        <f t="shared" si="793"/>
        <v>0.55694823566095719</v>
      </c>
      <c r="R1771" s="58">
        <f t="shared" si="794"/>
        <v>0.55369254858139405</v>
      </c>
      <c r="S1771" s="60">
        <f t="shared" si="795"/>
        <v>3.255687079563141E-3</v>
      </c>
      <c r="T1771" s="58">
        <f t="shared" si="796"/>
        <v>2.201733307560663E-4</v>
      </c>
      <c r="U1771" s="58">
        <f t="shared" si="797"/>
        <v>3.2483658560896393E-3</v>
      </c>
      <c r="V1771" s="58">
        <f t="shared" si="798"/>
        <v>3.013044683028987E-4</v>
      </c>
      <c r="W1771" s="50">
        <f t="shared" si="799"/>
        <v>175.12936271857677</v>
      </c>
      <c r="X1771" s="50">
        <f t="shared" si="800"/>
        <v>106668.23423003206</v>
      </c>
      <c r="Y1771" s="50">
        <f t="shared" si="801"/>
        <v>106668.23423003206</v>
      </c>
      <c r="Z1771" s="50">
        <f t="shared" si="802"/>
        <v>1.5884124072790782</v>
      </c>
      <c r="AA1771" s="50">
        <f t="shared" si="803"/>
        <v>1.3501505461872163</v>
      </c>
      <c r="AB1771" s="50">
        <f t="shared" si="804"/>
        <v>703.70379351816018</v>
      </c>
      <c r="AC1771" s="7">
        <f t="shared" si="805"/>
        <v>0.27982699940733974</v>
      </c>
    </row>
    <row r="1772" spans="2:29">
      <c r="B1772" s="7">
        <f t="shared" si="806"/>
        <v>0.69190310849783543</v>
      </c>
      <c r="C1772" s="7">
        <f t="shared" si="779"/>
        <v>3.9764546465392847E-4</v>
      </c>
      <c r="D1772" s="58">
        <f t="shared" si="780"/>
        <v>3629115.8198711714</v>
      </c>
      <c r="E1772" s="7">
        <f t="shared" si="781"/>
        <v>526.35877085605364</v>
      </c>
      <c r="F1772" s="7">
        <f t="shared" si="782"/>
        <v>3527790.8198711714</v>
      </c>
      <c r="G1772" s="57">
        <f t="shared" si="783"/>
        <v>1.2466499421086444E-2</v>
      </c>
      <c r="H1772" s="61">
        <f t="shared" si="784"/>
        <v>1.6920277403793933E-2</v>
      </c>
      <c r="I1772" s="7">
        <f t="shared" si="785"/>
        <v>6.415944519241211E-2</v>
      </c>
      <c r="J1772" s="58">
        <f t="shared" si="786"/>
        <v>7.8131758821672751E-4</v>
      </c>
      <c r="K1772" s="7">
        <f t="shared" si="787"/>
        <v>6.820998390871893E-3</v>
      </c>
      <c r="L1772" s="7">
        <f t="shared" si="788"/>
        <v>8.3836335673053482E-3</v>
      </c>
      <c r="M1772" s="58">
        <f t="shared" si="789"/>
        <v>2.5150900701916043E-2</v>
      </c>
      <c r="N1772" s="58">
        <f t="shared" si="790"/>
        <v>1.5038670893717621E-4</v>
      </c>
      <c r="O1772" s="59">
        <f t="shared" si="791"/>
        <v>0.26712439174965924</v>
      </c>
      <c r="P1772" s="58">
        <f t="shared" si="792"/>
        <v>2.2146399886224799E-4</v>
      </c>
      <c r="Q1772" s="58">
        <f t="shared" si="793"/>
        <v>0.55693832458264925</v>
      </c>
      <c r="R1772" s="58">
        <f t="shared" si="794"/>
        <v>0.55368409114170636</v>
      </c>
      <c r="S1772" s="60">
        <f t="shared" si="795"/>
        <v>3.2542334409428886E-3</v>
      </c>
      <c r="T1772" s="58">
        <f t="shared" si="796"/>
        <v>2.201699676935319E-4</v>
      </c>
      <c r="U1772" s="58">
        <f t="shared" si="797"/>
        <v>3.2496598872583556E-3</v>
      </c>
      <c r="V1772" s="58">
        <f t="shared" si="798"/>
        <v>3.0142914894968958E-4</v>
      </c>
      <c r="W1772" s="50">
        <f t="shared" si="799"/>
        <v>175.12708104431718</v>
      </c>
      <c r="X1772" s="50">
        <f t="shared" si="800"/>
        <v>106666.60491397949</v>
      </c>
      <c r="Y1772" s="50">
        <f t="shared" si="801"/>
        <v>106666.60491397949</v>
      </c>
      <c r="Z1772" s="50">
        <f t="shared" si="802"/>
        <v>1.588409396685369</v>
      </c>
      <c r="AA1772" s="50">
        <f t="shared" si="803"/>
        <v>1.3501479871825637</v>
      </c>
      <c r="AB1772" s="50">
        <f t="shared" si="804"/>
        <v>703.69171097173046</v>
      </c>
      <c r="AC1772" s="7">
        <f t="shared" si="805"/>
        <v>0.27982221966736637</v>
      </c>
    </row>
    <row r="1773" spans="2:29">
      <c r="B1773" s="7">
        <f t="shared" si="806"/>
        <v>0.69230075396248936</v>
      </c>
      <c r="C1773" s="7">
        <f t="shared" si="779"/>
        <v>3.9764546465392847E-4</v>
      </c>
      <c r="D1773" s="58">
        <f t="shared" si="780"/>
        <v>3629059.8127367967</v>
      </c>
      <c r="E1773" s="7">
        <f t="shared" si="781"/>
        <v>526.35064770764177</v>
      </c>
      <c r="F1773" s="7">
        <f t="shared" si="782"/>
        <v>3527734.8127367967</v>
      </c>
      <c r="G1773" s="57">
        <f t="shared" si="783"/>
        <v>1.2466438047710887E-2</v>
      </c>
      <c r="H1773" s="61">
        <f t="shared" si="784"/>
        <v>1.6925234650748838E-2</v>
      </c>
      <c r="I1773" s="7">
        <f t="shared" si="785"/>
        <v>6.4149530698502294E-2</v>
      </c>
      <c r="J1773" s="58">
        <f t="shared" si="786"/>
        <v>7.8079049003708541E-4</v>
      </c>
      <c r="K1773" s="7">
        <f t="shared" si="787"/>
        <v>6.8219424336739736E-3</v>
      </c>
      <c r="L1773" s="7">
        <f t="shared" si="788"/>
        <v>8.3835234137481437E-3</v>
      </c>
      <c r="M1773" s="58">
        <f t="shared" si="789"/>
        <v>2.5150570241244431E-2</v>
      </c>
      <c r="N1773" s="58">
        <f t="shared" si="790"/>
        <v>1.5026203052919798E-4</v>
      </c>
      <c r="O1773" s="59">
        <f t="shared" si="791"/>
        <v>0.26690293172748791</v>
      </c>
      <c r="P1773" s="58">
        <f t="shared" si="792"/>
        <v>2.2146002217132699E-4</v>
      </c>
      <c r="Q1773" s="58">
        <f t="shared" si="793"/>
        <v>0.55692832398846548</v>
      </c>
      <c r="R1773" s="58">
        <f t="shared" si="794"/>
        <v>0.55367554628923177</v>
      </c>
      <c r="S1773" s="60">
        <f t="shared" si="795"/>
        <v>3.252777699233711E-3</v>
      </c>
      <c r="T1773" s="58">
        <f t="shared" si="796"/>
        <v>2.2016656987169925E-4</v>
      </c>
      <c r="U1773" s="58">
        <f t="shared" si="797"/>
        <v>3.2509533395579833E-3</v>
      </c>
      <c r="V1773" s="58">
        <f t="shared" si="798"/>
        <v>3.0155382735766781E-4</v>
      </c>
      <c r="W1773" s="50">
        <f t="shared" si="799"/>
        <v>175.12478002879868</v>
      </c>
      <c r="X1773" s="50">
        <f t="shared" si="800"/>
        <v>106664.95875795383</v>
      </c>
      <c r="Y1773" s="50">
        <f t="shared" si="801"/>
        <v>106664.95875795383</v>
      </c>
      <c r="Z1773" s="50">
        <f t="shared" si="802"/>
        <v>1.5884063548819365</v>
      </c>
      <c r="AA1773" s="50">
        <f t="shared" si="803"/>
        <v>1.3501454016496459</v>
      </c>
      <c r="AB1773" s="50">
        <f t="shared" si="804"/>
        <v>703.67950354482912</v>
      </c>
      <c r="AC1773" s="7">
        <f t="shared" si="805"/>
        <v>0.2798173902685005</v>
      </c>
    </row>
    <row r="1774" spans="2:29">
      <c r="B1774" s="7">
        <f t="shared" si="806"/>
        <v>0.69269839942714329</v>
      </c>
      <c r="C1774" s="7">
        <f t="shared" si="779"/>
        <v>3.9764546465392847E-4</v>
      </c>
      <c r="D1774" s="58">
        <f t="shared" si="780"/>
        <v>3629003.2326734099</v>
      </c>
      <c r="E1774" s="7">
        <f t="shared" si="781"/>
        <v>526.34244146289859</v>
      </c>
      <c r="F1774" s="7">
        <f t="shared" si="782"/>
        <v>3527678.2326734099</v>
      </c>
      <c r="G1774" s="57">
        <f t="shared" si="783"/>
        <v>1.2466376045857007E-2</v>
      </c>
      <c r="H1774" s="61">
        <f t="shared" si="784"/>
        <v>1.6930191873298899E-2</v>
      </c>
      <c r="I1774" s="7">
        <f t="shared" si="785"/>
        <v>6.4139616253402171E-2</v>
      </c>
      <c r="J1774" s="58">
        <f t="shared" si="786"/>
        <v>7.8026324004865717E-4</v>
      </c>
      <c r="K1774" s="7">
        <f t="shared" si="787"/>
        <v>6.8228858542135765E-3</v>
      </c>
      <c r="L1774" s="7">
        <f t="shared" si="788"/>
        <v>8.3834123343108913E-3</v>
      </c>
      <c r="M1774" s="58">
        <f t="shared" si="789"/>
        <v>2.5150237002932674E-2</v>
      </c>
      <c r="N1774" s="58">
        <f t="shared" si="790"/>
        <v>1.5013735438007127E-4</v>
      </c>
      <c r="O1774" s="59">
        <f t="shared" si="791"/>
        <v>0.26668147571760159</v>
      </c>
      <c r="P1774" s="58">
        <f t="shared" si="792"/>
        <v>2.2145600988632275E-4</v>
      </c>
      <c r="Q1774" s="58">
        <f t="shared" si="793"/>
        <v>0.5569182338821751</v>
      </c>
      <c r="R1774" s="58">
        <f t="shared" si="794"/>
        <v>0.55366691402657398</v>
      </c>
      <c r="S1774" s="60">
        <f t="shared" si="795"/>
        <v>3.2513198556011202E-3</v>
      </c>
      <c r="T1774" s="58">
        <f t="shared" si="796"/>
        <v>2.2016313729160368E-4</v>
      </c>
      <c r="U1774" s="58">
        <f t="shared" si="797"/>
        <v>3.2522462121527024E-3</v>
      </c>
      <c r="V1774" s="58">
        <f t="shared" si="798"/>
        <v>3.0167850350679452E-4</v>
      </c>
      <c r="W1774" s="50">
        <f t="shared" si="799"/>
        <v>175.12245967242171</v>
      </c>
      <c r="X1774" s="50">
        <f t="shared" si="800"/>
        <v>106663.29576245663</v>
      </c>
      <c r="Y1774" s="50">
        <f t="shared" si="801"/>
        <v>106663.29576245663</v>
      </c>
      <c r="Z1774" s="50">
        <f t="shared" si="802"/>
        <v>1.5884032818668219</v>
      </c>
      <c r="AA1774" s="50">
        <f t="shared" si="803"/>
        <v>1.3501427895867986</v>
      </c>
      <c r="AB1774" s="50">
        <f t="shared" si="804"/>
        <v>703.66717124117588</v>
      </c>
      <c r="AC1774" s="7">
        <f t="shared" si="805"/>
        <v>0.27981251121222106</v>
      </c>
    </row>
    <row r="1775" spans="2:29">
      <c r="B1775" s="7">
        <f t="shared" si="806"/>
        <v>0.69309604489179721</v>
      </c>
      <c r="C1775" s="7">
        <f t="shared" si="779"/>
        <v>3.9764546465392847E-4</v>
      </c>
      <c r="D1775" s="58">
        <f t="shared" si="780"/>
        <v>3628946.0796985175</v>
      </c>
      <c r="E1775" s="7">
        <f t="shared" si="781"/>
        <v>526.33415212436319</v>
      </c>
      <c r="F1775" s="7">
        <f t="shared" si="782"/>
        <v>3527621.0796985175</v>
      </c>
      <c r="G1775" s="57">
        <f t="shared" si="783"/>
        <v>1.2466313415523974E-2</v>
      </c>
      <c r="H1775" s="61">
        <f t="shared" si="784"/>
        <v>1.6935149071194203E-2</v>
      </c>
      <c r="I1775" s="7">
        <f t="shared" si="785"/>
        <v>6.4129701857611562E-2</v>
      </c>
      <c r="J1775" s="58">
        <f t="shared" si="786"/>
        <v>7.7973583828031608E-4</v>
      </c>
      <c r="K1775" s="7">
        <f t="shared" si="787"/>
        <v>6.8238286524523063E-3</v>
      </c>
      <c r="L1775" s="7">
        <f t="shared" si="788"/>
        <v>8.3833003290129382E-3</v>
      </c>
      <c r="M1775" s="58">
        <f t="shared" si="789"/>
        <v>2.5149900987038815E-2</v>
      </c>
      <c r="N1775" s="58">
        <f t="shared" si="790"/>
        <v>1.500126805098345E-4</v>
      </c>
      <c r="O1775" s="59">
        <f t="shared" si="791"/>
        <v>0.26646002375559352</v>
      </c>
      <c r="P1775" s="58">
        <f t="shared" si="792"/>
        <v>2.2145196200806794E-4</v>
      </c>
      <c r="Q1775" s="58">
        <f t="shared" si="793"/>
        <v>0.55690805426587209</v>
      </c>
      <c r="R1775" s="58">
        <f t="shared" si="794"/>
        <v>0.55365819435640362</v>
      </c>
      <c r="S1775" s="60">
        <f t="shared" si="795"/>
        <v>3.2498599094684666E-3</v>
      </c>
      <c r="T1775" s="58">
        <f t="shared" si="796"/>
        <v>2.2015966995430716E-4</v>
      </c>
      <c r="U1775" s="58">
        <f t="shared" si="797"/>
        <v>3.2535385042064633E-3</v>
      </c>
      <c r="V1775" s="58">
        <f t="shared" si="798"/>
        <v>3.0180317737703126E-4</v>
      </c>
      <c r="W1775" s="50">
        <f t="shared" si="799"/>
        <v>175.12011997559043</v>
      </c>
      <c r="X1775" s="50">
        <f t="shared" si="800"/>
        <v>106661.61592800243</v>
      </c>
      <c r="Y1775" s="50">
        <f t="shared" si="801"/>
        <v>106661.61592800243</v>
      </c>
      <c r="Z1775" s="50">
        <f t="shared" si="802"/>
        <v>1.5884001776380605</v>
      </c>
      <c r="AA1775" s="50">
        <f t="shared" si="803"/>
        <v>1.3501401509923514</v>
      </c>
      <c r="AB1775" s="50">
        <f t="shared" si="804"/>
        <v>703.65471406458619</v>
      </c>
      <c r="AC1775" s="7">
        <f t="shared" si="805"/>
        <v>0.27980758250002619</v>
      </c>
    </row>
    <row r="1776" spans="2:29">
      <c r="B1776" s="7">
        <f t="shared" si="806"/>
        <v>0.69349369035645114</v>
      </c>
      <c r="C1776" s="7">
        <f t="shared" si="779"/>
        <v>3.9764546465392847E-4</v>
      </c>
      <c r="D1776" s="58">
        <f t="shared" si="780"/>
        <v>3628888.3538292916</v>
      </c>
      <c r="E1776" s="7">
        <f t="shared" si="781"/>
        <v>526.32577969452609</v>
      </c>
      <c r="F1776" s="7">
        <f t="shared" si="782"/>
        <v>3527563.3538292916</v>
      </c>
      <c r="G1776" s="57">
        <f t="shared" si="783"/>
        <v>1.2466250156710389E-2</v>
      </c>
      <c r="H1776" s="61">
        <f t="shared" si="784"/>
        <v>1.6940106244184842E-2</v>
      </c>
      <c r="I1776" s="7">
        <f t="shared" si="785"/>
        <v>6.4119787511630291E-2</v>
      </c>
      <c r="J1776" s="58">
        <f t="shared" si="786"/>
        <v>7.7920828476096533E-4</v>
      </c>
      <c r="K1776" s="7">
        <f t="shared" si="787"/>
        <v>6.8247708283518975E-3</v>
      </c>
      <c r="L1776" s="7">
        <f t="shared" si="788"/>
        <v>8.3831873978738279E-3</v>
      </c>
      <c r="M1776" s="58">
        <f t="shared" si="789"/>
        <v>2.5149562193621484E-2</v>
      </c>
      <c r="N1776" s="58">
        <f t="shared" si="790"/>
        <v>1.4988800893852501E-4</v>
      </c>
      <c r="O1776" s="59">
        <f t="shared" si="791"/>
        <v>0.26623857587705507</v>
      </c>
      <c r="P1776" s="58">
        <f t="shared" si="792"/>
        <v>2.2144787853844994E-4</v>
      </c>
      <c r="Q1776" s="58">
        <f t="shared" si="793"/>
        <v>0.55689778514430288</v>
      </c>
      <c r="R1776" s="58">
        <f t="shared" si="794"/>
        <v>0.55364938728134072</v>
      </c>
      <c r="S1776" s="60">
        <f t="shared" si="795"/>
        <v>3.2483978629621602E-3</v>
      </c>
      <c r="T1776" s="58">
        <f t="shared" si="796"/>
        <v>2.2015616786085152E-4</v>
      </c>
      <c r="U1776" s="58">
        <f t="shared" si="797"/>
        <v>3.2548302148840617E-3</v>
      </c>
      <c r="V1776" s="58">
        <f t="shared" si="798"/>
        <v>3.0192784894834078E-4</v>
      </c>
      <c r="W1776" s="50">
        <f t="shared" si="799"/>
        <v>175.11776093871308</v>
      </c>
      <c r="X1776" s="50">
        <f t="shared" si="800"/>
        <v>106659.91925509596</v>
      </c>
      <c r="Y1776" s="50">
        <f t="shared" si="801"/>
        <v>106659.91925509596</v>
      </c>
      <c r="Z1776" s="50">
        <f t="shared" si="802"/>
        <v>1.58839704219364</v>
      </c>
      <c r="AA1776" s="50">
        <f t="shared" si="803"/>
        <v>1.350137485864594</v>
      </c>
      <c r="AB1776" s="50">
        <f t="shared" si="804"/>
        <v>703.64213201880307</v>
      </c>
      <c r="AC1776" s="7">
        <f t="shared" si="805"/>
        <v>0.27980260413341868</v>
      </c>
    </row>
    <row r="1777" spans="2:29">
      <c r="B1777" s="7">
        <f t="shared" si="806"/>
        <v>0.69389133582110507</v>
      </c>
      <c r="C1777" s="7">
        <f t="shared" si="779"/>
        <v>3.9764546465392847E-4</v>
      </c>
      <c r="D1777" s="58">
        <f t="shared" si="780"/>
        <v>3628830.055083767</v>
      </c>
      <c r="E1777" s="7">
        <f t="shared" si="781"/>
        <v>526.31732417600324</v>
      </c>
      <c r="F1777" s="7">
        <f t="shared" si="782"/>
        <v>3527505.055083767</v>
      </c>
      <c r="G1777" s="57">
        <f t="shared" si="783"/>
        <v>1.2466186269415595E-2</v>
      </c>
      <c r="H1777" s="61">
        <f t="shared" si="784"/>
        <v>1.6945063392020898E-2</v>
      </c>
      <c r="I1777" s="7">
        <f t="shared" si="785"/>
        <v>6.410987321595818E-2</v>
      </c>
      <c r="J1777" s="58">
        <f t="shared" si="786"/>
        <v>7.7868057951954056E-4</v>
      </c>
      <c r="K1777" s="7">
        <f t="shared" si="787"/>
        <v>6.8257123818742018E-3</v>
      </c>
      <c r="L1777" s="7">
        <f t="shared" si="788"/>
        <v>8.3830735409132825E-3</v>
      </c>
      <c r="M1777" s="58">
        <f t="shared" si="789"/>
        <v>2.5149220622739846E-2</v>
      </c>
      <c r="N1777" s="58">
        <f t="shared" si="790"/>
        <v>1.4976333968617976E-4</v>
      </c>
      <c r="O1777" s="59">
        <f t="shared" si="791"/>
        <v>0.26601713211757683</v>
      </c>
      <c r="P1777" s="58">
        <f t="shared" si="792"/>
        <v>2.2144375947824591E-4</v>
      </c>
      <c r="Q1777" s="58">
        <f t="shared" si="793"/>
        <v>0.55688742651942169</v>
      </c>
      <c r="R1777" s="58">
        <f t="shared" si="794"/>
        <v>0.55364049280413663</v>
      </c>
      <c r="S1777" s="60">
        <f t="shared" si="795"/>
        <v>3.2469337152850608E-3</v>
      </c>
      <c r="T1777" s="58">
        <f t="shared" si="796"/>
        <v>2.2015263101233086E-4</v>
      </c>
      <c r="U1777" s="58">
        <f t="shared" si="797"/>
        <v>3.2561213433499768E-3</v>
      </c>
      <c r="V1777" s="58">
        <f t="shared" si="798"/>
        <v>3.02052518200686E-4</v>
      </c>
      <c r="W1777" s="50">
        <f t="shared" si="799"/>
        <v>175.11538256220163</v>
      </c>
      <c r="X1777" s="50">
        <f t="shared" si="800"/>
        <v>106658.20574426728</v>
      </c>
      <c r="Y1777" s="50">
        <f t="shared" si="801"/>
        <v>106658.20574426728</v>
      </c>
      <c r="Z1777" s="50">
        <f t="shared" si="802"/>
        <v>1.5883938755315652</v>
      </c>
      <c r="AA1777" s="50">
        <f t="shared" si="803"/>
        <v>1.3501347942018305</v>
      </c>
      <c r="AB1777" s="50">
        <f t="shared" si="804"/>
        <v>703.62942510775724</v>
      </c>
      <c r="AC1777" s="7">
        <f t="shared" si="805"/>
        <v>0.27979757611392425</v>
      </c>
    </row>
    <row r="1778" spans="2:29">
      <c r="B1778" s="7">
        <f t="shared" si="806"/>
        <v>0.694288981285759</v>
      </c>
      <c r="C1778" s="7">
        <f t="shared" si="779"/>
        <v>3.9764546465392847E-4</v>
      </c>
      <c r="D1778" s="58">
        <f t="shared" si="780"/>
        <v>3628771.1834795484</v>
      </c>
      <c r="E1778" s="7">
        <f t="shared" si="781"/>
        <v>526.3087855713477</v>
      </c>
      <c r="F1778" s="7">
        <f t="shared" si="782"/>
        <v>3527446.1834795484</v>
      </c>
      <c r="G1778" s="57">
        <f t="shared" si="783"/>
        <v>1.246612175363826E-2</v>
      </c>
      <c r="H1778" s="61">
        <f t="shared" si="784"/>
        <v>1.6950020514452463E-2</v>
      </c>
      <c r="I1778" s="7">
        <f t="shared" si="785"/>
        <v>6.409995897109505E-2</v>
      </c>
      <c r="J1778" s="58">
        <f t="shared" si="786"/>
        <v>7.781527225850074E-4</v>
      </c>
      <c r="K1778" s="7">
        <f t="shared" si="787"/>
        <v>6.8266533129812046E-3</v>
      </c>
      <c r="L1778" s="7">
        <f t="shared" si="788"/>
        <v>8.38295875815122E-3</v>
      </c>
      <c r="M1778" s="58">
        <f t="shared" si="789"/>
        <v>2.5148876274453662E-2</v>
      </c>
      <c r="N1778" s="58">
        <f t="shared" si="790"/>
        <v>1.4963867277283465E-4</v>
      </c>
      <c r="O1778" s="59">
        <f t="shared" si="791"/>
        <v>0.26579569251274754</v>
      </c>
      <c r="P1778" s="58">
        <f t="shared" si="792"/>
        <v>2.2143960482928771E-4</v>
      </c>
      <c r="Q1778" s="58">
        <f t="shared" si="793"/>
        <v>0.5568769783958355</v>
      </c>
      <c r="R1778" s="58">
        <f t="shared" si="794"/>
        <v>0.55363151092747764</v>
      </c>
      <c r="S1778" s="60">
        <f t="shared" si="795"/>
        <v>3.2454674683578544E-3</v>
      </c>
      <c r="T1778" s="58">
        <f t="shared" si="796"/>
        <v>2.2014905940981333E-4</v>
      </c>
      <c r="U1778" s="58">
        <f t="shared" si="797"/>
        <v>3.2574118887694513E-3</v>
      </c>
      <c r="V1778" s="58">
        <f t="shared" si="798"/>
        <v>3.0217718511403114E-4</v>
      </c>
      <c r="W1778" s="50">
        <f t="shared" si="799"/>
        <v>175.11298484647222</v>
      </c>
      <c r="X1778" s="50">
        <f t="shared" si="800"/>
        <v>106656.47539603384</v>
      </c>
      <c r="Y1778" s="50">
        <f t="shared" si="801"/>
        <v>106656.47539603384</v>
      </c>
      <c r="Z1778" s="50">
        <f t="shared" si="802"/>
        <v>1.5883906776497885</v>
      </c>
      <c r="AA1778" s="50">
        <f t="shared" si="803"/>
        <v>1.3501320760023201</v>
      </c>
      <c r="AB1778" s="50">
        <f t="shared" si="804"/>
        <v>703.61659333528598</v>
      </c>
      <c r="AC1778" s="7">
        <f t="shared" si="805"/>
        <v>0.2797924984430874</v>
      </c>
    </row>
    <row r="1779" spans="2:29">
      <c r="B1779" s="7">
        <f t="shared" si="806"/>
        <v>0.69468662675041293</v>
      </c>
      <c r="C1779" s="7">
        <f t="shared" si="779"/>
        <v>3.9764546465392847E-4</v>
      </c>
      <c r="D1779" s="58">
        <f t="shared" si="780"/>
        <v>3628711.7390350075</v>
      </c>
      <c r="E1779" s="7">
        <f t="shared" si="781"/>
        <v>526.30016388322429</v>
      </c>
      <c r="F1779" s="7">
        <f t="shared" si="782"/>
        <v>3527386.7390350075</v>
      </c>
      <c r="G1779" s="57">
        <f t="shared" si="783"/>
        <v>1.2466056609377687E-2</v>
      </c>
      <c r="H1779" s="61">
        <f t="shared" si="784"/>
        <v>1.6954977611229622E-2</v>
      </c>
      <c r="I1779" s="7">
        <f t="shared" si="785"/>
        <v>6.4090044777540739E-2</v>
      </c>
      <c r="J1779" s="58">
        <f t="shared" si="786"/>
        <v>7.7762471398636361E-4</v>
      </c>
      <c r="K1779" s="7">
        <f t="shared" si="787"/>
        <v>6.8275936216350072E-3</v>
      </c>
      <c r="L1779" s="7">
        <f t="shared" si="788"/>
        <v>8.3828430496077338E-3</v>
      </c>
      <c r="M1779" s="58">
        <f t="shared" si="789"/>
        <v>2.51485291488232E-2</v>
      </c>
      <c r="N1779" s="58">
        <f t="shared" si="790"/>
        <v>1.4951400821852504E-4</v>
      </c>
      <c r="O1779" s="59">
        <f t="shared" si="791"/>
        <v>0.26557425709815513</v>
      </c>
      <c r="P1779" s="58">
        <f t="shared" si="792"/>
        <v>2.2143541459240801E-4</v>
      </c>
      <c r="Q1779" s="58">
        <f t="shared" si="793"/>
        <v>0.55686644077563829</v>
      </c>
      <c r="R1779" s="58">
        <f t="shared" si="794"/>
        <v>0.55362244165416619</v>
      </c>
      <c r="S1779" s="60">
        <f t="shared" si="795"/>
        <v>3.2439991214721076E-3</v>
      </c>
      <c r="T1779" s="58">
        <f t="shared" si="796"/>
        <v>2.2014545305441331E-4</v>
      </c>
      <c r="U1779" s="58">
        <f t="shared" si="797"/>
        <v>3.2587018503074461E-3</v>
      </c>
      <c r="V1779" s="58">
        <f t="shared" si="798"/>
        <v>3.0230184966834072E-4</v>
      </c>
      <c r="W1779" s="50">
        <f t="shared" si="799"/>
        <v>175.11056779194448</v>
      </c>
      <c r="X1779" s="50">
        <f t="shared" si="800"/>
        <v>106654.72821093563</v>
      </c>
      <c r="Y1779" s="50">
        <f t="shared" si="801"/>
        <v>106654.72821093563</v>
      </c>
      <c r="Z1779" s="50">
        <f t="shared" si="802"/>
        <v>1.5883874485462735</v>
      </c>
      <c r="AA1779" s="50">
        <f t="shared" si="803"/>
        <v>1.3501293312643323</v>
      </c>
      <c r="AB1779" s="50">
        <f t="shared" si="804"/>
        <v>703.6036367053938</v>
      </c>
      <c r="AC1779" s="7">
        <f t="shared" si="805"/>
        <v>0.2797873711224671</v>
      </c>
    </row>
    <row r="1780" spans="2:29">
      <c r="B1780" s="7">
        <f t="shared" si="806"/>
        <v>0.69508427221506686</v>
      </c>
      <c r="C1780" s="7">
        <f t="shared" si="779"/>
        <v>3.9764546465392847E-4</v>
      </c>
      <c r="D1780" s="58">
        <f t="shared" si="780"/>
        <v>3628651.7217681236</v>
      </c>
      <c r="E1780" s="7">
        <f t="shared" si="781"/>
        <v>526.29145911424052</v>
      </c>
      <c r="F1780" s="7">
        <f t="shared" si="782"/>
        <v>3527326.7217681236</v>
      </c>
      <c r="G1780" s="57">
        <f t="shared" si="783"/>
        <v>1.2465990836632558E-2</v>
      </c>
      <c r="H1780" s="61">
        <f t="shared" si="784"/>
        <v>1.6959934682102461E-2</v>
      </c>
      <c r="I1780" s="7">
        <f t="shared" si="785"/>
        <v>6.4080130635795068E-2</v>
      </c>
      <c r="J1780" s="58">
        <f t="shared" si="786"/>
        <v>7.770965537526374E-4</v>
      </c>
      <c r="K1780" s="7">
        <f t="shared" si="787"/>
        <v>6.8285333077978405E-3</v>
      </c>
      <c r="L1780" s="7">
        <f t="shared" si="788"/>
        <v>8.3827264153031149E-3</v>
      </c>
      <c r="M1780" s="58">
        <f t="shared" si="789"/>
        <v>2.5148179245909345E-2</v>
      </c>
      <c r="N1780" s="58">
        <f t="shared" si="790"/>
        <v>1.4938934604328546E-4</v>
      </c>
      <c r="O1780" s="59">
        <f t="shared" si="791"/>
        <v>0.2653528259093858</v>
      </c>
      <c r="P1780" s="58">
        <f t="shared" si="792"/>
        <v>2.2143118876932766E-4</v>
      </c>
      <c r="Q1780" s="58">
        <f t="shared" si="793"/>
        <v>0.55685581366315751</v>
      </c>
      <c r="R1780" s="58">
        <f t="shared" si="794"/>
        <v>0.55361328498694562</v>
      </c>
      <c r="S1780" s="60">
        <f t="shared" si="795"/>
        <v>3.2425286762118866E-3</v>
      </c>
      <c r="T1780" s="58">
        <f t="shared" si="796"/>
        <v>2.201418119472217E-4</v>
      </c>
      <c r="U1780" s="58">
        <f t="shared" si="797"/>
        <v>3.259991227129552E-3</v>
      </c>
      <c r="V1780" s="58">
        <f t="shared" si="798"/>
        <v>3.0242651184358028E-4</v>
      </c>
      <c r="W1780" s="50">
        <f t="shared" si="799"/>
        <v>175.10813139904235</v>
      </c>
      <c r="X1780" s="50">
        <f t="shared" si="800"/>
        <v>106652.96418950109</v>
      </c>
      <c r="Y1780" s="50">
        <f t="shared" si="801"/>
        <v>106652.96418950109</v>
      </c>
      <c r="Z1780" s="50">
        <f t="shared" si="802"/>
        <v>1.5883841882189329</v>
      </c>
      <c r="AA1780" s="50">
        <f t="shared" si="803"/>
        <v>1.350126559986093</v>
      </c>
      <c r="AB1780" s="50">
        <f t="shared" si="804"/>
        <v>703.59055522199924</v>
      </c>
      <c r="AC1780" s="7">
        <f t="shared" si="805"/>
        <v>0.27978219415363881</v>
      </c>
    </row>
    <row r="1781" spans="2:29">
      <c r="B1781" s="7">
        <f t="shared" si="806"/>
        <v>0.69548191767972078</v>
      </c>
      <c r="C1781" s="7">
        <f t="shared" si="779"/>
        <v>3.9764546465392847E-4</v>
      </c>
      <c r="D1781" s="58">
        <f t="shared" si="780"/>
        <v>3628591.1316974936</v>
      </c>
      <c r="E1781" s="7">
        <f t="shared" si="781"/>
        <v>526.28267126709375</v>
      </c>
      <c r="F1781" s="7">
        <f t="shared" si="782"/>
        <v>3527266.1316974936</v>
      </c>
      <c r="G1781" s="57">
        <f t="shared" si="783"/>
        <v>1.2465924435402015E-2</v>
      </c>
      <c r="H1781" s="61">
        <f t="shared" si="784"/>
        <v>1.6964891726821064E-2</v>
      </c>
      <c r="I1781" s="7">
        <f t="shared" si="785"/>
        <v>6.4070216546357861E-2</v>
      </c>
      <c r="J1781" s="58">
        <f t="shared" si="786"/>
        <v>7.7656824191288897E-4</v>
      </c>
      <c r="K1781" s="7">
        <f t="shared" si="787"/>
        <v>6.8294723714320575E-3</v>
      </c>
      <c r="L1781" s="7">
        <f t="shared" si="788"/>
        <v>8.3826088552578348E-3</v>
      </c>
      <c r="M1781" s="58">
        <f t="shared" si="789"/>
        <v>2.5147826565773503E-2</v>
      </c>
      <c r="N1781" s="58">
        <f t="shared" si="790"/>
        <v>1.4926468626714963E-4</v>
      </c>
      <c r="O1781" s="59">
        <f t="shared" si="791"/>
        <v>0.26513139898202454</v>
      </c>
      <c r="P1781" s="58">
        <f t="shared" si="792"/>
        <v>2.214269273612679E-4</v>
      </c>
      <c r="Q1781" s="58">
        <f t="shared" si="793"/>
        <v>0.55684509706146434</v>
      </c>
      <c r="R1781" s="58">
        <f t="shared" si="794"/>
        <v>0.55360404092865312</v>
      </c>
      <c r="S1781" s="60">
        <f t="shared" si="795"/>
        <v>3.2410561328112264E-3</v>
      </c>
      <c r="T1781" s="58">
        <f t="shared" si="796"/>
        <v>2.201381360893667E-4</v>
      </c>
      <c r="U1781" s="58">
        <f t="shared" si="797"/>
        <v>3.2612800184014532E-3</v>
      </c>
      <c r="V1781" s="58">
        <f t="shared" si="798"/>
        <v>3.0255117161971613E-4</v>
      </c>
      <c r="W1781" s="50">
        <f t="shared" si="799"/>
        <v>175.10567566819341</v>
      </c>
      <c r="X1781" s="50">
        <f t="shared" si="800"/>
        <v>106651.18333227679</v>
      </c>
      <c r="Y1781" s="50">
        <f t="shared" si="801"/>
        <v>106651.18333227679</v>
      </c>
      <c r="Z1781" s="50">
        <f t="shared" si="802"/>
        <v>1.5883808966656843</v>
      </c>
      <c r="AA1781" s="50">
        <f t="shared" si="803"/>
        <v>1.3501237621658315</v>
      </c>
      <c r="AB1781" s="50">
        <f t="shared" si="804"/>
        <v>703.5773488891557</v>
      </c>
      <c r="AC1781" s="7">
        <f t="shared" si="805"/>
        <v>0.27977696753818743</v>
      </c>
    </row>
    <row r="1782" spans="2:29">
      <c r="B1782" s="7">
        <f t="shared" si="806"/>
        <v>0.69587956314437471</v>
      </c>
      <c r="C1782" s="7">
        <f t="shared" si="779"/>
        <v>3.9764546465392847E-4</v>
      </c>
      <c r="D1782" s="58">
        <f t="shared" si="780"/>
        <v>3628529.9688417362</v>
      </c>
      <c r="E1782" s="7">
        <f t="shared" si="781"/>
        <v>526.27380034448447</v>
      </c>
      <c r="F1782" s="7">
        <f t="shared" si="782"/>
        <v>3527204.9688417362</v>
      </c>
      <c r="G1782" s="57">
        <f t="shared" si="783"/>
        <v>1.2465857405685024E-2</v>
      </c>
      <c r="H1782" s="61">
        <f t="shared" si="784"/>
        <v>1.6969848745135522E-2</v>
      </c>
      <c r="I1782" s="7">
        <f t="shared" si="785"/>
        <v>6.4060302509728953E-2</v>
      </c>
      <c r="J1782" s="58">
        <f t="shared" si="786"/>
        <v>7.7603977849620854E-4</v>
      </c>
      <c r="K1782" s="7">
        <f t="shared" si="787"/>
        <v>6.830410812500136E-3</v>
      </c>
      <c r="L1782" s="7">
        <f t="shared" si="788"/>
        <v>8.382490369492554E-3</v>
      </c>
      <c r="M1782" s="58">
        <f t="shared" si="789"/>
        <v>2.5147471108477662E-2</v>
      </c>
      <c r="N1782" s="58">
        <f t="shared" si="790"/>
        <v>1.491400289101505E-4</v>
      </c>
      <c r="O1782" s="59">
        <f t="shared" si="791"/>
        <v>0.26490997635165481</v>
      </c>
      <c r="P1782" s="58">
        <f t="shared" si="792"/>
        <v>2.2142263036972754E-4</v>
      </c>
      <c r="Q1782" s="58">
        <f t="shared" si="793"/>
        <v>0.55683429097432813</v>
      </c>
      <c r="R1782" s="58">
        <f t="shared" si="794"/>
        <v>0.55359470948212952</v>
      </c>
      <c r="S1782" s="60">
        <f t="shared" si="795"/>
        <v>3.2395814921986066E-3</v>
      </c>
      <c r="T1782" s="58">
        <f t="shared" si="796"/>
        <v>2.2013442548197794E-4</v>
      </c>
      <c r="U1782" s="58">
        <f t="shared" si="797"/>
        <v>3.2625682232892026E-3</v>
      </c>
      <c r="V1782" s="58">
        <f t="shared" si="798"/>
        <v>3.0267582897671526E-4</v>
      </c>
      <c r="W1782" s="50">
        <f t="shared" si="799"/>
        <v>175.10320059982928</v>
      </c>
      <c r="X1782" s="50">
        <f t="shared" si="800"/>
        <v>106649.38563981</v>
      </c>
      <c r="Y1782" s="50">
        <f t="shared" si="801"/>
        <v>106649.38563981</v>
      </c>
      <c r="Z1782" s="50">
        <f t="shared" si="802"/>
        <v>1.5883775738844157</v>
      </c>
      <c r="AA1782" s="50">
        <f t="shared" si="803"/>
        <v>1.3501209378017534</v>
      </c>
      <c r="AB1782" s="50">
        <f t="shared" si="804"/>
        <v>703.5640177109218</v>
      </c>
      <c r="AC1782" s="7">
        <f t="shared" si="805"/>
        <v>0.27977169127772589</v>
      </c>
    </row>
    <row r="1783" spans="2:29">
      <c r="B1783" s="7">
        <f t="shared" si="806"/>
        <v>0.69627720860902864</v>
      </c>
      <c r="C1783" s="7">
        <f t="shared" si="779"/>
        <v>3.9764546465392847E-4</v>
      </c>
      <c r="D1783" s="58">
        <f t="shared" si="780"/>
        <v>3628468.2332197968</v>
      </c>
      <c r="E1783" s="7">
        <f t="shared" si="781"/>
        <v>526.26484634916028</v>
      </c>
      <c r="F1783" s="7">
        <f t="shared" si="782"/>
        <v>3527143.2332197968</v>
      </c>
      <c r="G1783" s="57">
        <f t="shared" si="783"/>
        <v>1.2465789747480718E-2</v>
      </c>
      <c r="H1783" s="61">
        <f t="shared" si="784"/>
        <v>1.6974805736795915E-2</v>
      </c>
      <c r="I1783" s="7">
        <f t="shared" si="785"/>
        <v>6.4050388526408167E-2</v>
      </c>
      <c r="J1783" s="58">
        <f t="shared" si="786"/>
        <v>7.7551116353171854E-4</v>
      </c>
      <c r="K1783" s="7">
        <f t="shared" si="787"/>
        <v>6.8313486309646782E-3</v>
      </c>
      <c r="L1783" s="7">
        <f t="shared" si="788"/>
        <v>8.3823709580281153E-3</v>
      </c>
      <c r="M1783" s="58">
        <f t="shared" si="789"/>
        <v>2.5147112874084346E-2</v>
      </c>
      <c r="N1783" s="58">
        <f t="shared" si="790"/>
        <v>1.490153739923203E-4</v>
      </c>
      <c r="O1783" s="59">
        <f t="shared" si="791"/>
        <v>0.26468855805385894</v>
      </c>
      <c r="P1783" s="58">
        <f t="shared" si="792"/>
        <v>2.214182977958723E-4</v>
      </c>
      <c r="Q1783" s="58">
        <f t="shared" si="793"/>
        <v>0.5568233954046804</v>
      </c>
      <c r="R1783" s="58">
        <f t="shared" si="794"/>
        <v>0.55358529065026474</v>
      </c>
      <c r="S1783" s="60">
        <f t="shared" si="795"/>
        <v>3.2381047544156605E-3</v>
      </c>
      <c r="T1783" s="58">
        <f t="shared" si="796"/>
        <v>2.2013068012620456E-4</v>
      </c>
      <c r="U1783" s="58">
        <f t="shared" si="797"/>
        <v>3.2638558409588702E-3</v>
      </c>
      <c r="V1783" s="58">
        <f t="shared" si="798"/>
        <v>3.0280048389454546E-4</v>
      </c>
      <c r="W1783" s="50">
        <f t="shared" si="799"/>
        <v>175.10070619438534</v>
      </c>
      <c r="X1783" s="50">
        <f t="shared" si="800"/>
        <v>106647.57111265756</v>
      </c>
      <c r="Y1783" s="50">
        <f t="shared" si="801"/>
        <v>106647.57111265756</v>
      </c>
      <c r="Z1783" s="50">
        <f t="shared" si="802"/>
        <v>1.5883742198730035</v>
      </c>
      <c r="AA1783" s="50">
        <f t="shared" si="803"/>
        <v>1.350118086892053</v>
      </c>
      <c r="AB1783" s="50">
        <f t="shared" si="804"/>
        <v>703.5505616914262</v>
      </c>
      <c r="AC1783" s="7">
        <f t="shared" si="805"/>
        <v>0.27976636537388189</v>
      </c>
    </row>
    <row r="1784" spans="2:29">
      <c r="B1784" s="7">
        <f t="shared" si="806"/>
        <v>0.69667485407368257</v>
      </c>
      <c r="C1784" s="7">
        <f t="shared" si="779"/>
        <v>3.9764546465392847E-4</v>
      </c>
      <c r="D1784" s="58">
        <f t="shared" si="780"/>
        <v>3628405.9248505561</v>
      </c>
      <c r="E1784" s="7">
        <f t="shared" si="781"/>
        <v>526.25580928385966</v>
      </c>
      <c r="F1784" s="7">
        <f t="shared" si="782"/>
        <v>3527080.9248505561</v>
      </c>
      <c r="G1784" s="57">
        <f t="shared" si="783"/>
        <v>1.2465721460787942E-2</v>
      </c>
      <c r="H1784" s="61">
        <f t="shared" si="784"/>
        <v>1.6979762701552329E-2</v>
      </c>
      <c r="I1784" s="7">
        <f t="shared" si="785"/>
        <v>6.4040474596895339E-2</v>
      </c>
      <c r="J1784" s="58">
        <f t="shared" si="786"/>
        <v>7.749823970485721E-4</v>
      </c>
      <c r="K1784" s="7">
        <f t="shared" si="787"/>
        <v>6.8322858267884125E-3</v>
      </c>
      <c r="L1784" s="7">
        <f t="shared" si="788"/>
        <v>8.3822506208855573E-3</v>
      </c>
      <c r="M1784" s="58">
        <f t="shared" si="789"/>
        <v>2.514675186265667E-2</v>
      </c>
      <c r="N1784" s="58">
        <f t="shared" si="790"/>
        <v>1.488907215336904E-4</v>
      </c>
      <c r="O1784" s="59">
        <f t="shared" si="791"/>
        <v>0.26446714412421757</v>
      </c>
      <c r="P1784" s="58">
        <f t="shared" si="792"/>
        <v>2.2141392964136752E-4</v>
      </c>
      <c r="Q1784" s="58">
        <f t="shared" si="793"/>
        <v>0.55681241035670925</v>
      </c>
      <c r="R1784" s="58">
        <f t="shared" si="794"/>
        <v>0.55357578443593991</v>
      </c>
      <c r="S1784" s="60">
        <f t="shared" si="795"/>
        <v>3.2366259207693426E-3</v>
      </c>
      <c r="T1784" s="58">
        <f t="shared" si="796"/>
        <v>2.2012690002319227E-4</v>
      </c>
      <c r="U1784" s="58">
        <f t="shared" si="797"/>
        <v>3.2651428705770453E-3</v>
      </c>
      <c r="V1784" s="58">
        <f t="shared" si="798"/>
        <v>3.0292513635317539E-4</v>
      </c>
      <c r="W1784" s="50">
        <f t="shared" si="799"/>
        <v>175.09819245230102</v>
      </c>
      <c r="X1784" s="50">
        <f t="shared" si="800"/>
        <v>106645.73975137439</v>
      </c>
      <c r="Y1784" s="50">
        <f t="shared" si="801"/>
        <v>106645.73975137439</v>
      </c>
      <c r="Z1784" s="50">
        <f t="shared" si="802"/>
        <v>1.5883708346292915</v>
      </c>
      <c r="AA1784" s="50">
        <f t="shared" si="803"/>
        <v>1.3501152094348978</v>
      </c>
      <c r="AB1784" s="50">
        <f t="shared" si="804"/>
        <v>703.5369808347848</v>
      </c>
      <c r="AC1784" s="7">
        <f t="shared" si="805"/>
        <v>0.27976098982829478</v>
      </c>
    </row>
    <row r="1785" spans="2:29">
      <c r="B1785" s="7">
        <f t="shared" si="806"/>
        <v>0.6970724995383365</v>
      </c>
      <c r="C1785" s="7">
        <f t="shared" si="779"/>
        <v>3.9764546465392847E-4</v>
      </c>
      <c r="D1785" s="58">
        <f t="shared" si="780"/>
        <v>3628343.0437533855</v>
      </c>
      <c r="E1785" s="7">
        <f t="shared" si="781"/>
        <v>526.24668915139227</v>
      </c>
      <c r="F1785" s="7">
        <f t="shared" si="782"/>
        <v>3527018.0437533855</v>
      </c>
      <c r="G1785" s="57">
        <f t="shared" si="783"/>
        <v>1.2465652545605882E-2</v>
      </c>
      <c r="H1785" s="61">
        <f t="shared" si="784"/>
        <v>1.6984719639154849E-2</v>
      </c>
      <c r="I1785" s="7">
        <f t="shared" si="785"/>
        <v>6.4030560721690291E-2</v>
      </c>
      <c r="J1785" s="58">
        <f t="shared" si="786"/>
        <v>7.7445347907595353E-4</v>
      </c>
      <c r="K1785" s="7">
        <f t="shared" si="787"/>
        <v>6.8332223999341881E-3</v>
      </c>
      <c r="L1785" s="7">
        <f t="shared" si="788"/>
        <v>8.3821293580860958E-3</v>
      </c>
      <c r="M1785" s="58">
        <f t="shared" si="789"/>
        <v>2.5146388074258286E-2</v>
      </c>
      <c r="N1785" s="58">
        <f t="shared" si="790"/>
        <v>1.4876607155429143E-4</v>
      </c>
      <c r="O1785" s="59">
        <f t="shared" si="791"/>
        <v>0.26424573459831013</v>
      </c>
      <c r="P1785" s="58">
        <f t="shared" si="792"/>
        <v>2.2140952590743446E-4</v>
      </c>
      <c r="Q1785" s="58">
        <f t="shared" si="793"/>
        <v>0.55680133583348557</v>
      </c>
      <c r="R1785" s="58">
        <f t="shared" si="794"/>
        <v>0.55356619084211012</v>
      </c>
      <c r="S1785" s="60">
        <f t="shared" si="795"/>
        <v>3.2351449913754493E-3</v>
      </c>
      <c r="T1785" s="58">
        <f t="shared" si="796"/>
        <v>2.2012308517411613E-4</v>
      </c>
      <c r="U1785" s="58">
        <f t="shared" si="797"/>
        <v>3.2664293113103637E-3</v>
      </c>
      <c r="V1785" s="58">
        <f t="shared" si="798"/>
        <v>3.0304978633257436E-4</v>
      </c>
      <c r="W1785" s="50">
        <f t="shared" si="799"/>
        <v>175.09565937401959</v>
      </c>
      <c r="X1785" s="50">
        <f t="shared" si="800"/>
        <v>106643.89155652988</v>
      </c>
      <c r="Y1785" s="50">
        <f t="shared" si="801"/>
        <v>106643.89155652988</v>
      </c>
      <c r="Z1785" s="50">
        <f t="shared" si="802"/>
        <v>1.5883674181511198</v>
      </c>
      <c r="AA1785" s="50">
        <f t="shared" si="803"/>
        <v>1.3501123054284518</v>
      </c>
      <c r="AB1785" s="50">
        <f t="shared" si="804"/>
        <v>703.5232751452196</v>
      </c>
      <c r="AC1785" s="7">
        <f t="shared" si="805"/>
        <v>0.27975556464262219</v>
      </c>
    </row>
    <row r="1786" spans="2:29">
      <c r="B1786" s="7">
        <f t="shared" si="806"/>
        <v>0.69747014500299043</v>
      </c>
      <c r="C1786" s="7">
        <f t="shared" si="779"/>
        <v>3.9764546465392847E-4</v>
      </c>
      <c r="D1786" s="58">
        <f t="shared" si="780"/>
        <v>3628279.5899476246</v>
      </c>
      <c r="E1786" s="7">
        <f t="shared" si="781"/>
        <v>526.237485954563</v>
      </c>
      <c r="F1786" s="7">
        <f t="shared" si="782"/>
        <v>3526954.5899476246</v>
      </c>
      <c r="G1786" s="57">
        <f t="shared" si="783"/>
        <v>1.2465583001933485E-2</v>
      </c>
      <c r="H1786" s="61">
        <f t="shared" si="784"/>
        <v>1.6989676549353561E-2</v>
      </c>
      <c r="I1786" s="7">
        <f t="shared" si="785"/>
        <v>6.4020646901292874E-2</v>
      </c>
      <c r="J1786" s="58">
        <f t="shared" si="786"/>
        <v>7.7392440964307798E-4</v>
      </c>
      <c r="K1786" s="7">
        <f t="shared" si="787"/>
        <v>6.8341583503649835E-3</v>
      </c>
      <c r="L1786" s="7">
        <f t="shared" si="788"/>
        <v>8.382007169651139E-3</v>
      </c>
      <c r="M1786" s="58">
        <f t="shared" si="789"/>
        <v>2.5146021508953419E-2</v>
      </c>
      <c r="N1786" s="58">
        <f t="shared" si="790"/>
        <v>1.4864142407415313E-4</v>
      </c>
      <c r="O1786" s="59">
        <f t="shared" si="791"/>
        <v>0.26402432951171451</v>
      </c>
      <c r="P1786" s="58">
        <f t="shared" si="792"/>
        <v>2.2140508659562741E-4</v>
      </c>
      <c r="Q1786" s="58">
        <f t="shared" si="793"/>
        <v>0.55679017183891844</v>
      </c>
      <c r="R1786" s="58">
        <f t="shared" si="794"/>
        <v>0.55355650987172622</v>
      </c>
      <c r="S1786" s="60">
        <f t="shared" si="795"/>
        <v>3.233661967192214E-3</v>
      </c>
      <c r="T1786" s="58">
        <f t="shared" si="796"/>
        <v>2.2011923558014953E-4</v>
      </c>
      <c r="U1786" s="58">
        <f t="shared" si="797"/>
        <v>3.2677151623258416E-3</v>
      </c>
      <c r="V1786" s="58">
        <f t="shared" si="798"/>
        <v>3.0317443381271266E-4</v>
      </c>
      <c r="W1786" s="50">
        <f t="shared" si="799"/>
        <v>175.09310695998821</v>
      </c>
      <c r="X1786" s="50">
        <f t="shared" si="800"/>
        <v>106642.02652869243</v>
      </c>
      <c r="Y1786" s="50">
        <f t="shared" si="801"/>
        <v>106642.02652869243</v>
      </c>
      <c r="Z1786" s="50">
        <f t="shared" si="802"/>
        <v>1.5883639704362973</v>
      </c>
      <c r="AA1786" s="50">
        <f t="shared" si="803"/>
        <v>1.3501093748708526</v>
      </c>
      <c r="AB1786" s="50">
        <f t="shared" si="804"/>
        <v>703.50944462694565</v>
      </c>
      <c r="AC1786" s="7">
        <f t="shared" si="805"/>
        <v>0.27975008981854171</v>
      </c>
    </row>
    <row r="1787" spans="2:29">
      <c r="B1787" s="7">
        <f t="shared" si="806"/>
        <v>0.69786779046764436</v>
      </c>
      <c r="C1787" s="7">
        <f t="shared" si="779"/>
        <v>3.9764546465392847E-4</v>
      </c>
      <c r="D1787" s="58">
        <f t="shared" si="780"/>
        <v>3628215.5634529479</v>
      </c>
      <c r="E1787" s="7">
        <f t="shared" si="781"/>
        <v>526.22819969622537</v>
      </c>
      <c r="F1787" s="7">
        <f t="shared" si="782"/>
        <v>3526890.5634529479</v>
      </c>
      <c r="G1787" s="57">
        <f t="shared" si="783"/>
        <v>1.2465512829769867E-2</v>
      </c>
      <c r="H1787" s="61">
        <f t="shared" si="784"/>
        <v>1.6994633431898547E-2</v>
      </c>
      <c r="I1787" s="7">
        <f t="shared" si="785"/>
        <v>6.4010733136202896E-2</v>
      </c>
      <c r="J1787" s="58">
        <f t="shared" si="786"/>
        <v>7.7339518877919265E-4</v>
      </c>
      <c r="K1787" s="7">
        <f t="shared" si="787"/>
        <v>6.8350936780438958E-3</v>
      </c>
      <c r="L1787" s="7">
        <f t="shared" si="788"/>
        <v>8.3818840556022806E-3</v>
      </c>
      <c r="M1787" s="58">
        <f t="shared" si="789"/>
        <v>2.5145652166806844E-2</v>
      </c>
      <c r="N1787" s="58">
        <f t="shared" si="790"/>
        <v>1.4851677911330451E-4</v>
      </c>
      <c r="O1787" s="59">
        <f t="shared" si="791"/>
        <v>0.26380292890000712</v>
      </c>
      <c r="P1787" s="58">
        <f t="shared" si="792"/>
        <v>2.2140061170738967E-4</v>
      </c>
      <c r="Q1787" s="58">
        <f t="shared" si="793"/>
        <v>0.5567789183766374</v>
      </c>
      <c r="R1787" s="58">
        <f t="shared" si="794"/>
        <v>0.5535467415277896</v>
      </c>
      <c r="S1787" s="60">
        <f t="shared" si="795"/>
        <v>3.2321768488478009E-3</v>
      </c>
      <c r="T1787" s="58">
        <f t="shared" si="796"/>
        <v>2.2011535124248595E-4</v>
      </c>
      <c r="U1787" s="58">
        <f t="shared" si="797"/>
        <v>3.2690004227907453E-3</v>
      </c>
      <c r="V1787" s="58">
        <f t="shared" si="798"/>
        <v>3.0329907877356128E-4</v>
      </c>
      <c r="W1787" s="50">
        <f t="shared" si="799"/>
        <v>175.09053521065792</v>
      </c>
      <c r="X1787" s="50">
        <f t="shared" si="800"/>
        <v>106640.14466844032</v>
      </c>
      <c r="Y1787" s="50">
        <f t="shared" si="801"/>
        <v>106640.14466844032</v>
      </c>
      <c r="Z1787" s="50">
        <f t="shared" si="802"/>
        <v>1.5883604914826217</v>
      </c>
      <c r="AA1787" s="50">
        <f t="shared" si="803"/>
        <v>1.3501064177602284</v>
      </c>
      <c r="AB1787" s="50">
        <f t="shared" si="804"/>
        <v>703.49548928425168</v>
      </c>
      <c r="AC1787" s="7">
        <f t="shared" si="805"/>
        <v>0.279744565357744</v>
      </c>
    </row>
    <row r="1788" spans="2:29">
      <c r="B1788" s="7">
        <f t="shared" si="806"/>
        <v>0.69826543593229828</v>
      </c>
      <c r="C1788" s="7">
        <f t="shared" si="779"/>
        <v>3.9764546465392847E-4</v>
      </c>
      <c r="D1788" s="58">
        <f t="shared" si="780"/>
        <v>3628150.9642892187</v>
      </c>
      <c r="E1788" s="7">
        <f t="shared" si="781"/>
        <v>526.21883037926045</v>
      </c>
      <c r="F1788" s="7">
        <f t="shared" si="782"/>
        <v>3526825.9642892187</v>
      </c>
      <c r="G1788" s="57">
        <f t="shared" si="783"/>
        <v>1.2465442029114142E-2</v>
      </c>
      <c r="H1788" s="61">
        <f t="shared" si="784"/>
        <v>1.6999590286539891E-2</v>
      </c>
      <c r="I1788" s="7">
        <f t="shared" si="785"/>
        <v>6.4000819426920208E-2</v>
      </c>
      <c r="J1788" s="58">
        <f t="shared" si="786"/>
        <v>7.7286581651357493E-4</v>
      </c>
      <c r="K1788" s="7">
        <f t="shared" si="787"/>
        <v>6.8360283829341523E-3</v>
      </c>
      <c r="L1788" s="7">
        <f t="shared" si="788"/>
        <v>8.381760015961302E-3</v>
      </c>
      <c r="M1788" s="58">
        <f t="shared" si="789"/>
        <v>2.5145280047883904E-2</v>
      </c>
      <c r="N1788" s="58">
        <f t="shared" si="790"/>
        <v>1.4839213669177366E-4</v>
      </c>
      <c r="O1788" s="59">
        <f t="shared" si="791"/>
        <v>0.26358153279876295</v>
      </c>
      <c r="P1788" s="58">
        <f t="shared" si="792"/>
        <v>2.2139610124416453E-4</v>
      </c>
      <c r="Q1788" s="58">
        <f t="shared" si="793"/>
        <v>0.55676757545027189</v>
      </c>
      <c r="R1788" s="58">
        <f t="shared" si="794"/>
        <v>0.55353688581333094</v>
      </c>
      <c r="S1788" s="60">
        <f t="shared" si="795"/>
        <v>3.2306896369409532E-3</v>
      </c>
      <c r="T1788" s="58">
        <f t="shared" si="796"/>
        <v>2.2011143216233052E-4</v>
      </c>
      <c r="U1788" s="58">
        <f t="shared" si="797"/>
        <v>3.2702850918725794E-3</v>
      </c>
      <c r="V1788" s="58">
        <f t="shared" si="798"/>
        <v>3.0342372119509207E-4</v>
      </c>
      <c r="W1788" s="50">
        <f t="shared" si="799"/>
        <v>175.08794412648371</v>
      </c>
      <c r="X1788" s="50">
        <f t="shared" si="800"/>
        <v>106638.24597635737</v>
      </c>
      <c r="Y1788" s="50">
        <f t="shared" si="801"/>
        <v>106638.24597635737</v>
      </c>
      <c r="Z1788" s="50">
        <f t="shared" si="802"/>
        <v>1.5883569812878708</v>
      </c>
      <c r="AA1788" s="50">
        <f t="shared" si="803"/>
        <v>1.3501034340946902</v>
      </c>
      <c r="AB1788" s="50">
        <f t="shared" si="804"/>
        <v>703.48140912146675</v>
      </c>
      <c r="AC1788" s="7">
        <f t="shared" si="805"/>
        <v>0.27973899126194252</v>
      </c>
    </row>
    <row r="1789" spans="2:29">
      <c r="B1789" s="7">
        <f t="shared" si="806"/>
        <v>0.69866308139695221</v>
      </c>
      <c r="C1789" s="7">
        <f t="shared" si="779"/>
        <v>3.9764546465392847E-4</v>
      </c>
      <c r="D1789" s="58">
        <f t="shared" si="780"/>
        <v>3628085.792476479</v>
      </c>
      <c r="E1789" s="7">
        <f t="shared" si="781"/>
        <v>526.20937800657498</v>
      </c>
      <c r="F1789" s="7">
        <f t="shared" si="782"/>
        <v>3526760.792476479</v>
      </c>
      <c r="G1789" s="57">
        <f t="shared" si="783"/>
        <v>1.2465370599965426E-2</v>
      </c>
      <c r="H1789" s="61">
        <f t="shared" si="784"/>
        <v>1.7004547113027676E-2</v>
      </c>
      <c r="I1789" s="7">
        <f t="shared" si="785"/>
        <v>6.3990905773944645E-2</v>
      </c>
      <c r="J1789" s="58">
        <f t="shared" si="786"/>
        <v>7.7233629287553392E-4</v>
      </c>
      <c r="K1789" s="7">
        <f t="shared" si="787"/>
        <v>6.8369624649991011E-3</v>
      </c>
      <c r="L1789" s="7">
        <f t="shared" si="788"/>
        <v>8.3816350507501698E-3</v>
      </c>
      <c r="M1789" s="58">
        <f t="shared" si="789"/>
        <v>2.5144905152250509E-2</v>
      </c>
      <c r="N1789" s="58">
        <f t="shared" si="790"/>
        <v>1.4826749682958802E-4</v>
      </c>
      <c r="O1789" s="59">
        <f t="shared" si="791"/>
        <v>0.26336014124355572</v>
      </c>
      <c r="P1789" s="58">
        <f t="shared" si="792"/>
        <v>2.2139155520722875E-4</v>
      </c>
      <c r="Q1789" s="58">
        <f t="shared" si="793"/>
        <v>0.55675614306303278</v>
      </c>
      <c r="R1789" s="58">
        <f t="shared" si="794"/>
        <v>0.55352694273140812</v>
      </c>
      <c r="S1789" s="60">
        <f t="shared" si="795"/>
        <v>3.2292003316246598E-3</v>
      </c>
      <c r="T1789" s="58">
        <f t="shared" si="796"/>
        <v>2.2010747834089924E-4</v>
      </c>
      <c r="U1789" s="58">
        <f t="shared" si="797"/>
        <v>3.2715691687389089E-3</v>
      </c>
      <c r="V1789" s="58">
        <f t="shared" si="798"/>
        <v>3.0354836105727777E-4</v>
      </c>
      <c r="W1789" s="50">
        <f t="shared" si="799"/>
        <v>175.08533370792452</v>
      </c>
      <c r="X1789" s="50">
        <f t="shared" si="800"/>
        <v>106636.33045303266</v>
      </c>
      <c r="Y1789" s="50">
        <f t="shared" si="801"/>
        <v>106636.33045303266</v>
      </c>
      <c r="Z1789" s="50">
        <f t="shared" si="802"/>
        <v>1.5883534398498034</v>
      </c>
      <c r="AA1789" s="50">
        <f t="shared" si="803"/>
        <v>1.3501004238723329</v>
      </c>
      <c r="AB1789" s="50">
        <f t="shared" si="804"/>
        <v>703.46720414295964</v>
      </c>
      <c r="AC1789" s="7">
        <f t="shared" si="805"/>
        <v>0.27973336753286659</v>
      </c>
    </row>
    <row r="1790" spans="2:29">
      <c r="B1790" s="7">
        <f t="shared" si="806"/>
        <v>0.69906072686160614</v>
      </c>
      <c r="C1790" s="7">
        <f t="shared" ref="C1790:C1853" si="807">B1790-B1789</f>
        <v>3.9764546465392847E-4</v>
      </c>
      <c r="D1790" s="58">
        <f t="shared" ref="D1790:D1853" si="808">$E$23*$E$21*U1789/V1789</f>
        <v>3628020.0480347485</v>
      </c>
      <c r="E1790" s="7">
        <f t="shared" ref="E1790:E1853" si="809">D1790/6894.757</f>
        <v>526.19984258107263</v>
      </c>
      <c r="F1790" s="7">
        <f t="shared" ref="F1790:F1853" si="810">D1790-$E$6</f>
        <v>3526695.0480347485</v>
      </c>
      <c r="G1790" s="57">
        <f t="shared" ref="G1790:G1853" si="811">($E$7*((D1790*0.000145038)^$E$8))*0.0254</f>
        <v>1.2465298542322596E-2</v>
      </c>
      <c r="H1790" s="61">
        <f t="shared" ref="H1790:H1853" si="812">IF(H1789&gt;0,IF((H1789+G1789*C1790)&lt;$E$10,H1789+G1789*C1790,0),0)</f>
        <v>1.7009503911111983E-2</v>
      </c>
      <c r="I1790" s="7">
        <f t="shared" ref="I1790:I1853" si="813">IF(H1790&gt;0,I1789-G1789*C1790*2,0)</f>
        <v>6.398099217777603E-2</v>
      </c>
      <c r="J1790" s="58">
        <f t="shared" ref="J1790:J1853" si="814">IF(H1790&gt;0,PI()*($E$10^2-H1790^2),0)</f>
        <v>7.7180661789440989E-4</v>
      </c>
      <c r="K1790" s="7">
        <f t="shared" ref="K1790:K1853" si="815">IF(J1790=0,0,2*PI()*H1790*I1790)</f>
        <v>6.8378959242022148E-3</v>
      </c>
      <c r="L1790" s="7">
        <f t="shared" ref="L1790:L1853" si="816">J1790*2+K1790</f>
        <v>8.3815091599910348E-3</v>
      </c>
      <c r="M1790" s="58">
        <f t="shared" ref="M1790:M1853" si="817">IF(L1790&gt;0,L1790*$E$13,0)</f>
        <v>2.5144527479973103E-2</v>
      </c>
      <c r="N1790" s="58">
        <f t="shared" ref="N1790:N1853" si="818">$E$13*PI()*($E$10^2-H1790^2)*I1790</f>
        <v>1.4814285954677407E-4</v>
      </c>
      <c r="O1790" s="59">
        <f t="shared" ref="O1790:O1853" si="819">$E$9*N1790</f>
        <v>0.26313875426995742</v>
      </c>
      <c r="P1790" s="58">
        <f t="shared" ref="P1790:P1853" si="820">(O1789-O1790)</f>
        <v>2.2138697359830317E-4</v>
      </c>
      <c r="Q1790" s="58">
        <f t="shared" ref="Q1790:Q1853" si="821">P1790/C1790</f>
        <v>0.55674462121924773</v>
      </c>
      <c r="R1790" s="58">
        <f t="shared" ref="R1790:R1853" si="822">IF(D1790&gt;$E$6,$E$14*D1790*$E$22*(SQRT((2/($E$22+1))^(($E$22+1)/($E$22-1))))/($E$22*$E$23*$E$21)^0.5,0)</f>
        <v>0.55351691228507516</v>
      </c>
      <c r="S1790" s="60">
        <f t="shared" ref="S1790:S1853" si="823">Q1790-R1790</f>
        <v>3.2277089341725684E-3</v>
      </c>
      <c r="T1790" s="58">
        <f t="shared" ref="T1790:T1853" si="824">R1790*C1790</f>
        <v>2.2010348977940649E-4</v>
      </c>
      <c r="U1790" s="58">
        <f t="shared" ref="U1790:U1853" si="825">IF(P1790+U1789-T1790&gt;0,P1790+U1789-T1790,0)</f>
        <v>3.2728526525578057E-3</v>
      </c>
      <c r="V1790" s="58">
        <f t="shared" ref="V1790:V1853" si="826">$E$20-N1790</f>
        <v>3.036729983400917E-4</v>
      </c>
      <c r="W1790" s="50">
        <f t="shared" ref="W1790:W1853" si="827">M1790/$E$14</f>
        <v>175.08270395544298</v>
      </c>
      <c r="X1790" s="50">
        <f t="shared" ref="X1790:X1853" si="828">D1790/(1+(($E$22-1)/2)*$E$17^2)^($E$22/($E$22-1))</f>
        <v>106634.39809905461</v>
      </c>
      <c r="Y1790" s="50">
        <f t="shared" ref="Y1790:Y1853" si="829">IF(D1790/(1+(($E$22-1)/2)*$E$17^2)^($E$22/($E$22-1))&lt;$E$6,$E$6,D1790/(1+(($E$22-1)/2)*$E$17^2)^($E$22/($E$22-1)))</f>
        <v>106634.39809905461</v>
      </c>
      <c r="Z1790" s="50">
        <f t="shared" ref="Z1790:Z1853" si="830">(((2*$E$22^2)/($E$22-1))*((2/($E$22+1))^(($E$22+1)/($E$22-1)))*((1-(X1790/D1790)^(($E$22-1)/$E$22))))^(0.5)+(((X1790-$E$6)/(D1790))*($E$15/$E$14))</f>
        <v>1.588349867166146</v>
      </c>
      <c r="AA1790" s="50">
        <f t="shared" ref="AA1790:AA1853" si="831">Z1790*$E$16</f>
        <v>1.3500973870912241</v>
      </c>
      <c r="AB1790" s="50">
        <f t="shared" ref="AB1790:AB1853" si="832">IF(AA1790*D1790*$E$14&gt;0,AA1790*D1790*$E$14,0)</f>
        <v>703.45287435309353</v>
      </c>
      <c r="AC1790" s="7">
        <f t="shared" ref="AC1790:AC1853" si="833">((AB1789+AB1790)/(2))*C1790</f>
        <v>0.27972769417225229</v>
      </c>
    </row>
    <row r="1791" spans="2:29">
      <c r="B1791" s="7">
        <f t="shared" si="806"/>
        <v>0.69945837232626007</v>
      </c>
      <c r="C1791" s="7">
        <f t="shared" si="807"/>
        <v>3.9764546465392847E-4</v>
      </c>
      <c r="D1791" s="58">
        <f t="shared" si="808"/>
        <v>3627953.7309845202</v>
      </c>
      <c r="E1791" s="7">
        <f t="shared" si="809"/>
        <v>526.19022410572563</v>
      </c>
      <c r="F1791" s="7">
        <f t="shared" si="810"/>
        <v>3526628.7309845202</v>
      </c>
      <c r="G1791" s="57">
        <f t="shared" si="811"/>
        <v>1.2465225856184849E-2</v>
      </c>
      <c r="H1791" s="61">
        <f t="shared" si="812"/>
        <v>1.7014460680542895E-2</v>
      </c>
      <c r="I1791" s="7">
        <f t="shared" si="813"/>
        <v>6.39710786389142E-2</v>
      </c>
      <c r="J1791" s="58">
        <f t="shared" si="814"/>
        <v>7.7127679159957429E-4</v>
      </c>
      <c r="K1791" s="7">
        <f t="shared" si="815"/>
        <v>6.8388287605070904E-3</v>
      </c>
      <c r="L1791" s="7">
        <f t="shared" si="816"/>
        <v>8.3813823437062385E-3</v>
      </c>
      <c r="M1791" s="58">
        <f t="shared" si="817"/>
        <v>2.5144147031118717E-2</v>
      </c>
      <c r="N1791" s="58">
        <f t="shared" si="818"/>
        <v>1.4801822486335743E-4</v>
      </c>
      <c r="O1791" s="59">
        <f t="shared" si="819"/>
        <v>0.26291737191353864</v>
      </c>
      <c r="P1791" s="58">
        <f t="shared" si="820"/>
        <v>2.2138235641877557E-4</v>
      </c>
      <c r="Q1791" s="58">
        <f t="shared" si="821"/>
        <v>0.55673300992240671</v>
      </c>
      <c r="R1791" s="58">
        <f t="shared" si="822"/>
        <v>0.55350679447745865</v>
      </c>
      <c r="S1791" s="60">
        <f t="shared" si="823"/>
        <v>3.2262154449480551E-3</v>
      </c>
      <c r="T1791" s="58">
        <f t="shared" si="824"/>
        <v>2.2009946647909553E-4</v>
      </c>
      <c r="U1791" s="58">
        <f t="shared" si="825"/>
        <v>3.2741355424974858E-3</v>
      </c>
      <c r="V1791" s="58">
        <f t="shared" si="826"/>
        <v>3.0379763302350836E-4</v>
      </c>
      <c r="W1791" s="50">
        <f t="shared" si="827"/>
        <v>175.08005486950586</v>
      </c>
      <c r="X1791" s="50">
        <f t="shared" si="828"/>
        <v>106632.44891502552</v>
      </c>
      <c r="Y1791" s="50">
        <f t="shared" si="829"/>
        <v>106632.44891502552</v>
      </c>
      <c r="Z1791" s="50">
        <f t="shared" si="830"/>
        <v>1.5883462632346224</v>
      </c>
      <c r="AA1791" s="50">
        <f t="shared" si="831"/>
        <v>1.3500943237494289</v>
      </c>
      <c r="AB1791" s="50">
        <f t="shared" si="832"/>
        <v>703.43841975633529</v>
      </c>
      <c r="AC1791" s="7">
        <f t="shared" si="833"/>
        <v>0.27972197118185527</v>
      </c>
    </row>
    <row r="1792" spans="2:29">
      <c r="B1792" s="7">
        <f t="shared" si="806"/>
        <v>0.699856017790914</v>
      </c>
      <c r="C1792" s="7">
        <f t="shared" si="807"/>
        <v>3.9764546465392847E-4</v>
      </c>
      <c r="D1792" s="58">
        <f t="shared" si="808"/>
        <v>3627886.8413463547</v>
      </c>
      <c r="E1792" s="7">
        <f t="shared" si="809"/>
        <v>526.18052258351599</v>
      </c>
      <c r="F1792" s="7">
        <f t="shared" si="810"/>
        <v>3526561.8413463547</v>
      </c>
      <c r="G1792" s="57">
        <f t="shared" si="811"/>
        <v>1.2465152541551259E-2</v>
      </c>
      <c r="H1792" s="61">
        <f t="shared" si="812"/>
        <v>1.7019417421070493E-2</v>
      </c>
      <c r="I1792" s="7">
        <f t="shared" si="813"/>
        <v>6.3961165157859004E-2</v>
      </c>
      <c r="J1792" s="58">
        <f t="shared" si="814"/>
        <v>7.7074681402042918E-4</v>
      </c>
      <c r="K1792" s="7">
        <f t="shared" si="815"/>
        <v>6.8397609738774521E-3</v>
      </c>
      <c r="L1792" s="7">
        <f t="shared" si="816"/>
        <v>8.3812546019183098E-3</v>
      </c>
      <c r="M1792" s="58">
        <f t="shared" si="817"/>
        <v>2.5143763805754928E-2</v>
      </c>
      <c r="N1792" s="58">
        <f t="shared" si="818"/>
        <v>1.4789359279936292E-4</v>
      </c>
      <c r="O1792" s="59">
        <f t="shared" si="819"/>
        <v>0.26269599420986839</v>
      </c>
      <c r="P1792" s="58">
        <f t="shared" si="820"/>
        <v>2.2137770367025578E-4</v>
      </c>
      <c r="Q1792" s="58">
        <f t="shared" si="821"/>
        <v>0.55672130917655804</v>
      </c>
      <c r="R1792" s="58">
        <f t="shared" si="822"/>
        <v>0.55349658931169599</v>
      </c>
      <c r="S1792" s="60">
        <f t="shared" si="823"/>
        <v>3.2247198648620579E-3</v>
      </c>
      <c r="T1792" s="58">
        <f t="shared" si="824"/>
        <v>2.2009540844121397E-4</v>
      </c>
      <c r="U1792" s="58">
        <f t="shared" si="825"/>
        <v>3.2754178377265276E-3</v>
      </c>
      <c r="V1792" s="58">
        <f t="shared" si="826"/>
        <v>3.0392226508750282E-4</v>
      </c>
      <c r="W1792" s="50">
        <f t="shared" si="827"/>
        <v>175.0773864505837</v>
      </c>
      <c r="X1792" s="50">
        <f t="shared" si="828"/>
        <v>106630.48290154975</v>
      </c>
      <c r="Y1792" s="50">
        <f t="shared" si="829"/>
        <v>106630.48290154975</v>
      </c>
      <c r="Z1792" s="50">
        <f t="shared" si="830"/>
        <v>1.5883426280529298</v>
      </c>
      <c r="AA1792" s="50">
        <f t="shared" si="831"/>
        <v>1.3500912338449902</v>
      </c>
      <c r="AB1792" s="50">
        <f t="shared" si="832"/>
        <v>703.42384035716634</v>
      </c>
      <c r="AC1792" s="7">
        <f t="shared" si="833"/>
        <v>0.27971619856345464</v>
      </c>
    </row>
    <row r="1793" spans="2:29">
      <c r="B1793" s="7">
        <f t="shared" si="806"/>
        <v>0.70025366325556793</v>
      </c>
      <c r="C1793" s="7">
        <f t="shared" si="807"/>
        <v>3.9764546465392847E-4</v>
      </c>
      <c r="D1793" s="58">
        <f t="shared" si="808"/>
        <v>3627819.3791411254</v>
      </c>
      <c r="E1793" s="7">
        <f t="shared" si="809"/>
        <v>526.17073801747119</v>
      </c>
      <c r="F1793" s="7">
        <f t="shared" si="810"/>
        <v>3526494.3791411254</v>
      </c>
      <c r="G1793" s="57">
        <f t="shared" si="811"/>
        <v>1.2465078598421038E-2</v>
      </c>
      <c r="H1793" s="61">
        <f t="shared" si="812"/>
        <v>1.7024374132444859E-2</v>
      </c>
      <c r="I1793" s="7">
        <f t="shared" si="813"/>
        <v>6.3951251735110265E-2</v>
      </c>
      <c r="J1793" s="58">
        <f t="shared" si="814"/>
        <v>7.7021668518640859E-4</v>
      </c>
      <c r="K1793" s="7">
        <f t="shared" si="815"/>
        <v>6.8406925642771448E-3</v>
      </c>
      <c r="L1793" s="7">
        <f t="shared" si="816"/>
        <v>8.3811259346499613E-3</v>
      </c>
      <c r="M1793" s="58">
        <f t="shared" si="817"/>
        <v>2.5143377803949884E-2</v>
      </c>
      <c r="N1793" s="58">
        <f t="shared" si="818"/>
        <v>1.4776896337481457E-4</v>
      </c>
      <c r="O1793" s="59">
        <f t="shared" si="819"/>
        <v>0.26247462119451437</v>
      </c>
      <c r="P1793" s="58">
        <f t="shared" si="820"/>
        <v>2.2137301535402054E-4</v>
      </c>
      <c r="Q1793" s="58">
        <f t="shared" si="821"/>
        <v>0.5567095189849125</v>
      </c>
      <c r="R1793" s="58">
        <f t="shared" si="822"/>
        <v>0.55348629679097106</v>
      </c>
      <c r="S1793" s="60">
        <f t="shared" si="823"/>
        <v>3.223222193941444E-3</v>
      </c>
      <c r="T1793" s="58">
        <f t="shared" si="824"/>
        <v>2.2009131566702784E-4</v>
      </c>
      <c r="U1793" s="58">
        <f t="shared" si="825"/>
        <v>3.27669953741352E-3</v>
      </c>
      <c r="V1793" s="58">
        <f t="shared" si="826"/>
        <v>3.0404689451205122E-4</v>
      </c>
      <c r="W1793" s="50">
        <f t="shared" si="827"/>
        <v>175.07469869915101</v>
      </c>
      <c r="X1793" s="50">
        <f t="shared" si="828"/>
        <v>106628.50005924077</v>
      </c>
      <c r="Y1793" s="50">
        <f t="shared" si="829"/>
        <v>106628.50005924077</v>
      </c>
      <c r="Z1793" s="50">
        <f t="shared" si="830"/>
        <v>1.5883389616187527</v>
      </c>
      <c r="AA1793" s="50">
        <f t="shared" si="831"/>
        <v>1.3500881173759398</v>
      </c>
      <c r="AB1793" s="50">
        <f t="shared" si="832"/>
        <v>703.40913616013631</v>
      </c>
      <c r="AC1793" s="7">
        <f t="shared" si="833"/>
        <v>0.27971037631884599</v>
      </c>
    </row>
    <row r="1794" spans="2:29">
      <c r="B1794" s="7">
        <f t="shared" si="806"/>
        <v>0.70065130872022185</v>
      </c>
      <c r="C1794" s="7">
        <f t="shared" si="807"/>
        <v>3.9764546465392847E-4</v>
      </c>
      <c r="D1794" s="58">
        <f t="shared" si="808"/>
        <v>3627751.344389624</v>
      </c>
      <c r="E1794" s="7">
        <f t="shared" si="809"/>
        <v>526.16087041060678</v>
      </c>
      <c r="F1794" s="7">
        <f t="shared" si="810"/>
        <v>3526426.344389624</v>
      </c>
      <c r="G1794" s="57">
        <f t="shared" si="811"/>
        <v>1.2465004026793102E-2</v>
      </c>
      <c r="H1794" s="61">
        <f t="shared" si="812"/>
        <v>1.7029330814416075E-2</v>
      </c>
      <c r="I1794" s="7">
        <f t="shared" si="813"/>
        <v>6.3941338371167833E-2</v>
      </c>
      <c r="J1794" s="58">
        <f t="shared" si="814"/>
        <v>7.69686405126977E-4</v>
      </c>
      <c r="K1794" s="7">
        <f t="shared" si="815"/>
        <v>6.8416235316701417E-3</v>
      </c>
      <c r="L1794" s="7">
        <f t="shared" si="816"/>
        <v>8.3809963419240949E-3</v>
      </c>
      <c r="M1794" s="58">
        <f t="shared" si="817"/>
        <v>2.5142989025772285E-2</v>
      </c>
      <c r="N1794" s="58">
        <f t="shared" si="818"/>
        <v>1.4764433660973542E-4</v>
      </c>
      <c r="O1794" s="59">
        <f t="shared" si="819"/>
        <v>0.26225325290304252</v>
      </c>
      <c r="P1794" s="58">
        <f t="shared" si="820"/>
        <v>2.2136829147184622E-4</v>
      </c>
      <c r="Q1794" s="58">
        <f t="shared" si="821"/>
        <v>0.55669763935193739</v>
      </c>
      <c r="R1794" s="58">
        <f t="shared" si="822"/>
        <v>0.55347591691845655</v>
      </c>
      <c r="S1794" s="60">
        <f t="shared" si="823"/>
        <v>3.2217224334808447E-3</v>
      </c>
      <c r="T1794" s="58">
        <f t="shared" si="824"/>
        <v>2.2008718815779877E-4</v>
      </c>
      <c r="U1794" s="58">
        <f t="shared" si="825"/>
        <v>3.2779806407275676E-3</v>
      </c>
      <c r="V1794" s="58">
        <f t="shared" si="826"/>
        <v>3.0417152127713035E-4</v>
      </c>
      <c r="W1794" s="50">
        <f t="shared" si="827"/>
        <v>175.07199161568613</v>
      </c>
      <c r="X1794" s="50">
        <f t="shared" si="828"/>
        <v>106626.50038870971</v>
      </c>
      <c r="Y1794" s="50">
        <f t="shared" si="829"/>
        <v>106626.50038870971</v>
      </c>
      <c r="Z1794" s="50">
        <f t="shared" si="830"/>
        <v>1.5883352639297417</v>
      </c>
      <c r="AA1794" s="50">
        <f t="shared" si="831"/>
        <v>1.3500849743402803</v>
      </c>
      <c r="AB1794" s="50">
        <f t="shared" si="832"/>
        <v>703.39430716977688</v>
      </c>
      <c r="AC1794" s="7">
        <f t="shared" si="833"/>
        <v>0.27970450444983491</v>
      </c>
    </row>
    <row r="1795" spans="2:29">
      <c r="B1795" s="7">
        <f t="shared" si="806"/>
        <v>0.70104895418487578</v>
      </c>
      <c r="C1795" s="7">
        <f t="shared" si="807"/>
        <v>3.9764546465392847E-4</v>
      </c>
      <c r="D1795" s="58">
        <f t="shared" si="808"/>
        <v>3627682.7371131228</v>
      </c>
      <c r="E1795" s="7">
        <f t="shared" si="809"/>
        <v>526.1509197660082</v>
      </c>
      <c r="F1795" s="7">
        <f t="shared" si="810"/>
        <v>3526357.7371131228</v>
      </c>
      <c r="G1795" s="57">
        <f t="shared" si="811"/>
        <v>1.2464928826666697E-2</v>
      </c>
      <c r="H1795" s="61">
        <f t="shared" si="812"/>
        <v>1.7034287466734223E-2</v>
      </c>
      <c r="I1795" s="7">
        <f t="shared" si="813"/>
        <v>6.3931425066531544E-2</v>
      </c>
      <c r="J1795" s="58">
        <f t="shared" si="814"/>
        <v>7.6915597387163014E-4</v>
      </c>
      <c r="K1795" s="7">
        <f t="shared" si="815"/>
        <v>6.8425538760205368E-3</v>
      </c>
      <c r="L1795" s="7">
        <f t="shared" si="816"/>
        <v>8.380865823763798E-3</v>
      </c>
      <c r="M1795" s="58">
        <f t="shared" si="817"/>
        <v>2.5142597471291394E-2</v>
      </c>
      <c r="N1795" s="58">
        <f t="shared" si="818"/>
        <v>1.4751971252414766E-4</v>
      </c>
      <c r="O1795" s="59">
        <f t="shared" si="819"/>
        <v>0.26203188937101729</v>
      </c>
      <c r="P1795" s="58">
        <f t="shared" si="820"/>
        <v>2.2136353202523162E-4</v>
      </c>
      <c r="Q1795" s="58">
        <f t="shared" si="821"/>
        <v>0.55668567028140181</v>
      </c>
      <c r="R1795" s="58">
        <f t="shared" si="822"/>
        <v>0.55346544969739742</v>
      </c>
      <c r="S1795" s="60">
        <f t="shared" si="823"/>
        <v>3.2202205840043963E-3</v>
      </c>
      <c r="T1795" s="58">
        <f t="shared" si="824"/>
        <v>2.2008302591481707E-4</v>
      </c>
      <c r="U1795" s="58">
        <f t="shared" si="825"/>
        <v>3.2792611468379822E-3</v>
      </c>
      <c r="V1795" s="58">
        <f t="shared" si="826"/>
        <v>3.0429614536271808E-4</v>
      </c>
      <c r="W1795" s="50">
        <f t="shared" si="827"/>
        <v>175.0692652006714</v>
      </c>
      <c r="X1795" s="50">
        <f t="shared" si="828"/>
        <v>106624.48389058179</v>
      </c>
      <c r="Y1795" s="50">
        <f t="shared" si="829"/>
        <v>106624.48389058179</v>
      </c>
      <c r="Z1795" s="50">
        <f t="shared" si="830"/>
        <v>1.5883315349835438</v>
      </c>
      <c r="AA1795" s="50">
        <f t="shared" si="831"/>
        <v>1.3500818047360121</v>
      </c>
      <c r="AB1795" s="50">
        <f t="shared" si="832"/>
        <v>703.37935339072476</v>
      </c>
      <c r="AC1795" s="7">
        <f t="shared" si="833"/>
        <v>0.27969858295824424</v>
      </c>
    </row>
    <row r="1796" spans="2:29">
      <c r="B1796" s="7">
        <f t="shared" si="806"/>
        <v>0.70144659964952971</v>
      </c>
      <c r="C1796" s="7">
        <f t="shared" si="807"/>
        <v>3.9764546465392847E-4</v>
      </c>
      <c r="D1796" s="58">
        <f t="shared" si="808"/>
        <v>3627613.5573330279</v>
      </c>
      <c r="E1796" s="7">
        <f t="shared" si="809"/>
        <v>526.14088608677991</v>
      </c>
      <c r="F1796" s="7">
        <f t="shared" si="810"/>
        <v>3526288.5573330279</v>
      </c>
      <c r="G1796" s="57">
        <f t="shared" si="811"/>
        <v>1.2464852998041002E-2</v>
      </c>
      <c r="H1796" s="61">
        <f t="shared" si="812"/>
        <v>1.7039244089149381E-2</v>
      </c>
      <c r="I1796" s="7">
        <f t="shared" si="813"/>
        <v>6.3921511821701221E-2</v>
      </c>
      <c r="J1796" s="58">
        <f t="shared" si="814"/>
        <v>7.686253914498955E-4</v>
      </c>
      <c r="K1796" s="7">
        <f t="shared" si="815"/>
        <v>6.8434835972925488E-3</v>
      </c>
      <c r="L1796" s="7">
        <f t="shared" si="816"/>
        <v>8.3807343801923402E-3</v>
      </c>
      <c r="M1796" s="58">
        <f t="shared" si="817"/>
        <v>2.5142203140577021E-2</v>
      </c>
      <c r="N1796" s="58">
        <f t="shared" si="818"/>
        <v>1.4739509113807268E-4</v>
      </c>
      <c r="O1796" s="59">
        <f t="shared" si="819"/>
        <v>0.26181053063400161</v>
      </c>
      <c r="P1796" s="58">
        <f t="shared" si="820"/>
        <v>2.2135873701567554E-4</v>
      </c>
      <c r="Q1796" s="58">
        <f t="shared" si="821"/>
        <v>0.55667361177707497</v>
      </c>
      <c r="R1796" s="58">
        <f t="shared" si="822"/>
        <v>0.55345489513105994</v>
      </c>
      <c r="S1796" s="60">
        <f t="shared" si="823"/>
        <v>3.2187166460150296E-3</v>
      </c>
      <c r="T1796" s="58">
        <f t="shared" si="824"/>
        <v>2.2007882893938159E-4</v>
      </c>
      <c r="U1796" s="58">
        <f t="shared" si="825"/>
        <v>3.2805410549142764E-3</v>
      </c>
      <c r="V1796" s="58">
        <f t="shared" si="826"/>
        <v>3.0442076674879305E-4</v>
      </c>
      <c r="W1796" s="50">
        <f t="shared" si="827"/>
        <v>175.06651945459285</v>
      </c>
      <c r="X1796" s="50">
        <f t="shared" si="828"/>
        <v>106622.45056548617</v>
      </c>
      <c r="Y1796" s="50">
        <f t="shared" si="829"/>
        <v>106622.45056548617</v>
      </c>
      <c r="Z1796" s="50">
        <f t="shared" si="830"/>
        <v>1.5883277747777835</v>
      </c>
      <c r="AA1796" s="50">
        <f t="shared" si="831"/>
        <v>1.3500786085611161</v>
      </c>
      <c r="AB1796" s="50">
        <f t="shared" si="832"/>
        <v>703.36427482764566</v>
      </c>
      <c r="AC1796" s="7">
        <f t="shared" si="833"/>
        <v>0.27969261184592353</v>
      </c>
    </row>
    <row r="1797" spans="2:29">
      <c r="B1797" s="7">
        <f t="shared" si="806"/>
        <v>0.70184424511418364</v>
      </c>
      <c r="C1797" s="7">
        <f t="shared" si="807"/>
        <v>3.9764546465392847E-4</v>
      </c>
      <c r="D1797" s="58">
        <f t="shared" si="808"/>
        <v>3627543.8050708738</v>
      </c>
      <c r="E1797" s="7">
        <f t="shared" si="809"/>
        <v>526.13076937604535</v>
      </c>
      <c r="F1797" s="7">
        <f t="shared" si="810"/>
        <v>3526218.8050708738</v>
      </c>
      <c r="G1797" s="57">
        <f t="shared" si="811"/>
        <v>1.2464776540915145E-2</v>
      </c>
      <c r="H1797" s="61">
        <f t="shared" si="812"/>
        <v>1.7044200681411631E-2</v>
      </c>
      <c r="I1797" s="7">
        <f t="shared" si="813"/>
        <v>6.3911598637176728E-2</v>
      </c>
      <c r="J1797" s="58">
        <f t="shared" si="814"/>
        <v>7.6809465789133102E-4</v>
      </c>
      <c r="K1797" s="7">
        <f t="shared" si="815"/>
        <v>6.8444126954505247E-3</v>
      </c>
      <c r="L1797" s="7">
        <f t="shared" si="816"/>
        <v>8.3806020112331871E-3</v>
      </c>
      <c r="M1797" s="58">
        <f t="shared" si="817"/>
        <v>2.514180603369956E-2</v>
      </c>
      <c r="N1797" s="58">
        <f t="shared" si="818"/>
        <v>1.4727047247153097E-4</v>
      </c>
      <c r="O1797" s="59">
        <f t="shared" si="819"/>
        <v>0.26158917672755688</v>
      </c>
      <c r="P1797" s="58">
        <f t="shared" si="820"/>
        <v>2.213539064447323E-4</v>
      </c>
      <c r="Q1797" s="58">
        <f t="shared" si="821"/>
        <v>0.55666146384286563</v>
      </c>
      <c r="R1797" s="58">
        <f t="shared" si="822"/>
        <v>0.5534442532227295</v>
      </c>
      <c r="S1797" s="60">
        <f t="shared" si="823"/>
        <v>3.217210620136135E-3</v>
      </c>
      <c r="T1797" s="58">
        <f t="shared" si="824"/>
        <v>2.2007459723279873E-4</v>
      </c>
      <c r="U1797" s="58">
        <f t="shared" si="825"/>
        <v>3.28182036412621E-3</v>
      </c>
      <c r="V1797" s="58">
        <f t="shared" si="826"/>
        <v>3.0454538541533477E-4</v>
      </c>
      <c r="W1797" s="50">
        <f t="shared" si="827"/>
        <v>175.06375437794065</v>
      </c>
      <c r="X1797" s="50">
        <f t="shared" si="828"/>
        <v>106620.40041405581</v>
      </c>
      <c r="Y1797" s="50">
        <f t="shared" si="829"/>
        <v>106620.40041405581</v>
      </c>
      <c r="Z1797" s="50">
        <f t="shared" si="830"/>
        <v>1.5883239833100624</v>
      </c>
      <c r="AA1797" s="50">
        <f t="shared" si="831"/>
        <v>1.350075385813553</v>
      </c>
      <c r="AB1797" s="50">
        <f t="shared" si="832"/>
        <v>703.34907148523291</v>
      </c>
      <c r="AC1797" s="7">
        <f t="shared" si="833"/>
        <v>0.2796865911147336</v>
      </c>
    </row>
    <row r="1798" spans="2:29">
      <c r="B1798" s="7">
        <f t="shared" si="806"/>
        <v>0.70224189057883757</v>
      </c>
      <c r="C1798" s="7">
        <f t="shared" si="807"/>
        <v>3.9764546465392847E-4</v>
      </c>
      <c r="D1798" s="58">
        <f t="shared" si="808"/>
        <v>3627473.4803483756</v>
      </c>
      <c r="E1798" s="7">
        <f t="shared" si="809"/>
        <v>526.12056963695397</v>
      </c>
      <c r="F1798" s="7">
        <f t="shared" si="810"/>
        <v>3526148.4803483756</v>
      </c>
      <c r="G1798" s="57">
        <f t="shared" si="811"/>
        <v>1.2464699455288246E-2</v>
      </c>
      <c r="H1798" s="61">
        <f t="shared" si="812"/>
        <v>1.7049157243271051E-2</v>
      </c>
      <c r="I1798" s="7">
        <f t="shared" si="813"/>
        <v>6.3901685513457887E-2</v>
      </c>
      <c r="J1798" s="58">
        <f t="shared" si="814"/>
        <v>7.6756377322552622E-4</v>
      </c>
      <c r="K1798" s="7">
        <f t="shared" si="815"/>
        <v>6.8453411704589313E-3</v>
      </c>
      <c r="L1798" s="7">
        <f t="shared" si="816"/>
        <v>8.3804687169099831E-3</v>
      </c>
      <c r="M1798" s="58">
        <f t="shared" si="817"/>
        <v>2.5141406150729947E-2</v>
      </c>
      <c r="N1798" s="58">
        <f t="shared" si="818"/>
        <v>1.4714585654454206E-4</v>
      </c>
      <c r="O1798" s="59">
        <f t="shared" si="819"/>
        <v>0.26136782768724282</v>
      </c>
      <c r="P1798" s="58">
        <f t="shared" si="820"/>
        <v>2.2134904031406721E-4</v>
      </c>
      <c r="Q1798" s="58">
        <f t="shared" si="821"/>
        <v>0.55664922648296178</v>
      </c>
      <c r="R1798" s="58">
        <f t="shared" si="822"/>
        <v>0.5534335239757191</v>
      </c>
      <c r="S1798" s="60">
        <f t="shared" si="823"/>
        <v>3.2157025072426793E-3</v>
      </c>
      <c r="T1798" s="58">
        <f t="shared" si="824"/>
        <v>2.2007033079638589E-4</v>
      </c>
      <c r="U1798" s="58">
        <f t="shared" si="825"/>
        <v>3.2830990736438916E-3</v>
      </c>
      <c r="V1798" s="58">
        <f t="shared" si="826"/>
        <v>3.0467000134232371E-4</v>
      </c>
      <c r="W1798" s="50">
        <f t="shared" si="827"/>
        <v>175.06096997120875</v>
      </c>
      <c r="X1798" s="50">
        <f t="shared" si="828"/>
        <v>106618.33343692895</v>
      </c>
      <c r="Y1798" s="50">
        <f t="shared" si="829"/>
        <v>106618.33343692895</v>
      </c>
      <c r="Z1798" s="50">
        <f t="shared" si="830"/>
        <v>1.5883201605779627</v>
      </c>
      <c r="AA1798" s="50">
        <f t="shared" si="831"/>
        <v>1.3500721364912682</v>
      </c>
      <c r="AB1798" s="50">
        <f t="shared" si="832"/>
        <v>703.3337433682201</v>
      </c>
      <c r="AC1798" s="7">
        <f t="shared" si="833"/>
        <v>0.2796805207665487</v>
      </c>
    </row>
    <row r="1799" spans="2:29">
      <c r="B1799" s="7">
        <f t="shared" si="806"/>
        <v>0.7026395360434915</v>
      </c>
      <c r="C1799" s="7">
        <f t="shared" si="807"/>
        <v>3.9764546465392847E-4</v>
      </c>
      <c r="D1799" s="58">
        <f t="shared" si="808"/>
        <v>3627402.5831875363</v>
      </c>
      <c r="E1799" s="7">
        <f t="shared" si="809"/>
        <v>526.11028687269709</v>
      </c>
      <c r="F1799" s="7">
        <f t="shared" si="810"/>
        <v>3526077.5831875363</v>
      </c>
      <c r="G1799" s="57">
        <f t="shared" si="811"/>
        <v>1.2464621741159542E-2</v>
      </c>
      <c r="H1799" s="61">
        <f t="shared" si="812"/>
        <v>1.7054113774477721E-2</v>
      </c>
      <c r="I1799" s="7">
        <f t="shared" si="813"/>
        <v>6.3891772451044548E-2</v>
      </c>
      <c r="J1799" s="58">
        <f t="shared" si="814"/>
        <v>7.670327374821016E-4</v>
      </c>
      <c r="K1799" s="7">
        <f t="shared" si="815"/>
        <v>6.8462690222823603E-3</v>
      </c>
      <c r="L1799" s="7">
        <f t="shared" si="816"/>
        <v>8.3803344972465631E-3</v>
      </c>
      <c r="M1799" s="58">
        <f t="shared" si="817"/>
        <v>2.5141003491739689E-2</v>
      </c>
      <c r="N1799" s="58">
        <f t="shared" si="818"/>
        <v>1.4702124337712469E-4</v>
      </c>
      <c r="O1799" s="59">
        <f t="shared" si="819"/>
        <v>0.26114648354861775</v>
      </c>
      <c r="P1799" s="58">
        <f t="shared" si="820"/>
        <v>2.2134413862506808E-4</v>
      </c>
      <c r="Q1799" s="58">
        <f t="shared" si="821"/>
        <v>0.5566368997008535</v>
      </c>
      <c r="R1799" s="58">
        <f t="shared" si="822"/>
        <v>0.5534227073933855</v>
      </c>
      <c r="S1799" s="60">
        <f t="shared" si="823"/>
        <v>3.2141923074680001E-3</v>
      </c>
      <c r="T1799" s="58">
        <f t="shared" si="824"/>
        <v>2.2006602963147787E-4</v>
      </c>
      <c r="U1799" s="58">
        <f t="shared" si="825"/>
        <v>3.2843771826374817E-3</v>
      </c>
      <c r="V1799" s="58">
        <f t="shared" si="826"/>
        <v>3.047946145097411E-4</v>
      </c>
      <c r="W1799" s="50">
        <f t="shared" si="827"/>
        <v>175.05816623489505</v>
      </c>
      <c r="X1799" s="50">
        <f t="shared" si="828"/>
        <v>106616.24963475231</v>
      </c>
      <c r="Y1799" s="50">
        <f t="shared" si="829"/>
        <v>106616.24963475231</v>
      </c>
      <c r="Z1799" s="50">
        <f t="shared" si="830"/>
        <v>1.5883163065790522</v>
      </c>
      <c r="AA1799" s="50">
        <f t="shared" si="831"/>
        <v>1.3500688605921944</v>
      </c>
      <c r="AB1799" s="50">
        <f t="shared" si="832"/>
        <v>703.31829048140287</v>
      </c>
      <c r="AC1799" s="7">
        <f t="shared" si="833"/>
        <v>0.27967440080326345</v>
      </c>
    </row>
    <row r="1800" spans="2:29">
      <c r="B1800" s="7">
        <f t="shared" si="806"/>
        <v>0.70303718150814543</v>
      </c>
      <c r="C1800" s="7">
        <f t="shared" si="807"/>
        <v>3.9764546465392847E-4</v>
      </c>
      <c r="D1800" s="58">
        <f t="shared" si="808"/>
        <v>3627331.1136103231</v>
      </c>
      <c r="E1800" s="7">
        <f t="shared" si="809"/>
        <v>526.09992108646077</v>
      </c>
      <c r="F1800" s="7">
        <f t="shared" si="810"/>
        <v>3526006.1136103231</v>
      </c>
      <c r="G1800" s="57">
        <f t="shared" si="811"/>
        <v>1.2464543398528014E-2</v>
      </c>
      <c r="H1800" s="61">
        <f t="shared" si="812"/>
        <v>1.7059070274781721E-2</v>
      </c>
      <c r="I1800" s="7">
        <f t="shared" si="813"/>
        <v>6.3881859450436548E-2</v>
      </c>
      <c r="J1800" s="58">
        <f t="shared" si="814"/>
        <v>7.6650155069070902E-4</v>
      </c>
      <c r="K1800" s="7">
        <f t="shared" si="815"/>
        <v>6.8471962508855309E-3</v>
      </c>
      <c r="L1800" s="7">
        <f t="shared" si="816"/>
        <v>8.3801993522669496E-3</v>
      </c>
      <c r="M1800" s="58">
        <f t="shared" si="817"/>
        <v>2.5140598056800849E-2</v>
      </c>
      <c r="N1800" s="58">
        <f t="shared" si="818"/>
        <v>1.468966329892966E-4</v>
      </c>
      <c r="O1800" s="59">
        <f t="shared" si="819"/>
        <v>0.26092514434723807</v>
      </c>
      <c r="P1800" s="58">
        <f t="shared" si="820"/>
        <v>2.2133920137967777E-4</v>
      </c>
      <c r="Q1800" s="58">
        <f t="shared" si="821"/>
        <v>0.55662448350142668</v>
      </c>
      <c r="R1800" s="58">
        <f t="shared" si="822"/>
        <v>0.55341180347908014</v>
      </c>
      <c r="S1800" s="60">
        <f t="shared" si="823"/>
        <v>3.2126800223465368E-3</v>
      </c>
      <c r="T1800" s="58">
        <f t="shared" si="824"/>
        <v>2.2006169373940738E-4</v>
      </c>
      <c r="U1800" s="58">
        <f t="shared" si="825"/>
        <v>3.2856546902777523E-3</v>
      </c>
      <c r="V1800" s="58">
        <f t="shared" si="826"/>
        <v>3.0491922489756917E-4</v>
      </c>
      <c r="W1800" s="50">
        <f t="shared" si="827"/>
        <v>175.05534316950133</v>
      </c>
      <c r="X1800" s="50">
        <f t="shared" si="828"/>
        <v>106614.14900817152</v>
      </c>
      <c r="Y1800" s="50">
        <f t="shared" si="829"/>
        <v>106614.14900817152</v>
      </c>
      <c r="Z1800" s="50">
        <f t="shared" si="830"/>
        <v>1.5883124213108673</v>
      </c>
      <c r="AA1800" s="50">
        <f t="shared" si="831"/>
        <v>1.3500655581142371</v>
      </c>
      <c r="AB1800" s="50">
        <f t="shared" si="832"/>
        <v>703.30271282956915</v>
      </c>
      <c r="AC1800" s="7">
        <f t="shared" si="833"/>
        <v>0.27966823122678325</v>
      </c>
    </row>
    <row r="1801" spans="2:29">
      <c r="B1801" s="7">
        <f t="shared" si="806"/>
        <v>0.70343482697279935</v>
      </c>
      <c r="C1801" s="7">
        <f t="shared" si="807"/>
        <v>3.9764546465392847E-4</v>
      </c>
      <c r="D1801" s="58">
        <f t="shared" si="808"/>
        <v>3627259.0716392789</v>
      </c>
      <c r="E1801" s="7">
        <f t="shared" si="809"/>
        <v>526.08947228151465</v>
      </c>
      <c r="F1801" s="7">
        <f t="shared" si="810"/>
        <v>3525934.0716392789</v>
      </c>
      <c r="G1801" s="57">
        <f t="shared" si="811"/>
        <v>1.2464464427393091E-2</v>
      </c>
      <c r="H1801" s="61">
        <f t="shared" si="812"/>
        <v>1.7064026743933126E-2</v>
      </c>
      <c r="I1801" s="7">
        <f t="shared" si="813"/>
        <v>6.3871946512133737E-2</v>
      </c>
      <c r="J1801" s="58">
        <f t="shared" si="814"/>
        <v>7.6597021288103109E-4</v>
      </c>
      <c r="K1801" s="7">
        <f t="shared" si="815"/>
        <v>6.8481228562332847E-3</v>
      </c>
      <c r="L1801" s="7">
        <f t="shared" si="816"/>
        <v>8.3800632819953473E-3</v>
      </c>
      <c r="M1801" s="58">
        <f t="shared" si="817"/>
        <v>2.5140189845986042E-2</v>
      </c>
      <c r="N1801" s="58">
        <f t="shared" si="818"/>
        <v>1.4677202540107473E-4</v>
      </c>
      <c r="O1801" s="59">
        <f t="shared" si="819"/>
        <v>0.26070381011865901</v>
      </c>
      <c r="P1801" s="58">
        <f t="shared" si="820"/>
        <v>2.2133422857906204E-4</v>
      </c>
      <c r="Q1801" s="58">
        <f t="shared" si="821"/>
        <v>0.55661197788761307</v>
      </c>
      <c r="R1801" s="58">
        <f t="shared" si="822"/>
        <v>0.55340081223624249</v>
      </c>
      <c r="S1801" s="60">
        <f t="shared" si="823"/>
        <v>3.2111656513705844E-3</v>
      </c>
      <c r="T1801" s="58">
        <f t="shared" si="824"/>
        <v>2.2005732312154207E-4</v>
      </c>
      <c r="U1801" s="58">
        <f t="shared" si="825"/>
        <v>3.2869315957352722E-3</v>
      </c>
      <c r="V1801" s="58">
        <f t="shared" si="826"/>
        <v>3.0504383248579104E-4</v>
      </c>
      <c r="W1801" s="50">
        <f t="shared" si="827"/>
        <v>175.05250077553322</v>
      </c>
      <c r="X1801" s="50">
        <f t="shared" si="828"/>
        <v>106612.03155784919</v>
      </c>
      <c r="Y1801" s="50">
        <f t="shared" si="829"/>
        <v>106612.03155784919</v>
      </c>
      <c r="Z1801" s="50">
        <f t="shared" si="830"/>
        <v>1.5883085047709453</v>
      </c>
      <c r="AA1801" s="50">
        <f t="shared" si="831"/>
        <v>1.3500622290553035</v>
      </c>
      <c r="AB1801" s="50">
        <f t="shared" si="832"/>
        <v>703.28701041763236</v>
      </c>
      <c r="AC1801" s="7">
        <f t="shared" si="833"/>
        <v>0.27966201203903707</v>
      </c>
    </row>
    <row r="1802" spans="2:29">
      <c r="B1802" s="7">
        <f t="shared" si="806"/>
        <v>0.70383247243745328</v>
      </c>
      <c r="C1802" s="7">
        <f t="shared" si="807"/>
        <v>3.9764546465392847E-4</v>
      </c>
      <c r="D1802" s="58">
        <f t="shared" si="808"/>
        <v>3627186.4572966276</v>
      </c>
      <c r="E1802" s="7">
        <f t="shared" si="809"/>
        <v>526.07894046108197</v>
      </c>
      <c r="F1802" s="7">
        <f t="shared" si="810"/>
        <v>3525861.4572966276</v>
      </c>
      <c r="G1802" s="57">
        <f t="shared" si="811"/>
        <v>1.2464384827753631E-2</v>
      </c>
      <c r="H1802" s="61">
        <f t="shared" si="812"/>
        <v>1.706898318168202E-2</v>
      </c>
      <c r="I1802" s="7">
        <f t="shared" si="813"/>
        <v>6.3862033636635951E-2</v>
      </c>
      <c r="J1802" s="58">
        <f t="shared" si="814"/>
        <v>7.6543872408278192E-4</v>
      </c>
      <c r="K1802" s="7">
        <f t="shared" si="815"/>
        <v>6.8490488382905879E-3</v>
      </c>
      <c r="L1802" s="7">
        <f t="shared" si="816"/>
        <v>8.3799262864561515E-3</v>
      </c>
      <c r="M1802" s="58">
        <f t="shared" si="817"/>
        <v>2.5139778859368453E-2</v>
      </c>
      <c r="N1802" s="58">
        <f t="shared" si="818"/>
        <v>1.4664742063247497E-4</v>
      </c>
      <c r="O1802" s="59">
        <f t="shared" si="819"/>
        <v>0.26048248089843368</v>
      </c>
      <c r="P1802" s="58">
        <f t="shared" si="820"/>
        <v>2.213292202253303E-4</v>
      </c>
      <c r="Q1802" s="58">
        <f t="shared" si="821"/>
        <v>0.55659938286471722</v>
      </c>
      <c r="R1802" s="58">
        <f t="shared" si="822"/>
        <v>0.55338973366826349</v>
      </c>
      <c r="S1802" s="60">
        <f t="shared" si="823"/>
        <v>3.2096491964537233E-3</v>
      </c>
      <c r="T1802" s="58">
        <f t="shared" si="824"/>
        <v>2.2005291777923037E-4</v>
      </c>
      <c r="U1802" s="58">
        <f t="shared" si="825"/>
        <v>3.2882078981813722E-3</v>
      </c>
      <c r="V1802" s="58">
        <f t="shared" si="826"/>
        <v>3.0516843725439077E-4</v>
      </c>
      <c r="W1802" s="50">
        <f t="shared" si="827"/>
        <v>175.0496390535003</v>
      </c>
      <c r="X1802" s="50">
        <f t="shared" si="828"/>
        <v>106609.89728443848</v>
      </c>
      <c r="Y1802" s="50">
        <f t="shared" si="829"/>
        <v>106609.89728443848</v>
      </c>
      <c r="Z1802" s="50">
        <f t="shared" si="830"/>
        <v>1.5883045569567775</v>
      </c>
      <c r="AA1802" s="50">
        <f t="shared" si="831"/>
        <v>1.3500588734132608</v>
      </c>
      <c r="AB1802" s="50">
        <f t="shared" si="832"/>
        <v>703.27118325043671</v>
      </c>
      <c r="AC1802" s="7">
        <f t="shared" si="833"/>
        <v>0.27965574324196485</v>
      </c>
    </row>
    <row r="1803" spans="2:29">
      <c r="B1803" s="7">
        <f t="shared" si="806"/>
        <v>0.70423011790210721</v>
      </c>
      <c r="C1803" s="7">
        <f t="shared" si="807"/>
        <v>3.9764546465392847E-4</v>
      </c>
      <c r="D1803" s="58">
        <f t="shared" si="808"/>
        <v>3627113.2706053318</v>
      </c>
      <c r="E1803" s="7">
        <f t="shared" si="809"/>
        <v>526.06832562849308</v>
      </c>
      <c r="F1803" s="7">
        <f t="shared" si="810"/>
        <v>3525788.2706053318</v>
      </c>
      <c r="G1803" s="57">
        <f t="shared" si="811"/>
        <v>1.2464304599609118E-2</v>
      </c>
      <c r="H1803" s="61">
        <f t="shared" si="812"/>
        <v>1.7073939587778478E-2</v>
      </c>
      <c r="I1803" s="7">
        <f t="shared" si="813"/>
        <v>6.385212082444304E-2</v>
      </c>
      <c r="J1803" s="58">
        <f t="shared" si="814"/>
        <v>7.6490708432570647E-4</v>
      </c>
      <c r="K1803" s="7">
        <f t="shared" si="815"/>
        <v>6.849974197022532E-3</v>
      </c>
      <c r="L1803" s="7">
        <f t="shared" si="816"/>
        <v>8.3797883656739451E-3</v>
      </c>
      <c r="M1803" s="58">
        <f t="shared" si="817"/>
        <v>2.5139365097021835E-2</v>
      </c>
      <c r="N1803" s="58">
        <f t="shared" si="818"/>
        <v>1.4652281870351235E-4</v>
      </c>
      <c r="O1803" s="59">
        <f t="shared" si="819"/>
        <v>0.26026115672211381</v>
      </c>
      <c r="P1803" s="58">
        <f t="shared" si="820"/>
        <v>2.2132417631987034E-4</v>
      </c>
      <c r="Q1803" s="58">
        <f t="shared" si="821"/>
        <v>0.55658669843622921</v>
      </c>
      <c r="R1803" s="58">
        <f t="shared" si="822"/>
        <v>0.55337856777864602</v>
      </c>
      <c r="S1803" s="60">
        <f t="shared" si="823"/>
        <v>3.2081306575831858E-3</v>
      </c>
      <c r="T1803" s="58">
        <f t="shared" si="824"/>
        <v>2.2004847771386516E-4</v>
      </c>
      <c r="U1803" s="58">
        <f t="shared" si="825"/>
        <v>3.2894835967873775E-3</v>
      </c>
      <c r="V1803" s="58">
        <f t="shared" si="826"/>
        <v>3.0529303918335339E-4</v>
      </c>
      <c r="W1803" s="50">
        <f t="shared" si="827"/>
        <v>175.0467580039161</v>
      </c>
      <c r="X1803" s="50">
        <f t="shared" si="828"/>
        <v>106607.74618861436</v>
      </c>
      <c r="Y1803" s="50">
        <f t="shared" si="829"/>
        <v>106607.74618861436</v>
      </c>
      <c r="Z1803" s="50">
        <f t="shared" si="830"/>
        <v>1.588300577865865</v>
      </c>
      <c r="AA1803" s="50">
        <f t="shared" si="831"/>
        <v>1.3500554911859852</v>
      </c>
      <c r="AB1803" s="50">
        <f t="shared" si="832"/>
        <v>703.25523133298702</v>
      </c>
      <c r="AC1803" s="7">
        <f t="shared" si="833"/>
        <v>0.27964942483752481</v>
      </c>
    </row>
    <row r="1804" spans="2:29">
      <c r="B1804" s="7">
        <f t="shared" si="806"/>
        <v>0.70462776336676114</v>
      </c>
      <c r="C1804" s="7">
        <f t="shared" si="807"/>
        <v>3.9764546465392847E-4</v>
      </c>
      <c r="D1804" s="58">
        <f t="shared" si="808"/>
        <v>3627039.5115882521</v>
      </c>
      <c r="E1804" s="7">
        <f t="shared" si="809"/>
        <v>526.05762778706378</v>
      </c>
      <c r="F1804" s="7">
        <f t="shared" si="810"/>
        <v>3525714.5115882521</v>
      </c>
      <c r="G1804" s="57">
        <f t="shared" si="811"/>
        <v>1.24642237429587E-2</v>
      </c>
      <c r="H1804" s="61">
        <f t="shared" si="812"/>
        <v>1.7078895961972578E-2</v>
      </c>
      <c r="I1804" s="7">
        <f t="shared" si="813"/>
        <v>6.384220807605484E-2</v>
      </c>
      <c r="J1804" s="58">
        <f t="shared" si="814"/>
        <v>7.6437529363958116E-4</v>
      </c>
      <c r="K1804" s="7">
        <f t="shared" si="815"/>
        <v>6.8508989323943304E-3</v>
      </c>
      <c r="L1804" s="7">
        <f t="shared" si="816"/>
        <v>8.3796495196734929E-3</v>
      </c>
      <c r="M1804" s="58">
        <f t="shared" si="817"/>
        <v>2.5138948559020477E-2</v>
      </c>
      <c r="N1804" s="58">
        <f t="shared" si="818"/>
        <v>1.4639821963420097E-4</v>
      </c>
      <c r="O1804" s="59">
        <f t="shared" si="819"/>
        <v>0.26003983762524946</v>
      </c>
      <c r="P1804" s="58">
        <f t="shared" si="820"/>
        <v>2.2131909686434748E-4</v>
      </c>
      <c r="Q1804" s="58">
        <f t="shared" si="821"/>
        <v>0.55657392460633714</v>
      </c>
      <c r="R1804" s="58">
        <f t="shared" si="822"/>
        <v>0.55336731457087784</v>
      </c>
      <c r="S1804" s="60">
        <f t="shared" si="823"/>
        <v>3.2066100354593008E-3</v>
      </c>
      <c r="T1804" s="58">
        <f t="shared" si="824"/>
        <v>2.2004400292683333E-4</v>
      </c>
      <c r="U1804" s="58">
        <f t="shared" si="825"/>
        <v>3.2907586907248917E-3</v>
      </c>
      <c r="V1804" s="58">
        <f t="shared" si="826"/>
        <v>3.054176382526648E-4</v>
      </c>
      <c r="W1804" s="50">
        <f t="shared" si="827"/>
        <v>175.04385762729794</v>
      </c>
      <c r="X1804" s="50">
        <f t="shared" si="828"/>
        <v>106605.57827104871</v>
      </c>
      <c r="Y1804" s="50">
        <f t="shared" si="829"/>
        <v>106605.57827104871</v>
      </c>
      <c r="Z1804" s="50">
        <f t="shared" si="830"/>
        <v>1.5882965674956735</v>
      </c>
      <c r="AA1804" s="50">
        <f t="shared" si="831"/>
        <v>1.3500520823713225</v>
      </c>
      <c r="AB1804" s="50">
        <f t="shared" si="832"/>
        <v>703.23915467026609</v>
      </c>
      <c r="AC1804" s="7">
        <f t="shared" si="833"/>
        <v>0.27964305682770269</v>
      </c>
    </row>
    <row r="1805" spans="2:29">
      <c r="B1805" s="7">
        <f t="shared" si="806"/>
        <v>0.70502540883141507</v>
      </c>
      <c r="C1805" s="7">
        <f t="shared" si="807"/>
        <v>3.9764546465392847E-4</v>
      </c>
      <c r="D1805" s="58">
        <f t="shared" si="808"/>
        <v>3626965.1802684544</v>
      </c>
      <c r="E1805" s="7">
        <f t="shared" si="809"/>
        <v>526.0468469401394</v>
      </c>
      <c r="F1805" s="7">
        <f t="shared" si="810"/>
        <v>3525640.1802684544</v>
      </c>
      <c r="G1805" s="57">
        <f t="shared" si="811"/>
        <v>1.2464142257801569E-2</v>
      </c>
      <c r="H1805" s="61">
        <f t="shared" si="812"/>
        <v>1.7083852304014397E-2</v>
      </c>
      <c r="I1805" s="7">
        <f t="shared" si="813"/>
        <v>6.3832295391971203E-2</v>
      </c>
      <c r="J1805" s="58">
        <f t="shared" si="814"/>
        <v>7.6384335205421352E-4</v>
      </c>
      <c r="K1805" s="7">
        <f t="shared" si="815"/>
        <v>6.8518230443713217E-3</v>
      </c>
      <c r="L1805" s="7">
        <f t="shared" si="816"/>
        <v>8.3795097484797489E-3</v>
      </c>
      <c r="M1805" s="58">
        <f t="shared" si="817"/>
        <v>2.5138529245439245E-2</v>
      </c>
      <c r="N1805" s="58">
        <f t="shared" si="818"/>
        <v>1.4627362344455405E-4</v>
      </c>
      <c r="O1805" s="59">
        <f t="shared" si="819"/>
        <v>0.25981852364338914</v>
      </c>
      <c r="P1805" s="58">
        <f t="shared" si="820"/>
        <v>2.2131398186031603E-4</v>
      </c>
      <c r="Q1805" s="58">
        <f t="shared" si="821"/>
        <v>0.55656106137894967</v>
      </c>
      <c r="R1805" s="58">
        <f t="shared" si="822"/>
        <v>0.55335597404847847</v>
      </c>
      <c r="S1805" s="60">
        <f t="shared" si="823"/>
        <v>3.2050873304712013E-3</v>
      </c>
      <c r="T1805" s="58">
        <f t="shared" si="824"/>
        <v>2.200394934195344E-4</v>
      </c>
      <c r="U1805" s="58">
        <f t="shared" si="825"/>
        <v>3.2920331791656734E-3</v>
      </c>
      <c r="V1805" s="58">
        <f t="shared" si="826"/>
        <v>3.0554223444231171E-4</v>
      </c>
      <c r="W1805" s="50">
        <f t="shared" si="827"/>
        <v>175.04093792416705</v>
      </c>
      <c r="X1805" s="50">
        <f t="shared" si="828"/>
        <v>106603.39353241948</v>
      </c>
      <c r="Y1805" s="50">
        <f t="shared" si="829"/>
        <v>106603.39353241948</v>
      </c>
      <c r="Z1805" s="50">
        <f t="shared" si="830"/>
        <v>1.5882925258436509</v>
      </c>
      <c r="AA1805" s="50">
        <f t="shared" si="831"/>
        <v>1.3500486469671031</v>
      </c>
      <c r="AB1805" s="50">
        <f t="shared" si="832"/>
        <v>703.22295326730136</v>
      </c>
      <c r="AC1805" s="7">
        <f t="shared" si="833"/>
        <v>0.27963663921448884</v>
      </c>
    </row>
    <row r="1806" spans="2:29">
      <c r="B1806" s="7">
        <f t="shared" si="806"/>
        <v>0.705423054296069</v>
      </c>
      <c r="C1806" s="7">
        <f t="shared" si="807"/>
        <v>3.9764546465392847E-4</v>
      </c>
      <c r="D1806" s="58">
        <f t="shared" si="808"/>
        <v>3626890.2766690771</v>
      </c>
      <c r="E1806" s="7">
        <f t="shared" si="809"/>
        <v>526.03598309107588</v>
      </c>
      <c r="F1806" s="7">
        <f t="shared" si="810"/>
        <v>3525565.2766690771</v>
      </c>
      <c r="G1806" s="57">
        <f t="shared" si="811"/>
        <v>1.2464060144136781E-2</v>
      </c>
      <c r="H1806" s="61">
        <f t="shared" si="812"/>
        <v>1.7088808613654013E-2</v>
      </c>
      <c r="I1806" s="7">
        <f t="shared" si="813"/>
        <v>6.3822382772691977E-2</v>
      </c>
      <c r="J1806" s="58">
        <f t="shared" si="814"/>
        <v>7.6331125959944212E-4</v>
      </c>
      <c r="K1806" s="7">
        <f t="shared" si="815"/>
        <v>6.8527465329189727E-3</v>
      </c>
      <c r="L1806" s="7">
        <f t="shared" si="816"/>
        <v>8.3793690521178563E-3</v>
      </c>
      <c r="M1806" s="58">
        <f t="shared" si="817"/>
        <v>2.5138107156353569E-2</v>
      </c>
      <c r="N1806" s="58">
        <f t="shared" si="818"/>
        <v>1.4614903015458373E-4</v>
      </c>
      <c r="O1806" s="59">
        <f t="shared" si="819"/>
        <v>0.25959721481207937</v>
      </c>
      <c r="P1806" s="58">
        <f t="shared" si="820"/>
        <v>2.2130883130977441E-4</v>
      </c>
      <c r="Q1806" s="58">
        <f t="shared" si="821"/>
        <v>0.55654810875909244</v>
      </c>
      <c r="R1806" s="58">
        <f t="shared" si="822"/>
        <v>0.55334454621497775</v>
      </c>
      <c r="S1806" s="60">
        <f t="shared" si="823"/>
        <v>3.2035625441146909E-3</v>
      </c>
      <c r="T1806" s="58">
        <f t="shared" si="824"/>
        <v>2.2003494919337201E-4</v>
      </c>
      <c r="U1806" s="58">
        <f t="shared" si="825"/>
        <v>3.2933070612820759E-3</v>
      </c>
      <c r="V1806" s="58">
        <f t="shared" si="826"/>
        <v>3.0566682773228203E-4</v>
      </c>
      <c r="W1806" s="50">
        <f t="shared" si="827"/>
        <v>175.03799889504873</v>
      </c>
      <c r="X1806" s="50">
        <f t="shared" si="828"/>
        <v>106601.19197340676</v>
      </c>
      <c r="Y1806" s="50">
        <f t="shared" si="829"/>
        <v>106601.19197340676</v>
      </c>
      <c r="Z1806" s="50">
        <f t="shared" si="830"/>
        <v>1.5882884529072183</v>
      </c>
      <c r="AA1806" s="50">
        <f t="shared" si="831"/>
        <v>1.3500451849711355</v>
      </c>
      <c r="AB1806" s="50">
        <f t="shared" si="832"/>
        <v>703.20662712913611</v>
      </c>
      <c r="AC1806" s="7">
        <f t="shared" si="833"/>
        <v>0.27963017199988549</v>
      </c>
    </row>
    <row r="1807" spans="2:29">
      <c r="B1807" s="7">
        <f t="shared" si="806"/>
        <v>0.70582069976072292</v>
      </c>
      <c r="C1807" s="7">
        <f t="shared" si="807"/>
        <v>3.9764546465392847E-4</v>
      </c>
      <c r="D1807" s="58">
        <f t="shared" si="808"/>
        <v>3626814.8008138109</v>
      </c>
      <c r="E1807" s="7">
        <f t="shared" si="809"/>
        <v>526.02503624330939</v>
      </c>
      <c r="F1807" s="7">
        <f t="shared" si="810"/>
        <v>3525489.8008138109</v>
      </c>
      <c r="G1807" s="57">
        <f t="shared" si="811"/>
        <v>1.2463977401963795E-2</v>
      </c>
      <c r="H1807" s="61">
        <f t="shared" si="812"/>
        <v>1.7093764890641502E-2</v>
      </c>
      <c r="I1807" s="7">
        <f t="shared" si="813"/>
        <v>6.3812470218716999E-2</v>
      </c>
      <c r="J1807" s="58">
        <f t="shared" si="814"/>
        <v>7.6277901630513649E-4</v>
      </c>
      <c r="K1807" s="7">
        <f t="shared" si="815"/>
        <v>6.8536693980028691E-3</v>
      </c>
      <c r="L1807" s="7">
        <f t="shared" si="816"/>
        <v>8.3792274306131419E-3</v>
      </c>
      <c r="M1807" s="58">
        <f t="shared" si="817"/>
        <v>2.5137682291839426E-2</v>
      </c>
      <c r="N1807" s="58">
        <f t="shared" si="818"/>
        <v>1.4602443978430131E-4</v>
      </c>
      <c r="O1807" s="59">
        <f t="shared" si="819"/>
        <v>0.2593759111668652</v>
      </c>
      <c r="P1807" s="58">
        <f t="shared" si="820"/>
        <v>2.213036452141659E-4</v>
      </c>
      <c r="Q1807" s="58">
        <f t="shared" si="821"/>
        <v>0.55653506675039499</v>
      </c>
      <c r="R1807" s="58">
        <f t="shared" si="822"/>
        <v>0.55333303107399001</v>
      </c>
      <c r="S1807" s="60">
        <f t="shared" si="823"/>
        <v>3.2020356764049795E-3</v>
      </c>
      <c r="T1807" s="58">
        <f t="shared" si="824"/>
        <v>2.2003037024978341E-4</v>
      </c>
      <c r="U1807" s="58">
        <f t="shared" si="825"/>
        <v>3.2945803362464583E-3</v>
      </c>
      <c r="V1807" s="58">
        <f t="shared" si="826"/>
        <v>3.0579141810256442E-4</v>
      </c>
      <c r="W1807" s="50">
        <f t="shared" si="827"/>
        <v>175.03504054047198</v>
      </c>
      <c r="X1807" s="50">
        <f t="shared" si="828"/>
        <v>106598.97359470688</v>
      </c>
      <c r="Y1807" s="50">
        <f t="shared" si="829"/>
        <v>106598.97359470688</v>
      </c>
      <c r="Z1807" s="50">
        <f t="shared" si="830"/>
        <v>1.5882843486837979</v>
      </c>
      <c r="AA1807" s="50">
        <f t="shared" si="831"/>
        <v>1.3500416963812281</v>
      </c>
      <c r="AB1807" s="50">
        <f t="shared" si="832"/>
        <v>703.19017626093398</v>
      </c>
      <c r="AC1807" s="7">
        <f t="shared" si="833"/>
        <v>0.27962365518592203</v>
      </c>
    </row>
    <row r="1808" spans="2:29">
      <c r="B1808" s="7">
        <f t="shared" si="806"/>
        <v>0.70621834522537685</v>
      </c>
      <c r="C1808" s="7">
        <f t="shared" si="807"/>
        <v>3.9764546465392847E-4</v>
      </c>
      <c r="D1808" s="58">
        <f t="shared" si="808"/>
        <v>3626738.7527262522</v>
      </c>
      <c r="E1808" s="7">
        <f t="shared" si="809"/>
        <v>526.01400640026213</v>
      </c>
      <c r="F1808" s="7">
        <f t="shared" si="810"/>
        <v>3525413.7527262522</v>
      </c>
      <c r="G1808" s="57">
        <f t="shared" si="811"/>
        <v>1.2463894031281769E-2</v>
      </c>
      <c r="H1808" s="61">
        <f t="shared" si="812"/>
        <v>1.7098721134726942E-2</v>
      </c>
      <c r="I1808" s="7">
        <f t="shared" si="813"/>
        <v>6.3802557730546119E-2</v>
      </c>
      <c r="J1808" s="58">
        <f t="shared" si="814"/>
        <v>7.6224662220119753E-4</v>
      </c>
      <c r="K1808" s="7">
        <f t="shared" si="815"/>
        <v>6.8545916395887233E-3</v>
      </c>
      <c r="L1808" s="7">
        <f t="shared" si="816"/>
        <v>8.3790848839911183E-3</v>
      </c>
      <c r="M1808" s="58">
        <f t="shared" si="817"/>
        <v>2.5137254651973355E-2</v>
      </c>
      <c r="N1808" s="58">
        <f t="shared" si="818"/>
        <v>1.4589985235371705E-4</v>
      </c>
      <c r="O1808" s="59">
        <f t="shared" si="819"/>
        <v>0.25915461274328988</v>
      </c>
      <c r="P1808" s="58">
        <f t="shared" si="820"/>
        <v>2.2129842357532237E-4</v>
      </c>
      <c r="Q1808" s="58">
        <f t="shared" si="821"/>
        <v>0.55652193535746408</v>
      </c>
      <c r="R1808" s="58">
        <f t="shared" si="822"/>
        <v>0.5533214286291156</v>
      </c>
      <c r="S1808" s="60">
        <f t="shared" si="823"/>
        <v>3.2005067283484845E-3</v>
      </c>
      <c r="T1808" s="58">
        <f t="shared" si="824"/>
        <v>2.2002575659020018E-4</v>
      </c>
      <c r="U1808" s="58">
        <f t="shared" si="825"/>
        <v>3.2958530032315804E-3</v>
      </c>
      <c r="V1808" s="58">
        <f t="shared" si="826"/>
        <v>3.0591600553314874E-4</v>
      </c>
      <c r="W1808" s="50">
        <f t="shared" si="827"/>
        <v>175.03206286096972</v>
      </c>
      <c r="X1808" s="50">
        <f t="shared" si="828"/>
        <v>106596.73839701337</v>
      </c>
      <c r="Y1808" s="50">
        <f t="shared" si="829"/>
        <v>106596.73839701337</v>
      </c>
      <c r="Z1808" s="50">
        <f t="shared" si="830"/>
        <v>1.5882802131707769</v>
      </c>
      <c r="AA1808" s="50">
        <f t="shared" si="831"/>
        <v>1.3500381811951603</v>
      </c>
      <c r="AB1808" s="50">
        <f t="shared" si="832"/>
        <v>703.17360066783829</v>
      </c>
      <c r="AC1808" s="7">
        <f t="shared" si="833"/>
        <v>0.27961708877464775</v>
      </c>
    </row>
    <row r="1809" spans="2:29">
      <c r="B1809" s="7">
        <f t="shared" si="806"/>
        <v>0.70661599069003078</v>
      </c>
      <c r="C1809" s="7">
        <f t="shared" si="807"/>
        <v>3.9764546465392847E-4</v>
      </c>
      <c r="D1809" s="58">
        <f t="shared" si="808"/>
        <v>3626662.1324303322</v>
      </c>
      <c r="E1809" s="7">
        <f t="shared" si="809"/>
        <v>526.0028935654052</v>
      </c>
      <c r="F1809" s="7">
        <f t="shared" si="810"/>
        <v>3525337.1324303322</v>
      </c>
      <c r="G1809" s="57">
        <f t="shared" si="811"/>
        <v>1.2463810032090022E-2</v>
      </c>
      <c r="H1809" s="61">
        <f t="shared" si="812"/>
        <v>1.7103677345660408E-2</v>
      </c>
      <c r="I1809" s="7">
        <f t="shared" si="813"/>
        <v>6.3792645308679188E-2</v>
      </c>
      <c r="J1809" s="58">
        <f t="shared" si="814"/>
        <v>7.6171407731755745E-4</v>
      </c>
      <c r="K1809" s="7">
        <f t="shared" si="815"/>
        <v>6.8555132576423733E-3</v>
      </c>
      <c r="L1809" s="7">
        <f t="shared" si="816"/>
        <v>8.3789414122774873E-3</v>
      </c>
      <c r="M1809" s="58">
        <f t="shared" si="817"/>
        <v>2.5136824236832462E-2</v>
      </c>
      <c r="N1809" s="58">
        <f t="shared" si="818"/>
        <v>1.4577526788284032E-4</v>
      </c>
      <c r="O1809" s="59">
        <f t="shared" si="819"/>
        <v>0.25893331957689514</v>
      </c>
      <c r="P1809" s="58">
        <f t="shared" si="820"/>
        <v>2.2129316639474261E-4</v>
      </c>
      <c r="Q1809" s="58">
        <f t="shared" si="821"/>
        <v>0.55650871458406914</v>
      </c>
      <c r="R1809" s="58">
        <f t="shared" si="822"/>
        <v>0.55330973888400536</v>
      </c>
      <c r="S1809" s="60">
        <f t="shared" si="823"/>
        <v>3.1989757000637775E-3</v>
      </c>
      <c r="T1809" s="58">
        <f t="shared" si="824"/>
        <v>2.2002110821607414E-4</v>
      </c>
      <c r="U1809" s="58">
        <f t="shared" si="825"/>
        <v>3.297125061410249E-3</v>
      </c>
      <c r="V1809" s="58">
        <f t="shared" si="826"/>
        <v>3.0604059000402544E-4</v>
      </c>
      <c r="W1809" s="50">
        <f t="shared" si="827"/>
        <v>175.02906585707888</v>
      </c>
      <c r="X1809" s="50">
        <f t="shared" si="828"/>
        <v>106594.48638102959</v>
      </c>
      <c r="Y1809" s="50">
        <f t="shared" si="829"/>
        <v>106594.48638102959</v>
      </c>
      <c r="Z1809" s="50">
        <f t="shared" si="830"/>
        <v>1.5882760463655305</v>
      </c>
      <c r="AA1809" s="50">
        <f t="shared" si="831"/>
        <v>1.350034639410701</v>
      </c>
      <c r="AB1809" s="50">
        <f t="shared" si="832"/>
        <v>703.15690035506498</v>
      </c>
      <c r="AC1809" s="7">
        <f t="shared" si="833"/>
        <v>0.27961047276812218</v>
      </c>
    </row>
    <row r="1810" spans="2:29">
      <c r="B1810" s="7">
        <f t="shared" si="806"/>
        <v>0.70701363615468471</v>
      </c>
      <c r="C1810" s="7">
        <f t="shared" si="807"/>
        <v>3.9764546465392847E-4</v>
      </c>
      <c r="D1810" s="58">
        <f t="shared" si="808"/>
        <v>3626584.9399499362</v>
      </c>
      <c r="E1810" s="7">
        <f t="shared" si="809"/>
        <v>525.99169774220275</v>
      </c>
      <c r="F1810" s="7">
        <f t="shared" si="810"/>
        <v>3525259.9399499362</v>
      </c>
      <c r="G1810" s="57">
        <f t="shared" si="811"/>
        <v>1.2463725404387614E-2</v>
      </c>
      <c r="H1810" s="61">
        <f t="shared" si="812"/>
        <v>1.7108633523191977E-2</v>
      </c>
      <c r="I1810" s="7">
        <f t="shared" si="813"/>
        <v>6.3782732953616056E-2</v>
      </c>
      <c r="J1810" s="58">
        <f t="shared" si="814"/>
        <v>7.6118138168417904E-4</v>
      </c>
      <c r="K1810" s="7">
        <f t="shared" si="815"/>
        <v>6.8564342521297813E-3</v>
      </c>
      <c r="L1810" s="7">
        <f t="shared" si="816"/>
        <v>8.3787970154981396E-3</v>
      </c>
      <c r="M1810" s="58">
        <f t="shared" si="817"/>
        <v>2.513639104649442E-2</v>
      </c>
      <c r="N1810" s="58">
        <f t="shared" si="818"/>
        <v>1.4565068639167946E-4</v>
      </c>
      <c r="O1810" s="59">
        <f t="shared" si="819"/>
        <v>0.25871203170322066</v>
      </c>
      <c r="P1810" s="58">
        <f t="shared" si="820"/>
        <v>2.2128787367448055E-4</v>
      </c>
      <c r="Q1810" s="58">
        <f t="shared" si="821"/>
        <v>0.55649540443537504</v>
      </c>
      <c r="R1810" s="58">
        <f t="shared" si="822"/>
        <v>0.55329796184230384</v>
      </c>
      <c r="S1810" s="60">
        <f t="shared" si="823"/>
        <v>3.197442593071198E-3</v>
      </c>
      <c r="T1810" s="58">
        <f t="shared" si="824"/>
        <v>2.200164251288545E-4</v>
      </c>
      <c r="U1810" s="58">
        <f t="shared" si="825"/>
        <v>3.2983965099558752E-3</v>
      </c>
      <c r="V1810" s="58">
        <f t="shared" si="826"/>
        <v>3.0616517149518628E-4</v>
      </c>
      <c r="W1810" s="50">
        <f t="shared" si="827"/>
        <v>175.0260495293403</v>
      </c>
      <c r="X1810" s="50">
        <f t="shared" si="828"/>
        <v>106592.21754745762</v>
      </c>
      <c r="Y1810" s="50">
        <f t="shared" si="829"/>
        <v>106592.21754745762</v>
      </c>
      <c r="Z1810" s="50">
        <f t="shared" si="830"/>
        <v>1.5882718482654024</v>
      </c>
      <c r="AA1810" s="50">
        <f t="shared" si="831"/>
        <v>1.3500310710255921</v>
      </c>
      <c r="AB1810" s="50">
        <f t="shared" si="832"/>
        <v>703.14007532782011</v>
      </c>
      <c r="AC1810" s="7">
        <f t="shared" si="833"/>
        <v>0.2796038071684176</v>
      </c>
    </row>
    <row r="1811" spans="2:29">
      <c r="B1811" s="7">
        <f t="shared" si="806"/>
        <v>0.70741128161933864</v>
      </c>
      <c r="C1811" s="7">
        <f t="shared" si="807"/>
        <v>3.9764546465392847E-4</v>
      </c>
      <c r="D1811" s="58">
        <f t="shared" si="808"/>
        <v>3626507.1753095067</v>
      </c>
      <c r="E1811" s="7">
        <f t="shared" si="809"/>
        <v>525.98041893419986</v>
      </c>
      <c r="F1811" s="7">
        <f t="shared" si="810"/>
        <v>3525182.1753095067</v>
      </c>
      <c r="G1811" s="57">
        <f t="shared" si="811"/>
        <v>1.2463640148174037E-2</v>
      </c>
      <c r="H1811" s="61">
        <f t="shared" si="812"/>
        <v>1.7113589667071723E-2</v>
      </c>
      <c r="I1811" s="7">
        <f t="shared" si="813"/>
        <v>6.3772820665856558E-2</v>
      </c>
      <c r="J1811" s="58">
        <f t="shared" si="814"/>
        <v>7.606485353310571E-4</v>
      </c>
      <c r="K1811" s="7">
        <f t="shared" si="815"/>
        <v>6.8573546230170299E-3</v>
      </c>
      <c r="L1811" s="7">
        <f t="shared" si="816"/>
        <v>8.3786516936791445E-3</v>
      </c>
      <c r="M1811" s="58">
        <f t="shared" si="817"/>
        <v>2.5135955081037435E-2</v>
      </c>
      <c r="N1811" s="58">
        <f t="shared" si="818"/>
        <v>1.455261079002419E-4</v>
      </c>
      <c r="O1811" s="59">
        <f t="shared" si="819"/>
        <v>0.25849074915780468</v>
      </c>
      <c r="P1811" s="58">
        <f t="shared" si="820"/>
        <v>2.2128254541597947E-4</v>
      </c>
      <c r="Q1811" s="58">
        <f t="shared" si="821"/>
        <v>0.55648200491501154</v>
      </c>
      <c r="R1811" s="58">
        <f t="shared" si="822"/>
        <v>0.5532860975077396</v>
      </c>
      <c r="S1811" s="60">
        <f t="shared" si="823"/>
        <v>3.1959074072719362E-3</v>
      </c>
      <c r="T1811" s="58">
        <f t="shared" si="824"/>
        <v>2.2001170733002389E-4</v>
      </c>
      <c r="U1811" s="58">
        <f t="shared" si="825"/>
        <v>3.2996673480418307E-3</v>
      </c>
      <c r="V1811" s="58">
        <f t="shared" si="826"/>
        <v>3.0628974998662387E-4</v>
      </c>
      <c r="W1811" s="50">
        <f t="shared" si="827"/>
        <v>175.02301387829849</v>
      </c>
      <c r="X1811" s="50">
        <f t="shared" si="828"/>
        <v>106589.93189701583</v>
      </c>
      <c r="Y1811" s="50">
        <f t="shared" si="829"/>
        <v>106589.93189701583</v>
      </c>
      <c r="Z1811" s="50">
        <f t="shared" si="830"/>
        <v>1.5882676188677363</v>
      </c>
      <c r="AA1811" s="50">
        <f t="shared" si="831"/>
        <v>1.3500274760375759</v>
      </c>
      <c r="AB1811" s="50">
        <f t="shared" si="832"/>
        <v>703.12312559143129</v>
      </c>
      <c r="AC1811" s="7">
        <f t="shared" si="833"/>
        <v>0.27959709197762822</v>
      </c>
    </row>
    <row r="1812" spans="2:29">
      <c r="B1812" s="7">
        <f t="shared" si="806"/>
        <v>0.70780892708399257</v>
      </c>
      <c r="C1812" s="7">
        <f t="shared" si="807"/>
        <v>3.9764546465392847E-4</v>
      </c>
      <c r="D1812" s="58">
        <f t="shared" si="808"/>
        <v>3626428.8385333377</v>
      </c>
      <c r="E1812" s="7">
        <f t="shared" si="809"/>
        <v>525.96905714492016</v>
      </c>
      <c r="F1812" s="7">
        <f t="shared" si="810"/>
        <v>3525103.8385333377</v>
      </c>
      <c r="G1812" s="57">
        <f t="shared" si="811"/>
        <v>1.2463554263448386E-2</v>
      </c>
      <c r="H1812" s="61">
        <f t="shared" si="812"/>
        <v>1.7118545777049722E-2</v>
      </c>
      <c r="I1812" s="7">
        <f t="shared" si="813"/>
        <v>6.376290844590056E-2</v>
      </c>
      <c r="J1812" s="58">
        <f t="shared" si="814"/>
        <v>7.6011553828821674E-4</v>
      </c>
      <c r="K1812" s="7">
        <f t="shared" si="815"/>
        <v>6.8582743702703319E-3</v>
      </c>
      <c r="L1812" s="7">
        <f t="shared" si="816"/>
        <v>8.3785054468467658E-3</v>
      </c>
      <c r="M1812" s="58">
        <f t="shared" si="817"/>
        <v>2.5135516340540297E-2</v>
      </c>
      <c r="N1812" s="58">
        <f t="shared" si="818"/>
        <v>1.4540153242853393E-4</v>
      </c>
      <c r="O1812" s="59">
        <f t="shared" si="819"/>
        <v>0.25826947197618338</v>
      </c>
      <c r="P1812" s="58">
        <f t="shared" si="820"/>
        <v>2.2127718162129328E-4</v>
      </c>
      <c r="Q1812" s="58">
        <f t="shared" si="821"/>
        <v>0.55646851602814384</v>
      </c>
      <c r="R1812" s="58">
        <f t="shared" si="822"/>
        <v>0.55327414588401946</v>
      </c>
      <c r="S1812" s="60">
        <f t="shared" si="823"/>
        <v>3.194370144124381E-3</v>
      </c>
      <c r="T1812" s="58">
        <f t="shared" si="824"/>
        <v>2.2000695482105633E-4</v>
      </c>
      <c r="U1812" s="58">
        <f t="shared" si="825"/>
        <v>3.3009375748420675E-3</v>
      </c>
      <c r="V1812" s="58">
        <f t="shared" si="826"/>
        <v>3.064143254583318E-4</v>
      </c>
      <c r="W1812" s="50">
        <f t="shared" si="827"/>
        <v>175.01995890450212</v>
      </c>
      <c r="X1812" s="50">
        <f t="shared" si="828"/>
        <v>106587.6294304183</v>
      </c>
      <c r="Y1812" s="50">
        <f t="shared" si="829"/>
        <v>106587.6294304183</v>
      </c>
      <c r="Z1812" s="50">
        <f t="shared" si="830"/>
        <v>1.588263358169838</v>
      </c>
      <c r="AA1812" s="50">
        <f t="shared" si="831"/>
        <v>1.3500238544443623</v>
      </c>
      <c r="AB1812" s="50">
        <f t="shared" si="832"/>
        <v>703.10605115119347</v>
      </c>
      <c r="AC1812" s="7">
        <f t="shared" si="833"/>
        <v>0.27959032719786614</v>
      </c>
    </row>
    <row r="1813" spans="2:29">
      <c r="B1813" s="7">
        <f t="shared" si="806"/>
        <v>0.7082065725486465</v>
      </c>
      <c r="C1813" s="7">
        <f t="shared" si="807"/>
        <v>3.9764546465392847E-4</v>
      </c>
      <c r="D1813" s="58">
        <f t="shared" si="808"/>
        <v>3626349.9296462564</v>
      </c>
      <c r="E1813" s="7">
        <f t="shared" si="809"/>
        <v>525.95761237796444</v>
      </c>
      <c r="F1813" s="7">
        <f t="shared" si="810"/>
        <v>3525024.9296462564</v>
      </c>
      <c r="G1813" s="57">
        <f t="shared" si="811"/>
        <v>1.246346775021016E-2</v>
      </c>
      <c r="H1813" s="61">
        <f t="shared" si="812"/>
        <v>1.712350185287605E-2</v>
      </c>
      <c r="I1813" s="7">
        <f t="shared" si="813"/>
        <v>6.3752996294247896E-2</v>
      </c>
      <c r="J1813" s="58">
        <f t="shared" si="814"/>
        <v>7.5958239058571434E-4</v>
      </c>
      <c r="K1813" s="7">
        <f t="shared" si="815"/>
        <v>6.8591934938560216E-3</v>
      </c>
      <c r="L1813" s="7">
        <f t="shared" si="816"/>
        <v>8.3783582750274511E-3</v>
      </c>
      <c r="M1813" s="58">
        <f t="shared" si="817"/>
        <v>2.5135074825082353E-2</v>
      </c>
      <c r="N1813" s="58">
        <f t="shared" si="818"/>
        <v>1.4527695999656101E-4</v>
      </c>
      <c r="O1813" s="59">
        <f t="shared" si="819"/>
        <v>0.25804820019389152</v>
      </c>
      <c r="P1813" s="58">
        <f t="shared" si="820"/>
        <v>2.2127178229186528E-4</v>
      </c>
      <c r="Q1813" s="58">
        <f t="shared" si="821"/>
        <v>0.55645493777840138</v>
      </c>
      <c r="R1813" s="58">
        <f t="shared" si="822"/>
        <v>0.55326210697493095</v>
      </c>
      <c r="S1813" s="60">
        <f t="shared" si="823"/>
        <v>3.1928308034704367E-3</v>
      </c>
      <c r="T1813" s="58">
        <f t="shared" si="824"/>
        <v>2.200021676034579E-4</v>
      </c>
      <c r="U1813" s="58">
        <f t="shared" si="825"/>
        <v>3.3022071895304748E-3</v>
      </c>
      <c r="V1813" s="58">
        <f t="shared" si="826"/>
        <v>3.0653889789030472E-4</v>
      </c>
      <c r="W1813" s="50">
        <f t="shared" si="827"/>
        <v>175.01688460850366</v>
      </c>
      <c r="X1813" s="50">
        <f t="shared" si="828"/>
        <v>106585.31014839472</v>
      </c>
      <c r="Y1813" s="50">
        <f t="shared" si="829"/>
        <v>106585.31014839472</v>
      </c>
      <c r="Z1813" s="50">
        <f t="shared" si="830"/>
        <v>1.5882590661690135</v>
      </c>
      <c r="AA1813" s="50">
        <f t="shared" si="831"/>
        <v>1.3500202062436615</v>
      </c>
      <c r="AB1813" s="50">
        <f t="shared" si="832"/>
        <v>703.08885201251849</v>
      </c>
      <c r="AC1813" s="7">
        <f t="shared" si="833"/>
        <v>0.27958351283126009</v>
      </c>
    </row>
    <row r="1814" spans="2:29">
      <c r="B1814" s="7">
        <f t="shared" si="806"/>
        <v>0.70860421801330042</v>
      </c>
      <c r="C1814" s="7">
        <f t="shared" si="807"/>
        <v>3.9764546465392847E-4</v>
      </c>
      <c r="D1814" s="58">
        <f t="shared" si="808"/>
        <v>3626270.4486729139</v>
      </c>
      <c r="E1814" s="7">
        <f t="shared" si="809"/>
        <v>525.94608463690804</v>
      </c>
      <c r="F1814" s="7">
        <f t="shared" si="810"/>
        <v>3524945.4486729139</v>
      </c>
      <c r="G1814" s="57">
        <f t="shared" si="811"/>
        <v>1.2463380608458453E-2</v>
      </c>
      <c r="H1814" s="61">
        <f t="shared" si="812"/>
        <v>1.7128457894300782E-2</v>
      </c>
      <c r="I1814" s="7">
        <f t="shared" si="813"/>
        <v>6.3743084211398432E-2</v>
      </c>
      <c r="J1814" s="58">
        <f t="shared" si="814"/>
        <v>7.5904909225363803E-4</v>
      </c>
      <c r="K1814" s="7">
        <f t="shared" si="815"/>
        <v>6.8601119937405572E-3</v>
      </c>
      <c r="L1814" s="7">
        <f t="shared" si="816"/>
        <v>8.3782101782478337E-3</v>
      </c>
      <c r="M1814" s="58">
        <f t="shared" si="817"/>
        <v>2.5134630534743501E-2</v>
      </c>
      <c r="N1814" s="58">
        <f t="shared" si="818"/>
        <v>1.4515239062432754E-4</v>
      </c>
      <c r="O1814" s="59">
        <f t="shared" si="819"/>
        <v>0.25782693384646183</v>
      </c>
      <c r="P1814" s="58">
        <f t="shared" si="820"/>
        <v>2.2126634742969387E-4</v>
      </c>
      <c r="Q1814" s="58">
        <f t="shared" si="821"/>
        <v>0.55644127017080991</v>
      </c>
      <c r="R1814" s="58">
        <f t="shared" si="822"/>
        <v>0.55324998078423526</v>
      </c>
      <c r="S1814" s="60">
        <f t="shared" si="823"/>
        <v>3.1912893865746472E-3</v>
      </c>
      <c r="T1814" s="58">
        <f t="shared" si="824"/>
        <v>2.1999734567872424E-4</v>
      </c>
      <c r="U1814" s="58">
        <f t="shared" si="825"/>
        <v>3.3034761912814443E-3</v>
      </c>
      <c r="V1814" s="58">
        <f t="shared" si="826"/>
        <v>3.0666346726253822E-4</v>
      </c>
      <c r="W1814" s="50">
        <f t="shared" si="827"/>
        <v>175.01379099085943</v>
      </c>
      <c r="X1814" s="50">
        <f t="shared" si="828"/>
        <v>106582.97405166965</v>
      </c>
      <c r="Y1814" s="50">
        <f t="shared" si="829"/>
        <v>106582.97405166965</v>
      </c>
      <c r="Z1814" s="50">
        <f t="shared" si="830"/>
        <v>1.588254742862528</v>
      </c>
      <c r="AA1814" s="50">
        <f t="shared" si="831"/>
        <v>1.3500165314331487</v>
      </c>
      <c r="AB1814" s="50">
        <f t="shared" si="832"/>
        <v>703.07152818077884</v>
      </c>
      <c r="AC1814" s="7">
        <f t="shared" si="833"/>
        <v>0.27957664887995426</v>
      </c>
    </row>
    <row r="1815" spans="2:29">
      <c r="B1815" s="7">
        <f t="shared" si="806"/>
        <v>0.70900186347795435</v>
      </c>
      <c r="C1815" s="7">
        <f t="shared" si="807"/>
        <v>3.9764546465392847E-4</v>
      </c>
      <c r="D1815" s="58">
        <f t="shared" si="808"/>
        <v>3626190.3956384081</v>
      </c>
      <c r="E1815" s="7">
        <f t="shared" si="809"/>
        <v>525.93447392539122</v>
      </c>
      <c r="F1815" s="7">
        <f t="shared" si="810"/>
        <v>3524865.3956384081</v>
      </c>
      <c r="G1815" s="57">
        <f t="shared" si="811"/>
        <v>1.2463292838192652E-2</v>
      </c>
      <c r="H1815" s="61">
        <f t="shared" si="812"/>
        <v>1.7133413901073993E-2</v>
      </c>
      <c r="I1815" s="7">
        <f t="shared" si="813"/>
        <v>6.3733172197852017E-2</v>
      </c>
      <c r="J1815" s="58">
        <f t="shared" si="814"/>
        <v>7.5851564332210606E-4</v>
      </c>
      <c r="K1815" s="7">
        <f t="shared" si="815"/>
        <v>6.8610298698905236E-3</v>
      </c>
      <c r="L1815" s="7">
        <f t="shared" si="816"/>
        <v>8.3780611565347357E-3</v>
      </c>
      <c r="M1815" s="58">
        <f t="shared" si="817"/>
        <v>2.5134183469604207E-2</v>
      </c>
      <c r="N1815" s="58">
        <f t="shared" si="818"/>
        <v>1.4502782433183686E-4</v>
      </c>
      <c r="O1815" s="59">
        <f t="shared" si="819"/>
        <v>0.25760567296942521</v>
      </c>
      <c r="P1815" s="58">
        <f t="shared" si="820"/>
        <v>2.212608770366109E-4</v>
      </c>
      <c r="Q1815" s="58">
        <f t="shared" si="821"/>
        <v>0.55642751320997619</v>
      </c>
      <c r="R1815" s="58">
        <f t="shared" si="822"/>
        <v>0.55323776731576169</v>
      </c>
      <c r="S1815" s="60">
        <f t="shared" si="823"/>
        <v>3.1897458942145018E-3</v>
      </c>
      <c r="T1815" s="58">
        <f t="shared" si="824"/>
        <v>2.1999248904837801E-4</v>
      </c>
      <c r="U1815" s="58">
        <f t="shared" si="825"/>
        <v>3.304744579269677E-3</v>
      </c>
      <c r="V1815" s="58">
        <f t="shared" si="826"/>
        <v>3.0678803355502888E-4</v>
      </c>
      <c r="W1815" s="50">
        <f t="shared" si="827"/>
        <v>175.01067805212975</v>
      </c>
      <c r="X1815" s="50">
        <f t="shared" si="828"/>
        <v>106580.62114098076</v>
      </c>
      <c r="Y1815" s="50">
        <f t="shared" si="829"/>
        <v>106580.62114098076</v>
      </c>
      <c r="Z1815" s="50">
        <f t="shared" si="830"/>
        <v>1.5882503882476426</v>
      </c>
      <c r="AA1815" s="50">
        <f t="shared" si="831"/>
        <v>1.3500128300104961</v>
      </c>
      <c r="AB1815" s="50">
        <f t="shared" si="832"/>
        <v>703.05407966144526</v>
      </c>
      <c r="AC1815" s="7">
        <f t="shared" si="833"/>
        <v>0.27956973534610441</v>
      </c>
    </row>
    <row r="1816" spans="2:29">
      <c r="B1816" s="7">
        <f t="shared" si="806"/>
        <v>0.70939950894260828</v>
      </c>
      <c r="C1816" s="7">
        <f t="shared" si="807"/>
        <v>3.9764546465392847E-4</v>
      </c>
      <c r="D1816" s="58">
        <f t="shared" si="808"/>
        <v>3626109.7705680658</v>
      </c>
      <c r="E1816" s="7">
        <f t="shared" si="809"/>
        <v>525.92278024708719</v>
      </c>
      <c r="F1816" s="7">
        <f t="shared" si="810"/>
        <v>3524784.7705680658</v>
      </c>
      <c r="G1816" s="57">
        <f t="shared" si="811"/>
        <v>1.2463204439412184E-2</v>
      </c>
      <c r="H1816" s="61">
        <f t="shared" si="812"/>
        <v>1.7138369872945754E-2</v>
      </c>
      <c r="I1816" s="7">
        <f t="shared" si="813"/>
        <v>6.3723260254108488E-2</v>
      </c>
      <c r="J1816" s="58">
        <f t="shared" si="814"/>
        <v>7.5798204382126924E-4</v>
      </c>
      <c r="K1816" s="7">
        <f t="shared" si="815"/>
        <v>6.8619471222726245E-3</v>
      </c>
      <c r="L1816" s="7">
        <f t="shared" si="816"/>
        <v>8.3779112099151634E-3</v>
      </c>
      <c r="M1816" s="58">
        <f t="shared" si="817"/>
        <v>2.513373362974549E-2</v>
      </c>
      <c r="N1816" s="58">
        <f t="shared" si="818"/>
        <v>1.4490326113909141E-4</v>
      </c>
      <c r="O1816" s="59">
        <f t="shared" si="819"/>
        <v>0.2573844175983111</v>
      </c>
      <c r="P1816" s="58">
        <f t="shared" si="820"/>
        <v>2.212553711141152E-4</v>
      </c>
      <c r="Q1816" s="58">
        <f t="shared" si="821"/>
        <v>0.55641366689966931</v>
      </c>
      <c r="R1816" s="58">
        <f t="shared" si="822"/>
        <v>0.55322546657337379</v>
      </c>
      <c r="S1816" s="60">
        <f t="shared" si="823"/>
        <v>3.1882003262955205E-3</v>
      </c>
      <c r="T1816" s="58">
        <f t="shared" si="824"/>
        <v>2.1998759771395561E-4</v>
      </c>
      <c r="U1816" s="58">
        <f t="shared" si="825"/>
        <v>3.3060123526698366E-3</v>
      </c>
      <c r="V1816" s="58">
        <f t="shared" si="826"/>
        <v>3.0691259674777436E-4</v>
      </c>
      <c r="W1816" s="50">
        <f t="shared" si="827"/>
        <v>175.00754579287877</v>
      </c>
      <c r="X1816" s="50">
        <f t="shared" si="828"/>
        <v>106578.25141707245</v>
      </c>
      <c r="Y1816" s="50">
        <f t="shared" si="829"/>
        <v>106578.25141707245</v>
      </c>
      <c r="Z1816" s="50">
        <f t="shared" si="830"/>
        <v>1.5882460023216005</v>
      </c>
      <c r="AA1816" s="50">
        <f t="shared" si="831"/>
        <v>1.3500091019733604</v>
      </c>
      <c r="AB1816" s="50">
        <f t="shared" si="832"/>
        <v>703.03650646003814</v>
      </c>
      <c r="AC1816" s="7">
        <f t="shared" si="833"/>
        <v>0.27956277223189591</v>
      </c>
    </row>
    <row r="1817" spans="2:29">
      <c r="B1817" s="7">
        <f t="shared" si="806"/>
        <v>0.70979715440726221</v>
      </c>
      <c r="C1817" s="7">
        <f t="shared" si="807"/>
        <v>3.9764546465392847E-4</v>
      </c>
      <c r="D1817" s="58">
        <f t="shared" si="808"/>
        <v>3626028.5734870671</v>
      </c>
      <c r="E1817" s="7">
        <f t="shared" si="809"/>
        <v>525.91100360564803</v>
      </c>
      <c r="F1817" s="7">
        <f t="shared" si="810"/>
        <v>3524703.5734870671</v>
      </c>
      <c r="G1817" s="57">
        <f t="shared" si="811"/>
        <v>1.2463115412116123E-2</v>
      </c>
      <c r="H1817" s="61">
        <f t="shared" si="812"/>
        <v>1.7143325809666141E-2</v>
      </c>
      <c r="I1817" s="7">
        <f t="shared" si="813"/>
        <v>6.3713348380667709E-2</v>
      </c>
      <c r="J1817" s="58">
        <f t="shared" si="814"/>
        <v>7.5744829378130828E-4</v>
      </c>
      <c r="K1817" s="7">
        <f t="shared" si="815"/>
        <v>6.8628637508536946E-3</v>
      </c>
      <c r="L1817" s="7">
        <f t="shared" si="816"/>
        <v>8.3777603384163103E-3</v>
      </c>
      <c r="M1817" s="58">
        <f t="shared" si="817"/>
        <v>2.5133281015248931E-2</v>
      </c>
      <c r="N1817" s="58">
        <f t="shared" si="818"/>
        <v>1.4477870106609252E-4</v>
      </c>
      <c r="O1817" s="59">
        <f t="shared" si="819"/>
        <v>0.25716316776864684</v>
      </c>
      <c r="P1817" s="58">
        <f t="shared" si="820"/>
        <v>2.2124982966426066E-4</v>
      </c>
      <c r="Q1817" s="58">
        <f t="shared" si="821"/>
        <v>0.5563997312450546</v>
      </c>
      <c r="R1817" s="58">
        <f t="shared" si="822"/>
        <v>0.55321307856091373</v>
      </c>
      <c r="S1817" s="60">
        <f t="shared" si="823"/>
        <v>3.1866526841408671E-3</v>
      </c>
      <c r="T1817" s="58">
        <f t="shared" si="824"/>
        <v>2.1998267167698478E-4</v>
      </c>
      <c r="U1817" s="58">
        <f t="shared" si="825"/>
        <v>3.3072795106571123E-3</v>
      </c>
      <c r="V1817" s="58">
        <f t="shared" si="826"/>
        <v>3.0703715682077324E-4</v>
      </c>
      <c r="W1817" s="50">
        <f t="shared" si="827"/>
        <v>175.00439421367449</v>
      </c>
      <c r="X1817" s="50">
        <f t="shared" si="828"/>
        <v>106575.86488068482</v>
      </c>
      <c r="Y1817" s="50">
        <f t="shared" si="829"/>
        <v>106575.86488068482</v>
      </c>
      <c r="Z1817" s="50">
        <f t="shared" si="830"/>
        <v>1.588241585081607</v>
      </c>
      <c r="AA1817" s="50">
        <f t="shared" si="831"/>
        <v>1.3500053473193658</v>
      </c>
      <c r="AB1817" s="50">
        <f t="shared" si="832"/>
        <v>703.01880858204527</v>
      </c>
      <c r="AC1817" s="7">
        <f t="shared" si="833"/>
        <v>0.2795557595395175</v>
      </c>
    </row>
    <row r="1818" spans="2:29">
      <c r="B1818" s="7">
        <f t="shared" si="806"/>
        <v>0.71019479987191614</v>
      </c>
      <c r="C1818" s="7">
        <f t="shared" si="807"/>
        <v>3.9764546465392847E-4</v>
      </c>
      <c r="D1818" s="58">
        <f t="shared" si="808"/>
        <v>3625946.8044210579</v>
      </c>
      <c r="E1818" s="7">
        <f t="shared" si="809"/>
        <v>525.89914400479347</v>
      </c>
      <c r="F1818" s="7">
        <f t="shared" si="810"/>
        <v>3524621.8044210579</v>
      </c>
      <c r="G1818" s="57">
        <f t="shared" si="811"/>
        <v>1.2463025756303842E-2</v>
      </c>
      <c r="H1818" s="61">
        <f t="shared" si="812"/>
        <v>1.7148281710985227E-2</v>
      </c>
      <c r="I1818" s="7">
        <f t="shared" si="813"/>
        <v>6.3703436578029529E-2</v>
      </c>
      <c r="J1818" s="58">
        <f t="shared" si="814"/>
        <v>7.5691439323243546E-4</v>
      </c>
      <c r="K1818" s="7">
        <f t="shared" si="815"/>
        <v>6.8637797556006901E-3</v>
      </c>
      <c r="L1818" s="7">
        <f t="shared" si="816"/>
        <v>8.3776085420655608E-3</v>
      </c>
      <c r="M1818" s="58">
        <f t="shared" si="817"/>
        <v>2.5132825626196682E-2</v>
      </c>
      <c r="N1818" s="58">
        <f t="shared" si="818"/>
        <v>1.4465414413284046E-4</v>
      </c>
      <c r="O1818" s="59">
        <f t="shared" si="819"/>
        <v>0.25694192351595785</v>
      </c>
      <c r="P1818" s="58">
        <f t="shared" si="820"/>
        <v>2.2124425268899017E-4</v>
      </c>
      <c r="Q1818" s="58">
        <f t="shared" si="821"/>
        <v>0.55638570625101791</v>
      </c>
      <c r="R1818" s="58">
        <f t="shared" si="822"/>
        <v>0.5532006032822937</v>
      </c>
      <c r="S1818" s="60">
        <f t="shared" si="823"/>
        <v>3.1851029687242072E-3</v>
      </c>
      <c r="T1818" s="58">
        <f t="shared" si="824"/>
        <v>2.1997771093902122E-4</v>
      </c>
      <c r="U1818" s="58">
        <f t="shared" si="825"/>
        <v>3.3085460524070812E-3</v>
      </c>
      <c r="V1818" s="58">
        <f t="shared" si="826"/>
        <v>3.0716171375402531E-4</v>
      </c>
      <c r="W1818" s="50">
        <f t="shared" si="827"/>
        <v>175.00122331508899</v>
      </c>
      <c r="X1818" s="50">
        <f t="shared" si="828"/>
        <v>106573.46153257164</v>
      </c>
      <c r="Y1818" s="50">
        <f t="shared" si="829"/>
        <v>106573.46153257164</v>
      </c>
      <c r="Z1818" s="50">
        <f t="shared" si="830"/>
        <v>1.5882371365248631</v>
      </c>
      <c r="AA1818" s="50">
        <f t="shared" si="831"/>
        <v>1.3500015660461335</v>
      </c>
      <c r="AB1818" s="50">
        <f t="shared" si="832"/>
        <v>703.00098603305685</v>
      </c>
      <c r="AC1818" s="7">
        <f t="shared" si="833"/>
        <v>0.27954869727117165</v>
      </c>
    </row>
    <row r="1819" spans="2:29">
      <c r="B1819" s="7">
        <f t="shared" si="806"/>
        <v>0.71059244533657007</v>
      </c>
      <c r="C1819" s="7">
        <f t="shared" si="807"/>
        <v>3.9764546465392847E-4</v>
      </c>
      <c r="D1819" s="58">
        <f t="shared" si="808"/>
        <v>3625864.4633959993</v>
      </c>
      <c r="E1819" s="7">
        <f t="shared" si="809"/>
        <v>525.88720144828881</v>
      </c>
      <c r="F1819" s="7">
        <f t="shared" si="810"/>
        <v>3524539.4633959993</v>
      </c>
      <c r="G1819" s="57">
        <f t="shared" si="811"/>
        <v>1.246293547197486E-2</v>
      </c>
      <c r="H1819" s="61">
        <f t="shared" si="812"/>
        <v>1.7153237576653085E-2</v>
      </c>
      <c r="I1819" s="7">
        <f t="shared" si="813"/>
        <v>6.3693524846693814E-2</v>
      </c>
      <c r="J1819" s="58">
        <f t="shared" si="814"/>
        <v>7.5638034220489427E-4</v>
      </c>
      <c r="K1819" s="7">
        <f t="shared" si="815"/>
        <v>6.8646951364806919E-3</v>
      </c>
      <c r="L1819" s="7">
        <f t="shared" si="816"/>
        <v>8.3774558208904795E-3</v>
      </c>
      <c r="M1819" s="58">
        <f t="shared" si="817"/>
        <v>2.5132367462671439E-2</v>
      </c>
      <c r="N1819" s="58">
        <f t="shared" si="818"/>
        <v>1.4452959035933462E-4</v>
      </c>
      <c r="O1819" s="59">
        <f t="shared" si="819"/>
        <v>0.2567206848757681</v>
      </c>
      <c r="P1819" s="58">
        <f t="shared" si="820"/>
        <v>2.2123864018974704E-4</v>
      </c>
      <c r="Q1819" s="58">
        <f t="shared" si="821"/>
        <v>0.5563715919211889</v>
      </c>
      <c r="R1819" s="58">
        <f t="shared" si="822"/>
        <v>0.55318804074147498</v>
      </c>
      <c r="S1819" s="60">
        <f t="shared" si="823"/>
        <v>3.1835511797139171E-3</v>
      </c>
      <c r="T1819" s="58">
        <f t="shared" si="824"/>
        <v>2.1997271550164014E-4</v>
      </c>
      <c r="U1819" s="58">
        <f t="shared" si="825"/>
        <v>3.3098119770951879E-3</v>
      </c>
      <c r="V1819" s="58">
        <f t="shared" si="826"/>
        <v>3.0728626752753115E-4</v>
      </c>
      <c r="W1819" s="50">
        <f t="shared" si="827"/>
        <v>174.99803309769806</v>
      </c>
      <c r="X1819" s="50">
        <f t="shared" si="828"/>
        <v>106571.04137349596</v>
      </c>
      <c r="Y1819" s="50">
        <f t="shared" si="829"/>
        <v>106571.04137349596</v>
      </c>
      <c r="Z1819" s="50">
        <f t="shared" si="830"/>
        <v>1.5882326566485574</v>
      </c>
      <c r="AA1819" s="50">
        <f t="shared" si="831"/>
        <v>1.3499977581512737</v>
      </c>
      <c r="AB1819" s="50">
        <f t="shared" si="832"/>
        <v>702.9830388187313</v>
      </c>
      <c r="AC1819" s="7">
        <f t="shared" si="833"/>
        <v>0.27954158542909491</v>
      </c>
    </row>
    <row r="1820" spans="2:29">
      <c r="B1820" s="7">
        <f t="shared" si="806"/>
        <v>0.710990090801224</v>
      </c>
      <c r="C1820" s="7">
        <f t="shared" si="807"/>
        <v>3.9764546465392847E-4</v>
      </c>
      <c r="D1820" s="58">
        <f t="shared" si="808"/>
        <v>3625781.550437599</v>
      </c>
      <c r="E1820" s="7">
        <f t="shared" si="809"/>
        <v>525.87517593986263</v>
      </c>
      <c r="F1820" s="7">
        <f t="shared" si="810"/>
        <v>3524456.550437599</v>
      </c>
      <c r="G1820" s="57">
        <f t="shared" si="811"/>
        <v>1.2462844559128217E-2</v>
      </c>
      <c r="H1820" s="61">
        <f t="shared" si="812"/>
        <v>1.7158193406419789E-2</v>
      </c>
      <c r="I1820" s="7">
        <f t="shared" si="813"/>
        <v>6.3683613187160398E-2</v>
      </c>
      <c r="J1820" s="58">
        <f t="shared" si="814"/>
        <v>7.558461407289591E-4</v>
      </c>
      <c r="K1820" s="7">
        <f t="shared" si="815"/>
        <v>6.8656098934609042E-3</v>
      </c>
      <c r="L1820" s="7">
        <f t="shared" si="816"/>
        <v>8.3773021749188221E-3</v>
      </c>
      <c r="M1820" s="58">
        <f t="shared" si="817"/>
        <v>2.5131906524756466E-2</v>
      </c>
      <c r="N1820" s="58">
        <f t="shared" si="818"/>
        <v>1.4440503976557309E-4</v>
      </c>
      <c r="O1820" s="59">
        <f t="shared" si="819"/>
        <v>0.25649945188359918</v>
      </c>
      <c r="P1820" s="58">
        <f t="shared" si="820"/>
        <v>2.2123299216891823E-4</v>
      </c>
      <c r="Q1820" s="58">
        <f t="shared" si="821"/>
        <v>0.55635738826157033</v>
      </c>
      <c r="R1820" s="58">
        <f t="shared" si="822"/>
        <v>0.55317539094237944</v>
      </c>
      <c r="S1820" s="60">
        <f t="shared" si="823"/>
        <v>3.1819973191908879E-3</v>
      </c>
      <c r="T1820" s="58">
        <f t="shared" si="824"/>
        <v>2.1996768536640101E-4</v>
      </c>
      <c r="U1820" s="58">
        <f t="shared" si="825"/>
        <v>3.3110772838977052E-3</v>
      </c>
      <c r="V1820" s="58">
        <f t="shared" si="826"/>
        <v>3.0741081812129265E-4</v>
      </c>
      <c r="W1820" s="50">
        <f t="shared" si="827"/>
        <v>174.99482356208148</v>
      </c>
      <c r="X1820" s="50">
        <f t="shared" si="828"/>
        <v>106568.60440421339</v>
      </c>
      <c r="Y1820" s="50">
        <f t="shared" si="829"/>
        <v>106568.60440421339</v>
      </c>
      <c r="Z1820" s="50">
        <f t="shared" si="830"/>
        <v>1.5882281454498348</v>
      </c>
      <c r="AA1820" s="50">
        <f t="shared" si="831"/>
        <v>1.3499939236323595</v>
      </c>
      <c r="AB1820" s="50">
        <f t="shared" si="832"/>
        <v>702.96496694467203</v>
      </c>
      <c r="AC1820" s="7">
        <f t="shared" si="833"/>
        <v>0.27953442401552631</v>
      </c>
    </row>
    <row r="1821" spans="2:29">
      <c r="B1821" s="7">
        <f t="shared" si="806"/>
        <v>0.71138773626587792</v>
      </c>
      <c r="C1821" s="7">
        <f t="shared" si="807"/>
        <v>3.9764546465392847E-4</v>
      </c>
      <c r="D1821" s="58">
        <f t="shared" si="808"/>
        <v>3625698.0655723568</v>
      </c>
      <c r="E1821" s="7">
        <f t="shared" si="809"/>
        <v>525.86306748335835</v>
      </c>
      <c r="F1821" s="7">
        <f t="shared" si="810"/>
        <v>3524373.0655723568</v>
      </c>
      <c r="G1821" s="57">
        <f t="shared" si="811"/>
        <v>1.2462753017763619E-2</v>
      </c>
      <c r="H1821" s="61">
        <f t="shared" si="812"/>
        <v>1.7163149200035414E-2</v>
      </c>
      <c r="I1821" s="7">
        <f t="shared" si="813"/>
        <v>6.3673701599929147E-2</v>
      </c>
      <c r="J1821" s="58">
        <f t="shared" si="814"/>
        <v>7.5531178883493535E-4</v>
      </c>
      <c r="K1821" s="7">
        <f t="shared" si="815"/>
        <v>6.8665240265086587E-3</v>
      </c>
      <c r="L1821" s="7">
        <f t="shared" si="816"/>
        <v>8.3771476041785298E-3</v>
      </c>
      <c r="M1821" s="58">
        <f t="shared" si="817"/>
        <v>2.5131442812535591E-2</v>
      </c>
      <c r="N1821" s="58">
        <f t="shared" si="818"/>
        <v>1.4428049237155308E-4</v>
      </c>
      <c r="O1821" s="59">
        <f t="shared" si="819"/>
        <v>0.25627822457497118</v>
      </c>
      <c r="P1821" s="58">
        <f t="shared" si="820"/>
        <v>2.2122730862800255E-4</v>
      </c>
      <c r="Q1821" s="58">
        <f t="shared" si="821"/>
        <v>0.5563430952759314</v>
      </c>
      <c r="R1821" s="58">
        <f t="shared" si="822"/>
        <v>0.55316265388905017</v>
      </c>
      <c r="S1821" s="60">
        <f t="shared" si="823"/>
        <v>3.1804413868812276E-3</v>
      </c>
      <c r="T1821" s="58">
        <f t="shared" si="824"/>
        <v>2.1996262053491157E-4</v>
      </c>
      <c r="U1821" s="58">
        <f t="shared" si="825"/>
        <v>3.3123419719907963E-3</v>
      </c>
      <c r="V1821" s="58">
        <f t="shared" si="826"/>
        <v>3.0753536551531268E-4</v>
      </c>
      <c r="W1821" s="50">
        <f t="shared" si="827"/>
        <v>174.99159470882296</v>
      </c>
      <c r="X1821" s="50">
        <f t="shared" si="828"/>
        <v>106566.15062550279</v>
      </c>
      <c r="Y1821" s="50">
        <f t="shared" si="829"/>
        <v>106566.15062550279</v>
      </c>
      <c r="Z1821" s="50">
        <f t="shared" si="830"/>
        <v>1.5882236029258536</v>
      </c>
      <c r="AA1821" s="50">
        <f t="shared" si="831"/>
        <v>1.3499900624869756</v>
      </c>
      <c r="AB1821" s="50">
        <f t="shared" si="832"/>
        <v>702.94677041665511</v>
      </c>
      <c r="AC1821" s="7">
        <f t="shared" si="833"/>
        <v>0.27952721303272837</v>
      </c>
    </row>
    <row r="1822" spans="2:29">
      <c r="B1822" s="7">
        <f t="shared" si="806"/>
        <v>0.71178538173053185</v>
      </c>
      <c r="C1822" s="7">
        <f t="shared" si="807"/>
        <v>3.9764546465392847E-4</v>
      </c>
      <c r="D1822" s="58">
        <f t="shared" si="808"/>
        <v>3625614.0088265408</v>
      </c>
      <c r="E1822" s="7">
        <f t="shared" si="809"/>
        <v>525.85087608258584</v>
      </c>
      <c r="F1822" s="7">
        <f t="shared" si="810"/>
        <v>3524289.0088265408</v>
      </c>
      <c r="G1822" s="57">
        <f t="shared" si="811"/>
        <v>1.2462660847880312E-2</v>
      </c>
      <c r="H1822" s="61">
        <f t="shared" si="812"/>
        <v>1.7168104957250029E-2</v>
      </c>
      <c r="I1822" s="7">
        <f t="shared" si="813"/>
        <v>6.3663790085499911E-2</v>
      </c>
      <c r="J1822" s="58">
        <f t="shared" si="814"/>
        <v>7.5477728655316042E-4</v>
      </c>
      <c r="K1822" s="7">
        <f t="shared" si="815"/>
        <v>6.8674375355914068E-3</v>
      </c>
      <c r="L1822" s="7">
        <f t="shared" si="816"/>
        <v>8.3769921086977277E-3</v>
      </c>
      <c r="M1822" s="58">
        <f t="shared" si="817"/>
        <v>2.5130976326093183E-2</v>
      </c>
      <c r="N1822" s="58">
        <f t="shared" si="818"/>
        <v>1.4415594819727087E-4</v>
      </c>
      <c r="O1822" s="59">
        <f t="shared" si="819"/>
        <v>0.2560570029854024</v>
      </c>
      <c r="P1822" s="58">
        <f t="shared" si="820"/>
        <v>2.2122158956877636E-4</v>
      </c>
      <c r="Q1822" s="58">
        <f t="shared" si="821"/>
        <v>0.55632871296873931</v>
      </c>
      <c r="R1822" s="58">
        <f t="shared" si="822"/>
        <v>0.55314982958549486</v>
      </c>
      <c r="S1822" s="60">
        <f t="shared" si="823"/>
        <v>3.1788833832444574E-3</v>
      </c>
      <c r="T1822" s="58">
        <f t="shared" si="824"/>
        <v>2.1995752100876546E-4</v>
      </c>
      <c r="U1822" s="58">
        <f t="shared" si="825"/>
        <v>3.3136060405508073E-3</v>
      </c>
      <c r="V1822" s="58">
        <f t="shared" si="826"/>
        <v>3.0765990968959487E-4</v>
      </c>
      <c r="W1822" s="50">
        <f t="shared" si="827"/>
        <v>174.98834653850992</v>
      </c>
      <c r="X1822" s="50">
        <f t="shared" si="828"/>
        <v>106563.68003813624</v>
      </c>
      <c r="Y1822" s="50">
        <f t="shared" si="829"/>
        <v>106563.68003813624</v>
      </c>
      <c r="Z1822" s="50">
        <f t="shared" si="830"/>
        <v>1.5882190290737297</v>
      </c>
      <c r="AA1822" s="50">
        <f t="shared" si="831"/>
        <v>1.3499861747126702</v>
      </c>
      <c r="AB1822" s="50">
        <f t="shared" si="832"/>
        <v>702.9284492404056</v>
      </c>
      <c r="AC1822" s="7">
        <f t="shared" si="833"/>
        <v>0.27951995248298783</v>
      </c>
    </row>
    <row r="1823" spans="2:29">
      <c r="B1823" s="7">
        <f t="shared" si="806"/>
        <v>0.71218302719518578</v>
      </c>
      <c r="C1823" s="7">
        <f t="shared" si="807"/>
        <v>3.9764546465392847E-4</v>
      </c>
      <c r="D1823" s="58">
        <f t="shared" si="808"/>
        <v>3625529.380226512</v>
      </c>
      <c r="E1823" s="7">
        <f t="shared" si="809"/>
        <v>525.83860174136839</v>
      </c>
      <c r="F1823" s="7">
        <f t="shared" si="810"/>
        <v>3524204.380226512</v>
      </c>
      <c r="G1823" s="57">
        <f t="shared" si="811"/>
        <v>1.246256804947745E-2</v>
      </c>
      <c r="H1823" s="61">
        <f t="shared" si="812"/>
        <v>1.7173060677813708E-2</v>
      </c>
      <c r="I1823" s="7">
        <f t="shared" si="813"/>
        <v>6.3653878644372552E-2</v>
      </c>
      <c r="J1823" s="58">
        <f t="shared" si="814"/>
        <v>7.5424263391400193E-4</v>
      </c>
      <c r="K1823" s="7">
        <f t="shared" si="815"/>
        <v>6.8683504206767275E-3</v>
      </c>
      <c r="L1823" s="7">
        <f t="shared" si="816"/>
        <v>8.3768356885047315E-3</v>
      </c>
      <c r="M1823" s="58">
        <f t="shared" si="817"/>
        <v>2.5130507065514195E-2</v>
      </c>
      <c r="N1823" s="58">
        <f t="shared" si="818"/>
        <v>1.4403140726272138E-4</v>
      </c>
      <c r="O1823" s="59">
        <f t="shared" si="819"/>
        <v>0.25583578715040883</v>
      </c>
      <c r="P1823" s="58">
        <f t="shared" si="820"/>
        <v>2.2121583499357111E-4</v>
      </c>
      <c r="Q1823" s="58">
        <f t="shared" si="821"/>
        <v>0.55631424134585727</v>
      </c>
      <c r="R1823" s="58">
        <f t="shared" si="822"/>
        <v>0.55313691803573517</v>
      </c>
      <c r="S1823" s="60">
        <f t="shared" si="823"/>
        <v>3.1773233101221043E-3</v>
      </c>
      <c r="T1823" s="58">
        <f t="shared" si="824"/>
        <v>2.1995238678956187E-4</v>
      </c>
      <c r="U1823" s="58">
        <f t="shared" si="825"/>
        <v>3.3148694887548164E-3</v>
      </c>
      <c r="V1823" s="58">
        <f t="shared" si="826"/>
        <v>3.0778445062414441E-4</v>
      </c>
      <c r="W1823" s="50">
        <f t="shared" si="827"/>
        <v>174.98507905173395</v>
      </c>
      <c r="X1823" s="50">
        <f t="shared" si="828"/>
        <v>106561.19264288855</v>
      </c>
      <c r="Y1823" s="50">
        <f t="shared" si="829"/>
        <v>106561.19264288855</v>
      </c>
      <c r="Z1823" s="50">
        <f t="shared" si="830"/>
        <v>1.5882144238905538</v>
      </c>
      <c r="AA1823" s="50">
        <f t="shared" si="831"/>
        <v>1.3499822603069707</v>
      </c>
      <c r="AB1823" s="50">
        <f t="shared" si="832"/>
        <v>702.91000342166933</v>
      </c>
      <c r="AC1823" s="7">
        <f t="shared" si="833"/>
        <v>0.27951264236858531</v>
      </c>
    </row>
    <row r="1824" spans="2:29">
      <c r="B1824" s="7">
        <f t="shared" si="806"/>
        <v>0.71258067265983971</v>
      </c>
      <c r="C1824" s="7">
        <f t="shared" si="807"/>
        <v>3.9764546465392847E-4</v>
      </c>
      <c r="D1824" s="58">
        <f t="shared" si="808"/>
        <v>3625444.1797993118</v>
      </c>
      <c r="E1824" s="7">
        <f t="shared" si="809"/>
        <v>525.8262444636282</v>
      </c>
      <c r="F1824" s="7">
        <f t="shared" si="810"/>
        <v>3524119.1797993118</v>
      </c>
      <c r="G1824" s="57">
        <f t="shared" si="811"/>
        <v>1.2462474622554721E-2</v>
      </c>
      <c r="H1824" s="61">
        <f t="shared" si="812"/>
        <v>1.7178016361476523E-2</v>
      </c>
      <c r="I1824" s="7">
        <f t="shared" si="813"/>
        <v>6.3643967277046923E-2</v>
      </c>
      <c r="J1824" s="58">
        <f t="shared" si="814"/>
        <v>7.5370783094785908E-4</v>
      </c>
      <c r="K1824" s="7">
        <f t="shared" si="815"/>
        <v>6.8692626817323243E-3</v>
      </c>
      <c r="L1824" s="7">
        <f t="shared" si="816"/>
        <v>8.3766783436280429E-3</v>
      </c>
      <c r="M1824" s="58">
        <f t="shared" si="817"/>
        <v>2.5130035030884131E-2</v>
      </c>
      <c r="N1824" s="58">
        <f t="shared" si="818"/>
        <v>1.4390686958789866E-4</v>
      </c>
      <c r="O1824" s="59">
        <f t="shared" si="819"/>
        <v>0.255614577105505</v>
      </c>
      <c r="P1824" s="58">
        <f t="shared" si="820"/>
        <v>2.2121004490383012E-4</v>
      </c>
      <c r="Q1824" s="58">
        <f t="shared" si="821"/>
        <v>0.55629968041091482</v>
      </c>
      <c r="R1824" s="58">
        <f t="shared" si="822"/>
        <v>0.55312391924389714</v>
      </c>
      <c r="S1824" s="60">
        <f t="shared" si="823"/>
        <v>3.1757611670176766E-3</v>
      </c>
      <c r="T1824" s="58">
        <f t="shared" si="824"/>
        <v>2.1994721787894149E-4</v>
      </c>
      <c r="U1824" s="58">
        <f t="shared" si="825"/>
        <v>3.3161323157797052E-3</v>
      </c>
      <c r="V1824" s="58">
        <f t="shared" si="826"/>
        <v>3.079089882989671E-4</v>
      </c>
      <c r="W1824" s="50">
        <f t="shared" si="827"/>
        <v>174.98179224909038</v>
      </c>
      <c r="X1824" s="50">
        <f t="shared" si="828"/>
        <v>106558.6884405545</v>
      </c>
      <c r="Y1824" s="50">
        <f t="shared" si="829"/>
        <v>106558.6884405545</v>
      </c>
      <c r="Z1824" s="50">
        <f t="shared" si="830"/>
        <v>1.5882097873734244</v>
      </c>
      <c r="AA1824" s="50">
        <f t="shared" si="831"/>
        <v>1.3499783192674106</v>
      </c>
      <c r="AB1824" s="50">
        <f t="shared" si="832"/>
        <v>702.8914329663404</v>
      </c>
      <c r="AC1824" s="7">
        <f t="shared" si="833"/>
        <v>0.27950528269183511</v>
      </c>
    </row>
    <row r="1825" spans="2:29">
      <c r="B1825" s="7">
        <f t="shared" si="806"/>
        <v>0.71297831812449364</v>
      </c>
      <c r="C1825" s="7">
        <f t="shared" si="807"/>
        <v>3.9764546465392847E-4</v>
      </c>
      <c r="D1825" s="58">
        <f t="shared" si="808"/>
        <v>3625358.4075716571</v>
      </c>
      <c r="E1825" s="7">
        <f t="shared" si="809"/>
        <v>525.81380425324016</v>
      </c>
      <c r="F1825" s="7">
        <f t="shared" si="810"/>
        <v>3524033.4075716571</v>
      </c>
      <c r="G1825" s="57">
        <f t="shared" si="811"/>
        <v>1.2462380567111256E-2</v>
      </c>
      <c r="H1825" s="61">
        <f t="shared" si="812"/>
        <v>1.7182972007988545E-2</v>
      </c>
      <c r="I1825" s="7">
        <f t="shared" si="813"/>
        <v>6.3634055984022872E-2</v>
      </c>
      <c r="J1825" s="58">
        <f t="shared" si="814"/>
        <v>7.5317287768516205E-4</v>
      </c>
      <c r="K1825" s="7">
        <f t="shared" si="815"/>
        <v>6.8701743187260227E-3</v>
      </c>
      <c r="L1825" s="7">
        <f t="shared" si="816"/>
        <v>8.3765200740963473E-3</v>
      </c>
      <c r="M1825" s="58">
        <f t="shared" si="817"/>
        <v>2.5129560222289044E-2</v>
      </c>
      <c r="N1825" s="58">
        <f t="shared" si="818"/>
        <v>1.4378233519279563E-4</v>
      </c>
      <c r="O1825" s="59">
        <f t="shared" si="819"/>
        <v>0.25539337288620323</v>
      </c>
      <c r="P1825" s="58">
        <f t="shared" si="820"/>
        <v>2.2120421930177381E-4</v>
      </c>
      <c r="Q1825" s="58">
        <f t="shared" si="821"/>
        <v>0.55628503016949593</v>
      </c>
      <c r="R1825" s="58">
        <f t="shared" si="822"/>
        <v>0.55311083321405641</v>
      </c>
      <c r="S1825" s="60">
        <f t="shared" si="823"/>
        <v>3.1741969554395233E-3</v>
      </c>
      <c r="T1825" s="58">
        <f t="shared" si="824"/>
        <v>2.1994201427852499E-4</v>
      </c>
      <c r="U1825" s="58">
        <f t="shared" si="825"/>
        <v>3.3173945208029541E-3</v>
      </c>
      <c r="V1825" s="58">
        <f t="shared" si="826"/>
        <v>3.0803352269407014E-4</v>
      </c>
      <c r="W1825" s="50">
        <f t="shared" si="827"/>
        <v>174.97848613117844</v>
      </c>
      <c r="X1825" s="50">
        <f t="shared" si="828"/>
        <v>106556.16743191936</v>
      </c>
      <c r="Y1825" s="50">
        <f t="shared" si="829"/>
        <v>106556.16743191936</v>
      </c>
      <c r="Z1825" s="50">
        <f t="shared" si="830"/>
        <v>1.5882051195193929</v>
      </c>
      <c r="AA1825" s="50">
        <f t="shared" si="831"/>
        <v>1.3499743515914839</v>
      </c>
      <c r="AB1825" s="50">
        <f t="shared" si="832"/>
        <v>702.87273788024231</v>
      </c>
      <c r="AC1825" s="7">
        <f t="shared" si="833"/>
        <v>0.27949787345506694</v>
      </c>
    </row>
    <row r="1826" spans="2:29">
      <c r="B1826" s="7">
        <f t="shared" ref="B1826:B1889" si="834">B1825+$E$18/3000</f>
        <v>0.71337596358914757</v>
      </c>
      <c r="C1826" s="7">
        <f t="shared" si="807"/>
        <v>3.9764546465392847E-4</v>
      </c>
      <c r="D1826" s="58">
        <f t="shared" si="808"/>
        <v>3625272.063570803</v>
      </c>
      <c r="E1826" s="7">
        <f t="shared" si="809"/>
        <v>525.80128111415718</v>
      </c>
      <c r="F1826" s="7">
        <f t="shared" si="810"/>
        <v>3523947.063570803</v>
      </c>
      <c r="G1826" s="57">
        <f t="shared" si="811"/>
        <v>1.246228588314658E-2</v>
      </c>
      <c r="H1826" s="61">
        <f t="shared" si="812"/>
        <v>1.7187927617099849E-2</v>
      </c>
      <c r="I1826" s="7">
        <f t="shared" si="813"/>
        <v>6.3624144765800264E-2</v>
      </c>
      <c r="J1826" s="58">
        <f t="shared" si="814"/>
        <v>7.5263777415637161E-4</v>
      </c>
      <c r="K1826" s="7">
        <f t="shared" si="815"/>
        <v>6.8710853316257762E-3</v>
      </c>
      <c r="L1826" s="7">
        <f t="shared" si="816"/>
        <v>8.376360879938519E-3</v>
      </c>
      <c r="M1826" s="58">
        <f t="shared" si="817"/>
        <v>2.5129082639815559E-2</v>
      </c>
      <c r="N1826" s="58">
        <f t="shared" si="818"/>
        <v>1.43657804097404E-4</v>
      </c>
      <c r="O1826" s="59">
        <f t="shared" si="819"/>
        <v>0.25517217452801388</v>
      </c>
      <c r="P1826" s="58">
        <f t="shared" si="820"/>
        <v>2.2119835818934508E-4</v>
      </c>
      <c r="Q1826" s="58">
        <f t="shared" si="821"/>
        <v>0.55627029062648659</v>
      </c>
      <c r="R1826" s="58">
        <f t="shared" si="822"/>
        <v>0.55309765995037141</v>
      </c>
      <c r="S1826" s="60">
        <f t="shared" si="823"/>
        <v>3.1726306761151735E-3</v>
      </c>
      <c r="T1826" s="58">
        <f t="shared" si="824"/>
        <v>2.1993677598996597E-4</v>
      </c>
      <c r="U1826" s="58">
        <f t="shared" si="825"/>
        <v>3.3186561030023333E-3</v>
      </c>
      <c r="V1826" s="58">
        <f t="shared" si="826"/>
        <v>3.0815805378946176E-4</v>
      </c>
      <c r="W1826" s="50">
        <f t="shared" si="827"/>
        <v>174.97516069860126</v>
      </c>
      <c r="X1826" s="50">
        <f t="shared" si="828"/>
        <v>106553.6296177842</v>
      </c>
      <c r="Y1826" s="50">
        <f t="shared" si="829"/>
        <v>106553.6296177842</v>
      </c>
      <c r="Z1826" s="50">
        <f t="shared" si="830"/>
        <v>1.5882004203255089</v>
      </c>
      <c r="AA1826" s="50">
        <f t="shared" si="831"/>
        <v>1.3499703572766826</v>
      </c>
      <c r="AB1826" s="50">
        <f t="shared" si="832"/>
        <v>702.85391816931519</v>
      </c>
      <c r="AC1826" s="7">
        <f t="shared" si="833"/>
        <v>0.27949041466061969</v>
      </c>
    </row>
    <row r="1827" spans="2:29">
      <c r="B1827" s="7">
        <f t="shared" si="834"/>
        <v>0.71377360905380149</v>
      </c>
      <c r="C1827" s="7">
        <f t="shared" si="807"/>
        <v>3.9764546465392847E-4</v>
      </c>
      <c r="D1827" s="58">
        <f t="shared" si="808"/>
        <v>3625185.1478242041</v>
      </c>
      <c r="E1827" s="7">
        <f t="shared" si="809"/>
        <v>525.78867505036135</v>
      </c>
      <c r="F1827" s="7">
        <f t="shared" si="810"/>
        <v>3523860.1478242041</v>
      </c>
      <c r="G1827" s="57">
        <f t="shared" si="811"/>
        <v>1.2462190570660225E-2</v>
      </c>
      <c r="H1827" s="61">
        <f t="shared" si="812"/>
        <v>1.7192883188560503E-2</v>
      </c>
      <c r="I1827" s="7">
        <f t="shared" si="813"/>
        <v>6.3614233622878963E-2</v>
      </c>
      <c r="J1827" s="58">
        <f t="shared" si="814"/>
        <v>7.5210252039198085E-4</v>
      </c>
      <c r="K1827" s="7">
        <f t="shared" si="815"/>
        <v>6.8719957203996589E-3</v>
      </c>
      <c r="L1827" s="7">
        <f t="shared" si="816"/>
        <v>8.3762007611836199E-3</v>
      </c>
      <c r="M1827" s="58">
        <f t="shared" si="817"/>
        <v>2.512860228355086E-2</v>
      </c>
      <c r="N1827" s="58">
        <f t="shared" si="818"/>
        <v>1.4353327632171469E-4</v>
      </c>
      <c r="O1827" s="59">
        <f t="shared" si="819"/>
        <v>0.25495098206644573</v>
      </c>
      <c r="P1827" s="58">
        <f t="shared" si="820"/>
        <v>2.2119246156815375E-4</v>
      </c>
      <c r="Q1827" s="58">
        <f t="shared" si="821"/>
        <v>0.55625546178593521</v>
      </c>
      <c r="R1827" s="58">
        <f t="shared" si="822"/>
        <v>0.55308439945703081</v>
      </c>
      <c r="S1827" s="60">
        <f t="shared" si="823"/>
        <v>3.171062328904406E-3</v>
      </c>
      <c r="T1827" s="58">
        <f t="shared" si="824"/>
        <v>2.1993150301493001E-4</v>
      </c>
      <c r="U1827" s="58">
        <f t="shared" si="825"/>
        <v>3.319917061555557E-3</v>
      </c>
      <c r="V1827" s="58">
        <f t="shared" si="826"/>
        <v>3.0828258156515107E-4</v>
      </c>
      <c r="W1827" s="50">
        <f t="shared" si="827"/>
        <v>174.97181595196594</v>
      </c>
      <c r="X1827" s="50">
        <f t="shared" si="828"/>
        <v>106551.07499895597</v>
      </c>
      <c r="Y1827" s="50">
        <f t="shared" si="829"/>
        <v>106551.07499895597</v>
      </c>
      <c r="Z1827" s="50">
        <f t="shared" si="830"/>
        <v>1.5881956897888045</v>
      </c>
      <c r="AA1827" s="50">
        <f t="shared" si="831"/>
        <v>1.3499663363204839</v>
      </c>
      <c r="AB1827" s="50">
        <f t="shared" si="832"/>
        <v>702.8349738395433</v>
      </c>
      <c r="AC1827" s="7">
        <f t="shared" si="833"/>
        <v>0.27948290631086425</v>
      </c>
    </row>
    <row r="1828" spans="2:29">
      <c r="B1828" s="7">
        <f t="shared" si="834"/>
        <v>0.71417125451845542</v>
      </c>
      <c r="C1828" s="7">
        <f t="shared" si="807"/>
        <v>3.9764546465392847E-4</v>
      </c>
      <c r="D1828" s="58">
        <f t="shared" si="808"/>
        <v>3625097.6603591419</v>
      </c>
      <c r="E1828" s="7">
        <f t="shared" si="809"/>
        <v>525.77598606580943</v>
      </c>
      <c r="F1828" s="7">
        <f t="shared" si="810"/>
        <v>3523772.6603591419</v>
      </c>
      <c r="G1828" s="57">
        <f t="shared" si="811"/>
        <v>1.2462094629651341E-2</v>
      </c>
      <c r="H1828" s="61">
        <f t="shared" si="812"/>
        <v>1.7197838722120579E-2</v>
      </c>
      <c r="I1828" s="7">
        <f t="shared" si="813"/>
        <v>6.3604322555758805E-2</v>
      </c>
      <c r="J1828" s="58">
        <f t="shared" si="814"/>
        <v>7.5156711642251309E-4</v>
      </c>
      <c r="K1828" s="7">
        <f t="shared" si="815"/>
        <v>6.8729054850158698E-3</v>
      </c>
      <c r="L1828" s="7">
        <f t="shared" si="816"/>
        <v>8.3760397178608958E-3</v>
      </c>
      <c r="M1828" s="58">
        <f t="shared" si="817"/>
        <v>2.5128119153582686E-2</v>
      </c>
      <c r="N1828" s="58">
        <f t="shared" si="818"/>
        <v>1.4340875188571716E-4</v>
      </c>
      <c r="O1828" s="59">
        <f t="shared" si="819"/>
        <v>0.25472979553700509</v>
      </c>
      <c r="P1828" s="58">
        <f t="shared" si="820"/>
        <v>2.2118652944064232E-4</v>
      </c>
      <c r="Q1828" s="58">
        <f t="shared" si="821"/>
        <v>0.55624054365398412</v>
      </c>
      <c r="R1828" s="58">
        <f t="shared" si="822"/>
        <v>0.55307105173819693</v>
      </c>
      <c r="S1828" s="60">
        <f t="shared" si="823"/>
        <v>3.1694919157871926E-3</v>
      </c>
      <c r="T1828" s="58">
        <f t="shared" si="824"/>
        <v>2.1992619535507224E-4</v>
      </c>
      <c r="U1828" s="58">
        <f t="shared" si="825"/>
        <v>3.3211773956411273E-3</v>
      </c>
      <c r="V1828" s="58">
        <f t="shared" si="826"/>
        <v>3.0840710600114863E-4</v>
      </c>
      <c r="W1828" s="50">
        <f t="shared" si="827"/>
        <v>174.9684518918834</v>
      </c>
      <c r="X1828" s="50">
        <f t="shared" si="828"/>
        <v>106548.50357623652</v>
      </c>
      <c r="Y1828" s="50">
        <f t="shared" si="829"/>
        <v>106548.50357623652</v>
      </c>
      <c r="Z1828" s="50">
        <f t="shared" si="830"/>
        <v>1.5881909279062716</v>
      </c>
      <c r="AA1828" s="50">
        <f t="shared" si="831"/>
        <v>1.3499622887203309</v>
      </c>
      <c r="AB1828" s="50">
        <f t="shared" si="832"/>
        <v>702.81590489687278</v>
      </c>
      <c r="AC1828" s="7">
        <f t="shared" si="833"/>
        <v>0.27947534840817251</v>
      </c>
    </row>
    <row r="1829" spans="2:29">
      <c r="B1829" s="7">
        <f t="shared" si="834"/>
        <v>0.71456889998310935</v>
      </c>
      <c r="C1829" s="7">
        <f t="shared" si="807"/>
        <v>3.9764546465392847E-4</v>
      </c>
      <c r="D1829" s="58">
        <f t="shared" si="808"/>
        <v>3625009.6012036353</v>
      </c>
      <c r="E1829" s="7">
        <f t="shared" si="809"/>
        <v>525.76321416456528</v>
      </c>
      <c r="F1829" s="7">
        <f t="shared" si="810"/>
        <v>3523684.6012036353</v>
      </c>
      <c r="G1829" s="57">
        <f t="shared" si="811"/>
        <v>1.2461998060119679E-2</v>
      </c>
      <c r="H1829" s="61">
        <f t="shared" si="812"/>
        <v>1.7202794217530147E-2</v>
      </c>
      <c r="I1829" s="7">
        <f t="shared" si="813"/>
        <v>6.3594411564939668E-2</v>
      </c>
      <c r="J1829" s="58">
        <f t="shared" si="814"/>
        <v>7.5103156227852332E-4</v>
      </c>
      <c r="K1829" s="7">
        <f t="shared" si="815"/>
        <v>6.8738146254427356E-3</v>
      </c>
      <c r="L1829" s="7">
        <f t="shared" si="816"/>
        <v>8.3758777499997814E-3</v>
      </c>
      <c r="M1829" s="58">
        <f t="shared" si="817"/>
        <v>2.5127633249999344E-2</v>
      </c>
      <c r="N1829" s="58">
        <f t="shared" si="818"/>
        <v>1.4328423080940008E-4</v>
      </c>
      <c r="O1829" s="59">
        <f t="shared" si="819"/>
        <v>0.25450861497519689</v>
      </c>
      <c r="P1829" s="58">
        <f t="shared" si="820"/>
        <v>2.2118056180819856E-4</v>
      </c>
      <c r="Q1829" s="58">
        <f t="shared" si="821"/>
        <v>0.55622553623412352</v>
      </c>
      <c r="R1829" s="58">
        <f t="shared" si="822"/>
        <v>0.55305761679814458</v>
      </c>
      <c r="S1829" s="60">
        <f t="shared" si="823"/>
        <v>3.1679194359789387E-3</v>
      </c>
      <c r="T1829" s="58">
        <f t="shared" si="824"/>
        <v>2.1992085301209252E-4</v>
      </c>
      <c r="U1829" s="58">
        <f t="shared" si="825"/>
        <v>3.3224371044372333E-3</v>
      </c>
      <c r="V1829" s="58">
        <f t="shared" si="826"/>
        <v>3.0853162707746571E-4</v>
      </c>
      <c r="W1829" s="50">
        <f t="shared" si="827"/>
        <v>174.96506851896851</v>
      </c>
      <c r="X1829" s="50">
        <f t="shared" si="828"/>
        <v>106545.91535044939</v>
      </c>
      <c r="Y1829" s="50">
        <f t="shared" si="829"/>
        <v>106545.91535044939</v>
      </c>
      <c r="Z1829" s="50">
        <f t="shared" si="830"/>
        <v>1.5881861346749127</v>
      </c>
      <c r="AA1829" s="50">
        <f t="shared" si="831"/>
        <v>1.3499582144736757</v>
      </c>
      <c r="AB1829" s="50">
        <f t="shared" si="832"/>
        <v>702.79671134741102</v>
      </c>
      <c r="AC1829" s="7">
        <f t="shared" si="833"/>
        <v>0.27946774095494115</v>
      </c>
    </row>
    <row r="1830" spans="2:29">
      <c r="B1830" s="7">
        <f t="shared" si="834"/>
        <v>0.71496654544776328</v>
      </c>
      <c r="C1830" s="7">
        <f t="shared" si="807"/>
        <v>3.9764546465392847E-4</v>
      </c>
      <c r="D1830" s="58">
        <f t="shared" si="808"/>
        <v>3624920.9703852488</v>
      </c>
      <c r="E1830" s="7">
        <f t="shared" si="809"/>
        <v>525.7503593506267</v>
      </c>
      <c r="F1830" s="7">
        <f t="shared" si="810"/>
        <v>3523595.9703852488</v>
      </c>
      <c r="G1830" s="57">
        <f t="shared" si="811"/>
        <v>1.2461900862064281E-2</v>
      </c>
      <c r="H1830" s="61">
        <f t="shared" si="812"/>
        <v>1.720774967453928E-2</v>
      </c>
      <c r="I1830" s="7">
        <f t="shared" si="813"/>
        <v>6.3584500650921402E-2</v>
      </c>
      <c r="J1830" s="58">
        <f t="shared" si="814"/>
        <v>7.5049585799059687E-4</v>
      </c>
      <c r="K1830" s="7">
        <f t="shared" si="815"/>
        <v>6.8747231416487033E-3</v>
      </c>
      <c r="L1830" s="7">
        <f t="shared" si="816"/>
        <v>8.375714857629897E-3</v>
      </c>
      <c r="M1830" s="58">
        <f t="shared" si="817"/>
        <v>2.5127144572889691E-2</v>
      </c>
      <c r="N1830" s="58">
        <f t="shared" si="818"/>
        <v>1.4315971311275078E-4</v>
      </c>
      <c r="O1830" s="59">
        <f t="shared" si="819"/>
        <v>0.25428744041652357</v>
      </c>
      <c r="P1830" s="58">
        <f t="shared" si="820"/>
        <v>2.2117455867332048E-4</v>
      </c>
      <c r="Q1830" s="58">
        <f t="shared" si="821"/>
        <v>0.55621043953263516</v>
      </c>
      <c r="R1830" s="58">
        <f t="shared" si="822"/>
        <v>0.55304409464107895</v>
      </c>
      <c r="S1830" s="60">
        <f t="shared" si="823"/>
        <v>3.1663448915562054E-3</v>
      </c>
      <c r="T1830" s="58">
        <f t="shared" si="824"/>
        <v>2.1991547598766305E-4</v>
      </c>
      <c r="U1830" s="58">
        <f t="shared" si="825"/>
        <v>3.3236961871228906E-3</v>
      </c>
      <c r="V1830" s="58">
        <f t="shared" si="826"/>
        <v>3.0865614477411499E-4</v>
      </c>
      <c r="W1830" s="50">
        <f t="shared" si="827"/>
        <v>174.96166583384002</v>
      </c>
      <c r="X1830" s="50">
        <f t="shared" si="828"/>
        <v>106543.31032240474</v>
      </c>
      <c r="Y1830" s="50">
        <f t="shared" si="829"/>
        <v>106543.31032240474</v>
      </c>
      <c r="Z1830" s="50">
        <f t="shared" si="830"/>
        <v>1.588181310091676</v>
      </c>
      <c r="AA1830" s="50">
        <f t="shared" si="831"/>
        <v>1.3499541135779245</v>
      </c>
      <c r="AB1830" s="50">
        <f t="shared" si="832"/>
        <v>702.77739319716568</v>
      </c>
      <c r="AC1830" s="7">
        <f t="shared" si="833"/>
        <v>0.2794600839535788</v>
      </c>
    </row>
    <row r="1831" spans="2:29">
      <c r="B1831" s="7">
        <f t="shared" si="834"/>
        <v>0.71536419091241721</v>
      </c>
      <c r="C1831" s="7">
        <f t="shared" si="807"/>
        <v>3.9764546465392847E-4</v>
      </c>
      <c r="D1831" s="58">
        <f t="shared" si="808"/>
        <v>3624831.7679323289</v>
      </c>
      <c r="E1831" s="7">
        <f t="shared" si="809"/>
        <v>525.73742162810515</v>
      </c>
      <c r="F1831" s="7">
        <f t="shared" si="810"/>
        <v>3523506.7679323289</v>
      </c>
      <c r="G1831" s="57">
        <f t="shared" si="811"/>
        <v>1.2461803035484862E-2</v>
      </c>
      <c r="H1831" s="61">
        <f t="shared" si="812"/>
        <v>1.7212705092898045E-2</v>
      </c>
      <c r="I1831" s="7">
        <f t="shared" si="813"/>
        <v>6.3574589814203872E-2</v>
      </c>
      <c r="J1831" s="58">
        <f t="shared" si="814"/>
        <v>7.4996000358935107E-4</v>
      </c>
      <c r="K1831" s="7">
        <f t="shared" si="815"/>
        <v>6.8756310336023476E-3</v>
      </c>
      <c r="L1831" s="7">
        <f t="shared" si="816"/>
        <v>8.3755510407810506E-3</v>
      </c>
      <c r="M1831" s="58">
        <f t="shared" si="817"/>
        <v>2.5126653122343152E-2</v>
      </c>
      <c r="N1831" s="58">
        <f t="shared" si="818"/>
        <v>1.4303519881575557E-4</v>
      </c>
      <c r="O1831" s="59">
        <f t="shared" si="819"/>
        <v>0.25406627189648584</v>
      </c>
      <c r="P1831" s="58">
        <f t="shared" si="820"/>
        <v>2.2116852003772891E-4</v>
      </c>
      <c r="Q1831" s="58">
        <f t="shared" si="821"/>
        <v>0.55619525355384669</v>
      </c>
      <c r="R1831" s="58">
        <f t="shared" si="822"/>
        <v>0.55303048527132503</v>
      </c>
      <c r="S1831" s="60">
        <f t="shared" si="823"/>
        <v>3.1647682825216572E-3</v>
      </c>
      <c r="T1831" s="58">
        <f t="shared" si="824"/>
        <v>2.199100642835036E-4</v>
      </c>
      <c r="U1831" s="58">
        <f t="shared" si="825"/>
        <v>3.3249546428771159E-3</v>
      </c>
      <c r="V1831" s="58">
        <f t="shared" si="826"/>
        <v>3.0878065907111022E-4</v>
      </c>
      <c r="W1831" s="50">
        <f t="shared" si="827"/>
        <v>174.95824383712059</v>
      </c>
      <c r="X1831" s="50">
        <f t="shared" si="828"/>
        <v>106540.68849293573</v>
      </c>
      <c r="Y1831" s="50">
        <f t="shared" si="829"/>
        <v>106540.68849293573</v>
      </c>
      <c r="Z1831" s="50">
        <f t="shared" si="830"/>
        <v>1.5881764541535222</v>
      </c>
      <c r="AA1831" s="50">
        <f t="shared" si="831"/>
        <v>1.3499499860304938</v>
      </c>
      <c r="AB1831" s="50">
        <f t="shared" si="832"/>
        <v>702.75795045231564</v>
      </c>
      <c r="AC1831" s="7">
        <f t="shared" si="833"/>
        <v>0.27945237740650852</v>
      </c>
    </row>
    <row r="1832" spans="2:29">
      <c r="B1832" s="7">
        <f t="shared" si="834"/>
        <v>0.71576183637707114</v>
      </c>
      <c r="C1832" s="7">
        <f t="shared" si="807"/>
        <v>3.9764546465392847E-4</v>
      </c>
      <c r="D1832" s="58">
        <f t="shared" si="808"/>
        <v>3624741.9938731007</v>
      </c>
      <c r="E1832" s="7">
        <f t="shared" si="809"/>
        <v>525.72440100109418</v>
      </c>
      <c r="F1832" s="7">
        <f t="shared" si="810"/>
        <v>3523416.9938731007</v>
      </c>
      <c r="G1832" s="57">
        <f t="shared" si="811"/>
        <v>1.2461704580380789E-2</v>
      </c>
      <c r="H1832" s="61">
        <f t="shared" si="812"/>
        <v>1.7217660472356518E-2</v>
      </c>
      <c r="I1832" s="7">
        <f t="shared" si="813"/>
        <v>6.3564679055286927E-2</v>
      </c>
      <c r="J1832" s="58">
        <f t="shared" si="814"/>
        <v>7.4942399910543373E-4</v>
      </c>
      <c r="K1832" s="7">
        <f t="shared" si="815"/>
        <v>6.8765383012723653E-3</v>
      </c>
      <c r="L1832" s="7">
        <f t="shared" si="816"/>
        <v>8.3753862994832319E-3</v>
      </c>
      <c r="M1832" s="58">
        <f t="shared" si="817"/>
        <v>2.5126158898449696E-2</v>
      </c>
      <c r="N1832" s="58">
        <f t="shared" si="818"/>
        <v>1.429106879383996E-4</v>
      </c>
      <c r="O1832" s="59">
        <f t="shared" si="819"/>
        <v>0.25384510945058231</v>
      </c>
      <c r="P1832" s="58">
        <f t="shared" si="820"/>
        <v>2.2116244590353329E-4</v>
      </c>
      <c r="Q1832" s="58">
        <f t="shared" si="821"/>
        <v>0.55617997830306287</v>
      </c>
      <c r="R1832" s="58">
        <f t="shared" si="822"/>
        <v>0.55301678869318882</v>
      </c>
      <c r="S1832" s="60">
        <f t="shared" si="823"/>
        <v>3.1631896098740508E-3</v>
      </c>
      <c r="T1832" s="58">
        <f t="shared" si="824"/>
        <v>2.1990461790132645E-4</v>
      </c>
      <c r="U1832" s="58">
        <f t="shared" si="825"/>
        <v>3.3262124708793228E-3</v>
      </c>
      <c r="V1832" s="58">
        <f t="shared" si="826"/>
        <v>3.0890516994846616E-4</v>
      </c>
      <c r="W1832" s="50">
        <f t="shared" si="827"/>
        <v>174.95480252943665</v>
      </c>
      <c r="X1832" s="50">
        <f t="shared" si="828"/>
        <v>106538.04986287197</v>
      </c>
      <c r="Y1832" s="50">
        <f t="shared" si="829"/>
        <v>106538.04986287197</v>
      </c>
      <c r="Z1832" s="50">
        <f t="shared" si="830"/>
        <v>1.5881715668573757</v>
      </c>
      <c r="AA1832" s="50">
        <f t="shared" si="831"/>
        <v>1.3499458318287694</v>
      </c>
      <c r="AB1832" s="50">
        <f t="shared" si="832"/>
        <v>702.73838311901272</v>
      </c>
      <c r="AC1832" s="7">
        <f t="shared" si="833"/>
        <v>0.27944462131618181</v>
      </c>
    </row>
    <row r="1833" spans="2:29">
      <c r="B1833" s="7">
        <f t="shared" si="834"/>
        <v>0.71615948184172507</v>
      </c>
      <c r="C1833" s="7">
        <f t="shared" si="807"/>
        <v>3.9764546465392847E-4</v>
      </c>
      <c r="D1833" s="58">
        <f t="shared" si="808"/>
        <v>3624651.6482361075</v>
      </c>
      <c r="E1833" s="7">
        <f t="shared" si="809"/>
        <v>525.71129747373368</v>
      </c>
      <c r="F1833" s="7">
        <f t="shared" si="810"/>
        <v>3523326.6482361075</v>
      </c>
      <c r="G1833" s="57">
        <f t="shared" si="811"/>
        <v>1.2461605496751571E-2</v>
      </c>
      <c r="H1833" s="61">
        <f t="shared" si="812"/>
        <v>1.7222615812664762E-2</v>
      </c>
      <c r="I1833" s="7">
        <f t="shared" si="813"/>
        <v>6.3554768374670431E-2</v>
      </c>
      <c r="J1833" s="58">
        <f t="shared" si="814"/>
        <v>7.4888784456952429E-4</v>
      </c>
      <c r="K1833" s="7">
        <f t="shared" si="815"/>
        <v>6.8774449446275766E-3</v>
      </c>
      <c r="L1833" s="7">
        <f t="shared" si="816"/>
        <v>8.3752206337666252E-3</v>
      </c>
      <c r="M1833" s="58">
        <f t="shared" si="817"/>
        <v>2.5125661901299876E-2</v>
      </c>
      <c r="N1833" s="58">
        <f t="shared" si="818"/>
        <v>1.4278618050066693E-4</v>
      </c>
      <c r="O1833" s="59">
        <f t="shared" si="819"/>
        <v>0.25362395311430963</v>
      </c>
      <c r="P1833" s="58">
        <f t="shared" si="820"/>
        <v>2.211563362726765E-4</v>
      </c>
      <c r="Q1833" s="58">
        <f t="shared" si="821"/>
        <v>0.55616461378516979</v>
      </c>
      <c r="R1833" s="58">
        <f t="shared" si="822"/>
        <v>0.55300300491102539</v>
      </c>
      <c r="S1833" s="60">
        <f t="shared" si="823"/>
        <v>3.1616088741444059E-3</v>
      </c>
      <c r="T1833" s="58">
        <f t="shared" si="824"/>
        <v>2.1989913684286337E-4</v>
      </c>
      <c r="U1833" s="58">
        <f t="shared" si="825"/>
        <v>3.3274696703091359E-3</v>
      </c>
      <c r="V1833" s="58">
        <f t="shared" si="826"/>
        <v>3.0902967738619884E-4</v>
      </c>
      <c r="W1833" s="50">
        <f t="shared" si="827"/>
        <v>174.95134191141875</v>
      </c>
      <c r="X1833" s="50">
        <f t="shared" si="828"/>
        <v>106535.39443305237</v>
      </c>
      <c r="Y1833" s="50">
        <f t="shared" si="829"/>
        <v>106535.39443305237</v>
      </c>
      <c r="Z1833" s="50">
        <f t="shared" si="830"/>
        <v>1.5881666482001484</v>
      </c>
      <c r="AA1833" s="50">
        <f t="shared" si="831"/>
        <v>1.3499416509701261</v>
      </c>
      <c r="AB1833" s="50">
        <f t="shared" si="832"/>
        <v>702.71869120347799</v>
      </c>
      <c r="AC1833" s="7">
        <f t="shared" si="833"/>
        <v>0.27943681568505885</v>
      </c>
    </row>
    <row r="1834" spans="2:29">
      <c r="B1834" s="7">
        <f t="shared" si="834"/>
        <v>0.71655712730637899</v>
      </c>
      <c r="C1834" s="7">
        <f t="shared" si="807"/>
        <v>3.9764546465392847E-4</v>
      </c>
      <c r="D1834" s="58">
        <f t="shared" si="808"/>
        <v>3624560.7310499977</v>
      </c>
      <c r="E1834" s="7">
        <f t="shared" si="809"/>
        <v>525.6981110501788</v>
      </c>
      <c r="F1834" s="7">
        <f t="shared" si="810"/>
        <v>3523235.7310499977</v>
      </c>
      <c r="G1834" s="57">
        <f t="shared" si="811"/>
        <v>1.2461505784596644E-2</v>
      </c>
      <c r="H1834" s="61">
        <f t="shared" si="812"/>
        <v>1.7227571113572853E-2</v>
      </c>
      <c r="I1834" s="7">
        <f t="shared" si="813"/>
        <v>6.3544857772854249E-2</v>
      </c>
      <c r="J1834" s="58">
        <f t="shared" si="814"/>
        <v>7.4835154001233277E-4</v>
      </c>
      <c r="K1834" s="7">
        <f t="shared" si="815"/>
        <v>6.8783509636369308E-3</v>
      </c>
      <c r="L1834" s="7">
        <f t="shared" si="816"/>
        <v>8.3750540436615967E-3</v>
      </c>
      <c r="M1834" s="58">
        <f t="shared" si="817"/>
        <v>2.5125162130984792E-2</v>
      </c>
      <c r="N1834" s="58">
        <f t="shared" si="818"/>
        <v>1.4266167652254042E-4</v>
      </c>
      <c r="O1834" s="59">
        <f t="shared" si="819"/>
        <v>0.25340280292316242</v>
      </c>
      <c r="P1834" s="58">
        <f t="shared" si="820"/>
        <v>2.2115019114721246E-4</v>
      </c>
      <c r="Q1834" s="58">
        <f t="shared" si="821"/>
        <v>0.55614916000533254</v>
      </c>
      <c r="R1834" s="58">
        <f t="shared" si="822"/>
        <v>0.55298913392920535</v>
      </c>
      <c r="S1834" s="60">
        <f t="shared" si="823"/>
        <v>3.1600260761271981E-3</v>
      </c>
      <c r="T1834" s="58">
        <f t="shared" si="824"/>
        <v>2.1989362110985233E-4</v>
      </c>
      <c r="U1834" s="58">
        <f t="shared" si="825"/>
        <v>3.3287262403464959E-3</v>
      </c>
      <c r="V1834" s="58">
        <f t="shared" si="826"/>
        <v>3.0915418136432532E-4</v>
      </c>
      <c r="W1834" s="50">
        <f t="shared" si="827"/>
        <v>174.94786198370124</v>
      </c>
      <c r="X1834" s="50">
        <f t="shared" si="828"/>
        <v>106532.72220431898</v>
      </c>
      <c r="Y1834" s="50">
        <f t="shared" si="829"/>
        <v>106532.72220431898</v>
      </c>
      <c r="Z1834" s="50">
        <f t="shared" si="830"/>
        <v>1.5881616981787279</v>
      </c>
      <c r="AA1834" s="50">
        <f t="shared" si="831"/>
        <v>1.3499374434519187</v>
      </c>
      <c r="AB1834" s="50">
        <f t="shared" si="832"/>
        <v>702.69887471195614</v>
      </c>
      <c r="AC1834" s="7">
        <f t="shared" si="833"/>
        <v>0.279428960515618</v>
      </c>
    </row>
    <row r="1835" spans="2:29">
      <c r="B1835" s="7">
        <f t="shared" si="834"/>
        <v>0.71695477277103292</v>
      </c>
      <c r="C1835" s="7">
        <f t="shared" si="807"/>
        <v>3.9764546465392847E-4</v>
      </c>
      <c r="D1835" s="58">
        <f t="shared" si="808"/>
        <v>3624469.2423436446</v>
      </c>
      <c r="E1835" s="7">
        <f t="shared" si="809"/>
        <v>525.68484173461729</v>
      </c>
      <c r="F1835" s="7">
        <f t="shared" si="810"/>
        <v>3523144.2423436446</v>
      </c>
      <c r="G1835" s="57">
        <f t="shared" si="811"/>
        <v>1.2461405443915477E-2</v>
      </c>
      <c r="H1835" s="61">
        <f t="shared" si="812"/>
        <v>1.7232526374830855E-2</v>
      </c>
      <c r="I1835" s="7">
        <f t="shared" si="813"/>
        <v>6.3534947250338245E-2</v>
      </c>
      <c r="J1835" s="58">
        <f t="shared" si="814"/>
        <v>7.4781508546460109E-4</v>
      </c>
      <c r="K1835" s="7">
        <f t="shared" si="815"/>
        <v>6.8792563582694968E-3</v>
      </c>
      <c r="L1835" s="7">
        <f t="shared" si="816"/>
        <v>8.3748865291986985E-3</v>
      </c>
      <c r="M1835" s="58">
        <f t="shared" si="817"/>
        <v>2.5124659587596097E-2</v>
      </c>
      <c r="N1835" s="58">
        <f t="shared" si="818"/>
        <v>1.4253717602400183E-4</v>
      </c>
      <c r="O1835" s="59">
        <f t="shared" si="819"/>
        <v>0.25318165891263328</v>
      </c>
      <c r="P1835" s="58">
        <f t="shared" si="820"/>
        <v>2.2114401052913957E-4</v>
      </c>
      <c r="Q1835" s="58">
        <f t="shared" si="821"/>
        <v>0.55613361696857666</v>
      </c>
      <c r="R1835" s="58">
        <f t="shared" si="822"/>
        <v>0.55297517575213384</v>
      </c>
      <c r="S1835" s="60">
        <f t="shared" si="823"/>
        <v>3.1584412164428199E-3</v>
      </c>
      <c r="T1835" s="58">
        <f t="shared" si="824"/>
        <v>2.1988807070404503E-4</v>
      </c>
      <c r="U1835" s="58">
        <f t="shared" si="825"/>
        <v>3.3299821801715903E-3</v>
      </c>
      <c r="V1835" s="58">
        <f t="shared" si="826"/>
        <v>3.0927868186286393E-4</v>
      </c>
      <c r="W1835" s="50">
        <f t="shared" si="827"/>
        <v>174.94436274692228</v>
      </c>
      <c r="X1835" s="50">
        <f t="shared" si="828"/>
        <v>106530.03317752044</v>
      </c>
      <c r="Y1835" s="50">
        <f t="shared" si="829"/>
        <v>106530.03317752044</v>
      </c>
      <c r="Z1835" s="50">
        <f t="shared" si="830"/>
        <v>1.5881567167899842</v>
      </c>
      <c r="AA1835" s="50">
        <f t="shared" si="831"/>
        <v>1.3499332092714864</v>
      </c>
      <c r="AB1835" s="50">
        <f t="shared" si="832"/>
        <v>702.67893365073996</v>
      </c>
      <c r="AC1835" s="7">
        <f t="shared" si="833"/>
        <v>0.27942105581035198</v>
      </c>
    </row>
    <row r="1836" spans="2:29">
      <c r="B1836" s="7">
        <f t="shared" si="834"/>
        <v>0.71735241823568685</v>
      </c>
      <c r="C1836" s="7">
        <f t="shared" si="807"/>
        <v>3.9764546465392847E-4</v>
      </c>
      <c r="D1836" s="58">
        <f t="shared" si="808"/>
        <v>3624377.1821460682</v>
      </c>
      <c r="E1836" s="7">
        <f t="shared" si="809"/>
        <v>525.67148953125809</v>
      </c>
      <c r="F1836" s="7">
        <f t="shared" si="810"/>
        <v>3523052.1821460682</v>
      </c>
      <c r="G1836" s="57">
        <f t="shared" si="811"/>
        <v>1.2461304474707505E-2</v>
      </c>
      <c r="H1836" s="61">
        <f t="shared" si="812"/>
        <v>1.7237481596188844E-2</v>
      </c>
      <c r="I1836" s="7">
        <f t="shared" si="813"/>
        <v>6.3525036807622268E-2</v>
      </c>
      <c r="J1836" s="58">
        <f t="shared" si="814"/>
        <v>7.4727848095710106E-4</v>
      </c>
      <c r="K1836" s="7">
        <f t="shared" si="815"/>
        <v>6.8801611284944695E-3</v>
      </c>
      <c r="L1836" s="7">
        <f t="shared" si="816"/>
        <v>8.3747180904086716E-3</v>
      </c>
      <c r="M1836" s="58">
        <f t="shared" si="817"/>
        <v>2.5124154271226017E-2</v>
      </c>
      <c r="N1836" s="58">
        <f t="shared" si="818"/>
        <v>1.424126790250317E-4</v>
      </c>
      <c r="O1836" s="59">
        <f t="shared" si="819"/>
        <v>0.25296052111821254</v>
      </c>
      <c r="P1836" s="58">
        <f t="shared" si="820"/>
        <v>2.2113779442073378E-4</v>
      </c>
      <c r="Q1836" s="58">
        <f t="shared" si="821"/>
        <v>0.5561179846806259</v>
      </c>
      <c r="R1836" s="58">
        <f t="shared" si="822"/>
        <v>0.55296113038423833</v>
      </c>
      <c r="S1836" s="60">
        <f t="shared" si="823"/>
        <v>3.1568542963875679E-3</v>
      </c>
      <c r="T1836" s="58">
        <f t="shared" si="824"/>
        <v>2.1988248562720196E-4</v>
      </c>
      <c r="U1836" s="58">
        <f t="shared" si="825"/>
        <v>3.3312374889651222E-3</v>
      </c>
      <c r="V1836" s="58">
        <f t="shared" si="826"/>
        <v>3.0940317886183407E-4</v>
      </c>
      <c r="W1836" s="50">
        <f t="shared" si="827"/>
        <v>174.94084420172402</v>
      </c>
      <c r="X1836" s="50">
        <f t="shared" si="828"/>
        <v>106527.32735350968</v>
      </c>
      <c r="Y1836" s="50">
        <f t="shared" si="829"/>
        <v>106527.32735350968</v>
      </c>
      <c r="Z1836" s="50">
        <f t="shared" si="830"/>
        <v>1.588151704030766</v>
      </c>
      <c r="AA1836" s="50">
        <f t="shared" si="831"/>
        <v>1.349928948426151</v>
      </c>
      <c r="AB1836" s="50">
        <f t="shared" si="832"/>
        <v>702.65886802615535</v>
      </c>
      <c r="AC1836" s="7">
        <f t="shared" si="833"/>
        <v>0.27941310157176968</v>
      </c>
    </row>
    <row r="1837" spans="2:29">
      <c r="B1837" s="7">
        <f t="shared" si="834"/>
        <v>0.71775006370034078</v>
      </c>
      <c r="C1837" s="7">
        <f t="shared" si="807"/>
        <v>3.9764546465392847E-4</v>
      </c>
      <c r="D1837" s="58">
        <f t="shared" si="808"/>
        <v>3624284.5504867258</v>
      </c>
      <c r="E1837" s="7">
        <f t="shared" si="809"/>
        <v>525.65805444437365</v>
      </c>
      <c r="F1837" s="7">
        <f t="shared" si="810"/>
        <v>3522959.5504867258</v>
      </c>
      <c r="G1837" s="57">
        <f t="shared" si="811"/>
        <v>1.2461202876972435E-2</v>
      </c>
      <c r="H1837" s="61">
        <f t="shared" si="812"/>
        <v>1.7242436777396883E-2</v>
      </c>
      <c r="I1837" s="7">
        <f t="shared" si="813"/>
        <v>6.3515126445206183E-2</v>
      </c>
      <c r="J1837" s="58">
        <f t="shared" si="814"/>
        <v>7.4674172652063693E-4</v>
      </c>
      <c r="K1837" s="7">
        <f t="shared" si="815"/>
        <v>6.8810652742811677E-3</v>
      </c>
      <c r="L1837" s="7">
        <f t="shared" si="816"/>
        <v>8.3745487273224409E-3</v>
      </c>
      <c r="M1837" s="58">
        <f t="shared" si="817"/>
        <v>2.5123646181967323E-2</v>
      </c>
      <c r="N1837" s="58">
        <f t="shared" si="818"/>
        <v>1.4228818554560952E-4</v>
      </c>
      <c r="O1837" s="59">
        <f t="shared" si="819"/>
        <v>0.25273938957538888</v>
      </c>
      <c r="P1837" s="58">
        <f t="shared" si="820"/>
        <v>2.2113154282366043E-4</v>
      </c>
      <c r="Q1837" s="58">
        <f t="shared" si="821"/>
        <v>0.55610226314566824</v>
      </c>
      <c r="R1837" s="58">
        <f t="shared" si="822"/>
        <v>0.552946997830013</v>
      </c>
      <c r="S1837" s="60">
        <f t="shared" si="823"/>
        <v>3.1552653156552424E-3</v>
      </c>
      <c r="T1837" s="58">
        <f t="shared" si="824"/>
        <v>2.1987686588111031E-4</v>
      </c>
      <c r="U1837" s="58">
        <f t="shared" si="825"/>
        <v>3.3324921659076724E-3</v>
      </c>
      <c r="V1837" s="58">
        <f t="shared" si="826"/>
        <v>3.0952767234125622E-4</v>
      </c>
      <c r="W1837" s="50">
        <f t="shared" si="827"/>
        <v>174.93730634875249</v>
      </c>
      <c r="X1837" s="50">
        <f t="shared" si="828"/>
        <v>106524.60473315255</v>
      </c>
      <c r="Y1837" s="50">
        <f t="shared" si="829"/>
        <v>106524.60473315255</v>
      </c>
      <c r="Z1837" s="50">
        <f t="shared" si="830"/>
        <v>1.5881466598979155</v>
      </c>
      <c r="AA1837" s="50">
        <f t="shared" si="831"/>
        <v>1.349924660913228</v>
      </c>
      <c r="AB1837" s="50">
        <f t="shared" si="832"/>
        <v>702.63867784462229</v>
      </c>
      <c r="AC1837" s="7">
        <f t="shared" si="833"/>
        <v>0.27940509780240536</v>
      </c>
    </row>
    <row r="1838" spans="2:29">
      <c r="B1838" s="7">
        <f t="shared" si="834"/>
        <v>0.71814770916499471</v>
      </c>
      <c r="C1838" s="7">
        <f t="shared" si="807"/>
        <v>3.9764546465392847E-4</v>
      </c>
      <c r="D1838" s="58">
        <f t="shared" si="808"/>
        <v>3624191.3473948203</v>
      </c>
      <c r="E1838" s="7">
        <f t="shared" si="809"/>
        <v>525.64453647819937</v>
      </c>
      <c r="F1838" s="7">
        <f t="shared" si="810"/>
        <v>3522866.3473948203</v>
      </c>
      <c r="G1838" s="57">
        <f t="shared" si="811"/>
        <v>1.2461100650709492E-2</v>
      </c>
      <c r="H1838" s="61">
        <f t="shared" si="812"/>
        <v>1.7247391918205044E-2</v>
      </c>
      <c r="I1838" s="7">
        <f t="shared" si="813"/>
        <v>6.3505216163589867E-2</v>
      </c>
      <c r="J1838" s="58">
        <f t="shared" si="814"/>
        <v>7.4620482218604352E-4</v>
      </c>
      <c r="K1838" s="7">
        <f t="shared" si="815"/>
        <v>6.8819687955990359E-3</v>
      </c>
      <c r="L1838" s="7">
        <f t="shared" si="816"/>
        <v>8.3743784399711238E-3</v>
      </c>
      <c r="M1838" s="58">
        <f t="shared" si="817"/>
        <v>2.5123135319913371E-2</v>
      </c>
      <c r="N1838" s="58">
        <f t="shared" si="818"/>
        <v>1.4216369560571349E-4</v>
      </c>
      <c r="O1838" s="59">
        <f t="shared" si="819"/>
        <v>0.25251826431964858</v>
      </c>
      <c r="P1838" s="58">
        <f t="shared" si="820"/>
        <v>2.211252557403065E-4</v>
      </c>
      <c r="Q1838" s="58">
        <f t="shared" si="821"/>
        <v>0.55608645236970622</v>
      </c>
      <c r="R1838" s="58">
        <f t="shared" si="822"/>
        <v>0.55293277809391361</v>
      </c>
      <c r="S1838" s="60">
        <f t="shared" si="823"/>
        <v>3.1536742757926062E-3</v>
      </c>
      <c r="T1838" s="58">
        <f t="shared" si="824"/>
        <v>2.1987121146754181E-4</v>
      </c>
      <c r="U1838" s="58">
        <f t="shared" si="825"/>
        <v>3.3337462101804371E-3</v>
      </c>
      <c r="V1838" s="58">
        <f t="shared" si="826"/>
        <v>3.0965216228115227E-4</v>
      </c>
      <c r="W1838" s="50">
        <f t="shared" si="827"/>
        <v>174.93374918865771</v>
      </c>
      <c r="X1838" s="50">
        <f t="shared" si="828"/>
        <v>106521.86531730734</v>
      </c>
      <c r="Y1838" s="50">
        <f t="shared" si="829"/>
        <v>106521.86531730734</v>
      </c>
      <c r="Z1838" s="50">
        <f t="shared" si="830"/>
        <v>1.5881415843882309</v>
      </c>
      <c r="AA1838" s="50">
        <f t="shared" si="831"/>
        <v>1.3499203467299963</v>
      </c>
      <c r="AB1838" s="50">
        <f t="shared" si="832"/>
        <v>702.61836311250624</v>
      </c>
      <c r="AC1838" s="7">
        <f t="shared" si="833"/>
        <v>0.27939704450480096</v>
      </c>
    </row>
    <row r="1839" spans="2:29">
      <c r="B1839" s="7">
        <f t="shared" si="834"/>
        <v>0.71854535462964864</v>
      </c>
      <c r="C1839" s="7">
        <f t="shared" si="807"/>
        <v>3.9764546465392847E-4</v>
      </c>
      <c r="D1839" s="58">
        <f t="shared" si="808"/>
        <v>3624097.5729000974</v>
      </c>
      <c r="E1839" s="7">
        <f t="shared" si="809"/>
        <v>525.63093563704967</v>
      </c>
      <c r="F1839" s="7">
        <f t="shared" si="810"/>
        <v>3522772.5729000974</v>
      </c>
      <c r="G1839" s="57">
        <f t="shared" si="811"/>
        <v>1.2460997795918295E-2</v>
      </c>
      <c r="H1839" s="61">
        <f t="shared" si="812"/>
        <v>1.7252347018363395E-2</v>
      </c>
      <c r="I1839" s="7">
        <f t="shared" si="813"/>
        <v>6.3495305963273171E-2</v>
      </c>
      <c r="J1839" s="58">
        <f t="shared" si="814"/>
        <v>7.4566776798418632E-4</v>
      </c>
      <c r="K1839" s="7">
        <f t="shared" si="815"/>
        <v>6.8828716924176437E-3</v>
      </c>
      <c r="L1839" s="7">
        <f t="shared" si="816"/>
        <v>8.3742072283860165E-3</v>
      </c>
      <c r="M1839" s="58">
        <f t="shared" si="817"/>
        <v>2.512262168515805E-2</v>
      </c>
      <c r="N1839" s="58">
        <f t="shared" si="818"/>
        <v>1.4203920922532072E-4</v>
      </c>
      <c r="O1839" s="59">
        <f t="shared" si="819"/>
        <v>0.25229714538647591</v>
      </c>
      <c r="P1839" s="58">
        <f t="shared" si="820"/>
        <v>2.211189331726704E-4</v>
      </c>
      <c r="Q1839" s="58">
        <f t="shared" si="821"/>
        <v>0.5560705523577657</v>
      </c>
      <c r="R1839" s="58">
        <f t="shared" si="822"/>
        <v>0.55291847118047788</v>
      </c>
      <c r="S1839" s="60">
        <f t="shared" si="823"/>
        <v>3.1520811772878243E-3</v>
      </c>
      <c r="T1839" s="58">
        <f t="shared" si="824"/>
        <v>2.1986552238830088E-4</v>
      </c>
      <c r="U1839" s="58">
        <f t="shared" si="825"/>
        <v>3.3349996209648064E-3</v>
      </c>
      <c r="V1839" s="58">
        <f t="shared" si="826"/>
        <v>3.0977664866154505E-4</v>
      </c>
      <c r="W1839" s="50">
        <f t="shared" si="827"/>
        <v>174.9301727220934</v>
      </c>
      <c r="X1839" s="50">
        <f t="shared" si="828"/>
        <v>106519.10910684835</v>
      </c>
      <c r="Y1839" s="50">
        <f t="shared" si="829"/>
        <v>106519.10910684835</v>
      </c>
      <c r="Z1839" s="50">
        <f t="shared" si="830"/>
        <v>1.5881364774985112</v>
      </c>
      <c r="AA1839" s="50">
        <f t="shared" si="831"/>
        <v>1.3499160058737345</v>
      </c>
      <c r="AB1839" s="50">
        <f t="shared" si="832"/>
        <v>702.59792383629065</v>
      </c>
      <c r="AC1839" s="7">
        <f t="shared" si="833"/>
        <v>0.27938894168151124</v>
      </c>
    </row>
    <row r="1840" spans="2:29">
      <c r="B1840" s="7">
        <f t="shared" si="834"/>
        <v>0.71894300009430256</v>
      </c>
      <c r="C1840" s="7">
        <f t="shared" si="807"/>
        <v>3.9764546465392847E-4</v>
      </c>
      <c r="D1840" s="58">
        <f t="shared" si="808"/>
        <v>3624003.2270323904</v>
      </c>
      <c r="E1840" s="7">
        <f t="shared" si="809"/>
        <v>525.61725192525137</v>
      </c>
      <c r="F1840" s="7">
        <f t="shared" si="810"/>
        <v>3522678.2270323904</v>
      </c>
      <c r="G1840" s="57">
        <f t="shared" si="811"/>
        <v>1.2460894312598364E-2</v>
      </c>
      <c r="H1840" s="61">
        <f t="shared" si="812"/>
        <v>1.7257302077622005E-2</v>
      </c>
      <c r="I1840" s="7">
        <f t="shared" si="813"/>
        <v>6.3485395844755946E-2</v>
      </c>
      <c r="J1840" s="58">
        <f t="shared" si="814"/>
        <v>7.4513056394596273E-4</v>
      </c>
      <c r="K1840" s="7">
        <f t="shared" si="815"/>
        <v>6.8837739647066784E-3</v>
      </c>
      <c r="L1840" s="7">
        <f t="shared" si="816"/>
        <v>8.3740350925986043E-3</v>
      </c>
      <c r="M1840" s="58">
        <f t="shared" si="817"/>
        <v>2.5122105277795813E-2</v>
      </c>
      <c r="N1840" s="58">
        <f t="shared" si="818"/>
        <v>1.4191472642440705E-4</v>
      </c>
      <c r="O1840" s="59">
        <f t="shared" si="819"/>
        <v>0.25207603281135299</v>
      </c>
      <c r="P1840" s="58">
        <f t="shared" si="820"/>
        <v>2.2111257512291704E-4</v>
      </c>
      <c r="Q1840" s="58">
        <f t="shared" si="821"/>
        <v>0.55605456311529089</v>
      </c>
      <c r="R1840" s="58">
        <f t="shared" si="822"/>
        <v>0.5529040770942576</v>
      </c>
      <c r="S1840" s="60">
        <f t="shared" si="823"/>
        <v>3.1504860210332941E-3</v>
      </c>
      <c r="T1840" s="58">
        <f t="shared" si="824"/>
        <v>2.1985979864519754E-4</v>
      </c>
      <c r="U1840" s="58">
        <f t="shared" si="825"/>
        <v>3.336252397442526E-3</v>
      </c>
      <c r="V1840" s="58">
        <f t="shared" si="826"/>
        <v>3.0990113146245872E-4</v>
      </c>
      <c r="W1840" s="50">
        <f t="shared" si="827"/>
        <v>174.92657694971729</v>
      </c>
      <c r="X1840" s="50">
        <f t="shared" si="828"/>
        <v>106516.33610265244</v>
      </c>
      <c r="Y1840" s="50">
        <f t="shared" si="829"/>
        <v>106516.33610265244</v>
      </c>
      <c r="Z1840" s="50">
        <f t="shared" si="830"/>
        <v>1.588131339225529</v>
      </c>
      <c r="AA1840" s="50">
        <f t="shared" si="831"/>
        <v>1.3499116383416996</v>
      </c>
      <c r="AB1840" s="50">
        <f t="shared" si="832"/>
        <v>702.57736002247782</v>
      </c>
      <c r="AC1840" s="7">
        <f t="shared" si="833"/>
        <v>0.27938078933511795</v>
      </c>
    </row>
    <row r="1841" spans="2:29">
      <c r="B1841" s="7">
        <f t="shared" si="834"/>
        <v>0.71934064555895649</v>
      </c>
      <c r="C1841" s="7">
        <f t="shared" si="807"/>
        <v>3.9764546465392847E-4</v>
      </c>
      <c r="D1841" s="58">
        <f t="shared" si="808"/>
        <v>3623908.3098217929</v>
      </c>
      <c r="E1841" s="7">
        <f t="shared" si="809"/>
        <v>525.60348534716934</v>
      </c>
      <c r="F1841" s="7">
        <f t="shared" si="810"/>
        <v>3522583.3098217929</v>
      </c>
      <c r="G1841" s="57">
        <f t="shared" si="811"/>
        <v>1.2460790200749292E-2</v>
      </c>
      <c r="H1841" s="61">
        <f t="shared" si="812"/>
        <v>1.726225709573094E-2</v>
      </c>
      <c r="I1841" s="7">
        <f t="shared" si="813"/>
        <v>6.3475485808538068E-2</v>
      </c>
      <c r="J1841" s="58">
        <f t="shared" si="814"/>
        <v>7.4459321010230089E-4</v>
      </c>
      <c r="K1841" s="7">
        <f t="shared" si="815"/>
        <v>6.8846756124359603E-3</v>
      </c>
      <c r="L1841" s="7">
        <f t="shared" si="816"/>
        <v>8.3738620326405614E-3</v>
      </c>
      <c r="M1841" s="58">
        <f t="shared" si="817"/>
        <v>2.5121586097921686E-2</v>
      </c>
      <c r="N1841" s="58">
        <f t="shared" si="818"/>
        <v>1.417902472229472E-4</v>
      </c>
      <c r="O1841" s="59">
        <f t="shared" si="819"/>
        <v>0.25185492662975995</v>
      </c>
      <c r="P1841" s="58">
        <f t="shared" si="820"/>
        <v>2.2110618159304485E-4</v>
      </c>
      <c r="Q1841" s="58">
        <f t="shared" si="821"/>
        <v>0.55603848464730743</v>
      </c>
      <c r="R1841" s="58">
        <f t="shared" si="822"/>
        <v>0.55288959583984409</v>
      </c>
      <c r="S1841" s="60">
        <f t="shared" si="823"/>
        <v>3.1488888074633348E-3</v>
      </c>
      <c r="T1841" s="58">
        <f t="shared" si="824"/>
        <v>2.1985404024005753E-4</v>
      </c>
      <c r="U1841" s="58">
        <f t="shared" si="825"/>
        <v>3.3375045387955132E-3</v>
      </c>
      <c r="V1841" s="58">
        <f t="shared" si="826"/>
        <v>3.1002561066391853E-4</v>
      </c>
      <c r="W1841" s="50">
        <f t="shared" si="827"/>
        <v>174.92296187219102</v>
      </c>
      <c r="X1841" s="50">
        <f t="shared" si="828"/>
        <v>106513.5463056041</v>
      </c>
      <c r="Y1841" s="50">
        <f t="shared" si="829"/>
        <v>106513.5463056041</v>
      </c>
      <c r="Z1841" s="50">
        <f t="shared" si="830"/>
        <v>1.588126169566042</v>
      </c>
      <c r="AA1841" s="50">
        <f t="shared" si="831"/>
        <v>1.3499072441311357</v>
      </c>
      <c r="AB1841" s="50">
        <f t="shared" si="832"/>
        <v>702.55667167762715</v>
      </c>
      <c r="AC1841" s="7">
        <f t="shared" si="833"/>
        <v>0.27937258746821803</v>
      </c>
    </row>
    <row r="1842" spans="2:29">
      <c r="B1842" s="7">
        <f t="shared" si="834"/>
        <v>0.71973829102361042</v>
      </c>
      <c r="C1842" s="7">
        <f t="shared" si="807"/>
        <v>3.9764546465392847E-4</v>
      </c>
      <c r="D1842" s="58">
        <f t="shared" si="808"/>
        <v>3623812.8212984591</v>
      </c>
      <c r="E1842" s="7">
        <f t="shared" si="809"/>
        <v>525.5896359071769</v>
      </c>
      <c r="F1842" s="7">
        <f t="shared" si="810"/>
        <v>3522487.8212984591</v>
      </c>
      <c r="G1842" s="57">
        <f t="shared" si="811"/>
        <v>1.2460685460370534E-2</v>
      </c>
      <c r="H1842" s="61">
        <f t="shared" si="812"/>
        <v>1.7267212072440273E-2</v>
      </c>
      <c r="I1842" s="7">
        <f t="shared" si="813"/>
        <v>6.3465575855119402E-2</v>
      </c>
      <c r="J1842" s="58">
        <f t="shared" si="814"/>
        <v>7.4405570648415967E-4</v>
      </c>
      <c r="K1842" s="7">
        <f t="shared" si="815"/>
        <v>6.8855766355754291E-3</v>
      </c>
      <c r="L1842" s="7">
        <f t="shared" si="816"/>
        <v>8.3736880485437478E-3</v>
      </c>
      <c r="M1842" s="58">
        <f t="shared" si="817"/>
        <v>2.5121064145631242E-2</v>
      </c>
      <c r="N1842" s="58">
        <f t="shared" si="818"/>
        <v>1.4166577164091468E-4</v>
      </c>
      <c r="O1842" s="59">
        <f t="shared" si="819"/>
        <v>0.25163382687717467</v>
      </c>
      <c r="P1842" s="58">
        <f t="shared" si="820"/>
        <v>2.2109975258527426E-4</v>
      </c>
      <c r="Q1842" s="58">
        <f t="shared" si="821"/>
        <v>0.55602231695939941</v>
      </c>
      <c r="R1842" s="58">
        <f t="shared" si="822"/>
        <v>0.55287502742183803</v>
      </c>
      <c r="S1842" s="60">
        <f t="shared" si="823"/>
        <v>3.1472895375613819E-3</v>
      </c>
      <c r="T1842" s="58">
        <f t="shared" si="824"/>
        <v>2.1984824717471022E-4</v>
      </c>
      <c r="U1842" s="58">
        <f t="shared" si="825"/>
        <v>3.3387560442060772E-3</v>
      </c>
      <c r="V1842" s="58">
        <f t="shared" si="826"/>
        <v>3.1015008624595106E-4</v>
      </c>
      <c r="W1842" s="50">
        <f t="shared" si="827"/>
        <v>174.91932749018008</v>
      </c>
      <c r="X1842" s="50">
        <f t="shared" si="828"/>
        <v>106510.73971658964</v>
      </c>
      <c r="Y1842" s="50">
        <f t="shared" si="829"/>
        <v>106510.73971658964</v>
      </c>
      <c r="Z1842" s="50">
        <f t="shared" si="830"/>
        <v>1.5881209685167814</v>
      </c>
      <c r="AA1842" s="50">
        <f t="shared" si="831"/>
        <v>1.3499028232392642</v>
      </c>
      <c r="AB1842" s="50">
        <f t="shared" si="832"/>
        <v>702.5358588083111</v>
      </c>
      <c r="AC1842" s="7">
        <f t="shared" si="833"/>
        <v>0.27936433608342254</v>
      </c>
    </row>
    <row r="1843" spans="2:29">
      <c r="B1843" s="7">
        <f t="shared" si="834"/>
        <v>0.72013593648826435</v>
      </c>
      <c r="C1843" s="7">
        <f t="shared" si="807"/>
        <v>3.9764546465392847E-4</v>
      </c>
      <c r="D1843" s="58">
        <f t="shared" si="808"/>
        <v>3623716.7614928395</v>
      </c>
      <c r="E1843" s="7">
        <f t="shared" si="809"/>
        <v>525.57570360969066</v>
      </c>
      <c r="F1843" s="7">
        <f t="shared" si="810"/>
        <v>3522391.7614928395</v>
      </c>
      <c r="G1843" s="57">
        <f t="shared" si="811"/>
        <v>1.2460580091461681E-2</v>
      </c>
      <c r="H1843" s="61">
        <f t="shared" si="812"/>
        <v>1.7272167007500068E-2</v>
      </c>
      <c r="I1843" s="7">
        <f t="shared" si="813"/>
        <v>6.3455665984999812E-2</v>
      </c>
      <c r="J1843" s="58">
        <f t="shared" si="814"/>
        <v>7.4351805312252968E-4</v>
      </c>
      <c r="K1843" s="7">
        <f t="shared" si="815"/>
        <v>6.8864770340951514E-3</v>
      </c>
      <c r="L1843" s="7">
        <f t="shared" si="816"/>
        <v>8.3735131403402108E-3</v>
      </c>
      <c r="M1843" s="58">
        <f t="shared" si="817"/>
        <v>2.5120539421020632E-2</v>
      </c>
      <c r="N1843" s="58">
        <f t="shared" si="818"/>
        <v>1.4154129969828178E-4</v>
      </c>
      <c r="O1843" s="59">
        <f t="shared" si="819"/>
        <v>0.25141273358907301</v>
      </c>
      <c r="P1843" s="58">
        <f t="shared" si="820"/>
        <v>2.2109328810165918E-4</v>
      </c>
      <c r="Q1843" s="58">
        <f t="shared" si="821"/>
        <v>0.55600606005673181</v>
      </c>
      <c r="R1843" s="58">
        <f t="shared" si="822"/>
        <v>0.55286037184488501</v>
      </c>
      <c r="S1843" s="60">
        <f t="shared" si="823"/>
        <v>3.1456882118467977E-3</v>
      </c>
      <c r="T1843" s="58">
        <f t="shared" si="824"/>
        <v>2.1984241945100297E-4</v>
      </c>
      <c r="U1843" s="58">
        <f t="shared" si="825"/>
        <v>3.3400069128567333E-3</v>
      </c>
      <c r="V1843" s="58">
        <f t="shared" si="826"/>
        <v>3.1027455818858398E-4</v>
      </c>
      <c r="W1843" s="50">
        <f t="shared" si="827"/>
        <v>174.91567380435399</v>
      </c>
      <c r="X1843" s="50">
        <f t="shared" si="828"/>
        <v>106507.91633650404</v>
      </c>
      <c r="Y1843" s="50">
        <f t="shared" si="829"/>
        <v>106507.91633650404</v>
      </c>
      <c r="Z1843" s="50">
        <f t="shared" si="830"/>
        <v>1.5881157360744644</v>
      </c>
      <c r="AA1843" s="50">
        <f t="shared" si="831"/>
        <v>1.3498983756632947</v>
      </c>
      <c r="AB1843" s="50">
        <f t="shared" si="832"/>
        <v>702.51492142116672</v>
      </c>
      <c r="AC1843" s="7">
        <f t="shared" si="833"/>
        <v>0.27935603518335772</v>
      </c>
    </row>
    <row r="1844" spans="2:29">
      <c r="B1844" s="7">
        <f t="shared" si="834"/>
        <v>0.72053358195291828</v>
      </c>
      <c r="C1844" s="7">
        <f t="shared" si="807"/>
        <v>3.9764546465392847E-4</v>
      </c>
      <c r="D1844" s="58">
        <f t="shared" si="808"/>
        <v>3623620.1304354845</v>
      </c>
      <c r="E1844" s="7">
        <f t="shared" si="809"/>
        <v>525.56168845914146</v>
      </c>
      <c r="F1844" s="7">
        <f t="shared" si="810"/>
        <v>3522295.1304354845</v>
      </c>
      <c r="G1844" s="57">
        <f t="shared" si="811"/>
        <v>1.246047409402222E-2</v>
      </c>
      <c r="H1844" s="61">
        <f t="shared" si="812"/>
        <v>1.7277121900660396E-2</v>
      </c>
      <c r="I1844" s="7">
        <f t="shared" si="813"/>
        <v>6.3445756198679162E-2</v>
      </c>
      <c r="J1844" s="58">
        <f t="shared" si="814"/>
        <v>7.4298025004843223E-4</v>
      </c>
      <c r="K1844" s="7">
        <f t="shared" si="815"/>
        <v>6.8873768079653168E-3</v>
      </c>
      <c r="L1844" s="7">
        <f t="shared" si="816"/>
        <v>8.3733373080621815E-3</v>
      </c>
      <c r="M1844" s="58">
        <f t="shared" si="817"/>
        <v>2.5120011924186544E-2</v>
      </c>
      <c r="N1844" s="58">
        <f t="shared" si="818"/>
        <v>1.4141683141501954E-4</v>
      </c>
      <c r="O1844" s="59">
        <f t="shared" si="819"/>
        <v>0.25119164680092848</v>
      </c>
      <c r="P1844" s="58">
        <f t="shared" si="820"/>
        <v>2.2108678814453109E-4</v>
      </c>
      <c r="Q1844" s="58">
        <f t="shared" si="821"/>
        <v>0.55598971394516794</v>
      </c>
      <c r="R1844" s="58">
        <f t="shared" si="822"/>
        <v>0.55284562911364588</v>
      </c>
      <c r="S1844" s="60">
        <f t="shared" si="823"/>
        <v>3.1440848315220649E-3</v>
      </c>
      <c r="T1844" s="58">
        <f t="shared" si="824"/>
        <v>2.1983655707078913E-4</v>
      </c>
      <c r="U1844" s="58">
        <f t="shared" si="825"/>
        <v>3.3412571439304754E-3</v>
      </c>
      <c r="V1844" s="58">
        <f t="shared" si="826"/>
        <v>3.1039902647184625E-4</v>
      </c>
      <c r="W1844" s="50">
        <f t="shared" si="827"/>
        <v>174.91200081538597</v>
      </c>
      <c r="X1844" s="50">
        <f t="shared" si="828"/>
        <v>106505.07616624524</v>
      </c>
      <c r="Y1844" s="50">
        <f t="shared" si="829"/>
        <v>106505.07616624524</v>
      </c>
      <c r="Z1844" s="50">
        <f t="shared" si="830"/>
        <v>1.5881104722357837</v>
      </c>
      <c r="AA1844" s="50">
        <f t="shared" si="831"/>
        <v>1.3498939014004161</v>
      </c>
      <c r="AB1844" s="50">
        <f t="shared" si="832"/>
        <v>702.49385952285274</v>
      </c>
      <c r="AC1844" s="7">
        <f t="shared" si="833"/>
        <v>0.27934768477066713</v>
      </c>
    </row>
    <row r="1845" spans="2:29">
      <c r="B1845" s="7">
        <f t="shared" si="834"/>
        <v>0.72093122741757221</v>
      </c>
      <c r="C1845" s="7">
        <f t="shared" si="807"/>
        <v>3.9764546465392847E-4</v>
      </c>
      <c r="D1845" s="58">
        <f t="shared" si="808"/>
        <v>3623522.9281573314</v>
      </c>
      <c r="E1845" s="7">
        <f t="shared" si="809"/>
        <v>525.54759046001641</v>
      </c>
      <c r="F1845" s="7">
        <f t="shared" si="810"/>
        <v>3522197.9281573314</v>
      </c>
      <c r="G1845" s="57">
        <f t="shared" si="811"/>
        <v>1.2460367468051865E-2</v>
      </c>
      <c r="H1845" s="61">
        <f t="shared" si="812"/>
        <v>1.7282076751671323E-2</v>
      </c>
      <c r="I1845" s="7">
        <f t="shared" si="813"/>
        <v>6.3435846496657317E-2</v>
      </c>
      <c r="J1845" s="58">
        <f t="shared" si="814"/>
        <v>7.4244229729292016E-4</v>
      </c>
      <c r="K1845" s="7">
        <f t="shared" si="815"/>
        <v>6.8882759571562389E-3</v>
      </c>
      <c r="L1845" s="7">
        <f t="shared" si="816"/>
        <v>8.3731605517420801E-3</v>
      </c>
      <c r="M1845" s="58">
        <f t="shared" si="817"/>
        <v>2.511948165522624E-2</v>
      </c>
      <c r="N1845" s="58">
        <f t="shared" si="818"/>
        <v>1.4129236681109791E-4</v>
      </c>
      <c r="O1845" s="59">
        <f t="shared" si="819"/>
        <v>0.25097056654821265</v>
      </c>
      <c r="P1845" s="58">
        <f t="shared" si="820"/>
        <v>2.2108025271583287E-4</v>
      </c>
      <c r="Q1845" s="58">
        <f t="shared" si="821"/>
        <v>0.55597327862959378</v>
      </c>
      <c r="R1845" s="58">
        <f t="shared" si="822"/>
        <v>0.55283079923284106</v>
      </c>
      <c r="S1845" s="60">
        <f t="shared" si="823"/>
        <v>3.1424793967527176E-3</v>
      </c>
      <c r="T1845" s="58">
        <f t="shared" si="824"/>
        <v>2.1983066003594573E-4</v>
      </c>
      <c r="U1845" s="58">
        <f t="shared" si="825"/>
        <v>3.3425067366103624E-3</v>
      </c>
      <c r="V1845" s="58">
        <f t="shared" si="826"/>
        <v>3.1052349107576788E-4</v>
      </c>
      <c r="W1845" s="50">
        <f t="shared" si="827"/>
        <v>174.90830852395328</v>
      </c>
      <c r="X1845" s="50">
        <f t="shared" si="828"/>
        <v>106502.21920672257</v>
      </c>
      <c r="Y1845" s="50">
        <f t="shared" si="829"/>
        <v>106502.21920672257</v>
      </c>
      <c r="Z1845" s="50">
        <f t="shared" si="830"/>
        <v>1.5881051769974235</v>
      </c>
      <c r="AA1845" s="50">
        <f t="shared" si="831"/>
        <v>1.3498894004478099</v>
      </c>
      <c r="AB1845" s="50">
        <f t="shared" si="832"/>
        <v>702.47267312011252</v>
      </c>
      <c r="AC1845" s="7">
        <f t="shared" si="833"/>
        <v>0.27933928484801535</v>
      </c>
    </row>
    <row r="1846" spans="2:29">
      <c r="B1846" s="7">
        <f t="shared" si="834"/>
        <v>0.72132887288222614</v>
      </c>
      <c r="C1846" s="7">
        <f t="shared" si="807"/>
        <v>3.9764546465392847E-4</v>
      </c>
      <c r="D1846" s="58">
        <f t="shared" si="808"/>
        <v>3623425.1546892631</v>
      </c>
      <c r="E1846" s="7">
        <f t="shared" si="809"/>
        <v>525.53340961679476</v>
      </c>
      <c r="F1846" s="7">
        <f t="shared" si="810"/>
        <v>3522100.1546892631</v>
      </c>
      <c r="G1846" s="57">
        <f t="shared" si="811"/>
        <v>1.2460260213550064E-2</v>
      </c>
      <c r="H1846" s="61">
        <f t="shared" si="812"/>
        <v>1.7287031560282915E-2</v>
      </c>
      <c r="I1846" s="7">
        <f t="shared" si="813"/>
        <v>6.3425936879434139E-2</v>
      </c>
      <c r="J1846" s="58">
        <f t="shared" si="814"/>
        <v>7.4190419488707701E-4</v>
      </c>
      <c r="K1846" s="7">
        <f t="shared" si="815"/>
        <v>6.8891744816383547E-3</v>
      </c>
      <c r="L1846" s="7">
        <f t="shared" si="816"/>
        <v>8.3729828714125092E-3</v>
      </c>
      <c r="M1846" s="58">
        <f t="shared" si="817"/>
        <v>2.5118948614237527E-2</v>
      </c>
      <c r="N1846" s="58">
        <f t="shared" si="818"/>
        <v>1.4116790590648545E-4</v>
      </c>
      <c r="O1846" s="59">
        <f t="shared" si="819"/>
        <v>0.25074949286639475</v>
      </c>
      <c r="P1846" s="58">
        <f t="shared" si="820"/>
        <v>2.21073681817896E-4</v>
      </c>
      <c r="Q1846" s="58">
        <f t="shared" si="821"/>
        <v>0.55595675411587253</v>
      </c>
      <c r="R1846" s="58">
        <f t="shared" si="822"/>
        <v>0.55281588220718192</v>
      </c>
      <c r="S1846" s="60">
        <f t="shared" si="823"/>
        <v>3.1408719086906123E-3</v>
      </c>
      <c r="T1846" s="58">
        <f t="shared" si="824"/>
        <v>2.1982472834834624E-4</v>
      </c>
      <c r="U1846" s="58">
        <f t="shared" si="825"/>
        <v>3.343755690079912E-3</v>
      </c>
      <c r="V1846" s="58">
        <f t="shared" si="826"/>
        <v>3.1064795198038032E-4</v>
      </c>
      <c r="W1846" s="50">
        <f t="shared" si="827"/>
        <v>174.90459693073691</v>
      </c>
      <c r="X1846" s="50">
        <f t="shared" si="828"/>
        <v>106499.3454588437</v>
      </c>
      <c r="Y1846" s="50">
        <f t="shared" si="829"/>
        <v>106499.3454588437</v>
      </c>
      <c r="Z1846" s="50">
        <f t="shared" si="830"/>
        <v>1.5880998503560348</v>
      </c>
      <c r="AA1846" s="50">
        <f t="shared" si="831"/>
        <v>1.3498848728026296</v>
      </c>
      <c r="AB1846" s="50">
        <f t="shared" si="832"/>
        <v>702.45136221967721</v>
      </c>
      <c r="AC1846" s="7">
        <f t="shared" si="833"/>
        <v>0.27933083541808146</v>
      </c>
    </row>
    <row r="1847" spans="2:29">
      <c r="B1847" s="7">
        <f t="shared" si="834"/>
        <v>0.72172651834688006</v>
      </c>
      <c r="C1847" s="7">
        <f t="shared" si="807"/>
        <v>3.9764546465392847E-4</v>
      </c>
      <c r="D1847" s="58">
        <f t="shared" si="808"/>
        <v>3623326.8100625253</v>
      </c>
      <c r="E1847" s="7">
        <f t="shared" si="809"/>
        <v>525.51914593400829</v>
      </c>
      <c r="F1847" s="7">
        <f t="shared" si="810"/>
        <v>3522001.8100625253</v>
      </c>
      <c r="G1847" s="57">
        <f t="shared" si="811"/>
        <v>1.2460152330516462E-2</v>
      </c>
      <c r="H1847" s="61">
        <f t="shared" si="812"/>
        <v>1.7291986326245241E-2</v>
      </c>
      <c r="I1847" s="7">
        <f t="shared" si="813"/>
        <v>6.3416027347509493E-2</v>
      </c>
      <c r="J1847" s="58">
        <f t="shared" si="814"/>
        <v>7.4136594286201764E-4</v>
      </c>
      <c r="K1847" s="7">
        <f t="shared" si="815"/>
        <v>6.8900723813822284E-3</v>
      </c>
      <c r="L1847" s="7">
        <f t="shared" si="816"/>
        <v>8.3728042671062635E-3</v>
      </c>
      <c r="M1847" s="58">
        <f t="shared" si="817"/>
        <v>2.5118412801318789E-2</v>
      </c>
      <c r="N1847" s="58">
        <f t="shared" si="818"/>
        <v>1.4104344872114963E-4</v>
      </c>
      <c r="O1847" s="59">
        <f t="shared" si="819"/>
        <v>0.25052842579094203</v>
      </c>
      <c r="P1847" s="58">
        <f t="shared" si="820"/>
        <v>2.2106707545271886E-4</v>
      </c>
      <c r="Q1847" s="58">
        <f t="shared" si="821"/>
        <v>0.55594014040902973</v>
      </c>
      <c r="R1847" s="58">
        <f t="shared" si="822"/>
        <v>0.55280087804143552</v>
      </c>
      <c r="S1847" s="60">
        <f t="shared" si="823"/>
        <v>3.1392623675942088E-3</v>
      </c>
      <c r="T1847" s="58">
        <f t="shared" si="824"/>
        <v>2.1981876200988628E-4</v>
      </c>
      <c r="U1847" s="58">
        <f t="shared" si="825"/>
        <v>3.3450040035227445E-3</v>
      </c>
      <c r="V1847" s="58">
        <f t="shared" si="826"/>
        <v>3.1077240916571613E-4</v>
      </c>
      <c r="W1847" s="50">
        <f t="shared" si="827"/>
        <v>174.90086603642197</v>
      </c>
      <c r="X1847" s="50">
        <f t="shared" si="828"/>
        <v>106496.45492352702</v>
      </c>
      <c r="Y1847" s="50">
        <f t="shared" si="829"/>
        <v>106496.45492352702</v>
      </c>
      <c r="Z1847" s="50">
        <f t="shared" si="830"/>
        <v>1.5880944923082589</v>
      </c>
      <c r="AA1847" s="50">
        <f t="shared" si="831"/>
        <v>1.3498803184620201</v>
      </c>
      <c r="AB1847" s="50">
        <f t="shared" si="832"/>
        <v>702.42992682835722</v>
      </c>
      <c r="AC1847" s="7">
        <f t="shared" si="833"/>
        <v>0.27932233648355781</v>
      </c>
    </row>
    <row r="1848" spans="2:29">
      <c r="B1848" s="7">
        <f t="shared" si="834"/>
        <v>0.72212416381153399</v>
      </c>
      <c r="C1848" s="7">
        <f t="shared" si="807"/>
        <v>3.9764546465392847E-4</v>
      </c>
      <c r="D1848" s="58">
        <f t="shared" si="808"/>
        <v>3623227.89430835</v>
      </c>
      <c r="E1848" s="7">
        <f t="shared" si="809"/>
        <v>525.50479941618687</v>
      </c>
      <c r="F1848" s="7">
        <f t="shared" si="810"/>
        <v>3521902.89430835</v>
      </c>
      <c r="G1848" s="57">
        <f t="shared" si="811"/>
        <v>1.2460043818950491E-2</v>
      </c>
      <c r="H1848" s="61">
        <f t="shared" si="812"/>
        <v>1.729694104930837E-2</v>
      </c>
      <c r="I1848" s="7">
        <f t="shared" si="813"/>
        <v>6.3406117901383244E-2</v>
      </c>
      <c r="J1848" s="58">
        <f t="shared" si="814"/>
        <v>7.4082754124888783E-4</v>
      </c>
      <c r="K1848" s="7">
        <f t="shared" si="815"/>
        <v>6.8909696563585468E-3</v>
      </c>
      <c r="L1848" s="7">
        <f t="shared" si="816"/>
        <v>8.372624738856322E-3</v>
      </c>
      <c r="M1848" s="58">
        <f t="shared" si="817"/>
        <v>2.5117874216568966E-2</v>
      </c>
      <c r="N1848" s="58">
        <f t="shared" si="818"/>
        <v>1.4091899527505654E-4</v>
      </c>
      <c r="O1848" s="59">
        <f t="shared" si="819"/>
        <v>0.25030736535731918</v>
      </c>
      <c r="P1848" s="58">
        <f t="shared" si="820"/>
        <v>2.2106043362285499E-4</v>
      </c>
      <c r="Q1848" s="58">
        <f t="shared" si="821"/>
        <v>0.55592343751548701</v>
      </c>
      <c r="R1848" s="58">
        <f t="shared" si="822"/>
        <v>0.55278578674036694</v>
      </c>
      <c r="S1848" s="60">
        <f t="shared" si="823"/>
        <v>3.1376507751200711E-3</v>
      </c>
      <c r="T1848" s="58">
        <f t="shared" si="824"/>
        <v>2.1981276102246063E-4</v>
      </c>
      <c r="U1848" s="58">
        <f t="shared" si="825"/>
        <v>3.346251676123139E-3</v>
      </c>
      <c r="V1848" s="58">
        <f t="shared" si="826"/>
        <v>3.108968626118092E-4</v>
      </c>
      <c r="W1848" s="50">
        <f t="shared" si="827"/>
        <v>174.89711584169737</v>
      </c>
      <c r="X1848" s="50">
        <f t="shared" si="828"/>
        <v>106493.5476016905</v>
      </c>
      <c r="Y1848" s="50">
        <f t="shared" si="829"/>
        <v>106493.5476016905</v>
      </c>
      <c r="Z1848" s="50">
        <f t="shared" si="830"/>
        <v>1.5880891028507063</v>
      </c>
      <c r="AA1848" s="50">
        <f t="shared" si="831"/>
        <v>1.3498757374231003</v>
      </c>
      <c r="AB1848" s="50">
        <f t="shared" si="832"/>
        <v>702.40836695295991</v>
      </c>
      <c r="AC1848" s="7">
        <f t="shared" si="833"/>
        <v>0.27931378804715196</v>
      </c>
    </row>
    <row r="1849" spans="2:29">
      <c r="B1849" s="7">
        <f t="shared" si="834"/>
        <v>0.72252180927618792</v>
      </c>
      <c r="C1849" s="7">
        <f t="shared" si="807"/>
        <v>3.9764546465392847E-4</v>
      </c>
      <c r="D1849" s="58">
        <f t="shared" si="808"/>
        <v>3623128.4074585452</v>
      </c>
      <c r="E1849" s="7">
        <f t="shared" si="809"/>
        <v>525.49037006794367</v>
      </c>
      <c r="F1849" s="7">
        <f t="shared" si="810"/>
        <v>3521803.4074585452</v>
      </c>
      <c r="G1849" s="57">
        <f t="shared" si="811"/>
        <v>1.2459934678852005E-2</v>
      </c>
      <c r="H1849" s="61">
        <f t="shared" si="812"/>
        <v>1.7301895729222364E-2</v>
      </c>
      <c r="I1849" s="7">
        <f t="shared" si="813"/>
        <v>6.3396208541555255E-2</v>
      </c>
      <c r="J1849" s="58">
        <f t="shared" si="814"/>
        <v>7.4028899007886489E-4</v>
      </c>
      <c r="K1849" s="7">
        <f t="shared" si="815"/>
        <v>6.8918663065381186E-3</v>
      </c>
      <c r="L1849" s="7">
        <f t="shared" si="816"/>
        <v>8.3724442866958491E-3</v>
      </c>
      <c r="M1849" s="58">
        <f t="shared" si="817"/>
        <v>2.5117332860087549E-2</v>
      </c>
      <c r="N1849" s="58">
        <f t="shared" si="818"/>
        <v>1.4079454558817113E-4</v>
      </c>
      <c r="O1849" s="59">
        <f t="shared" si="819"/>
        <v>0.25008631160098899</v>
      </c>
      <c r="P1849" s="58">
        <f t="shared" si="820"/>
        <v>2.2105375633019175E-4</v>
      </c>
      <c r="Q1849" s="58">
        <f t="shared" si="821"/>
        <v>0.55590664543999069</v>
      </c>
      <c r="R1849" s="58">
        <f t="shared" si="822"/>
        <v>0.55277060830882918</v>
      </c>
      <c r="S1849" s="60">
        <f t="shared" si="823"/>
        <v>3.1360371311615065E-3</v>
      </c>
      <c r="T1849" s="58">
        <f t="shared" si="824"/>
        <v>2.1980672538799909E-4</v>
      </c>
      <c r="U1849" s="58">
        <f t="shared" si="825"/>
        <v>3.3474987070653316E-3</v>
      </c>
      <c r="V1849" s="58">
        <f t="shared" si="826"/>
        <v>3.1102131229869464E-4</v>
      </c>
      <c r="W1849" s="50">
        <f t="shared" si="827"/>
        <v>174.89334634725586</v>
      </c>
      <c r="X1849" s="50">
        <f t="shared" si="828"/>
        <v>106490.62349426904</v>
      </c>
      <c r="Y1849" s="50">
        <f t="shared" si="829"/>
        <v>106490.62349426904</v>
      </c>
      <c r="Z1849" s="50">
        <f t="shared" si="830"/>
        <v>1.5880836819799888</v>
      </c>
      <c r="AA1849" s="50">
        <f t="shared" si="831"/>
        <v>1.3498711296829904</v>
      </c>
      <c r="AB1849" s="50">
        <f t="shared" si="832"/>
        <v>702.38668260041823</v>
      </c>
      <c r="AC1849" s="7">
        <f t="shared" si="833"/>
        <v>0.27930519011159577</v>
      </c>
    </row>
    <row r="1850" spans="2:29">
      <c r="B1850" s="7">
        <f t="shared" si="834"/>
        <v>0.72291945474084185</v>
      </c>
      <c r="C1850" s="7">
        <f t="shared" si="807"/>
        <v>3.9764546465392847E-4</v>
      </c>
      <c r="D1850" s="58">
        <f t="shared" si="808"/>
        <v>3623028.3495447449</v>
      </c>
      <c r="E1850" s="7">
        <f t="shared" si="809"/>
        <v>525.4758578938671</v>
      </c>
      <c r="F1850" s="7">
        <f t="shared" si="810"/>
        <v>3521703.3495447449</v>
      </c>
      <c r="G1850" s="57">
        <f t="shared" si="811"/>
        <v>1.2459824910220471E-2</v>
      </c>
      <c r="H1850" s="61">
        <f t="shared" si="812"/>
        <v>1.7306850365737293E-2</v>
      </c>
      <c r="I1850" s="7">
        <f t="shared" si="813"/>
        <v>6.338629926852539E-2</v>
      </c>
      <c r="J1850" s="58">
        <f t="shared" si="814"/>
        <v>7.3975028938315672E-4</v>
      </c>
      <c r="K1850" s="7">
        <f t="shared" si="815"/>
        <v>6.8927623318918805E-3</v>
      </c>
      <c r="L1850" s="7">
        <f t="shared" si="816"/>
        <v>8.3722629106581931E-3</v>
      </c>
      <c r="M1850" s="58">
        <f t="shared" si="817"/>
        <v>2.5116788731974579E-2</v>
      </c>
      <c r="N1850" s="58">
        <f t="shared" si="818"/>
        <v>1.4067009968045711E-4</v>
      </c>
      <c r="O1850" s="59">
        <f t="shared" si="819"/>
        <v>0.24986526455741193</v>
      </c>
      <c r="P1850" s="58">
        <f t="shared" si="820"/>
        <v>2.2104704357706062E-4</v>
      </c>
      <c r="Q1850" s="58">
        <f t="shared" si="821"/>
        <v>0.55588976418840397</v>
      </c>
      <c r="R1850" s="58">
        <f t="shared" si="822"/>
        <v>0.55275534275164839</v>
      </c>
      <c r="S1850" s="60">
        <f t="shared" si="823"/>
        <v>3.1344214367555745E-3</v>
      </c>
      <c r="T1850" s="58">
        <f t="shared" si="824"/>
        <v>2.1980065510842072E-4</v>
      </c>
      <c r="U1850" s="58">
        <f t="shared" si="825"/>
        <v>3.3487450955339716E-3</v>
      </c>
      <c r="V1850" s="58">
        <f t="shared" si="826"/>
        <v>3.1114575820640866E-4</v>
      </c>
      <c r="W1850" s="50">
        <f t="shared" si="827"/>
        <v>174.88955755379402</v>
      </c>
      <c r="X1850" s="50">
        <f t="shared" si="828"/>
        <v>106487.68260219239</v>
      </c>
      <c r="Y1850" s="50">
        <f t="shared" si="829"/>
        <v>106487.68260219239</v>
      </c>
      <c r="Z1850" s="50">
        <f t="shared" si="830"/>
        <v>1.588078229692679</v>
      </c>
      <c r="AA1850" s="50">
        <f t="shared" si="831"/>
        <v>1.3498664952387771</v>
      </c>
      <c r="AB1850" s="50">
        <f t="shared" si="832"/>
        <v>702.36487377762728</v>
      </c>
      <c r="AC1850" s="7">
        <f t="shared" si="833"/>
        <v>0.27929654267963855</v>
      </c>
    </row>
    <row r="1851" spans="2:29">
      <c r="B1851" s="7">
        <f t="shared" si="834"/>
        <v>0.72331710020549578</v>
      </c>
      <c r="C1851" s="7">
        <f t="shared" si="807"/>
        <v>3.9764546465392847E-4</v>
      </c>
      <c r="D1851" s="58">
        <f t="shared" si="808"/>
        <v>3622927.7205988984</v>
      </c>
      <c r="E1851" s="7">
        <f t="shared" si="809"/>
        <v>525.46126289859069</v>
      </c>
      <c r="F1851" s="7">
        <f t="shared" si="810"/>
        <v>3521602.7205988984</v>
      </c>
      <c r="G1851" s="57">
        <f t="shared" si="811"/>
        <v>1.2459714513055498E-2</v>
      </c>
      <c r="H1851" s="61">
        <f t="shared" si="812"/>
        <v>1.7311804958603225E-2</v>
      </c>
      <c r="I1851" s="7">
        <f t="shared" si="813"/>
        <v>6.3376390082793527E-2</v>
      </c>
      <c r="J1851" s="58">
        <f t="shared" si="814"/>
        <v>7.3921143919300242E-4</v>
      </c>
      <c r="K1851" s="7">
        <f t="shared" si="815"/>
        <v>6.8936577323908954E-3</v>
      </c>
      <c r="L1851" s="7">
        <f t="shared" si="816"/>
        <v>8.3720806107769E-3</v>
      </c>
      <c r="M1851" s="58">
        <f t="shared" si="817"/>
        <v>2.5116241832330702E-2</v>
      </c>
      <c r="N1851" s="58">
        <f t="shared" si="818"/>
        <v>1.4054565757187678E-4</v>
      </c>
      <c r="O1851" s="59">
        <f t="shared" si="819"/>
        <v>0.24964422426204613</v>
      </c>
      <c r="P1851" s="58">
        <f t="shared" si="820"/>
        <v>2.2104029536579306E-4</v>
      </c>
      <c r="Q1851" s="58">
        <f t="shared" si="821"/>
        <v>0.55587279376659005</v>
      </c>
      <c r="R1851" s="58">
        <f t="shared" si="822"/>
        <v>0.55273999007369901</v>
      </c>
      <c r="S1851" s="60">
        <f t="shared" si="823"/>
        <v>3.1328036928910397E-3</v>
      </c>
      <c r="T1851" s="58">
        <f t="shared" si="824"/>
        <v>2.1979455018566386E-4</v>
      </c>
      <c r="U1851" s="58">
        <f t="shared" si="825"/>
        <v>3.3499908407141009E-3</v>
      </c>
      <c r="V1851" s="58">
        <f t="shared" si="826"/>
        <v>3.1127020031498898E-4</v>
      </c>
      <c r="W1851" s="50">
        <f t="shared" si="827"/>
        <v>174.88574946201268</v>
      </c>
      <c r="X1851" s="50">
        <f t="shared" si="828"/>
        <v>106484.72492639965</v>
      </c>
      <c r="Y1851" s="50">
        <f t="shared" si="829"/>
        <v>106484.72492639965</v>
      </c>
      <c r="Z1851" s="50">
        <f t="shared" si="830"/>
        <v>1.5880727459853368</v>
      </c>
      <c r="AA1851" s="50">
        <f t="shared" si="831"/>
        <v>1.3498618340875361</v>
      </c>
      <c r="AB1851" s="50">
        <f t="shared" si="832"/>
        <v>702.34294049155062</v>
      </c>
      <c r="AC1851" s="7">
        <f t="shared" si="833"/>
        <v>0.27928784575403576</v>
      </c>
    </row>
    <row r="1852" spans="2:29">
      <c r="B1852" s="7">
        <f t="shared" si="834"/>
        <v>0.72371474567014971</v>
      </c>
      <c r="C1852" s="7">
        <f t="shared" si="807"/>
        <v>3.9764546465392847E-4</v>
      </c>
      <c r="D1852" s="58">
        <f t="shared" si="808"/>
        <v>3622826.5206532432</v>
      </c>
      <c r="E1852" s="7">
        <f t="shared" si="809"/>
        <v>525.44658508679038</v>
      </c>
      <c r="F1852" s="7">
        <f t="shared" si="810"/>
        <v>3521501.5206532432</v>
      </c>
      <c r="G1852" s="57">
        <f t="shared" si="811"/>
        <v>1.2459603487356806E-2</v>
      </c>
      <c r="H1852" s="61">
        <f t="shared" si="812"/>
        <v>1.7316759507570223E-2</v>
      </c>
      <c r="I1852" s="7">
        <f t="shared" si="813"/>
        <v>6.336648098485953E-2</v>
      </c>
      <c r="J1852" s="58">
        <f t="shared" si="814"/>
        <v>7.3867243953967257E-4</v>
      </c>
      <c r="K1852" s="7">
        <f t="shared" si="815"/>
        <v>6.8945525080063444E-3</v>
      </c>
      <c r="L1852" s="7">
        <f t="shared" si="816"/>
        <v>8.3718973870856896E-3</v>
      </c>
      <c r="M1852" s="58">
        <f t="shared" si="817"/>
        <v>2.5115692161257069E-2</v>
      </c>
      <c r="N1852" s="58">
        <f t="shared" si="818"/>
        <v>1.404212192823914E-4</v>
      </c>
      <c r="O1852" s="59">
        <f t="shared" si="819"/>
        <v>0.24942319075034772</v>
      </c>
      <c r="P1852" s="58">
        <f t="shared" si="820"/>
        <v>2.2103351169841523E-4</v>
      </c>
      <c r="Q1852" s="58">
        <f t="shared" si="821"/>
        <v>0.5558557341796444</v>
      </c>
      <c r="R1852" s="58">
        <f t="shared" si="822"/>
        <v>0.55272455027989931</v>
      </c>
      <c r="S1852" s="60">
        <f t="shared" si="823"/>
        <v>3.1311838997450936E-3</v>
      </c>
      <c r="T1852" s="58">
        <f t="shared" si="824"/>
        <v>2.197884106216842E-4</v>
      </c>
      <c r="U1852" s="58">
        <f t="shared" si="825"/>
        <v>3.3512359417908321E-3</v>
      </c>
      <c r="V1852" s="58">
        <f t="shared" si="826"/>
        <v>3.1139463860447436E-4</v>
      </c>
      <c r="W1852" s="50">
        <f t="shared" si="827"/>
        <v>174.88192207261613</v>
      </c>
      <c r="X1852" s="50">
        <f t="shared" si="828"/>
        <v>106481.7504678383</v>
      </c>
      <c r="Y1852" s="50">
        <f t="shared" si="829"/>
        <v>106481.7504678383</v>
      </c>
      <c r="Z1852" s="50">
        <f t="shared" si="830"/>
        <v>1.5880672308545078</v>
      </c>
      <c r="AA1852" s="50">
        <f t="shared" si="831"/>
        <v>1.3498571462263316</v>
      </c>
      <c r="AB1852" s="50">
        <f t="shared" si="832"/>
        <v>702.320882749215</v>
      </c>
      <c r="AC1852" s="7">
        <f t="shared" si="833"/>
        <v>0.27927909933756895</v>
      </c>
    </row>
    <row r="1853" spans="2:29">
      <c r="B1853" s="7">
        <f t="shared" si="834"/>
        <v>0.72411239113480363</v>
      </c>
      <c r="C1853" s="7">
        <f t="shared" si="807"/>
        <v>3.9764546465392847E-4</v>
      </c>
      <c r="D1853" s="58">
        <f t="shared" si="808"/>
        <v>3622724.7497399612</v>
      </c>
      <c r="E1853" s="7">
        <f t="shared" si="809"/>
        <v>525.43182446313358</v>
      </c>
      <c r="F1853" s="7">
        <f t="shared" si="810"/>
        <v>3521399.7497399612</v>
      </c>
      <c r="G1853" s="57">
        <f t="shared" si="811"/>
        <v>1.2459491833123856E-2</v>
      </c>
      <c r="H1853" s="61">
        <f t="shared" si="812"/>
        <v>1.7321714012388356E-2</v>
      </c>
      <c r="I1853" s="7">
        <f t="shared" si="813"/>
        <v>6.3356571975223264E-2</v>
      </c>
      <c r="J1853" s="58">
        <f t="shared" si="814"/>
        <v>7.3813329045446861E-4</v>
      </c>
      <c r="K1853" s="7">
        <f t="shared" si="815"/>
        <v>6.895446658709537E-3</v>
      </c>
      <c r="L1853" s="7">
        <f t="shared" si="816"/>
        <v>8.3717132396184737E-3</v>
      </c>
      <c r="M1853" s="58">
        <f t="shared" si="817"/>
        <v>2.5115139718855421E-2</v>
      </c>
      <c r="N1853" s="58">
        <f t="shared" si="818"/>
        <v>1.4029678483196075E-4</v>
      </c>
      <c r="O1853" s="59">
        <f t="shared" si="819"/>
        <v>0.24920216405777026</v>
      </c>
      <c r="P1853" s="58">
        <f t="shared" si="820"/>
        <v>2.2102669257745289E-4</v>
      </c>
      <c r="Q1853" s="58">
        <f t="shared" si="821"/>
        <v>0.55583858543391862</v>
      </c>
      <c r="R1853" s="58">
        <f t="shared" si="822"/>
        <v>0.55270902337515937</v>
      </c>
      <c r="S1853" s="60">
        <f t="shared" si="823"/>
        <v>3.1295620587592499E-3</v>
      </c>
      <c r="T1853" s="58">
        <f t="shared" si="824"/>
        <v>2.1978223641843427E-4</v>
      </c>
      <c r="U1853" s="58">
        <f t="shared" si="825"/>
        <v>3.3524803979498507E-3</v>
      </c>
      <c r="V1853" s="58">
        <f t="shared" si="826"/>
        <v>3.1151907305490502E-4</v>
      </c>
      <c r="W1853" s="50">
        <f t="shared" si="827"/>
        <v>174.87807538631284</v>
      </c>
      <c r="X1853" s="50">
        <f t="shared" si="828"/>
        <v>106478.75922745425</v>
      </c>
      <c r="Y1853" s="50">
        <f t="shared" si="829"/>
        <v>106478.75922745425</v>
      </c>
      <c r="Z1853" s="50">
        <f t="shared" si="830"/>
        <v>1.5880616842967048</v>
      </c>
      <c r="AA1853" s="50">
        <f t="shared" si="831"/>
        <v>1.3498524316521991</v>
      </c>
      <c r="AB1853" s="50">
        <f t="shared" si="832"/>
        <v>702.29870055763467</v>
      </c>
      <c r="AC1853" s="7">
        <f t="shared" si="833"/>
        <v>0.27927030343302978</v>
      </c>
    </row>
    <row r="1854" spans="2:29">
      <c r="B1854" s="7">
        <f t="shared" si="834"/>
        <v>0.72451003659945756</v>
      </c>
      <c r="C1854" s="7">
        <f t="shared" ref="C1854:C1917" si="835">B1854-B1853</f>
        <v>3.9764546465392847E-4</v>
      </c>
      <c r="D1854" s="58">
        <f t="shared" ref="D1854:D1917" si="836">$E$23*$E$21*U1853/V1853</f>
        <v>3622622.4078917187</v>
      </c>
      <c r="E1854" s="7">
        <f t="shared" ref="E1854:E1917" si="837">D1854/6894.757</f>
        <v>525.41698103235819</v>
      </c>
      <c r="F1854" s="7">
        <f t="shared" ref="F1854:F1917" si="838">D1854-$E$6</f>
        <v>3521297.4078917187</v>
      </c>
      <c r="G1854" s="57">
        <f t="shared" ref="G1854:G1917" si="839">($E$7*((D1854*0.000145038)^$E$8))*0.0254</f>
        <v>1.2459379550356432E-2</v>
      </c>
      <c r="H1854" s="61">
        <f t="shared" ref="H1854:H1917" si="840">IF(H1853&gt;0,IF((H1853+G1853*C1854)&lt;$E$10,H1853+G1853*C1854,0),0)</f>
        <v>1.7326668472807692E-2</v>
      </c>
      <c r="I1854" s="7">
        <f t="shared" ref="I1854:I1917" si="841">IF(H1854&gt;0,I1853-G1853*C1854*2,0)</f>
        <v>6.3346663054384592E-2</v>
      </c>
      <c r="J1854" s="58">
        <f t="shared" ref="J1854:J1917" si="842">IF(H1854&gt;0,PI()*($E$10^2-H1854^2),0)</f>
        <v>7.3759399196872248E-4</v>
      </c>
      <c r="K1854" s="7">
        <f t="shared" ref="K1854:K1917" si="843">IF(J1854=0,0,2*PI()*H1854*I1854)</f>
        <v>6.8963401844719064E-3</v>
      </c>
      <c r="L1854" s="7">
        <f t="shared" ref="L1854:L1917" si="844">J1854*2+K1854</f>
        <v>8.371528168409352E-3</v>
      </c>
      <c r="M1854" s="58">
        <f t="shared" ref="M1854:M1917" si="845">IF(L1854&gt;0,L1854*$E$13,0)</f>
        <v>2.5114584505228056E-2</v>
      </c>
      <c r="N1854" s="58">
        <f t="shared" ref="N1854:N1917" si="846">$E$13*PI()*($E$10^2-H1854^2)*I1854</f>
        <v>1.4017235424054335E-4</v>
      </c>
      <c r="O1854" s="59">
        <f t="shared" ref="O1854:O1917" si="847">$E$9*N1854</f>
        <v>0.24898114421976514</v>
      </c>
      <c r="P1854" s="58">
        <f t="shared" ref="P1854:P1917" si="848">(O1853-O1854)</f>
        <v>2.2101983800512648E-4</v>
      </c>
      <c r="Q1854" s="58">
        <f t="shared" ref="Q1854:Q1917" si="849">P1854/C1854</f>
        <v>0.55582134753499679</v>
      </c>
      <c r="R1854" s="58">
        <f t="shared" ref="R1854:R1917" si="850">IF(D1854&gt;$E$6,$E$14*D1854*$E$22*(SQRT((2/($E$22+1))^(($E$22+1)/($E$22-1))))/($E$22*$E$23*$E$21)^0.5,0)</f>
        <v>0.55269340936446321</v>
      </c>
      <c r="S1854" s="60">
        <f t="shared" ref="S1854:S1917" si="851">Q1854-R1854</f>
        <v>3.127938170533584E-3</v>
      </c>
      <c r="T1854" s="58">
        <f t="shared" ref="T1854:T1917" si="852">R1854*C1854</f>
        <v>2.1977602757789586E-4</v>
      </c>
      <c r="U1854" s="58">
        <f t="shared" ref="U1854:U1917" si="853">IF(P1854+U1853-T1854&gt;0,P1854+U1853-T1854,0)</f>
        <v>3.3537242083770814E-3</v>
      </c>
      <c r="V1854" s="58">
        <f t="shared" ref="V1854:V1917" si="854">$E$20-N1854</f>
        <v>3.1164350364632241E-4</v>
      </c>
      <c r="W1854" s="50">
        <f t="shared" ref="W1854:W1917" si="855">M1854/$E$14</f>
        <v>174.87420940381509</v>
      </c>
      <c r="X1854" s="50">
        <f t="shared" ref="X1854:X1917" si="856">D1854/(1+(($E$22-1)/2)*$E$17^2)^($E$22/($E$22-1))</f>
        <v>106475.75120620763</v>
      </c>
      <c r="Y1854" s="50">
        <f t="shared" ref="Y1854:Y1917" si="857">IF(D1854/(1+(($E$22-1)/2)*$E$17^2)^($E$22/($E$22-1))&lt;$E$6,$E$6,D1854/(1+(($E$22-1)/2)*$E$17^2)^($E$22/($E$22-1)))</f>
        <v>106475.75120620763</v>
      </c>
      <c r="Z1854" s="50">
        <f t="shared" ref="Z1854:Z1917" si="858">(((2*$E$22^2)/($E$22-1))*((2/($E$22+1))^(($E$22+1)/($E$22-1)))*((1-(X1854/D1854)^(($E$22-1)/$E$22))))^(0.5)+(((X1854-$E$6)/(D1854))*($E$15/$E$14))</f>
        <v>1.5880561063084371</v>
      </c>
      <c r="AA1854" s="50">
        <f t="shared" ref="AA1854:AA1917" si="859">Z1854*$E$16</f>
        <v>1.3498476903621714</v>
      </c>
      <c r="AB1854" s="50">
        <f t="shared" ref="AB1854:AB1917" si="860">IF(AA1854*D1854*$E$14&gt;0,AA1854*D1854*$E$14,0)</f>
        <v>702.27639392392962</v>
      </c>
      <c r="AC1854" s="7">
        <f t="shared" ref="AC1854:AC1917" si="861">((AB1853+AB1854)/(2))*C1854</f>
        <v>0.27926145804322855</v>
      </c>
    </row>
    <row r="1855" spans="2:29">
      <c r="B1855" s="7">
        <f t="shared" si="834"/>
        <v>0.72490768206411149</v>
      </c>
      <c r="C1855" s="7">
        <f t="shared" si="835"/>
        <v>3.9764546465392847E-4</v>
      </c>
      <c r="D1855" s="58">
        <f t="shared" si="836"/>
        <v>3622519.4951413046</v>
      </c>
      <c r="E1855" s="7">
        <f t="shared" si="837"/>
        <v>525.40205479921985</v>
      </c>
      <c r="F1855" s="7">
        <f t="shared" si="838"/>
        <v>3521194.4951413046</v>
      </c>
      <c r="G1855" s="57">
        <f t="shared" si="839"/>
        <v>1.2459266639054249E-2</v>
      </c>
      <c r="H1855" s="61">
        <f t="shared" si="840"/>
        <v>1.7331622888578292E-2</v>
      </c>
      <c r="I1855" s="7">
        <f t="shared" si="841"/>
        <v>6.3336754222843392E-2</v>
      </c>
      <c r="J1855" s="58">
        <f t="shared" si="842"/>
        <v>7.3705454411379873E-4</v>
      </c>
      <c r="K1855" s="7">
        <f t="shared" si="843"/>
        <v>6.8972330852650095E-3</v>
      </c>
      <c r="L1855" s="7">
        <f t="shared" si="844"/>
        <v>8.3713421734926061E-3</v>
      </c>
      <c r="M1855" s="58">
        <f t="shared" si="845"/>
        <v>2.5114026520477818E-2</v>
      </c>
      <c r="N1855" s="58">
        <f t="shared" si="846"/>
        <v>1.4004792752809667E-4</v>
      </c>
      <c r="O1855" s="59">
        <f t="shared" si="847"/>
        <v>0.2487601312717817</v>
      </c>
      <c r="P1855" s="58">
        <f t="shared" si="848"/>
        <v>2.210129479834344E-4</v>
      </c>
      <c r="Q1855" s="58">
        <f t="shared" si="849"/>
        <v>0.55580402048790456</v>
      </c>
      <c r="R1855" s="58">
        <f t="shared" si="850"/>
        <v>0.55267770825281259</v>
      </c>
      <c r="S1855" s="60">
        <f t="shared" si="851"/>
        <v>3.1263122350919659E-3</v>
      </c>
      <c r="T1855" s="58">
        <f t="shared" si="852"/>
        <v>2.1976978410205797E-4</v>
      </c>
      <c r="U1855" s="58">
        <f t="shared" si="853"/>
        <v>3.3549673722584579E-3</v>
      </c>
      <c r="V1855" s="58">
        <f t="shared" si="854"/>
        <v>3.1176793035876909E-4</v>
      </c>
      <c r="W1855" s="50">
        <f t="shared" si="855"/>
        <v>174.87032412583898</v>
      </c>
      <c r="X1855" s="50">
        <f t="shared" si="856"/>
        <v>106472.72640506215</v>
      </c>
      <c r="Y1855" s="50">
        <f t="shared" si="857"/>
        <v>106472.72640506215</v>
      </c>
      <c r="Z1855" s="50">
        <f t="shared" si="858"/>
        <v>1.5880504968861906</v>
      </c>
      <c r="AA1855" s="50">
        <f t="shared" si="859"/>
        <v>1.349842922353262</v>
      </c>
      <c r="AB1855" s="50">
        <f t="shared" si="860"/>
        <v>702.25396285524687</v>
      </c>
      <c r="AC1855" s="7">
        <f t="shared" si="861"/>
        <v>0.27925256317100183</v>
      </c>
    </row>
    <row r="1856" spans="2:29">
      <c r="B1856" s="7">
        <f t="shared" si="834"/>
        <v>0.72530532752876542</v>
      </c>
      <c r="C1856" s="7">
        <f t="shared" si="835"/>
        <v>3.9764546465392847E-4</v>
      </c>
      <c r="D1856" s="58">
        <f t="shared" si="836"/>
        <v>3622416.0115213837</v>
      </c>
      <c r="E1856" s="7">
        <f t="shared" si="837"/>
        <v>525.38704576845623</v>
      </c>
      <c r="F1856" s="7">
        <f t="shared" si="838"/>
        <v>3521091.0115213837</v>
      </c>
      <c r="G1856" s="57">
        <f t="shared" si="839"/>
        <v>1.2459153099216701E-2</v>
      </c>
      <c r="H1856" s="61">
        <f t="shared" si="840"/>
        <v>1.7336577259450228E-2</v>
      </c>
      <c r="I1856" s="7">
        <f t="shared" si="841"/>
        <v>6.3326845481099528E-2</v>
      </c>
      <c r="J1856" s="58">
        <f t="shared" si="842"/>
        <v>7.3651494692109109E-4</v>
      </c>
      <c r="K1856" s="7">
        <f t="shared" si="843"/>
        <v>6.8981253610605284E-3</v>
      </c>
      <c r="L1856" s="7">
        <f t="shared" si="844"/>
        <v>8.37115525490271E-3</v>
      </c>
      <c r="M1856" s="58">
        <f t="shared" si="845"/>
        <v>2.5113465764708132E-2</v>
      </c>
      <c r="N1856" s="58">
        <f t="shared" si="846"/>
        <v>1.3992350471457647E-4</v>
      </c>
      <c r="O1856" s="59">
        <f t="shared" si="847"/>
        <v>0.24853912524926647</v>
      </c>
      <c r="P1856" s="58">
        <f t="shared" si="848"/>
        <v>2.2100602251523549E-4</v>
      </c>
      <c r="Q1856" s="58">
        <f t="shared" si="849"/>
        <v>0.55578660429983129</v>
      </c>
      <c r="R1856" s="58">
        <f t="shared" si="850"/>
        <v>0.55266192004519199</v>
      </c>
      <c r="S1856" s="60">
        <f t="shared" si="851"/>
        <v>3.1246842546392983E-3</v>
      </c>
      <c r="T1856" s="58">
        <f t="shared" si="852"/>
        <v>2.1976350599290262E-4</v>
      </c>
      <c r="U1856" s="58">
        <f t="shared" si="853"/>
        <v>3.3562098887807909E-3</v>
      </c>
      <c r="V1856" s="58">
        <f t="shared" si="854"/>
        <v>3.1189235317228929E-4</v>
      </c>
      <c r="W1856" s="50">
        <f t="shared" si="855"/>
        <v>174.86641955310466</v>
      </c>
      <c r="X1856" s="50">
        <f t="shared" si="856"/>
        <v>106469.68482497789</v>
      </c>
      <c r="Y1856" s="50">
        <f t="shared" si="857"/>
        <v>106469.68482497789</v>
      </c>
      <c r="Z1856" s="50">
        <f t="shared" si="858"/>
        <v>1.5880448560264144</v>
      </c>
      <c r="AA1856" s="50">
        <f t="shared" si="859"/>
        <v>1.3498381276224523</v>
      </c>
      <c r="AB1856" s="50">
        <f t="shared" si="860"/>
        <v>702.23140735870572</v>
      </c>
      <c r="AC1856" s="7">
        <f t="shared" si="861"/>
        <v>0.27924361881918597</v>
      </c>
    </row>
    <row r="1857" spans="2:29">
      <c r="B1857" s="7">
        <f t="shared" si="834"/>
        <v>0.72570297299341935</v>
      </c>
      <c r="C1857" s="7">
        <f t="shared" si="835"/>
        <v>3.9764546465392847E-4</v>
      </c>
      <c r="D1857" s="58">
        <f t="shared" si="836"/>
        <v>3622311.9570654263</v>
      </c>
      <c r="E1857" s="7">
        <f t="shared" si="837"/>
        <v>525.37195394492164</v>
      </c>
      <c r="F1857" s="7">
        <f t="shared" si="838"/>
        <v>3520986.9570654263</v>
      </c>
      <c r="G1857" s="57">
        <f t="shared" si="839"/>
        <v>1.2459038930843842E-2</v>
      </c>
      <c r="H1857" s="61">
        <f t="shared" si="840"/>
        <v>1.7341531585173559E-2</v>
      </c>
      <c r="I1857" s="7">
        <f t="shared" si="841"/>
        <v>6.3316936829652865E-2</v>
      </c>
      <c r="J1857" s="58">
        <f t="shared" si="842"/>
        <v>7.3597520042202624E-4</v>
      </c>
      <c r="K1857" s="7">
        <f t="shared" si="843"/>
        <v>6.899017011830268E-3</v>
      </c>
      <c r="L1857" s="7">
        <f t="shared" si="844"/>
        <v>8.3709674126743201E-3</v>
      </c>
      <c r="M1857" s="58">
        <f t="shared" si="845"/>
        <v>2.5112902238022962E-2</v>
      </c>
      <c r="N1857" s="58">
        <f t="shared" si="846"/>
        <v>1.3979908581993763E-4</v>
      </c>
      <c r="O1857" s="59">
        <f t="shared" si="847"/>
        <v>0.24831812618766422</v>
      </c>
      <c r="P1857" s="58">
        <f t="shared" si="848"/>
        <v>2.2099906160225058E-4</v>
      </c>
      <c r="Q1857" s="58">
        <f t="shared" si="849"/>
        <v>0.55576909897510451</v>
      </c>
      <c r="R1857" s="58">
        <f t="shared" si="850"/>
        <v>0.55264604474670709</v>
      </c>
      <c r="S1857" s="60">
        <f t="shared" si="851"/>
        <v>3.1230542283974261E-3</v>
      </c>
      <c r="T1857" s="58">
        <f t="shared" si="852"/>
        <v>2.1975719325246007E-4</v>
      </c>
      <c r="U1857" s="58">
        <f t="shared" si="853"/>
        <v>3.3574517571305813E-3</v>
      </c>
      <c r="V1857" s="58">
        <f t="shared" si="854"/>
        <v>3.1201677206692811E-4</v>
      </c>
      <c r="W1857" s="50">
        <f t="shared" si="855"/>
        <v>174.86249568633608</v>
      </c>
      <c r="X1857" s="50">
        <f t="shared" si="856"/>
        <v>106466.62646693861</v>
      </c>
      <c r="Y1857" s="50">
        <f t="shared" si="857"/>
        <v>106466.62646693861</v>
      </c>
      <c r="Z1857" s="50">
        <f t="shared" si="858"/>
        <v>1.5880391837255723</v>
      </c>
      <c r="AA1857" s="50">
        <f t="shared" si="859"/>
        <v>1.3498333061667365</v>
      </c>
      <c r="AB1857" s="50">
        <f t="shared" si="860"/>
        <v>702.2087274416017</v>
      </c>
      <c r="AC1857" s="7">
        <f t="shared" si="861"/>
        <v>0.27923462499064711</v>
      </c>
    </row>
    <row r="1858" spans="2:29">
      <c r="B1858" s="7">
        <f t="shared" si="834"/>
        <v>0.72610061845807328</v>
      </c>
      <c r="C1858" s="7">
        <f t="shared" si="835"/>
        <v>3.9764546465392847E-4</v>
      </c>
      <c r="D1858" s="58">
        <f t="shared" si="836"/>
        <v>3622207.3318064371</v>
      </c>
      <c r="E1858" s="7">
        <f t="shared" si="837"/>
        <v>525.35677933340321</v>
      </c>
      <c r="F1858" s="7">
        <f t="shared" si="838"/>
        <v>3520882.3318064371</v>
      </c>
      <c r="G1858" s="57">
        <f t="shared" si="839"/>
        <v>1.2458924133935026E-2</v>
      </c>
      <c r="H1858" s="61">
        <f t="shared" si="840"/>
        <v>1.7346485865498355E-2</v>
      </c>
      <c r="I1858" s="7">
        <f t="shared" si="841"/>
        <v>6.3307028269003265E-2</v>
      </c>
      <c r="J1858" s="58">
        <f t="shared" si="842"/>
        <v>7.354353046480609E-4</v>
      </c>
      <c r="K1858" s="7">
        <f t="shared" si="843"/>
        <v>6.8999080375461569E-3</v>
      </c>
      <c r="L1858" s="7">
        <f t="shared" si="844"/>
        <v>8.3707786468422783E-3</v>
      </c>
      <c r="M1858" s="58">
        <f t="shared" si="845"/>
        <v>2.5112335940526836E-2</v>
      </c>
      <c r="N1858" s="58">
        <f t="shared" si="846"/>
        <v>1.3967467086413348E-4</v>
      </c>
      <c r="O1858" s="59">
        <f t="shared" si="847"/>
        <v>0.2480971341224171</v>
      </c>
      <c r="P1858" s="58">
        <f t="shared" si="848"/>
        <v>2.2099206524711645E-4</v>
      </c>
      <c r="Q1858" s="58">
        <f t="shared" si="849"/>
        <v>0.55575150452035516</v>
      </c>
      <c r="R1858" s="58">
        <f t="shared" si="850"/>
        <v>0.55263008236239408</v>
      </c>
      <c r="S1858" s="60">
        <f t="shared" si="851"/>
        <v>3.1214221579610735E-3</v>
      </c>
      <c r="T1858" s="58">
        <f t="shared" si="852"/>
        <v>2.1975084588273295E-4</v>
      </c>
      <c r="U1858" s="58">
        <f t="shared" si="853"/>
        <v>3.3586929764949647E-3</v>
      </c>
      <c r="V1858" s="58">
        <f t="shared" si="854"/>
        <v>3.1214118702273231E-4</v>
      </c>
      <c r="W1858" s="50">
        <f t="shared" si="855"/>
        <v>174.85855252626104</v>
      </c>
      <c r="X1858" s="50">
        <f t="shared" si="856"/>
        <v>106463.55133191441</v>
      </c>
      <c r="Y1858" s="50">
        <f t="shared" si="857"/>
        <v>106463.55133191441</v>
      </c>
      <c r="Z1858" s="50">
        <f t="shared" si="858"/>
        <v>1.5880334799800719</v>
      </c>
      <c r="AA1858" s="50">
        <f t="shared" si="859"/>
        <v>1.3498284579830611</v>
      </c>
      <c r="AB1858" s="50">
        <f t="shared" si="860"/>
        <v>702.18592311112866</v>
      </c>
      <c r="AC1858" s="7">
        <f t="shared" si="861"/>
        <v>0.279225581688266</v>
      </c>
    </row>
    <row r="1859" spans="2:29">
      <c r="B1859" s="7">
        <f t="shared" si="834"/>
        <v>0.72649826392272721</v>
      </c>
      <c r="C1859" s="7">
        <f t="shared" si="835"/>
        <v>3.9764546465392847E-4</v>
      </c>
      <c r="D1859" s="58">
        <f t="shared" si="836"/>
        <v>3622102.1357779619</v>
      </c>
      <c r="E1859" s="7">
        <f t="shared" si="837"/>
        <v>525.34152193876628</v>
      </c>
      <c r="F1859" s="7">
        <f t="shared" si="838"/>
        <v>3520777.1357779619</v>
      </c>
      <c r="G1859" s="57">
        <f t="shared" si="839"/>
        <v>1.2458808708489985E-2</v>
      </c>
      <c r="H1859" s="61">
        <f t="shared" si="840"/>
        <v>1.735144010017468E-2</v>
      </c>
      <c r="I1859" s="7">
        <f t="shared" si="841"/>
        <v>6.3297119799650609E-2</v>
      </c>
      <c r="J1859" s="58">
        <f t="shared" si="842"/>
        <v>7.34895259630683E-4</v>
      </c>
      <c r="K1859" s="7">
        <f t="shared" si="843"/>
        <v>6.9007984381802522E-3</v>
      </c>
      <c r="L1859" s="7">
        <f t="shared" si="844"/>
        <v>8.3705889574416173E-3</v>
      </c>
      <c r="M1859" s="58">
        <f t="shared" si="845"/>
        <v>2.5111766872324852E-2</v>
      </c>
      <c r="N1859" s="58">
        <f t="shared" si="846"/>
        <v>1.3955025986711603E-4</v>
      </c>
      <c r="O1859" s="59">
        <f t="shared" si="847"/>
        <v>0.24787614908896485</v>
      </c>
      <c r="P1859" s="58">
        <f t="shared" si="848"/>
        <v>2.2098503345224785E-4</v>
      </c>
      <c r="Q1859" s="58">
        <f t="shared" si="849"/>
        <v>0.55573382094165591</v>
      </c>
      <c r="R1859" s="58">
        <f t="shared" si="850"/>
        <v>0.55261403289737043</v>
      </c>
      <c r="S1859" s="60">
        <f t="shared" si="851"/>
        <v>3.1197880442854764E-3</v>
      </c>
      <c r="T1859" s="58">
        <f t="shared" si="852"/>
        <v>2.1974446388575619E-4</v>
      </c>
      <c r="U1859" s="58">
        <f t="shared" si="853"/>
        <v>3.3599335460614563E-3</v>
      </c>
      <c r="V1859" s="58">
        <f t="shared" si="854"/>
        <v>3.1226559801974976E-4</v>
      </c>
      <c r="W1859" s="50">
        <f t="shared" si="855"/>
        <v>174.85459007361135</v>
      </c>
      <c r="X1859" s="50">
        <f t="shared" si="856"/>
        <v>106460.45942089122</v>
      </c>
      <c r="Y1859" s="50">
        <f t="shared" si="857"/>
        <v>106460.45942089122</v>
      </c>
      <c r="Z1859" s="50">
        <f t="shared" si="858"/>
        <v>1.5880277447863207</v>
      </c>
      <c r="AA1859" s="50">
        <f t="shared" si="859"/>
        <v>1.3498235830683725</v>
      </c>
      <c r="AB1859" s="50">
        <f t="shared" si="860"/>
        <v>702.16299437459782</v>
      </c>
      <c r="AC1859" s="7">
        <f t="shared" si="861"/>
        <v>0.27921648891492656</v>
      </c>
    </row>
    <row r="1860" spans="2:29">
      <c r="B1860" s="7">
        <f t="shared" si="834"/>
        <v>0.72689590938738113</v>
      </c>
      <c r="C1860" s="7">
        <f t="shared" si="835"/>
        <v>3.9764546465392847E-4</v>
      </c>
      <c r="D1860" s="58">
        <f t="shared" si="836"/>
        <v>3621996.3690138198</v>
      </c>
      <c r="E1860" s="7">
        <f t="shared" si="837"/>
        <v>525.32618176591575</v>
      </c>
      <c r="F1860" s="7">
        <f t="shared" si="838"/>
        <v>3520671.3690138198</v>
      </c>
      <c r="G1860" s="57">
        <f t="shared" si="839"/>
        <v>1.2458692654508569E-2</v>
      </c>
      <c r="H1860" s="61">
        <f t="shared" si="840"/>
        <v>1.7356394288952602E-2</v>
      </c>
      <c r="I1860" s="7">
        <f t="shared" si="841"/>
        <v>6.3287211422094758E-2</v>
      </c>
      <c r="J1860" s="58">
        <f t="shared" si="842"/>
        <v>7.343550654014113E-4</v>
      </c>
      <c r="K1860" s="7">
        <f t="shared" si="843"/>
        <v>6.9016882137047314E-3</v>
      </c>
      <c r="L1860" s="7">
        <f t="shared" si="844"/>
        <v>8.3703983445075538E-3</v>
      </c>
      <c r="M1860" s="58">
        <f t="shared" si="845"/>
        <v>2.511119503352266E-2</v>
      </c>
      <c r="N1860" s="58">
        <f t="shared" si="846"/>
        <v>1.3942585284883603E-4</v>
      </c>
      <c r="O1860" s="59">
        <f t="shared" si="847"/>
        <v>0.24765517112274499</v>
      </c>
      <c r="P1860" s="58">
        <f t="shared" si="848"/>
        <v>2.2097796621986521E-4</v>
      </c>
      <c r="Q1860" s="58">
        <f t="shared" si="849"/>
        <v>0.55571604824459075</v>
      </c>
      <c r="R1860" s="58">
        <f t="shared" si="850"/>
        <v>0.55259789635679568</v>
      </c>
      <c r="S1860" s="60">
        <f t="shared" si="851"/>
        <v>3.1181518877950731E-3</v>
      </c>
      <c r="T1860" s="58">
        <f t="shared" si="852"/>
        <v>2.1973804726358142E-4</v>
      </c>
      <c r="U1860" s="58">
        <f t="shared" si="853"/>
        <v>3.3611734650177399E-3</v>
      </c>
      <c r="V1860" s="58">
        <f t="shared" si="854"/>
        <v>3.1239000503802974E-4</v>
      </c>
      <c r="W1860" s="50">
        <f t="shared" si="855"/>
        <v>174.85060832912262</v>
      </c>
      <c r="X1860" s="50">
        <f t="shared" si="856"/>
        <v>106457.35073486307</v>
      </c>
      <c r="Y1860" s="50">
        <f t="shared" si="857"/>
        <v>106457.35073486307</v>
      </c>
      <c r="Z1860" s="50">
        <f t="shared" si="858"/>
        <v>1.5880219781407114</v>
      </c>
      <c r="AA1860" s="50">
        <f t="shared" si="859"/>
        <v>1.3498186814196047</v>
      </c>
      <c r="AB1860" s="50">
        <f t="shared" si="860"/>
        <v>702.13994123938107</v>
      </c>
      <c r="AC1860" s="7">
        <f t="shared" si="861"/>
        <v>0.27920734667354824</v>
      </c>
    </row>
    <row r="1861" spans="2:29">
      <c r="B1861" s="7">
        <f t="shared" si="834"/>
        <v>0.72729355485203506</v>
      </c>
      <c r="C1861" s="7">
        <f t="shared" si="835"/>
        <v>3.9764546465392847E-4</v>
      </c>
      <c r="D1861" s="58">
        <f t="shared" si="836"/>
        <v>3621890.0315478728</v>
      </c>
      <c r="E1861" s="7">
        <f t="shared" si="837"/>
        <v>525.31075881976301</v>
      </c>
      <c r="F1861" s="7">
        <f t="shared" si="838"/>
        <v>3520565.0315478728</v>
      </c>
      <c r="G1861" s="57">
        <f t="shared" si="839"/>
        <v>1.2458575971990455E-2</v>
      </c>
      <c r="H1861" s="61">
        <f t="shared" si="840"/>
        <v>1.7361348431582185E-2</v>
      </c>
      <c r="I1861" s="7">
        <f t="shared" si="841"/>
        <v>6.3277303136835591E-2</v>
      </c>
      <c r="J1861" s="58">
        <f t="shared" si="842"/>
        <v>7.3381472199179638E-4</v>
      </c>
      <c r="K1861" s="7">
        <f t="shared" si="843"/>
        <v>6.9025773640918981E-3</v>
      </c>
      <c r="L1861" s="7">
        <f t="shared" si="844"/>
        <v>8.37020680807549E-3</v>
      </c>
      <c r="M1861" s="58">
        <f t="shared" si="845"/>
        <v>2.511062042422647E-2</v>
      </c>
      <c r="N1861" s="58">
        <f t="shared" si="846"/>
        <v>1.3930144982924291E-4</v>
      </c>
      <c r="O1861" s="59">
        <f t="shared" si="847"/>
        <v>0.24743420025919272</v>
      </c>
      <c r="P1861" s="58">
        <f t="shared" si="848"/>
        <v>2.2097086355227225E-4</v>
      </c>
      <c r="Q1861" s="58">
        <f t="shared" si="849"/>
        <v>0.55569818643495295</v>
      </c>
      <c r="R1861" s="58">
        <f t="shared" si="850"/>
        <v>0.55258167274583658</v>
      </c>
      <c r="S1861" s="60">
        <f t="shared" si="851"/>
        <v>3.1165136891163625E-3</v>
      </c>
      <c r="T1861" s="58">
        <f t="shared" si="852"/>
        <v>2.1973159601826323E-4</v>
      </c>
      <c r="U1861" s="58">
        <f t="shared" si="853"/>
        <v>3.3624127325517488E-3</v>
      </c>
      <c r="V1861" s="58">
        <f t="shared" si="854"/>
        <v>3.1251440805762286E-4</v>
      </c>
      <c r="W1861" s="50">
        <f t="shared" si="855"/>
        <v>174.84660729353448</v>
      </c>
      <c r="X1861" s="50">
        <f t="shared" si="856"/>
        <v>106454.22527482522</v>
      </c>
      <c r="Y1861" s="50">
        <f t="shared" si="857"/>
        <v>106454.22527482522</v>
      </c>
      <c r="Z1861" s="50">
        <f t="shared" si="858"/>
        <v>1.5880161800396089</v>
      </c>
      <c r="AA1861" s="50">
        <f t="shared" si="859"/>
        <v>1.3498137530336676</v>
      </c>
      <c r="AB1861" s="50">
        <f t="shared" si="860"/>
        <v>702.11676371285876</v>
      </c>
      <c r="AC1861" s="7">
        <f t="shared" si="861"/>
        <v>0.27919815496706402</v>
      </c>
    </row>
    <row r="1862" spans="2:29">
      <c r="B1862" s="7">
        <f t="shared" si="834"/>
        <v>0.72769120031668899</v>
      </c>
      <c r="C1862" s="7">
        <f t="shared" si="835"/>
        <v>3.9764546465392847E-4</v>
      </c>
      <c r="D1862" s="58">
        <f t="shared" si="836"/>
        <v>3621783.1234141095</v>
      </c>
      <c r="E1862" s="7">
        <f t="shared" si="837"/>
        <v>525.29525310523775</v>
      </c>
      <c r="F1862" s="7">
        <f t="shared" si="838"/>
        <v>3520458.1234141095</v>
      </c>
      <c r="G1862" s="57">
        <f t="shared" si="839"/>
        <v>1.2458458660935265E-2</v>
      </c>
      <c r="H1862" s="61">
        <f t="shared" si="840"/>
        <v>1.7366302527813494E-2</v>
      </c>
      <c r="I1862" s="7">
        <f t="shared" si="841"/>
        <v>6.3267394944372973E-2</v>
      </c>
      <c r="J1862" s="58">
        <f t="shared" si="842"/>
        <v>7.3327422943341943E-4</v>
      </c>
      <c r="K1862" s="7">
        <f t="shared" si="843"/>
        <v>6.9034658893141806E-3</v>
      </c>
      <c r="L1862" s="7">
        <f t="shared" si="844"/>
        <v>8.370014348181019E-3</v>
      </c>
      <c r="M1862" s="58">
        <f t="shared" si="845"/>
        <v>2.5110043044543055E-2</v>
      </c>
      <c r="N1862" s="58">
        <f t="shared" si="846"/>
        <v>1.3917705082828471E-4</v>
      </c>
      <c r="O1862" s="59">
        <f t="shared" si="847"/>
        <v>0.24721323653374072</v>
      </c>
      <c r="P1862" s="58">
        <f t="shared" si="848"/>
        <v>2.2096372545199472E-4</v>
      </c>
      <c r="Q1862" s="58">
        <f t="shared" si="849"/>
        <v>0.5556802355190944</v>
      </c>
      <c r="R1862" s="58">
        <f t="shared" si="850"/>
        <v>0.55256536206967843</v>
      </c>
      <c r="S1862" s="60">
        <f t="shared" si="851"/>
        <v>3.1148734494159669E-3</v>
      </c>
      <c r="T1862" s="58">
        <f t="shared" si="852"/>
        <v>2.197251101518635E-4</v>
      </c>
      <c r="U1862" s="58">
        <f t="shared" si="853"/>
        <v>3.3636513478518802E-3</v>
      </c>
      <c r="V1862" s="58">
        <f t="shared" si="854"/>
        <v>3.1263880705858105E-4</v>
      </c>
      <c r="W1862" s="50">
        <f t="shared" si="855"/>
        <v>174.84258696759034</v>
      </c>
      <c r="X1862" s="50">
        <f t="shared" si="856"/>
        <v>106451.08304177667</v>
      </c>
      <c r="Y1862" s="50">
        <f t="shared" si="857"/>
        <v>106451.08304177667</v>
      </c>
      <c r="Z1862" s="50">
        <f t="shared" si="858"/>
        <v>1.5880103504793548</v>
      </c>
      <c r="AA1862" s="50">
        <f t="shared" si="859"/>
        <v>1.3498087979074516</v>
      </c>
      <c r="AB1862" s="50">
        <f t="shared" si="860"/>
        <v>702.09346180243881</v>
      </c>
      <c r="AC1862" s="7">
        <f t="shared" si="861"/>
        <v>0.2791889137984141</v>
      </c>
    </row>
    <row r="1863" spans="2:29">
      <c r="B1863" s="7">
        <f t="shared" si="834"/>
        <v>0.72808884578134292</v>
      </c>
      <c r="C1863" s="7">
        <f t="shared" si="835"/>
        <v>3.9764546465392847E-4</v>
      </c>
      <c r="D1863" s="58">
        <f t="shared" si="836"/>
        <v>3621675.6446468779</v>
      </c>
      <c r="E1863" s="7">
        <f t="shared" si="837"/>
        <v>525.27966462732161</v>
      </c>
      <c r="F1863" s="7">
        <f t="shared" si="838"/>
        <v>3520350.6446468779</v>
      </c>
      <c r="G1863" s="57">
        <f t="shared" si="839"/>
        <v>1.2458340721342807E-2</v>
      </c>
      <c r="H1863" s="61">
        <f t="shared" si="840"/>
        <v>1.7371256577396594E-2</v>
      </c>
      <c r="I1863" s="7">
        <f t="shared" si="841"/>
        <v>6.3257486845206781E-2</v>
      </c>
      <c r="J1863" s="58">
        <f t="shared" si="842"/>
        <v>7.3273358775789287E-4</v>
      </c>
      <c r="K1863" s="7">
        <f t="shared" si="843"/>
        <v>6.9043537893441285E-3</v>
      </c>
      <c r="L1863" s="7">
        <f t="shared" si="844"/>
        <v>8.3698209648599142E-3</v>
      </c>
      <c r="M1863" s="58">
        <f t="shared" si="845"/>
        <v>2.5109462894579743E-2</v>
      </c>
      <c r="N1863" s="58">
        <f t="shared" si="846"/>
        <v>1.3905265586590824E-4</v>
      </c>
      <c r="O1863" s="59">
        <f t="shared" si="847"/>
        <v>0.2469922799818195</v>
      </c>
      <c r="P1863" s="58">
        <f t="shared" si="848"/>
        <v>2.2095655192122532E-4</v>
      </c>
      <c r="Q1863" s="58">
        <f t="shared" si="849"/>
        <v>0.55566219550252938</v>
      </c>
      <c r="R1863" s="58">
        <f t="shared" si="850"/>
        <v>0.55254896433356171</v>
      </c>
      <c r="S1863" s="60">
        <f t="shared" si="851"/>
        <v>3.1132311689676673E-3</v>
      </c>
      <c r="T1863" s="58">
        <f t="shared" si="852"/>
        <v>2.1971858966646609E-4</v>
      </c>
      <c r="U1863" s="58">
        <f t="shared" si="853"/>
        <v>3.3648893101066394E-3</v>
      </c>
      <c r="V1863" s="58">
        <f t="shared" si="854"/>
        <v>3.1276320202095755E-4</v>
      </c>
      <c r="W1863" s="50">
        <f t="shared" si="855"/>
        <v>174.83854735203749</v>
      </c>
      <c r="X1863" s="50">
        <f t="shared" si="856"/>
        <v>106447.92403672697</v>
      </c>
      <c r="Y1863" s="50">
        <f t="shared" si="857"/>
        <v>106447.92403672697</v>
      </c>
      <c r="Z1863" s="50">
        <f t="shared" si="858"/>
        <v>1.588004489456281</v>
      </c>
      <c r="AA1863" s="50">
        <f t="shared" si="859"/>
        <v>1.3498038160378389</v>
      </c>
      <c r="AB1863" s="50">
        <f t="shared" si="860"/>
        <v>702.07003551560831</v>
      </c>
      <c r="AC1863" s="7">
        <f t="shared" si="861"/>
        <v>0.27917962317056005</v>
      </c>
    </row>
    <row r="1864" spans="2:29">
      <c r="B1864" s="7">
        <f t="shared" si="834"/>
        <v>0.72848649124599685</v>
      </c>
      <c r="C1864" s="7">
        <f t="shared" si="835"/>
        <v>3.9764546465392847E-4</v>
      </c>
      <c r="D1864" s="58">
        <f t="shared" si="836"/>
        <v>3621567.595280502</v>
      </c>
      <c r="E1864" s="7">
        <f t="shared" si="837"/>
        <v>525.26399339099294</v>
      </c>
      <c r="F1864" s="7">
        <f t="shared" si="838"/>
        <v>3520242.595280502</v>
      </c>
      <c r="G1864" s="57">
        <f t="shared" si="839"/>
        <v>1.245822215321267E-2</v>
      </c>
      <c r="H1864" s="61">
        <f t="shared" si="840"/>
        <v>1.7376210580081548E-2</v>
      </c>
      <c r="I1864" s="7">
        <f t="shared" si="841"/>
        <v>6.3247578839836865E-2</v>
      </c>
      <c r="J1864" s="58">
        <f t="shared" si="842"/>
        <v>7.3219279699686033E-4</v>
      </c>
      <c r="K1864" s="7">
        <f t="shared" si="843"/>
        <v>6.9052410641544182E-3</v>
      </c>
      <c r="L1864" s="7">
        <f t="shared" si="844"/>
        <v>8.3696266581481382E-3</v>
      </c>
      <c r="M1864" s="58">
        <f t="shared" si="845"/>
        <v>2.5108879974444415E-2</v>
      </c>
      <c r="N1864" s="58">
        <f t="shared" si="846"/>
        <v>1.3892826496205877E-4</v>
      </c>
      <c r="O1864" s="59">
        <f t="shared" si="847"/>
        <v>0.2467713306388569</v>
      </c>
      <c r="P1864" s="58">
        <f t="shared" si="848"/>
        <v>2.2094934296260083E-4</v>
      </c>
      <c r="Q1864" s="58">
        <f t="shared" si="849"/>
        <v>0.55564406639188857</v>
      </c>
      <c r="R1864" s="58">
        <f t="shared" si="850"/>
        <v>0.552532479542723</v>
      </c>
      <c r="S1864" s="60">
        <f t="shared" si="851"/>
        <v>3.1115868491655707E-3</v>
      </c>
      <c r="T1864" s="58">
        <f t="shared" si="852"/>
        <v>2.1971203456415332E-4</v>
      </c>
      <c r="U1864" s="58">
        <f t="shared" si="853"/>
        <v>3.3661266185050871E-3</v>
      </c>
      <c r="V1864" s="58">
        <f t="shared" si="854"/>
        <v>3.1288759292480699E-4</v>
      </c>
      <c r="W1864" s="50">
        <f t="shared" si="855"/>
        <v>174.83448844762719</v>
      </c>
      <c r="X1864" s="50">
        <f t="shared" si="856"/>
        <v>106444.74826068495</v>
      </c>
      <c r="Y1864" s="50">
        <f t="shared" si="857"/>
        <v>106444.74826068495</v>
      </c>
      <c r="Z1864" s="50">
        <f t="shared" si="858"/>
        <v>1.5879985969666872</v>
      </c>
      <c r="AA1864" s="50">
        <f t="shared" si="859"/>
        <v>1.349798807421684</v>
      </c>
      <c r="AB1864" s="50">
        <f t="shared" si="860"/>
        <v>702.04648485984819</v>
      </c>
      <c r="AC1864" s="7">
        <f t="shared" si="861"/>
        <v>0.27917028308647779</v>
      </c>
    </row>
    <row r="1865" spans="2:29">
      <c r="B1865" s="7">
        <f t="shared" si="834"/>
        <v>0.72888413671065078</v>
      </c>
      <c r="C1865" s="7">
        <f t="shared" si="835"/>
        <v>3.9764546465392847E-4</v>
      </c>
      <c r="D1865" s="58">
        <f t="shared" si="836"/>
        <v>3621458.9753497611</v>
      </c>
      <c r="E1865" s="7">
        <f t="shared" si="837"/>
        <v>525.24823940129602</v>
      </c>
      <c r="F1865" s="7">
        <f t="shared" si="838"/>
        <v>3520133.9753497611</v>
      </c>
      <c r="G1865" s="57">
        <f t="shared" si="839"/>
        <v>1.2458102956544728E-2</v>
      </c>
      <c r="H1865" s="61">
        <f t="shared" si="840"/>
        <v>1.7381164535618426E-2</v>
      </c>
      <c r="I1865" s="7">
        <f t="shared" si="841"/>
        <v>6.3237670928763118E-2</v>
      </c>
      <c r="J1865" s="58">
        <f t="shared" si="842"/>
        <v>7.3165185718199611E-4</v>
      </c>
      <c r="K1865" s="7">
        <f t="shared" si="843"/>
        <v>6.9061277137178502E-3</v>
      </c>
      <c r="L1865" s="7">
        <f t="shared" si="844"/>
        <v>8.3694314280818426E-3</v>
      </c>
      <c r="M1865" s="58">
        <f t="shared" si="845"/>
        <v>2.5108294284245526E-2</v>
      </c>
      <c r="N1865" s="58">
        <f t="shared" si="846"/>
        <v>1.3880387813668037E-4</v>
      </c>
      <c r="O1865" s="59">
        <f t="shared" si="847"/>
        <v>0.24655038854027853</v>
      </c>
      <c r="P1865" s="58">
        <f t="shared" si="848"/>
        <v>2.2094209857836944E-4</v>
      </c>
      <c r="Q1865" s="58">
        <f t="shared" si="849"/>
        <v>0.55562584819282601</v>
      </c>
      <c r="R1865" s="58">
        <f t="shared" si="850"/>
        <v>0.55251590770246839</v>
      </c>
      <c r="S1865" s="60">
        <f t="shared" si="851"/>
        <v>3.1099404903576211E-3</v>
      </c>
      <c r="T1865" s="58">
        <f t="shared" si="852"/>
        <v>2.197054448470351E-4</v>
      </c>
      <c r="U1865" s="58">
        <f t="shared" si="853"/>
        <v>3.3673632722364213E-3</v>
      </c>
      <c r="V1865" s="58">
        <f t="shared" si="854"/>
        <v>3.1301197975018536E-4</v>
      </c>
      <c r="W1865" s="50">
        <f t="shared" si="855"/>
        <v>174.8304102551146</v>
      </c>
      <c r="X1865" s="50">
        <f t="shared" si="856"/>
        <v>106441.55571467287</v>
      </c>
      <c r="Y1865" s="50">
        <f t="shared" si="857"/>
        <v>106441.55571467287</v>
      </c>
      <c r="Z1865" s="50">
        <f t="shared" si="858"/>
        <v>1.5879926730068692</v>
      </c>
      <c r="AA1865" s="50">
        <f t="shared" si="859"/>
        <v>1.3497937720558388</v>
      </c>
      <c r="AB1865" s="50">
        <f t="shared" si="860"/>
        <v>702.02280984273943</v>
      </c>
      <c r="AC1865" s="7">
        <f t="shared" si="861"/>
        <v>0.27916089354916207</v>
      </c>
    </row>
    <row r="1866" spans="2:29">
      <c r="B1866" s="7">
        <f t="shared" si="834"/>
        <v>0.7292817821753047</v>
      </c>
      <c r="C1866" s="7">
        <f t="shared" si="835"/>
        <v>3.9764546465392847E-4</v>
      </c>
      <c r="D1866" s="58">
        <f t="shared" si="836"/>
        <v>3621349.7848894377</v>
      </c>
      <c r="E1866" s="7">
        <f t="shared" si="837"/>
        <v>525.23240266327559</v>
      </c>
      <c r="F1866" s="7">
        <f t="shared" si="838"/>
        <v>3520024.7848894377</v>
      </c>
      <c r="G1866" s="57">
        <f t="shared" si="839"/>
        <v>1.2457983131338668E-2</v>
      </c>
      <c r="H1866" s="61">
        <f t="shared" si="840"/>
        <v>1.7386118443757287E-2</v>
      </c>
      <c r="I1866" s="7">
        <f t="shared" si="841"/>
        <v>6.3227763112485388E-2</v>
      </c>
      <c r="J1866" s="58">
        <f t="shared" si="842"/>
        <v>7.3111076834500609E-4</v>
      </c>
      <c r="K1866" s="7">
        <f t="shared" si="843"/>
        <v>6.9070137380073489E-3</v>
      </c>
      <c r="L1866" s="7">
        <f t="shared" si="844"/>
        <v>8.3692352746973613E-3</v>
      </c>
      <c r="M1866" s="58">
        <f t="shared" si="845"/>
        <v>2.5107705824092084E-2</v>
      </c>
      <c r="N1866" s="58">
        <f t="shared" si="846"/>
        <v>1.3867949540971567E-4</v>
      </c>
      <c r="O1866" s="59">
        <f t="shared" si="847"/>
        <v>0.24632945372150747</v>
      </c>
      <c r="P1866" s="58">
        <f t="shared" si="848"/>
        <v>2.2093481877105692E-4</v>
      </c>
      <c r="Q1866" s="58">
        <f t="shared" si="849"/>
        <v>0.55560754091169351</v>
      </c>
      <c r="R1866" s="58">
        <f t="shared" si="850"/>
        <v>0.55249924881810464</v>
      </c>
      <c r="S1866" s="60">
        <f t="shared" si="851"/>
        <v>3.1082920935888714E-3</v>
      </c>
      <c r="T1866" s="58">
        <f t="shared" si="852"/>
        <v>2.1969882051722165E-4</v>
      </c>
      <c r="U1866" s="58">
        <f t="shared" si="853"/>
        <v>3.3685992704902564E-3</v>
      </c>
      <c r="V1866" s="58">
        <f t="shared" si="854"/>
        <v>3.1313636247715007E-4</v>
      </c>
      <c r="W1866" s="50">
        <f t="shared" si="855"/>
        <v>174.82631277525874</v>
      </c>
      <c r="X1866" s="50">
        <f t="shared" si="856"/>
        <v>106438.34639971303</v>
      </c>
      <c r="Y1866" s="50">
        <f t="shared" si="857"/>
        <v>106438.34639971303</v>
      </c>
      <c r="Z1866" s="50">
        <f t="shared" si="858"/>
        <v>1.5879867175730917</v>
      </c>
      <c r="AA1866" s="50">
        <f t="shared" si="859"/>
        <v>1.349788709937128</v>
      </c>
      <c r="AB1866" s="50">
        <f t="shared" si="860"/>
        <v>701.99901047186302</v>
      </c>
      <c r="AC1866" s="7">
        <f t="shared" si="861"/>
        <v>0.27915145456162727</v>
      </c>
    </row>
    <row r="1867" spans="2:29">
      <c r="B1867" s="7">
        <f t="shared" si="834"/>
        <v>0.72967942763995863</v>
      </c>
      <c r="C1867" s="7">
        <f t="shared" si="835"/>
        <v>3.9764546465392847E-4</v>
      </c>
      <c r="D1867" s="58">
        <f t="shared" si="836"/>
        <v>3621240.02393462</v>
      </c>
      <c r="E1867" s="7">
        <f t="shared" si="837"/>
        <v>525.21648318202085</v>
      </c>
      <c r="F1867" s="7">
        <f t="shared" si="838"/>
        <v>3519915.02393462</v>
      </c>
      <c r="G1867" s="57">
        <f t="shared" si="839"/>
        <v>1.2457862677594298E-2</v>
      </c>
      <c r="H1867" s="61">
        <f t="shared" si="840"/>
        <v>1.73910723042482E-2</v>
      </c>
      <c r="I1867" s="7">
        <f t="shared" si="841"/>
        <v>6.3217855391503569E-2</v>
      </c>
      <c r="J1867" s="58">
        <f t="shared" si="842"/>
        <v>7.305695305176265E-4</v>
      </c>
      <c r="K1867" s="7">
        <f t="shared" si="843"/>
        <v>6.9078991369959626E-3</v>
      </c>
      <c r="L1867" s="7">
        <f t="shared" si="844"/>
        <v>8.3690381980312152E-3</v>
      </c>
      <c r="M1867" s="58">
        <f t="shared" si="845"/>
        <v>2.5107114594093646E-2</v>
      </c>
      <c r="N1867" s="58">
        <f t="shared" si="846"/>
        <v>1.385551168011059E-4</v>
      </c>
      <c r="O1867" s="59">
        <f t="shared" si="847"/>
        <v>0.24610852621796436</v>
      </c>
      <c r="P1867" s="58">
        <f t="shared" si="848"/>
        <v>2.2092750354310575E-4</v>
      </c>
      <c r="Q1867" s="58">
        <f t="shared" si="849"/>
        <v>0.55558914455463315</v>
      </c>
      <c r="R1867" s="58">
        <f t="shared" si="850"/>
        <v>0.55248250289498513</v>
      </c>
      <c r="S1867" s="60">
        <f t="shared" si="851"/>
        <v>3.106641659648024E-3</v>
      </c>
      <c r="T1867" s="58">
        <f t="shared" si="852"/>
        <v>2.1969216157684173E-4</v>
      </c>
      <c r="U1867" s="58">
        <f t="shared" si="853"/>
        <v>3.3698346124565203E-3</v>
      </c>
      <c r="V1867" s="58">
        <f t="shared" si="854"/>
        <v>3.1326074108575986E-4</v>
      </c>
      <c r="W1867" s="50">
        <f t="shared" si="855"/>
        <v>174.82219600882243</v>
      </c>
      <c r="X1867" s="50">
        <f t="shared" si="856"/>
        <v>106435.12031683675</v>
      </c>
      <c r="Y1867" s="50">
        <f t="shared" si="857"/>
        <v>106435.12031683675</v>
      </c>
      <c r="Z1867" s="50">
        <f t="shared" si="858"/>
        <v>1.5879807306616069</v>
      </c>
      <c r="AA1867" s="50">
        <f t="shared" si="859"/>
        <v>1.3497836210623659</v>
      </c>
      <c r="AB1867" s="50">
        <f t="shared" si="860"/>
        <v>701.97508675486677</v>
      </c>
      <c r="AC1867" s="7">
        <f t="shared" si="861"/>
        <v>0.27914196612690134</v>
      </c>
    </row>
    <row r="1868" spans="2:29">
      <c r="B1868" s="7">
        <f t="shared" si="834"/>
        <v>0.73007707310461256</v>
      </c>
      <c r="C1868" s="7">
        <f t="shared" si="835"/>
        <v>3.9764546465392847E-4</v>
      </c>
      <c r="D1868" s="58">
        <f t="shared" si="836"/>
        <v>3621129.6925205872</v>
      </c>
      <c r="E1868" s="7">
        <f t="shared" si="837"/>
        <v>525.2004809626485</v>
      </c>
      <c r="F1868" s="7">
        <f t="shared" si="838"/>
        <v>3519804.6925205872</v>
      </c>
      <c r="G1868" s="57">
        <f t="shared" si="839"/>
        <v>1.2457741595311453E-2</v>
      </c>
      <c r="H1868" s="61">
        <f t="shared" si="840"/>
        <v>1.7396026116841226E-2</v>
      </c>
      <c r="I1868" s="7">
        <f t="shared" si="841"/>
        <v>6.320794776631751E-2</v>
      </c>
      <c r="J1868" s="58">
        <f t="shared" si="842"/>
        <v>7.3002814373162607E-4</v>
      </c>
      <c r="K1868" s="7">
        <f t="shared" si="843"/>
        <v>6.908783910656865E-3</v>
      </c>
      <c r="L1868" s="7">
        <f t="shared" si="844"/>
        <v>8.3688401981201165E-3</v>
      </c>
      <c r="M1868" s="58">
        <f t="shared" si="845"/>
        <v>2.5106520594360349E-2</v>
      </c>
      <c r="N1868" s="58">
        <f t="shared" si="846"/>
        <v>1.3843074233079109E-4</v>
      </c>
      <c r="O1868" s="59">
        <f t="shared" si="847"/>
        <v>0.24588760606506768</v>
      </c>
      <c r="P1868" s="58">
        <f t="shared" si="848"/>
        <v>2.2092015289668088E-4</v>
      </c>
      <c r="Q1868" s="58">
        <f t="shared" si="849"/>
        <v>0.55557065912708969</v>
      </c>
      <c r="R1868" s="58">
        <f t="shared" si="850"/>
        <v>0.55246566993849233</v>
      </c>
      <c r="S1868" s="60">
        <f t="shared" si="851"/>
        <v>3.1049891885973624E-3</v>
      </c>
      <c r="T1868" s="58">
        <f t="shared" si="852"/>
        <v>2.1968546802803566E-4</v>
      </c>
      <c r="U1868" s="58">
        <f t="shared" si="853"/>
        <v>3.3710692973251653E-3</v>
      </c>
      <c r="V1868" s="58">
        <f t="shared" si="854"/>
        <v>3.133851155560747E-4</v>
      </c>
      <c r="W1868" s="50">
        <f t="shared" si="855"/>
        <v>174.8180599565726</v>
      </c>
      <c r="X1868" s="50">
        <f t="shared" si="856"/>
        <v>106431.87746708095</v>
      </c>
      <c r="Y1868" s="50">
        <f t="shared" si="857"/>
        <v>106431.87746708095</v>
      </c>
      <c r="Z1868" s="50">
        <f t="shared" si="858"/>
        <v>1.5879747122686474</v>
      </c>
      <c r="AA1868" s="50">
        <f t="shared" si="859"/>
        <v>1.3497785054283502</v>
      </c>
      <c r="AB1868" s="50">
        <f t="shared" si="860"/>
        <v>701.95103869944023</v>
      </c>
      <c r="AC1868" s="7">
        <f t="shared" si="861"/>
        <v>0.27913242824803369</v>
      </c>
    </row>
    <row r="1869" spans="2:29">
      <c r="B1869" s="7">
        <f t="shared" si="834"/>
        <v>0.73047471856926649</v>
      </c>
      <c r="C1869" s="7">
        <f t="shared" si="835"/>
        <v>3.9764546465392847E-4</v>
      </c>
      <c r="D1869" s="58">
        <f t="shared" si="836"/>
        <v>3621018.790682503</v>
      </c>
      <c r="E1869" s="7">
        <f t="shared" si="837"/>
        <v>525.18439601025875</v>
      </c>
      <c r="F1869" s="7">
        <f t="shared" si="838"/>
        <v>3519693.790682503</v>
      </c>
      <c r="G1869" s="57">
        <f t="shared" si="839"/>
        <v>1.2457619884489615E-2</v>
      </c>
      <c r="H1869" s="61">
        <f t="shared" si="840"/>
        <v>1.7400979881286433E-2</v>
      </c>
      <c r="I1869" s="7">
        <f t="shared" si="841"/>
        <v>6.3198040237427103E-2</v>
      </c>
      <c r="J1869" s="58">
        <f t="shared" si="842"/>
        <v>7.2948660801880295E-4</v>
      </c>
      <c r="K1869" s="7">
        <f t="shared" si="843"/>
        <v>6.9096680589633532E-3</v>
      </c>
      <c r="L1869" s="7">
        <f t="shared" si="844"/>
        <v>8.3686412750009591E-3</v>
      </c>
      <c r="M1869" s="58">
        <f t="shared" si="845"/>
        <v>2.5105923825002877E-2</v>
      </c>
      <c r="N1869" s="58">
        <f t="shared" si="846"/>
        <v>1.3830637201870955E-4</v>
      </c>
      <c r="O1869" s="59">
        <f t="shared" si="847"/>
        <v>0.24566669329823285</v>
      </c>
      <c r="P1869" s="58">
        <f t="shared" si="848"/>
        <v>2.2091276683483541E-4</v>
      </c>
      <c r="Q1869" s="58">
        <f t="shared" si="849"/>
        <v>0.55555208463674088</v>
      </c>
      <c r="R1869" s="58">
        <f t="shared" si="850"/>
        <v>0.55244874995399129</v>
      </c>
      <c r="S1869" s="60">
        <f t="shared" si="851"/>
        <v>3.1033346827495922E-3</v>
      </c>
      <c r="T1869" s="58">
        <f t="shared" si="852"/>
        <v>2.1967873987293682E-4</v>
      </c>
      <c r="U1869" s="58">
        <f t="shared" si="853"/>
        <v>3.3723033242870639E-3</v>
      </c>
      <c r="V1869" s="58">
        <f t="shared" si="854"/>
        <v>3.1350948586815621E-4</v>
      </c>
      <c r="W1869" s="50">
        <f t="shared" si="855"/>
        <v>174.81390461927995</v>
      </c>
      <c r="X1869" s="50">
        <f t="shared" si="856"/>
        <v>106428.61785147915</v>
      </c>
      <c r="Y1869" s="50">
        <f t="shared" si="857"/>
        <v>106428.61785147915</v>
      </c>
      <c r="Z1869" s="50">
        <f t="shared" si="858"/>
        <v>1.587968662390409</v>
      </c>
      <c r="AA1869" s="50">
        <f t="shared" si="859"/>
        <v>1.3497733630318476</v>
      </c>
      <c r="AB1869" s="50">
        <f t="shared" si="860"/>
        <v>701.92686631324796</v>
      </c>
      <c r="AC1869" s="7">
        <f t="shared" si="861"/>
        <v>0.27912284092807704</v>
      </c>
    </row>
    <row r="1870" spans="2:29">
      <c r="B1870" s="7">
        <f t="shared" si="834"/>
        <v>0.73087236403392042</v>
      </c>
      <c r="C1870" s="7">
        <f t="shared" si="835"/>
        <v>3.9764546465392847E-4</v>
      </c>
      <c r="D1870" s="58">
        <f t="shared" si="836"/>
        <v>3620907.3184563695</v>
      </c>
      <c r="E1870" s="7">
        <f t="shared" si="837"/>
        <v>525.16822833007302</v>
      </c>
      <c r="F1870" s="7">
        <f t="shared" si="838"/>
        <v>3519582.3184563695</v>
      </c>
      <c r="G1870" s="57">
        <f t="shared" si="839"/>
        <v>1.2457497545128997E-2</v>
      </c>
      <c r="H1870" s="61">
        <f t="shared" si="840"/>
        <v>1.7405933597333882E-2</v>
      </c>
      <c r="I1870" s="7">
        <f t="shared" si="841"/>
        <v>6.3188132805332198E-2</v>
      </c>
      <c r="J1870" s="58">
        <f t="shared" si="842"/>
        <v>7.2894492341098768E-4</v>
      </c>
      <c r="K1870" s="7">
        <f t="shared" si="843"/>
        <v>6.9105515818888488E-3</v>
      </c>
      <c r="L1870" s="7">
        <f t="shared" si="844"/>
        <v>8.3684414287108246E-3</v>
      </c>
      <c r="M1870" s="58">
        <f t="shared" si="845"/>
        <v>2.5105324286132474E-2</v>
      </c>
      <c r="N1870" s="58">
        <f t="shared" si="846"/>
        <v>1.3818200588479858E-4</v>
      </c>
      <c r="O1870" s="59">
        <f t="shared" si="847"/>
        <v>0.24544578795287347</v>
      </c>
      <c r="P1870" s="58">
        <f t="shared" si="848"/>
        <v>2.2090534535937345E-4</v>
      </c>
      <c r="Q1870" s="58">
        <f t="shared" si="849"/>
        <v>0.55553342108812365</v>
      </c>
      <c r="R1870" s="58">
        <f t="shared" si="850"/>
        <v>0.55243174294697406</v>
      </c>
      <c r="S1870" s="60">
        <f t="shared" si="851"/>
        <v>3.1016781411495886E-3</v>
      </c>
      <c r="T1870" s="58">
        <f t="shared" si="852"/>
        <v>2.1967197711372907E-4</v>
      </c>
      <c r="U1870" s="58">
        <f t="shared" si="853"/>
        <v>3.3735366925327082E-3</v>
      </c>
      <c r="V1870" s="58">
        <f t="shared" si="854"/>
        <v>3.1363385200206722E-4</v>
      </c>
      <c r="W1870" s="50">
        <f t="shared" si="855"/>
        <v>174.80972999771905</v>
      </c>
      <c r="X1870" s="50">
        <f t="shared" si="856"/>
        <v>106425.34147108954</v>
      </c>
      <c r="Y1870" s="50">
        <f t="shared" si="857"/>
        <v>106425.34147108954</v>
      </c>
      <c r="Z1870" s="50">
        <f t="shared" si="858"/>
        <v>1.5879625810231042</v>
      </c>
      <c r="AA1870" s="50">
        <f t="shared" si="859"/>
        <v>1.3497681938696384</v>
      </c>
      <c r="AB1870" s="50">
        <f t="shared" si="860"/>
        <v>701.90256960413683</v>
      </c>
      <c r="AC1870" s="7">
        <f t="shared" si="861"/>
        <v>0.27911320417011537</v>
      </c>
    </row>
    <row r="1871" spans="2:29">
      <c r="B1871" s="7">
        <f t="shared" si="834"/>
        <v>0.73127000949857435</v>
      </c>
      <c r="C1871" s="7">
        <f t="shared" si="835"/>
        <v>3.9764546465392847E-4</v>
      </c>
      <c r="D1871" s="58">
        <f t="shared" si="836"/>
        <v>3620795.2758776383</v>
      </c>
      <c r="E1871" s="7">
        <f t="shared" si="837"/>
        <v>525.15197792723347</v>
      </c>
      <c r="F1871" s="7">
        <f t="shared" si="838"/>
        <v>3519470.2758776383</v>
      </c>
      <c r="G1871" s="57">
        <f t="shared" si="839"/>
        <v>1.245737457722901E-2</v>
      </c>
      <c r="H1871" s="61">
        <f t="shared" si="840"/>
        <v>1.7410887264733641E-2</v>
      </c>
      <c r="I1871" s="7">
        <f t="shared" si="841"/>
        <v>6.3178225470532687E-2</v>
      </c>
      <c r="J1871" s="58">
        <f t="shared" si="842"/>
        <v>7.2840308994004074E-4</v>
      </c>
      <c r="K1871" s="7">
        <f t="shared" si="843"/>
        <v>6.9114344794068971E-3</v>
      </c>
      <c r="L1871" s="7">
        <f t="shared" si="844"/>
        <v>8.3682406592869782E-3</v>
      </c>
      <c r="M1871" s="58">
        <f t="shared" si="845"/>
        <v>2.5104721977860935E-2</v>
      </c>
      <c r="N1871" s="58">
        <f t="shared" si="846"/>
        <v>1.3805764394899376E-4</v>
      </c>
      <c r="O1871" s="59">
        <f t="shared" si="847"/>
        <v>0.24522489006440018</v>
      </c>
      <c r="P1871" s="58">
        <f t="shared" si="848"/>
        <v>2.2089788847329261E-4</v>
      </c>
      <c r="Q1871" s="58">
        <f t="shared" si="849"/>
        <v>0.55551466848877662</v>
      </c>
      <c r="R1871" s="58">
        <f t="shared" si="850"/>
        <v>0.55241464892284997</v>
      </c>
      <c r="S1871" s="60">
        <f t="shared" si="851"/>
        <v>3.1000195659266483E-3</v>
      </c>
      <c r="T1871" s="58">
        <f t="shared" si="852"/>
        <v>2.1966517975256344E-4</v>
      </c>
      <c r="U1871" s="58">
        <f t="shared" si="853"/>
        <v>3.3747694012534373E-3</v>
      </c>
      <c r="V1871" s="58">
        <f t="shared" si="854"/>
        <v>3.13758213937872E-4</v>
      </c>
      <c r="W1871" s="50">
        <f t="shared" si="855"/>
        <v>174.80553609266835</v>
      </c>
      <c r="X1871" s="50">
        <f t="shared" si="856"/>
        <v>106422.0483269541</v>
      </c>
      <c r="Y1871" s="50">
        <f t="shared" si="857"/>
        <v>106422.0483269541</v>
      </c>
      <c r="Z1871" s="50">
        <f t="shared" si="858"/>
        <v>1.5879564681628844</v>
      </c>
      <c r="AA1871" s="50">
        <f t="shared" si="859"/>
        <v>1.3497629979384518</v>
      </c>
      <c r="AB1871" s="50">
        <f t="shared" si="860"/>
        <v>701.87814857983415</v>
      </c>
      <c r="AC1871" s="7">
        <f t="shared" si="861"/>
        <v>0.27910351797724525</v>
      </c>
    </row>
    <row r="1872" spans="2:29">
      <c r="B1872" s="7">
        <f t="shared" si="834"/>
        <v>0.73166765496322828</v>
      </c>
      <c r="C1872" s="7">
        <f t="shared" si="835"/>
        <v>3.9764546465392847E-4</v>
      </c>
      <c r="D1872" s="58">
        <f t="shared" si="836"/>
        <v>3620682.6629825202</v>
      </c>
      <c r="E1872" s="7">
        <f t="shared" si="837"/>
        <v>525.13564480699176</v>
      </c>
      <c r="F1872" s="7">
        <f t="shared" si="838"/>
        <v>3519357.6629825202</v>
      </c>
      <c r="G1872" s="57">
        <f t="shared" si="839"/>
        <v>1.245725098078968E-2</v>
      </c>
      <c r="H1872" s="61">
        <f t="shared" si="840"/>
        <v>1.7415840883235771E-2</v>
      </c>
      <c r="I1872" s="7">
        <f t="shared" si="841"/>
        <v>6.316831823352842E-2</v>
      </c>
      <c r="J1872" s="58">
        <f t="shared" si="842"/>
        <v>7.278611076378548E-4</v>
      </c>
      <c r="K1872" s="7">
        <f t="shared" si="843"/>
        <v>6.9123167514911696E-3</v>
      </c>
      <c r="L1872" s="7">
        <f t="shared" si="844"/>
        <v>8.3680389667668796E-3</v>
      </c>
      <c r="M1872" s="58">
        <f t="shared" si="845"/>
        <v>2.5104116900300639E-2</v>
      </c>
      <c r="N1872" s="58">
        <f t="shared" si="846"/>
        <v>1.379332862312295E-4</v>
      </c>
      <c r="O1872" s="59">
        <f t="shared" si="847"/>
        <v>0.24500399966822139</v>
      </c>
      <c r="P1872" s="58">
        <f t="shared" si="848"/>
        <v>2.2089039617878559E-4</v>
      </c>
      <c r="Q1872" s="58">
        <f t="shared" si="849"/>
        <v>0.55549582684421384</v>
      </c>
      <c r="R1872" s="58">
        <f t="shared" si="850"/>
        <v>0.5523974678871435</v>
      </c>
      <c r="S1872" s="60">
        <f t="shared" si="851"/>
        <v>3.0983589570703352E-3</v>
      </c>
      <c r="T1872" s="58">
        <f t="shared" si="852"/>
        <v>2.1965834779163671E-4</v>
      </c>
      <c r="U1872" s="58">
        <f t="shared" si="853"/>
        <v>3.3760014496405861E-3</v>
      </c>
      <c r="V1872" s="58">
        <f t="shared" si="854"/>
        <v>3.1388257165563627E-4</v>
      </c>
      <c r="W1872" s="50">
        <f t="shared" si="855"/>
        <v>174.80132290491034</v>
      </c>
      <c r="X1872" s="50">
        <f t="shared" si="856"/>
        <v>106418.73842013712</v>
      </c>
      <c r="Y1872" s="50">
        <f t="shared" si="857"/>
        <v>106418.73842013712</v>
      </c>
      <c r="Z1872" s="50">
        <f t="shared" si="858"/>
        <v>1.5879503238059132</v>
      </c>
      <c r="AA1872" s="50">
        <f t="shared" si="859"/>
        <v>1.349757775235026</v>
      </c>
      <c r="AB1872" s="50">
        <f t="shared" si="860"/>
        <v>701.85360324823228</v>
      </c>
      <c r="AC1872" s="7">
        <f t="shared" si="861"/>
        <v>0.27909378235257226</v>
      </c>
    </row>
    <row r="1873" spans="2:29">
      <c r="B1873" s="7">
        <f t="shared" si="834"/>
        <v>0.7320653004278822</v>
      </c>
      <c r="C1873" s="7">
        <f t="shared" si="835"/>
        <v>3.9764546465392847E-4</v>
      </c>
      <c r="D1873" s="58">
        <f t="shared" si="836"/>
        <v>3620569.4798070742</v>
      </c>
      <c r="E1873" s="7">
        <f t="shared" si="837"/>
        <v>525.11922897457794</v>
      </c>
      <c r="F1873" s="7">
        <f t="shared" si="838"/>
        <v>3519244.4798070742</v>
      </c>
      <c r="G1873" s="57">
        <f t="shared" si="839"/>
        <v>1.245712675581068E-2</v>
      </c>
      <c r="H1873" s="61">
        <f t="shared" si="840"/>
        <v>1.7420794452590337E-2</v>
      </c>
      <c r="I1873" s="7">
        <f t="shared" si="841"/>
        <v>6.3158411094819289E-2</v>
      </c>
      <c r="J1873" s="58">
        <f t="shared" si="842"/>
        <v>7.2731897653635299E-4</v>
      </c>
      <c r="K1873" s="7">
        <f t="shared" si="843"/>
        <v>6.9131983981154587E-3</v>
      </c>
      <c r="L1873" s="7">
        <f t="shared" si="844"/>
        <v>8.3678363511881654E-3</v>
      </c>
      <c r="M1873" s="58">
        <f t="shared" si="845"/>
        <v>2.5103509053564496E-2</v>
      </c>
      <c r="N1873" s="58">
        <f t="shared" si="846"/>
        <v>1.3780893275143862E-4</v>
      </c>
      <c r="O1873" s="59">
        <f t="shared" si="847"/>
        <v>0.24478311679974285</v>
      </c>
      <c r="P1873" s="58">
        <f t="shared" si="848"/>
        <v>2.2088286847854466E-4</v>
      </c>
      <c r="Q1873" s="58">
        <f t="shared" si="849"/>
        <v>0.55547689616120577</v>
      </c>
      <c r="R1873" s="58">
        <f t="shared" si="850"/>
        <v>0.55238019984535602</v>
      </c>
      <c r="S1873" s="60">
        <f t="shared" si="851"/>
        <v>3.0966963158497451E-3</v>
      </c>
      <c r="T1873" s="58">
        <f t="shared" si="852"/>
        <v>2.1965148123313647E-4</v>
      </c>
      <c r="U1873" s="58">
        <f t="shared" si="853"/>
        <v>3.3772328368859941E-3</v>
      </c>
      <c r="V1873" s="58">
        <f t="shared" si="854"/>
        <v>3.1400692513542717E-4</v>
      </c>
      <c r="W1873" s="50">
        <f t="shared" si="855"/>
        <v>174.79709043523124</v>
      </c>
      <c r="X1873" s="50">
        <f t="shared" si="856"/>
        <v>106415.41175169847</v>
      </c>
      <c r="Y1873" s="50">
        <f t="shared" si="857"/>
        <v>106415.41175169847</v>
      </c>
      <c r="Z1873" s="50">
        <f t="shared" si="858"/>
        <v>1.5879441479483154</v>
      </c>
      <c r="AA1873" s="50">
        <f t="shared" si="859"/>
        <v>1.3497525257560681</v>
      </c>
      <c r="AB1873" s="50">
        <f t="shared" si="860"/>
        <v>701.82893361719096</v>
      </c>
      <c r="AC1873" s="7">
        <f t="shared" si="861"/>
        <v>0.27908399729922811</v>
      </c>
    </row>
    <row r="1874" spans="2:29">
      <c r="B1874" s="7">
        <f t="shared" si="834"/>
        <v>0.73246294589253613</v>
      </c>
      <c r="C1874" s="7">
        <f t="shared" si="835"/>
        <v>3.9764546465392847E-4</v>
      </c>
      <c r="D1874" s="58">
        <f t="shared" si="836"/>
        <v>3620455.7263877522</v>
      </c>
      <c r="E1874" s="7">
        <f t="shared" si="837"/>
        <v>525.10273043527889</v>
      </c>
      <c r="F1874" s="7">
        <f t="shared" si="838"/>
        <v>3519130.7263877522</v>
      </c>
      <c r="G1874" s="57">
        <f t="shared" si="839"/>
        <v>1.2457001902291912E-2</v>
      </c>
      <c r="H1874" s="61">
        <f t="shared" si="840"/>
        <v>1.7425747972547402E-2</v>
      </c>
      <c r="I1874" s="7">
        <f t="shared" si="841"/>
        <v>6.3148504054905158E-2</v>
      </c>
      <c r="J1874" s="58">
        <f t="shared" si="842"/>
        <v>7.2677669666748981E-4</v>
      </c>
      <c r="K1874" s="7">
        <f t="shared" si="843"/>
        <v>6.9140794192536839E-3</v>
      </c>
      <c r="L1874" s="7">
        <f t="shared" si="844"/>
        <v>8.3676328125886629E-3</v>
      </c>
      <c r="M1874" s="58">
        <f t="shared" si="845"/>
        <v>2.5102898437765989E-2</v>
      </c>
      <c r="N1874" s="58">
        <f t="shared" si="846"/>
        <v>1.3768458352955267E-4</v>
      </c>
      <c r="O1874" s="59">
        <f t="shared" si="847"/>
        <v>0.24456224149436792</v>
      </c>
      <c r="P1874" s="58">
        <f t="shared" si="848"/>
        <v>2.2087530537492905E-4</v>
      </c>
      <c r="Q1874" s="58">
        <f t="shared" si="849"/>
        <v>0.55545787644568567</v>
      </c>
      <c r="R1874" s="58">
        <f t="shared" si="850"/>
        <v>0.55236284480304887</v>
      </c>
      <c r="S1874" s="60">
        <f t="shared" si="851"/>
        <v>3.095031642636803E-3</v>
      </c>
      <c r="T1874" s="58">
        <f t="shared" si="852"/>
        <v>2.1964458007927415E-4</v>
      </c>
      <c r="U1874" s="58">
        <f t="shared" si="853"/>
        <v>3.3784635621816488E-3</v>
      </c>
      <c r="V1874" s="58">
        <f t="shared" si="854"/>
        <v>3.1413127435731306E-4</v>
      </c>
      <c r="W1874" s="50">
        <f t="shared" si="855"/>
        <v>174.79283868442121</v>
      </c>
      <c r="X1874" s="50">
        <f t="shared" si="856"/>
        <v>106412.06832270951</v>
      </c>
      <c r="Y1874" s="50">
        <f t="shared" si="857"/>
        <v>106412.06832270951</v>
      </c>
      <c r="Z1874" s="50">
        <f t="shared" si="858"/>
        <v>1.5879379405862075</v>
      </c>
      <c r="AA1874" s="50">
        <f t="shared" si="859"/>
        <v>1.3497472494982763</v>
      </c>
      <c r="AB1874" s="50">
        <f t="shared" si="860"/>
        <v>701.80413969465496</v>
      </c>
      <c r="AC1874" s="7">
        <f t="shared" si="861"/>
        <v>0.2790741628203553</v>
      </c>
    </row>
    <row r="1875" spans="2:29">
      <c r="B1875" s="7">
        <f t="shared" si="834"/>
        <v>0.73286059135719006</v>
      </c>
      <c r="C1875" s="7">
        <f t="shared" si="835"/>
        <v>3.9764546465392847E-4</v>
      </c>
      <c r="D1875" s="58">
        <f t="shared" si="836"/>
        <v>3620341.4027610193</v>
      </c>
      <c r="E1875" s="7">
        <f t="shared" si="837"/>
        <v>525.08614919438344</v>
      </c>
      <c r="F1875" s="7">
        <f t="shared" si="838"/>
        <v>3519016.4027610193</v>
      </c>
      <c r="G1875" s="57">
        <f t="shared" si="839"/>
        <v>1.2456876420233071E-2</v>
      </c>
      <c r="H1875" s="61">
        <f t="shared" si="840"/>
        <v>1.7430701442857032E-2</v>
      </c>
      <c r="I1875" s="7">
        <f t="shared" si="841"/>
        <v>6.3138597114285891E-2</v>
      </c>
      <c r="J1875" s="58">
        <f t="shared" si="842"/>
        <v>7.2623426806325017E-4</v>
      </c>
      <c r="K1875" s="7">
        <f t="shared" si="843"/>
        <v>6.9149598148798893E-3</v>
      </c>
      <c r="L1875" s="7">
        <f t="shared" si="844"/>
        <v>8.3674283510063903E-3</v>
      </c>
      <c r="M1875" s="58">
        <f t="shared" si="845"/>
        <v>2.5102285053019171E-2</v>
      </c>
      <c r="N1875" s="58">
        <f t="shared" si="846"/>
        <v>1.3756023858550157E-4</v>
      </c>
      <c r="O1875" s="59">
        <f t="shared" si="847"/>
        <v>0.24434137378749715</v>
      </c>
      <c r="P1875" s="58">
        <f t="shared" si="848"/>
        <v>2.2086770687076984E-4</v>
      </c>
      <c r="Q1875" s="58">
        <f t="shared" si="849"/>
        <v>0.55543876770477285</v>
      </c>
      <c r="R1875" s="58">
        <f t="shared" si="850"/>
        <v>0.55234540276578536</v>
      </c>
      <c r="S1875" s="60">
        <f t="shared" si="851"/>
        <v>3.0933649389874862E-3</v>
      </c>
      <c r="T1875" s="58">
        <f t="shared" si="852"/>
        <v>2.1963764433226198E-4</v>
      </c>
      <c r="U1875" s="58">
        <f t="shared" si="853"/>
        <v>3.3796936247201567E-3</v>
      </c>
      <c r="V1875" s="58">
        <f t="shared" si="854"/>
        <v>3.142556193013642E-4</v>
      </c>
      <c r="W1875" s="50">
        <f t="shared" si="855"/>
        <v>174.78856765327444</v>
      </c>
      <c r="X1875" s="50">
        <f t="shared" si="856"/>
        <v>106408.70813424204</v>
      </c>
      <c r="Y1875" s="50">
        <f t="shared" si="857"/>
        <v>106408.70813424204</v>
      </c>
      <c r="Z1875" s="50">
        <f t="shared" si="858"/>
        <v>1.5879317017156771</v>
      </c>
      <c r="AA1875" s="50">
        <f t="shared" si="859"/>
        <v>1.3497419464583256</v>
      </c>
      <c r="AB1875" s="50">
        <f t="shared" si="860"/>
        <v>701.77922148857283</v>
      </c>
      <c r="AC1875" s="7">
        <f t="shared" si="861"/>
        <v>0.27906427891911362</v>
      </c>
    </row>
    <row r="1876" spans="2:29">
      <c r="B1876" s="7">
        <f t="shared" si="834"/>
        <v>0.73325823682184399</v>
      </c>
      <c r="C1876" s="7">
        <f t="shared" si="835"/>
        <v>3.9764546465392847E-4</v>
      </c>
      <c r="D1876" s="58">
        <f t="shared" si="836"/>
        <v>3620226.5089638457</v>
      </c>
      <c r="E1876" s="7">
        <f t="shared" si="837"/>
        <v>525.06948525725352</v>
      </c>
      <c r="F1876" s="7">
        <f t="shared" si="838"/>
        <v>3518901.5089638457</v>
      </c>
      <c r="G1876" s="57">
        <f t="shared" si="839"/>
        <v>1.2456750309634227E-2</v>
      </c>
      <c r="H1876" s="61">
        <f t="shared" si="840"/>
        <v>1.7435654863269291E-2</v>
      </c>
      <c r="I1876" s="7">
        <f t="shared" si="841"/>
        <v>6.3128690273461366E-2</v>
      </c>
      <c r="J1876" s="58">
        <f t="shared" si="842"/>
        <v>7.256916907556508E-4</v>
      </c>
      <c r="K1876" s="7">
        <f t="shared" si="843"/>
        <v>6.9158395849682405E-3</v>
      </c>
      <c r="L1876" s="7">
        <f t="shared" si="844"/>
        <v>8.3672229664795428E-3</v>
      </c>
      <c r="M1876" s="58">
        <f t="shared" si="845"/>
        <v>2.5101668899438628E-2</v>
      </c>
      <c r="N1876" s="58">
        <f t="shared" si="846"/>
        <v>1.3743589793921394E-4</v>
      </c>
      <c r="O1876" s="59">
        <f t="shared" si="847"/>
        <v>0.24412051371452875</v>
      </c>
      <c r="P1876" s="58">
        <f t="shared" si="848"/>
        <v>2.2086007296839849E-4</v>
      </c>
      <c r="Q1876" s="58">
        <f t="shared" si="849"/>
        <v>0.55541956994433062</v>
      </c>
      <c r="R1876" s="58">
        <f t="shared" si="850"/>
        <v>0.552327873739206</v>
      </c>
      <c r="S1876" s="60">
        <f t="shared" si="851"/>
        <v>3.0916962051246166E-3</v>
      </c>
      <c r="T1876" s="58">
        <f t="shared" si="852"/>
        <v>2.196306739943429E-4</v>
      </c>
      <c r="U1876" s="58">
        <f t="shared" si="853"/>
        <v>3.3809230236942125E-3</v>
      </c>
      <c r="V1876" s="58">
        <f t="shared" si="854"/>
        <v>3.143799599476518E-4</v>
      </c>
      <c r="W1876" s="50">
        <f t="shared" si="855"/>
        <v>174.78427734258878</v>
      </c>
      <c r="X1876" s="50">
        <f t="shared" si="856"/>
        <v>106405.33118738268</v>
      </c>
      <c r="Y1876" s="50">
        <f t="shared" si="857"/>
        <v>106405.33118738268</v>
      </c>
      <c r="Z1876" s="50">
        <f t="shared" si="858"/>
        <v>1.5879254313328084</v>
      </c>
      <c r="AA1876" s="50">
        <f t="shared" si="859"/>
        <v>1.349736616632887</v>
      </c>
      <c r="AB1876" s="50">
        <f t="shared" si="860"/>
        <v>701.75417900700211</v>
      </c>
      <c r="AC1876" s="7">
        <f t="shared" si="861"/>
        <v>0.27905434559868558</v>
      </c>
    </row>
    <row r="1877" spans="2:29">
      <c r="B1877" s="7">
        <f t="shared" si="834"/>
        <v>0.73365588228649792</v>
      </c>
      <c r="C1877" s="7">
        <f t="shared" si="835"/>
        <v>3.9764546465392847E-4</v>
      </c>
      <c r="D1877" s="58">
        <f t="shared" si="836"/>
        <v>3620111.0450331527</v>
      </c>
      <c r="E1877" s="7">
        <f t="shared" si="837"/>
        <v>525.05273862924435</v>
      </c>
      <c r="F1877" s="7">
        <f t="shared" si="838"/>
        <v>3518786.0450331527</v>
      </c>
      <c r="G1877" s="57">
        <f t="shared" si="839"/>
        <v>1.2456623570495179E-2</v>
      </c>
      <c r="H1877" s="61">
        <f t="shared" si="840"/>
        <v>1.7440608233534244E-2</v>
      </c>
      <c r="I1877" s="7">
        <f t="shared" si="841"/>
        <v>6.3118783532931461E-2</v>
      </c>
      <c r="J1877" s="58">
        <f t="shared" si="842"/>
        <v>7.2514896477673919E-4</v>
      </c>
      <c r="K1877" s="7">
        <f t="shared" si="843"/>
        <v>6.9167187294930307E-3</v>
      </c>
      <c r="L1877" s="7">
        <f t="shared" si="844"/>
        <v>8.3670166590465098E-3</v>
      </c>
      <c r="M1877" s="58">
        <f t="shared" si="845"/>
        <v>2.5101049977139529E-2</v>
      </c>
      <c r="N1877" s="58">
        <f t="shared" si="846"/>
        <v>1.3731156161061702E-4</v>
      </c>
      <c r="O1877" s="59">
        <f t="shared" si="847"/>
        <v>0.2438996613108585</v>
      </c>
      <c r="P1877" s="58">
        <f t="shared" si="848"/>
        <v>2.2085240367025749E-4</v>
      </c>
      <c r="Q1877" s="58">
        <f t="shared" si="849"/>
        <v>0.55540028317050139</v>
      </c>
      <c r="R1877" s="58">
        <f t="shared" si="850"/>
        <v>0.55231025772894393</v>
      </c>
      <c r="S1877" s="60">
        <f t="shared" si="851"/>
        <v>3.0900254415574535E-3</v>
      </c>
      <c r="T1877" s="58">
        <f t="shared" si="852"/>
        <v>2.1962366906775691E-4</v>
      </c>
      <c r="U1877" s="58">
        <f t="shared" si="853"/>
        <v>3.3821517582967131E-3</v>
      </c>
      <c r="V1877" s="58">
        <f t="shared" si="854"/>
        <v>3.1450429627624872E-4</v>
      </c>
      <c r="W1877" s="50">
        <f t="shared" si="855"/>
        <v>174.77996775316615</v>
      </c>
      <c r="X1877" s="50">
        <f t="shared" si="856"/>
        <v>106401.93748321661</v>
      </c>
      <c r="Y1877" s="50">
        <f t="shared" si="857"/>
        <v>106401.93748321661</v>
      </c>
      <c r="Z1877" s="50">
        <f t="shared" si="858"/>
        <v>1.5879191294336534</v>
      </c>
      <c r="AA1877" s="50">
        <f t="shared" si="859"/>
        <v>1.3497312600186053</v>
      </c>
      <c r="AB1877" s="50">
        <f t="shared" si="860"/>
        <v>701.72901225799035</v>
      </c>
      <c r="AC1877" s="7">
        <f t="shared" si="861"/>
        <v>0.27904436286227313</v>
      </c>
    </row>
    <row r="1878" spans="2:29">
      <c r="B1878" s="7">
        <f t="shared" si="834"/>
        <v>0.73405352775115185</v>
      </c>
      <c r="C1878" s="7">
        <f t="shared" si="835"/>
        <v>3.9764546465392847E-4</v>
      </c>
      <c r="D1878" s="58">
        <f t="shared" si="836"/>
        <v>3619995.0110059245</v>
      </c>
      <c r="E1878" s="7">
        <f t="shared" si="837"/>
        <v>525.03590931571989</v>
      </c>
      <c r="F1878" s="7">
        <f t="shared" si="838"/>
        <v>3518670.0110059245</v>
      </c>
      <c r="G1878" s="57">
        <f t="shared" si="839"/>
        <v>1.2456496202815606E-2</v>
      </c>
      <c r="H1878" s="61">
        <f t="shared" si="840"/>
        <v>1.7445561553401951E-2</v>
      </c>
      <c r="I1878" s="7">
        <f t="shared" si="841"/>
        <v>6.3108876893196039E-2</v>
      </c>
      <c r="J1878" s="58">
        <f t="shared" si="842"/>
        <v>7.2460609015859395E-4</v>
      </c>
      <c r="K1878" s="7">
        <f t="shared" si="843"/>
        <v>6.9175972484286754E-3</v>
      </c>
      <c r="L1878" s="7">
        <f t="shared" si="844"/>
        <v>8.3668094287458628E-3</v>
      </c>
      <c r="M1878" s="58">
        <f t="shared" si="845"/>
        <v>2.510042828623759E-2</v>
      </c>
      <c r="N1878" s="58">
        <f t="shared" si="846"/>
        <v>1.3718722961963644E-4</v>
      </c>
      <c r="O1878" s="59">
        <f t="shared" si="847"/>
        <v>0.24367881661187923</v>
      </c>
      <c r="P1878" s="58">
        <f t="shared" si="848"/>
        <v>2.2084469897926118E-4</v>
      </c>
      <c r="Q1878" s="58">
        <f t="shared" si="849"/>
        <v>0.55538090739061419</v>
      </c>
      <c r="R1878" s="58">
        <f t="shared" si="850"/>
        <v>0.55229255474064154</v>
      </c>
      <c r="S1878" s="60">
        <f t="shared" si="851"/>
        <v>3.0883526499726477E-3</v>
      </c>
      <c r="T1878" s="58">
        <f t="shared" si="852"/>
        <v>2.1961662955474764E-4</v>
      </c>
      <c r="U1878" s="58">
        <f t="shared" si="853"/>
        <v>3.3833798277212268E-3</v>
      </c>
      <c r="V1878" s="58">
        <f t="shared" si="854"/>
        <v>3.1462862826722932E-4</v>
      </c>
      <c r="W1878" s="50">
        <f t="shared" si="855"/>
        <v>174.7756388858123</v>
      </c>
      <c r="X1878" s="50">
        <f t="shared" si="856"/>
        <v>106398.52702283087</v>
      </c>
      <c r="Y1878" s="50">
        <f t="shared" si="857"/>
        <v>106398.52702283087</v>
      </c>
      <c r="Z1878" s="50">
        <f t="shared" si="858"/>
        <v>1.5879127960142381</v>
      </c>
      <c r="AA1878" s="50">
        <f t="shared" si="859"/>
        <v>1.3497258766121023</v>
      </c>
      <c r="AB1878" s="50">
        <f t="shared" si="860"/>
        <v>701.70372124959897</v>
      </c>
      <c r="AC1878" s="7">
        <f t="shared" si="861"/>
        <v>0.27903433071307915</v>
      </c>
    </row>
    <row r="1879" spans="2:29">
      <c r="B1879" s="7">
        <f t="shared" si="834"/>
        <v>0.73445117321580577</v>
      </c>
      <c r="C1879" s="7">
        <f t="shared" si="835"/>
        <v>3.9764546465392847E-4</v>
      </c>
      <c r="D1879" s="58">
        <f t="shared" si="836"/>
        <v>3619878.4069197131</v>
      </c>
      <c r="E1879" s="7">
        <f t="shared" si="837"/>
        <v>525.01899732212655</v>
      </c>
      <c r="F1879" s="7">
        <f t="shared" si="838"/>
        <v>3518553.4069197131</v>
      </c>
      <c r="G1879" s="57">
        <f t="shared" si="839"/>
        <v>1.2456368206595585E-2</v>
      </c>
      <c r="H1879" s="61">
        <f t="shared" si="840"/>
        <v>1.7450514822622481E-2</v>
      </c>
      <c r="I1879" s="7">
        <f t="shared" si="841"/>
        <v>6.309897035475498E-2</v>
      </c>
      <c r="J1879" s="58">
        <f t="shared" si="842"/>
        <v>7.2406306693332471E-4</v>
      </c>
      <c r="K1879" s="7">
        <f t="shared" si="843"/>
        <v>6.9184751417497138E-3</v>
      </c>
      <c r="L1879" s="7">
        <f t="shared" si="844"/>
        <v>8.3666012756163626E-3</v>
      </c>
      <c r="M1879" s="58">
        <f t="shared" si="845"/>
        <v>2.5099803826849086E-2</v>
      </c>
      <c r="N1879" s="58">
        <f t="shared" si="846"/>
        <v>1.3706290198619648E-4</v>
      </c>
      <c r="O1879" s="59">
        <f t="shared" si="847"/>
        <v>0.24345797965298149</v>
      </c>
      <c r="P1879" s="58">
        <f t="shared" si="848"/>
        <v>2.2083695889774102E-4</v>
      </c>
      <c r="Q1879" s="58">
        <f t="shared" si="849"/>
        <v>0.555361442610532</v>
      </c>
      <c r="R1879" s="58">
        <f t="shared" si="850"/>
        <v>0.55227476478002802</v>
      </c>
      <c r="S1879" s="60">
        <f t="shared" si="851"/>
        <v>3.086677830503981E-3</v>
      </c>
      <c r="T1879" s="58">
        <f t="shared" si="852"/>
        <v>2.1960955545759328E-4</v>
      </c>
      <c r="U1879" s="58">
        <f t="shared" si="853"/>
        <v>3.3846072311613743E-3</v>
      </c>
      <c r="V1879" s="58">
        <f t="shared" si="854"/>
        <v>3.1475295590066929E-4</v>
      </c>
      <c r="W1879" s="50">
        <f t="shared" si="855"/>
        <v>174.77129074133686</v>
      </c>
      <c r="X1879" s="50">
        <f t="shared" si="856"/>
        <v>106395.09980732918</v>
      </c>
      <c r="Y1879" s="50">
        <f t="shared" si="857"/>
        <v>106395.09980732918</v>
      </c>
      <c r="Z1879" s="50">
        <f t="shared" si="858"/>
        <v>1.5879064310705884</v>
      </c>
      <c r="AA1879" s="50">
        <f t="shared" si="859"/>
        <v>1.34972046641</v>
      </c>
      <c r="AB1879" s="50">
        <f t="shared" si="860"/>
        <v>701.67830599001263</v>
      </c>
      <c r="AC1879" s="7">
        <f t="shared" si="861"/>
        <v>0.27902424915433371</v>
      </c>
    </row>
    <row r="1880" spans="2:29">
      <c r="B1880" s="7">
        <f t="shared" si="834"/>
        <v>0.7348488186804597</v>
      </c>
      <c r="C1880" s="7">
        <f t="shared" si="835"/>
        <v>3.9764546465392847E-4</v>
      </c>
      <c r="D1880" s="58">
        <f t="shared" si="836"/>
        <v>3619761.232811973</v>
      </c>
      <c r="E1880" s="7">
        <f t="shared" si="837"/>
        <v>525.00200265389674</v>
      </c>
      <c r="F1880" s="7">
        <f t="shared" si="838"/>
        <v>3518436.232811973</v>
      </c>
      <c r="G1880" s="57">
        <f t="shared" si="839"/>
        <v>1.2456239581834918E-2</v>
      </c>
      <c r="H1880" s="61">
        <f t="shared" si="840"/>
        <v>1.7455468040945894E-2</v>
      </c>
      <c r="I1880" s="7">
        <f t="shared" si="841"/>
        <v>6.308906391810816E-2</v>
      </c>
      <c r="J1880" s="58">
        <f t="shared" si="842"/>
        <v>7.2351989513307232E-4</v>
      </c>
      <c r="K1880" s="7">
        <f t="shared" si="843"/>
        <v>6.9193524094308114E-3</v>
      </c>
      <c r="L1880" s="7">
        <f t="shared" si="844"/>
        <v>8.3663921996969554E-3</v>
      </c>
      <c r="M1880" s="58">
        <f t="shared" si="845"/>
        <v>2.5099176599090868E-2</v>
      </c>
      <c r="N1880" s="58">
        <f t="shared" si="846"/>
        <v>1.3693857873021994E-4</v>
      </c>
      <c r="O1880" s="59">
        <f t="shared" si="847"/>
        <v>0.24323715046955316</v>
      </c>
      <c r="P1880" s="58">
        <f t="shared" si="848"/>
        <v>2.208291834283338E-4</v>
      </c>
      <c r="Q1880" s="58">
        <f t="shared" si="849"/>
        <v>0.55534188883688596</v>
      </c>
      <c r="R1880" s="58">
        <f t="shared" si="850"/>
        <v>0.55225688785281768</v>
      </c>
      <c r="S1880" s="60">
        <f t="shared" si="851"/>
        <v>3.0850009840682757E-3</v>
      </c>
      <c r="T1880" s="58">
        <f t="shared" si="852"/>
        <v>2.1960244677856616E-4</v>
      </c>
      <c r="U1880" s="58">
        <f t="shared" si="853"/>
        <v>3.385833967811142E-3</v>
      </c>
      <c r="V1880" s="58">
        <f t="shared" si="854"/>
        <v>3.148772791566458E-4</v>
      </c>
      <c r="W1880" s="50">
        <f t="shared" si="855"/>
        <v>174.76692332055347</v>
      </c>
      <c r="X1880" s="50">
        <f t="shared" si="856"/>
        <v>106391.65583781242</v>
      </c>
      <c r="Y1880" s="50">
        <f t="shared" si="857"/>
        <v>106391.65583781242</v>
      </c>
      <c r="Z1880" s="50">
        <f t="shared" si="858"/>
        <v>1.5879000345986956</v>
      </c>
      <c r="AA1880" s="50">
        <f t="shared" si="859"/>
        <v>1.3497150294088911</v>
      </c>
      <c r="AB1880" s="50">
        <f t="shared" si="860"/>
        <v>701.6527664873953</v>
      </c>
      <c r="AC1880" s="7">
        <f t="shared" si="861"/>
        <v>0.27901411818928729</v>
      </c>
    </row>
    <row r="1881" spans="2:29">
      <c r="B1881" s="7">
        <f t="shared" si="834"/>
        <v>0.73524646414511363</v>
      </c>
      <c r="C1881" s="7">
        <f t="shared" si="835"/>
        <v>3.9764546465392847E-4</v>
      </c>
      <c r="D1881" s="58">
        <f t="shared" si="836"/>
        <v>3619643.4887203979</v>
      </c>
      <c r="E1881" s="7">
        <f t="shared" si="837"/>
        <v>524.98492531649742</v>
      </c>
      <c r="F1881" s="7">
        <f t="shared" si="838"/>
        <v>3518318.4887203979</v>
      </c>
      <c r="G1881" s="57">
        <f t="shared" si="839"/>
        <v>1.2456110328533438E-2</v>
      </c>
      <c r="H1881" s="61">
        <f t="shared" si="840"/>
        <v>1.7460421208122252E-2</v>
      </c>
      <c r="I1881" s="7">
        <f t="shared" si="841"/>
        <v>6.3079157583755444E-2</v>
      </c>
      <c r="J1881" s="58">
        <f t="shared" si="842"/>
        <v>7.2297657479000895E-4</v>
      </c>
      <c r="K1881" s="7">
        <f t="shared" si="843"/>
        <v>6.9202290514467557E-3</v>
      </c>
      <c r="L1881" s="7">
        <f t="shared" si="844"/>
        <v>8.3661822010267731E-3</v>
      </c>
      <c r="M1881" s="58">
        <f t="shared" si="845"/>
        <v>2.5098546603080321E-2</v>
      </c>
      <c r="N1881" s="58">
        <f t="shared" si="846"/>
        <v>1.368142598716282E-4</v>
      </c>
      <c r="O1881" s="59">
        <f t="shared" si="847"/>
        <v>0.24301632909697959</v>
      </c>
      <c r="P1881" s="58">
        <f t="shared" si="848"/>
        <v>2.2082137257356527E-4</v>
      </c>
      <c r="Q1881" s="58">
        <f t="shared" si="849"/>
        <v>0.55532224607602776</v>
      </c>
      <c r="R1881" s="58">
        <f t="shared" si="850"/>
        <v>0.5522389239647616</v>
      </c>
      <c r="S1881" s="60">
        <f t="shared" si="851"/>
        <v>3.0833221112661624E-3</v>
      </c>
      <c r="T1881" s="58">
        <f t="shared" si="852"/>
        <v>2.195953035199531E-4</v>
      </c>
      <c r="U1881" s="58">
        <f t="shared" si="853"/>
        <v>3.3870600368647542E-3</v>
      </c>
      <c r="V1881" s="58">
        <f t="shared" si="854"/>
        <v>3.1500159801523756E-4</v>
      </c>
      <c r="W1881" s="50">
        <f t="shared" si="855"/>
        <v>174.76253662427948</v>
      </c>
      <c r="X1881" s="50">
        <f t="shared" si="856"/>
        <v>106388.19511538844</v>
      </c>
      <c r="Y1881" s="50">
        <f t="shared" si="857"/>
        <v>106388.19511538844</v>
      </c>
      <c r="Z1881" s="50">
        <f t="shared" si="858"/>
        <v>1.5878936065945337</v>
      </c>
      <c r="AA1881" s="50">
        <f t="shared" si="859"/>
        <v>1.3497095656053537</v>
      </c>
      <c r="AB1881" s="50">
        <f t="shared" si="860"/>
        <v>701.62710274996266</v>
      </c>
      <c r="AC1881" s="7">
        <f t="shared" si="861"/>
        <v>0.27900393782119659</v>
      </c>
    </row>
    <row r="1882" spans="2:29">
      <c r="B1882" s="7">
        <f t="shared" si="834"/>
        <v>0.73564410960976756</v>
      </c>
      <c r="C1882" s="7">
        <f t="shared" si="835"/>
        <v>3.9764546465392847E-4</v>
      </c>
      <c r="D1882" s="58">
        <f t="shared" si="836"/>
        <v>3619525.1746827806</v>
      </c>
      <c r="E1882" s="7">
        <f t="shared" si="837"/>
        <v>524.96776531541013</v>
      </c>
      <c r="F1882" s="7">
        <f t="shared" si="838"/>
        <v>3518200.1746827806</v>
      </c>
      <c r="G1882" s="57">
        <f t="shared" si="839"/>
        <v>1.2455980446690898E-2</v>
      </c>
      <c r="H1882" s="61">
        <f t="shared" si="840"/>
        <v>1.7465374323901623E-2</v>
      </c>
      <c r="I1882" s="7">
        <f t="shared" si="841"/>
        <v>6.3069251352196709E-2</v>
      </c>
      <c r="J1882" s="58">
        <f t="shared" si="842"/>
        <v>7.2243310593633704E-4</v>
      </c>
      <c r="K1882" s="7">
        <f t="shared" si="843"/>
        <v>6.9211050677724581E-3</v>
      </c>
      <c r="L1882" s="7">
        <f t="shared" si="844"/>
        <v>8.3659712796451315E-3</v>
      </c>
      <c r="M1882" s="58">
        <f t="shared" si="845"/>
        <v>2.5097913838935393E-2</v>
      </c>
      <c r="N1882" s="58">
        <f t="shared" si="846"/>
        <v>1.3668994543034098E-4</v>
      </c>
      <c r="O1882" s="59">
        <f t="shared" si="847"/>
        <v>0.24279551557064316</v>
      </c>
      <c r="P1882" s="58">
        <f t="shared" si="848"/>
        <v>2.2081352633643303E-4</v>
      </c>
      <c r="Q1882" s="58">
        <f t="shared" si="849"/>
        <v>0.55530251433549582</v>
      </c>
      <c r="R1882" s="58">
        <f t="shared" si="850"/>
        <v>0.55222087312162527</v>
      </c>
      <c r="S1882" s="60">
        <f t="shared" si="851"/>
        <v>3.0816412138705562E-3</v>
      </c>
      <c r="T1882" s="58">
        <f t="shared" si="852"/>
        <v>2.1958812568404675E-4</v>
      </c>
      <c r="U1882" s="58">
        <f t="shared" si="853"/>
        <v>3.3882854375171406E-3</v>
      </c>
      <c r="V1882" s="58">
        <f t="shared" si="854"/>
        <v>3.1512591245652481E-4</v>
      </c>
      <c r="W1882" s="50">
        <f t="shared" si="855"/>
        <v>174.75813065333617</v>
      </c>
      <c r="X1882" s="50">
        <f t="shared" si="856"/>
        <v>106384.71764116808</v>
      </c>
      <c r="Y1882" s="50">
        <f t="shared" si="857"/>
        <v>106384.71764116808</v>
      </c>
      <c r="Z1882" s="50">
        <f t="shared" si="858"/>
        <v>1.5878871470540521</v>
      </c>
      <c r="AA1882" s="50">
        <f t="shared" si="859"/>
        <v>1.3497040749959441</v>
      </c>
      <c r="AB1882" s="50">
        <f t="shared" si="860"/>
        <v>701.60131478595156</v>
      </c>
      <c r="AC1882" s="7">
        <f t="shared" si="861"/>
        <v>0.27899370805333268</v>
      </c>
    </row>
    <row r="1883" spans="2:29">
      <c r="B1883" s="7">
        <f t="shared" si="834"/>
        <v>0.73604175507442149</v>
      </c>
      <c r="C1883" s="7">
        <f t="shared" si="835"/>
        <v>3.9764546465392847E-4</v>
      </c>
      <c r="D1883" s="58">
        <f t="shared" si="836"/>
        <v>3619406.2907375139</v>
      </c>
      <c r="E1883" s="7">
        <f t="shared" si="837"/>
        <v>524.95052265620302</v>
      </c>
      <c r="F1883" s="7">
        <f t="shared" si="838"/>
        <v>3518081.2907375139</v>
      </c>
      <c r="G1883" s="57">
        <f t="shared" si="839"/>
        <v>1.2455849936307502E-2</v>
      </c>
      <c r="H1883" s="61">
        <f t="shared" si="840"/>
        <v>1.7470327388034067E-2</v>
      </c>
      <c r="I1883" s="7">
        <f t="shared" si="841"/>
        <v>6.305934522393182E-2</v>
      </c>
      <c r="J1883" s="58">
        <f t="shared" si="842"/>
        <v>7.2188948860429079E-4</v>
      </c>
      <c r="K1883" s="7">
        <f t="shared" si="843"/>
        <v>6.9219804583829586E-3</v>
      </c>
      <c r="L1883" s="7">
        <f t="shared" si="844"/>
        <v>8.3657594355915407E-3</v>
      </c>
      <c r="M1883" s="58">
        <f t="shared" si="845"/>
        <v>2.509727830677462E-2</v>
      </c>
      <c r="N1883" s="58">
        <f t="shared" si="846"/>
        <v>1.3656563542627673E-4</v>
      </c>
      <c r="O1883" s="59">
        <f t="shared" si="847"/>
        <v>0.24257470992592403</v>
      </c>
      <c r="P1883" s="58">
        <f t="shared" si="848"/>
        <v>2.2080564471912978E-4</v>
      </c>
      <c r="Q1883" s="58">
        <f t="shared" si="849"/>
        <v>0.5552826936208044</v>
      </c>
      <c r="R1883" s="58">
        <f t="shared" si="850"/>
        <v>0.55220273532926678</v>
      </c>
      <c r="S1883" s="60">
        <f t="shared" si="851"/>
        <v>3.0799582915376211E-3</v>
      </c>
      <c r="T1883" s="58">
        <f t="shared" si="852"/>
        <v>2.1958091327317657E-4</v>
      </c>
      <c r="U1883" s="58">
        <f t="shared" si="853"/>
        <v>3.3895101689630936E-3</v>
      </c>
      <c r="V1883" s="58">
        <f t="shared" si="854"/>
        <v>3.15250222460589E-4</v>
      </c>
      <c r="W1883" s="50">
        <f t="shared" si="855"/>
        <v>174.75370540854891</v>
      </c>
      <c r="X1883" s="50">
        <f t="shared" si="856"/>
        <v>106381.22341627977</v>
      </c>
      <c r="Y1883" s="50">
        <f t="shared" si="857"/>
        <v>106381.22341627977</v>
      </c>
      <c r="Z1883" s="50">
        <f t="shared" si="858"/>
        <v>1.5878806559732028</v>
      </c>
      <c r="AA1883" s="50">
        <f t="shared" si="859"/>
        <v>1.3496985575772225</v>
      </c>
      <c r="AB1883" s="50">
        <f t="shared" si="860"/>
        <v>701.57540260373094</v>
      </c>
      <c r="AC1883" s="7">
        <f t="shared" si="861"/>
        <v>0.27898342888899719</v>
      </c>
    </row>
    <row r="1884" spans="2:29">
      <c r="B1884" s="7">
        <f t="shared" si="834"/>
        <v>0.73643940053907542</v>
      </c>
      <c r="C1884" s="7">
        <f t="shared" si="835"/>
        <v>3.9764546465392847E-4</v>
      </c>
      <c r="D1884" s="58">
        <f t="shared" si="836"/>
        <v>3619286.8369226898</v>
      </c>
      <c r="E1884" s="7">
        <f t="shared" si="837"/>
        <v>524.93319734440092</v>
      </c>
      <c r="F1884" s="7">
        <f t="shared" si="838"/>
        <v>3517961.8369226898</v>
      </c>
      <c r="G1884" s="57">
        <f t="shared" si="839"/>
        <v>1.245571879738293E-2</v>
      </c>
      <c r="H1884" s="61">
        <f t="shared" si="840"/>
        <v>1.747528040026965E-2</v>
      </c>
      <c r="I1884" s="7">
        <f t="shared" si="841"/>
        <v>6.3049439199460655E-2</v>
      </c>
      <c r="J1884" s="58">
        <f t="shared" si="842"/>
        <v>7.2134572282613529E-4</v>
      </c>
      <c r="K1884" s="7">
        <f t="shared" si="843"/>
        <v>6.9228552232534152E-3</v>
      </c>
      <c r="L1884" s="7">
        <f t="shared" si="844"/>
        <v>8.3655466689056858E-3</v>
      </c>
      <c r="M1884" s="58">
        <f t="shared" si="845"/>
        <v>2.5096640006717057E-2</v>
      </c>
      <c r="N1884" s="58">
        <f t="shared" si="846"/>
        <v>1.3644132987935225E-4</v>
      </c>
      <c r="O1884" s="59">
        <f t="shared" si="847"/>
        <v>0.24235391219819943</v>
      </c>
      <c r="P1884" s="58">
        <f t="shared" si="848"/>
        <v>2.207977277245976E-4</v>
      </c>
      <c r="Q1884" s="58">
        <f t="shared" si="849"/>
        <v>0.55526278393935224</v>
      </c>
      <c r="R1884" s="58">
        <f t="shared" si="850"/>
        <v>0.55218451059349716</v>
      </c>
      <c r="S1884" s="60">
        <f t="shared" si="851"/>
        <v>3.0782733458550871E-3</v>
      </c>
      <c r="T1884" s="58">
        <f t="shared" si="852"/>
        <v>2.1957366628965326E-4</v>
      </c>
      <c r="U1884" s="58">
        <f t="shared" si="853"/>
        <v>3.3907342303980377E-3</v>
      </c>
      <c r="V1884" s="58">
        <f t="shared" si="854"/>
        <v>3.1537452800751352E-4</v>
      </c>
      <c r="W1884" s="50">
        <f t="shared" si="855"/>
        <v>174.74926089074668</v>
      </c>
      <c r="X1884" s="50">
        <f t="shared" si="856"/>
        <v>106377.71244184309</v>
      </c>
      <c r="Y1884" s="50">
        <f t="shared" si="857"/>
        <v>106377.71244184309</v>
      </c>
      <c r="Z1884" s="50">
        <f t="shared" si="858"/>
        <v>1.5878741333478916</v>
      </c>
      <c r="AA1884" s="50">
        <f t="shared" si="859"/>
        <v>1.3496930133457079</v>
      </c>
      <c r="AB1884" s="50">
        <f t="shared" si="860"/>
        <v>701.549366211603</v>
      </c>
      <c r="AC1884" s="7">
        <f t="shared" si="861"/>
        <v>0.27897310033150469</v>
      </c>
    </row>
    <row r="1885" spans="2:29">
      <c r="B1885" s="7">
        <f t="shared" si="834"/>
        <v>0.73683704600372935</v>
      </c>
      <c r="C1885" s="7">
        <f t="shared" si="835"/>
        <v>3.9764546465392847E-4</v>
      </c>
      <c r="D1885" s="58">
        <f t="shared" si="836"/>
        <v>3619166.8132769153</v>
      </c>
      <c r="E1885" s="7">
        <f t="shared" si="837"/>
        <v>524.91578938560349</v>
      </c>
      <c r="F1885" s="7">
        <f t="shared" si="838"/>
        <v>3517841.8132769153</v>
      </c>
      <c r="G1885" s="57">
        <f t="shared" si="839"/>
        <v>1.2455587029917215E-2</v>
      </c>
      <c r="H1885" s="61">
        <f t="shared" si="840"/>
        <v>1.7480233360358435E-2</v>
      </c>
      <c r="I1885" s="7">
        <f t="shared" si="841"/>
        <v>6.3039533279283091E-2</v>
      </c>
      <c r="J1885" s="58">
        <f t="shared" si="842"/>
        <v>7.2080180863416633E-4</v>
      </c>
      <c r="K1885" s="7">
        <f t="shared" si="843"/>
        <v>6.9237293623591167E-3</v>
      </c>
      <c r="L1885" s="7">
        <f t="shared" si="844"/>
        <v>8.36533297962745E-3</v>
      </c>
      <c r="M1885" s="58">
        <f t="shared" si="845"/>
        <v>2.5095998938882348E-2</v>
      </c>
      <c r="N1885" s="58">
        <f t="shared" si="846"/>
        <v>1.3631702880948291E-4</v>
      </c>
      <c r="O1885" s="59">
        <f t="shared" si="847"/>
        <v>0.24213312242284402</v>
      </c>
      <c r="P1885" s="58">
        <f t="shared" si="848"/>
        <v>2.2078977535541777E-4</v>
      </c>
      <c r="Q1885" s="58">
        <f t="shared" si="849"/>
        <v>0.5552427852976306</v>
      </c>
      <c r="R1885" s="58">
        <f t="shared" si="850"/>
        <v>0.5521661989202068</v>
      </c>
      <c r="S1885" s="60">
        <f t="shared" si="851"/>
        <v>3.0765863774238067E-3</v>
      </c>
      <c r="T1885" s="58">
        <f t="shared" si="852"/>
        <v>2.1956638473581914E-4</v>
      </c>
      <c r="U1885" s="58">
        <f t="shared" si="853"/>
        <v>3.3919576210176363E-3</v>
      </c>
      <c r="V1885" s="58">
        <f t="shared" si="854"/>
        <v>3.1549882907738286E-4</v>
      </c>
      <c r="W1885" s="50">
        <f t="shared" si="855"/>
        <v>174.74479710076261</v>
      </c>
      <c r="X1885" s="50">
        <f t="shared" si="856"/>
        <v>106374.18471899279</v>
      </c>
      <c r="Y1885" s="50">
        <f t="shared" si="857"/>
        <v>106374.18471899279</v>
      </c>
      <c r="Z1885" s="50">
        <f t="shared" si="858"/>
        <v>1.5878675791740222</v>
      </c>
      <c r="AA1885" s="50">
        <f t="shared" si="859"/>
        <v>1.3496874422979188</v>
      </c>
      <c r="AB1885" s="50">
        <f t="shared" si="860"/>
        <v>701.52320561798251</v>
      </c>
      <c r="AC1885" s="7">
        <f t="shared" si="861"/>
        <v>0.27896272238417896</v>
      </c>
    </row>
    <row r="1886" spans="2:29">
      <c r="B1886" s="7">
        <f t="shared" si="834"/>
        <v>0.73723469146838327</v>
      </c>
      <c r="C1886" s="7">
        <f t="shared" si="835"/>
        <v>3.9764546465392847E-4</v>
      </c>
      <c r="D1886" s="58">
        <f t="shared" si="836"/>
        <v>3619046.2198389014</v>
      </c>
      <c r="E1886" s="7">
        <f t="shared" si="837"/>
        <v>524.89829878542514</v>
      </c>
      <c r="F1886" s="7">
        <f t="shared" si="838"/>
        <v>3517721.2198389014</v>
      </c>
      <c r="G1886" s="57">
        <f t="shared" si="839"/>
        <v>1.2455454633910311E-2</v>
      </c>
      <c r="H1886" s="61">
        <f t="shared" si="840"/>
        <v>1.7485186268050484E-2</v>
      </c>
      <c r="I1886" s="7">
        <f t="shared" si="841"/>
        <v>6.3029627463898993E-2</v>
      </c>
      <c r="J1886" s="58">
        <f t="shared" si="842"/>
        <v>7.2025774606071145E-4</v>
      </c>
      <c r="K1886" s="7">
        <f t="shared" si="843"/>
        <v>6.9246028756754698E-3</v>
      </c>
      <c r="L1886" s="7">
        <f t="shared" si="844"/>
        <v>8.3651183677968931E-3</v>
      </c>
      <c r="M1886" s="58">
        <f t="shared" si="845"/>
        <v>2.5095355103390678E-2</v>
      </c>
      <c r="N1886" s="58">
        <f t="shared" si="846"/>
        <v>1.3619273223658261E-4</v>
      </c>
      <c r="O1886" s="59">
        <f t="shared" si="847"/>
        <v>0.24191234063522984</v>
      </c>
      <c r="P1886" s="58">
        <f t="shared" si="848"/>
        <v>2.2078178761417155E-4</v>
      </c>
      <c r="Q1886" s="58">
        <f t="shared" si="849"/>
        <v>0.55522269770213106</v>
      </c>
      <c r="R1886" s="58">
        <f t="shared" si="850"/>
        <v>0.55214780031530186</v>
      </c>
      <c r="S1886" s="60">
        <f t="shared" si="851"/>
        <v>3.0748973868292007E-3</v>
      </c>
      <c r="T1886" s="58">
        <f t="shared" si="852"/>
        <v>2.1955906861402272E-4</v>
      </c>
      <c r="U1886" s="58">
        <f t="shared" si="853"/>
        <v>3.3931803400177852E-3</v>
      </c>
      <c r="V1886" s="58">
        <f t="shared" si="854"/>
        <v>3.1562312565028316E-4</v>
      </c>
      <c r="W1886" s="50">
        <f t="shared" si="855"/>
        <v>174.74031403943349</v>
      </c>
      <c r="X1886" s="50">
        <f t="shared" si="856"/>
        <v>106370.64024886665</v>
      </c>
      <c r="Y1886" s="50">
        <f t="shared" si="857"/>
        <v>106370.64024886665</v>
      </c>
      <c r="Z1886" s="50">
        <f t="shared" si="858"/>
        <v>1.5878609934474739</v>
      </c>
      <c r="AA1886" s="50">
        <f t="shared" si="859"/>
        <v>1.3496818444303527</v>
      </c>
      <c r="AB1886" s="50">
        <f t="shared" si="860"/>
        <v>701.49692083130742</v>
      </c>
      <c r="AC1886" s="7">
        <f t="shared" si="861"/>
        <v>0.27895229505037067</v>
      </c>
    </row>
    <row r="1887" spans="2:29">
      <c r="B1887" s="7">
        <f t="shared" si="834"/>
        <v>0.7376323369330372</v>
      </c>
      <c r="C1887" s="7">
        <f t="shared" si="835"/>
        <v>3.9764546465392847E-4</v>
      </c>
      <c r="D1887" s="58">
        <f t="shared" si="836"/>
        <v>3618925.056647446</v>
      </c>
      <c r="E1887" s="7">
        <f t="shared" si="837"/>
        <v>524.88072554949304</v>
      </c>
      <c r="F1887" s="7">
        <f t="shared" si="838"/>
        <v>3517600.056647446</v>
      </c>
      <c r="G1887" s="57">
        <f t="shared" si="839"/>
        <v>1.2455321609362056E-2</v>
      </c>
      <c r="H1887" s="61">
        <f t="shared" si="840"/>
        <v>1.7490139123095862E-2</v>
      </c>
      <c r="I1887" s="7">
        <f t="shared" si="841"/>
        <v>6.3019721753808239E-2</v>
      </c>
      <c r="J1887" s="58">
        <f t="shared" si="842"/>
        <v>7.1971353513812888E-4</v>
      </c>
      <c r="K1887" s="7">
        <f t="shared" si="843"/>
        <v>6.9254757631780116E-3</v>
      </c>
      <c r="L1887" s="7">
        <f t="shared" si="844"/>
        <v>8.3649028334542696E-3</v>
      </c>
      <c r="M1887" s="58">
        <f t="shared" si="845"/>
        <v>2.5094708500362807E-2</v>
      </c>
      <c r="N1887" s="58">
        <f t="shared" si="846"/>
        <v>1.360684401805637E-4</v>
      </c>
      <c r="O1887" s="59">
        <f t="shared" si="847"/>
        <v>0.24169156687072627</v>
      </c>
      <c r="P1887" s="58">
        <f t="shared" si="848"/>
        <v>2.20773764503579E-4</v>
      </c>
      <c r="Q1887" s="58">
        <f t="shared" si="849"/>
        <v>0.55520252115969382</v>
      </c>
      <c r="R1887" s="58">
        <f t="shared" si="850"/>
        <v>0.55212931478470129</v>
      </c>
      <c r="S1887" s="60">
        <f t="shared" si="851"/>
        <v>3.073206374992532E-3</v>
      </c>
      <c r="T1887" s="58">
        <f t="shared" si="852"/>
        <v>2.1955171792661769E-4</v>
      </c>
      <c r="U1887" s="58">
        <f t="shared" si="853"/>
        <v>3.3944023865947466E-3</v>
      </c>
      <c r="V1887" s="58">
        <f t="shared" si="854"/>
        <v>3.1574741770630207E-4</v>
      </c>
      <c r="W1887" s="50">
        <f t="shared" si="855"/>
        <v>174.73581170760025</v>
      </c>
      <c r="X1887" s="50">
        <f t="shared" si="856"/>
        <v>106367.079032605</v>
      </c>
      <c r="Y1887" s="50">
        <f t="shared" si="857"/>
        <v>106367.079032605</v>
      </c>
      <c r="Z1887" s="50">
        <f t="shared" si="858"/>
        <v>1.5878543761641006</v>
      </c>
      <c r="AA1887" s="50">
        <f t="shared" si="859"/>
        <v>1.3496762197394856</v>
      </c>
      <c r="AB1887" s="50">
        <f t="shared" si="860"/>
        <v>701.47051186003387</v>
      </c>
      <c r="AC1887" s="7">
        <f t="shared" si="861"/>
        <v>0.27894181833343878</v>
      </c>
    </row>
    <row r="1888" spans="2:29">
      <c r="B1888" s="7">
        <f t="shared" si="834"/>
        <v>0.73802998239769113</v>
      </c>
      <c r="C1888" s="7">
        <f t="shared" si="835"/>
        <v>3.9764546465392847E-4</v>
      </c>
      <c r="D1888" s="58">
        <f t="shared" si="836"/>
        <v>3618803.3237415818</v>
      </c>
      <c r="E1888" s="7">
        <f t="shared" si="837"/>
        <v>524.86306968346844</v>
      </c>
      <c r="F1888" s="7">
        <f t="shared" si="838"/>
        <v>3517478.3237415818</v>
      </c>
      <c r="G1888" s="57">
        <f t="shared" si="839"/>
        <v>1.2455187956272352E-2</v>
      </c>
      <c r="H1888" s="61">
        <f t="shared" si="840"/>
        <v>1.7495091925244632E-2</v>
      </c>
      <c r="I1888" s="7">
        <f t="shared" si="841"/>
        <v>6.3009816149510706E-2</v>
      </c>
      <c r="J1888" s="58">
        <f t="shared" si="842"/>
        <v>7.1916917589880764E-4</v>
      </c>
      <c r="K1888" s="7">
        <f t="shared" si="843"/>
        <v>6.9263480248423978E-3</v>
      </c>
      <c r="L1888" s="7">
        <f t="shared" si="844"/>
        <v>8.364686376640014E-3</v>
      </c>
      <c r="M1888" s="58">
        <f t="shared" si="845"/>
        <v>2.5094059129920042E-2</v>
      </c>
      <c r="N1888" s="58">
        <f t="shared" si="846"/>
        <v>1.3594415266133698E-4</v>
      </c>
      <c r="O1888" s="59">
        <f t="shared" si="847"/>
        <v>0.24147080116469982</v>
      </c>
      <c r="P1888" s="58">
        <f t="shared" si="848"/>
        <v>2.2076570602644341E-4</v>
      </c>
      <c r="Q1888" s="58">
        <f t="shared" si="849"/>
        <v>0.55518225567736879</v>
      </c>
      <c r="R1888" s="58">
        <f t="shared" si="850"/>
        <v>0.55211074233436064</v>
      </c>
      <c r="S1888" s="60">
        <f t="shared" si="851"/>
        <v>3.0715133430081476E-3</v>
      </c>
      <c r="T1888" s="58">
        <f t="shared" si="852"/>
        <v>2.195443326759722E-4</v>
      </c>
      <c r="U1888" s="58">
        <f t="shared" si="853"/>
        <v>3.3956237599452178E-3</v>
      </c>
      <c r="V1888" s="58">
        <f t="shared" si="854"/>
        <v>3.1587170522552881E-4</v>
      </c>
      <c r="W1888" s="50">
        <f t="shared" si="855"/>
        <v>174.73129010610748</v>
      </c>
      <c r="X1888" s="50">
        <f t="shared" si="856"/>
        <v>106363.50107135512</v>
      </c>
      <c r="Y1888" s="50">
        <f t="shared" si="857"/>
        <v>106363.50107135512</v>
      </c>
      <c r="Z1888" s="50">
        <f t="shared" si="858"/>
        <v>1.5878477273197393</v>
      </c>
      <c r="AA1888" s="50">
        <f t="shared" si="859"/>
        <v>1.3496705682217784</v>
      </c>
      <c r="AB1888" s="50">
        <f t="shared" si="860"/>
        <v>701.4439787126696</v>
      </c>
      <c r="AC1888" s="7">
        <f t="shared" si="861"/>
        <v>0.278931292236756</v>
      </c>
    </row>
    <row r="1889" spans="2:29">
      <c r="B1889" s="7">
        <f t="shared" si="834"/>
        <v>0.73842762786234506</v>
      </c>
      <c r="C1889" s="7">
        <f t="shared" si="835"/>
        <v>3.9764546465392847E-4</v>
      </c>
      <c r="D1889" s="58">
        <f t="shared" si="836"/>
        <v>3618681.0211606459</v>
      </c>
      <c r="E1889" s="7">
        <f t="shared" si="837"/>
        <v>524.84533119305672</v>
      </c>
      <c r="F1889" s="7">
        <f t="shared" si="838"/>
        <v>3517356.0211606459</v>
      </c>
      <c r="G1889" s="57">
        <f t="shared" si="839"/>
        <v>1.2455053674641231E-2</v>
      </c>
      <c r="H1889" s="61">
        <f t="shared" si="840"/>
        <v>1.7500044674246856E-2</v>
      </c>
      <c r="I1889" s="7">
        <f t="shared" si="841"/>
        <v>6.2999910651506258E-2</v>
      </c>
      <c r="J1889" s="58">
        <f t="shared" si="842"/>
        <v>7.1862466837516843E-4</v>
      </c>
      <c r="K1889" s="7">
        <f t="shared" si="843"/>
        <v>6.9272196606444108E-3</v>
      </c>
      <c r="L1889" s="7">
        <f t="shared" si="844"/>
        <v>8.3644689973947483E-3</v>
      </c>
      <c r="M1889" s="58">
        <f t="shared" si="845"/>
        <v>2.5093406992184243E-2</v>
      </c>
      <c r="N1889" s="58">
        <f t="shared" si="846"/>
        <v>1.358198696988118E-4</v>
      </c>
      <c r="O1889" s="59">
        <f t="shared" si="847"/>
        <v>0.24125004355251445</v>
      </c>
      <c r="P1889" s="58">
        <f t="shared" si="848"/>
        <v>2.2075761218537382E-4</v>
      </c>
      <c r="Q1889" s="58">
        <f t="shared" si="849"/>
        <v>0.55516190126171705</v>
      </c>
      <c r="R1889" s="58">
        <f t="shared" si="850"/>
        <v>0.55209208297028101</v>
      </c>
      <c r="S1889" s="60">
        <f t="shared" si="851"/>
        <v>3.0698182914360439E-3</v>
      </c>
      <c r="T1889" s="58">
        <f t="shared" si="852"/>
        <v>2.1953691286447262E-4</v>
      </c>
      <c r="U1889" s="58">
        <f t="shared" si="853"/>
        <v>3.3968444592661191E-3</v>
      </c>
      <c r="V1889" s="58">
        <f t="shared" si="854"/>
        <v>3.1599598818805397E-4</v>
      </c>
      <c r="W1889" s="50">
        <f t="shared" si="855"/>
        <v>174.72674923580377</v>
      </c>
      <c r="X1889" s="50">
        <f t="shared" si="856"/>
        <v>106359.90636627318</v>
      </c>
      <c r="Y1889" s="50">
        <f t="shared" si="857"/>
        <v>106359.90636627318</v>
      </c>
      <c r="Z1889" s="50">
        <f t="shared" si="858"/>
        <v>1.5878410469102129</v>
      </c>
      <c r="AA1889" s="50">
        <f t="shared" si="859"/>
        <v>1.3496648898736809</v>
      </c>
      <c r="AB1889" s="50">
        <f t="shared" si="860"/>
        <v>701.41732139778844</v>
      </c>
      <c r="AC1889" s="7">
        <f t="shared" si="861"/>
        <v>0.27892071676371866</v>
      </c>
    </row>
    <row r="1890" spans="2:29">
      <c r="B1890" s="7">
        <f t="shared" ref="B1890:B1953" si="862">B1889+$E$18/3000</f>
        <v>0.73882527332699899</v>
      </c>
      <c r="C1890" s="7">
        <f t="shared" si="835"/>
        <v>3.9764546465392847E-4</v>
      </c>
      <c r="D1890" s="58">
        <f t="shared" si="836"/>
        <v>3618558.1489440557</v>
      </c>
      <c r="E1890" s="7">
        <f t="shared" si="837"/>
        <v>524.82751008397486</v>
      </c>
      <c r="F1890" s="7">
        <f t="shared" si="838"/>
        <v>3517233.1489440557</v>
      </c>
      <c r="G1890" s="57">
        <f t="shared" si="839"/>
        <v>1.2454918764468602E-2</v>
      </c>
      <c r="H1890" s="61">
        <f t="shared" si="840"/>
        <v>1.7504997369852598E-2</v>
      </c>
      <c r="I1890" s="7">
        <f t="shared" si="841"/>
        <v>6.2990005260294774E-2</v>
      </c>
      <c r="J1890" s="58">
        <f t="shared" si="842"/>
        <v>7.1808001259966248E-4</v>
      </c>
      <c r="K1890" s="7">
        <f t="shared" si="843"/>
        <v>6.9280906705599587E-3</v>
      </c>
      <c r="L1890" s="7">
        <f t="shared" si="844"/>
        <v>8.3642506957592837E-3</v>
      </c>
      <c r="M1890" s="58">
        <f t="shared" si="845"/>
        <v>2.5092752087277851E-2</v>
      </c>
      <c r="N1890" s="58">
        <f t="shared" si="846"/>
        <v>1.3569559131289583E-4</v>
      </c>
      <c r="O1890" s="59">
        <f t="shared" si="847"/>
        <v>0.24102929406953122</v>
      </c>
      <c r="P1890" s="58">
        <f t="shared" si="848"/>
        <v>2.2074948298322905E-4</v>
      </c>
      <c r="Q1890" s="58">
        <f t="shared" si="849"/>
        <v>0.55514145791992797</v>
      </c>
      <c r="R1890" s="58">
        <f t="shared" si="850"/>
        <v>0.55207333669847658</v>
      </c>
      <c r="S1890" s="60">
        <f t="shared" si="851"/>
        <v>3.068121221451392E-3</v>
      </c>
      <c r="T1890" s="58">
        <f t="shared" si="852"/>
        <v>2.1952945849451042E-4</v>
      </c>
      <c r="U1890" s="58">
        <f t="shared" si="853"/>
        <v>3.3980644837548375E-3</v>
      </c>
      <c r="V1890" s="58">
        <f t="shared" si="854"/>
        <v>3.1612026657396996E-4</v>
      </c>
      <c r="W1890" s="50">
        <f t="shared" si="855"/>
        <v>174.72218909754162</v>
      </c>
      <c r="X1890" s="50">
        <f t="shared" si="856"/>
        <v>106356.29491851773</v>
      </c>
      <c r="Y1890" s="50">
        <f t="shared" si="857"/>
        <v>106356.29491851773</v>
      </c>
      <c r="Z1890" s="50">
        <f t="shared" si="858"/>
        <v>1.5878343349313193</v>
      </c>
      <c r="AA1890" s="50">
        <f t="shared" si="859"/>
        <v>1.3496591846916213</v>
      </c>
      <c r="AB1890" s="50">
        <f t="shared" si="860"/>
        <v>701.39053992398215</v>
      </c>
      <c r="AC1890" s="7">
        <f t="shared" si="861"/>
        <v>0.27891009191773958</v>
      </c>
    </row>
    <row r="1891" spans="2:29">
      <c r="B1891" s="7">
        <f t="shared" si="862"/>
        <v>0.73922291879165292</v>
      </c>
      <c r="C1891" s="7">
        <f t="shared" si="835"/>
        <v>3.9764546465392847E-4</v>
      </c>
      <c r="D1891" s="58">
        <f t="shared" si="836"/>
        <v>3618434.7071315609</v>
      </c>
      <c r="E1891" s="7">
        <f t="shared" si="837"/>
        <v>524.80960636198802</v>
      </c>
      <c r="F1891" s="7">
        <f t="shared" si="838"/>
        <v>3517109.7071315609</v>
      </c>
      <c r="G1891" s="57">
        <f t="shared" si="839"/>
        <v>1.2454783225754553E-2</v>
      </c>
      <c r="H1891" s="61">
        <f t="shared" si="840"/>
        <v>1.7509950011811923E-2</v>
      </c>
      <c r="I1891" s="7">
        <f t="shared" si="841"/>
        <v>6.298009997637613E-2</v>
      </c>
      <c r="J1891" s="58">
        <f t="shared" si="842"/>
        <v>7.1753520860477218E-4</v>
      </c>
      <c r="K1891" s="7">
        <f t="shared" si="843"/>
        <v>6.9289610545650729E-3</v>
      </c>
      <c r="L1891" s="7">
        <f t="shared" si="844"/>
        <v>8.3640314717746168E-3</v>
      </c>
      <c r="M1891" s="58">
        <f t="shared" si="845"/>
        <v>2.5092094415323851E-2</v>
      </c>
      <c r="N1891" s="58">
        <f t="shared" si="846"/>
        <v>1.3557131752349536E-4</v>
      </c>
      <c r="O1891" s="59">
        <f t="shared" si="847"/>
        <v>0.24080855275110863</v>
      </c>
      <c r="P1891" s="58">
        <f t="shared" si="848"/>
        <v>2.2074131842259037E-4</v>
      </c>
      <c r="Q1891" s="58">
        <f t="shared" si="849"/>
        <v>0.55512092565849314</v>
      </c>
      <c r="R1891" s="58">
        <f t="shared" si="850"/>
        <v>0.55205450352501162</v>
      </c>
      <c r="S1891" s="60">
        <f t="shared" si="851"/>
        <v>3.0664221334815167E-3</v>
      </c>
      <c r="T1891" s="58">
        <f t="shared" si="852"/>
        <v>2.1952196956849705E-4</v>
      </c>
      <c r="U1891" s="58">
        <f t="shared" si="853"/>
        <v>3.3992838326089309E-3</v>
      </c>
      <c r="V1891" s="58">
        <f t="shared" si="854"/>
        <v>3.162445403633704E-4</v>
      </c>
      <c r="W1891" s="50">
        <f t="shared" si="855"/>
        <v>174.7176096921774</v>
      </c>
      <c r="X1891" s="50">
        <f t="shared" si="856"/>
        <v>106352.66672925709</v>
      </c>
      <c r="Y1891" s="50">
        <f t="shared" si="857"/>
        <v>106352.66672925709</v>
      </c>
      <c r="Z1891" s="50">
        <f t="shared" si="858"/>
        <v>1.5878275913788438</v>
      </c>
      <c r="AA1891" s="50">
        <f t="shared" si="859"/>
        <v>1.3496534526720172</v>
      </c>
      <c r="AB1891" s="50">
        <f t="shared" si="860"/>
        <v>701.36363429991457</v>
      </c>
      <c r="AC1891" s="7">
        <f t="shared" si="861"/>
        <v>0.27889941770224957</v>
      </c>
    </row>
    <row r="1892" spans="2:29">
      <c r="B1892" s="7">
        <f t="shared" si="862"/>
        <v>0.73962056425630684</v>
      </c>
      <c r="C1892" s="7">
        <f t="shared" si="835"/>
        <v>3.9764546465392847E-4</v>
      </c>
      <c r="D1892" s="58">
        <f t="shared" si="836"/>
        <v>3618310.6957629388</v>
      </c>
      <c r="E1892" s="7">
        <f t="shared" si="837"/>
        <v>524.79162003286547</v>
      </c>
      <c r="F1892" s="7">
        <f t="shared" si="838"/>
        <v>3516985.6957629388</v>
      </c>
      <c r="G1892" s="57">
        <f t="shared" si="839"/>
        <v>1.2454647058498995E-2</v>
      </c>
      <c r="H1892" s="61">
        <f t="shared" si="840"/>
        <v>1.7514902599874892E-2</v>
      </c>
      <c r="I1892" s="7">
        <f t="shared" si="841"/>
        <v>6.2970194800250193E-2</v>
      </c>
      <c r="J1892" s="58">
        <f t="shared" si="842"/>
        <v>7.1699025642301155E-4</v>
      </c>
      <c r="K1892" s="7">
        <f t="shared" si="843"/>
        <v>6.9298308126359062E-3</v>
      </c>
      <c r="L1892" s="7">
        <f t="shared" si="844"/>
        <v>8.3638113254819284E-3</v>
      </c>
      <c r="M1892" s="58">
        <f t="shared" si="845"/>
        <v>2.5091433976445785E-2</v>
      </c>
      <c r="N1892" s="58">
        <f t="shared" si="846"/>
        <v>1.3544704835051513E-4</v>
      </c>
      <c r="O1892" s="59">
        <f t="shared" si="847"/>
        <v>0.24058781963260251</v>
      </c>
      <c r="P1892" s="58">
        <f t="shared" si="848"/>
        <v>2.2073311850612232E-4</v>
      </c>
      <c r="Q1892" s="58">
        <f t="shared" si="849"/>
        <v>0.55510030448411307</v>
      </c>
      <c r="R1892" s="58">
        <f t="shared" si="850"/>
        <v>0.55203558345595494</v>
      </c>
      <c r="S1892" s="60">
        <f t="shared" si="851"/>
        <v>3.064721028158135E-3</v>
      </c>
      <c r="T1892" s="58">
        <f t="shared" si="852"/>
        <v>2.1951444608884571E-4</v>
      </c>
      <c r="U1892" s="58">
        <f t="shared" si="853"/>
        <v>3.4005025050262076E-3</v>
      </c>
      <c r="V1892" s="58">
        <f t="shared" si="854"/>
        <v>3.1636880953635064E-4</v>
      </c>
      <c r="W1892" s="50">
        <f t="shared" si="855"/>
        <v>174.7130110205714</v>
      </c>
      <c r="X1892" s="50">
        <f t="shared" si="856"/>
        <v>106349.0217996604</v>
      </c>
      <c r="Y1892" s="50">
        <f t="shared" si="857"/>
        <v>106349.0217996604</v>
      </c>
      <c r="Z1892" s="50">
        <f t="shared" si="858"/>
        <v>1.5878208162485437</v>
      </c>
      <c r="AA1892" s="50">
        <f t="shared" si="859"/>
        <v>1.349647693811262</v>
      </c>
      <c r="AB1892" s="50">
        <f t="shared" si="860"/>
        <v>701.33660453425557</v>
      </c>
      <c r="AC1892" s="7">
        <f t="shared" si="861"/>
        <v>0.27888869412069506</v>
      </c>
    </row>
    <row r="1893" spans="2:29">
      <c r="B1893" s="7">
        <f t="shared" si="862"/>
        <v>0.74001820972096077</v>
      </c>
      <c r="C1893" s="7">
        <f t="shared" si="835"/>
        <v>3.9764546465392847E-4</v>
      </c>
      <c r="D1893" s="58">
        <f t="shared" si="836"/>
        <v>3618186.1148780682</v>
      </c>
      <c r="E1893" s="7">
        <f t="shared" si="837"/>
        <v>524.77355110239102</v>
      </c>
      <c r="F1893" s="7">
        <f t="shared" si="838"/>
        <v>3516861.1148780682</v>
      </c>
      <c r="G1893" s="57">
        <f t="shared" si="839"/>
        <v>1.2454510262701732E-2</v>
      </c>
      <c r="H1893" s="61">
        <f t="shared" si="840"/>
        <v>1.7519855133791569E-2</v>
      </c>
      <c r="I1893" s="7">
        <f t="shared" si="841"/>
        <v>6.2960289732416838E-2</v>
      </c>
      <c r="J1893" s="58">
        <f t="shared" si="842"/>
        <v>7.1644515608692454E-4</v>
      </c>
      <c r="K1893" s="7">
        <f t="shared" si="843"/>
        <v>6.9306999447487387E-3</v>
      </c>
      <c r="L1893" s="7">
        <f t="shared" si="844"/>
        <v>8.363590256922588E-3</v>
      </c>
      <c r="M1893" s="58">
        <f t="shared" si="845"/>
        <v>2.5090770770767764E-2</v>
      </c>
      <c r="N1893" s="58">
        <f t="shared" si="846"/>
        <v>1.3532278381385811E-4</v>
      </c>
      <c r="O1893" s="59">
        <f t="shared" si="847"/>
        <v>0.24036709474936546</v>
      </c>
      <c r="P1893" s="58">
        <f t="shared" si="848"/>
        <v>2.2072488323704453E-4</v>
      </c>
      <c r="Q1893" s="58">
        <f t="shared" si="849"/>
        <v>0.55507959440488475</v>
      </c>
      <c r="R1893" s="58">
        <f t="shared" si="850"/>
        <v>0.55201657649739067</v>
      </c>
      <c r="S1893" s="60">
        <f t="shared" si="851"/>
        <v>3.0630179074940811E-3</v>
      </c>
      <c r="T1893" s="58">
        <f t="shared" si="852"/>
        <v>2.1950688805797577E-4</v>
      </c>
      <c r="U1893" s="58">
        <f t="shared" si="853"/>
        <v>3.4017205002052765E-3</v>
      </c>
      <c r="V1893" s="58">
        <f t="shared" si="854"/>
        <v>3.1649307407300765E-4</v>
      </c>
      <c r="W1893" s="50">
        <f t="shared" si="855"/>
        <v>174.70839308358774</v>
      </c>
      <c r="X1893" s="50">
        <f t="shared" si="856"/>
        <v>106345.36013089977</v>
      </c>
      <c r="Y1893" s="50">
        <f t="shared" si="857"/>
        <v>106345.36013089977</v>
      </c>
      <c r="Z1893" s="50">
        <f t="shared" si="858"/>
        <v>1.5878140095361513</v>
      </c>
      <c r="AA1893" s="50">
        <f t="shared" si="859"/>
        <v>1.3496419081057285</v>
      </c>
      <c r="AB1893" s="50">
        <f t="shared" si="860"/>
        <v>701.3094506356972</v>
      </c>
      <c r="AC1893" s="7">
        <f t="shared" si="861"/>
        <v>0.27887792117652788</v>
      </c>
    </row>
    <row r="1894" spans="2:29">
      <c r="B1894" s="7">
        <f t="shared" si="862"/>
        <v>0.7404158551856147</v>
      </c>
      <c r="C1894" s="7">
        <f t="shared" si="835"/>
        <v>3.9764546465392847E-4</v>
      </c>
      <c r="D1894" s="58">
        <f t="shared" si="836"/>
        <v>3618060.9645175184</v>
      </c>
      <c r="E1894" s="7">
        <f t="shared" si="837"/>
        <v>524.75539957644901</v>
      </c>
      <c r="F1894" s="7">
        <f t="shared" si="838"/>
        <v>3516735.9645175184</v>
      </c>
      <c r="G1894" s="57">
        <f t="shared" si="839"/>
        <v>1.245437283836315E-2</v>
      </c>
      <c r="H1894" s="61">
        <f t="shared" si="840"/>
        <v>1.7524807613312019E-2</v>
      </c>
      <c r="I1894" s="7">
        <f t="shared" si="841"/>
        <v>6.2950384773375945E-2</v>
      </c>
      <c r="J1894" s="58">
        <f t="shared" si="842"/>
        <v>7.1589990762908721E-4</v>
      </c>
      <c r="K1894" s="7">
        <f t="shared" si="843"/>
        <v>6.9315684508799765E-3</v>
      </c>
      <c r="L1894" s="7">
        <f t="shared" si="844"/>
        <v>8.3633682661381509E-3</v>
      </c>
      <c r="M1894" s="58">
        <f t="shared" si="845"/>
        <v>2.5090104798414455E-2</v>
      </c>
      <c r="N1894" s="58">
        <f t="shared" si="846"/>
        <v>1.3519852393342602E-4</v>
      </c>
      <c r="O1894" s="59">
        <f t="shared" si="847"/>
        <v>0.24014637813674797</v>
      </c>
      <c r="P1894" s="58">
        <f t="shared" si="848"/>
        <v>2.207166126174942E-4</v>
      </c>
      <c r="Q1894" s="58">
        <f t="shared" si="849"/>
        <v>0.55505879542618264</v>
      </c>
      <c r="R1894" s="58">
        <f t="shared" si="850"/>
        <v>0.5519974826555083</v>
      </c>
      <c r="S1894" s="60">
        <f t="shared" si="851"/>
        <v>3.0613127706743404E-3</v>
      </c>
      <c r="T1894" s="58">
        <f t="shared" si="852"/>
        <v>2.1949929547834842E-4</v>
      </c>
      <c r="U1894" s="58">
        <f t="shared" si="853"/>
        <v>3.4029378173444222E-3</v>
      </c>
      <c r="V1894" s="58">
        <f t="shared" si="854"/>
        <v>3.1661733395343971E-4</v>
      </c>
      <c r="W1894" s="50">
        <f t="shared" si="855"/>
        <v>174.7037558820945</v>
      </c>
      <c r="X1894" s="50">
        <f t="shared" si="856"/>
        <v>106341.68172416762</v>
      </c>
      <c r="Y1894" s="50">
        <f t="shared" si="857"/>
        <v>106341.68172416762</v>
      </c>
      <c r="Z1894" s="50">
        <f t="shared" si="858"/>
        <v>1.5878071712374069</v>
      </c>
      <c r="AA1894" s="50">
        <f t="shared" si="859"/>
        <v>1.3496360955517959</v>
      </c>
      <c r="AB1894" s="50">
        <f t="shared" si="860"/>
        <v>701.28217261308214</v>
      </c>
      <c r="AC1894" s="7">
        <f t="shared" si="861"/>
        <v>0.2788670988732343</v>
      </c>
    </row>
    <row r="1895" spans="2:29">
      <c r="B1895" s="7">
        <f t="shared" si="862"/>
        <v>0.74081350065026863</v>
      </c>
      <c r="C1895" s="7">
        <f t="shared" si="835"/>
        <v>3.9764546465392847E-4</v>
      </c>
      <c r="D1895" s="58">
        <f t="shared" si="836"/>
        <v>3617935.2447213531</v>
      </c>
      <c r="E1895" s="7">
        <f t="shared" si="837"/>
        <v>524.73716546084995</v>
      </c>
      <c r="F1895" s="7">
        <f t="shared" si="838"/>
        <v>3516610.2447213531</v>
      </c>
      <c r="G1895" s="57">
        <f t="shared" si="839"/>
        <v>1.2454234785482863E-2</v>
      </c>
      <c r="H1895" s="61">
        <f t="shared" si="840"/>
        <v>1.7529760038186303E-2</v>
      </c>
      <c r="I1895" s="7">
        <f t="shared" si="841"/>
        <v>6.2940479923627377E-2</v>
      </c>
      <c r="J1895" s="58">
        <f t="shared" si="842"/>
        <v>7.1535451108210607E-4</v>
      </c>
      <c r="K1895" s="7">
        <f t="shared" si="843"/>
        <v>6.9324363310061428E-3</v>
      </c>
      <c r="L1895" s="7">
        <f t="shared" si="844"/>
        <v>8.3631453531703547E-3</v>
      </c>
      <c r="M1895" s="58">
        <f t="shared" si="845"/>
        <v>2.5089436059511062E-2</v>
      </c>
      <c r="N1895" s="58">
        <f t="shared" si="846"/>
        <v>1.3507426872911874E-4</v>
      </c>
      <c r="O1895" s="59">
        <f t="shared" si="847"/>
        <v>0.23992566983009717</v>
      </c>
      <c r="P1895" s="58">
        <f t="shared" si="848"/>
        <v>2.2070830665080199E-4</v>
      </c>
      <c r="Q1895" s="58">
        <f t="shared" si="849"/>
        <v>0.55503790755638271</v>
      </c>
      <c r="R1895" s="58">
        <f t="shared" si="850"/>
        <v>0.55197830193642039</v>
      </c>
      <c r="S1895" s="60">
        <f t="shared" si="851"/>
        <v>3.0596056199623245E-3</v>
      </c>
      <c r="T1895" s="58">
        <f t="shared" si="852"/>
        <v>2.1949166835239431E-4</v>
      </c>
      <c r="U1895" s="58">
        <f t="shared" si="853"/>
        <v>3.4041544556428298E-3</v>
      </c>
      <c r="V1895" s="58">
        <f t="shared" si="854"/>
        <v>3.1674158915774705E-4</v>
      </c>
      <c r="W1895" s="50">
        <f t="shared" si="855"/>
        <v>174.69909941696349</v>
      </c>
      <c r="X1895" s="50">
        <f t="shared" si="856"/>
        <v>106337.98658064147</v>
      </c>
      <c r="Y1895" s="50">
        <f t="shared" si="857"/>
        <v>106337.98658064147</v>
      </c>
      <c r="Z1895" s="50">
        <f t="shared" si="858"/>
        <v>1.5878003013479927</v>
      </c>
      <c r="AA1895" s="50">
        <f t="shared" si="859"/>
        <v>1.3496302561457938</v>
      </c>
      <c r="AB1895" s="50">
        <f t="shared" si="860"/>
        <v>701.25477047514266</v>
      </c>
      <c r="AC1895" s="7">
        <f t="shared" si="861"/>
        <v>0.27885622721430875</v>
      </c>
    </row>
    <row r="1896" spans="2:29">
      <c r="B1896" s="7">
        <f t="shared" si="862"/>
        <v>0.74121114611492256</v>
      </c>
      <c r="C1896" s="7">
        <f t="shared" si="835"/>
        <v>3.9764546465392847E-4</v>
      </c>
      <c r="D1896" s="58">
        <f t="shared" si="836"/>
        <v>3617808.955530426</v>
      </c>
      <c r="E1896" s="7">
        <f t="shared" si="837"/>
        <v>524.71884876151921</v>
      </c>
      <c r="F1896" s="7">
        <f t="shared" si="838"/>
        <v>3516483.955530426</v>
      </c>
      <c r="G1896" s="57">
        <f t="shared" si="839"/>
        <v>1.2454096104061146E-2</v>
      </c>
      <c r="H1896" s="61">
        <f t="shared" si="840"/>
        <v>1.7534712408164486E-2</v>
      </c>
      <c r="I1896" s="7">
        <f t="shared" si="841"/>
        <v>6.2930575183671011E-2</v>
      </c>
      <c r="J1896" s="58">
        <f t="shared" si="842"/>
        <v>7.1480896647861919E-4</v>
      </c>
      <c r="K1896" s="7">
        <f t="shared" si="843"/>
        <v>6.9333035851038933E-3</v>
      </c>
      <c r="L1896" s="7">
        <f t="shared" si="844"/>
        <v>8.362921518061131E-3</v>
      </c>
      <c r="M1896" s="58">
        <f t="shared" si="845"/>
        <v>2.5088764554183393E-2</v>
      </c>
      <c r="N1896" s="58">
        <f t="shared" si="846"/>
        <v>1.3495001822083475E-4</v>
      </c>
      <c r="O1896" s="59">
        <f t="shared" si="847"/>
        <v>0.23970496986475773</v>
      </c>
      <c r="P1896" s="58">
        <f t="shared" si="848"/>
        <v>2.2069996533943814E-4</v>
      </c>
      <c r="Q1896" s="58">
        <f t="shared" si="849"/>
        <v>0.55501693080169723</v>
      </c>
      <c r="R1896" s="58">
        <f t="shared" si="850"/>
        <v>0.55195903434635996</v>
      </c>
      <c r="S1896" s="60">
        <f t="shared" si="851"/>
        <v>3.0578964553372723E-3</v>
      </c>
      <c r="T1896" s="58">
        <f t="shared" si="852"/>
        <v>2.1948400668259197E-4</v>
      </c>
      <c r="U1896" s="58">
        <f t="shared" si="853"/>
        <v>3.4053704142996762E-3</v>
      </c>
      <c r="V1896" s="58">
        <f t="shared" si="854"/>
        <v>3.1686583966603098E-4</v>
      </c>
      <c r="W1896" s="50">
        <f t="shared" si="855"/>
        <v>174.6944236890707</v>
      </c>
      <c r="X1896" s="50">
        <f t="shared" si="856"/>
        <v>106334.27470152211</v>
      </c>
      <c r="Y1896" s="50">
        <f t="shared" si="857"/>
        <v>106334.27470152211</v>
      </c>
      <c r="Z1896" s="50">
        <f t="shared" si="858"/>
        <v>1.587793399863604</v>
      </c>
      <c r="AA1896" s="50">
        <f t="shared" si="859"/>
        <v>1.3496243898840634</v>
      </c>
      <c r="AB1896" s="50">
        <f t="shared" si="860"/>
        <v>701.22724423078341</v>
      </c>
      <c r="AC1896" s="7">
        <f t="shared" si="861"/>
        <v>0.27884530620325787</v>
      </c>
    </row>
    <row r="1897" spans="2:29">
      <c r="B1897" s="7">
        <f t="shared" si="862"/>
        <v>0.74160879157957649</v>
      </c>
      <c r="C1897" s="7">
        <f t="shared" si="835"/>
        <v>3.9764546465392847E-4</v>
      </c>
      <c r="D1897" s="58">
        <f t="shared" si="836"/>
        <v>3617682.0969854244</v>
      </c>
      <c r="E1897" s="7">
        <f t="shared" si="837"/>
        <v>524.70044948435816</v>
      </c>
      <c r="F1897" s="7">
        <f t="shared" si="838"/>
        <v>3516357.0969854244</v>
      </c>
      <c r="G1897" s="57">
        <f t="shared" si="839"/>
        <v>1.2453956794097904E-2</v>
      </c>
      <c r="H1897" s="61">
        <f t="shared" si="840"/>
        <v>1.7539664722996631E-2</v>
      </c>
      <c r="I1897" s="7">
        <f t="shared" si="841"/>
        <v>6.2920670554006727E-2</v>
      </c>
      <c r="J1897" s="58">
        <f t="shared" si="842"/>
        <v>7.1426327385129508E-4</v>
      </c>
      <c r="K1897" s="7">
        <f t="shared" si="843"/>
        <v>6.9341702131500045E-3</v>
      </c>
      <c r="L1897" s="7">
        <f t="shared" si="844"/>
        <v>8.3626967608525955E-3</v>
      </c>
      <c r="M1897" s="58">
        <f t="shared" si="845"/>
        <v>2.5088090282557787E-2</v>
      </c>
      <c r="N1897" s="58">
        <f t="shared" si="846"/>
        <v>1.3482577242847089E-4</v>
      </c>
      <c r="O1897" s="59">
        <f t="shared" si="847"/>
        <v>0.23948427827607141</v>
      </c>
      <c r="P1897" s="58">
        <f t="shared" si="848"/>
        <v>2.20691588686317E-4</v>
      </c>
      <c r="Q1897" s="58">
        <f t="shared" si="849"/>
        <v>0.55499586516945509</v>
      </c>
      <c r="R1897" s="58">
        <f t="shared" si="850"/>
        <v>0.55193967989153425</v>
      </c>
      <c r="S1897" s="60">
        <f t="shared" si="851"/>
        <v>3.056185277920842E-3</v>
      </c>
      <c r="T1897" s="58">
        <f t="shared" si="852"/>
        <v>2.1947631047140967E-4</v>
      </c>
      <c r="U1897" s="58">
        <f t="shared" si="853"/>
        <v>3.4065856925145836E-3</v>
      </c>
      <c r="V1897" s="58">
        <f t="shared" si="854"/>
        <v>3.1699008545839488E-4</v>
      </c>
      <c r="W1897" s="50">
        <f t="shared" si="855"/>
        <v>174.68972869929587</v>
      </c>
      <c r="X1897" s="50">
        <f t="shared" si="856"/>
        <v>106330.54608800542</v>
      </c>
      <c r="Y1897" s="50">
        <f t="shared" si="857"/>
        <v>106330.54608800542</v>
      </c>
      <c r="Z1897" s="50">
        <f t="shared" si="858"/>
        <v>1.5877864667798971</v>
      </c>
      <c r="AA1897" s="50">
        <f t="shared" si="859"/>
        <v>1.3496184967629126</v>
      </c>
      <c r="AB1897" s="50">
        <f t="shared" si="860"/>
        <v>701.19959388887241</v>
      </c>
      <c r="AC1897" s="7">
        <f t="shared" si="861"/>
        <v>0.27883433584361511</v>
      </c>
    </row>
    <row r="1898" spans="2:29">
      <c r="B1898" s="7">
        <f t="shared" si="862"/>
        <v>0.74200643704423042</v>
      </c>
      <c r="C1898" s="7">
        <f t="shared" si="835"/>
        <v>3.9764546465392847E-4</v>
      </c>
      <c r="D1898" s="58">
        <f t="shared" si="836"/>
        <v>3617554.6691273376</v>
      </c>
      <c r="E1898" s="7">
        <f t="shared" si="837"/>
        <v>524.68196763531159</v>
      </c>
      <c r="F1898" s="7">
        <f t="shared" si="838"/>
        <v>3516229.6691273376</v>
      </c>
      <c r="G1898" s="57">
        <f t="shared" si="839"/>
        <v>1.2453816855593157E-2</v>
      </c>
      <c r="H1898" s="61">
        <f t="shared" si="840"/>
        <v>1.7544616982432801E-2</v>
      </c>
      <c r="I1898" s="7">
        <f t="shared" si="841"/>
        <v>6.2910766035134388E-2</v>
      </c>
      <c r="J1898" s="58">
        <f t="shared" si="842"/>
        <v>7.1371743323283361E-4</v>
      </c>
      <c r="K1898" s="7">
        <f t="shared" si="843"/>
        <v>6.9350362151213733E-3</v>
      </c>
      <c r="L1898" s="7">
        <f t="shared" si="844"/>
        <v>8.3624710815870407E-3</v>
      </c>
      <c r="M1898" s="58">
        <f t="shared" si="845"/>
        <v>2.5087413244761124E-2</v>
      </c>
      <c r="N1898" s="58">
        <f t="shared" si="846"/>
        <v>1.3470153137192233E-4</v>
      </c>
      <c r="O1898" s="59">
        <f t="shared" si="847"/>
        <v>0.23926359509937703</v>
      </c>
      <c r="P1898" s="58">
        <f t="shared" si="848"/>
        <v>2.2068317669438064E-4</v>
      </c>
      <c r="Q1898" s="58">
        <f t="shared" si="849"/>
        <v>0.55497471066705517</v>
      </c>
      <c r="R1898" s="58">
        <f t="shared" si="850"/>
        <v>0.55192023857819716</v>
      </c>
      <c r="S1898" s="60">
        <f t="shared" si="851"/>
        <v>3.0544720888580068E-3</v>
      </c>
      <c r="T1898" s="58">
        <f t="shared" si="852"/>
        <v>2.1946857972133426E-4</v>
      </c>
      <c r="U1898" s="58">
        <f t="shared" si="853"/>
        <v>3.4078002894876299E-3</v>
      </c>
      <c r="V1898" s="58">
        <f t="shared" si="854"/>
        <v>3.1711432651494341E-4</v>
      </c>
      <c r="W1898" s="50">
        <f t="shared" si="855"/>
        <v>174.68501444852245</v>
      </c>
      <c r="X1898" s="50">
        <f t="shared" si="856"/>
        <v>106326.80074129612</v>
      </c>
      <c r="Y1898" s="50">
        <f t="shared" si="857"/>
        <v>106326.80074129612</v>
      </c>
      <c r="Z1898" s="50">
        <f t="shared" si="858"/>
        <v>1.5877795020925147</v>
      </c>
      <c r="AA1898" s="50">
        <f t="shared" si="859"/>
        <v>1.3496125767786376</v>
      </c>
      <c r="AB1898" s="50">
        <f t="shared" si="860"/>
        <v>701.17181945834432</v>
      </c>
      <c r="AC1898" s="7">
        <f t="shared" si="861"/>
        <v>0.2788233161389202</v>
      </c>
    </row>
    <row r="1899" spans="2:29">
      <c r="B1899" s="7">
        <f t="shared" si="862"/>
        <v>0.74240408250888434</v>
      </c>
      <c r="C1899" s="7">
        <f t="shared" si="835"/>
        <v>3.9764546465392847E-4</v>
      </c>
      <c r="D1899" s="58">
        <f t="shared" si="836"/>
        <v>3617426.6719974787</v>
      </c>
      <c r="E1899" s="7">
        <f t="shared" si="837"/>
        <v>524.66340322037149</v>
      </c>
      <c r="F1899" s="7">
        <f t="shared" si="838"/>
        <v>3516101.6719974787</v>
      </c>
      <c r="G1899" s="57">
        <f t="shared" si="839"/>
        <v>1.2453676288547089E-2</v>
      </c>
      <c r="H1899" s="61">
        <f t="shared" si="840"/>
        <v>1.7549569186223059E-2</v>
      </c>
      <c r="I1899" s="7">
        <f t="shared" si="841"/>
        <v>6.2900861627553872E-2</v>
      </c>
      <c r="J1899" s="58">
        <f t="shared" si="842"/>
        <v>7.1317144465596588E-4</v>
      </c>
      <c r="K1899" s="7">
        <f t="shared" si="843"/>
        <v>6.9359015909950267E-3</v>
      </c>
      <c r="L1899" s="7">
        <f t="shared" si="844"/>
        <v>8.3622444803069587E-3</v>
      </c>
      <c r="M1899" s="58">
        <f t="shared" si="845"/>
        <v>2.5086733440920876E-2</v>
      </c>
      <c r="N1899" s="58">
        <f t="shared" si="846"/>
        <v>1.3457729507108281E-4</v>
      </c>
      <c r="O1899" s="59">
        <f t="shared" si="847"/>
        <v>0.23904292037001085</v>
      </c>
      <c r="P1899" s="58">
        <f t="shared" si="848"/>
        <v>2.206747293661826E-4</v>
      </c>
      <c r="Q1899" s="58">
        <f t="shared" si="849"/>
        <v>0.55495346730091888</v>
      </c>
      <c r="R1899" s="58">
        <f t="shared" si="850"/>
        <v>0.55190071041265154</v>
      </c>
      <c r="S1899" s="60">
        <f t="shared" si="851"/>
        <v>3.0527568882673384E-3</v>
      </c>
      <c r="T1899" s="58">
        <f t="shared" si="852"/>
        <v>2.1946081443487204E-4</v>
      </c>
      <c r="U1899" s="58">
        <f t="shared" si="853"/>
        <v>3.4090142044189407E-3</v>
      </c>
      <c r="V1899" s="58">
        <f t="shared" si="854"/>
        <v>3.1723856281578298E-4</v>
      </c>
      <c r="W1899" s="50">
        <f t="shared" si="855"/>
        <v>174.68028093763803</v>
      </c>
      <c r="X1899" s="50">
        <f t="shared" si="856"/>
        <v>106323.03866260852</v>
      </c>
      <c r="Y1899" s="50">
        <f t="shared" si="857"/>
        <v>106323.03866260852</v>
      </c>
      <c r="Z1899" s="50">
        <f t="shared" si="858"/>
        <v>1.5877725057970866</v>
      </c>
      <c r="AA1899" s="50">
        <f t="shared" si="859"/>
        <v>1.3496066299275236</v>
      </c>
      <c r="AB1899" s="50">
        <f t="shared" si="860"/>
        <v>701.14392094820312</v>
      </c>
      <c r="AC1899" s="7">
        <f t="shared" si="861"/>
        <v>0.27881224709273961</v>
      </c>
    </row>
    <row r="1900" spans="2:29">
      <c r="B1900" s="7">
        <f t="shared" si="862"/>
        <v>0.74280172797353827</v>
      </c>
      <c r="C1900" s="7">
        <f t="shared" si="835"/>
        <v>3.9764546465392847E-4</v>
      </c>
      <c r="D1900" s="58">
        <f t="shared" si="836"/>
        <v>3617298.1056370405</v>
      </c>
      <c r="E1900" s="7">
        <f t="shared" si="837"/>
        <v>524.64475624551244</v>
      </c>
      <c r="F1900" s="7">
        <f t="shared" si="838"/>
        <v>3515973.1056370405</v>
      </c>
      <c r="G1900" s="57">
        <f t="shared" si="839"/>
        <v>1.2453535092959545E-2</v>
      </c>
      <c r="H1900" s="61">
        <f t="shared" si="840"/>
        <v>1.7554521334117466E-2</v>
      </c>
      <c r="I1900" s="7">
        <f t="shared" si="841"/>
        <v>6.2890957331765057E-2</v>
      </c>
      <c r="J1900" s="58">
        <f t="shared" si="842"/>
        <v>7.1262530815345386E-4</v>
      </c>
      <c r="K1900" s="7">
        <f t="shared" si="843"/>
        <v>6.9367663407481125E-3</v>
      </c>
      <c r="L1900" s="7">
        <f t="shared" si="844"/>
        <v>8.3620169570550202E-3</v>
      </c>
      <c r="M1900" s="58">
        <f t="shared" si="845"/>
        <v>2.5086050871165062E-2</v>
      </c>
      <c r="N1900" s="58">
        <f t="shared" si="846"/>
        <v>1.3445306354584438E-4</v>
      </c>
      <c r="O1900" s="59">
        <f t="shared" si="847"/>
        <v>0.23882225412330607</v>
      </c>
      <c r="P1900" s="58">
        <f t="shared" si="848"/>
        <v>2.2066624670477597E-4</v>
      </c>
      <c r="Q1900" s="58">
        <f t="shared" si="849"/>
        <v>0.55493213507872441</v>
      </c>
      <c r="R1900" s="58">
        <f t="shared" si="850"/>
        <v>0.55188109540118202</v>
      </c>
      <c r="S1900" s="60">
        <f t="shared" si="851"/>
        <v>3.0510396775423887E-3</v>
      </c>
      <c r="T1900" s="58">
        <f t="shared" si="852"/>
        <v>2.1945301461452206E-4</v>
      </c>
      <c r="U1900" s="58">
        <f t="shared" si="853"/>
        <v>3.4102274365091947E-3</v>
      </c>
      <c r="V1900" s="58">
        <f t="shared" si="854"/>
        <v>3.1736279434102141E-4</v>
      </c>
      <c r="W1900" s="50">
        <f t="shared" si="855"/>
        <v>174.67552816753403</v>
      </c>
      <c r="X1900" s="50">
        <f t="shared" si="856"/>
        <v>106319.25985315333</v>
      </c>
      <c r="Y1900" s="50">
        <f t="shared" si="857"/>
        <v>106319.25985315333</v>
      </c>
      <c r="Z1900" s="50">
        <f t="shared" si="858"/>
        <v>1.5877654778892063</v>
      </c>
      <c r="AA1900" s="50">
        <f t="shared" si="859"/>
        <v>1.3496006562058254</v>
      </c>
      <c r="AB1900" s="50">
        <f t="shared" si="860"/>
        <v>701.11589836742792</v>
      </c>
      <c r="AC1900" s="7">
        <f t="shared" si="861"/>
        <v>0.27880112870864893</v>
      </c>
    </row>
    <row r="1901" spans="2:29">
      <c r="B1901" s="7">
        <f t="shared" si="862"/>
        <v>0.7431993734381922</v>
      </c>
      <c r="C1901" s="7">
        <f t="shared" si="835"/>
        <v>3.9764546465392847E-4</v>
      </c>
      <c r="D1901" s="58">
        <f t="shared" si="836"/>
        <v>3617168.9700876437</v>
      </c>
      <c r="E1901" s="7">
        <f t="shared" si="837"/>
        <v>524.62602671677098</v>
      </c>
      <c r="F1901" s="7">
        <f t="shared" si="838"/>
        <v>3515843.9700876437</v>
      </c>
      <c r="G1901" s="57">
        <f t="shared" si="839"/>
        <v>1.2453393268830638E-2</v>
      </c>
      <c r="H1901" s="61">
        <f t="shared" si="840"/>
        <v>1.7559473425866091E-2</v>
      </c>
      <c r="I1901" s="7">
        <f t="shared" si="841"/>
        <v>6.2881053148267807E-2</v>
      </c>
      <c r="J1901" s="58">
        <f t="shared" si="842"/>
        <v>7.1207902375809012E-4</v>
      </c>
      <c r="K1901" s="7">
        <f t="shared" si="843"/>
        <v>6.9376304643579047E-3</v>
      </c>
      <c r="L1901" s="7">
        <f t="shared" si="844"/>
        <v>8.361788511874085E-3</v>
      </c>
      <c r="M1901" s="58">
        <f t="shared" si="845"/>
        <v>2.5085365535622253E-2</v>
      </c>
      <c r="N1901" s="58">
        <f t="shared" si="846"/>
        <v>1.3432883681609736E-4</v>
      </c>
      <c r="O1901" s="59">
        <f t="shared" si="847"/>
        <v>0.23860159639459294</v>
      </c>
      <c r="P1901" s="58">
        <f t="shared" si="848"/>
        <v>2.2065772871313061E-4</v>
      </c>
      <c r="Q1901" s="58">
        <f t="shared" si="849"/>
        <v>0.55491071400794023</v>
      </c>
      <c r="R1901" s="58">
        <f t="shared" si="850"/>
        <v>0.55186139355013875</v>
      </c>
      <c r="S1901" s="60">
        <f t="shared" si="851"/>
        <v>3.0493204578014854E-3</v>
      </c>
      <c r="T1901" s="58">
        <f t="shared" si="852"/>
        <v>2.194451802628094E-4</v>
      </c>
      <c r="U1901" s="58">
        <f t="shared" si="853"/>
        <v>3.4114399849595159E-3</v>
      </c>
      <c r="V1901" s="58">
        <f t="shared" si="854"/>
        <v>3.1748702107076837E-4</v>
      </c>
      <c r="W1901" s="50">
        <f t="shared" si="855"/>
        <v>174.67075613910569</v>
      </c>
      <c r="X1901" s="50">
        <f t="shared" si="856"/>
        <v>106315.46431415388</v>
      </c>
      <c r="Y1901" s="50">
        <f t="shared" si="857"/>
        <v>106315.46431415388</v>
      </c>
      <c r="Z1901" s="50">
        <f t="shared" si="858"/>
        <v>1.5877584183644604</v>
      </c>
      <c r="AA1901" s="50">
        <f t="shared" si="859"/>
        <v>1.3495946556097913</v>
      </c>
      <c r="AB1901" s="50">
        <f t="shared" si="860"/>
        <v>701.08775172508979</v>
      </c>
      <c r="AC1901" s="7">
        <f t="shared" si="861"/>
        <v>0.2787899609902369</v>
      </c>
    </row>
    <row r="1902" spans="2:29">
      <c r="B1902" s="7">
        <f t="shared" si="862"/>
        <v>0.74359701890284613</v>
      </c>
      <c r="C1902" s="7">
        <f t="shared" si="835"/>
        <v>3.9764546465392847E-4</v>
      </c>
      <c r="D1902" s="58">
        <f t="shared" si="836"/>
        <v>3617039.2653912059</v>
      </c>
      <c r="E1902" s="7">
        <f t="shared" si="837"/>
        <v>524.60721464022674</v>
      </c>
      <c r="F1902" s="7">
        <f t="shared" si="838"/>
        <v>3515714.2653912059</v>
      </c>
      <c r="G1902" s="57">
        <f t="shared" si="839"/>
        <v>1.2453250816160609E-2</v>
      </c>
      <c r="H1902" s="61">
        <f t="shared" si="840"/>
        <v>1.7564425461218995E-2</v>
      </c>
      <c r="I1902" s="7">
        <f t="shared" si="841"/>
        <v>6.2871149077562E-2</v>
      </c>
      <c r="J1902" s="58">
        <f t="shared" si="842"/>
        <v>7.1153259150269911E-4</v>
      </c>
      <c r="K1902" s="7">
        <f t="shared" si="843"/>
        <v>6.938493961801801E-3</v>
      </c>
      <c r="L1902" s="7">
        <f t="shared" si="844"/>
        <v>8.3615591448071985E-3</v>
      </c>
      <c r="M1902" s="58">
        <f t="shared" si="845"/>
        <v>2.5084677434421596E-2</v>
      </c>
      <c r="N1902" s="58">
        <f t="shared" si="846"/>
        <v>1.3420461490173065E-4</v>
      </c>
      <c r="O1902" s="59">
        <f t="shared" si="847"/>
        <v>0.23838094721919909</v>
      </c>
      <c r="P1902" s="58">
        <f t="shared" si="848"/>
        <v>2.2064917539385553E-4</v>
      </c>
      <c r="Q1902" s="58">
        <f t="shared" si="849"/>
        <v>0.55488920409512754</v>
      </c>
      <c r="R1902" s="58">
        <f t="shared" si="850"/>
        <v>0.55184160486591693</v>
      </c>
      <c r="S1902" s="60">
        <f t="shared" si="851"/>
        <v>3.0475992292106069E-3</v>
      </c>
      <c r="T1902" s="58">
        <f t="shared" si="852"/>
        <v>2.1943731138227715E-4</v>
      </c>
      <c r="U1902" s="58">
        <f t="shared" si="853"/>
        <v>3.4126518489710944E-3</v>
      </c>
      <c r="V1902" s="58">
        <f t="shared" si="854"/>
        <v>3.1761124298513514E-4</v>
      </c>
      <c r="W1902" s="50">
        <f t="shared" si="855"/>
        <v>174.66596485325223</v>
      </c>
      <c r="X1902" s="50">
        <f t="shared" si="856"/>
        <v>106311.65204684219</v>
      </c>
      <c r="Y1902" s="50">
        <f t="shared" si="857"/>
        <v>106311.65204684219</v>
      </c>
      <c r="Z1902" s="50">
        <f t="shared" si="858"/>
        <v>1.5877513272184216</v>
      </c>
      <c r="AA1902" s="50">
        <f t="shared" si="859"/>
        <v>1.3495886281356584</v>
      </c>
      <c r="AB1902" s="50">
        <f t="shared" si="860"/>
        <v>701.05948103032586</v>
      </c>
      <c r="AC1902" s="7">
        <f t="shared" si="861"/>
        <v>0.27877874394112362</v>
      </c>
    </row>
    <row r="1903" spans="2:29">
      <c r="B1903" s="7">
        <f t="shared" si="862"/>
        <v>0.74399466436750006</v>
      </c>
      <c r="C1903" s="7">
        <f t="shared" si="835"/>
        <v>3.9764546465392847E-4</v>
      </c>
      <c r="D1903" s="58">
        <f t="shared" si="836"/>
        <v>3616908.9915895499</v>
      </c>
      <c r="E1903" s="7">
        <f t="shared" si="837"/>
        <v>524.58832002194572</v>
      </c>
      <c r="F1903" s="7">
        <f t="shared" si="838"/>
        <v>3515583.9915895499</v>
      </c>
      <c r="G1903" s="57">
        <f t="shared" si="839"/>
        <v>1.2453107734949389E-2</v>
      </c>
      <c r="H1903" s="61">
        <f t="shared" si="840"/>
        <v>1.7569377439926238E-2</v>
      </c>
      <c r="I1903" s="7">
        <f t="shared" si="841"/>
        <v>6.2861245120147513E-2</v>
      </c>
      <c r="J1903" s="58">
        <f t="shared" si="842"/>
        <v>7.1098601142013625E-4</v>
      </c>
      <c r="K1903" s="7">
        <f t="shared" si="843"/>
        <v>6.9393568330573217E-3</v>
      </c>
      <c r="L1903" s="7">
        <f t="shared" si="844"/>
        <v>8.3613288558975936E-3</v>
      </c>
      <c r="M1903" s="58">
        <f t="shared" si="845"/>
        <v>2.5083986567692781E-2</v>
      </c>
      <c r="N1903" s="58">
        <f t="shared" si="846"/>
        <v>1.3408039782263154E-4</v>
      </c>
      <c r="O1903" s="59">
        <f t="shared" si="847"/>
        <v>0.23816030663244928</v>
      </c>
      <c r="P1903" s="58">
        <f t="shared" si="848"/>
        <v>2.2064058674980958E-4</v>
      </c>
      <c r="Q1903" s="58">
        <f t="shared" si="849"/>
        <v>0.5548676053474757</v>
      </c>
      <c r="R1903" s="58">
        <f t="shared" si="850"/>
        <v>0.55182172935489726</v>
      </c>
      <c r="S1903" s="60">
        <f t="shared" si="851"/>
        <v>3.0458759925784396E-3</v>
      </c>
      <c r="T1903" s="58">
        <f t="shared" si="852"/>
        <v>2.1942940797546248E-4</v>
      </c>
      <c r="U1903" s="58">
        <f t="shared" si="853"/>
        <v>3.4138630277454414E-3</v>
      </c>
      <c r="V1903" s="58">
        <f t="shared" si="854"/>
        <v>3.1773546006423419E-4</v>
      </c>
      <c r="W1903" s="50">
        <f t="shared" si="855"/>
        <v>174.66115431087678</v>
      </c>
      <c r="X1903" s="50">
        <f t="shared" si="856"/>
        <v>106307.82305244752</v>
      </c>
      <c r="Y1903" s="50">
        <f t="shared" si="857"/>
        <v>106307.82305244752</v>
      </c>
      <c r="Z1903" s="50">
        <f t="shared" si="858"/>
        <v>1.5877442044466272</v>
      </c>
      <c r="AA1903" s="50">
        <f t="shared" si="859"/>
        <v>1.3495825737796332</v>
      </c>
      <c r="AB1903" s="50">
        <f t="shared" si="860"/>
        <v>701.03108629225153</v>
      </c>
      <c r="AC1903" s="7">
        <f t="shared" si="861"/>
        <v>0.27876747756493825</v>
      </c>
    </row>
    <row r="1904" spans="2:29">
      <c r="B1904" s="7">
        <f t="shared" si="862"/>
        <v>0.74439230983215399</v>
      </c>
      <c r="C1904" s="7">
        <f t="shared" si="835"/>
        <v>3.9764546465392847E-4</v>
      </c>
      <c r="D1904" s="58">
        <f t="shared" si="836"/>
        <v>3616778.1487246747</v>
      </c>
      <c r="E1904" s="7">
        <f t="shared" si="837"/>
        <v>524.56934286801913</v>
      </c>
      <c r="F1904" s="7">
        <f t="shared" si="838"/>
        <v>3515453.1487246747</v>
      </c>
      <c r="G1904" s="57">
        <f t="shared" si="839"/>
        <v>1.2452964025196899E-2</v>
      </c>
      <c r="H1904" s="61">
        <f t="shared" si="840"/>
        <v>1.7574329361737889E-2</v>
      </c>
      <c r="I1904" s="7">
        <f t="shared" si="841"/>
        <v>6.2851341276524211E-2</v>
      </c>
      <c r="J1904" s="58">
        <f t="shared" si="842"/>
        <v>7.1043928354328693E-4</v>
      </c>
      <c r="K1904" s="7">
        <f t="shared" si="843"/>
        <v>6.9402190781021117E-3</v>
      </c>
      <c r="L1904" s="7">
        <f t="shared" si="844"/>
        <v>8.3610976451886851E-3</v>
      </c>
      <c r="M1904" s="58">
        <f t="shared" si="845"/>
        <v>2.5083292935566055E-2</v>
      </c>
      <c r="N1904" s="58">
        <f t="shared" si="846"/>
        <v>1.3395618559868542E-4</v>
      </c>
      <c r="O1904" s="59">
        <f t="shared" si="847"/>
        <v>0.23793967466966498</v>
      </c>
      <c r="P1904" s="58">
        <f t="shared" si="848"/>
        <v>2.2063196278429564E-4</v>
      </c>
      <c r="Q1904" s="58">
        <f t="shared" si="849"/>
        <v>0.55484591777329084</v>
      </c>
      <c r="R1904" s="58">
        <f t="shared" si="850"/>
        <v>0.55180176702348749</v>
      </c>
      <c r="S1904" s="60">
        <f t="shared" si="851"/>
        <v>3.0441507498033538E-3</v>
      </c>
      <c r="T1904" s="58">
        <f t="shared" si="852"/>
        <v>2.1942147004491347E-4</v>
      </c>
      <c r="U1904" s="58">
        <f t="shared" si="853"/>
        <v>3.4150735204848235E-3</v>
      </c>
      <c r="V1904" s="58">
        <f t="shared" si="854"/>
        <v>3.1785967228818035E-4</v>
      </c>
      <c r="W1904" s="50">
        <f t="shared" si="855"/>
        <v>174.65632451288616</v>
      </c>
      <c r="X1904" s="50">
        <f t="shared" si="856"/>
        <v>106303.9773322043</v>
      </c>
      <c r="Y1904" s="50">
        <f t="shared" si="857"/>
        <v>106303.9773322043</v>
      </c>
      <c r="Z1904" s="50">
        <f t="shared" si="858"/>
        <v>1.5877370500445942</v>
      </c>
      <c r="AA1904" s="50">
        <f t="shared" si="859"/>
        <v>1.349576492537905</v>
      </c>
      <c r="AB1904" s="50">
        <f t="shared" si="860"/>
        <v>701.00256752002088</v>
      </c>
      <c r="AC1904" s="7">
        <f t="shared" si="861"/>
        <v>0.2787561618653131</v>
      </c>
    </row>
    <row r="1905" spans="2:29">
      <c r="B1905" s="7">
        <f t="shared" si="862"/>
        <v>0.74478995529680792</v>
      </c>
      <c r="C1905" s="7">
        <f t="shared" si="835"/>
        <v>3.9764546465392847E-4</v>
      </c>
      <c r="D1905" s="58">
        <f t="shared" si="836"/>
        <v>3616646.7368392032</v>
      </c>
      <c r="E1905" s="7">
        <f t="shared" si="837"/>
        <v>524.55028318462905</v>
      </c>
      <c r="F1905" s="7">
        <f t="shared" si="838"/>
        <v>3515321.7368392032</v>
      </c>
      <c r="G1905" s="57">
        <f t="shared" si="839"/>
        <v>1.2452819686903547E-2</v>
      </c>
      <c r="H1905" s="61">
        <f t="shared" si="840"/>
        <v>1.7579281226404009E-2</v>
      </c>
      <c r="I1905" s="7">
        <f t="shared" si="841"/>
        <v>6.2841437547191972E-2</v>
      </c>
      <c r="J1905" s="58">
        <f t="shared" si="842"/>
        <v>7.098924079050685E-4</v>
      </c>
      <c r="K1905" s="7">
        <f t="shared" si="843"/>
        <v>6.941080696913942E-3</v>
      </c>
      <c r="L1905" s="7">
        <f t="shared" si="844"/>
        <v>8.3608655127240788E-3</v>
      </c>
      <c r="M1905" s="58">
        <f t="shared" si="845"/>
        <v>2.5082596538172235E-2</v>
      </c>
      <c r="N1905" s="58">
        <f t="shared" si="846"/>
        <v>1.3383197824977627E-4</v>
      </c>
      <c r="O1905" s="59">
        <f t="shared" si="847"/>
        <v>0.23771905136616509</v>
      </c>
      <c r="P1905" s="58">
        <f t="shared" si="848"/>
        <v>2.2062330349989501E-4</v>
      </c>
      <c r="Q1905" s="58">
        <f t="shared" si="849"/>
        <v>0.55482414137906455</v>
      </c>
      <c r="R1905" s="58">
        <f t="shared" si="850"/>
        <v>0.55178171787819053</v>
      </c>
      <c r="S1905" s="60">
        <f t="shared" si="851"/>
        <v>3.0424235008740252E-3</v>
      </c>
      <c r="T1905" s="58">
        <f t="shared" si="852"/>
        <v>2.1941349759321593E-4</v>
      </c>
      <c r="U1905" s="58">
        <f t="shared" si="853"/>
        <v>3.4162833263915024E-3</v>
      </c>
      <c r="V1905" s="58">
        <f t="shared" si="854"/>
        <v>3.1798387963708949E-4</v>
      </c>
      <c r="W1905" s="50">
        <f t="shared" si="855"/>
        <v>174.65147546019131</v>
      </c>
      <c r="X1905" s="50">
        <f t="shared" si="856"/>
        <v>106300.11488736531</v>
      </c>
      <c r="Y1905" s="50">
        <f t="shared" si="857"/>
        <v>106300.11488736531</v>
      </c>
      <c r="Z1905" s="50">
        <f t="shared" si="858"/>
        <v>1.5877298640078432</v>
      </c>
      <c r="AA1905" s="50">
        <f t="shared" si="859"/>
        <v>1.3495703844066667</v>
      </c>
      <c r="AB1905" s="50">
        <f t="shared" si="860"/>
        <v>700.97392472292438</v>
      </c>
      <c r="AC1905" s="7">
        <f t="shared" si="861"/>
        <v>0.27874479684591535</v>
      </c>
    </row>
    <row r="1906" spans="2:29">
      <c r="B1906" s="7">
        <f t="shared" si="862"/>
        <v>0.74518760076146184</v>
      </c>
      <c r="C1906" s="7">
        <f t="shared" si="835"/>
        <v>3.9764546465392847E-4</v>
      </c>
      <c r="D1906" s="58">
        <f t="shared" si="836"/>
        <v>3616514.7559755873</v>
      </c>
      <c r="E1906" s="7">
        <f t="shared" si="837"/>
        <v>524.53114097793252</v>
      </c>
      <c r="F1906" s="7">
        <f t="shared" si="838"/>
        <v>3515189.7559755873</v>
      </c>
      <c r="G1906" s="57">
        <f t="shared" si="839"/>
        <v>1.2452674720069353E-2</v>
      </c>
      <c r="H1906" s="61">
        <f t="shared" si="840"/>
        <v>1.7584233033674658E-2</v>
      </c>
      <c r="I1906" s="7">
        <f t="shared" si="841"/>
        <v>6.2831533932650674E-2</v>
      </c>
      <c r="J1906" s="58">
        <f t="shared" si="842"/>
        <v>7.0934538453842986E-4</v>
      </c>
      <c r="K1906" s="7">
        <f t="shared" si="843"/>
        <v>6.9419416894707063E-3</v>
      </c>
      <c r="L1906" s="7">
        <f t="shared" si="844"/>
        <v>8.360632458547566E-3</v>
      </c>
      <c r="M1906" s="58">
        <f t="shared" si="845"/>
        <v>2.5081897375642696E-2</v>
      </c>
      <c r="N1906" s="58">
        <f t="shared" si="846"/>
        <v>1.337077757957865E-4</v>
      </c>
      <c r="O1906" s="59">
        <f t="shared" si="847"/>
        <v>0.23749843675726576</v>
      </c>
      <c r="P1906" s="58">
        <f t="shared" si="848"/>
        <v>2.2061460889932771E-4</v>
      </c>
      <c r="Q1906" s="58">
        <f t="shared" si="849"/>
        <v>0.55480227617163691</v>
      </c>
      <c r="R1906" s="58">
        <f t="shared" si="850"/>
        <v>0.55176158192548286</v>
      </c>
      <c r="S1906" s="60">
        <f t="shared" si="851"/>
        <v>3.040694246154052E-3</v>
      </c>
      <c r="T1906" s="58">
        <f t="shared" si="852"/>
        <v>2.1940549062294526E-4</v>
      </c>
      <c r="U1906" s="58">
        <f t="shared" si="853"/>
        <v>3.4174924446678848E-3</v>
      </c>
      <c r="V1906" s="58">
        <f t="shared" si="854"/>
        <v>3.1810808209107927E-4</v>
      </c>
      <c r="W1906" s="50">
        <f t="shared" si="855"/>
        <v>174.64660715370698</v>
      </c>
      <c r="X1906" s="50">
        <f t="shared" si="856"/>
        <v>106296.23571917826</v>
      </c>
      <c r="Y1906" s="50">
        <f t="shared" si="857"/>
        <v>106296.23571917826</v>
      </c>
      <c r="Z1906" s="50">
        <f t="shared" si="858"/>
        <v>1.5877226463318554</v>
      </c>
      <c r="AA1906" s="50">
        <f t="shared" si="859"/>
        <v>1.3495642493820772</v>
      </c>
      <c r="AB1906" s="50">
        <f t="shared" si="860"/>
        <v>700.9451579102149</v>
      </c>
      <c r="AC1906" s="7">
        <f t="shared" si="861"/>
        <v>0.27873338251043189</v>
      </c>
    </row>
    <row r="1907" spans="2:29">
      <c r="B1907" s="7">
        <f t="shared" si="862"/>
        <v>0.74558524622611577</v>
      </c>
      <c r="C1907" s="7">
        <f t="shared" si="835"/>
        <v>3.9764546465392847E-4</v>
      </c>
      <c r="D1907" s="58">
        <f t="shared" si="836"/>
        <v>3616382.2061762633</v>
      </c>
      <c r="E1907" s="7">
        <f t="shared" si="837"/>
        <v>524.51191625408455</v>
      </c>
      <c r="F1907" s="7">
        <f t="shared" si="838"/>
        <v>3515057.2061762633</v>
      </c>
      <c r="G1907" s="57">
        <f t="shared" si="839"/>
        <v>1.245252912469411E-2</v>
      </c>
      <c r="H1907" s="61">
        <f t="shared" si="840"/>
        <v>1.7589184783299905E-2</v>
      </c>
      <c r="I1907" s="7">
        <f t="shared" si="841"/>
        <v>6.282163043340018E-2</v>
      </c>
      <c r="J1907" s="58">
        <f t="shared" si="842"/>
        <v>7.087982134763494E-4</v>
      </c>
      <c r="K1907" s="7">
        <f t="shared" si="843"/>
        <v>6.942802055750423E-3</v>
      </c>
      <c r="L1907" s="7">
        <f t="shared" si="844"/>
        <v>8.3603984827031221E-3</v>
      </c>
      <c r="M1907" s="58">
        <f t="shared" si="845"/>
        <v>2.5081195448109366E-2</v>
      </c>
      <c r="N1907" s="58">
        <f t="shared" si="846"/>
        <v>1.3358357825659655E-4</v>
      </c>
      <c r="O1907" s="59">
        <f t="shared" si="847"/>
        <v>0.23727783087827961</v>
      </c>
      <c r="P1907" s="58">
        <f t="shared" si="848"/>
        <v>2.2060587898614648E-4</v>
      </c>
      <c r="Q1907" s="58">
        <f t="shared" si="849"/>
        <v>0.55478032215994255</v>
      </c>
      <c r="R1907" s="58">
        <f t="shared" si="850"/>
        <v>0.5517413591718392</v>
      </c>
      <c r="S1907" s="60">
        <f t="shared" si="851"/>
        <v>3.0389629881033553E-3</v>
      </c>
      <c r="T1907" s="58">
        <f t="shared" si="852"/>
        <v>2.1939744913667604E-4</v>
      </c>
      <c r="U1907" s="58">
        <f t="shared" si="853"/>
        <v>3.4187008745173554E-3</v>
      </c>
      <c r="V1907" s="58">
        <f t="shared" si="854"/>
        <v>3.1823227963026924E-4</v>
      </c>
      <c r="W1907" s="50">
        <f t="shared" si="855"/>
        <v>174.64171959435183</v>
      </c>
      <c r="X1907" s="50">
        <f t="shared" si="856"/>
        <v>106292.33982889047</v>
      </c>
      <c r="Y1907" s="50">
        <f t="shared" si="857"/>
        <v>106292.33982889047</v>
      </c>
      <c r="Z1907" s="50">
        <f t="shared" si="858"/>
        <v>1.587715397012081</v>
      </c>
      <c r="AA1907" s="50">
        <f t="shared" si="859"/>
        <v>1.3495580874602688</v>
      </c>
      <c r="AB1907" s="50">
        <f t="shared" si="860"/>
        <v>700.91626709114166</v>
      </c>
      <c r="AC1907" s="7">
        <f t="shared" si="861"/>
        <v>0.27872191886254138</v>
      </c>
    </row>
    <row r="1908" spans="2:29">
      <c r="B1908" s="7">
        <f t="shared" si="862"/>
        <v>0.7459828916907697</v>
      </c>
      <c r="C1908" s="7">
        <f t="shared" si="835"/>
        <v>3.9764546465392847E-4</v>
      </c>
      <c r="D1908" s="58">
        <f t="shared" si="836"/>
        <v>3616249.0874845255</v>
      </c>
      <c r="E1908" s="7">
        <f t="shared" si="837"/>
        <v>524.49260901936441</v>
      </c>
      <c r="F1908" s="7">
        <f t="shared" si="838"/>
        <v>3514924.0874845255</v>
      </c>
      <c r="G1908" s="57">
        <f t="shared" si="839"/>
        <v>1.245238290077836E-2</v>
      </c>
      <c r="H1908" s="61">
        <f t="shared" si="840"/>
        <v>1.759413647502981E-2</v>
      </c>
      <c r="I1908" s="7">
        <f t="shared" si="841"/>
        <v>6.2811727049940369E-2</v>
      </c>
      <c r="J1908" s="58">
        <f t="shared" si="842"/>
        <v>7.0825089475183816E-4</v>
      </c>
      <c r="K1908" s="7">
        <f t="shared" si="843"/>
        <v>6.9436617957312347E-3</v>
      </c>
      <c r="L1908" s="7">
        <f t="shared" si="844"/>
        <v>8.3601635852349112E-3</v>
      </c>
      <c r="M1908" s="58">
        <f t="shared" si="845"/>
        <v>2.5080490755704732E-2</v>
      </c>
      <c r="N1908" s="58">
        <f t="shared" si="846"/>
        <v>1.3345938565208551E-4</v>
      </c>
      <c r="O1908" s="59">
        <f t="shared" si="847"/>
        <v>0.2370572337645169</v>
      </c>
      <c r="P1908" s="58">
        <f t="shared" si="848"/>
        <v>2.2059711376271052E-4</v>
      </c>
      <c r="Q1908" s="58">
        <f t="shared" si="849"/>
        <v>0.55475827934991429</v>
      </c>
      <c r="R1908" s="58">
        <f t="shared" si="850"/>
        <v>0.55172104962386459</v>
      </c>
      <c r="S1908" s="60">
        <f t="shared" si="851"/>
        <v>3.037229726049695E-3</v>
      </c>
      <c r="T1908" s="58">
        <f t="shared" si="852"/>
        <v>2.1938937313703476E-4</v>
      </c>
      <c r="U1908" s="58">
        <f t="shared" si="853"/>
        <v>3.4199086151430313E-3</v>
      </c>
      <c r="V1908" s="58">
        <f t="shared" si="854"/>
        <v>3.1835647223478025E-4</v>
      </c>
      <c r="W1908" s="50">
        <f t="shared" si="855"/>
        <v>174.6368127830483</v>
      </c>
      <c r="X1908" s="50">
        <f t="shared" si="856"/>
        <v>106288.42721777443</v>
      </c>
      <c r="Y1908" s="50">
        <f t="shared" si="857"/>
        <v>106288.42721777443</v>
      </c>
      <c r="Z1908" s="50">
        <f t="shared" si="858"/>
        <v>1.587708116043987</v>
      </c>
      <c r="AA1908" s="50">
        <f t="shared" si="859"/>
        <v>1.3495518986373889</v>
      </c>
      <c r="AB1908" s="50">
        <f t="shared" si="860"/>
        <v>700.88725227514146</v>
      </c>
      <c r="AC1908" s="7">
        <f t="shared" si="861"/>
        <v>0.27871040590595891</v>
      </c>
    </row>
    <row r="1909" spans="2:29">
      <c r="B1909" s="7">
        <f t="shared" si="862"/>
        <v>0.74638053715542363</v>
      </c>
      <c r="C1909" s="7">
        <f t="shared" si="835"/>
        <v>3.9764546465392847E-4</v>
      </c>
      <c r="D1909" s="58">
        <f t="shared" si="836"/>
        <v>3616115.3999432214</v>
      </c>
      <c r="E1909" s="7">
        <f t="shared" si="837"/>
        <v>524.47321927998644</v>
      </c>
      <c r="F1909" s="7">
        <f t="shared" si="838"/>
        <v>3514790.3999432214</v>
      </c>
      <c r="G1909" s="57">
        <f t="shared" si="839"/>
        <v>1.2452236048321946E-2</v>
      </c>
      <c r="H1909" s="61">
        <f t="shared" si="840"/>
        <v>1.7599088108614439E-2</v>
      </c>
      <c r="I1909" s="7">
        <f t="shared" si="841"/>
        <v>6.2801823782771118E-2</v>
      </c>
      <c r="J1909" s="58">
        <f t="shared" si="842"/>
        <v>7.0770342839793698E-4</v>
      </c>
      <c r="K1909" s="7">
        <f t="shared" si="843"/>
        <v>6.9445209093914068E-3</v>
      </c>
      <c r="L1909" s="7">
        <f t="shared" si="844"/>
        <v>8.3599277661872799E-3</v>
      </c>
      <c r="M1909" s="58">
        <f t="shared" si="845"/>
        <v>2.507978329856184E-2</v>
      </c>
      <c r="N1909" s="58">
        <f t="shared" si="846"/>
        <v>1.3333519800213064E-4</v>
      </c>
      <c r="O1909" s="59">
        <f t="shared" si="847"/>
        <v>0.23683664545128455</v>
      </c>
      <c r="P1909" s="58">
        <f t="shared" si="848"/>
        <v>2.2058831323235051E-4</v>
      </c>
      <c r="Q1909" s="58">
        <f t="shared" si="849"/>
        <v>0.55473614774992819</v>
      </c>
      <c r="R1909" s="58">
        <f t="shared" si="850"/>
        <v>0.55170065328809637</v>
      </c>
      <c r="S1909" s="60">
        <f t="shared" si="851"/>
        <v>3.0354944618318225E-3</v>
      </c>
      <c r="T1909" s="58">
        <f t="shared" si="852"/>
        <v>2.1938126262662096E-4</v>
      </c>
      <c r="U1909" s="58">
        <f t="shared" si="853"/>
        <v>3.421115665748761E-3</v>
      </c>
      <c r="V1909" s="58">
        <f t="shared" si="854"/>
        <v>3.1848065988473513E-4</v>
      </c>
      <c r="W1909" s="50">
        <f t="shared" si="855"/>
        <v>174.63188672072286</v>
      </c>
      <c r="X1909" s="50">
        <f t="shared" si="856"/>
        <v>106284.49788708948</v>
      </c>
      <c r="Y1909" s="50">
        <f t="shared" si="857"/>
        <v>106284.49788708948</v>
      </c>
      <c r="Z1909" s="50">
        <f t="shared" si="858"/>
        <v>1.5877008034229858</v>
      </c>
      <c r="AA1909" s="50">
        <f t="shared" si="859"/>
        <v>1.3495456829095378</v>
      </c>
      <c r="AB1909" s="50">
        <f t="shared" si="860"/>
        <v>700.85811347155322</v>
      </c>
      <c r="AC1909" s="7">
        <f t="shared" si="861"/>
        <v>0.27869884364441766</v>
      </c>
    </row>
    <row r="1910" spans="2:29">
      <c r="B1910" s="7">
        <f t="shared" si="862"/>
        <v>0.74677818262007756</v>
      </c>
      <c r="C1910" s="7">
        <f t="shared" si="835"/>
        <v>3.9764546465392847E-4</v>
      </c>
      <c r="D1910" s="58">
        <f t="shared" si="836"/>
        <v>3615981.1435957919</v>
      </c>
      <c r="E1910" s="7">
        <f t="shared" si="837"/>
        <v>524.45374704225139</v>
      </c>
      <c r="F1910" s="7">
        <f t="shared" si="838"/>
        <v>3514656.1435957919</v>
      </c>
      <c r="G1910" s="57">
        <f t="shared" si="839"/>
        <v>1.245208856732517E-2</v>
      </c>
      <c r="H1910" s="61">
        <f t="shared" si="840"/>
        <v>1.7604039683803856E-2</v>
      </c>
      <c r="I1910" s="7">
        <f t="shared" si="841"/>
        <v>6.2791920632392292E-2</v>
      </c>
      <c r="J1910" s="58">
        <f t="shared" si="842"/>
        <v>7.0715581444771804E-4</v>
      </c>
      <c r="K1910" s="7">
        <f t="shared" si="843"/>
        <v>6.945379396709331E-3</v>
      </c>
      <c r="L1910" s="7">
        <f t="shared" si="844"/>
        <v>8.3596910256047673E-3</v>
      </c>
      <c r="M1910" s="58">
        <f t="shared" si="845"/>
        <v>2.5079073076814302E-2</v>
      </c>
      <c r="N1910" s="58">
        <f t="shared" si="846"/>
        <v>1.3321101532660752E-4</v>
      </c>
      <c r="O1910" s="59">
        <f t="shared" si="847"/>
        <v>0.2366160659738866</v>
      </c>
      <c r="P1910" s="58">
        <f t="shared" si="848"/>
        <v>2.2057947739795303E-4</v>
      </c>
      <c r="Q1910" s="58">
        <f t="shared" si="849"/>
        <v>0.55471392736724334</v>
      </c>
      <c r="R1910" s="58">
        <f t="shared" si="850"/>
        <v>0.551680170171162</v>
      </c>
      <c r="S1910" s="60">
        <f t="shared" si="851"/>
        <v>3.0337571960813436E-3</v>
      </c>
      <c r="T1910" s="58">
        <f t="shared" si="852"/>
        <v>2.1937311760807004E-4</v>
      </c>
      <c r="U1910" s="58">
        <f t="shared" si="853"/>
        <v>3.4223220255386439E-3</v>
      </c>
      <c r="V1910" s="58">
        <f t="shared" si="854"/>
        <v>3.1860484256025822E-4</v>
      </c>
      <c r="W1910" s="50">
        <f t="shared" si="855"/>
        <v>174.62694140830584</v>
      </c>
      <c r="X1910" s="50">
        <f t="shared" si="856"/>
        <v>106280.55183811249</v>
      </c>
      <c r="Y1910" s="50">
        <f t="shared" si="857"/>
        <v>106280.55183811249</v>
      </c>
      <c r="Z1910" s="50">
        <f t="shared" si="858"/>
        <v>1.5876934591444916</v>
      </c>
      <c r="AA1910" s="50">
        <f t="shared" si="859"/>
        <v>1.3495394402728178</v>
      </c>
      <c r="AB1910" s="50">
        <f t="shared" si="860"/>
        <v>700.82885068984558</v>
      </c>
      <c r="AC1910" s="7">
        <f t="shared" si="861"/>
        <v>0.27868723208165691</v>
      </c>
    </row>
    <row r="1911" spans="2:29">
      <c r="B1911" s="7">
        <f t="shared" si="862"/>
        <v>0.74717582808473149</v>
      </c>
      <c r="C1911" s="7">
        <f t="shared" si="835"/>
        <v>3.9764546465392847E-4</v>
      </c>
      <c r="D1911" s="58">
        <f t="shared" si="836"/>
        <v>3615846.3184857732</v>
      </c>
      <c r="E1911" s="7">
        <f t="shared" si="837"/>
        <v>524.43419231247356</v>
      </c>
      <c r="F1911" s="7">
        <f t="shared" si="838"/>
        <v>3514521.3184857732</v>
      </c>
      <c r="G1911" s="57">
        <f t="shared" si="839"/>
        <v>1.2451940457788219E-2</v>
      </c>
      <c r="H1911" s="61">
        <f t="shared" si="840"/>
        <v>1.7608991200348121E-2</v>
      </c>
      <c r="I1911" s="7">
        <f t="shared" si="841"/>
        <v>6.2782017599303755E-2</v>
      </c>
      <c r="J1911" s="58">
        <f t="shared" si="842"/>
        <v>7.0660805293428549E-4</v>
      </c>
      <c r="K1911" s="7">
        <f t="shared" si="843"/>
        <v>6.9462372576635199E-3</v>
      </c>
      <c r="L1911" s="7">
        <f t="shared" si="844"/>
        <v>8.3594533635320909E-3</v>
      </c>
      <c r="M1911" s="58">
        <f t="shared" si="845"/>
        <v>2.5078360090596274E-2</v>
      </c>
      <c r="N1911" s="58">
        <f t="shared" si="846"/>
        <v>1.330868376453902E-4</v>
      </c>
      <c r="O1911" s="59">
        <f t="shared" si="847"/>
        <v>0.23639549536762436</v>
      </c>
      <c r="P1911" s="58">
        <f t="shared" si="848"/>
        <v>2.2057060626223812E-4</v>
      </c>
      <c r="Q1911" s="58">
        <f t="shared" si="849"/>
        <v>0.55469161820870028</v>
      </c>
      <c r="R1911" s="58">
        <f t="shared" si="850"/>
        <v>0.55165960027970395</v>
      </c>
      <c r="S1911" s="60">
        <f t="shared" si="851"/>
        <v>3.0320179289963223E-3</v>
      </c>
      <c r="T1911" s="58">
        <f t="shared" si="852"/>
        <v>2.1936493808402333E-4</v>
      </c>
      <c r="U1911" s="58">
        <f t="shared" si="853"/>
        <v>3.4235276937168587E-3</v>
      </c>
      <c r="V1911" s="58">
        <f t="shared" si="854"/>
        <v>3.1872902024147556E-4</v>
      </c>
      <c r="W1911" s="50">
        <f t="shared" si="855"/>
        <v>174.62197684673137</v>
      </c>
      <c r="X1911" s="50">
        <f t="shared" si="856"/>
        <v>106276.58907212301</v>
      </c>
      <c r="Y1911" s="50">
        <f t="shared" si="857"/>
        <v>106276.58907212301</v>
      </c>
      <c r="Z1911" s="50">
        <f t="shared" si="858"/>
        <v>1.5876860832038941</v>
      </c>
      <c r="AA1911" s="50">
        <f t="shared" si="859"/>
        <v>1.34953317072331</v>
      </c>
      <c r="AB1911" s="50">
        <f t="shared" si="860"/>
        <v>700.79946393950775</v>
      </c>
      <c r="AC1911" s="7">
        <f t="shared" si="861"/>
        <v>0.27867557122144593</v>
      </c>
    </row>
    <row r="1912" spans="2:29">
      <c r="B1912" s="7">
        <f t="shared" si="862"/>
        <v>0.74757347354938541</v>
      </c>
      <c r="C1912" s="7">
        <f t="shared" si="835"/>
        <v>3.9764546465392847E-4</v>
      </c>
      <c r="D1912" s="58">
        <f t="shared" si="836"/>
        <v>3615710.9246566119</v>
      </c>
      <c r="E1912" s="7">
        <f t="shared" si="837"/>
        <v>524.41455509695436</v>
      </c>
      <c r="F1912" s="7">
        <f t="shared" si="838"/>
        <v>3514385.9246566119</v>
      </c>
      <c r="G1912" s="57">
        <f t="shared" si="839"/>
        <v>1.2451791719711003E-2</v>
      </c>
      <c r="H1912" s="61">
        <f t="shared" si="840"/>
        <v>1.7613942657997299E-2</v>
      </c>
      <c r="I1912" s="7">
        <f t="shared" si="841"/>
        <v>6.2772114684005398E-2</v>
      </c>
      <c r="J1912" s="58">
        <f t="shared" si="842"/>
        <v>7.0606014389077343E-4</v>
      </c>
      <c r="K1912" s="7">
        <f t="shared" si="843"/>
        <v>6.9470944922326141E-3</v>
      </c>
      <c r="L1912" s="7">
        <f t="shared" si="844"/>
        <v>8.3592147800141611E-3</v>
      </c>
      <c r="M1912" s="58">
        <f t="shared" si="845"/>
        <v>2.5077644340042483E-2</v>
      </c>
      <c r="N1912" s="58">
        <f t="shared" si="846"/>
        <v>1.3296266497835095E-4</v>
      </c>
      <c r="O1912" s="59">
        <f t="shared" si="847"/>
        <v>0.23617493366779588</v>
      </c>
      <c r="P1912" s="58">
        <f t="shared" si="848"/>
        <v>2.2056169982848095E-4</v>
      </c>
      <c r="Q1912" s="58">
        <f t="shared" si="849"/>
        <v>0.55466922028253529</v>
      </c>
      <c r="R1912" s="58">
        <f t="shared" si="850"/>
        <v>0.55163894362035049</v>
      </c>
      <c r="S1912" s="60">
        <f t="shared" si="851"/>
        <v>3.0302766621848054E-3</v>
      </c>
      <c r="T1912" s="58">
        <f t="shared" si="852"/>
        <v>2.1935672405711651E-4</v>
      </c>
      <c r="U1912" s="58">
        <f t="shared" si="853"/>
        <v>3.4247326694882233E-3</v>
      </c>
      <c r="V1912" s="58">
        <f t="shared" si="854"/>
        <v>3.1885319290851481E-4</v>
      </c>
      <c r="W1912" s="50">
        <f t="shared" si="855"/>
        <v>174.61699303693757</v>
      </c>
      <c r="X1912" s="50">
        <f t="shared" si="856"/>
        <v>106272.60959039805</v>
      </c>
      <c r="Y1912" s="50">
        <f t="shared" si="857"/>
        <v>106272.60959039805</v>
      </c>
      <c r="Z1912" s="50">
        <f t="shared" si="858"/>
        <v>1.587678675596548</v>
      </c>
      <c r="AA1912" s="50">
        <f t="shared" si="859"/>
        <v>1.3495268742570656</v>
      </c>
      <c r="AB1912" s="50">
        <f t="shared" si="860"/>
        <v>700.76995323000938</v>
      </c>
      <c r="AC1912" s="7">
        <f t="shared" si="861"/>
        <v>0.2786638610675542</v>
      </c>
    </row>
    <row r="1913" spans="2:29">
      <c r="B1913" s="7">
        <f t="shared" si="862"/>
        <v>0.74797111901403934</v>
      </c>
      <c r="C1913" s="7">
        <f t="shared" si="835"/>
        <v>3.9764546465392847E-4</v>
      </c>
      <c r="D1913" s="58">
        <f t="shared" si="836"/>
        <v>3615574.9621522557</v>
      </c>
      <c r="E1913" s="7">
        <f t="shared" si="837"/>
        <v>524.394835402068</v>
      </c>
      <c r="F1913" s="7">
        <f t="shared" si="838"/>
        <v>3514249.9621522557</v>
      </c>
      <c r="G1913" s="57">
        <f t="shared" si="839"/>
        <v>1.2451642353093763E-2</v>
      </c>
      <c r="H1913" s="61">
        <f t="shared" si="840"/>
        <v>1.7618894056501459E-2</v>
      </c>
      <c r="I1913" s="7">
        <f t="shared" si="841"/>
        <v>6.2762211886997085E-2</v>
      </c>
      <c r="J1913" s="58">
        <f t="shared" si="842"/>
        <v>7.0551208735034684E-4</v>
      </c>
      <c r="K1913" s="7">
        <f t="shared" si="843"/>
        <v>6.9479511003953795E-3</v>
      </c>
      <c r="L1913" s="7">
        <f t="shared" si="844"/>
        <v>8.3589752750960738E-3</v>
      </c>
      <c r="M1913" s="58">
        <f t="shared" si="845"/>
        <v>2.507692582528822E-2</v>
      </c>
      <c r="N1913" s="58">
        <f t="shared" si="846"/>
        <v>1.3283849734536021E-4</v>
      </c>
      <c r="O1913" s="59">
        <f t="shared" si="847"/>
        <v>0.23595438090969609</v>
      </c>
      <c r="P1913" s="58">
        <f t="shared" si="848"/>
        <v>2.2055275809979014E-4</v>
      </c>
      <c r="Q1913" s="58">
        <f t="shared" si="849"/>
        <v>0.55464673359656591</v>
      </c>
      <c r="R1913" s="58">
        <f t="shared" si="850"/>
        <v>0.55161820019980667</v>
      </c>
      <c r="S1913" s="60">
        <f t="shared" si="851"/>
        <v>3.0285333967592365E-3</v>
      </c>
      <c r="T1913" s="58">
        <f t="shared" si="852"/>
        <v>2.1934847553001585E-4</v>
      </c>
      <c r="U1913" s="58">
        <f t="shared" si="853"/>
        <v>3.4259369520579976E-3</v>
      </c>
      <c r="V1913" s="58">
        <f t="shared" si="854"/>
        <v>3.1897736054150552E-4</v>
      </c>
      <c r="W1913" s="50">
        <f t="shared" si="855"/>
        <v>174.61198997986645</v>
      </c>
      <c r="X1913" s="50">
        <f t="shared" si="856"/>
        <v>106268.61339422931</v>
      </c>
      <c r="Y1913" s="50">
        <f t="shared" si="857"/>
        <v>106268.61339422931</v>
      </c>
      <c r="Z1913" s="50">
        <f t="shared" si="858"/>
        <v>1.5876712363178045</v>
      </c>
      <c r="AA1913" s="50">
        <f t="shared" si="859"/>
        <v>1.3495205508701338</v>
      </c>
      <c r="AB1913" s="50">
        <f t="shared" si="860"/>
        <v>700.7403185709295</v>
      </c>
      <c r="AC1913" s="7">
        <f t="shared" si="861"/>
        <v>0.27865210162376897</v>
      </c>
    </row>
    <row r="1914" spans="2:29">
      <c r="B1914" s="7">
        <f t="shared" si="862"/>
        <v>0.74836876447869327</v>
      </c>
      <c r="C1914" s="7">
        <f t="shared" si="835"/>
        <v>3.9764546465392847E-4</v>
      </c>
      <c r="D1914" s="58">
        <f t="shared" si="836"/>
        <v>3615438.4310169406</v>
      </c>
      <c r="E1914" s="7">
        <f t="shared" si="837"/>
        <v>524.37503323423016</v>
      </c>
      <c r="F1914" s="7">
        <f t="shared" si="838"/>
        <v>3514113.4310169406</v>
      </c>
      <c r="G1914" s="57">
        <f t="shared" si="839"/>
        <v>1.2451492357936862E-2</v>
      </c>
      <c r="H1914" s="61">
        <f t="shared" si="840"/>
        <v>1.7623845395610661E-2</v>
      </c>
      <c r="I1914" s="7">
        <f t="shared" si="841"/>
        <v>6.2752309208778681E-2</v>
      </c>
      <c r="J1914" s="58">
        <f t="shared" si="842"/>
        <v>7.0496388334620247E-4</v>
      </c>
      <c r="K1914" s="7">
        <f t="shared" si="843"/>
        <v>6.9488070821306985E-3</v>
      </c>
      <c r="L1914" s="7">
        <f t="shared" si="844"/>
        <v>8.3587348488231034E-3</v>
      </c>
      <c r="M1914" s="58">
        <f t="shared" si="845"/>
        <v>2.5076204546469312E-2</v>
      </c>
      <c r="N1914" s="58">
        <f t="shared" si="846"/>
        <v>1.3271433476628685E-4</v>
      </c>
      <c r="O1914" s="59">
        <f t="shared" si="847"/>
        <v>0.23573383712861701</v>
      </c>
      <c r="P1914" s="58">
        <f t="shared" si="848"/>
        <v>2.2054378107908001E-4</v>
      </c>
      <c r="Q1914" s="58">
        <f t="shared" si="849"/>
        <v>0.55462415815812116</v>
      </c>
      <c r="R1914" s="58">
        <f t="shared" si="850"/>
        <v>0.55159737002482134</v>
      </c>
      <c r="S1914" s="60">
        <f t="shared" si="851"/>
        <v>3.0267881332998181E-3</v>
      </c>
      <c r="T1914" s="58">
        <f t="shared" si="852"/>
        <v>2.1934019250540501E-4</v>
      </c>
      <c r="U1914" s="58">
        <f t="shared" si="853"/>
        <v>3.4271405406316726E-3</v>
      </c>
      <c r="V1914" s="58">
        <f t="shared" si="854"/>
        <v>3.1910152312057888E-4</v>
      </c>
      <c r="W1914" s="50">
        <f t="shared" si="855"/>
        <v>174.60696767646382</v>
      </c>
      <c r="X1914" s="50">
        <f t="shared" si="856"/>
        <v>106264.60048491697</v>
      </c>
      <c r="Y1914" s="50">
        <f t="shared" si="857"/>
        <v>106264.60048491697</v>
      </c>
      <c r="Z1914" s="50">
        <f t="shared" si="858"/>
        <v>1.587663765363001</v>
      </c>
      <c r="AA1914" s="50">
        <f t="shared" si="859"/>
        <v>1.3495142005585508</v>
      </c>
      <c r="AB1914" s="50">
        <f t="shared" si="860"/>
        <v>700.71055997190956</v>
      </c>
      <c r="AC1914" s="7">
        <f t="shared" si="861"/>
        <v>0.27864029289391173</v>
      </c>
    </row>
    <row r="1915" spans="2:29">
      <c r="B1915" s="7">
        <f t="shared" si="862"/>
        <v>0.7487664099433472</v>
      </c>
      <c r="C1915" s="7">
        <f t="shared" si="835"/>
        <v>3.9764546465392847E-4</v>
      </c>
      <c r="D1915" s="58">
        <f t="shared" si="836"/>
        <v>3615301.3312949729</v>
      </c>
      <c r="E1915" s="7">
        <f t="shared" si="837"/>
        <v>524.35514859986699</v>
      </c>
      <c r="F1915" s="7">
        <f t="shared" si="838"/>
        <v>3513976.3312949729</v>
      </c>
      <c r="G1915" s="57">
        <f t="shared" si="839"/>
        <v>1.2451341734240538E-2</v>
      </c>
      <c r="H1915" s="61">
        <f t="shared" si="840"/>
        <v>1.7628796675074967E-2</v>
      </c>
      <c r="I1915" s="7">
        <f t="shared" si="841"/>
        <v>6.2742406649850063E-2</v>
      </c>
      <c r="J1915" s="58">
        <f t="shared" si="842"/>
        <v>7.044155319115683E-4</v>
      </c>
      <c r="K1915" s="7">
        <f t="shared" si="843"/>
        <v>6.9496624374175836E-3</v>
      </c>
      <c r="L1915" s="7">
        <f t="shared" si="844"/>
        <v>8.3584935012407206E-3</v>
      </c>
      <c r="M1915" s="58">
        <f t="shared" si="845"/>
        <v>2.5075480503722162E-2</v>
      </c>
      <c r="N1915" s="58">
        <f t="shared" si="846"/>
        <v>1.3259017726099817E-4</v>
      </c>
      <c r="O1915" s="59">
        <f t="shared" si="847"/>
        <v>0.23551330235984799</v>
      </c>
      <c r="P1915" s="58">
        <f t="shared" si="848"/>
        <v>2.2053476876901512E-4</v>
      </c>
      <c r="Q1915" s="58">
        <f t="shared" si="849"/>
        <v>0.5546014939739019</v>
      </c>
      <c r="R1915" s="58">
        <f t="shared" si="850"/>
        <v>0.55157645310215464</v>
      </c>
      <c r="S1915" s="60">
        <f t="shared" si="851"/>
        <v>3.0250408717472643E-3</v>
      </c>
      <c r="T1915" s="58">
        <f t="shared" si="852"/>
        <v>2.1933187498597207E-4</v>
      </c>
      <c r="U1915" s="58">
        <f t="shared" si="853"/>
        <v>3.4283434344147155E-3</v>
      </c>
      <c r="V1915" s="58">
        <f t="shared" si="854"/>
        <v>3.1922568062586759E-4</v>
      </c>
      <c r="W1915" s="50">
        <f t="shared" si="855"/>
        <v>174.60192612767946</v>
      </c>
      <c r="X1915" s="50">
        <f t="shared" si="856"/>
        <v>106260.57086376328</v>
      </c>
      <c r="Y1915" s="50">
        <f t="shared" si="857"/>
        <v>106260.57086376328</v>
      </c>
      <c r="Z1915" s="50">
        <f t="shared" si="858"/>
        <v>1.5876562627274484</v>
      </c>
      <c r="AA1915" s="50">
        <f t="shared" si="859"/>
        <v>1.3495078233183311</v>
      </c>
      <c r="AB1915" s="50">
        <f t="shared" si="860"/>
        <v>700.68067744260702</v>
      </c>
      <c r="AC1915" s="7">
        <f t="shared" si="861"/>
        <v>0.2786284348818196</v>
      </c>
    </row>
    <row r="1916" spans="2:29">
      <c r="B1916" s="7">
        <f t="shared" si="862"/>
        <v>0.74916405540800113</v>
      </c>
      <c r="C1916" s="7">
        <f t="shared" si="835"/>
        <v>3.9764546465392847E-4</v>
      </c>
      <c r="D1916" s="58">
        <f t="shared" si="836"/>
        <v>3615163.6630304591</v>
      </c>
      <c r="E1916" s="7">
        <f t="shared" si="837"/>
        <v>524.33518150537566</v>
      </c>
      <c r="F1916" s="7">
        <f t="shared" si="838"/>
        <v>3513838.6630304591</v>
      </c>
      <c r="G1916" s="57">
        <f t="shared" si="839"/>
        <v>1.2451190482004604E-2</v>
      </c>
      <c r="H1916" s="61">
        <f t="shared" si="840"/>
        <v>1.7633747894644444E-2</v>
      </c>
      <c r="I1916" s="7">
        <f t="shared" si="841"/>
        <v>6.273250421071111E-2</v>
      </c>
      <c r="J1916" s="58">
        <f t="shared" si="842"/>
        <v>7.0386703307970255E-4</v>
      </c>
      <c r="K1916" s="7">
        <f t="shared" si="843"/>
        <v>6.9505171662351739E-3</v>
      </c>
      <c r="L1916" s="7">
        <f t="shared" si="844"/>
        <v>8.3582512323945798E-3</v>
      </c>
      <c r="M1916" s="58">
        <f t="shared" si="845"/>
        <v>2.507475369718374E-2</v>
      </c>
      <c r="N1916" s="58">
        <f t="shared" si="846"/>
        <v>1.3246602484935952E-4</v>
      </c>
      <c r="O1916" s="59">
        <f t="shared" si="847"/>
        <v>0.23529277663867484</v>
      </c>
      <c r="P1916" s="58">
        <f t="shared" si="848"/>
        <v>2.2052572117314817E-4</v>
      </c>
      <c r="Q1916" s="58">
        <f t="shared" si="849"/>
        <v>0.55457874105284233</v>
      </c>
      <c r="R1916" s="58">
        <f t="shared" si="850"/>
        <v>0.55155544943853518</v>
      </c>
      <c r="S1916" s="60">
        <f t="shared" si="851"/>
        <v>3.0232916143071442E-3</v>
      </c>
      <c r="T1916" s="58">
        <f t="shared" si="852"/>
        <v>2.1932352297439269E-4</v>
      </c>
      <c r="U1916" s="58">
        <f t="shared" si="853"/>
        <v>3.4295456326134711E-3</v>
      </c>
      <c r="V1916" s="58">
        <f t="shared" si="854"/>
        <v>3.1934983303750624E-4</v>
      </c>
      <c r="W1916" s="50">
        <f t="shared" si="855"/>
        <v>174.59686533446705</v>
      </c>
      <c r="X1916" s="50">
        <f t="shared" si="856"/>
        <v>106256.52453206461</v>
      </c>
      <c r="Y1916" s="50">
        <f t="shared" si="857"/>
        <v>106256.52453206461</v>
      </c>
      <c r="Z1916" s="50">
        <f t="shared" si="858"/>
        <v>1.587648728406416</v>
      </c>
      <c r="AA1916" s="50">
        <f t="shared" si="859"/>
        <v>1.3495014191454535</v>
      </c>
      <c r="AB1916" s="50">
        <f t="shared" si="860"/>
        <v>700.65067099263524</v>
      </c>
      <c r="AC1916" s="7">
        <f t="shared" si="861"/>
        <v>0.27861652759132405</v>
      </c>
    </row>
    <row r="1917" spans="2:29">
      <c r="B1917" s="7">
        <f t="shared" si="862"/>
        <v>0.74956170087265506</v>
      </c>
      <c r="C1917" s="7">
        <f t="shared" si="835"/>
        <v>3.9764546465392847E-4</v>
      </c>
      <c r="D1917" s="58">
        <f t="shared" si="836"/>
        <v>3615025.4262682516</v>
      </c>
      <c r="E1917" s="7">
        <f t="shared" si="837"/>
        <v>524.31513195726143</v>
      </c>
      <c r="F1917" s="7">
        <f t="shared" si="838"/>
        <v>3513700.4262682516</v>
      </c>
      <c r="G1917" s="57">
        <f t="shared" si="839"/>
        <v>1.2451038601229496E-2</v>
      </c>
      <c r="H1917" s="61">
        <f t="shared" si="840"/>
        <v>1.7638699054069156E-2</v>
      </c>
      <c r="I1917" s="7">
        <f t="shared" si="841"/>
        <v>6.2722601891861685E-2</v>
      </c>
      <c r="J1917" s="58">
        <f t="shared" si="842"/>
        <v>7.0331838688389469E-4</v>
      </c>
      <c r="K1917" s="7">
        <f t="shared" si="843"/>
        <v>6.9513712685627255E-3</v>
      </c>
      <c r="L1917" s="7">
        <f t="shared" si="844"/>
        <v>8.3580080423305142E-3</v>
      </c>
      <c r="M1917" s="58">
        <f t="shared" si="845"/>
        <v>2.5074024126991543E-2</v>
      </c>
      <c r="N1917" s="58">
        <f t="shared" si="846"/>
        <v>1.3234187755123463E-4</v>
      </c>
      <c r="O1917" s="59">
        <f t="shared" si="847"/>
        <v>0.23507226000038051</v>
      </c>
      <c r="P1917" s="58">
        <f t="shared" si="848"/>
        <v>2.2051663829433799E-4</v>
      </c>
      <c r="Q1917" s="58">
        <f t="shared" si="849"/>
        <v>0.55455589940213201</v>
      </c>
      <c r="R1917" s="58">
        <f t="shared" si="850"/>
        <v>0.55153435904080628</v>
      </c>
      <c r="S1917" s="60">
        <f t="shared" si="851"/>
        <v>3.0215403613257363E-3</v>
      </c>
      <c r="T1917" s="58">
        <f t="shared" si="852"/>
        <v>2.1931513647338802E-4</v>
      </c>
      <c r="U1917" s="58">
        <f t="shared" si="853"/>
        <v>3.4307471344344211E-3</v>
      </c>
      <c r="V1917" s="58">
        <f t="shared" si="854"/>
        <v>3.1947398033563116E-4</v>
      </c>
      <c r="W1917" s="50">
        <f t="shared" si="855"/>
        <v>174.59178529778404</v>
      </c>
      <c r="X1917" s="50">
        <f t="shared" si="856"/>
        <v>106252.46149113926</v>
      </c>
      <c r="Y1917" s="50">
        <f t="shared" si="857"/>
        <v>106252.46149113926</v>
      </c>
      <c r="Z1917" s="50">
        <f t="shared" si="858"/>
        <v>1.5876411623951843</v>
      </c>
      <c r="AA1917" s="50">
        <f t="shared" si="859"/>
        <v>1.3494949880359066</v>
      </c>
      <c r="AB1917" s="50">
        <f t="shared" si="860"/>
        <v>700.6205406317705</v>
      </c>
      <c r="AC1917" s="7">
        <f t="shared" si="861"/>
        <v>0.27860457102628006</v>
      </c>
    </row>
    <row r="1918" spans="2:29">
      <c r="B1918" s="7">
        <f t="shared" si="862"/>
        <v>0.74995934633730899</v>
      </c>
      <c r="C1918" s="7">
        <f t="shared" ref="C1918:C1981" si="863">B1918-B1917</f>
        <v>3.9764546465392847E-4</v>
      </c>
      <c r="D1918" s="58">
        <f t="shared" ref="D1918:D1981" si="864">$E$23*$E$21*U1917/V1917</f>
        <v>3614886.621053169</v>
      </c>
      <c r="E1918" s="7">
        <f t="shared" ref="E1918:E1981" si="865">D1918/6894.757</f>
        <v>524.29499996202469</v>
      </c>
      <c r="F1918" s="7">
        <f t="shared" ref="F1918:F1981" si="866">D1918-$E$6</f>
        <v>3513561.621053169</v>
      </c>
      <c r="G1918" s="57">
        <f t="shared" ref="G1918:G1981" si="867">($E$7*((D1918*0.000145038)^$E$8))*0.0254</f>
        <v>1.2450886091915404E-2</v>
      </c>
      <c r="H1918" s="61">
        <f t="shared" ref="H1918:H1981" si="868">IF(H1917&gt;0,IF((H1917+G1917*C1918)&lt;$E$10,H1917+G1917*C1918,0),0)</f>
        <v>1.7643650153099166E-2</v>
      </c>
      <c r="I1918" s="7">
        <f t="shared" ref="I1918:I1981" si="869">IF(H1918&gt;0,I1917-G1917*C1918*2,0)</f>
        <v>6.2712699693801666E-2</v>
      </c>
      <c r="J1918" s="58">
        <f t="shared" ref="J1918:J1981" si="870">IF(H1918&gt;0,PI()*($E$10^2-H1918^2),0)</f>
        <v>7.027695933574656E-4</v>
      </c>
      <c r="K1918" s="7">
        <f t="shared" ref="K1918:K1981" si="871">IF(J1918=0,0,2*PI()*H1918*I1918)</f>
        <v>6.9522247443796247E-3</v>
      </c>
      <c r="L1918" s="7">
        <f t="shared" ref="L1918:L1981" si="872">J1918*2+K1918</f>
        <v>8.3577639310945563E-3</v>
      </c>
      <c r="M1918" s="58">
        <f t="shared" ref="M1918:M1981" si="873">IF(L1918&gt;0,L1918*$E$13,0)</f>
        <v>2.5073291793283669E-2</v>
      </c>
      <c r="N1918" s="58">
        <f t="shared" ref="N1918:N1981" si="874">$E$13*PI()*($E$10^2-H1918^2)*I1918</f>
        <v>1.3221773538648555E-4</v>
      </c>
      <c r="O1918" s="59">
        <f t="shared" ref="O1918:O1981" si="875">$E$9*N1918</f>
        <v>0.23485175248024495</v>
      </c>
      <c r="P1918" s="58">
        <f t="shared" ref="P1918:P1981" si="876">(O1917-O1918)</f>
        <v>2.2050752013555441E-4</v>
      </c>
      <c r="Q1918" s="58">
        <f t="shared" ref="Q1918:Q1981" si="877">P1918/C1918</f>
        <v>0.55453296902923932</v>
      </c>
      <c r="R1918" s="58">
        <f t="shared" ref="R1918:R1981" si="878">IF(D1918&gt;$E$6,$E$14*D1918*$E$22*(SQRT((2/($E$22+1))^(($E$22+1)/($E$22-1))))/($E$22*$E$23*$E$21)^0.5,0)</f>
        <v>0.55151318191580578</v>
      </c>
      <c r="S1918" s="60">
        <f t="shared" ref="S1918:S1981" si="879">Q1918-R1918</f>
        <v>3.0197871134335363E-3</v>
      </c>
      <c r="T1918" s="58">
        <f t="shared" ref="T1918:T1981" si="880">R1918*C1918</f>
        <v>2.1930671548567717E-4</v>
      </c>
      <c r="U1918" s="58">
        <f t="shared" ref="U1918:U1981" si="881">IF(P1918+U1917-T1918&gt;0,P1918+U1917-T1918,0)</f>
        <v>3.4319479390842985E-3</v>
      </c>
      <c r="V1918" s="58">
        <f t="shared" ref="V1918:V1981" si="882">$E$20-N1918</f>
        <v>3.1959812250038021E-4</v>
      </c>
      <c r="W1918" s="50">
        <f t="shared" ref="W1918:W1981" si="883">M1918/$E$14</f>
        <v>174.58668601859202</v>
      </c>
      <c r="X1918" s="50">
        <f t="shared" ref="X1918:X1981" si="884">D1918/(1+(($E$22-1)/2)*$E$17^2)^($E$22/($E$22-1))</f>
        <v>106248.38174230453</v>
      </c>
      <c r="Y1918" s="50">
        <f t="shared" ref="Y1918:Y1981" si="885">IF(D1918/(1+(($E$22-1)/2)*$E$17^2)^($E$22/($E$22-1))&lt;$E$6,$E$6,D1918/(1+(($E$22-1)/2)*$E$17^2)^($E$22/($E$22-1)))</f>
        <v>106248.38174230453</v>
      </c>
      <c r="Z1918" s="50">
        <f t="shared" ref="Z1918:Z1981" si="886">(((2*$E$22^2)/($E$22-1))*((2/($E$22+1))^(($E$22+1)/($E$22-1)))*((1-(X1918/D1918)^(($E$22-1)/$E$22))))^(0.5)+(((X1918-$E$6)/(D1918))*($E$15/$E$14))</f>
        <v>1.587633564689001</v>
      </c>
      <c r="AA1918" s="50">
        <f t="shared" ref="AA1918:AA1981" si="887">Z1918*$E$16</f>
        <v>1.3494885299856507</v>
      </c>
      <c r="AB1918" s="50">
        <f t="shared" ref="AB1918:AB1981" si="888">IF(AA1918*D1918*$E$14&gt;0,AA1918*D1918*$E$14,0)</f>
        <v>700.5902863697811</v>
      </c>
      <c r="AC1918" s="7">
        <f t="shared" ref="AC1918:AC1981" si="889">((AB1917+AB1918)/(2))*C1918</f>
        <v>0.27859256519057368</v>
      </c>
    </row>
    <row r="1919" spans="2:29">
      <c r="B1919" s="7">
        <f t="shared" si="862"/>
        <v>0.75035699180196291</v>
      </c>
      <c r="C1919" s="7">
        <f t="shared" si="863"/>
        <v>3.9764546465392847E-4</v>
      </c>
      <c r="D1919" s="58">
        <f t="shared" si="864"/>
        <v>3614747.2474301197</v>
      </c>
      <c r="E1919" s="7">
        <f t="shared" si="865"/>
        <v>524.27478552617879</v>
      </c>
      <c r="F1919" s="7">
        <f t="shared" si="866"/>
        <v>3513422.2474301197</v>
      </c>
      <c r="G1919" s="57">
        <f t="shared" si="867"/>
        <v>1.2450732954062424E-2</v>
      </c>
      <c r="H1919" s="61">
        <f t="shared" si="868"/>
        <v>1.764860119148454E-2</v>
      </c>
      <c r="I1919" s="7">
        <f t="shared" si="869"/>
        <v>6.2702797617030917E-2</v>
      </c>
      <c r="J1919" s="58">
        <f t="shared" si="870"/>
        <v>7.0222065253376631E-4</v>
      </c>
      <c r="K1919" s="7">
        <f t="shared" si="871"/>
        <v>6.9530775936653784E-3</v>
      </c>
      <c r="L1919" s="7">
        <f t="shared" si="872"/>
        <v>8.3575188987329106E-3</v>
      </c>
      <c r="M1919" s="58">
        <f t="shared" si="873"/>
        <v>2.5072556696198733E-2</v>
      </c>
      <c r="N1919" s="58">
        <f t="shared" si="874"/>
        <v>1.3209359837497241E-4</v>
      </c>
      <c r="O1919" s="59">
        <f t="shared" si="875"/>
        <v>0.23463125411354474</v>
      </c>
      <c r="P1919" s="58">
        <f t="shared" si="876"/>
        <v>2.2049836670021139E-4</v>
      </c>
      <c r="Q1919" s="58">
        <f t="shared" si="877"/>
        <v>0.55450994994274982</v>
      </c>
      <c r="R1919" s="58">
        <f t="shared" si="878"/>
        <v>0.55149191807038522</v>
      </c>
      <c r="S1919" s="60">
        <f t="shared" si="879"/>
        <v>3.0180318723646016E-3</v>
      </c>
      <c r="T1919" s="58">
        <f t="shared" si="880"/>
        <v>2.1929826001398459E-4</v>
      </c>
      <c r="U1919" s="58">
        <f t="shared" si="881"/>
        <v>3.4331480457705254E-3</v>
      </c>
      <c r="V1919" s="58">
        <f t="shared" si="882"/>
        <v>3.1972225951189335E-4</v>
      </c>
      <c r="W1919" s="50">
        <f t="shared" si="883"/>
        <v>174.58156749785613</v>
      </c>
      <c r="X1919" s="50">
        <f t="shared" si="884"/>
        <v>106244.28528688036</v>
      </c>
      <c r="Y1919" s="50">
        <f t="shared" si="885"/>
        <v>106244.28528688036</v>
      </c>
      <c r="Z1919" s="50">
        <f t="shared" si="886"/>
        <v>1.5876259352830893</v>
      </c>
      <c r="AA1919" s="50">
        <f t="shared" si="887"/>
        <v>1.3494820449906257</v>
      </c>
      <c r="AB1919" s="50">
        <f t="shared" si="888"/>
        <v>700.55990821645594</v>
      </c>
      <c r="AC1919" s="7">
        <f t="shared" si="889"/>
        <v>0.27858051008809326</v>
      </c>
    </row>
    <row r="1920" spans="2:29">
      <c r="B1920" s="7">
        <f t="shared" si="862"/>
        <v>0.75075463726661684</v>
      </c>
      <c r="C1920" s="7">
        <f t="shared" si="863"/>
        <v>3.9764546465392847E-4</v>
      </c>
      <c r="D1920" s="58">
        <f t="shared" si="864"/>
        <v>3614607.305444554</v>
      </c>
      <c r="E1920" s="7">
        <f t="shared" si="865"/>
        <v>524.25448865631586</v>
      </c>
      <c r="F1920" s="7">
        <f t="shared" si="866"/>
        <v>3513282.305444554</v>
      </c>
      <c r="G1920" s="57">
        <f t="shared" si="867"/>
        <v>1.2450579187671037E-2</v>
      </c>
      <c r="H1920" s="61">
        <f t="shared" si="868"/>
        <v>1.765355216897534E-2</v>
      </c>
      <c r="I1920" s="7">
        <f t="shared" si="869"/>
        <v>6.2692895662049317E-2</v>
      </c>
      <c r="J1920" s="58">
        <f t="shared" si="870"/>
        <v>7.0167156444618029E-4</v>
      </c>
      <c r="K1920" s="7">
        <f t="shared" si="871"/>
        <v>6.9539298163996182E-3</v>
      </c>
      <c r="L1920" s="7">
        <f t="shared" si="872"/>
        <v>8.357272945291979E-3</v>
      </c>
      <c r="M1920" s="58">
        <f t="shared" si="873"/>
        <v>2.5071818835875937E-2</v>
      </c>
      <c r="N1920" s="58">
        <f t="shared" si="874"/>
        <v>1.3196946653655387E-4</v>
      </c>
      <c r="O1920" s="59">
        <f t="shared" si="875"/>
        <v>0.23441076493555379</v>
      </c>
      <c r="P1920" s="58">
        <f t="shared" si="876"/>
        <v>2.204891779909457E-4</v>
      </c>
      <c r="Q1920" s="58">
        <f t="shared" si="877"/>
        <v>0.55448684214929445</v>
      </c>
      <c r="R1920" s="58">
        <f t="shared" si="878"/>
        <v>0.55147056751147872</v>
      </c>
      <c r="S1920" s="60">
        <f t="shared" si="879"/>
        <v>3.0162746378157301E-3</v>
      </c>
      <c r="T1920" s="58">
        <f t="shared" si="880"/>
        <v>2.1928977006106757E-4</v>
      </c>
      <c r="U1920" s="58">
        <f t="shared" si="881"/>
        <v>3.4343474537004036E-3</v>
      </c>
      <c r="V1920" s="58">
        <f t="shared" si="882"/>
        <v>3.198463913503119E-4</v>
      </c>
      <c r="W1920" s="50">
        <f t="shared" si="883"/>
        <v>174.57642973654566</v>
      </c>
      <c r="X1920" s="50">
        <f t="shared" si="884"/>
        <v>106240.17212620264</v>
      </c>
      <c r="Y1920" s="50">
        <f t="shared" si="885"/>
        <v>106240.17212620264</v>
      </c>
      <c r="Z1920" s="50">
        <f t="shared" si="886"/>
        <v>1.5876182741726712</v>
      </c>
      <c r="AA1920" s="50">
        <f t="shared" si="887"/>
        <v>1.3494755330467705</v>
      </c>
      <c r="AB1920" s="50">
        <f t="shared" si="888"/>
        <v>700.52940618170123</v>
      </c>
      <c r="AC1920" s="7">
        <f t="shared" si="889"/>
        <v>0.2785684057227546</v>
      </c>
    </row>
    <row r="1921" spans="2:29">
      <c r="B1921" s="7">
        <f t="shared" si="862"/>
        <v>0.75115228273127077</v>
      </c>
      <c r="C1921" s="7">
        <f t="shared" si="863"/>
        <v>3.9764546465392847E-4</v>
      </c>
      <c r="D1921" s="58">
        <f t="shared" si="864"/>
        <v>3614466.7951416206</v>
      </c>
      <c r="E1921" s="7">
        <f t="shared" si="865"/>
        <v>524.23410935898403</v>
      </c>
      <c r="F1921" s="7">
        <f t="shared" si="866"/>
        <v>3513141.7951416206</v>
      </c>
      <c r="G1921" s="57">
        <f t="shared" si="867"/>
        <v>1.2450424792741201E-2</v>
      </c>
      <c r="H1921" s="61">
        <f t="shared" si="868"/>
        <v>1.7658503085321631E-2</v>
      </c>
      <c r="I1921" s="7">
        <f t="shared" si="869"/>
        <v>6.2682993829356728E-2</v>
      </c>
      <c r="J1921" s="58">
        <f t="shared" si="870"/>
        <v>7.0112232912812079E-4</v>
      </c>
      <c r="K1921" s="7">
        <f t="shared" si="871"/>
        <v>6.9547814125621001E-3</v>
      </c>
      <c r="L1921" s="7">
        <f t="shared" si="872"/>
        <v>8.3570260708183408E-3</v>
      </c>
      <c r="M1921" s="58">
        <f t="shared" si="873"/>
        <v>2.5071078212455022E-2</v>
      </c>
      <c r="N1921" s="58">
        <f t="shared" si="874"/>
        <v>1.3184533989108664E-4</v>
      </c>
      <c r="O1921" s="59">
        <f t="shared" si="875"/>
        <v>0.23419028498154265</v>
      </c>
      <c r="P1921" s="58">
        <f t="shared" si="876"/>
        <v>2.2047995401114351E-4</v>
      </c>
      <c r="Q1921" s="58">
        <f t="shared" si="877"/>
        <v>0.55446364565738882</v>
      </c>
      <c r="R1921" s="58">
        <f t="shared" si="878"/>
        <v>0.55144913024597464</v>
      </c>
      <c r="S1921" s="60">
        <f t="shared" si="879"/>
        <v>3.0145154114141759E-3</v>
      </c>
      <c r="T1921" s="58">
        <f t="shared" si="880"/>
        <v>2.1928124562966531E-4</v>
      </c>
      <c r="U1921" s="58">
        <f t="shared" si="881"/>
        <v>3.4355461620818816E-3</v>
      </c>
      <c r="V1921" s="58">
        <f t="shared" si="882"/>
        <v>3.1997051799577912E-4</v>
      </c>
      <c r="W1921" s="50">
        <f t="shared" si="883"/>
        <v>174.57127273563364</v>
      </c>
      <c r="X1921" s="50">
        <f t="shared" si="884"/>
        <v>106236.04226159836</v>
      </c>
      <c r="Y1921" s="50">
        <f t="shared" si="885"/>
        <v>106236.04226159836</v>
      </c>
      <c r="Z1921" s="50">
        <f t="shared" si="886"/>
        <v>1.5876105813529218</v>
      </c>
      <c r="AA1921" s="50">
        <f t="shared" si="887"/>
        <v>1.3494689941499836</v>
      </c>
      <c r="AB1921" s="50">
        <f t="shared" si="888"/>
        <v>700.4987802753576</v>
      </c>
      <c r="AC1921" s="7">
        <f t="shared" si="889"/>
        <v>0.27855625209848395</v>
      </c>
    </row>
    <row r="1922" spans="2:29">
      <c r="B1922" s="7">
        <f t="shared" si="862"/>
        <v>0.7515499281959247</v>
      </c>
      <c r="C1922" s="7">
        <f t="shared" si="863"/>
        <v>3.9764546465392847E-4</v>
      </c>
      <c r="D1922" s="58">
        <f t="shared" si="864"/>
        <v>3614325.7165669654</v>
      </c>
      <c r="E1922" s="7">
        <f t="shared" si="865"/>
        <v>524.21364764080386</v>
      </c>
      <c r="F1922" s="7">
        <f t="shared" si="866"/>
        <v>3513000.7165669654</v>
      </c>
      <c r="G1922" s="57">
        <f t="shared" si="867"/>
        <v>1.2450269769273202E-2</v>
      </c>
      <c r="H1922" s="61">
        <f t="shared" si="868"/>
        <v>1.766345394027348E-2</v>
      </c>
      <c r="I1922" s="7">
        <f t="shared" si="869"/>
        <v>6.267309211945303E-2</v>
      </c>
      <c r="J1922" s="58">
        <f t="shared" si="870"/>
        <v>7.0057294661303232E-4</v>
      </c>
      <c r="K1922" s="7">
        <f t="shared" si="871"/>
        <v>6.9556323821327072E-3</v>
      </c>
      <c r="L1922" s="7">
        <f t="shared" si="872"/>
        <v>8.3567782753587727E-3</v>
      </c>
      <c r="M1922" s="58">
        <f t="shared" si="873"/>
        <v>2.5070334826076318E-2</v>
      </c>
      <c r="N1922" s="58">
        <f t="shared" si="874"/>
        <v>1.3172121845842567E-4</v>
      </c>
      <c r="O1922" s="59">
        <f t="shared" si="875"/>
        <v>0.2339698142867786</v>
      </c>
      <c r="P1922" s="58">
        <f t="shared" si="876"/>
        <v>2.2047069476405223E-4</v>
      </c>
      <c r="Q1922" s="58">
        <f t="shared" si="877"/>
        <v>0.55444036047519929</v>
      </c>
      <c r="R1922" s="58">
        <f t="shared" si="878"/>
        <v>0.55142760628083698</v>
      </c>
      <c r="S1922" s="60">
        <f t="shared" si="879"/>
        <v>3.0127541943623104E-3</v>
      </c>
      <c r="T1922" s="58">
        <f t="shared" si="880"/>
        <v>2.1927268672254695E-4</v>
      </c>
      <c r="U1922" s="58">
        <f t="shared" si="881"/>
        <v>3.436744170123387E-3</v>
      </c>
      <c r="V1922" s="58">
        <f t="shared" si="882"/>
        <v>3.2009463942844009E-4</v>
      </c>
      <c r="W1922" s="50">
        <f t="shared" si="883"/>
        <v>174.5660964960972</v>
      </c>
      <c r="X1922" s="50">
        <f t="shared" si="884"/>
        <v>106231.89569440913</v>
      </c>
      <c r="Y1922" s="50">
        <f t="shared" si="885"/>
        <v>106231.89569440913</v>
      </c>
      <c r="Z1922" s="50">
        <f t="shared" si="886"/>
        <v>1.5876028568190139</v>
      </c>
      <c r="AA1922" s="50">
        <f t="shared" si="887"/>
        <v>1.3494624282961618</v>
      </c>
      <c r="AB1922" s="50">
        <f t="shared" si="888"/>
        <v>700.46803050737424</v>
      </c>
      <c r="AC1922" s="7">
        <f t="shared" si="889"/>
        <v>0.27854404921921588</v>
      </c>
    </row>
    <row r="1923" spans="2:29">
      <c r="B1923" s="7">
        <f t="shared" si="862"/>
        <v>0.75194757366057863</v>
      </c>
      <c r="C1923" s="7">
        <f t="shared" si="863"/>
        <v>3.9764546465392847E-4</v>
      </c>
      <c r="D1923" s="58">
        <f t="shared" si="864"/>
        <v>3614184.0697665582</v>
      </c>
      <c r="E1923" s="7">
        <f t="shared" si="865"/>
        <v>524.1931035084425</v>
      </c>
      <c r="F1923" s="7">
        <f t="shared" si="866"/>
        <v>3512859.0697665582</v>
      </c>
      <c r="G1923" s="57">
        <f t="shared" si="867"/>
        <v>1.2450114117267503E-2</v>
      </c>
      <c r="H1923" s="61">
        <f t="shared" si="868"/>
        <v>1.7668404733580948E-2</v>
      </c>
      <c r="I1923" s="7">
        <f t="shared" si="869"/>
        <v>6.2663190532838087E-2</v>
      </c>
      <c r="J1923" s="58">
        <f t="shared" si="870"/>
        <v>7.0002341693439101E-4</v>
      </c>
      <c r="K1923" s="7">
        <f t="shared" si="871"/>
        <v>6.9564827250914408E-3</v>
      </c>
      <c r="L1923" s="7">
        <f t="shared" si="872"/>
        <v>8.3565295589602233E-3</v>
      </c>
      <c r="M1923" s="58">
        <f t="shared" si="873"/>
        <v>2.506958867688067E-2</v>
      </c>
      <c r="N1923" s="58">
        <f t="shared" si="874"/>
        <v>1.3159710225842431E-4</v>
      </c>
      <c r="O1923" s="59">
        <f t="shared" si="875"/>
        <v>0.23374935288652618</v>
      </c>
      <c r="P1923" s="58">
        <f t="shared" si="876"/>
        <v>2.2046140025241967E-4</v>
      </c>
      <c r="Q1923" s="58">
        <f t="shared" si="877"/>
        <v>0.55441698660963634</v>
      </c>
      <c r="R1923" s="58">
        <f t="shared" si="878"/>
        <v>0.55140599562307913</v>
      </c>
      <c r="S1923" s="60">
        <f t="shared" si="879"/>
        <v>3.010990986557216E-3</v>
      </c>
      <c r="T1923" s="58">
        <f t="shared" si="880"/>
        <v>2.1926409334250134E-4</v>
      </c>
      <c r="U1923" s="58">
        <f t="shared" si="881"/>
        <v>3.4379414770333051E-3</v>
      </c>
      <c r="V1923" s="58">
        <f t="shared" si="882"/>
        <v>3.2021875562844148E-4</v>
      </c>
      <c r="W1923" s="50">
        <f t="shared" si="883"/>
        <v>174.56090101891704</v>
      </c>
      <c r="X1923" s="50">
        <f t="shared" si="884"/>
        <v>106227.73242598611</v>
      </c>
      <c r="Y1923" s="50">
        <f t="shared" si="885"/>
        <v>106227.73242598611</v>
      </c>
      <c r="Z1923" s="50">
        <f t="shared" si="886"/>
        <v>1.5875951005661069</v>
      </c>
      <c r="AA1923" s="50">
        <f t="shared" si="887"/>
        <v>1.3494558354811907</v>
      </c>
      <c r="AB1923" s="50">
        <f t="shared" si="888"/>
        <v>700.4371568877707</v>
      </c>
      <c r="AC1923" s="7">
        <f t="shared" si="889"/>
        <v>0.27853179708892056</v>
      </c>
    </row>
    <row r="1924" spans="2:29">
      <c r="B1924" s="7">
        <f t="shared" si="862"/>
        <v>0.75234521912523256</v>
      </c>
      <c r="C1924" s="7">
        <f t="shared" si="863"/>
        <v>3.9764546465392847E-4</v>
      </c>
      <c r="D1924" s="58">
        <f t="shared" si="864"/>
        <v>3614041.8547861441</v>
      </c>
      <c r="E1924" s="7">
        <f t="shared" si="865"/>
        <v>524.17247696853485</v>
      </c>
      <c r="F1924" s="7">
        <f t="shared" si="866"/>
        <v>3512716.8547861441</v>
      </c>
      <c r="G1924" s="57">
        <f t="shared" si="867"/>
        <v>1.2449957836724096E-2</v>
      </c>
      <c r="H1924" s="61">
        <f t="shared" si="868"/>
        <v>1.7673355464994104E-2</v>
      </c>
      <c r="I1924" s="7">
        <f t="shared" si="869"/>
        <v>6.2653289070011775E-2</v>
      </c>
      <c r="J1924" s="58">
        <f t="shared" si="870"/>
        <v>6.9947374012570317E-4</v>
      </c>
      <c r="K1924" s="7">
        <f t="shared" si="871"/>
        <v>6.9573324414184332E-3</v>
      </c>
      <c r="L1924" s="7">
        <f t="shared" si="872"/>
        <v>8.3562799216698389E-3</v>
      </c>
      <c r="M1924" s="58">
        <f t="shared" si="873"/>
        <v>2.5068839765009517E-2</v>
      </c>
      <c r="N1924" s="58">
        <f t="shared" si="874"/>
        <v>1.3147299131093391E-4</v>
      </c>
      <c r="O1924" s="59">
        <f t="shared" si="875"/>
        <v>0.23352890081604635</v>
      </c>
      <c r="P1924" s="58">
        <f t="shared" si="876"/>
        <v>2.2045207047982629E-4</v>
      </c>
      <c r="Q1924" s="58">
        <f t="shared" si="877"/>
        <v>0.55439352406970388</v>
      </c>
      <c r="R1924" s="58">
        <f t="shared" si="878"/>
        <v>0.5513842982796805</v>
      </c>
      <c r="S1924" s="60">
        <f t="shared" si="879"/>
        <v>3.0092257900233843E-3</v>
      </c>
      <c r="T1924" s="58">
        <f t="shared" si="880"/>
        <v>2.1925546549230384E-4</v>
      </c>
      <c r="U1924" s="58">
        <f t="shared" si="881"/>
        <v>3.4391380820208276E-3</v>
      </c>
      <c r="V1924" s="58">
        <f t="shared" si="882"/>
        <v>3.2034286657593183E-4</v>
      </c>
      <c r="W1924" s="50">
        <f t="shared" si="883"/>
        <v>174.55568630507798</v>
      </c>
      <c r="X1924" s="50">
        <f t="shared" si="884"/>
        <v>106223.55245767382</v>
      </c>
      <c r="Y1924" s="50">
        <f t="shared" si="885"/>
        <v>106223.55245767382</v>
      </c>
      <c r="Z1924" s="50">
        <f t="shared" si="886"/>
        <v>1.5875873125893178</v>
      </c>
      <c r="AA1924" s="50">
        <f t="shared" si="887"/>
        <v>1.3494492157009201</v>
      </c>
      <c r="AB1924" s="50">
        <f t="shared" si="888"/>
        <v>700.40615942651766</v>
      </c>
      <c r="AC1924" s="7">
        <f t="shared" si="889"/>
        <v>0.27851949571157264</v>
      </c>
    </row>
    <row r="1925" spans="2:29">
      <c r="B1925" s="7">
        <f t="shared" si="862"/>
        <v>0.75274286458988648</v>
      </c>
      <c r="C1925" s="7">
        <f t="shared" si="863"/>
        <v>3.9764546465392847E-4</v>
      </c>
      <c r="D1925" s="58">
        <f t="shared" si="864"/>
        <v>3613899.0716721313</v>
      </c>
      <c r="E1925" s="7">
        <f t="shared" si="865"/>
        <v>524.15176802781184</v>
      </c>
      <c r="F1925" s="7">
        <f t="shared" si="866"/>
        <v>3512574.0716721313</v>
      </c>
      <c r="G1925" s="57">
        <f t="shared" si="867"/>
        <v>1.2449800927643509E-2</v>
      </c>
      <c r="H1925" s="61">
        <f t="shared" si="868"/>
        <v>1.7678306134263008E-2</v>
      </c>
      <c r="I1925" s="7">
        <f t="shared" si="869"/>
        <v>6.264338773147396E-2</v>
      </c>
      <c r="J1925" s="58">
        <f t="shared" si="870"/>
        <v>6.9892391622050696E-4</v>
      </c>
      <c r="K1925" s="7">
        <f t="shared" si="871"/>
        <v>6.9581815310939335E-3</v>
      </c>
      <c r="L1925" s="7">
        <f t="shared" si="872"/>
        <v>8.3560293635349479E-3</v>
      </c>
      <c r="M1925" s="58">
        <f t="shared" si="873"/>
        <v>2.5068088090604845E-2</v>
      </c>
      <c r="N1925" s="58">
        <f t="shared" si="874"/>
        <v>1.3134888563580429E-4</v>
      </c>
      <c r="O1925" s="59">
        <f t="shared" si="875"/>
        <v>0.23330845811059739</v>
      </c>
      <c r="P1925" s="58">
        <f t="shared" si="876"/>
        <v>2.2044270544896438E-4</v>
      </c>
      <c r="Q1925" s="58">
        <f t="shared" si="877"/>
        <v>0.55436997286217271</v>
      </c>
      <c r="R1925" s="58">
        <f t="shared" si="878"/>
        <v>0.5513625142577212</v>
      </c>
      <c r="S1925" s="60">
        <f t="shared" si="879"/>
        <v>3.0074586044515073E-3</v>
      </c>
      <c r="T1925" s="58">
        <f t="shared" si="880"/>
        <v>2.1924680317476981E-4</v>
      </c>
      <c r="U1925" s="58">
        <f t="shared" si="881"/>
        <v>3.4403339842950221E-3</v>
      </c>
      <c r="V1925" s="58">
        <f t="shared" si="882"/>
        <v>3.204669722510615E-4</v>
      </c>
      <c r="W1925" s="50">
        <f t="shared" si="883"/>
        <v>174.55045235556875</v>
      </c>
      <c r="X1925" s="50">
        <f t="shared" si="884"/>
        <v>106219.3557908363</v>
      </c>
      <c r="Y1925" s="50">
        <f t="shared" si="885"/>
        <v>106219.3557908363</v>
      </c>
      <c r="Z1925" s="50">
        <f t="shared" si="886"/>
        <v>1.5875794928837705</v>
      </c>
      <c r="AA1925" s="50">
        <f t="shared" si="887"/>
        <v>1.3494425689512048</v>
      </c>
      <c r="AB1925" s="50">
        <f t="shared" si="888"/>
        <v>700.37503813373053</v>
      </c>
      <c r="AC1925" s="7">
        <f t="shared" si="889"/>
        <v>0.27850714509116559</v>
      </c>
    </row>
    <row r="1926" spans="2:29">
      <c r="B1926" s="7">
        <f t="shared" si="862"/>
        <v>0.75314051005454041</v>
      </c>
      <c r="C1926" s="7">
        <f t="shared" si="863"/>
        <v>3.9764546465392847E-4</v>
      </c>
      <c r="D1926" s="58">
        <f t="shared" si="864"/>
        <v>3613755.7204706161</v>
      </c>
      <c r="E1926" s="7">
        <f t="shared" si="865"/>
        <v>524.13097669295905</v>
      </c>
      <c r="F1926" s="7">
        <f t="shared" si="866"/>
        <v>3512430.7204706161</v>
      </c>
      <c r="G1926" s="57">
        <f t="shared" si="867"/>
        <v>1.2449643390025729E-2</v>
      </c>
      <c r="H1926" s="61">
        <f t="shared" si="868"/>
        <v>1.7683256741137729E-2</v>
      </c>
      <c r="I1926" s="7">
        <f t="shared" si="869"/>
        <v>6.2633486517724518E-2</v>
      </c>
      <c r="J1926" s="58">
        <f t="shared" si="870"/>
        <v>6.983739452523707E-4</v>
      </c>
      <c r="K1926" s="7">
        <f t="shared" si="871"/>
        <v>6.9590299940983213E-3</v>
      </c>
      <c r="L1926" s="7">
        <f t="shared" si="872"/>
        <v>8.3557778846030627E-3</v>
      </c>
      <c r="M1926" s="58">
        <f t="shared" si="873"/>
        <v>2.5067333653809188E-2</v>
      </c>
      <c r="N1926" s="58">
        <f t="shared" si="874"/>
        <v>1.3122478525288332E-4</v>
      </c>
      <c r="O1926" s="59">
        <f t="shared" si="875"/>
        <v>0.233088024805434</v>
      </c>
      <c r="P1926" s="58">
        <f t="shared" si="876"/>
        <v>2.2043330516338666E-4</v>
      </c>
      <c r="Q1926" s="58">
        <f t="shared" si="877"/>
        <v>0.55434633299597702</v>
      </c>
      <c r="R1926" s="58">
        <f t="shared" si="878"/>
        <v>0.55134064356423429</v>
      </c>
      <c r="S1926" s="60">
        <f t="shared" si="879"/>
        <v>3.0056894317427307E-3</v>
      </c>
      <c r="T1926" s="58">
        <f t="shared" si="880"/>
        <v>2.1923810639269591E-4</v>
      </c>
      <c r="U1926" s="58">
        <f t="shared" si="881"/>
        <v>3.4415291830657128E-3</v>
      </c>
      <c r="V1926" s="58">
        <f t="shared" si="882"/>
        <v>3.2059107263398244E-4</v>
      </c>
      <c r="W1926" s="50">
        <f t="shared" si="883"/>
        <v>174.54519917138177</v>
      </c>
      <c r="X1926" s="50">
        <f t="shared" si="884"/>
        <v>106215.14242682839</v>
      </c>
      <c r="Y1926" s="50">
        <f t="shared" si="885"/>
        <v>106215.14242682839</v>
      </c>
      <c r="Z1926" s="50">
        <f t="shared" si="886"/>
        <v>1.5875716414445402</v>
      </c>
      <c r="AA1926" s="50">
        <f t="shared" si="887"/>
        <v>1.3494358952278591</v>
      </c>
      <c r="AB1926" s="50">
        <f t="shared" si="888"/>
        <v>700.34379301945637</v>
      </c>
      <c r="AC1926" s="7">
        <f t="shared" si="889"/>
        <v>0.27849474523170825</v>
      </c>
    </row>
    <row r="1927" spans="2:29">
      <c r="B1927" s="7">
        <f t="shared" si="862"/>
        <v>0.75353815551919434</v>
      </c>
      <c r="C1927" s="7">
        <f t="shared" si="863"/>
        <v>3.9764546465392847E-4</v>
      </c>
      <c r="D1927" s="58">
        <f t="shared" si="864"/>
        <v>3613611.8012283058</v>
      </c>
      <c r="E1927" s="7">
        <f t="shared" si="865"/>
        <v>524.11010297075097</v>
      </c>
      <c r="F1927" s="7">
        <f t="shared" si="866"/>
        <v>3512286.8012283058</v>
      </c>
      <c r="G1927" s="57">
        <f t="shared" si="867"/>
        <v>1.2449485223871215E-2</v>
      </c>
      <c r="H1927" s="61">
        <f t="shared" si="868"/>
        <v>1.7688207285368331E-2</v>
      </c>
      <c r="I1927" s="7">
        <f t="shared" si="869"/>
        <v>6.2623585429263315E-2</v>
      </c>
      <c r="J1927" s="58">
        <f t="shared" si="870"/>
        <v>6.9782382725489434E-4</v>
      </c>
      <c r="K1927" s="7">
        <f t="shared" si="871"/>
        <v>6.9598778304120982E-3</v>
      </c>
      <c r="L1927" s="7">
        <f t="shared" si="872"/>
        <v>8.3555254849218864E-3</v>
      </c>
      <c r="M1927" s="58">
        <f t="shared" si="873"/>
        <v>2.5066576454765659E-2</v>
      </c>
      <c r="N1927" s="58">
        <f t="shared" si="874"/>
        <v>1.3110069018201708E-4</v>
      </c>
      <c r="O1927" s="59">
        <f t="shared" si="875"/>
        <v>0.23286760093580783</v>
      </c>
      <c r="P1927" s="58">
        <f t="shared" si="876"/>
        <v>2.20423869626174E-4</v>
      </c>
      <c r="Q1927" s="58">
        <f t="shared" si="877"/>
        <v>0.55432260447886483</v>
      </c>
      <c r="R1927" s="58">
        <f t="shared" si="878"/>
        <v>0.55131868620634561</v>
      </c>
      <c r="S1927" s="60">
        <f t="shared" si="879"/>
        <v>3.0039182725192237E-3</v>
      </c>
      <c r="T1927" s="58">
        <f t="shared" si="880"/>
        <v>2.1922937514891569E-4</v>
      </c>
      <c r="U1927" s="58">
        <f t="shared" si="881"/>
        <v>3.4427236775429709E-3</v>
      </c>
      <c r="V1927" s="58">
        <f t="shared" si="882"/>
        <v>3.2071516770484866E-4</v>
      </c>
      <c r="W1927" s="50">
        <f t="shared" si="883"/>
        <v>174.53992675351353</v>
      </c>
      <c r="X1927" s="50">
        <f t="shared" si="884"/>
        <v>106210.91236702292</v>
      </c>
      <c r="Y1927" s="50">
        <f t="shared" si="885"/>
        <v>106210.91236702292</v>
      </c>
      <c r="Z1927" s="50">
        <f t="shared" si="886"/>
        <v>1.5875637582667061</v>
      </c>
      <c r="AA1927" s="50">
        <f t="shared" si="887"/>
        <v>1.3494291945267003</v>
      </c>
      <c r="AB1927" s="50">
        <f t="shared" si="888"/>
        <v>700.31242409387562</v>
      </c>
      <c r="AC1927" s="7">
        <f t="shared" si="889"/>
        <v>0.27848229613722231</v>
      </c>
    </row>
    <row r="1928" spans="2:29">
      <c r="B1928" s="7">
        <f t="shared" si="862"/>
        <v>0.75393580098384827</v>
      </c>
      <c r="C1928" s="7">
        <f t="shared" si="863"/>
        <v>3.9764546465392847E-4</v>
      </c>
      <c r="D1928" s="58">
        <f t="shared" si="864"/>
        <v>3613467.313991983</v>
      </c>
      <c r="E1928" s="7">
        <f t="shared" si="865"/>
        <v>524.08914686797277</v>
      </c>
      <c r="F1928" s="7">
        <f t="shared" si="866"/>
        <v>3512142.313991983</v>
      </c>
      <c r="G1928" s="57">
        <f t="shared" si="867"/>
        <v>1.2449326429180294E-2</v>
      </c>
      <c r="H1928" s="61">
        <f t="shared" si="868"/>
        <v>1.7693157766704878E-2</v>
      </c>
      <c r="I1928" s="7">
        <f t="shared" si="869"/>
        <v>6.2613684466590214E-2</v>
      </c>
      <c r="J1928" s="58">
        <f t="shared" si="870"/>
        <v>6.9727356226170875E-4</v>
      </c>
      <c r="K1928" s="7">
        <f t="shared" si="871"/>
        <v>6.9607250400158856E-3</v>
      </c>
      <c r="L1928" s="7">
        <f t="shared" si="872"/>
        <v>8.3552721645393027E-3</v>
      </c>
      <c r="M1928" s="58">
        <f t="shared" si="873"/>
        <v>2.5065816493617908E-2</v>
      </c>
      <c r="N1928" s="58">
        <f t="shared" si="874"/>
        <v>1.3097660044304992E-4</v>
      </c>
      <c r="O1928" s="59">
        <f t="shared" si="875"/>
        <v>0.23264718653696742</v>
      </c>
      <c r="P1928" s="58">
        <f t="shared" si="876"/>
        <v>2.2041439884040726E-4</v>
      </c>
      <c r="Q1928" s="58">
        <f t="shared" si="877"/>
        <v>0.55429878731858362</v>
      </c>
      <c r="R1928" s="58">
        <f t="shared" si="878"/>
        <v>0.55129664219119279</v>
      </c>
      <c r="S1928" s="60">
        <f t="shared" si="879"/>
        <v>3.0021451273908317E-3</v>
      </c>
      <c r="T1928" s="58">
        <f t="shared" si="880"/>
        <v>2.1922060944626741E-4</v>
      </c>
      <c r="U1928" s="58">
        <f t="shared" si="881"/>
        <v>3.4439174669371108E-3</v>
      </c>
      <c r="V1928" s="58">
        <f t="shared" si="882"/>
        <v>3.2083925744381584E-4</v>
      </c>
      <c r="W1928" s="50">
        <f t="shared" si="883"/>
        <v>174.5346351029643</v>
      </c>
      <c r="X1928" s="50">
        <f t="shared" si="884"/>
        <v>106206.66561279491</v>
      </c>
      <c r="Y1928" s="50">
        <f t="shared" si="885"/>
        <v>106206.66561279491</v>
      </c>
      <c r="Z1928" s="50">
        <f t="shared" si="886"/>
        <v>1.587555843345321</v>
      </c>
      <c r="AA1928" s="50">
        <f t="shared" si="887"/>
        <v>1.3494224668435228</v>
      </c>
      <c r="AB1928" s="50">
        <f t="shared" si="888"/>
        <v>700.28093136718519</v>
      </c>
      <c r="AC1928" s="7">
        <f t="shared" si="889"/>
        <v>0.27846979781175918</v>
      </c>
    </row>
    <row r="1929" spans="2:29">
      <c r="B1929" s="7">
        <f t="shared" si="862"/>
        <v>0.7543334464485022</v>
      </c>
      <c r="C1929" s="7">
        <f t="shared" si="863"/>
        <v>3.9764546465392847E-4</v>
      </c>
      <c r="D1929" s="58">
        <f t="shared" si="864"/>
        <v>3613322.2588085001</v>
      </c>
      <c r="E1929" s="7">
        <f t="shared" si="865"/>
        <v>524.06810839141974</v>
      </c>
      <c r="F1929" s="7">
        <f t="shared" si="866"/>
        <v>3511997.2588085001</v>
      </c>
      <c r="G1929" s="57">
        <f t="shared" si="867"/>
        <v>1.2449167005953181E-2</v>
      </c>
      <c r="H1929" s="61">
        <f t="shared" si="868"/>
        <v>1.7698108184897438E-2</v>
      </c>
      <c r="I1929" s="7">
        <f t="shared" si="869"/>
        <v>6.2603783630205093E-2</v>
      </c>
      <c r="J1929" s="58">
        <f t="shared" si="870"/>
        <v>6.9672315030647517E-4</v>
      </c>
      <c r="K1929" s="7">
        <f t="shared" si="871"/>
        <v>6.9615716228904369E-3</v>
      </c>
      <c r="L1929" s="7">
        <f t="shared" si="872"/>
        <v>8.3550179235033877E-3</v>
      </c>
      <c r="M1929" s="58">
        <f t="shared" si="873"/>
        <v>2.5065053770510163E-2</v>
      </c>
      <c r="N1929" s="58">
        <f t="shared" si="874"/>
        <v>1.3085251605582431E-4</v>
      </c>
      <c r="O1929" s="59">
        <f t="shared" si="875"/>
        <v>0.23242678164415792</v>
      </c>
      <c r="P1929" s="58">
        <f t="shared" si="876"/>
        <v>2.2040489280950037E-4</v>
      </c>
      <c r="Q1929" s="58">
        <f t="shared" si="877"/>
        <v>0.55427488152371895</v>
      </c>
      <c r="R1929" s="58">
        <f t="shared" si="878"/>
        <v>0.55127451152592366</v>
      </c>
      <c r="S1929" s="60">
        <f t="shared" si="879"/>
        <v>3.0003699977952936E-3</v>
      </c>
      <c r="T1929" s="58">
        <f t="shared" si="880"/>
        <v>2.1921180928759337E-4</v>
      </c>
      <c r="U1929" s="58">
        <f t="shared" si="881"/>
        <v>3.4451105504590177E-3</v>
      </c>
      <c r="V1929" s="58">
        <f t="shared" si="882"/>
        <v>3.2096334183104146E-4</v>
      </c>
      <c r="W1929" s="50">
        <f t="shared" si="883"/>
        <v>174.52932422073835</v>
      </c>
      <c r="X1929" s="50">
        <f t="shared" si="884"/>
        <v>106202.40216552146</v>
      </c>
      <c r="Y1929" s="50">
        <f t="shared" si="885"/>
        <v>106202.40216552146</v>
      </c>
      <c r="Z1929" s="50">
        <f t="shared" si="886"/>
        <v>1.5875478966754111</v>
      </c>
      <c r="AA1929" s="50">
        <f t="shared" si="887"/>
        <v>1.3494157121740993</v>
      </c>
      <c r="AB1929" s="50">
        <f t="shared" si="888"/>
        <v>700.24931484959711</v>
      </c>
      <c r="AC1929" s="7">
        <f t="shared" si="889"/>
        <v>0.27845725025937662</v>
      </c>
    </row>
    <row r="1930" spans="2:29">
      <c r="B1930" s="7">
        <f t="shared" si="862"/>
        <v>0.75473109191315613</v>
      </c>
      <c r="C1930" s="7">
        <f t="shared" si="863"/>
        <v>3.9764546465392847E-4</v>
      </c>
      <c r="D1930" s="58">
        <f t="shared" si="864"/>
        <v>3613176.6357251233</v>
      </c>
      <c r="E1930" s="7">
        <f t="shared" si="865"/>
        <v>524.04698754794742</v>
      </c>
      <c r="F1930" s="7">
        <f t="shared" si="866"/>
        <v>3511851.6357251233</v>
      </c>
      <c r="G1930" s="57">
        <f t="shared" si="867"/>
        <v>1.2449006954190329E-2</v>
      </c>
      <c r="H1930" s="61">
        <f t="shared" si="868"/>
        <v>1.7703058539696073E-2</v>
      </c>
      <c r="I1930" s="7">
        <f t="shared" si="869"/>
        <v>6.2593882920607816E-2</v>
      </c>
      <c r="J1930" s="58">
        <f t="shared" si="870"/>
        <v>6.9617259142288723E-4</v>
      </c>
      <c r="K1930" s="7">
        <f t="shared" si="871"/>
        <v>6.9624175790166231E-3</v>
      </c>
      <c r="L1930" s="7">
        <f t="shared" si="872"/>
        <v>8.3547627618623978E-3</v>
      </c>
      <c r="M1930" s="58">
        <f t="shared" si="873"/>
        <v>2.5064288285587193E-2</v>
      </c>
      <c r="N1930" s="58">
        <f t="shared" si="874"/>
        <v>1.3072843704018102E-4</v>
      </c>
      <c r="O1930" s="59">
        <f t="shared" si="875"/>
        <v>0.23220638629262155</v>
      </c>
      <c r="P1930" s="58">
        <f t="shared" si="876"/>
        <v>2.2039535153636769E-4</v>
      </c>
      <c r="Q1930" s="58">
        <f t="shared" si="877"/>
        <v>0.55425088710159975</v>
      </c>
      <c r="R1930" s="58">
        <f t="shared" si="878"/>
        <v>0.55125229421774979</v>
      </c>
      <c r="S1930" s="60">
        <f t="shared" si="879"/>
        <v>2.9985928838499598E-3</v>
      </c>
      <c r="T1930" s="58">
        <f t="shared" si="880"/>
        <v>2.1920297467576121E-4</v>
      </c>
      <c r="U1930" s="58">
        <f t="shared" si="881"/>
        <v>3.4463029273196243E-3</v>
      </c>
      <c r="V1930" s="58">
        <f t="shared" si="882"/>
        <v>3.2108742084668471E-4</v>
      </c>
      <c r="W1930" s="50">
        <f t="shared" si="883"/>
        <v>174.52399410784372</v>
      </c>
      <c r="X1930" s="50">
        <f t="shared" si="884"/>
        <v>106198.12202659178</v>
      </c>
      <c r="Y1930" s="50">
        <f t="shared" si="885"/>
        <v>106198.12202659178</v>
      </c>
      <c r="Z1930" s="50">
        <f t="shared" si="886"/>
        <v>1.5875399182519949</v>
      </c>
      <c r="AA1930" s="50">
        <f t="shared" si="887"/>
        <v>1.3494089305141956</v>
      </c>
      <c r="AB1930" s="50">
        <f t="shared" si="888"/>
        <v>700.21757455141358</v>
      </c>
      <c r="AC1930" s="7">
        <f t="shared" si="889"/>
        <v>0.27844465348415337</v>
      </c>
    </row>
    <row r="1931" spans="2:29">
      <c r="B1931" s="7">
        <f t="shared" si="862"/>
        <v>0.75512873737781006</v>
      </c>
      <c r="C1931" s="7">
        <f t="shared" si="863"/>
        <v>3.9764546465392847E-4</v>
      </c>
      <c r="D1931" s="58">
        <f t="shared" si="864"/>
        <v>3613030.4447889836</v>
      </c>
      <c r="E1931" s="7">
        <f t="shared" si="865"/>
        <v>524.02578434439147</v>
      </c>
      <c r="F1931" s="7">
        <f t="shared" si="866"/>
        <v>3511705.4447889836</v>
      </c>
      <c r="G1931" s="57">
        <f t="shared" si="867"/>
        <v>1.2448846273891865E-2</v>
      </c>
      <c r="H1931" s="61">
        <f t="shared" si="868"/>
        <v>1.7708008830850851E-2</v>
      </c>
      <c r="I1931" s="7">
        <f t="shared" si="869"/>
        <v>6.2583982338298261E-2</v>
      </c>
      <c r="J1931" s="58">
        <f t="shared" si="870"/>
        <v>6.9562188564466828E-4</v>
      </c>
      <c r="K1931" s="7">
        <f t="shared" si="871"/>
        <v>6.963262908375443E-3</v>
      </c>
      <c r="L1931" s="7">
        <f t="shared" si="872"/>
        <v>8.3545066796647804E-3</v>
      </c>
      <c r="M1931" s="58">
        <f t="shared" si="873"/>
        <v>2.5063520038994341E-2</v>
      </c>
      <c r="N1931" s="58">
        <f t="shared" si="874"/>
        <v>1.3060436341595896E-4</v>
      </c>
      <c r="O1931" s="59">
        <f t="shared" si="875"/>
        <v>0.2319860005175971</v>
      </c>
      <c r="P1931" s="58">
        <f t="shared" si="876"/>
        <v>2.2038577502445089E-4</v>
      </c>
      <c r="Q1931" s="58">
        <f t="shared" si="877"/>
        <v>0.55422680406088121</v>
      </c>
      <c r="R1931" s="58">
        <f t="shared" si="878"/>
        <v>0.55122999027386166</v>
      </c>
      <c r="S1931" s="60">
        <f t="shared" si="879"/>
        <v>2.9968137870195477E-3</v>
      </c>
      <c r="T1931" s="58">
        <f t="shared" si="880"/>
        <v>2.191941056136302E-4</v>
      </c>
      <c r="U1931" s="58">
        <f t="shared" si="881"/>
        <v>3.4474945967304452E-3</v>
      </c>
      <c r="V1931" s="58">
        <f t="shared" si="882"/>
        <v>3.2121149447090678E-4</v>
      </c>
      <c r="W1931" s="50">
        <f t="shared" si="883"/>
        <v>174.51864476529241</v>
      </c>
      <c r="X1931" s="50">
        <f t="shared" si="884"/>
        <v>106193.82519739117</v>
      </c>
      <c r="Y1931" s="50">
        <f t="shared" si="885"/>
        <v>106193.82519739117</v>
      </c>
      <c r="Z1931" s="50">
        <f t="shared" si="886"/>
        <v>1.5875319080700536</v>
      </c>
      <c r="AA1931" s="50">
        <f t="shared" si="887"/>
        <v>1.3494021218595456</v>
      </c>
      <c r="AB1931" s="50">
        <f t="shared" si="888"/>
        <v>700.18571048290721</v>
      </c>
      <c r="AC1931" s="7">
        <f t="shared" si="889"/>
        <v>0.27843200749018016</v>
      </c>
    </row>
    <row r="1932" spans="2:29">
      <c r="B1932" s="7">
        <f t="shared" si="862"/>
        <v>0.75552638284246398</v>
      </c>
      <c r="C1932" s="7">
        <f t="shared" si="863"/>
        <v>3.9764546465392847E-4</v>
      </c>
      <c r="D1932" s="58">
        <f t="shared" si="864"/>
        <v>3612883.6860476332</v>
      </c>
      <c r="E1932" s="7">
        <f t="shared" si="865"/>
        <v>524.0044987876488</v>
      </c>
      <c r="F1932" s="7">
        <f t="shared" si="866"/>
        <v>3511558.6860476332</v>
      </c>
      <c r="G1932" s="57">
        <f t="shared" si="867"/>
        <v>1.244868496505815E-2</v>
      </c>
      <c r="H1932" s="61">
        <f t="shared" si="868"/>
        <v>1.7712959058111839E-2</v>
      </c>
      <c r="I1932" s="7">
        <f t="shared" si="869"/>
        <v>6.2574081883776292E-2</v>
      </c>
      <c r="J1932" s="58">
        <f t="shared" si="870"/>
        <v>6.9507103300557268E-4</v>
      </c>
      <c r="K1932" s="7">
        <f t="shared" si="871"/>
        <v>6.9641076109480194E-3</v>
      </c>
      <c r="L1932" s="7">
        <f t="shared" si="872"/>
        <v>8.3542496769591652E-3</v>
      </c>
      <c r="M1932" s="58">
        <f t="shared" si="873"/>
        <v>2.5062749030877497E-2</v>
      </c>
      <c r="N1932" s="58">
        <f t="shared" si="874"/>
        <v>1.3048029520299506E-4</v>
      </c>
      <c r="O1932" s="59">
        <f t="shared" si="875"/>
        <v>0.23176562435431997</v>
      </c>
      <c r="P1932" s="58">
        <f t="shared" si="876"/>
        <v>2.2037616327713616E-4</v>
      </c>
      <c r="Q1932" s="58">
        <f t="shared" si="877"/>
        <v>0.55420263241007894</v>
      </c>
      <c r="R1932" s="58">
        <f t="shared" si="878"/>
        <v>0.55120759970151434</v>
      </c>
      <c r="S1932" s="60">
        <f t="shared" si="879"/>
        <v>2.9950327085646045E-3</v>
      </c>
      <c r="T1932" s="58">
        <f t="shared" si="880"/>
        <v>2.1918520210408528E-4</v>
      </c>
      <c r="U1932" s="58">
        <f t="shared" si="881"/>
        <v>3.4486855579034959E-3</v>
      </c>
      <c r="V1932" s="58">
        <f t="shared" si="882"/>
        <v>3.213355626838707E-4</v>
      </c>
      <c r="W1932" s="50">
        <f t="shared" si="883"/>
        <v>174.51327619410029</v>
      </c>
      <c r="X1932" s="50">
        <f t="shared" si="884"/>
        <v>106189.51167931728</v>
      </c>
      <c r="Y1932" s="50">
        <f t="shared" si="885"/>
        <v>106189.51167931728</v>
      </c>
      <c r="Z1932" s="50">
        <f t="shared" si="886"/>
        <v>1.5875238661245608</v>
      </c>
      <c r="AA1932" s="50">
        <f t="shared" si="887"/>
        <v>1.3493952862058767</v>
      </c>
      <c r="AB1932" s="50">
        <f t="shared" si="888"/>
        <v>700.15372265444296</v>
      </c>
      <c r="AC1932" s="7">
        <f t="shared" si="889"/>
        <v>0.27841931228156019</v>
      </c>
    </row>
    <row r="1933" spans="2:29">
      <c r="B1933" s="7">
        <f t="shared" si="862"/>
        <v>0.75592402830711791</v>
      </c>
      <c r="C1933" s="7">
        <f t="shared" si="863"/>
        <v>3.9764546465392847E-4</v>
      </c>
      <c r="D1933" s="58">
        <f t="shared" si="864"/>
        <v>3612736.3595489622</v>
      </c>
      <c r="E1933" s="7">
        <f t="shared" si="865"/>
        <v>523.98313088466534</v>
      </c>
      <c r="F1933" s="7">
        <f t="shared" si="866"/>
        <v>3511411.3595489622</v>
      </c>
      <c r="G1933" s="57">
        <f t="shared" si="867"/>
        <v>1.2448523027689734E-2</v>
      </c>
      <c r="H1933" s="61">
        <f t="shared" si="868"/>
        <v>1.7717909221229098E-2</v>
      </c>
      <c r="I1933" s="7">
        <f t="shared" si="869"/>
        <v>6.2564181557541773E-2</v>
      </c>
      <c r="J1933" s="58">
        <f t="shared" si="870"/>
        <v>6.9452003353938721E-4</v>
      </c>
      <c r="K1933" s="7">
        <f t="shared" si="871"/>
        <v>6.9649516867155937E-3</v>
      </c>
      <c r="L1933" s="7">
        <f t="shared" si="872"/>
        <v>8.3539917537943688E-3</v>
      </c>
      <c r="M1933" s="58">
        <f t="shared" si="873"/>
        <v>2.5061975261383106E-2</v>
      </c>
      <c r="N1933" s="58">
        <f t="shared" si="874"/>
        <v>1.3035623242112467E-4</v>
      </c>
      <c r="O1933" s="59">
        <f t="shared" si="875"/>
        <v>0.23154525783802271</v>
      </c>
      <c r="P1933" s="58">
        <f t="shared" si="876"/>
        <v>2.2036651629725457E-4</v>
      </c>
      <c r="Q1933" s="58">
        <f t="shared" si="877"/>
        <v>0.55417837215631249</v>
      </c>
      <c r="R1933" s="58">
        <f t="shared" si="878"/>
        <v>0.55118512250801432</v>
      </c>
      <c r="S1933" s="60">
        <f t="shared" si="879"/>
        <v>2.9932496482981685E-3</v>
      </c>
      <c r="T1933" s="58">
        <f t="shared" si="880"/>
        <v>2.1917626415003183E-4</v>
      </c>
      <c r="U1933" s="58">
        <f t="shared" si="881"/>
        <v>3.4498758100507186E-3</v>
      </c>
      <c r="V1933" s="58">
        <f t="shared" si="882"/>
        <v>3.2145962546574112E-4</v>
      </c>
      <c r="W1933" s="50">
        <f t="shared" si="883"/>
        <v>174.50788839528704</v>
      </c>
      <c r="X1933" s="50">
        <f t="shared" si="884"/>
        <v>106185.18147377766</v>
      </c>
      <c r="Y1933" s="50">
        <f t="shared" si="885"/>
        <v>106185.18147377766</v>
      </c>
      <c r="Z1933" s="50">
        <f t="shared" si="886"/>
        <v>1.5875157924104779</v>
      </c>
      <c r="AA1933" s="50">
        <f t="shared" si="887"/>
        <v>1.3493884235489062</v>
      </c>
      <c r="AB1933" s="50">
        <f t="shared" si="888"/>
        <v>700.12161107645863</v>
      </c>
      <c r="AC1933" s="7">
        <f t="shared" si="889"/>
        <v>0.27840656786242957</v>
      </c>
    </row>
    <row r="1934" spans="2:29">
      <c r="B1934" s="7">
        <f t="shared" si="862"/>
        <v>0.75632167377177184</v>
      </c>
      <c r="C1934" s="7">
        <f t="shared" si="863"/>
        <v>3.9764546465392847E-4</v>
      </c>
      <c r="D1934" s="58">
        <f t="shared" si="864"/>
        <v>3612588.4653405976</v>
      </c>
      <c r="E1934" s="7">
        <f t="shared" si="865"/>
        <v>523.9616806423486</v>
      </c>
      <c r="F1934" s="7">
        <f t="shared" si="866"/>
        <v>3511263.4653405976</v>
      </c>
      <c r="G1934" s="57">
        <f t="shared" si="867"/>
        <v>1.2448360461786673E-2</v>
      </c>
      <c r="H1934" s="61">
        <f t="shared" si="868"/>
        <v>1.77228593199527E-2</v>
      </c>
      <c r="I1934" s="7">
        <f t="shared" si="869"/>
        <v>6.2554281360094569E-2</v>
      </c>
      <c r="J1934" s="58">
        <f t="shared" si="870"/>
        <v>6.9396888727992758E-4</v>
      </c>
      <c r="K1934" s="7">
        <f t="shared" si="871"/>
        <v>6.9657951356595403E-3</v>
      </c>
      <c r="L1934" s="7">
        <f t="shared" si="872"/>
        <v>8.3537329102193955E-3</v>
      </c>
      <c r="M1934" s="58">
        <f t="shared" si="873"/>
        <v>2.5061198730658187E-2</v>
      </c>
      <c r="N1934" s="58">
        <f t="shared" si="874"/>
        <v>1.3023217509018102E-4</v>
      </c>
      <c r="O1934" s="59">
        <f t="shared" si="875"/>
        <v>0.23132490100393405</v>
      </c>
      <c r="P1934" s="58">
        <f t="shared" si="876"/>
        <v>2.2035683408866413E-4</v>
      </c>
      <c r="Q1934" s="58">
        <f t="shared" si="877"/>
        <v>0.55415402330928398</v>
      </c>
      <c r="R1934" s="58">
        <f t="shared" si="878"/>
        <v>0.55116255870062769</v>
      </c>
      <c r="S1934" s="60">
        <f t="shared" si="879"/>
        <v>2.9914646086562913E-3</v>
      </c>
      <c r="T1934" s="58">
        <f t="shared" si="880"/>
        <v>2.1916729175435924E-4</v>
      </c>
      <c r="U1934" s="58">
        <f t="shared" si="881"/>
        <v>3.4510653523850236E-3</v>
      </c>
      <c r="V1934" s="58">
        <f t="shared" si="882"/>
        <v>3.2158368279668471E-4</v>
      </c>
      <c r="W1934" s="50">
        <f t="shared" si="883"/>
        <v>174.50248136987636</v>
      </c>
      <c r="X1934" s="50">
        <f t="shared" si="884"/>
        <v>106180.83458217219</v>
      </c>
      <c r="Y1934" s="50">
        <f t="shared" si="885"/>
        <v>106180.83458217219</v>
      </c>
      <c r="Z1934" s="50">
        <f t="shared" si="886"/>
        <v>1.5875076869227225</v>
      </c>
      <c r="AA1934" s="50">
        <f t="shared" si="887"/>
        <v>1.349381533884314</v>
      </c>
      <c r="AB1934" s="50">
        <f t="shared" si="888"/>
        <v>700.08937575933544</v>
      </c>
      <c r="AC1934" s="7">
        <f t="shared" si="889"/>
        <v>0.27839377423692752</v>
      </c>
    </row>
    <row r="1935" spans="2:29">
      <c r="B1935" s="7">
        <f t="shared" si="862"/>
        <v>0.75671931923642577</v>
      </c>
      <c r="C1935" s="7">
        <f t="shared" si="863"/>
        <v>3.9764546465392847E-4</v>
      </c>
      <c r="D1935" s="58">
        <f t="shared" si="864"/>
        <v>3612440.0034709903</v>
      </c>
      <c r="E1935" s="7">
        <f t="shared" si="865"/>
        <v>523.940148067726</v>
      </c>
      <c r="F1935" s="7">
        <f t="shared" si="866"/>
        <v>3511115.0034709903</v>
      </c>
      <c r="G1935" s="57">
        <f t="shared" si="867"/>
        <v>1.2448197267349716E-2</v>
      </c>
      <c r="H1935" s="61">
        <f t="shared" si="868"/>
        <v>1.7727809354032707E-2</v>
      </c>
      <c r="I1935" s="7">
        <f t="shared" si="869"/>
        <v>6.2544381291934556E-2</v>
      </c>
      <c r="J1935" s="58">
        <f t="shared" si="870"/>
        <v>6.9341759426104249E-4</v>
      </c>
      <c r="K1935" s="7">
        <f t="shared" si="871"/>
        <v>6.9666379577613497E-3</v>
      </c>
      <c r="L1935" s="7">
        <f t="shared" si="872"/>
        <v>8.3534731462834352E-3</v>
      </c>
      <c r="M1935" s="58">
        <f t="shared" si="873"/>
        <v>2.5060419438850304E-2</v>
      </c>
      <c r="N1935" s="58">
        <f t="shared" si="874"/>
        <v>1.3010812322999582E-4</v>
      </c>
      <c r="O1935" s="59">
        <f t="shared" si="875"/>
        <v>0.23110455388728007</v>
      </c>
      <c r="P1935" s="58">
        <f t="shared" si="876"/>
        <v>2.2034711665397388E-4</v>
      </c>
      <c r="Q1935" s="58">
        <f t="shared" si="877"/>
        <v>0.55412958587555461</v>
      </c>
      <c r="R1935" s="58">
        <f t="shared" si="878"/>
        <v>0.55113990828674642</v>
      </c>
      <c r="S1935" s="60">
        <f t="shared" si="879"/>
        <v>2.9896775888081928E-3</v>
      </c>
      <c r="T1935" s="58">
        <f t="shared" si="880"/>
        <v>2.1915828492000681E-4</v>
      </c>
      <c r="U1935" s="58">
        <f t="shared" si="881"/>
        <v>3.4522541841189905E-3</v>
      </c>
      <c r="V1935" s="58">
        <f t="shared" si="882"/>
        <v>3.2170773465686991E-4</v>
      </c>
      <c r="W1935" s="50">
        <f t="shared" si="883"/>
        <v>174.49705511889579</v>
      </c>
      <c r="X1935" s="50">
        <f t="shared" si="884"/>
        <v>106176.47100592492</v>
      </c>
      <c r="Y1935" s="50">
        <f t="shared" si="885"/>
        <v>106176.47100592492</v>
      </c>
      <c r="Z1935" s="50">
        <f t="shared" si="886"/>
        <v>1.5874995496562261</v>
      </c>
      <c r="AA1935" s="50">
        <f t="shared" si="887"/>
        <v>1.3493746172077921</v>
      </c>
      <c r="AB1935" s="50">
        <f t="shared" si="888"/>
        <v>700.05701671363363</v>
      </c>
      <c r="AC1935" s="7">
        <f t="shared" si="889"/>
        <v>0.27838093140921777</v>
      </c>
    </row>
    <row r="1936" spans="2:29">
      <c r="B1936" s="7">
        <f t="shared" si="862"/>
        <v>0.7571169647010797</v>
      </c>
      <c r="C1936" s="7">
        <f t="shared" si="863"/>
        <v>3.9764546465392847E-4</v>
      </c>
      <c r="D1936" s="58">
        <f t="shared" si="864"/>
        <v>3612290.9739880557</v>
      </c>
      <c r="E1936" s="7">
        <f t="shared" si="865"/>
        <v>523.918533167747</v>
      </c>
      <c r="F1936" s="7">
        <f t="shared" si="866"/>
        <v>3510965.9739880557</v>
      </c>
      <c r="G1936" s="57">
        <f t="shared" si="867"/>
        <v>1.2448033444378831E-2</v>
      </c>
      <c r="H1936" s="61">
        <f t="shared" si="868"/>
        <v>1.7732759323219185E-2</v>
      </c>
      <c r="I1936" s="7">
        <f t="shared" si="869"/>
        <v>6.25344813535616E-2</v>
      </c>
      <c r="J1936" s="58">
        <f t="shared" si="870"/>
        <v>6.9286615451661054E-4</v>
      </c>
      <c r="K1936" s="7">
        <f t="shared" si="871"/>
        <v>6.9674801530026425E-3</v>
      </c>
      <c r="L1936" s="7">
        <f t="shared" si="872"/>
        <v>8.3532124620358632E-3</v>
      </c>
      <c r="M1936" s="58">
        <f t="shared" si="873"/>
        <v>2.505963738610759E-2</v>
      </c>
      <c r="N1936" s="58">
        <f t="shared" si="874"/>
        <v>1.2998407686039872E-4</v>
      </c>
      <c r="O1936" s="59">
        <f t="shared" si="875"/>
        <v>0.23088421652328323</v>
      </c>
      <c r="P1936" s="58">
        <f t="shared" si="876"/>
        <v>2.2033736399684756E-4</v>
      </c>
      <c r="Q1936" s="58">
        <f t="shared" si="877"/>
        <v>0.554105059864338</v>
      </c>
      <c r="R1936" s="58">
        <f t="shared" si="878"/>
        <v>0.55111717127368121</v>
      </c>
      <c r="S1936" s="60">
        <f t="shared" si="879"/>
        <v>2.9878885906567954E-3</v>
      </c>
      <c r="T1936" s="58">
        <f t="shared" si="880"/>
        <v>2.1914924364988165E-4</v>
      </c>
      <c r="U1936" s="58">
        <f t="shared" si="881"/>
        <v>3.4534423044659565E-3</v>
      </c>
      <c r="V1936" s="58">
        <f t="shared" si="882"/>
        <v>3.2183178102646704E-4</v>
      </c>
      <c r="W1936" s="50">
        <f t="shared" si="883"/>
        <v>174.49160964337673</v>
      </c>
      <c r="X1936" s="50">
        <f t="shared" si="884"/>
        <v>106172.09074644417</v>
      </c>
      <c r="Y1936" s="50">
        <f t="shared" si="885"/>
        <v>106172.09074644417</v>
      </c>
      <c r="Z1936" s="50">
        <f t="shared" si="886"/>
        <v>1.5874913806058608</v>
      </c>
      <c r="AA1936" s="50">
        <f t="shared" si="887"/>
        <v>1.3493676735149815</v>
      </c>
      <c r="AB1936" s="50">
        <f t="shared" si="888"/>
        <v>700.02453394979705</v>
      </c>
      <c r="AC1936" s="7">
        <f t="shared" si="889"/>
        <v>0.27836803938347632</v>
      </c>
    </row>
    <row r="1937" spans="2:29">
      <c r="B1937" s="7">
        <f t="shared" si="862"/>
        <v>0.75751461016573363</v>
      </c>
      <c r="C1937" s="7">
        <f t="shared" si="863"/>
        <v>3.9764546465392847E-4</v>
      </c>
      <c r="D1937" s="58">
        <f t="shared" si="864"/>
        <v>3612141.3769403119</v>
      </c>
      <c r="E1937" s="7">
        <f t="shared" si="865"/>
        <v>523.89683594944859</v>
      </c>
      <c r="F1937" s="7">
        <f t="shared" si="866"/>
        <v>3510816.3769403119</v>
      </c>
      <c r="G1937" s="57">
        <f t="shared" si="867"/>
        <v>1.2447868992874452E-2</v>
      </c>
      <c r="H1937" s="61">
        <f t="shared" si="868"/>
        <v>1.7737709227262203E-2</v>
      </c>
      <c r="I1937" s="7">
        <f t="shared" si="869"/>
        <v>6.2524581545475563E-2</v>
      </c>
      <c r="J1937" s="58">
        <f t="shared" si="870"/>
        <v>6.9231456808054102E-4</v>
      </c>
      <c r="K1937" s="7">
        <f t="shared" si="871"/>
        <v>6.9683217213651581E-3</v>
      </c>
      <c r="L1937" s="7">
        <f t="shared" si="872"/>
        <v>8.3529508575262406E-3</v>
      </c>
      <c r="M1937" s="58">
        <f t="shared" si="873"/>
        <v>2.505885257257872E-2</v>
      </c>
      <c r="N1937" s="58">
        <f t="shared" si="874"/>
        <v>1.2986003600121745E-4</v>
      </c>
      <c r="O1937" s="59">
        <f t="shared" si="875"/>
        <v>0.2306638889471625</v>
      </c>
      <c r="P1937" s="58">
        <f t="shared" si="876"/>
        <v>2.2032757612072684E-4</v>
      </c>
      <c r="Q1937" s="58">
        <f t="shared" si="877"/>
        <v>0.55408044528428935</v>
      </c>
      <c r="R1937" s="58">
        <f t="shared" si="878"/>
        <v>0.55109434766883403</v>
      </c>
      <c r="S1937" s="60">
        <f t="shared" si="879"/>
        <v>2.9860976154553187E-3</v>
      </c>
      <c r="T1937" s="58">
        <f t="shared" si="880"/>
        <v>2.1914016794692711E-4</v>
      </c>
      <c r="U1937" s="58">
        <f t="shared" si="881"/>
        <v>3.4546297126397561E-3</v>
      </c>
      <c r="V1937" s="58">
        <f t="shared" si="882"/>
        <v>3.2195582188564831E-4</v>
      </c>
      <c r="W1937" s="50">
        <f t="shared" si="883"/>
        <v>174.48614494435446</v>
      </c>
      <c r="X1937" s="50">
        <f t="shared" si="884"/>
        <v>106167.69380515598</v>
      </c>
      <c r="Y1937" s="50">
        <f t="shared" si="885"/>
        <v>106167.69380515598</v>
      </c>
      <c r="Z1937" s="50">
        <f t="shared" si="886"/>
        <v>1.5874831797665014</v>
      </c>
      <c r="AA1937" s="50">
        <f t="shared" si="887"/>
        <v>1.3493607028015262</v>
      </c>
      <c r="AB1937" s="50">
        <f t="shared" si="888"/>
        <v>699.99192747840084</v>
      </c>
      <c r="AC1937" s="7">
        <f t="shared" si="889"/>
        <v>0.27835509816388226</v>
      </c>
    </row>
    <row r="1938" spans="2:29">
      <c r="B1938" s="7">
        <f t="shared" si="862"/>
        <v>0.75791225563038755</v>
      </c>
      <c r="C1938" s="7">
        <f t="shared" si="863"/>
        <v>3.9764546465392847E-4</v>
      </c>
      <c r="D1938" s="58">
        <f t="shared" si="864"/>
        <v>3611991.2123766071</v>
      </c>
      <c r="E1938" s="7">
        <f t="shared" si="865"/>
        <v>523.8750564199155</v>
      </c>
      <c r="F1938" s="7">
        <f t="shared" si="866"/>
        <v>3510666.2123766071</v>
      </c>
      <c r="G1938" s="57">
        <f t="shared" si="867"/>
        <v>1.2447703912837159E-2</v>
      </c>
      <c r="H1938" s="61">
        <f t="shared" si="868"/>
        <v>1.7742659065911826E-2</v>
      </c>
      <c r="I1938" s="7">
        <f t="shared" si="869"/>
        <v>6.2514681868176311E-2</v>
      </c>
      <c r="J1938" s="58">
        <f t="shared" si="870"/>
        <v>6.9176283498677542E-4</v>
      </c>
      <c r="K1938" s="7">
        <f t="shared" si="871"/>
        <v>6.9691626628307643E-3</v>
      </c>
      <c r="L1938" s="7">
        <f t="shared" si="872"/>
        <v>8.3526883328043158E-3</v>
      </c>
      <c r="M1938" s="58">
        <f t="shared" si="873"/>
        <v>2.5058064998412947E-2</v>
      </c>
      <c r="N1938" s="58">
        <f t="shared" si="874"/>
        <v>1.2973600067227802E-4</v>
      </c>
      <c r="O1938" s="59">
        <f t="shared" si="875"/>
        <v>0.23044357119413383</v>
      </c>
      <c r="P1938" s="58">
        <f t="shared" si="876"/>
        <v>2.2031775302866485E-4</v>
      </c>
      <c r="Q1938" s="58">
        <f t="shared" si="877"/>
        <v>0.55405574214308662</v>
      </c>
      <c r="R1938" s="58">
        <f t="shared" si="878"/>
        <v>0.55107143747965737</v>
      </c>
      <c r="S1938" s="60">
        <f t="shared" si="879"/>
        <v>2.9843046634292492E-3</v>
      </c>
      <c r="T1938" s="58">
        <f t="shared" si="880"/>
        <v>2.1913105781410665E-4</v>
      </c>
      <c r="U1938" s="58">
        <f t="shared" si="881"/>
        <v>3.4558164078543141E-3</v>
      </c>
      <c r="V1938" s="58">
        <f t="shared" si="882"/>
        <v>3.2207985721458774E-4</v>
      </c>
      <c r="W1938" s="50">
        <f t="shared" si="883"/>
        <v>174.48066102286822</v>
      </c>
      <c r="X1938" s="50">
        <f t="shared" si="884"/>
        <v>106163.28018349611</v>
      </c>
      <c r="Y1938" s="50">
        <f t="shared" si="885"/>
        <v>106163.28018349611</v>
      </c>
      <c r="Z1938" s="50">
        <f t="shared" si="886"/>
        <v>1.5874749471330105</v>
      </c>
      <c r="AA1938" s="50">
        <f t="shared" si="887"/>
        <v>1.3493537050630589</v>
      </c>
      <c r="AB1938" s="50">
        <f t="shared" si="888"/>
        <v>699.95919731009189</v>
      </c>
      <c r="AC1938" s="7">
        <f t="shared" si="889"/>
        <v>0.27834210775465501</v>
      </c>
    </row>
    <row r="1939" spans="2:29">
      <c r="B1939" s="7">
        <f t="shared" si="862"/>
        <v>0.75830990109504148</v>
      </c>
      <c r="C1939" s="7">
        <f t="shared" si="863"/>
        <v>3.9764546465392847E-4</v>
      </c>
      <c r="D1939" s="58">
        <f t="shared" si="864"/>
        <v>3611840.4803456925</v>
      </c>
      <c r="E1939" s="7">
        <f t="shared" si="865"/>
        <v>523.85319458621859</v>
      </c>
      <c r="F1939" s="7">
        <f t="shared" si="866"/>
        <v>3510515.4803456925</v>
      </c>
      <c r="G1939" s="57">
        <f t="shared" si="867"/>
        <v>1.2447538204267233E-2</v>
      </c>
      <c r="H1939" s="61">
        <f t="shared" si="868"/>
        <v>1.7747608838918121E-2</v>
      </c>
      <c r="I1939" s="7">
        <f t="shared" si="869"/>
        <v>6.2504782322163721E-2</v>
      </c>
      <c r="J1939" s="58">
        <f t="shared" si="870"/>
        <v>6.9121095526928494E-4</v>
      </c>
      <c r="K1939" s="7">
        <f t="shared" si="871"/>
        <v>6.9700029773814513E-3</v>
      </c>
      <c r="L1939" s="7">
        <f t="shared" si="872"/>
        <v>8.3524248879200211E-3</v>
      </c>
      <c r="M1939" s="58">
        <f t="shared" si="873"/>
        <v>2.5057274663760065E-2</v>
      </c>
      <c r="N1939" s="58">
        <f t="shared" si="874"/>
        <v>1.2961197089340451E-4</v>
      </c>
      <c r="O1939" s="59">
        <f t="shared" si="875"/>
        <v>0.23022326329940976</v>
      </c>
      <c r="P1939" s="58">
        <f t="shared" si="876"/>
        <v>2.2030789472407553E-4</v>
      </c>
      <c r="Q1939" s="58">
        <f t="shared" si="877"/>
        <v>0.55403095044931505</v>
      </c>
      <c r="R1939" s="58">
        <f t="shared" si="878"/>
        <v>0.55104844071358949</v>
      </c>
      <c r="S1939" s="60">
        <f t="shared" si="879"/>
        <v>2.9825097357255581E-3</v>
      </c>
      <c r="T1939" s="58">
        <f t="shared" si="880"/>
        <v>2.1912191325437804E-4</v>
      </c>
      <c r="U1939" s="58">
        <f t="shared" si="881"/>
        <v>3.4570023893240116E-3</v>
      </c>
      <c r="V1939" s="58">
        <f t="shared" si="882"/>
        <v>3.2220388699346128E-4</v>
      </c>
      <c r="W1939" s="50">
        <f t="shared" si="883"/>
        <v>174.47515787996102</v>
      </c>
      <c r="X1939" s="50">
        <f t="shared" si="884"/>
        <v>106158.84988289743</v>
      </c>
      <c r="Y1939" s="50">
        <f t="shared" si="885"/>
        <v>106158.84988289743</v>
      </c>
      <c r="Z1939" s="50">
        <f t="shared" si="886"/>
        <v>1.5874666827002146</v>
      </c>
      <c r="AA1939" s="50">
        <f t="shared" si="887"/>
        <v>1.3493466802951823</v>
      </c>
      <c r="AB1939" s="50">
        <f t="shared" si="888"/>
        <v>699.92634345549607</v>
      </c>
      <c r="AC1939" s="7">
        <f t="shared" si="889"/>
        <v>0.27832906816002406</v>
      </c>
    </row>
    <row r="1940" spans="2:29">
      <c r="B1940" s="7">
        <f t="shared" si="862"/>
        <v>0.75870754655969541</v>
      </c>
      <c r="C1940" s="7">
        <f t="shared" si="863"/>
        <v>3.9764546465392847E-4</v>
      </c>
      <c r="D1940" s="58">
        <f t="shared" si="864"/>
        <v>3611689.180896604</v>
      </c>
      <c r="E1940" s="7">
        <f t="shared" si="865"/>
        <v>523.8312504554699</v>
      </c>
      <c r="F1940" s="7">
        <f t="shared" si="866"/>
        <v>3510364.180896604</v>
      </c>
      <c r="G1940" s="57">
        <f t="shared" si="867"/>
        <v>1.2447371867165075E-2</v>
      </c>
      <c r="H1940" s="61">
        <f t="shared" si="868"/>
        <v>1.7752558546031152E-2</v>
      </c>
      <c r="I1940" s="7">
        <f t="shared" si="869"/>
        <v>6.2494882907937657E-2</v>
      </c>
      <c r="J1940" s="58">
        <f t="shared" si="870"/>
        <v>6.9065892896207298E-4</v>
      </c>
      <c r="K1940" s="7">
        <f t="shared" si="871"/>
        <v>6.9708426649993322E-3</v>
      </c>
      <c r="L1940" s="7">
        <f t="shared" si="872"/>
        <v>8.3521605229234779E-3</v>
      </c>
      <c r="M1940" s="58">
        <f t="shared" si="873"/>
        <v>2.5056481568770432E-2</v>
      </c>
      <c r="N1940" s="58">
        <f t="shared" si="874"/>
        <v>1.2948794668441916E-4</v>
      </c>
      <c r="O1940" s="59">
        <f t="shared" si="875"/>
        <v>0.23000296529819952</v>
      </c>
      <c r="P1940" s="58">
        <f t="shared" si="876"/>
        <v>2.2029800121023402E-4</v>
      </c>
      <c r="Q1940" s="58">
        <f t="shared" si="877"/>
        <v>0.55400607021121129</v>
      </c>
      <c r="R1940" s="58">
        <f t="shared" si="878"/>
        <v>0.55102535737811142</v>
      </c>
      <c r="S1940" s="60">
        <f t="shared" si="879"/>
        <v>2.9807128330998633E-3</v>
      </c>
      <c r="T1940" s="58">
        <f t="shared" si="880"/>
        <v>2.191127342707161E-4</v>
      </c>
      <c r="U1940" s="58">
        <f t="shared" si="881"/>
        <v>3.4581876562635293E-3</v>
      </c>
      <c r="V1940" s="58">
        <f t="shared" si="882"/>
        <v>3.2232791120244658E-4</v>
      </c>
      <c r="W1940" s="50">
        <f t="shared" si="883"/>
        <v>174.46963551667983</v>
      </c>
      <c r="X1940" s="50">
        <f t="shared" si="884"/>
        <v>106154.4029048012</v>
      </c>
      <c r="Y1940" s="50">
        <f t="shared" si="885"/>
        <v>106154.4029048012</v>
      </c>
      <c r="Z1940" s="50">
        <f t="shared" si="886"/>
        <v>1.5874583864629264</v>
      </c>
      <c r="AA1940" s="50">
        <f t="shared" si="887"/>
        <v>1.3493396284934873</v>
      </c>
      <c r="AB1940" s="50">
        <f t="shared" si="888"/>
        <v>699.89336592530162</v>
      </c>
      <c r="AC1940" s="7">
        <f t="shared" si="889"/>
        <v>0.2783159793842272</v>
      </c>
    </row>
    <row r="1941" spans="2:29">
      <c r="B1941" s="7">
        <f t="shared" si="862"/>
        <v>0.75910519202434934</v>
      </c>
      <c r="C1941" s="7">
        <f t="shared" si="863"/>
        <v>3.9764546465392847E-4</v>
      </c>
      <c r="D1941" s="58">
        <f t="shared" si="864"/>
        <v>3611537.3140784991</v>
      </c>
      <c r="E1941" s="7">
        <f t="shared" si="865"/>
        <v>523.80922403479906</v>
      </c>
      <c r="F1941" s="7">
        <f t="shared" si="866"/>
        <v>3510212.3140784991</v>
      </c>
      <c r="G1941" s="57">
        <f t="shared" si="867"/>
        <v>1.2447204901530997E-2</v>
      </c>
      <c r="H1941" s="61">
        <f t="shared" si="868"/>
        <v>1.7757508187000993E-2</v>
      </c>
      <c r="I1941" s="7">
        <f t="shared" si="869"/>
        <v>6.2484983625997977E-2</v>
      </c>
      <c r="J1941" s="58">
        <f t="shared" si="870"/>
        <v>6.9010675609917254E-4</v>
      </c>
      <c r="K1941" s="7">
        <f t="shared" si="871"/>
        <v>6.9716817256666478E-3</v>
      </c>
      <c r="L1941" s="7">
        <f t="shared" si="872"/>
        <v>8.3518952378649931E-3</v>
      </c>
      <c r="M1941" s="58">
        <f t="shared" si="873"/>
        <v>2.5055685713594979E-2</v>
      </c>
      <c r="N1941" s="58">
        <f t="shared" si="874"/>
        <v>1.2936392806514211E-4</v>
      </c>
      <c r="O1941" s="59">
        <f t="shared" si="875"/>
        <v>0.22978267722570866</v>
      </c>
      <c r="P1941" s="58">
        <f t="shared" si="876"/>
        <v>2.2028807249085958E-4</v>
      </c>
      <c r="Q1941" s="58">
        <f t="shared" si="877"/>
        <v>0.55398110143812818</v>
      </c>
      <c r="R1941" s="58">
        <f t="shared" si="878"/>
        <v>0.55100218748072305</v>
      </c>
      <c r="S1941" s="60">
        <f t="shared" si="879"/>
        <v>2.9789139574051271E-3</v>
      </c>
      <c r="T1941" s="58">
        <f t="shared" si="880"/>
        <v>2.1910352086610313E-4</v>
      </c>
      <c r="U1941" s="58">
        <f t="shared" si="881"/>
        <v>3.4593722078882856E-3</v>
      </c>
      <c r="V1941" s="58">
        <f t="shared" si="882"/>
        <v>3.2245192982172365E-4</v>
      </c>
      <c r="W1941" s="50">
        <f t="shared" si="883"/>
        <v>174.46409393407558</v>
      </c>
      <c r="X1941" s="50">
        <f t="shared" si="884"/>
        <v>106149.93925065227</v>
      </c>
      <c r="Y1941" s="50">
        <f t="shared" si="885"/>
        <v>106149.93925065227</v>
      </c>
      <c r="Z1941" s="50">
        <f t="shared" si="886"/>
        <v>1.5874500584159335</v>
      </c>
      <c r="AA1941" s="50">
        <f t="shared" si="887"/>
        <v>1.3493325496535433</v>
      </c>
      <c r="AB1941" s="50">
        <f t="shared" si="888"/>
        <v>699.86026473022275</v>
      </c>
      <c r="AC1941" s="7">
        <f t="shared" si="889"/>
        <v>0.27830284143151968</v>
      </c>
    </row>
    <row r="1942" spans="2:29">
      <c r="B1942" s="7">
        <f t="shared" si="862"/>
        <v>0.75950283748900327</v>
      </c>
      <c r="C1942" s="7">
        <f t="shared" si="863"/>
        <v>3.9764546465392847E-4</v>
      </c>
      <c r="D1942" s="58">
        <f t="shared" si="864"/>
        <v>3611384.8799411082</v>
      </c>
      <c r="E1942" s="7">
        <f t="shared" si="865"/>
        <v>523.78711533141893</v>
      </c>
      <c r="F1942" s="7">
        <f t="shared" si="866"/>
        <v>3510059.8799411082</v>
      </c>
      <c r="G1942" s="57">
        <f t="shared" si="867"/>
        <v>1.2447037307365754E-2</v>
      </c>
      <c r="H1942" s="61">
        <f t="shared" si="868"/>
        <v>1.7762457761577706E-2</v>
      </c>
      <c r="I1942" s="7">
        <f t="shared" si="869"/>
        <v>6.247508447684455E-2</v>
      </c>
      <c r="J1942" s="58">
        <f t="shared" si="870"/>
        <v>6.8955443671464903E-4</v>
      </c>
      <c r="K1942" s="7">
        <f t="shared" si="871"/>
        <v>6.9725201593657587E-3</v>
      </c>
      <c r="L1942" s="7">
        <f t="shared" si="872"/>
        <v>8.3516290327950576E-3</v>
      </c>
      <c r="M1942" s="58">
        <f t="shared" si="873"/>
        <v>2.5054887098385173E-2</v>
      </c>
      <c r="N1942" s="58">
        <f t="shared" si="874"/>
        <v>1.2923991505539196E-4</v>
      </c>
      <c r="O1942" s="59">
        <f t="shared" si="875"/>
        <v>0.22956239911713996</v>
      </c>
      <c r="P1942" s="58">
        <f t="shared" si="876"/>
        <v>2.202781085687E-4</v>
      </c>
      <c r="Q1942" s="58">
        <f t="shared" si="877"/>
        <v>0.55395604413697619</v>
      </c>
      <c r="R1942" s="58">
        <f t="shared" si="878"/>
        <v>0.55097893102901163</v>
      </c>
      <c r="S1942" s="60">
        <f t="shared" si="879"/>
        <v>2.9771131079645574E-3</v>
      </c>
      <c r="T1942" s="58">
        <f t="shared" si="880"/>
        <v>2.1909427304355614E-4</v>
      </c>
      <c r="U1942" s="58">
        <f t="shared" si="881"/>
        <v>3.4605560434134296E-3</v>
      </c>
      <c r="V1942" s="58">
        <f t="shared" si="882"/>
        <v>3.2257594283147378E-4</v>
      </c>
      <c r="W1942" s="50">
        <f t="shared" si="883"/>
        <v>174.45853313320293</v>
      </c>
      <c r="X1942" s="50">
        <f t="shared" si="884"/>
        <v>106145.45892191229</v>
      </c>
      <c r="Y1942" s="50">
        <f t="shared" si="885"/>
        <v>106145.45892191229</v>
      </c>
      <c r="Z1942" s="50">
        <f t="shared" si="886"/>
        <v>1.5874416985540252</v>
      </c>
      <c r="AA1942" s="50">
        <f t="shared" si="887"/>
        <v>1.3493254437709215</v>
      </c>
      <c r="AB1942" s="50">
        <f t="shared" si="888"/>
        <v>699.82703988109893</v>
      </c>
      <c r="AC1942" s="7">
        <f t="shared" si="889"/>
        <v>0.27828965430618685</v>
      </c>
    </row>
    <row r="1943" spans="2:29">
      <c r="B1943" s="7">
        <f t="shared" si="862"/>
        <v>0.7599004829536572</v>
      </c>
      <c r="C1943" s="7">
        <f t="shared" si="863"/>
        <v>3.9764546465392847E-4</v>
      </c>
      <c r="D1943" s="58">
        <f t="shared" si="864"/>
        <v>3611231.8785336944</v>
      </c>
      <c r="E1943" s="7">
        <f t="shared" si="865"/>
        <v>523.76492435247462</v>
      </c>
      <c r="F1943" s="7">
        <f t="shared" si="866"/>
        <v>3509906.8785336944</v>
      </c>
      <c r="G1943" s="57">
        <f t="shared" si="867"/>
        <v>1.2446869084669389E-2</v>
      </c>
      <c r="H1943" s="61">
        <f t="shared" si="868"/>
        <v>1.7767407269511357E-2</v>
      </c>
      <c r="I1943" s="7">
        <f t="shared" si="869"/>
        <v>6.2465185460977249E-2</v>
      </c>
      <c r="J1943" s="58">
        <f t="shared" si="870"/>
        <v>6.8900197084259822E-4</v>
      </c>
      <c r="K1943" s="7">
        <f t="shared" si="871"/>
        <v>6.9733579660791502E-3</v>
      </c>
      <c r="L1943" s="7">
        <f t="shared" si="872"/>
        <v>8.3513619077643462E-3</v>
      </c>
      <c r="M1943" s="58">
        <f t="shared" si="873"/>
        <v>2.505408572329304E-2</v>
      </c>
      <c r="N1943" s="58">
        <f t="shared" si="874"/>
        <v>1.2911590767498521E-4</v>
      </c>
      <c r="O1943" s="59">
        <f t="shared" si="875"/>
        <v>0.22934213100769246</v>
      </c>
      <c r="P1943" s="58">
        <f t="shared" si="876"/>
        <v>2.202681094475023E-4</v>
      </c>
      <c r="Q1943" s="58">
        <f t="shared" si="877"/>
        <v>0.55393089831717812</v>
      </c>
      <c r="R1943" s="58">
        <f t="shared" si="878"/>
        <v>0.55095558803049305</v>
      </c>
      <c r="S1943" s="60">
        <f t="shared" si="879"/>
        <v>2.9753102866850734E-3</v>
      </c>
      <c r="T1943" s="58">
        <f t="shared" si="880"/>
        <v>2.190849908060638E-4</v>
      </c>
      <c r="U1943" s="58">
        <f t="shared" si="881"/>
        <v>3.4617391620548679E-3</v>
      </c>
      <c r="V1943" s="58">
        <f t="shared" si="882"/>
        <v>3.2269995021188056E-4</v>
      </c>
      <c r="W1943" s="50">
        <f t="shared" si="883"/>
        <v>174.45295311512047</v>
      </c>
      <c r="X1943" s="50">
        <f t="shared" si="884"/>
        <v>106140.96192002921</v>
      </c>
      <c r="Y1943" s="50">
        <f t="shared" si="885"/>
        <v>106140.96192002921</v>
      </c>
      <c r="Z1943" s="50">
        <f t="shared" si="886"/>
        <v>1.5874333068719353</v>
      </c>
      <c r="AA1943" s="50">
        <f t="shared" si="887"/>
        <v>1.3493183108411451</v>
      </c>
      <c r="AB1943" s="50">
        <f t="shared" si="888"/>
        <v>699.79369138866764</v>
      </c>
      <c r="AC1943" s="7">
        <f t="shared" si="889"/>
        <v>0.27827641801251873</v>
      </c>
    </row>
    <row r="1944" spans="2:29">
      <c r="B1944" s="7">
        <f t="shared" si="862"/>
        <v>0.76029812841831113</v>
      </c>
      <c r="C1944" s="7">
        <f t="shared" si="863"/>
        <v>3.9764546465392847E-4</v>
      </c>
      <c r="D1944" s="58">
        <f t="shared" si="864"/>
        <v>3611078.309906112</v>
      </c>
      <c r="E1944" s="7">
        <f t="shared" si="865"/>
        <v>523.74265110519661</v>
      </c>
      <c r="F1944" s="7">
        <f t="shared" si="866"/>
        <v>3509753.309906112</v>
      </c>
      <c r="G1944" s="57">
        <f t="shared" si="867"/>
        <v>1.2446700233442378E-2</v>
      </c>
      <c r="H1944" s="61">
        <f t="shared" si="868"/>
        <v>1.7772356710552016E-2</v>
      </c>
      <c r="I1944" s="7">
        <f t="shared" si="869"/>
        <v>6.245528657889593E-2</v>
      </c>
      <c r="J1944" s="58">
        <f t="shared" si="870"/>
        <v>6.8844935851714657E-4</v>
      </c>
      <c r="K1944" s="7">
        <f t="shared" si="871"/>
        <v>6.974195145789436E-3</v>
      </c>
      <c r="L1944" s="7">
        <f t="shared" si="872"/>
        <v>8.3510938628237295E-3</v>
      </c>
      <c r="M1944" s="58">
        <f t="shared" si="873"/>
        <v>2.5053281588471189E-2</v>
      </c>
      <c r="N1944" s="58">
        <f t="shared" si="874"/>
        <v>1.2899190594373638E-4</v>
      </c>
      <c r="O1944" s="59">
        <f t="shared" si="875"/>
        <v>0.22912187293256175</v>
      </c>
      <c r="P1944" s="58">
        <f t="shared" si="876"/>
        <v>2.2025807513070816E-4</v>
      </c>
      <c r="Q1944" s="58">
        <f t="shared" si="877"/>
        <v>0.55390566398738927</v>
      </c>
      <c r="R1944" s="58">
        <f t="shared" si="878"/>
        <v>0.55093215849277311</v>
      </c>
      <c r="S1944" s="60">
        <f t="shared" si="879"/>
        <v>2.9735054946161688E-3</v>
      </c>
      <c r="T1944" s="58">
        <f t="shared" si="880"/>
        <v>2.1907567415665053E-4</v>
      </c>
      <c r="U1944" s="58">
        <f t="shared" si="881"/>
        <v>3.4629215630289254E-3</v>
      </c>
      <c r="V1944" s="58">
        <f t="shared" si="882"/>
        <v>3.2282395194312938E-4</v>
      </c>
      <c r="W1944" s="50">
        <f t="shared" si="883"/>
        <v>174.4473538808908</v>
      </c>
      <c r="X1944" s="50">
        <f t="shared" si="884"/>
        <v>106136.44824646834</v>
      </c>
      <c r="Y1944" s="50">
        <f t="shared" si="885"/>
        <v>106136.44824646834</v>
      </c>
      <c r="Z1944" s="50">
        <f t="shared" si="886"/>
        <v>1.5874248833643985</v>
      </c>
      <c r="AA1944" s="50">
        <f t="shared" si="887"/>
        <v>1.3493111508597386</v>
      </c>
      <c r="AB1944" s="50">
        <f t="shared" si="888"/>
        <v>699.76021926379508</v>
      </c>
      <c r="AC1944" s="7">
        <f t="shared" si="889"/>
        <v>0.27826313255481061</v>
      </c>
    </row>
    <row r="1945" spans="2:29">
      <c r="B1945" s="7">
        <f t="shared" si="862"/>
        <v>0.76069577388296505</v>
      </c>
      <c r="C1945" s="7">
        <f t="shared" si="863"/>
        <v>3.9764546465392847E-4</v>
      </c>
      <c r="D1945" s="58">
        <f t="shared" si="864"/>
        <v>3610924.1741084564</v>
      </c>
      <c r="E1945" s="7">
        <f t="shared" si="865"/>
        <v>523.72029559685086</v>
      </c>
      <c r="F1945" s="7">
        <f t="shared" si="866"/>
        <v>3509599.1741084564</v>
      </c>
      <c r="G1945" s="57">
        <f t="shared" si="867"/>
        <v>1.244653075368528E-2</v>
      </c>
      <c r="H1945" s="61">
        <f t="shared" si="868"/>
        <v>1.7777306084449752E-2</v>
      </c>
      <c r="I1945" s="7">
        <f t="shared" si="869"/>
        <v>6.2445387831100457E-2</v>
      </c>
      <c r="J1945" s="58">
        <f t="shared" si="870"/>
        <v>6.8789659977245177E-4</v>
      </c>
      <c r="K1945" s="7">
        <f t="shared" si="871"/>
        <v>6.9750316984793477E-3</v>
      </c>
      <c r="L1945" s="7">
        <f t="shared" si="872"/>
        <v>8.3508248980242519E-3</v>
      </c>
      <c r="M1945" s="58">
        <f t="shared" si="873"/>
        <v>2.5052474694072756E-2</v>
      </c>
      <c r="N1945" s="58">
        <f t="shared" si="874"/>
        <v>1.2886790988145814E-4</v>
      </c>
      <c r="O1945" s="59">
        <f t="shared" si="875"/>
        <v>0.22890162492694002</v>
      </c>
      <c r="P1945" s="58">
        <f t="shared" si="876"/>
        <v>2.2024800562173152E-4</v>
      </c>
      <c r="Q1945" s="58">
        <f t="shared" si="877"/>
        <v>0.55388034115619489</v>
      </c>
      <c r="R1945" s="58">
        <f t="shared" si="878"/>
        <v>0.55090864242349535</v>
      </c>
      <c r="S1945" s="60">
        <f t="shared" si="879"/>
        <v>2.9716987326995348E-3</v>
      </c>
      <c r="T1945" s="58">
        <f t="shared" si="880"/>
        <v>2.1906632309835573E-4</v>
      </c>
      <c r="U1945" s="58">
        <f t="shared" si="881"/>
        <v>3.4641032455523012E-3</v>
      </c>
      <c r="V1945" s="58">
        <f t="shared" si="882"/>
        <v>3.2294794800540765E-4</v>
      </c>
      <c r="W1945" s="50">
        <f t="shared" si="883"/>
        <v>174.44173543158024</v>
      </c>
      <c r="X1945" s="50">
        <f t="shared" si="884"/>
        <v>106131.91790270206</v>
      </c>
      <c r="Y1945" s="50">
        <f t="shared" si="885"/>
        <v>106131.91790270206</v>
      </c>
      <c r="Z1945" s="50">
        <f t="shared" si="886"/>
        <v>1.5874164280261331</v>
      </c>
      <c r="AA1945" s="50">
        <f t="shared" si="887"/>
        <v>1.3493039638222131</v>
      </c>
      <c r="AB1945" s="50">
        <f t="shared" si="888"/>
        <v>699.7266235174003</v>
      </c>
      <c r="AC1945" s="7">
        <f t="shared" si="889"/>
        <v>0.27824979793739385</v>
      </c>
    </row>
    <row r="1946" spans="2:29">
      <c r="B1946" s="7">
        <f t="shared" si="862"/>
        <v>0.76109341934761898</v>
      </c>
      <c r="C1946" s="7">
        <f t="shared" si="863"/>
        <v>3.9764546465392847E-4</v>
      </c>
      <c r="D1946" s="58">
        <f t="shared" si="864"/>
        <v>3610769.4711910184</v>
      </c>
      <c r="E1946" s="7">
        <f t="shared" si="865"/>
        <v>523.69785783473128</v>
      </c>
      <c r="F1946" s="7">
        <f t="shared" si="866"/>
        <v>3509444.4711910184</v>
      </c>
      <c r="G1946" s="57">
        <f t="shared" si="867"/>
        <v>1.2446360645398651E-2</v>
      </c>
      <c r="H1946" s="61">
        <f t="shared" si="868"/>
        <v>1.778225539095463E-2</v>
      </c>
      <c r="I1946" s="7">
        <f t="shared" si="869"/>
        <v>6.2435489218090702E-2</v>
      </c>
      <c r="J1946" s="58">
        <f t="shared" si="870"/>
        <v>6.8734369464270282E-4</v>
      </c>
      <c r="K1946" s="7">
        <f t="shared" si="871"/>
        <v>6.9758676241317447E-3</v>
      </c>
      <c r="L1946" s="7">
        <f t="shared" si="872"/>
        <v>8.3505550134171502E-3</v>
      </c>
      <c r="M1946" s="58">
        <f t="shared" si="873"/>
        <v>2.5051665040251449E-2</v>
      </c>
      <c r="N1946" s="58">
        <f t="shared" si="874"/>
        <v>1.2874391950796132E-4</v>
      </c>
      <c r="O1946" s="59">
        <f t="shared" si="875"/>
        <v>0.22868138702601629</v>
      </c>
      <c r="P1946" s="58">
        <f t="shared" si="876"/>
        <v>2.2023790092373652E-4</v>
      </c>
      <c r="Q1946" s="58">
        <f t="shared" si="877"/>
        <v>0.55385492983155216</v>
      </c>
      <c r="R1946" s="58">
        <f t="shared" si="878"/>
        <v>0.5508850398303321</v>
      </c>
      <c r="S1946" s="60">
        <f t="shared" si="879"/>
        <v>2.9698900012200546E-3</v>
      </c>
      <c r="T1946" s="58">
        <f t="shared" si="880"/>
        <v>2.1905693763423029E-4</v>
      </c>
      <c r="U1946" s="58">
        <f t="shared" si="881"/>
        <v>3.4652842088418075E-3</v>
      </c>
      <c r="V1946" s="58">
        <f t="shared" si="882"/>
        <v>3.2307193837890444E-4</v>
      </c>
      <c r="W1946" s="50">
        <f t="shared" si="883"/>
        <v>174.43609776825906</v>
      </c>
      <c r="X1946" s="50">
        <f t="shared" si="884"/>
        <v>106127.37089020853</v>
      </c>
      <c r="Y1946" s="50">
        <f t="shared" si="885"/>
        <v>106127.37089020853</v>
      </c>
      <c r="Z1946" s="50">
        <f t="shared" si="886"/>
        <v>1.5874079408518376</v>
      </c>
      <c r="AA1946" s="50">
        <f t="shared" si="887"/>
        <v>1.349296749724062</v>
      </c>
      <c r="AB1946" s="50">
        <f t="shared" si="888"/>
        <v>699.69290416044475</v>
      </c>
      <c r="AC1946" s="7">
        <f t="shared" si="889"/>
        <v>0.27823641416461892</v>
      </c>
    </row>
    <row r="1947" spans="2:29">
      <c r="B1947" s="7">
        <f t="shared" si="862"/>
        <v>0.76149106481227291</v>
      </c>
      <c r="C1947" s="7">
        <f t="shared" si="863"/>
        <v>3.9764546465392847E-4</v>
      </c>
      <c r="D1947" s="58">
        <f t="shared" si="864"/>
        <v>3610614.2012040117</v>
      </c>
      <c r="E1947" s="7">
        <f t="shared" si="865"/>
        <v>523.67533782612088</v>
      </c>
      <c r="F1947" s="7">
        <f t="shared" si="866"/>
        <v>3509289.2012040117</v>
      </c>
      <c r="G1947" s="57">
        <f t="shared" si="867"/>
        <v>1.2446189908582764E-2</v>
      </c>
      <c r="H1947" s="61">
        <f t="shared" si="868"/>
        <v>1.7787204629816721E-2</v>
      </c>
      <c r="I1947" s="7">
        <f t="shared" si="869"/>
        <v>6.2425590740366521E-2</v>
      </c>
      <c r="J1947" s="58">
        <f t="shared" si="870"/>
        <v>6.8679064316211921E-4</v>
      </c>
      <c r="K1947" s="7">
        <f t="shared" si="871"/>
        <v>6.976702922729611E-3</v>
      </c>
      <c r="L1947" s="7">
        <f t="shared" si="872"/>
        <v>8.3502842090538501E-3</v>
      </c>
      <c r="M1947" s="58">
        <f t="shared" si="873"/>
        <v>2.505085262716155E-2</v>
      </c>
      <c r="N1947" s="58">
        <f t="shared" si="874"/>
        <v>1.2861993484305468E-4</v>
      </c>
      <c r="O1947" s="59">
        <f t="shared" si="875"/>
        <v>0.22846115926497587</v>
      </c>
      <c r="P1947" s="58">
        <f t="shared" si="876"/>
        <v>2.2022776104041464E-4</v>
      </c>
      <c r="Q1947" s="58">
        <f t="shared" si="877"/>
        <v>0.55382943002274465</v>
      </c>
      <c r="R1947" s="58">
        <f t="shared" si="878"/>
        <v>0.55086135072094444</v>
      </c>
      <c r="S1947" s="60">
        <f t="shared" si="879"/>
        <v>2.9680793018002083E-3</v>
      </c>
      <c r="T1947" s="58">
        <f t="shared" si="880"/>
        <v>2.190475177673206E-4</v>
      </c>
      <c r="U1947" s="58">
        <f t="shared" si="881"/>
        <v>3.4664644521149013E-3</v>
      </c>
      <c r="V1947" s="58">
        <f t="shared" si="882"/>
        <v>3.2319592304381106E-4</v>
      </c>
      <c r="W1947" s="50">
        <f t="shared" si="883"/>
        <v>174.43044089200154</v>
      </c>
      <c r="X1947" s="50">
        <f t="shared" si="884"/>
        <v>106122.80721046364</v>
      </c>
      <c r="Y1947" s="50">
        <f t="shared" si="885"/>
        <v>106122.80721046364</v>
      </c>
      <c r="Z1947" s="50">
        <f t="shared" si="886"/>
        <v>1.5873994218361756</v>
      </c>
      <c r="AA1947" s="50">
        <f t="shared" si="887"/>
        <v>1.3492895085607493</v>
      </c>
      <c r="AB1947" s="50">
        <f t="shared" si="888"/>
        <v>699.65906120387319</v>
      </c>
      <c r="AC1947" s="7">
        <f t="shared" si="889"/>
        <v>0.27822298124084111</v>
      </c>
    </row>
    <row r="1948" spans="2:29">
      <c r="B1948" s="7">
        <f t="shared" si="862"/>
        <v>0.76188871027692684</v>
      </c>
      <c r="C1948" s="7">
        <f t="shared" si="863"/>
        <v>3.9764546465392847E-4</v>
      </c>
      <c r="D1948" s="58">
        <f t="shared" si="864"/>
        <v>3610458.3641981236</v>
      </c>
      <c r="E1948" s="7">
        <f t="shared" si="865"/>
        <v>523.65273557837122</v>
      </c>
      <c r="F1948" s="7">
        <f t="shared" si="866"/>
        <v>3509133.3641981236</v>
      </c>
      <c r="G1948" s="57">
        <f t="shared" si="867"/>
        <v>1.2446018543238216E-2</v>
      </c>
      <c r="H1948" s="61">
        <f t="shared" si="868"/>
        <v>1.7792153800786088E-2</v>
      </c>
      <c r="I1948" s="7">
        <f t="shared" si="869"/>
        <v>6.2415692398427786E-2</v>
      </c>
      <c r="J1948" s="58">
        <f t="shared" si="870"/>
        <v>6.8623744536495176E-4</v>
      </c>
      <c r="K1948" s="7">
        <f t="shared" si="871"/>
        <v>6.9775375942560513E-3</v>
      </c>
      <c r="L1948" s="7">
        <f t="shared" si="872"/>
        <v>8.3500124849859546E-3</v>
      </c>
      <c r="M1948" s="58">
        <f t="shared" si="873"/>
        <v>2.5050037454957864E-2</v>
      </c>
      <c r="N1948" s="58">
        <f t="shared" si="874"/>
        <v>1.2849595590654514E-4</v>
      </c>
      <c r="O1948" s="59">
        <f t="shared" si="875"/>
        <v>0.2282409416790008</v>
      </c>
      <c r="P1948" s="58">
        <f t="shared" si="876"/>
        <v>2.202175859750688E-4</v>
      </c>
      <c r="Q1948" s="58">
        <f t="shared" si="877"/>
        <v>0.55380384173807828</v>
      </c>
      <c r="R1948" s="58">
        <f t="shared" si="878"/>
        <v>0.55083757510306552</v>
      </c>
      <c r="S1948" s="60">
        <f t="shared" si="879"/>
        <v>2.9662666350127598E-3</v>
      </c>
      <c r="T1948" s="58">
        <f t="shared" si="880"/>
        <v>2.190380635007017E-4</v>
      </c>
      <c r="U1948" s="58">
        <f t="shared" si="881"/>
        <v>3.4676439745892685E-3</v>
      </c>
      <c r="V1948" s="58">
        <f t="shared" si="882"/>
        <v>3.2331990198032059E-4</v>
      </c>
      <c r="W1948" s="50">
        <f t="shared" si="883"/>
        <v>174.42476480388558</v>
      </c>
      <c r="X1948" s="50">
        <f t="shared" si="884"/>
        <v>106118.22686495715</v>
      </c>
      <c r="Y1948" s="50">
        <f t="shared" si="885"/>
        <v>106118.22686495715</v>
      </c>
      <c r="Z1948" s="50">
        <f t="shared" si="886"/>
        <v>1.5873908709738058</v>
      </c>
      <c r="AA1948" s="50">
        <f t="shared" si="887"/>
        <v>1.3492822403277349</v>
      </c>
      <c r="AB1948" s="50">
        <f t="shared" si="888"/>
        <v>699.62509465873325</v>
      </c>
      <c r="AC1948" s="7">
        <f t="shared" si="889"/>
        <v>0.27820949917043308</v>
      </c>
    </row>
    <row r="1949" spans="2:29">
      <c r="B1949" s="7">
        <f t="shared" si="862"/>
        <v>0.76228635574158077</v>
      </c>
      <c r="C1949" s="7">
        <f t="shared" si="863"/>
        <v>3.9764546465392847E-4</v>
      </c>
      <c r="D1949" s="58">
        <f t="shared" si="864"/>
        <v>3610301.9602240808</v>
      </c>
      <c r="E1949" s="7">
        <f t="shared" si="865"/>
        <v>523.63005109883943</v>
      </c>
      <c r="F1949" s="7">
        <f t="shared" si="866"/>
        <v>3508976.9602240808</v>
      </c>
      <c r="G1949" s="57">
        <f t="shared" si="867"/>
        <v>1.2445846549365449E-2</v>
      </c>
      <c r="H1949" s="61">
        <f t="shared" si="868"/>
        <v>1.7797102903612805E-2</v>
      </c>
      <c r="I1949" s="7">
        <f t="shared" si="869"/>
        <v>6.2405794192774353E-2</v>
      </c>
      <c r="J1949" s="58">
        <f t="shared" si="870"/>
        <v>6.8568410128548194E-4</v>
      </c>
      <c r="K1949" s="7">
        <f t="shared" si="871"/>
        <v>6.9783716386942985E-3</v>
      </c>
      <c r="L1949" s="7">
        <f t="shared" si="872"/>
        <v>8.3497398412652624E-3</v>
      </c>
      <c r="M1949" s="58">
        <f t="shared" si="873"/>
        <v>2.5049219523795789E-2</v>
      </c>
      <c r="N1949" s="58">
        <f t="shared" si="874"/>
        <v>1.2837198271823769E-4</v>
      </c>
      <c r="O1949" s="59">
        <f t="shared" si="875"/>
        <v>0.22802073430326969</v>
      </c>
      <c r="P1949" s="58">
        <f t="shared" si="876"/>
        <v>2.2020737573111293E-4</v>
      </c>
      <c r="Q1949" s="58">
        <f t="shared" si="877"/>
        <v>0.55377816498613852</v>
      </c>
      <c r="R1949" s="58">
        <f t="shared" si="878"/>
        <v>0.55081371298443482</v>
      </c>
      <c r="S1949" s="60">
        <f t="shared" si="879"/>
        <v>2.964452001703699E-3</v>
      </c>
      <c r="T1949" s="58">
        <f t="shared" si="880"/>
        <v>2.1902857483745118E-4</v>
      </c>
      <c r="U1949" s="58">
        <f t="shared" si="881"/>
        <v>3.4688227754829304E-3</v>
      </c>
      <c r="V1949" s="58">
        <f t="shared" si="882"/>
        <v>3.2344387516862808E-4</v>
      </c>
      <c r="W1949" s="50">
        <f t="shared" si="883"/>
        <v>174.41906950499322</v>
      </c>
      <c r="X1949" s="50">
        <f t="shared" si="884"/>
        <v>106113.62985518006</v>
      </c>
      <c r="Y1949" s="50">
        <f t="shared" si="885"/>
        <v>106113.62985518006</v>
      </c>
      <c r="Z1949" s="50">
        <f t="shared" si="886"/>
        <v>1.58738228825936</v>
      </c>
      <c r="AA1949" s="50">
        <f t="shared" si="887"/>
        <v>1.349274945020456</v>
      </c>
      <c r="AB1949" s="50">
        <f t="shared" si="888"/>
        <v>699.59100453608175</v>
      </c>
      <c r="AC1949" s="7">
        <f t="shared" si="889"/>
        <v>0.27819596795778972</v>
      </c>
    </row>
    <row r="1950" spans="2:29">
      <c r="B1950" s="7">
        <f t="shared" si="862"/>
        <v>0.7626840012062347</v>
      </c>
      <c r="C1950" s="7">
        <f t="shared" si="863"/>
        <v>3.9764546465392847E-4</v>
      </c>
      <c r="D1950" s="58">
        <f t="shared" si="864"/>
        <v>3610144.9893327635</v>
      </c>
      <c r="E1950" s="7">
        <f t="shared" si="865"/>
        <v>523.60728439490526</v>
      </c>
      <c r="F1950" s="7">
        <f t="shared" si="866"/>
        <v>3508819.9893327635</v>
      </c>
      <c r="G1950" s="57">
        <f t="shared" si="867"/>
        <v>1.244567392696486E-2</v>
      </c>
      <c r="H1950" s="61">
        <f t="shared" si="868"/>
        <v>1.7802051938046938E-2</v>
      </c>
      <c r="I1950" s="7">
        <f t="shared" si="869"/>
        <v>6.2395896123906086E-2</v>
      </c>
      <c r="J1950" s="58">
        <f t="shared" si="870"/>
        <v>6.8513061095802261E-4</v>
      </c>
      <c r="K1950" s="7">
        <f t="shared" si="871"/>
        <v>6.9792050560277055E-3</v>
      </c>
      <c r="L1950" s="7">
        <f t="shared" si="872"/>
        <v>8.3494662779437512E-3</v>
      </c>
      <c r="M1950" s="58">
        <f t="shared" si="873"/>
        <v>2.5048398833831254E-2</v>
      </c>
      <c r="N1950" s="58">
        <f t="shared" si="874"/>
        <v>1.2824801529793525E-4</v>
      </c>
      <c r="O1950" s="59">
        <f t="shared" si="875"/>
        <v>0.22780053717295748</v>
      </c>
      <c r="P1950" s="58">
        <f t="shared" si="876"/>
        <v>2.2019713031221078E-4</v>
      </c>
      <c r="Q1950" s="58">
        <f t="shared" si="877"/>
        <v>0.5537523997761391</v>
      </c>
      <c r="R1950" s="58">
        <f t="shared" si="878"/>
        <v>0.55078976437281457</v>
      </c>
      <c r="S1950" s="60">
        <f t="shared" si="879"/>
        <v>2.9626354033245317E-3</v>
      </c>
      <c r="T1950" s="58">
        <f t="shared" si="880"/>
        <v>2.1901905178065562E-4</v>
      </c>
      <c r="U1950" s="58">
        <f t="shared" si="881"/>
        <v>3.4700008540144854E-3</v>
      </c>
      <c r="V1950" s="58">
        <f t="shared" si="882"/>
        <v>3.2356784258893051E-4</v>
      </c>
      <c r="W1950" s="50">
        <f t="shared" si="883"/>
        <v>174.41335499641022</v>
      </c>
      <c r="X1950" s="50">
        <f t="shared" si="884"/>
        <v>106109.01618262778</v>
      </c>
      <c r="Y1950" s="50">
        <f t="shared" si="885"/>
        <v>106109.01618262778</v>
      </c>
      <c r="Z1950" s="50">
        <f t="shared" si="886"/>
        <v>1.5873736736874466</v>
      </c>
      <c r="AA1950" s="50">
        <f t="shared" si="887"/>
        <v>1.3492676226343296</v>
      </c>
      <c r="AB1950" s="50">
        <f t="shared" si="888"/>
        <v>699.55679084700853</v>
      </c>
      <c r="AC1950" s="7">
        <f t="shared" si="889"/>
        <v>0.27818238760731429</v>
      </c>
    </row>
    <row r="1951" spans="2:29">
      <c r="B1951" s="7">
        <f t="shared" si="862"/>
        <v>0.76308164667088862</v>
      </c>
      <c r="C1951" s="7">
        <f t="shared" si="863"/>
        <v>3.9764546465392847E-4</v>
      </c>
      <c r="D1951" s="58">
        <f t="shared" si="864"/>
        <v>3609987.4515754539</v>
      </c>
      <c r="E1951" s="7">
        <f t="shared" si="865"/>
        <v>523.58443547400645</v>
      </c>
      <c r="F1951" s="7">
        <f t="shared" si="866"/>
        <v>3508662.4515754539</v>
      </c>
      <c r="G1951" s="57">
        <f t="shared" si="867"/>
        <v>1.24455006760371E-2</v>
      </c>
      <c r="H1951" s="61">
        <f t="shared" si="868"/>
        <v>1.7807000903838556E-2</v>
      </c>
      <c r="I1951" s="7">
        <f t="shared" si="869"/>
        <v>6.238599819232285E-2</v>
      </c>
      <c r="J1951" s="58">
        <f t="shared" si="870"/>
        <v>6.8457697441691749E-4</v>
      </c>
      <c r="K1951" s="7">
        <f t="shared" si="871"/>
        <v>6.9800378462397525E-3</v>
      </c>
      <c r="L1951" s="7">
        <f t="shared" si="872"/>
        <v>8.3491917950735874E-3</v>
      </c>
      <c r="M1951" s="58">
        <f t="shared" si="873"/>
        <v>2.5047575385220761E-2</v>
      </c>
      <c r="N1951" s="58">
        <f t="shared" si="874"/>
        <v>1.2812405366543898E-4</v>
      </c>
      <c r="O1951" s="59">
        <f t="shared" si="875"/>
        <v>0.22758035032323598</v>
      </c>
      <c r="P1951" s="58">
        <f t="shared" si="876"/>
        <v>2.2018684972149871E-4</v>
      </c>
      <c r="Q1951" s="58">
        <f t="shared" si="877"/>
        <v>0.55372654611596717</v>
      </c>
      <c r="R1951" s="58">
        <f t="shared" si="878"/>
        <v>0.55076572927602918</v>
      </c>
      <c r="S1951" s="60">
        <f t="shared" si="879"/>
        <v>2.9608168399379853E-3</v>
      </c>
      <c r="T1951" s="58">
        <f t="shared" si="880"/>
        <v>2.190094943334264E-4</v>
      </c>
      <c r="U1951" s="58">
        <f t="shared" si="881"/>
        <v>3.4711782094025579E-3</v>
      </c>
      <c r="V1951" s="58">
        <f t="shared" si="882"/>
        <v>3.2369180422142679E-4</v>
      </c>
      <c r="W1951" s="50">
        <f t="shared" si="883"/>
        <v>174.4076212792263</v>
      </c>
      <c r="X1951" s="50">
        <f t="shared" si="884"/>
        <v>106104.38584880764</v>
      </c>
      <c r="Y1951" s="50">
        <f t="shared" si="885"/>
        <v>106104.38584880764</v>
      </c>
      <c r="Z1951" s="50">
        <f t="shared" si="886"/>
        <v>1.587365027252666</v>
      </c>
      <c r="AA1951" s="50">
        <f t="shared" si="887"/>
        <v>1.349260273164766</v>
      </c>
      <c r="AB1951" s="50">
        <f t="shared" si="888"/>
        <v>699.52245360269092</v>
      </c>
      <c r="AC1951" s="7">
        <f t="shared" si="889"/>
        <v>0.27816875812343395</v>
      </c>
    </row>
    <row r="1952" spans="2:29">
      <c r="B1952" s="7">
        <f t="shared" si="862"/>
        <v>0.76347929213554255</v>
      </c>
      <c r="C1952" s="7">
        <f t="shared" si="863"/>
        <v>3.9764546465392847E-4</v>
      </c>
      <c r="D1952" s="58">
        <f t="shared" si="864"/>
        <v>3609829.3470032606</v>
      </c>
      <c r="E1952" s="7">
        <f t="shared" si="865"/>
        <v>523.56150434355561</v>
      </c>
      <c r="F1952" s="7">
        <f t="shared" si="866"/>
        <v>3508504.3470032606</v>
      </c>
      <c r="G1952" s="57">
        <f t="shared" si="867"/>
        <v>1.2445326796582412E-2</v>
      </c>
      <c r="H1952" s="61">
        <f t="shared" si="868"/>
        <v>1.781194980073773E-2</v>
      </c>
      <c r="I1952" s="7">
        <f t="shared" si="869"/>
        <v>6.2376100398524502E-2</v>
      </c>
      <c r="J1952" s="58">
        <f t="shared" si="870"/>
        <v>6.8402319169654044E-4</v>
      </c>
      <c r="K1952" s="7">
        <f t="shared" si="871"/>
        <v>6.980870009314041E-3</v>
      </c>
      <c r="L1952" s="7">
        <f t="shared" si="872"/>
        <v>8.3489163927071217E-3</v>
      </c>
      <c r="M1952" s="58">
        <f t="shared" si="873"/>
        <v>2.5046749178121365E-2</v>
      </c>
      <c r="N1952" s="58">
        <f t="shared" si="874"/>
        <v>1.2800009784054775E-4</v>
      </c>
      <c r="O1952" s="59">
        <f t="shared" si="875"/>
        <v>0.22736017378927295</v>
      </c>
      <c r="P1952" s="58">
        <f t="shared" si="876"/>
        <v>2.2017653396302905E-4</v>
      </c>
      <c r="Q1952" s="58">
        <f t="shared" si="877"/>
        <v>0.55370060401581356</v>
      </c>
      <c r="R1952" s="58">
        <f t="shared" si="878"/>
        <v>0.55074160770187575</v>
      </c>
      <c r="S1952" s="60">
        <f t="shared" si="879"/>
        <v>2.9589963139378117E-3</v>
      </c>
      <c r="T1952" s="58">
        <f t="shared" si="880"/>
        <v>2.1899990249886397E-4</v>
      </c>
      <c r="U1952" s="58">
        <f t="shared" si="881"/>
        <v>3.472354840866723E-3</v>
      </c>
      <c r="V1952" s="58">
        <f t="shared" si="882"/>
        <v>3.2381576004631801E-4</v>
      </c>
      <c r="W1952" s="50">
        <f t="shared" si="883"/>
        <v>174.40186835453505</v>
      </c>
      <c r="X1952" s="50">
        <f t="shared" si="884"/>
        <v>106099.73885522179</v>
      </c>
      <c r="Y1952" s="50">
        <f t="shared" si="885"/>
        <v>106099.73885522179</v>
      </c>
      <c r="Z1952" s="50">
        <f t="shared" si="886"/>
        <v>1.587356348949579</v>
      </c>
      <c r="AA1952" s="50">
        <f t="shared" si="887"/>
        <v>1.3492528966071422</v>
      </c>
      <c r="AB1952" s="50">
        <f t="shared" si="888"/>
        <v>699.48799281426909</v>
      </c>
      <c r="AC1952" s="7">
        <f t="shared" si="889"/>
        <v>0.27815507951058593</v>
      </c>
    </row>
    <row r="1953" spans="2:29">
      <c r="B1953" s="7">
        <f t="shared" si="862"/>
        <v>0.76387693760019648</v>
      </c>
      <c r="C1953" s="7">
        <f t="shared" si="863"/>
        <v>3.9764546465392847E-4</v>
      </c>
      <c r="D1953" s="58">
        <f t="shared" si="864"/>
        <v>3609670.6756680789</v>
      </c>
      <c r="E1953" s="7">
        <f t="shared" si="865"/>
        <v>523.53849101107971</v>
      </c>
      <c r="F1953" s="7">
        <f t="shared" si="866"/>
        <v>3508345.6756680789</v>
      </c>
      <c r="G1953" s="57">
        <f t="shared" si="867"/>
        <v>1.2445152288601722E-2</v>
      </c>
      <c r="H1953" s="61">
        <f t="shared" si="868"/>
        <v>1.7816898628494528E-2</v>
      </c>
      <c r="I1953" s="7">
        <f t="shared" si="869"/>
        <v>6.2366202743010905E-2</v>
      </c>
      <c r="J1953" s="58">
        <f t="shared" si="870"/>
        <v>6.8346926283129766E-4</v>
      </c>
      <c r="K1953" s="7">
        <f t="shared" si="871"/>
        <v>6.9817015452342994E-3</v>
      </c>
      <c r="L1953" s="7">
        <f t="shared" si="872"/>
        <v>8.3486400708968952E-3</v>
      </c>
      <c r="M1953" s="58">
        <f t="shared" si="873"/>
        <v>2.5045920212690684E-2</v>
      </c>
      <c r="N1953" s="58">
        <f t="shared" si="874"/>
        <v>1.2787614784305875E-4</v>
      </c>
      <c r="O1953" s="59">
        <f t="shared" si="875"/>
        <v>0.2271400076062331</v>
      </c>
      <c r="P1953" s="58">
        <f t="shared" si="876"/>
        <v>2.2016618303985491E-4</v>
      </c>
      <c r="Q1953" s="58">
        <f t="shared" si="877"/>
        <v>0.55367457348335636</v>
      </c>
      <c r="R1953" s="58">
        <f t="shared" si="878"/>
        <v>0.55071739965827204</v>
      </c>
      <c r="S1953" s="60">
        <f t="shared" si="879"/>
        <v>2.9571738250843138E-3</v>
      </c>
      <c r="T1953" s="58">
        <f t="shared" si="880"/>
        <v>2.1899027628011683E-4</v>
      </c>
      <c r="U1953" s="58">
        <f t="shared" si="881"/>
        <v>3.473530747626461E-3</v>
      </c>
      <c r="V1953" s="58">
        <f t="shared" si="882"/>
        <v>3.2393971004380704E-4</v>
      </c>
      <c r="W1953" s="50">
        <f t="shared" si="883"/>
        <v>174.39609622343394</v>
      </c>
      <c r="X1953" s="50">
        <f t="shared" si="884"/>
        <v>106095.07520339555</v>
      </c>
      <c r="Y1953" s="50">
        <f t="shared" si="885"/>
        <v>106095.07520339555</v>
      </c>
      <c r="Z1953" s="50">
        <f t="shared" si="886"/>
        <v>1.5873476387727585</v>
      </c>
      <c r="AA1953" s="50">
        <f t="shared" si="887"/>
        <v>1.3492454929568447</v>
      </c>
      <c r="AB1953" s="50">
        <f t="shared" si="888"/>
        <v>699.45340849305376</v>
      </c>
      <c r="AC1953" s="7">
        <f t="shared" si="889"/>
        <v>0.27814135177323412</v>
      </c>
    </row>
    <row r="1954" spans="2:29">
      <c r="B1954" s="7">
        <f t="shared" ref="B1954:B2017" si="890">B1953+$E$18/3000</f>
        <v>0.76427458306485041</v>
      </c>
      <c r="C1954" s="7">
        <f t="shared" si="863"/>
        <v>3.9764546465392847E-4</v>
      </c>
      <c r="D1954" s="58">
        <f t="shared" si="864"/>
        <v>3609511.4376215087</v>
      </c>
      <c r="E1954" s="7">
        <f t="shared" si="865"/>
        <v>523.51539548406254</v>
      </c>
      <c r="F1954" s="7">
        <f t="shared" si="866"/>
        <v>3508186.4376215087</v>
      </c>
      <c r="G1954" s="57">
        <f t="shared" si="867"/>
        <v>1.2444977152095414E-2</v>
      </c>
      <c r="H1954" s="61">
        <f t="shared" si="868"/>
        <v>1.7821847386859019E-2</v>
      </c>
      <c r="I1954" s="7">
        <f t="shared" si="869"/>
        <v>6.2356305226281925E-2</v>
      </c>
      <c r="J1954" s="58">
        <f t="shared" si="870"/>
        <v>6.8291518785562567E-4</v>
      </c>
      <c r="K1954" s="7">
        <f t="shared" si="871"/>
        <v>6.9825324539843766E-3</v>
      </c>
      <c r="L1954" s="7">
        <f t="shared" si="872"/>
        <v>8.348362829695628E-3</v>
      </c>
      <c r="M1954" s="58">
        <f t="shared" si="873"/>
        <v>2.5045088489086882E-2</v>
      </c>
      <c r="N1954" s="58">
        <f t="shared" si="874"/>
        <v>1.2775220369276715E-4</v>
      </c>
      <c r="O1954" s="59">
        <f t="shared" si="875"/>
        <v>0.22691985180927765</v>
      </c>
      <c r="P1954" s="58">
        <f t="shared" si="876"/>
        <v>2.2015579695544574E-4</v>
      </c>
      <c r="Q1954" s="58">
        <f t="shared" si="877"/>
        <v>0.55364845452732048</v>
      </c>
      <c r="R1954" s="58">
        <f t="shared" si="878"/>
        <v>0.55069310515309045</v>
      </c>
      <c r="S1954" s="60">
        <f t="shared" si="879"/>
        <v>2.9553493742300319E-3</v>
      </c>
      <c r="T1954" s="58">
        <f t="shared" si="880"/>
        <v>2.1898061568031534E-4</v>
      </c>
      <c r="U1954" s="58">
        <f t="shared" si="881"/>
        <v>3.4747059289015913E-3</v>
      </c>
      <c r="V1954" s="58">
        <f t="shared" si="882"/>
        <v>3.2406365419409861E-4</v>
      </c>
      <c r="W1954" s="50">
        <f t="shared" si="883"/>
        <v>174.39030488702434</v>
      </c>
      <c r="X1954" s="50">
        <f t="shared" si="884"/>
        <v>106090.39489484552</v>
      </c>
      <c r="Y1954" s="50">
        <f t="shared" si="885"/>
        <v>106090.39489484552</v>
      </c>
      <c r="Z1954" s="50">
        <f t="shared" si="886"/>
        <v>1.5873388967167312</v>
      </c>
      <c r="AA1954" s="50">
        <f t="shared" si="887"/>
        <v>1.3492380622092215</v>
      </c>
      <c r="AB1954" s="50">
        <f t="shared" si="888"/>
        <v>699.41870065029207</v>
      </c>
      <c r="AC1954" s="7">
        <f t="shared" si="889"/>
        <v>0.27812757491586337</v>
      </c>
    </row>
    <row r="1955" spans="2:29">
      <c r="B1955" s="7">
        <f t="shared" si="890"/>
        <v>0.76467222852950434</v>
      </c>
      <c r="C1955" s="7">
        <f t="shared" si="863"/>
        <v>3.9764546465392847E-4</v>
      </c>
      <c r="D1955" s="58">
        <f t="shared" si="864"/>
        <v>3609351.6329152985</v>
      </c>
      <c r="E1955" s="7">
        <f t="shared" si="865"/>
        <v>523.49221777000969</v>
      </c>
      <c r="F1955" s="7">
        <f t="shared" si="866"/>
        <v>3508026.6329152985</v>
      </c>
      <c r="G1955" s="57">
        <f t="shared" si="867"/>
        <v>1.2444801387063845E-2</v>
      </c>
      <c r="H1955" s="61">
        <f t="shared" si="868"/>
        <v>1.7826796075581273E-2</v>
      </c>
      <c r="I1955" s="7">
        <f t="shared" si="869"/>
        <v>6.2346407848837417E-2</v>
      </c>
      <c r="J1955" s="58">
        <f t="shared" si="870"/>
        <v>6.8236096680399192E-4</v>
      </c>
      <c r="K1955" s="7">
        <f t="shared" si="871"/>
        <v>6.9833627355482507E-3</v>
      </c>
      <c r="L1955" s="7">
        <f t="shared" si="872"/>
        <v>8.3480846691562343E-3</v>
      </c>
      <c r="M1955" s="58">
        <f t="shared" si="873"/>
        <v>2.5044254007468701E-2</v>
      </c>
      <c r="N1955" s="58">
        <f t="shared" si="874"/>
        <v>1.2762826540946607E-4</v>
      </c>
      <c r="O1955" s="59">
        <f t="shared" si="875"/>
        <v>0.2266997064335641</v>
      </c>
      <c r="P1955" s="58">
        <f t="shared" si="876"/>
        <v>2.2014537571354853E-4</v>
      </c>
      <c r="Q1955" s="58">
        <f t="shared" si="877"/>
        <v>0.55362224715712882</v>
      </c>
      <c r="R1955" s="58">
        <f t="shared" si="878"/>
        <v>0.55066872419422608</v>
      </c>
      <c r="S1955" s="60">
        <f t="shared" si="879"/>
        <v>2.9535229629027437E-3</v>
      </c>
      <c r="T1955" s="58">
        <f t="shared" si="880"/>
        <v>2.1897092070259901E-4</v>
      </c>
      <c r="U1955" s="58">
        <f t="shared" si="881"/>
        <v>3.4758803839125408E-3</v>
      </c>
      <c r="V1955" s="58">
        <f t="shared" si="882"/>
        <v>3.2418759247739969E-4</v>
      </c>
      <c r="W1955" s="50">
        <f t="shared" si="883"/>
        <v>174.38449434641154</v>
      </c>
      <c r="X1955" s="50">
        <f t="shared" si="884"/>
        <v>106085.6979310927</v>
      </c>
      <c r="Y1955" s="50">
        <f t="shared" si="885"/>
        <v>106085.6979310927</v>
      </c>
      <c r="Z1955" s="50">
        <f t="shared" si="886"/>
        <v>1.5873301227760013</v>
      </c>
      <c r="AA1955" s="50">
        <f t="shared" si="887"/>
        <v>1.349230604359601</v>
      </c>
      <c r="AB1955" s="50">
        <f t="shared" si="888"/>
        <v>699.38386929726335</v>
      </c>
      <c r="AC1955" s="7">
        <f t="shared" si="889"/>
        <v>0.27811374894295249</v>
      </c>
    </row>
    <row r="1956" spans="2:29">
      <c r="B1956" s="7">
        <f t="shared" si="890"/>
        <v>0.76506987399415827</v>
      </c>
      <c r="C1956" s="7">
        <f t="shared" si="863"/>
        <v>3.9764546465392847E-4</v>
      </c>
      <c r="D1956" s="58">
        <f t="shared" si="864"/>
        <v>3609191.2616016269</v>
      </c>
      <c r="E1956" s="7">
        <f t="shared" si="865"/>
        <v>523.46895787648896</v>
      </c>
      <c r="F1956" s="7">
        <f t="shared" si="866"/>
        <v>3507866.2616016269</v>
      </c>
      <c r="G1956" s="57">
        <f t="shared" si="867"/>
        <v>1.244462499350763E-2</v>
      </c>
      <c r="H1956" s="61">
        <f t="shared" si="868"/>
        <v>1.7831744694411358E-2</v>
      </c>
      <c r="I1956" s="7">
        <f t="shared" si="869"/>
        <v>6.2336510611177245E-2</v>
      </c>
      <c r="J1956" s="58">
        <f t="shared" si="870"/>
        <v>6.8180659971089485E-4</v>
      </c>
      <c r="K1956" s="7">
        <f t="shared" si="871"/>
        <v>6.9841923899100168E-3</v>
      </c>
      <c r="L1956" s="7">
        <f t="shared" si="872"/>
        <v>8.3478055893318071E-3</v>
      </c>
      <c r="M1956" s="58">
        <f t="shared" si="873"/>
        <v>2.5043416767995423E-2</v>
      </c>
      <c r="N1956" s="58">
        <f t="shared" si="874"/>
        <v>1.2750433301294664E-4</v>
      </c>
      <c r="O1956" s="59">
        <f t="shared" si="875"/>
        <v>0.22647957151424647</v>
      </c>
      <c r="P1956" s="58">
        <f t="shared" si="876"/>
        <v>2.2013491931763274E-4</v>
      </c>
      <c r="Q1956" s="58">
        <f t="shared" si="877"/>
        <v>0.55359595138150652</v>
      </c>
      <c r="R1956" s="58">
        <f t="shared" si="878"/>
        <v>0.55064425678963991</v>
      </c>
      <c r="S1956" s="60">
        <f t="shared" si="879"/>
        <v>2.951694591866616E-3</v>
      </c>
      <c r="T1956" s="58">
        <f t="shared" si="880"/>
        <v>2.1896119135013346E-4</v>
      </c>
      <c r="U1956" s="58">
        <f t="shared" si="881"/>
        <v>3.4770541118800402E-3</v>
      </c>
      <c r="V1956" s="58">
        <f t="shared" si="882"/>
        <v>3.2431152487391915E-4</v>
      </c>
      <c r="W1956" s="50">
        <f t="shared" si="883"/>
        <v>174.37866460270462</v>
      </c>
      <c r="X1956" s="50">
        <f t="shared" si="884"/>
        <v>106080.98431367071</v>
      </c>
      <c r="Y1956" s="50">
        <f t="shared" si="885"/>
        <v>106080.98431367071</v>
      </c>
      <c r="Z1956" s="50">
        <f t="shared" si="886"/>
        <v>1.587321316945066</v>
      </c>
      <c r="AA1956" s="50">
        <f t="shared" si="887"/>
        <v>1.349223119403306</v>
      </c>
      <c r="AB1956" s="50">
        <f t="shared" si="888"/>
        <v>699.34891444534026</v>
      </c>
      <c r="AC1956" s="7">
        <f t="shared" si="889"/>
        <v>0.27809987385900525</v>
      </c>
    </row>
    <row r="1957" spans="2:29">
      <c r="B1957" s="7">
        <f t="shared" si="890"/>
        <v>0.7654675194588122</v>
      </c>
      <c r="C1957" s="7">
        <f t="shared" si="863"/>
        <v>3.9764546465392847E-4</v>
      </c>
      <c r="D1957" s="58">
        <f t="shared" si="864"/>
        <v>3609030.3237327845</v>
      </c>
      <c r="E1957" s="7">
        <f t="shared" si="865"/>
        <v>523.44561581108439</v>
      </c>
      <c r="F1957" s="7">
        <f t="shared" si="866"/>
        <v>3507705.3237327845</v>
      </c>
      <c r="G1957" s="57">
        <f t="shared" si="867"/>
        <v>1.2444447971427321E-2</v>
      </c>
      <c r="H1957" s="61">
        <f t="shared" si="868"/>
        <v>1.7836693243099347E-2</v>
      </c>
      <c r="I1957" s="7">
        <f t="shared" si="869"/>
        <v>6.2326613513801268E-2</v>
      </c>
      <c r="J1957" s="58">
        <f t="shared" si="870"/>
        <v>6.8125208661086402E-4</v>
      </c>
      <c r="K1957" s="7">
        <f t="shared" si="871"/>
        <v>6.9850214170538993E-3</v>
      </c>
      <c r="L1957" s="7">
        <f t="shared" si="872"/>
        <v>8.3475255902756267E-3</v>
      </c>
      <c r="M1957" s="58">
        <f t="shared" si="873"/>
        <v>2.5042576770826878E-2</v>
      </c>
      <c r="N1957" s="58">
        <f t="shared" si="874"/>
        <v>1.2738040652299795E-4</v>
      </c>
      <c r="O1957" s="59">
        <f t="shared" si="875"/>
        <v>0.22625944708647511</v>
      </c>
      <c r="P1957" s="58">
        <f t="shared" si="876"/>
        <v>2.201244277713621E-4</v>
      </c>
      <c r="Q1957" s="58">
        <f t="shared" si="877"/>
        <v>0.55356956720966699</v>
      </c>
      <c r="R1957" s="58">
        <f t="shared" si="878"/>
        <v>0.55061970294730933</v>
      </c>
      <c r="S1957" s="60">
        <f t="shared" si="879"/>
        <v>2.9498642623576599E-3</v>
      </c>
      <c r="T1957" s="58">
        <f t="shared" si="880"/>
        <v>2.1895142762609089E-4</v>
      </c>
      <c r="U1957" s="58">
        <f t="shared" si="881"/>
        <v>3.4782271120253113E-3</v>
      </c>
      <c r="V1957" s="58">
        <f t="shared" si="882"/>
        <v>3.2443545136386781E-4</v>
      </c>
      <c r="W1957" s="50">
        <f t="shared" si="883"/>
        <v>174.3728156570165</v>
      </c>
      <c r="X1957" s="50">
        <f t="shared" si="884"/>
        <v>106076.25404411649</v>
      </c>
      <c r="Y1957" s="50">
        <f t="shared" si="885"/>
        <v>106076.25404411649</v>
      </c>
      <c r="Z1957" s="50">
        <f t="shared" si="886"/>
        <v>1.5873124792183979</v>
      </c>
      <c r="AA1957" s="50">
        <f t="shared" si="887"/>
        <v>1.3492156073356383</v>
      </c>
      <c r="AB1957" s="50">
        <f t="shared" si="888"/>
        <v>699.31383610592025</v>
      </c>
      <c r="AC1957" s="7">
        <f t="shared" si="889"/>
        <v>0.27808594966854883</v>
      </c>
    </row>
    <row r="1958" spans="2:29">
      <c r="B1958" s="7">
        <f t="shared" si="890"/>
        <v>0.76586516492346612</v>
      </c>
      <c r="C1958" s="7">
        <f t="shared" si="863"/>
        <v>3.9764546465392847E-4</v>
      </c>
      <c r="D1958" s="58">
        <f t="shared" si="864"/>
        <v>3608868.8193613701</v>
      </c>
      <c r="E1958" s="7">
        <f t="shared" si="865"/>
        <v>523.42219158142484</v>
      </c>
      <c r="F1958" s="7">
        <f t="shared" si="866"/>
        <v>3507543.8193613701</v>
      </c>
      <c r="G1958" s="57">
        <f t="shared" si="867"/>
        <v>1.2444270320823597E-2</v>
      </c>
      <c r="H1958" s="61">
        <f t="shared" si="868"/>
        <v>1.7841641721395306E-2</v>
      </c>
      <c r="I1958" s="7">
        <f t="shared" si="869"/>
        <v>6.2316716557209349E-2</v>
      </c>
      <c r="J1958" s="58">
        <f t="shared" si="870"/>
        <v>6.8069742753845979E-4</v>
      </c>
      <c r="K1958" s="7">
        <f t="shared" si="871"/>
        <v>6.985849816964246E-3</v>
      </c>
      <c r="L1958" s="7">
        <f t="shared" si="872"/>
        <v>8.347244672041166E-3</v>
      </c>
      <c r="M1958" s="58">
        <f t="shared" si="873"/>
        <v>2.5041734016123498E-2</v>
      </c>
      <c r="N1958" s="58">
        <f t="shared" si="874"/>
        <v>1.2725648595940725E-4</v>
      </c>
      <c r="O1958" s="59">
        <f t="shared" si="875"/>
        <v>0.22603933318539712</v>
      </c>
      <c r="P1958" s="58">
        <f t="shared" si="876"/>
        <v>2.2011390107798401E-4</v>
      </c>
      <c r="Q1958" s="58">
        <f t="shared" si="877"/>
        <v>0.5535430946497768</v>
      </c>
      <c r="R1958" s="58">
        <f t="shared" si="878"/>
        <v>0.55059506267525948</v>
      </c>
      <c r="S1958" s="60">
        <f t="shared" si="879"/>
        <v>2.9480319745173178E-3</v>
      </c>
      <c r="T1958" s="58">
        <f t="shared" si="880"/>
        <v>2.1894162953366243E-4</v>
      </c>
      <c r="U1958" s="58">
        <f t="shared" si="881"/>
        <v>3.4793993835696329E-3</v>
      </c>
      <c r="V1958" s="58">
        <f t="shared" si="882"/>
        <v>3.2455937192745854E-4</v>
      </c>
      <c r="W1958" s="50">
        <f t="shared" si="883"/>
        <v>174.36694751046429</v>
      </c>
      <c r="X1958" s="50">
        <f t="shared" si="884"/>
        <v>106071.50712397599</v>
      </c>
      <c r="Y1958" s="50">
        <f t="shared" si="885"/>
        <v>106071.50712397599</v>
      </c>
      <c r="Z1958" s="50">
        <f t="shared" si="886"/>
        <v>1.5873036095904567</v>
      </c>
      <c r="AA1958" s="50">
        <f t="shared" si="887"/>
        <v>1.3492080681518881</v>
      </c>
      <c r="AB1958" s="50">
        <f t="shared" si="888"/>
        <v>699.27863429046772</v>
      </c>
      <c r="AC1958" s="7">
        <f t="shared" si="889"/>
        <v>0.27807197637612868</v>
      </c>
    </row>
    <row r="1959" spans="2:29">
      <c r="B1959" s="7">
        <f t="shared" si="890"/>
        <v>0.76626281038812005</v>
      </c>
      <c r="C1959" s="7">
        <f t="shared" si="863"/>
        <v>3.9764546465392847E-4</v>
      </c>
      <c r="D1959" s="58">
        <f t="shared" si="864"/>
        <v>3608706.7485398357</v>
      </c>
      <c r="E1959" s="7">
        <f t="shared" si="865"/>
        <v>523.39868519511799</v>
      </c>
      <c r="F1959" s="7">
        <f t="shared" si="866"/>
        <v>3507381.7485398357</v>
      </c>
      <c r="G1959" s="57">
        <f t="shared" si="867"/>
        <v>1.2444092041696782E-2</v>
      </c>
      <c r="H1959" s="61">
        <f t="shared" si="868"/>
        <v>1.7846590129049308E-2</v>
      </c>
      <c r="I1959" s="7">
        <f t="shared" si="869"/>
        <v>6.2306819741901345E-2</v>
      </c>
      <c r="J1959" s="58">
        <f t="shared" si="870"/>
        <v>6.8014262252827362E-4</v>
      </c>
      <c r="K1959" s="7">
        <f t="shared" si="871"/>
        <v>6.9866775896255257E-3</v>
      </c>
      <c r="L1959" s="7">
        <f t="shared" si="872"/>
        <v>8.3469628346820729E-3</v>
      </c>
      <c r="M1959" s="58">
        <f t="shared" si="873"/>
        <v>2.5040888504046219E-2</v>
      </c>
      <c r="N1959" s="58">
        <f t="shared" si="874"/>
        <v>1.2713257134195957E-4</v>
      </c>
      <c r="O1959" s="59">
        <f t="shared" si="875"/>
        <v>0.22581922984615568</v>
      </c>
      <c r="P1959" s="58">
        <f t="shared" si="876"/>
        <v>2.2010333924143977E-4</v>
      </c>
      <c r="Q1959" s="58">
        <f t="shared" si="877"/>
        <v>0.55351653371174769</v>
      </c>
      <c r="R1959" s="58">
        <f t="shared" si="878"/>
        <v>0.55057033598149285</v>
      </c>
      <c r="S1959" s="60">
        <f t="shared" si="879"/>
        <v>2.9461977302548403E-3</v>
      </c>
      <c r="T1959" s="58">
        <f t="shared" si="880"/>
        <v>2.1893179707603024E-4</v>
      </c>
      <c r="U1959" s="58">
        <f t="shared" si="881"/>
        <v>3.4805709257350425E-3</v>
      </c>
      <c r="V1959" s="58">
        <f t="shared" si="882"/>
        <v>3.2468328654490617E-4</v>
      </c>
      <c r="W1959" s="50">
        <f t="shared" si="883"/>
        <v>174.36106016416855</v>
      </c>
      <c r="X1959" s="50">
        <f t="shared" si="884"/>
        <v>106066.74355479088</v>
      </c>
      <c r="Y1959" s="50">
        <f t="shared" si="885"/>
        <v>106066.74355479088</v>
      </c>
      <c r="Z1959" s="50">
        <f t="shared" si="886"/>
        <v>1.587294708055663</v>
      </c>
      <c r="AA1959" s="50">
        <f t="shared" si="887"/>
        <v>1.3492005018473134</v>
      </c>
      <c r="AB1959" s="50">
        <f t="shared" si="888"/>
        <v>699.24330901041549</v>
      </c>
      <c r="AC1959" s="7">
        <f t="shared" si="889"/>
        <v>0.2780579539862974</v>
      </c>
    </row>
    <row r="1960" spans="2:29">
      <c r="B1960" s="7">
        <f t="shared" si="890"/>
        <v>0.76666045585277398</v>
      </c>
      <c r="C1960" s="7">
        <f t="shared" si="863"/>
        <v>3.9764546465392847E-4</v>
      </c>
      <c r="D1960" s="58">
        <f t="shared" si="864"/>
        <v>3608544.1113212183</v>
      </c>
      <c r="E1960" s="7">
        <f t="shared" si="865"/>
        <v>523.37509665985601</v>
      </c>
      <c r="F1960" s="7">
        <f t="shared" si="866"/>
        <v>3507219.1113212183</v>
      </c>
      <c r="G1960" s="57">
        <f t="shared" si="867"/>
        <v>1.2443913134047635E-2</v>
      </c>
      <c r="H1960" s="61">
        <f t="shared" si="868"/>
        <v>1.7851538465811424E-2</v>
      </c>
      <c r="I1960" s="7">
        <f t="shared" si="869"/>
        <v>6.2296923068377114E-2</v>
      </c>
      <c r="J1960" s="58">
        <f t="shared" si="870"/>
        <v>6.7958767161492789E-4</v>
      </c>
      <c r="K1960" s="7">
        <f t="shared" si="871"/>
        <v>6.9875047350223358E-3</v>
      </c>
      <c r="L1960" s="7">
        <f t="shared" si="872"/>
        <v>8.3466800782521916E-3</v>
      </c>
      <c r="M1960" s="58">
        <f t="shared" si="873"/>
        <v>2.5040040234756575E-2</v>
      </c>
      <c r="N1960" s="58">
        <f t="shared" si="874"/>
        <v>1.2700866269043808E-4</v>
      </c>
      <c r="O1960" s="59">
        <f t="shared" si="875"/>
        <v>0.22559913710389062</v>
      </c>
      <c r="P1960" s="58">
        <f t="shared" si="876"/>
        <v>2.2009274226506004E-4</v>
      </c>
      <c r="Q1960" s="58">
        <f t="shared" si="877"/>
        <v>0.55348988440395552</v>
      </c>
      <c r="R1960" s="58">
        <f t="shared" si="878"/>
        <v>0.55054552287410086</v>
      </c>
      <c r="S1960" s="60">
        <f t="shared" si="879"/>
        <v>2.9443615298546666E-3</v>
      </c>
      <c r="T1960" s="58">
        <f t="shared" si="880"/>
        <v>2.1892193025641185E-4</v>
      </c>
      <c r="U1960" s="58">
        <f t="shared" si="881"/>
        <v>3.4817417377436908E-3</v>
      </c>
      <c r="V1960" s="58">
        <f t="shared" si="882"/>
        <v>3.2480719519642769E-4</v>
      </c>
      <c r="W1960" s="50">
        <f t="shared" si="883"/>
        <v>174.35515361925411</v>
      </c>
      <c r="X1960" s="50">
        <f t="shared" si="884"/>
        <v>106061.96333812004</v>
      </c>
      <c r="Y1960" s="50">
        <f t="shared" si="885"/>
        <v>106061.96333812004</v>
      </c>
      <c r="Z1960" s="50">
        <f t="shared" si="886"/>
        <v>1.587285774608439</v>
      </c>
      <c r="AA1960" s="50">
        <f t="shared" si="887"/>
        <v>1.3491929084171732</v>
      </c>
      <c r="AB1960" s="50">
        <f t="shared" si="888"/>
        <v>699.20786027732356</v>
      </c>
      <c r="AC1960" s="7">
        <f t="shared" si="889"/>
        <v>0.27804388250362627</v>
      </c>
    </row>
    <row r="1961" spans="2:29">
      <c r="B1961" s="7">
        <f t="shared" si="890"/>
        <v>0.76705810131742791</v>
      </c>
      <c r="C1961" s="7">
        <f t="shared" si="863"/>
        <v>3.9764546465392847E-4</v>
      </c>
      <c r="D1961" s="58">
        <f t="shared" si="864"/>
        <v>3608380.9077584646</v>
      </c>
      <c r="E1961" s="7">
        <f t="shared" si="865"/>
        <v>523.35142598331811</v>
      </c>
      <c r="F1961" s="7">
        <f t="shared" si="866"/>
        <v>3507055.9077584646</v>
      </c>
      <c r="G1961" s="57">
        <f t="shared" si="867"/>
        <v>1.2443733597876616E-2</v>
      </c>
      <c r="H1961" s="61">
        <f t="shared" si="868"/>
        <v>1.7856486731431725E-2</v>
      </c>
      <c r="I1961" s="7">
        <f t="shared" si="869"/>
        <v>6.2287026537136511E-2</v>
      </c>
      <c r="J1961" s="58">
        <f t="shared" si="870"/>
        <v>6.7903257483307577E-4</v>
      </c>
      <c r="K1961" s="7">
        <f t="shared" si="871"/>
        <v>6.9883312531393935E-3</v>
      </c>
      <c r="L1961" s="7">
        <f t="shared" si="872"/>
        <v>8.3463964028055448E-3</v>
      </c>
      <c r="M1961" s="58">
        <f t="shared" si="873"/>
        <v>2.5039189208416635E-2</v>
      </c>
      <c r="N1961" s="58">
        <f t="shared" si="874"/>
        <v>1.2688476002462379E-4</v>
      </c>
      <c r="O1961" s="59">
        <f t="shared" si="875"/>
        <v>0.225379054993738</v>
      </c>
      <c r="P1961" s="58">
        <f t="shared" si="876"/>
        <v>2.2008211015261958E-4</v>
      </c>
      <c r="Q1961" s="58">
        <f t="shared" si="877"/>
        <v>0.55346314673589303</v>
      </c>
      <c r="R1961" s="58">
        <f t="shared" si="878"/>
        <v>0.5505206233611617</v>
      </c>
      <c r="S1961" s="60">
        <f t="shared" si="879"/>
        <v>2.9425233747313317E-3</v>
      </c>
      <c r="T1961" s="58">
        <f t="shared" si="880"/>
        <v>2.1891202907801949E-4</v>
      </c>
      <c r="U1961" s="58">
        <f t="shared" si="881"/>
        <v>3.4829118188182909E-3</v>
      </c>
      <c r="V1961" s="58">
        <f t="shared" si="882"/>
        <v>3.2493109786224195E-4</v>
      </c>
      <c r="W1961" s="50">
        <f t="shared" si="883"/>
        <v>174.3492278768494</v>
      </c>
      <c r="X1961" s="50">
        <f t="shared" si="884"/>
        <v>106057.16647551965</v>
      </c>
      <c r="Y1961" s="50">
        <f t="shared" si="885"/>
        <v>106057.16647551965</v>
      </c>
      <c r="Z1961" s="50">
        <f t="shared" si="886"/>
        <v>1.5872768092431717</v>
      </c>
      <c r="AA1961" s="50">
        <f t="shared" si="887"/>
        <v>1.3491852878566959</v>
      </c>
      <c r="AB1961" s="50">
        <f t="shared" si="888"/>
        <v>699.17228810273195</v>
      </c>
      <c r="AC1961" s="7">
        <f t="shared" si="889"/>
        <v>0.27802976193270829</v>
      </c>
    </row>
    <row r="1962" spans="2:29">
      <c r="B1962" s="7">
        <f t="shared" si="890"/>
        <v>0.76745574678208184</v>
      </c>
      <c r="C1962" s="7">
        <f t="shared" si="863"/>
        <v>3.9764546465392847E-4</v>
      </c>
      <c r="D1962" s="58">
        <f t="shared" si="864"/>
        <v>3608217.1379049001</v>
      </c>
      <c r="E1962" s="7">
        <f t="shared" si="865"/>
        <v>523.32767317323874</v>
      </c>
      <c r="F1962" s="7">
        <f t="shared" si="866"/>
        <v>3506892.1379049001</v>
      </c>
      <c r="G1962" s="57">
        <f t="shared" si="867"/>
        <v>1.2443553433184401E-2</v>
      </c>
      <c r="H1962" s="61">
        <f t="shared" si="868"/>
        <v>1.7861434925660283E-2</v>
      </c>
      <c r="I1962" s="7">
        <f t="shared" si="869"/>
        <v>6.2277130148679395E-2</v>
      </c>
      <c r="J1962" s="58">
        <f t="shared" si="870"/>
        <v>6.784773322174013E-4</v>
      </c>
      <c r="K1962" s="7">
        <f t="shared" si="871"/>
        <v>6.9891571439615425E-3</v>
      </c>
      <c r="L1962" s="7">
        <f t="shared" si="872"/>
        <v>8.3461118083963445E-3</v>
      </c>
      <c r="M1962" s="58">
        <f t="shared" si="873"/>
        <v>2.5038335425189032E-2</v>
      </c>
      <c r="N1962" s="58">
        <f t="shared" si="874"/>
        <v>1.2676086336429565E-4</v>
      </c>
      <c r="O1962" s="59">
        <f t="shared" si="875"/>
        <v>0.22515898355083014</v>
      </c>
      <c r="P1962" s="58">
        <f t="shared" si="876"/>
        <v>2.200714429078654E-4</v>
      </c>
      <c r="Q1962" s="58">
        <f t="shared" si="877"/>
        <v>0.55343632071698334</v>
      </c>
      <c r="R1962" s="58">
        <f t="shared" si="878"/>
        <v>0.5504956374508112</v>
      </c>
      <c r="S1962" s="60">
        <f t="shared" si="879"/>
        <v>2.9406832661721394E-3</v>
      </c>
      <c r="T1962" s="58">
        <f t="shared" si="880"/>
        <v>2.1890209354408837E-4</v>
      </c>
      <c r="U1962" s="58">
        <f t="shared" si="881"/>
        <v>3.4840811681820681E-3</v>
      </c>
      <c r="V1962" s="58">
        <f t="shared" si="882"/>
        <v>3.2505499452257011E-4</v>
      </c>
      <c r="W1962" s="50">
        <f t="shared" si="883"/>
        <v>174.3432829380869</v>
      </c>
      <c r="X1962" s="50">
        <f t="shared" si="884"/>
        <v>106052.35296855707</v>
      </c>
      <c r="Y1962" s="50">
        <f t="shared" si="885"/>
        <v>106052.35296855707</v>
      </c>
      <c r="Z1962" s="50">
        <f t="shared" si="886"/>
        <v>1.5872678119542383</v>
      </c>
      <c r="AA1962" s="50">
        <f t="shared" si="887"/>
        <v>1.3491776401611024</v>
      </c>
      <c r="AB1962" s="50">
        <f t="shared" si="888"/>
        <v>699.13659249826412</v>
      </c>
      <c r="AC1962" s="7">
        <f t="shared" si="889"/>
        <v>0.27801559227814882</v>
      </c>
    </row>
    <row r="1963" spans="2:29">
      <c r="B1963" s="7">
        <f t="shared" si="890"/>
        <v>0.76785339224673577</v>
      </c>
      <c r="C1963" s="7">
        <f t="shared" si="863"/>
        <v>3.9764546465392847E-4</v>
      </c>
      <c r="D1963" s="58">
        <f t="shared" si="864"/>
        <v>3608052.8018141724</v>
      </c>
      <c r="E1963" s="7">
        <f t="shared" si="865"/>
        <v>523.30383823739874</v>
      </c>
      <c r="F1963" s="7">
        <f t="shared" si="866"/>
        <v>3506727.8018141724</v>
      </c>
      <c r="G1963" s="57">
        <f t="shared" si="867"/>
        <v>1.244337263997183E-2</v>
      </c>
      <c r="H1963" s="61">
        <f t="shared" si="868"/>
        <v>1.786638304824717E-2</v>
      </c>
      <c r="I1963" s="7">
        <f t="shared" si="869"/>
        <v>6.2267233903505623E-2</v>
      </c>
      <c r="J1963" s="58">
        <f t="shared" si="870"/>
        <v>6.7792194380261999E-4</v>
      </c>
      <c r="K1963" s="7">
        <f t="shared" si="871"/>
        <v>6.9899824074737497E-3</v>
      </c>
      <c r="L1963" s="7">
        <f t="shared" si="872"/>
        <v>8.3458262950789897E-3</v>
      </c>
      <c r="M1963" s="58">
        <f t="shared" si="873"/>
        <v>2.5037478885236969E-2</v>
      </c>
      <c r="N1963" s="58">
        <f t="shared" si="874"/>
        <v>1.2663697272923081E-4</v>
      </c>
      <c r="O1963" s="59">
        <f t="shared" si="875"/>
        <v>0.22493892281029623</v>
      </c>
      <c r="P1963" s="58">
        <f t="shared" si="876"/>
        <v>2.2006074053390612E-4</v>
      </c>
      <c r="Q1963" s="58">
        <f t="shared" si="877"/>
        <v>0.55340940635504388</v>
      </c>
      <c r="R1963" s="58">
        <f t="shared" si="878"/>
        <v>0.55047056515123383</v>
      </c>
      <c r="S1963" s="60">
        <f t="shared" si="879"/>
        <v>2.9388412038100498E-3</v>
      </c>
      <c r="T1963" s="58">
        <f t="shared" si="880"/>
        <v>2.1889212365787297E-4</v>
      </c>
      <c r="U1963" s="58">
        <f t="shared" si="881"/>
        <v>3.4852497850581012E-3</v>
      </c>
      <c r="V1963" s="58">
        <f t="shared" si="882"/>
        <v>3.2517888515763498E-4</v>
      </c>
      <c r="W1963" s="50">
        <f t="shared" si="883"/>
        <v>174.33731880410298</v>
      </c>
      <c r="X1963" s="50">
        <f t="shared" si="884"/>
        <v>106047.52281880908</v>
      </c>
      <c r="Y1963" s="50">
        <f t="shared" si="885"/>
        <v>106047.52281880908</v>
      </c>
      <c r="Z1963" s="50">
        <f t="shared" si="886"/>
        <v>1.587258782736003</v>
      </c>
      <c r="AA1963" s="50">
        <f t="shared" si="887"/>
        <v>1.3491699653256024</v>
      </c>
      <c r="AB1963" s="50">
        <f t="shared" si="888"/>
        <v>699.10077347561287</v>
      </c>
      <c r="AC1963" s="7">
        <f t="shared" si="889"/>
        <v>0.27800137354458365</v>
      </c>
    </row>
    <row r="1964" spans="2:29">
      <c r="B1964" s="7">
        <f t="shared" si="890"/>
        <v>0.76825103771138969</v>
      </c>
      <c r="C1964" s="7">
        <f t="shared" si="863"/>
        <v>3.9764546465392847E-4</v>
      </c>
      <c r="D1964" s="58">
        <f t="shared" si="864"/>
        <v>3607887.8995395745</v>
      </c>
      <c r="E1964" s="7">
        <f t="shared" si="865"/>
        <v>523.27992118352756</v>
      </c>
      <c r="F1964" s="7">
        <f t="shared" si="866"/>
        <v>3506562.8995395745</v>
      </c>
      <c r="G1964" s="57">
        <f t="shared" si="867"/>
        <v>1.2443191218239127E-2</v>
      </c>
      <c r="H1964" s="61">
        <f t="shared" si="868"/>
        <v>1.7871331098942452E-2</v>
      </c>
      <c r="I1964" s="7">
        <f t="shared" si="869"/>
        <v>6.2257337802115058E-2</v>
      </c>
      <c r="J1964" s="58">
        <f t="shared" si="870"/>
        <v>6.7736640962347814E-4</v>
      </c>
      <c r="K1964" s="7">
        <f t="shared" si="871"/>
        <v>6.9908070436611059E-3</v>
      </c>
      <c r="L1964" s="7">
        <f t="shared" si="872"/>
        <v>8.3455398629080618E-3</v>
      </c>
      <c r="M1964" s="58">
        <f t="shared" si="873"/>
        <v>2.5036619588724184E-2</v>
      </c>
      <c r="N1964" s="58">
        <f t="shared" si="874"/>
        <v>1.2651308813920413E-4</v>
      </c>
      <c r="O1964" s="59">
        <f t="shared" si="875"/>
        <v>0.22471887280726133</v>
      </c>
      <c r="P1964" s="58">
        <f t="shared" si="876"/>
        <v>2.2005000303490507E-4</v>
      </c>
      <c r="Q1964" s="58">
        <f t="shared" si="877"/>
        <v>0.55338240366054459</v>
      </c>
      <c r="R1964" s="58">
        <f t="shared" si="878"/>
        <v>0.55044540647056073</v>
      </c>
      <c r="S1964" s="60">
        <f t="shared" si="879"/>
        <v>2.9369971899838587E-3</v>
      </c>
      <c r="T1964" s="58">
        <f t="shared" si="880"/>
        <v>2.1888211942260665E-4</v>
      </c>
      <c r="U1964" s="58">
        <f t="shared" si="881"/>
        <v>3.4864176686703998E-3</v>
      </c>
      <c r="V1964" s="58">
        <f t="shared" si="882"/>
        <v>3.2530276974766163E-4</v>
      </c>
      <c r="W1964" s="50">
        <f t="shared" si="883"/>
        <v>174.33133547603774</v>
      </c>
      <c r="X1964" s="50">
        <f t="shared" si="884"/>
        <v>106042.67602784208</v>
      </c>
      <c r="Y1964" s="50">
        <f t="shared" si="885"/>
        <v>106042.67602784208</v>
      </c>
      <c r="Z1964" s="50">
        <f t="shared" si="886"/>
        <v>1.5872497215827797</v>
      </c>
      <c r="AA1964" s="50">
        <f t="shared" si="887"/>
        <v>1.3491622633453626</v>
      </c>
      <c r="AB1964" s="50">
        <f t="shared" si="888"/>
        <v>699.06483104639415</v>
      </c>
      <c r="AC1964" s="7">
        <f t="shared" si="889"/>
        <v>0.27798710573664714</v>
      </c>
    </row>
    <row r="1965" spans="2:29">
      <c r="B1965" s="7">
        <f t="shared" si="890"/>
        <v>0.76864868317604362</v>
      </c>
      <c r="C1965" s="7">
        <f t="shared" si="863"/>
        <v>3.9764546465392847E-4</v>
      </c>
      <c r="D1965" s="58">
        <f t="shared" si="864"/>
        <v>3607722.431135152</v>
      </c>
      <c r="E1965" s="7">
        <f t="shared" si="865"/>
        <v>523.25592201946381</v>
      </c>
      <c r="F1965" s="7">
        <f t="shared" si="866"/>
        <v>3506397.431135152</v>
      </c>
      <c r="G1965" s="57">
        <f t="shared" si="867"/>
        <v>1.2443009167987167E-2</v>
      </c>
      <c r="H1965" s="61">
        <f t="shared" si="868"/>
        <v>1.7876279077496206E-2</v>
      </c>
      <c r="I1965" s="7">
        <f t="shared" si="869"/>
        <v>6.2247441845007551E-2</v>
      </c>
      <c r="J1965" s="58">
        <f t="shared" si="870"/>
        <v>6.7681072971475294E-4</v>
      </c>
      <c r="K1965" s="7">
        <f t="shared" si="871"/>
        <v>6.9916310525088244E-3</v>
      </c>
      <c r="L1965" s="7">
        <f t="shared" si="872"/>
        <v>8.3452525119383295E-3</v>
      </c>
      <c r="M1965" s="58">
        <f t="shared" si="873"/>
        <v>2.5035757535814988E-2</v>
      </c>
      <c r="N1965" s="58">
        <f t="shared" si="874"/>
        <v>1.2638920961398863E-4</v>
      </c>
      <c r="O1965" s="59">
        <f t="shared" si="875"/>
        <v>0.2244988335768473</v>
      </c>
      <c r="P1965" s="58">
        <f t="shared" si="876"/>
        <v>2.200392304140264E-4</v>
      </c>
      <c r="Q1965" s="58">
        <f t="shared" si="877"/>
        <v>0.55335531264144289</v>
      </c>
      <c r="R1965" s="58">
        <f t="shared" si="878"/>
        <v>0.55042016141703742</v>
      </c>
      <c r="S1965" s="60">
        <f t="shared" si="879"/>
        <v>2.9351512244054634E-3</v>
      </c>
      <c r="T1965" s="58">
        <f t="shared" si="880"/>
        <v>2.1887208084156817E-4</v>
      </c>
      <c r="U1965" s="58">
        <f t="shared" si="881"/>
        <v>3.4875848182428582E-3</v>
      </c>
      <c r="V1965" s="58">
        <f t="shared" si="882"/>
        <v>3.2542664827287714E-4</v>
      </c>
      <c r="W1965" s="50">
        <f t="shared" si="883"/>
        <v>174.32533295503532</v>
      </c>
      <c r="X1965" s="50">
        <f t="shared" si="884"/>
        <v>106037.81259724457</v>
      </c>
      <c r="Y1965" s="50">
        <f t="shared" si="885"/>
        <v>106037.81259724457</v>
      </c>
      <c r="Z1965" s="50">
        <f t="shared" si="886"/>
        <v>1.5872406284888938</v>
      </c>
      <c r="AA1965" s="50">
        <f t="shared" si="887"/>
        <v>1.3491545342155598</v>
      </c>
      <c r="AB1965" s="50">
        <f t="shared" si="888"/>
        <v>699.02876522238796</v>
      </c>
      <c r="AC1965" s="7">
        <f t="shared" si="889"/>
        <v>0.2779727888589909</v>
      </c>
    </row>
    <row r="1966" spans="2:29">
      <c r="B1966" s="7">
        <f t="shared" si="890"/>
        <v>0.76904632864069755</v>
      </c>
      <c r="C1966" s="7">
        <f t="shared" si="863"/>
        <v>3.9764546465392847E-4</v>
      </c>
      <c r="D1966" s="58">
        <f t="shared" si="864"/>
        <v>3607556.3966546254</v>
      </c>
      <c r="E1966" s="7">
        <f t="shared" si="865"/>
        <v>523.23184075299912</v>
      </c>
      <c r="F1966" s="7">
        <f t="shared" si="866"/>
        <v>3506231.3966546254</v>
      </c>
      <c r="G1966" s="57">
        <f t="shared" si="867"/>
        <v>1.2442826489216253E-2</v>
      </c>
      <c r="H1966" s="61">
        <f t="shared" si="868"/>
        <v>1.7881226983658502E-2</v>
      </c>
      <c r="I1966" s="7">
        <f t="shared" si="869"/>
        <v>6.2237546032682958E-2</v>
      </c>
      <c r="J1966" s="58">
        <f t="shared" si="870"/>
        <v>6.7625490411125228E-4</v>
      </c>
      <c r="K1966" s="7">
        <f t="shared" si="871"/>
        <v>6.992454434002246E-3</v>
      </c>
      <c r="L1966" s="7">
        <f t="shared" si="872"/>
        <v>8.3449642422247505E-3</v>
      </c>
      <c r="M1966" s="58">
        <f t="shared" si="873"/>
        <v>2.5034892726674252E-2</v>
      </c>
      <c r="N1966" s="58">
        <f t="shared" si="874"/>
        <v>1.2626533717335499E-4</v>
      </c>
      <c r="O1966" s="59">
        <f t="shared" si="875"/>
        <v>0.22427880515417181</v>
      </c>
      <c r="P1966" s="58">
        <f t="shared" si="876"/>
        <v>2.2002842267548894E-4</v>
      </c>
      <c r="Q1966" s="58">
        <f t="shared" si="877"/>
        <v>0.55332813330834807</v>
      </c>
      <c r="R1966" s="58">
        <f t="shared" si="878"/>
        <v>0.55039482999885969</v>
      </c>
      <c r="S1966" s="60">
        <f t="shared" si="879"/>
        <v>2.9333033094883776E-3</v>
      </c>
      <c r="T1966" s="58">
        <f t="shared" si="880"/>
        <v>2.1886200791801654E-4</v>
      </c>
      <c r="U1966" s="58">
        <f t="shared" si="881"/>
        <v>3.4887512330003304E-3</v>
      </c>
      <c r="V1966" s="58">
        <f t="shared" si="882"/>
        <v>3.255505207135108E-4</v>
      </c>
      <c r="W1966" s="50">
        <f t="shared" si="883"/>
        <v>174.31931124224369</v>
      </c>
      <c r="X1966" s="50">
        <f t="shared" si="884"/>
        <v>106032.9325285955</v>
      </c>
      <c r="Y1966" s="50">
        <f t="shared" si="885"/>
        <v>106032.9325285955</v>
      </c>
      <c r="Z1966" s="50">
        <f t="shared" si="886"/>
        <v>1.5872315034486215</v>
      </c>
      <c r="AA1966" s="50">
        <f t="shared" si="887"/>
        <v>1.3491467779313282</v>
      </c>
      <c r="AB1966" s="50">
        <f t="shared" si="888"/>
        <v>698.99257601530292</v>
      </c>
      <c r="AC1966" s="7">
        <f t="shared" si="889"/>
        <v>0.27795842291628492</v>
      </c>
    </row>
    <row r="1967" spans="2:29">
      <c r="B1967" s="7">
        <f t="shared" si="890"/>
        <v>0.76944397410535148</v>
      </c>
      <c r="C1967" s="7">
        <f t="shared" si="863"/>
        <v>3.9764546465392847E-4</v>
      </c>
      <c r="D1967" s="58">
        <f t="shared" si="864"/>
        <v>3607389.7961524967</v>
      </c>
      <c r="E1967" s="7">
        <f t="shared" si="865"/>
        <v>523.20767739203814</v>
      </c>
      <c r="F1967" s="7">
        <f t="shared" si="866"/>
        <v>3506064.7961524967</v>
      </c>
      <c r="G1967" s="57">
        <f t="shared" si="867"/>
        <v>1.2442643181927346E-2</v>
      </c>
      <c r="H1967" s="61">
        <f t="shared" si="868"/>
        <v>1.7886174817179416E-2</v>
      </c>
      <c r="I1967" s="7">
        <f t="shared" si="869"/>
        <v>6.2227650365641131E-2</v>
      </c>
      <c r="J1967" s="58">
        <f t="shared" si="870"/>
        <v>6.7569893284781491E-4</v>
      </c>
      <c r="K1967" s="7">
        <f t="shared" si="871"/>
        <v>6.9932771881268318E-3</v>
      </c>
      <c r="L1967" s="7">
        <f t="shared" si="872"/>
        <v>8.3446750538224614E-3</v>
      </c>
      <c r="M1967" s="58">
        <f t="shared" si="873"/>
        <v>2.5034025161467383E-2</v>
      </c>
      <c r="N1967" s="58">
        <f t="shared" si="874"/>
        <v>1.2614147083707196E-4</v>
      </c>
      <c r="O1967" s="59">
        <f t="shared" si="875"/>
        <v>0.22405878757434908</v>
      </c>
      <c r="P1967" s="58">
        <f t="shared" si="876"/>
        <v>2.200175798227344E-4</v>
      </c>
      <c r="Q1967" s="58">
        <f t="shared" si="877"/>
        <v>0.55330086566991543</v>
      </c>
      <c r="R1967" s="58">
        <f t="shared" si="878"/>
        <v>0.55036941222434288</v>
      </c>
      <c r="S1967" s="60">
        <f t="shared" si="879"/>
        <v>2.9314534455725516E-3</v>
      </c>
      <c r="T1967" s="58">
        <f t="shared" si="880"/>
        <v>2.1885190065525832E-4</v>
      </c>
      <c r="U1967" s="58">
        <f t="shared" si="881"/>
        <v>3.4899169121678066E-3</v>
      </c>
      <c r="V1967" s="58">
        <f t="shared" si="882"/>
        <v>3.2567438704979377E-4</v>
      </c>
      <c r="W1967" s="50">
        <f t="shared" si="883"/>
        <v>174.31327033881462</v>
      </c>
      <c r="X1967" s="50">
        <f t="shared" si="884"/>
        <v>106028.03582349677</v>
      </c>
      <c r="Y1967" s="50">
        <f t="shared" si="885"/>
        <v>106028.03582349677</v>
      </c>
      <c r="Z1967" s="50">
        <f t="shared" si="886"/>
        <v>1.587222346456252</v>
      </c>
      <c r="AA1967" s="50">
        <f t="shared" si="887"/>
        <v>1.3491389944878143</v>
      </c>
      <c r="AB1967" s="50">
        <f t="shared" si="888"/>
        <v>698.95626343701895</v>
      </c>
      <c r="AC1967" s="7">
        <f t="shared" si="889"/>
        <v>0.27794400791321927</v>
      </c>
    </row>
    <row r="1968" spans="2:29">
      <c r="B1968" s="7">
        <f t="shared" si="890"/>
        <v>0.76984161957000541</v>
      </c>
      <c r="C1968" s="7">
        <f t="shared" si="863"/>
        <v>3.9764546465392847E-4</v>
      </c>
      <c r="D1968" s="58">
        <f t="shared" si="864"/>
        <v>3607222.6296832007</v>
      </c>
      <c r="E1968" s="7">
        <f t="shared" si="865"/>
        <v>523.18343194447618</v>
      </c>
      <c r="F1968" s="7">
        <f t="shared" si="866"/>
        <v>3505897.6296832007</v>
      </c>
      <c r="G1968" s="57">
        <f t="shared" si="867"/>
        <v>1.244245924612114E-2</v>
      </c>
      <c r="H1968" s="61">
        <f t="shared" si="868"/>
        <v>1.7891122577809015E-2</v>
      </c>
      <c r="I1968" s="7">
        <f t="shared" si="869"/>
        <v>6.2217754844381933E-2</v>
      </c>
      <c r="J1968" s="58">
        <f t="shared" si="870"/>
        <v>6.7514281595931161E-4</v>
      </c>
      <c r="K1968" s="7">
        <f t="shared" si="871"/>
        <v>6.9940993148681699E-3</v>
      </c>
      <c r="L1968" s="7">
        <f t="shared" si="872"/>
        <v>8.3443849467867929E-3</v>
      </c>
      <c r="M1968" s="58">
        <f t="shared" si="873"/>
        <v>2.503315484036038E-2</v>
      </c>
      <c r="N1968" s="58">
        <f t="shared" si="874"/>
        <v>1.2601761062490638E-4</v>
      </c>
      <c r="O1968" s="59">
        <f t="shared" si="875"/>
        <v>0.22383878087248996</v>
      </c>
      <c r="P1968" s="58">
        <f t="shared" si="876"/>
        <v>2.2000670185912119E-4</v>
      </c>
      <c r="Q1968" s="58">
        <f t="shared" si="877"/>
        <v>0.55327350973459088</v>
      </c>
      <c r="R1968" s="58">
        <f t="shared" si="878"/>
        <v>0.5503439081017919</v>
      </c>
      <c r="S1968" s="60">
        <f t="shared" si="879"/>
        <v>2.9296016327989838E-3</v>
      </c>
      <c r="T1968" s="58">
        <f t="shared" si="880"/>
        <v>2.1884175905659595E-4</v>
      </c>
      <c r="U1968" s="58">
        <f t="shared" si="881"/>
        <v>3.491081854970332E-3</v>
      </c>
      <c r="V1968" s="58">
        <f t="shared" si="882"/>
        <v>3.2579824726195936E-4</v>
      </c>
      <c r="W1968" s="50">
        <f t="shared" si="883"/>
        <v>174.30721024590395</v>
      </c>
      <c r="X1968" s="50">
        <f t="shared" si="884"/>
        <v>106023.12248354834</v>
      </c>
      <c r="Y1968" s="50">
        <f t="shared" si="885"/>
        <v>106023.12248354834</v>
      </c>
      <c r="Z1968" s="50">
        <f t="shared" si="886"/>
        <v>1.5872131575060398</v>
      </c>
      <c r="AA1968" s="50">
        <f t="shared" si="887"/>
        <v>1.3491311838801336</v>
      </c>
      <c r="AB1968" s="50">
        <f t="shared" si="888"/>
        <v>698.91982749940018</v>
      </c>
      <c r="AC1968" s="7">
        <f t="shared" si="889"/>
        <v>0.27792954385451479</v>
      </c>
    </row>
    <row r="1969" spans="2:29">
      <c r="B1969" s="7">
        <f t="shared" si="890"/>
        <v>0.77023926503465934</v>
      </c>
      <c r="C1969" s="7">
        <f t="shared" si="863"/>
        <v>3.9764546465392847E-4</v>
      </c>
      <c r="D1969" s="58">
        <f t="shared" si="864"/>
        <v>3607054.8973010201</v>
      </c>
      <c r="E1969" s="7">
        <f t="shared" si="865"/>
        <v>523.15910441818619</v>
      </c>
      <c r="F1969" s="7">
        <f t="shared" si="866"/>
        <v>3505729.8973010201</v>
      </c>
      <c r="G1969" s="57">
        <f t="shared" si="867"/>
        <v>1.2442274681797953E-2</v>
      </c>
      <c r="H1969" s="61">
        <f t="shared" si="868"/>
        <v>1.7896070265297378E-2</v>
      </c>
      <c r="I1969" s="7">
        <f t="shared" si="869"/>
        <v>6.2207859469405206E-2</v>
      </c>
      <c r="J1969" s="58">
        <f t="shared" si="870"/>
        <v>6.7458655348064263E-4</v>
      </c>
      <c r="K1969" s="7">
        <f t="shared" si="871"/>
        <v>6.9949208142119704E-3</v>
      </c>
      <c r="L1969" s="7">
        <f t="shared" si="872"/>
        <v>8.3440939211732561E-3</v>
      </c>
      <c r="M1969" s="58">
        <f t="shared" si="873"/>
        <v>2.5032281763519768E-2</v>
      </c>
      <c r="N1969" s="58">
        <f t="shared" si="874"/>
        <v>1.2589375655662263E-4</v>
      </c>
      <c r="O1969" s="59">
        <f t="shared" si="875"/>
        <v>0.22361878508370095</v>
      </c>
      <c r="P1969" s="58">
        <f t="shared" si="876"/>
        <v>2.1999578878900694E-4</v>
      </c>
      <c r="Q1969" s="58">
        <f t="shared" si="877"/>
        <v>0.55324606551333266</v>
      </c>
      <c r="R1969" s="58">
        <f t="shared" si="878"/>
        <v>0.55031831763948857</v>
      </c>
      <c r="S1969" s="60">
        <f t="shared" si="879"/>
        <v>2.9277478738440887E-3</v>
      </c>
      <c r="T1969" s="58">
        <f t="shared" si="880"/>
        <v>2.1883158312532264E-4</v>
      </c>
      <c r="U1969" s="58">
        <f t="shared" si="881"/>
        <v>3.4922460606340161E-3</v>
      </c>
      <c r="V1969" s="58">
        <f t="shared" si="882"/>
        <v>3.2592210133024311E-4</v>
      </c>
      <c r="W1969" s="50">
        <f t="shared" si="883"/>
        <v>174.30113096467122</v>
      </c>
      <c r="X1969" s="50">
        <f t="shared" si="884"/>
        <v>106018.19251034567</v>
      </c>
      <c r="Y1969" s="50">
        <f t="shared" si="885"/>
        <v>106018.19251034567</v>
      </c>
      <c r="Z1969" s="50">
        <f t="shared" si="886"/>
        <v>1.5872039365922006</v>
      </c>
      <c r="AA1969" s="50">
        <f t="shared" si="887"/>
        <v>1.3491233461033705</v>
      </c>
      <c r="AB1969" s="50">
        <f t="shared" si="888"/>
        <v>698.88326821427859</v>
      </c>
      <c r="AC1969" s="7">
        <f t="shared" si="889"/>
        <v>0.27791503074488277</v>
      </c>
    </row>
    <row r="1970" spans="2:29">
      <c r="B1970" s="7">
        <f t="shared" si="890"/>
        <v>0.77063691049931327</v>
      </c>
      <c r="C1970" s="7">
        <f t="shared" si="863"/>
        <v>3.9764546465392847E-4</v>
      </c>
      <c r="D1970" s="58">
        <f t="shared" si="864"/>
        <v>3606886.5990611226</v>
      </c>
      <c r="E1970" s="7">
        <f t="shared" si="865"/>
        <v>523.13469482116955</v>
      </c>
      <c r="F1970" s="7">
        <f t="shared" si="866"/>
        <v>3505561.5990611226</v>
      </c>
      <c r="G1970" s="57">
        <f t="shared" si="867"/>
        <v>1.2442089488958879E-2</v>
      </c>
      <c r="H1970" s="61">
        <f t="shared" si="868"/>
        <v>1.7901017879394573E-2</v>
      </c>
      <c r="I1970" s="7">
        <f t="shared" si="869"/>
        <v>6.2197964241210817E-2</v>
      </c>
      <c r="J1970" s="58">
        <f t="shared" si="870"/>
        <v>6.740301454467401E-4</v>
      </c>
      <c r="K1970" s="7">
        <f t="shared" si="871"/>
        <v>6.9957416861440675E-3</v>
      </c>
      <c r="L1970" s="7">
        <f t="shared" si="872"/>
        <v>8.3438019770375477E-3</v>
      </c>
      <c r="M1970" s="58">
        <f t="shared" si="873"/>
        <v>2.5031405931112645E-2</v>
      </c>
      <c r="N1970" s="58">
        <f t="shared" si="874"/>
        <v>1.257699086519834E-4</v>
      </c>
      <c r="O1970" s="59">
        <f t="shared" si="875"/>
        <v>0.22339880024308553</v>
      </c>
      <c r="P1970" s="58">
        <f t="shared" si="876"/>
        <v>2.1998484061541701E-4</v>
      </c>
      <c r="Q1970" s="58">
        <f t="shared" si="877"/>
        <v>0.55321853301374935</v>
      </c>
      <c r="R1970" s="58">
        <f t="shared" si="878"/>
        <v>0.55029264084584961</v>
      </c>
      <c r="S1970" s="60">
        <f t="shared" si="879"/>
        <v>2.9258921678997352E-3</v>
      </c>
      <c r="T1970" s="58">
        <f t="shared" si="880"/>
        <v>2.1882137286478526E-4</v>
      </c>
      <c r="U1970" s="58">
        <f t="shared" si="881"/>
        <v>3.4934095283846479E-3</v>
      </c>
      <c r="V1970" s="58">
        <f t="shared" si="882"/>
        <v>3.2604594923488239E-4</v>
      </c>
      <c r="W1970" s="50">
        <f t="shared" si="883"/>
        <v>174.2950324962799</v>
      </c>
      <c r="X1970" s="50">
        <f t="shared" si="884"/>
        <v>106013.24590551025</v>
      </c>
      <c r="Y1970" s="50">
        <f t="shared" si="885"/>
        <v>106013.24590551025</v>
      </c>
      <c r="Z1970" s="50">
        <f t="shared" si="886"/>
        <v>1.5871946837089681</v>
      </c>
      <c r="AA1970" s="50">
        <f t="shared" si="887"/>
        <v>1.3491154811526229</v>
      </c>
      <c r="AB1970" s="50">
        <f t="shared" si="888"/>
        <v>698.8465855936787</v>
      </c>
      <c r="AC1970" s="7">
        <f t="shared" si="889"/>
        <v>0.27790046858906631</v>
      </c>
    </row>
    <row r="1971" spans="2:29">
      <c r="B1971" s="7">
        <f t="shared" si="890"/>
        <v>0.77103455596396719</v>
      </c>
      <c r="C1971" s="7">
        <f t="shared" si="863"/>
        <v>3.9764546465392847E-4</v>
      </c>
      <c r="D1971" s="58">
        <f t="shared" si="864"/>
        <v>3606717.7350181397</v>
      </c>
      <c r="E1971" s="7">
        <f t="shared" si="865"/>
        <v>523.11020316135</v>
      </c>
      <c r="F1971" s="7">
        <f t="shared" si="866"/>
        <v>3505392.7350181397</v>
      </c>
      <c r="G1971" s="57">
        <f t="shared" si="867"/>
        <v>1.2441903667604223E-2</v>
      </c>
      <c r="H1971" s="61">
        <f t="shared" si="868"/>
        <v>1.7905965419850674E-2</v>
      </c>
      <c r="I1971" s="7">
        <f t="shared" si="869"/>
        <v>6.2188069160298613E-2</v>
      </c>
      <c r="J1971" s="58">
        <f t="shared" si="870"/>
        <v>6.7347359189256725E-4</v>
      </c>
      <c r="K1971" s="7">
        <f t="shared" si="871"/>
        <v>6.9965619306504214E-3</v>
      </c>
      <c r="L1971" s="7">
        <f t="shared" si="872"/>
        <v>8.3435091144355555E-3</v>
      </c>
      <c r="M1971" s="58">
        <f t="shared" si="873"/>
        <v>2.5030527343306665E-2</v>
      </c>
      <c r="N1971" s="58">
        <f t="shared" si="874"/>
        <v>1.2564606693074909E-4</v>
      </c>
      <c r="O1971" s="59">
        <f t="shared" si="875"/>
        <v>0.22317882638574307</v>
      </c>
      <c r="P1971" s="58">
        <f t="shared" si="876"/>
        <v>2.1997385734245922E-4</v>
      </c>
      <c r="Q1971" s="58">
        <f t="shared" si="877"/>
        <v>0.55319091224617101</v>
      </c>
      <c r="R1971" s="58">
        <f t="shared" si="878"/>
        <v>0.55026687772921035</v>
      </c>
      <c r="S1971" s="60">
        <f t="shared" si="879"/>
        <v>2.9240345169606607E-3</v>
      </c>
      <c r="T1971" s="58">
        <f t="shared" si="880"/>
        <v>2.1881112827829829E-4</v>
      </c>
      <c r="U1971" s="58">
        <f t="shared" si="881"/>
        <v>3.4945722574488088E-3</v>
      </c>
      <c r="V1971" s="58">
        <f t="shared" si="882"/>
        <v>3.2616979095611664E-4</v>
      </c>
      <c r="W1971" s="50">
        <f t="shared" si="883"/>
        <v>174.28891484189742</v>
      </c>
      <c r="X1971" s="50">
        <f t="shared" si="884"/>
        <v>106008.28267064781</v>
      </c>
      <c r="Y1971" s="50">
        <f t="shared" si="885"/>
        <v>106008.28267064781</v>
      </c>
      <c r="Z1971" s="50">
        <f t="shared" si="886"/>
        <v>1.5871853988505162</v>
      </c>
      <c r="AA1971" s="50">
        <f t="shared" si="887"/>
        <v>1.3491075890229387</v>
      </c>
      <c r="AB1971" s="50">
        <f t="shared" si="888"/>
        <v>698.80977964950773</v>
      </c>
      <c r="AC1971" s="7">
        <f t="shared" si="889"/>
        <v>0.27788585739182381</v>
      </c>
    </row>
    <row r="1972" spans="2:29">
      <c r="B1972" s="7">
        <f t="shared" si="890"/>
        <v>0.77143220142862112</v>
      </c>
      <c r="C1972" s="7">
        <f t="shared" si="863"/>
        <v>3.9764546465392847E-4</v>
      </c>
      <c r="D1972" s="58">
        <f t="shared" si="864"/>
        <v>3606548.3052273057</v>
      </c>
      <c r="E1972" s="7">
        <f t="shared" si="865"/>
        <v>523.08562944673838</v>
      </c>
      <c r="F1972" s="7">
        <f t="shared" si="866"/>
        <v>3505223.3052273057</v>
      </c>
      <c r="G1972" s="57">
        <f t="shared" si="867"/>
        <v>1.2441717217734747E-2</v>
      </c>
      <c r="H1972" s="61">
        <f t="shared" si="868"/>
        <v>1.7910912886415758E-2</v>
      </c>
      <c r="I1972" s="7">
        <f t="shared" si="869"/>
        <v>6.2178174227168446E-2</v>
      </c>
      <c r="J1972" s="58">
        <f t="shared" si="870"/>
        <v>6.7291689285311747E-4</v>
      </c>
      <c r="K1972" s="7">
        <f t="shared" si="871"/>
        <v>6.9973815477171117E-3</v>
      </c>
      <c r="L1972" s="7">
        <f t="shared" si="872"/>
        <v>8.3432153334233473E-3</v>
      </c>
      <c r="M1972" s="58">
        <f t="shared" si="873"/>
        <v>2.5029646000270044E-2</v>
      </c>
      <c r="N1972" s="58">
        <f t="shared" si="874"/>
        <v>1.2552223141267793E-4</v>
      </c>
      <c r="O1972" s="59">
        <f t="shared" si="875"/>
        <v>0.22295886354676916</v>
      </c>
      <c r="P1972" s="58">
        <f t="shared" si="876"/>
        <v>2.1996283897390834E-4</v>
      </c>
      <c r="Q1972" s="58">
        <f t="shared" si="877"/>
        <v>0.55316320322009049</v>
      </c>
      <c r="R1972" s="58">
        <f t="shared" si="878"/>
        <v>0.55024102829799726</v>
      </c>
      <c r="S1972" s="60">
        <f t="shared" si="879"/>
        <v>2.9221749220932347E-3</v>
      </c>
      <c r="T1972" s="58">
        <f t="shared" si="880"/>
        <v>2.1880084936921253E-4</v>
      </c>
      <c r="U1972" s="58">
        <f t="shared" si="881"/>
        <v>3.4957342470535047E-3</v>
      </c>
      <c r="V1972" s="58">
        <f t="shared" si="882"/>
        <v>3.2629362647418781E-4</v>
      </c>
      <c r="W1972" s="50">
        <f t="shared" si="883"/>
        <v>174.28277800269507</v>
      </c>
      <c r="X1972" s="50">
        <f t="shared" si="884"/>
        <v>106003.30280738178</v>
      </c>
      <c r="Y1972" s="50">
        <f t="shared" si="885"/>
        <v>106003.30280738178</v>
      </c>
      <c r="Z1972" s="50">
        <f t="shared" si="886"/>
        <v>1.5871760820110208</v>
      </c>
      <c r="AA1972" s="50">
        <f t="shared" si="887"/>
        <v>1.3490996697093676</v>
      </c>
      <c r="AB1972" s="50">
        <f t="shared" si="888"/>
        <v>698.77285039380502</v>
      </c>
      <c r="AC1972" s="7">
        <f t="shared" si="889"/>
        <v>0.27787119715791625</v>
      </c>
    </row>
    <row r="1973" spans="2:29">
      <c r="B1973" s="7">
        <f t="shared" si="890"/>
        <v>0.77182984689327505</v>
      </c>
      <c r="C1973" s="7">
        <f t="shared" si="863"/>
        <v>3.9764546465392847E-4</v>
      </c>
      <c r="D1973" s="58">
        <f t="shared" si="864"/>
        <v>3606378.3097440787</v>
      </c>
      <c r="E1973" s="7">
        <f t="shared" si="865"/>
        <v>523.06097368537849</v>
      </c>
      <c r="F1973" s="7">
        <f t="shared" si="866"/>
        <v>3505053.3097440787</v>
      </c>
      <c r="G1973" s="57">
        <f t="shared" si="867"/>
        <v>1.2441530139351255E-2</v>
      </c>
      <c r="H1973" s="61">
        <f t="shared" si="868"/>
        <v>1.7915860278839898E-2</v>
      </c>
      <c r="I1973" s="7">
        <f t="shared" si="869"/>
        <v>6.2168279442320167E-2</v>
      </c>
      <c r="J1973" s="58">
        <f t="shared" si="870"/>
        <v>6.7236004836341526E-4</v>
      </c>
      <c r="K1973" s="7">
        <f t="shared" si="871"/>
        <v>6.9982005373303482E-3</v>
      </c>
      <c r="L1973" s="7">
        <f t="shared" si="872"/>
        <v>8.3429206340571785E-3</v>
      </c>
      <c r="M1973" s="58">
        <f t="shared" si="873"/>
        <v>2.5028761902171535E-2</v>
      </c>
      <c r="N1973" s="58">
        <f t="shared" si="874"/>
        <v>1.2539840211752611E-4</v>
      </c>
      <c r="O1973" s="59">
        <f t="shared" si="875"/>
        <v>0.22273891176125574</v>
      </c>
      <c r="P1973" s="58">
        <f t="shared" si="876"/>
        <v>2.1995178551342809E-4</v>
      </c>
      <c r="Q1973" s="58">
        <f t="shared" si="877"/>
        <v>0.55313540594472144</v>
      </c>
      <c r="R1973" s="58">
        <f t="shared" si="878"/>
        <v>0.55021509256067147</v>
      </c>
      <c r="S1973" s="60">
        <f t="shared" si="879"/>
        <v>2.9203133840499662E-3</v>
      </c>
      <c r="T1973" s="58">
        <f t="shared" si="880"/>
        <v>2.1879053614089246E-4</v>
      </c>
      <c r="U1973" s="58">
        <f t="shared" si="881"/>
        <v>3.4968954964260403E-3</v>
      </c>
      <c r="V1973" s="58">
        <f t="shared" si="882"/>
        <v>3.2641745576933966E-4</v>
      </c>
      <c r="W1973" s="50">
        <f t="shared" si="883"/>
        <v>174.27662197984787</v>
      </c>
      <c r="X1973" s="50">
        <f t="shared" si="884"/>
        <v>105998.30631734218</v>
      </c>
      <c r="Y1973" s="50">
        <f t="shared" si="885"/>
        <v>105998.30631734218</v>
      </c>
      <c r="Z1973" s="50">
        <f t="shared" si="886"/>
        <v>1.5871667331846397</v>
      </c>
      <c r="AA1973" s="50">
        <f t="shared" si="887"/>
        <v>1.3490917232069437</v>
      </c>
      <c r="AB1973" s="50">
        <f t="shared" si="888"/>
        <v>698.73579783865807</v>
      </c>
      <c r="AC1973" s="7">
        <f t="shared" si="889"/>
        <v>0.27785648789214062</v>
      </c>
    </row>
    <row r="1974" spans="2:29">
      <c r="B1974" s="7">
        <f t="shared" si="890"/>
        <v>0.77222749235792898</v>
      </c>
      <c r="C1974" s="7">
        <f t="shared" si="863"/>
        <v>3.9764546465392847E-4</v>
      </c>
      <c r="D1974" s="58">
        <f t="shared" si="864"/>
        <v>3606207.7486240156</v>
      </c>
      <c r="E1974" s="7">
        <f t="shared" si="865"/>
        <v>523.03623588532787</v>
      </c>
      <c r="F1974" s="7">
        <f t="shared" si="866"/>
        <v>3504882.7486240156</v>
      </c>
      <c r="G1974" s="57">
        <f t="shared" si="867"/>
        <v>1.2441342432454471E-2</v>
      </c>
      <c r="H1974" s="61">
        <f t="shared" si="868"/>
        <v>1.7920807596873166E-2</v>
      </c>
      <c r="I1974" s="7">
        <f t="shared" si="869"/>
        <v>6.215838480625363E-2</v>
      </c>
      <c r="J1974" s="58">
        <f t="shared" si="870"/>
        <v>6.7180305845851679E-4</v>
      </c>
      <c r="K1974" s="7">
        <f t="shared" si="871"/>
        <v>6.9990188994764578E-3</v>
      </c>
      <c r="L1974" s="7">
        <f t="shared" si="872"/>
        <v>8.3426250163934918E-3</v>
      </c>
      <c r="M1974" s="58">
        <f t="shared" si="873"/>
        <v>2.5027875049180477E-2</v>
      </c>
      <c r="N1974" s="58">
        <f t="shared" si="874"/>
        <v>1.2527457906504776E-4</v>
      </c>
      <c r="O1974" s="59">
        <f t="shared" si="875"/>
        <v>0.22251897106429108</v>
      </c>
      <c r="P1974" s="58">
        <f t="shared" si="876"/>
        <v>2.1994069696465446E-4</v>
      </c>
      <c r="Q1974" s="58">
        <f t="shared" si="877"/>
        <v>0.55310752042920752</v>
      </c>
      <c r="R1974" s="58">
        <f t="shared" si="878"/>
        <v>0.55018907052570931</v>
      </c>
      <c r="S1974" s="60">
        <f t="shared" si="879"/>
        <v>2.9184499034982103E-3</v>
      </c>
      <c r="T1974" s="58">
        <f t="shared" si="880"/>
        <v>2.1878018859670871E-4</v>
      </c>
      <c r="U1974" s="58">
        <f t="shared" si="881"/>
        <v>3.4980560047939862E-3</v>
      </c>
      <c r="V1974" s="58">
        <f t="shared" si="882"/>
        <v>3.2654127882181803E-4</v>
      </c>
      <c r="W1974" s="50">
        <f t="shared" si="883"/>
        <v>174.27044677453492</v>
      </c>
      <c r="X1974" s="50">
        <f t="shared" si="884"/>
        <v>105993.29320216193</v>
      </c>
      <c r="Y1974" s="50">
        <f t="shared" si="885"/>
        <v>105993.29320216193</v>
      </c>
      <c r="Z1974" s="50">
        <f t="shared" si="886"/>
        <v>1.5871573523655058</v>
      </c>
      <c r="AA1974" s="50">
        <f t="shared" si="887"/>
        <v>1.34908374951068</v>
      </c>
      <c r="AB1974" s="50">
        <f t="shared" si="888"/>
        <v>698.69862199617637</v>
      </c>
      <c r="AC1974" s="7">
        <f t="shared" si="889"/>
        <v>0.27784172959930786</v>
      </c>
    </row>
    <row r="1975" spans="2:29">
      <c r="B1975" s="7">
        <f t="shared" si="890"/>
        <v>0.77262513782258291</v>
      </c>
      <c r="C1975" s="7">
        <f t="shared" si="863"/>
        <v>3.9764546465392847E-4</v>
      </c>
      <c r="D1975" s="58">
        <f t="shared" si="864"/>
        <v>3606036.6219227314</v>
      </c>
      <c r="E1975" s="7">
        <f t="shared" si="865"/>
        <v>523.01141605465307</v>
      </c>
      <c r="F1975" s="7">
        <f t="shared" si="866"/>
        <v>3504711.6219227314</v>
      </c>
      <c r="G1975" s="57">
        <f t="shared" si="867"/>
        <v>1.2441154097044974E-2</v>
      </c>
      <c r="H1975" s="61">
        <f t="shared" si="868"/>
        <v>1.7925754840265637E-2</v>
      </c>
      <c r="I1975" s="7">
        <f t="shared" si="869"/>
        <v>6.2148490319468688E-2</v>
      </c>
      <c r="J1975" s="58">
        <f t="shared" si="870"/>
        <v>6.7124592317350856E-4</v>
      </c>
      <c r="K1975" s="7">
        <f t="shared" si="871"/>
        <v>6.9998366341418976E-3</v>
      </c>
      <c r="L1975" s="7">
        <f t="shared" si="872"/>
        <v>8.3423284804889156E-3</v>
      </c>
      <c r="M1975" s="58">
        <f t="shared" si="873"/>
        <v>2.5026985441466747E-2</v>
      </c>
      <c r="N1975" s="58">
        <f t="shared" si="874"/>
        <v>1.2515076227499487E-4</v>
      </c>
      <c r="O1975" s="59">
        <f t="shared" si="875"/>
        <v>0.22229904149095964</v>
      </c>
      <c r="P1975" s="58">
        <f t="shared" si="876"/>
        <v>2.1992957333144547E-4</v>
      </c>
      <c r="Q1975" s="58">
        <f t="shared" si="877"/>
        <v>0.55307954668325099</v>
      </c>
      <c r="R1975" s="58">
        <f t="shared" si="878"/>
        <v>0.55016296220159588</v>
      </c>
      <c r="S1975" s="60">
        <f t="shared" si="879"/>
        <v>2.9165844816551045E-3</v>
      </c>
      <c r="T1975" s="58">
        <f t="shared" si="880"/>
        <v>2.187698067400353E-4</v>
      </c>
      <c r="U1975" s="58">
        <f t="shared" si="881"/>
        <v>3.4992157713853965E-3</v>
      </c>
      <c r="V1975" s="58">
        <f t="shared" si="882"/>
        <v>3.2666509561187092E-4</v>
      </c>
      <c r="W1975" s="50">
        <f t="shared" si="883"/>
        <v>174.26425238793914</v>
      </c>
      <c r="X1975" s="50">
        <f t="shared" si="884"/>
        <v>105988.26346347568</v>
      </c>
      <c r="Y1975" s="50">
        <f t="shared" si="885"/>
        <v>105988.26346347568</v>
      </c>
      <c r="Z1975" s="50">
        <f t="shared" si="886"/>
        <v>1.5871479395477244</v>
      </c>
      <c r="AA1975" s="50">
        <f t="shared" si="887"/>
        <v>1.3490757486155658</v>
      </c>
      <c r="AB1975" s="50">
        <f t="shared" si="888"/>
        <v>698.66132287848177</v>
      </c>
      <c r="AC1975" s="7">
        <f t="shared" si="889"/>
        <v>0.27782692228423567</v>
      </c>
    </row>
    <row r="1976" spans="2:29">
      <c r="B1976" s="7">
        <f t="shared" si="890"/>
        <v>0.77302278328723684</v>
      </c>
      <c r="C1976" s="7">
        <f t="shared" si="863"/>
        <v>3.9764546465392847E-4</v>
      </c>
      <c r="D1976" s="58">
        <f t="shared" si="864"/>
        <v>3605864.9296961278</v>
      </c>
      <c r="E1976" s="7">
        <f t="shared" si="865"/>
        <v>522.98651420146177</v>
      </c>
      <c r="F1976" s="7">
        <f t="shared" si="866"/>
        <v>3504539.9296961278</v>
      </c>
      <c r="G1976" s="57">
        <f t="shared" si="867"/>
        <v>1.2440965133123453E-2</v>
      </c>
      <c r="H1976" s="61">
        <f t="shared" si="868"/>
        <v>1.7930702008767386E-2</v>
      </c>
      <c r="I1976" s="7">
        <f t="shared" si="869"/>
        <v>6.213859598246519E-2</v>
      </c>
      <c r="J1976" s="58">
        <f t="shared" si="870"/>
        <v>6.7068864254350821E-4</v>
      </c>
      <c r="K1976" s="7">
        <f t="shared" si="871"/>
        <v>7.0006537413132442E-3</v>
      </c>
      <c r="L1976" s="7">
        <f t="shared" si="872"/>
        <v>8.3420310264002602E-3</v>
      </c>
      <c r="M1976" s="58">
        <f t="shared" si="873"/>
        <v>2.5026093079200781E-2</v>
      </c>
      <c r="N1976" s="58">
        <f t="shared" si="874"/>
        <v>1.2502695176711719E-4</v>
      </c>
      <c r="O1976" s="59">
        <f t="shared" si="875"/>
        <v>0.22207912307634192</v>
      </c>
      <c r="P1976" s="58">
        <f t="shared" si="876"/>
        <v>2.1991841461771466E-4</v>
      </c>
      <c r="Q1976" s="58">
        <f t="shared" si="877"/>
        <v>0.55305148471669363</v>
      </c>
      <c r="R1976" s="58">
        <f t="shared" si="878"/>
        <v>0.5501367675968597</v>
      </c>
      <c r="S1976" s="60">
        <f t="shared" si="879"/>
        <v>2.9147171198339317E-3</v>
      </c>
      <c r="T1976" s="58">
        <f t="shared" si="880"/>
        <v>2.1875939057426353E-4</v>
      </c>
      <c r="U1976" s="58">
        <f t="shared" si="881"/>
        <v>3.5003747954288475E-3</v>
      </c>
      <c r="V1976" s="58">
        <f t="shared" si="882"/>
        <v>3.2678890611974857E-4</v>
      </c>
      <c r="W1976" s="50">
        <f t="shared" si="883"/>
        <v>174.25803882124723</v>
      </c>
      <c r="X1976" s="50">
        <f t="shared" si="884"/>
        <v>105983.21710292646</v>
      </c>
      <c r="Y1976" s="50">
        <f t="shared" si="885"/>
        <v>105983.21710292646</v>
      </c>
      <c r="Z1976" s="50">
        <f t="shared" si="886"/>
        <v>1.5871384947253853</v>
      </c>
      <c r="AA1976" s="50">
        <f t="shared" si="887"/>
        <v>1.3490677205165775</v>
      </c>
      <c r="AB1976" s="50">
        <f t="shared" si="888"/>
        <v>698.62390049775854</v>
      </c>
      <c r="AC1976" s="7">
        <f t="shared" si="889"/>
        <v>0.27781206595175667</v>
      </c>
    </row>
    <row r="1977" spans="2:29">
      <c r="B1977" s="7">
        <f t="shared" si="890"/>
        <v>0.77342042875189077</v>
      </c>
      <c r="C1977" s="7">
        <f t="shared" si="863"/>
        <v>3.9764546465392847E-4</v>
      </c>
      <c r="D1977" s="58">
        <f t="shared" si="864"/>
        <v>3605692.6720004277</v>
      </c>
      <c r="E1977" s="7">
        <f t="shared" si="865"/>
        <v>522.96153033390851</v>
      </c>
      <c r="F1977" s="7">
        <f t="shared" si="866"/>
        <v>3504367.6720004277</v>
      </c>
      <c r="G1977" s="57">
        <f t="shared" si="867"/>
        <v>1.2440775540690754E-2</v>
      </c>
      <c r="H1977" s="61">
        <f t="shared" si="868"/>
        <v>1.7935649102128491E-2</v>
      </c>
      <c r="I1977" s="7">
        <f t="shared" si="869"/>
        <v>6.212870179574298E-2</v>
      </c>
      <c r="J1977" s="58">
        <f t="shared" si="870"/>
        <v>6.7013121660366363E-4</v>
      </c>
      <c r="K1977" s="7">
        <f t="shared" si="871"/>
        <v>7.001470220977201E-3</v>
      </c>
      <c r="L1977" s="7">
        <f t="shared" si="872"/>
        <v>8.3417326541845287E-3</v>
      </c>
      <c r="M1977" s="58">
        <f t="shared" si="873"/>
        <v>2.5025197962553584E-2</v>
      </c>
      <c r="N1977" s="58">
        <f t="shared" si="874"/>
        <v>1.2490314756116242E-4</v>
      </c>
      <c r="O1977" s="59">
        <f t="shared" si="875"/>
        <v>0.22185921585551474</v>
      </c>
      <c r="P1977" s="58">
        <f t="shared" si="876"/>
        <v>2.1990722082718128E-4</v>
      </c>
      <c r="Q1977" s="58">
        <f t="shared" si="877"/>
        <v>0.55302333453888863</v>
      </c>
      <c r="R1977" s="58">
        <f t="shared" si="878"/>
        <v>0.55011048672007878</v>
      </c>
      <c r="S1977" s="60">
        <f t="shared" si="879"/>
        <v>2.9128478188098494E-3</v>
      </c>
      <c r="T1977" s="58">
        <f t="shared" si="880"/>
        <v>2.1874894010280447E-4</v>
      </c>
      <c r="U1977" s="58">
        <f t="shared" si="881"/>
        <v>3.5015330761532242E-3</v>
      </c>
      <c r="V1977" s="58">
        <f t="shared" si="882"/>
        <v>3.2691271032570337E-4</v>
      </c>
      <c r="W1977" s="50">
        <f t="shared" si="883"/>
        <v>174.25180607564994</v>
      </c>
      <c r="X1977" s="50">
        <f t="shared" si="884"/>
        <v>105978.15412216679</v>
      </c>
      <c r="Y1977" s="50">
        <f t="shared" si="885"/>
        <v>105978.15412216679</v>
      </c>
      <c r="Z1977" s="50">
        <f t="shared" si="886"/>
        <v>1.5871290178925666</v>
      </c>
      <c r="AA1977" s="50">
        <f t="shared" si="887"/>
        <v>1.3490596652086815</v>
      </c>
      <c r="AB1977" s="50">
        <f t="shared" si="888"/>
        <v>698.58635486626144</v>
      </c>
      <c r="AC1977" s="7">
        <f t="shared" si="889"/>
        <v>0.27779716060672988</v>
      </c>
    </row>
    <row r="1978" spans="2:29">
      <c r="B1978" s="7">
        <f t="shared" si="890"/>
        <v>0.77381807421654469</v>
      </c>
      <c r="C1978" s="7">
        <f t="shared" si="863"/>
        <v>3.9764546465392847E-4</v>
      </c>
      <c r="D1978" s="58">
        <f t="shared" si="864"/>
        <v>3605519.8488919558</v>
      </c>
      <c r="E1978" s="7">
        <f t="shared" si="865"/>
        <v>522.93646446016237</v>
      </c>
      <c r="F1978" s="7">
        <f t="shared" si="866"/>
        <v>3504194.8488919558</v>
      </c>
      <c r="G1978" s="57">
        <f t="shared" si="867"/>
        <v>1.2440585319747642E-2</v>
      </c>
      <c r="H1978" s="61">
        <f t="shared" si="868"/>
        <v>1.7940596120099024E-2</v>
      </c>
      <c r="I1978" s="7">
        <f t="shared" si="869"/>
        <v>6.2118807759801914E-2</v>
      </c>
      <c r="J1978" s="58">
        <f t="shared" si="870"/>
        <v>6.6957364538915501E-4</v>
      </c>
      <c r="K1978" s="7">
        <f t="shared" si="871"/>
        <v>7.0022860731205937E-3</v>
      </c>
      <c r="L1978" s="7">
        <f t="shared" si="872"/>
        <v>8.3414333638989029E-3</v>
      </c>
      <c r="M1978" s="58">
        <f t="shared" si="873"/>
        <v>2.5024300091696709E-2</v>
      </c>
      <c r="N1978" s="58">
        <f t="shared" si="874"/>
        <v>1.247793496768761E-4</v>
      </c>
      <c r="O1978" s="59">
        <f t="shared" si="875"/>
        <v>0.22163931986355118</v>
      </c>
      <c r="P1978" s="58">
        <f t="shared" si="876"/>
        <v>2.1989599196356457E-4</v>
      </c>
      <c r="Q1978" s="58">
        <f t="shared" si="877"/>
        <v>0.55299509615918907</v>
      </c>
      <c r="R1978" s="58">
        <f t="shared" si="878"/>
        <v>0.55008411957984638</v>
      </c>
      <c r="S1978" s="60">
        <f t="shared" si="879"/>
        <v>2.9109765793426945E-3</v>
      </c>
      <c r="T1978" s="58">
        <f t="shared" si="880"/>
        <v>2.1873845532907518E-4</v>
      </c>
      <c r="U1978" s="58">
        <f t="shared" si="881"/>
        <v>3.5026906127877135E-3</v>
      </c>
      <c r="V1978" s="58">
        <f t="shared" si="882"/>
        <v>3.2703650820998967E-4</v>
      </c>
      <c r="W1978" s="50">
        <f t="shared" si="883"/>
        <v>174.24555415234178</v>
      </c>
      <c r="X1978" s="50">
        <f t="shared" si="884"/>
        <v>105973.07452285214</v>
      </c>
      <c r="Y1978" s="50">
        <f t="shared" si="885"/>
        <v>105973.07452285214</v>
      </c>
      <c r="Z1978" s="50">
        <f t="shared" si="886"/>
        <v>1.5871195090433199</v>
      </c>
      <c r="AA1978" s="50">
        <f t="shared" si="887"/>
        <v>1.3490515826868219</v>
      </c>
      <c r="AB1978" s="50">
        <f t="shared" si="888"/>
        <v>698.54868599626718</v>
      </c>
      <c r="AC1978" s="7">
        <f t="shared" si="889"/>
        <v>0.27778220625403277</v>
      </c>
    </row>
    <row r="1979" spans="2:29">
      <c r="B1979" s="7">
        <f t="shared" si="890"/>
        <v>0.77421571968119862</v>
      </c>
      <c r="C1979" s="7">
        <f t="shared" si="863"/>
        <v>3.9764546465392847E-4</v>
      </c>
      <c r="D1979" s="58">
        <f t="shared" si="864"/>
        <v>3605346.4604271338</v>
      </c>
      <c r="E1979" s="7">
        <f t="shared" si="865"/>
        <v>522.91131658840686</v>
      </c>
      <c r="F1979" s="7">
        <f t="shared" si="866"/>
        <v>3504021.4604271338</v>
      </c>
      <c r="G1979" s="57">
        <f t="shared" si="867"/>
        <v>1.2440394470294772E-2</v>
      </c>
      <c r="H1979" s="61">
        <f t="shared" si="868"/>
        <v>1.7945543062429063E-2</v>
      </c>
      <c r="I1979" s="7">
        <f t="shared" si="869"/>
        <v>6.2108913875141836E-2</v>
      </c>
      <c r="J1979" s="58">
        <f t="shared" si="870"/>
        <v>6.6901592893519213E-4</v>
      </c>
      <c r="K1979" s="7">
        <f t="shared" si="871"/>
        <v>7.0031012977303719E-3</v>
      </c>
      <c r="L1979" s="7">
        <f t="shared" si="872"/>
        <v>8.3411331556007568E-3</v>
      </c>
      <c r="M1979" s="58">
        <f t="shared" si="873"/>
        <v>2.5023399466802272E-2</v>
      </c>
      <c r="N1979" s="58">
        <f t="shared" si="874"/>
        <v>1.2465555813400157E-4</v>
      </c>
      <c r="O1979" s="59">
        <f t="shared" si="875"/>
        <v>0.22141943513552029</v>
      </c>
      <c r="P1979" s="58">
        <f t="shared" si="876"/>
        <v>2.198847280308891E-4</v>
      </c>
      <c r="Q1979" s="58">
        <f t="shared" si="877"/>
        <v>0.55296676958771596</v>
      </c>
      <c r="R1979" s="58">
        <f t="shared" si="878"/>
        <v>0.55005766618477026</v>
      </c>
      <c r="S1979" s="60">
        <f t="shared" si="879"/>
        <v>2.9091034029457008E-3</v>
      </c>
      <c r="T1979" s="58">
        <f t="shared" si="880"/>
        <v>2.1872793625649846E-4</v>
      </c>
      <c r="U1979" s="58">
        <f t="shared" si="881"/>
        <v>3.5038474045621043E-3</v>
      </c>
      <c r="V1979" s="58">
        <f t="shared" si="882"/>
        <v>3.2716029975286419E-4</v>
      </c>
      <c r="W1979" s="50">
        <f t="shared" si="883"/>
        <v>174.23928305252124</v>
      </c>
      <c r="X1979" s="50">
        <f t="shared" si="884"/>
        <v>105967.97830664087</v>
      </c>
      <c r="Y1979" s="50">
        <f t="shared" si="885"/>
        <v>105967.97830664087</v>
      </c>
      <c r="Z1979" s="50">
        <f t="shared" si="886"/>
        <v>1.5871099681716725</v>
      </c>
      <c r="AA1979" s="50">
        <f t="shared" si="887"/>
        <v>1.3490434729459215</v>
      </c>
      <c r="AB1979" s="50">
        <f t="shared" si="888"/>
        <v>698.51089390007314</v>
      </c>
      <c r="AC1979" s="7">
        <f t="shared" si="889"/>
        <v>0.27776720289855122</v>
      </c>
    </row>
    <row r="1980" spans="2:29">
      <c r="B1980" s="7">
        <f t="shared" si="890"/>
        <v>0.77461336514585255</v>
      </c>
      <c r="C1980" s="7">
        <f t="shared" si="863"/>
        <v>3.9764546465392847E-4</v>
      </c>
      <c r="D1980" s="58">
        <f t="shared" si="864"/>
        <v>3605172.5066627837</v>
      </c>
      <c r="E1980" s="7">
        <f t="shared" si="865"/>
        <v>522.88608672688304</v>
      </c>
      <c r="F1980" s="7">
        <f t="shared" si="866"/>
        <v>3503847.5066627837</v>
      </c>
      <c r="G1980" s="57">
        <f t="shared" si="867"/>
        <v>1.244020299233305E-2</v>
      </c>
      <c r="H1980" s="61">
        <f t="shared" si="868"/>
        <v>1.7950489928868683E-2</v>
      </c>
      <c r="I1980" s="7">
        <f t="shared" si="869"/>
        <v>6.2099020142262595E-2</v>
      </c>
      <c r="J1980" s="58">
        <f t="shared" si="870"/>
        <v>6.6845806727701667E-4</v>
      </c>
      <c r="K1980" s="7">
        <f t="shared" si="871"/>
        <v>7.0039158947936093E-3</v>
      </c>
      <c r="L1980" s="7">
        <f t="shared" si="872"/>
        <v>8.3408320293476418E-3</v>
      </c>
      <c r="M1980" s="58">
        <f t="shared" si="873"/>
        <v>2.5022496088042925E-2</v>
      </c>
      <c r="N1980" s="58">
        <f t="shared" si="874"/>
        <v>1.2453177295228016E-4</v>
      </c>
      <c r="O1980" s="59">
        <f t="shared" si="875"/>
        <v>0.22119956170648764</v>
      </c>
      <c r="P1980" s="58">
        <f t="shared" si="876"/>
        <v>2.1987342903265206E-4</v>
      </c>
      <c r="Q1980" s="58">
        <f t="shared" si="877"/>
        <v>0.55293835483326403</v>
      </c>
      <c r="R1980" s="58">
        <f t="shared" si="878"/>
        <v>0.55003112654352015</v>
      </c>
      <c r="S1980" s="60">
        <f t="shared" si="879"/>
        <v>2.9072282897438795E-3</v>
      </c>
      <c r="T1980" s="58">
        <f t="shared" si="880"/>
        <v>2.1871738288852181E-4</v>
      </c>
      <c r="U1980" s="58">
        <f t="shared" si="881"/>
        <v>3.5050034507062345E-3</v>
      </c>
      <c r="V1980" s="58">
        <f t="shared" si="882"/>
        <v>3.2728408493458558E-4</v>
      </c>
      <c r="W1980" s="50">
        <f t="shared" si="883"/>
        <v>174.23299277739048</v>
      </c>
      <c r="X1980" s="50">
        <f t="shared" si="884"/>
        <v>105962.86547520309</v>
      </c>
      <c r="Y1980" s="50">
        <f t="shared" si="885"/>
        <v>105962.86547520309</v>
      </c>
      <c r="Z1980" s="50">
        <f t="shared" si="886"/>
        <v>1.5871003952716425</v>
      </c>
      <c r="AA1980" s="50">
        <f t="shared" si="887"/>
        <v>1.349035335980896</v>
      </c>
      <c r="AB1980" s="50">
        <f t="shared" si="888"/>
        <v>698.4729785900646</v>
      </c>
      <c r="AC1980" s="7">
        <f t="shared" si="889"/>
        <v>0.27775215054519259</v>
      </c>
    </row>
    <row r="1981" spans="2:29">
      <c r="B1981" s="7">
        <f t="shared" si="890"/>
        <v>0.77501101061050648</v>
      </c>
      <c r="C1981" s="7">
        <f t="shared" si="863"/>
        <v>3.9764546465392847E-4</v>
      </c>
      <c r="D1981" s="58">
        <f t="shared" si="864"/>
        <v>3604997.9876555637</v>
      </c>
      <c r="E1981" s="7">
        <f t="shared" si="865"/>
        <v>522.86077488380863</v>
      </c>
      <c r="F1981" s="7">
        <f t="shared" si="866"/>
        <v>3503672.9876555637</v>
      </c>
      <c r="G1981" s="57">
        <f t="shared" si="867"/>
        <v>1.2440010885862995E-2</v>
      </c>
      <c r="H1981" s="61">
        <f t="shared" si="868"/>
        <v>1.795543671916796E-2</v>
      </c>
      <c r="I1981" s="7">
        <f t="shared" si="869"/>
        <v>6.2089126561664043E-2</v>
      </c>
      <c r="J1981" s="58">
        <f t="shared" si="870"/>
        <v>6.6790006044990086E-4</v>
      </c>
      <c r="K1981" s="7">
        <f t="shared" si="871"/>
        <v>7.0047298642975054E-3</v>
      </c>
      <c r="L1981" s="7">
        <f t="shared" si="872"/>
        <v>8.3405299851973067E-3</v>
      </c>
      <c r="M1981" s="58">
        <f t="shared" si="873"/>
        <v>2.5021589955591922E-2</v>
      </c>
      <c r="N1981" s="58">
        <f t="shared" si="874"/>
        <v>1.2440799415145088E-4</v>
      </c>
      <c r="O1981" s="59">
        <f t="shared" si="875"/>
        <v>0.22097969961151462</v>
      </c>
      <c r="P1981" s="58">
        <f t="shared" si="876"/>
        <v>2.1986209497301679E-4</v>
      </c>
      <c r="Q1981" s="58">
        <f t="shared" si="877"/>
        <v>0.55290985190630337</v>
      </c>
      <c r="R1981" s="58">
        <f t="shared" si="878"/>
        <v>0.55000450066473971</v>
      </c>
      <c r="S1981" s="60">
        <f t="shared" si="879"/>
        <v>2.9053512415636584E-3</v>
      </c>
      <c r="T1981" s="58">
        <f t="shared" si="880"/>
        <v>2.1870679522858233E-4</v>
      </c>
      <c r="U1981" s="58">
        <f t="shared" si="881"/>
        <v>3.5061587504506692E-3</v>
      </c>
      <c r="V1981" s="58">
        <f t="shared" si="882"/>
        <v>3.2740786373541489E-4</v>
      </c>
      <c r="W1981" s="50">
        <f t="shared" si="883"/>
        <v>174.22668332815584</v>
      </c>
      <c r="X1981" s="50">
        <f t="shared" si="884"/>
        <v>105957.73603020406</v>
      </c>
      <c r="Y1981" s="50">
        <f t="shared" si="885"/>
        <v>105957.73603020406</v>
      </c>
      <c r="Z1981" s="50">
        <f t="shared" si="886"/>
        <v>1.5870907903372089</v>
      </c>
      <c r="AA1981" s="50">
        <f t="shared" si="887"/>
        <v>1.3490271717866276</v>
      </c>
      <c r="AB1981" s="50">
        <f t="shared" si="888"/>
        <v>698.43494007859101</v>
      </c>
      <c r="AC1981" s="7">
        <f t="shared" si="889"/>
        <v>0.27773704919887482</v>
      </c>
    </row>
    <row r="1982" spans="2:29">
      <c r="B1982" s="7">
        <f t="shared" si="890"/>
        <v>0.77540865607516041</v>
      </c>
      <c r="C1982" s="7">
        <f t="shared" ref="C1982:C2045" si="891">B1982-B1981</f>
        <v>3.9764546465392847E-4</v>
      </c>
      <c r="D1982" s="58">
        <f t="shared" ref="D1982:D2045" si="892">$E$23*$E$21*U1981/V1981</f>
        <v>3604822.9034626586</v>
      </c>
      <c r="E1982" s="7">
        <f t="shared" ref="E1982:E2045" si="893">D1982/6894.757</f>
        <v>522.83538106747767</v>
      </c>
      <c r="F1982" s="7">
        <f t="shared" ref="F1982:F2045" si="894">D1982-$E$6</f>
        <v>3503497.9034626586</v>
      </c>
      <c r="G1982" s="57">
        <f t="shared" ref="G1982:G2045" si="895">($E$7*((D1982*0.000145038)^$E$8))*0.0254</f>
        <v>1.2439818150885502E-2</v>
      </c>
      <c r="H1982" s="61">
        <f t="shared" ref="H1982:H2045" si="896">IF(H1981&gt;0,IF((H1981+G1981*C1982)&lt;$E$10,H1981+G1981*C1982,0),0)</f>
        <v>1.796038343307697E-2</v>
      </c>
      <c r="I1982" s="7">
        <f t="shared" ref="I1982:I2045" si="897">IF(H1982&gt;0,I1981-G1981*C1982*2,0)</f>
        <v>6.2079233133846022E-2</v>
      </c>
      <c r="J1982" s="58">
        <f t="shared" ref="J1982:J2045" si="898">IF(H1982&gt;0,PI()*($E$10^2-H1982^2),0)</f>
        <v>6.6734190848914763E-4</v>
      </c>
      <c r="K1982" s="7">
        <f t="shared" ref="K1982:K2045" si="899">IF(J1982=0,0,2*PI()*H1982*I1982)</f>
        <v>7.0055432062293803E-3</v>
      </c>
      <c r="L1982" s="7">
        <f t="shared" ref="L1982:L2045" si="900">J1982*2+K1982</f>
        <v>8.3402270232076758E-3</v>
      </c>
      <c r="M1982" s="58">
        <f t="shared" ref="M1982:M2045" si="901">IF(L1982&gt;0,L1982*$E$13,0)</f>
        <v>2.5020681069623026E-2</v>
      </c>
      <c r="N1982" s="58">
        <f t="shared" ref="N1982:N2045" si="902">$E$13*PI()*($E$10^2-H1982^2)*I1982</f>
        <v>1.2428422175125059E-4</v>
      </c>
      <c r="O1982" s="59">
        <f t="shared" ref="O1982:O2045" si="903">$E$9*N1982</f>
        <v>0.22075984888565886</v>
      </c>
      <c r="P1982" s="58">
        <f t="shared" ref="P1982:P2045" si="904">(O1981-O1982)</f>
        <v>2.1985072585575804E-4</v>
      </c>
      <c r="Q1982" s="58">
        <f t="shared" ref="Q1982:Q2045" si="905">P1982/C1982</f>
        <v>0.55288126081632671</v>
      </c>
      <c r="R1982" s="58">
        <f t="shared" ref="R1982:R2045" si="906">IF(D1982&gt;$E$6,$E$14*D1982*$E$22*(SQRT((2/($E$22+1))^(($E$22+1)/($E$22-1))))/($E$22*$E$23*$E$21)^0.5,0)</f>
        <v>0.54997778855715396</v>
      </c>
      <c r="S1982" s="60">
        <f t="shared" ref="S1982:S2045" si="907">Q1982-R1982</f>
        <v>2.9034722591727569E-3</v>
      </c>
      <c r="T1982" s="58">
        <f t="shared" ref="T1982:T2045" si="908">R1982*C1982</f>
        <v>2.186961732801495E-4</v>
      </c>
      <c r="U1982" s="58">
        <f t="shared" ref="U1982:U2045" si="909">IF(P1982+U1981-T1982&gt;0,P1982+U1981-T1982,0)</f>
        <v>3.5073133030262779E-3</v>
      </c>
      <c r="V1982" s="58">
        <f t="shared" ref="V1982:V2045" si="910">$E$20-N1982</f>
        <v>3.2753163613561515E-4</v>
      </c>
      <c r="W1982" s="50">
        <f t="shared" ref="W1982:W2045" si="911">M1982/$E$14</f>
        <v>174.22035470602731</v>
      </c>
      <c r="X1982" s="50">
        <f t="shared" ref="X1982:X2045" si="912">D1982/(1+(($E$22-1)/2)*$E$17^2)^($E$22/($E$22-1))</f>
        <v>105952.58997332458</v>
      </c>
      <c r="Y1982" s="50">
        <f t="shared" ref="Y1982:Y2045" si="913">IF(D1982/(1+(($E$22-1)/2)*$E$17^2)^($E$22/($E$22-1))&lt;$E$6,$E$6,D1982/(1+(($E$22-1)/2)*$E$17^2)^($E$22/($E$22-1)))</f>
        <v>105952.58997332458</v>
      </c>
      <c r="Z1982" s="50">
        <f t="shared" ref="Z1982:Z2045" si="914">(((2*$E$22^2)/($E$22-1))*((2/($E$22+1))^(($E$22+1)/($E$22-1)))*((1-(X1982/D1982)^(($E$22-1)/$E$22))))^(0.5)+(((X1982-$E$6)/(D1982))*($E$15/$E$14))</f>
        <v>1.5870811533623481</v>
      </c>
      <c r="AA1982" s="50">
        <f t="shared" ref="AA1982:AA2045" si="915">Z1982*$E$16</f>
        <v>1.3490189803579959</v>
      </c>
      <c r="AB1982" s="50">
        <f t="shared" ref="AB1982:AB2045" si="916">IF(AA1982*D1982*$E$14&gt;0,AA1982*D1982*$E$14,0)</f>
        <v>698.39677837811621</v>
      </c>
      <c r="AC1982" s="7">
        <f t="shared" ref="AC1982:AC2045" si="917">((AB1981+AB1982)/(2))*C1982</f>
        <v>0.27772189886453136</v>
      </c>
    </row>
    <row r="1983" spans="2:29">
      <c r="B1983" s="7">
        <f t="shared" si="890"/>
        <v>0.77580630153981434</v>
      </c>
      <c r="C1983" s="7">
        <f t="shared" si="891"/>
        <v>3.9764546465392847E-4</v>
      </c>
      <c r="D1983" s="58">
        <f t="shared" si="892"/>
        <v>3604647.2541413512</v>
      </c>
      <c r="E1983" s="7">
        <f t="shared" si="893"/>
        <v>522.80990528619816</v>
      </c>
      <c r="F1983" s="7">
        <f t="shared" si="894"/>
        <v>3503322.2541413512</v>
      </c>
      <c r="G1983" s="57">
        <f t="shared" si="895"/>
        <v>1.2439624787401389E-2</v>
      </c>
      <c r="H1983" s="61">
        <f t="shared" si="896"/>
        <v>1.796533007034579E-2</v>
      </c>
      <c r="I1983" s="7">
        <f t="shared" si="897"/>
        <v>6.2069339859308383E-2</v>
      </c>
      <c r="J1983" s="58">
        <f t="shared" si="898"/>
        <v>6.6678361143009124E-4</v>
      </c>
      <c r="K1983" s="7">
        <f t="shared" si="899"/>
        <v>7.0063559205766797E-3</v>
      </c>
      <c r="L1983" s="7">
        <f t="shared" si="900"/>
        <v>8.3399231434368622E-3</v>
      </c>
      <c r="M1983" s="58">
        <f t="shared" si="901"/>
        <v>2.5019769430310587E-2</v>
      </c>
      <c r="N1983" s="58">
        <f t="shared" si="902"/>
        <v>1.2416045577141408E-4</v>
      </c>
      <c r="O1983" s="59">
        <f t="shared" si="903"/>
        <v>0.22054000956397427</v>
      </c>
      <c r="P1983" s="58">
        <f t="shared" si="904"/>
        <v>2.1983932168459508E-4</v>
      </c>
      <c r="Q1983" s="58">
        <f t="shared" si="905"/>
        <v>0.55285258157268713</v>
      </c>
      <c r="R1983" s="58">
        <f t="shared" si="906"/>
        <v>0.54995099022950189</v>
      </c>
      <c r="S1983" s="60">
        <f t="shared" si="907"/>
        <v>2.9015913431852391E-3</v>
      </c>
      <c r="T1983" s="58">
        <f t="shared" si="908"/>
        <v>2.1868551704669835E-4</v>
      </c>
      <c r="U1983" s="58">
        <f t="shared" si="909"/>
        <v>3.5084671076641748E-3</v>
      </c>
      <c r="V1983" s="58">
        <f t="shared" si="910"/>
        <v>3.2765540211545166E-4</v>
      </c>
      <c r="W1983" s="50">
        <f t="shared" si="911"/>
        <v>174.21400691221885</v>
      </c>
      <c r="X1983" s="50">
        <f t="shared" si="912"/>
        <v>105947.42730624828</v>
      </c>
      <c r="Y1983" s="50">
        <f t="shared" si="913"/>
        <v>105947.42730624828</v>
      </c>
      <c r="Z1983" s="50">
        <f t="shared" si="914"/>
        <v>1.5870714843410121</v>
      </c>
      <c r="AA1983" s="50">
        <f t="shared" si="915"/>
        <v>1.3490107616898603</v>
      </c>
      <c r="AB1983" s="50">
        <f t="shared" si="916"/>
        <v>698.35849350112585</v>
      </c>
      <c r="AC1983" s="7">
        <f t="shared" si="917"/>
        <v>0.27770669954712274</v>
      </c>
    </row>
    <row r="1984" spans="2:29">
      <c r="B1984" s="7">
        <f t="shared" si="890"/>
        <v>0.77620394700446826</v>
      </c>
      <c r="C1984" s="7">
        <f t="shared" si="891"/>
        <v>3.9764546465392847E-4</v>
      </c>
      <c r="D1984" s="58">
        <f t="shared" si="892"/>
        <v>3604471.0397489541</v>
      </c>
      <c r="E1984" s="7">
        <f t="shared" si="893"/>
        <v>522.78434754828265</v>
      </c>
      <c r="F1984" s="7">
        <f t="shared" si="894"/>
        <v>3503146.0397489541</v>
      </c>
      <c r="G1984" s="57">
        <f t="shared" si="895"/>
        <v>1.2439430795411285E-2</v>
      </c>
      <c r="H1984" s="61">
        <f t="shared" si="896"/>
        <v>1.7970276630724497E-2</v>
      </c>
      <c r="I1984" s="7">
        <f t="shared" si="897"/>
        <v>6.2059446738550968E-2</v>
      </c>
      <c r="J1984" s="58">
        <f t="shared" si="898"/>
        <v>6.6622516930809662E-4</v>
      </c>
      <c r="K1984" s="7">
        <f t="shared" si="899"/>
        <v>7.0071680073269726E-3</v>
      </c>
      <c r="L1984" s="7">
        <f t="shared" si="900"/>
        <v>8.3396183459431665E-3</v>
      </c>
      <c r="M1984" s="58">
        <f t="shared" si="901"/>
        <v>2.50188550378295E-2</v>
      </c>
      <c r="N1984" s="58">
        <f t="shared" si="902"/>
        <v>1.2403669623167377E-4</v>
      </c>
      <c r="O1984" s="59">
        <f t="shared" si="903"/>
        <v>0.22032018168151055</v>
      </c>
      <c r="P1984" s="58">
        <f t="shared" si="904"/>
        <v>2.1982788246371898E-4</v>
      </c>
      <c r="Q1984" s="58">
        <f t="shared" si="905"/>
        <v>0.55282381418592452</v>
      </c>
      <c r="R1984" s="58">
        <f t="shared" si="906"/>
        <v>0.54992410569052796</v>
      </c>
      <c r="S1984" s="60">
        <f t="shared" si="907"/>
        <v>2.899708495396558E-3</v>
      </c>
      <c r="T1984" s="58">
        <f t="shared" si="908"/>
        <v>2.1867482653170606E-4</v>
      </c>
      <c r="U1984" s="58">
        <f t="shared" si="909"/>
        <v>3.5096201635961876E-3</v>
      </c>
      <c r="V1984" s="58">
        <f t="shared" si="910"/>
        <v>3.2777916165519199E-4</v>
      </c>
      <c r="W1984" s="50">
        <f t="shared" si="911"/>
        <v>174.20763994794828</v>
      </c>
      <c r="X1984" s="50">
        <f t="shared" si="912"/>
        <v>105942.2480306597</v>
      </c>
      <c r="Y1984" s="50">
        <f t="shared" si="913"/>
        <v>105942.2480306597</v>
      </c>
      <c r="Z1984" s="50">
        <f t="shared" si="914"/>
        <v>1.587061783267123</v>
      </c>
      <c r="AA1984" s="50">
        <f t="shared" si="915"/>
        <v>1.3490025157770544</v>
      </c>
      <c r="AB1984" s="50">
        <f t="shared" si="916"/>
        <v>698.32008546011184</v>
      </c>
      <c r="AC1984" s="7">
        <f t="shared" si="917"/>
        <v>0.27769145125161493</v>
      </c>
    </row>
    <row r="1985" spans="2:29">
      <c r="B1985" s="7">
        <f t="shared" si="890"/>
        <v>0.77660159246912219</v>
      </c>
      <c r="C1985" s="7">
        <f t="shared" si="891"/>
        <v>3.9764546465392847E-4</v>
      </c>
      <c r="D1985" s="58">
        <f t="shared" si="892"/>
        <v>3604294.2603432932</v>
      </c>
      <c r="E1985" s="7">
        <f t="shared" si="893"/>
        <v>522.75870786211806</v>
      </c>
      <c r="F1985" s="7">
        <f t="shared" si="894"/>
        <v>3502969.2603432932</v>
      </c>
      <c r="G1985" s="57">
        <f t="shared" si="895"/>
        <v>1.2439236174916194E-2</v>
      </c>
      <c r="H1985" s="61">
        <f t="shared" si="896"/>
        <v>1.7975223113963167E-2</v>
      </c>
      <c r="I1985" s="7">
        <f t="shared" si="897"/>
        <v>6.2049553772073628E-2</v>
      </c>
      <c r="J1985" s="58">
        <f t="shared" si="898"/>
        <v>6.6566658215856005E-4</v>
      </c>
      <c r="K1985" s="7">
        <f t="shared" si="899"/>
        <v>7.0079794664679538E-3</v>
      </c>
      <c r="L1985" s="7">
        <f t="shared" si="900"/>
        <v>8.3393126307850732E-3</v>
      </c>
      <c r="M1985" s="58">
        <f t="shared" si="901"/>
        <v>2.5017937892355221E-2</v>
      </c>
      <c r="N1985" s="58">
        <f t="shared" si="902"/>
        <v>1.2391294315176012E-4</v>
      </c>
      <c r="O1985" s="59">
        <f t="shared" si="903"/>
        <v>0.22010036527331392</v>
      </c>
      <c r="P1985" s="58">
        <f t="shared" si="904"/>
        <v>2.1981640819662696E-4</v>
      </c>
      <c r="Q1985" s="58">
        <f t="shared" si="905"/>
        <v>0.55279495866483364</v>
      </c>
      <c r="R1985" s="58">
        <f t="shared" si="906"/>
        <v>0.54989713494905423</v>
      </c>
      <c r="S1985" s="60">
        <f t="shared" si="907"/>
        <v>2.8978237157794018E-3</v>
      </c>
      <c r="T1985" s="58">
        <f t="shared" si="908"/>
        <v>2.1866410173868069E-4</v>
      </c>
      <c r="U1985" s="58">
        <f t="shared" si="909"/>
        <v>3.5107724700541337E-3</v>
      </c>
      <c r="V1985" s="58">
        <f t="shared" si="910"/>
        <v>3.2790291473510562E-4</v>
      </c>
      <c r="W1985" s="50">
        <f t="shared" si="911"/>
        <v>174.20125381443731</v>
      </c>
      <c r="X1985" s="50">
        <f t="shared" si="912"/>
        <v>105937.05214825846</v>
      </c>
      <c r="Y1985" s="50">
        <f t="shared" si="913"/>
        <v>105937.05214825846</v>
      </c>
      <c r="Z1985" s="50">
        <f t="shared" si="914"/>
        <v>1.5870520501346015</v>
      </c>
      <c r="AA1985" s="50">
        <f t="shared" si="915"/>
        <v>1.3489942426144113</v>
      </c>
      <c r="AB1985" s="50">
        <f t="shared" si="916"/>
        <v>698.28155426767808</v>
      </c>
      <c r="AC1985" s="7">
        <f t="shared" si="917"/>
        <v>0.27767615398299772</v>
      </c>
    </row>
    <row r="1986" spans="2:29">
      <c r="B1986" s="7">
        <f t="shared" si="890"/>
        <v>0.77699923793377612</v>
      </c>
      <c r="C1986" s="7">
        <f t="shared" si="891"/>
        <v>3.9764546465392847E-4</v>
      </c>
      <c r="D1986" s="58">
        <f t="shared" si="892"/>
        <v>3604116.915981967</v>
      </c>
      <c r="E1986" s="7">
        <f t="shared" si="893"/>
        <v>522.73298623605842</v>
      </c>
      <c r="F1986" s="7">
        <f t="shared" si="894"/>
        <v>3502791.915981967</v>
      </c>
      <c r="G1986" s="57">
        <f t="shared" si="895"/>
        <v>1.2439040925916666E-2</v>
      </c>
      <c r="H1986" s="61">
        <f t="shared" si="896"/>
        <v>1.7980169519811882E-2</v>
      </c>
      <c r="I1986" s="7">
        <f t="shared" si="897"/>
        <v>6.2039660960376199E-2</v>
      </c>
      <c r="J1986" s="58">
        <f t="shared" si="898"/>
        <v>6.6510785001690784E-4</v>
      </c>
      <c r="K1986" s="7">
        <f t="shared" si="899"/>
        <v>7.0087902979874403E-3</v>
      </c>
      <c r="L1986" s="7">
        <f t="shared" si="900"/>
        <v>8.3390059980212559E-3</v>
      </c>
      <c r="M1986" s="58">
        <f t="shared" si="901"/>
        <v>2.5017017994063768E-2</v>
      </c>
      <c r="N1986" s="58">
        <f t="shared" si="902"/>
        <v>1.2378919655140112E-4</v>
      </c>
      <c r="O1986" s="59">
        <f t="shared" si="903"/>
        <v>0.21988056037442624</v>
      </c>
      <c r="P1986" s="58">
        <f t="shared" si="904"/>
        <v>2.1980489888767663E-4</v>
      </c>
      <c r="Q1986" s="58">
        <f t="shared" si="905"/>
        <v>0.55276601502037304</v>
      </c>
      <c r="R1986" s="58">
        <f t="shared" si="906"/>
        <v>0.54987007801386845</v>
      </c>
      <c r="S1986" s="60">
        <f t="shared" si="907"/>
        <v>2.8959370065045897E-3</v>
      </c>
      <c r="T1986" s="58">
        <f t="shared" si="908"/>
        <v>2.1865334267111663E-4</v>
      </c>
      <c r="U1986" s="58">
        <f t="shared" si="909"/>
        <v>3.5119240262706936E-3</v>
      </c>
      <c r="V1986" s="58">
        <f t="shared" si="910"/>
        <v>3.2802666133546462E-4</v>
      </c>
      <c r="W1986" s="50">
        <f t="shared" si="911"/>
        <v>174.19484851291156</v>
      </c>
      <c r="X1986" s="50">
        <f t="shared" si="912"/>
        <v>105931.83966073746</v>
      </c>
      <c r="Y1986" s="50">
        <f t="shared" si="913"/>
        <v>105931.83966073746</v>
      </c>
      <c r="Z1986" s="50">
        <f t="shared" si="914"/>
        <v>1.5870422849373236</v>
      </c>
      <c r="AA1986" s="50">
        <f t="shared" si="915"/>
        <v>1.348985942196725</v>
      </c>
      <c r="AB1986" s="50">
        <f t="shared" si="916"/>
        <v>698.24289993637888</v>
      </c>
      <c r="AC1986" s="7">
        <f t="shared" si="917"/>
        <v>0.277660807746273</v>
      </c>
    </row>
    <row r="1987" spans="2:29">
      <c r="B1987" s="7">
        <f t="shared" si="890"/>
        <v>0.77739688339843005</v>
      </c>
      <c r="C1987" s="7">
        <f t="shared" si="891"/>
        <v>3.9764546465392847E-4</v>
      </c>
      <c r="D1987" s="58">
        <f t="shared" si="892"/>
        <v>3603939.0067232321</v>
      </c>
      <c r="E1987" s="7">
        <f t="shared" si="893"/>
        <v>522.70718267855307</v>
      </c>
      <c r="F1987" s="7">
        <f t="shared" si="894"/>
        <v>3502614.0067232321</v>
      </c>
      <c r="G1987" s="57">
        <f t="shared" si="895"/>
        <v>1.2438845048413775E-2</v>
      </c>
      <c r="H1987" s="61">
        <f t="shared" si="896"/>
        <v>1.7985115848020716E-2</v>
      </c>
      <c r="I1987" s="7">
        <f t="shared" si="897"/>
        <v>6.2029768303958531E-2</v>
      </c>
      <c r="J1987" s="58">
        <f t="shared" si="898"/>
        <v>6.6454897291859827E-4</v>
      </c>
      <c r="K1987" s="7">
        <f t="shared" si="899"/>
        <v>7.0096005018733731E-3</v>
      </c>
      <c r="L1987" s="7">
        <f t="shared" si="900"/>
        <v>8.3386984477105703E-3</v>
      </c>
      <c r="M1987" s="58">
        <f t="shared" si="901"/>
        <v>2.5016095343131713E-2</v>
      </c>
      <c r="N1987" s="58">
        <f t="shared" si="902"/>
        <v>1.2366545645032279E-4</v>
      </c>
      <c r="O1987" s="59">
        <f t="shared" si="903"/>
        <v>0.21966076701988585</v>
      </c>
      <c r="P1987" s="58">
        <f t="shared" si="904"/>
        <v>2.1979335454039295E-4</v>
      </c>
      <c r="Q1987" s="58">
        <f t="shared" si="905"/>
        <v>0.55273698326140719</v>
      </c>
      <c r="R1987" s="58">
        <f t="shared" si="906"/>
        <v>0.54984293489385871</v>
      </c>
      <c r="S1987" s="60">
        <f t="shared" si="907"/>
        <v>2.8940483675484741E-3</v>
      </c>
      <c r="T1987" s="58">
        <f t="shared" si="908"/>
        <v>2.1864254933254818E-4</v>
      </c>
      <c r="U1987" s="58">
        <f t="shared" si="909"/>
        <v>3.5130748314785385E-3</v>
      </c>
      <c r="V1987" s="58">
        <f t="shared" si="910"/>
        <v>3.28150401436543E-4</v>
      </c>
      <c r="W1987" s="50">
        <f t="shared" si="911"/>
        <v>174.18842404460054</v>
      </c>
      <c r="X1987" s="50">
        <f t="shared" si="912"/>
        <v>105926.61056980901</v>
      </c>
      <c r="Y1987" s="50">
        <f t="shared" si="913"/>
        <v>105926.61056980901</v>
      </c>
      <c r="Z1987" s="50">
        <f t="shared" si="914"/>
        <v>1.5870324876691722</v>
      </c>
      <c r="AA1987" s="50">
        <f t="shared" si="915"/>
        <v>1.3489776145187964</v>
      </c>
      <c r="AB1987" s="50">
        <f t="shared" si="916"/>
        <v>698.20412247891181</v>
      </c>
      <c r="AC1987" s="7">
        <f t="shared" si="917"/>
        <v>0.27764541254646152</v>
      </c>
    </row>
    <row r="1988" spans="2:29">
      <c r="B1988" s="7">
        <f t="shared" si="890"/>
        <v>0.77779452886308398</v>
      </c>
      <c r="C1988" s="7">
        <f t="shared" si="891"/>
        <v>3.9764546465392847E-4</v>
      </c>
      <c r="D1988" s="58">
        <f t="shared" si="892"/>
        <v>3603760.5326251211</v>
      </c>
      <c r="E1988" s="7">
        <f t="shared" si="893"/>
        <v>522.68129719801891</v>
      </c>
      <c r="F1988" s="7">
        <f t="shared" si="894"/>
        <v>3502435.5326251211</v>
      </c>
      <c r="G1988" s="57">
        <f t="shared" si="895"/>
        <v>1.2438648542408151E-2</v>
      </c>
      <c r="H1988" s="61">
        <f t="shared" si="896"/>
        <v>1.7990062098339751E-2</v>
      </c>
      <c r="I1988" s="7">
        <f t="shared" si="897"/>
        <v>6.2019875803320461E-2</v>
      </c>
      <c r="J1988" s="58">
        <f t="shared" si="898"/>
        <v>6.6398995089911935E-4</v>
      </c>
      <c r="K1988" s="7">
        <f t="shared" si="899"/>
        <v>7.0104100781138157E-3</v>
      </c>
      <c r="L1988" s="7">
        <f t="shared" si="900"/>
        <v>8.3383899799120541E-3</v>
      </c>
      <c r="M1988" s="58">
        <f t="shared" si="901"/>
        <v>2.5015169939736161E-2</v>
      </c>
      <c r="N1988" s="58">
        <f t="shared" si="902"/>
        <v>1.235417228682487E-4</v>
      </c>
      <c r="O1988" s="59">
        <f t="shared" si="903"/>
        <v>0.21944098524472674</v>
      </c>
      <c r="P1988" s="58">
        <f t="shared" si="904"/>
        <v>2.197817751591058E-4</v>
      </c>
      <c r="Q1988" s="58">
        <f t="shared" si="905"/>
        <v>0.55270786339882505</v>
      </c>
      <c r="R1988" s="58">
        <f t="shared" si="906"/>
        <v>0.54981570559787873</v>
      </c>
      <c r="S1988" s="60">
        <f t="shared" si="907"/>
        <v>2.8921578009463156E-3</v>
      </c>
      <c r="T1988" s="58">
        <f t="shared" si="908"/>
        <v>2.1863172172649603E-4</v>
      </c>
      <c r="U1988" s="58">
        <f t="shared" si="909"/>
        <v>3.5142248849111481E-3</v>
      </c>
      <c r="V1988" s="58">
        <f t="shared" si="910"/>
        <v>3.2827413501861709E-4</v>
      </c>
      <c r="W1988" s="50">
        <f t="shared" si="911"/>
        <v>174.1819804107374</v>
      </c>
      <c r="X1988" s="50">
        <f t="shared" si="912"/>
        <v>105921.36487717877</v>
      </c>
      <c r="Y1988" s="50">
        <f t="shared" si="913"/>
        <v>105921.36487717877</v>
      </c>
      <c r="Z1988" s="50">
        <f t="shared" si="914"/>
        <v>1.5870226583239864</v>
      </c>
      <c r="AA1988" s="50">
        <f t="shared" si="915"/>
        <v>1.3489692595753884</v>
      </c>
      <c r="AB1988" s="50">
        <f t="shared" si="916"/>
        <v>698.1652219079258</v>
      </c>
      <c r="AC1988" s="7">
        <f t="shared" si="917"/>
        <v>0.27762996838860277</v>
      </c>
    </row>
    <row r="1989" spans="2:29">
      <c r="B1989" s="7">
        <f t="shared" si="890"/>
        <v>0.77819217432773791</v>
      </c>
      <c r="C1989" s="7">
        <f t="shared" si="891"/>
        <v>3.9764546465392847E-4</v>
      </c>
      <c r="D1989" s="58">
        <f t="shared" si="892"/>
        <v>3603581.493746269</v>
      </c>
      <c r="E1989" s="7">
        <f t="shared" si="893"/>
        <v>522.6553298029603</v>
      </c>
      <c r="F1989" s="7">
        <f t="shared" si="894"/>
        <v>3502256.493746269</v>
      </c>
      <c r="G1989" s="57">
        <f t="shared" si="895"/>
        <v>1.2438451407900876E-2</v>
      </c>
      <c r="H1989" s="61">
        <f t="shared" si="896"/>
        <v>1.7995008270519062E-2</v>
      </c>
      <c r="I1989" s="7">
        <f t="shared" si="897"/>
        <v>6.2009983458961838E-2</v>
      </c>
      <c r="J1989" s="58">
        <f t="shared" si="898"/>
        <v>6.6343078399399148E-4</v>
      </c>
      <c r="K1989" s="7">
        <f t="shared" si="899"/>
        <v>7.0112190266969597E-3</v>
      </c>
      <c r="L1989" s="7">
        <f t="shared" si="900"/>
        <v>8.3380805946849431E-3</v>
      </c>
      <c r="M1989" s="58">
        <f t="shared" si="901"/>
        <v>2.5014241784054828E-2</v>
      </c>
      <c r="N1989" s="58">
        <f t="shared" si="902"/>
        <v>1.234179958249005E-4</v>
      </c>
      <c r="O1989" s="59">
        <f t="shared" si="903"/>
        <v>0.21922121508397951</v>
      </c>
      <c r="P1989" s="58">
        <f t="shared" si="904"/>
        <v>2.197701607472291E-4</v>
      </c>
      <c r="Q1989" s="58">
        <f t="shared" si="905"/>
        <v>0.55267865544121186</v>
      </c>
      <c r="R1989" s="58">
        <f t="shared" si="906"/>
        <v>0.54978839013487424</v>
      </c>
      <c r="S1989" s="60">
        <f t="shared" si="907"/>
        <v>2.8902653063376249E-3</v>
      </c>
      <c r="T1989" s="58">
        <f t="shared" si="908"/>
        <v>2.1862085985651736E-4</v>
      </c>
      <c r="U1989" s="58">
        <f t="shared" si="909"/>
        <v>3.5153741858018599E-3</v>
      </c>
      <c r="V1989" s="58">
        <f t="shared" si="910"/>
        <v>3.2839786206196524E-4</v>
      </c>
      <c r="W1989" s="50">
        <f t="shared" si="911"/>
        <v>174.17551761255956</v>
      </c>
      <c r="X1989" s="50">
        <f t="shared" si="912"/>
        <v>105916.10258457014</v>
      </c>
      <c r="Y1989" s="50">
        <f t="shared" si="913"/>
        <v>105916.10258457014</v>
      </c>
      <c r="Z1989" s="50">
        <f t="shared" si="914"/>
        <v>1.5870127968956078</v>
      </c>
      <c r="AA1989" s="50">
        <f t="shared" si="915"/>
        <v>1.3489608773612667</v>
      </c>
      <c r="AB1989" s="50">
        <f t="shared" si="916"/>
        <v>698.12619823620128</v>
      </c>
      <c r="AC1989" s="7">
        <f t="shared" si="917"/>
        <v>0.27761447527775257</v>
      </c>
    </row>
    <row r="1990" spans="2:29">
      <c r="B1990" s="7">
        <f t="shared" si="890"/>
        <v>0.77858981979239184</v>
      </c>
      <c r="C1990" s="7">
        <f t="shared" si="891"/>
        <v>3.9764546465392847E-4</v>
      </c>
      <c r="D1990" s="58">
        <f t="shared" si="892"/>
        <v>3603401.8901449465</v>
      </c>
      <c r="E1990" s="7">
        <f t="shared" si="893"/>
        <v>522.6292805018287</v>
      </c>
      <c r="F1990" s="7">
        <f t="shared" si="894"/>
        <v>3502076.8901449465</v>
      </c>
      <c r="G1990" s="57">
        <f t="shared" si="895"/>
        <v>1.2438253644892441E-2</v>
      </c>
      <c r="H1990" s="61">
        <f t="shared" si="896"/>
        <v>1.7999954364308731E-2</v>
      </c>
      <c r="I1990" s="7">
        <f t="shared" si="897"/>
        <v>6.20000912713825E-2</v>
      </c>
      <c r="J1990" s="58">
        <f t="shared" si="898"/>
        <v>6.6287147223876479E-4</v>
      </c>
      <c r="K1990" s="7">
        <f t="shared" si="899"/>
        <v>7.0120273476111166E-3</v>
      </c>
      <c r="L1990" s="7">
        <f t="shared" si="900"/>
        <v>8.3377702920886462E-3</v>
      </c>
      <c r="M1990" s="58">
        <f t="shared" si="901"/>
        <v>2.5013310876265939E-2</v>
      </c>
      <c r="N1990" s="58">
        <f t="shared" si="902"/>
        <v>1.2329427533999733E-4</v>
      </c>
      <c r="O1990" s="59">
        <f t="shared" si="903"/>
        <v>0.21900145657267026</v>
      </c>
      <c r="P1990" s="58">
        <f t="shared" si="904"/>
        <v>2.1975851130925927E-4</v>
      </c>
      <c r="Q1990" s="58">
        <f t="shared" si="905"/>
        <v>0.55264935939987514</v>
      </c>
      <c r="R1990" s="58">
        <f t="shared" si="906"/>
        <v>0.54976098851373578</v>
      </c>
      <c r="S1990" s="60">
        <f t="shared" si="907"/>
        <v>2.8883708861393576E-3</v>
      </c>
      <c r="T1990" s="58">
        <f t="shared" si="908"/>
        <v>2.186099637261475E-4</v>
      </c>
      <c r="U1990" s="58">
        <f t="shared" si="909"/>
        <v>3.5165227333849719E-3</v>
      </c>
      <c r="V1990" s="58">
        <f t="shared" si="910"/>
        <v>3.285215825468684E-4</v>
      </c>
      <c r="W1990" s="50">
        <f t="shared" si="911"/>
        <v>174.16903565130809</v>
      </c>
      <c r="X1990" s="50">
        <f t="shared" si="912"/>
        <v>105910.82369369581</v>
      </c>
      <c r="Y1990" s="50">
        <f t="shared" si="913"/>
        <v>105910.82369369581</v>
      </c>
      <c r="Z1990" s="50">
        <f t="shared" si="914"/>
        <v>1.5870029033778272</v>
      </c>
      <c r="AA1990" s="50">
        <f t="shared" si="915"/>
        <v>1.3489524678711531</v>
      </c>
      <c r="AB1990" s="50">
        <f t="shared" si="916"/>
        <v>698.08705147643877</v>
      </c>
      <c r="AC1990" s="7">
        <f t="shared" si="917"/>
        <v>0.27759893321897711</v>
      </c>
    </row>
    <row r="1991" spans="2:29">
      <c r="B1991" s="7">
        <f t="shared" si="890"/>
        <v>0.77898746525704576</v>
      </c>
      <c r="C1991" s="7">
        <f t="shared" si="891"/>
        <v>3.9764546465392847E-4</v>
      </c>
      <c r="D1991" s="58">
        <f t="shared" si="892"/>
        <v>3603221.7218801817</v>
      </c>
      <c r="E1991" s="7">
        <f t="shared" si="893"/>
        <v>522.60314930318532</v>
      </c>
      <c r="F1991" s="7">
        <f t="shared" si="894"/>
        <v>3501896.7218801817</v>
      </c>
      <c r="G1991" s="57">
        <f t="shared" si="895"/>
        <v>1.243805525338397E-2</v>
      </c>
      <c r="H1991" s="61">
        <f t="shared" si="896"/>
        <v>1.8004900379458837E-2</v>
      </c>
      <c r="I1991" s="7">
        <f t="shared" si="897"/>
        <v>6.1990199241082289E-2</v>
      </c>
      <c r="J1991" s="58">
        <f t="shared" si="898"/>
        <v>6.6231201566902074E-4</v>
      </c>
      <c r="K1991" s="7">
        <f t="shared" si="899"/>
        <v>7.0128350408447228E-3</v>
      </c>
      <c r="L1991" s="7">
        <f t="shared" si="900"/>
        <v>8.3374590721827652E-3</v>
      </c>
      <c r="M1991" s="58">
        <f t="shared" si="901"/>
        <v>2.5012377216548295E-2</v>
      </c>
      <c r="N1991" s="58">
        <f t="shared" si="902"/>
        <v>1.2317056143325622E-4</v>
      </c>
      <c r="O1991" s="59">
        <f t="shared" si="903"/>
        <v>0.21878170974582137</v>
      </c>
      <c r="P1991" s="58">
        <f t="shared" si="904"/>
        <v>2.197468268488878E-4</v>
      </c>
      <c r="Q1991" s="58">
        <f t="shared" si="905"/>
        <v>0.55261997528409845</v>
      </c>
      <c r="R1991" s="58">
        <f t="shared" si="906"/>
        <v>0.54973350074346872</v>
      </c>
      <c r="S1991" s="60">
        <f t="shared" si="907"/>
        <v>2.8864745406297354E-3</v>
      </c>
      <c r="T1991" s="58">
        <f t="shared" si="908"/>
        <v>2.1859903333896734E-4</v>
      </c>
      <c r="U1991" s="58">
        <f t="shared" si="909"/>
        <v>3.5176705268948924E-3</v>
      </c>
      <c r="V1991" s="58">
        <f t="shared" si="910"/>
        <v>3.2864529645360951E-4</v>
      </c>
      <c r="W1991" s="50">
        <f t="shared" si="911"/>
        <v>174.16253452822795</v>
      </c>
      <c r="X1991" s="50">
        <f t="shared" si="912"/>
        <v>105905.52820629074</v>
      </c>
      <c r="Y1991" s="50">
        <f t="shared" si="913"/>
        <v>105905.52820629074</v>
      </c>
      <c r="Z1991" s="50">
        <f t="shared" si="914"/>
        <v>1.5869929777644467</v>
      </c>
      <c r="AA1991" s="50">
        <f t="shared" si="915"/>
        <v>1.3489440310997796</v>
      </c>
      <c r="AB1991" s="50">
        <f t="shared" si="916"/>
        <v>698.04778164150434</v>
      </c>
      <c r="AC1991" s="7">
        <f t="shared" si="917"/>
        <v>0.2775833422173597</v>
      </c>
    </row>
    <row r="1992" spans="2:29">
      <c r="B1992" s="7">
        <f t="shared" si="890"/>
        <v>0.77938511072169969</v>
      </c>
      <c r="C1992" s="7">
        <f t="shared" si="891"/>
        <v>3.9764546465392847E-4</v>
      </c>
      <c r="D1992" s="58">
        <f t="shared" si="892"/>
        <v>3603040.9890108919</v>
      </c>
      <c r="E1992" s="7">
        <f t="shared" si="893"/>
        <v>522.57693621557542</v>
      </c>
      <c r="F1992" s="7">
        <f t="shared" si="894"/>
        <v>3501715.9890108919</v>
      </c>
      <c r="G1992" s="57">
        <f t="shared" si="895"/>
        <v>1.2437856233376248E-2</v>
      </c>
      <c r="H1992" s="61">
        <f t="shared" si="896"/>
        <v>1.800984631571946E-2</v>
      </c>
      <c r="I1992" s="7">
        <f t="shared" si="897"/>
        <v>6.1980307368561041E-2</v>
      </c>
      <c r="J1992" s="58">
        <f t="shared" si="898"/>
        <v>6.6175241432037135E-4</v>
      </c>
      <c r="K1992" s="7">
        <f t="shared" si="899"/>
        <v>7.0136421063863395E-3</v>
      </c>
      <c r="L1992" s="7">
        <f t="shared" si="900"/>
        <v>8.3371469350270819E-3</v>
      </c>
      <c r="M1992" s="58">
        <f t="shared" si="901"/>
        <v>2.5011440805081248E-2</v>
      </c>
      <c r="N1992" s="58">
        <f t="shared" si="902"/>
        <v>1.2304685412439193E-4</v>
      </c>
      <c r="O1992" s="59">
        <f t="shared" si="903"/>
        <v>0.21856197463845117</v>
      </c>
      <c r="P1992" s="58">
        <f t="shared" si="904"/>
        <v>2.1973510737019475E-4</v>
      </c>
      <c r="Q1992" s="58">
        <f t="shared" si="905"/>
        <v>0.55259050310414226</v>
      </c>
      <c r="R1992" s="58">
        <f t="shared" si="906"/>
        <v>0.54970592683306219</v>
      </c>
      <c r="S1992" s="60">
        <f t="shared" si="907"/>
        <v>2.8845762710800749E-3</v>
      </c>
      <c r="T1992" s="58">
        <f t="shared" si="908"/>
        <v>2.1858806869855141E-4</v>
      </c>
      <c r="U1992" s="58">
        <f t="shared" si="909"/>
        <v>3.5188175655665359E-3</v>
      </c>
      <c r="V1992" s="58">
        <f t="shared" si="910"/>
        <v>3.2876900376247386E-4</v>
      </c>
      <c r="W1992" s="50">
        <f t="shared" si="911"/>
        <v>174.15601424456798</v>
      </c>
      <c r="X1992" s="50">
        <f t="shared" si="912"/>
        <v>105900.2161240866</v>
      </c>
      <c r="Y1992" s="50">
        <f t="shared" si="913"/>
        <v>105900.2161240866</v>
      </c>
      <c r="Z1992" s="50">
        <f t="shared" si="914"/>
        <v>1.586983020049231</v>
      </c>
      <c r="AA1992" s="50">
        <f t="shared" si="915"/>
        <v>1.3489355670418464</v>
      </c>
      <c r="AB1992" s="50">
        <f t="shared" si="916"/>
        <v>698.00838874423982</v>
      </c>
      <c r="AC1992" s="7">
        <f t="shared" si="917"/>
        <v>0.27756770227801159</v>
      </c>
    </row>
    <row r="1993" spans="2:29">
      <c r="B1993" s="7">
        <f t="shared" si="890"/>
        <v>0.77978275618635362</v>
      </c>
      <c r="C1993" s="7">
        <f t="shared" si="891"/>
        <v>3.9764546465392847E-4</v>
      </c>
      <c r="D1993" s="58">
        <f t="shared" si="892"/>
        <v>3602859.6915962901</v>
      </c>
      <c r="E1993" s="7">
        <f t="shared" si="893"/>
        <v>522.55064124758712</v>
      </c>
      <c r="F1993" s="7">
        <f t="shared" si="894"/>
        <v>3501534.6915962901</v>
      </c>
      <c r="G1993" s="57">
        <f t="shared" si="895"/>
        <v>1.2437656584870204E-2</v>
      </c>
      <c r="H1993" s="61">
        <f t="shared" si="896"/>
        <v>1.8014792172840681E-2</v>
      </c>
      <c r="I1993" s="7">
        <f t="shared" si="897"/>
        <v>6.19704156543186E-2</v>
      </c>
      <c r="J1993" s="58">
        <f t="shared" si="898"/>
        <v>6.611926682284602E-4</v>
      </c>
      <c r="K1993" s="7">
        <f t="shared" si="899"/>
        <v>7.0144485442246501E-3</v>
      </c>
      <c r="L1993" s="7">
        <f t="shared" si="900"/>
        <v>8.3368338806815712E-3</v>
      </c>
      <c r="M1993" s="58">
        <f t="shared" si="901"/>
        <v>2.5010501642044713E-2</v>
      </c>
      <c r="N1993" s="58">
        <f t="shared" si="902"/>
        <v>1.2292315343311698E-4</v>
      </c>
      <c r="O1993" s="59">
        <f t="shared" si="903"/>
        <v>0.21834225128557402</v>
      </c>
      <c r="P1993" s="58">
        <f t="shared" si="904"/>
        <v>2.1972335287714917E-4</v>
      </c>
      <c r="Q1993" s="58">
        <f t="shared" si="905"/>
        <v>0.55256094286998791</v>
      </c>
      <c r="R1993" s="58">
        <f t="shared" si="906"/>
        <v>0.54967826679154996</v>
      </c>
      <c r="S1993" s="60">
        <f t="shared" si="907"/>
        <v>2.8826760784379513E-3</v>
      </c>
      <c r="T1993" s="58">
        <f t="shared" si="908"/>
        <v>2.1857706980849193E-4</v>
      </c>
      <c r="U1993" s="58">
        <f t="shared" si="909"/>
        <v>3.519963848635193E-3</v>
      </c>
      <c r="V1993" s="58">
        <f t="shared" si="910"/>
        <v>3.2889270445374881E-4</v>
      </c>
      <c r="W1993" s="50">
        <f t="shared" si="911"/>
        <v>174.14947480158094</v>
      </c>
      <c r="X1993" s="50">
        <f t="shared" si="912"/>
        <v>105894.88744882378</v>
      </c>
      <c r="Y1993" s="50">
        <f t="shared" si="913"/>
        <v>105894.88744882378</v>
      </c>
      <c r="Z1993" s="50">
        <f t="shared" si="914"/>
        <v>1.5869730302259304</v>
      </c>
      <c r="AA1993" s="50">
        <f t="shared" si="915"/>
        <v>1.3489270756920408</v>
      </c>
      <c r="AB1993" s="50">
        <f t="shared" si="916"/>
        <v>697.96887279755106</v>
      </c>
      <c r="AC1993" s="7">
        <f t="shared" si="917"/>
        <v>0.27755201340605207</v>
      </c>
    </row>
    <row r="1994" spans="2:29">
      <c r="B1994" s="7">
        <f t="shared" si="890"/>
        <v>0.78018040165100755</v>
      </c>
      <c r="C1994" s="7">
        <f t="shared" si="891"/>
        <v>3.9764546465392847E-4</v>
      </c>
      <c r="D1994" s="58">
        <f t="shared" si="892"/>
        <v>3602677.8296957491</v>
      </c>
      <c r="E1994" s="7">
        <f t="shared" si="893"/>
        <v>522.52426440783177</v>
      </c>
      <c r="F1994" s="7">
        <f t="shared" si="894"/>
        <v>3501352.8296957491</v>
      </c>
      <c r="G1994" s="57">
        <f t="shared" si="895"/>
        <v>1.2437456307866732E-2</v>
      </c>
      <c r="H1994" s="61">
        <f t="shared" si="896"/>
        <v>1.8019737950572576E-2</v>
      </c>
      <c r="I1994" s="7">
        <f t="shared" si="897"/>
        <v>6.1960524098854809E-2</v>
      </c>
      <c r="J1994" s="58">
        <f t="shared" si="898"/>
        <v>6.6063277742896178E-4</v>
      </c>
      <c r="K1994" s="7">
        <f t="shared" si="899"/>
        <v>7.0152543543484632E-3</v>
      </c>
      <c r="L1994" s="7">
        <f t="shared" si="900"/>
        <v>8.3365199092063861E-3</v>
      </c>
      <c r="M1994" s="58">
        <f t="shared" si="901"/>
        <v>2.500955972761916E-2</v>
      </c>
      <c r="N1994" s="58">
        <f t="shared" si="902"/>
        <v>1.227994593791417E-4</v>
      </c>
      <c r="O1994" s="59">
        <f t="shared" si="903"/>
        <v>0.21812253972220044</v>
      </c>
      <c r="P1994" s="58">
        <f t="shared" si="904"/>
        <v>2.1971156337358133E-4</v>
      </c>
      <c r="Q1994" s="58">
        <f t="shared" si="905"/>
        <v>0.55253129459126782</v>
      </c>
      <c r="R1994" s="58">
        <f t="shared" si="906"/>
        <v>0.54965052062799058</v>
      </c>
      <c r="S1994" s="60">
        <f t="shared" si="907"/>
        <v>2.8807739632772389E-3</v>
      </c>
      <c r="T1994" s="58">
        <f t="shared" si="908"/>
        <v>2.1856603667239102E-4</v>
      </c>
      <c r="U1994" s="58">
        <f t="shared" si="909"/>
        <v>3.5211093753363832E-3</v>
      </c>
      <c r="V1994" s="58">
        <f t="shared" si="910"/>
        <v>3.2901639850772406E-4</v>
      </c>
      <c r="W1994" s="50">
        <f t="shared" si="911"/>
        <v>174.14291620052344</v>
      </c>
      <c r="X1994" s="50">
        <f t="shared" si="912"/>
        <v>105889.54218224736</v>
      </c>
      <c r="Y1994" s="50">
        <f t="shared" si="913"/>
        <v>105889.54218224736</v>
      </c>
      <c r="Z1994" s="50">
        <f t="shared" si="914"/>
        <v>1.5869630082882737</v>
      </c>
      <c r="AA1994" s="50">
        <f t="shared" si="915"/>
        <v>1.3489185570450326</v>
      </c>
      <c r="AB1994" s="50">
        <f t="shared" si="916"/>
        <v>697.92923381437924</v>
      </c>
      <c r="AC1994" s="7">
        <f t="shared" si="917"/>
        <v>0.27753627560662003</v>
      </c>
    </row>
    <row r="1995" spans="2:29">
      <c r="B1995" s="7">
        <f t="shared" si="890"/>
        <v>0.78057804711566148</v>
      </c>
      <c r="C1995" s="7">
        <f t="shared" si="891"/>
        <v>3.9764546465392847E-4</v>
      </c>
      <c r="D1995" s="58">
        <f t="shared" si="892"/>
        <v>3602495.4033686495</v>
      </c>
      <c r="E1995" s="7">
        <f t="shared" si="893"/>
        <v>522.4978057049218</v>
      </c>
      <c r="F1995" s="7">
        <f t="shared" si="894"/>
        <v>3501170.4033686495</v>
      </c>
      <c r="G1995" s="57">
        <f t="shared" si="895"/>
        <v>1.2437255402366537E-2</v>
      </c>
      <c r="H1995" s="61">
        <f t="shared" si="896"/>
        <v>1.8024683648665232E-2</v>
      </c>
      <c r="I1995" s="7">
        <f t="shared" si="897"/>
        <v>6.1950632702669498E-2</v>
      </c>
      <c r="J1995" s="58">
        <f t="shared" si="898"/>
        <v>6.600727419575806E-4</v>
      </c>
      <c r="K1995" s="7">
        <f t="shared" si="899"/>
        <v>7.016059536746712E-3</v>
      </c>
      <c r="L1995" s="7">
        <f t="shared" si="900"/>
        <v>8.3362050206618726E-3</v>
      </c>
      <c r="M1995" s="58">
        <f t="shared" si="901"/>
        <v>2.5008615061985616E-2</v>
      </c>
      <c r="N1995" s="58">
        <f t="shared" si="902"/>
        <v>1.2267577198217405E-4</v>
      </c>
      <c r="O1995" s="59">
        <f t="shared" si="903"/>
        <v>0.21790283998333668</v>
      </c>
      <c r="P1995" s="58">
        <f t="shared" si="904"/>
        <v>2.1969973886376559E-4</v>
      </c>
      <c r="Q1995" s="58">
        <f t="shared" si="905"/>
        <v>0.55250155827873115</v>
      </c>
      <c r="R1995" s="58">
        <f t="shared" si="906"/>
        <v>0.54962268835144346</v>
      </c>
      <c r="S1995" s="60">
        <f t="shared" si="907"/>
        <v>2.8788699272876972E-3</v>
      </c>
      <c r="T1995" s="58">
        <f t="shared" si="908"/>
        <v>2.1855496929385106E-4</v>
      </c>
      <c r="U1995" s="58">
        <f t="shared" si="909"/>
        <v>3.5222541449062977E-3</v>
      </c>
      <c r="V1995" s="58">
        <f t="shared" si="910"/>
        <v>3.2914008590469168E-4</v>
      </c>
      <c r="W1995" s="50">
        <f t="shared" si="911"/>
        <v>174.13633844265598</v>
      </c>
      <c r="X1995" s="50">
        <f t="shared" si="912"/>
        <v>105884.18032610264</v>
      </c>
      <c r="Y1995" s="50">
        <f t="shared" si="913"/>
        <v>105884.18032610264</v>
      </c>
      <c r="Z1995" s="50">
        <f t="shared" si="914"/>
        <v>1.5869529542299587</v>
      </c>
      <c r="AA1995" s="50">
        <f t="shared" si="915"/>
        <v>1.3489100110954648</v>
      </c>
      <c r="AB1995" s="50">
        <f t="shared" si="916"/>
        <v>697.88947180766706</v>
      </c>
      <c r="AC1995" s="7">
        <f t="shared" si="917"/>
        <v>0.2775204888848618</v>
      </c>
    </row>
    <row r="1996" spans="2:29">
      <c r="B1996" s="7">
        <f t="shared" si="890"/>
        <v>0.78097569258031541</v>
      </c>
      <c r="C1996" s="7">
        <f t="shared" si="891"/>
        <v>3.9764546465392847E-4</v>
      </c>
      <c r="D1996" s="58">
        <f t="shared" si="892"/>
        <v>3602312.4126748336</v>
      </c>
      <c r="E1996" s="7">
        <f t="shared" si="893"/>
        <v>522.47126514753654</v>
      </c>
      <c r="F1996" s="7">
        <f t="shared" si="894"/>
        <v>3500987.4126748336</v>
      </c>
      <c r="G1996" s="57">
        <f t="shared" si="895"/>
        <v>1.2437053868370634E-2</v>
      </c>
      <c r="H1996" s="61">
        <f t="shared" si="896"/>
        <v>1.8029629266868727E-2</v>
      </c>
      <c r="I1996" s="7">
        <f t="shared" si="897"/>
        <v>6.1940741466262508E-2</v>
      </c>
      <c r="J1996" s="58">
        <f t="shared" si="898"/>
        <v>6.5951256185005293E-4</v>
      </c>
      <c r="K1996" s="7">
        <f t="shared" si="899"/>
        <v>7.0168640914084505E-3</v>
      </c>
      <c r="L1996" s="7">
        <f t="shared" si="900"/>
        <v>8.3358892151085568E-3</v>
      </c>
      <c r="M1996" s="58">
        <f t="shared" si="901"/>
        <v>2.5007667645325672E-2</v>
      </c>
      <c r="N1996" s="58">
        <f t="shared" si="902"/>
        <v>1.2255209126191979E-4</v>
      </c>
      <c r="O1996" s="59">
        <f t="shared" si="903"/>
        <v>0.21768315210398503</v>
      </c>
      <c r="P1996" s="58">
        <f t="shared" si="904"/>
        <v>2.1968787935164324E-4</v>
      </c>
      <c r="Q1996" s="58">
        <f t="shared" si="905"/>
        <v>0.55247173394228943</v>
      </c>
      <c r="R1996" s="58">
        <f t="shared" si="906"/>
        <v>0.5495947699710384</v>
      </c>
      <c r="S1996" s="60">
        <f t="shared" si="907"/>
        <v>2.8769639712510342E-3</v>
      </c>
      <c r="T1996" s="58">
        <f t="shared" si="908"/>
        <v>2.185438676765025E-4</v>
      </c>
      <c r="U1996" s="58">
        <f t="shared" si="909"/>
        <v>3.5233981565814384E-3</v>
      </c>
      <c r="V1996" s="58">
        <f t="shared" si="910"/>
        <v>3.2926376662494597E-4</v>
      </c>
      <c r="W1996" s="50">
        <f t="shared" si="911"/>
        <v>174.12974152924301</v>
      </c>
      <c r="X1996" s="50">
        <f t="shared" si="912"/>
        <v>105878.80188214852</v>
      </c>
      <c r="Y1996" s="50">
        <f t="shared" si="913"/>
        <v>105878.80188214852</v>
      </c>
      <c r="Z1996" s="50">
        <f t="shared" si="914"/>
        <v>1.5869428680446782</v>
      </c>
      <c r="AA1996" s="50">
        <f t="shared" si="915"/>
        <v>1.3489014378379764</v>
      </c>
      <c r="AB1996" s="50">
        <f t="shared" si="916"/>
        <v>697.84958679045792</v>
      </c>
      <c r="AC1996" s="7">
        <f t="shared" si="917"/>
        <v>0.27750465324594403</v>
      </c>
    </row>
    <row r="1997" spans="2:29">
      <c r="B1997" s="7">
        <f t="shared" si="890"/>
        <v>0.78137333804496933</v>
      </c>
      <c r="C1997" s="7">
        <f t="shared" si="891"/>
        <v>3.9764546465392847E-4</v>
      </c>
      <c r="D1997" s="58">
        <f t="shared" si="892"/>
        <v>3602128.8576742327</v>
      </c>
      <c r="E1997" s="7">
        <f t="shared" si="893"/>
        <v>522.44464274436837</v>
      </c>
      <c r="F1997" s="7">
        <f t="shared" si="894"/>
        <v>3500803.8576742327</v>
      </c>
      <c r="G1997" s="57">
        <f t="shared" si="895"/>
        <v>1.2436851705879928E-2</v>
      </c>
      <c r="H1997" s="61">
        <f t="shared" si="896"/>
        <v>1.8034574804933142E-2</v>
      </c>
      <c r="I1997" s="7">
        <f t="shared" si="897"/>
        <v>6.1930850390133678E-2</v>
      </c>
      <c r="J1997" s="58">
        <f t="shared" si="898"/>
        <v>6.5895223714214563E-4</v>
      </c>
      <c r="K1997" s="7">
        <f t="shared" si="899"/>
        <v>7.0176680183228592E-3</v>
      </c>
      <c r="L1997" s="7">
        <f t="shared" si="900"/>
        <v>8.3355724926071507E-3</v>
      </c>
      <c r="M1997" s="58">
        <f t="shared" si="901"/>
        <v>2.5006717477821454E-2</v>
      </c>
      <c r="N1997" s="58">
        <f t="shared" si="902"/>
        <v>1.2242841723808233E-4</v>
      </c>
      <c r="O1997" s="59">
        <f t="shared" si="903"/>
        <v>0.21746347611914374</v>
      </c>
      <c r="P1997" s="58">
        <f t="shared" si="904"/>
        <v>2.1967598484129436E-4</v>
      </c>
      <c r="Q1997" s="58">
        <f t="shared" si="905"/>
        <v>0.55244182159220334</v>
      </c>
      <c r="R1997" s="58">
        <f t="shared" si="906"/>
        <v>0.54956676549591921</v>
      </c>
      <c r="S1997" s="60">
        <f t="shared" si="907"/>
        <v>2.8750560962841343E-3</v>
      </c>
      <c r="T1997" s="58">
        <f t="shared" si="908"/>
        <v>2.1853273182398134E-4</v>
      </c>
      <c r="U1997" s="58">
        <f t="shared" si="909"/>
        <v>3.5245414095987516E-3</v>
      </c>
      <c r="V1997" s="58">
        <f t="shared" si="910"/>
        <v>3.2938744064878341E-4</v>
      </c>
      <c r="W1997" s="50">
        <f t="shared" si="911"/>
        <v>174.12312546155266</v>
      </c>
      <c r="X1997" s="50">
        <f t="shared" si="912"/>
        <v>105873.40685214648</v>
      </c>
      <c r="Y1997" s="50">
        <f t="shared" si="913"/>
        <v>105873.40685214648</v>
      </c>
      <c r="Z1997" s="50">
        <f t="shared" si="914"/>
        <v>1.5869327497260992</v>
      </c>
      <c r="AA1997" s="50">
        <f t="shared" si="915"/>
        <v>1.3488928372671842</v>
      </c>
      <c r="AB1997" s="50">
        <f t="shared" si="916"/>
        <v>697.80957877581443</v>
      </c>
      <c r="AC1997" s="7">
        <f t="shared" si="917"/>
        <v>0.27748876869505723</v>
      </c>
    </row>
    <row r="1998" spans="2:29">
      <c r="B1998" s="7">
        <f t="shared" si="890"/>
        <v>0.78177098350962326</v>
      </c>
      <c r="C1998" s="7">
        <f t="shared" si="891"/>
        <v>3.9764546465392847E-4</v>
      </c>
      <c r="D1998" s="58">
        <f t="shared" si="892"/>
        <v>3601944.7384270066</v>
      </c>
      <c r="E1998" s="7">
        <f t="shared" si="893"/>
        <v>522.41793850414263</v>
      </c>
      <c r="F1998" s="7">
        <f t="shared" si="894"/>
        <v>3500619.7384270066</v>
      </c>
      <c r="G1998" s="57">
        <f t="shared" si="895"/>
        <v>1.2436648914895378E-2</v>
      </c>
      <c r="H1998" s="61">
        <f t="shared" si="896"/>
        <v>1.803952026260856E-2</v>
      </c>
      <c r="I1998" s="7">
        <f t="shared" si="897"/>
        <v>6.1920959474782843E-2</v>
      </c>
      <c r="J1998" s="58">
        <f t="shared" si="898"/>
        <v>6.5839176786965656E-4</v>
      </c>
      <c r="K1998" s="7">
        <f t="shared" si="899"/>
        <v>7.0184713174792426E-3</v>
      </c>
      <c r="L1998" s="7">
        <f t="shared" si="900"/>
        <v>8.3352548532185551E-3</v>
      </c>
      <c r="M1998" s="58">
        <f t="shared" si="901"/>
        <v>2.5005764559655665E-2</v>
      </c>
      <c r="N1998" s="58">
        <f t="shared" si="902"/>
        <v>1.223047499303629E-4</v>
      </c>
      <c r="O1998" s="59">
        <f t="shared" si="903"/>
        <v>0.21724381206380711</v>
      </c>
      <c r="P1998" s="58">
        <f t="shared" si="904"/>
        <v>2.1966405533663247E-4</v>
      </c>
      <c r="Q1998" s="58">
        <f t="shared" si="905"/>
        <v>0.55241182123831456</v>
      </c>
      <c r="R1998" s="58">
        <f t="shared" si="906"/>
        <v>0.5495386749352642</v>
      </c>
      <c r="S1998" s="60">
        <f t="shared" si="907"/>
        <v>2.8731463030503557E-3</v>
      </c>
      <c r="T1998" s="58">
        <f t="shared" si="908"/>
        <v>2.1852156173993728E-4</v>
      </c>
      <c r="U1998" s="58">
        <f t="shared" si="909"/>
        <v>3.5256839031954468E-3</v>
      </c>
      <c r="V1998" s="58">
        <f t="shared" si="910"/>
        <v>3.2951110795650289E-4</v>
      </c>
      <c r="W1998" s="50">
        <f t="shared" si="911"/>
        <v>174.11649024085713</v>
      </c>
      <c r="X1998" s="50">
        <f t="shared" si="912"/>
        <v>105867.99523786473</v>
      </c>
      <c r="Y1998" s="50">
        <f t="shared" si="913"/>
        <v>105867.99523786473</v>
      </c>
      <c r="Z1998" s="50">
        <f t="shared" si="914"/>
        <v>1.5869225992678702</v>
      </c>
      <c r="AA1998" s="50">
        <f t="shared" si="915"/>
        <v>1.3488842093776896</v>
      </c>
      <c r="AB1998" s="50">
        <f t="shared" si="916"/>
        <v>697.76944777684935</v>
      </c>
      <c r="AC1998" s="7">
        <f t="shared" si="917"/>
        <v>0.27747283523740562</v>
      </c>
    </row>
    <row r="1999" spans="2:29">
      <c r="B1999" s="7">
        <f t="shared" si="890"/>
        <v>0.78216862897427719</v>
      </c>
      <c r="C1999" s="7">
        <f t="shared" si="891"/>
        <v>3.9764546465392847E-4</v>
      </c>
      <c r="D1999" s="58">
        <f t="shared" si="892"/>
        <v>3601760.0549933547</v>
      </c>
      <c r="E1999" s="7">
        <f t="shared" si="893"/>
        <v>522.39115243559058</v>
      </c>
      <c r="F1999" s="7">
        <f t="shared" si="894"/>
        <v>3500435.0549933547</v>
      </c>
      <c r="G1999" s="57">
        <f t="shared" si="895"/>
        <v>1.2436445495417786E-2</v>
      </c>
      <c r="H1999" s="61">
        <f t="shared" si="896"/>
        <v>1.8044465639645062E-2</v>
      </c>
      <c r="I1999" s="7">
        <f t="shared" si="897"/>
        <v>6.1911068720709839E-2</v>
      </c>
      <c r="J1999" s="58">
        <f t="shared" si="898"/>
        <v>6.5783115406841438E-4</v>
      </c>
      <c r="K1999" s="7">
        <f t="shared" si="899"/>
        <v>7.0192739888670268E-3</v>
      </c>
      <c r="L1999" s="7">
        <f t="shared" si="900"/>
        <v>8.3349362970038549E-3</v>
      </c>
      <c r="M1999" s="58">
        <f t="shared" si="901"/>
        <v>2.5004808891011567E-2</v>
      </c>
      <c r="N1999" s="58">
        <f t="shared" si="902"/>
        <v>1.2218108935846042E-4</v>
      </c>
      <c r="O1999" s="59">
        <f t="shared" si="903"/>
        <v>0.21702415997296534</v>
      </c>
      <c r="P1999" s="58">
        <f t="shared" si="904"/>
        <v>2.196520908417654E-4</v>
      </c>
      <c r="Q1999" s="58">
        <f t="shared" si="905"/>
        <v>0.55238173289095349</v>
      </c>
      <c r="R1999" s="58">
        <f t="shared" si="906"/>
        <v>0.54951049829825804</v>
      </c>
      <c r="S1999" s="60">
        <f t="shared" si="907"/>
        <v>2.8712345926954486E-3</v>
      </c>
      <c r="T1999" s="58">
        <f t="shared" si="908"/>
        <v>2.1851035742802258E-4</v>
      </c>
      <c r="U1999" s="58">
        <f t="shared" si="909"/>
        <v>3.5268256366091898E-3</v>
      </c>
      <c r="V1999" s="58">
        <f t="shared" si="910"/>
        <v>3.2963476852840534E-4</v>
      </c>
      <c r="W1999" s="50">
        <f t="shared" si="911"/>
        <v>174.10983586843247</v>
      </c>
      <c r="X1999" s="50">
        <f t="shared" si="912"/>
        <v>105862.56704107266</v>
      </c>
      <c r="Y1999" s="50">
        <f t="shared" si="913"/>
        <v>105862.56704107266</v>
      </c>
      <c r="Z1999" s="50">
        <f t="shared" si="914"/>
        <v>1.5869124166636113</v>
      </c>
      <c r="AA1999" s="50">
        <f t="shared" si="915"/>
        <v>1.3488755541640696</v>
      </c>
      <c r="AB1999" s="50">
        <f t="shared" si="916"/>
        <v>697.72919380668384</v>
      </c>
      <c r="AC1999" s="7">
        <f t="shared" si="917"/>
        <v>0.27745685287820504</v>
      </c>
    </row>
    <row r="2000" spans="2:29">
      <c r="B2000" s="7">
        <f t="shared" si="890"/>
        <v>0.78256627443893112</v>
      </c>
      <c r="C2000" s="7">
        <f t="shared" si="891"/>
        <v>3.9764546465392847E-4</v>
      </c>
      <c r="D2000" s="58">
        <f t="shared" si="892"/>
        <v>3601574.8074337174</v>
      </c>
      <c r="E2000" s="7">
        <f t="shared" si="893"/>
        <v>522.36428454747829</v>
      </c>
      <c r="F2000" s="7">
        <f t="shared" si="894"/>
        <v>3500249.8074337174</v>
      </c>
      <c r="G2000" s="57">
        <f t="shared" si="895"/>
        <v>1.2436241447448017E-2</v>
      </c>
      <c r="H2000" s="61">
        <f t="shared" si="896"/>
        <v>1.804941093579273E-2</v>
      </c>
      <c r="I2000" s="7">
        <f t="shared" si="897"/>
        <v>6.1901178128414502E-2</v>
      </c>
      <c r="J2000" s="58">
        <f t="shared" si="898"/>
        <v>6.5727039577427875E-4</v>
      </c>
      <c r="K2000" s="7">
        <f t="shared" si="899"/>
        <v>7.0200760324757626E-3</v>
      </c>
      <c r="L2000" s="7">
        <f t="shared" si="900"/>
        <v>8.3346168240243206E-3</v>
      </c>
      <c r="M2000" s="58">
        <f t="shared" si="901"/>
        <v>2.5003850472072962E-2</v>
      </c>
      <c r="N2000" s="58">
        <f t="shared" si="902"/>
        <v>1.2205743554207139E-4</v>
      </c>
      <c r="O2000" s="59">
        <f t="shared" si="903"/>
        <v>0.21680451988160432</v>
      </c>
      <c r="P2000" s="58">
        <f t="shared" si="904"/>
        <v>2.1964009136102303E-4</v>
      </c>
      <c r="Q2000" s="58">
        <f t="shared" si="905"/>
        <v>0.55235155656100887</v>
      </c>
      <c r="R2000" s="58">
        <f t="shared" si="906"/>
        <v>0.54948223559412135</v>
      </c>
      <c r="S2000" s="60">
        <f t="shared" si="907"/>
        <v>2.869320966887523E-3</v>
      </c>
      <c r="T2000" s="58">
        <f t="shared" si="908"/>
        <v>2.1849911889190376E-4</v>
      </c>
      <c r="U2000" s="58">
        <f t="shared" si="909"/>
        <v>3.5279666090783091E-3</v>
      </c>
      <c r="V2000" s="58">
        <f t="shared" si="910"/>
        <v>3.2975842234479437E-4</v>
      </c>
      <c r="W2000" s="50">
        <f t="shared" si="911"/>
        <v>174.10316234555847</v>
      </c>
      <c r="X2000" s="50">
        <f t="shared" si="912"/>
        <v>105857.1222635467</v>
      </c>
      <c r="Y2000" s="50">
        <f t="shared" si="913"/>
        <v>105857.1222635467</v>
      </c>
      <c r="Z2000" s="50">
        <f t="shared" si="914"/>
        <v>1.5869022019069245</v>
      </c>
      <c r="AA2000" s="50">
        <f t="shared" si="915"/>
        <v>1.3488668716208858</v>
      </c>
      <c r="AB2000" s="50">
        <f t="shared" si="916"/>
        <v>697.68881687849137</v>
      </c>
      <c r="AC2000" s="7">
        <f t="shared" si="917"/>
        <v>0.27744082162268352</v>
      </c>
    </row>
    <row r="2001" spans="2:29">
      <c r="B2001" s="7">
        <f t="shared" si="890"/>
        <v>0.78296391990358505</v>
      </c>
      <c r="C2001" s="7">
        <f t="shared" si="891"/>
        <v>3.9764546465392847E-4</v>
      </c>
      <c r="D2001" s="58">
        <f t="shared" si="892"/>
        <v>3601388.9958089762</v>
      </c>
      <c r="E2001" s="7">
        <f t="shared" si="893"/>
        <v>522.33733484863592</v>
      </c>
      <c r="F2001" s="7">
        <f t="shared" si="894"/>
        <v>3500063.9958089762</v>
      </c>
      <c r="G2001" s="57">
        <f t="shared" si="895"/>
        <v>1.243603677098723E-2</v>
      </c>
      <c r="H2001" s="61">
        <f t="shared" si="896"/>
        <v>1.805435615080165E-2</v>
      </c>
      <c r="I2001" s="7">
        <f t="shared" si="897"/>
        <v>6.1891287698396663E-2</v>
      </c>
      <c r="J2001" s="58">
        <f t="shared" si="898"/>
        <v>6.5670949302314E-4</v>
      </c>
      <c r="K2001" s="7">
        <f t="shared" si="899"/>
        <v>7.0208774482951267E-3</v>
      </c>
      <c r="L2001" s="7">
        <f t="shared" si="900"/>
        <v>8.3342964343414063E-3</v>
      </c>
      <c r="M2001" s="58">
        <f t="shared" si="901"/>
        <v>2.5002889303024217E-2</v>
      </c>
      <c r="N2001" s="58">
        <f t="shared" si="902"/>
        <v>1.2193378850089014E-4</v>
      </c>
      <c r="O2001" s="59">
        <f t="shared" si="903"/>
        <v>0.21658489182470611</v>
      </c>
      <c r="P2001" s="58">
        <f t="shared" si="904"/>
        <v>2.1962805689820786E-4</v>
      </c>
      <c r="Q2001" s="58">
        <f t="shared" si="905"/>
        <v>0.55232129225804327</v>
      </c>
      <c r="R2001" s="58">
        <f t="shared" si="906"/>
        <v>0.54945388683214325</v>
      </c>
      <c r="S2001" s="60">
        <f t="shared" si="907"/>
        <v>2.867405425900027E-3</v>
      </c>
      <c r="T2001" s="58">
        <f t="shared" si="908"/>
        <v>2.1848784613527462E-4</v>
      </c>
      <c r="U2001" s="58">
        <f t="shared" si="909"/>
        <v>3.5291068198412424E-3</v>
      </c>
      <c r="V2001" s="58">
        <f t="shared" si="910"/>
        <v>3.2988206938597563E-4</v>
      </c>
      <c r="W2001" s="50">
        <f t="shared" si="911"/>
        <v>174.09646967351895</v>
      </c>
      <c r="X2001" s="50">
        <f t="shared" si="912"/>
        <v>105851.66090707631</v>
      </c>
      <c r="Y2001" s="50">
        <f t="shared" si="913"/>
        <v>105851.66090707631</v>
      </c>
      <c r="Z2001" s="50">
        <f t="shared" si="914"/>
        <v>1.586891954991406</v>
      </c>
      <c r="AA2001" s="50">
        <f t="shared" si="915"/>
        <v>1.3488581617426951</v>
      </c>
      <c r="AB2001" s="50">
        <f t="shared" si="916"/>
        <v>697.64831700554203</v>
      </c>
      <c r="AC2001" s="7">
        <f t="shared" si="917"/>
        <v>0.27742474147609864</v>
      </c>
    </row>
    <row r="2002" spans="2:29">
      <c r="B2002" s="7">
        <f t="shared" si="890"/>
        <v>0.78336156536823898</v>
      </c>
      <c r="C2002" s="7">
        <f t="shared" si="891"/>
        <v>3.9764546465392847E-4</v>
      </c>
      <c r="D2002" s="58">
        <f t="shared" si="892"/>
        <v>3601202.6201798995</v>
      </c>
      <c r="E2002" s="7">
        <f t="shared" si="893"/>
        <v>522.31030334787715</v>
      </c>
      <c r="F2002" s="7">
        <f t="shared" si="894"/>
        <v>3499877.6201798995</v>
      </c>
      <c r="G2002" s="57">
        <f t="shared" si="895"/>
        <v>1.2435831466036246E-2</v>
      </c>
      <c r="H2002" s="61">
        <f t="shared" si="896"/>
        <v>1.8059301284421903E-2</v>
      </c>
      <c r="I2002" s="7">
        <f t="shared" si="897"/>
        <v>6.1881397431156157E-2</v>
      </c>
      <c r="J2002" s="58">
        <f t="shared" si="898"/>
        <v>6.561484458509195E-4</v>
      </c>
      <c r="K2002" s="7">
        <f t="shared" si="899"/>
        <v>7.0216782363149172E-3</v>
      </c>
      <c r="L2002" s="7">
        <f t="shared" si="900"/>
        <v>8.3339751280167556E-3</v>
      </c>
      <c r="M2002" s="58">
        <f t="shared" si="901"/>
        <v>2.5001925384050265E-2</v>
      </c>
      <c r="N2002" s="58">
        <f t="shared" si="902"/>
        <v>1.2181014825460858E-4</v>
      </c>
      <c r="O2002" s="59">
        <f t="shared" si="903"/>
        <v>0.21636527583724849</v>
      </c>
      <c r="P2002" s="58">
        <f t="shared" si="904"/>
        <v>2.1961598745762201E-4</v>
      </c>
      <c r="Q2002" s="58">
        <f t="shared" si="905"/>
        <v>0.55229093999287571</v>
      </c>
      <c r="R2002" s="58">
        <f t="shared" si="906"/>
        <v>0.54942545202159487</v>
      </c>
      <c r="S2002" s="60">
        <f t="shared" si="907"/>
        <v>2.8654879712808334E-3</v>
      </c>
      <c r="T2002" s="58">
        <f t="shared" si="908"/>
        <v>2.1847653916182177E-4</v>
      </c>
      <c r="U2002" s="58">
        <f t="shared" si="909"/>
        <v>3.5302462681370424E-3</v>
      </c>
      <c r="V2002" s="58">
        <f t="shared" si="910"/>
        <v>3.3000570963225717E-4</v>
      </c>
      <c r="W2002" s="50">
        <f t="shared" si="911"/>
        <v>174.08975785360155</v>
      </c>
      <c r="X2002" s="50">
        <f t="shared" si="912"/>
        <v>105846.18297344755</v>
      </c>
      <c r="Y2002" s="50">
        <f t="shared" si="913"/>
        <v>105846.18297344755</v>
      </c>
      <c r="Z2002" s="50">
        <f t="shared" si="914"/>
        <v>1.5868816759106146</v>
      </c>
      <c r="AA2002" s="50">
        <f t="shared" si="915"/>
        <v>1.3488494245240223</v>
      </c>
      <c r="AB2002" s="50">
        <f t="shared" si="916"/>
        <v>697.6076942010809</v>
      </c>
      <c r="AC2002" s="7">
        <f t="shared" si="917"/>
        <v>0.27740861244372222</v>
      </c>
    </row>
    <row r="2003" spans="2:29">
      <c r="B2003" s="7">
        <f t="shared" si="890"/>
        <v>0.78375921083289291</v>
      </c>
      <c r="C2003" s="7">
        <f t="shared" si="891"/>
        <v>3.9764546465392847E-4</v>
      </c>
      <c r="D2003" s="58">
        <f t="shared" si="892"/>
        <v>3601015.68060765</v>
      </c>
      <c r="E2003" s="7">
        <f t="shared" si="893"/>
        <v>522.28319005407297</v>
      </c>
      <c r="F2003" s="7">
        <f t="shared" si="894"/>
        <v>3499690.68060765</v>
      </c>
      <c r="G2003" s="57">
        <f t="shared" si="895"/>
        <v>1.2435625532596124E-2</v>
      </c>
      <c r="H2003" s="61">
        <f t="shared" si="896"/>
        <v>1.8064246336403571E-2</v>
      </c>
      <c r="I2003" s="7">
        <f t="shared" si="897"/>
        <v>6.1871507327192821E-2</v>
      </c>
      <c r="J2003" s="58">
        <f t="shared" si="898"/>
        <v>6.5558725429356994E-4</v>
      </c>
      <c r="K2003" s="7">
        <f t="shared" si="899"/>
        <v>7.0224783965250554E-3</v>
      </c>
      <c r="L2003" s="7">
        <f t="shared" si="900"/>
        <v>8.3336529051121957E-3</v>
      </c>
      <c r="M2003" s="58">
        <f t="shared" si="901"/>
        <v>2.5000958715336585E-2</v>
      </c>
      <c r="N2003" s="58">
        <f t="shared" si="902"/>
        <v>1.2168651482291652E-4</v>
      </c>
      <c r="O2003" s="59">
        <f t="shared" si="903"/>
        <v>0.21614567195420545</v>
      </c>
      <c r="P2003" s="58">
        <f t="shared" si="904"/>
        <v>2.1960388304304024E-4</v>
      </c>
      <c r="Q2003" s="58">
        <f t="shared" si="905"/>
        <v>0.55226049977499903</v>
      </c>
      <c r="R2003" s="58">
        <f t="shared" si="906"/>
        <v>0.54939693117180755</v>
      </c>
      <c r="S2003" s="60">
        <f t="shared" si="907"/>
        <v>2.8635686031914798E-3</v>
      </c>
      <c r="T2003" s="58">
        <f t="shared" si="908"/>
        <v>2.1846519797525578E-4</v>
      </c>
      <c r="U2003" s="58">
        <f t="shared" si="909"/>
        <v>3.531384953204827E-3</v>
      </c>
      <c r="V2003" s="58">
        <f t="shared" si="910"/>
        <v>3.3012934306394923E-4</v>
      </c>
      <c r="W2003" s="50">
        <f t="shared" si="911"/>
        <v>174.08302688709782</v>
      </c>
      <c r="X2003" s="50">
        <f t="shared" si="912"/>
        <v>105840.68846445813</v>
      </c>
      <c r="Y2003" s="50">
        <f t="shared" si="913"/>
        <v>105840.68846445813</v>
      </c>
      <c r="Z2003" s="50">
        <f t="shared" si="914"/>
        <v>1.5868713646580999</v>
      </c>
      <c r="AA2003" s="50">
        <f t="shared" si="915"/>
        <v>1.3488406599593847</v>
      </c>
      <c r="AB2003" s="50">
        <f t="shared" si="916"/>
        <v>697.56694847843914</v>
      </c>
      <c r="AC2003" s="7">
        <f t="shared" si="917"/>
        <v>0.27739243453083817</v>
      </c>
    </row>
    <row r="2004" spans="2:29">
      <c r="B2004" s="7">
        <f t="shared" si="890"/>
        <v>0.78415685629754683</v>
      </c>
      <c r="C2004" s="7">
        <f t="shared" si="891"/>
        <v>3.9764546465392847E-4</v>
      </c>
      <c r="D2004" s="58">
        <f t="shared" si="892"/>
        <v>3600828.1771532269</v>
      </c>
      <c r="E2004" s="7">
        <f t="shared" si="893"/>
        <v>522.2559949760705</v>
      </c>
      <c r="F2004" s="7">
        <f t="shared" si="894"/>
        <v>3499503.1771532269</v>
      </c>
      <c r="G2004" s="57">
        <f t="shared" si="895"/>
        <v>1.2435418970667545E-2</v>
      </c>
      <c r="H2004" s="61">
        <f t="shared" si="896"/>
        <v>1.8069191306496743E-2</v>
      </c>
      <c r="I2004" s="7">
        <f t="shared" si="897"/>
        <v>6.1861617387006476E-2</v>
      </c>
      <c r="J2004" s="58">
        <f t="shared" si="898"/>
        <v>6.5502591838707391E-4</v>
      </c>
      <c r="K2004" s="7">
        <f t="shared" si="899"/>
        <v>7.0232779289155891E-3</v>
      </c>
      <c r="L2004" s="7">
        <f t="shared" si="900"/>
        <v>8.3333297656897377E-3</v>
      </c>
      <c r="M2004" s="58">
        <f t="shared" si="901"/>
        <v>2.4999989297069213E-2</v>
      </c>
      <c r="N2004" s="58">
        <f t="shared" si="902"/>
        <v>1.2156288822550108E-4</v>
      </c>
      <c r="O2004" s="59">
        <f t="shared" si="903"/>
        <v>0.2159260802105463</v>
      </c>
      <c r="P2004" s="58">
        <f t="shared" si="904"/>
        <v>2.1959174365915324E-4</v>
      </c>
      <c r="Q2004" s="58">
        <f t="shared" si="905"/>
        <v>0.55222997161620924</v>
      </c>
      <c r="R2004" s="58">
        <f t="shared" si="906"/>
        <v>0.54936832429208782</v>
      </c>
      <c r="S2004" s="60">
        <f t="shared" si="907"/>
        <v>2.8616473241214191E-3</v>
      </c>
      <c r="T2004" s="58">
        <f t="shared" si="908"/>
        <v>2.1845382257927731E-4</v>
      </c>
      <c r="U2004" s="58">
        <f t="shared" si="909"/>
        <v>3.532522874284703E-3</v>
      </c>
      <c r="V2004" s="58">
        <f t="shared" si="910"/>
        <v>3.3025296966136467E-4</v>
      </c>
      <c r="W2004" s="50">
        <f t="shared" si="911"/>
        <v>174.07627677530309</v>
      </c>
      <c r="X2004" s="50">
        <f t="shared" si="912"/>
        <v>105835.17738190092</v>
      </c>
      <c r="Y2004" s="50">
        <f t="shared" si="913"/>
        <v>105835.17738190092</v>
      </c>
      <c r="Z2004" s="50">
        <f t="shared" si="914"/>
        <v>1.5868610212273717</v>
      </c>
      <c r="AA2004" s="50">
        <f t="shared" si="915"/>
        <v>1.3488318680432658</v>
      </c>
      <c r="AB2004" s="50">
        <f t="shared" si="916"/>
        <v>697.52607985091231</v>
      </c>
      <c r="AC2004" s="7">
        <f t="shared" si="917"/>
        <v>0.27737620774274058</v>
      </c>
    </row>
    <row r="2005" spans="2:29">
      <c r="B2005" s="7">
        <f t="shared" si="890"/>
        <v>0.78455450176220076</v>
      </c>
      <c r="C2005" s="7">
        <f t="shared" si="891"/>
        <v>3.9764546465392847E-4</v>
      </c>
      <c r="D2005" s="58">
        <f t="shared" si="892"/>
        <v>3600640.1098784055</v>
      </c>
      <c r="E2005" s="7">
        <f t="shared" si="893"/>
        <v>522.22871812282949</v>
      </c>
      <c r="F2005" s="7">
        <f t="shared" si="894"/>
        <v>3499315.1098784055</v>
      </c>
      <c r="G2005" s="57">
        <f t="shared" si="895"/>
        <v>1.2435211780251847E-2</v>
      </c>
      <c r="H2005" s="61">
        <f t="shared" si="896"/>
        <v>1.8074136194451501E-2</v>
      </c>
      <c r="I2005" s="7">
        <f t="shared" si="897"/>
        <v>6.185172761109696E-2</v>
      </c>
      <c r="J2005" s="58">
        <f t="shared" si="898"/>
        <v>6.5446443816744558E-4</v>
      </c>
      <c r="K2005" s="7">
        <f t="shared" si="899"/>
        <v>7.0240768334766893E-3</v>
      </c>
      <c r="L2005" s="7">
        <f t="shared" si="900"/>
        <v>8.3330057098115803E-3</v>
      </c>
      <c r="M2005" s="58">
        <f t="shared" si="901"/>
        <v>2.4999017129434739E-2</v>
      </c>
      <c r="N2005" s="58">
        <f t="shared" si="902"/>
        <v>1.2143926848204736E-4</v>
      </c>
      <c r="O2005" s="59">
        <f t="shared" si="903"/>
        <v>0.21570650064123661</v>
      </c>
      <c r="P2005" s="58">
        <f t="shared" si="904"/>
        <v>2.1957956930968026E-4</v>
      </c>
      <c r="Q2005" s="58">
        <f t="shared" si="905"/>
        <v>0.55219935552585953</v>
      </c>
      <c r="R2005" s="58">
        <f t="shared" si="906"/>
        <v>0.54933963139186059</v>
      </c>
      <c r="S2005" s="60">
        <f t="shared" si="907"/>
        <v>2.859724133998931E-3</v>
      </c>
      <c r="T2005" s="58">
        <f t="shared" si="908"/>
        <v>2.1844241297763419E-4</v>
      </c>
      <c r="U2005" s="58">
        <f t="shared" si="909"/>
        <v>3.5336600306167488E-3</v>
      </c>
      <c r="V2005" s="58">
        <f t="shared" si="910"/>
        <v>3.3037658940481842E-4</v>
      </c>
      <c r="W2005" s="50">
        <f t="shared" si="911"/>
        <v>174.06950751951663</v>
      </c>
      <c r="X2005" s="50">
        <f t="shared" si="912"/>
        <v>105829.64972759163</v>
      </c>
      <c r="Y2005" s="50">
        <f t="shared" si="913"/>
        <v>105829.64972759163</v>
      </c>
      <c r="Z2005" s="50">
        <f t="shared" si="914"/>
        <v>1.5868506456119518</v>
      </c>
      <c r="AA2005" s="50">
        <f t="shared" si="915"/>
        <v>1.3488230487701589</v>
      </c>
      <c r="AB2005" s="50">
        <f t="shared" si="916"/>
        <v>697.48508833196502</v>
      </c>
      <c r="AC2005" s="7">
        <f t="shared" si="917"/>
        <v>0.27735993208474991</v>
      </c>
    </row>
    <row r="2006" spans="2:29">
      <c r="B2006" s="7">
        <f t="shared" si="890"/>
        <v>0.78495214722685469</v>
      </c>
      <c r="C2006" s="7">
        <f t="shared" si="891"/>
        <v>3.9764546465392847E-4</v>
      </c>
      <c r="D2006" s="58">
        <f t="shared" si="892"/>
        <v>3600451.4788447004</v>
      </c>
      <c r="E2006" s="7">
        <f t="shared" si="893"/>
        <v>522.20135950327187</v>
      </c>
      <c r="F2006" s="7">
        <f t="shared" si="894"/>
        <v>3499126.4788447004</v>
      </c>
      <c r="G2006" s="57">
        <f t="shared" si="895"/>
        <v>1.2435003961349866E-2</v>
      </c>
      <c r="H2006" s="61">
        <f t="shared" si="896"/>
        <v>1.807908100001793E-2</v>
      </c>
      <c r="I2006" s="7">
        <f t="shared" si="897"/>
        <v>6.1841837999964101E-2</v>
      </c>
      <c r="J2006" s="58">
        <f t="shared" si="898"/>
        <v>6.5390281367073012E-4</v>
      </c>
      <c r="K2006" s="7">
        <f t="shared" si="899"/>
        <v>7.0248751101986478E-3</v>
      </c>
      <c r="L2006" s="7">
        <f t="shared" si="900"/>
        <v>8.3326807375401074E-3</v>
      </c>
      <c r="M2006" s="58">
        <f t="shared" si="901"/>
        <v>2.4998042212620322E-2</v>
      </c>
      <c r="N2006" s="58">
        <f t="shared" si="902"/>
        <v>1.21315655612238E-4</v>
      </c>
      <c r="O2006" s="59">
        <f t="shared" si="903"/>
        <v>0.21548693328123775</v>
      </c>
      <c r="P2006" s="58">
        <f t="shared" si="904"/>
        <v>2.1956735999886789E-4</v>
      </c>
      <c r="Q2006" s="58">
        <f t="shared" si="905"/>
        <v>0.55216865151462935</v>
      </c>
      <c r="R2006" s="58">
        <f t="shared" si="906"/>
        <v>0.5493108524805107</v>
      </c>
      <c r="S2006" s="60">
        <f t="shared" si="907"/>
        <v>2.8577990341186466E-3</v>
      </c>
      <c r="T2006" s="58">
        <f t="shared" si="908"/>
        <v>2.1843096917405824E-4</v>
      </c>
      <c r="U2006" s="58">
        <f t="shared" si="909"/>
        <v>3.5347964214415585E-3</v>
      </c>
      <c r="V2006" s="58">
        <f t="shared" si="910"/>
        <v>3.3050020227462778E-4</v>
      </c>
      <c r="W2006" s="50">
        <f t="shared" si="911"/>
        <v>174.06271912104162</v>
      </c>
      <c r="X2006" s="50">
        <f t="shared" si="912"/>
        <v>105824.10550333829</v>
      </c>
      <c r="Y2006" s="50">
        <f t="shared" si="913"/>
        <v>105824.10550333829</v>
      </c>
      <c r="Z2006" s="50">
        <f t="shared" si="914"/>
        <v>1.5868402378053164</v>
      </c>
      <c r="AA2006" s="50">
        <f t="shared" si="915"/>
        <v>1.3488142021345189</v>
      </c>
      <c r="AB2006" s="50">
        <f t="shared" si="916"/>
        <v>697.44397393500515</v>
      </c>
      <c r="AC2006" s="7">
        <f t="shared" si="917"/>
        <v>0.27734360756220899</v>
      </c>
    </row>
    <row r="2007" spans="2:29">
      <c r="B2007" s="7">
        <f t="shared" si="890"/>
        <v>0.78534979269150862</v>
      </c>
      <c r="C2007" s="7">
        <f t="shared" si="891"/>
        <v>3.9764546465392847E-4</v>
      </c>
      <c r="D2007" s="58">
        <f t="shared" si="892"/>
        <v>3600262.2841139175</v>
      </c>
      <c r="E2007" s="7">
        <f t="shared" si="893"/>
        <v>522.17391912636197</v>
      </c>
      <c r="F2007" s="7">
        <f t="shared" si="894"/>
        <v>3498937.2841139175</v>
      </c>
      <c r="G2007" s="57">
        <f t="shared" si="895"/>
        <v>1.2434795513962571E-2</v>
      </c>
      <c r="H2007" s="61">
        <f t="shared" si="896"/>
        <v>1.8084025722946116E-2</v>
      </c>
      <c r="I2007" s="7">
        <f t="shared" si="897"/>
        <v>6.183194855410773E-2</v>
      </c>
      <c r="J2007" s="58">
        <f t="shared" si="898"/>
        <v>6.5334104493300327E-4</v>
      </c>
      <c r="K2007" s="7">
        <f t="shared" si="899"/>
        <v>7.0256727590718845E-3</v>
      </c>
      <c r="L2007" s="7">
        <f t="shared" si="900"/>
        <v>8.3323548489378906E-3</v>
      </c>
      <c r="M2007" s="58">
        <f t="shared" si="901"/>
        <v>2.499706454681367E-2</v>
      </c>
      <c r="N2007" s="58">
        <f t="shared" si="902"/>
        <v>1.2119204963575333E-4</v>
      </c>
      <c r="O2007" s="59">
        <f t="shared" si="903"/>
        <v>0.21526737816550684</v>
      </c>
      <c r="P2007" s="58">
        <f t="shared" si="904"/>
        <v>2.1955511573090725E-4</v>
      </c>
      <c r="Q2007" s="58">
        <f t="shared" si="905"/>
        <v>0.5521378595930585</v>
      </c>
      <c r="R2007" s="58">
        <f t="shared" si="906"/>
        <v>0.54928198756746804</v>
      </c>
      <c r="S2007" s="60">
        <f t="shared" si="907"/>
        <v>2.8558720255904557E-3</v>
      </c>
      <c r="T2007" s="58">
        <f t="shared" si="908"/>
        <v>2.184194911722992E-4</v>
      </c>
      <c r="U2007" s="58">
        <f t="shared" si="909"/>
        <v>3.5359320460001667E-3</v>
      </c>
      <c r="V2007" s="58">
        <f t="shared" si="910"/>
        <v>3.3062380825111246E-4</v>
      </c>
      <c r="W2007" s="50">
        <f t="shared" si="911"/>
        <v>174.05591158118509</v>
      </c>
      <c r="X2007" s="50">
        <f t="shared" si="912"/>
        <v>105818.54471095747</v>
      </c>
      <c r="Y2007" s="50">
        <f t="shared" si="913"/>
        <v>105818.54471095747</v>
      </c>
      <c r="Z2007" s="50">
        <f t="shared" si="914"/>
        <v>1.5868297978009276</v>
      </c>
      <c r="AA2007" s="50">
        <f t="shared" si="915"/>
        <v>1.3488053281307884</v>
      </c>
      <c r="AB2007" s="50">
        <f t="shared" si="916"/>
        <v>697.40273667350402</v>
      </c>
      <c r="AC2007" s="7">
        <f t="shared" si="917"/>
        <v>0.27732723418046212</v>
      </c>
    </row>
    <row r="2008" spans="2:29">
      <c r="B2008" s="7">
        <f t="shared" si="890"/>
        <v>0.78574743815616255</v>
      </c>
      <c r="C2008" s="7">
        <f t="shared" si="891"/>
        <v>3.9764546465392847E-4</v>
      </c>
      <c r="D2008" s="58">
        <f t="shared" si="892"/>
        <v>3600072.5257480801</v>
      </c>
      <c r="E2008" s="7">
        <f t="shared" si="893"/>
        <v>522.14639700109524</v>
      </c>
      <c r="F2008" s="7">
        <f t="shared" si="894"/>
        <v>3498747.5257480801</v>
      </c>
      <c r="G2008" s="57">
        <f t="shared" si="895"/>
        <v>1.2434586438090972E-2</v>
      </c>
      <c r="H2008" s="61">
        <f t="shared" si="896"/>
        <v>1.8088970362986144E-2</v>
      </c>
      <c r="I2008" s="7">
        <f t="shared" si="897"/>
        <v>6.1822059274027674E-2</v>
      </c>
      <c r="J2008" s="58">
        <f t="shared" si="898"/>
        <v>6.5277913199037157E-4</v>
      </c>
      <c r="K2008" s="7">
        <f t="shared" si="899"/>
        <v>7.02646978008694E-3</v>
      </c>
      <c r="L2008" s="7">
        <f t="shared" si="900"/>
        <v>8.3320280440676835E-3</v>
      </c>
      <c r="M2008" s="58">
        <f t="shared" si="901"/>
        <v>2.4996084132203049E-2</v>
      </c>
      <c r="N2008" s="58">
        <f t="shared" si="902"/>
        <v>1.2106845057227127E-4</v>
      </c>
      <c r="O2008" s="59">
        <f t="shared" si="903"/>
        <v>0.21504783532899682</v>
      </c>
      <c r="P2008" s="58">
        <f t="shared" si="904"/>
        <v>2.1954283651001716E-4</v>
      </c>
      <c r="Q2008" s="58">
        <f t="shared" si="905"/>
        <v>0.55210697977175638</v>
      </c>
      <c r="R2008" s="58">
        <f t="shared" si="906"/>
        <v>0.54925303666219516</v>
      </c>
      <c r="S2008" s="60">
        <f t="shared" si="907"/>
        <v>2.8539431095612189E-3</v>
      </c>
      <c r="T2008" s="58">
        <f t="shared" si="908"/>
        <v>2.1840797897611981E-4</v>
      </c>
      <c r="U2008" s="58">
        <f t="shared" si="909"/>
        <v>3.5370669035340641E-3</v>
      </c>
      <c r="V2008" s="58">
        <f t="shared" si="910"/>
        <v>3.3074740731459448E-4</v>
      </c>
      <c r="W2008" s="50">
        <f t="shared" si="911"/>
        <v>174.04908490125797</v>
      </c>
      <c r="X2008" s="50">
        <f t="shared" si="912"/>
        <v>105812.96735227219</v>
      </c>
      <c r="Y2008" s="50">
        <f t="shared" si="913"/>
        <v>105812.96735227219</v>
      </c>
      <c r="Z2008" s="50">
        <f t="shared" si="914"/>
        <v>1.5868193255922276</v>
      </c>
      <c r="AA2008" s="50">
        <f t="shared" si="915"/>
        <v>1.3487964267533934</v>
      </c>
      <c r="AB2008" s="50">
        <f t="shared" si="916"/>
        <v>697.36137656098037</v>
      </c>
      <c r="AC2008" s="7">
        <f t="shared" si="917"/>
        <v>0.2773108119448755</v>
      </c>
    </row>
    <row r="2009" spans="2:29">
      <c r="B2009" s="7">
        <f t="shared" si="890"/>
        <v>0.78614508362081648</v>
      </c>
      <c r="C2009" s="7">
        <f t="shared" si="891"/>
        <v>3.9764546465392847E-4</v>
      </c>
      <c r="D2009" s="58">
        <f t="shared" si="892"/>
        <v>3599882.2038094401</v>
      </c>
      <c r="E2009" s="7">
        <f t="shared" si="893"/>
        <v>522.1187931365007</v>
      </c>
      <c r="F2009" s="7">
        <f t="shared" si="894"/>
        <v>3498557.2038094401</v>
      </c>
      <c r="G2009" s="57">
        <f t="shared" si="895"/>
        <v>1.2434376733736121E-2</v>
      </c>
      <c r="H2009" s="61">
        <f t="shared" si="896"/>
        <v>1.8093914919888099E-2</v>
      </c>
      <c r="I2009" s="7">
        <f t="shared" si="897"/>
        <v>6.1812170160223764E-2</v>
      </c>
      <c r="J2009" s="58">
        <f t="shared" si="898"/>
        <v>6.5221707487897289E-4</v>
      </c>
      <c r="K2009" s="7">
        <f t="shared" si="899"/>
        <v>7.0272661732344787E-3</v>
      </c>
      <c r="L2009" s="7">
        <f t="shared" si="900"/>
        <v>8.3317003229924254E-3</v>
      </c>
      <c r="M2009" s="58">
        <f t="shared" si="901"/>
        <v>2.4995100968977276E-2</v>
      </c>
      <c r="N2009" s="58">
        <f t="shared" si="902"/>
        <v>1.2094485844146743E-4</v>
      </c>
      <c r="O2009" s="59">
        <f t="shared" si="903"/>
        <v>0.21482830480665652</v>
      </c>
      <c r="P2009" s="58">
        <f t="shared" si="904"/>
        <v>2.1953052234030546E-4</v>
      </c>
      <c r="Q2009" s="58">
        <f t="shared" si="905"/>
        <v>0.5520760120610535</v>
      </c>
      <c r="R2009" s="58">
        <f t="shared" si="906"/>
        <v>0.5492239997741899</v>
      </c>
      <c r="S2009" s="60">
        <f t="shared" si="907"/>
        <v>2.8520122868636033E-3</v>
      </c>
      <c r="T2009" s="58">
        <f t="shared" si="908"/>
        <v>2.1839643258929684E-4</v>
      </c>
      <c r="U2009" s="58">
        <f t="shared" si="909"/>
        <v>3.5382009932850727E-3</v>
      </c>
      <c r="V2009" s="58">
        <f t="shared" si="910"/>
        <v>3.3087099944539833E-4</v>
      </c>
      <c r="W2009" s="50">
        <f t="shared" si="911"/>
        <v>174.04223908257495</v>
      </c>
      <c r="X2009" s="50">
        <f t="shared" si="912"/>
        <v>105807.37342911211</v>
      </c>
      <c r="Y2009" s="50">
        <f t="shared" si="913"/>
        <v>105807.37342911211</v>
      </c>
      <c r="Z2009" s="50">
        <f t="shared" si="914"/>
        <v>1.5868088211726412</v>
      </c>
      <c r="AA2009" s="50">
        <f t="shared" si="915"/>
        <v>1.3487874979967449</v>
      </c>
      <c r="AB2009" s="50">
        <f t="shared" si="916"/>
        <v>697.31989361100273</v>
      </c>
      <c r="AC2009" s="7">
        <f t="shared" si="917"/>
        <v>0.27729434086083471</v>
      </c>
    </row>
    <row r="2010" spans="2:29">
      <c r="B2010" s="7">
        <f t="shared" si="890"/>
        <v>0.7865427290854704</v>
      </c>
      <c r="C2010" s="7">
        <f t="shared" si="891"/>
        <v>3.9764546465392847E-4</v>
      </c>
      <c r="D2010" s="58">
        <f t="shared" si="892"/>
        <v>3599691.3183603515</v>
      </c>
      <c r="E2010" s="7">
        <f t="shared" si="893"/>
        <v>522.09110754162214</v>
      </c>
      <c r="F2010" s="7">
        <f t="shared" si="894"/>
        <v>3498366.3183603515</v>
      </c>
      <c r="G2010" s="57">
        <f t="shared" si="895"/>
        <v>1.2434166400898979E-2</v>
      </c>
      <c r="H2010" s="61">
        <f t="shared" si="896"/>
        <v>1.8098859393402066E-2</v>
      </c>
      <c r="I2010" s="7">
        <f t="shared" si="897"/>
        <v>6.180228121319583E-2</v>
      </c>
      <c r="J2010" s="58">
        <f t="shared" si="898"/>
        <v>6.5165487363497599E-4</v>
      </c>
      <c r="K2010" s="7">
        <f t="shared" si="899"/>
        <v>7.0280619385052921E-3</v>
      </c>
      <c r="L2010" s="7">
        <f t="shared" si="900"/>
        <v>8.3313716857752445E-3</v>
      </c>
      <c r="M2010" s="58">
        <f t="shared" si="901"/>
        <v>2.4994115057325732E-2</v>
      </c>
      <c r="N2010" s="58">
        <f t="shared" si="902"/>
        <v>1.2082127326301512E-4</v>
      </c>
      <c r="O2010" s="59">
        <f t="shared" si="903"/>
        <v>0.21460878663343061</v>
      </c>
      <c r="P2010" s="58">
        <f t="shared" si="904"/>
        <v>2.1951817322590772E-4</v>
      </c>
      <c r="Q2010" s="58">
        <f t="shared" si="905"/>
        <v>0.5520449564713501</v>
      </c>
      <c r="R2010" s="58">
        <f t="shared" si="906"/>
        <v>0.54919487691296509</v>
      </c>
      <c r="S2010" s="60">
        <f t="shared" si="907"/>
        <v>2.8500795583850103E-3</v>
      </c>
      <c r="T2010" s="58">
        <f t="shared" si="908"/>
        <v>2.1838485201561305E-4</v>
      </c>
      <c r="U2010" s="58">
        <f t="shared" si="909"/>
        <v>3.5393343144953676E-3</v>
      </c>
      <c r="V2010" s="58">
        <f t="shared" si="910"/>
        <v>3.3099458462385067E-4</v>
      </c>
      <c r="W2010" s="50">
        <f t="shared" si="911"/>
        <v>174.03537412645474</v>
      </c>
      <c r="X2010" s="50">
        <f t="shared" si="912"/>
        <v>105801.76294330995</v>
      </c>
      <c r="Y2010" s="50">
        <f t="shared" si="913"/>
        <v>105801.76294330995</v>
      </c>
      <c r="Z2010" s="50">
        <f t="shared" si="914"/>
        <v>1.5867982845355675</v>
      </c>
      <c r="AA2010" s="50">
        <f t="shared" si="915"/>
        <v>1.3487785418552323</v>
      </c>
      <c r="AB2010" s="50">
        <f t="shared" si="916"/>
        <v>697.278287837162</v>
      </c>
      <c r="AC2010" s="7">
        <f t="shared" si="917"/>
        <v>0.27727782093373954</v>
      </c>
    </row>
    <row r="2011" spans="2:29">
      <c r="B2011" s="7">
        <f t="shared" si="890"/>
        <v>0.78694037455012433</v>
      </c>
      <c r="C2011" s="7">
        <f t="shared" si="891"/>
        <v>3.9764546465392847E-4</v>
      </c>
      <c r="D2011" s="58">
        <f t="shared" si="892"/>
        <v>3599499.8694632952</v>
      </c>
      <c r="E2011" s="7">
        <f t="shared" si="893"/>
        <v>522.06334022552142</v>
      </c>
      <c r="F2011" s="7">
        <f t="shared" si="894"/>
        <v>3498174.8694632952</v>
      </c>
      <c r="G2011" s="57">
        <f t="shared" si="895"/>
        <v>1.2433955439580461E-2</v>
      </c>
      <c r="H2011" s="61">
        <f t="shared" si="896"/>
        <v>1.8103803783278135E-2</v>
      </c>
      <c r="I2011" s="7">
        <f t="shared" si="897"/>
        <v>6.1792392433443692E-2</v>
      </c>
      <c r="J2011" s="58">
        <f t="shared" si="898"/>
        <v>6.5109252829457977E-4</v>
      </c>
      <c r="K2011" s="7">
        <f t="shared" si="899"/>
        <v>7.0288570758902909E-3</v>
      </c>
      <c r="L2011" s="7">
        <f t="shared" si="900"/>
        <v>8.3310421324794513E-3</v>
      </c>
      <c r="M2011" s="58">
        <f t="shared" si="901"/>
        <v>2.4993126397438354E-2</v>
      </c>
      <c r="N2011" s="58">
        <f t="shared" si="902"/>
        <v>1.2069769505658515E-4</v>
      </c>
      <c r="O2011" s="59">
        <f t="shared" si="903"/>
        <v>0.21438928084425937</v>
      </c>
      <c r="P2011" s="58">
        <f t="shared" si="904"/>
        <v>2.1950578917123709E-4</v>
      </c>
      <c r="Q2011" s="58">
        <f t="shared" si="905"/>
        <v>0.55201381301374419</v>
      </c>
      <c r="R2011" s="58">
        <f t="shared" si="906"/>
        <v>0.54916566808805345</v>
      </c>
      <c r="S2011" s="60">
        <f t="shared" si="907"/>
        <v>2.8481449256907432E-3</v>
      </c>
      <c r="T2011" s="58">
        <f t="shared" si="908"/>
        <v>2.1837323725885908E-4</v>
      </c>
      <c r="U2011" s="58">
        <f t="shared" si="909"/>
        <v>3.5404668664077454E-3</v>
      </c>
      <c r="V2011" s="58">
        <f t="shared" si="910"/>
        <v>3.311181628302806E-4</v>
      </c>
      <c r="W2011" s="50">
        <f t="shared" si="911"/>
        <v>174.02849003421986</v>
      </c>
      <c r="X2011" s="50">
        <f t="shared" si="912"/>
        <v>105796.13589670215</v>
      </c>
      <c r="Y2011" s="50">
        <f t="shared" si="913"/>
        <v>105796.13589670215</v>
      </c>
      <c r="Z2011" s="50">
        <f t="shared" si="914"/>
        <v>1.5867877156743817</v>
      </c>
      <c r="AA2011" s="50">
        <f t="shared" si="915"/>
        <v>1.3487695583232244</v>
      </c>
      <c r="AB2011" s="50">
        <f t="shared" si="916"/>
        <v>697.23655925307651</v>
      </c>
      <c r="AC2011" s="7">
        <f t="shared" si="917"/>
        <v>0.27726125216899999</v>
      </c>
    </row>
    <row r="2012" spans="2:29">
      <c r="B2012" s="7">
        <f t="shared" si="890"/>
        <v>0.78733802001477826</v>
      </c>
      <c r="C2012" s="7">
        <f t="shared" si="891"/>
        <v>3.9764546465392847E-4</v>
      </c>
      <c r="D2012" s="58">
        <f t="shared" si="892"/>
        <v>3599307.8571811458</v>
      </c>
      <c r="E2012" s="7">
        <f t="shared" si="893"/>
        <v>522.03549119731792</v>
      </c>
      <c r="F2012" s="7">
        <f t="shared" si="894"/>
        <v>3497982.8571811458</v>
      </c>
      <c r="G2012" s="57">
        <f t="shared" si="895"/>
        <v>1.24337438497817E-2</v>
      </c>
      <c r="H2012" s="61">
        <f t="shared" si="896"/>
        <v>1.8108748089266394E-2</v>
      </c>
      <c r="I2012" s="7">
        <f t="shared" si="897"/>
        <v>6.1782503821467175E-2</v>
      </c>
      <c r="J2012" s="58">
        <f t="shared" si="898"/>
        <v>6.5053003889401449E-4</v>
      </c>
      <c r="K2012" s="7">
        <f t="shared" si="899"/>
        <v>7.0296515853805128E-3</v>
      </c>
      <c r="L2012" s="7">
        <f t="shared" si="900"/>
        <v>8.330711663168542E-3</v>
      </c>
      <c r="M2012" s="58">
        <f t="shared" si="901"/>
        <v>2.4992134989505626E-2</v>
      </c>
      <c r="N2012" s="58">
        <f t="shared" si="902"/>
        <v>1.2057412384184592E-4</v>
      </c>
      <c r="O2012" s="59">
        <f t="shared" si="903"/>
        <v>0.2141697874740788</v>
      </c>
      <c r="P2012" s="58">
        <f t="shared" si="904"/>
        <v>2.1949337018056791E-4</v>
      </c>
      <c r="Q2012" s="58">
        <f t="shared" si="905"/>
        <v>0.55198258169898495</v>
      </c>
      <c r="R2012" s="58">
        <f t="shared" si="906"/>
        <v>0.54913637330904752</v>
      </c>
      <c r="S2012" s="60">
        <f t="shared" si="907"/>
        <v>2.8462083899374324E-3</v>
      </c>
      <c r="T2012" s="58">
        <f t="shared" si="908"/>
        <v>2.1836158832284932E-4</v>
      </c>
      <c r="U2012" s="58">
        <f t="shared" si="909"/>
        <v>3.5415986482654638E-3</v>
      </c>
      <c r="V2012" s="58">
        <f t="shared" si="910"/>
        <v>3.3124173404501983E-4</v>
      </c>
      <c r="W2012" s="50">
        <f t="shared" si="911"/>
        <v>174.02158680719668</v>
      </c>
      <c r="X2012" s="50">
        <f t="shared" si="912"/>
        <v>105790.4922911367</v>
      </c>
      <c r="Y2012" s="50">
        <f t="shared" si="913"/>
        <v>105790.4922911367</v>
      </c>
      <c r="Z2012" s="50">
        <f t="shared" si="914"/>
        <v>1.5867771145824496</v>
      </c>
      <c r="AA2012" s="50">
        <f t="shared" si="915"/>
        <v>1.3487605473950821</v>
      </c>
      <c r="AB2012" s="50">
        <f t="shared" si="916"/>
        <v>697.19470787245052</v>
      </c>
      <c r="AC2012" s="7">
        <f t="shared" si="917"/>
        <v>0.27724463457204823</v>
      </c>
    </row>
    <row r="2013" spans="2:29">
      <c r="B2013" s="7">
        <f t="shared" si="890"/>
        <v>0.78773566547943219</v>
      </c>
      <c r="C2013" s="7">
        <f t="shared" si="891"/>
        <v>3.9764546465392847E-4</v>
      </c>
      <c r="D2013" s="58">
        <f t="shared" si="892"/>
        <v>3599115.2815770092</v>
      </c>
      <c r="E2013" s="7">
        <f t="shared" si="893"/>
        <v>522.00756046616425</v>
      </c>
      <c r="F2013" s="7">
        <f t="shared" si="894"/>
        <v>3497790.2815770092</v>
      </c>
      <c r="G2013" s="57">
        <f t="shared" si="895"/>
        <v>1.2433531631503895E-2</v>
      </c>
      <c r="H2013" s="61">
        <f t="shared" si="896"/>
        <v>1.8113692311116928E-2</v>
      </c>
      <c r="I2013" s="7">
        <f t="shared" si="897"/>
        <v>6.1772615377766106E-2</v>
      </c>
      <c r="J2013" s="58">
        <f t="shared" si="898"/>
        <v>6.4996740546954118E-4</v>
      </c>
      <c r="K2013" s="7">
        <f t="shared" si="899"/>
        <v>7.0304454669671184E-3</v>
      </c>
      <c r="L2013" s="7">
        <f t="shared" si="900"/>
        <v>8.3303802779061999E-3</v>
      </c>
      <c r="M2013" s="58">
        <f t="shared" si="901"/>
        <v>2.49911408337186E-2</v>
      </c>
      <c r="N2013" s="58">
        <f t="shared" si="902"/>
        <v>1.2045055963846357E-4</v>
      </c>
      <c r="O2013" s="59">
        <f t="shared" si="903"/>
        <v>0.21395030655782091</v>
      </c>
      <c r="P2013" s="58">
        <f t="shared" si="904"/>
        <v>2.1948091625789701E-4</v>
      </c>
      <c r="Q2013" s="58">
        <f t="shared" si="905"/>
        <v>0.55195126253712368</v>
      </c>
      <c r="R2013" s="58">
        <f t="shared" si="906"/>
        <v>0.54910699258557527</v>
      </c>
      <c r="S2013" s="60">
        <f t="shared" si="907"/>
        <v>2.844269951548406E-3</v>
      </c>
      <c r="T2013" s="58">
        <f t="shared" si="908"/>
        <v>2.1834990521141234E-4</v>
      </c>
      <c r="U2013" s="58">
        <f t="shared" si="909"/>
        <v>3.5427296593119485E-3</v>
      </c>
      <c r="V2013" s="58">
        <f t="shared" si="910"/>
        <v>3.3136529824840218E-4</v>
      </c>
      <c r="W2013" s="50">
        <f t="shared" si="911"/>
        <v>174.0146644467155</v>
      </c>
      <c r="X2013" s="50">
        <f t="shared" si="912"/>
        <v>105784.83212846842</v>
      </c>
      <c r="Y2013" s="50">
        <f t="shared" si="913"/>
        <v>105784.83212846842</v>
      </c>
      <c r="Z2013" s="50">
        <f t="shared" si="914"/>
        <v>1.5867664812531195</v>
      </c>
      <c r="AA2013" s="50">
        <f t="shared" si="915"/>
        <v>1.3487515090651516</v>
      </c>
      <c r="AB2013" s="50">
        <f t="shared" si="916"/>
        <v>697.1527337090389</v>
      </c>
      <c r="AC2013" s="7">
        <f t="shared" si="917"/>
        <v>0.27722796814834388</v>
      </c>
    </row>
    <row r="2014" spans="2:29">
      <c r="B2014" s="7">
        <f t="shared" si="890"/>
        <v>0.78813331094408612</v>
      </c>
      <c r="C2014" s="7">
        <f t="shared" si="891"/>
        <v>3.9764546465392847E-4</v>
      </c>
      <c r="D2014" s="58">
        <f t="shared" si="892"/>
        <v>3598922.1427139277</v>
      </c>
      <c r="E2014" s="7">
        <f t="shared" si="893"/>
        <v>521.979548041204</v>
      </c>
      <c r="F2014" s="7">
        <f t="shared" si="894"/>
        <v>3497597.1427139277</v>
      </c>
      <c r="G2014" s="57">
        <f t="shared" si="895"/>
        <v>1.2433318784747968E-2</v>
      </c>
      <c r="H2014" s="61">
        <f t="shared" si="896"/>
        <v>1.8118636448579827E-2</v>
      </c>
      <c r="I2014" s="7">
        <f t="shared" si="897"/>
        <v>6.1762727102840309E-2</v>
      </c>
      <c r="J2014" s="58">
        <f t="shared" si="898"/>
        <v>6.4940462805745209E-4</v>
      </c>
      <c r="K2014" s="7">
        <f t="shared" si="899"/>
        <v>7.0312387206413907E-3</v>
      </c>
      <c r="L2014" s="7">
        <f t="shared" si="900"/>
        <v>8.330047976756294E-3</v>
      </c>
      <c r="M2014" s="58">
        <f t="shared" si="901"/>
        <v>2.4990143930268882E-2</v>
      </c>
      <c r="N2014" s="58">
        <f t="shared" si="902"/>
        <v>1.2032700246610177E-4</v>
      </c>
      <c r="O2014" s="59">
        <f t="shared" si="903"/>
        <v>0.21373083813041327</v>
      </c>
      <c r="P2014" s="58">
        <f t="shared" si="904"/>
        <v>2.194684274076375E-4</v>
      </c>
      <c r="Q2014" s="58">
        <f t="shared" si="905"/>
        <v>0.55191985553925849</v>
      </c>
      <c r="R2014" s="58">
        <f t="shared" si="906"/>
        <v>0.54907752592725478</v>
      </c>
      <c r="S2014" s="60">
        <f t="shared" si="907"/>
        <v>2.8423296120037023E-3</v>
      </c>
      <c r="T2014" s="58">
        <f t="shared" si="908"/>
        <v>2.1833818792837267E-4</v>
      </c>
      <c r="U2014" s="58">
        <f t="shared" si="909"/>
        <v>3.5438598987912132E-3</v>
      </c>
      <c r="V2014" s="58">
        <f t="shared" si="910"/>
        <v>3.3148885542076396E-4</v>
      </c>
      <c r="W2014" s="50">
        <f t="shared" si="911"/>
        <v>174.00772295411048</v>
      </c>
      <c r="X2014" s="50">
        <f t="shared" si="912"/>
        <v>105779.15541055023</v>
      </c>
      <c r="Y2014" s="50">
        <f t="shared" si="913"/>
        <v>105779.15541055023</v>
      </c>
      <c r="Z2014" s="50">
        <f t="shared" si="914"/>
        <v>1.5867558156797041</v>
      </c>
      <c r="AA2014" s="50">
        <f t="shared" si="915"/>
        <v>1.3487424433277484</v>
      </c>
      <c r="AB2014" s="50">
        <f t="shared" si="916"/>
        <v>697.11063677658217</v>
      </c>
      <c r="AC2014" s="7">
        <f t="shared" si="917"/>
        <v>0.27721125290335363</v>
      </c>
    </row>
    <row r="2015" spans="2:29">
      <c r="B2015" s="7">
        <f t="shared" si="890"/>
        <v>0.78853095640874005</v>
      </c>
      <c r="C2015" s="7">
        <f t="shared" si="891"/>
        <v>3.9764546465392847E-4</v>
      </c>
      <c r="D2015" s="58">
        <f t="shared" si="892"/>
        <v>3598728.4406553023</v>
      </c>
      <c r="E2015" s="7">
        <f t="shared" si="893"/>
        <v>521.95145393163273</v>
      </c>
      <c r="F2015" s="7">
        <f t="shared" si="894"/>
        <v>3497403.4406553023</v>
      </c>
      <c r="G2015" s="57">
        <f t="shared" si="895"/>
        <v>1.2433105309515033E-2</v>
      </c>
      <c r="H2015" s="61">
        <f t="shared" si="896"/>
        <v>1.8123580501405178E-2</v>
      </c>
      <c r="I2015" s="7">
        <f t="shared" si="897"/>
        <v>6.1752838997189606E-2</v>
      </c>
      <c r="J2015" s="58">
        <f t="shared" si="898"/>
        <v>6.4884170669407006E-4</v>
      </c>
      <c r="K2015" s="7">
        <f t="shared" si="899"/>
        <v>7.0320313463947386E-3</v>
      </c>
      <c r="L2015" s="7">
        <f t="shared" si="900"/>
        <v>8.3297147597828792E-3</v>
      </c>
      <c r="M2015" s="58">
        <f t="shared" si="901"/>
        <v>2.4989144279348639E-2</v>
      </c>
      <c r="N2015" s="58">
        <f t="shared" si="902"/>
        <v>1.2020345234442189E-4</v>
      </c>
      <c r="O2015" s="59">
        <f t="shared" si="903"/>
        <v>0.21351138222677937</v>
      </c>
      <c r="P2015" s="58">
        <f t="shared" si="904"/>
        <v>2.1945590363389722E-4</v>
      </c>
      <c r="Q2015" s="58">
        <f t="shared" si="905"/>
        <v>0.55188836071571967</v>
      </c>
      <c r="R2015" s="58">
        <f t="shared" si="906"/>
        <v>0.54904797334375899</v>
      </c>
      <c r="S2015" s="60">
        <f t="shared" si="907"/>
        <v>2.8403873719606842E-3</v>
      </c>
      <c r="T2015" s="58">
        <f t="shared" si="908"/>
        <v>2.1832643647757679E-4</v>
      </c>
      <c r="U2015" s="58">
        <f t="shared" si="909"/>
        <v>3.5449893659475337E-3</v>
      </c>
      <c r="V2015" s="58">
        <f t="shared" si="910"/>
        <v>3.3161240554244387E-4</v>
      </c>
      <c r="W2015" s="50">
        <f t="shared" si="911"/>
        <v>174.00076233071968</v>
      </c>
      <c r="X2015" s="50">
        <f t="shared" si="912"/>
        <v>105773.46213924562</v>
      </c>
      <c r="Y2015" s="50">
        <f t="shared" si="913"/>
        <v>105773.46213924562</v>
      </c>
      <c r="Z2015" s="50">
        <f t="shared" si="914"/>
        <v>1.5867451178555063</v>
      </c>
      <c r="AA2015" s="50">
        <f t="shared" si="915"/>
        <v>1.3487333501771803</v>
      </c>
      <c r="AB2015" s="50">
        <f t="shared" si="916"/>
        <v>697.06841708889965</v>
      </c>
      <c r="AC2015" s="7">
        <f t="shared" si="917"/>
        <v>0.27719448884255693</v>
      </c>
    </row>
    <row r="2016" spans="2:29">
      <c r="B2016" s="7">
        <f t="shared" si="890"/>
        <v>0.78892860187339398</v>
      </c>
      <c r="C2016" s="7">
        <f t="shared" si="891"/>
        <v>3.9764546465392847E-4</v>
      </c>
      <c r="D2016" s="58">
        <f t="shared" si="892"/>
        <v>3598534.1754645612</v>
      </c>
      <c r="E2016" s="7">
        <f t="shared" si="893"/>
        <v>521.92327814664986</v>
      </c>
      <c r="F2016" s="7">
        <f t="shared" si="894"/>
        <v>3497209.1754645612</v>
      </c>
      <c r="G2016" s="57">
        <f t="shared" si="895"/>
        <v>1.2432891205806039E-2</v>
      </c>
      <c r="H2016" s="61">
        <f t="shared" si="896"/>
        <v>1.8128524469343071E-2</v>
      </c>
      <c r="I2016" s="7">
        <f t="shared" si="897"/>
        <v>6.1742951061313819E-2</v>
      </c>
      <c r="J2016" s="58">
        <f t="shared" si="898"/>
        <v>6.4827864141574871E-4</v>
      </c>
      <c r="K2016" s="7">
        <f t="shared" si="899"/>
        <v>7.032823344218694E-3</v>
      </c>
      <c r="L2016" s="7">
        <f t="shared" si="900"/>
        <v>8.3293806270501921E-3</v>
      </c>
      <c r="M2016" s="58">
        <f t="shared" si="901"/>
        <v>2.4988141881150575E-2</v>
      </c>
      <c r="N2016" s="58">
        <f t="shared" si="902"/>
        <v>1.2007990929308274E-4</v>
      </c>
      <c r="O2016" s="59">
        <f t="shared" si="903"/>
        <v>0.2132919388818382</v>
      </c>
      <c r="P2016" s="58">
        <f t="shared" si="904"/>
        <v>2.1944334494117257E-4</v>
      </c>
      <c r="Q2016" s="58">
        <f t="shared" si="905"/>
        <v>0.55185677807781486</v>
      </c>
      <c r="R2016" s="58">
        <f t="shared" si="906"/>
        <v>0.54901833484476525</v>
      </c>
      <c r="S2016" s="60">
        <f t="shared" si="907"/>
        <v>2.8384432330496034E-3</v>
      </c>
      <c r="T2016" s="58">
        <f t="shared" si="908"/>
        <v>2.1831465086287276E-4</v>
      </c>
      <c r="U2016" s="58">
        <f t="shared" si="909"/>
        <v>3.5461180600258333E-3</v>
      </c>
      <c r="V2016" s="58">
        <f t="shared" si="910"/>
        <v>3.3173594859378305E-4</v>
      </c>
      <c r="W2016" s="50">
        <f t="shared" si="911"/>
        <v>173.9937825778849</v>
      </c>
      <c r="X2016" s="50">
        <f t="shared" si="912"/>
        <v>105767.75231641883</v>
      </c>
      <c r="Y2016" s="50">
        <f t="shared" si="913"/>
        <v>105767.75231641883</v>
      </c>
      <c r="Z2016" s="50">
        <f t="shared" si="914"/>
        <v>1.5867343877737987</v>
      </c>
      <c r="AA2016" s="50">
        <f t="shared" si="915"/>
        <v>1.3487242296077289</v>
      </c>
      <c r="AB2016" s="50">
        <f t="shared" si="916"/>
        <v>697.02607465981623</v>
      </c>
      <c r="AC2016" s="7">
        <f t="shared" si="917"/>
        <v>0.27717767597145021</v>
      </c>
    </row>
    <row r="2017" spans="2:29">
      <c r="B2017" s="7">
        <f t="shared" si="890"/>
        <v>0.7893262473380479</v>
      </c>
      <c r="C2017" s="7">
        <f t="shared" si="891"/>
        <v>3.9764546465392847E-4</v>
      </c>
      <c r="D2017" s="58">
        <f t="shared" si="892"/>
        <v>3598339.3472055527</v>
      </c>
      <c r="E2017" s="7">
        <f t="shared" si="893"/>
        <v>521.89502069551588</v>
      </c>
      <c r="F2017" s="7">
        <f t="shared" si="894"/>
        <v>3497014.3472055527</v>
      </c>
      <c r="G2017" s="57">
        <f t="shared" si="895"/>
        <v>1.2432676473622195E-2</v>
      </c>
      <c r="H2017" s="61">
        <f t="shared" si="896"/>
        <v>1.8133468352143595E-2</v>
      </c>
      <c r="I2017" s="7">
        <f t="shared" si="897"/>
        <v>6.1733063295712771E-2</v>
      </c>
      <c r="J2017" s="58">
        <f t="shared" si="898"/>
        <v>6.4771543225887278E-4</v>
      </c>
      <c r="K2017" s="7">
        <f t="shared" si="899"/>
        <v>7.033614714104912E-3</v>
      </c>
      <c r="L2017" s="7">
        <f t="shared" si="900"/>
        <v>8.3290455786226569E-3</v>
      </c>
      <c r="M2017" s="58">
        <f t="shared" si="901"/>
        <v>2.4987136735867971E-2</v>
      </c>
      <c r="N2017" s="58">
        <f t="shared" si="902"/>
        <v>1.1995637333174085E-4</v>
      </c>
      <c r="O2017" s="59">
        <f t="shared" si="903"/>
        <v>0.21307250813050468</v>
      </c>
      <c r="P2017" s="58">
        <f t="shared" si="904"/>
        <v>2.1943075133351586E-4</v>
      </c>
      <c r="Q2017" s="58">
        <f t="shared" si="905"/>
        <v>0.55182510763573478</v>
      </c>
      <c r="R2017" s="58">
        <f t="shared" si="906"/>
        <v>0.54898861044001435</v>
      </c>
      <c r="S2017" s="60">
        <f t="shared" si="907"/>
        <v>2.8364971957204332E-3</v>
      </c>
      <c r="T2017" s="58">
        <f t="shared" si="908"/>
        <v>2.1830283108813402E-4</v>
      </c>
      <c r="U2017" s="58">
        <f t="shared" si="909"/>
        <v>3.547245980271215E-3</v>
      </c>
      <c r="V2017" s="58">
        <f t="shared" si="910"/>
        <v>3.3185948455512491E-4</v>
      </c>
      <c r="W2017" s="50">
        <f t="shared" si="911"/>
        <v>173.98678369695202</v>
      </c>
      <c r="X2017" s="50">
        <f t="shared" si="912"/>
        <v>105762.02594394653</v>
      </c>
      <c r="Y2017" s="50">
        <f t="shared" si="913"/>
        <v>105762.02594394653</v>
      </c>
      <c r="Z2017" s="50">
        <f t="shared" si="914"/>
        <v>1.5867236254278458</v>
      </c>
      <c r="AA2017" s="50">
        <f t="shared" si="915"/>
        <v>1.3487150816136688</v>
      </c>
      <c r="AB2017" s="50">
        <f t="shared" si="916"/>
        <v>696.98360950324798</v>
      </c>
      <c r="AC2017" s="7">
        <f t="shared" si="917"/>
        <v>0.2771608142955489</v>
      </c>
    </row>
    <row r="2018" spans="2:29">
      <c r="B2018" s="7">
        <f t="shared" ref="B2018:B2081" si="918">B2017+$E$18/3000</f>
        <v>0.78972389280270183</v>
      </c>
      <c r="C2018" s="7">
        <f t="shared" si="891"/>
        <v>3.9764546465392847E-4</v>
      </c>
      <c r="D2018" s="58">
        <f t="shared" si="892"/>
        <v>3598143.9559420678</v>
      </c>
      <c r="E2018" s="7">
        <f t="shared" si="893"/>
        <v>521.86668158748273</v>
      </c>
      <c r="F2018" s="7">
        <f t="shared" si="894"/>
        <v>3496818.9559420678</v>
      </c>
      <c r="G2018" s="57">
        <f t="shared" si="895"/>
        <v>1.2432461112964451E-2</v>
      </c>
      <c r="H2018" s="61">
        <f t="shared" si="896"/>
        <v>1.8138412149556842E-2</v>
      </c>
      <c r="I2018" s="7">
        <f t="shared" si="897"/>
        <v>6.1723175700886278E-2</v>
      </c>
      <c r="J2018" s="58">
        <f t="shared" si="898"/>
        <v>6.4715207925985726E-4</v>
      </c>
      <c r="K2018" s="7">
        <f t="shared" si="899"/>
        <v>7.0344054560451718E-3</v>
      </c>
      <c r="L2018" s="7">
        <f t="shared" si="900"/>
        <v>8.3287096145648869E-3</v>
      </c>
      <c r="M2018" s="58">
        <f t="shared" si="901"/>
        <v>2.4986128843694659E-2</v>
      </c>
      <c r="N2018" s="58">
        <f t="shared" si="902"/>
        <v>1.1983284448005017E-4</v>
      </c>
      <c r="O2018" s="59">
        <f t="shared" si="903"/>
        <v>0.21285309000768909</v>
      </c>
      <c r="P2018" s="58">
        <f t="shared" si="904"/>
        <v>2.1941812281559003E-4</v>
      </c>
      <c r="Q2018" s="58">
        <f t="shared" si="905"/>
        <v>0.55179334940120595</v>
      </c>
      <c r="R2018" s="58">
        <f t="shared" si="906"/>
        <v>0.54895880013923881</v>
      </c>
      <c r="S2018" s="60">
        <f t="shared" si="907"/>
        <v>2.8345492619671342E-3</v>
      </c>
      <c r="T2018" s="58">
        <f t="shared" si="908"/>
        <v>2.1829097715723067E-4</v>
      </c>
      <c r="U2018" s="58">
        <f t="shared" si="909"/>
        <v>3.5483731259295746E-3</v>
      </c>
      <c r="V2018" s="58">
        <f t="shared" si="910"/>
        <v>3.3198301340681558E-4</v>
      </c>
      <c r="W2018" s="50">
        <f t="shared" si="911"/>
        <v>173.97976568927064</v>
      </c>
      <c r="X2018" s="50">
        <f t="shared" si="912"/>
        <v>105756.28302370363</v>
      </c>
      <c r="Y2018" s="50">
        <f t="shared" si="913"/>
        <v>105756.28302370363</v>
      </c>
      <c r="Z2018" s="50">
        <f t="shared" si="914"/>
        <v>1.5867128308108791</v>
      </c>
      <c r="AA2018" s="50">
        <f t="shared" si="915"/>
        <v>1.3487059061892472</v>
      </c>
      <c r="AB2018" s="50">
        <f t="shared" si="916"/>
        <v>696.94102163309969</v>
      </c>
      <c r="AC2018" s="7">
        <f t="shared" si="917"/>
        <v>0.2771439038203844</v>
      </c>
    </row>
    <row r="2019" spans="2:29">
      <c r="B2019" s="7">
        <f t="shared" si="918"/>
        <v>0.79012153826735576</v>
      </c>
      <c r="C2019" s="7">
        <f t="shared" si="891"/>
        <v>3.9764546465392847E-4</v>
      </c>
      <c r="D2019" s="58">
        <f t="shared" si="892"/>
        <v>3597948.0017384603</v>
      </c>
      <c r="E2019" s="7">
        <f t="shared" si="893"/>
        <v>521.83826083188433</v>
      </c>
      <c r="F2019" s="7">
        <f t="shared" si="894"/>
        <v>3496623.0017384603</v>
      </c>
      <c r="G2019" s="57">
        <f t="shared" si="895"/>
        <v>1.243224512383417E-2</v>
      </c>
      <c r="H2019" s="61">
        <f t="shared" si="896"/>
        <v>1.8143355861332897E-2</v>
      </c>
      <c r="I2019" s="7">
        <f t="shared" si="897"/>
        <v>6.1713288277334168E-2</v>
      </c>
      <c r="J2019" s="58">
        <f t="shared" si="898"/>
        <v>6.4658858245514924E-4</v>
      </c>
      <c r="K2019" s="7">
        <f t="shared" si="899"/>
        <v>7.0351955700313747E-3</v>
      </c>
      <c r="L2019" s="7">
        <f t="shared" si="900"/>
        <v>8.328372734941674E-3</v>
      </c>
      <c r="M2019" s="58">
        <f t="shared" si="901"/>
        <v>2.4985118204825022E-2</v>
      </c>
      <c r="N2019" s="58">
        <f t="shared" si="902"/>
        <v>1.1970932275766244E-4</v>
      </c>
      <c r="O2019" s="59">
        <f t="shared" si="903"/>
        <v>0.2126336845482979</v>
      </c>
      <c r="P2019" s="58">
        <f t="shared" si="904"/>
        <v>2.194054593911976E-4</v>
      </c>
      <c r="Q2019" s="58">
        <f t="shared" si="905"/>
        <v>0.55176150338379071</v>
      </c>
      <c r="R2019" s="58">
        <f t="shared" si="906"/>
        <v>0.5489289039522568</v>
      </c>
      <c r="S2019" s="60">
        <f t="shared" si="907"/>
        <v>2.8325994315339109E-3</v>
      </c>
      <c r="T2019" s="58">
        <f t="shared" si="908"/>
        <v>2.1827908907406682E-4</v>
      </c>
      <c r="U2019" s="58">
        <f t="shared" si="909"/>
        <v>3.5494994962467054E-3</v>
      </c>
      <c r="V2019" s="58">
        <f t="shared" si="910"/>
        <v>3.321065351292033E-4</v>
      </c>
      <c r="W2019" s="50">
        <f t="shared" si="911"/>
        <v>173.97272855619428</v>
      </c>
      <c r="X2019" s="50">
        <f t="shared" si="912"/>
        <v>105750.5235575816</v>
      </c>
      <c r="Y2019" s="50">
        <f t="shared" si="913"/>
        <v>105750.5235575816</v>
      </c>
      <c r="Z2019" s="50">
        <f t="shared" si="914"/>
        <v>1.586702003916129</v>
      </c>
      <c r="AA2019" s="50">
        <f t="shared" si="915"/>
        <v>1.3486967033287096</v>
      </c>
      <c r="AB2019" s="50">
        <f t="shared" si="916"/>
        <v>696.89831106339739</v>
      </c>
      <c r="AC2019" s="7">
        <f t="shared" si="917"/>
        <v>0.27712694455151005</v>
      </c>
    </row>
    <row r="2020" spans="2:29">
      <c r="B2020" s="7">
        <f t="shared" si="918"/>
        <v>0.79051918373200969</v>
      </c>
      <c r="C2020" s="7">
        <f t="shared" si="891"/>
        <v>3.9764546465392847E-4</v>
      </c>
      <c r="D2020" s="58">
        <f t="shared" si="892"/>
        <v>3597751.4846587409</v>
      </c>
      <c r="E2020" s="7">
        <f t="shared" si="893"/>
        <v>521.80975843800456</v>
      </c>
      <c r="F2020" s="7">
        <f t="shared" si="894"/>
        <v>3496426.4846587409</v>
      </c>
      <c r="G2020" s="57">
        <f t="shared" si="895"/>
        <v>1.2432028506232136E-2</v>
      </c>
      <c r="H2020" s="61">
        <f t="shared" si="896"/>
        <v>1.8148299487221856E-2</v>
      </c>
      <c r="I2020" s="7">
        <f t="shared" si="897"/>
        <v>6.170340102555625E-2</v>
      </c>
      <c r="J2020" s="58">
        <f t="shared" si="898"/>
        <v>6.4602494188122517E-4</v>
      </c>
      <c r="K2020" s="7">
        <f t="shared" si="899"/>
        <v>7.0359850560555498E-3</v>
      </c>
      <c r="L2020" s="7">
        <f t="shared" si="900"/>
        <v>8.3280349398179992E-3</v>
      </c>
      <c r="M2020" s="58">
        <f t="shared" si="901"/>
        <v>2.4984104819453998E-2</v>
      </c>
      <c r="N2020" s="58">
        <f t="shared" si="902"/>
        <v>1.1958580818422674E-4</v>
      </c>
      <c r="O2020" s="59">
        <f t="shared" si="903"/>
        <v>0.21241429178723273</v>
      </c>
      <c r="P2020" s="58">
        <f t="shared" si="904"/>
        <v>2.1939276106516803E-4</v>
      </c>
      <c r="Q2020" s="58">
        <f t="shared" si="905"/>
        <v>0.55172956959563446</v>
      </c>
      <c r="R2020" s="58">
        <f t="shared" si="906"/>
        <v>0.54889892188883449</v>
      </c>
      <c r="S2020" s="60">
        <f t="shared" si="907"/>
        <v>2.8306477067999714E-3</v>
      </c>
      <c r="T2020" s="58">
        <f t="shared" si="908"/>
        <v>2.1826716684252598E-4</v>
      </c>
      <c r="U2020" s="58">
        <f t="shared" si="909"/>
        <v>3.5506250904693473E-3</v>
      </c>
      <c r="V2020" s="58">
        <f t="shared" si="910"/>
        <v>3.3223004970263901E-4</v>
      </c>
      <c r="W2020" s="50">
        <f t="shared" si="911"/>
        <v>173.96567229908032</v>
      </c>
      <c r="X2020" s="50">
        <f t="shared" si="912"/>
        <v>105744.74754746185</v>
      </c>
      <c r="Y2020" s="50">
        <f t="shared" si="913"/>
        <v>105744.74754746185</v>
      </c>
      <c r="Z2020" s="50">
        <f t="shared" si="914"/>
        <v>1.5866911447367769</v>
      </c>
      <c r="AA2020" s="50">
        <f t="shared" si="915"/>
        <v>1.3486874730262604</v>
      </c>
      <c r="AB2020" s="50">
        <f t="shared" si="916"/>
        <v>696.85547780809327</v>
      </c>
      <c r="AC2020" s="7">
        <f t="shared" si="917"/>
        <v>0.27710993649448856</v>
      </c>
    </row>
    <row r="2021" spans="2:29">
      <c r="B2021" s="7">
        <f t="shared" si="918"/>
        <v>0.79091682919666362</v>
      </c>
      <c r="C2021" s="7">
        <f t="shared" si="891"/>
        <v>3.9764546465392847E-4</v>
      </c>
      <c r="D2021" s="58">
        <f t="shared" si="892"/>
        <v>3597554.4047676381</v>
      </c>
      <c r="E2021" s="7">
        <f t="shared" si="893"/>
        <v>521.78117441523148</v>
      </c>
      <c r="F2021" s="7">
        <f t="shared" si="894"/>
        <v>3496229.4047676381</v>
      </c>
      <c r="G2021" s="57">
        <f t="shared" si="895"/>
        <v>1.2431811260159725E-2</v>
      </c>
      <c r="H2021" s="61">
        <f t="shared" si="896"/>
        <v>1.8153243026973808E-2</v>
      </c>
      <c r="I2021" s="7">
        <f t="shared" si="897"/>
        <v>6.1693513946052346E-2</v>
      </c>
      <c r="J2021" s="58">
        <f t="shared" si="898"/>
        <v>6.4546115757459384E-4</v>
      </c>
      <c r="K2021" s="7">
        <f t="shared" si="899"/>
        <v>7.0367739141098456E-3</v>
      </c>
      <c r="L2021" s="7">
        <f t="shared" si="900"/>
        <v>8.3276962292590326E-3</v>
      </c>
      <c r="M2021" s="58">
        <f t="shared" si="901"/>
        <v>2.49830886877771E-2</v>
      </c>
      <c r="N2021" s="58">
        <f t="shared" si="902"/>
        <v>1.194623007793899E-4</v>
      </c>
      <c r="O2021" s="59">
        <f t="shared" si="903"/>
        <v>0.21219491175939131</v>
      </c>
      <c r="P2021" s="58">
        <f t="shared" si="904"/>
        <v>2.1938002784141486E-4</v>
      </c>
      <c r="Q2021" s="58">
        <f t="shared" si="905"/>
        <v>0.55169754804657878</v>
      </c>
      <c r="R2021" s="58">
        <f t="shared" si="906"/>
        <v>0.54886885395884732</v>
      </c>
      <c r="S2021" s="60">
        <f t="shared" si="907"/>
        <v>2.8286940877314537E-3</v>
      </c>
      <c r="T2021" s="58">
        <f t="shared" si="908"/>
        <v>2.1825521046653506E-4</v>
      </c>
      <c r="U2021" s="58">
        <f t="shared" si="909"/>
        <v>3.5517499078442272E-3</v>
      </c>
      <c r="V2021" s="58">
        <f t="shared" si="910"/>
        <v>3.323535571074759E-4</v>
      </c>
      <c r="W2021" s="50">
        <f t="shared" si="911"/>
        <v>173.9585969192901</v>
      </c>
      <c r="X2021" s="50">
        <f t="shared" si="912"/>
        <v>105738.9549952469</v>
      </c>
      <c r="Y2021" s="50">
        <f t="shared" si="913"/>
        <v>105738.9549952469</v>
      </c>
      <c r="Z2021" s="50">
        <f t="shared" si="914"/>
        <v>1.586680253266012</v>
      </c>
      <c r="AA2021" s="50">
        <f t="shared" si="915"/>
        <v>1.3486782152761101</v>
      </c>
      <c r="AB2021" s="50">
        <f t="shared" si="916"/>
        <v>696.81252188129554</v>
      </c>
      <c r="AC2021" s="7">
        <f t="shared" si="917"/>
        <v>0.27709287965489904</v>
      </c>
    </row>
    <row r="2022" spans="2:29">
      <c r="B2022" s="7">
        <f t="shared" si="918"/>
        <v>0.79131447466131755</v>
      </c>
      <c r="C2022" s="7">
        <f t="shared" si="891"/>
        <v>3.9764546465392847E-4</v>
      </c>
      <c r="D2022" s="58">
        <f t="shared" si="892"/>
        <v>3597356.7621296258</v>
      </c>
      <c r="E2022" s="7">
        <f t="shared" si="893"/>
        <v>521.75250877291626</v>
      </c>
      <c r="F2022" s="7">
        <f t="shared" si="894"/>
        <v>3496031.7621296258</v>
      </c>
      <c r="G2022" s="57">
        <f t="shared" si="895"/>
        <v>1.2431593385617839E-2</v>
      </c>
      <c r="H2022" s="61">
        <f t="shared" si="896"/>
        <v>1.8158186480338845E-2</v>
      </c>
      <c r="I2022" s="7">
        <f t="shared" si="897"/>
        <v>6.1683627039322272E-2</v>
      </c>
      <c r="J2022" s="58">
        <f t="shared" si="898"/>
        <v>6.4489722957179339E-4</v>
      </c>
      <c r="K2022" s="7">
        <f t="shared" si="899"/>
        <v>7.0375621441865375E-3</v>
      </c>
      <c r="L2022" s="7">
        <f t="shared" si="900"/>
        <v>8.3273566033301247E-3</v>
      </c>
      <c r="M2022" s="58">
        <f t="shared" si="901"/>
        <v>2.4982069809990376E-2</v>
      </c>
      <c r="N2022" s="58">
        <f t="shared" si="902"/>
        <v>1.1933880056279611E-4</v>
      </c>
      <c r="O2022" s="59">
        <f t="shared" si="903"/>
        <v>0.2119755444996666</v>
      </c>
      <c r="P2022" s="58">
        <f t="shared" si="904"/>
        <v>2.1936725972471205E-4</v>
      </c>
      <c r="Q2022" s="58">
        <f t="shared" si="905"/>
        <v>0.55166543874862939</v>
      </c>
      <c r="R2022" s="58">
        <f t="shared" si="906"/>
        <v>0.54883870017213165</v>
      </c>
      <c r="S2022" s="60">
        <f t="shared" si="907"/>
        <v>2.8267385764977337E-3</v>
      </c>
      <c r="T2022" s="58">
        <f t="shared" si="908"/>
        <v>2.1824321995000541E-4</v>
      </c>
      <c r="U2022" s="58">
        <f t="shared" si="909"/>
        <v>3.5528739476189336E-3</v>
      </c>
      <c r="V2022" s="58">
        <f t="shared" si="910"/>
        <v>3.3247705732406967E-4</v>
      </c>
      <c r="W2022" s="50">
        <f t="shared" si="911"/>
        <v>173.95150241818877</v>
      </c>
      <c r="X2022" s="50">
        <f t="shared" si="912"/>
        <v>105733.14590283172</v>
      </c>
      <c r="Y2022" s="50">
        <f t="shared" si="913"/>
        <v>105733.14590283172</v>
      </c>
      <c r="Z2022" s="50">
        <f t="shared" si="914"/>
        <v>1.5866693294969789</v>
      </c>
      <c r="AA2022" s="50">
        <f t="shared" si="915"/>
        <v>1.3486689300724319</v>
      </c>
      <c r="AB2022" s="50">
        <f t="shared" si="916"/>
        <v>696.76944329705702</v>
      </c>
      <c r="AC2022" s="7">
        <f t="shared" si="917"/>
        <v>0.27707577403834038</v>
      </c>
    </row>
    <row r="2023" spans="2:29">
      <c r="B2023" s="7">
        <f t="shared" si="918"/>
        <v>0.79171212012597147</v>
      </c>
      <c r="C2023" s="7">
        <f t="shared" si="891"/>
        <v>3.9764546465392847E-4</v>
      </c>
      <c r="D2023" s="58">
        <f t="shared" si="892"/>
        <v>3597158.5568098095</v>
      </c>
      <c r="E2023" s="7">
        <f t="shared" si="893"/>
        <v>521.72376152050174</v>
      </c>
      <c r="F2023" s="7">
        <f t="shared" si="894"/>
        <v>3495833.5568098095</v>
      </c>
      <c r="G2023" s="57">
        <f t="shared" si="895"/>
        <v>1.2431374882607867E-2</v>
      </c>
      <c r="H2023" s="61">
        <f t="shared" si="896"/>
        <v>1.8163129847067059E-2</v>
      </c>
      <c r="I2023" s="7">
        <f t="shared" si="897"/>
        <v>6.1673740305865844E-2</v>
      </c>
      <c r="J2023" s="58">
        <f t="shared" si="898"/>
        <v>6.4433315790939419E-4</v>
      </c>
      <c r="K2023" s="7">
        <f t="shared" si="899"/>
        <v>7.0383497462780213E-3</v>
      </c>
      <c r="L2023" s="7">
        <f t="shared" si="900"/>
        <v>8.3270160620968099E-3</v>
      </c>
      <c r="M2023" s="58">
        <f t="shared" si="901"/>
        <v>2.498104818629043E-2</v>
      </c>
      <c r="N2023" s="58">
        <f t="shared" si="902"/>
        <v>1.1921530755408728E-4</v>
      </c>
      <c r="O2023" s="59">
        <f t="shared" si="903"/>
        <v>0.21175619004294752</v>
      </c>
      <c r="P2023" s="58">
        <f t="shared" si="904"/>
        <v>2.1935445671908416E-4</v>
      </c>
      <c r="Q2023" s="58">
        <f t="shared" si="905"/>
        <v>0.5516332417119072</v>
      </c>
      <c r="R2023" s="58">
        <f t="shared" si="906"/>
        <v>0.54880846053862065</v>
      </c>
      <c r="S2023" s="60">
        <f t="shared" si="907"/>
        <v>2.8247811732865502E-3</v>
      </c>
      <c r="T2023" s="58">
        <f t="shared" si="908"/>
        <v>2.1823119529688697E-4</v>
      </c>
      <c r="U2023" s="58">
        <f t="shared" si="909"/>
        <v>3.5539972090411309E-3</v>
      </c>
      <c r="V2023" s="58">
        <f t="shared" si="910"/>
        <v>3.3260055033277849E-4</v>
      </c>
      <c r="W2023" s="50">
        <f t="shared" si="911"/>
        <v>173.94438879714522</v>
      </c>
      <c r="X2023" s="50">
        <f t="shared" si="912"/>
        <v>105727.3202721299</v>
      </c>
      <c r="Y2023" s="50">
        <f t="shared" si="913"/>
        <v>105727.3202721299</v>
      </c>
      <c r="Z2023" s="50">
        <f t="shared" si="914"/>
        <v>1.5866583734228261</v>
      </c>
      <c r="AA2023" s="50">
        <f t="shared" si="915"/>
        <v>1.3486596174094021</v>
      </c>
      <c r="AB2023" s="50">
        <f t="shared" si="916"/>
        <v>696.72624206956857</v>
      </c>
      <c r="AC2023" s="7">
        <f t="shared" si="917"/>
        <v>0.27705861965042816</v>
      </c>
    </row>
    <row r="2024" spans="2:29">
      <c r="B2024" s="7">
        <f t="shared" si="918"/>
        <v>0.7921097655906254</v>
      </c>
      <c r="C2024" s="7">
        <f t="shared" si="891"/>
        <v>3.9764546465392847E-4</v>
      </c>
      <c r="D2024" s="58">
        <f t="shared" si="892"/>
        <v>3596959.7888731258</v>
      </c>
      <c r="E2024" s="7">
        <f t="shared" si="893"/>
        <v>521.69493266740596</v>
      </c>
      <c r="F2024" s="7">
        <f t="shared" si="894"/>
        <v>3495634.7888731258</v>
      </c>
      <c r="G2024" s="57">
        <f t="shared" si="895"/>
        <v>1.2431155751130815E-2</v>
      </c>
      <c r="H2024" s="61">
        <f t="shared" si="896"/>
        <v>1.8168073126908539E-2</v>
      </c>
      <c r="I2024" s="7">
        <f t="shared" si="897"/>
        <v>6.1663853746182884E-2</v>
      </c>
      <c r="J2024" s="58">
        <f t="shared" si="898"/>
        <v>6.4376894262399684E-4</v>
      </c>
      <c r="K2024" s="7">
        <f t="shared" si="899"/>
        <v>7.0391367203768212E-3</v>
      </c>
      <c r="L2024" s="7">
        <f t="shared" si="900"/>
        <v>8.3266746056248151E-3</v>
      </c>
      <c r="M2024" s="58">
        <f t="shared" si="901"/>
        <v>2.4980023816874447E-2</v>
      </c>
      <c r="N2024" s="58">
        <f t="shared" si="902"/>
        <v>1.1909182177290283E-4</v>
      </c>
      <c r="O2024" s="59">
        <f t="shared" si="903"/>
        <v>0.21153684842411866</v>
      </c>
      <c r="P2024" s="58">
        <f t="shared" si="904"/>
        <v>2.1934161882886105E-4</v>
      </c>
      <c r="Q2024" s="58">
        <f t="shared" si="905"/>
        <v>0.55160095694730082</v>
      </c>
      <c r="R2024" s="58">
        <f t="shared" si="906"/>
        <v>0.54877813506822148</v>
      </c>
      <c r="S2024" s="60">
        <f t="shared" si="907"/>
        <v>2.8228218790793402E-3</v>
      </c>
      <c r="T2024" s="58">
        <f t="shared" si="908"/>
        <v>2.1821913651111924E-4</v>
      </c>
      <c r="U2024" s="58">
        <f t="shared" si="909"/>
        <v>3.5551196913588727E-3</v>
      </c>
      <c r="V2024" s="58">
        <f t="shared" si="910"/>
        <v>3.327240361139629E-4</v>
      </c>
      <c r="W2024" s="50">
        <f t="shared" si="911"/>
        <v>173.93725605753249</v>
      </c>
      <c r="X2024" s="50">
        <f t="shared" si="912"/>
        <v>105721.47810505006</v>
      </c>
      <c r="Y2024" s="50">
        <f t="shared" si="913"/>
        <v>105721.47810505006</v>
      </c>
      <c r="Z2024" s="50">
        <f t="shared" si="914"/>
        <v>1.5866473850366618</v>
      </c>
      <c r="AA2024" s="50">
        <f t="shared" si="915"/>
        <v>1.3486502772811626</v>
      </c>
      <c r="AB2024" s="50">
        <f t="shared" si="916"/>
        <v>696.68291821298385</v>
      </c>
      <c r="AC2024" s="7">
        <f t="shared" si="917"/>
        <v>0.27704141649679792</v>
      </c>
    </row>
    <row r="2025" spans="2:29">
      <c r="B2025" s="7">
        <f t="shared" si="918"/>
        <v>0.79250741105527933</v>
      </c>
      <c r="C2025" s="7">
        <f t="shared" si="891"/>
        <v>3.9764546465392847E-4</v>
      </c>
      <c r="D2025" s="58">
        <f t="shared" si="892"/>
        <v>3596760.4583846657</v>
      </c>
      <c r="E2025" s="7">
        <f t="shared" si="893"/>
        <v>521.66602222306972</v>
      </c>
      <c r="F2025" s="7">
        <f t="shared" si="894"/>
        <v>3495435.4583846657</v>
      </c>
      <c r="G2025" s="57">
        <f t="shared" si="895"/>
        <v>1.2430935991187653E-2</v>
      </c>
      <c r="H2025" s="61">
        <f t="shared" si="896"/>
        <v>1.8173016319613385E-2</v>
      </c>
      <c r="I2025" s="7">
        <f t="shared" si="897"/>
        <v>6.1653967360773193E-2</v>
      </c>
      <c r="J2025" s="58">
        <f t="shared" si="898"/>
        <v>6.4320458375223229E-4</v>
      </c>
      <c r="K2025" s="7">
        <f t="shared" si="899"/>
        <v>7.0399230664755794E-3</v>
      </c>
      <c r="L2025" s="7">
        <f t="shared" si="900"/>
        <v>8.3263322339800442E-3</v>
      </c>
      <c r="M2025" s="58">
        <f t="shared" si="901"/>
        <v>2.4978996701940134E-2</v>
      </c>
      <c r="N2025" s="58">
        <f t="shared" si="902"/>
        <v>1.1896834323887952E-4</v>
      </c>
      <c r="O2025" s="59">
        <f t="shared" si="903"/>
        <v>0.21131751967805973</v>
      </c>
      <c r="P2025" s="58">
        <f t="shared" si="904"/>
        <v>2.1932874605892771E-4</v>
      </c>
      <c r="Q2025" s="58">
        <f t="shared" si="905"/>
        <v>0.55156858446709534</v>
      </c>
      <c r="R2025" s="58">
        <f t="shared" si="906"/>
        <v>0.54874772377086467</v>
      </c>
      <c r="S2025" s="60">
        <f t="shared" si="907"/>
        <v>2.8208606962306648E-3</v>
      </c>
      <c r="T2025" s="58">
        <f t="shared" si="908"/>
        <v>2.1820704359665108E-4</v>
      </c>
      <c r="U2025" s="58">
        <f t="shared" si="909"/>
        <v>3.5562413938211492E-3</v>
      </c>
      <c r="V2025" s="58">
        <f t="shared" si="910"/>
        <v>3.3284751464798628E-4</v>
      </c>
      <c r="W2025" s="50">
        <f t="shared" si="911"/>
        <v>173.93010420072724</v>
      </c>
      <c r="X2025" s="50">
        <f t="shared" si="912"/>
        <v>105715.61940350532</v>
      </c>
      <c r="Y2025" s="50">
        <f t="shared" si="913"/>
        <v>105715.61940350532</v>
      </c>
      <c r="Z2025" s="50">
        <f t="shared" si="914"/>
        <v>1.5866363643315711</v>
      </c>
      <c r="AA2025" s="50">
        <f t="shared" si="915"/>
        <v>1.3486409096818355</v>
      </c>
      <c r="AB2025" s="50">
        <f t="shared" si="916"/>
        <v>696.63947174148984</v>
      </c>
      <c r="AC2025" s="7">
        <f t="shared" si="917"/>
        <v>0.27702416458308443</v>
      </c>
    </row>
    <row r="2026" spans="2:29">
      <c r="B2026" s="7">
        <f t="shared" si="918"/>
        <v>0.79290505651993326</v>
      </c>
      <c r="C2026" s="7">
        <f t="shared" si="891"/>
        <v>3.9764546465392847E-4</v>
      </c>
      <c r="D2026" s="58">
        <f t="shared" si="892"/>
        <v>3596560.5654102201</v>
      </c>
      <c r="E2026" s="7">
        <f t="shared" si="893"/>
        <v>521.6370301970353</v>
      </c>
      <c r="F2026" s="7">
        <f t="shared" si="894"/>
        <v>3495235.5654102201</v>
      </c>
      <c r="G2026" s="57">
        <f t="shared" si="895"/>
        <v>1.2430715602779939E-2</v>
      </c>
      <c r="H2026" s="61">
        <f t="shared" si="896"/>
        <v>1.8177959424931684E-2</v>
      </c>
      <c r="I2026" s="7">
        <f t="shared" si="897"/>
        <v>6.1644081150136594E-2</v>
      </c>
      <c r="J2026" s="58">
        <f t="shared" si="898"/>
        <v>6.4264008133076329E-4</v>
      </c>
      <c r="K2026" s="7">
        <f t="shared" si="899"/>
        <v>7.0407087845670664E-3</v>
      </c>
      <c r="L2026" s="7">
        <f t="shared" si="900"/>
        <v>8.3259889472285936E-3</v>
      </c>
      <c r="M2026" s="58">
        <f t="shared" si="901"/>
        <v>2.4977966841685781E-2</v>
      </c>
      <c r="N2026" s="58">
        <f t="shared" si="902"/>
        <v>1.1884487197165187E-4</v>
      </c>
      <c r="O2026" s="59">
        <f t="shared" si="903"/>
        <v>0.21109820383964664</v>
      </c>
      <c r="P2026" s="58">
        <f t="shared" si="904"/>
        <v>2.1931583841308666E-4</v>
      </c>
      <c r="Q2026" s="58">
        <f t="shared" si="905"/>
        <v>0.55153612428085308</v>
      </c>
      <c r="R2026" s="58">
        <f t="shared" si="906"/>
        <v>0.54871722665658806</v>
      </c>
      <c r="S2026" s="60">
        <f t="shared" si="907"/>
        <v>2.8188976242650154E-3</v>
      </c>
      <c r="T2026" s="58">
        <f t="shared" si="908"/>
        <v>2.1819491655747394E-4</v>
      </c>
      <c r="U2026" s="58">
        <f t="shared" si="909"/>
        <v>3.5573623156767618E-3</v>
      </c>
      <c r="V2026" s="58">
        <f t="shared" si="910"/>
        <v>3.3297098591521387E-4</v>
      </c>
      <c r="W2026" s="50">
        <f t="shared" si="911"/>
        <v>173.92293322811014</v>
      </c>
      <c r="X2026" s="50">
        <f t="shared" si="912"/>
        <v>105709.74416942942</v>
      </c>
      <c r="Y2026" s="50">
        <f t="shared" si="913"/>
        <v>105709.74416942942</v>
      </c>
      <c r="Z2026" s="50">
        <f t="shared" si="914"/>
        <v>1.5866253113006472</v>
      </c>
      <c r="AA2026" s="50">
        <f t="shared" si="915"/>
        <v>1.3486315146055501</v>
      </c>
      <c r="AB2026" s="50">
        <f t="shared" si="916"/>
        <v>696.59590266942655</v>
      </c>
      <c r="AC2026" s="7">
        <f t="shared" si="917"/>
        <v>0.27700686391495943</v>
      </c>
    </row>
    <row r="2027" spans="2:29">
      <c r="B2027" s="7">
        <f t="shared" si="918"/>
        <v>0.79330270198458719</v>
      </c>
      <c r="C2027" s="7">
        <f t="shared" si="891"/>
        <v>3.9764546465392847E-4</v>
      </c>
      <c r="D2027" s="58">
        <f t="shared" si="892"/>
        <v>3596360.1100151464</v>
      </c>
      <c r="E2027" s="7">
        <f t="shared" si="893"/>
        <v>521.6079565987817</v>
      </c>
      <c r="F2027" s="7">
        <f t="shared" si="894"/>
        <v>3495035.1100151464</v>
      </c>
      <c r="G2027" s="57">
        <f t="shared" si="895"/>
        <v>1.2430494585908527E-2</v>
      </c>
      <c r="H2027" s="61">
        <f t="shared" si="896"/>
        <v>1.8182902442613533E-2</v>
      </c>
      <c r="I2027" s="7">
        <f t="shared" si="897"/>
        <v>6.1634195114772895E-2</v>
      </c>
      <c r="J2027" s="58">
        <f t="shared" si="898"/>
        <v>6.4207543539628303E-4</v>
      </c>
      <c r="K2027" s="7">
        <f t="shared" si="899"/>
        <v>7.0414938746441742E-3</v>
      </c>
      <c r="L2027" s="7">
        <f t="shared" si="900"/>
        <v>8.3256447454367402E-3</v>
      </c>
      <c r="M2027" s="58">
        <f t="shared" si="901"/>
        <v>2.4976934236310221E-2</v>
      </c>
      <c r="N2027" s="58">
        <f t="shared" si="902"/>
        <v>1.187214079908518E-4</v>
      </c>
      <c r="O2027" s="59">
        <f t="shared" si="903"/>
        <v>0.2108789009437505</v>
      </c>
      <c r="P2027" s="58">
        <f t="shared" si="904"/>
        <v>2.193028958961396E-4</v>
      </c>
      <c r="Q2027" s="58">
        <f t="shared" si="905"/>
        <v>0.55150357640064951</v>
      </c>
      <c r="R2027" s="58">
        <f t="shared" si="906"/>
        <v>0.54868664373536313</v>
      </c>
      <c r="S2027" s="60">
        <f t="shared" si="907"/>
        <v>2.8169326652863758E-3</v>
      </c>
      <c r="T2027" s="58">
        <f t="shared" si="908"/>
        <v>2.1818275539755297E-4</v>
      </c>
      <c r="U2027" s="58">
        <f t="shared" si="909"/>
        <v>3.5584824561753483E-3</v>
      </c>
      <c r="V2027" s="58">
        <f t="shared" si="910"/>
        <v>3.3309444989601398E-4</v>
      </c>
      <c r="W2027" s="50">
        <f t="shared" si="911"/>
        <v>173.91574314106572</v>
      </c>
      <c r="X2027" s="50">
        <f t="shared" si="912"/>
        <v>105703.85240474336</v>
      </c>
      <c r="Y2027" s="50">
        <f t="shared" si="913"/>
        <v>105703.85240474336</v>
      </c>
      <c r="Z2027" s="50">
        <f t="shared" si="914"/>
        <v>1.5866142259369285</v>
      </c>
      <c r="AA2027" s="50">
        <f t="shared" si="915"/>
        <v>1.3486220920463892</v>
      </c>
      <c r="AB2027" s="50">
        <f t="shared" si="916"/>
        <v>696.55221101103984</v>
      </c>
      <c r="AC2027" s="7">
        <f t="shared" si="917"/>
        <v>0.27698951449810649</v>
      </c>
    </row>
    <row r="2028" spans="2:29">
      <c r="B2028" s="7">
        <f t="shared" si="918"/>
        <v>0.79370034744924112</v>
      </c>
      <c r="C2028" s="7">
        <f t="shared" si="891"/>
        <v>3.9764546465392847E-4</v>
      </c>
      <c r="D2028" s="58">
        <f t="shared" si="892"/>
        <v>3596159.0922654024</v>
      </c>
      <c r="E2028" s="7">
        <f t="shared" si="893"/>
        <v>521.57880143787554</v>
      </c>
      <c r="F2028" s="7">
        <f t="shared" si="894"/>
        <v>3494834.0922654024</v>
      </c>
      <c r="G2028" s="57">
        <f t="shared" si="895"/>
        <v>1.2430272940574754E-2</v>
      </c>
      <c r="H2028" s="61">
        <f t="shared" si="896"/>
        <v>1.8187845372409025E-2</v>
      </c>
      <c r="I2028" s="7">
        <f t="shared" si="897"/>
        <v>6.1624309255181912E-2</v>
      </c>
      <c r="J2028" s="58">
        <f t="shared" si="898"/>
        <v>6.4151064598551571E-4</v>
      </c>
      <c r="K2028" s="7">
        <f t="shared" si="899"/>
        <v>7.0422783366999187E-3</v>
      </c>
      <c r="L2028" s="7">
        <f t="shared" si="900"/>
        <v>8.3252996286709499E-3</v>
      </c>
      <c r="M2028" s="58">
        <f t="shared" si="901"/>
        <v>2.497589888601285E-2</v>
      </c>
      <c r="N2028" s="58">
        <f t="shared" si="902"/>
        <v>1.1859795131610883E-4</v>
      </c>
      <c r="O2028" s="59">
        <f t="shared" si="903"/>
        <v>0.21065961102523831</v>
      </c>
      <c r="P2028" s="58">
        <f t="shared" si="904"/>
        <v>2.1928991851219437E-4</v>
      </c>
      <c r="Q2028" s="58">
        <f t="shared" si="905"/>
        <v>0.55147094083681492</v>
      </c>
      <c r="R2028" s="58">
        <f t="shared" si="906"/>
        <v>0.5486559750172525</v>
      </c>
      <c r="S2028" s="60">
        <f t="shared" si="907"/>
        <v>2.8149658195624205E-3</v>
      </c>
      <c r="T2028" s="58">
        <f t="shared" si="908"/>
        <v>2.1817056012088954E-4</v>
      </c>
      <c r="U2028" s="58">
        <f t="shared" si="909"/>
        <v>3.5596018145666532E-3</v>
      </c>
      <c r="V2028" s="58">
        <f t="shared" si="910"/>
        <v>3.3321790657075696E-4</v>
      </c>
      <c r="W2028" s="50">
        <f t="shared" si="911"/>
        <v>173.90853394098235</v>
      </c>
      <c r="X2028" s="50">
        <f t="shared" si="912"/>
        <v>105697.94411138572</v>
      </c>
      <c r="Y2028" s="50">
        <f t="shared" si="913"/>
        <v>105697.94411138572</v>
      </c>
      <c r="Z2028" s="50">
        <f t="shared" si="914"/>
        <v>1.5866031082334549</v>
      </c>
      <c r="AA2028" s="50">
        <f t="shared" si="915"/>
        <v>1.3486126419984366</v>
      </c>
      <c r="AB2028" s="50">
        <f t="shared" si="916"/>
        <v>696.50839678070543</v>
      </c>
      <c r="AC2028" s="7">
        <f t="shared" si="917"/>
        <v>0.27697211633821628</v>
      </c>
    </row>
    <row r="2029" spans="2:29">
      <c r="B2029" s="7">
        <f t="shared" si="918"/>
        <v>0.79409799291389505</v>
      </c>
      <c r="C2029" s="7">
        <f t="shared" si="891"/>
        <v>3.9764546465392847E-4</v>
      </c>
      <c r="D2029" s="58">
        <f t="shared" si="892"/>
        <v>3595957.5122268084</v>
      </c>
      <c r="E2029" s="7">
        <f t="shared" si="893"/>
        <v>521.54956472386311</v>
      </c>
      <c r="F2029" s="7">
        <f t="shared" si="894"/>
        <v>3494632.5122268084</v>
      </c>
      <c r="G2029" s="57">
        <f t="shared" si="895"/>
        <v>1.2430050666779595E-2</v>
      </c>
      <c r="H2029" s="61">
        <f t="shared" si="896"/>
        <v>1.8192788214068254E-2</v>
      </c>
      <c r="I2029" s="7">
        <f t="shared" si="897"/>
        <v>6.1614423571863454E-2</v>
      </c>
      <c r="J2029" s="58">
        <f t="shared" si="898"/>
        <v>6.40945713135216E-4</v>
      </c>
      <c r="K2029" s="7">
        <f t="shared" si="899"/>
        <v>7.0430621707274401E-3</v>
      </c>
      <c r="L2029" s="7">
        <f t="shared" si="900"/>
        <v>8.3249535969978725E-3</v>
      </c>
      <c r="M2029" s="58">
        <f t="shared" si="901"/>
        <v>2.4974860790993619E-2</v>
      </c>
      <c r="N2029" s="58">
        <f t="shared" si="902"/>
        <v>1.1847450196704985E-4</v>
      </c>
      <c r="O2029" s="59">
        <f t="shared" si="903"/>
        <v>0.21044033411897231</v>
      </c>
      <c r="P2029" s="58">
        <f t="shared" si="904"/>
        <v>2.1927690626599716E-4</v>
      </c>
      <c r="Q2029" s="58">
        <f t="shared" si="905"/>
        <v>0.5514382176012852</v>
      </c>
      <c r="R2029" s="58">
        <f t="shared" si="906"/>
        <v>0.54862522051229834</v>
      </c>
      <c r="S2029" s="60">
        <f t="shared" si="907"/>
        <v>2.8129970889868572E-3</v>
      </c>
      <c r="T2029" s="58">
        <f t="shared" si="908"/>
        <v>2.1815833073147685E-4</v>
      </c>
      <c r="U2029" s="58">
        <f t="shared" si="909"/>
        <v>3.5607203901011734E-3</v>
      </c>
      <c r="V2029" s="58">
        <f t="shared" si="910"/>
        <v>3.3334135591981588E-4</v>
      </c>
      <c r="W2029" s="50">
        <f t="shared" si="911"/>
        <v>173.90130562925233</v>
      </c>
      <c r="X2029" s="50">
        <f t="shared" si="912"/>
        <v>105692.0192912911</v>
      </c>
      <c r="Y2029" s="50">
        <f t="shared" si="913"/>
        <v>105692.0192912911</v>
      </c>
      <c r="Z2029" s="50">
        <f t="shared" si="914"/>
        <v>1.586591958183228</v>
      </c>
      <c r="AA2029" s="50">
        <f t="shared" si="915"/>
        <v>1.3486031644557437</v>
      </c>
      <c r="AB2029" s="50">
        <f t="shared" si="916"/>
        <v>696.46445999277012</v>
      </c>
      <c r="AC2029" s="7">
        <f t="shared" si="917"/>
        <v>0.27695466944099939</v>
      </c>
    </row>
    <row r="2030" spans="2:29">
      <c r="B2030" s="7">
        <f t="shared" si="918"/>
        <v>0.79449563837854897</v>
      </c>
      <c r="C2030" s="7">
        <f t="shared" si="891"/>
        <v>3.9764546465392847E-4</v>
      </c>
      <c r="D2030" s="58">
        <f t="shared" si="892"/>
        <v>3595755.369965699</v>
      </c>
      <c r="E2030" s="7">
        <f t="shared" si="893"/>
        <v>521.52024646636562</v>
      </c>
      <c r="F2030" s="7">
        <f t="shared" si="894"/>
        <v>3494430.369965699</v>
      </c>
      <c r="G2030" s="57">
        <f t="shared" si="895"/>
        <v>1.24298277645244E-2</v>
      </c>
      <c r="H2030" s="61">
        <f t="shared" si="896"/>
        <v>1.8197730967341317E-2</v>
      </c>
      <c r="I2030" s="7">
        <f t="shared" si="897"/>
        <v>6.1604538065317328E-2</v>
      </c>
      <c r="J2030" s="58">
        <f t="shared" si="898"/>
        <v>6.4038063688216947E-4</v>
      </c>
      <c r="K2030" s="7">
        <f t="shared" si="899"/>
        <v>7.0438453767200024E-3</v>
      </c>
      <c r="L2030" s="7">
        <f t="shared" si="900"/>
        <v>8.3246066504843418E-3</v>
      </c>
      <c r="M2030" s="58">
        <f t="shared" si="901"/>
        <v>2.4973819951453025E-2</v>
      </c>
      <c r="N2030" s="58">
        <f t="shared" si="902"/>
        <v>1.1835105996329929E-4</v>
      </c>
      <c r="O2030" s="59">
        <f t="shared" si="903"/>
        <v>0.21022107025981038</v>
      </c>
      <c r="P2030" s="58">
        <f t="shared" si="904"/>
        <v>2.1926385916193336E-4</v>
      </c>
      <c r="Q2030" s="58">
        <f t="shared" si="905"/>
        <v>0.55140540670508864</v>
      </c>
      <c r="R2030" s="58">
        <f t="shared" si="906"/>
        <v>0.54859438023062124</v>
      </c>
      <c r="S2030" s="60">
        <f t="shared" si="907"/>
        <v>2.8110264744674041E-3</v>
      </c>
      <c r="T2030" s="58">
        <f t="shared" si="908"/>
        <v>2.1814606723333929E-4</v>
      </c>
      <c r="U2030" s="58">
        <f t="shared" si="909"/>
        <v>3.5618381820297675E-3</v>
      </c>
      <c r="V2030" s="58">
        <f t="shared" si="910"/>
        <v>3.3346479792356647E-4</v>
      </c>
      <c r="W2030" s="50">
        <f t="shared" si="911"/>
        <v>173.89405820727171</v>
      </c>
      <c r="X2030" s="50">
        <f t="shared" si="912"/>
        <v>105686.07794640922</v>
      </c>
      <c r="Y2030" s="50">
        <f t="shared" si="913"/>
        <v>105686.07794640922</v>
      </c>
      <c r="Z2030" s="50">
        <f t="shared" si="914"/>
        <v>1.5865807757792467</v>
      </c>
      <c r="AA2030" s="50">
        <f t="shared" si="915"/>
        <v>1.3485936594123598</v>
      </c>
      <c r="AB2030" s="50">
        <f t="shared" si="916"/>
        <v>696.42040066169204</v>
      </c>
      <c r="AC2030" s="7">
        <f t="shared" si="917"/>
        <v>0.27693717381218297</v>
      </c>
    </row>
    <row r="2031" spans="2:29">
      <c r="B2031" s="7">
        <f t="shared" si="918"/>
        <v>0.7948932838432029</v>
      </c>
      <c r="C2031" s="7">
        <f t="shared" si="891"/>
        <v>3.9764546465392847E-4</v>
      </c>
      <c r="D2031" s="58">
        <f t="shared" si="892"/>
        <v>3595552.665548522</v>
      </c>
      <c r="E2031" s="7">
        <f t="shared" si="893"/>
        <v>521.49084667502018</v>
      </c>
      <c r="F2031" s="7">
        <f t="shared" si="894"/>
        <v>3494227.665548522</v>
      </c>
      <c r="G2031" s="57">
        <f t="shared" si="895"/>
        <v>1.2429604233810426E-2</v>
      </c>
      <c r="H2031" s="61">
        <f t="shared" si="896"/>
        <v>1.8202673631978309E-2</v>
      </c>
      <c r="I2031" s="7">
        <f t="shared" si="897"/>
        <v>6.1594652736043344E-2</v>
      </c>
      <c r="J2031" s="58">
        <f t="shared" si="898"/>
        <v>6.3981541726319303E-4</v>
      </c>
      <c r="K2031" s="7">
        <f t="shared" si="899"/>
        <v>7.0446279546709919E-3</v>
      </c>
      <c r="L2031" s="7">
        <f t="shared" si="900"/>
        <v>8.3242587891973786E-3</v>
      </c>
      <c r="M2031" s="58">
        <f t="shared" si="901"/>
        <v>2.4972776367592136E-2</v>
      </c>
      <c r="N2031" s="58">
        <f t="shared" si="902"/>
        <v>1.1822762532447915E-4</v>
      </c>
      <c r="O2031" s="59">
        <f t="shared" si="903"/>
        <v>0.21000181948260607</v>
      </c>
      <c r="P2031" s="58">
        <f t="shared" si="904"/>
        <v>2.1925077720430508E-4</v>
      </c>
      <c r="Q2031" s="58">
        <f t="shared" si="905"/>
        <v>0.55137250815904415</v>
      </c>
      <c r="R2031" s="58">
        <f t="shared" si="906"/>
        <v>0.54856345418235897</v>
      </c>
      <c r="S2031" s="60">
        <f t="shared" si="907"/>
        <v>2.809053976685183E-3</v>
      </c>
      <c r="T2031" s="58">
        <f t="shared" si="908"/>
        <v>2.1813376963050813E-4</v>
      </c>
      <c r="U2031" s="58">
        <f t="shared" si="909"/>
        <v>3.5629551896035642E-3</v>
      </c>
      <c r="V2031" s="58">
        <f t="shared" si="910"/>
        <v>3.3358823256238662E-4</v>
      </c>
      <c r="W2031" s="50">
        <f t="shared" si="911"/>
        <v>173.88679167644051</v>
      </c>
      <c r="X2031" s="50">
        <f t="shared" si="912"/>
        <v>105680.12007869307</v>
      </c>
      <c r="Y2031" s="50">
        <f t="shared" si="913"/>
        <v>105680.12007869307</v>
      </c>
      <c r="Z2031" s="50">
        <f t="shared" si="914"/>
        <v>1.586569561014485</v>
      </c>
      <c r="AA2031" s="50">
        <f t="shared" si="915"/>
        <v>1.3485841268623122</v>
      </c>
      <c r="AB2031" s="50">
        <f t="shared" si="916"/>
        <v>696.37621880195434</v>
      </c>
      <c r="AC2031" s="7">
        <f t="shared" si="917"/>
        <v>0.27691962945752124</v>
      </c>
    </row>
    <row r="2032" spans="2:29">
      <c r="B2032" s="7">
        <f t="shared" si="918"/>
        <v>0.79529092930785683</v>
      </c>
      <c r="C2032" s="7">
        <f t="shared" si="891"/>
        <v>3.9764546465392847E-4</v>
      </c>
      <c r="D2032" s="58">
        <f t="shared" si="892"/>
        <v>3595349.3990417593</v>
      </c>
      <c r="E2032" s="7">
        <f t="shared" si="893"/>
        <v>521.46136535946948</v>
      </c>
      <c r="F2032" s="7">
        <f t="shared" si="894"/>
        <v>3494024.3990417593</v>
      </c>
      <c r="G2032" s="57">
        <f t="shared" si="895"/>
        <v>1.2429380074638787E-2</v>
      </c>
      <c r="H2032" s="61">
        <f t="shared" si="896"/>
        <v>1.8207616207729326E-2</v>
      </c>
      <c r="I2032" s="7">
        <f t="shared" si="897"/>
        <v>6.158476758454131E-2</v>
      </c>
      <c r="J2032" s="58">
        <f t="shared" si="898"/>
        <v>6.3925005431513383E-4</v>
      </c>
      <c r="K2032" s="7">
        <f t="shared" si="899"/>
        <v>7.04540990457392E-3</v>
      </c>
      <c r="L2032" s="7">
        <f t="shared" si="900"/>
        <v>8.3239100132041881E-3</v>
      </c>
      <c r="M2032" s="58">
        <f t="shared" si="901"/>
        <v>2.4971730039612564E-2</v>
      </c>
      <c r="N2032" s="58">
        <f t="shared" si="902"/>
        <v>1.1810419807020877E-4</v>
      </c>
      <c r="O2032" s="59">
        <f t="shared" si="903"/>
        <v>0.20978258182220832</v>
      </c>
      <c r="P2032" s="58">
        <f t="shared" si="904"/>
        <v>2.192376603977475E-4</v>
      </c>
      <c r="Q2032" s="58">
        <f t="shared" si="905"/>
        <v>0.5513395219748084</v>
      </c>
      <c r="R2032" s="58">
        <f t="shared" si="906"/>
        <v>0.54853244237765419</v>
      </c>
      <c r="S2032" s="60">
        <f t="shared" si="907"/>
        <v>2.8070795971542051E-3</v>
      </c>
      <c r="T2032" s="58">
        <f t="shared" si="908"/>
        <v>2.1812143792701656E-4</v>
      </c>
      <c r="U2032" s="58">
        <f t="shared" si="909"/>
        <v>3.5640714120742951E-3</v>
      </c>
      <c r="V2032" s="58">
        <f t="shared" si="910"/>
        <v>3.3371165981665698E-4</v>
      </c>
      <c r="W2032" s="50">
        <f t="shared" si="911"/>
        <v>173.87950603816262</v>
      </c>
      <c r="X2032" s="50">
        <f t="shared" si="912"/>
        <v>105674.14569009672</v>
      </c>
      <c r="Y2032" s="50">
        <f t="shared" si="913"/>
        <v>105674.14569009672</v>
      </c>
      <c r="Z2032" s="50">
        <f t="shared" si="914"/>
        <v>1.5865583138818879</v>
      </c>
      <c r="AA2032" s="50">
        <f t="shared" si="915"/>
        <v>1.3485745667996047</v>
      </c>
      <c r="AB2032" s="50">
        <f t="shared" si="916"/>
        <v>696.33191442804753</v>
      </c>
      <c r="AC2032" s="7">
        <f t="shared" si="917"/>
        <v>0.27690203638277466</v>
      </c>
    </row>
    <row r="2033" spans="2:29">
      <c r="B2033" s="7">
        <f t="shared" si="918"/>
        <v>0.79568857477251076</v>
      </c>
      <c r="C2033" s="7">
        <f t="shared" si="891"/>
        <v>3.9764546465392847E-4</v>
      </c>
      <c r="D2033" s="58">
        <f t="shared" si="892"/>
        <v>3595145.5705122463</v>
      </c>
      <c r="E2033" s="7">
        <f t="shared" si="893"/>
        <v>521.43180252940704</v>
      </c>
      <c r="F2033" s="7">
        <f t="shared" si="894"/>
        <v>3493820.5705122463</v>
      </c>
      <c r="G2033" s="57">
        <f t="shared" si="895"/>
        <v>1.2429155287010777E-2</v>
      </c>
      <c r="H2033" s="61">
        <f t="shared" si="896"/>
        <v>1.8212558694344468E-2</v>
      </c>
      <c r="I2033" s="7">
        <f t="shared" si="897"/>
        <v>6.1574882611311027E-2</v>
      </c>
      <c r="J2033" s="58">
        <f t="shared" si="898"/>
        <v>6.3868454807486992E-4</v>
      </c>
      <c r="K2033" s="7">
        <f t="shared" si="899"/>
        <v>7.0461912264224201E-3</v>
      </c>
      <c r="L2033" s="7">
        <f t="shared" si="900"/>
        <v>8.3235603225721606E-3</v>
      </c>
      <c r="M2033" s="58">
        <f t="shared" si="901"/>
        <v>2.4970680967716482E-2</v>
      </c>
      <c r="N2033" s="58">
        <f t="shared" si="902"/>
        <v>1.1798077822010506E-4</v>
      </c>
      <c r="O2033" s="59">
        <f t="shared" si="903"/>
        <v>0.20956335731346162</v>
      </c>
      <c r="P2033" s="58">
        <f t="shared" si="904"/>
        <v>2.1922450874670152E-4</v>
      </c>
      <c r="Q2033" s="58">
        <f t="shared" si="905"/>
        <v>0.55130644816354935</v>
      </c>
      <c r="R2033" s="58">
        <f t="shared" si="906"/>
        <v>0.54850134482670421</v>
      </c>
      <c r="S2033" s="60">
        <f t="shared" si="907"/>
        <v>2.8051033368451384E-3</v>
      </c>
      <c r="T2033" s="58">
        <f t="shared" si="908"/>
        <v>2.1810907212691945E-4</v>
      </c>
      <c r="U2033" s="58">
        <f t="shared" si="909"/>
        <v>3.565186848694077E-3</v>
      </c>
      <c r="V2033" s="58">
        <f t="shared" si="910"/>
        <v>3.338350796667607E-4</v>
      </c>
      <c r="W2033" s="50">
        <f t="shared" si="911"/>
        <v>173.87220129384576</v>
      </c>
      <c r="X2033" s="50">
        <f t="shared" si="912"/>
        <v>105668.15478258456</v>
      </c>
      <c r="Y2033" s="50">
        <f t="shared" si="913"/>
        <v>105668.15478258456</v>
      </c>
      <c r="Z2033" s="50">
        <f t="shared" si="914"/>
        <v>1.5865470343743886</v>
      </c>
      <c r="AA2033" s="50">
        <f t="shared" si="915"/>
        <v>1.3485649792182304</v>
      </c>
      <c r="AB2033" s="50">
        <f t="shared" si="916"/>
        <v>696.28748755453944</v>
      </c>
      <c r="AC2033" s="7">
        <f t="shared" si="917"/>
        <v>0.27688439459372094</v>
      </c>
    </row>
    <row r="2034" spans="2:29">
      <c r="B2034" s="7">
        <f t="shared" si="918"/>
        <v>0.79608622023716469</v>
      </c>
      <c r="C2034" s="7">
        <f t="shared" si="891"/>
        <v>3.9764546465392847E-4</v>
      </c>
      <c r="D2034" s="58">
        <f t="shared" si="892"/>
        <v>3594941.1800269596</v>
      </c>
      <c r="E2034" s="7">
        <f t="shared" si="893"/>
        <v>521.40215819454693</v>
      </c>
      <c r="F2034" s="7">
        <f t="shared" si="894"/>
        <v>3493616.1800269596</v>
      </c>
      <c r="G2034" s="57">
        <f t="shared" si="895"/>
        <v>1.2428929870927641E-2</v>
      </c>
      <c r="H2034" s="61">
        <f t="shared" si="896"/>
        <v>1.8217501091573825E-2</v>
      </c>
      <c r="I2034" s="7">
        <f t="shared" si="897"/>
        <v>6.1564997816852311E-2</v>
      </c>
      <c r="J2034" s="58">
        <f t="shared" si="898"/>
        <v>6.3811889857931113E-4</v>
      </c>
      <c r="K2034" s="7">
        <f t="shared" si="899"/>
        <v>7.0469719202102526E-3</v>
      </c>
      <c r="L2034" s="7">
        <f t="shared" si="900"/>
        <v>8.3232097173688742E-3</v>
      </c>
      <c r="M2034" s="58">
        <f t="shared" si="901"/>
        <v>2.4969629152106623E-2</v>
      </c>
      <c r="N2034" s="58">
        <f t="shared" si="902"/>
        <v>1.1785736579378246E-4</v>
      </c>
      <c r="O2034" s="59">
        <f t="shared" si="903"/>
        <v>0.2093441459912061</v>
      </c>
      <c r="P2034" s="58">
        <f t="shared" si="904"/>
        <v>2.1921132225552475E-4</v>
      </c>
      <c r="Q2034" s="58">
        <f t="shared" si="905"/>
        <v>0.55127328673622555</v>
      </c>
      <c r="R2034" s="58">
        <f t="shared" si="906"/>
        <v>0.54847016153972705</v>
      </c>
      <c r="S2034" s="60">
        <f t="shared" si="907"/>
        <v>2.8031251964985016E-3</v>
      </c>
      <c r="T2034" s="58">
        <f t="shared" si="908"/>
        <v>2.1809667223427997E-4</v>
      </c>
      <c r="U2034" s="58">
        <f t="shared" si="909"/>
        <v>3.5663014987153217E-3</v>
      </c>
      <c r="V2034" s="58">
        <f t="shared" si="910"/>
        <v>3.3395849209308327E-4</v>
      </c>
      <c r="W2034" s="50">
        <f t="shared" si="911"/>
        <v>173.86487744490154</v>
      </c>
      <c r="X2034" s="50">
        <f t="shared" si="912"/>
        <v>105662.14735812516</v>
      </c>
      <c r="Y2034" s="50">
        <f t="shared" si="913"/>
        <v>105662.14735812516</v>
      </c>
      <c r="Z2034" s="50">
        <f t="shared" si="914"/>
        <v>1.5865357224848968</v>
      </c>
      <c r="AA2034" s="50">
        <f t="shared" si="915"/>
        <v>1.3485553641121624</v>
      </c>
      <c r="AB2034" s="50">
        <f t="shared" si="916"/>
        <v>696.24293819602804</v>
      </c>
      <c r="AC2034" s="7">
        <f t="shared" si="917"/>
        <v>0.2768667040961586</v>
      </c>
    </row>
    <row r="2035" spans="2:29">
      <c r="B2035" s="7">
        <f t="shared" si="918"/>
        <v>0.79648386570181862</v>
      </c>
      <c r="C2035" s="7">
        <f t="shared" si="891"/>
        <v>3.9764546465392847E-4</v>
      </c>
      <c r="D2035" s="58">
        <f t="shared" si="892"/>
        <v>3594736.2276529269</v>
      </c>
      <c r="E2035" s="7">
        <f t="shared" si="893"/>
        <v>521.37243236461086</v>
      </c>
      <c r="F2035" s="7">
        <f t="shared" si="894"/>
        <v>3493411.2276529269</v>
      </c>
      <c r="G2035" s="57">
        <f t="shared" si="895"/>
        <v>1.2428703826390494E-2</v>
      </c>
      <c r="H2035" s="61">
        <f t="shared" si="896"/>
        <v>1.8222443399167502E-2</v>
      </c>
      <c r="I2035" s="7">
        <f t="shared" si="897"/>
        <v>6.1555113201664957E-2</v>
      </c>
      <c r="J2035" s="58">
        <f t="shared" si="898"/>
        <v>6.3755310586539654E-4</v>
      </c>
      <c r="K2035" s="7">
        <f t="shared" si="899"/>
        <v>7.0477519859312972E-3</v>
      </c>
      <c r="L2035" s="7">
        <f t="shared" si="900"/>
        <v>8.3228581976620905E-3</v>
      </c>
      <c r="M2035" s="58">
        <f t="shared" si="901"/>
        <v>2.4968574592986272E-2</v>
      </c>
      <c r="N2035" s="58">
        <f t="shared" si="902"/>
        <v>1.1773396081085269E-4</v>
      </c>
      <c r="O2035" s="59">
        <f t="shared" si="903"/>
        <v>0.20912494789027711</v>
      </c>
      <c r="P2035" s="58">
        <f t="shared" si="904"/>
        <v>2.1919810092899117E-4</v>
      </c>
      <c r="Q2035" s="58">
        <f t="shared" si="905"/>
        <v>0.55124003770484253</v>
      </c>
      <c r="R2035" s="58">
        <f t="shared" si="906"/>
        <v>0.54843889252694944</v>
      </c>
      <c r="S2035" s="60">
        <f t="shared" si="907"/>
        <v>2.801145177893094E-3</v>
      </c>
      <c r="T2035" s="58">
        <f t="shared" si="908"/>
        <v>2.1808423825316474E-4</v>
      </c>
      <c r="U2035" s="58">
        <f t="shared" si="909"/>
        <v>3.5674153613911479E-3</v>
      </c>
      <c r="V2035" s="58">
        <f t="shared" si="910"/>
        <v>3.3408189707601304E-4</v>
      </c>
      <c r="W2035" s="50">
        <f t="shared" si="911"/>
        <v>173.85753449274549</v>
      </c>
      <c r="X2035" s="50">
        <f t="shared" si="912"/>
        <v>105656.12341868861</v>
      </c>
      <c r="Y2035" s="50">
        <f t="shared" si="913"/>
        <v>105656.12341868861</v>
      </c>
      <c r="Z2035" s="50">
        <f t="shared" si="914"/>
        <v>1.5865243782062943</v>
      </c>
      <c r="AA2035" s="50">
        <f t="shared" si="915"/>
        <v>1.3485457214753502</v>
      </c>
      <c r="AB2035" s="50">
        <f t="shared" si="916"/>
        <v>696.19826636712298</v>
      </c>
      <c r="AC2035" s="7">
        <f t="shared" si="917"/>
        <v>0.27684896489589506</v>
      </c>
    </row>
    <row r="2036" spans="2:29">
      <c r="B2036" s="7">
        <f t="shared" si="918"/>
        <v>0.79688151116647254</v>
      </c>
      <c r="C2036" s="7">
        <f t="shared" si="891"/>
        <v>3.9764546465392847E-4</v>
      </c>
      <c r="D2036" s="58">
        <f t="shared" si="892"/>
        <v>3594530.713457637</v>
      </c>
      <c r="E2036" s="7">
        <f t="shared" si="893"/>
        <v>521.34262504938715</v>
      </c>
      <c r="F2036" s="7">
        <f t="shared" si="894"/>
        <v>3493205.713457637</v>
      </c>
      <c r="G2036" s="57">
        <f t="shared" si="895"/>
        <v>1.2428477153400744E-2</v>
      </c>
      <c r="H2036" s="61">
        <f t="shared" si="896"/>
        <v>1.8227385616875594E-2</v>
      </c>
      <c r="I2036" s="7">
        <f t="shared" si="897"/>
        <v>6.1545228766248773E-2</v>
      </c>
      <c r="J2036" s="58">
        <f t="shared" si="898"/>
        <v>6.3698716997009745E-4</v>
      </c>
      <c r="K2036" s="7">
        <f t="shared" si="899"/>
        <v>7.0485314235795606E-3</v>
      </c>
      <c r="L2036" s="7">
        <f t="shared" si="900"/>
        <v>8.3225057635197552E-3</v>
      </c>
      <c r="M2036" s="58">
        <f t="shared" si="901"/>
        <v>2.4967517290559266E-2</v>
      </c>
      <c r="N2036" s="58">
        <f t="shared" si="902"/>
        <v>1.1761056329092511E-4</v>
      </c>
      <c r="O2036" s="59">
        <f t="shared" si="903"/>
        <v>0.20890576304550573</v>
      </c>
      <c r="P2036" s="58">
        <f t="shared" si="904"/>
        <v>2.1918484477137512E-4</v>
      </c>
      <c r="Q2036" s="58">
        <f t="shared" si="905"/>
        <v>0.55120670108014957</v>
      </c>
      <c r="R2036" s="58">
        <f t="shared" si="906"/>
        <v>0.54840753779866735</v>
      </c>
      <c r="S2036" s="60">
        <f t="shared" si="907"/>
        <v>2.7991632814822198E-3</v>
      </c>
      <c r="T2036" s="58">
        <f t="shared" si="908"/>
        <v>2.1807177018766792E-4</v>
      </c>
      <c r="U2036" s="58">
        <f t="shared" si="909"/>
        <v>3.5685284359748552E-3</v>
      </c>
      <c r="V2036" s="58">
        <f t="shared" si="910"/>
        <v>3.3420529459594065E-4</v>
      </c>
      <c r="W2036" s="50">
        <f t="shared" si="911"/>
        <v>173.85017243879693</v>
      </c>
      <c r="X2036" s="50">
        <f t="shared" si="912"/>
        <v>105650.08296625853</v>
      </c>
      <c r="Y2036" s="50">
        <f t="shared" si="913"/>
        <v>105650.08296625853</v>
      </c>
      <c r="Z2036" s="50">
        <f t="shared" si="914"/>
        <v>1.586513001531457</v>
      </c>
      <c r="AA2036" s="50">
        <f t="shared" si="915"/>
        <v>1.3485360513017384</v>
      </c>
      <c r="AB2036" s="50">
        <f t="shared" si="916"/>
        <v>696.15347208253422</v>
      </c>
      <c r="AC2036" s="7">
        <f t="shared" si="917"/>
        <v>0.27683117699875953</v>
      </c>
    </row>
    <row r="2037" spans="2:29">
      <c r="B2037" s="7">
        <f t="shared" si="918"/>
        <v>0.79727915663112647</v>
      </c>
      <c r="C2037" s="7">
        <f t="shared" si="891"/>
        <v>3.9764546465392847E-4</v>
      </c>
      <c r="D2037" s="58">
        <f t="shared" si="892"/>
        <v>3594324.6375085097</v>
      </c>
      <c r="E2037" s="7">
        <f t="shared" si="893"/>
        <v>521.31273625865424</v>
      </c>
      <c r="F2037" s="7">
        <f t="shared" si="894"/>
        <v>3492999.6375085097</v>
      </c>
      <c r="G2037" s="57">
        <f t="shared" si="895"/>
        <v>1.2428249851959531E-2</v>
      </c>
      <c r="H2037" s="61">
        <f t="shared" si="896"/>
        <v>1.8232327744448201E-2</v>
      </c>
      <c r="I2037" s="7">
        <f t="shared" si="897"/>
        <v>6.1535344511103561E-2</v>
      </c>
      <c r="J2037" s="58">
        <f t="shared" si="898"/>
        <v>6.3642109093041497E-4</v>
      </c>
      <c r="K2037" s="7">
        <f t="shared" si="899"/>
        <v>7.0493102331491706E-3</v>
      </c>
      <c r="L2037" s="7">
        <f t="shared" si="900"/>
        <v>8.3221524150100014E-3</v>
      </c>
      <c r="M2037" s="58">
        <f t="shared" si="901"/>
        <v>2.4966457245030004E-2</v>
      </c>
      <c r="N2037" s="58">
        <f t="shared" si="902"/>
        <v>1.1748717325360636E-4</v>
      </c>
      <c r="O2037" s="59">
        <f t="shared" si="903"/>
        <v>0.20868659149171831</v>
      </c>
      <c r="P2037" s="58">
        <f t="shared" si="904"/>
        <v>2.1917155378742281E-4</v>
      </c>
      <c r="Q2037" s="58">
        <f t="shared" si="905"/>
        <v>0.55117327687408224</v>
      </c>
      <c r="R2037" s="58">
        <f t="shared" si="906"/>
        <v>0.54837609736516735</v>
      </c>
      <c r="S2037" s="60">
        <f t="shared" si="907"/>
        <v>2.7971795089148932E-3</v>
      </c>
      <c r="T2037" s="58">
        <f t="shared" si="908"/>
        <v>2.1805926804187989E-4</v>
      </c>
      <c r="U2037" s="58">
        <f t="shared" si="909"/>
        <v>3.5696407217203981E-3</v>
      </c>
      <c r="V2037" s="58">
        <f t="shared" si="910"/>
        <v>3.3432868463325943E-4</v>
      </c>
      <c r="W2037" s="50">
        <f t="shared" si="911"/>
        <v>173.84279128447909</v>
      </c>
      <c r="X2037" s="50">
        <f t="shared" si="912"/>
        <v>105644.02600281651</v>
      </c>
      <c r="Y2037" s="50">
        <f t="shared" si="913"/>
        <v>105644.02600281651</v>
      </c>
      <c r="Z2037" s="50">
        <f t="shared" si="914"/>
        <v>1.5865015924532262</v>
      </c>
      <c r="AA2037" s="50">
        <f t="shared" si="915"/>
        <v>1.3485263535852423</v>
      </c>
      <c r="AB2037" s="50">
        <f t="shared" si="916"/>
        <v>696.10855535695703</v>
      </c>
      <c r="AC2037" s="7">
        <f t="shared" si="917"/>
        <v>0.27681334041059852</v>
      </c>
    </row>
    <row r="2038" spans="2:29">
      <c r="B2038" s="7">
        <f t="shared" si="918"/>
        <v>0.7976768020957804</v>
      </c>
      <c r="C2038" s="7">
        <f t="shared" si="891"/>
        <v>3.9764546465392847E-4</v>
      </c>
      <c r="D2038" s="58">
        <f t="shared" si="892"/>
        <v>3594117.9998733741</v>
      </c>
      <c r="E2038" s="7">
        <f t="shared" si="893"/>
        <v>521.2827660022499</v>
      </c>
      <c r="F2038" s="7">
        <f t="shared" si="894"/>
        <v>3492792.9998733741</v>
      </c>
      <c r="G2038" s="57">
        <f t="shared" si="895"/>
        <v>1.2428021922068249E-2</v>
      </c>
      <c r="H2038" s="61">
        <f t="shared" si="896"/>
        <v>1.8237269781635417E-2</v>
      </c>
      <c r="I2038" s="7">
        <f t="shared" si="897"/>
        <v>6.1525460436729129E-2</v>
      </c>
      <c r="J2038" s="58">
        <f t="shared" si="898"/>
        <v>6.3585486878338241E-4</v>
      </c>
      <c r="K2038" s="7">
        <f t="shared" si="899"/>
        <v>7.050088414634381E-3</v>
      </c>
      <c r="L2038" s="7">
        <f t="shared" si="900"/>
        <v>8.3217981522011458E-3</v>
      </c>
      <c r="M2038" s="58">
        <f t="shared" si="901"/>
        <v>2.4965394456603437E-2</v>
      </c>
      <c r="N2038" s="58">
        <f t="shared" si="902"/>
        <v>1.1736379071850076E-4</v>
      </c>
      <c r="O2038" s="59">
        <f t="shared" si="903"/>
        <v>0.20846743326373698</v>
      </c>
      <c r="P2038" s="58">
        <f t="shared" si="904"/>
        <v>2.1915822798132534E-4</v>
      </c>
      <c r="Q2038" s="58">
        <f t="shared" si="905"/>
        <v>0.55113976509718055</v>
      </c>
      <c r="R2038" s="58">
        <f t="shared" si="906"/>
        <v>0.5483445712367977</v>
      </c>
      <c r="S2038" s="60">
        <f t="shared" si="907"/>
        <v>2.7951938603828497E-3</v>
      </c>
      <c r="T2038" s="58">
        <f t="shared" si="908"/>
        <v>2.180467318199156E-4</v>
      </c>
      <c r="U2038" s="58">
        <f t="shared" si="909"/>
        <v>3.570752217881808E-3</v>
      </c>
      <c r="V2038" s="58">
        <f t="shared" si="910"/>
        <v>3.34452067168365E-4</v>
      </c>
      <c r="W2038" s="50">
        <f t="shared" si="911"/>
        <v>173.83539103121905</v>
      </c>
      <c r="X2038" s="50">
        <f t="shared" si="912"/>
        <v>105637.95253035617</v>
      </c>
      <c r="Y2038" s="50">
        <f t="shared" si="913"/>
        <v>105637.95253035617</v>
      </c>
      <c r="Z2038" s="50">
        <f t="shared" si="914"/>
        <v>1.586490150964434</v>
      </c>
      <c r="AA2038" s="50">
        <f t="shared" si="915"/>
        <v>1.3485166283197689</v>
      </c>
      <c r="AB2038" s="50">
        <f t="shared" si="916"/>
        <v>696.06351620517512</v>
      </c>
      <c r="AC2038" s="7">
        <f t="shared" si="917"/>
        <v>0.27679545513727311</v>
      </c>
    </row>
    <row r="2039" spans="2:29">
      <c r="B2039" s="7">
        <f t="shared" si="918"/>
        <v>0.79807444756043433</v>
      </c>
      <c r="C2039" s="7">
        <f t="shared" si="891"/>
        <v>3.9764546465392847E-4</v>
      </c>
      <c r="D2039" s="58">
        <f t="shared" si="892"/>
        <v>3593910.80061989</v>
      </c>
      <c r="E2039" s="7">
        <f t="shared" si="893"/>
        <v>521.25271428998735</v>
      </c>
      <c r="F2039" s="7">
        <f t="shared" si="894"/>
        <v>3492585.80061989</v>
      </c>
      <c r="G2039" s="57">
        <f t="shared" si="895"/>
        <v>1.2427793363727896E-2</v>
      </c>
      <c r="H2039" s="61">
        <f t="shared" si="896"/>
        <v>1.8242211728187345E-2</v>
      </c>
      <c r="I2039" s="7">
        <f t="shared" si="897"/>
        <v>6.1515576543625272E-2</v>
      </c>
      <c r="J2039" s="58">
        <f t="shared" si="898"/>
        <v>6.3528850356606224E-4</v>
      </c>
      <c r="K2039" s="7">
        <f t="shared" si="899"/>
        <v>7.050865968029567E-3</v>
      </c>
      <c r="L2039" s="7">
        <f t="shared" si="900"/>
        <v>8.3214429751616911E-3</v>
      </c>
      <c r="M2039" s="58">
        <f t="shared" si="901"/>
        <v>2.4964328925485071E-2</v>
      </c>
      <c r="N2039" s="58">
        <f t="shared" si="902"/>
        <v>1.1724041570520978E-4</v>
      </c>
      <c r="O2039" s="59">
        <f t="shared" si="903"/>
        <v>0.20824828839637888</v>
      </c>
      <c r="P2039" s="58">
        <f t="shared" si="904"/>
        <v>2.1914486735810645E-4</v>
      </c>
      <c r="Q2039" s="58">
        <f t="shared" si="905"/>
        <v>0.55110616576207805</v>
      </c>
      <c r="R2039" s="58">
        <f t="shared" si="906"/>
        <v>0.54831295942388103</v>
      </c>
      <c r="S2039" s="60">
        <f t="shared" si="907"/>
        <v>2.7932063381970185E-3</v>
      </c>
      <c r="T2039" s="58">
        <f t="shared" si="908"/>
        <v>2.1803416152587981E-4</v>
      </c>
      <c r="U2039" s="58">
        <f t="shared" si="909"/>
        <v>3.5718629237140348E-3</v>
      </c>
      <c r="V2039" s="58">
        <f t="shared" si="910"/>
        <v>3.3457544218165597E-4</v>
      </c>
      <c r="W2039" s="50">
        <f t="shared" si="911"/>
        <v>173.82797168044775</v>
      </c>
      <c r="X2039" s="50">
        <f t="shared" si="912"/>
        <v>105631.86255086616</v>
      </c>
      <c r="Y2039" s="50">
        <f t="shared" si="913"/>
        <v>105631.86255086616</v>
      </c>
      <c r="Z2039" s="50">
        <f t="shared" si="914"/>
        <v>1.5864786770578727</v>
      </c>
      <c r="AA2039" s="50">
        <f t="shared" si="915"/>
        <v>1.3485068754991918</v>
      </c>
      <c r="AB2039" s="50">
        <f t="shared" si="916"/>
        <v>696.01835464193607</v>
      </c>
      <c r="AC2039" s="7">
        <f t="shared" si="917"/>
        <v>0.27677752118465476</v>
      </c>
    </row>
    <row r="2040" spans="2:29">
      <c r="B2040" s="7">
        <f t="shared" si="918"/>
        <v>0.79847209302508826</v>
      </c>
      <c r="C2040" s="7">
        <f t="shared" si="891"/>
        <v>3.9764546465392847E-4</v>
      </c>
      <c r="D2040" s="58">
        <f t="shared" si="892"/>
        <v>3593703.0398163809</v>
      </c>
      <c r="E2040" s="7">
        <f t="shared" si="893"/>
        <v>521.22258113177611</v>
      </c>
      <c r="F2040" s="7">
        <f t="shared" si="894"/>
        <v>3492378.0398163809</v>
      </c>
      <c r="G2040" s="57">
        <f t="shared" si="895"/>
        <v>1.2427564176940003E-2</v>
      </c>
      <c r="H2040" s="61">
        <f t="shared" si="896"/>
        <v>1.8247153583854089E-2</v>
      </c>
      <c r="I2040" s="7">
        <f t="shared" si="897"/>
        <v>6.1505692832291785E-2</v>
      </c>
      <c r="J2040" s="58">
        <f t="shared" si="898"/>
        <v>6.347219953155486E-4</v>
      </c>
      <c r="K2040" s="7">
        <f t="shared" si="899"/>
        <v>7.0516428933292295E-3</v>
      </c>
      <c r="L2040" s="7">
        <f t="shared" si="900"/>
        <v>8.3210868839603269E-3</v>
      </c>
      <c r="M2040" s="58">
        <f t="shared" si="901"/>
        <v>2.4963260651880981E-2</v>
      </c>
      <c r="N2040" s="58">
        <f t="shared" si="902"/>
        <v>1.1711704823333243E-4</v>
      </c>
      <c r="O2040" s="59">
        <f t="shared" si="903"/>
        <v>0.20802915692445673</v>
      </c>
      <c r="P2040" s="58">
        <f t="shared" si="904"/>
        <v>2.1913147192215154E-4</v>
      </c>
      <c r="Q2040" s="58">
        <f t="shared" si="905"/>
        <v>0.55107247887980326</v>
      </c>
      <c r="R2040" s="58">
        <f t="shared" si="906"/>
        <v>0.54828126193684135</v>
      </c>
      <c r="S2040" s="60">
        <f t="shared" si="907"/>
        <v>2.791216942961916E-3</v>
      </c>
      <c r="T2040" s="58">
        <f t="shared" si="908"/>
        <v>2.1802155716391753E-4</v>
      </c>
      <c r="U2040" s="58">
        <f t="shared" si="909"/>
        <v>3.5729728384722688E-3</v>
      </c>
      <c r="V2040" s="58">
        <f t="shared" si="910"/>
        <v>3.3469880965353332E-4</v>
      </c>
      <c r="W2040" s="50">
        <f t="shared" si="911"/>
        <v>173.82053323360012</v>
      </c>
      <c r="X2040" s="50">
        <f t="shared" si="912"/>
        <v>105625.75606635466</v>
      </c>
      <c r="Y2040" s="50">
        <f t="shared" si="913"/>
        <v>105625.75606635466</v>
      </c>
      <c r="Z2040" s="50">
        <f t="shared" si="914"/>
        <v>1.5864671707263396</v>
      </c>
      <c r="AA2040" s="50">
        <f t="shared" si="915"/>
        <v>1.3484970951173887</v>
      </c>
      <c r="AB2040" s="50">
        <f t="shared" si="916"/>
        <v>695.97307068213161</v>
      </c>
      <c r="AC2040" s="7">
        <f t="shared" si="917"/>
        <v>0.27675953855863655</v>
      </c>
    </row>
    <row r="2041" spans="2:29">
      <c r="B2041" s="7">
        <f t="shared" si="918"/>
        <v>0.79886973848974219</v>
      </c>
      <c r="C2041" s="7">
        <f t="shared" si="891"/>
        <v>3.9764546465392847E-4</v>
      </c>
      <c r="D2041" s="58">
        <f t="shared" si="892"/>
        <v>3593494.717531166</v>
      </c>
      <c r="E2041" s="7">
        <f t="shared" si="893"/>
        <v>521.192366537525</v>
      </c>
      <c r="F2041" s="7">
        <f t="shared" si="894"/>
        <v>3492169.717531166</v>
      </c>
      <c r="G2041" s="57">
        <f t="shared" si="895"/>
        <v>1.2427334361705905E-2</v>
      </c>
      <c r="H2041" s="61">
        <f t="shared" si="896"/>
        <v>1.8252095348385743E-2</v>
      </c>
      <c r="I2041" s="7">
        <f t="shared" si="897"/>
        <v>6.1495809303228476E-2</v>
      </c>
      <c r="J2041" s="58">
        <f t="shared" si="898"/>
        <v>6.3415534406896675E-4</v>
      </c>
      <c r="K2041" s="7">
        <f t="shared" si="899"/>
        <v>7.0524191905279917E-3</v>
      </c>
      <c r="L2041" s="7">
        <f t="shared" si="900"/>
        <v>8.3207298786659254E-3</v>
      </c>
      <c r="M2041" s="58">
        <f t="shared" si="901"/>
        <v>2.4962189635997778E-2</v>
      </c>
      <c r="N2041" s="58">
        <f t="shared" si="902"/>
        <v>1.1699368832246525E-4</v>
      </c>
      <c r="O2041" s="59">
        <f t="shared" si="903"/>
        <v>0.20781003888277891</v>
      </c>
      <c r="P2041" s="58">
        <f t="shared" si="904"/>
        <v>2.1911804167781823E-4</v>
      </c>
      <c r="Q2041" s="58">
        <f t="shared" si="905"/>
        <v>0.55103870446131464</v>
      </c>
      <c r="R2041" s="58">
        <f t="shared" si="906"/>
        <v>0.54824947878610208</v>
      </c>
      <c r="S2041" s="60">
        <f t="shared" si="907"/>
        <v>2.7892256752125588E-3</v>
      </c>
      <c r="T2041" s="58">
        <f t="shared" si="908"/>
        <v>2.1800891873817365E-4</v>
      </c>
      <c r="U2041" s="58">
        <f t="shared" si="909"/>
        <v>3.5740819614119134E-3</v>
      </c>
      <c r="V2041" s="58">
        <f t="shared" si="910"/>
        <v>3.3482216956440053E-4</v>
      </c>
      <c r="W2041" s="50">
        <f t="shared" si="911"/>
        <v>173.81307569211481</v>
      </c>
      <c r="X2041" s="50">
        <f t="shared" si="912"/>
        <v>105619.63307882968</v>
      </c>
      <c r="Y2041" s="50">
        <f t="shared" si="913"/>
        <v>105619.63307882968</v>
      </c>
      <c r="Z2041" s="50">
        <f t="shared" si="914"/>
        <v>1.5864556319626009</v>
      </c>
      <c r="AA2041" s="50">
        <f t="shared" si="915"/>
        <v>1.3484872871682108</v>
      </c>
      <c r="AB2041" s="50">
        <f t="shared" si="916"/>
        <v>695.92766434065277</v>
      </c>
      <c r="AC2041" s="7">
        <f t="shared" si="917"/>
        <v>0.27674150726513985</v>
      </c>
    </row>
    <row r="2042" spans="2:29">
      <c r="B2042" s="7">
        <f t="shared" si="918"/>
        <v>0.79926738395439612</v>
      </c>
      <c r="C2042" s="7">
        <f t="shared" si="891"/>
        <v>3.9764546465392847E-4</v>
      </c>
      <c r="D2042" s="58">
        <f t="shared" si="892"/>
        <v>3593285.8338325252</v>
      </c>
      <c r="E2042" s="7">
        <f t="shared" si="893"/>
        <v>521.16207051713718</v>
      </c>
      <c r="F2042" s="7">
        <f t="shared" si="894"/>
        <v>3491960.8338325252</v>
      </c>
      <c r="G2042" s="57">
        <f t="shared" si="895"/>
        <v>1.2427103918026686E-2</v>
      </c>
      <c r="H2042" s="61">
        <f t="shared" si="896"/>
        <v>1.8257037021532415E-2</v>
      </c>
      <c r="I2042" s="7">
        <f t="shared" si="897"/>
        <v>6.1485925956935132E-2</v>
      </c>
      <c r="J2042" s="58">
        <f t="shared" si="898"/>
        <v>6.3358854986347195E-4</v>
      </c>
      <c r="K2042" s="7">
        <f t="shared" si="899"/>
        <v>7.0531948596206017E-3</v>
      </c>
      <c r="L2042" s="7">
        <f t="shared" si="900"/>
        <v>8.3203719593475459E-3</v>
      </c>
      <c r="M2042" s="58">
        <f t="shared" si="901"/>
        <v>2.4961115878042638E-2</v>
      </c>
      <c r="N2042" s="58">
        <f t="shared" si="902"/>
        <v>1.1687033599220201E-4</v>
      </c>
      <c r="O2042" s="59">
        <f t="shared" si="903"/>
        <v>0.20759093430614881</v>
      </c>
      <c r="P2042" s="58">
        <f t="shared" si="904"/>
        <v>2.1910457663010252E-4</v>
      </c>
      <c r="Q2042" s="58">
        <f t="shared" si="905"/>
        <v>0.55100484251917625</v>
      </c>
      <c r="R2042" s="58">
        <f t="shared" si="906"/>
        <v>0.54821760998208002</v>
      </c>
      <c r="S2042" s="60">
        <f t="shared" si="907"/>
        <v>2.7872325370962292E-3</v>
      </c>
      <c r="T2042" s="58">
        <f t="shared" si="908"/>
        <v>2.1799624625279035E-4</v>
      </c>
      <c r="U2042" s="58">
        <f t="shared" si="909"/>
        <v>3.5751902917892254E-3</v>
      </c>
      <c r="V2042" s="58">
        <f t="shared" si="910"/>
        <v>3.3494552189466378E-4</v>
      </c>
      <c r="W2042" s="50">
        <f t="shared" si="911"/>
        <v>173.80559905743439</v>
      </c>
      <c r="X2042" s="50">
        <f t="shared" si="912"/>
        <v>105613.49359029809</v>
      </c>
      <c r="Y2042" s="50">
        <f t="shared" si="913"/>
        <v>105613.49359029809</v>
      </c>
      <c r="Z2042" s="50">
        <f t="shared" si="914"/>
        <v>1.5864440607593893</v>
      </c>
      <c r="AA2042" s="50">
        <f t="shared" si="915"/>
        <v>1.3484774516454809</v>
      </c>
      <c r="AB2042" s="50">
        <f t="shared" si="916"/>
        <v>695.88213563238207</v>
      </c>
      <c r="AC2042" s="7">
        <f t="shared" si="917"/>
        <v>0.27672342731008431</v>
      </c>
    </row>
    <row r="2043" spans="2:29">
      <c r="B2043" s="7">
        <f t="shared" si="918"/>
        <v>0.79966502941905004</v>
      </c>
      <c r="C2043" s="7">
        <f t="shared" si="891"/>
        <v>3.9764546465392847E-4</v>
      </c>
      <c r="D2043" s="58">
        <f t="shared" si="892"/>
        <v>3593076.3887893395</v>
      </c>
      <c r="E2043" s="7">
        <f t="shared" si="893"/>
        <v>521.1316930806031</v>
      </c>
      <c r="F2043" s="7">
        <f t="shared" si="894"/>
        <v>3491751.3887893395</v>
      </c>
      <c r="G2043" s="57">
        <f t="shared" si="895"/>
        <v>1.2426872845903899E-2</v>
      </c>
      <c r="H2043" s="61">
        <f t="shared" si="896"/>
        <v>1.8261978603044203E-2</v>
      </c>
      <c r="I2043" s="7">
        <f t="shared" si="897"/>
        <v>6.1476042793911556E-2</v>
      </c>
      <c r="J2043" s="58">
        <f t="shared" si="898"/>
        <v>6.3302161273625084E-4</v>
      </c>
      <c r="K2043" s="7">
        <f t="shared" si="899"/>
        <v>7.0539699006019283E-3</v>
      </c>
      <c r="L2043" s="7">
        <f t="shared" si="900"/>
        <v>8.3200131260744298E-3</v>
      </c>
      <c r="M2043" s="58">
        <f t="shared" si="901"/>
        <v>2.4960039378223289E-2</v>
      </c>
      <c r="N2043" s="58">
        <f t="shared" si="902"/>
        <v>1.1674699126213399E-4</v>
      </c>
      <c r="O2043" s="59">
        <f t="shared" si="903"/>
        <v>0.2073718432293655</v>
      </c>
      <c r="P2043" s="58">
        <f t="shared" si="904"/>
        <v>2.1909107678330653E-4</v>
      </c>
      <c r="Q2043" s="58">
        <f t="shared" si="905"/>
        <v>0.55097089306420699</v>
      </c>
      <c r="R2043" s="58">
        <f t="shared" si="906"/>
        <v>0.54818565553528464</v>
      </c>
      <c r="S2043" s="60">
        <f t="shared" si="907"/>
        <v>2.7852375289223463E-3</v>
      </c>
      <c r="T2043" s="58">
        <f t="shared" si="908"/>
        <v>2.1798353971194665E-4</v>
      </c>
      <c r="U2043" s="58">
        <f t="shared" si="909"/>
        <v>3.5762978288605852E-3</v>
      </c>
      <c r="V2043" s="58">
        <f t="shared" si="910"/>
        <v>3.3506886662473177E-4</v>
      </c>
      <c r="W2043" s="50">
        <f t="shared" si="911"/>
        <v>173.79810333100528</v>
      </c>
      <c r="X2043" s="50">
        <f t="shared" si="912"/>
        <v>105607.33760278445</v>
      </c>
      <c r="Y2043" s="50">
        <f t="shared" si="913"/>
        <v>105607.33760278445</v>
      </c>
      <c r="Z2043" s="50">
        <f t="shared" si="914"/>
        <v>1.5864324571094397</v>
      </c>
      <c r="AA2043" s="50">
        <f t="shared" si="915"/>
        <v>1.3484675885430237</v>
      </c>
      <c r="AB2043" s="50">
        <f t="shared" si="916"/>
        <v>695.83648457233289</v>
      </c>
      <c r="AC2043" s="7">
        <f t="shared" si="917"/>
        <v>0.27670529869941407</v>
      </c>
    </row>
    <row r="2044" spans="2:29">
      <c r="B2044" s="7">
        <f t="shared" si="918"/>
        <v>0.80006267488370397</v>
      </c>
      <c r="C2044" s="7">
        <f t="shared" si="891"/>
        <v>3.9764546465392847E-4</v>
      </c>
      <c r="D2044" s="58">
        <f t="shared" si="892"/>
        <v>3592866.3824703638</v>
      </c>
      <c r="E2044" s="7">
        <f t="shared" si="893"/>
        <v>521.10123423789469</v>
      </c>
      <c r="F2044" s="7">
        <f t="shared" si="894"/>
        <v>3491541.3824703638</v>
      </c>
      <c r="G2044" s="57">
        <f t="shared" si="895"/>
        <v>1.2426641145338745E-2</v>
      </c>
      <c r="H2044" s="61">
        <f t="shared" si="896"/>
        <v>1.8266920092671207E-2</v>
      </c>
      <c r="I2044" s="7">
        <f t="shared" si="897"/>
        <v>6.1466159814657549E-2</v>
      </c>
      <c r="J2044" s="58">
        <f t="shared" si="898"/>
        <v>6.3245453272452114E-4</v>
      </c>
      <c r="K2044" s="7">
        <f t="shared" si="899"/>
        <v>7.0547443134669676E-3</v>
      </c>
      <c r="L2044" s="7">
        <f t="shared" si="900"/>
        <v>8.3196533789160095E-3</v>
      </c>
      <c r="M2044" s="58">
        <f t="shared" si="901"/>
        <v>2.4958960136748028E-2</v>
      </c>
      <c r="N2044" s="58">
        <f t="shared" si="902"/>
        <v>1.1662365415184995E-4</v>
      </c>
      <c r="O2044" s="59">
        <f t="shared" si="903"/>
        <v>0.20715276568722349</v>
      </c>
      <c r="P2044" s="58">
        <f t="shared" si="904"/>
        <v>2.1907754214200992E-4</v>
      </c>
      <c r="Q2044" s="58">
        <f t="shared" si="905"/>
        <v>0.55093685610792387</v>
      </c>
      <c r="R2044" s="58">
        <f t="shared" si="906"/>
        <v>0.54815361545620545</v>
      </c>
      <c r="S2044" s="60">
        <f t="shared" si="907"/>
        <v>2.7832406517184216E-3</v>
      </c>
      <c r="T2044" s="58">
        <f t="shared" si="908"/>
        <v>2.1797079911981364E-4</v>
      </c>
      <c r="U2044" s="58">
        <f t="shared" si="909"/>
        <v>3.5774045718827813E-3</v>
      </c>
      <c r="V2044" s="58">
        <f t="shared" si="910"/>
        <v>3.3519220373501584E-4</v>
      </c>
      <c r="W2044" s="50">
        <f t="shared" si="911"/>
        <v>173.79058851427786</v>
      </c>
      <c r="X2044" s="50">
        <f t="shared" si="912"/>
        <v>105601.16511830958</v>
      </c>
      <c r="Y2044" s="50">
        <f t="shared" si="913"/>
        <v>105601.16511830958</v>
      </c>
      <c r="Z2044" s="50">
        <f t="shared" si="914"/>
        <v>1.5864208210054482</v>
      </c>
      <c r="AA2044" s="50">
        <f t="shared" si="915"/>
        <v>1.348457697854631</v>
      </c>
      <c r="AB2044" s="50">
        <f t="shared" si="916"/>
        <v>695.7907111754912</v>
      </c>
      <c r="AC2044" s="7">
        <f t="shared" si="917"/>
        <v>0.27668712143909346</v>
      </c>
    </row>
    <row r="2045" spans="2:29">
      <c r="B2045" s="7">
        <f t="shared" si="918"/>
        <v>0.8004603203483579</v>
      </c>
      <c r="C2045" s="7">
        <f t="shared" si="891"/>
        <v>3.9764546465392847E-4</v>
      </c>
      <c r="D2045" s="58">
        <f t="shared" si="892"/>
        <v>3592655.8149445057</v>
      </c>
      <c r="E2045" s="7">
        <f t="shared" si="893"/>
        <v>521.07069399900615</v>
      </c>
      <c r="F2045" s="7">
        <f t="shared" si="894"/>
        <v>3491330.8149445057</v>
      </c>
      <c r="G2045" s="57">
        <f t="shared" si="895"/>
        <v>1.2426408816332411E-2</v>
      </c>
      <c r="H2045" s="61">
        <f t="shared" si="896"/>
        <v>1.8271861490163532E-2</v>
      </c>
      <c r="I2045" s="7">
        <f t="shared" si="897"/>
        <v>6.1456277019672899E-2</v>
      </c>
      <c r="J2045" s="58">
        <f t="shared" si="898"/>
        <v>6.3188730986553094E-4</v>
      </c>
      <c r="K2045" s="7">
        <f t="shared" si="899"/>
        <v>7.0555180982108364E-3</v>
      </c>
      <c r="L2045" s="7">
        <f t="shared" si="900"/>
        <v>8.3192927179418976E-3</v>
      </c>
      <c r="M2045" s="58">
        <f t="shared" si="901"/>
        <v>2.4957878153825691E-2</v>
      </c>
      <c r="N2045" s="58">
        <f t="shared" si="902"/>
        <v>1.1650032468093586E-4</v>
      </c>
      <c r="O2045" s="59">
        <f t="shared" si="903"/>
        <v>0.20693370171451234</v>
      </c>
      <c r="P2045" s="58">
        <f t="shared" si="904"/>
        <v>2.1906397271115319E-4</v>
      </c>
      <c r="Q2045" s="58">
        <f t="shared" si="905"/>
        <v>0.55090273166275128</v>
      </c>
      <c r="R2045" s="58">
        <f t="shared" si="906"/>
        <v>0.54812148975535568</v>
      </c>
      <c r="S2045" s="60">
        <f t="shared" si="907"/>
        <v>2.781241907395593E-3</v>
      </c>
      <c r="T2045" s="58">
        <f t="shared" si="908"/>
        <v>2.179580244805719E-4</v>
      </c>
      <c r="U2045" s="58">
        <f t="shared" si="909"/>
        <v>3.5785105201133626E-3</v>
      </c>
      <c r="V2045" s="58">
        <f t="shared" si="910"/>
        <v>3.3531553320592991E-4</v>
      </c>
      <c r="W2045" s="50">
        <f t="shared" si="911"/>
        <v>173.78305460870627</v>
      </c>
      <c r="X2045" s="50">
        <f t="shared" si="912"/>
        <v>105594.97613889884</v>
      </c>
      <c r="Y2045" s="50">
        <f t="shared" si="913"/>
        <v>105594.97613889884</v>
      </c>
      <c r="Z2045" s="50">
        <f t="shared" si="914"/>
        <v>1.5864091524400894</v>
      </c>
      <c r="AA2045" s="50">
        <f t="shared" si="915"/>
        <v>1.3484477795740759</v>
      </c>
      <c r="AB2045" s="50">
        <f t="shared" si="916"/>
        <v>695.74481545687615</v>
      </c>
      <c r="AC2045" s="7">
        <f t="shared" si="917"/>
        <v>0.27666889553508839</v>
      </c>
    </row>
    <row r="2046" spans="2:29">
      <c r="B2046" s="7">
        <f t="shared" si="918"/>
        <v>0.80085796581301183</v>
      </c>
      <c r="C2046" s="7">
        <f t="shared" ref="C2046:C2109" si="919">B2046-B2045</f>
        <v>3.9764546465392847E-4</v>
      </c>
      <c r="D2046" s="58">
        <f t="shared" ref="D2046:D2109" si="920">$E$23*$E$21*U2045/V2045</f>
        <v>3592444.6862811823</v>
      </c>
      <c r="E2046" s="7">
        <f t="shared" ref="E2046:E2109" si="921">D2046/6894.757</f>
        <v>521.04007237400572</v>
      </c>
      <c r="F2046" s="7">
        <f t="shared" ref="F2046:F2109" si="922">D2046-$E$6</f>
        <v>3491119.6862811823</v>
      </c>
      <c r="G2046" s="57">
        <f t="shared" ref="G2046:G2109" si="923">($E$7*((D2046*0.000145038)^$E$8))*0.0254</f>
        <v>1.2426175858886428E-2</v>
      </c>
      <c r="H2046" s="61">
        <f t="shared" ref="H2046:H2109" si="924">IF(H2045&gt;0,IF((H2045+G2045*C2046)&lt;$E$10,H2045+G2045*C2046,0),0)</f>
        <v>1.8276802795271281E-2</v>
      </c>
      <c r="I2046" s="7">
        <f t="shared" ref="I2046:I2109" si="925">IF(H2046&gt;0,I2045-G2045*C2046*2,0)</f>
        <v>6.14463944094574E-2</v>
      </c>
      <c r="J2046" s="58">
        <f t="shared" ref="J2046:J2109" si="926">IF(H2046&gt;0,PI()*($E$10^2-H2046^2),0)</f>
        <v>6.3131994419655913E-4</v>
      </c>
      <c r="K2046" s="7">
        <f t="shared" ref="K2046:K2109" si="927">IF(J2046=0,0,2*PI()*H2046*I2046)</f>
        <v>7.0562912548287763E-3</v>
      </c>
      <c r="L2046" s="7">
        <f t="shared" ref="L2046:L2109" si="928">J2046*2+K2046</f>
        <v>8.3189311432218943E-3</v>
      </c>
      <c r="M2046" s="58">
        <f t="shared" ref="M2046:M2109" si="929">IF(L2046&gt;0,L2046*$E$13,0)</f>
        <v>2.4956793429665683E-2</v>
      </c>
      <c r="N2046" s="58">
        <f t="shared" ref="N2046:N2109" si="930">$E$13*PI()*($E$10^2-H2046^2)*I2046</f>
        <v>1.1637700286897523E-4</v>
      </c>
      <c r="O2046" s="59">
        <f t="shared" ref="O2046:O2109" si="931">$E$9*N2046</f>
        <v>0.20671465134601724</v>
      </c>
      <c r="P2046" s="58">
        <f t="shared" ref="P2046:P2109" si="932">(O2045-O2046)</f>
        <v>2.1905036849509396E-4</v>
      </c>
      <c r="Q2046" s="58">
        <f t="shared" ref="Q2046:Q2109" si="933">P2046/C2046</f>
        <v>0.55086851973964768</v>
      </c>
      <c r="R2046" s="58">
        <f t="shared" ref="R2046:R2109" si="934">IF(D2046&gt;$E$6,$E$14*D2046*$E$22*(SQRT((2/($E$22+1))^(($E$22+1)/($E$22-1))))/($E$22*$E$23*$E$21)^0.5,0)</f>
        <v>0.54808927844332578</v>
      </c>
      <c r="S2046" s="60">
        <f t="shared" ref="S2046:S2109" si="935">Q2046-R2046</f>
        <v>2.7792412963218993E-3</v>
      </c>
      <c r="T2046" s="58">
        <f t="shared" ref="T2046:T2109" si="936">R2046*C2046</f>
        <v>2.1794521579843266E-4</v>
      </c>
      <c r="U2046" s="58">
        <f t="shared" ref="U2046:U2109" si="937">IF(P2046+U2045-T2046&gt;0,P2046+U2045-T2046,0)</f>
        <v>3.5796156728100238E-3</v>
      </c>
      <c r="V2046" s="58">
        <f t="shared" ref="V2046:V2109" si="938">$E$20-N2046</f>
        <v>3.3543885501789055E-4</v>
      </c>
      <c r="W2046" s="50">
        <f t="shared" ref="W2046:W2109" si="939">M2046/$E$14</f>
        <v>173.77550161574862</v>
      </c>
      <c r="X2046" s="50">
        <f t="shared" ref="X2046:X2109" si="940">D2046/(1+(($E$22-1)/2)*$E$17^2)^($E$22/($E$22-1))</f>
        <v>105588.77066659249</v>
      </c>
      <c r="Y2046" s="50">
        <f t="shared" ref="Y2046:Y2109" si="941">IF(D2046/(1+(($E$22-1)/2)*$E$17^2)^($E$22/($E$22-1))&lt;$E$6,$E$6,D2046/(1+(($E$22-1)/2)*$E$17^2)^($E$22/($E$22-1)))</f>
        <v>105588.77066659249</v>
      </c>
      <c r="Z2046" s="50">
        <f t="shared" ref="Z2046:Z2109" si="942">(((2*$E$22^2)/($E$22-1))*((2/($E$22+1))^(($E$22+1)/($E$22-1)))*((1-(X2046/D2046)^(($E$22-1)/$E$22))))^(0.5)+(((X2046-$E$6)/(D2046))*($E$15/$E$14))</f>
        <v>1.5863974514060333</v>
      </c>
      <c r="AA2046" s="50">
        <f t="shared" ref="AA2046:AA2109" si="943">Z2046*$E$16</f>
        <v>1.3484378336951282</v>
      </c>
      <c r="AB2046" s="50">
        <f t="shared" ref="AB2046:AB2109" si="944">IF(AA2046*D2046*$E$14&gt;0,AA2046*D2046*$E$14,0)</f>
        <v>695.69879743161812</v>
      </c>
      <c r="AC2046" s="7">
        <f t="shared" ref="AC2046:AC2109" si="945">((AB2045+AB2046)/(2))*C2046</f>
        <v>0.27665062099339316</v>
      </c>
    </row>
    <row r="2047" spans="2:29">
      <c r="B2047" s="7">
        <f t="shared" si="918"/>
        <v>0.80125561127766576</v>
      </c>
      <c r="C2047" s="7">
        <f t="shared" si="919"/>
        <v>3.9764546465392847E-4</v>
      </c>
      <c r="D2047" s="58">
        <f t="shared" si="920"/>
        <v>3592232.9965497009</v>
      </c>
      <c r="E2047" s="7">
        <f t="shared" si="921"/>
        <v>521.00936937294546</v>
      </c>
      <c r="F2047" s="7">
        <f t="shared" si="922"/>
        <v>3490907.9965497009</v>
      </c>
      <c r="G2047" s="57">
        <f t="shared" si="923"/>
        <v>1.2425942273002021E-2</v>
      </c>
      <c r="H2047" s="61">
        <f t="shared" si="924"/>
        <v>1.8281744007744561E-2</v>
      </c>
      <c r="I2047" s="7">
        <f t="shared" si="925"/>
        <v>6.143651198451084E-2</v>
      </c>
      <c r="J2047" s="58">
        <f t="shared" si="926"/>
        <v>6.3075243575491495E-4</v>
      </c>
      <c r="K2047" s="7">
        <f t="shared" si="927"/>
        <v>7.057063783316153E-3</v>
      </c>
      <c r="L2047" s="7">
        <f t="shared" si="928"/>
        <v>8.3185686548259835E-3</v>
      </c>
      <c r="M2047" s="58">
        <f t="shared" si="929"/>
        <v>2.4955705964477951E-2</v>
      </c>
      <c r="N2047" s="58">
        <f t="shared" si="930"/>
        <v>1.1625368873554871E-4</v>
      </c>
      <c r="O2047" s="59">
        <f t="shared" si="931"/>
        <v>0.20649561461651839</v>
      </c>
      <c r="P2047" s="58">
        <f t="shared" si="932"/>
        <v>2.19036729498856E-4</v>
      </c>
      <c r="Q2047" s="58">
        <f t="shared" si="933"/>
        <v>0.55083422035124685</v>
      </c>
      <c r="R2047" s="58">
        <f t="shared" si="934"/>
        <v>0.54805698153069005</v>
      </c>
      <c r="S2047" s="60">
        <f t="shared" si="935"/>
        <v>2.7772388205568044E-3</v>
      </c>
      <c r="T2047" s="58">
        <f t="shared" si="936"/>
        <v>2.1793237307760074E-4</v>
      </c>
      <c r="U2047" s="58">
        <f t="shared" si="937"/>
        <v>3.5807200292312792E-3</v>
      </c>
      <c r="V2047" s="58">
        <f t="shared" si="938"/>
        <v>3.3556216915131705E-4</v>
      </c>
      <c r="W2047" s="50">
        <f t="shared" si="939"/>
        <v>173.76792953686675</v>
      </c>
      <c r="X2047" s="50">
        <f t="shared" si="940"/>
        <v>105582.54870342762</v>
      </c>
      <c r="Y2047" s="50">
        <f t="shared" si="941"/>
        <v>105582.54870342762</v>
      </c>
      <c r="Z2047" s="50">
        <f t="shared" si="942"/>
        <v>1.586385717895914</v>
      </c>
      <c r="AA2047" s="50">
        <f t="shared" si="943"/>
        <v>1.3484278602115269</v>
      </c>
      <c r="AB2047" s="50">
        <f t="shared" si="944"/>
        <v>695.65265711482357</v>
      </c>
      <c r="AC2047" s="7">
        <f t="shared" si="945"/>
        <v>0.27663229782001952</v>
      </c>
    </row>
    <row r="2048" spans="2:29">
      <c r="B2048" s="7">
        <f t="shared" si="918"/>
        <v>0.80165325674231969</v>
      </c>
      <c r="C2048" s="7">
        <f t="shared" si="919"/>
        <v>3.9764546465392847E-4</v>
      </c>
      <c r="D2048" s="58">
        <f t="shared" si="920"/>
        <v>3592020.7458199328</v>
      </c>
      <c r="E2048" s="7">
        <f t="shared" si="921"/>
        <v>520.9785850059593</v>
      </c>
      <c r="F2048" s="7">
        <f t="shared" si="922"/>
        <v>3490695.7458199328</v>
      </c>
      <c r="G2048" s="57">
        <f t="shared" si="923"/>
        <v>1.2425708058680828E-2</v>
      </c>
      <c r="H2048" s="61">
        <f t="shared" si="924"/>
        <v>1.8286685127333471E-2</v>
      </c>
      <c r="I2048" s="7">
        <f t="shared" si="925"/>
        <v>6.1426629745333021E-2</v>
      </c>
      <c r="J2048" s="58">
        <f t="shared" si="926"/>
        <v>6.3018478457794005E-4</v>
      </c>
      <c r="K2048" s="7">
        <f t="shared" si="927"/>
        <v>7.0578356836684545E-3</v>
      </c>
      <c r="L2048" s="7">
        <f t="shared" si="928"/>
        <v>8.3182052528243348E-3</v>
      </c>
      <c r="M2048" s="58">
        <f t="shared" si="929"/>
        <v>2.4954615758473006E-2</v>
      </c>
      <c r="N2048" s="58">
        <f t="shared" si="930"/>
        <v>1.1613038230023471E-4</v>
      </c>
      <c r="O2048" s="59">
        <f t="shared" si="931"/>
        <v>0.20627659156079189</v>
      </c>
      <c r="P2048" s="58">
        <f t="shared" si="932"/>
        <v>2.1902305572649161E-4</v>
      </c>
      <c r="Q2048" s="58">
        <f t="shared" si="933"/>
        <v>0.55079983350773976</v>
      </c>
      <c r="R2048" s="58">
        <f t="shared" si="934"/>
        <v>0.54802459902810852</v>
      </c>
      <c r="S2048" s="60">
        <f t="shared" si="935"/>
        <v>2.7752344796312389E-3</v>
      </c>
      <c r="T2048" s="58">
        <f t="shared" si="936"/>
        <v>2.1791949632231505E-4</v>
      </c>
      <c r="U2048" s="58">
        <f t="shared" si="937"/>
        <v>3.581823588635456E-3</v>
      </c>
      <c r="V2048" s="58">
        <f t="shared" si="938"/>
        <v>3.3568547558663107E-4</v>
      </c>
      <c r="W2048" s="50">
        <f t="shared" si="939"/>
        <v>173.76033837352648</v>
      </c>
      <c r="X2048" s="50">
        <f t="shared" si="940"/>
        <v>105576.31025145789</v>
      </c>
      <c r="Y2048" s="50">
        <f t="shared" si="941"/>
        <v>105576.31025145789</v>
      </c>
      <c r="Z2048" s="50">
        <f t="shared" si="942"/>
        <v>1.5863739519023645</v>
      </c>
      <c r="AA2048" s="50">
        <f t="shared" si="943"/>
        <v>1.3484178591170097</v>
      </c>
      <c r="AB2048" s="50">
        <f t="shared" si="944"/>
        <v>695.60639452172154</v>
      </c>
      <c r="AC2048" s="7">
        <f t="shared" si="945"/>
        <v>0.27661392602099893</v>
      </c>
    </row>
    <row r="2049" spans="2:29">
      <c r="B2049" s="7">
        <f t="shared" si="918"/>
        <v>0.80205090220697361</v>
      </c>
      <c r="C2049" s="7">
        <f t="shared" si="919"/>
        <v>3.9764546465392847E-4</v>
      </c>
      <c r="D2049" s="58">
        <f t="shared" si="920"/>
        <v>3591807.9341613082</v>
      </c>
      <c r="E2049" s="7">
        <f t="shared" si="921"/>
        <v>520.94771928311741</v>
      </c>
      <c r="F2049" s="7">
        <f t="shared" si="922"/>
        <v>3490482.9341613082</v>
      </c>
      <c r="G2049" s="57">
        <f t="shared" si="923"/>
        <v>1.2425473215923804E-2</v>
      </c>
      <c r="H2049" s="61">
        <f t="shared" si="924"/>
        <v>1.8291626153788119E-2</v>
      </c>
      <c r="I2049" s="7">
        <f t="shared" si="925"/>
        <v>6.1416747692423723E-2</v>
      </c>
      <c r="J2049" s="58">
        <f t="shared" si="926"/>
        <v>6.2961699070300514E-4</v>
      </c>
      <c r="K2049" s="7">
        <f t="shared" si="927"/>
        <v>7.0586069558812936E-3</v>
      </c>
      <c r="L2049" s="7">
        <f t="shared" si="928"/>
        <v>8.3178409372873033E-3</v>
      </c>
      <c r="M2049" s="58">
        <f t="shared" si="929"/>
        <v>2.495352281186191E-2</v>
      </c>
      <c r="N2049" s="58">
        <f t="shared" si="930"/>
        <v>1.1600708358260869E-4</v>
      </c>
      <c r="O2049" s="59">
        <f t="shared" si="931"/>
        <v>0.20605758221360868</v>
      </c>
      <c r="P2049" s="58">
        <f t="shared" si="932"/>
        <v>2.1900934718321885E-4</v>
      </c>
      <c r="Q2049" s="58">
        <f t="shared" si="933"/>
        <v>0.55076535922224856</v>
      </c>
      <c r="R2049" s="58">
        <f t="shared" si="934"/>
        <v>0.54799213094617383</v>
      </c>
      <c r="S2049" s="60">
        <f t="shared" si="935"/>
        <v>2.7732282760747351E-3</v>
      </c>
      <c r="T2049" s="58">
        <f t="shared" si="936"/>
        <v>2.179065855367877E-4</v>
      </c>
      <c r="U2049" s="58">
        <f t="shared" si="937"/>
        <v>3.582926350281887E-3</v>
      </c>
      <c r="V2049" s="58">
        <f t="shared" si="938"/>
        <v>3.3580877430425704E-4</v>
      </c>
      <c r="W2049" s="50">
        <f t="shared" si="939"/>
        <v>173.75272812719746</v>
      </c>
      <c r="X2049" s="50">
        <f t="shared" si="940"/>
        <v>105570.05531272397</v>
      </c>
      <c r="Y2049" s="50">
        <f t="shared" si="941"/>
        <v>105570.05531272397</v>
      </c>
      <c r="Z2049" s="50">
        <f t="shared" si="942"/>
        <v>1.5863621534179628</v>
      </c>
      <c r="AA2049" s="50">
        <f t="shared" si="943"/>
        <v>1.3484078304052685</v>
      </c>
      <c r="AB2049" s="50">
        <f t="shared" si="944"/>
        <v>695.56000966744534</v>
      </c>
      <c r="AC2049" s="7">
        <f t="shared" si="945"/>
        <v>0.27659550560236806</v>
      </c>
    </row>
    <row r="2050" spans="2:29">
      <c r="B2050" s="7">
        <f t="shared" si="918"/>
        <v>0.80244854767162754</v>
      </c>
      <c r="C2050" s="7">
        <f t="shared" si="919"/>
        <v>3.9764546465392847E-4</v>
      </c>
      <c r="D2050" s="58">
        <f t="shared" si="920"/>
        <v>3591594.5616440065</v>
      </c>
      <c r="E2050" s="7">
        <f t="shared" si="921"/>
        <v>520.91677221459827</v>
      </c>
      <c r="F2050" s="7">
        <f t="shared" si="922"/>
        <v>3490269.5616440065</v>
      </c>
      <c r="G2050" s="57">
        <f t="shared" si="923"/>
        <v>1.2425237744732526E-2</v>
      </c>
      <c r="H2050" s="61">
        <f t="shared" si="924"/>
        <v>1.829656708685861E-2</v>
      </c>
      <c r="I2050" s="7">
        <f t="shared" si="925"/>
        <v>6.1406865826282742E-2</v>
      </c>
      <c r="J2050" s="58">
        <f t="shared" si="926"/>
        <v>6.2904905416751261E-4</v>
      </c>
      <c r="K2050" s="7">
        <f t="shared" si="927"/>
        <v>7.0593775999504066E-3</v>
      </c>
      <c r="L2050" s="7">
        <f t="shared" si="928"/>
        <v>8.3174757082854316E-3</v>
      </c>
      <c r="M2050" s="58">
        <f t="shared" si="929"/>
        <v>2.4952427124856295E-2</v>
      </c>
      <c r="N2050" s="58">
        <f t="shared" si="930"/>
        <v>1.1588379260224352E-4</v>
      </c>
      <c r="O2050" s="59">
        <f t="shared" si="931"/>
        <v>0.20583858660973506</v>
      </c>
      <c r="P2050" s="58">
        <f t="shared" si="932"/>
        <v>2.1899560387361738E-4</v>
      </c>
      <c r="Q2050" s="58">
        <f t="shared" si="933"/>
        <v>0.55073079750629028</v>
      </c>
      <c r="R2050" s="58">
        <f t="shared" si="934"/>
        <v>0.54795957729559319</v>
      </c>
      <c r="S2050" s="60">
        <f t="shared" si="935"/>
        <v>2.7712202106970896E-3</v>
      </c>
      <c r="T2050" s="58">
        <f t="shared" si="936"/>
        <v>2.1789364072527639E-4</v>
      </c>
      <c r="U2050" s="58">
        <f t="shared" si="937"/>
        <v>3.5840283134302279E-3</v>
      </c>
      <c r="V2050" s="58">
        <f t="shared" si="938"/>
        <v>3.3593206528462227E-4</v>
      </c>
      <c r="W2050" s="50">
        <f t="shared" si="939"/>
        <v>173.74509879935326</v>
      </c>
      <c r="X2050" s="50">
        <f t="shared" si="940"/>
        <v>105563.78388928856</v>
      </c>
      <c r="Y2050" s="50">
        <f t="shared" si="941"/>
        <v>105563.78388928856</v>
      </c>
      <c r="Z2050" s="50">
        <f t="shared" si="942"/>
        <v>1.5863503224352968</v>
      </c>
      <c r="AA2050" s="50">
        <f t="shared" si="943"/>
        <v>1.3483977740700022</v>
      </c>
      <c r="AB2050" s="50">
        <f t="shared" si="944"/>
        <v>695.51350256729131</v>
      </c>
      <c r="AC2050" s="7">
        <f t="shared" si="945"/>
        <v>0.27657703657017707</v>
      </c>
    </row>
    <row r="2051" spans="2:29">
      <c r="B2051" s="7">
        <f t="shared" si="918"/>
        <v>0.80284619313628147</v>
      </c>
      <c r="C2051" s="7">
        <f t="shared" si="919"/>
        <v>3.9764546465392847E-4</v>
      </c>
      <c r="D2051" s="58">
        <f t="shared" si="920"/>
        <v>3591380.6283382699</v>
      </c>
      <c r="E2051" s="7">
        <f t="shared" si="921"/>
        <v>520.8857438105897</v>
      </c>
      <c r="F2051" s="7">
        <f t="shared" si="922"/>
        <v>3490055.6283382699</v>
      </c>
      <c r="G2051" s="57">
        <f t="shared" si="923"/>
        <v>1.2425001645108449E-2</v>
      </c>
      <c r="H2051" s="61">
        <f t="shared" si="924"/>
        <v>1.8301507926295049E-2</v>
      </c>
      <c r="I2051" s="7">
        <f t="shared" si="925"/>
        <v>6.1396984147409864E-2</v>
      </c>
      <c r="J2051" s="58">
        <f t="shared" si="926"/>
        <v>6.2848097500889583E-4</v>
      </c>
      <c r="K2051" s="7">
        <f t="shared" si="927"/>
        <v>7.0601476158716507E-3</v>
      </c>
      <c r="L2051" s="7">
        <f t="shared" si="928"/>
        <v>8.3171095658894426E-3</v>
      </c>
      <c r="M2051" s="58">
        <f t="shared" si="929"/>
        <v>2.4951328697668328E-2</v>
      </c>
      <c r="N2051" s="58">
        <f t="shared" si="930"/>
        <v>1.1576050937870961E-4</v>
      </c>
      <c r="O2051" s="59">
        <f t="shared" si="931"/>
        <v>0.20561960478393296</v>
      </c>
      <c r="P2051" s="58">
        <f t="shared" si="932"/>
        <v>2.1898182580210035E-4</v>
      </c>
      <c r="Q2051" s="58">
        <f t="shared" si="933"/>
        <v>0.55069614837096303</v>
      </c>
      <c r="R2051" s="58">
        <f t="shared" si="934"/>
        <v>0.54792693808708315</v>
      </c>
      <c r="S2051" s="60">
        <f t="shared" si="935"/>
        <v>2.769210283879886E-3</v>
      </c>
      <c r="T2051" s="58">
        <f t="shared" si="936"/>
        <v>2.1788066189204247E-4</v>
      </c>
      <c r="U2051" s="58">
        <f t="shared" si="937"/>
        <v>3.5851294773402856E-3</v>
      </c>
      <c r="V2051" s="58">
        <f t="shared" si="938"/>
        <v>3.3605534850815618E-4</v>
      </c>
      <c r="W2051" s="50">
        <f t="shared" si="939"/>
        <v>173.73745039147124</v>
      </c>
      <c r="X2051" s="50">
        <f t="shared" si="940"/>
        <v>105557.49598321624</v>
      </c>
      <c r="Y2051" s="50">
        <f t="shared" si="941"/>
        <v>105557.49598321624</v>
      </c>
      <c r="Z2051" s="50">
        <f t="shared" si="942"/>
        <v>1.5863384589469269</v>
      </c>
      <c r="AA2051" s="50">
        <f t="shared" si="943"/>
        <v>1.3483876901048879</v>
      </c>
      <c r="AB2051" s="50">
        <f t="shared" si="944"/>
        <v>695.46687323656988</v>
      </c>
      <c r="AC2051" s="7">
        <f t="shared" si="945"/>
        <v>0.2765585189305112</v>
      </c>
    </row>
    <row r="2052" spans="2:29">
      <c r="B2052" s="7">
        <f t="shared" si="918"/>
        <v>0.8032438386009354</v>
      </c>
      <c r="C2052" s="7">
        <f t="shared" si="919"/>
        <v>3.9764546465392847E-4</v>
      </c>
      <c r="D2052" s="58">
        <f t="shared" si="920"/>
        <v>3591166.13431424</v>
      </c>
      <c r="E2052" s="7">
        <f t="shared" si="921"/>
        <v>520.85463408126498</v>
      </c>
      <c r="F2052" s="7">
        <f t="shared" si="922"/>
        <v>3489841.13431424</v>
      </c>
      <c r="G2052" s="57">
        <f t="shared" si="923"/>
        <v>1.2424764917052708E-2</v>
      </c>
      <c r="H2052" s="61">
        <f t="shared" si="924"/>
        <v>1.8306448671847546E-2</v>
      </c>
      <c r="I2052" s="7">
        <f t="shared" si="925"/>
        <v>6.1387102656304871E-2</v>
      </c>
      <c r="J2052" s="58">
        <f t="shared" si="926"/>
        <v>6.2791275326461789E-4</v>
      </c>
      <c r="K2052" s="7">
        <f t="shared" si="927"/>
        <v>7.0609170036410101E-3</v>
      </c>
      <c r="L2052" s="7">
        <f t="shared" si="928"/>
        <v>8.3167425101702466E-3</v>
      </c>
      <c r="M2052" s="58">
        <f t="shared" si="929"/>
        <v>2.4950227530510738E-2</v>
      </c>
      <c r="N2052" s="58">
        <f t="shared" si="930"/>
        <v>1.1563723393157438E-4</v>
      </c>
      <c r="O2052" s="59">
        <f t="shared" si="931"/>
        <v>0.20540063677095899</v>
      </c>
      <c r="P2052" s="58">
        <f t="shared" si="932"/>
        <v>2.1896801297396906E-4</v>
      </c>
      <c r="Q2052" s="58">
        <f t="shared" si="933"/>
        <v>0.55066141182959871</v>
      </c>
      <c r="R2052" s="58">
        <f t="shared" si="934"/>
        <v>0.54789421333134525</v>
      </c>
      <c r="S2052" s="60">
        <f t="shared" si="935"/>
        <v>2.7671984982534648E-3</v>
      </c>
      <c r="T2052" s="58">
        <f t="shared" si="936"/>
        <v>2.178676490413414E-4</v>
      </c>
      <c r="U2052" s="58">
        <f t="shared" si="937"/>
        <v>3.5862298412729131E-3</v>
      </c>
      <c r="V2052" s="58">
        <f t="shared" si="938"/>
        <v>3.3617862395529137E-4</v>
      </c>
      <c r="W2052" s="50">
        <f t="shared" si="939"/>
        <v>173.72978290503264</v>
      </c>
      <c r="X2052" s="50">
        <f t="shared" si="940"/>
        <v>105551.19159656858</v>
      </c>
      <c r="Y2052" s="50">
        <f t="shared" si="941"/>
        <v>105551.19159656858</v>
      </c>
      <c r="Z2052" s="50">
        <f t="shared" si="942"/>
        <v>1.5863265629453762</v>
      </c>
      <c r="AA2052" s="50">
        <f t="shared" si="943"/>
        <v>1.3483775785035697</v>
      </c>
      <c r="AB2052" s="50">
        <f t="shared" si="944"/>
        <v>695.42012169056886</v>
      </c>
      <c r="AC2052" s="7">
        <f t="shared" si="945"/>
        <v>0.27653995268945419</v>
      </c>
    </row>
    <row r="2053" spans="2:29">
      <c r="B2053" s="7">
        <f t="shared" si="918"/>
        <v>0.80364148406558933</v>
      </c>
      <c r="C2053" s="7">
        <f t="shared" si="919"/>
        <v>3.9764546465392847E-4</v>
      </c>
      <c r="D2053" s="58">
        <f t="shared" si="920"/>
        <v>3590951.0796428393</v>
      </c>
      <c r="E2053" s="7">
        <f t="shared" si="921"/>
        <v>520.82344303691048</v>
      </c>
      <c r="F2053" s="7">
        <f t="shared" si="922"/>
        <v>3489626.0796428393</v>
      </c>
      <c r="G2053" s="57">
        <f t="shared" si="923"/>
        <v>1.2424527560567103E-2</v>
      </c>
      <c r="H2053" s="61">
        <f t="shared" si="924"/>
        <v>1.8311389323266203E-2</v>
      </c>
      <c r="I2053" s="7">
        <f t="shared" si="925"/>
        <v>6.1377221353467556E-2</v>
      </c>
      <c r="J2053" s="58">
        <f t="shared" si="926"/>
        <v>6.2734438897217397E-4</v>
      </c>
      <c r="K2053" s="7">
        <f t="shared" si="927"/>
        <v>7.061685763254593E-3</v>
      </c>
      <c r="L2053" s="7">
        <f t="shared" si="928"/>
        <v>8.3163745411989412E-3</v>
      </c>
      <c r="M2053" s="58">
        <f t="shared" si="929"/>
        <v>2.4949123623596824E-2</v>
      </c>
      <c r="N2053" s="58">
        <f t="shared" si="930"/>
        <v>1.1551396628040293E-4</v>
      </c>
      <c r="O2053" s="59">
        <f t="shared" si="931"/>
        <v>0.20518168260556571</v>
      </c>
      <c r="P2053" s="58">
        <f t="shared" si="932"/>
        <v>2.1895416539327583E-4</v>
      </c>
      <c r="Q2053" s="58">
        <f t="shared" si="933"/>
        <v>0.55062658789238805</v>
      </c>
      <c r="R2053" s="58">
        <f t="shared" si="934"/>
        <v>0.5478614030391995</v>
      </c>
      <c r="S2053" s="60">
        <f t="shared" si="935"/>
        <v>2.7651848531885515E-3</v>
      </c>
      <c r="T2053" s="58">
        <f t="shared" si="936"/>
        <v>2.1785460217747565E-4</v>
      </c>
      <c r="U2053" s="58">
        <f t="shared" si="937"/>
        <v>3.5873294044887131E-3</v>
      </c>
      <c r="V2053" s="58">
        <f t="shared" si="938"/>
        <v>3.3630189160646282E-4</v>
      </c>
      <c r="W2053" s="50">
        <f t="shared" si="939"/>
        <v>173.72209634152267</v>
      </c>
      <c r="X2053" s="50">
        <f t="shared" si="940"/>
        <v>105544.87073143013</v>
      </c>
      <c r="Y2053" s="50">
        <f t="shared" si="941"/>
        <v>105544.87073143013</v>
      </c>
      <c r="Z2053" s="50">
        <f t="shared" si="942"/>
        <v>1.58631463442318</v>
      </c>
      <c r="AA2053" s="50">
        <f t="shared" si="943"/>
        <v>1.3483674392597029</v>
      </c>
      <c r="AB2053" s="50">
        <f t="shared" si="944"/>
        <v>695.37324794474671</v>
      </c>
      <c r="AC2053" s="7">
        <f t="shared" si="945"/>
        <v>0.276521337853119</v>
      </c>
    </row>
    <row r="2054" spans="2:29">
      <c r="B2054" s="7">
        <f t="shared" si="918"/>
        <v>0.80403912953024326</v>
      </c>
      <c r="C2054" s="7">
        <f t="shared" si="919"/>
        <v>3.9764546465392847E-4</v>
      </c>
      <c r="D2054" s="58">
        <f t="shared" si="920"/>
        <v>3590735.4643944846</v>
      </c>
      <c r="E2054" s="7">
        <f t="shared" si="921"/>
        <v>520.79217068773926</v>
      </c>
      <c r="F2054" s="7">
        <f t="shared" si="922"/>
        <v>3489410.4643944846</v>
      </c>
      <c r="G2054" s="57">
        <f t="shared" si="923"/>
        <v>1.242428957565268E-2</v>
      </c>
      <c r="H2054" s="61">
        <f t="shared" si="924"/>
        <v>1.831632988030113E-2</v>
      </c>
      <c r="I2054" s="7">
        <f t="shared" si="925"/>
        <v>6.1367340239397702E-2</v>
      </c>
      <c r="J2054" s="58">
        <f t="shared" si="926"/>
        <v>6.2677588216908961E-4</v>
      </c>
      <c r="K2054" s="7">
        <f t="shared" si="927"/>
        <v>7.0624538947086264E-3</v>
      </c>
      <c r="L2054" s="7">
        <f t="shared" si="928"/>
        <v>8.3160056590468063E-3</v>
      </c>
      <c r="M2054" s="58">
        <f t="shared" si="929"/>
        <v>2.4948016977140421E-2</v>
      </c>
      <c r="N2054" s="58">
        <f t="shared" si="930"/>
        <v>1.153907064447575E-4</v>
      </c>
      <c r="O2054" s="59">
        <f t="shared" si="931"/>
        <v>0.2049627423225005</v>
      </c>
      <c r="P2054" s="58">
        <f t="shared" si="932"/>
        <v>2.1894028306521096E-4</v>
      </c>
      <c r="Q2054" s="58">
        <f t="shared" si="933"/>
        <v>0.5505916765723835</v>
      </c>
      <c r="R2054" s="58">
        <f t="shared" si="934"/>
        <v>0.54782850722138965</v>
      </c>
      <c r="S2054" s="60">
        <f t="shared" si="935"/>
        <v>2.7631693509938549E-3</v>
      </c>
      <c r="T2054" s="58">
        <f t="shared" si="936"/>
        <v>2.178415213047175E-4</v>
      </c>
      <c r="U2054" s="58">
        <f t="shared" si="937"/>
        <v>3.5884281662492065E-3</v>
      </c>
      <c r="V2054" s="58">
        <f t="shared" si="938"/>
        <v>3.3642515144210826E-4</v>
      </c>
      <c r="W2054" s="50">
        <f t="shared" si="939"/>
        <v>173.71439070243025</v>
      </c>
      <c r="X2054" s="50">
        <f t="shared" si="940"/>
        <v>105538.53338987059</v>
      </c>
      <c r="Y2054" s="50">
        <f t="shared" si="941"/>
        <v>105538.53338987059</v>
      </c>
      <c r="Z2054" s="50">
        <f t="shared" si="942"/>
        <v>1.5863026733728143</v>
      </c>
      <c r="AA2054" s="50">
        <f t="shared" si="943"/>
        <v>1.3483572723668922</v>
      </c>
      <c r="AB2054" s="50">
        <f t="shared" si="944"/>
        <v>695.32625201445205</v>
      </c>
      <c r="AC2054" s="7">
        <f t="shared" si="945"/>
        <v>0.27650267442763082</v>
      </c>
    </row>
    <row r="2055" spans="2:29">
      <c r="B2055" s="7">
        <f t="shared" si="918"/>
        <v>0.80443677499489719</v>
      </c>
      <c r="C2055" s="7">
        <f t="shared" si="919"/>
        <v>3.9764546465392847E-4</v>
      </c>
      <c r="D2055" s="58">
        <f t="shared" si="920"/>
        <v>3590519.2886402514</v>
      </c>
      <c r="E2055" s="7">
        <f t="shared" si="921"/>
        <v>520.76081704405999</v>
      </c>
      <c r="F2055" s="7">
        <f t="shared" si="922"/>
        <v>3489194.2886402514</v>
      </c>
      <c r="G2055" s="57">
        <f t="shared" si="923"/>
        <v>1.2424050962311013E-2</v>
      </c>
      <c r="H2055" s="61">
        <f t="shared" si="924"/>
        <v>1.8321270342702436E-2</v>
      </c>
      <c r="I2055" s="7">
        <f t="shared" si="925"/>
        <v>6.1357459314595089E-2</v>
      </c>
      <c r="J2055" s="58">
        <f t="shared" si="926"/>
        <v>6.262072328929206E-4</v>
      </c>
      <c r="K2055" s="7">
        <f t="shared" si="927"/>
        <v>7.0632213979994656E-3</v>
      </c>
      <c r="L2055" s="7">
        <f t="shared" si="928"/>
        <v>8.3156358637853072E-3</v>
      </c>
      <c r="M2055" s="58">
        <f t="shared" si="929"/>
        <v>2.494690759135592E-2</v>
      </c>
      <c r="N2055" s="58">
        <f t="shared" si="930"/>
        <v>1.1526745444419764E-4</v>
      </c>
      <c r="O2055" s="59">
        <f t="shared" si="931"/>
        <v>0.20474381595650606</v>
      </c>
      <c r="P2055" s="58">
        <f t="shared" si="932"/>
        <v>2.1892636599443738E-4</v>
      </c>
      <c r="Q2055" s="58">
        <f t="shared" si="933"/>
        <v>0.55055667788131157</v>
      </c>
      <c r="R2055" s="58">
        <f t="shared" si="934"/>
        <v>0.54779552588875913</v>
      </c>
      <c r="S2055" s="60">
        <f t="shared" si="935"/>
        <v>2.7611519925524464E-3</v>
      </c>
      <c r="T2055" s="58">
        <f t="shared" si="936"/>
        <v>2.1782840642737872E-4</v>
      </c>
      <c r="U2055" s="58">
        <f t="shared" si="937"/>
        <v>3.5895261258162654E-3</v>
      </c>
      <c r="V2055" s="58">
        <f t="shared" si="938"/>
        <v>3.3654840344266815E-4</v>
      </c>
      <c r="W2055" s="50">
        <f t="shared" si="939"/>
        <v>173.70666598924825</v>
      </c>
      <c r="X2055" s="50">
        <f t="shared" si="940"/>
        <v>105532.17957397898</v>
      </c>
      <c r="Y2055" s="50">
        <f t="shared" si="941"/>
        <v>105532.17957397898</v>
      </c>
      <c r="Z2055" s="50">
        <f t="shared" si="942"/>
        <v>1.5862906797867602</v>
      </c>
      <c r="AA2055" s="50">
        <f t="shared" si="943"/>
        <v>1.3483470778187461</v>
      </c>
      <c r="AB2055" s="50">
        <f t="shared" si="944"/>
        <v>695.27913391517598</v>
      </c>
      <c r="AC2055" s="7">
        <f t="shared" si="945"/>
        <v>0.27648396241912121</v>
      </c>
    </row>
    <row r="2056" spans="2:29">
      <c r="B2056" s="7">
        <f t="shared" si="918"/>
        <v>0.80483442045955111</v>
      </c>
      <c r="C2056" s="7">
        <f t="shared" si="919"/>
        <v>3.9764546465392847E-4</v>
      </c>
      <c r="D2056" s="58">
        <f t="shared" si="920"/>
        <v>3590302.5524513028</v>
      </c>
      <c r="E2056" s="7">
        <f t="shared" si="921"/>
        <v>520.72938211619396</v>
      </c>
      <c r="F2056" s="7">
        <f t="shared" si="922"/>
        <v>3488977.5524513028</v>
      </c>
      <c r="G2056" s="57">
        <f t="shared" si="923"/>
        <v>1.2423811720543554E-2</v>
      </c>
      <c r="H2056" s="61">
        <f t="shared" si="924"/>
        <v>1.8326210710220229E-2</v>
      </c>
      <c r="I2056" s="7">
        <f t="shared" si="925"/>
        <v>6.1347578579559504E-2</v>
      </c>
      <c r="J2056" s="58">
        <f t="shared" si="926"/>
        <v>6.2563844118125427E-4</v>
      </c>
      <c r="K2056" s="7">
        <f t="shared" si="927"/>
        <v>7.0639882731235865E-3</v>
      </c>
      <c r="L2056" s="7">
        <f t="shared" si="928"/>
        <v>8.315265155486095E-3</v>
      </c>
      <c r="M2056" s="58">
        <f t="shared" si="929"/>
        <v>2.4945795466458285E-2</v>
      </c>
      <c r="N2056" s="58">
        <f t="shared" si="930"/>
        <v>1.1514421029828036E-4</v>
      </c>
      <c r="O2056" s="59">
        <f t="shared" si="931"/>
        <v>0.20452490354232047</v>
      </c>
      <c r="P2056" s="58">
        <f t="shared" si="932"/>
        <v>2.1891241418559026E-4</v>
      </c>
      <c r="Q2056" s="58">
        <f t="shared" si="933"/>
        <v>0.55052159183082883</v>
      </c>
      <c r="R2056" s="58">
        <f t="shared" si="934"/>
        <v>0.54776245905216547</v>
      </c>
      <c r="S2056" s="60">
        <f t="shared" si="935"/>
        <v>2.7591327786633535E-3</v>
      </c>
      <c r="T2056" s="58">
        <f t="shared" si="936"/>
        <v>2.1781525754977681E-4</v>
      </c>
      <c r="U2056" s="58">
        <f t="shared" si="937"/>
        <v>3.5906232824520789E-3</v>
      </c>
      <c r="V2056" s="58">
        <f t="shared" si="938"/>
        <v>3.3667164758858538E-4</v>
      </c>
      <c r="W2056" s="50">
        <f t="shared" si="939"/>
        <v>173.69892220347342</v>
      </c>
      <c r="X2056" s="50">
        <f t="shared" si="940"/>
        <v>105525.80928584693</v>
      </c>
      <c r="Y2056" s="50">
        <f t="shared" si="941"/>
        <v>105525.80928584693</v>
      </c>
      <c r="Z2056" s="50">
        <f t="shared" si="942"/>
        <v>1.5862786536574727</v>
      </c>
      <c r="AA2056" s="50">
        <f t="shared" si="943"/>
        <v>1.3483368556088517</v>
      </c>
      <c r="AB2056" s="50">
        <f t="shared" si="944"/>
        <v>695.2318936624298</v>
      </c>
      <c r="AC2056" s="7">
        <f t="shared" si="945"/>
        <v>0.27646520183375428</v>
      </c>
    </row>
    <row r="2057" spans="2:29">
      <c r="B2057" s="7">
        <f t="shared" si="918"/>
        <v>0.80523206592420504</v>
      </c>
      <c r="C2057" s="7">
        <f t="shared" si="919"/>
        <v>3.9764546465392847E-4</v>
      </c>
      <c r="D2057" s="58">
        <f t="shared" si="920"/>
        <v>3590085.2558988612</v>
      </c>
      <c r="E2057" s="7">
        <f t="shared" si="921"/>
        <v>520.69786591447121</v>
      </c>
      <c r="F2057" s="7">
        <f t="shared" si="922"/>
        <v>3488760.2558988612</v>
      </c>
      <c r="G2057" s="57">
        <f t="shared" si="923"/>
        <v>1.2423571850351645E-2</v>
      </c>
      <c r="H2057" s="61">
        <f t="shared" si="924"/>
        <v>1.8331150982604617E-2</v>
      </c>
      <c r="I2057" s="7">
        <f t="shared" si="925"/>
        <v>6.1337698034790729E-2</v>
      </c>
      <c r="J2057" s="58">
        <f t="shared" si="926"/>
        <v>6.2506950707170853E-4</v>
      </c>
      <c r="K2057" s="7">
        <f t="shared" si="927"/>
        <v>7.0647545200775907E-3</v>
      </c>
      <c r="L2057" s="7">
        <f t="shared" si="928"/>
        <v>8.314893534221008E-3</v>
      </c>
      <c r="M2057" s="58">
        <f t="shared" si="929"/>
        <v>2.4944680602663024E-2</v>
      </c>
      <c r="N2057" s="58">
        <f t="shared" si="930"/>
        <v>1.1502097402655984E-4</v>
      </c>
      <c r="O2057" s="59">
        <f t="shared" si="931"/>
        <v>0.20430600511467692</v>
      </c>
      <c r="P2057" s="58">
        <f t="shared" si="932"/>
        <v>2.1889842764355461E-4</v>
      </c>
      <c r="Q2057" s="58">
        <f t="shared" si="933"/>
        <v>0.55048641843321988</v>
      </c>
      <c r="R2057" s="58">
        <f t="shared" si="934"/>
        <v>0.54772930672247455</v>
      </c>
      <c r="S2057" s="60">
        <f t="shared" si="935"/>
        <v>2.7571117107453302E-3</v>
      </c>
      <c r="T2057" s="58">
        <f t="shared" si="936"/>
        <v>2.178020746762325E-4</v>
      </c>
      <c r="U2057" s="58">
        <f t="shared" si="937"/>
        <v>3.5917196354194009E-3</v>
      </c>
      <c r="V2057" s="58">
        <f t="shared" si="938"/>
        <v>3.3679488386030592E-4</v>
      </c>
      <c r="W2057" s="50">
        <f t="shared" si="939"/>
        <v>173.69115934660638</v>
      </c>
      <c r="X2057" s="50">
        <f t="shared" si="940"/>
        <v>105519.42252756782</v>
      </c>
      <c r="Y2057" s="50">
        <f t="shared" si="941"/>
        <v>105519.42252756782</v>
      </c>
      <c r="Z2057" s="50">
        <f t="shared" si="942"/>
        <v>1.5862665949773778</v>
      </c>
      <c r="AA2057" s="50">
        <f t="shared" si="943"/>
        <v>1.348326605730771</v>
      </c>
      <c r="AB2057" s="50">
        <f t="shared" si="944"/>
        <v>695.18453127173711</v>
      </c>
      <c r="AC2057" s="7">
        <f t="shared" si="945"/>
        <v>0.27644639267770044</v>
      </c>
    </row>
    <row r="2058" spans="2:29">
      <c r="B2058" s="7">
        <f t="shared" si="918"/>
        <v>0.80562971138885897</v>
      </c>
      <c r="C2058" s="7">
        <f t="shared" si="919"/>
        <v>3.9764546465392847E-4</v>
      </c>
      <c r="D2058" s="58">
        <f t="shared" si="920"/>
        <v>3589867.3990544477</v>
      </c>
      <c r="E2058" s="7">
        <f t="shared" si="921"/>
        <v>520.66626844926486</v>
      </c>
      <c r="F2058" s="7">
        <f t="shared" si="922"/>
        <v>3488542.3990544477</v>
      </c>
      <c r="G2058" s="57">
        <f t="shared" si="923"/>
        <v>1.2423331351736743E-2</v>
      </c>
      <c r="H2058" s="61">
        <f t="shared" si="924"/>
        <v>1.8336091159605713E-2</v>
      </c>
      <c r="I2058" s="7">
        <f t="shared" si="925"/>
        <v>6.1327817680788536E-2</v>
      </c>
      <c r="J2058" s="58">
        <f t="shared" si="926"/>
        <v>6.2450043060193155E-4</v>
      </c>
      <c r="K2058" s="7">
        <f t="shared" si="927"/>
        <v>7.0655201388582023E-3</v>
      </c>
      <c r="L2058" s="7">
        <f t="shared" si="928"/>
        <v>8.314521000062065E-3</v>
      </c>
      <c r="M2058" s="58">
        <f t="shared" si="929"/>
        <v>2.4943563000186193E-2</v>
      </c>
      <c r="N2058" s="58">
        <f t="shared" si="930"/>
        <v>1.1489774564858759E-4</v>
      </c>
      <c r="O2058" s="59">
        <f t="shared" si="931"/>
        <v>0.2040871207083037</v>
      </c>
      <c r="P2058" s="58">
        <f t="shared" si="932"/>
        <v>2.1888440637321538E-4</v>
      </c>
      <c r="Q2058" s="58">
        <f t="shared" si="933"/>
        <v>0.55045115770076958</v>
      </c>
      <c r="R2058" s="58">
        <f t="shared" si="934"/>
        <v>0.54769606891059819</v>
      </c>
      <c r="S2058" s="60">
        <f t="shared" si="935"/>
        <v>2.7550887901713894E-3</v>
      </c>
      <c r="T2058" s="58">
        <f t="shared" si="936"/>
        <v>2.1778885781108484E-4</v>
      </c>
      <c r="U2058" s="58">
        <f t="shared" si="937"/>
        <v>3.5928151839815315E-3</v>
      </c>
      <c r="V2058" s="58">
        <f t="shared" si="938"/>
        <v>3.369181122382782E-4</v>
      </c>
      <c r="W2058" s="50">
        <f t="shared" si="939"/>
        <v>173.68337742015154</v>
      </c>
      <c r="X2058" s="50">
        <f t="shared" si="940"/>
        <v>105513.01930124375</v>
      </c>
      <c r="Y2058" s="50">
        <f t="shared" si="941"/>
        <v>105513.01930124375</v>
      </c>
      <c r="Z2058" s="50">
        <f t="shared" si="942"/>
        <v>1.586254503738888</v>
      </c>
      <c r="AA2058" s="50">
        <f t="shared" si="943"/>
        <v>1.3483163281780548</v>
      </c>
      <c r="AB2058" s="50">
        <f t="shared" si="944"/>
        <v>695.13704675868701</v>
      </c>
      <c r="AC2058" s="7">
        <f t="shared" si="945"/>
        <v>0.2764275349571455</v>
      </c>
    </row>
    <row r="2059" spans="2:29">
      <c r="B2059" s="7">
        <f t="shared" si="918"/>
        <v>0.8060273568535129</v>
      </c>
      <c r="C2059" s="7">
        <f t="shared" si="919"/>
        <v>3.9764546465392847E-4</v>
      </c>
      <c r="D2059" s="58">
        <f t="shared" si="920"/>
        <v>3589648.9819898694</v>
      </c>
      <c r="E2059" s="7">
        <f t="shared" si="921"/>
        <v>520.63458973098977</v>
      </c>
      <c r="F2059" s="7">
        <f t="shared" si="922"/>
        <v>3488323.9819898694</v>
      </c>
      <c r="G2059" s="57">
        <f t="shared" si="923"/>
        <v>1.242309022470043E-2</v>
      </c>
      <c r="H2059" s="61">
        <f t="shared" si="924"/>
        <v>1.8341031240973624E-2</v>
      </c>
      <c r="I2059" s="7">
        <f t="shared" si="925"/>
        <v>6.1317937518052715E-2</v>
      </c>
      <c r="J2059" s="58">
        <f t="shared" si="926"/>
        <v>6.2393121180960337E-4</v>
      </c>
      <c r="K2059" s="7">
        <f t="shared" si="927"/>
        <v>7.0662851294622676E-3</v>
      </c>
      <c r="L2059" s="7">
        <f t="shared" si="928"/>
        <v>8.3141475530814739E-3</v>
      </c>
      <c r="M2059" s="58">
        <f t="shared" si="929"/>
        <v>2.4942442659244422E-2</v>
      </c>
      <c r="N2059" s="58">
        <f t="shared" si="930"/>
        <v>1.1477452518391252E-4</v>
      </c>
      <c r="O2059" s="59">
        <f t="shared" si="931"/>
        <v>0.20386825035792461</v>
      </c>
      <c r="P2059" s="58">
        <f t="shared" si="932"/>
        <v>2.1887035037909675E-4</v>
      </c>
      <c r="Q2059" s="58">
        <f t="shared" si="933"/>
        <v>0.55041580964485537</v>
      </c>
      <c r="R2059" s="58">
        <f t="shared" si="934"/>
        <v>0.54766274562749206</v>
      </c>
      <c r="S2059" s="60">
        <f t="shared" si="935"/>
        <v>2.7530640173633047E-3</v>
      </c>
      <c r="T2059" s="58">
        <f t="shared" si="936"/>
        <v>2.1777560695869031E-4</v>
      </c>
      <c r="U2059" s="58">
        <f t="shared" si="937"/>
        <v>3.593909927401938E-3</v>
      </c>
      <c r="V2059" s="58">
        <f t="shared" si="938"/>
        <v>3.3704133270295324E-4</v>
      </c>
      <c r="W2059" s="50">
        <f t="shared" si="939"/>
        <v>173.67557642561729</v>
      </c>
      <c r="X2059" s="50">
        <f t="shared" si="940"/>
        <v>105506.5996089853</v>
      </c>
      <c r="Y2059" s="50">
        <f t="shared" si="941"/>
        <v>105506.5996089853</v>
      </c>
      <c r="Z2059" s="50">
        <f t="shared" si="942"/>
        <v>1.5862423799343992</v>
      </c>
      <c r="AA2059" s="50">
        <f t="shared" si="943"/>
        <v>1.3483060229442392</v>
      </c>
      <c r="AB2059" s="50">
        <f t="shared" si="944"/>
        <v>695.0894401389304</v>
      </c>
      <c r="AC2059" s="7">
        <f t="shared" si="945"/>
        <v>0.27640862867830085</v>
      </c>
    </row>
    <row r="2060" spans="2:29">
      <c r="B2060" s="7">
        <f t="shared" si="918"/>
        <v>0.80642500231816683</v>
      </c>
      <c r="C2060" s="7">
        <f t="shared" si="919"/>
        <v>3.9764546465392847E-4</v>
      </c>
      <c r="D2060" s="58">
        <f t="shared" si="920"/>
        <v>3589430.0047768378</v>
      </c>
      <c r="E2060" s="7">
        <f t="shared" si="921"/>
        <v>520.6028297700467</v>
      </c>
      <c r="F2060" s="7">
        <f t="shared" si="922"/>
        <v>3488105.0047768378</v>
      </c>
      <c r="G2060" s="57">
        <f t="shared" si="923"/>
        <v>1.2422848469243972E-2</v>
      </c>
      <c r="H2060" s="61">
        <f t="shared" si="924"/>
        <v>1.8345971226458462E-2</v>
      </c>
      <c r="I2060" s="7">
        <f t="shared" si="925"/>
        <v>6.1308057547083038E-2</v>
      </c>
      <c r="J2060" s="58">
        <f t="shared" si="926"/>
        <v>6.2336185073243373E-4</v>
      </c>
      <c r="K2060" s="7">
        <f t="shared" si="927"/>
        <v>7.0670494918867585E-3</v>
      </c>
      <c r="L2060" s="7">
        <f t="shared" si="928"/>
        <v>8.3137731933516264E-3</v>
      </c>
      <c r="M2060" s="58">
        <f t="shared" si="929"/>
        <v>2.4941319580054879E-2</v>
      </c>
      <c r="N2060" s="58">
        <f t="shared" si="930"/>
        <v>1.1465131265208068E-4</v>
      </c>
      <c r="O2060" s="59">
        <f t="shared" si="931"/>
        <v>0.2036493940982583</v>
      </c>
      <c r="P2060" s="58">
        <f t="shared" si="932"/>
        <v>2.1885625966630573E-4</v>
      </c>
      <c r="Q2060" s="58">
        <f t="shared" si="933"/>
        <v>0.55038037427832032</v>
      </c>
      <c r="R2060" s="58">
        <f t="shared" si="934"/>
        <v>0.54762933688409665</v>
      </c>
      <c r="S2060" s="60">
        <f t="shared" si="935"/>
        <v>2.7510373942236654E-3</v>
      </c>
      <c r="T2060" s="58">
        <f t="shared" si="936"/>
        <v>2.1776232212339933E-4</v>
      </c>
      <c r="U2060" s="58">
        <f t="shared" si="937"/>
        <v>3.5950038649448443E-3</v>
      </c>
      <c r="V2060" s="58">
        <f t="shared" si="938"/>
        <v>3.371645452347851E-4</v>
      </c>
      <c r="W2060" s="50">
        <f t="shared" si="939"/>
        <v>173.66775636451584</v>
      </c>
      <c r="X2060" s="50">
        <f t="shared" si="940"/>
        <v>105500.1634529002</v>
      </c>
      <c r="Y2060" s="50">
        <f t="shared" si="941"/>
        <v>105500.1634529002</v>
      </c>
      <c r="Z2060" s="50">
        <f t="shared" si="942"/>
        <v>1.5862302235562713</v>
      </c>
      <c r="AA2060" s="50">
        <f t="shared" si="943"/>
        <v>1.3482956900228307</v>
      </c>
      <c r="AB2060" s="50">
        <f t="shared" si="944"/>
        <v>695.0417114280981</v>
      </c>
      <c r="AC2060" s="7">
        <f t="shared" si="945"/>
        <v>0.27638967384738589</v>
      </c>
    </row>
    <row r="2061" spans="2:29">
      <c r="B2061" s="7">
        <f t="shared" si="918"/>
        <v>0.80682264778282076</v>
      </c>
      <c r="C2061" s="7">
        <f t="shared" si="919"/>
        <v>3.9764546465392847E-4</v>
      </c>
      <c r="D2061" s="58">
        <f t="shared" si="920"/>
        <v>3589210.4674875536</v>
      </c>
      <c r="E2061" s="7">
        <f t="shared" si="921"/>
        <v>520.57098857690767</v>
      </c>
      <c r="F2061" s="7">
        <f t="shared" si="922"/>
        <v>3487885.4674875536</v>
      </c>
      <c r="G2061" s="57">
        <f t="shared" si="923"/>
        <v>1.2422606085368985E-2</v>
      </c>
      <c r="H2061" s="61">
        <f t="shared" si="924"/>
        <v>1.8350911115810341E-2</v>
      </c>
      <c r="I2061" s="7">
        <f t="shared" si="925"/>
        <v>6.1298177768379279E-2</v>
      </c>
      <c r="J2061" s="58">
        <f t="shared" si="926"/>
        <v>6.2279234740816349E-4</v>
      </c>
      <c r="K2061" s="7">
        <f t="shared" si="927"/>
        <v>7.0678132261287703E-3</v>
      </c>
      <c r="L2061" s="7">
        <f t="shared" si="928"/>
        <v>8.3133979209450981E-3</v>
      </c>
      <c r="M2061" s="58">
        <f t="shared" si="929"/>
        <v>2.4940193762835294E-2</v>
      </c>
      <c r="N2061" s="58">
        <f t="shared" si="930"/>
        <v>1.1452810807263547E-4</v>
      </c>
      <c r="O2061" s="59">
        <f t="shared" si="931"/>
        <v>0.20343055196401877</v>
      </c>
      <c r="P2061" s="58">
        <f t="shared" si="932"/>
        <v>2.1884213423953303E-4</v>
      </c>
      <c r="Q2061" s="58">
        <f t="shared" si="933"/>
        <v>0.55034485161296054</v>
      </c>
      <c r="R2061" s="58">
        <f t="shared" si="934"/>
        <v>0.54759584269142747</v>
      </c>
      <c r="S2061" s="60">
        <f t="shared" si="935"/>
        <v>2.7490089215330693E-3</v>
      </c>
      <c r="T2061" s="58">
        <f t="shared" si="936"/>
        <v>2.177490033095922E-4</v>
      </c>
      <c r="U2061" s="58">
        <f t="shared" si="937"/>
        <v>3.596096995874785E-3</v>
      </c>
      <c r="V2061" s="58">
        <f t="shared" si="938"/>
        <v>3.3728774981423026E-4</v>
      </c>
      <c r="W2061" s="50">
        <f t="shared" si="939"/>
        <v>173.65991723836316</v>
      </c>
      <c r="X2061" s="50">
        <f t="shared" si="940"/>
        <v>105493.71083511056</v>
      </c>
      <c r="Y2061" s="50">
        <f t="shared" si="941"/>
        <v>105493.71083511056</v>
      </c>
      <c r="Z2061" s="50">
        <f t="shared" si="942"/>
        <v>1.5862180345968595</v>
      </c>
      <c r="AA2061" s="50">
        <f t="shared" si="943"/>
        <v>1.3482853294073305</v>
      </c>
      <c r="AB2061" s="50">
        <f t="shared" si="944"/>
        <v>694.9938606419264</v>
      </c>
      <c r="AC2061" s="7">
        <f t="shared" si="945"/>
        <v>0.27637067047063707</v>
      </c>
    </row>
    <row r="2062" spans="2:29">
      <c r="B2062" s="7">
        <f t="shared" si="918"/>
        <v>0.80722029324747469</v>
      </c>
      <c r="C2062" s="7">
        <f t="shared" si="919"/>
        <v>3.9764546465392847E-4</v>
      </c>
      <c r="D2062" s="58">
        <f t="shared" si="920"/>
        <v>3588990.3701942656</v>
      </c>
      <c r="E2062" s="7">
        <f t="shared" si="921"/>
        <v>520.5390661620512</v>
      </c>
      <c r="F2062" s="7">
        <f t="shared" si="922"/>
        <v>3487665.3701942656</v>
      </c>
      <c r="G2062" s="57">
        <f t="shared" si="923"/>
        <v>1.2422363073076932E-2</v>
      </c>
      <c r="H2062" s="61">
        <f t="shared" si="924"/>
        <v>1.8355850908779371E-2</v>
      </c>
      <c r="I2062" s="7">
        <f t="shared" si="925"/>
        <v>6.128829818244122E-2</v>
      </c>
      <c r="J2062" s="58">
        <f t="shared" si="926"/>
        <v>6.2222270187456494E-4</v>
      </c>
      <c r="K2062" s="7">
        <f t="shared" si="927"/>
        <v>7.0685763321855204E-3</v>
      </c>
      <c r="L2062" s="7">
        <f t="shared" si="928"/>
        <v>8.3130217359346503E-3</v>
      </c>
      <c r="M2062" s="58">
        <f t="shared" si="929"/>
        <v>2.4939065207803951E-2</v>
      </c>
      <c r="N2062" s="58">
        <f t="shared" si="930"/>
        <v>1.1440491146511768E-4</v>
      </c>
      <c r="O2062" s="59">
        <f t="shared" si="931"/>
        <v>0.20321172398991527</v>
      </c>
      <c r="P2062" s="58">
        <f t="shared" si="932"/>
        <v>2.1882797410349708E-4</v>
      </c>
      <c r="Q2062" s="58">
        <f t="shared" si="933"/>
        <v>0.55030924166064221</v>
      </c>
      <c r="R2062" s="58">
        <f t="shared" si="934"/>
        <v>0.5475622630605077</v>
      </c>
      <c r="S2062" s="60">
        <f t="shared" si="935"/>
        <v>2.7469786001345087E-3</v>
      </c>
      <c r="T2062" s="58">
        <f t="shared" si="936"/>
        <v>2.1773565052165219E-4</v>
      </c>
      <c r="U2062" s="58">
        <f t="shared" si="937"/>
        <v>3.5971893194566298E-3</v>
      </c>
      <c r="V2062" s="58">
        <f t="shared" si="938"/>
        <v>3.3741094642174806E-4</v>
      </c>
      <c r="W2062" s="50">
        <f t="shared" si="939"/>
        <v>173.65205904867926</v>
      </c>
      <c r="X2062" s="50">
        <f t="shared" si="940"/>
        <v>105487.24175773992</v>
      </c>
      <c r="Y2062" s="50">
        <f t="shared" si="941"/>
        <v>105487.24175773992</v>
      </c>
      <c r="Z2062" s="50">
        <f t="shared" si="942"/>
        <v>1.5862058130484908</v>
      </c>
      <c r="AA2062" s="50">
        <f t="shared" si="943"/>
        <v>1.3482749410912171</v>
      </c>
      <c r="AB2062" s="50">
        <f t="shared" si="944"/>
        <v>694.94588779616356</v>
      </c>
      <c r="AC2062" s="7">
        <f t="shared" si="945"/>
        <v>0.27635161855431439</v>
      </c>
    </row>
    <row r="2063" spans="2:29">
      <c r="B2063" s="7">
        <f t="shared" si="918"/>
        <v>0.80761793871212861</v>
      </c>
      <c r="C2063" s="7">
        <f t="shared" si="919"/>
        <v>3.9764546465392847E-4</v>
      </c>
      <c r="D2063" s="58">
        <f t="shared" si="920"/>
        <v>3588769.7129692929</v>
      </c>
      <c r="E2063" s="7">
        <f t="shared" si="921"/>
        <v>520.5070625359665</v>
      </c>
      <c r="F2063" s="7">
        <f t="shared" si="922"/>
        <v>3487444.7129692929</v>
      </c>
      <c r="G2063" s="57">
        <f t="shared" si="923"/>
        <v>1.2422119432369158E-2</v>
      </c>
      <c r="H2063" s="61">
        <f t="shared" si="924"/>
        <v>1.8360790605115664E-2</v>
      </c>
      <c r="I2063" s="7">
        <f t="shared" si="925"/>
        <v>6.1278418789768634E-2</v>
      </c>
      <c r="J2063" s="58">
        <f t="shared" si="926"/>
        <v>6.2165291416944001E-4</v>
      </c>
      <c r="K2063" s="7">
        <f t="shared" si="927"/>
        <v>7.0693388100543497E-3</v>
      </c>
      <c r="L2063" s="7">
        <f t="shared" si="928"/>
        <v>8.3126446383932299E-3</v>
      </c>
      <c r="M2063" s="58">
        <f t="shared" si="929"/>
        <v>2.4937933915179691E-2</v>
      </c>
      <c r="N2063" s="58">
        <f t="shared" si="930"/>
        <v>1.1428172284906511E-4</v>
      </c>
      <c r="O2063" s="59">
        <f t="shared" si="931"/>
        <v>0.20299291021065191</v>
      </c>
      <c r="P2063" s="58">
        <f t="shared" si="932"/>
        <v>2.1881377926336043E-4</v>
      </c>
      <c r="Q2063" s="58">
        <f t="shared" si="933"/>
        <v>0.55027354443434795</v>
      </c>
      <c r="R2063" s="58">
        <f t="shared" si="934"/>
        <v>0.54752859800237053</v>
      </c>
      <c r="S2063" s="60">
        <f t="shared" si="935"/>
        <v>2.7449464319774242E-3</v>
      </c>
      <c r="T2063" s="58">
        <f t="shared" si="936"/>
        <v>2.1772226376396664E-4</v>
      </c>
      <c r="U2063" s="58">
        <f t="shared" si="937"/>
        <v>3.5982808349560237E-3</v>
      </c>
      <c r="V2063" s="58">
        <f t="shared" si="938"/>
        <v>3.3753413503780067E-4</v>
      </c>
      <c r="W2063" s="50">
        <f t="shared" si="939"/>
        <v>173.64418179698788</v>
      </c>
      <c r="X2063" s="50">
        <f t="shared" si="940"/>
        <v>105480.75622291386</v>
      </c>
      <c r="Y2063" s="50">
        <f t="shared" si="941"/>
        <v>105480.75622291386</v>
      </c>
      <c r="Z2063" s="50">
        <f t="shared" si="942"/>
        <v>1.5861935589034641</v>
      </c>
      <c r="AA2063" s="50">
        <f t="shared" si="943"/>
        <v>1.3482645250679446</v>
      </c>
      <c r="AB2063" s="50">
        <f t="shared" si="944"/>
        <v>694.89779290657202</v>
      </c>
      <c r="AC2063" s="7">
        <f t="shared" si="945"/>
        <v>0.27633251810468273</v>
      </c>
    </row>
    <row r="2064" spans="2:29">
      <c r="B2064" s="7">
        <f t="shared" si="918"/>
        <v>0.80801558417678254</v>
      </c>
      <c r="C2064" s="7">
        <f t="shared" si="919"/>
        <v>3.9764546465392847E-4</v>
      </c>
      <c r="D2064" s="58">
        <f t="shared" si="920"/>
        <v>3588548.4958854583</v>
      </c>
      <c r="E2064" s="7">
        <f t="shared" si="921"/>
        <v>520.47497770921564</v>
      </c>
      <c r="F2064" s="7">
        <f t="shared" si="922"/>
        <v>3487223.4958854583</v>
      </c>
      <c r="G2064" s="57">
        <f t="shared" si="923"/>
        <v>1.2421875163247355E-2</v>
      </c>
      <c r="H2064" s="61">
        <f t="shared" si="924"/>
        <v>1.8365730204569334E-2</v>
      </c>
      <c r="I2064" s="7">
        <f t="shared" si="925"/>
        <v>6.1268539590861294E-2</v>
      </c>
      <c r="J2064" s="58">
        <f t="shared" si="926"/>
        <v>6.2108298433062267E-4</v>
      </c>
      <c r="K2064" s="7">
        <f t="shared" si="927"/>
        <v>7.0701006597327235E-3</v>
      </c>
      <c r="L2064" s="7">
        <f t="shared" si="928"/>
        <v>8.3122666283939693E-3</v>
      </c>
      <c r="M2064" s="58">
        <f t="shared" si="929"/>
        <v>2.4936799885181909E-2</v>
      </c>
      <c r="N2064" s="58">
        <f t="shared" si="930"/>
        <v>1.1415854224401311E-4</v>
      </c>
      <c r="O2064" s="59">
        <f t="shared" si="931"/>
        <v>0.20277411066092829</v>
      </c>
      <c r="P2064" s="58">
        <f t="shared" si="932"/>
        <v>2.1879954972361948E-4</v>
      </c>
      <c r="Q2064" s="58">
        <f t="shared" si="933"/>
        <v>0.55023775994538526</v>
      </c>
      <c r="R2064" s="58">
        <f t="shared" si="934"/>
        <v>0.54749484752812616</v>
      </c>
      <c r="S2064" s="60">
        <f t="shared" si="935"/>
        <v>2.7429124172591024E-3</v>
      </c>
      <c r="T2064" s="58">
        <f t="shared" si="936"/>
        <v>2.1770884304095345E-4</v>
      </c>
      <c r="U2064" s="58">
        <f t="shared" si="937"/>
        <v>3.5993715416386897E-3</v>
      </c>
      <c r="V2064" s="58">
        <f t="shared" si="938"/>
        <v>3.3765731564285267E-4</v>
      </c>
      <c r="W2064" s="50">
        <f t="shared" si="939"/>
        <v>173.63628548481671</v>
      </c>
      <c r="X2064" s="50">
        <f t="shared" si="940"/>
        <v>105474.25423277279</v>
      </c>
      <c r="Y2064" s="50">
        <f t="shared" si="941"/>
        <v>105474.25423277279</v>
      </c>
      <c r="Z2064" s="50">
        <f t="shared" si="942"/>
        <v>1.5861812721540753</v>
      </c>
      <c r="AA2064" s="50">
        <f t="shared" si="943"/>
        <v>1.348254081330964</v>
      </c>
      <c r="AB2064" s="50">
        <f t="shared" si="944"/>
        <v>694.8495759890244</v>
      </c>
      <c r="AC2064" s="7">
        <f t="shared" si="945"/>
        <v>0.276313369128032</v>
      </c>
    </row>
    <row r="2065" spans="2:29">
      <c r="B2065" s="7">
        <f t="shared" si="918"/>
        <v>0.80841322964143647</v>
      </c>
      <c r="C2065" s="7">
        <f t="shared" si="919"/>
        <v>3.9764546465392847E-4</v>
      </c>
      <c r="D2065" s="58">
        <f t="shared" si="920"/>
        <v>3588326.7190154027</v>
      </c>
      <c r="E2065" s="7">
        <f t="shared" si="921"/>
        <v>520.4428116923342</v>
      </c>
      <c r="F2065" s="7">
        <f t="shared" si="922"/>
        <v>3487001.7190154027</v>
      </c>
      <c r="G2065" s="57">
        <f t="shared" si="923"/>
        <v>1.2421630265712835E-2</v>
      </c>
      <c r="H2065" s="61">
        <f t="shared" si="924"/>
        <v>1.8370669706890497E-2</v>
      </c>
      <c r="I2065" s="7">
        <f t="shared" si="925"/>
        <v>6.1258660586218969E-2</v>
      </c>
      <c r="J2065" s="58">
        <f t="shared" si="926"/>
        <v>6.2051291239597641E-4</v>
      </c>
      <c r="K2065" s="7">
        <f t="shared" si="927"/>
        <v>7.0708618812182315E-3</v>
      </c>
      <c r="L2065" s="7">
        <f t="shared" si="928"/>
        <v>8.3118877060101848E-3</v>
      </c>
      <c r="M2065" s="58">
        <f t="shared" si="929"/>
        <v>2.4935663118030554E-2</v>
      </c>
      <c r="N2065" s="58">
        <f t="shared" si="930"/>
        <v>1.1403536966949403E-4</v>
      </c>
      <c r="O2065" s="59">
        <f t="shared" si="931"/>
        <v>0.20255532537543877</v>
      </c>
      <c r="P2065" s="58">
        <f t="shared" si="932"/>
        <v>2.1878528548952003E-4</v>
      </c>
      <c r="Q2065" s="58">
        <f t="shared" si="933"/>
        <v>0.55020188820694649</v>
      </c>
      <c r="R2065" s="58">
        <f t="shared" si="934"/>
        <v>0.54746101164885752</v>
      </c>
      <c r="S2065" s="60">
        <f t="shared" si="935"/>
        <v>2.7408765580889671E-3</v>
      </c>
      <c r="T2065" s="58">
        <f t="shared" si="936"/>
        <v>2.176953883570197E-4</v>
      </c>
      <c r="U2065" s="58">
        <f t="shared" si="937"/>
        <v>3.6004614387711901E-3</v>
      </c>
      <c r="V2065" s="58">
        <f t="shared" si="938"/>
        <v>3.3778048821737173E-4</v>
      </c>
      <c r="W2065" s="50">
        <f t="shared" si="939"/>
        <v>173.62837011369729</v>
      </c>
      <c r="X2065" s="50">
        <f t="shared" si="940"/>
        <v>105467.73578945175</v>
      </c>
      <c r="Y2065" s="50">
        <f t="shared" si="941"/>
        <v>105467.73578945175</v>
      </c>
      <c r="Z2065" s="50">
        <f t="shared" si="942"/>
        <v>1.5861689527925789</v>
      </c>
      <c r="AA2065" s="50">
        <f t="shared" si="943"/>
        <v>1.3482436098736921</v>
      </c>
      <c r="AB2065" s="50">
        <f t="shared" si="944"/>
        <v>694.80123705935375</v>
      </c>
      <c r="AC2065" s="7">
        <f t="shared" si="945"/>
        <v>0.27629417163066589</v>
      </c>
    </row>
    <row r="2066" spans="2:29">
      <c r="B2066" s="7">
        <f t="shared" si="918"/>
        <v>0.8088108751060904</v>
      </c>
      <c r="C2066" s="7">
        <f t="shared" si="919"/>
        <v>3.9764546465392847E-4</v>
      </c>
      <c r="D2066" s="58">
        <f t="shared" si="920"/>
        <v>3588104.3824323332</v>
      </c>
      <c r="E2066" s="7">
        <f t="shared" si="921"/>
        <v>520.41056449593998</v>
      </c>
      <c r="F2066" s="7">
        <f t="shared" si="922"/>
        <v>3486779.3824323332</v>
      </c>
      <c r="G2066" s="57">
        <f t="shared" si="923"/>
        <v>1.2421384739767314E-2</v>
      </c>
      <c r="H2066" s="61">
        <f t="shared" si="924"/>
        <v>1.8375609111829266E-2</v>
      </c>
      <c r="I2066" s="7">
        <f t="shared" si="925"/>
        <v>6.1248781776341431E-2</v>
      </c>
      <c r="J2066" s="58">
        <f t="shared" si="926"/>
        <v>6.1994269840339638E-4</v>
      </c>
      <c r="K2066" s="7">
        <f t="shared" si="927"/>
        <v>7.0716224745085848E-3</v>
      </c>
      <c r="L2066" s="7">
        <f t="shared" si="928"/>
        <v>8.3115078713153767E-3</v>
      </c>
      <c r="M2066" s="58">
        <f t="shared" si="929"/>
        <v>2.493452361394613E-2</v>
      </c>
      <c r="N2066" s="58">
        <f t="shared" si="930"/>
        <v>1.1391220514503764E-4</v>
      </c>
      <c r="O2066" s="59">
        <f t="shared" si="931"/>
        <v>0.2023365543888731</v>
      </c>
      <c r="P2066" s="58">
        <f t="shared" si="932"/>
        <v>2.1877098656566951E-4</v>
      </c>
      <c r="Q2066" s="58">
        <f t="shared" si="933"/>
        <v>0.55016592923061824</v>
      </c>
      <c r="R2066" s="58">
        <f t="shared" si="934"/>
        <v>0.54742709037573367</v>
      </c>
      <c r="S2066" s="60">
        <f t="shared" si="935"/>
        <v>2.7388388548845732E-3</v>
      </c>
      <c r="T2066" s="58">
        <f t="shared" si="936"/>
        <v>2.1768189971660672E-4</v>
      </c>
      <c r="U2066" s="58">
        <f t="shared" si="937"/>
        <v>3.6015505256202529E-3</v>
      </c>
      <c r="V2066" s="58">
        <f t="shared" si="938"/>
        <v>3.3790365274182811E-4</v>
      </c>
      <c r="W2066" s="50">
        <f t="shared" si="939"/>
        <v>173.62043568516495</v>
      </c>
      <c r="X2066" s="50">
        <f t="shared" si="940"/>
        <v>105461.20089510246</v>
      </c>
      <c r="Y2066" s="50">
        <f t="shared" si="941"/>
        <v>105461.20089510246</v>
      </c>
      <c r="Z2066" s="50">
        <f t="shared" si="942"/>
        <v>1.5861566008112287</v>
      </c>
      <c r="AA2066" s="50">
        <f t="shared" si="943"/>
        <v>1.3482331106895444</v>
      </c>
      <c r="AB2066" s="50">
        <f t="shared" si="944"/>
        <v>694.75277613351636</v>
      </c>
      <c r="AC2066" s="7">
        <f t="shared" si="945"/>
        <v>0.27627492561890493</v>
      </c>
    </row>
    <row r="2067" spans="2:29">
      <c r="B2067" s="7">
        <f t="shared" si="918"/>
        <v>0.80920852057074433</v>
      </c>
      <c r="C2067" s="7">
        <f t="shared" si="919"/>
        <v>3.9764546465392847E-4</v>
      </c>
      <c r="D2067" s="58">
        <f t="shared" si="920"/>
        <v>3587881.4862093558</v>
      </c>
      <c r="E2067" s="7">
        <f t="shared" si="921"/>
        <v>520.37823613063608</v>
      </c>
      <c r="F2067" s="7">
        <f t="shared" si="922"/>
        <v>3486556.4862093558</v>
      </c>
      <c r="G2067" s="57">
        <f t="shared" si="923"/>
        <v>1.2421138585412203E-2</v>
      </c>
      <c r="H2067" s="61">
        <f t="shared" si="924"/>
        <v>1.8380548419135757E-2</v>
      </c>
      <c r="I2067" s="7">
        <f t="shared" si="925"/>
        <v>6.1238903161728447E-2</v>
      </c>
      <c r="J2067" s="58">
        <f t="shared" si="926"/>
        <v>6.1937234239080807E-4</v>
      </c>
      <c r="K2067" s="7">
        <f t="shared" si="927"/>
        <v>7.0723824396016193E-3</v>
      </c>
      <c r="L2067" s="7">
        <f t="shared" si="928"/>
        <v>8.3111271243832361E-3</v>
      </c>
      <c r="M2067" s="58">
        <f t="shared" si="929"/>
        <v>2.493338137314971E-2</v>
      </c>
      <c r="N2067" s="58">
        <f t="shared" si="930"/>
        <v>1.1378904869017082E-4</v>
      </c>
      <c r="O2067" s="59">
        <f t="shared" si="931"/>
        <v>0.20211779773591593</v>
      </c>
      <c r="P2067" s="58">
        <f t="shared" si="932"/>
        <v>2.1875665295717495E-4</v>
      </c>
      <c r="Q2067" s="58">
        <f t="shared" si="933"/>
        <v>0.5501298830292437</v>
      </c>
      <c r="R2067" s="58">
        <f t="shared" si="934"/>
        <v>0.5473930837199078</v>
      </c>
      <c r="S2067" s="60">
        <f t="shared" si="935"/>
        <v>2.7367993093359022E-3</v>
      </c>
      <c r="T2067" s="58">
        <f t="shared" si="936"/>
        <v>2.176683771241495E-4</v>
      </c>
      <c r="U2067" s="58">
        <f t="shared" si="937"/>
        <v>3.6026388014532783E-3</v>
      </c>
      <c r="V2067" s="58">
        <f t="shared" si="938"/>
        <v>3.3802680919669495E-4</v>
      </c>
      <c r="W2067" s="50">
        <f t="shared" si="939"/>
        <v>173.61248220075905</v>
      </c>
      <c r="X2067" s="50">
        <f t="shared" si="940"/>
        <v>105454.64955187363</v>
      </c>
      <c r="Y2067" s="50">
        <f t="shared" si="941"/>
        <v>105454.64955187363</v>
      </c>
      <c r="Z2067" s="50">
        <f t="shared" si="942"/>
        <v>1.5861442162022421</v>
      </c>
      <c r="AA2067" s="50">
        <f t="shared" si="943"/>
        <v>1.3482225837719057</v>
      </c>
      <c r="AB2067" s="50">
        <f t="shared" si="944"/>
        <v>694.70419322744647</v>
      </c>
      <c r="AC2067" s="7">
        <f t="shared" si="945"/>
        <v>0.27625563109908968</v>
      </c>
    </row>
    <row r="2068" spans="2:29">
      <c r="B2068" s="7">
        <f t="shared" si="918"/>
        <v>0.80960616603539826</v>
      </c>
      <c r="C2068" s="7">
        <f t="shared" si="919"/>
        <v>3.9764546465392847E-4</v>
      </c>
      <c r="D2068" s="58">
        <f t="shared" si="920"/>
        <v>3587658.0304199778</v>
      </c>
      <c r="E2068" s="7">
        <f t="shared" si="921"/>
        <v>520.34582660708395</v>
      </c>
      <c r="F2068" s="7">
        <f t="shared" si="922"/>
        <v>3486333.0304199778</v>
      </c>
      <c r="G2068" s="57">
        <f t="shared" si="923"/>
        <v>1.2420891802649157E-2</v>
      </c>
      <c r="H2068" s="61">
        <f t="shared" si="924"/>
        <v>1.8385487628560085E-2</v>
      </c>
      <c r="I2068" s="7">
        <f t="shared" si="925"/>
        <v>6.1229024742879792E-2</v>
      </c>
      <c r="J2068" s="58">
        <f t="shared" si="926"/>
        <v>6.188018443961681E-4</v>
      </c>
      <c r="K2068" s="7">
        <f t="shared" si="927"/>
        <v>7.0731417764952923E-3</v>
      </c>
      <c r="L2068" s="7">
        <f t="shared" si="928"/>
        <v>8.3107454652876292E-3</v>
      </c>
      <c r="M2068" s="58">
        <f t="shared" si="929"/>
        <v>2.4932236395862888E-2</v>
      </c>
      <c r="N2068" s="58">
        <f t="shared" si="930"/>
        <v>1.1366590032441787E-4</v>
      </c>
      <c r="O2068" s="59">
        <f t="shared" si="931"/>
        <v>0.20189905545124726</v>
      </c>
      <c r="P2068" s="58">
        <f t="shared" si="932"/>
        <v>2.1874228466867152E-4</v>
      </c>
      <c r="Q2068" s="58">
        <f t="shared" si="933"/>
        <v>0.55009374961447954</v>
      </c>
      <c r="R2068" s="58">
        <f t="shared" si="934"/>
        <v>0.54735899169259505</v>
      </c>
      <c r="S2068" s="60">
        <f t="shared" si="935"/>
        <v>2.7347579218844897E-3</v>
      </c>
      <c r="T2068" s="58">
        <f t="shared" si="936"/>
        <v>2.1765482058410773E-4</v>
      </c>
      <c r="U2068" s="58">
        <f t="shared" si="937"/>
        <v>3.603726265537842E-3</v>
      </c>
      <c r="V2068" s="58">
        <f t="shared" si="938"/>
        <v>3.3814995756244789E-4</v>
      </c>
      <c r="W2068" s="50">
        <f t="shared" si="939"/>
        <v>173.60450966202256</v>
      </c>
      <c r="X2068" s="50">
        <f t="shared" si="940"/>
        <v>105448.08176192579</v>
      </c>
      <c r="Y2068" s="50">
        <f t="shared" si="941"/>
        <v>105448.08176192579</v>
      </c>
      <c r="Z2068" s="50">
        <f t="shared" si="942"/>
        <v>1.5861317989578272</v>
      </c>
      <c r="AA2068" s="50">
        <f t="shared" si="943"/>
        <v>1.3482120291141531</v>
      </c>
      <c r="AB2068" s="50">
        <f t="shared" si="944"/>
        <v>694.65548835716606</v>
      </c>
      <c r="AC2068" s="7">
        <f t="shared" si="945"/>
        <v>0.27623628807757372</v>
      </c>
    </row>
    <row r="2069" spans="2:29">
      <c r="B2069" s="7">
        <f t="shared" si="918"/>
        <v>0.81000381150005218</v>
      </c>
      <c r="C2069" s="7">
        <f t="shared" si="919"/>
        <v>3.9764546465392847E-4</v>
      </c>
      <c r="D2069" s="58">
        <f t="shared" si="920"/>
        <v>3587434.0151376165</v>
      </c>
      <c r="E2069" s="7">
        <f t="shared" si="921"/>
        <v>520.31333593593172</v>
      </c>
      <c r="F2069" s="7">
        <f t="shared" si="922"/>
        <v>3486109.0151376165</v>
      </c>
      <c r="G2069" s="57">
        <f t="shared" si="923"/>
        <v>1.242064439147954E-2</v>
      </c>
      <c r="H2069" s="61">
        <f t="shared" si="924"/>
        <v>1.8390426739852365E-2</v>
      </c>
      <c r="I2069" s="7">
        <f t="shared" si="925"/>
        <v>6.1219146520295233E-2</v>
      </c>
      <c r="J2069" s="58">
        <f t="shared" si="926"/>
        <v>6.1823120445746356E-4</v>
      </c>
      <c r="K2069" s="7">
        <f t="shared" si="927"/>
        <v>7.0739004851876879E-3</v>
      </c>
      <c r="L2069" s="7">
        <f t="shared" si="928"/>
        <v>8.3103628941026148E-3</v>
      </c>
      <c r="M2069" s="58">
        <f t="shared" si="929"/>
        <v>2.4931088682307846E-2</v>
      </c>
      <c r="N2069" s="58">
        <f t="shared" si="930"/>
        <v>1.1354276006730017E-4</v>
      </c>
      <c r="O2069" s="59">
        <f t="shared" si="931"/>
        <v>0.20168032756954193</v>
      </c>
      <c r="P2069" s="58">
        <f t="shared" si="932"/>
        <v>2.1872788170532176E-4</v>
      </c>
      <c r="Q2069" s="58">
        <f t="shared" si="933"/>
        <v>0.55005752899930849</v>
      </c>
      <c r="R2069" s="58">
        <f t="shared" si="934"/>
        <v>0.54732481430499647</v>
      </c>
      <c r="S2069" s="60">
        <f t="shared" si="935"/>
        <v>2.7327146943120217E-3</v>
      </c>
      <c r="T2069" s="58">
        <f t="shared" si="936"/>
        <v>2.1764123010093543E-4</v>
      </c>
      <c r="U2069" s="58">
        <f t="shared" si="937"/>
        <v>3.6048129171422283E-3</v>
      </c>
      <c r="V2069" s="58">
        <f t="shared" si="938"/>
        <v>3.3827309781956559E-4</v>
      </c>
      <c r="W2069" s="50">
        <f t="shared" si="939"/>
        <v>173.59651807050258</v>
      </c>
      <c r="X2069" s="50">
        <f t="shared" si="940"/>
        <v>105441.4975274168</v>
      </c>
      <c r="Y2069" s="50">
        <f t="shared" si="941"/>
        <v>105441.4975274168</v>
      </c>
      <c r="Z2069" s="50">
        <f t="shared" si="942"/>
        <v>1.5861193490701555</v>
      </c>
      <c r="AA2069" s="50">
        <f t="shared" si="943"/>
        <v>1.3482014467096322</v>
      </c>
      <c r="AB2069" s="50">
        <f t="shared" si="944"/>
        <v>694.60666153867737</v>
      </c>
      <c r="AC2069" s="7">
        <f t="shared" si="945"/>
        <v>0.27621689656072412</v>
      </c>
    </row>
    <row r="2070" spans="2:29">
      <c r="B2070" s="7">
        <f t="shared" si="918"/>
        <v>0.81040145696470611</v>
      </c>
      <c r="C2070" s="7">
        <f t="shared" si="919"/>
        <v>3.9764546465392847E-4</v>
      </c>
      <c r="D2070" s="58">
        <f t="shared" si="920"/>
        <v>3587209.440436122</v>
      </c>
      <c r="E2070" s="7">
        <f t="shared" si="921"/>
        <v>520.28076412789051</v>
      </c>
      <c r="F2070" s="7">
        <f t="shared" si="922"/>
        <v>3485884.440436122</v>
      </c>
      <c r="G2070" s="57">
        <f t="shared" si="923"/>
        <v>1.2420396351904981E-2</v>
      </c>
      <c r="H2070" s="61">
        <f t="shared" si="924"/>
        <v>1.8395365752762717E-2</v>
      </c>
      <c r="I2070" s="7">
        <f t="shared" si="925"/>
        <v>6.1209268494474528E-2</v>
      </c>
      <c r="J2070" s="58">
        <f t="shared" si="926"/>
        <v>6.176604226127121E-4</v>
      </c>
      <c r="K2070" s="7">
        <f t="shared" si="927"/>
        <v>7.0746585656770115E-3</v>
      </c>
      <c r="L2070" s="7">
        <f t="shared" si="928"/>
        <v>8.3099794109024357E-3</v>
      </c>
      <c r="M2070" s="58">
        <f t="shared" si="929"/>
        <v>2.4929938232707307E-2</v>
      </c>
      <c r="N2070" s="58">
        <f t="shared" si="930"/>
        <v>1.134196279383363E-4</v>
      </c>
      <c r="O2070" s="59">
        <f t="shared" si="931"/>
        <v>0.20146161412546987</v>
      </c>
      <c r="P2070" s="58">
        <f t="shared" si="932"/>
        <v>2.1871344407206617E-4</v>
      </c>
      <c r="Q2070" s="58">
        <f t="shared" si="933"/>
        <v>0.55002122119615482</v>
      </c>
      <c r="R2070" s="58">
        <f t="shared" si="934"/>
        <v>0.54729055156837902</v>
      </c>
      <c r="S2070" s="60">
        <f t="shared" si="935"/>
        <v>2.7306696277757947E-3</v>
      </c>
      <c r="T2070" s="58">
        <f t="shared" si="936"/>
        <v>2.1762760567911287E-4</v>
      </c>
      <c r="U2070" s="58">
        <f t="shared" si="937"/>
        <v>3.6058987555351815E-3</v>
      </c>
      <c r="V2070" s="58">
        <f t="shared" si="938"/>
        <v>3.3839622994852943E-4</v>
      </c>
      <c r="W2070" s="50">
        <f t="shared" si="939"/>
        <v>173.58850742774993</v>
      </c>
      <c r="X2070" s="50">
        <f t="shared" si="940"/>
        <v>105434.89685051725</v>
      </c>
      <c r="Y2070" s="50">
        <f t="shared" si="941"/>
        <v>105434.89685051725</v>
      </c>
      <c r="Z2070" s="50">
        <f t="shared" si="942"/>
        <v>1.5861068665313909</v>
      </c>
      <c r="AA2070" s="50">
        <f t="shared" si="943"/>
        <v>1.3481908365516821</v>
      </c>
      <c r="AB2070" s="50">
        <f t="shared" si="944"/>
        <v>694.55771278807663</v>
      </c>
      <c r="AC2070" s="7">
        <f t="shared" si="945"/>
        <v>0.276197456554923</v>
      </c>
    </row>
    <row r="2071" spans="2:29">
      <c r="B2071" s="7">
        <f t="shared" si="918"/>
        <v>0.81079910242936004</v>
      </c>
      <c r="C2071" s="7">
        <f t="shared" si="919"/>
        <v>3.9764546465392847E-4</v>
      </c>
      <c r="D2071" s="58">
        <f t="shared" si="920"/>
        <v>3586984.3063895353</v>
      </c>
      <c r="E2071" s="7">
        <f t="shared" si="921"/>
        <v>520.24811119369917</v>
      </c>
      <c r="F2071" s="7">
        <f t="shared" si="922"/>
        <v>3485659.3063895353</v>
      </c>
      <c r="G2071" s="57">
        <f t="shared" si="923"/>
        <v>1.2420147683927128E-2</v>
      </c>
      <c r="H2071" s="61">
        <f t="shared" si="924"/>
        <v>1.8400304667041255E-2</v>
      </c>
      <c r="I2071" s="7">
        <f t="shared" si="925"/>
        <v>6.1199390665917452E-2</v>
      </c>
      <c r="J2071" s="58">
        <f t="shared" si="926"/>
        <v>6.1708949889996325E-4</v>
      </c>
      <c r="K2071" s="7">
        <f t="shared" si="927"/>
        <v>7.0754160179615925E-3</v>
      </c>
      <c r="L2071" s="7">
        <f t="shared" si="928"/>
        <v>8.3095950157615183E-3</v>
      </c>
      <c r="M2071" s="58">
        <f t="shared" si="929"/>
        <v>2.4928785047284553E-2</v>
      </c>
      <c r="N2071" s="58">
        <f t="shared" si="930"/>
        <v>1.1329650395704226E-4</v>
      </c>
      <c r="O2071" s="59">
        <f t="shared" si="931"/>
        <v>0.2012429151536963</v>
      </c>
      <c r="P2071" s="58">
        <f t="shared" si="932"/>
        <v>2.1869897177356767E-4</v>
      </c>
      <c r="Q2071" s="58">
        <f t="shared" si="933"/>
        <v>0.54998482621674505</v>
      </c>
      <c r="R2071" s="58">
        <f t="shared" si="934"/>
        <v>0.54725620349403903</v>
      </c>
      <c r="S2071" s="60">
        <f t="shared" si="935"/>
        <v>2.72862272270602E-3</v>
      </c>
      <c r="T2071" s="58">
        <f t="shared" si="936"/>
        <v>2.1761394732313199E-4</v>
      </c>
      <c r="U2071" s="58">
        <f t="shared" si="937"/>
        <v>3.6069837799856171E-3</v>
      </c>
      <c r="V2071" s="58">
        <f t="shared" si="938"/>
        <v>3.3851935392982351E-4</v>
      </c>
      <c r="W2071" s="50">
        <f t="shared" si="939"/>
        <v>173.58047773531928</v>
      </c>
      <c r="X2071" s="50">
        <f t="shared" si="940"/>
        <v>105428.27973340337</v>
      </c>
      <c r="Y2071" s="50">
        <f t="shared" si="941"/>
        <v>105428.27973340337</v>
      </c>
      <c r="Z2071" s="50">
        <f t="shared" si="942"/>
        <v>1.5860943513336769</v>
      </c>
      <c r="AA2071" s="50">
        <f t="shared" si="943"/>
        <v>1.3481801986336253</v>
      </c>
      <c r="AB2071" s="50">
        <f t="shared" si="944"/>
        <v>694.50864212150213</v>
      </c>
      <c r="AC2071" s="7">
        <f t="shared" si="945"/>
        <v>0.27617796806657913</v>
      </c>
    </row>
    <row r="2072" spans="2:29">
      <c r="B2072" s="7">
        <f t="shared" si="918"/>
        <v>0.81119674789401397</v>
      </c>
      <c r="C2072" s="7">
        <f t="shared" si="919"/>
        <v>3.9764546465392847E-4</v>
      </c>
      <c r="D2072" s="58">
        <f t="shared" si="920"/>
        <v>3586758.6130717965</v>
      </c>
      <c r="E2072" s="7">
        <f t="shared" si="921"/>
        <v>520.21537714408157</v>
      </c>
      <c r="F2072" s="7">
        <f t="shared" si="922"/>
        <v>3485433.6130717965</v>
      </c>
      <c r="G2072" s="57">
        <f t="shared" si="923"/>
        <v>1.2419898387547314E-2</v>
      </c>
      <c r="H2072" s="61">
        <f t="shared" si="924"/>
        <v>1.8405243482438102E-2</v>
      </c>
      <c r="I2072" s="7">
        <f t="shared" si="925"/>
        <v>6.1189513035123759E-2</v>
      </c>
      <c r="J2072" s="58">
        <f t="shared" si="926"/>
        <v>6.1651843335729561E-4</v>
      </c>
      <c r="K2072" s="7">
        <f t="shared" si="927"/>
        <v>7.0761728420398826E-3</v>
      </c>
      <c r="L2072" s="7">
        <f t="shared" si="928"/>
        <v>8.3092097087544732E-3</v>
      </c>
      <c r="M2072" s="58">
        <f t="shared" si="929"/>
        <v>2.492762912626342E-2</v>
      </c>
      <c r="N2072" s="58">
        <f t="shared" si="930"/>
        <v>1.1317338814293095E-4</v>
      </c>
      <c r="O2072" s="59">
        <f t="shared" si="931"/>
        <v>0.20102423068888109</v>
      </c>
      <c r="P2072" s="58">
        <f t="shared" si="932"/>
        <v>2.1868446481521087E-4</v>
      </c>
      <c r="Q2072" s="58">
        <f t="shared" si="933"/>
        <v>0.54994834407462012</v>
      </c>
      <c r="R2072" s="58">
        <f t="shared" si="934"/>
        <v>0.54722177009325723</v>
      </c>
      <c r="S2072" s="60">
        <f t="shared" si="935"/>
        <v>2.7265739813628898E-3</v>
      </c>
      <c r="T2072" s="58">
        <f t="shared" si="936"/>
        <v>2.176002550374785E-4</v>
      </c>
      <c r="U2072" s="58">
        <f t="shared" si="937"/>
        <v>3.6080679897633494E-3</v>
      </c>
      <c r="V2072" s="58">
        <f t="shared" si="938"/>
        <v>3.3864246974393483E-4</v>
      </c>
      <c r="W2072" s="50">
        <f t="shared" si="939"/>
        <v>173.57242899476927</v>
      </c>
      <c r="X2072" s="50">
        <f t="shared" si="940"/>
        <v>105421.64617824837</v>
      </c>
      <c r="Y2072" s="50">
        <f t="shared" si="941"/>
        <v>105421.64617824837</v>
      </c>
      <c r="Z2072" s="50">
        <f t="shared" si="942"/>
        <v>1.5860818034691198</v>
      </c>
      <c r="AA2072" s="50">
        <f t="shared" si="943"/>
        <v>1.3481695329487517</v>
      </c>
      <c r="AB2072" s="50">
        <f t="shared" si="944"/>
        <v>694.45944955507002</v>
      </c>
      <c r="AC2072" s="7">
        <f t="shared" si="945"/>
        <v>0.27615843110210542</v>
      </c>
    </row>
    <row r="2073" spans="2:29">
      <c r="B2073" s="7">
        <f t="shared" si="918"/>
        <v>0.8115943933586679</v>
      </c>
      <c r="C2073" s="7">
        <f t="shared" si="919"/>
        <v>3.9764546465392847E-4</v>
      </c>
      <c r="D2073" s="58">
        <f t="shared" si="920"/>
        <v>3586532.3605574709</v>
      </c>
      <c r="E2073" s="7">
        <f t="shared" si="921"/>
        <v>520.18256198985273</v>
      </c>
      <c r="F2073" s="7">
        <f t="shared" si="922"/>
        <v>3485207.3605574709</v>
      </c>
      <c r="G2073" s="57">
        <f t="shared" si="923"/>
        <v>1.2419648462767368E-2</v>
      </c>
      <c r="H2073" s="61">
        <f t="shared" si="924"/>
        <v>1.8410182198703374E-2</v>
      </c>
      <c r="I2073" s="7">
        <f t="shared" si="925"/>
        <v>6.1179635602593214E-2</v>
      </c>
      <c r="J2073" s="58">
        <f t="shared" si="926"/>
        <v>6.1594722602281965E-4</v>
      </c>
      <c r="K2073" s="7">
        <f t="shared" si="927"/>
        <v>7.0769290379104587E-3</v>
      </c>
      <c r="L2073" s="7">
        <f t="shared" si="928"/>
        <v>8.3088234899560982E-3</v>
      </c>
      <c r="M2073" s="58">
        <f t="shared" si="929"/>
        <v>2.4926470469868296E-2</v>
      </c>
      <c r="N2073" s="58">
        <f t="shared" si="930"/>
        <v>1.1305028051551267E-4</v>
      </c>
      <c r="O2073" s="59">
        <f t="shared" si="931"/>
        <v>0.20080556076567938</v>
      </c>
      <c r="P2073" s="58">
        <f t="shared" si="932"/>
        <v>2.1866992320171419E-4</v>
      </c>
      <c r="Q2073" s="58">
        <f t="shared" si="933"/>
        <v>0.54991177478164621</v>
      </c>
      <c r="R2073" s="58">
        <f t="shared" si="934"/>
        <v>0.54718725137741009</v>
      </c>
      <c r="S2073" s="60">
        <f t="shared" si="935"/>
        <v>2.7245234042361233E-3</v>
      </c>
      <c r="T2073" s="58">
        <f t="shared" si="936"/>
        <v>2.1758652882667619E-4</v>
      </c>
      <c r="U2073" s="58">
        <f t="shared" si="937"/>
        <v>3.6091513841383874E-3</v>
      </c>
      <c r="V2073" s="58">
        <f t="shared" si="938"/>
        <v>3.3876557737135308E-4</v>
      </c>
      <c r="W2073" s="50">
        <f t="shared" si="939"/>
        <v>173.56436120766233</v>
      </c>
      <c r="X2073" s="50">
        <f t="shared" si="940"/>
        <v>105414.99618724389</v>
      </c>
      <c r="Y2073" s="50">
        <f t="shared" si="941"/>
        <v>105414.99618724389</v>
      </c>
      <c r="Z2073" s="50">
        <f t="shared" si="942"/>
        <v>1.5860692229298285</v>
      </c>
      <c r="AA2073" s="50">
        <f t="shared" si="943"/>
        <v>1.3481588394903543</v>
      </c>
      <c r="AB2073" s="50">
        <f t="shared" si="944"/>
        <v>694.41013510503274</v>
      </c>
      <c r="AC2073" s="7">
        <f t="shared" si="945"/>
        <v>0.27613884566793756</v>
      </c>
    </row>
    <row r="2074" spans="2:29">
      <c r="B2074" s="7">
        <f t="shared" si="918"/>
        <v>0.81199203882332183</v>
      </c>
      <c r="C2074" s="7">
        <f t="shared" si="919"/>
        <v>3.9764546465392847E-4</v>
      </c>
      <c r="D2074" s="58">
        <f t="shared" si="920"/>
        <v>3586305.5489210445</v>
      </c>
      <c r="E2074" s="7">
        <f t="shared" si="921"/>
        <v>520.14966574181585</v>
      </c>
      <c r="F2074" s="7">
        <f t="shared" si="922"/>
        <v>3484980.5489210445</v>
      </c>
      <c r="G2074" s="57">
        <f t="shared" si="923"/>
        <v>1.2419397909588827E-2</v>
      </c>
      <c r="H2074" s="61">
        <f t="shared" si="924"/>
        <v>1.8415120815587188E-2</v>
      </c>
      <c r="I2074" s="7">
        <f t="shared" si="925"/>
        <v>6.1169758368825586E-2</v>
      </c>
      <c r="J2074" s="58">
        <f t="shared" si="926"/>
        <v>6.1537587693467693E-4</v>
      </c>
      <c r="K2074" s="7">
        <f t="shared" si="927"/>
        <v>7.0776846055720204E-3</v>
      </c>
      <c r="L2074" s="7">
        <f t="shared" si="928"/>
        <v>8.3084363594413749E-3</v>
      </c>
      <c r="M2074" s="58">
        <f t="shared" si="929"/>
        <v>2.4925309078324125E-2</v>
      </c>
      <c r="N2074" s="58">
        <f t="shared" si="930"/>
        <v>1.1292718109429501E-4</v>
      </c>
      <c r="O2074" s="59">
        <f t="shared" si="931"/>
        <v>0.2005869054187415</v>
      </c>
      <c r="P2074" s="58">
        <f t="shared" si="932"/>
        <v>2.1865534693787936E-4</v>
      </c>
      <c r="Q2074" s="58">
        <f t="shared" si="933"/>
        <v>0.54987511834989866</v>
      </c>
      <c r="R2074" s="58">
        <f t="shared" si="934"/>
        <v>0.5471526473578614</v>
      </c>
      <c r="S2074" s="60">
        <f t="shared" si="935"/>
        <v>2.7224709920372625E-3</v>
      </c>
      <c r="T2074" s="58">
        <f t="shared" si="936"/>
        <v>2.1757276869524387E-4</v>
      </c>
      <c r="U2074" s="58">
        <f t="shared" si="937"/>
        <v>3.610233962381023E-3</v>
      </c>
      <c r="V2074" s="58">
        <f t="shared" si="938"/>
        <v>3.3888867679257074E-4</v>
      </c>
      <c r="W2074" s="50">
        <f t="shared" si="939"/>
        <v>173.5562743755647</v>
      </c>
      <c r="X2074" s="50">
        <f t="shared" si="940"/>
        <v>105408.3297625792</v>
      </c>
      <c r="Y2074" s="50">
        <f t="shared" si="941"/>
        <v>105408.3297625792</v>
      </c>
      <c r="Z2074" s="50">
        <f t="shared" si="942"/>
        <v>1.586056609707877</v>
      </c>
      <c r="AA2074" s="50">
        <f t="shared" si="943"/>
        <v>1.3481481182516954</v>
      </c>
      <c r="AB2074" s="50">
        <f t="shared" si="944"/>
        <v>694.3606987876251</v>
      </c>
      <c r="AC2074" s="7">
        <f t="shared" si="945"/>
        <v>0.27611921177053478</v>
      </c>
    </row>
    <row r="2075" spans="2:29">
      <c r="B2075" s="7">
        <f t="shared" si="918"/>
        <v>0.81238968428797576</v>
      </c>
      <c r="C2075" s="7">
        <f t="shared" si="919"/>
        <v>3.9764546465392847E-4</v>
      </c>
      <c r="D2075" s="58">
        <f t="shared" si="920"/>
        <v>3586078.1782370154</v>
      </c>
      <c r="E2075" s="7">
        <f t="shared" si="921"/>
        <v>520.11668841077585</v>
      </c>
      <c r="F2075" s="7">
        <f t="shared" si="922"/>
        <v>3484753.1782370154</v>
      </c>
      <c r="G2075" s="57">
        <f t="shared" si="923"/>
        <v>1.2419146728013046E-2</v>
      </c>
      <c r="H2075" s="61">
        <f t="shared" si="924"/>
        <v>1.8420059332839668E-2</v>
      </c>
      <c r="I2075" s="7">
        <f t="shared" si="925"/>
        <v>6.1159881334320626E-2</v>
      </c>
      <c r="J2075" s="58">
        <f t="shared" si="926"/>
        <v>6.1480438613103854E-4</v>
      </c>
      <c r="K2075" s="7">
        <f t="shared" si="927"/>
        <v>7.0784395450233899E-3</v>
      </c>
      <c r="L2075" s="7">
        <f t="shared" si="928"/>
        <v>8.3080483172854672E-3</v>
      </c>
      <c r="M2075" s="58">
        <f t="shared" si="929"/>
        <v>2.4924144951856401E-2</v>
      </c>
      <c r="N2075" s="58">
        <f t="shared" si="930"/>
        <v>1.1280408989878246E-4</v>
      </c>
      <c r="O2075" s="59">
        <f t="shared" si="931"/>
        <v>0.20036826468271235</v>
      </c>
      <c r="P2075" s="58">
        <f t="shared" si="932"/>
        <v>2.1864073602914647E-4</v>
      </c>
      <c r="Q2075" s="58">
        <f t="shared" si="933"/>
        <v>0.54983837479305808</v>
      </c>
      <c r="R2075" s="58">
        <f t="shared" si="934"/>
        <v>0.54711795804597729</v>
      </c>
      <c r="S2075" s="60">
        <f t="shared" si="935"/>
        <v>2.7204167470807894E-3</v>
      </c>
      <c r="T2075" s="58">
        <f t="shared" si="936"/>
        <v>2.1755897464770119E-4</v>
      </c>
      <c r="U2075" s="58">
        <f t="shared" si="937"/>
        <v>3.6113157237624683E-3</v>
      </c>
      <c r="V2075" s="58">
        <f t="shared" si="938"/>
        <v>3.3901176798808329E-4</v>
      </c>
      <c r="W2075" s="50">
        <f t="shared" si="939"/>
        <v>173.54816850004656</v>
      </c>
      <c r="X2075" s="50">
        <f t="shared" si="940"/>
        <v>105401.64690644396</v>
      </c>
      <c r="Y2075" s="50">
        <f t="shared" si="941"/>
        <v>105401.64690644396</v>
      </c>
      <c r="Z2075" s="50">
        <f t="shared" si="942"/>
        <v>1.5860439637953077</v>
      </c>
      <c r="AA2075" s="50">
        <f t="shared" si="943"/>
        <v>1.3481373692260115</v>
      </c>
      <c r="AB2075" s="50">
        <f t="shared" si="944"/>
        <v>694.31114061908522</v>
      </c>
      <c r="AC2075" s="7">
        <f t="shared" si="945"/>
        <v>0.27609952941635341</v>
      </c>
    </row>
    <row r="2076" spans="2:29">
      <c r="B2076" s="7">
        <f t="shared" si="918"/>
        <v>0.81278732975262968</v>
      </c>
      <c r="C2076" s="7">
        <f t="shared" si="919"/>
        <v>3.9764546465392847E-4</v>
      </c>
      <c r="D2076" s="58">
        <f t="shared" si="920"/>
        <v>3585850.2485805219</v>
      </c>
      <c r="E2076" s="7">
        <f t="shared" si="921"/>
        <v>520.08363000763075</v>
      </c>
      <c r="F2076" s="7">
        <f t="shared" si="922"/>
        <v>3484525.2485805219</v>
      </c>
      <c r="G2076" s="57">
        <f t="shared" si="923"/>
        <v>1.241889491804188E-2</v>
      </c>
      <c r="H2076" s="61">
        <f t="shared" si="924"/>
        <v>1.8424997750210934E-2</v>
      </c>
      <c r="I2076" s="7">
        <f t="shared" si="925"/>
        <v>6.1150004499578095E-2</v>
      </c>
      <c r="J2076" s="58">
        <f t="shared" si="926"/>
        <v>6.1423275365010709E-4</v>
      </c>
      <c r="K2076" s="7">
        <f t="shared" si="927"/>
        <v>7.0791938562635151E-3</v>
      </c>
      <c r="L2076" s="7">
        <f t="shared" si="928"/>
        <v>8.3076593635637297E-3</v>
      </c>
      <c r="M2076" s="58">
        <f t="shared" si="929"/>
        <v>2.4922978090691189E-2</v>
      </c>
      <c r="N2076" s="58">
        <f t="shared" si="930"/>
        <v>1.1268100694847688E-4</v>
      </c>
      <c r="O2076" s="59">
        <f t="shared" si="931"/>
        <v>0.20014963859223206</v>
      </c>
      <c r="P2076" s="58">
        <f t="shared" si="932"/>
        <v>2.1862609048028947E-4</v>
      </c>
      <c r="Q2076" s="58">
        <f t="shared" si="933"/>
        <v>0.5498015441231302</v>
      </c>
      <c r="R2076" s="58">
        <f t="shared" si="934"/>
        <v>0.54708318345322138</v>
      </c>
      <c r="S2076" s="60">
        <f t="shared" si="935"/>
        <v>2.7183606699088259E-3</v>
      </c>
      <c r="T2076" s="58">
        <f t="shared" si="936"/>
        <v>2.1754514668860661E-4</v>
      </c>
      <c r="U2076" s="58">
        <f t="shared" si="937"/>
        <v>3.6123966675541512E-3</v>
      </c>
      <c r="V2076" s="58">
        <f t="shared" si="938"/>
        <v>3.3913485093838887E-4</v>
      </c>
      <c r="W2076" s="50">
        <f t="shared" si="939"/>
        <v>173.54004358268199</v>
      </c>
      <c r="X2076" s="50">
        <f t="shared" si="940"/>
        <v>105394.94762104661</v>
      </c>
      <c r="Y2076" s="50">
        <f t="shared" si="941"/>
        <v>105394.94762104661</v>
      </c>
      <c r="Z2076" s="50">
        <f t="shared" si="942"/>
        <v>1.5860312851841671</v>
      </c>
      <c r="AA2076" s="50">
        <f t="shared" si="943"/>
        <v>1.348126592406542</v>
      </c>
      <c r="AB2076" s="50">
        <f t="shared" si="944"/>
        <v>694.26146061579027</v>
      </c>
      <c r="AC2076" s="7">
        <f t="shared" si="945"/>
        <v>0.27607979861187809</v>
      </c>
    </row>
    <row r="2077" spans="2:29">
      <c r="B2077" s="7">
        <f t="shared" si="918"/>
        <v>0.81318497521728361</v>
      </c>
      <c r="C2077" s="7">
        <f t="shared" si="919"/>
        <v>3.9764546465392847E-4</v>
      </c>
      <c r="D2077" s="58">
        <f t="shared" si="920"/>
        <v>3585621.760026644</v>
      </c>
      <c r="E2077" s="7">
        <f t="shared" si="921"/>
        <v>520.05049054326992</v>
      </c>
      <c r="F2077" s="7">
        <f t="shared" si="922"/>
        <v>3484296.760026644</v>
      </c>
      <c r="G2077" s="57">
        <f t="shared" si="923"/>
        <v>1.2418642479676929E-2</v>
      </c>
      <c r="H2077" s="61">
        <f t="shared" si="924"/>
        <v>1.8429936067451108E-2</v>
      </c>
      <c r="I2077" s="7">
        <f t="shared" si="925"/>
        <v>6.1140127865097746E-2</v>
      </c>
      <c r="J2077" s="58">
        <f t="shared" si="926"/>
        <v>6.136609795301159E-4</v>
      </c>
      <c r="K2077" s="7">
        <f t="shared" si="927"/>
        <v>7.0799475392914635E-3</v>
      </c>
      <c r="L2077" s="7">
        <f t="shared" si="928"/>
        <v>8.3072694983516958E-3</v>
      </c>
      <c r="M2077" s="58">
        <f t="shared" si="929"/>
        <v>2.4921808495055087E-2</v>
      </c>
      <c r="N2077" s="58">
        <f t="shared" si="930"/>
        <v>1.1255793226287725E-4</v>
      </c>
      <c r="O2077" s="59">
        <f t="shared" si="931"/>
        <v>0.1999310271819357</v>
      </c>
      <c r="P2077" s="58">
        <f t="shared" si="932"/>
        <v>2.1861141029635989E-4</v>
      </c>
      <c r="Q2077" s="58">
        <f t="shared" si="933"/>
        <v>0.54976462635281853</v>
      </c>
      <c r="R2077" s="58">
        <f t="shared" si="934"/>
        <v>0.54704832359104849</v>
      </c>
      <c r="S2077" s="60">
        <f t="shared" si="935"/>
        <v>2.7163027617700397E-3</v>
      </c>
      <c r="T2077" s="58">
        <f t="shared" si="936"/>
        <v>2.175312848225151E-4</v>
      </c>
      <c r="U2077" s="58">
        <f t="shared" si="937"/>
        <v>3.6134767930279961E-3</v>
      </c>
      <c r="V2077" s="58">
        <f t="shared" si="938"/>
        <v>3.3925792562398852E-4</v>
      </c>
      <c r="W2077" s="50">
        <f t="shared" si="939"/>
        <v>173.53189962504879</v>
      </c>
      <c r="X2077" s="50">
        <f t="shared" si="940"/>
        <v>105388.23190859388</v>
      </c>
      <c r="Y2077" s="50">
        <f t="shared" si="941"/>
        <v>105388.23190859388</v>
      </c>
      <c r="Z2077" s="50">
        <f t="shared" si="942"/>
        <v>1.5860185738664674</v>
      </c>
      <c r="AA2077" s="50">
        <f t="shared" si="943"/>
        <v>1.3481157877864973</v>
      </c>
      <c r="AB2077" s="50">
        <f t="shared" si="944"/>
        <v>694.21165879410489</v>
      </c>
      <c r="AC2077" s="7">
        <f t="shared" si="945"/>
        <v>0.27606001936361863</v>
      </c>
    </row>
    <row r="2078" spans="2:29">
      <c r="B2078" s="7">
        <f t="shared" si="918"/>
        <v>0.81358262068193754</v>
      </c>
      <c r="C2078" s="7">
        <f t="shared" si="919"/>
        <v>3.9764546465392847E-4</v>
      </c>
      <c r="D2078" s="58">
        <f t="shared" si="920"/>
        <v>3585392.7126506828</v>
      </c>
      <c r="E2078" s="7">
        <f t="shared" si="921"/>
        <v>520.01727002861492</v>
      </c>
      <c r="F2078" s="7">
        <f t="shared" si="922"/>
        <v>3484067.7126506828</v>
      </c>
      <c r="G2078" s="57">
        <f t="shared" si="923"/>
        <v>1.241838941291983E-2</v>
      </c>
      <c r="H2078" s="61">
        <f t="shared" si="924"/>
        <v>1.8434874284310312E-2</v>
      </c>
      <c r="I2078" s="7">
        <f t="shared" si="925"/>
        <v>6.1130251431379339E-2</v>
      </c>
      <c r="J2078" s="58">
        <f t="shared" si="926"/>
        <v>6.1308906380932906E-4</v>
      </c>
      <c r="K2078" s="7">
        <f t="shared" si="927"/>
        <v>7.0807005941064313E-3</v>
      </c>
      <c r="L2078" s="7">
        <f t="shared" si="928"/>
        <v>8.3068787217250896E-3</v>
      </c>
      <c r="M2078" s="58">
        <f t="shared" si="929"/>
        <v>2.4920636165175269E-2</v>
      </c>
      <c r="N2078" s="58">
        <f t="shared" si="930"/>
        <v>1.1243486586147977E-4</v>
      </c>
      <c r="O2078" s="59">
        <f t="shared" si="931"/>
        <v>0.19971243048645343</v>
      </c>
      <c r="P2078" s="58">
        <f t="shared" si="932"/>
        <v>2.1859669548227045E-4</v>
      </c>
      <c r="Q2078" s="58">
        <f t="shared" si="933"/>
        <v>0.54972762149447763</v>
      </c>
      <c r="R2078" s="58">
        <f t="shared" si="934"/>
        <v>0.54701337847094711</v>
      </c>
      <c r="S2078" s="60">
        <f t="shared" si="935"/>
        <v>2.7142430235305159E-3</v>
      </c>
      <c r="T2078" s="58">
        <f t="shared" si="936"/>
        <v>2.1751738905399499E-4</v>
      </c>
      <c r="U2078" s="58">
        <f t="shared" si="937"/>
        <v>3.6145560994562714E-3</v>
      </c>
      <c r="V2078" s="58">
        <f t="shared" si="938"/>
        <v>3.3938099202538601E-4</v>
      </c>
      <c r="W2078" s="50">
        <f t="shared" si="939"/>
        <v>173.52373662872884</v>
      </c>
      <c r="X2078" s="50">
        <f t="shared" si="940"/>
        <v>105381.49977129904</v>
      </c>
      <c r="Y2078" s="50">
        <f t="shared" si="941"/>
        <v>105381.49977129904</v>
      </c>
      <c r="Z2078" s="50">
        <f t="shared" si="942"/>
        <v>1.5860058298342012</v>
      </c>
      <c r="AA2078" s="50">
        <f t="shared" si="943"/>
        <v>1.3481049553590709</v>
      </c>
      <c r="AB2078" s="50">
        <f t="shared" si="944"/>
        <v>694.16173517044172</v>
      </c>
      <c r="AC2078" s="7">
        <f t="shared" si="945"/>
        <v>0.27604019167809196</v>
      </c>
    </row>
    <row r="2079" spans="2:29">
      <c r="B2079" s="7">
        <f t="shared" si="918"/>
        <v>0.81398026614659147</v>
      </c>
      <c r="C2079" s="7">
        <f t="shared" si="919"/>
        <v>3.9764546465392847E-4</v>
      </c>
      <c r="D2079" s="58">
        <f t="shared" si="920"/>
        <v>3585163.106528007</v>
      </c>
      <c r="E2079" s="7">
        <f t="shared" si="921"/>
        <v>519.98396847459708</v>
      </c>
      <c r="F2079" s="7">
        <f t="shared" si="922"/>
        <v>3483838.106528007</v>
      </c>
      <c r="G2079" s="57">
        <f t="shared" si="923"/>
        <v>1.2418135717772101E-2</v>
      </c>
      <c r="H2079" s="61">
        <f t="shared" si="924"/>
        <v>1.8439812400538665E-2</v>
      </c>
      <c r="I2079" s="7">
        <f t="shared" si="925"/>
        <v>6.1120375198922633E-2</v>
      </c>
      <c r="J2079" s="58">
        <f t="shared" si="926"/>
        <v>6.1251700652604135E-4</v>
      </c>
      <c r="K2079" s="7">
        <f t="shared" si="927"/>
        <v>7.0814530207077321E-3</v>
      </c>
      <c r="L2079" s="7">
        <f t="shared" si="928"/>
        <v>8.3064870337598157E-3</v>
      </c>
      <c r="M2079" s="58">
        <f t="shared" si="929"/>
        <v>2.4919461101279447E-2</v>
      </c>
      <c r="N2079" s="58">
        <f t="shared" si="930"/>
        <v>1.1231180776377777E-4</v>
      </c>
      <c r="O2079" s="59">
        <f t="shared" si="931"/>
        <v>0.19949384854041027</v>
      </c>
      <c r="P2079" s="58">
        <f t="shared" si="932"/>
        <v>2.1858194604315595E-4</v>
      </c>
      <c r="Q2079" s="58">
        <f t="shared" si="933"/>
        <v>0.54969052956102038</v>
      </c>
      <c r="R2079" s="58">
        <f t="shared" si="934"/>
        <v>0.54697834810441581</v>
      </c>
      <c r="S2079" s="60">
        <f t="shared" si="935"/>
        <v>2.7121814566045677E-3</v>
      </c>
      <c r="T2079" s="58">
        <f t="shared" si="936"/>
        <v>2.1750345938761865E-4</v>
      </c>
      <c r="U2079" s="58">
        <f t="shared" si="937"/>
        <v>3.6156345861118088E-3</v>
      </c>
      <c r="V2079" s="58">
        <f t="shared" si="938"/>
        <v>3.3950405012308799E-4</v>
      </c>
      <c r="W2079" s="50">
        <f t="shared" si="939"/>
        <v>173.51555459530766</v>
      </c>
      <c r="X2079" s="50">
        <f t="shared" si="940"/>
        <v>105374.75121137733</v>
      </c>
      <c r="Y2079" s="50">
        <f t="shared" si="941"/>
        <v>105374.75121137733</v>
      </c>
      <c r="Z2079" s="50">
        <f t="shared" si="942"/>
        <v>1.5859930530793331</v>
      </c>
      <c r="AA2079" s="50">
        <f t="shared" si="943"/>
        <v>1.3480940951174332</v>
      </c>
      <c r="AB2079" s="50">
        <f t="shared" si="944"/>
        <v>694.11168976122838</v>
      </c>
      <c r="AC2079" s="7">
        <f t="shared" si="945"/>
        <v>0.27602031556182732</v>
      </c>
    </row>
    <row r="2080" spans="2:29">
      <c r="B2080" s="7">
        <f t="shared" si="918"/>
        <v>0.8143779116112454</v>
      </c>
      <c r="C2080" s="7">
        <f t="shared" si="919"/>
        <v>3.9764546465392847E-4</v>
      </c>
      <c r="D2080" s="58">
        <f t="shared" si="920"/>
        <v>3584932.9417342688</v>
      </c>
      <c r="E2080" s="7">
        <f t="shared" si="921"/>
        <v>519.95058589218866</v>
      </c>
      <c r="F2080" s="7">
        <f t="shared" si="922"/>
        <v>3483607.9417342688</v>
      </c>
      <c r="G2080" s="57">
        <f t="shared" si="923"/>
        <v>1.241788139423537E-2</v>
      </c>
      <c r="H2080" s="61">
        <f t="shared" si="924"/>
        <v>1.8444750415886293E-2</v>
      </c>
      <c r="I2080" s="7">
        <f t="shared" si="925"/>
        <v>6.1110499168227375E-2</v>
      </c>
      <c r="J2080" s="58">
        <f t="shared" si="926"/>
        <v>6.1194480771857812E-4</v>
      </c>
      <c r="K2080" s="7">
        <f t="shared" si="927"/>
        <v>7.0822048190948067E-3</v>
      </c>
      <c r="L2080" s="7">
        <f t="shared" si="928"/>
        <v>8.3060944345319625E-3</v>
      </c>
      <c r="M2080" s="58">
        <f t="shared" si="929"/>
        <v>2.4918283303595887E-2</v>
      </c>
      <c r="N2080" s="58">
        <f t="shared" si="930"/>
        <v>1.1218875798926171E-4</v>
      </c>
      <c r="O2080" s="59">
        <f t="shared" si="931"/>
        <v>0.19927528137842609</v>
      </c>
      <c r="P2080" s="58">
        <f t="shared" si="932"/>
        <v>2.1856716198417891E-4</v>
      </c>
      <c r="Q2080" s="58">
        <f t="shared" si="933"/>
        <v>0.54965335056542963</v>
      </c>
      <c r="R2080" s="58">
        <f t="shared" si="934"/>
        <v>0.54694323250299692</v>
      </c>
      <c r="S2080" s="60">
        <f t="shared" si="935"/>
        <v>2.7101180624327093E-3</v>
      </c>
      <c r="T2080" s="58">
        <f t="shared" si="936"/>
        <v>2.1748949582797584E-4</v>
      </c>
      <c r="U2080" s="58">
        <f t="shared" si="937"/>
        <v>3.6167122522680118E-3</v>
      </c>
      <c r="V2080" s="58">
        <f t="shared" si="938"/>
        <v>3.3962709989760408E-4</v>
      </c>
      <c r="W2080" s="50">
        <f t="shared" si="939"/>
        <v>173.50735352637469</v>
      </c>
      <c r="X2080" s="50">
        <f t="shared" si="940"/>
        <v>105367.98623105226</v>
      </c>
      <c r="Y2080" s="50">
        <f t="shared" si="941"/>
        <v>105367.98623105226</v>
      </c>
      <c r="Z2080" s="50">
        <f t="shared" si="942"/>
        <v>1.5859802435938126</v>
      </c>
      <c r="AA2080" s="50">
        <f t="shared" si="943"/>
        <v>1.3480832070547406</v>
      </c>
      <c r="AB2080" s="50">
        <f t="shared" si="944"/>
        <v>694.06152258295413</v>
      </c>
      <c r="AC2080" s="7">
        <f t="shared" si="945"/>
        <v>0.27600039102136947</v>
      </c>
    </row>
    <row r="2081" spans="2:29">
      <c r="B2081" s="7">
        <f t="shared" si="918"/>
        <v>0.81477555707589933</v>
      </c>
      <c r="C2081" s="7">
        <f t="shared" si="919"/>
        <v>3.9764546465392847E-4</v>
      </c>
      <c r="D2081" s="58">
        <f t="shared" si="920"/>
        <v>3584702.2183454139</v>
      </c>
      <c r="E2081" s="7">
        <f t="shared" si="921"/>
        <v>519.91712229240477</v>
      </c>
      <c r="F2081" s="7">
        <f t="shared" si="922"/>
        <v>3483377.2183454139</v>
      </c>
      <c r="G2081" s="57">
        <f t="shared" si="923"/>
        <v>1.2417626442311393E-2</v>
      </c>
      <c r="H2081" s="61">
        <f t="shared" si="924"/>
        <v>1.8449688330103322E-2</v>
      </c>
      <c r="I2081" s="7">
        <f t="shared" si="925"/>
        <v>6.1100623339793318E-2</v>
      </c>
      <c r="J2081" s="58">
        <f t="shared" si="926"/>
        <v>6.1137246742529595E-4</v>
      </c>
      <c r="K2081" s="7">
        <f t="shared" si="927"/>
        <v>7.0829559892672186E-3</v>
      </c>
      <c r="L2081" s="7">
        <f t="shared" si="928"/>
        <v>8.305700924117811E-3</v>
      </c>
      <c r="M2081" s="58">
        <f t="shared" si="929"/>
        <v>2.4917102772353435E-2</v>
      </c>
      <c r="N2081" s="58">
        <f t="shared" si="930"/>
        <v>1.120657165574192E-4</v>
      </c>
      <c r="O2081" s="59">
        <f t="shared" si="931"/>
        <v>0.19905672903511584</v>
      </c>
      <c r="P2081" s="58">
        <f t="shared" si="932"/>
        <v>2.1855234331025208E-4</v>
      </c>
      <c r="Q2081" s="58">
        <f t="shared" si="933"/>
        <v>0.54961608452006006</v>
      </c>
      <c r="R2081" s="58">
        <f t="shared" si="934"/>
        <v>0.54690803167827706</v>
      </c>
      <c r="S2081" s="60">
        <f t="shared" si="935"/>
        <v>2.708052841782993E-3</v>
      </c>
      <c r="T2081" s="58">
        <f t="shared" si="936"/>
        <v>2.1747549837967392E-4</v>
      </c>
      <c r="U2081" s="58">
        <f t="shared" si="937"/>
        <v>3.61778909719859E-3</v>
      </c>
      <c r="V2081" s="58">
        <f t="shared" si="938"/>
        <v>3.3975014132944656E-4</v>
      </c>
      <c r="W2081" s="50">
        <f t="shared" si="939"/>
        <v>173.4991334235234</v>
      </c>
      <c r="X2081" s="50">
        <f t="shared" si="940"/>
        <v>105361.20483255606</v>
      </c>
      <c r="Y2081" s="50">
        <f t="shared" si="941"/>
        <v>105361.20483255606</v>
      </c>
      <c r="Z2081" s="50">
        <f t="shared" si="942"/>
        <v>1.585967401369573</v>
      </c>
      <c r="AA2081" s="50">
        <f t="shared" si="943"/>
        <v>1.348072291164137</v>
      </c>
      <c r="AB2081" s="50">
        <f t="shared" si="944"/>
        <v>694.01123365217222</v>
      </c>
      <c r="AC2081" s="7">
        <f t="shared" si="945"/>
        <v>0.27598041806328799</v>
      </c>
    </row>
    <row r="2082" spans="2:29">
      <c r="B2082" s="7">
        <f t="shared" ref="B2082:B2145" si="946">B2081+$E$18/3000</f>
        <v>0.81517320254055325</v>
      </c>
      <c r="C2082" s="7">
        <f t="shared" si="919"/>
        <v>3.9764546465392847E-4</v>
      </c>
      <c r="D2082" s="58">
        <f t="shared" si="920"/>
        <v>3584470.9364374168</v>
      </c>
      <c r="E2082" s="7">
        <f t="shared" si="921"/>
        <v>519.88357768626463</v>
      </c>
      <c r="F2082" s="7">
        <f t="shared" si="922"/>
        <v>3483145.9364374168</v>
      </c>
      <c r="G2082" s="57">
        <f t="shared" si="923"/>
        <v>1.241737086200176E-2</v>
      </c>
      <c r="H2082" s="61">
        <f t="shared" si="924"/>
        <v>1.8454626142939873E-2</v>
      </c>
      <c r="I2082" s="7">
        <f t="shared" si="925"/>
        <v>6.1090747714120215E-2</v>
      </c>
      <c r="J2082" s="58">
        <f t="shared" si="926"/>
        <v>6.1079998568458146E-4</v>
      </c>
      <c r="K2082" s="7">
        <f t="shared" si="927"/>
        <v>7.0837065312246541E-3</v>
      </c>
      <c r="L2082" s="7">
        <f t="shared" si="928"/>
        <v>8.3053065025938174E-3</v>
      </c>
      <c r="M2082" s="58">
        <f t="shared" si="929"/>
        <v>2.491591950778145E-2</v>
      </c>
      <c r="N2082" s="58">
        <f t="shared" si="930"/>
        <v>1.1194268348773502E-4</v>
      </c>
      <c r="O2082" s="59">
        <f t="shared" si="931"/>
        <v>0.19883819154508933</v>
      </c>
      <c r="P2082" s="58">
        <f t="shared" si="932"/>
        <v>2.1853749002651024E-4</v>
      </c>
      <c r="Q2082" s="58">
        <f t="shared" si="933"/>
        <v>0.54957873143782432</v>
      </c>
      <c r="R2082" s="58">
        <f t="shared" si="934"/>
        <v>0.54687274564184762</v>
      </c>
      <c r="S2082" s="60">
        <f t="shared" si="935"/>
        <v>2.7059857959766953E-3</v>
      </c>
      <c r="T2082" s="58">
        <f t="shared" si="936"/>
        <v>2.1746146704732213E-4</v>
      </c>
      <c r="U2082" s="58">
        <f t="shared" si="937"/>
        <v>3.6188651201777781E-3</v>
      </c>
      <c r="V2082" s="58">
        <f t="shared" si="938"/>
        <v>3.3987317439913075E-4</v>
      </c>
      <c r="W2082" s="50">
        <f t="shared" si="939"/>
        <v>173.49089428835083</v>
      </c>
      <c r="X2082" s="50">
        <f t="shared" si="940"/>
        <v>105354.40701812177</v>
      </c>
      <c r="Y2082" s="50">
        <f t="shared" si="941"/>
        <v>105354.40701812177</v>
      </c>
      <c r="Z2082" s="50">
        <f t="shared" si="942"/>
        <v>1.5859545263985184</v>
      </c>
      <c r="AA2082" s="50">
        <f t="shared" si="943"/>
        <v>1.3480613474387406</v>
      </c>
      <c r="AB2082" s="50">
        <f t="shared" si="944"/>
        <v>693.96082298544241</v>
      </c>
      <c r="AC2082" s="7">
        <f t="shared" si="945"/>
        <v>0.2759603966941665</v>
      </c>
    </row>
    <row r="2083" spans="2:29">
      <c r="B2083" s="7">
        <f t="shared" si="946"/>
        <v>0.81557084800520718</v>
      </c>
      <c r="C2083" s="7">
        <f t="shared" si="919"/>
        <v>3.9764546465392847E-4</v>
      </c>
      <c r="D2083" s="58">
        <f t="shared" si="920"/>
        <v>3584239.0960864946</v>
      </c>
      <c r="E2083" s="7">
        <f t="shared" si="921"/>
        <v>519.84995208482258</v>
      </c>
      <c r="F2083" s="7">
        <f t="shared" si="922"/>
        <v>3482914.0960864946</v>
      </c>
      <c r="G2083" s="57">
        <f t="shared" si="923"/>
        <v>1.2417114653308114E-2</v>
      </c>
      <c r="H2083" s="61">
        <f t="shared" si="924"/>
        <v>1.8459563854146075E-2</v>
      </c>
      <c r="I2083" s="7">
        <f t="shared" si="925"/>
        <v>6.1080872291707812E-2</v>
      </c>
      <c r="J2083" s="58">
        <f t="shared" si="926"/>
        <v>6.1022736253485237E-4</v>
      </c>
      <c r="K2083" s="7">
        <f t="shared" si="927"/>
        <v>7.0844564449669247E-3</v>
      </c>
      <c r="L2083" s="7">
        <f t="shared" si="928"/>
        <v>8.3049111700366288E-3</v>
      </c>
      <c r="M2083" s="58">
        <f t="shared" si="929"/>
        <v>2.4914733510109886E-2</v>
      </c>
      <c r="N2083" s="58">
        <f t="shared" si="930"/>
        <v>1.11819658799691E-4</v>
      </c>
      <c r="O2083" s="59">
        <f t="shared" si="931"/>
        <v>0.19861966894295113</v>
      </c>
      <c r="P2083" s="58">
        <f t="shared" si="932"/>
        <v>2.1852260213819918E-4</v>
      </c>
      <c r="Q2083" s="58">
        <f t="shared" si="933"/>
        <v>0.54954129133191487</v>
      </c>
      <c r="R2083" s="58">
        <f t="shared" si="934"/>
        <v>0.54683737440533675</v>
      </c>
      <c r="S2083" s="60">
        <f t="shared" si="935"/>
        <v>2.7039169265781204E-3</v>
      </c>
      <c r="T2083" s="58">
        <f t="shared" si="936"/>
        <v>2.1744740183554439E-4</v>
      </c>
      <c r="U2083" s="58">
        <f t="shared" si="937"/>
        <v>3.6199403204804329E-3</v>
      </c>
      <c r="V2083" s="58">
        <f t="shared" si="938"/>
        <v>3.3999619908717477E-4</v>
      </c>
      <c r="W2083" s="50">
        <f t="shared" si="939"/>
        <v>173.48263612245819</v>
      </c>
      <c r="X2083" s="50">
        <f t="shared" si="940"/>
        <v>105347.59278998952</v>
      </c>
      <c r="Y2083" s="50">
        <f t="shared" si="941"/>
        <v>105347.59278998952</v>
      </c>
      <c r="Z2083" s="50">
        <f t="shared" si="942"/>
        <v>1.5859416186725341</v>
      </c>
      <c r="AA2083" s="50">
        <f t="shared" si="943"/>
        <v>1.348050375871654</v>
      </c>
      <c r="AB2083" s="50">
        <f t="shared" si="944"/>
        <v>693.91029059937682</v>
      </c>
      <c r="AC2083" s="7">
        <f t="shared" si="945"/>
        <v>0.27594032692060033</v>
      </c>
    </row>
    <row r="2084" spans="2:29">
      <c r="B2084" s="7">
        <f t="shared" si="946"/>
        <v>0.81596849346986111</v>
      </c>
      <c r="C2084" s="7">
        <f t="shared" si="919"/>
        <v>3.9764546465392847E-4</v>
      </c>
      <c r="D2084" s="58">
        <f t="shared" si="920"/>
        <v>3584006.6973692048</v>
      </c>
      <c r="E2084" s="7">
        <f t="shared" si="921"/>
        <v>519.81624549918217</v>
      </c>
      <c r="F2084" s="7">
        <f t="shared" si="922"/>
        <v>3482681.6973692048</v>
      </c>
      <c r="G2084" s="57">
        <f t="shared" si="923"/>
        <v>1.24168578162323E-2</v>
      </c>
      <c r="H2084" s="61">
        <f t="shared" si="924"/>
        <v>1.846450146347205E-2</v>
      </c>
      <c r="I2084" s="7">
        <f t="shared" si="925"/>
        <v>6.1070997073055862E-2</v>
      </c>
      <c r="J2084" s="58">
        <f t="shared" si="926"/>
        <v>6.0965459801455731E-4</v>
      </c>
      <c r="K2084" s="7">
        <f t="shared" si="927"/>
        <v>7.085205730493962E-3</v>
      </c>
      <c r="L2084" s="7">
        <f t="shared" si="928"/>
        <v>8.304514926523076E-3</v>
      </c>
      <c r="M2084" s="58">
        <f t="shared" si="929"/>
        <v>2.4913544779569228E-2</v>
      </c>
      <c r="N2084" s="58">
        <f t="shared" si="930"/>
        <v>1.1169664251276624E-4</v>
      </c>
      <c r="O2084" s="59">
        <f t="shared" si="931"/>
        <v>0.19840116126330104</v>
      </c>
      <c r="P2084" s="58">
        <f t="shared" si="932"/>
        <v>2.1850767965009288E-4</v>
      </c>
      <c r="Q2084" s="58">
        <f t="shared" si="933"/>
        <v>0.54950376421433722</v>
      </c>
      <c r="R2084" s="58">
        <f t="shared" si="934"/>
        <v>0.54680191798042455</v>
      </c>
      <c r="S2084" s="60">
        <f t="shared" si="935"/>
        <v>2.7018462339126748E-3</v>
      </c>
      <c r="T2084" s="58">
        <f t="shared" si="936"/>
        <v>2.174333027489852E-4</v>
      </c>
      <c r="U2084" s="58">
        <f t="shared" si="937"/>
        <v>3.6210146973815406E-3</v>
      </c>
      <c r="V2084" s="58">
        <f t="shared" si="938"/>
        <v>3.4011921537409952E-4</v>
      </c>
      <c r="W2084" s="50">
        <f t="shared" si="939"/>
        <v>173.47435892745028</v>
      </c>
      <c r="X2084" s="50">
        <f t="shared" si="940"/>
        <v>105340.7621504095</v>
      </c>
      <c r="Y2084" s="50">
        <f t="shared" si="941"/>
        <v>105340.7621504095</v>
      </c>
      <c r="Z2084" s="50">
        <f t="shared" si="942"/>
        <v>1.5859286781834936</v>
      </c>
      <c r="AA2084" s="50">
        <f t="shared" si="943"/>
        <v>1.3480393764559695</v>
      </c>
      <c r="AB2084" s="50">
        <f t="shared" si="944"/>
        <v>693.85963651066231</v>
      </c>
      <c r="AC2084" s="7">
        <f t="shared" si="945"/>
        <v>0.27592020874920997</v>
      </c>
    </row>
    <row r="2085" spans="2:29">
      <c r="B2085" s="7">
        <f t="shared" si="946"/>
        <v>0.81636613893451504</v>
      </c>
      <c r="C2085" s="7">
        <f t="shared" si="919"/>
        <v>3.9764546465392847E-4</v>
      </c>
      <c r="D2085" s="58">
        <f t="shared" si="920"/>
        <v>3583773.7403619583</v>
      </c>
      <c r="E2085" s="7">
        <f t="shared" si="921"/>
        <v>519.78245794042607</v>
      </c>
      <c r="F2085" s="7">
        <f t="shared" si="922"/>
        <v>3482448.7403619583</v>
      </c>
      <c r="G2085" s="57">
        <f t="shared" si="923"/>
        <v>1.241660035077578E-2</v>
      </c>
      <c r="H2085" s="61">
        <f t="shared" si="924"/>
        <v>1.8469438970667929E-2</v>
      </c>
      <c r="I2085" s="7">
        <f t="shared" si="925"/>
        <v>6.1061122058664104E-2</v>
      </c>
      <c r="J2085" s="58">
        <f t="shared" si="926"/>
        <v>6.0908169216217537E-4</v>
      </c>
      <c r="K2085" s="7">
        <f t="shared" si="927"/>
        <v>7.0859543878058233E-3</v>
      </c>
      <c r="L2085" s="7">
        <f t="shared" si="928"/>
        <v>8.3041177721301738E-3</v>
      </c>
      <c r="M2085" s="58">
        <f t="shared" si="929"/>
        <v>2.4912353316390523E-2</v>
      </c>
      <c r="N2085" s="58">
        <f t="shared" si="930"/>
        <v>1.1157363464643679E-4</v>
      </c>
      <c r="O2085" s="59">
        <f t="shared" si="931"/>
        <v>0.19818266854073335</v>
      </c>
      <c r="P2085" s="58">
        <f t="shared" si="932"/>
        <v>2.1849272256768693E-4</v>
      </c>
      <c r="Q2085" s="58">
        <f t="shared" si="933"/>
        <v>0.54946615009891164</v>
      </c>
      <c r="R2085" s="58">
        <f t="shared" si="934"/>
        <v>0.54676637637876879</v>
      </c>
      <c r="S2085" s="60">
        <f t="shared" si="935"/>
        <v>2.6997737201428507E-3</v>
      </c>
      <c r="T2085" s="58">
        <f t="shared" si="936"/>
        <v>2.1741916979228025E-4</v>
      </c>
      <c r="U2085" s="58">
        <f t="shared" si="937"/>
        <v>3.6220882501569471E-3</v>
      </c>
      <c r="V2085" s="58">
        <f t="shared" si="938"/>
        <v>3.40242223240429E-4</v>
      </c>
      <c r="W2085" s="50">
        <f t="shared" si="939"/>
        <v>173.46606270493598</v>
      </c>
      <c r="X2085" s="50">
        <f t="shared" si="940"/>
        <v>105333.91510162759</v>
      </c>
      <c r="Y2085" s="50">
        <f t="shared" si="941"/>
        <v>105333.91510162759</v>
      </c>
      <c r="Z2085" s="50">
        <f t="shared" si="942"/>
        <v>1.5859157049232298</v>
      </c>
      <c r="AA2085" s="50">
        <f t="shared" si="943"/>
        <v>1.3480283491847453</v>
      </c>
      <c r="AB2085" s="50">
        <f t="shared" si="944"/>
        <v>693.80886073595343</v>
      </c>
      <c r="AC2085" s="7">
        <f t="shared" si="945"/>
        <v>0.27590004218662462</v>
      </c>
    </row>
    <row r="2086" spans="2:29">
      <c r="B2086" s="7">
        <f t="shared" si="946"/>
        <v>0.81676378439916897</v>
      </c>
      <c r="C2086" s="7">
        <f t="shared" si="919"/>
        <v>3.9764546465392847E-4</v>
      </c>
      <c r="D2086" s="58">
        <f t="shared" si="920"/>
        <v>3583540.2251417357</v>
      </c>
      <c r="E2086" s="7">
        <f t="shared" si="921"/>
        <v>519.74858941971934</v>
      </c>
      <c r="F2086" s="7">
        <f t="shared" si="922"/>
        <v>3482215.2251417357</v>
      </c>
      <c r="G2086" s="57">
        <f t="shared" si="923"/>
        <v>1.2416342256940462E-2</v>
      </c>
      <c r="H2086" s="61">
        <f t="shared" si="924"/>
        <v>1.8474376375483836E-2</v>
      </c>
      <c r="I2086" s="7">
        <f t="shared" si="925"/>
        <v>6.1051247249032291E-2</v>
      </c>
      <c r="J2086" s="58">
        <f t="shared" si="926"/>
        <v>6.0850864501621677E-4</v>
      </c>
      <c r="K2086" s="7">
        <f t="shared" si="927"/>
        <v>7.0867024169026897E-3</v>
      </c>
      <c r="L2086" s="7">
        <f t="shared" si="928"/>
        <v>8.3037197069351226E-3</v>
      </c>
      <c r="M2086" s="58">
        <f t="shared" si="929"/>
        <v>2.4911159120805368E-2</v>
      </c>
      <c r="N2086" s="58">
        <f t="shared" si="930"/>
        <v>1.1145063522017602E-4</v>
      </c>
      <c r="O2086" s="59">
        <f t="shared" si="931"/>
        <v>0.19796419080983765</v>
      </c>
      <c r="P2086" s="58">
        <f t="shared" si="932"/>
        <v>2.1847773089569977E-4</v>
      </c>
      <c r="Q2086" s="58">
        <f t="shared" si="933"/>
        <v>0.54942844899750409</v>
      </c>
      <c r="R2086" s="58">
        <f t="shared" si="934"/>
        <v>0.54673074961211432</v>
      </c>
      <c r="S2086" s="60">
        <f t="shared" si="935"/>
        <v>2.6976993853897735E-3</v>
      </c>
      <c r="T2086" s="58">
        <f t="shared" si="936"/>
        <v>2.1740500297009983E-4</v>
      </c>
      <c r="U2086" s="58">
        <f t="shared" si="937"/>
        <v>3.6231609780825471E-3</v>
      </c>
      <c r="V2086" s="58">
        <f t="shared" si="938"/>
        <v>3.4036522266668974E-4</v>
      </c>
      <c r="W2086" s="50">
        <f t="shared" si="939"/>
        <v>173.45774745652787</v>
      </c>
      <c r="X2086" s="50">
        <f t="shared" si="940"/>
        <v>105327.05164590637</v>
      </c>
      <c r="Y2086" s="50">
        <f t="shared" si="941"/>
        <v>105327.05164590637</v>
      </c>
      <c r="Z2086" s="50">
        <f t="shared" si="942"/>
        <v>1.585902698883576</v>
      </c>
      <c r="AA2086" s="50">
        <f t="shared" si="943"/>
        <v>1.3480172940510395</v>
      </c>
      <c r="AB2086" s="50">
        <f t="shared" si="944"/>
        <v>693.75796329202899</v>
      </c>
      <c r="AC2086" s="7">
        <f t="shared" si="945"/>
        <v>0.27587982723949145</v>
      </c>
    </row>
    <row r="2087" spans="2:29">
      <c r="B2087" s="7">
        <f t="shared" si="946"/>
        <v>0.8171614298638229</v>
      </c>
      <c r="C2087" s="7">
        <f t="shared" si="919"/>
        <v>3.9764546465392847E-4</v>
      </c>
      <c r="D2087" s="58">
        <f t="shared" si="920"/>
        <v>3583306.1517852941</v>
      </c>
      <c r="E2087" s="7">
        <f t="shared" si="921"/>
        <v>519.71463994819453</v>
      </c>
      <c r="F2087" s="7">
        <f t="shared" si="922"/>
        <v>3481981.1517852941</v>
      </c>
      <c r="G2087" s="57">
        <f t="shared" si="923"/>
        <v>1.2416083534727789E-2</v>
      </c>
      <c r="H2087" s="61">
        <f t="shared" si="924"/>
        <v>1.84793136776699E-2</v>
      </c>
      <c r="I2087" s="7">
        <f t="shared" si="925"/>
        <v>6.1041372644660162E-2</v>
      </c>
      <c r="J2087" s="58">
        <f t="shared" si="926"/>
        <v>6.0793545661522186E-4</v>
      </c>
      <c r="K2087" s="7">
        <f t="shared" si="927"/>
        <v>7.0874498177848624E-3</v>
      </c>
      <c r="L2087" s="7">
        <f t="shared" si="928"/>
        <v>8.3033207310153068E-3</v>
      </c>
      <c r="M2087" s="58">
        <f t="shared" si="929"/>
        <v>2.490996219304592E-2</v>
      </c>
      <c r="N2087" s="58">
        <f t="shared" si="930"/>
        <v>1.1132764425345417E-4</v>
      </c>
      <c r="O2087" s="59">
        <f t="shared" si="931"/>
        <v>0.19774572810519797</v>
      </c>
      <c r="P2087" s="58">
        <f t="shared" si="932"/>
        <v>2.1846270463968254E-4</v>
      </c>
      <c r="Q2087" s="58">
        <f t="shared" si="933"/>
        <v>0.54939066092407463</v>
      </c>
      <c r="R2087" s="58">
        <f t="shared" si="934"/>
        <v>0.54669503769217154</v>
      </c>
      <c r="S2087" s="60">
        <f t="shared" si="935"/>
        <v>2.6956232319030882E-3</v>
      </c>
      <c r="T2087" s="58">
        <f t="shared" si="936"/>
        <v>2.173908022871005E-4</v>
      </c>
      <c r="U2087" s="58">
        <f t="shared" si="937"/>
        <v>3.6242328804351291E-3</v>
      </c>
      <c r="V2087" s="58">
        <f t="shared" si="938"/>
        <v>3.4048821363341159E-4</v>
      </c>
      <c r="W2087" s="50">
        <f t="shared" si="939"/>
        <v>173.44941318384247</v>
      </c>
      <c r="X2087" s="50">
        <f t="shared" si="940"/>
        <v>105320.17178550187</v>
      </c>
      <c r="Y2087" s="50">
        <f t="shared" si="941"/>
        <v>105320.17178550187</v>
      </c>
      <c r="Z2087" s="50">
        <f t="shared" si="942"/>
        <v>1.5858896600563215</v>
      </c>
      <c r="AA2087" s="50">
        <f t="shared" si="943"/>
        <v>1.3480062110478732</v>
      </c>
      <c r="AB2087" s="50">
        <f t="shared" si="944"/>
        <v>693.70694419561914</v>
      </c>
      <c r="AC2087" s="7">
        <f t="shared" si="945"/>
        <v>0.27585956391447286</v>
      </c>
    </row>
    <row r="2088" spans="2:29">
      <c r="B2088" s="7">
        <f t="shared" si="946"/>
        <v>0.81755907532847683</v>
      </c>
      <c r="C2088" s="7">
        <f t="shared" si="919"/>
        <v>3.9764546465392847E-4</v>
      </c>
      <c r="D2088" s="58">
        <f t="shared" si="920"/>
        <v>3583071.5203699893</v>
      </c>
      <c r="E2088" s="7">
        <f t="shared" si="921"/>
        <v>519.6806095370714</v>
      </c>
      <c r="F2088" s="7">
        <f t="shared" si="922"/>
        <v>3481746.5203699893</v>
      </c>
      <c r="G2088" s="57">
        <f t="shared" si="923"/>
        <v>1.2415824184139687E-2</v>
      </c>
      <c r="H2088" s="61">
        <f t="shared" si="924"/>
        <v>1.8484250876976249E-2</v>
      </c>
      <c r="I2088" s="7">
        <f t="shared" si="925"/>
        <v>6.1031498246047464E-2</v>
      </c>
      <c r="J2088" s="58">
        <f t="shared" si="926"/>
        <v>6.073621269977621E-4</v>
      </c>
      <c r="K2088" s="7">
        <f t="shared" si="927"/>
        <v>7.0881965904527706E-3</v>
      </c>
      <c r="L2088" s="7">
        <f t="shared" si="928"/>
        <v>8.3029208444482944E-3</v>
      </c>
      <c r="M2088" s="58">
        <f t="shared" si="929"/>
        <v>2.4908762533344883E-2</v>
      </c>
      <c r="N2088" s="58">
        <f t="shared" si="930"/>
        <v>1.1120466176573873E-4</v>
      </c>
      <c r="O2088" s="59">
        <f t="shared" si="931"/>
        <v>0.19752728046139342</v>
      </c>
      <c r="P2088" s="58">
        <f t="shared" si="932"/>
        <v>2.1844764380454795E-4</v>
      </c>
      <c r="Q2088" s="58">
        <f t="shared" si="933"/>
        <v>0.5493527858909778</v>
      </c>
      <c r="R2088" s="58">
        <f t="shared" si="934"/>
        <v>0.54665924063074267</v>
      </c>
      <c r="S2088" s="60">
        <f t="shared" si="935"/>
        <v>2.6935452602351306E-3</v>
      </c>
      <c r="T2088" s="58">
        <f t="shared" si="936"/>
        <v>2.1737656774797537E-4</v>
      </c>
      <c r="U2088" s="58">
        <f t="shared" si="937"/>
        <v>3.6253039564917017E-3</v>
      </c>
      <c r="V2088" s="58">
        <f t="shared" si="938"/>
        <v>3.4061119612112704E-4</v>
      </c>
      <c r="W2088" s="50">
        <f t="shared" si="939"/>
        <v>173.44105988850012</v>
      </c>
      <c r="X2088" s="50">
        <f t="shared" si="940"/>
        <v>105313.27552268775</v>
      </c>
      <c r="Y2088" s="50">
        <f t="shared" si="941"/>
        <v>105313.27552268775</v>
      </c>
      <c r="Z2088" s="50">
        <f t="shared" si="942"/>
        <v>1.5858765884332573</v>
      </c>
      <c r="AA2088" s="50">
        <f t="shared" si="943"/>
        <v>1.3479951001682686</v>
      </c>
      <c r="AB2088" s="50">
        <f t="shared" si="944"/>
        <v>693.65580346358479</v>
      </c>
      <c r="AC2088" s="7">
        <f t="shared" si="945"/>
        <v>0.27583925221824751</v>
      </c>
    </row>
    <row r="2089" spans="2:29">
      <c r="B2089" s="7">
        <f t="shared" si="946"/>
        <v>0.81795672079313075</v>
      </c>
      <c r="C2089" s="7">
        <f t="shared" si="919"/>
        <v>3.9764546465392847E-4</v>
      </c>
      <c r="D2089" s="58">
        <f t="shared" si="920"/>
        <v>3582836.3309731199</v>
      </c>
      <c r="E2089" s="7">
        <f t="shared" si="921"/>
        <v>519.64649819756085</v>
      </c>
      <c r="F2089" s="7">
        <f t="shared" si="922"/>
        <v>3481511.3309731199</v>
      </c>
      <c r="G2089" s="57">
        <f t="shared" si="923"/>
        <v>1.2415564205177807E-2</v>
      </c>
      <c r="H2089" s="61">
        <f t="shared" si="924"/>
        <v>1.8489187973153014E-2</v>
      </c>
      <c r="I2089" s="7">
        <f t="shared" si="925"/>
        <v>6.1021624053693935E-2</v>
      </c>
      <c r="J2089" s="58">
        <f t="shared" si="926"/>
        <v>6.0678865620243975E-4</v>
      </c>
      <c r="K2089" s="7">
        <f t="shared" si="927"/>
        <v>7.0889427349069625E-3</v>
      </c>
      <c r="L2089" s="7">
        <f t="shared" si="928"/>
        <v>8.3025200473118427E-3</v>
      </c>
      <c r="M2089" s="58">
        <f t="shared" si="929"/>
        <v>2.4907560141935528E-2</v>
      </c>
      <c r="N2089" s="58">
        <f t="shared" si="930"/>
        <v>1.1108168777649425E-4</v>
      </c>
      <c r="O2089" s="59">
        <f t="shared" si="931"/>
        <v>0.19730884791299791</v>
      </c>
      <c r="P2089" s="58">
        <f t="shared" si="932"/>
        <v>2.1843254839551407E-4</v>
      </c>
      <c r="Q2089" s="58">
        <f t="shared" si="933"/>
        <v>0.5493148239113359</v>
      </c>
      <c r="R2089" s="58">
        <f t="shared" si="934"/>
        <v>0.54662335843962095</v>
      </c>
      <c r="S2089" s="60">
        <f t="shared" si="935"/>
        <v>2.6914654717149489E-3</v>
      </c>
      <c r="T2089" s="58">
        <f t="shared" si="936"/>
        <v>2.1736229935741396E-4</v>
      </c>
      <c r="U2089" s="58">
        <f t="shared" si="937"/>
        <v>3.6263742055298019E-3</v>
      </c>
      <c r="V2089" s="58">
        <f t="shared" si="938"/>
        <v>3.4073417011037152E-4</v>
      </c>
      <c r="W2089" s="50">
        <f t="shared" si="939"/>
        <v>173.4326875721251</v>
      </c>
      <c r="X2089" s="50">
        <f t="shared" si="940"/>
        <v>105306.36285973593</v>
      </c>
      <c r="Y2089" s="50">
        <f t="shared" si="941"/>
        <v>105306.36285973593</v>
      </c>
      <c r="Z2089" s="50">
        <f t="shared" si="942"/>
        <v>1.585863484006139</v>
      </c>
      <c r="AA2089" s="50">
        <f t="shared" si="943"/>
        <v>1.347983961405218</v>
      </c>
      <c r="AB2089" s="50">
        <f t="shared" si="944"/>
        <v>693.60454111277375</v>
      </c>
      <c r="AC2089" s="7">
        <f t="shared" si="945"/>
        <v>0.27581889215751748</v>
      </c>
    </row>
    <row r="2090" spans="2:29">
      <c r="B2090" s="7">
        <f t="shared" si="946"/>
        <v>0.81835436625778468</v>
      </c>
      <c r="C2090" s="7">
        <f t="shared" si="919"/>
        <v>3.9764546465392847E-4</v>
      </c>
      <c r="D2090" s="58">
        <f t="shared" si="920"/>
        <v>3582600.5836722259</v>
      </c>
      <c r="E2090" s="7">
        <f t="shared" si="921"/>
        <v>519.61230594090932</v>
      </c>
      <c r="F2090" s="7">
        <f t="shared" si="922"/>
        <v>3481275.5836722259</v>
      </c>
      <c r="G2090" s="57">
        <f t="shared" si="923"/>
        <v>1.2415303597843869E-2</v>
      </c>
      <c r="H2090" s="61">
        <f t="shared" si="924"/>
        <v>1.8494124965950324E-2</v>
      </c>
      <c r="I2090" s="7">
        <f t="shared" si="925"/>
        <v>6.1011750068099314E-2</v>
      </c>
      <c r="J2090" s="58">
        <f t="shared" si="926"/>
        <v>6.0621504426788732E-4</v>
      </c>
      <c r="K2090" s="7">
        <f t="shared" si="927"/>
        <v>7.089688251148113E-3</v>
      </c>
      <c r="L2090" s="7">
        <f t="shared" si="928"/>
        <v>8.3021183396838876E-3</v>
      </c>
      <c r="M2090" s="58">
        <f t="shared" si="929"/>
        <v>2.4906355019051661E-2</v>
      </c>
      <c r="N2090" s="58">
        <f t="shared" si="930"/>
        <v>1.109587223051823E-4</v>
      </c>
      <c r="O2090" s="59">
        <f t="shared" si="931"/>
        <v>0.19709043049458005</v>
      </c>
      <c r="P2090" s="58">
        <f t="shared" si="932"/>
        <v>2.1841741841785445E-4</v>
      </c>
      <c r="Q2090" s="58">
        <f t="shared" si="933"/>
        <v>0.54927677499841099</v>
      </c>
      <c r="R2090" s="58">
        <f t="shared" si="934"/>
        <v>0.54658739113063615</v>
      </c>
      <c r="S2090" s="60">
        <f t="shared" si="935"/>
        <v>2.6893838677748416E-3</v>
      </c>
      <c r="T2090" s="58">
        <f t="shared" si="936"/>
        <v>2.1734799712012036E-4</v>
      </c>
      <c r="U2090" s="58">
        <f t="shared" si="937"/>
        <v>3.6274436268275358E-3</v>
      </c>
      <c r="V2090" s="58">
        <f t="shared" si="938"/>
        <v>3.4085713558168343E-4</v>
      </c>
      <c r="W2090" s="50">
        <f t="shared" si="939"/>
        <v>173.42429623634541</v>
      </c>
      <c r="X2090" s="50">
        <f t="shared" si="940"/>
        <v>105299.4337989255</v>
      </c>
      <c r="Y2090" s="50">
        <f t="shared" si="941"/>
        <v>105299.4337989255</v>
      </c>
      <c r="Z2090" s="50">
        <f t="shared" si="942"/>
        <v>1.5858503467667049</v>
      </c>
      <c r="AA2090" s="50">
        <f t="shared" si="943"/>
        <v>1.3479727947516991</v>
      </c>
      <c r="AB2090" s="50">
        <f t="shared" si="944"/>
        <v>693.55315716008693</v>
      </c>
      <c r="AC2090" s="7">
        <f t="shared" si="945"/>
        <v>0.27579848373899279</v>
      </c>
    </row>
    <row r="2091" spans="2:29">
      <c r="B2091" s="7">
        <f t="shared" si="946"/>
        <v>0.81875201172243861</v>
      </c>
      <c r="C2091" s="7">
        <f t="shared" si="919"/>
        <v>3.9764546465392847E-4</v>
      </c>
      <c r="D2091" s="58">
        <f t="shared" si="920"/>
        <v>3582364.278545131</v>
      </c>
      <c r="E2091" s="7">
        <f t="shared" si="921"/>
        <v>519.57803277840412</v>
      </c>
      <c r="F2091" s="7">
        <f t="shared" si="922"/>
        <v>3481039.278545131</v>
      </c>
      <c r="G2091" s="57">
        <f t="shared" si="923"/>
        <v>1.2415042362139707E-2</v>
      </c>
      <c r="H2091" s="61">
        <f t="shared" si="924"/>
        <v>1.8499061855118307E-2</v>
      </c>
      <c r="I2091" s="7">
        <f t="shared" si="925"/>
        <v>6.1001876289763349E-2</v>
      </c>
      <c r="J2091" s="58">
        <f t="shared" si="926"/>
        <v>6.056412912327691E-4</v>
      </c>
      <c r="K2091" s="7">
        <f t="shared" si="927"/>
        <v>7.0904331391770173E-3</v>
      </c>
      <c r="L2091" s="7">
        <f t="shared" si="928"/>
        <v>8.3017157216425559E-3</v>
      </c>
      <c r="M2091" s="58">
        <f t="shared" si="929"/>
        <v>2.4905147164927668E-2</v>
      </c>
      <c r="N2091" s="58">
        <f t="shared" si="930"/>
        <v>1.1083576537126173E-4</v>
      </c>
      <c r="O2091" s="59">
        <f t="shared" si="931"/>
        <v>0.19687202824070366</v>
      </c>
      <c r="P2091" s="58">
        <f t="shared" si="932"/>
        <v>2.1840225387639856E-4</v>
      </c>
      <c r="Q2091" s="58">
        <f t="shared" si="933"/>
        <v>0.54923863916434812</v>
      </c>
      <c r="R2091" s="58">
        <f t="shared" si="934"/>
        <v>0.54655133871566186</v>
      </c>
      <c r="S2091" s="60">
        <f t="shared" si="935"/>
        <v>2.6873004486862584E-3</v>
      </c>
      <c r="T2091" s="58">
        <f t="shared" si="936"/>
        <v>2.17333661040816E-4</v>
      </c>
      <c r="U2091" s="58">
        <f t="shared" si="937"/>
        <v>3.6285122196631184E-3</v>
      </c>
      <c r="V2091" s="58">
        <f t="shared" si="938"/>
        <v>3.4098009251560402E-4</v>
      </c>
      <c r="W2091" s="50">
        <f t="shared" si="939"/>
        <v>173.41588588279311</v>
      </c>
      <c r="X2091" s="50">
        <f t="shared" si="940"/>
        <v>105292.48834254383</v>
      </c>
      <c r="Y2091" s="50">
        <f t="shared" si="941"/>
        <v>105292.48834254383</v>
      </c>
      <c r="Z2091" s="50">
        <f t="shared" si="942"/>
        <v>1.5858371767066766</v>
      </c>
      <c r="AA2091" s="50">
        <f t="shared" si="943"/>
        <v>1.3479616002006751</v>
      </c>
      <c r="AB2091" s="50">
        <f t="shared" si="944"/>
        <v>693.50165162248697</v>
      </c>
      <c r="AC2091" s="7">
        <f t="shared" si="945"/>
        <v>0.27577802696940623</v>
      </c>
    </row>
    <row r="2092" spans="2:29">
      <c r="B2092" s="7">
        <f t="shared" si="946"/>
        <v>0.81914965718709254</v>
      </c>
      <c r="C2092" s="7">
        <f t="shared" si="919"/>
        <v>3.9764546465392847E-4</v>
      </c>
      <c r="D2092" s="58">
        <f t="shared" si="920"/>
        <v>3582127.415669485</v>
      </c>
      <c r="E2092" s="7">
        <f t="shared" si="921"/>
        <v>519.5436787213074</v>
      </c>
      <c r="F2092" s="7">
        <f t="shared" si="922"/>
        <v>3480802.415669485</v>
      </c>
      <c r="G2092" s="57">
        <f t="shared" si="923"/>
        <v>1.2414780498066765E-2</v>
      </c>
      <c r="H2092" s="61">
        <f t="shared" si="924"/>
        <v>1.85039986404071E-2</v>
      </c>
      <c r="I2092" s="7">
        <f t="shared" si="925"/>
        <v>6.0992002719185763E-2</v>
      </c>
      <c r="J2092" s="58">
        <f t="shared" si="926"/>
        <v>6.050673971357784E-4</v>
      </c>
      <c r="K2092" s="7">
        <f t="shared" si="927"/>
        <v>7.0911773989945966E-3</v>
      </c>
      <c r="L2092" s="7">
        <f t="shared" si="928"/>
        <v>8.301312193266153E-3</v>
      </c>
      <c r="M2092" s="58">
        <f t="shared" si="929"/>
        <v>2.4903936579798461E-2</v>
      </c>
      <c r="N2092" s="58">
        <f t="shared" si="930"/>
        <v>1.1071281699418814E-4</v>
      </c>
      <c r="O2092" s="59">
        <f t="shared" si="931"/>
        <v>0.19665364118592668</v>
      </c>
      <c r="P2092" s="58">
        <f t="shared" si="932"/>
        <v>2.1838705477697506E-4</v>
      </c>
      <c r="Q2092" s="58">
        <f t="shared" si="933"/>
        <v>0.54920041642380524</v>
      </c>
      <c r="R2092" s="58">
        <f t="shared" si="934"/>
        <v>0.54651520120654484</v>
      </c>
      <c r="S2092" s="60">
        <f t="shared" si="935"/>
        <v>2.6852152172603949E-3</v>
      </c>
      <c r="T2092" s="58">
        <f t="shared" si="936"/>
        <v>2.1731929112421173E-4</v>
      </c>
      <c r="U2092" s="58">
        <f t="shared" si="937"/>
        <v>3.6295799833158818E-3</v>
      </c>
      <c r="V2092" s="58">
        <f t="shared" si="938"/>
        <v>3.4110304089267763E-4</v>
      </c>
      <c r="W2092" s="50">
        <f t="shared" si="939"/>
        <v>173.40745651310388</v>
      </c>
      <c r="X2092" s="50">
        <f t="shared" si="940"/>
        <v>105285.52649287318</v>
      </c>
      <c r="Y2092" s="50">
        <f t="shared" si="941"/>
        <v>105285.52649287318</v>
      </c>
      <c r="Z2092" s="50">
        <f t="shared" si="942"/>
        <v>1.5858239738177349</v>
      </c>
      <c r="AA2092" s="50">
        <f t="shared" si="943"/>
        <v>1.3479503777450745</v>
      </c>
      <c r="AB2092" s="50">
        <f t="shared" si="944"/>
        <v>693.45002451689845</v>
      </c>
      <c r="AC2092" s="7">
        <f t="shared" si="945"/>
        <v>0.2757575218554954</v>
      </c>
    </row>
    <row r="2093" spans="2:29">
      <c r="B2093" s="7">
        <f t="shared" si="946"/>
        <v>0.81954730265174647</v>
      </c>
      <c r="C2093" s="7">
        <f t="shared" si="919"/>
        <v>3.9764546465392847E-4</v>
      </c>
      <c r="D2093" s="58">
        <f t="shared" si="920"/>
        <v>3581889.9951237584</v>
      </c>
      <c r="E2093" s="7">
        <f t="shared" si="921"/>
        <v>519.50924378100035</v>
      </c>
      <c r="F2093" s="7">
        <f t="shared" si="922"/>
        <v>3480564.9951237584</v>
      </c>
      <c r="G2093" s="57">
        <f t="shared" si="923"/>
        <v>1.2414518005627199E-2</v>
      </c>
      <c r="H2093" s="61">
        <f t="shared" si="924"/>
        <v>1.8508935321566829E-2</v>
      </c>
      <c r="I2093" s="7">
        <f t="shared" si="925"/>
        <v>6.0982129356866303E-2</v>
      </c>
      <c r="J2093" s="58">
        <f t="shared" si="926"/>
        <v>6.0449336201564121E-4</v>
      </c>
      <c r="K2093" s="7">
        <f t="shared" si="927"/>
        <v>7.0919210306018936E-3</v>
      </c>
      <c r="L2093" s="7">
        <f t="shared" si="928"/>
        <v>8.3009077546331751E-3</v>
      </c>
      <c r="M2093" s="58">
        <f t="shared" si="929"/>
        <v>2.4902723263899525E-2</v>
      </c>
      <c r="N2093" s="58">
        <f t="shared" si="930"/>
        <v>1.1058987719341453E-4</v>
      </c>
      <c r="O2093" s="59">
        <f t="shared" si="931"/>
        <v>0.19643526936480254</v>
      </c>
      <c r="P2093" s="58">
        <f t="shared" si="932"/>
        <v>2.1837182112413589E-4</v>
      </c>
      <c r="Q2093" s="58">
        <f t="shared" si="933"/>
        <v>0.54916210678822974</v>
      </c>
      <c r="R2093" s="58">
        <f t="shared" si="934"/>
        <v>0.54647897861525729</v>
      </c>
      <c r="S2093" s="60">
        <f t="shared" si="935"/>
        <v>2.6831281729724488E-3</v>
      </c>
      <c r="T2093" s="58">
        <f t="shared" si="936"/>
        <v>2.1730488737506823E-4</v>
      </c>
      <c r="U2093" s="58">
        <f t="shared" si="937"/>
        <v>3.6306469170649495E-3</v>
      </c>
      <c r="V2093" s="58">
        <f t="shared" si="938"/>
        <v>3.4122598069345127E-4</v>
      </c>
      <c r="W2093" s="50">
        <f t="shared" si="939"/>
        <v>173.39900812891742</v>
      </c>
      <c r="X2093" s="50">
        <f t="shared" si="940"/>
        <v>105278.54825221996</v>
      </c>
      <c r="Y2093" s="50">
        <f t="shared" si="941"/>
        <v>105278.54825221996</v>
      </c>
      <c r="Z2093" s="50">
        <f t="shared" si="942"/>
        <v>1.5858107380915738</v>
      </c>
      <c r="AA2093" s="50">
        <f t="shared" si="943"/>
        <v>1.3479391273778376</v>
      </c>
      <c r="AB2093" s="50">
        <f t="shared" si="944"/>
        <v>693.39827586042486</v>
      </c>
      <c r="AC2093" s="7">
        <f t="shared" si="945"/>
        <v>0.27573696840402584</v>
      </c>
    </row>
    <row r="2094" spans="2:29">
      <c r="B2094" s="7">
        <f t="shared" si="946"/>
        <v>0.8199449481164004</v>
      </c>
      <c r="C2094" s="7">
        <f t="shared" si="919"/>
        <v>3.9764546465392847E-4</v>
      </c>
      <c r="D2094" s="58">
        <f t="shared" si="920"/>
        <v>3581652.0169859361</v>
      </c>
      <c r="E2094" s="7">
        <f t="shared" si="921"/>
        <v>519.47472796879367</v>
      </c>
      <c r="F2094" s="7">
        <f t="shared" si="922"/>
        <v>3480327.0169859361</v>
      </c>
      <c r="G2094" s="57">
        <f t="shared" si="923"/>
        <v>1.2414254884822421E-2</v>
      </c>
      <c r="H2094" s="61">
        <f t="shared" si="924"/>
        <v>1.851387189834763E-2</v>
      </c>
      <c r="I2094" s="7">
        <f t="shared" si="925"/>
        <v>6.0972256203304702E-2</v>
      </c>
      <c r="J2094" s="58">
        <f t="shared" si="926"/>
        <v>6.0391918591111286E-4</v>
      </c>
      <c r="K2094" s="7">
        <f t="shared" si="927"/>
        <v>7.0926640340000756E-3</v>
      </c>
      <c r="L2094" s="7">
        <f t="shared" si="928"/>
        <v>8.3005024058223006E-3</v>
      </c>
      <c r="M2094" s="58">
        <f t="shared" si="929"/>
        <v>2.4901507217466902E-2</v>
      </c>
      <c r="N2094" s="58">
        <f t="shared" si="930"/>
        <v>1.1046694598839073E-4</v>
      </c>
      <c r="O2094" s="59">
        <f t="shared" si="931"/>
        <v>0.19621691281187903</v>
      </c>
      <c r="P2094" s="58">
        <f t="shared" si="932"/>
        <v>2.1835655292351541E-4</v>
      </c>
      <c r="Q2094" s="58">
        <f t="shared" si="933"/>
        <v>0.54912371027179074</v>
      </c>
      <c r="R2094" s="58">
        <f t="shared" si="934"/>
        <v>0.5464426709536967</v>
      </c>
      <c r="S2094" s="60">
        <f t="shared" si="935"/>
        <v>2.6810393180940473E-3</v>
      </c>
      <c r="T2094" s="58">
        <f t="shared" si="936"/>
        <v>2.1729044979811645E-4</v>
      </c>
      <c r="U2094" s="58">
        <f t="shared" si="937"/>
        <v>3.6317130201903485E-3</v>
      </c>
      <c r="V2094" s="58">
        <f t="shared" si="938"/>
        <v>3.4134891189847502E-4</v>
      </c>
      <c r="W2094" s="50">
        <f t="shared" si="939"/>
        <v>173.39054073187731</v>
      </c>
      <c r="X2094" s="50">
        <f t="shared" si="940"/>
        <v>105271.55362287628</v>
      </c>
      <c r="Y2094" s="50">
        <f t="shared" si="941"/>
        <v>105271.55362287628</v>
      </c>
      <c r="Z2094" s="50">
        <f t="shared" si="942"/>
        <v>1.5857974695198296</v>
      </c>
      <c r="AA2094" s="50">
        <f t="shared" si="943"/>
        <v>1.3479278490918551</v>
      </c>
      <c r="AB2094" s="50">
        <f t="shared" si="944"/>
        <v>693.34640567006454</v>
      </c>
      <c r="AC2094" s="7">
        <f t="shared" si="945"/>
        <v>0.27571636662177773</v>
      </c>
    </row>
    <row r="2095" spans="2:29">
      <c r="B2095" s="7">
        <f t="shared" si="946"/>
        <v>0.82034259358105432</v>
      </c>
      <c r="C2095" s="7">
        <f t="shared" si="919"/>
        <v>3.9764546465392847E-4</v>
      </c>
      <c r="D2095" s="58">
        <f t="shared" si="920"/>
        <v>3581413.4813346122</v>
      </c>
      <c r="E2095" s="7">
        <f t="shared" si="921"/>
        <v>519.44013129608663</v>
      </c>
      <c r="F2095" s="7">
        <f t="shared" si="922"/>
        <v>3480088.4813346122</v>
      </c>
      <c r="G2095" s="57">
        <f t="shared" si="923"/>
        <v>1.2413991135654322E-2</v>
      </c>
      <c r="H2095" s="61">
        <f t="shared" si="924"/>
        <v>1.8518808370499639E-2</v>
      </c>
      <c r="I2095" s="7">
        <f t="shared" si="925"/>
        <v>6.0962383259000684E-2</v>
      </c>
      <c r="J2095" s="58">
        <f t="shared" si="926"/>
        <v>6.0334486886097927E-4</v>
      </c>
      <c r="K2095" s="7">
        <f t="shared" si="927"/>
        <v>7.0934064091904324E-3</v>
      </c>
      <c r="L2095" s="7">
        <f t="shared" si="928"/>
        <v>8.3000961469123918E-3</v>
      </c>
      <c r="M2095" s="58">
        <f t="shared" si="929"/>
        <v>2.4900288440737176E-2</v>
      </c>
      <c r="N2095" s="58">
        <f t="shared" si="930"/>
        <v>1.1034402339856358E-4</v>
      </c>
      <c r="O2095" s="59">
        <f t="shared" si="931"/>
        <v>0.19599857156169856</v>
      </c>
      <c r="P2095" s="58">
        <f t="shared" si="932"/>
        <v>2.1834125018047046E-4</v>
      </c>
      <c r="Q2095" s="58">
        <f t="shared" si="933"/>
        <v>0.54908522688795969</v>
      </c>
      <c r="R2095" s="58">
        <f t="shared" si="934"/>
        <v>0.54640627823385435</v>
      </c>
      <c r="S2095" s="60">
        <f t="shared" si="935"/>
        <v>2.6789486541053398E-3</v>
      </c>
      <c r="T2095" s="58">
        <f t="shared" si="936"/>
        <v>2.1727597839812473E-4</v>
      </c>
      <c r="U2095" s="58">
        <f t="shared" si="937"/>
        <v>3.632778291972694E-3</v>
      </c>
      <c r="V2095" s="58">
        <f t="shared" si="938"/>
        <v>3.4147183448830217E-4</v>
      </c>
      <c r="W2095" s="50">
        <f t="shared" si="939"/>
        <v>173.38205432363088</v>
      </c>
      <c r="X2095" s="50">
        <f t="shared" si="940"/>
        <v>105264.54260715219</v>
      </c>
      <c r="Y2095" s="50">
        <f t="shared" si="941"/>
        <v>105264.54260715219</v>
      </c>
      <c r="Z2095" s="50">
        <f t="shared" si="942"/>
        <v>1.58578416809414</v>
      </c>
      <c r="AA2095" s="50">
        <f t="shared" si="943"/>
        <v>1.3479165428800191</v>
      </c>
      <c r="AB2095" s="50">
        <f t="shared" si="944"/>
        <v>693.29441396294737</v>
      </c>
      <c r="AC2095" s="7">
        <f t="shared" si="945"/>
        <v>0.27569571651553665</v>
      </c>
    </row>
    <row r="2096" spans="2:29">
      <c r="B2096" s="7">
        <f t="shared" si="946"/>
        <v>0.82074023904570825</v>
      </c>
      <c r="C2096" s="7">
        <f t="shared" si="919"/>
        <v>3.9764546465392847E-4</v>
      </c>
      <c r="D2096" s="58">
        <f t="shared" si="920"/>
        <v>3581174.388248676</v>
      </c>
      <c r="E2096" s="7">
        <f t="shared" si="921"/>
        <v>519.40545377432102</v>
      </c>
      <c r="F2096" s="7">
        <f t="shared" si="922"/>
        <v>3479849.388248676</v>
      </c>
      <c r="G2096" s="57">
        <f t="shared" si="923"/>
        <v>1.2413726758124917E-2</v>
      </c>
      <c r="H2096" s="61">
        <f t="shared" si="924"/>
        <v>1.8523744737772987E-2</v>
      </c>
      <c r="I2096" s="7">
        <f t="shared" si="925"/>
        <v>6.0952510524453989E-2</v>
      </c>
      <c r="J2096" s="58">
        <f t="shared" si="926"/>
        <v>6.0277041090405815E-4</v>
      </c>
      <c r="K2096" s="7">
        <f t="shared" si="927"/>
        <v>7.0941481561743762E-3</v>
      </c>
      <c r="L2096" s="7">
        <f t="shared" si="928"/>
        <v>8.2996889779824931E-3</v>
      </c>
      <c r="M2096" s="58">
        <f t="shared" si="929"/>
        <v>2.4899066933947479E-2</v>
      </c>
      <c r="N2096" s="58">
        <f t="shared" si="930"/>
        <v>1.1022110944337717E-4</v>
      </c>
      <c r="O2096" s="59">
        <f t="shared" si="931"/>
        <v>0.1957802456487987</v>
      </c>
      <c r="P2096" s="58">
        <f t="shared" si="932"/>
        <v>2.1832591289985825E-4</v>
      </c>
      <c r="Q2096" s="58">
        <f t="shared" si="933"/>
        <v>0.54904665664895147</v>
      </c>
      <c r="R2096" s="58">
        <f t="shared" si="934"/>
        <v>0.54636980046776584</v>
      </c>
      <c r="S2096" s="60">
        <f t="shared" si="935"/>
        <v>2.6768561811856273E-3</v>
      </c>
      <c r="T2096" s="58">
        <f t="shared" si="936"/>
        <v>2.1726147317987894E-4</v>
      </c>
      <c r="U2096" s="58">
        <f t="shared" si="937"/>
        <v>3.6338427316926734E-3</v>
      </c>
      <c r="V2096" s="58">
        <f t="shared" si="938"/>
        <v>3.4159474844348858E-4</v>
      </c>
      <c r="W2096" s="50">
        <f t="shared" si="939"/>
        <v>173.37354890582932</v>
      </c>
      <c r="X2096" s="50">
        <f t="shared" si="940"/>
        <v>105257.51520736638</v>
      </c>
      <c r="Y2096" s="50">
        <f t="shared" si="941"/>
        <v>105257.51520736638</v>
      </c>
      <c r="Z2096" s="50">
        <f t="shared" si="942"/>
        <v>1.5857708338061278</v>
      </c>
      <c r="AA2096" s="50">
        <f t="shared" si="943"/>
        <v>1.3479052087352086</v>
      </c>
      <c r="AB2096" s="50">
        <f t="shared" si="944"/>
        <v>693.24230075626826</v>
      </c>
      <c r="AC2096" s="7">
        <f t="shared" si="945"/>
        <v>0.27567501809212697</v>
      </c>
    </row>
    <row r="2097" spans="2:29">
      <c r="B2097" s="7">
        <f t="shared" si="946"/>
        <v>0.82113788451036218</v>
      </c>
      <c r="C2097" s="7">
        <f t="shared" si="919"/>
        <v>3.9764546465392847E-4</v>
      </c>
      <c r="D2097" s="58">
        <f t="shared" si="920"/>
        <v>3580934.7378068068</v>
      </c>
      <c r="E2097" s="7">
        <f t="shared" si="921"/>
        <v>519.37069541490837</v>
      </c>
      <c r="F2097" s="7">
        <f t="shared" si="922"/>
        <v>3479609.7378068068</v>
      </c>
      <c r="G2097" s="57">
        <f t="shared" si="923"/>
        <v>1.2413461752235795E-2</v>
      </c>
      <c r="H2097" s="61">
        <f t="shared" si="924"/>
        <v>1.8528680999917807E-2</v>
      </c>
      <c r="I2097" s="7">
        <f t="shared" si="925"/>
        <v>6.0942638000164348E-2</v>
      </c>
      <c r="J2097" s="58">
        <f t="shared" si="926"/>
        <v>6.0219581207919743E-4</v>
      </c>
      <c r="K2097" s="7">
        <f t="shared" si="927"/>
        <v>7.0948892749534446E-3</v>
      </c>
      <c r="L2097" s="7">
        <f t="shared" si="928"/>
        <v>8.2992808991118397E-3</v>
      </c>
      <c r="M2097" s="58">
        <f t="shared" si="929"/>
        <v>2.4897842697335519E-2</v>
      </c>
      <c r="N2097" s="58">
        <f t="shared" si="930"/>
        <v>1.1009820414227259E-4</v>
      </c>
      <c r="O2097" s="59">
        <f t="shared" si="931"/>
        <v>0.19556193510771169</v>
      </c>
      <c r="P2097" s="58">
        <f t="shared" si="932"/>
        <v>2.1831054108700787E-4</v>
      </c>
      <c r="Q2097" s="58">
        <f t="shared" si="933"/>
        <v>0.54900799956816781</v>
      </c>
      <c r="R2097" s="58">
        <f t="shared" si="934"/>
        <v>0.54633323766743547</v>
      </c>
      <c r="S2097" s="60">
        <f t="shared" si="935"/>
        <v>2.6747619007323475E-3</v>
      </c>
      <c r="T2097" s="58">
        <f t="shared" si="936"/>
        <v>2.1724693414815251E-4</v>
      </c>
      <c r="U2097" s="58">
        <f t="shared" si="937"/>
        <v>3.6349063386315289E-3</v>
      </c>
      <c r="V2097" s="58">
        <f t="shared" si="938"/>
        <v>3.4171765374459319E-4</v>
      </c>
      <c r="W2097" s="50">
        <f t="shared" si="939"/>
        <v>173.36502448012777</v>
      </c>
      <c r="X2097" s="50">
        <f t="shared" si="940"/>
        <v>105250.47142583141</v>
      </c>
      <c r="Y2097" s="50">
        <f t="shared" si="941"/>
        <v>105250.47142583141</v>
      </c>
      <c r="Z2097" s="50">
        <f t="shared" si="942"/>
        <v>1.5857574666473719</v>
      </c>
      <c r="AA2097" s="50">
        <f t="shared" si="943"/>
        <v>1.3478938466502661</v>
      </c>
      <c r="AB2097" s="50">
        <f t="shared" si="944"/>
        <v>693.19006606717664</v>
      </c>
      <c r="AC2097" s="7">
        <f t="shared" si="945"/>
        <v>0.27565427135837728</v>
      </c>
    </row>
    <row r="2098" spans="2:29">
      <c r="B2098" s="7">
        <f t="shared" si="946"/>
        <v>0.82153552997501611</v>
      </c>
      <c r="C2098" s="7">
        <f t="shared" si="919"/>
        <v>3.9764546465392847E-4</v>
      </c>
      <c r="D2098" s="58">
        <f t="shared" si="920"/>
        <v>3580694.5300879464</v>
      </c>
      <c r="E2098" s="7">
        <f t="shared" si="921"/>
        <v>519.33585622929809</v>
      </c>
      <c r="F2098" s="7">
        <f t="shared" si="922"/>
        <v>3479369.5300879464</v>
      </c>
      <c r="G2098" s="57">
        <f t="shared" si="923"/>
        <v>1.2413196117988634E-2</v>
      </c>
      <c r="H2098" s="61">
        <f t="shared" si="924"/>
        <v>1.8533617156684237E-2</v>
      </c>
      <c r="I2098" s="7">
        <f t="shared" si="925"/>
        <v>6.0932765686631488E-2</v>
      </c>
      <c r="J2098" s="58">
        <f t="shared" si="926"/>
        <v>6.0162107242527573E-4</v>
      </c>
      <c r="K2098" s="7">
        <f t="shared" si="927"/>
        <v>7.0956297655292971E-3</v>
      </c>
      <c r="L2098" s="7">
        <f t="shared" si="928"/>
        <v>8.298871910379849E-3</v>
      </c>
      <c r="M2098" s="58">
        <f t="shared" si="929"/>
        <v>2.4896615731139549E-2</v>
      </c>
      <c r="N2098" s="58">
        <f t="shared" si="930"/>
        <v>1.0997530751468782E-4</v>
      </c>
      <c r="O2098" s="59">
        <f t="shared" si="931"/>
        <v>0.19534363997296422</v>
      </c>
      <c r="P2098" s="58">
        <f t="shared" si="932"/>
        <v>2.1829513474747042E-4</v>
      </c>
      <c r="Q2098" s="58">
        <f t="shared" si="933"/>
        <v>0.54896925565956867</v>
      </c>
      <c r="R2098" s="58">
        <f t="shared" si="934"/>
        <v>0.54629658984490692</v>
      </c>
      <c r="S2098" s="60">
        <f t="shared" si="935"/>
        <v>2.6726658146617455E-3</v>
      </c>
      <c r="T2098" s="58">
        <f t="shared" si="936"/>
        <v>2.1723236130773458E-4</v>
      </c>
      <c r="U2098" s="58">
        <f t="shared" si="937"/>
        <v>3.6359691120712648E-3</v>
      </c>
      <c r="V2098" s="58">
        <f t="shared" si="938"/>
        <v>3.4184055037217795E-4</v>
      </c>
      <c r="W2098" s="50">
        <f t="shared" si="939"/>
        <v>173.35648104818526</v>
      </c>
      <c r="X2098" s="50">
        <f t="shared" si="940"/>
        <v>105243.41126486749</v>
      </c>
      <c r="Y2098" s="50">
        <f t="shared" si="941"/>
        <v>105243.41126486749</v>
      </c>
      <c r="Z2098" s="50">
        <f t="shared" si="942"/>
        <v>1.5857440666094349</v>
      </c>
      <c r="AA2098" s="50">
        <f t="shared" si="943"/>
        <v>1.3478824566180196</v>
      </c>
      <c r="AB2098" s="50">
        <f t="shared" si="944"/>
        <v>693.13770991287856</v>
      </c>
      <c r="AC2098" s="7">
        <f t="shared" si="945"/>
        <v>0.27563347632111818</v>
      </c>
    </row>
    <row r="2099" spans="2:29">
      <c r="B2099" s="7">
        <f t="shared" si="946"/>
        <v>0.82193317543967004</v>
      </c>
      <c r="C2099" s="7">
        <f t="shared" si="919"/>
        <v>3.9764546465392847E-4</v>
      </c>
      <c r="D2099" s="58">
        <f t="shared" si="920"/>
        <v>3580453.7651715036</v>
      </c>
      <c r="E2099" s="7">
        <f t="shared" si="921"/>
        <v>519.30093622900756</v>
      </c>
      <c r="F2099" s="7">
        <f t="shared" si="922"/>
        <v>3479128.7651715036</v>
      </c>
      <c r="G2099" s="57">
        <f t="shared" si="923"/>
        <v>1.241292985538542E-2</v>
      </c>
      <c r="H2099" s="61">
        <f t="shared" si="924"/>
        <v>1.8538553207822415E-2</v>
      </c>
      <c r="I2099" s="7">
        <f t="shared" si="925"/>
        <v>6.0922893584355133E-2</v>
      </c>
      <c r="J2099" s="58">
        <f t="shared" si="926"/>
        <v>6.0104619198120181E-4</v>
      </c>
      <c r="K2099" s="7">
        <f t="shared" si="927"/>
        <v>7.0963696279037159E-3</v>
      </c>
      <c r="L2099" s="7">
        <f t="shared" si="928"/>
        <v>8.2984620118661187E-3</v>
      </c>
      <c r="M2099" s="58">
        <f t="shared" si="929"/>
        <v>2.4895386035598356E-2</v>
      </c>
      <c r="N2099" s="58">
        <f t="shared" si="930"/>
        <v>1.0985241958005793E-4</v>
      </c>
      <c r="O2099" s="59">
        <f t="shared" si="931"/>
        <v>0.1951253602790779</v>
      </c>
      <c r="P2099" s="58">
        <f t="shared" si="932"/>
        <v>2.1827969388632518E-4</v>
      </c>
      <c r="Q2099" s="58">
        <f t="shared" si="933"/>
        <v>0.54893042493592725</v>
      </c>
      <c r="R2099" s="58">
        <f t="shared" si="934"/>
        <v>0.54625985701229529</v>
      </c>
      <c r="S2099" s="60">
        <f t="shared" si="935"/>
        <v>2.6705679236319613E-3</v>
      </c>
      <c r="T2099" s="58">
        <f t="shared" si="936"/>
        <v>2.1721775466344268E-4</v>
      </c>
      <c r="U2099" s="58">
        <f t="shared" si="937"/>
        <v>3.6370310512941471E-3</v>
      </c>
      <c r="V2099" s="58">
        <f t="shared" si="938"/>
        <v>3.4196343830680782E-4</v>
      </c>
      <c r="W2099" s="50">
        <f t="shared" si="939"/>
        <v>173.3479186116644</v>
      </c>
      <c r="X2099" s="50">
        <f t="shared" si="940"/>
        <v>105236.33472680862</v>
      </c>
      <c r="Y2099" s="50">
        <f t="shared" si="941"/>
        <v>105236.33472680862</v>
      </c>
      <c r="Z2099" s="50">
        <f t="shared" si="942"/>
        <v>1.585730633683873</v>
      </c>
      <c r="AA2099" s="50">
        <f t="shared" si="943"/>
        <v>1.347871038631292</v>
      </c>
      <c r="AB2099" s="50">
        <f t="shared" si="944"/>
        <v>693.0852323106825</v>
      </c>
      <c r="AC2099" s="7">
        <f t="shared" si="945"/>
        <v>0.27561263298721189</v>
      </c>
    </row>
    <row r="2100" spans="2:29">
      <c r="B2100" s="7">
        <f t="shared" si="946"/>
        <v>0.82233082090432397</v>
      </c>
      <c r="C2100" s="7">
        <f t="shared" si="919"/>
        <v>3.9764546465392847E-4</v>
      </c>
      <c r="D2100" s="58">
        <f t="shared" si="920"/>
        <v>3580212.4431368602</v>
      </c>
      <c r="E2100" s="7">
        <f t="shared" si="921"/>
        <v>519.2659354255502</v>
      </c>
      <c r="F2100" s="7">
        <f t="shared" si="922"/>
        <v>3478887.4431368602</v>
      </c>
      <c r="G2100" s="57">
        <f t="shared" si="923"/>
        <v>1.2412662964427926E-2</v>
      </c>
      <c r="H2100" s="61">
        <f t="shared" si="924"/>
        <v>1.8543489153082477E-2</v>
      </c>
      <c r="I2100" s="7">
        <f t="shared" si="925"/>
        <v>6.0913021693835008E-2</v>
      </c>
      <c r="J2100" s="58">
        <f t="shared" si="926"/>
        <v>6.0047117078591578E-4</v>
      </c>
      <c r="K2100" s="7">
        <f t="shared" si="927"/>
        <v>7.0971088620786086E-3</v>
      </c>
      <c r="L2100" s="7">
        <f t="shared" si="928"/>
        <v>8.298051203650441E-3</v>
      </c>
      <c r="M2100" s="58">
        <f t="shared" si="929"/>
        <v>2.4894153610951323E-2</v>
      </c>
      <c r="N2100" s="58">
        <f t="shared" si="930"/>
        <v>1.0972954035781499E-4</v>
      </c>
      <c r="O2100" s="59">
        <f t="shared" si="931"/>
        <v>0.19490709606056889</v>
      </c>
      <c r="P2100" s="58">
        <f t="shared" si="932"/>
        <v>2.1826421850901223E-4</v>
      </c>
      <c r="Q2100" s="58">
        <f t="shared" si="933"/>
        <v>0.5488915074109243</v>
      </c>
      <c r="R2100" s="58">
        <f t="shared" si="934"/>
        <v>0.54622303918171178</v>
      </c>
      <c r="S2100" s="60">
        <f t="shared" si="935"/>
        <v>2.6684682292125173E-3</v>
      </c>
      <c r="T2100" s="58">
        <f t="shared" si="936"/>
        <v>2.1720311422009276E-4</v>
      </c>
      <c r="U2100" s="58">
        <f t="shared" si="937"/>
        <v>3.6380921555830667E-3</v>
      </c>
      <c r="V2100" s="58">
        <f t="shared" si="938"/>
        <v>3.4208631752905076E-4</v>
      </c>
      <c r="W2100" s="50">
        <f t="shared" si="939"/>
        <v>173.33933717223206</v>
      </c>
      <c r="X2100" s="50">
        <f t="shared" si="940"/>
        <v>105229.24181398799</v>
      </c>
      <c r="Y2100" s="50">
        <f t="shared" si="941"/>
        <v>105229.24181398799</v>
      </c>
      <c r="Z2100" s="50">
        <f t="shared" si="942"/>
        <v>1.5857171678622088</v>
      </c>
      <c r="AA2100" s="50">
        <f t="shared" si="943"/>
        <v>1.3478595926828776</v>
      </c>
      <c r="AB2100" s="50">
        <f t="shared" si="944"/>
        <v>693.03263327789034</v>
      </c>
      <c r="AC2100" s="7">
        <f t="shared" si="945"/>
        <v>0.27559174136353981</v>
      </c>
    </row>
    <row r="2101" spans="2:29">
      <c r="B2101" s="7">
        <f t="shared" si="946"/>
        <v>0.8227284663689779</v>
      </c>
      <c r="C2101" s="7">
        <f t="shared" si="919"/>
        <v>3.9764546465392847E-4</v>
      </c>
      <c r="D2101" s="58">
        <f t="shared" si="920"/>
        <v>3579970.5640637255</v>
      </c>
      <c r="E2101" s="7">
        <f t="shared" si="921"/>
        <v>519.23085383048681</v>
      </c>
      <c r="F2101" s="7">
        <f t="shared" si="922"/>
        <v>3478645.5640637255</v>
      </c>
      <c r="G2101" s="57">
        <f t="shared" si="923"/>
        <v>1.2412395445118072E-2</v>
      </c>
      <c r="H2101" s="61">
        <f t="shared" si="924"/>
        <v>1.8548424992214558E-2</v>
      </c>
      <c r="I2101" s="7">
        <f t="shared" si="925"/>
        <v>6.0903150015570846E-2</v>
      </c>
      <c r="J2101" s="58">
        <f t="shared" si="926"/>
        <v>5.9989600887838906E-4</v>
      </c>
      <c r="K2101" s="7">
        <f t="shared" si="927"/>
        <v>7.0978474680560037E-3</v>
      </c>
      <c r="L2101" s="7">
        <f t="shared" si="928"/>
        <v>8.2976394858127814E-3</v>
      </c>
      <c r="M2101" s="58">
        <f t="shared" si="929"/>
        <v>2.4892918457438344E-2</v>
      </c>
      <c r="N2101" s="58">
        <f t="shared" si="930"/>
        <v>1.0960666986738824E-4</v>
      </c>
      <c r="O2101" s="59">
        <f t="shared" si="931"/>
        <v>0.19468884735194836</v>
      </c>
      <c r="P2101" s="58">
        <f t="shared" si="932"/>
        <v>2.1824870862052759E-4</v>
      </c>
      <c r="Q2101" s="58">
        <f t="shared" si="933"/>
        <v>0.54885250309712397</v>
      </c>
      <c r="R2101" s="58">
        <f t="shared" si="934"/>
        <v>0.54618613636531732</v>
      </c>
      <c r="S2101" s="60">
        <f t="shared" si="935"/>
        <v>2.6663667318066464E-3</v>
      </c>
      <c r="T2101" s="58">
        <f t="shared" si="936"/>
        <v>2.1718843998252055E-4</v>
      </c>
      <c r="U2101" s="58">
        <f t="shared" si="937"/>
        <v>3.6391524242210737E-3</v>
      </c>
      <c r="V2101" s="58">
        <f t="shared" si="938"/>
        <v>3.4220918801947754E-4</v>
      </c>
      <c r="W2101" s="50">
        <f t="shared" si="939"/>
        <v>173.33073673155866</v>
      </c>
      <c r="X2101" s="50">
        <f t="shared" si="940"/>
        <v>105222.13252874838</v>
      </c>
      <c r="Y2101" s="50">
        <f t="shared" si="941"/>
        <v>105222.13252874838</v>
      </c>
      <c r="Z2101" s="50">
        <f t="shared" si="942"/>
        <v>1.5857036691359525</v>
      </c>
      <c r="AA2101" s="50">
        <f t="shared" si="943"/>
        <v>1.3478481187655595</v>
      </c>
      <c r="AB2101" s="50">
        <f t="shared" si="944"/>
        <v>692.97991283187559</v>
      </c>
      <c r="AC2101" s="7">
        <f t="shared" si="945"/>
        <v>0.2755708014569962</v>
      </c>
    </row>
    <row r="2102" spans="2:29">
      <c r="B2102" s="7">
        <f t="shared" si="946"/>
        <v>0.82312611183363182</v>
      </c>
      <c r="C2102" s="7">
        <f t="shared" si="919"/>
        <v>3.9764546465392847E-4</v>
      </c>
      <c r="D2102" s="58">
        <f t="shared" si="920"/>
        <v>3579728.1280316841</v>
      </c>
      <c r="E2102" s="7">
        <f t="shared" si="921"/>
        <v>519.19569145536013</v>
      </c>
      <c r="F2102" s="7">
        <f t="shared" si="922"/>
        <v>3478403.1280316841</v>
      </c>
      <c r="G2102" s="57">
        <f t="shared" si="923"/>
        <v>1.2412127297457458E-2</v>
      </c>
      <c r="H2102" s="61">
        <f t="shared" si="924"/>
        <v>1.8553360724968802E-2</v>
      </c>
      <c r="I2102" s="7">
        <f t="shared" si="925"/>
        <v>6.0893278550062359E-2</v>
      </c>
      <c r="J2102" s="58">
        <f t="shared" si="926"/>
        <v>5.9932070629762182E-4</v>
      </c>
      <c r="K2102" s="7">
        <f t="shared" si="927"/>
        <v>7.098585445838055E-3</v>
      </c>
      <c r="L2102" s="7">
        <f t="shared" si="928"/>
        <v>8.297226858433298E-3</v>
      </c>
      <c r="M2102" s="58">
        <f t="shared" si="929"/>
        <v>2.4891680575299894E-2</v>
      </c>
      <c r="N2102" s="58">
        <f t="shared" si="930"/>
        <v>1.0948380812820361E-4</v>
      </c>
      <c r="O2102" s="59">
        <f t="shared" si="931"/>
        <v>0.19447061418772166</v>
      </c>
      <c r="P2102" s="58">
        <f t="shared" si="932"/>
        <v>2.1823316422669992E-4</v>
      </c>
      <c r="Q2102" s="58">
        <f t="shared" si="933"/>
        <v>0.5488134120091841</v>
      </c>
      <c r="R2102" s="58">
        <f t="shared" si="934"/>
        <v>0.54614914857525387</v>
      </c>
      <c r="S2102" s="60">
        <f t="shared" si="935"/>
        <v>2.6642634339302251E-3</v>
      </c>
      <c r="T2102" s="58">
        <f t="shared" si="936"/>
        <v>2.1717373195555425E-4</v>
      </c>
      <c r="U2102" s="58">
        <f t="shared" si="937"/>
        <v>3.6402118564922196E-3</v>
      </c>
      <c r="V2102" s="58">
        <f t="shared" si="938"/>
        <v>3.4233204975866213E-4</v>
      </c>
      <c r="W2102" s="50">
        <f t="shared" si="939"/>
        <v>173.32211729131862</v>
      </c>
      <c r="X2102" s="50">
        <f t="shared" si="940"/>
        <v>105215.00687342895</v>
      </c>
      <c r="Y2102" s="50">
        <f t="shared" si="941"/>
        <v>105215.00687342895</v>
      </c>
      <c r="Z2102" s="50">
        <f t="shared" si="942"/>
        <v>1.5856901374965744</v>
      </c>
      <c r="AA2102" s="50">
        <f t="shared" si="943"/>
        <v>1.3478366168720881</v>
      </c>
      <c r="AB2102" s="50">
        <f t="shared" si="944"/>
        <v>692.92707098998471</v>
      </c>
      <c r="AC2102" s="7">
        <f t="shared" si="945"/>
        <v>0.27554981327448408</v>
      </c>
    </row>
    <row r="2103" spans="2:29">
      <c r="B2103" s="7">
        <f t="shared" si="946"/>
        <v>0.82352375729828575</v>
      </c>
      <c r="C2103" s="7">
        <f t="shared" si="919"/>
        <v>3.9764546465392847E-4</v>
      </c>
      <c r="D2103" s="58">
        <f t="shared" si="920"/>
        <v>3579485.1351210154</v>
      </c>
      <c r="E2103" s="7">
        <f t="shared" si="921"/>
        <v>519.16044831181364</v>
      </c>
      <c r="F2103" s="7">
        <f t="shared" si="922"/>
        <v>3478160.1351210154</v>
      </c>
      <c r="G2103" s="57">
        <f t="shared" si="923"/>
        <v>1.2411858521448237E-2</v>
      </c>
      <c r="H2103" s="61">
        <f t="shared" si="924"/>
        <v>1.8558296351095342E-2</v>
      </c>
      <c r="I2103" s="7">
        <f t="shared" si="925"/>
        <v>6.0883407297809278E-2</v>
      </c>
      <c r="J2103" s="58">
        <f t="shared" si="926"/>
        <v>5.9874526308264706E-4</v>
      </c>
      <c r="K2103" s="7">
        <f t="shared" si="927"/>
        <v>7.0993227954270367E-3</v>
      </c>
      <c r="L2103" s="7">
        <f t="shared" si="928"/>
        <v>8.296813321592331E-3</v>
      </c>
      <c r="M2103" s="58">
        <f t="shared" si="929"/>
        <v>2.4890439964776995E-2</v>
      </c>
      <c r="N2103" s="58">
        <f t="shared" si="930"/>
        <v>1.0936095515968432E-4</v>
      </c>
      <c r="O2103" s="59">
        <f t="shared" si="931"/>
        <v>0.19425239660238927</v>
      </c>
      <c r="P2103" s="58">
        <f t="shared" si="932"/>
        <v>2.1821758533238644E-4</v>
      </c>
      <c r="Q2103" s="58">
        <f t="shared" si="933"/>
        <v>0.5487742341593197</v>
      </c>
      <c r="R2103" s="58">
        <f t="shared" si="934"/>
        <v>0.54611207582376975</v>
      </c>
      <c r="S2103" s="60">
        <f t="shared" si="935"/>
        <v>2.6621583355499467E-3</v>
      </c>
      <c r="T2103" s="58">
        <f t="shared" si="936"/>
        <v>2.1715899014406435E-4</v>
      </c>
      <c r="U2103" s="58">
        <f t="shared" si="937"/>
        <v>3.6412704516805418E-3</v>
      </c>
      <c r="V2103" s="58">
        <f t="shared" si="938"/>
        <v>3.4245490272718143E-4</v>
      </c>
      <c r="W2103" s="50">
        <f t="shared" si="939"/>
        <v>173.31347885319016</v>
      </c>
      <c r="X2103" s="50">
        <f t="shared" si="940"/>
        <v>105207.86485038928</v>
      </c>
      <c r="Y2103" s="50">
        <f t="shared" si="941"/>
        <v>105207.86485038928</v>
      </c>
      <c r="Z2103" s="50">
        <f t="shared" si="942"/>
        <v>1.5856765729355524</v>
      </c>
      <c r="AA2103" s="50">
        <f t="shared" si="943"/>
        <v>1.3478250869952195</v>
      </c>
      <c r="AB2103" s="50">
        <f t="shared" si="944"/>
        <v>692.87410776971603</v>
      </c>
      <c r="AC2103" s="7">
        <f t="shared" si="945"/>
        <v>0.27552877682293148</v>
      </c>
    </row>
    <row r="2104" spans="2:29">
      <c r="B2104" s="7">
        <f t="shared" si="946"/>
        <v>0.82392140276293968</v>
      </c>
      <c r="C2104" s="7">
        <f t="shared" si="919"/>
        <v>3.9764546465392847E-4</v>
      </c>
      <c r="D2104" s="58">
        <f t="shared" si="920"/>
        <v>3579241.585411699</v>
      </c>
      <c r="E2104" s="7">
        <f t="shared" si="921"/>
        <v>519.12512441144759</v>
      </c>
      <c r="F2104" s="7">
        <f t="shared" si="922"/>
        <v>3477916.585411699</v>
      </c>
      <c r="G2104" s="57">
        <f t="shared" si="923"/>
        <v>1.241158911709204E-2</v>
      </c>
      <c r="H2104" s="61">
        <f t="shared" si="924"/>
        <v>1.8563231870344324E-2</v>
      </c>
      <c r="I2104" s="7">
        <f t="shared" si="925"/>
        <v>6.0873536259311314E-2</v>
      </c>
      <c r="J2104" s="58">
        <f t="shared" si="926"/>
        <v>5.9816967927252718E-4</v>
      </c>
      <c r="K2104" s="7">
        <f t="shared" si="927"/>
        <v>7.1000595168253505E-3</v>
      </c>
      <c r="L2104" s="7">
        <f t="shared" si="928"/>
        <v>8.2963988753704046E-3</v>
      </c>
      <c r="M2104" s="58">
        <f t="shared" si="929"/>
        <v>2.4889196626111214E-2</v>
      </c>
      <c r="N2104" s="58">
        <f t="shared" si="930"/>
        <v>1.0923811098125041E-4</v>
      </c>
      <c r="O2104" s="59">
        <f t="shared" si="931"/>
        <v>0.19403419463044605</v>
      </c>
      <c r="P2104" s="58">
        <f t="shared" si="932"/>
        <v>2.1820197194322155E-4</v>
      </c>
      <c r="Q2104" s="58">
        <f t="shared" si="933"/>
        <v>0.54873496956170009</v>
      </c>
      <c r="R2104" s="58">
        <f t="shared" si="934"/>
        <v>0.54607491812306697</v>
      </c>
      <c r="S2104" s="60">
        <f t="shared" si="935"/>
        <v>2.6600514386331264E-3</v>
      </c>
      <c r="T2104" s="58">
        <f t="shared" si="936"/>
        <v>2.171442145529029E-4</v>
      </c>
      <c r="U2104" s="58">
        <f t="shared" si="937"/>
        <v>3.6423282090708602E-3</v>
      </c>
      <c r="V2104" s="58">
        <f t="shared" si="938"/>
        <v>3.4257774690561537E-4</v>
      </c>
      <c r="W2104" s="50">
        <f t="shared" si="939"/>
        <v>173.30482141885537</v>
      </c>
      <c r="X2104" s="50">
        <f t="shared" si="940"/>
        <v>105200.70646198009</v>
      </c>
      <c r="Y2104" s="50">
        <f t="shared" si="941"/>
        <v>105200.70646198009</v>
      </c>
      <c r="Z2104" s="50">
        <f t="shared" si="942"/>
        <v>1.5856629754443157</v>
      </c>
      <c r="AA2104" s="50">
        <f t="shared" si="943"/>
        <v>1.3478135291276683</v>
      </c>
      <c r="AB2104" s="50">
        <f t="shared" si="944"/>
        <v>692.8210231885015</v>
      </c>
      <c r="AC2104" s="7">
        <f t="shared" si="945"/>
        <v>0.27550769210928333</v>
      </c>
    </row>
    <row r="2105" spans="2:29">
      <c r="B2105" s="7">
        <f t="shared" si="946"/>
        <v>0.82431904822759361</v>
      </c>
      <c r="C2105" s="7">
        <f t="shared" si="919"/>
        <v>3.9764546465392847E-4</v>
      </c>
      <c r="D2105" s="58">
        <f t="shared" si="920"/>
        <v>3578997.4789841976</v>
      </c>
      <c r="E2105" s="7">
        <f t="shared" si="921"/>
        <v>519.08971976593193</v>
      </c>
      <c r="F2105" s="7">
        <f t="shared" si="922"/>
        <v>3477672.4789841976</v>
      </c>
      <c r="G2105" s="57">
        <f t="shared" si="923"/>
        <v>1.2411319084390837E-2</v>
      </c>
      <c r="H2105" s="61">
        <f t="shared" si="924"/>
        <v>1.8568167282465884E-2</v>
      </c>
      <c r="I2105" s="7">
        <f t="shared" si="925"/>
        <v>6.0863665435068194E-2</v>
      </c>
      <c r="J2105" s="58">
        <f t="shared" si="926"/>
        <v>5.9759395490635559E-4</v>
      </c>
      <c r="K2105" s="7">
        <f t="shared" si="927"/>
        <v>7.1007956100355169E-3</v>
      </c>
      <c r="L2105" s="7">
        <f t="shared" si="928"/>
        <v>8.2959835198482285E-3</v>
      </c>
      <c r="M2105" s="58">
        <f t="shared" si="929"/>
        <v>2.4887950559544687E-2</v>
      </c>
      <c r="N2105" s="58">
        <f t="shared" si="930"/>
        <v>1.0911527561231897E-4</v>
      </c>
      <c r="O2105" s="59">
        <f t="shared" si="931"/>
        <v>0.19381600830638157</v>
      </c>
      <c r="P2105" s="58">
        <f t="shared" si="932"/>
        <v>2.181863240644788E-4</v>
      </c>
      <c r="Q2105" s="58">
        <f t="shared" si="933"/>
        <v>0.54869561822958735</v>
      </c>
      <c r="R2105" s="58">
        <f t="shared" si="934"/>
        <v>0.54603767548542159</v>
      </c>
      <c r="S2105" s="60">
        <f t="shared" si="935"/>
        <v>2.6579427441657533E-3</v>
      </c>
      <c r="T2105" s="58">
        <f t="shared" si="936"/>
        <v>2.1712940518695147E-4</v>
      </c>
      <c r="U2105" s="58">
        <f t="shared" si="937"/>
        <v>3.6433851279483874E-3</v>
      </c>
      <c r="V2105" s="58">
        <f t="shared" si="938"/>
        <v>3.4270058227454681E-4</v>
      </c>
      <c r="W2105" s="50">
        <f t="shared" si="939"/>
        <v>173.29614499000024</v>
      </c>
      <c r="X2105" s="50">
        <f t="shared" si="940"/>
        <v>105193.53171056634</v>
      </c>
      <c r="Y2105" s="50">
        <f t="shared" si="941"/>
        <v>105193.53171056634</v>
      </c>
      <c r="Z2105" s="50">
        <f t="shared" si="942"/>
        <v>1.5856493450142883</v>
      </c>
      <c r="AA2105" s="50">
        <f t="shared" si="943"/>
        <v>1.3478019432621451</v>
      </c>
      <c r="AB2105" s="50">
        <f t="shared" si="944"/>
        <v>692.76781726387924</v>
      </c>
      <c r="AC2105" s="7">
        <f t="shared" si="945"/>
        <v>0.27548655914049247</v>
      </c>
    </row>
    <row r="2106" spans="2:29">
      <c r="B2106" s="7">
        <f t="shared" si="946"/>
        <v>0.82471669369224754</v>
      </c>
      <c r="C2106" s="7">
        <f t="shared" si="919"/>
        <v>3.9764546465392847E-4</v>
      </c>
      <c r="D2106" s="58">
        <f t="shared" si="920"/>
        <v>3578752.815919071</v>
      </c>
      <c r="E2106" s="7">
        <f t="shared" si="921"/>
        <v>519.05423438695095</v>
      </c>
      <c r="F2106" s="7">
        <f t="shared" si="922"/>
        <v>3477427.815919071</v>
      </c>
      <c r="G2106" s="57">
        <f t="shared" si="923"/>
        <v>1.2411048423346494E-2</v>
      </c>
      <c r="H2106" s="61">
        <f t="shared" si="924"/>
        <v>1.8573102587210163E-2</v>
      </c>
      <c r="I2106" s="7">
        <f t="shared" si="925"/>
        <v>6.0853794825579635E-2</v>
      </c>
      <c r="J2106" s="58">
        <f t="shared" si="926"/>
        <v>5.9701809002325691E-4</v>
      </c>
      <c r="K2106" s="7">
        <f t="shared" si="927"/>
        <v>7.1015310750601824E-3</v>
      </c>
      <c r="L2106" s="7">
        <f t="shared" si="928"/>
        <v>8.2955672551066964E-3</v>
      </c>
      <c r="M2106" s="58">
        <f t="shared" si="929"/>
        <v>2.4886701765320089E-2</v>
      </c>
      <c r="N2106" s="58">
        <f t="shared" si="930"/>
        <v>1.0899244907230413E-4</v>
      </c>
      <c r="O2106" s="59">
        <f t="shared" si="931"/>
        <v>0.19359783766468019</v>
      </c>
      <c r="P2106" s="58">
        <f t="shared" si="932"/>
        <v>2.1817064170137623E-4</v>
      </c>
      <c r="Q2106" s="58">
        <f t="shared" si="933"/>
        <v>0.54865618017610363</v>
      </c>
      <c r="R2106" s="58">
        <f t="shared" si="934"/>
        <v>0.54600034792312413</v>
      </c>
      <c r="S2106" s="60">
        <f t="shared" si="935"/>
        <v>2.6558322529794953E-3</v>
      </c>
      <c r="T2106" s="58">
        <f t="shared" si="936"/>
        <v>2.1711456205109731E-4</v>
      </c>
      <c r="U2106" s="58">
        <f t="shared" si="937"/>
        <v>3.6444412075986666E-3</v>
      </c>
      <c r="V2106" s="58">
        <f t="shared" si="938"/>
        <v>3.4282340881456165E-4</v>
      </c>
      <c r="W2106" s="50">
        <f t="shared" si="939"/>
        <v>173.28744956831451</v>
      </c>
      <c r="X2106" s="50">
        <f t="shared" si="940"/>
        <v>105186.34059851586</v>
      </c>
      <c r="Y2106" s="50">
        <f t="shared" si="941"/>
        <v>105186.34059851586</v>
      </c>
      <c r="Z2106" s="50">
        <f t="shared" si="942"/>
        <v>1.5856356816368684</v>
      </c>
      <c r="AA2106" s="50">
        <f t="shared" si="943"/>
        <v>1.347790329391338</v>
      </c>
      <c r="AB2106" s="50">
        <f t="shared" si="944"/>
        <v>692.71449001340784</v>
      </c>
      <c r="AC2106" s="7">
        <f t="shared" si="945"/>
        <v>0.27546537792353681</v>
      </c>
    </row>
    <row r="2107" spans="2:29">
      <c r="B2107" s="7">
        <f t="shared" si="946"/>
        <v>0.82511433915690147</v>
      </c>
      <c r="C2107" s="7">
        <f t="shared" si="919"/>
        <v>3.9764546465392847E-4</v>
      </c>
      <c r="D2107" s="58">
        <f t="shared" si="920"/>
        <v>3578507.5962969172</v>
      </c>
      <c r="E2107" s="7">
        <f t="shared" si="921"/>
        <v>519.0186682861945</v>
      </c>
      <c r="F2107" s="7">
        <f t="shared" si="922"/>
        <v>3477182.5962969172</v>
      </c>
      <c r="G2107" s="57">
        <f t="shared" si="923"/>
        <v>1.2410777133960729E-2</v>
      </c>
      <c r="H2107" s="61">
        <f t="shared" si="924"/>
        <v>1.8578037784327307E-2</v>
      </c>
      <c r="I2107" s="7">
        <f t="shared" si="925"/>
        <v>6.0843924431345349E-2</v>
      </c>
      <c r="J2107" s="58">
        <f t="shared" si="926"/>
        <v>5.964420846623857E-4</v>
      </c>
      <c r="K2107" s="7">
        <f t="shared" si="927"/>
        <v>7.1022659119021146E-3</v>
      </c>
      <c r="L2107" s="7">
        <f t="shared" si="928"/>
        <v>8.2951500812268857E-3</v>
      </c>
      <c r="M2107" s="58">
        <f t="shared" si="929"/>
        <v>2.4885450243680655E-2</v>
      </c>
      <c r="N2107" s="58">
        <f t="shared" si="930"/>
        <v>1.0886963138061683E-4</v>
      </c>
      <c r="O2107" s="59">
        <f t="shared" si="931"/>
        <v>0.19337968273982065</v>
      </c>
      <c r="P2107" s="58">
        <f t="shared" si="932"/>
        <v>2.1815492485954824E-4</v>
      </c>
      <c r="Q2107" s="58">
        <f t="shared" si="933"/>
        <v>0.54861665541541849</v>
      </c>
      <c r="R2107" s="58">
        <f t="shared" si="934"/>
        <v>0.54596293544847152</v>
      </c>
      <c r="S2107" s="60">
        <f t="shared" si="935"/>
        <v>2.6537199669469658E-3</v>
      </c>
      <c r="T2107" s="58">
        <f t="shared" si="936"/>
        <v>2.170996851502302E-4</v>
      </c>
      <c r="U2107" s="58">
        <f t="shared" si="937"/>
        <v>3.6454964473079847E-3</v>
      </c>
      <c r="V2107" s="58">
        <f t="shared" si="938"/>
        <v>3.4294622650624893E-4</v>
      </c>
      <c r="W2107" s="50">
        <f t="shared" si="939"/>
        <v>173.27873515549186</v>
      </c>
      <c r="X2107" s="50">
        <f t="shared" si="940"/>
        <v>105179.13312819754</v>
      </c>
      <c r="Y2107" s="50">
        <f t="shared" si="941"/>
        <v>105179.13312819754</v>
      </c>
      <c r="Z2107" s="50">
        <f t="shared" si="942"/>
        <v>1.5856219853034239</v>
      </c>
      <c r="AA2107" s="50">
        <f t="shared" si="943"/>
        <v>1.3477786875079103</v>
      </c>
      <c r="AB2107" s="50">
        <f t="shared" si="944"/>
        <v>692.66104145465522</v>
      </c>
      <c r="AC2107" s="7">
        <f t="shared" si="945"/>
        <v>0.2754441484654005</v>
      </c>
    </row>
    <row r="2108" spans="2:29">
      <c r="B2108" s="7">
        <f t="shared" si="946"/>
        <v>0.82551198462155539</v>
      </c>
      <c r="C2108" s="7">
        <f t="shared" si="919"/>
        <v>3.9764546465392847E-4</v>
      </c>
      <c r="D2108" s="58">
        <f t="shared" si="920"/>
        <v>3578261.820198772</v>
      </c>
      <c r="E2108" s="7">
        <f t="shared" si="921"/>
        <v>518.98302147541563</v>
      </c>
      <c r="F2108" s="7">
        <f t="shared" si="922"/>
        <v>3476936.820198772</v>
      </c>
      <c r="G2108" s="57">
        <f t="shared" si="923"/>
        <v>1.2410505216235547E-2</v>
      </c>
      <c r="H2108" s="61">
        <f t="shared" si="924"/>
        <v>1.8582972873567458E-2</v>
      </c>
      <c r="I2108" s="7">
        <f t="shared" si="925"/>
        <v>6.0834054252865047E-2</v>
      </c>
      <c r="J2108" s="58">
        <f t="shared" si="926"/>
        <v>5.9586593886292718E-4</v>
      </c>
      <c r="K2108" s="7">
        <f t="shared" si="927"/>
        <v>7.103000120564207E-3</v>
      </c>
      <c r="L2108" s="7">
        <f t="shared" si="928"/>
        <v>8.2947319982900614E-3</v>
      </c>
      <c r="M2108" s="58">
        <f t="shared" si="929"/>
        <v>2.4884195994870184E-2</v>
      </c>
      <c r="N2108" s="58">
        <f t="shared" si="930"/>
        <v>1.0874682255666504E-4</v>
      </c>
      <c r="O2108" s="59">
        <f t="shared" si="931"/>
        <v>0.19316154356627627</v>
      </c>
      <c r="P2108" s="58">
        <f t="shared" si="932"/>
        <v>2.1813917354437939E-4</v>
      </c>
      <c r="Q2108" s="58">
        <f t="shared" si="933"/>
        <v>0.54857704396107299</v>
      </c>
      <c r="R2108" s="58">
        <f t="shared" si="934"/>
        <v>0.5459254380738271</v>
      </c>
      <c r="S2108" s="60">
        <f t="shared" si="935"/>
        <v>2.6516058872458892E-3</v>
      </c>
      <c r="T2108" s="58">
        <f t="shared" si="936"/>
        <v>2.1708477448926643E-4</v>
      </c>
      <c r="U2108" s="58">
        <f t="shared" si="937"/>
        <v>3.6465508463630978E-3</v>
      </c>
      <c r="V2108" s="58">
        <f t="shared" si="938"/>
        <v>3.4306903533020072E-4</v>
      </c>
      <c r="W2108" s="50">
        <f t="shared" si="939"/>
        <v>173.27000175322988</v>
      </c>
      <c r="X2108" s="50">
        <f t="shared" si="940"/>
        <v>105171.9093019932</v>
      </c>
      <c r="Y2108" s="50">
        <f t="shared" si="941"/>
        <v>105171.9093019932</v>
      </c>
      <c r="Z2108" s="50">
        <f t="shared" si="942"/>
        <v>1.5856082560053155</v>
      </c>
      <c r="AA2108" s="50">
        <f t="shared" si="943"/>
        <v>1.3477670176045182</v>
      </c>
      <c r="AB2108" s="50">
        <f t="shared" si="944"/>
        <v>692.60747160528376</v>
      </c>
      <c r="AC2108" s="7">
        <f t="shared" si="945"/>
        <v>0.27542287077308797</v>
      </c>
    </row>
    <row r="2109" spans="2:29">
      <c r="B2109" s="7">
        <f t="shared" si="946"/>
        <v>0.82590963008620932</v>
      </c>
      <c r="C2109" s="7">
        <f t="shared" si="919"/>
        <v>3.9764546465392847E-4</v>
      </c>
      <c r="D2109" s="58">
        <f t="shared" si="920"/>
        <v>3578015.4877058445</v>
      </c>
      <c r="E2109" s="7">
        <f t="shared" si="921"/>
        <v>518.94729396639286</v>
      </c>
      <c r="F2109" s="7">
        <f t="shared" si="922"/>
        <v>3476690.4877058445</v>
      </c>
      <c r="G2109" s="57">
        <f t="shared" si="923"/>
        <v>1.2410232670172935E-2</v>
      </c>
      <c r="H2109" s="61">
        <f t="shared" si="924"/>
        <v>1.8587907854680757E-2</v>
      </c>
      <c r="I2109" s="7">
        <f t="shared" si="925"/>
        <v>6.0824184290638447E-2</v>
      </c>
      <c r="J2109" s="58">
        <f t="shared" si="926"/>
        <v>5.9528965266409804E-4</v>
      </c>
      <c r="K2109" s="7">
        <f t="shared" si="927"/>
        <v>7.1037337010494746E-3</v>
      </c>
      <c r="L2109" s="7">
        <f t="shared" si="928"/>
        <v>8.2943130063776703E-3</v>
      </c>
      <c r="M2109" s="58">
        <f t="shared" si="929"/>
        <v>2.4882939019133011E-2</v>
      </c>
      <c r="N2109" s="58">
        <f t="shared" si="930"/>
        <v>1.0862402261985375E-4</v>
      </c>
      <c r="O2109" s="59">
        <f t="shared" si="931"/>
        <v>0.19294342017851523</v>
      </c>
      <c r="P2109" s="58">
        <f t="shared" si="932"/>
        <v>2.1812338776103224E-4</v>
      </c>
      <c r="Q2109" s="58">
        <f t="shared" si="933"/>
        <v>0.54853734582604985</v>
      </c>
      <c r="R2109" s="58">
        <f t="shared" si="934"/>
        <v>0.54588785581158061</v>
      </c>
      <c r="S2109" s="60">
        <f t="shared" si="935"/>
        <v>2.6494900144692357E-3</v>
      </c>
      <c r="T2109" s="58">
        <f t="shared" si="936"/>
        <v>2.1706983007313267E-4</v>
      </c>
      <c r="U2109" s="58">
        <f t="shared" si="937"/>
        <v>3.6476044040509976E-3</v>
      </c>
      <c r="V2109" s="58">
        <f t="shared" si="938"/>
        <v>3.4319183526701198E-4</v>
      </c>
      <c r="W2109" s="50">
        <f t="shared" si="939"/>
        <v>173.26124936322987</v>
      </c>
      <c r="X2109" s="50">
        <f t="shared" si="940"/>
        <v>105164.66912228974</v>
      </c>
      <c r="Y2109" s="50">
        <f t="shared" si="941"/>
        <v>105164.66912228974</v>
      </c>
      <c r="Z2109" s="50">
        <f t="shared" si="942"/>
        <v>1.5855944937338815</v>
      </c>
      <c r="AA2109" s="50">
        <f t="shared" si="943"/>
        <v>1.3477553196737992</v>
      </c>
      <c r="AB2109" s="50">
        <f t="shared" si="944"/>
        <v>692.55378048299372</v>
      </c>
      <c r="AC2109" s="7">
        <f t="shared" si="945"/>
        <v>0.27540154485363022</v>
      </c>
    </row>
    <row r="2110" spans="2:29">
      <c r="B2110" s="7">
        <f t="shared" si="946"/>
        <v>0.82630727555086325</v>
      </c>
      <c r="C2110" s="7">
        <f t="shared" ref="C2110:C2173" si="947">B2110-B2109</f>
        <v>3.9764546465392847E-4</v>
      </c>
      <c r="D2110" s="58">
        <f t="shared" ref="D2110:D2173" si="948">$E$23*$E$21*U2109/V2109</f>
        <v>3577768.5988992848</v>
      </c>
      <c r="E2110" s="7">
        <f t="shared" ref="E2110:E2173" si="949">D2110/6894.757</f>
        <v>518.91148577089587</v>
      </c>
      <c r="F2110" s="7">
        <f t="shared" ref="F2110:F2173" si="950">D2110-$E$6</f>
        <v>3476443.5988992848</v>
      </c>
      <c r="G2110" s="57">
        <f t="shared" ref="G2110:G2173" si="951">($E$7*((D2110*0.000145038)^$E$8))*0.0254</f>
        <v>1.2409959495774635E-2</v>
      </c>
      <c r="H2110" s="61">
        <f t="shared" ref="H2110:H2173" si="952">IF(H2109&gt;0,IF((H2109+G2109*C2110)&lt;$E$10,H2109+G2109*C2110,0),0)</f>
        <v>1.859284272741735E-2</v>
      </c>
      <c r="I2110" s="7">
        <f t="shared" ref="I2110:I2173" si="953">IF(H2110&gt;0,I2109-G2109*C2110*2,0)</f>
        <v>6.0814314545165261E-2</v>
      </c>
      <c r="J2110" s="58">
        <f t="shared" ref="J2110:J2173" si="954">IF(H2110&gt;0,PI()*($E$10^2-H2110^2),0)</f>
        <v>5.9471322610514488E-4</v>
      </c>
      <c r="K2110" s="7">
        <f t="shared" ref="K2110:K2173" si="955">IF(J2110=0,0,2*PI()*H2110*I2110)</f>
        <v>7.1044666533610565E-3</v>
      </c>
      <c r="L2110" s="7">
        <f t="shared" ref="L2110:L2173" si="956">J2110*2+K2110</f>
        <v>8.2938931055713469E-3</v>
      </c>
      <c r="M2110" s="58">
        <f t="shared" ref="M2110:M2173" si="957">IF(L2110&gt;0,L2110*$E$13,0)</f>
        <v>2.4881679316714041E-2</v>
      </c>
      <c r="N2110" s="58">
        <f t="shared" ref="N2110:N2173" si="958">$E$13*PI()*($E$10^2-H2110^2)*I2110</f>
        <v>1.0850123158958481E-4</v>
      </c>
      <c r="O2110" s="59">
        <f t="shared" ref="O2110:O2173" si="959">$E$9*N2110</f>
        <v>0.19272531261100004</v>
      </c>
      <c r="P2110" s="58">
        <f t="shared" ref="P2110:P2173" si="960">(O2109-O2110)</f>
        <v>2.1810756751519667E-4</v>
      </c>
      <c r="Q2110" s="58">
        <f t="shared" ref="Q2110:Q2173" si="961">P2110/C2110</f>
        <v>0.54849756102465808</v>
      </c>
      <c r="R2110" s="58">
        <f t="shared" ref="R2110:R2173" si="962">IF(D2110&gt;$E$6,$E$14*D2110*$E$22*(SQRT((2/($E$22+1))^(($E$22+1)/($E$22-1))))/($E$22*$E$23*$E$21)^0.5,0)</f>
        <v>0.54585018867411284</v>
      </c>
      <c r="S2110" s="60">
        <f t="shared" ref="S2110:S2173" si="963">Q2110-R2110</f>
        <v>2.6473723505452407E-3</v>
      </c>
      <c r="T2110" s="58">
        <f t="shared" ref="T2110:T2173" si="964">R2110*C2110</f>
        <v>2.1705485190675212E-4</v>
      </c>
      <c r="U2110" s="58">
        <f t="shared" ref="U2110:U2173" si="965">IF(P2110+U2109-T2110&gt;0,P2110+U2109-T2110,0)</f>
        <v>3.6486571196594421E-3</v>
      </c>
      <c r="V2110" s="58">
        <f t="shared" ref="V2110:V2173" si="966">$E$20-N2110</f>
        <v>3.4331462629728096E-4</v>
      </c>
      <c r="W2110" s="50">
        <f t="shared" ref="W2110:W2173" si="967">M2110/$E$14</f>
        <v>173.25247798719712</v>
      </c>
      <c r="X2110" s="50">
        <f t="shared" ref="X2110:X2173" si="968">D2110/(1+(($E$22-1)/2)*$E$17^2)^($E$22/($E$22-1))</f>
        <v>105157.4125914723</v>
      </c>
      <c r="Y2110" s="50">
        <f t="shared" ref="Y2110:Y2173" si="969">IF(D2110/(1+(($E$22-1)/2)*$E$17^2)^($E$22/($E$22-1))&lt;$E$6,$E$6,D2110/(1+(($E$22-1)/2)*$E$17^2)^($E$22/($E$22-1)))</f>
        <v>105157.4125914723</v>
      </c>
      <c r="Z2110" s="50">
        <f t="shared" ref="Z2110:Z2173" si="970">(((2*$E$22^2)/($E$22-1))*((2/($E$22+1))^(($E$22+1)/($E$22-1)))*((1-(X2110/D2110)^(($E$22-1)/$E$22))))^(0.5)+(((X2110-$E$6)/(D2110))*($E$15/$E$14))</f>
        <v>1.5855806984804255</v>
      </c>
      <c r="AA2110" s="50">
        <f t="shared" ref="AA2110:AA2173" si="971">Z2110*$E$16</f>
        <v>1.3477435937083617</v>
      </c>
      <c r="AB2110" s="50">
        <f t="shared" ref="AB2110:AB2173" si="972">IF(AA2110*D2110*$E$14&gt;0,AA2110*D2110*$E$14,0)</f>
        <v>692.49996810547316</v>
      </c>
      <c r="AC2110" s="7">
        <f t="shared" ref="AC2110:AC2173" si="973">((AB2109+AB2110)/(2))*C2110</f>
        <v>0.27538017071406318</v>
      </c>
    </row>
    <row r="2111" spans="2:29">
      <c r="B2111" s="7">
        <f t="shared" si="946"/>
        <v>0.82670492101551718</v>
      </c>
      <c r="C2111" s="7">
        <f t="shared" si="947"/>
        <v>3.9764546465392847E-4</v>
      </c>
      <c r="D2111" s="58">
        <f t="shared" si="948"/>
        <v>3577521.153860704</v>
      </c>
      <c r="E2111" s="7">
        <f t="shared" si="949"/>
        <v>518.87559690076159</v>
      </c>
      <c r="F2111" s="7">
        <f t="shared" si="950"/>
        <v>3476196.153860704</v>
      </c>
      <c r="G2111" s="57">
        <f t="shared" si="951"/>
        <v>1.2409685693042674E-2</v>
      </c>
      <c r="H2111" s="61">
        <f t="shared" si="952"/>
        <v>1.8597777491527384E-2</v>
      </c>
      <c r="I2111" s="7">
        <f t="shared" si="953"/>
        <v>6.0804445016945194E-2</v>
      </c>
      <c r="J2111" s="58">
        <f t="shared" si="954"/>
        <v>5.9413665922534531E-4</v>
      </c>
      <c r="K2111" s="7">
        <f t="shared" si="955"/>
        <v>7.1051989775022129E-3</v>
      </c>
      <c r="L2111" s="7">
        <f t="shared" si="956"/>
        <v>8.2934722959529042E-3</v>
      </c>
      <c r="M2111" s="58">
        <f t="shared" si="957"/>
        <v>2.4880416887858713E-2</v>
      </c>
      <c r="N2111" s="58">
        <f t="shared" si="958"/>
        <v>1.0837844948525705E-4</v>
      </c>
      <c r="O2111" s="59">
        <f t="shared" si="959"/>
        <v>0.19250722089818784</v>
      </c>
      <c r="P2111" s="58">
        <f t="shared" si="960"/>
        <v>2.1809171281220174E-4</v>
      </c>
      <c r="Q2111" s="58">
        <f t="shared" si="961"/>
        <v>0.54845768957029939</v>
      </c>
      <c r="R2111" s="58">
        <f t="shared" si="962"/>
        <v>0.54581243667387536</v>
      </c>
      <c r="S2111" s="60">
        <f t="shared" si="963"/>
        <v>2.6452528964240329E-3</v>
      </c>
      <c r="T2111" s="58">
        <f t="shared" si="964"/>
        <v>2.1703983999507608E-4</v>
      </c>
      <c r="U2111" s="58">
        <f t="shared" si="965"/>
        <v>3.6497089924765677E-3</v>
      </c>
      <c r="V2111" s="58">
        <f t="shared" si="966"/>
        <v>3.4343740840160869E-4</v>
      </c>
      <c r="W2111" s="50">
        <f t="shared" si="967"/>
        <v>173.24368762684065</v>
      </c>
      <c r="X2111" s="50">
        <f t="shared" si="968"/>
        <v>105150.13971193957</v>
      </c>
      <c r="Y2111" s="50">
        <f t="shared" si="969"/>
        <v>105150.13971193957</v>
      </c>
      <c r="Z2111" s="50">
        <f t="shared" si="970"/>
        <v>1.5855668702362442</v>
      </c>
      <c r="AA2111" s="50">
        <f t="shared" si="971"/>
        <v>1.3477318397008076</v>
      </c>
      <c r="AB2111" s="50">
        <f t="shared" si="972"/>
        <v>692.44603449050999</v>
      </c>
      <c r="AC2111" s="7">
        <f t="shared" si="973"/>
        <v>0.27535874836144025</v>
      </c>
    </row>
    <row r="2112" spans="2:29">
      <c r="B2112" s="7">
        <f t="shared" si="946"/>
        <v>0.82710256648017111</v>
      </c>
      <c r="C2112" s="7">
        <f t="shared" si="947"/>
        <v>3.9764546465392847E-4</v>
      </c>
      <c r="D2112" s="58">
        <f t="shared" si="948"/>
        <v>3577273.1526717939</v>
      </c>
      <c r="E2112" s="7">
        <f t="shared" si="949"/>
        <v>518.83962736783826</v>
      </c>
      <c r="F2112" s="7">
        <f t="shared" si="950"/>
        <v>3475948.1526717939</v>
      </c>
      <c r="G2112" s="57">
        <f t="shared" si="951"/>
        <v>1.2409411261978994E-2</v>
      </c>
      <c r="H2112" s="61">
        <f t="shared" si="952"/>
        <v>1.8602712146761003E-2</v>
      </c>
      <c r="I2112" s="7">
        <f t="shared" si="953"/>
        <v>6.0794575706477956E-2</v>
      </c>
      <c r="J2112" s="58">
        <f t="shared" si="954"/>
        <v>5.9355995206400761E-4</v>
      </c>
      <c r="K2112" s="7">
        <f t="shared" si="955"/>
        <v>7.1059306734763301E-3</v>
      </c>
      <c r="L2112" s="7">
        <f t="shared" si="956"/>
        <v>8.293050577604346E-3</v>
      </c>
      <c r="M2112" s="58">
        <f t="shared" si="957"/>
        <v>2.4879151732813038E-2</v>
      </c>
      <c r="N2112" s="58">
        <f t="shared" si="958"/>
        <v>1.0825567632626622E-4</v>
      </c>
      <c r="O2112" s="59">
        <f t="shared" si="959"/>
        <v>0.19228914507453038</v>
      </c>
      <c r="P2112" s="58">
        <f t="shared" si="960"/>
        <v>2.1807582365745981E-4</v>
      </c>
      <c r="Q2112" s="58">
        <f t="shared" si="961"/>
        <v>0.54841773147658446</v>
      </c>
      <c r="R2112" s="58">
        <f t="shared" si="962"/>
        <v>0.54577459982333121</v>
      </c>
      <c r="S2112" s="60">
        <f t="shared" si="963"/>
        <v>2.6431316532532501E-3</v>
      </c>
      <c r="T2112" s="58">
        <f t="shared" si="964"/>
        <v>2.1702479434306042E-4</v>
      </c>
      <c r="U2112" s="58">
        <f t="shared" si="965"/>
        <v>3.6507600217909669E-3</v>
      </c>
      <c r="V2112" s="58">
        <f t="shared" si="966"/>
        <v>3.4356018156059953E-4</v>
      </c>
      <c r="W2112" s="50">
        <f t="shared" si="967"/>
        <v>173.23487828387346</v>
      </c>
      <c r="X2112" s="50">
        <f t="shared" si="968"/>
        <v>105142.85048609265</v>
      </c>
      <c r="Y2112" s="50">
        <f t="shared" si="969"/>
        <v>105142.85048609265</v>
      </c>
      <c r="Z2112" s="50">
        <f t="shared" si="970"/>
        <v>1.5855530089926078</v>
      </c>
      <c r="AA2112" s="50">
        <f t="shared" si="971"/>
        <v>1.3477200576437165</v>
      </c>
      <c r="AB2112" s="50">
        <f t="shared" si="972"/>
        <v>692.39197965590995</v>
      </c>
      <c r="AC2112" s="7">
        <f t="shared" si="973"/>
        <v>0.27533727780283834</v>
      </c>
    </row>
    <row r="2113" spans="2:29">
      <c r="B2113" s="7">
        <f t="shared" si="946"/>
        <v>0.82750021194482504</v>
      </c>
      <c r="C2113" s="7">
        <f t="shared" si="947"/>
        <v>3.9764546465392847E-4</v>
      </c>
      <c r="D2113" s="58">
        <f t="shared" si="948"/>
        <v>3577024.5954144006</v>
      </c>
      <c r="E2113" s="7">
        <f t="shared" si="949"/>
        <v>518.80357718399659</v>
      </c>
      <c r="F2113" s="7">
        <f t="shared" si="950"/>
        <v>3475699.5954144006</v>
      </c>
      <c r="G2113" s="57">
        <f t="shared" si="951"/>
        <v>1.2409136202585493E-2</v>
      </c>
      <c r="H2113" s="61">
        <f t="shared" si="952"/>
        <v>1.8607646692868355E-2</v>
      </c>
      <c r="I2113" s="7">
        <f t="shared" si="953"/>
        <v>6.0784706614263252E-2</v>
      </c>
      <c r="J2113" s="58">
        <f t="shared" si="954"/>
        <v>5.9298310466047066E-4</v>
      </c>
      <c r="K2113" s="7">
        <f t="shared" si="955"/>
        <v>7.1066617412869149E-3</v>
      </c>
      <c r="L2113" s="7">
        <f t="shared" si="956"/>
        <v>8.2926279506078567E-3</v>
      </c>
      <c r="M2113" s="58">
        <f t="shared" si="957"/>
        <v>2.487788385182357E-2</v>
      </c>
      <c r="N2113" s="58">
        <f t="shared" si="958"/>
        <v>1.0813291213200502E-4</v>
      </c>
      <c r="O2113" s="59">
        <f t="shared" si="959"/>
        <v>0.19207108517447391</v>
      </c>
      <c r="P2113" s="58">
        <f t="shared" si="960"/>
        <v>2.1805990005646647E-4</v>
      </c>
      <c r="Q2113" s="58">
        <f t="shared" si="961"/>
        <v>0.54837768675733389</v>
      </c>
      <c r="R2113" s="58">
        <f t="shared" si="962"/>
        <v>0.54573667813496751</v>
      </c>
      <c r="S2113" s="60">
        <f t="shared" si="963"/>
        <v>2.6410086223663809E-3</v>
      </c>
      <c r="T2113" s="58">
        <f t="shared" si="964"/>
        <v>2.1700971495567056E-4</v>
      </c>
      <c r="U2113" s="58">
        <f t="shared" si="965"/>
        <v>3.651810206891763E-3</v>
      </c>
      <c r="V2113" s="58">
        <f t="shared" si="966"/>
        <v>3.4368294575486076E-4</v>
      </c>
      <c r="W2113" s="50">
        <f t="shared" si="967"/>
        <v>173.22604996001226</v>
      </c>
      <c r="X2113" s="50">
        <f t="shared" si="968"/>
        <v>105135.54491633714</v>
      </c>
      <c r="Y2113" s="50">
        <f t="shared" si="969"/>
        <v>105135.54491633714</v>
      </c>
      <c r="Z2113" s="50">
        <f t="shared" si="970"/>
        <v>1.585539114740762</v>
      </c>
      <c r="AA2113" s="50">
        <f t="shared" si="971"/>
        <v>1.3477082475296478</v>
      </c>
      <c r="AB2113" s="50">
        <f t="shared" si="972"/>
        <v>692.33780361951221</v>
      </c>
      <c r="AC2113" s="7">
        <f t="shared" si="973"/>
        <v>0.27531575904534444</v>
      </c>
    </row>
    <row r="2114" spans="2:29">
      <c r="B2114" s="7">
        <f t="shared" si="946"/>
        <v>0.82789785740947897</v>
      </c>
      <c r="C2114" s="7">
        <f t="shared" si="947"/>
        <v>3.9764546465392847E-4</v>
      </c>
      <c r="D2114" s="58">
        <f t="shared" si="948"/>
        <v>3576775.4821705981</v>
      </c>
      <c r="E2114" s="7">
        <f t="shared" si="949"/>
        <v>518.76744636114051</v>
      </c>
      <c r="F2114" s="7">
        <f t="shared" si="950"/>
        <v>3475450.4821705981</v>
      </c>
      <c r="G2114" s="57">
        <f t="shared" si="951"/>
        <v>1.2408860514864129E-2</v>
      </c>
      <c r="H2114" s="61">
        <f t="shared" si="952"/>
        <v>1.8612581129599588E-2</v>
      </c>
      <c r="I2114" s="7">
        <f t="shared" si="953"/>
        <v>6.0774837740800787E-2</v>
      </c>
      <c r="J2114" s="58">
        <f t="shared" si="954"/>
        <v>5.9240611705410411E-4</v>
      </c>
      <c r="K2114" s="7">
        <f t="shared" si="955"/>
        <v>7.1073921809375997E-3</v>
      </c>
      <c r="L2114" s="7">
        <f t="shared" si="956"/>
        <v>8.2922044150458077E-3</v>
      </c>
      <c r="M2114" s="58">
        <f t="shared" si="957"/>
        <v>2.4876613245137423E-2</v>
      </c>
      <c r="N2114" s="58">
        <f t="shared" si="958"/>
        <v>1.0801015692186305E-4</v>
      </c>
      <c r="O2114" s="59">
        <f t="shared" si="959"/>
        <v>0.19185304123245925</v>
      </c>
      <c r="P2114" s="58">
        <f t="shared" si="960"/>
        <v>2.1804394201466182E-4</v>
      </c>
      <c r="Q2114" s="58">
        <f t="shared" si="961"/>
        <v>0.54833755542622831</v>
      </c>
      <c r="R2114" s="58">
        <f t="shared" si="962"/>
        <v>0.54569867162130636</v>
      </c>
      <c r="S2114" s="60">
        <f t="shared" si="963"/>
        <v>2.6388838049219432E-3</v>
      </c>
      <c r="T2114" s="58">
        <f t="shared" si="964"/>
        <v>2.169946018378859E-4</v>
      </c>
      <c r="U2114" s="58">
        <f t="shared" si="965"/>
        <v>3.652859547068539E-3</v>
      </c>
      <c r="V2114" s="58">
        <f t="shared" si="966"/>
        <v>3.4380570096500271E-4</v>
      </c>
      <c r="W2114" s="50">
        <f t="shared" si="967"/>
        <v>173.21720265697775</v>
      </c>
      <c r="X2114" s="50">
        <f t="shared" si="968"/>
        <v>105128.22300508537</v>
      </c>
      <c r="Y2114" s="50">
        <f t="shared" si="969"/>
        <v>105128.22300508537</v>
      </c>
      <c r="Z2114" s="50">
        <f t="shared" si="970"/>
        <v>1.5855251874719347</v>
      </c>
      <c r="AA2114" s="50">
        <f t="shared" si="971"/>
        <v>1.3476964093511445</v>
      </c>
      <c r="AB2114" s="50">
        <f t="shared" si="972"/>
        <v>692.2835063992062</v>
      </c>
      <c r="AC2114" s="7">
        <f t="shared" si="973"/>
        <v>0.27529419209606221</v>
      </c>
    </row>
    <row r="2115" spans="2:29">
      <c r="B2115" s="7">
        <f t="shared" si="946"/>
        <v>0.82829550287413289</v>
      </c>
      <c r="C2115" s="7">
        <f t="shared" si="947"/>
        <v>3.9764546465392847E-4</v>
      </c>
      <c r="D2115" s="58">
        <f t="shared" si="948"/>
        <v>3576525.81302262</v>
      </c>
      <c r="E2115" s="7">
        <f t="shared" si="949"/>
        <v>518.73123491119702</v>
      </c>
      <c r="F2115" s="7">
        <f t="shared" si="950"/>
        <v>3475200.81302262</v>
      </c>
      <c r="G2115" s="57">
        <f t="shared" si="951"/>
        <v>1.240858419881684E-2</v>
      </c>
      <c r="H2115" s="61">
        <f t="shared" si="952"/>
        <v>1.8617515456704845E-2</v>
      </c>
      <c r="I2115" s="7">
        <f t="shared" si="953"/>
        <v>6.0764969086590272E-2</v>
      </c>
      <c r="J2115" s="58">
        <f t="shared" si="954"/>
        <v>5.9182898928430842E-4</v>
      </c>
      <c r="K2115" s="7">
        <f t="shared" si="955"/>
        <v>7.1081219924321367E-3</v>
      </c>
      <c r="L2115" s="7">
        <f t="shared" si="956"/>
        <v>8.2917799710007529E-3</v>
      </c>
      <c r="M2115" s="58">
        <f t="shared" si="957"/>
        <v>2.487533991300226E-2</v>
      </c>
      <c r="N2115" s="58">
        <f t="shared" si="958"/>
        <v>1.078874107152269E-4</v>
      </c>
      <c r="O2115" s="59">
        <f t="shared" si="959"/>
        <v>0.19163501328292179</v>
      </c>
      <c r="P2115" s="58">
        <f t="shared" si="960"/>
        <v>2.1802794953745819E-4</v>
      </c>
      <c r="Q2115" s="58">
        <f t="shared" si="961"/>
        <v>0.5482973374968787</v>
      </c>
      <c r="R2115" s="58">
        <f t="shared" si="962"/>
        <v>0.54566058029489362</v>
      </c>
      <c r="S2115" s="60">
        <f t="shared" si="963"/>
        <v>2.6367572019850849E-3</v>
      </c>
      <c r="T2115" s="58">
        <f t="shared" si="964"/>
        <v>2.1697945499469522E-4</v>
      </c>
      <c r="U2115" s="58">
        <f t="shared" si="965"/>
        <v>3.6539080416113021E-3</v>
      </c>
      <c r="V2115" s="58">
        <f t="shared" si="966"/>
        <v>3.4392844717163887E-4</v>
      </c>
      <c r="W2115" s="50">
        <f t="shared" si="967"/>
        <v>173.20833637649446</v>
      </c>
      <c r="X2115" s="50">
        <f t="shared" si="968"/>
        <v>105120.88475475431</v>
      </c>
      <c r="Y2115" s="50">
        <f t="shared" si="969"/>
        <v>105120.88475475431</v>
      </c>
      <c r="Z2115" s="50">
        <f t="shared" si="970"/>
        <v>1.5855112271773297</v>
      </c>
      <c r="AA2115" s="50">
        <f t="shared" si="971"/>
        <v>1.3476845431007303</v>
      </c>
      <c r="AB2115" s="50">
        <f t="shared" si="972"/>
        <v>692.22908801291544</v>
      </c>
      <c r="AC2115" s="7">
        <f t="shared" si="973"/>
        <v>0.27527257696211205</v>
      </c>
    </row>
    <row r="2116" spans="2:29">
      <c r="B2116" s="7">
        <f t="shared" si="946"/>
        <v>0.82869314833878682</v>
      </c>
      <c r="C2116" s="7">
        <f t="shared" si="947"/>
        <v>3.9764546465392847E-4</v>
      </c>
      <c r="D2116" s="58">
        <f t="shared" si="948"/>
        <v>3576275.5880528213</v>
      </c>
      <c r="E2116" s="7">
        <f t="shared" si="949"/>
        <v>518.69494284611073</v>
      </c>
      <c r="F2116" s="7">
        <f t="shared" si="950"/>
        <v>3474950.5880528213</v>
      </c>
      <c r="G2116" s="57">
        <f t="shared" si="951"/>
        <v>1.2408307254445488E-2</v>
      </c>
      <c r="H2116" s="61">
        <f t="shared" si="952"/>
        <v>1.8622449673934283E-2</v>
      </c>
      <c r="I2116" s="7">
        <f t="shared" si="953"/>
        <v>6.0755100652131397E-2</v>
      </c>
      <c r="J2116" s="58">
        <f t="shared" si="954"/>
        <v>5.9125172139051405E-4</v>
      </c>
      <c r="K2116" s="7">
        <f t="shared" si="955"/>
        <v>7.1088511757744057E-3</v>
      </c>
      <c r="L2116" s="7">
        <f t="shared" si="956"/>
        <v>8.2913546185554333E-3</v>
      </c>
      <c r="M2116" s="58">
        <f t="shared" si="957"/>
        <v>2.48740638556663E-2</v>
      </c>
      <c r="N2116" s="58">
        <f t="shared" si="958"/>
        <v>1.0776467353147989E-4</v>
      </c>
      <c r="O2116" s="59">
        <f t="shared" si="959"/>
        <v>0.19141700136029116</v>
      </c>
      <c r="P2116" s="58">
        <f t="shared" si="960"/>
        <v>2.1801192263062874E-4</v>
      </c>
      <c r="Q2116" s="58">
        <f t="shared" si="961"/>
        <v>0.54825703298380357</v>
      </c>
      <c r="R2116" s="58">
        <f t="shared" si="962"/>
        <v>0.54562240416829411</v>
      </c>
      <c r="S2116" s="60">
        <f t="shared" si="963"/>
        <v>2.6346288155094655E-3</v>
      </c>
      <c r="T2116" s="58">
        <f t="shared" si="964"/>
        <v>2.1696427443109487E-4</v>
      </c>
      <c r="U2116" s="58">
        <f t="shared" si="965"/>
        <v>3.6549556898108357E-3</v>
      </c>
      <c r="V2116" s="58">
        <f t="shared" si="966"/>
        <v>3.4405118435538589E-4</v>
      </c>
      <c r="W2116" s="50">
        <f t="shared" si="967"/>
        <v>173.19945112029069</v>
      </c>
      <c r="X2116" s="50">
        <f t="shared" si="968"/>
        <v>105113.53016776456</v>
      </c>
      <c r="Y2116" s="50">
        <f t="shared" si="969"/>
        <v>105113.53016776456</v>
      </c>
      <c r="Z2116" s="50">
        <f t="shared" si="970"/>
        <v>1.5854972338481259</v>
      </c>
      <c r="AA2116" s="50">
        <f t="shared" si="971"/>
        <v>1.347672648770907</v>
      </c>
      <c r="AB2116" s="50">
        <f t="shared" si="972"/>
        <v>692.17454847859017</v>
      </c>
      <c r="AC2116" s="7">
        <f t="shared" si="973"/>
        <v>0.27525091365062648</v>
      </c>
    </row>
    <row r="2117" spans="2:29">
      <c r="B2117" s="7">
        <f t="shared" si="946"/>
        <v>0.82909079380344075</v>
      </c>
      <c r="C2117" s="7">
        <f t="shared" si="947"/>
        <v>3.9764546465392847E-4</v>
      </c>
      <c r="D2117" s="58">
        <f t="shared" si="948"/>
        <v>3576024.8073440217</v>
      </c>
      <c r="E2117" s="7">
        <f t="shared" si="949"/>
        <v>518.65857017789347</v>
      </c>
      <c r="F2117" s="7">
        <f t="shared" si="950"/>
        <v>3474699.8073440217</v>
      </c>
      <c r="G2117" s="57">
        <f t="shared" si="951"/>
        <v>1.2408029681752265E-2</v>
      </c>
      <c r="H2117" s="61">
        <f t="shared" si="952"/>
        <v>1.8627383781038044E-2</v>
      </c>
      <c r="I2117" s="7">
        <f t="shared" si="953"/>
        <v>6.0745232437923874E-2</v>
      </c>
      <c r="J2117" s="58">
        <f t="shared" si="954"/>
        <v>5.9067431341218316E-4</v>
      </c>
      <c r="K2117" s="7">
        <f t="shared" si="955"/>
        <v>7.109579730968406E-3</v>
      </c>
      <c r="L2117" s="7">
        <f t="shared" si="956"/>
        <v>8.2909283577927723E-3</v>
      </c>
      <c r="M2117" s="58">
        <f t="shared" si="957"/>
        <v>2.4872785073378319E-2</v>
      </c>
      <c r="N2117" s="58">
        <f t="shared" si="958"/>
        <v>1.0764194539000248E-4</v>
      </c>
      <c r="O2117" s="59">
        <f t="shared" si="959"/>
        <v>0.19119900549899191</v>
      </c>
      <c r="P2117" s="58">
        <f t="shared" si="960"/>
        <v>2.1799586129925275E-4</v>
      </c>
      <c r="Q2117" s="58">
        <f t="shared" si="961"/>
        <v>0.54821664189977604</v>
      </c>
      <c r="R2117" s="58">
        <f t="shared" si="962"/>
        <v>0.54558414325414317</v>
      </c>
      <c r="S2117" s="60">
        <f t="shared" si="963"/>
        <v>2.6324986456328636E-3</v>
      </c>
      <c r="T2117" s="58">
        <f t="shared" si="964"/>
        <v>2.1694906015210923E-4</v>
      </c>
      <c r="U2117" s="58">
        <f t="shared" si="965"/>
        <v>3.6560024909579793E-3</v>
      </c>
      <c r="V2117" s="58">
        <f t="shared" si="966"/>
        <v>3.4417391249686325E-4</v>
      </c>
      <c r="W2117" s="50">
        <f t="shared" si="967"/>
        <v>173.19054689009872</v>
      </c>
      <c r="X2117" s="50">
        <f t="shared" si="968"/>
        <v>105106.15924655033</v>
      </c>
      <c r="Y2117" s="50">
        <f t="shared" si="969"/>
        <v>105106.15924655033</v>
      </c>
      <c r="Z2117" s="50">
        <f t="shared" si="970"/>
        <v>1.5854832074754963</v>
      </c>
      <c r="AA2117" s="50">
        <f t="shared" si="971"/>
        <v>1.3476607263541718</v>
      </c>
      <c r="AB2117" s="50">
        <f t="shared" si="972"/>
        <v>692.11988781428192</v>
      </c>
      <c r="AC2117" s="7">
        <f t="shared" si="973"/>
        <v>0.27522920216876351</v>
      </c>
    </row>
    <row r="2118" spans="2:29">
      <c r="B2118" s="7">
        <f t="shared" si="946"/>
        <v>0.82948843926809468</v>
      </c>
      <c r="C2118" s="7">
        <f t="shared" si="947"/>
        <v>3.9764546465392847E-4</v>
      </c>
      <c r="D2118" s="58">
        <f t="shared" si="948"/>
        <v>3575773.4709788049</v>
      </c>
      <c r="E2118" s="7">
        <f t="shared" si="949"/>
        <v>518.62211691852303</v>
      </c>
      <c r="F2118" s="7">
        <f t="shared" si="950"/>
        <v>3474448.4709788049</v>
      </c>
      <c r="G2118" s="57">
        <f t="shared" si="951"/>
        <v>1.240775148073889E-2</v>
      </c>
      <c r="H2118" s="61">
        <f t="shared" si="952"/>
        <v>1.8632317777766284E-2</v>
      </c>
      <c r="I2118" s="7">
        <f t="shared" si="953"/>
        <v>6.0735364444467393E-2</v>
      </c>
      <c r="J2118" s="58">
        <f t="shared" si="954"/>
        <v>5.9009676538880759E-4</v>
      </c>
      <c r="K2118" s="7">
        <f t="shared" si="955"/>
        <v>7.1103076580182611E-3</v>
      </c>
      <c r="L2118" s="7">
        <f t="shared" si="956"/>
        <v>8.290501188795877E-3</v>
      </c>
      <c r="M2118" s="58">
        <f t="shared" si="957"/>
        <v>2.4871503566387631E-2</v>
      </c>
      <c r="N2118" s="58">
        <f t="shared" si="958"/>
        <v>1.0751922631017181E-4</v>
      </c>
      <c r="O2118" s="59">
        <f t="shared" si="959"/>
        <v>0.19098102573344269</v>
      </c>
      <c r="P2118" s="58">
        <f t="shared" si="960"/>
        <v>2.1797976554921439E-4</v>
      </c>
      <c r="Q2118" s="58">
        <f t="shared" si="961"/>
        <v>0.54817616425959381</v>
      </c>
      <c r="R2118" s="58">
        <f t="shared" si="962"/>
        <v>0.54554579756504062</v>
      </c>
      <c r="S2118" s="60">
        <f t="shared" si="963"/>
        <v>2.6303666945531878E-3</v>
      </c>
      <c r="T2118" s="58">
        <f t="shared" si="964"/>
        <v>2.1693381216274858E-4</v>
      </c>
      <c r="U2118" s="58">
        <f t="shared" si="965"/>
        <v>3.6570484443444453E-3</v>
      </c>
      <c r="V2118" s="58">
        <f t="shared" si="966"/>
        <v>3.4429663157669395E-4</v>
      </c>
      <c r="W2118" s="50">
        <f t="shared" si="967"/>
        <v>173.18162368765454</v>
      </c>
      <c r="X2118" s="50">
        <f t="shared" si="968"/>
        <v>105098.77199353892</v>
      </c>
      <c r="Y2118" s="50">
        <f t="shared" si="969"/>
        <v>105098.77199353892</v>
      </c>
      <c r="Z2118" s="50">
        <f t="shared" si="970"/>
        <v>1.5854691480505687</v>
      </c>
      <c r="AA2118" s="50">
        <f t="shared" si="971"/>
        <v>1.3476487758429834</v>
      </c>
      <c r="AB2118" s="50">
        <f t="shared" si="972"/>
        <v>692.06510603799086</v>
      </c>
      <c r="AC2118" s="7">
        <f t="shared" si="973"/>
        <v>0.27520744252369106</v>
      </c>
    </row>
    <row r="2119" spans="2:29">
      <c r="B2119" s="7">
        <f t="shared" si="946"/>
        <v>0.82988608473274861</v>
      </c>
      <c r="C2119" s="7">
        <f t="shared" si="947"/>
        <v>3.9764546465392847E-4</v>
      </c>
      <c r="D2119" s="58">
        <f t="shared" si="948"/>
        <v>3575521.5790403094</v>
      </c>
      <c r="E2119" s="7">
        <f t="shared" si="949"/>
        <v>518.58558308005775</v>
      </c>
      <c r="F2119" s="7">
        <f t="shared" si="950"/>
        <v>3474196.5790403094</v>
      </c>
      <c r="G2119" s="57">
        <f t="shared" si="951"/>
        <v>1.2407472651407511E-2</v>
      </c>
      <c r="H2119" s="61">
        <f t="shared" si="952"/>
        <v>1.8637251663869155E-2</v>
      </c>
      <c r="I2119" s="7">
        <f t="shared" si="953"/>
        <v>6.0725496672261653E-2</v>
      </c>
      <c r="J2119" s="58">
        <f t="shared" si="954"/>
        <v>5.895190773599103E-4</v>
      </c>
      <c r="K2119" s="7">
        <f t="shared" si="955"/>
        <v>7.1110349569282203E-3</v>
      </c>
      <c r="L2119" s="7">
        <f t="shared" si="956"/>
        <v>8.29007311164804E-3</v>
      </c>
      <c r="M2119" s="58">
        <f t="shared" si="957"/>
        <v>2.487021933494412E-2</v>
      </c>
      <c r="N2119" s="58">
        <f t="shared" si="958"/>
        <v>1.0739651631136196E-4</v>
      </c>
      <c r="O2119" s="59">
        <f t="shared" si="959"/>
        <v>0.19076306209805668</v>
      </c>
      <c r="P2119" s="58">
        <f t="shared" si="960"/>
        <v>2.1796363538600927E-4</v>
      </c>
      <c r="Q2119" s="58">
        <f t="shared" si="961"/>
        <v>0.54813560007707718</v>
      </c>
      <c r="R2119" s="58">
        <f t="shared" si="962"/>
        <v>0.54550736711367065</v>
      </c>
      <c r="S2119" s="60">
        <f t="shared" si="963"/>
        <v>2.6282329634065293E-3</v>
      </c>
      <c r="T2119" s="58">
        <f t="shared" si="964"/>
        <v>2.1691853046805671E-4</v>
      </c>
      <c r="U2119" s="58">
        <f t="shared" si="965"/>
        <v>3.658093549262398E-3</v>
      </c>
      <c r="V2119" s="58">
        <f t="shared" si="966"/>
        <v>3.4441934157550377E-4</v>
      </c>
      <c r="W2119" s="50">
        <f t="shared" si="967"/>
        <v>173.17268151469807</v>
      </c>
      <c r="X2119" s="50">
        <f t="shared" si="968"/>
        <v>105091.36841117393</v>
      </c>
      <c r="Y2119" s="50">
        <f t="shared" si="969"/>
        <v>105091.36841117393</v>
      </c>
      <c r="Z2119" s="50">
        <f t="shared" si="970"/>
        <v>1.5854550555644698</v>
      </c>
      <c r="AA2119" s="50">
        <f t="shared" si="971"/>
        <v>1.3476367972297993</v>
      </c>
      <c r="AB2119" s="50">
        <f t="shared" si="972"/>
        <v>692.0102031678382</v>
      </c>
      <c r="AC2119" s="7">
        <f t="shared" si="973"/>
        <v>0.27518563472259078</v>
      </c>
    </row>
    <row r="2120" spans="2:29">
      <c r="B2120" s="7">
        <f t="shared" si="946"/>
        <v>0.83028373019740254</v>
      </c>
      <c r="C2120" s="7">
        <f t="shared" si="947"/>
        <v>3.9764546465392847E-4</v>
      </c>
      <c r="D2120" s="58">
        <f t="shared" si="948"/>
        <v>3575269.131611824</v>
      </c>
      <c r="E2120" s="7">
        <f t="shared" si="949"/>
        <v>518.54896867457751</v>
      </c>
      <c r="F2120" s="7">
        <f t="shared" si="950"/>
        <v>3473944.131611824</v>
      </c>
      <c r="G2120" s="57">
        <f t="shared" si="951"/>
        <v>1.2407193193760232E-2</v>
      </c>
      <c r="H2120" s="61">
        <f t="shared" si="952"/>
        <v>1.8642185439096806E-2</v>
      </c>
      <c r="I2120" s="7">
        <f t="shared" si="953"/>
        <v>6.071562912180635E-2</v>
      </c>
      <c r="J2120" s="58">
        <f t="shared" si="954"/>
        <v>5.8894124936504494E-4</v>
      </c>
      <c r="K2120" s="7">
        <f t="shared" si="955"/>
        <v>7.1117616277026506E-3</v>
      </c>
      <c r="L2120" s="7">
        <f t="shared" si="956"/>
        <v>8.2896441264327398E-3</v>
      </c>
      <c r="M2120" s="58">
        <f t="shared" si="957"/>
        <v>2.4868932379298221E-2</v>
      </c>
      <c r="N2120" s="58">
        <f t="shared" si="958"/>
        <v>1.0727381541294402E-4</v>
      </c>
      <c r="O2120" s="59">
        <f t="shared" si="959"/>
        <v>0.19054511462724183</v>
      </c>
      <c r="P2120" s="58">
        <f t="shared" si="960"/>
        <v>2.1794747081485544E-4</v>
      </c>
      <c r="Q2120" s="58">
        <f t="shared" si="961"/>
        <v>0.54809494936534864</v>
      </c>
      <c r="R2120" s="58">
        <f t="shared" si="962"/>
        <v>0.54546885191274019</v>
      </c>
      <c r="S2120" s="60">
        <f t="shared" si="963"/>
        <v>2.6260974526084446E-3</v>
      </c>
      <c r="T2120" s="58">
        <f t="shared" si="964"/>
        <v>2.1690321507308646E-4</v>
      </c>
      <c r="U2120" s="58">
        <f t="shared" si="965"/>
        <v>3.6591378050041669E-3</v>
      </c>
      <c r="V2120" s="58">
        <f t="shared" si="966"/>
        <v>3.4454204247392171E-4</v>
      </c>
      <c r="W2120" s="50">
        <f t="shared" si="967"/>
        <v>173.16372037297313</v>
      </c>
      <c r="X2120" s="50">
        <f t="shared" si="968"/>
        <v>105083.94850190337</v>
      </c>
      <c r="Y2120" s="50">
        <f t="shared" si="969"/>
        <v>105083.94850190337</v>
      </c>
      <c r="Z2120" s="50">
        <f t="shared" si="970"/>
        <v>1.585440930008303</v>
      </c>
      <c r="AA2120" s="50">
        <f t="shared" si="971"/>
        <v>1.3476247905070575</v>
      </c>
      <c r="AB2120" s="50">
        <f t="shared" si="972"/>
        <v>691.95517922197735</v>
      </c>
      <c r="AC2120" s="7">
        <f t="shared" si="973"/>
        <v>0.27516377877267501</v>
      </c>
    </row>
    <row r="2121" spans="2:29">
      <c r="B2121" s="7">
        <f t="shared" si="946"/>
        <v>0.83068137566205646</v>
      </c>
      <c r="C2121" s="7">
        <f t="shared" si="947"/>
        <v>3.9764546465392847E-4</v>
      </c>
      <c r="D2121" s="58">
        <f t="shared" si="948"/>
        <v>3575016.1287765019</v>
      </c>
      <c r="E2121" s="7">
        <f t="shared" si="949"/>
        <v>518.51227371414279</v>
      </c>
      <c r="F2121" s="7">
        <f t="shared" si="950"/>
        <v>3473691.1287765019</v>
      </c>
      <c r="G2121" s="57">
        <f t="shared" si="951"/>
        <v>1.2406913107798812E-2</v>
      </c>
      <c r="H2121" s="61">
        <f t="shared" si="952"/>
        <v>1.864711910319939E-2</v>
      </c>
      <c r="I2121" s="7">
        <f t="shared" si="953"/>
        <v>6.0705761793601182E-2</v>
      </c>
      <c r="J2121" s="58">
        <f t="shared" si="954"/>
        <v>5.8836328144379595E-4</v>
      </c>
      <c r="K2121" s="7">
        <f t="shared" si="955"/>
        <v>7.1124876703460458E-3</v>
      </c>
      <c r="L2121" s="7">
        <f t="shared" si="956"/>
        <v>8.2892142332336369E-3</v>
      </c>
      <c r="M2121" s="58">
        <f t="shared" si="957"/>
        <v>2.4867642699700911E-2</v>
      </c>
      <c r="N2121" s="58">
        <f t="shared" si="958"/>
        <v>1.0715112363428582E-4</v>
      </c>
      <c r="O2121" s="59">
        <f t="shared" si="959"/>
        <v>0.19032718335540019</v>
      </c>
      <c r="P2121" s="58">
        <f t="shared" si="960"/>
        <v>2.1793127184163708E-4</v>
      </c>
      <c r="Q2121" s="58">
        <f t="shared" si="961"/>
        <v>0.54805421213920558</v>
      </c>
      <c r="R2121" s="58">
        <f t="shared" si="962"/>
        <v>0.54543025197493589</v>
      </c>
      <c r="S2121" s="60">
        <f t="shared" si="963"/>
        <v>2.6239601642696897E-3</v>
      </c>
      <c r="T2121" s="58">
        <f t="shared" si="964"/>
        <v>2.1688786598288268E-4</v>
      </c>
      <c r="U2121" s="58">
        <f t="shared" si="965"/>
        <v>3.6601812108629211E-3</v>
      </c>
      <c r="V2121" s="58">
        <f t="shared" si="966"/>
        <v>3.4466473425257991E-4</v>
      </c>
      <c r="W2121" s="50">
        <f t="shared" si="967"/>
        <v>173.15474026422726</v>
      </c>
      <c r="X2121" s="50">
        <f t="shared" si="968"/>
        <v>105076.51226817127</v>
      </c>
      <c r="Y2121" s="50">
        <f t="shared" si="969"/>
        <v>105076.51226817127</v>
      </c>
      <c r="Z2121" s="50">
        <f t="shared" si="970"/>
        <v>1.5854267713731318</v>
      </c>
      <c r="AA2121" s="50">
        <f t="shared" si="971"/>
        <v>1.347612755667162</v>
      </c>
      <c r="AB2121" s="50">
        <f t="shared" si="972"/>
        <v>691.90003421853294</v>
      </c>
      <c r="AC2121" s="7">
        <f t="shared" si="973"/>
        <v>0.27514187468115658</v>
      </c>
    </row>
    <row r="2122" spans="2:29">
      <c r="B2122" s="7">
        <f t="shared" si="946"/>
        <v>0.83107902112671039</v>
      </c>
      <c r="C2122" s="7">
        <f t="shared" si="947"/>
        <v>3.9764546465392847E-4</v>
      </c>
      <c r="D2122" s="58">
        <f t="shared" si="948"/>
        <v>3574762.5706180208</v>
      </c>
      <c r="E2122" s="7">
        <f t="shared" si="949"/>
        <v>518.47549821089001</v>
      </c>
      <c r="F2122" s="7">
        <f t="shared" si="950"/>
        <v>3473437.5706180208</v>
      </c>
      <c r="G2122" s="57">
        <f t="shared" si="951"/>
        <v>1.2406632393525392E-2</v>
      </c>
      <c r="H2122" s="61">
        <f t="shared" si="952"/>
        <v>1.8652052655927061E-2</v>
      </c>
      <c r="I2122" s="7">
        <f t="shared" si="953"/>
        <v>6.0695894688145839E-2</v>
      </c>
      <c r="J2122" s="58">
        <f t="shared" si="954"/>
        <v>5.8778517363577802E-4</v>
      </c>
      <c r="K2122" s="7">
        <f t="shared" si="955"/>
        <v>7.113213084863023E-3</v>
      </c>
      <c r="L2122" s="7">
        <f t="shared" si="956"/>
        <v>8.2887834321345791E-3</v>
      </c>
      <c r="M2122" s="58">
        <f t="shared" si="957"/>
        <v>2.4866350296403737E-2</v>
      </c>
      <c r="N2122" s="58">
        <f t="shared" si="958"/>
        <v>1.0702844099475211E-4</v>
      </c>
      <c r="O2122" s="59">
        <f t="shared" si="959"/>
        <v>0.19010926831692845</v>
      </c>
      <c r="P2122" s="58">
        <f t="shared" si="960"/>
        <v>2.1791503847173876E-4</v>
      </c>
      <c r="Q2122" s="58">
        <f t="shared" si="961"/>
        <v>0.54801338841218927</v>
      </c>
      <c r="R2122" s="58">
        <f t="shared" si="962"/>
        <v>0.54539156731302407</v>
      </c>
      <c r="S2122" s="60">
        <f t="shared" si="963"/>
        <v>2.6218210991652002E-3</v>
      </c>
      <c r="T2122" s="58">
        <f t="shared" si="964"/>
        <v>2.1687248320252176E-4</v>
      </c>
      <c r="U2122" s="58">
        <f t="shared" si="965"/>
        <v>3.6612237661321381E-3</v>
      </c>
      <c r="V2122" s="58">
        <f t="shared" si="966"/>
        <v>3.4478741689211365E-4</v>
      </c>
      <c r="W2122" s="50">
        <f t="shared" si="967"/>
        <v>173.14574119021205</v>
      </c>
      <c r="X2122" s="50">
        <f t="shared" si="968"/>
        <v>105069.05971243708</v>
      </c>
      <c r="Y2122" s="50">
        <f t="shared" si="969"/>
        <v>105069.05971243708</v>
      </c>
      <c r="Z2122" s="50">
        <f t="shared" si="970"/>
        <v>1.5854125796500169</v>
      </c>
      <c r="AA2122" s="50">
        <f t="shared" si="971"/>
        <v>1.3476006927025144</v>
      </c>
      <c r="AB2122" s="50">
        <f t="shared" si="972"/>
        <v>691.8447681757433</v>
      </c>
      <c r="AC2122" s="7">
        <f t="shared" si="973"/>
        <v>0.27511992245526518</v>
      </c>
    </row>
    <row r="2123" spans="2:29">
      <c r="B2123" s="7">
        <f t="shared" si="946"/>
        <v>0.83147666659136432</v>
      </c>
      <c r="C2123" s="7">
        <f t="shared" si="947"/>
        <v>3.9764546465392847E-4</v>
      </c>
      <c r="D2123" s="58">
        <f t="shared" si="948"/>
        <v>3574508.4572200626</v>
      </c>
      <c r="E2123" s="7">
        <f t="shared" si="949"/>
        <v>518.43864217695602</v>
      </c>
      <c r="F2123" s="7">
        <f t="shared" si="950"/>
        <v>3473183.4572200626</v>
      </c>
      <c r="G2123" s="57">
        <f t="shared" si="951"/>
        <v>1.2406351050941915E-2</v>
      </c>
      <c r="H2123" s="61">
        <f t="shared" si="952"/>
        <v>1.8656986097029975E-2</v>
      </c>
      <c r="I2123" s="7">
        <f t="shared" si="953"/>
        <v>6.0686027805940013E-2</v>
      </c>
      <c r="J2123" s="58">
        <f t="shared" si="954"/>
        <v>5.8720692598063695E-4</v>
      </c>
      <c r="K2123" s="7">
        <f t="shared" si="955"/>
        <v>7.1139378712583214E-3</v>
      </c>
      <c r="L2123" s="7">
        <f t="shared" si="956"/>
        <v>8.2883517232195947E-3</v>
      </c>
      <c r="M2123" s="58">
        <f t="shared" si="957"/>
        <v>2.4865055169658784E-2</v>
      </c>
      <c r="N2123" s="58">
        <f t="shared" si="958"/>
        <v>1.0690576751370447E-4</v>
      </c>
      <c r="O2123" s="59">
        <f t="shared" si="959"/>
        <v>0.18989136954621755</v>
      </c>
      <c r="P2123" s="58">
        <f t="shared" si="960"/>
        <v>2.1789877071090591E-4</v>
      </c>
      <c r="Q2123" s="58">
        <f t="shared" si="961"/>
        <v>0.54797247819874817</v>
      </c>
      <c r="R2123" s="58">
        <f t="shared" si="962"/>
        <v>0.5453527979397722</v>
      </c>
      <c r="S2123" s="60">
        <f t="shared" si="963"/>
        <v>2.6196802589759649E-3</v>
      </c>
      <c r="T2123" s="58">
        <f t="shared" si="964"/>
        <v>2.1685706673708069E-4</v>
      </c>
      <c r="U2123" s="58">
        <f t="shared" si="965"/>
        <v>3.6622654701059633E-3</v>
      </c>
      <c r="V2123" s="58">
        <f t="shared" si="966"/>
        <v>3.449100903731613E-4</v>
      </c>
      <c r="W2123" s="50">
        <f t="shared" si="967"/>
        <v>173.13672315268272</v>
      </c>
      <c r="X2123" s="50">
        <f t="shared" si="968"/>
        <v>105061.59083716037</v>
      </c>
      <c r="Y2123" s="50">
        <f t="shared" si="969"/>
        <v>105061.59083716037</v>
      </c>
      <c r="Z2123" s="50">
        <f t="shared" si="970"/>
        <v>1.5853983548299877</v>
      </c>
      <c r="AA2123" s="50">
        <f t="shared" si="971"/>
        <v>1.3475886016054894</v>
      </c>
      <c r="AB2123" s="50">
        <f t="shared" si="972"/>
        <v>691.78938111184777</v>
      </c>
      <c r="AC2123" s="7">
        <f t="shared" si="973"/>
        <v>0.27509792210225359</v>
      </c>
    </row>
    <row r="2124" spans="2:29">
      <c r="B2124" s="7">
        <f t="shared" si="946"/>
        <v>0.83187431205601825</v>
      </c>
      <c r="C2124" s="7">
        <f t="shared" si="947"/>
        <v>3.9764546465392847E-4</v>
      </c>
      <c r="D2124" s="58">
        <f t="shared" si="948"/>
        <v>3574253.7886666646</v>
      </c>
      <c r="E2124" s="7">
        <f t="shared" si="949"/>
        <v>518.40170562452965</v>
      </c>
      <c r="F2124" s="7">
        <f t="shared" si="950"/>
        <v>3472928.7886666646</v>
      </c>
      <c r="G2124" s="57">
        <f t="shared" si="951"/>
        <v>1.2406069080050531E-2</v>
      </c>
      <c r="H2124" s="61">
        <f t="shared" si="952"/>
        <v>1.8661919426258285E-2</v>
      </c>
      <c r="I2124" s="7">
        <f t="shared" si="953"/>
        <v>6.0676161147483393E-2</v>
      </c>
      <c r="J2124" s="58">
        <f t="shared" si="954"/>
        <v>5.8662853851804868E-4</v>
      </c>
      <c r="K2124" s="7">
        <f t="shared" si="955"/>
        <v>7.1146620295368026E-3</v>
      </c>
      <c r="L2124" s="7">
        <f t="shared" si="956"/>
        <v>8.2879191065728993E-3</v>
      </c>
      <c r="M2124" s="58">
        <f t="shared" si="957"/>
        <v>2.4863757319718696E-2</v>
      </c>
      <c r="N2124" s="58">
        <f t="shared" si="958"/>
        <v>1.0678310321050138E-4</v>
      </c>
      <c r="O2124" s="59">
        <f t="shared" si="959"/>
        <v>0.18967348707765308</v>
      </c>
      <c r="P2124" s="58">
        <f t="shared" si="960"/>
        <v>2.1788246856446758E-4</v>
      </c>
      <c r="Q2124" s="58">
        <f t="shared" si="961"/>
        <v>0.54793148151228399</v>
      </c>
      <c r="R2124" s="58">
        <f t="shared" si="962"/>
        <v>0.54531394386800114</v>
      </c>
      <c r="S2124" s="60">
        <f t="shared" si="963"/>
        <v>2.6175376442828524E-3</v>
      </c>
      <c r="T2124" s="58">
        <f t="shared" si="964"/>
        <v>2.1684161659165759E-4</v>
      </c>
      <c r="U2124" s="58">
        <f t="shared" si="965"/>
        <v>3.6633063220787732E-3</v>
      </c>
      <c r="V2124" s="58">
        <f t="shared" si="966"/>
        <v>3.4503275467636437E-4</v>
      </c>
      <c r="W2124" s="50">
        <f t="shared" si="967"/>
        <v>173.12768615339849</v>
      </c>
      <c r="X2124" s="50">
        <f t="shared" si="968"/>
        <v>105054.10564481115</v>
      </c>
      <c r="Y2124" s="50">
        <f t="shared" si="969"/>
        <v>105054.10564481115</v>
      </c>
      <c r="Z2124" s="50">
        <f t="shared" si="970"/>
        <v>1.5853840969040609</v>
      </c>
      <c r="AA2124" s="50">
        <f t="shared" si="971"/>
        <v>1.3475764823684517</v>
      </c>
      <c r="AB2124" s="50">
        <f t="shared" si="972"/>
        <v>691.7338730451637</v>
      </c>
      <c r="AC2124" s="7">
        <f t="shared" si="973"/>
        <v>0.27507587362939001</v>
      </c>
    </row>
    <row r="2125" spans="2:29">
      <c r="B2125" s="7">
        <f t="shared" si="946"/>
        <v>0.83227195752067218</v>
      </c>
      <c r="C2125" s="7">
        <f t="shared" si="947"/>
        <v>3.9764546465392847E-4</v>
      </c>
      <c r="D2125" s="58">
        <f t="shared" si="948"/>
        <v>3573998.565041793</v>
      </c>
      <c r="E2125" s="7">
        <f t="shared" si="949"/>
        <v>518.36468856578892</v>
      </c>
      <c r="F2125" s="7">
        <f t="shared" si="950"/>
        <v>3472673.565041793</v>
      </c>
      <c r="G2125" s="57">
        <f t="shared" si="951"/>
        <v>1.2405786480853104E-2</v>
      </c>
      <c r="H2125" s="61">
        <f t="shared" si="952"/>
        <v>1.8666852643362149E-2</v>
      </c>
      <c r="I2125" s="7">
        <f t="shared" si="953"/>
        <v>6.0666294713275663E-2</v>
      </c>
      <c r="J2125" s="58">
        <f t="shared" si="954"/>
        <v>5.8605001128772018E-4</v>
      </c>
      <c r="K2125" s="7">
        <f t="shared" si="955"/>
        <v>7.115385559703453E-3</v>
      </c>
      <c r="L2125" s="7">
        <f t="shared" si="956"/>
        <v>8.2874855822788925E-3</v>
      </c>
      <c r="M2125" s="58">
        <f t="shared" si="957"/>
        <v>2.4862456746836677E-2</v>
      </c>
      <c r="N2125" s="58">
        <f t="shared" si="958"/>
        <v>1.066604481044981E-4</v>
      </c>
      <c r="O2125" s="59">
        <f t="shared" si="959"/>
        <v>0.18945562094561474</v>
      </c>
      <c r="P2125" s="58">
        <f t="shared" si="960"/>
        <v>2.1786613203833571E-4</v>
      </c>
      <c r="Q2125" s="58">
        <f t="shared" si="961"/>
        <v>0.54789039836766396</v>
      </c>
      <c r="R2125" s="58">
        <f t="shared" si="962"/>
        <v>0.54527500511052163</v>
      </c>
      <c r="S2125" s="60">
        <f t="shared" si="963"/>
        <v>2.6153932571423288E-3</v>
      </c>
      <c r="T2125" s="58">
        <f t="shared" si="964"/>
        <v>2.1682613277134658E-4</v>
      </c>
      <c r="U2125" s="58">
        <f t="shared" si="965"/>
        <v>3.6643463213457622E-3</v>
      </c>
      <c r="V2125" s="58">
        <f t="shared" si="966"/>
        <v>3.4515540978236764E-4</v>
      </c>
      <c r="W2125" s="50">
        <f t="shared" si="967"/>
        <v>173.1186301941224</v>
      </c>
      <c r="X2125" s="50">
        <f t="shared" si="968"/>
        <v>105046.60413785736</v>
      </c>
      <c r="Y2125" s="50">
        <f t="shared" si="969"/>
        <v>105046.60413785736</v>
      </c>
      <c r="Z2125" s="50">
        <f t="shared" si="970"/>
        <v>1.5853698058632175</v>
      </c>
      <c r="AA2125" s="50">
        <f t="shared" si="971"/>
        <v>1.347564334983735</v>
      </c>
      <c r="AB2125" s="50">
        <f t="shared" si="972"/>
        <v>691.67824399399228</v>
      </c>
      <c r="AC2125" s="7">
        <f t="shared" si="973"/>
        <v>0.27505377704395501</v>
      </c>
    </row>
    <row r="2126" spans="2:29">
      <c r="B2126" s="7">
        <f t="shared" si="946"/>
        <v>0.83266960298532611</v>
      </c>
      <c r="C2126" s="7">
        <f t="shared" si="947"/>
        <v>3.9764546465392847E-4</v>
      </c>
      <c r="D2126" s="58">
        <f t="shared" si="948"/>
        <v>3573742.7864299109</v>
      </c>
      <c r="E2126" s="7">
        <f t="shared" si="949"/>
        <v>518.32759101298439</v>
      </c>
      <c r="F2126" s="7">
        <f t="shared" si="950"/>
        <v>3472417.7864299109</v>
      </c>
      <c r="G2126" s="57">
        <f t="shared" si="951"/>
        <v>1.240550325335184E-2</v>
      </c>
      <c r="H2126" s="61">
        <f t="shared" si="952"/>
        <v>1.8671785748091727E-2</v>
      </c>
      <c r="I2126" s="7">
        <f t="shared" si="953"/>
        <v>6.0656428503816508E-2</v>
      </c>
      <c r="J2126" s="58">
        <f t="shared" si="954"/>
        <v>5.8547134432938841E-4</v>
      </c>
      <c r="K2126" s="7">
        <f t="shared" si="955"/>
        <v>7.1161084617633813E-3</v>
      </c>
      <c r="L2126" s="7">
        <f t="shared" si="956"/>
        <v>8.2870511504221575E-3</v>
      </c>
      <c r="M2126" s="58">
        <f t="shared" si="957"/>
        <v>2.4861153451266473E-2</v>
      </c>
      <c r="N2126" s="58">
        <f t="shared" si="958"/>
        <v>1.0653780221504664E-4</v>
      </c>
      <c r="O2126" s="59">
        <f t="shared" si="959"/>
        <v>0.1892377711844766</v>
      </c>
      <c r="P2126" s="58">
        <f t="shared" si="960"/>
        <v>2.1784976113814469E-4</v>
      </c>
      <c r="Q2126" s="58">
        <f t="shared" si="961"/>
        <v>0.54784922877905751</v>
      </c>
      <c r="R2126" s="58">
        <f t="shared" si="962"/>
        <v>0.54523598168022003</v>
      </c>
      <c r="S2126" s="60">
        <f t="shared" si="963"/>
        <v>2.613247098837479E-3</v>
      </c>
      <c r="T2126" s="58">
        <f t="shared" si="964"/>
        <v>2.1681061528127193E-4</v>
      </c>
      <c r="U2126" s="58">
        <f t="shared" si="965"/>
        <v>3.6653854672026348E-3</v>
      </c>
      <c r="V2126" s="58">
        <f t="shared" si="966"/>
        <v>3.4527805567181912E-4</v>
      </c>
      <c r="W2126" s="50">
        <f t="shared" si="967"/>
        <v>173.10955527662131</v>
      </c>
      <c r="X2126" s="50">
        <f t="shared" si="968"/>
        <v>105039.08631878151</v>
      </c>
      <c r="Y2126" s="50">
        <f t="shared" si="969"/>
        <v>105039.08631878151</v>
      </c>
      <c r="Z2126" s="50">
        <f t="shared" si="970"/>
        <v>1.5853554816984339</v>
      </c>
      <c r="AA2126" s="50">
        <f t="shared" si="971"/>
        <v>1.3475521594436688</v>
      </c>
      <c r="AB2126" s="50">
        <f t="shared" si="972"/>
        <v>691.62249397674327</v>
      </c>
      <c r="AC2126" s="7">
        <f t="shared" si="973"/>
        <v>0.27503163235324762</v>
      </c>
    </row>
    <row r="2127" spans="2:29">
      <c r="B2127" s="7">
        <f t="shared" si="946"/>
        <v>0.83306724844998004</v>
      </c>
      <c r="C2127" s="7">
        <f t="shared" si="947"/>
        <v>3.9764546465392847E-4</v>
      </c>
      <c r="D2127" s="58">
        <f t="shared" si="948"/>
        <v>3573486.4529156801</v>
      </c>
      <c r="E2127" s="7">
        <f t="shared" si="949"/>
        <v>518.29041297839512</v>
      </c>
      <c r="F2127" s="7">
        <f t="shared" si="950"/>
        <v>3472161.4529156801</v>
      </c>
      <c r="G2127" s="57">
        <f t="shared" si="951"/>
        <v>1.2405219397548984E-2</v>
      </c>
      <c r="H2127" s="61">
        <f t="shared" si="952"/>
        <v>1.8676718740197173E-2</v>
      </c>
      <c r="I2127" s="7">
        <f t="shared" si="953"/>
        <v>6.0646562519605617E-2</v>
      </c>
      <c r="J2127" s="58">
        <f t="shared" si="954"/>
        <v>5.8489253768282225E-4</v>
      </c>
      <c r="K2127" s="7">
        <f t="shared" si="955"/>
        <v>7.1168307357218187E-3</v>
      </c>
      <c r="L2127" s="7">
        <f t="shared" si="956"/>
        <v>8.2866158110874635E-3</v>
      </c>
      <c r="M2127" s="58">
        <f t="shared" si="957"/>
        <v>2.4859847433262389E-2</v>
      </c>
      <c r="N2127" s="58">
        <f t="shared" si="958"/>
        <v>1.064151655614962E-4</v>
      </c>
      <c r="O2127" s="59">
        <f t="shared" si="959"/>
        <v>0.18901993782860763</v>
      </c>
      <c r="P2127" s="58">
        <f t="shared" si="960"/>
        <v>2.1783335586897379E-4</v>
      </c>
      <c r="Q2127" s="58">
        <f t="shared" si="961"/>
        <v>0.54780797275923798</v>
      </c>
      <c r="R2127" s="58">
        <f t="shared" si="962"/>
        <v>0.5451968735900129</v>
      </c>
      <c r="S2127" s="60">
        <f t="shared" si="963"/>
        <v>2.611099169225084E-3</v>
      </c>
      <c r="T2127" s="58">
        <f t="shared" si="964"/>
        <v>2.1679506412656979E-4</v>
      </c>
      <c r="U2127" s="58">
        <f t="shared" si="965"/>
        <v>3.666423758945039E-3</v>
      </c>
      <c r="V2127" s="58">
        <f t="shared" si="966"/>
        <v>3.4540069232536955E-4</v>
      </c>
      <c r="W2127" s="50">
        <f t="shared" si="967"/>
        <v>173.10046140266599</v>
      </c>
      <c r="X2127" s="50">
        <f t="shared" si="968"/>
        <v>105031.55219007199</v>
      </c>
      <c r="Y2127" s="50">
        <f t="shared" si="969"/>
        <v>105031.55219007199</v>
      </c>
      <c r="Z2127" s="50">
        <f t="shared" si="970"/>
        <v>1.5853411244006659</v>
      </c>
      <c r="AA2127" s="50">
        <f t="shared" si="971"/>
        <v>1.3475399557405661</v>
      </c>
      <c r="AB2127" s="50">
        <f t="shared" si="972"/>
        <v>691.56662301186975</v>
      </c>
      <c r="AC2127" s="7">
        <f t="shared" si="973"/>
        <v>0.275009439564597</v>
      </c>
    </row>
    <row r="2128" spans="2:29">
      <c r="B2128" s="7">
        <f t="shared" si="946"/>
        <v>0.83346489391463396</v>
      </c>
      <c r="C2128" s="7">
        <f t="shared" si="947"/>
        <v>3.9764546465392847E-4</v>
      </c>
      <c r="D2128" s="58">
        <f t="shared" si="948"/>
        <v>3573229.5645834133</v>
      </c>
      <c r="E2128" s="7">
        <f t="shared" si="949"/>
        <v>518.25315447424953</v>
      </c>
      <c r="F2128" s="7">
        <f t="shared" si="950"/>
        <v>3471904.5645834133</v>
      </c>
      <c r="G2128" s="57">
        <f t="shared" si="951"/>
        <v>1.240493491344619E-2</v>
      </c>
      <c r="H2128" s="61">
        <f t="shared" si="952"/>
        <v>1.8681651619428644E-2</v>
      </c>
      <c r="I2128" s="7">
        <f t="shared" si="953"/>
        <v>6.0636696761142674E-2</v>
      </c>
      <c r="J2128" s="58">
        <f t="shared" si="954"/>
        <v>5.8431359138782016E-4</v>
      </c>
      <c r="K2128" s="7">
        <f t="shared" si="955"/>
        <v>7.1175523815841194E-3</v>
      </c>
      <c r="L2128" s="7">
        <f t="shared" si="956"/>
        <v>8.2861795643597597E-3</v>
      </c>
      <c r="M2128" s="58">
        <f t="shared" si="957"/>
        <v>2.4858538693079281E-2</v>
      </c>
      <c r="N2128" s="58">
        <f t="shared" si="958"/>
        <v>1.0629253816319244E-4</v>
      </c>
      <c r="O2128" s="59">
        <f t="shared" si="959"/>
        <v>0.18880212091237059</v>
      </c>
      <c r="P2128" s="58">
        <f t="shared" si="960"/>
        <v>2.1781691623704025E-4</v>
      </c>
      <c r="Q2128" s="58">
        <f t="shared" si="961"/>
        <v>0.54776663032384054</v>
      </c>
      <c r="R2128" s="58">
        <f t="shared" si="962"/>
        <v>0.54515768085276339</v>
      </c>
      <c r="S2128" s="60">
        <f t="shared" si="963"/>
        <v>2.6089494710771488E-3</v>
      </c>
      <c r="T2128" s="58">
        <f t="shared" si="964"/>
        <v>2.1677947931235514E-4</v>
      </c>
      <c r="U2128" s="58">
        <f t="shared" si="965"/>
        <v>3.667461195869724E-3</v>
      </c>
      <c r="V2128" s="58">
        <f t="shared" si="966"/>
        <v>3.4552331972367335E-4</v>
      </c>
      <c r="W2128" s="50">
        <f t="shared" si="967"/>
        <v>173.09134857403095</v>
      </c>
      <c r="X2128" s="50">
        <f t="shared" si="968"/>
        <v>105024.00175420691</v>
      </c>
      <c r="Y2128" s="50">
        <f t="shared" si="969"/>
        <v>105024.00175420691</v>
      </c>
      <c r="Z2128" s="50">
        <f t="shared" si="970"/>
        <v>1.5853267339608175</v>
      </c>
      <c r="AA2128" s="50">
        <f t="shared" si="971"/>
        <v>1.3475277238666947</v>
      </c>
      <c r="AB2128" s="50">
        <f t="shared" si="972"/>
        <v>691.51063111774852</v>
      </c>
      <c r="AC2128" s="7">
        <f t="shared" si="973"/>
        <v>0.27498719868532578</v>
      </c>
    </row>
    <row r="2129" spans="2:29">
      <c r="B2129" s="7">
        <f t="shared" si="946"/>
        <v>0.83386253937928789</v>
      </c>
      <c r="C2129" s="7">
        <f t="shared" si="947"/>
        <v>3.9764546465392847E-4</v>
      </c>
      <c r="D2129" s="58">
        <f t="shared" si="948"/>
        <v>3572972.1215181914</v>
      </c>
      <c r="E2129" s="7">
        <f t="shared" si="949"/>
        <v>518.21581551288773</v>
      </c>
      <c r="F2129" s="7">
        <f t="shared" si="950"/>
        <v>3471647.1215181914</v>
      </c>
      <c r="G2129" s="57">
        <f t="shared" si="951"/>
        <v>1.2404649801045758E-2</v>
      </c>
      <c r="H2129" s="61">
        <f t="shared" si="952"/>
        <v>1.8686584385536303E-2</v>
      </c>
      <c r="I2129" s="7">
        <f t="shared" si="953"/>
        <v>6.0626831228927355E-2</v>
      </c>
      <c r="J2129" s="58">
        <f t="shared" si="954"/>
        <v>5.837345054842116E-4</v>
      </c>
      <c r="K2129" s="7">
        <f t="shared" si="955"/>
        <v>7.1182733993557625E-3</v>
      </c>
      <c r="L2129" s="7">
        <f t="shared" si="956"/>
        <v>8.2857424103241865E-3</v>
      </c>
      <c r="M2129" s="58">
        <f t="shared" si="957"/>
        <v>2.485722723097256E-2</v>
      </c>
      <c r="N2129" s="58">
        <f t="shared" si="958"/>
        <v>1.0616992003947799E-4</v>
      </c>
      <c r="O2129" s="59">
        <f t="shared" si="959"/>
        <v>0.18858432047012277</v>
      </c>
      <c r="P2129" s="58">
        <f t="shared" si="960"/>
        <v>2.1780044224781192E-4</v>
      </c>
      <c r="Q2129" s="58">
        <f t="shared" si="961"/>
        <v>0.54772520148661574</v>
      </c>
      <c r="R2129" s="58">
        <f t="shared" si="962"/>
        <v>0.54511840348145224</v>
      </c>
      <c r="S2129" s="60">
        <f t="shared" si="963"/>
        <v>2.606798005163502E-3</v>
      </c>
      <c r="T2129" s="58">
        <f t="shared" si="964"/>
        <v>2.1676386084378972E-4</v>
      </c>
      <c r="U2129" s="58">
        <f t="shared" si="965"/>
        <v>3.668497777273746E-3</v>
      </c>
      <c r="V2129" s="58">
        <f t="shared" si="966"/>
        <v>3.4564593784738775E-4</v>
      </c>
      <c r="W2129" s="50">
        <f t="shared" si="967"/>
        <v>173.08221679249468</v>
      </c>
      <c r="X2129" s="50">
        <f t="shared" si="968"/>
        <v>105016.43501368695</v>
      </c>
      <c r="Y2129" s="50">
        <f t="shared" si="969"/>
        <v>105016.43501368695</v>
      </c>
      <c r="Z2129" s="50">
        <f t="shared" si="970"/>
        <v>1.5853123103698032</v>
      </c>
      <c r="AA2129" s="50">
        <f t="shared" si="971"/>
        <v>1.3475154638143327</v>
      </c>
      <c r="AB2129" s="50">
        <f t="shared" si="972"/>
        <v>691.45451831292428</v>
      </c>
      <c r="AC2129" s="7">
        <f t="shared" si="973"/>
        <v>0.27496490972277471</v>
      </c>
    </row>
    <row r="2130" spans="2:29">
      <c r="B2130" s="7">
        <f t="shared" si="946"/>
        <v>0.83426018484394182</v>
      </c>
      <c r="C2130" s="7">
        <f t="shared" si="947"/>
        <v>3.9764546465392847E-4</v>
      </c>
      <c r="D2130" s="58">
        <f t="shared" si="948"/>
        <v>3572714.1238050973</v>
      </c>
      <c r="E2130" s="7">
        <f t="shared" si="949"/>
        <v>518.17839610664998</v>
      </c>
      <c r="F2130" s="7">
        <f t="shared" si="950"/>
        <v>3471389.1238050973</v>
      </c>
      <c r="G2130" s="57">
        <f t="shared" si="951"/>
        <v>1.2404364060349794E-2</v>
      </c>
      <c r="H2130" s="61">
        <f t="shared" si="952"/>
        <v>1.8691517038270308E-2</v>
      </c>
      <c r="I2130" s="7">
        <f t="shared" si="953"/>
        <v>6.0616965923459346E-2</v>
      </c>
      <c r="J2130" s="58">
        <f t="shared" si="954"/>
        <v>5.8315528001185661E-4</v>
      </c>
      <c r="K2130" s="7">
        <f t="shared" si="955"/>
        <v>7.1189937890423459E-3</v>
      </c>
      <c r="L2130" s="7">
        <f t="shared" si="956"/>
        <v>8.2853043490660593E-3</v>
      </c>
      <c r="M2130" s="58">
        <f t="shared" si="957"/>
        <v>2.4855913047198176E-2</v>
      </c>
      <c r="N2130" s="58">
        <f t="shared" si="958"/>
        <v>1.060473112096923E-4</v>
      </c>
      <c r="O2130" s="59">
        <f t="shared" si="959"/>
        <v>0.18836653653621596</v>
      </c>
      <c r="P2130" s="58">
        <f t="shared" si="960"/>
        <v>2.1778393390681217E-4</v>
      </c>
      <c r="Q2130" s="58">
        <f t="shared" si="961"/>
        <v>0.54768368626145381</v>
      </c>
      <c r="R2130" s="58">
        <f t="shared" si="962"/>
        <v>0.54507904148906017</v>
      </c>
      <c r="S2130" s="60">
        <f t="shared" si="963"/>
        <v>2.6046447723936383E-3</v>
      </c>
      <c r="T2130" s="58">
        <f t="shared" si="964"/>
        <v>2.1674820872603529E-4</v>
      </c>
      <c r="U2130" s="58">
        <f t="shared" si="965"/>
        <v>3.6695335024545229E-3</v>
      </c>
      <c r="V2130" s="58">
        <f t="shared" si="966"/>
        <v>3.4576854667717346E-4</v>
      </c>
      <c r="W2130" s="50">
        <f t="shared" si="967"/>
        <v>173.07306605983936</v>
      </c>
      <c r="X2130" s="50">
        <f t="shared" si="968"/>
        <v>105008.85197101285</v>
      </c>
      <c r="Y2130" s="50">
        <f t="shared" si="969"/>
        <v>105008.85197101285</v>
      </c>
      <c r="Z2130" s="50">
        <f t="shared" si="970"/>
        <v>1.5852978536185063</v>
      </c>
      <c r="AA2130" s="50">
        <f t="shared" si="971"/>
        <v>1.3475031755757303</v>
      </c>
      <c r="AB2130" s="50">
        <f t="shared" si="972"/>
        <v>691.39828461594175</v>
      </c>
      <c r="AC2130" s="7">
        <f t="shared" si="973"/>
        <v>0.27494257268431815</v>
      </c>
    </row>
    <row r="2131" spans="2:29">
      <c r="B2131" s="7">
        <f t="shared" si="946"/>
        <v>0.83465783030859575</v>
      </c>
      <c r="C2131" s="7">
        <f t="shared" si="947"/>
        <v>3.9764546465392847E-4</v>
      </c>
      <c r="D2131" s="58">
        <f t="shared" si="948"/>
        <v>3572455.5715292636</v>
      </c>
      <c r="E2131" s="7">
        <f t="shared" si="949"/>
        <v>518.14089626788348</v>
      </c>
      <c r="F2131" s="7">
        <f t="shared" si="950"/>
        <v>3471130.5715292636</v>
      </c>
      <c r="G2131" s="57">
        <f t="shared" si="951"/>
        <v>1.2404077691360265E-2</v>
      </c>
      <c r="H2131" s="61">
        <f t="shared" si="952"/>
        <v>1.8696449577380824E-2</v>
      </c>
      <c r="I2131" s="7">
        <f t="shared" si="953"/>
        <v>6.0607100845238314E-2</v>
      </c>
      <c r="J2131" s="58">
        <f t="shared" si="954"/>
        <v>5.825759150106457E-4</v>
      </c>
      <c r="K2131" s="7">
        <f t="shared" si="955"/>
        <v>7.1197135506495977E-3</v>
      </c>
      <c r="L2131" s="7">
        <f t="shared" si="956"/>
        <v>8.2848653806708895E-3</v>
      </c>
      <c r="M2131" s="58">
        <f t="shared" si="957"/>
        <v>2.4854596142012669E-2</v>
      </c>
      <c r="N2131" s="58">
        <f t="shared" si="958"/>
        <v>1.0592471169317157E-4</v>
      </c>
      <c r="O2131" s="59">
        <f t="shared" si="959"/>
        <v>0.18814876914499601</v>
      </c>
      <c r="P2131" s="58">
        <f t="shared" si="960"/>
        <v>2.1776739121995292E-4</v>
      </c>
      <c r="Q2131" s="58">
        <f t="shared" si="961"/>
        <v>0.54764208466322195</v>
      </c>
      <c r="R2131" s="58">
        <f t="shared" si="962"/>
        <v>0.54503959488857601</v>
      </c>
      <c r="S2131" s="60">
        <f t="shared" si="963"/>
        <v>2.6024897746459441E-3</v>
      </c>
      <c r="T2131" s="58">
        <f t="shared" si="964"/>
        <v>2.1673252296425675E-4</v>
      </c>
      <c r="U2131" s="58">
        <f t="shared" si="965"/>
        <v>3.670568370710219E-3</v>
      </c>
      <c r="V2131" s="58">
        <f t="shared" si="966"/>
        <v>3.4589114619369417E-4</v>
      </c>
      <c r="W2131" s="50">
        <f t="shared" si="967"/>
        <v>173.06389637785131</v>
      </c>
      <c r="X2131" s="50">
        <f t="shared" si="968"/>
        <v>105001.25262868682</v>
      </c>
      <c r="Y2131" s="50">
        <f t="shared" si="969"/>
        <v>105001.25262868682</v>
      </c>
      <c r="Z2131" s="50">
        <f t="shared" si="970"/>
        <v>1.5852833636977801</v>
      </c>
      <c r="AA2131" s="50">
        <f t="shared" si="971"/>
        <v>1.347490859143113</v>
      </c>
      <c r="AB2131" s="50">
        <f t="shared" si="972"/>
        <v>691.34193004535643</v>
      </c>
      <c r="AC2131" s="7">
        <f t="shared" si="973"/>
        <v>0.27492018757733233</v>
      </c>
    </row>
    <row r="2132" spans="2:29">
      <c r="B2132" s="7">
        <f t="shared" si="946"/>
        <v>0.83505547577324968</v>
      </c>
      <c r="C2132" s="7">
        <f t="shared" si="947"/>
        <v>3.9764546465392847E-4</v>
      </c>
      <c r="D2132" s="58">
        <f t="shared" si="948"/>
        <v>3572196.4647762482</v>
      </c>
      <c r="E2132" s="7">
        <f t="shared" si="949"/>
        <v>518.10331600899758</v>
      </c>
      <c r="F2132" s="7">
        <f t="shared" si="950"/>
        <v>3470871.4647762482</v>
      </c>
      <c r="G2132" s="57">
        <f t="shared" si="951"/>
        <v>1.2403790694079408E-2</v>
      </c>
      <c r="H2132" s="61">
        <f t="shared" si="952"/>
        <v>1.8701382002618009E-2</v>
      </c>
      <c r="I2132" s="7">
        <f t="shared" si="953"/>
        <v>6.0597235994763944E-2</v>
      </c>
      <c r="J2132" s="58">
        <f t="shared" si="954"/>
        <v>5.8199641052050018E-4</v>
      </c>
      <c r="K2132" s="7">
        <f t="shared" si="955"/>
        <v>7.1204326841833622E-3</v>
      </c>
      <c r="L2132" s="7">
        <f t="shared" si="956"/>
        <v>8.2844255052243621E-3</v>
      </c>
      <c r="M2132" s="58">
        <f t="shared" si="957"/>
        <v>2.4853276515673088E-2</v>
      </c>
      <c r="N2132" s="58">
        <f t="shared" si="958"/>
        <v>1.058021215092488E-4</v>
      </c>
      <c r="O2132" s="59">
        <f t="shared" si="959"/>
        <v>0.1879310183308032</v>
      </c>
      <c r="P2132" s="58">
        <f t="shared" si="960"/>
        <v>2.1775081419281306E-4</v>
      </c>
      <c r="Q2132" s="58">
        <f t="shared" si="961"/>
        <v>0.54760039670595007</v>
      </c>
      <c r="R2132" s="58">
        <f t="shared" si="962"/>
        <v>0.54500006369305265</v>
      </c>
      <c r="S2132" s="60">
        <f t="shared" si="963"/>
        <v>2.6003330128974156E-3</v>
      </c>
      <c r="T2132" s="58">
        <f t="shared" si="964"/>
        <v>2.1671680356364454E-4</v>
      </c>
      <c r="U2132" s="58">
        <f t="shared" si="965"/>
        <v>3.6716023813393875E-3</v>
      </c>
      <c r="V2132" s="58">
        <f t="shared" si="966"/>
        <v>3.4601373637761697E-4</v>
      </c>
      <c r="W2132" s="50">
        <f t="shared" si="967"/>
        <v>173.05470774832034</v>
      </c>
      <c r="X2132" s="50">
        <f t="shared" si="968"/>
        <v>104993.6369892236</v>
      </c>
      <c r="Y2132" s="50">
        <f t="shared" si="969"/>
        <v>104993.6369892236</v>
      </c>
      <c r="Z2132" s="50">
        <f t="shared" si="970"/>
        <v>1.5852688405984698</v>
      </c>
      <c r="AA2132" s="50">
        <f t="shared" si="971"/>
        <v>1.3474785145086994</v>
      </c>
      <c r="AB2132" s="50">
        <f t="shared" si="972"/>
        <v>691.28545461981707</v>
      </c>
      <c r="AC2132" s="7">
        <f t="shared" si="973"/>
        <v>0.27489775440921438</v>
      </c>
    </row>
    <row r="2133" spans="2:29">
      <c r="B2133" s="7">
        <f t="shared" si="946"/>
        <v>0.83545312123790361</v>
      </c>
      <c r="C2133" s="7">
        <f t="shared" si="947"/>
        <v>3.9764546465392847E-4</v>
      </c>
      <c r="D2133" s="58">
        <f t="shared" si="948"/>
        <v>3571936.8036316866</v>
      </c>
      <c r="E2133" s="7">
        <f t="shared" si="949"/>
        <v>518.06565534241258</v>
      </c>
      <c r="F2133" s="7">
        <f t="shared" si="950"/>
        <v>3470611.8036316866</v>
      </c>
      <c r="G2133" s="57">
        <f t="shared" si="951"/>
        <v>1.2403503068509344E-2</v>
      </c>
      <c r="H2133" s="61">
        <f t="shared" si="952"/>
        <v>1.8706314313732025E-2</v>
      </c>
      <c r="I2133" s="7">
        <f t="shared" si="953"/>
        <v>6.0587371372535913E-2</v>
      </c>
      <c r="J2133" s="58">
        <f t="shared" si="954"/>
        <v>5.8141676658137245E-4</v>
      </c>
      <c r="K2133" s="7">
        <f t="shared" si="955"/>
        <v>7.1211511896496094E-3</v>
      </c>
      <c r="L2133" s="7">
        <f t="shared" si="956"/>
        <v>8.2839847228123546E-3</v>
      </c>
      <c r="M2133" s="58">
        <f t="shared" si="957"/>
        <v>2.4851954168437065E-2</v>
      </c>
      <c r="N2133" s="58">
        <f t="shared" si="958"/>
        <v>1.0567954067725393E-4</v>
      </c>
      <c r="O2133" s="59">
        <f t="shared" si="959"/>
        <v>0.18771328412797231</v>
      </c>
      <c r="P2133" s="58">
        <f t="shared" si="960"/>
        <v>2.1773420283088818E-4</v>
      </c>
      <c r="Q2133" s="58">
        <f t="shared" si="961"/>
        <v>0.54755862240345843</v>
      </c>
      <c r="R2133" s="58">
        <f t="shared" si="962"/>
        <v>0.54496044791555553</v>
      </c>
      <c r="S2133" s="60">
        <f t="shared" si="963"/>
        <v>2.5981744879028934E-3</v>
      </c>
      <c r="T2133" s="58">
        <f t="shared" si="964"/>
        <v>2.1670105052939406E-4</v>
      </c>
      <c r="U2133" s="58">
        <f t="shared" si="965"/>
        <v>3.6726355336408815E-3</v>
      </c>
      <c r="V2133" s="58">
        <f t="shared" si="966"/>
        <v>3.461363172096118E-4</v>
      </c>
      <c r="W2133" s="50">
        <f t="shared" si="967"/>
        <v>173.04550017304038</v>
      </c>
      <c r="X2133" s="50">
        <f t="shared" si="968"/>
        <v>104986.00505514015</v>
      </c>
      <c r="Y2133" s="50">
        <f t="shared" si="969"/>
        <v>104986.00505514015</v>
      </c>
      <c r="Z2133" s="50">
        <f t="shared" si="970"/>
        <v>1.5852542843113928</v>
      </c>
      <c r="AA2133" s="50">
        <f t="shared" si="971"/>
        <v>1.3474661416646838</v>
      </c>
      <c r="AB2133" s="50">
        <f t="shared" si="972"/>
        <v>691.22885835798854</v>
      </c>
      <c r="AC2133" s="7">
        <f t="shared" si="973"/>
        <v>0.27487527318738314</v>
      </c>
    </row>
    <row r="2134" spans="2:29">
      <c r="B2134" s="7">
        <f t="shared" si="946"/>
        <v>0.83585076670255753</v>
      </c>
      <c r="C2134" s="7">
        <f t="shared" si="947"/>
        <v>3.9764546465392847E-4</v>
      </c>
      <c r="D2134" s="58">
        <f t="shared" si="948"/>
        <v>3571676.5881812056</v>
      </c>
      <c r="E2134" s="7">
        <f t="shared" si="949"/>
        <v>518.02791428054763</v>
      </c>
      <c r="F2134" s="7">
        <f t="shared" si="950"/>
        <v>3470351.5881812056</v>
      </c>
      <c r="G2134" s="57">
        <f t="shared" si="951"/>
        <v>1.2403214814651998E-2</v>
      </c>
      <c r="H2134" s="61">
        <f t="shared" si="952"/>
        <v>1.871124651047304E-2</v>
      </c>
      <c r="I2134" s="7">
        <f t="shared" si="953"/>
        <v>6.0577506979053883E-2</v>
      </c>
      <c r="J2134" s="58">
        <f t="shared" si="954"/>
        <v>5.8083698323324444E-4</v>
      </c>
      <c r="K2134" s="7">
        <f t="shared" si="955"/>
        <v>7.1218690670544335E-3</v>
      </c>
      <c r="L2134" s="7">
        <f t="shared" si="956"/>
        <v>8.283543033520923E-3</v>
      </c>
      <c r="M2134" s="58">
        <f t="shared" si="957"/>
        <v>2.4850629100562769E-2</v>
      </c>
      <c r="N2134" s="58">
        <f t="shared" si="958"/>
        <v>1.0555696921651341E-4</v>
      </c>
      <c r="O2134" s="59">
        <f t="shared" si="959"/>
        <v>0.18749556657083194</v>
      </c>
      <c r="P2134" s="58">
        <f t="shared" si="960"/>
        <v>2.1771755714036778E-4</v>
      </c>
      <c r="Q2134" s="58">
        <f t="shared" si="961"/>
        <v>0.54751676177131237</v>
      </c>
      <c r="R2134" s="58">
        <f t="shared" si="962"/>
        <v>0.54492074756914843</v>
      </c>
      <c r="S2134" s="60">
        <f t="shared" si="963"/>
        <v>2.5960142021639321E-3</v>
      </c>
      <c r="T2134" s="58">
        <f t="shared" si="964"/>
        <v>2.166852638667001E-4</v>
      </c>
      <c r="U2134" s="58">
        <f t="shared" si="965"/>
        <v>3.6736678269145492E-3</v>
      </c>
      <c r="V2134" s="58">
        <f t="shared" si="966"/>
        <v>3.4625888867035237E-4</v>
      </c>
      <c r="W2134" s="50">
        <f t="shared" si="967"/>
        <v>173.03627365380905</v>
      </c>
      <c r="X2134" s="50">
        <f t="shared" si="968"/>
        <v>104978.35682895321</v>
      </c>
      <c r="Y2134" s="50">
        <f t="shared" si="969"/>
        <v>104978.35682895321</v>
      </c>
      <c r="Z2134" s="50">
        <f t="shared" si="970"/>
        <v>1.5852396948273337</v>
      </c>
      <c r="AA2134" s="50">
        <f t="shared" si="971"/>
        <v>1.3474537406032336</v>
      </c>
      <c r="AB2134" s="50">
        <f t="shared" si="972"/>
        <v>691.17214127853424</v>
      </c>
      <c r="AC2134" s="7">
        <f t="shared" si="973"/>
        <v>0.27485274391926018</v>
      </c>
    </row>
    <row r="2135" spans="2:29">
      <c r="B2135" s="7">
        <f t="shared" si="946"/>
        <v>0.83624841216721146</v>
      </c>
      <c r="C2135" s="7">
        <f t="shared" si="947"/>
        <v>3.9764546465392847E-4</v>
      </c>
      <c r="D2135" s="58">
        <f t="shared" si="948"/>
        <v>3571415.818511093</v>
      </c>
      <c r="E2135" s="7">
        <f t="shared" si="949"/>
        <v>517.99009283591772</v>
      </c>
      <c r="F2135" s="7">
        <f t="shared" si="950"/>
        <v>3470090.818511093</v>
      </c>
      <c r="G2135" s="57">
        <f t="shared" si="951"/>
        <v>1.2402925932509806E-2</v>
      </c>
      <c r="H2135" s="61">
        <f t="shared" si="952"/>
        <v>1.8716178592591216E-2</v>
      </c>
      <c r="I2135" s="7">
        <f t="shared" si="953"/>
        <v>6.0567642814817531E-2</v>
      </c>
      <c r="J2135" s="58">
        <f t="shared" si="954"/>
        <v>5.802570605161298E-4</v>
      </c>
      <c r="K2135" s="7">
        <f t="shared" si="955"/>
        <v>7.1225863164040499E-3</v>
      </c>
      <c r="L2135" s="7">
        <f t="shared" si="956"/>
        <v>8.2831004374363092E-3</v>
      </c>
      <c r="M2135" s="58">
        <f t="shared" si="957"/>
        <v>2.4849301312308926E-2</v>
      </c>
      <c r="N2135" s="58">
        <f t="shared" si="958"/>
        <v>1.0543440714635073E-4</v>
      </c>
      <c r="O2135" s="59">
        <f t="shared" si="959"/>
        <v>0.18727786569370547</v>
      </c>
      <c r="P2135" s="58">
        <f t="shared" si="960"/>
        <v>2.177008771264699E-4</v>
      </c>
      <c r="Q2135" s="58">
        <f t="shared" si="961"/>
        <v>0.54747481482263438</v>
      </c>
      <c r="R2135" s="58">
        <f t="shared" si="962"/>
        <v>0.54488096266699593</v>
      </c>
      <c r="S2135" s="60">
        <f t="shared" si="963"/>
        <v>2.5938521556384542E-3</v>
      </c>
      <c r="T2135" s="58">
        <f t="shared" si="964"/>
        <v>2.1666944358079745E-4</v>
      </c>
      <c r="U2135" s="58">
        <f t="shared" si="965"/>
        <v>3.6746992604602216E-3</v>
      </c>
      <c r="V2135" s="58">
        <f t="shared" si="966"/>
        <v>3.4638145074051505E-4</v>
      </c>
      <c r="W2135" s="50">
        <f t="shared" si="967"/>
        <v>173.02702819242791</v>
      </c>
      <c r="X2135" s="50">
        <f t="shared" si="968"/>
        <v>104970.69231319895</v>
      </c>
      <c r="Y2135" s="50">
        <f t="shared" si="969"/>
        <v>104970.69231319895</v>
      </c>
      <c r="Z2135" s="50">
        <f t="shared" si="970"/>
        <v>1.5852250721370822</v>
      </c>
      <c r="AA2135" s="50">
        <f t="shared" si="971"/>
        <v>1.3474413113165198</v>
      </c>
      <c r="AB2135" s="50">
        <f t="shared" si="972"/>
        <v>691.11530340026218</v>
      </c>
      <c r="AC2135" s="7">
        <f t="shared" si="973"/>
        <v>0.2748301666122957</v>
      </c>
    </row>
    <row r="2136" spans="2:29">
      <c r="B2136" s="7">
        <f t="shared" si="946"/>
        <v>0.83664605763186539</v>
      </c>
      <c r="C2136" s="7">
        <f t="shared" si="947"/>
        <v>3.9764546465392847E-4</v>
      </c>
      <c r="D2136" s="58">
        <f t="shared" si="948"/>
        <v>3571154.4947073199</v>
      </c>
      <c r="E2136" s="7">
        <f t="shared" si="949"/>
        <v>517.95219102099179</v>
      </c>
      <c r="F2136" s="7">
        <f t="shared" si="950"/>
        <v>3469829.4947073199</v>
      </c>
      <c r="G2136" s="57">
        <f t="shared" si="951"/>
        <v>1.2402636422084683E-2</v>
      </c>
      <c r="H2136" s="61">
        <f t="shared" si="952"/>
        <v>1.8721110559836718E-2</v>
      </c>
      <c r="I2136" s="7">
        <f t="shared" si="953"/>
        <v>6.0557778880326527E-2</v>
      </c>
      <c r="J2136" s="58">
        <f t="shared" si="954"/>
        <v>5.7967699847007214E-4</v>
      </c>
      <c r="K2136" s="7">
        <f t="shared" si="955"/>
        <v>7.1233029377047972E-3</v>
      </c>
      <c r="L2136" s="7">
        <f t="shared" si="956"/>
        <v>8.2826569346449407E-3</v>
      </c>
      <c r="M2136" s="58">
        <f t="shared" si="957"/>
        <v>2.4847970803934822E-2</v>
      </c>
      <c r="N2136" s="58">
        <f t="shared" si="958"/>
        <v>1.0531185448608602E-4</v>
      </c>
      <c r="O2136" s="59">
        <f t="shared" si="959"/>
        <v>0.18706018153091031</v>
      </c>
      <c r="P2136" s="58">
        <f t="shared" si="960"/>
        <v>2.1768416279516201E-4</v>
      </c>
      <c r="Q2136" s="58">
        <f t="shared" si="961"/>
        <v>0.54743278157243136</v>
      </c>
      <c r="R2136" s="58">
        <f t="shared" si="962"/>
        <v>0.54484109322221441</v>
      </c>
      <c r="S2136" s="60">
        <f t="shared" si="963"/>
        <v>2.5916883502169474E-3</v>
      </c>
      <c r="T2136" s="58">
        <f t="shared" si="964"/>
        <v>2.1665358967690182E-4</v>
      </c>
      <c r="U2136" s="58">
        <f t="shared" si="965"/>
        <v>3.6757298335784818E-3</v>
      </c>
      <c r="V2136" s="58">
        <f t="shared" si="966"/>
        <v>3.4650400340077974E-4</v>
      </c>
      <c r="W2136" s="50">
        <f t="shared" si="967"/>
        <v>173.01776379070236</v>
      </c>
      <c r="X2136" s="50">
        <f t="shared" si="968"/>
        <v>104963.01151040421</v>
      </c>
      <c r="Y2136" s="50">
        <f t="shared" si="969"/>
        <v>104963.01151040421</v>
      </c>
      <c r="Z2136" s="50">
        <f t="shared" si="970"/>
        <v>1.5852104162313776</v>
      </c>
      <c r="AA2136" s="50">
        <f t="shared" si="971"/>
        <v>1.347428853796671</v>
      </c>
      <c r="AB2136" s="50">
        <f t="shared" si="972"/>
        <v>691.0583447419101</v>
      </c>
      <c r="AC2136" s="7">
        <f t="shared" si="973"/>
        <v>0.27480754127395474</v>
      </c>
    </row>
    <row r="2137" spans="2:29">
      <c r="B2137" s="7">
        <f t="shared" si="946"/>
        <v>0.83704370309651932</v>
      </c>
      <c r="C2137" s="7">
        <f t="shared" si="947"/>
        <v>3.9764546465392847E-4</v>
      </c>
      <c r="D2137" s="58">
        <f t="shared" si="948"/>
        <v>3570892.616856283</v>
      </c>
      <c r="E2137" s="7">
        <f t="shared" si="949"/>
        <v>517.91420884830075</v>
      </c>
      <c r="F2137" s="7">
        <f t="shared" si="950"/>
        <v>3469567.616856283</v>
      </c>
      <c r="G2137" s="57">
        <f t="shared" si="951"/>
        <v>1.2402346283378791E-2</v>
      </c>
      <c r="H2137" s="61">
        <f t="shared" si="952"/>
        <v>1.8726042411959711E-2</v>
      </c>
      <c r="I2137" s="7">
        <f t="shared" si="953"/>
        <v>6.054791517608054E-2</v>
      </c>
      <c r="J2137" s="58">
        <f t="shared" si="954"/>
        <v>5.7909679713514584E-4</v>
      </c>
      <c r="K2137" s="7">
        <f t="shared" si="955"/>
        <v>7.1240189309631375E-3</v>
      </c>
      <c r="L2137" s="7">
        <f t="shared" si="956"/>
        <v>8.2822125252334285E-3</v>
      </c>
      <c r="M2137" s="58">
        <f t="shared" si="957"/>
        <v>2.4846637575700284E-2</v>
      </c>
      <c r="N2137" s="58">
        <f t="shared" si="958"/>
        <v>1.051893112550362E-4</v>
      </c>
      <c r="O2137" s="59">
        <f t="shared" si="959"/>
        <v>0.18684251411675806</v>
      </c>
      <c r="P2137" s="58">
        <f t="shared" si="960"/>
        <v>2.17667414152245E-4</v>
      </c>
      <c r="Q2137" s="58">
        <f t="shared" si="961"/>
        <v>0.54739066203529152</v>
      </c>
      <c r="R2137" s="58">
        <f t="shared" si="962"/>
        <v>0.54480113924798534</v>
      </c>
      <c r="S2137" s="60">
        <f t="shared" si="963"/>
        <v>2.5895227873061755E-3</v>
      </c>
      <c r="T2137" s="58">
        <f t="shared" si="964"/>
        <v>2.1663770216025471E-4</v>
      </c>
      <c r="U2137" s="58">
        <f t="shared" si="965"/>
        <v>3.676759545570472E-3</v>
      </c>
      <c r="V2137" s="58">
        <f t="shared" si="966"/>
        <v>3.4662654663182959E-4</v>
      </c>
      <c r="W2137" s="50">
        <f t="shared" si="967"/>
        <v>173.0084804504416</v>
      </c>
      <c r="X2137" s="50">
        <f t="shared" si="968"/>
        <v>104955.31442310837</v>
      </c>
      <c r="Y2137" s="50">
        <f t="shared" si="969"/>
        <v>104955.31442310837</v>
      </c>
      <c r="Z2137" s="50">
        <f t="shared" si="970"/>
        <v>1.5851957271009516</v>
      </c>
      <c r="AA2137" s="50">
        <f t="shared" si="971"/>
        <v>1.3474163680358089</v>
      </c>
      <c r="AB2137" s="50">
        <f t="shared" si="972"/>
        <v>691.00126532230968</v>
      </c>
      <c r="AC2137" s="7">
        <f t="shared" si="973"/>
        <v>0.27478486791170692</v>
      </c>
    </row>
    <row r="2138" spans="2:29">
      <c r="B2138" s="7">
        <f t="shared" si="946"/>
        <v>0.83744134856117325</v>
      </c>
      <c r="C2138" s="7">
        <f t="shared" si="947"/>
        <v>3.9764546465392847E-4</v>
      </c>
      <c r="D2138" s="58">
        <f t="shared" si="948"/>
        <v>3570630.1850446188</v>
      </c>
      <c r="E2138" s="7">
        <f t="shared" si="949"/>
        <v>517.87614633041005</v>
      </c>
      <c r="F2138" s="7">
        <f t="shared" si="950"/>
        <v>3469305.1850446188</v>
      </c>
      <c r="G2138" s="57">
        <f t="shared" si="951"/>
        <v>1.2402055516394377E-2</v>
      </c>
      <c r="H2138" s="61">
        <f t="shared" si="952"/>
        <v>1.8730974148710364E-2</v>
      </c>
      <c r="I2138" s="7">
        <f t="shared" si="953"/>
        <v>6.0538051702579233E-2</v>
      </c>
      <c r="J2138" s="58">
        <f t="shared" si="954"/>
        <v>5.7851645655145631E-4</v>
      </c>
      <c r="K2138" s="7">
        <f t="shared" si="955"/>
        <v>7.1247342961856556E-3</v>
      </c>
      <c r="L2138" s="7">
        <f t="shared" si="956"/>
        <v>8.281767209288568E-3</v>
      </c>
      <c r="M2138" s="58">
        <f t="shared" si="957"/>
        <v>2.4845301627865704E-2</v>
      </c>
      <c r="N2138" s="58">
        <f t="shared" si="958"/>
        <v>1.0506677747251498E-4</v>
      </c>
      <c r="O2138" s="59">
        <f t="shared" si="959"/>
        <v>0.18662486348555474</v>
      </c>
      <c r="P2138" s="58">
        <f t="shared" si="960"/>
        <v>2.1765063120332551E-4</v>
      </c>
      <c r="Q2138" s="58">
        <f t="shared" si="961"/>
        <v>0.54734845622531425</v>
      </c>
      <c r="R2138" s="58">
        <f t="shared" si="962"/>
        <v>0.5447611007575266</v>
      </c>
      <c r="S2138" s="60">
        <f t="shared" si="963"/>
        <v>2.5873554677876553E-3</v>
      </c>
      <c r="T2138" s="58">
        <f t="shared" si="964"/>
        <v>2.1662178103611221E-4</v>
      </c>
      <c r="U2138" s="58">
        <f t="shared" si="965"/>
        <v>3.6777883957376852E-3</v>
      </c>
      <c r="V2138" s="58">
        <f t="shared" si="966"/>
        <v>3.4674908041435078E-4</v>
      </c>
      <c r="W2138" s="50">
        <f t="shared" si="967"/>
        <v>172.99917817345874</v>
      </c>
      <c r="X2138" s="50">
        <f t="shared" si="968"/>
        <v>104947.60105385783</v>
      </c>
      <c r="Y2138" s="50">
        <f t="shared" si="969"/>
        <v>104947.60105385783</v>
      </c>
      <c r="Z2138" s="50">
        <f t="shared" si="970"/>
        <v>1.5851810047365165</v>
      </c>
      <c r="AA2138" s="50">
        <f t="shared" si="971"/>
        <v>1.3474038540260389</v>
      </c>
      <c r="AB2138" s="50">
        <f t="shared" si="972"/>
        <v>690.94406516034405</v>
      </c>
      <c r="AC2138" s="7">
        <f t="shared" si="973"/>
        <v>0.27476214653305081</v>
      </c>
    </row>
    <row r="2139" spans="2:29">
      <c r="B2139" s="7">
        <f t="shared" si="946"/>
        <v>0.83783899402582718</v>
      </c>
      <c r="C2139" s="7">
        <f t="shared" si="947"/>
        <v>3.9764546465392847E-4</v>
      </c>
      <c r="D2139" s="58">
        <f t="shared" si="948"/>
        <v>3570367.1993590011</v>
      </c>
      <c r="E2139" s="7">
        <f t="shared" si="949"/>
        <v>517.83800347989074</v>
      </c>
      <c r="F2139" s="7">
        <f t="shared" si="950"/>
        <v>3469042.1993590011</v>
      </c>
      <c r="G2139" s="57">
        <f t="shared" si="951"/>
        <v>1.2401764121133519E-2</v>
      </c>
      <c r="H2139" s="61">
        <f t="shared" si="952"/>
        <v>1.8735905769838846E-2</v>
      </c>
      <c r="I2139" s="7">
        <f t="shared" si="953"/>
        <v>6.052818846032227E-2</v>
      </c>
      <c r="J2139" s="58">
        <f t="shared" si="954"/>
        <v>5.7793597675913876E-4</v>
      </c>
      <c r="K2139" s="7">
        <f t="shared" si="955"/>
        <v>7.1254490333790606E-3</v>
      </c>
      <c r="L2139" s="7">
        <f t="shared" si="956"/>
        <v>8.2813209868973382E-3</v>
      </c>
      <c r="M2139" s="58">
        <f t="shared" si="957"/>
        <v>2.4843962960692016E-2</v>
      </c>
      <c r="N2139" s="58">
        <f t="shared" si="958"/>
        <v>1.0494425315783274E-4</v>
      </c>
      <c r="O2139" s="59">
        <f t="shared" si="959"/>
        <v>0.18640722967160039</v>
      </c>
      <c r="P2139" s="58">
        <f t="shared" si="960"/>
        <v>2.1763381395434322E-4</v>
      </c>
      <c r="Q2139" s="58">
        <f t="shared" si="961"/>
        <v>0.54730616415743683</v>
      </c>
      <c r="R2139" s="58">
        <f t="shared" si="962"/>
        <v>0.54472097776406159</v>
      </c>
      <c r="S2139" s="60">
        <f t="shared" si="963"/>
        <v>2.5851863933752384E-3</v>
      </c>
      <c r="T2139" s="58">
        <f t="shared" si="964"/>
        <v>2.166058263097325E-4</v>
      </c>
      <c r="U2139" s="58">
        <f t="shared" si="965"/>
        <v>3.6788163833822961E-3</v>
      </c>
      <c r="V2139" s="58">
        <f t="shared" si="966"/>
        <v>3.4687160472903302E-4</v>
      </c>
      <c r="W2139" s="50">
        <f t="shared" si="967"/>
        <v>172.98985696157072</v>
      </c>
      <c r="X2139" s="50">
        <f t="shared" si="968"/>
        <v>104939.8714052001</v>
      </c>
      <c r="Y2139" s="50">
        <f t="shared" si="969"/>
        <v>104939.8714052001</v>
      </c>
      <c r="Z2139" s="50">
        <f t="shared" si="970"/>
        <v>1.5851662491287544</v>
      </c>
      <c r="AA2139" s="50">
        <f t="shared" si="971"/>
        <v>1.3473913117594412</v>
      </c>
      <c r="AB2139" s="50">
        <f t="shared" si="972"/>
        <v>690.88674427490514</v>
      </c>
      <c r="AC2139" s="7">
        <f t="shared" si="973"/>
        <v>0.2747393771454969</v>
      </c>
    </row>
    <row r="2140" spans="2:29">
      <c r="B2140" s="7">
        <f t="shared" si="946"/>
        <v>0.83823663949048111</v>
      </c>
      <c r="C2140" s="7">
        <f t="shared" si="947"/>
        <v>3.9764546465392847E-4</v>
      </c>
      <c r="D2140" s="58">
        <f t="shared" si="948"/>
        <v>3570103.6598864552</v>
      </c>
      <c r="E2140" s="7">
        <f t="shared" si="949"/>
        <v>517.79978030936479</v>
      </c>
      <c r="F2140" s="7">
        <f t="shared" si="950"/>
        <v>3468778.6598864552</v>
      </c>
      <c r="G2140" s="57">
        <f t="shared" si="951"/>
        <v>1.2401472097598504E-2</v>
      </c>
      <c r="H2140" s="61">
        <f t="shared" si="952"/>
        <v>1.8740837275095321E-2</v>
      </c>
      <c r="I2140" s="7">
        <f t="shared" si="953"/>
        <v>6.051832544980932E-2</v>
      </c>
      <c r="J2140" s="58">
        <f t="shared" si="954"/>
        <v>5.7735535779835994E-4</v>
      </c>
      <c r="K2140" s="7">
        <f t="shared" si="955"/>
        <v>7.1261631425501822E-3</v>
      </c>
      <c r="L2140" s="7">
        <f t="shared" si="956"/>
        <v>8.2808738581469019E-3</v>
      </c>
      <c r="M2140" s="58">
        <f t="shared" si="957"/>
        <v>2.4842621574440706E-2</v>
      </c>
      <c r="N2140" s="58">
        <f t="shared" si="958"/>
        <v>1.0482173833029677E-4</v>
      </c>
      <c r="O2140" s="59">
        <f t="shared" si="959"/>
        <v>0.18618961270918963</v>
      </c>
      <c r="P2140" s="58">
        <f t="shared" si="960"/>
        <v>2.17616962410766E-4</v>
      </c>
      <c r="Q2140" s="58">
        <f t="shared" si="961"/>
        <v>0.5472637858454098</v>
      </c>
      <c r="R2140" s="58">
        <f t="shared" si="962"/>
        <v>0.54468077028086748</v>
      </c>
      <c r="S2140" s="60">
        <f t="shared" si="963"/>
        <v>2.5830155645423236E-3</v>
      </c>
      <c r="T2140" s="58">
        <f t="shared" si="964"/>
        <v>2.1658983798639522E-4</v>
      </c>
      <c r="U2140" s="58">
        <f t="shared" si="965"/>
        <v>3.6798435078066669E-3</v>
      </c>
      <c r="V2140" s="58">
        <f t="shared" si="966"/>
        <v>3.4699411955656901E-4</v>
      </c>
      <c r="W2140" s="50">
        <f t="shared" si="967"/>
        <v>172.9805168165982</v>
      </c>
      <c r="X2140" s="50">
        <f t="shared" si="968"/>
        <v>104932.12547969302</v>
      </c>
      <c r="Y2140" s="50">
        <f t="shared" si="969"/>
        <v>104932.12547969302</v>
      </c>
      <c r="Z2140" s="50">
        <f t="shared" si="970"/>
        <v>1.5851514602683354</v>
      </c>
      <c r="AA2140" s="50">
        <f t="shared" si="971"/>
        <v>1.3473787412280851</v>
      </c>
      <c r="AB2140" s="50">
        <f t="shared" si="972"/>
        <v>690.82930268496091</v>
      </c>
      <c r="AC2140" s="7">
        <f t="shared" si="973"/>
        <v>0.27471655975657261</v>
      </c>
    </row>
    <row r="2141" spans="2:29">
      <c r="B2141" s="7">
        <f t="shared" si="946"/>
        <v>0.83863428495513503</v>
      </c>
      <c r="C2141" s="7">
        <f t="shared" si="947"/>
        <v>3.9764546465392847E-4</v>
      </c>
      <c r="D2141" s="58">
        <f t="shared" si="948"/>
        <v>3569839.5667138891</v>
      </c>
      <c r="E2141" s="7">
        <f t="shared" si="949"/>
        <v>517.76147683143722</v>
      </c>
      <c r="F2141" s="7">
        <f t="shared" si="950"/>
        <v>3468514.5667138891</v>
      </c>
      <c r="G2141" s="57">
        <f t="shared" si="951"/>
        <v>1.2401179445791265E-2</v>
      </c>
      <c r="H2141" s="61">
        <f t="shared" si="952"/>
        <v>1.8745768664229962E-2</v>
      </c>
      <c r="I2141" s="7">
        <f t="shared" si="953"/>
        <v>6.0508462671540038E-2</v>
      </c>
      <c r="J2141" s="58">
        <f t="shared" si="954"/>
        <v>5.7677459970931644E-4</v>
      </c>
      <c r="K2141" s="7">
        <f t="shared" si="955"/>
        <v>7.1268766237059748E-3</v>
      </c>
      <c r="L2141" s="7">
        <f t="shared" si="956"/>
        <v>8.2804258231246076E-3</v>
      </c>
      <c r="M2141" s="58">
        <f t="shared" si="957"/>
        <v>2.4841277469373823E-2</v>
      </c>
      <c r="N2141" s="58">
        <f t="shared" si="958"/>
        <v>1.0469923300921087E-4</v>
      </c>
      <c r="O2141" s="59">
        <f t="shared" si="959"/>
        <v>0.18597201263261079</v>
      </c>
      <c r="P2141" s="58">
        <f t="shared" si="960"/>
        <v>2.1760007657883884E-4</v>
      </c>
      <c r="Q2141" s="58">
        <f t="shared" si="961"/>
        <v>0.54722132130493817</v>
      </c>
      <c r="R2141" s="58">
        <f t="shared" si="962"/>
        <v>0.54464047832120388</v>
      </c>
      <c r="S2141" s="60">
        <f t="shared" si="963"/>
        <v>2.5808429837342883E-3</v>
      </c>
      <c r="T2141" s="58">
        <f t="shared" si="964"/>
        <v>2.1657381607137298E-4</v>
      </c>
      <c r="U2141" s="58">
        <f t="shared" si="965"/>
        <v>3.6808697683141326E-3</v>
      </c>
      <c r="V2141" s="58">
        <f t="shared" si="966"/>
        <v>3.471166248776549E-4</v>
      </c>
      <c r="W2141" s="50">
        <f t="shared" si="967"/>
        <v>172.97115774036592</v>
      </c>
      <c r="X2141" s="50">
        <f t="shared" si="968"/>
        <v>104924.36327989098</v>
      </c>
      <c r="Y2141" s="50">
        <f t="shared" si="969"/>
        <v>104924.36327989098</v>
      </c>
      <c r="Z2141" s="50">
        <f t="shared" si="970"/>
        <v>1.5851366381458905</v>
      </c>
      <c r="AA2141" s="50">
        <f t="shared" si="971"/>
        <v>1.3473661424240069</v>
      </c>
      <c r="AB2141" s="50">
        <f t="shared" si="972"/>
        <v>690.7717404094542</v>
      </c>
      <c r="AC2141" s="7">
        <f t="shared" si="973"/>
        <v>0.27469369437381552</v>
      </c>
    </row>
    <row r="2142" spans="2:29">
      <c r="B2142" s="7">
        <f t="shared" si="946"/>
        <v>0.83903193041978896</v>
      </c>
      <c r="C2142" s="7">
        <f t="shared" si="947"/>
        <v>3.9764546465392847E-4</v>
      </c>
      <c r="D2142" s="58">
        <f t="shared" si="948"/>
        <v>3569574.9199288432</v>
      </c>
      <c r="E2142" s="7">
        <f t="shared" si="949"/>
        <v>517.72309305880447</v>
      </c>
      <c r="F2142" s="7">
        <f t="shared" si="950"/>
        <v>3468249.9199288432</v>
      </c>
      <c r="G2142" s="57">
        <f t="shared" si="951"/>
        <v>1.2400886165714253E-2</v>
      </c>
      <c r="H2142" s="61">
        <f t="shared" si="952"/>
        <v>1.8750699936992941E-2</v>
      </c>
      <c r="I2142" s="7">
        <f t="shared" si="953"/>
        <v>6.0498600126014081E-2</v>
      </c>
      <c r="J2142" s="58">
        <f t="shared" si="954"/>
        <v>5.7619370253223564E-4</v>
      </c>
      <c r="K2142" s="7">
        <f t="shared" si="955"/>
        <v>7.1275894768535152E-3</v>
      </c>
      <c r="L2142" s="7">
        <f t="shared" si="956"/>
        <v>8.2799768819179862E-3</v>
      </c>
      <c r="M2142" s="58">
        <f t="shared" si="957"/>
        <v>2.483993064575396E-2</v>
      </c>
      <c r="N2142" s="58">
        <f t="shared" si="958"/>
        <v>1.0457673721387569E-4</v>
      </c>
      <c r="O2142" s="59">
        <f t="shared" si="959"/>
        <v>0.1857544294761467</v>
      </c>
      <c r="P2142" s="58">
        <f t="shared" si="960"/>
        <v>2.175831564640851E-4</v>
      </c>
      <c r="Q2142" s="58">
        <f t="shared" si="961"/>
        <v>0.54717877054991204</v>
      </c>
      <c r="R2142" s="58">
        <f t="shared" si="962"/>
        <v>0.54460010189842634</v>
      </c>
      <c r="S2142" s="60">
        <f t="shared" si="963"/>
        <v>2.5786686514857049E-3</v>
      </c>
      <c r="T2142" s="58">
        <f t="shared" si="964"/>
        <v>2.1655776056997653E-4</v>
      </c>
      <c r="U2142" s="58">
        <f t="shared" si="965"/>
        <v>3.6818951642082413E-3</v>
      </c>
      <c r="V2142" s="58">
        <f t="shared" si="966"/>
        <v>3.472391206729901E-4</v>
      </c>
      <c r="W2142" s="50">
        <f t="shared" si="967"/>
        <v>172.96177973470228</v>
      </c>
      <c r="X2142" s="50">
        <f t="shared" si="968"/>
        <v>104916.58480836696</v>
      </c>
      <c r="Y2142" s="50">
        <f t="shared" si="969"/>
        <v>104916.58480836696</v>
      </c>
      <c r="Z2142" s="50">
        <f t="shared" si="970"/>
        <v>1.5851217827520534</v>
      </c>
      <c r="AA2142" s="50">
        <f t="shared" si="971"/>
        <v>1.3473535153392453</v>
      </c>
      <c r="AB2142" s="50">
        <f t="shared" si="972"/>
        <v>690.71405746746507</v>
      </c>
      <c r="AC2142" s="7">
        <f t="shared" si="973"/>
        <v>0.27467078100478531</v>
      </c>
    </row>
    <row r="2143" spans="2:29">
      <c r="B2143" s="7">
        <f t="shared" si="946"/>
        <v>0.83942957588444289</v>
      </c>
      <c r="C2143" s="7">
        <f t="shared" si="947"/>
        <v>3.9764546465392847E-4</v>
      </c>
      <c r="D2143" s="58">
        <f t="shared" si="948"/>
        <v>3569309.7196187605</v>
      </c>
      <c r="E2143" s="7">
        <f t="shared" si="949"/>
        <v>517.6846290041492</v>
      </c>
      <c r="F2143" s="7">
        <f t="shared" si="950"/>
        <v>3467984.7196187605</v>
      </c>
      <c r="G2143" s="57">
        <f t="shared" si="951"/>
        <v>1.2400592257369621E-2</v>
      </c>
      <c r="H2143" s="61">
        <f t="shared" si="952"/>
        <v>1.8755631093134426E-2</v>
      </c>
      <c r="I2143" s="7">
        <f t="shared" si="953"/>
        <v>6.0488737813731111E-2</v>
      </c>
      <c r="J2143" s="58">
        <f t="shared" si="954"/>
        <v>5.7561266630737568E-4</v>
      </c>
      <c r="K2143" s="7">
        <f t="shared" si="955"/>
        <v>7.1283017020000033E-3</v>
      </c>
      <c r="L2143" s="7">
        <f t="shared" si="956"/>
        <v>8.2795270346147538E-3</v>
      </c>
      <c r="M2143" s="58">
        <f t="shared" si="957"/>
        <v>2.4838581103844262E-2</v>
      </c>
      <c r="N2143" s="58">
        <f t="shared" si="958"/>
        <v>1.0445425096358864E-4</v>
      </c>
      <c r="O2143" s="59">
        <f t="shared" si="959"/>
        <v>0.18553686327407432</v>
      </c>
      <c r="P2143" s="58">
        <f t="shared" si="960"/>
        <v>2.1756620207238897E-4</v>
      </c>
      <c r="Q2143" s="58">
        <f t="shared" si="961"/>
        <v>0.54713613359512903</v>
      </c>
      <c r="R2143" s="58">
        <f t="shared" si="962"/>
        <v>0.54455964102587595</v>
      </c>
      <c r="S2143" s="60">
        <f t="shared" si="963"/>
        <v>2.5764925692530749E-3</v>
      </c>
      <c r="T2143" s="58">
        <f t="shared" si="964"/>
        <v>2.1654167148751094E-4</v>
      </c>
      <c r="U2143" s="58">
        <f t="shared" si="965"/>
        <v>3.6829196947931195E-3</v>
      </c>
      <c r="V2143" s="58">
        <f t="shared" si="966"/>
        <v>3.4736160692327712E-4</v>
      </c>
      <c r="W2143" s="50">
        <f t="shared" si="967"/>
        <v>172.9523828014396</v>
      </c>
      <c r="X2143" s="50">
        <f t="shared" si="968"/>
        <v>104908.79006769106</v>
      </c>
      <c r="Y2143" s="50">
        <f t="shared" si="969"/>
        <v>104908.79006769106</v>
      </c>
      <c r="Z2143" s="50">
        <f t="shared" si="970"/>
        <v>1.5851068940774209</v>
      </c>
      <c r="AA2143" s="50">
        <f t="shared" si="971"/>
        <v>1.3473408599658077</v>
      </c>
      <c r="AB2143" s="50">
        <f t="shared" si="972"/>
        <v>690.65625387805323</v>
      </c>
      <c r="AC2143" s="7">
        <f t="shared" si="973"/>
        <v>0.27464781965706525</v>
      </c>
    </row>
    <row r="2144" spans="2:29">
      <c r="B2144" s="7">
        <f t="shared" si="946"/>
        <v>0.83982722134909682</v>
      </c>
      <c r="C2144" s="7">
        <f t="shared" si="947"/>
        <v>3.9764546465392847E-4</v>
      </c>
      <c r="D2144" s="58">
        <f t="shared" si="948"/>
        <v>3569043.9658713378</v>
      </c>
      <c r="E2144" s="7">
        <f t="shared" si="949"/>
        <v>517.64608468019071</v>
      </c>
      <c r="F2144" s="7">
        <f t="shared" si="950"/>
        <v>3467718.9658713378</v>
      </c>
      <c r="G2144" s="57">
        <f t="shared" si="951"/>
        <v>1.2400297720759578E-2</v>
      </c>
      <c r="H2144" s="61">
        <f t="shared" si="952"/>
        <v>1.8760562132404592E-2</v>
      </c>
      <c r="I2144" s="7">
        <f t="shared" si="953"/>
        <v>6.0478875735190778E-2</v>
      </c>
      <c r="J2144" s="58">
        <f t="shared" si="954"/>
        <v>5.7503149107502542E-4</v>
      </c>
      <c r="K2144" s="7">
        <f t="shared" si="955"/>
        <v>7.1290132991527625E-3</v>
      </c>
      <c r="L2144" s="7">
        <f t="shared" si="956"/>
        <v>8.2790762813028142E-3</v>
      </c>
      <c r="M2144" s="58">
        <f t="shared" si="957"/>
        <v>2.4837228843908443E-2</v>
      </c>
      <c r="N2144" s="58">
        <f t="shared" si="958"/>
        <v>1.0433177427764378E-4</v>
      </c>
      <c r="O2144" s="59">
        <f t="shared" si="959"/>
        <v>0.18531931406066476</v>
      </c>
      <c r="P2144" s="58">
        <f t="shared" si="960"/>
        <v>2.1754921340955136E-4</v>
      </c>
      <c r="Q2144" s="58">
        <f t="shared" si="961"/>
        <v>0.54709341045517723</v>
      </c>
      <c r="R2144" s="58">
        <f t="shared" si="962"/>
        <v>0.54451909571693224</v>
      </c>
      <c r="S2144" s="60">
        <f t="shared" si="963"/>
        <v>2.5743147382449871E-3</v>
      </c>
      <c r="T2144" s="58">
        <f t="shared" si="964"/>
        <v>2.1652554882929648E-4</v>
      </c>
      <c r="U2144" s="58">
        <f t="shared" si="965"/>
        <v>3.6839433593733742E-3</v>
      </c>
      <c r="V2144" s="58">
        <f t="shared" si="966"/>
        <v>3.4748408360922199E-4</v>
      </c>
      <c r="W2144" s="50">
        <f t="shared" si="967"/>
        <v>172.9429669424141</v>
      </c>
      <c r="X2144" s="50">
        <f t="shared" si="968"/>
        <v>104900.97906044089</v>
      </c>
      <c r="Y2144" s="50">
        <f t="shared" si="969"/>
        <v>104900.97906044089</v>
      </c>
      <c r="Z2144" s="50">
        <f t="shared" si="970"/>
        <v>1.5850919721125716</v>
      </c>
      <c r="AA2144" s="50">
        <f t="shared" si="971"/>
        <v>1.3473281762956859</v>
      </c>
      <c r="AB2144" s="50">
        <f t="shared" si="972"/>
        <v>690.59832966033332</v>
      </c>
      <c r="AC2144" s="7">
        <f t="shared" si="973"/>
        <v>0.2746248103382451</v>
      </c>
    </row>
    <row r="2145" spans="2:29">
      <c r="B2145" s="7">
        <f t="shared" si="946"/>
        <v>0.84022486681375075</v>
      </c>
      <c r="C2145" s="7">
        <f t="shared" si="947"/>
        <v>3.9764546465392847E-4</v>
      </c>
      <c r="D2145" s="58">
        <f t="shared" si="948"/>
        <v>3568777.6587744276</v>
      </c>
      <c r="E2145" s="7">
        <f t="shared" si="949"/>
        <v>517.60746009967102</v>
      </c>
      <c r="F2145" s="7">
        <f t="shared" si="950"/>
        <v>3467452.6587744276</v>
      </c>
      <c r="G2145" s="57">
        <f t="shared" si="951"/>
        <v>1.2400002555886339E-2</v>
      </c>
      <c r="H2145" s="61">
        <f t="shared" si="952"/>
        <v>1.8765493054553609E-2</v>
      </c>
      <c r="I2145" s="7">
        <f t="shared" si="953"/>
        <v>6.0469013890892744E-2</v>
      </c>
      <c r="J2145" s="58">
        <f t="shared" si="954"/>
        <v>5.7445017687550416E-4</v>
      </c>
      <c r="K2145" s="7">
        <f t="shared" si="955"/>
        <v>7.129724268319238E-3</v>
      </c>
      <c r="L2145" s="7">
        <f t="shared" si="956"/>
        <v>8.2786246220702461E-3</v>
      </c>
      <c r="M2145" s="58">
        <f t="shared" si="957"/>
        <v>2.4835873866210736E-2</v>
      </c>
      <c r="N2145" s="58">
        <f t="shared" si="958"/>
        <v>1.0420930717533196E-4</v>
      </c>
      <c r="O2145" s="59">
        <f t="shared" si="959"/>
        <v>0.18510178187018339</v>
      </c>
      <c r="P2145" s="58">
        <f t="shared" si="960"/>
        <v>2.1753219048137318E-4</v>
      </c>
      <c r="Q2145" s="58">
        <f t="shared" si="961"/>
        <v>0.54705060114464477</v>
      </c>
      <c r="R2145" s="58">
        <f t="shared" si="962"/>
        <v>0.54447846598499861</v>
      </c>
      <c r="S2145" s="60">
        <f t="shared" si="963"/>
        <v>2.5721351596461606E-3</v>
      </c>
      <c r="T2145" s="58">
        <f t="shared" si="964"/>
        <v>2.1650939260066295E-4</v>
      </c>
      <c r="U2145" s="58">
        <f t="shared" si="965"/>
        <v>3.6849661572540843E-3</v>
      </c>
      <c r="V2145" s="58">
        <f t="shared" si="966"/>
        <v>3.4760655071153381E-4</v>
      </c>
      <c r="W2145" s="50">
        <f t="shared" si="967"/>
        <v>172.9335321594657</v>
      </c>
      <c r="X2145" s="50">
        <f t="shared" si="968"/>
        <v>104893.15178919857</v>
      </c>
      <c r="Y2145" s="50">
        <f t="shared" si="969"/>
        <v>104893.15178919857</v>
      </c>
      <c r="Z2145" s="50">
        <f t="shared" si="970"/>
        <v>1.5850770168480597</v>
      </c>
      <c r="AA2145" s="50">
        <f t="shared" si="971"/>
        <v>1.3473154643208507</v>
      </c>
      <c r="AB2145" s="50">
        <f t="shared" si="972"/>
        <v>690.54028483345326</v>
      </c>
      <c r="AC2145" s="7">
        <f t="shared" si="973"/>
        <v>0.27460175305593237</v>
      </c>
    </row>
    <row r="2146" spans="2:29">
      <c r="B2146" s="7">
        <f t="shared" ref="B2146:B2209" si="974">B2145+$E$18/3000</f>
        <v>0.84062251227840468</v>
      </c>
      <c r="C2146" s="7">
        <f t="shared" si="947"/>
        <v>3.9764546465392847E-4</v>
      </c>
      <c r="D2146" s="58">
        <f t="shared" si="948"/>
        <v>3568510.7984160325</v>
      </c>
      <c r="E2146" s="7">
        <f t="shared" si="949"/>
        <v>517.56875527535385</v>
      </c>
      <c r="F2146" s="7">
        <f t="shared" si="950"/>
        <v>3467185.7984160325</v>
      </c>
      <c r="G2146" s="57">
        <f t="shared" si="951"/>
        <v>1.239970676275207E-2</v>
      </c>
      <c r="H2146" s="61">
        <f t="shared" si="952"/>
        <v>1.8770423859331656E-2</v>
      </c>
      <c r="I2146" s="7">
        <f t="shared" si="953"/>
        <v>6.0459152281336651E-2</v>
      </c>
      <c r="J2146" s="58">
        <f t="shared" si="954"/>
        <v>5.7386872374916146E-4</v>
      </c>
      <c r="K2146" s="7">
        <f t="shared" si="955"/>
        <v>7.1304346095069993E-3</v>
      </c>
      <c r="L2146" s="7">
        <f t="shared" si="956"/>
        <v>8.2781720570053226E-3</v>
      </c>
      <c r="M2146" s="58">
        <f t="shared" si="957"/>
        <v>2.4834516171015966E-2</v>
      </c>
      <c r="N2146" s="58">
        <f t="shared" si="958"/>
        <v>1.040868496759406E-4</v>
      </c>
      <c r="O2146" s="59">
        <f t="shared" si="959"/>
        <v>0.18488426673688949</v>
      </c>
      <c r="P2146" s="58">
        <f t="shared" si="960"/>
        <v>2.1751513329390515E-4</v>
      </c>
      <c r="Q2146" s="58">
        <f t="shared" si="961"/>
        <v>0.54700770567874812</v>
      </c>
      <c r="R2146" s="58">
        <f t="shared" si="962"/>
        <v>0.54443775184350129</v>
      </c>
      <c r="S2146" s="60">
        <f t="shared" si="963"/>
        <v>2.5699538352468299E-3</v>
      </c>
      <c r="T2146" s="58">
        <f t="shared" si="964"/>
        <v>2.1649320280694927E-4</v>
      </c>
      <c r="U2146" s="58">
        <f t="shared" si="965"/>
        <v>3.6859880877410404E-3</v>
      </c>
      <c r="V2146" s="58">
        <f t="shared" si="966"/>
        <v>3.4772900821092518E-4</v>
      </c>
      <c r="W2146" s="50">
        <f t="shared" si="967"/>
        <v>172.92407845443836</v>
      </c>
      <c r="X2146" s="50">
        <f t="shared" si="968"/>
        <v>104885.30825655068</v>
      </c>
      <c r="Y2146" s="50">
        <f t="shared" si="969"/>
        <v>104885.30825655068</v>
      </c>
      <c r="Z2146" s="50">
        <f t="shared" si="970"/>
        <v>1.5850620282744163</v>
      </c>
      <c r="AA2146" s="50">
        <f t="shared" si="971"/>
        <v>1.3473027240332538</v>
      </c>
      <c r="AB2146" s="50">
        <f t="shared" si="972"/>
        <v>690.48211941659463</v>
      </c>
      <c r="AC2146" s="7">
        <f t="shared" si="973"/>
        <v>0.27457864781774788</v>
      </c>
    </row>
    <row r="2147" spans="2:29">
      <c r="B2147" s="7">
        <f t="shared" si="974"/>
        <v>0.84102015774305861</v>
      </c>
      <c r="C2147" s="7">
        <f t="shared" si="947"/>
        <v>3.9764546465392847E-4</v>
      </c>
      <c r="D2147" s="58">
        <f t="shared" si="948"/>
        <v>3568243.3848845363</v>
      </c>
      <c r="E2147" s="7">
        <f t="shared" si="949"/>
        <v>517.52997022005798</v>
      </c>
      <c r="F2147" s="7">
        <f t="shared" si="950"/>
        <v>3466918.3848845363</v>
      </c>
      <c r="G2147" s="57">
        <f t="shared" si="951"/>
        <v>1.2399410341359149E-2</v>
      </c>
      <c r="H2147" s="61">
        <f t="shared" si="952"/>
        <v>1.8775354546488904E-2</v>
      </c>
      <c r="I2147" s="7">
        <f t="shared" si="953"/>
        <v>6.0449290907022155E-2</v>
      </c>
      <c r="J2147" s="58">
        <f t="shared" si="954"/>
        <v>5.7328713173637822E-4</v>
      </c>
      <c r="K2147" s="7">
        <f t="shared" si="955"/>
        <v>7.1311443227237356E-3</v>
      </c>
      <c r="L2147" s="7">
        <f t="shared" si="956"/>
        <v>8.2777185861964923E-3</v>
      </c>
      <c r="M2147" s="58">
        <f t="shared" si="957"/>
        <v>2.4833155758589479E-2</v>
      </c>
      <c r="N2147" s="58">
        <f t="shared" si="958"/>
        <v>1.0396440179875399E-4</v>
      </c>
      <c r="O2147" s="59">
        <f t="shared" si="959"/>
        <v>0.18466676869503676</v>
      </c>
      <c r="P2147" s="58">
        <f t="shared" si="960"/>
        <v>2.1749804185272614E-4</v>
      </c>
      <c r="Q2147" s="58">
        <f t="shared" si="961"/>
        <v>0.54696472407151697</v>
      </c>
      <c r="R2147" s="58">
        <f t="shared" si="962"/>
        <v>0.54439695330592519</v>
      </c>
      <c r="S2147" s="60">
        <f t="shared" si="963"/>
        <v>2.5677707655917814E-3</v>
      </c>
      <c r="T2147" s="58">
        <f t="shared" si="964"/>
        <v>2.1647697945351762E-4</v>
      </c>
      <c r="U2147" s="58">
        <f t="shared" si="965"/>
        <v>3.687009150140249E-3</v>
      </c>
      <c r="V2147" s="58">
        <f t="shared" si="966"/>
        <v>3.4785145608811176E-4</v>
      </c>
      <c r="W2147" s="50">
        <f t="shared" si="967"/>
        <v>172.91460582917969</v>
      </c>
      <c r="X2147" s="50">
        <f t="shared" si="968"/>
        <v>104877.44846509499</v>
      </c>
      <c r="Y2147" s="50">
        <f t="shared" si="969"/>
        <v>104877.44846509499</v>
      </c>
      <c r="Z2147" s="50">
        <f t="shared" si="970"/>
        <v>1.5850470063821618</v>
      </c>
      <c r="AA2147" s="50">
        <f t="shared" si="971"/>
        <v>1.3472899554248374</v>
      </c>
      <c r="AB2147" s="50">
        <f t="shared" si="972"/>
        <v>690.4238334290219</v>
      </c>
      <c r="AC2147" s="7">
        <f t="shared" si="973"/>
        <v>0.27455549463133549</v>
      </c>
    </row>
    <row r="2148" spans="2:29">
      <c r="B2148" s="7">
        <f t="shared" si="974"/>
        <v>0.84141780320771253</v>
      </c>
      <c r="C2148" s="7">
        <f t="shared" si="947"/>
        <v>3.9764546465392847E-4</v>
      </c>
      <c r="D2148" s="58">
        <f t="shared" si="948"/>
        <v>3567975.4182682228</v>
      </c>
      <c r="E2148" s="7">
        <f t="shared" si="949"/>
        <v>517.49110494658817</v>
      </c>
      <c r="F2148" s="7">
        <f t="shared" si="950"/>
        <v>3466650.4182682228</v>
      </c>
      <c r="G2148" s="57">
        <f t="shared" si="951"/>
        <v>1.2399113291709682E-2</v>
      </c>
      <c r="H2148" s="61">
        <f t="shared" si="952"/>
        <v>1.8780285115775529E-2</v>
      </c>
      <c r="I2148" s="7">
        <f t="shared" si="953"/>
        <v>6.0439429768448905E-2</v>
      </c>
      <c r="J2148" s="58">
        <f t="shared" si="954"/>
        <v>5.7270540087756526E-4</v>
      </c>
      <c r="K2148" s="7">
        <f t="shared" si="955"/>
        <v>7.1318534079772644E-3</v>
      </c>
      <c r="L2148" s="7">
        <f t="shared" si="956"/>
        <v>8.2772642097323941E-3</v>
      </c>
      <c r="M2148" s="58">
        <f t="shared" si="957"/>
        <v>2.4831792629197182E-2</v>
      </c>
      <c r="N2148" s="58">
        <f t="shared" si="958"/>
        <v>1.0384196356305294E-4</v>
      </c>
      <c r="O2148" s="59">
        <f t="shared" si="959"/>
        <v>0.18444928777887279</v>
      </c>
      <c r="P2148" s="58">
        <f t="shared" si="960"/>
        <v>2.1748091616397014E-4</v>
      </c>
      <c r="Q2148" s="58">
        <f t="shared" si="961"/>
        <v>0.54692165633837708</v>
      </c>
      <c r="R2148" s="58">
        <f t="shared" si="962"/>
        <v>0.54435607038573919</v>
      </c>
      <c r="S2148" s="60">
        <f t="shared" si="963"/>
        <v>2.5655859526378944E-3</v>
      </c>
      <c r="T2148" s="58">
        <f t="shared" si="964"/>
        <v>2.1646072254572385E-4</v>
      </c>
      <c r="U2148" s="58">
        <f t="shared" si="965"/>
        <v>3.6880293437584954E-3</v>
      </c>
      <c r="V2148" s="58">
        <f t="shared" si="966"/>
        <v>3.4797389432381282E-4</v>
      </c>
      <c r="W2148" s="50">
        <f t="shared" si="967"/>
        <v>172.90511428554123</v>
      </c>
      <c r="X2148" s="50">
        <f t="shared" si="968"/>
        <v>104869.57241742632</v>
      </c>
      <c r="Y2148" s="50">
        <f t="shared" si="969"/>
        <v>104869.57241742632</v>
      </c>
      <c r="Z2148" s="50">
        <f t="shared" si="970"/>
        <v>1.5850319511617779</v>
      </c>
      <c r="AA2148" s="50">
        <f t="shared" si="971"/>
        <v>1.3472771584875112</v>
      </c>
      <c r="AB2148" s="50">
        <f t="shared" si="972"/>
        <v>690.36542688997736</v>
      </c>
      <c r="AC2148" s="7">
        <f t="shared" si="973"/>
        <v>0.27453229350435138</v>
      </c>
    </row>
    <row r="2149" spans="2:29">
      <c r="B2149" s="7">
        <f t="shared" si="974"/>
        <v>0.84181544867236646</v>
      </c>
      <c r="C2149" s="7">
        <f t="shared" si="947"/>
        <v>3.9764546465392847E-4</v>
      </c>
      <c r="D2149" s="58">
        <f t="shared" si="948"/>
        <v>3567706.8986558174</v>
      </c>
      <c r="E2149" s="7">
        <f t="shared" si="949"/>
        <v>517.45215946781263</v>
      </c>
      <c r="F2149" s="7">
        <f t="shared" si="950"/>
        <v>3466381.8986558174</v>
      </c>
      <c r="G2149" s="57">
        <f t="shared" si="951"/>
        <v>1.2398815613806022E-2</v>
      </c>
      <c r="H2149" s="61">
        <f t="shared" si="952"/>
        <v>1.8785215566941706E-2</v>
      </c>
      <c r="I2149" s="7">
        <f t="shared" si="953"/>
        <v>6.0429568866116549E-2</v>
      </c>
      <c r="J2149" s="58">
        <f t="shared" si="954"/>
        <v>5.7212353121316472E-4</v>
      </c>
      <c r="K2149" s="7">
        <f t="shared" si="955"/>
        <v>7.1325618652755213E-3</v>
      </c>
      <c r="L2149" s="7">
        <f t="shared" si="956"/>
        <v>8.2768089277018512E-3</v>
      </c>
      <c r="M2149" s="58">
        <f t="shared" si="957"/>
        <v>2.4830426783105555E-2</v>
      </c>
      <c r="N2149" s="58">
        <f t="shared" si="958"/>
        <v>1.0371953498811516E-4</v>
      </c>
      <c r="O2149" s="59">
        <f t="shared" si="959"/>
        <v>0.18423182402263955</v>
      </c>
      <c r="P2149" s="58">
        <f t="shared" si="960"/>
        <v>2.1746375623324377E-4</v>
      </c>
      <c r="Q2149" s="58">
        <f t="shared" si="961"/>
        <v>0.54687850249342806</v>
      </c>
      <c r="R2149" s="58">
        <f t="shared" si="962"/>
        <v>0.54431510309647979</v>
      </c>
      <c r="S2149" s="60">
        <f t="shared" si="963"/>
        <v>2.5633993969482738E-3</v>
      </c>
      <c r="T2149" s="58">
        <f t="shared" si="964"/>
        <v>2.1644443208895068E-4</v>
      </c>
      <c r="U2149" s="58">
        <f t="shared" si="965"/>
        <v>3.6890486679027885E-3</v>
      </c>
      <c r="V2149" s="58">
        <f t="shared" si="966"/>
        <v>3.4809632289875059E-4</v>
      </c>
      <c r="W2149" s="50">
        <f t="shared" si="967"/>
        <v>172.89560382537852</v>
      </c>
      <c r="X2149" s="50">
        <f t="shared" si="968"/>
        <v>104861.68011615246</v>
      </c>
      <c r="Y2149" s="50">
        <f t="shared" si="969"/>
        <v>104861.68011615246</v>
      </c>
      <c r="Z2149" s="50">
        <f t="shared" si="970"/>
        <v>1.5850168626037389</v>
      </c>
      <c r="AA2149" s="50">
        <f t="shared" si="971"/>
        <v>1.347264333213178</v>
      </c>
      <c r="AB2149" s="50">
        <f t="shared" si="972"/>
        <v>690.30689981879982</v>
      </c>
      <c r="AC2149" s="7">
        <f t="shared" si="973"/>
        <v>0.27450904444446617</v>
      </c>
    </row>
    <row r="2150" spans="2:29">
      <c r="B2150" s="7">
        <f t="shared" si="974"/>
        <v>0.84221309413702039</v>
      </c>
      <c r="C2150" s="7">
        <f t="shared" si="947"/>
        <v>3.9764546465392847E-4</v>
      </c>
      <c r="D2150" s="58">
        <f t="shared" si="948"/>
        <v>3567437.8261359548</v>
      </c>
      <c r="E2150" s="7">
        <f t="shared" si="949"/>
        <v>517.41313379658709</v>
      </c>
      <c r="F2150" s="7">
        <f t="shared" si="950"/>
        <v>3466112.8261359548</v>
      </c>
      <c r="G2150" s="57">
        <f t="shared" si="951"/>
        <v>1.2398517307650261E-2</v>
      </c>
      <c r="H2150" s="61">
        <f t="shared" si="952"/>
        <v>1.8790145899737615E-2</v>
      </c>
      <c r="I2150" s="7">
        <f t="shared" si="953"/>
        <v>6.0419708200524731E-2</v>
      </c>
      <c r="J2150" s="58">
        <f t="shared" si="954"/>
        <v>5.7154152278364857E-4</v>
      </c>
      <c r="K2150" s="7">
        <f t="shared" si="955"/>
        <v>7.1332696946265666E-3</v>
      </c>
      <c r="L2150" s="7">
        <f t="shared" si="956"/>
        <v>8.2763527401938635E-3</v>
      </c>
      <c r="M2150" s="58">
        <f t="shared" si="957"/>
        <v>2.4829058220581589E-2</v>
      </c>
      <c r="N2150" s="58">
        <f t="shared" si="958"/>
        <v>1.0359711609321483E-4</v>
      </c>
      <c r="O2150" s="59">
        <f t="shared" si="959"/>
        <v>0.18401437746057284</v>
      </c>
      <c r="P2150" s="58">
        <f t="shared" si="960"/>
        <v>2.1744656206670876E-4</v>
      </c>
      <c r="Q2150" s="58">
        <f t="shared" si="961"/>
        <v>0.5468352625521653</v>
      </c>
      <c r="R2150" s="58">
        <f t="shared" si="962"/>
        <v>0.54427405145166974</v>
      </c>
      <c r="S2150" s="60">
        <f t="shared" si="963"/>
        <v>2.561211100495564E-3</v>
      </c>
      <c r="T2150" s="58">
        <f t="shared" si="964"/>
        <v>2.164281080885754E-4</v>
      </c>
      <c r="U2150" s="58">
        <f t="shared" si="965"/>
        <v>3.6900671218809225E-3</v>
      </c>
      <c r="V2150" s="58">
        <f t="shared" si="966"/>
        <v>3.4821874179365094E-4</v>
      </c>
      <c r="W2150" s="50">
        <f t="shared" si="967"/>
        <v>172.88607445055055</v>
      </c>
      <c r="X2150" s="50">
        <f t="shared" si="968"/>
        <v>104853.77156387859</v>
      </c>
      <c r="Y2150" s="50">
        <f t="shared" si="969"/>
        <v>104853.77156387859</v>
      </c>
      <c r="Z2150" s="50">
        <f t="shared" si="970"/>
        <v>1.585001740698482</v>
      </c>
      <c r="AA2150" s="50">
        <f t="shared" si="971"/>
        <v>1.3472514795937096</v>
      </c>
      <c r="AB2150" s="50">
        <f t="shared" si="972"/>
        <v>690.24825223480843</v>
      </c>
      <c r="AC2150" s="7">
        <f t="shared" si="973"/>
        <v>0.27448574745936594</v>
      </c>
    </row>
    <row r="2151" spans="2:29">
      <c r="B2151" s="7">
        <f t="shared" si="974"/>
        <v>0.84261073960167432</v>
      </c>
      <c r="C2151" s="7">
        <f t="shared" si="947"/>
        <v>3.9764546465392847E-4</v>
      </c>
      <c r="D2151" s="58">
        <f t="shared" si="948"/>
        <v>3567168.2007977166</v>
      </c>
      <c r="E2151" s="7">
        <f t="shared" si="949"/>
        <v>517.37402794583147</v>
      </c>
      <c r="F2151" s="7">
        <f t="shared" si="950"/>
        <v>3465843.2007977166</v>
      </c>
      <c r="G2151" s="57">
        <f t="shared" si="951"/>
        <v>1.2398218373244764E-2</v>
      </c>
      <c r="H2151" s="61">
        <f t="shared" si="952"/>
        <v>1.8795076113913435E-2</v>
      </c>
      <c r="I2151" s="7">
        <f t="shared" si="953"/>
        <v>6.0409847772173092E-2</v>
      </c>
      <c r="J2151" s="58">
        <f t="shared" si="954"/>
        <v>5.7095937562951957E-4</v>
      </c>
      <c r="K2151" s="7">
        <f t="shared" si="955"/>
        <v>7.1339768960385855E-3</v>
      </c>
      <c r="L2151" s="7">
        <f t="shared" si="956"/>
        <v>8.2758956472976253E-3</v>
      </c>
      <c r="M2151" s="58">
        <f t="shared" si="957"/>
        <v>2.4827686941892878E-2</v>
      </c>
      <c r="N2151" s="58">
        <f t="shared" si="958"/>
        <v>1.0347470689762283E-4</v>
      </c>
      <c r="O2151" s="59">
        <f t="shared" si="959"/>
        <v>0.18379694812690256</v>
      </c>
      <c r="P2151" s="58">
        <f t="shared" si="960"/>
        <v>2.1742933367027706E-4</v>
      </c>
      <c r="Q2151" s="58">
        <f t="shared" si="961"/>
        <v>0.54679193652945646</v>
      </c>
      <c r="R2151" s="58">
        <f t="shared" si="962"/>
        <v>0.54423291546490038</v>
      </c>
      <c r="S2151" s="60">
        <f t="shared" si="963"/>
        <v>2.5590210645560774E-3</v>
      </c>
      <c r="T2151" s="58">
        <f t="shared" si="964"/>
        <v>2.1641175055000248E-4</v>
      </c>
      <c r="U2151" s="58">
        <f t="shared" si="965"/>
        <v>3.6910847050011966E-3</v>
      </c>
      <c r="V2151" s="58">
        <f t="shared" si="966"/>
        <v>3.4834115098924292E-4</v>
      </c>
      <c r="W2151" s="50">
        <f t="shared" si="967"/>
        <v>172.8765261629207</v>
      </c>
      <c r="X2151" s="50">
        <f t="shared" si="968"/>
        <v>104845.84676322297</v>
      </c>
      <c r="Y2151" s="50">
        <f t="shared" si="969"/>
        <v>104845.84676322297</v>
      </c>
      <c r="Z2151" s="50">
        <f t="shared" si="970"/>
        <v>1.5849865854364369</v>
      </c>
      <c r="AA2151" s="50">
        <f t="shared" si="971"/>
        <v>1.3472385976209713</v>
      </c>
      <c r="AB2151" s="50">
        <f t="shared" si="972"/>
        <v>690.18948415741932</v>
      </c>
      <c r="AC2151" s="7">
        <f t="shared" si="973"/>
        <v>0.27446240255675231</v>
      </c>
    </row>
    <row r="2152" spans="2:29">
      <c r="B2152" s="7">
        <f t="shared" si="974"/>
        <v>0.84300838506632825</v>
      </c>
      <c r="C2152" s="7">
        <f t="shared" si="947"/>
        <v>3.9764546465392847E-4</v>
      </c>
      <c r="D2152" s="58">
        <f t="shared" si="948"/>
        <v>3566898.0227303617</v>
      </c>
      <c r="E2152" s="7">
        <f t="shared" si="949"/>
        <v>517.33484192849176</v>
      </c>
      <c r="F2152" s="7">
        <f t="shared" si="950"/>
        <v>3465573.0227303617</v>
      </c>
      <c r="G2152" s="57">
        <f t="shared" si="951"/>
        <v>1.2397918810591905E-2</v>
      </c>
      <c r="H2152" s="61">
        <f t="shared" si="952"/>
        <v>1.8800006209219344E-2</v>
      </c>
      <c r="I2152" s="7">
        <f t="shared" si="953"/>
        <v>6.0399987581561274E-2</v>
      </c>
      <c r="J2152" s="58">
        <f t="shared" si="954"/>
        <v>5.7037708979131127E-4</v>
      </c>
      <c r="K2152" s="7">
        <f t="shared" si="955"/>
        <v>7.1346834695198815E-3</v>
      </c>
      <c r="L2152" s="7">
        <f t="shared" si="956"/>
        <v>8.2754376491025045E-3</v>
      </c>
      <c r="M2152" s="58">
        <f t="shared" si="957"/>
        <v>2.4826312947307513E-2</v>
      </c>
      <c r="N2152" s="58">
        <f t="shared" si="958"/>
        <v>1.0335230742060676E-4</v>
      </c>
      <c r="O2152" s="59">
        <f t="shared" si="959"/>
        <v>0.18357953605585275</v>
      </c>
      <c r="P2152" s="58">
        <f t="shared" si="960"/>
        <v>2.1741207104980509E-4</v>
      </c>
      <c r="Q2152" s="58">
        <f t="shared" si="961"/>
        <v>0.54674852444002897</v>
      </c>
      <c r="R2152" s="58">
        <f t="shared" si="962"/>
        <v>0.54419169514978916</v>
      </c>
      <c r="S2152" s="60">
        <f t="shared" si="963"/>
        <v>2.5568292902398149E-3</v>
      </c>
      <c r="T2152" s="58">
        <f t="shared" si="964"/>
        <v>2.1639535947864691E-4</v>
      </c>
      <c r="U2152" s="58">
        <f t="shared" si="965"/>
        <v>3.6921014165723553E-3</v>
      </c>
      <c r="V2152" s="58">
        <f t="shared" si="966"/>
        <v>3.4846355046625897E-4</v>
      </c>
      <c r="W2152" s="50">
        <f t="shared" si="967"/>
        <v>172.86695896435563</v>
      </c>
      <c r="X2152" s="50">
        <f t="shared" si="968"/>
        <v>104837.90571680908</v>
      </c>
      <c r="Y2152" s="50">
        <f t="shared" si="969"/>
        <v>104837.90571680908</v>
      </c>
      <c r="Z2152" s="50">
        <f t="shared" si="970"/>
        <v>1.5849713968080108</v>
      </c>
      <c r="AA2152" s="50">
        <f t="shared" si="971"/>
        <v>1.3472256872868091</v>
      </c>
      <c r="AB2152" s="50">
        <f t="shared" si="972"/>
        <v>690.1305956060877</v>
      </c>
      <c r="AC2152" s="7">
        <f t="shared" si="973"/>
        <v>0.2744390097443537</v>
      </c>
    </row>
    <row r="2153" spans="2:29">
      <c r="B2153" s="7">
        <f t="shared" si="974"/>
        <v>0.84340603053098218</v>
      </c>
      <c r="C2153" s="7">
        <f t="shared" si="947"/>
        <v>3.9764546465392847E-4</v>
      </c>
      <c r="D2153" s="58">
        <f t="shared" si="948"/>
        <v>3566627.2920232667</v>
      </c>
      <c r="E2153" s="7">
        <f t="shared" si="949"/>
        <v>517.29557575753097</v>
      </c>
      <c r="F2153" s="7">
        <f t="shared" si="950"/>
        <v>3465302.2920232667</v>
      </c>
      <c r="G2153" s="57">
        <f t="shared" si="951"/>
        <v>1.2397618619693986E-2</v>
      </c>
      <c r="H2153" s="61">
        <f t="shared" si="952"/>
        <v>1.8804936185405522E-2</v>
      </c>
      <c r="I2153" s="7">
        <f t="shared" si="953"/>
        <v>6.0390127629188918E-2</v>
      </c>
      <c r="J2153" s="58">
        <f t="shared" si="954"/>
        <v>5.6979466530958757E-4</v>
      </c>
      <c r="K2153" s="7">
        <f t="shared" si="955"/>
        <v>7.135389415078886E-3</v>
      </c>
      <c r="L2153" s="7">
        <f t="shared" si="956"/>
        <v>8.2749787456980611E-3</v>
      </c>
      <c r="M2153" s="58">
        <f t="shared" si="957"/>
        <v>2.4824936237094183E-2</v>
      </c>
      <c r="N2153" s="58">
        <f t="shared" si="958"/>
        <v>1.0322991768143092E-4</v>
      </c>
      <c r="O2153" s="59">
        <f t="shared" si="959"/>
        <v>0.18336214128164169</v>
      </c>
      <c r="P2153" s="58">
        <f t="shared" si="960"/>
        <v>2.1739477421106601E-4</v>
      </c>
      <c r="Q2153" s="58">
        <f t="shared" si="961"/>
        <v>0.54670502629840145</v>
      </c>
      <c r="R2153" s="58">
        <f t="shared" si="962"/>
        <v>0.54415039051997249</v>
      </c>
      <c r="S2153" s="60">
        <f t="shared" si="963"/>
        <v>2.5546357784289597E-3</v>
      </c>
      <c r="T2153" s="58">
        <f t="shared" si="964"/>
        <v>2.163789348799311E-4</v>
      </c>
      <c r="U2153" s="58">
        <f t="shared" si="965"/>
        <v>3.6931172559034903E-3</v>
      </c>
      <c r="V2153" s="58">
        <f t="shared" si="966"/>
        <v>3.4858594020543483E-4</v>
      </c>
      <c r="W2153" s="50">
        <f t="shared" si="967"/>
        <v>172.85737285672624</v>
      </c>
      <c r="X2153" s="50">
        <f t="shared" si="968"/>
        <v>104829.94842726388</v>
      </c>
      <c r="Y2153" s="50">
        <f t="shared" si="969"/>
        <v>104829.94842726388</v>
      </c>
      <c r="Z2153" s="50">
        <f t="shared" si="970"/>
        <v>1.5849561748035854</v>
      </c>
      <c r="AA2153" s="50">
        <f t="shared" si="971"/>
        <v>1.3472127485830476</v>
      </c>
      <c r="AB2153" s="50">
        <f t="shared" si="972"/>
        <v>690.07158660029438</v>
      </c>
      <c r="AC2153" s="7">
        <f t="shared" si="973"/>
        <v>0.27441556902991143</v>
      </c>
    </row>
    <row r="2154" spans="2:29">
      <c r="B2154" s="7">
        <f t="shared" si="974"/>
        <v>0.8438036759956361</v>
      </c>
      <c r="C2154" s="7">
        <f t="shared" si="947"/>
        <v>3.9764546465392847E-4</v>
      </c>
      <c r="D2154" s="58">
        <f t="shared" si="948"/>
        <v>3566356.0087658335</v>
      </c>
      <c r="E2154" s="7">
        <f t="shared" si="949"/>
        <v>517.25622944591578</v>
      </c>
      <c r="F2154" s="7">
        <f t="shared" si="950"/>
        <v>3465031.0087658335</v>
      </c>
      <c r="G2154" s="57">
        <f t="shared" si="951"/>
        <v>1.2397317800553143E-2</v>
      </c>
      <c r="H2154" s="61">
        <f t="shared" si="952"/>
        <v>1.8809866042222151E-2</v>
      </c>
      <c r="I2154" s="7">
        <f t="shared" si="953"/>
        <v>6.038026791555566E-2</v>
      </c>
      <c r="J2154" s="58">
        <f t="shared" si="954"/>
        <v>5.6921210222494318E-4</v>
      </c>
      <c r="K2154" s="7">
        <f t="shared" si="955"/>
        <v>7.1360947327241495E-3</v>
      </c>
      <c r="L2154" s="7">
        <f t="shared" si="956"/>
        <v>8.2745189371740361E-3</v>
      </c>
      <c r="M2154" s="58">
        <f t="shared" si="957"/>
        <v>2.482355681152211E-2</v>
      </c>
      <c r="N2154" s="58">
        <f t="shared" si="958"/>
        <v>1.0310753769935618E-4</v>
      </c>
      <c r="O2154" s="59">
        <f t="shared" si="959"/>
        <v>0.18314476383848141</v>
      </c>
      <c r="P2154" s="58">
        <f t="shared" si="960"/>
        <v>2.1737744316027707E-4</v>
      </c>
      <c r="Q2154" s="58">
        <f t="shared" si="961"/>
        <v>0.54666144212020884</v>
      </c>
      <c r="R2154" s="58">
        <f t="shared" si="962"/>
        <v>0.54410900158908981</v>
      </c>
      <c r="S2154" s="60">
        <f t="shared" si="963"/>
        <v>2.5524405311190268E-3</v>
      </c>
      <c r="T2154" s="58">
        <f t="shared" si="964"/>
        <v>2.1636247675927873E-4</v>
      </c>
      <c r="U2154" s="58">
        <f t="shared" si="965"/>
        <v>3.6941322223044888E-3</v>
      </c>
      <c r="V2154" s="58">
        <f t="shared" si="966"/>
        <v>3.4870832018750957E-4</v>
      </c>
      <c r="W2154" s="50">
        <f t="shared" si="967"/>
        <v>172.84776784190717</v>
      </c>
      <c r="X2154" s="50">
        <f t="shared" si="968"/>
        <v>104821.97489721506</v>
      </c>
      <c r="Y2154" s="50">
        <f t="shared" si="969"/>
        <v>104821.97489721506</v>
      </c>
      <c r="Z2154" s="50">
        <f t="shared" si="970"/>
        <v>1.5849409194135109</v>
      </c>
      <c r="AA2154" s="50">
        <f t="shared" si="971"/>
        <v>1.3471997815014842</v>
      </c>
      <c r="AB2154" s="50">
        <f t="shared" si="972"/>
        <v>690.01245715952518</v>
      </c>
      <c r="AC2154" s="7">
        <f t="shared" si="973"/>
        <v>0.27439208042117297</v>
      </c>
    </row>
    <row r="2155" spans="2:29">
      <c r="B2155" s="7">
        <f t="shared" si="974"/>
        <v>0.84420132146029003</v>
      </c>
      <c r="C2155" s="7">
        <f t="shared" si="947"/>
        <v>3.9764546465392847E-4</v>
      </c>
      <c r="D2155" s="58">
        <f t="shared" si="948"/>
        <v>3566084.1730479184</v>
      </c>
      <c r="E2155" s="7">
        <f t="shared" si="949"/>
        <v>517.21680300667867</v>
      </c>
      <c r="F2155" s="7">
        <f t="shared" si="950"/>
        <v>3464759.1730479184</v>
      </c>
      <c r="G2155" s="57">
        <f t="shared" si="951"/>
        <v>1.2397016353171815E-2</v>
      </c>
      <c r="H2155" s="61">
        <f t="shared" si="952"/>
        <v>1.8814795779419413E-2</v>
      </c>
      <c r="I2155" s="7">
        <f t="shared" si="953"/>
        <v>6.0370408441161136E-2</v>
      </c>
      <c r="J2155" s="58">
        <f t="shared" si="954"/>
        <v>5.6862940057800335E-4</v>
      </c>
      <c r="K2155" s="7">
        <f t="shared" si="955"/>
        <v>7.1367994224643466E-3</v>
      </c>
      <c r="L2155" s="7">
        <f t="shared" si="956"/>
        <v>8.2740582236203539E-3</v>
      </c>
      <c r="M2155" s="58">
        <f t="shared" si="957"/>
        <v>2.4822174670861064E-2</v>
      </c>
      <c r="N2155" s="58">
        <f t="shared" si="958"/>
        <v>1.0298516749364007E-4</v>
      </c>
      <c r="O2155" s="59">
        <f t="shared" si="959"/>
        <v>0.18292740376057817</v>
      </c>
      <c r="P2155" s="58">
        <f t="shared" si="960"/>
        <v>2.1736007790323919E-4</v>
      </c>
      <c r="Q2155" s="58">
        <f t="shared" si="961"/>
        <v>0.54661777192003946</v>
      </c>
      <c r="R2155" s="58">
        <f t="shared" si="962"/>
        <v>0.54406752837085048</v>
      </c>
      <c r="S2155" s="60">
        <f t="shared" si="963"/>
        <v>2.5502435491889797E-3</v>
      </c>
      <c r="T2155" s="58">
        <f t="shared" si="964"/>
        <v>2.1634598512214125E-4</v>
      </c>
      <c r="U2155" s="58">
        <f t="shared" si="965"/>
        <v>3.6951463150855864E-3</v>
      </c>
      <c r="V2155" s="58">
        <f t="shared" si="966"/>
        <v>3.4883069039322572E-4</v>
      </c>
      <c r="W2155" s="50">
        <f t="shared" si="967"/>
        <v>172.8381439217768</v>
      </c>
      <c r="X2155" s="50">
        <f t="shared" si="968"/>
        <v>104813.98512930366</v>
      </c>
      <c r="Y2155" s="50">
        <f t="shared" si="969"/>
        <v>104813.98512930366</v>
      </c>
      <c r="Z2155" s="50">
        <f t="shared" si="970"/>
        <v>1.5849256306281312</v>
      </c>
      <c r="AA2155" s="50">
        <f t="shared" si="971"/>
        <v>1.3471867860339115</v>
      </c>
      <c r="AB2155" s="50">
        <f t="shared" si="972"/>
        <v>689.95320730336584</v>
      </c>
      <c r="AC2155" s="7">
        <f t="shared" si="973"/>
        <v>0.2743685439259067</v>
      </c>
    </row>
    <row r="2156" spans="2:29">
      <c r="B2156" s="7">
        <f t="shared" si="974"/>
        <v>0.84459896692494396</v>
      </c>
      <c r="C2156" s="7">
        <f t="shared" si="947"/>
        <v>3.9764546465392847E-4</v>
      </c>
      <c r="D2156" s="58">
        <f t="shared" si="948"/>
        <v>3565811.784959401</v>
      </c>
      <c r="E2156" s="7">
        <f t="shared" si="949"/>
        <v>517.17729645285556</v>
      </c>
      <c r="F2156" s="7">
        <f t="shared" si="950"/>
        <v>3464486.784959401</v>
      </c>
      <c r="G2156" s="57">
        <f t="shared" si="951"/>
        <v>1.2396714277552272E-2</v>
      </c>
      <c r="H2156" s="61">
        <f t="shared" si="952"/>
        <v>1.8819725396747491E-2</v>
      </c>
      <c r="I2156" s="7">
        <f t="shared" si="953"/>
        <v>6.0360549206504979E-2</v>
      </c>
      <c r="J2156" s="58">
        <f t="shared" si="954"/>
        <v>5.6804656040942362E-4</v>
      </c>
      <c r="K2156" s="7">
        <f t="shared" si="955"/>
        <v>7.1375034843082765E-3</v>
      </c>
      <c r="L2156" s="7">
        <f t="shared" si="956"/>
        <v>8.2735966051271231E-3</v>
      </c>
      <c r="M2156" s="58">
        <f t="shared" si="957"/>
        <v>2.4820789815381369E-2</v>
      </c>
      <c r="N2156" s="58">
        <f t="shared" si="958"/>
        <v>1.0286280708353675E-4</v>
      </c>
      <c r="O2156" s="59">
        <f t="shared" si="959"/>
        <v>0.18271006108213217</v>
      </c>
      <c r="P2156" s="58">
        <f t="shared" si="960"/>
        <v>2.1734267844600308E-4</v>
      </c>
      <c r="Q2156" s="58">
        <f t="shared" si="961"/>
        <v>0.5465740157131096</v>
      </c>
      <c r="R2156" s="58">
        <f t="shared" si="962"/>
        <v>0.54402597087896676</v>
      </c>
      <c r="S2156" s="60">
        <f t="shared" si="963"/>
        <v>2.5480448341428374E-3</v>
      </c>
      <c r="T2156" s="58">
        <f t="shared" si="964"/>
        <v>2.1632945997397129E-4</v>
      </c>
      <c r="U2156" s="58">
        <f t="shared" si="965"/>
        <v>3.6961595335576179E-3</v>
      </c>
      <c r="V2156" s="58">
        <f t="shared" si="966"/>
        <v>3.4895305080332904E-4</v>
      </c>
      <c r="W2156" s="50">
        <f t="shared" si="967"/>
        <v>172.82850109821746</v>
      </c>
      <c r="X2156" s="50">
        <f t="shared" si="968"/>
        <v>104805.97912617141</v>
      </c>
      <c r="Y2156" s="50">
        <f t="shared" si="969"/>
        <v>104805.97912617141</v>
      </c>
      <c r="Z2156" s="50">
        <f t="shared" si="970"/>
        <v>1.5849103084377585</v>
      </c>
      <c r="AA2156" s="50">
        <f t="shared" si="971"/>
        <v>1.3471737621720947</v>
      </c>
      <c r="AB2156" s="50">
        <f t="shared" si="972"/>
        <v>689.89383705140631</v>
      </c>
      <c r="AC2156" s="7">
        <f t="shared" si="973"/>
        <v>0.27434495955190163</v>
      </c>
    </row>
    <row r="2157" spans="2:29">
      <c r="B2157" s="7">
        <f t="shared" si="974"/>
        <v>0.84499661238959789</v>
      </c>
      <c r="C2157" s="7">
        <f t="shared" si="947"/>
        <v>3.9764546465392847E-4</v>
      </c>
      <c r="D2157" s="58">
        <f t="shared" si="948"/>
        <v>3565538.844590425</v>
      </c>
      <c r="E2157" s="7">
        <f t="shared" si="949"/>
        <v>517.13770979752087</v>
      </c>
      <c r="F2157" s="7">
        <f t="shared" si="950"/>
        <v>3464213.844590425</v>
      </c>
      <c r="G2157" s="57">
        <f t="shared" si="951"/>
        <v>1.2396411573696874E-2</v>
      </c>
      <c r="H2157" s="61">
        <f t="shared" si="952"/>
        <v>1.8824654893956572E-2</v>
      </c>
      <c r="I2157" s="7">
        <f t="shared" si="953"/>
        <v>6.0350690212086819E-2</v>
      </c>
      <c r="J2157" s="58">
        <f t="shared" si="954"/>
        <v>5.6746358175989019E-4</v>
      </c>
      <c r="K2157" s="7">
        <f t="shared" si="955"/>
        <v>7.1382069182648585E-3</v>
      </c>
      <c r="L2157" s="7">
        <f t="shared" si="956"/>
        <v>8.2731340817846395E-3</v>
      </c>
      <c r="M2157" s="58">
        <f t="shared" si="957"/>
        <v>2.4819402245353919E-2</v>
      </c>
      <c r="N2157" s="58">
        <f t="shared" si="958"/>
        <v>1.0274045648829699E-4</v>
      </c>
      <c r="O2157" s="59">
        <f t="shared" si="959"/>
        <v>0.18249273583733752</v>
      </c>
      <c r="P2157" s="58">
        <f t="shared" si="960"/>
        <v>2.1732524479464721E-4</v>
      </c>
      <c r="Q2157" s="58">
        <f t="shared" si="961"/>
        <v>0.54653017351470545</v>
      </c>
      <c r="R2157" s="58">
        <f t="shared" si="962"/>
        <v>0.54398432912719219</v>
      </c>
      <c r="S2157" s="60">
        <f t="shared" si="963"/>
        <v>2.545844387513263E-3</v>
      </c>
      <c r="T2157" s="58">
        <f t="shared" si="964"/>
        <v>2.163129013202379E-4</v>
      </c>
      <c r="U2157" s="58">
        <f t="shared" si="965"/>
        <v>3.6971718770320268E-3</v>
      </c>
      <c r="V2157" s="58">
        <f t="shared" si="966"/>
        <v>3.490754013985688E-4</v>
      </c>
      <c r="W2157" s="50">
        <f t="shared" si="967"/>
        <v>172.81883937311537</v>
      </c>
      <c r="X2157" s="50">
        <f t="shared" si="968"/>
        <v>104797.95689046783</v>
      </c>
      <c r="Y2157" s="50">
        <f t="shared" si="969"/>
        <v>104797.95689046783</v>
      </c>
      <c r="Z2157" s="50">
        <f t="shared" si="970"/>
        <v>1.5848949528326881</v>
      </c>
      <c r="AA2157" s="50">
        <f t="shared" si="971"/>
        <v>1.3471607099077849</v>
      </c>
      <c r="AB2157" s="50">
        <f t="shared" si="972"/>
        <v>689.83434642329485</v>
      </c>
      <c r="AC2157" s="7">
        <f t="shared" si="973"/>
        <v>0.27432132730695913</v>
      </c>
    </row>
    <row r="2158" spans="2:29">
      <c r="B2158" s="7">
        <f t="shared" si="974"/>
        <v>0.84539425785425182</v>
      </c>
      <c r="C2158" s="7">
        <f t="shared" si="947"/>
        <v>3.9764546465392847E-4</v>
      </c>
      <c r="D2158" s="58">
        <f t="shared" si="948"/>
        <v>3565265.3520314079</v>
      </c>
      <c r="E2158" s="7">
        <f t="shared" si="949"/>
        <v>517.09804305378827</v>
      </c>
      <c r="F2158" s="7">
        <f t="shared" si="950"/>
        <v>3463940.3520314079</v>
      </c>
      <c r="G2158" s="57">
        <f t="shared" si="951"/>
        <v>1.2396108241608091E-2</v>
      </c>
      <c r="H2158" s="61">
        <f t="shared" si="952"/>
        <v>1.8829584270796836E-2</v>
      </c>
      <c r="I2158" s="7">
        <f t="shared" si="953"/>
        <v>6.034083145840629E-2</v>
      </c>
      <c r="J2158" s="58">
        <f t="shared" si="954"/>
        <v>5.6688046467012006E-4</v>
      </c>
      <c r="K2158" s="7">
        <f t="shared" si="955"/>
        <v>7.1389097243431355E-3</v>
      </c>
      <c r="L2158" s="7">
        <f t="shared" si="956"/>
        <v>8.2726706536833759E-3</v>
      </c>
      <c r="M2158" s="58">
        <f t="shared" si="957"/>
        <v>2.4818011961050129E-2</v>
      </c>
      <c r="N2158" s="58">
        <f t="shared" si="958"/>
        <v>1.0261811572716826E-4</v>
      </c>
      <c r="O2158" s="59">
        <f t="shared" si="959"/>
        <v>0.1822754280603826</v>
      </c>
      <c r="P2158" s="58">
        <f t="shared" si="960"/>
        <v>2.1730777695491699E-4</v>
      </c>
      <c r="Q2158" s="58">
        <f t="shared" si="961"/>
        <v>0.54648624533927559</v>
      </c>
      <c r="R2158" s="58">
        <f t="shared" si="962"/>
        <v>0.5439426031293213</v>
      </c>
      <c r="S2158" s="60">
        <f t="shared" si="963"/>
        <v>2.5436422099542888E-3</v>
      </c>
      <c r="T2158" s="58">
        <f t="shared" si="964"/>
        <v>2.1629630916642636E-4</v>
      </c>
      <c r="U2158" s="58">
        <f t="shared" si="965"/>
        <v>3.6981833448205175E-3</v>
      </c>
      <c r="V2158" s="58">
        <f t="shared" si="966"/>
        <v>3.4919774215969751E-4</v>
      </c>
      <c r="W2158" s="50">
        <f t="shared" si="967"/>
        <v>172.8091587483604</v>
      </c>
      <c r="X2158" s="50">
        <f t="shared" si="968"/>
        <v>104789.91842485043</v>
      </c>
      <c r="Y2158" s="50">
        <f t="shared" si="969"/>
        <v>104789.91842485043</v>
      </c>
      <c r="Z2158" s="50">
        <f t="shared" si="970"/>
        <v>1.5848795638031972</v>
      </c>
      <c r="AA2158" s="50">
        <f t="shared" si="971"/>
        <v>1.3471476292327176</v>
      </c>
      <c r="AB2158" s="50">
        <f t="shared" si="972"/>
        <v>689.77473543873862</v>
      </c>
      <c r="AC2158" s="7">
        <f t="shared" si="973"/>
        <v>0.27429764719890398</v>
      </c>
    </row>
    <row r="2159" spans="2:29">
      <c r="B2159" s="7">
        <f t="shared" si="974"/>
        <v>0.84579190331890575</v>
      </c>
      <c r="C2159" s="7">
        <f t="shared" si="947"/>
        <v>3.9764546465392847E-4</v>
      </c>
      <c r="D2159" s="58">
        <f t="shared" si="948"/>
        <v>3564991.3073727041</v>
      </c>
      <c r="E2159" s="7">
        <f t="shared" si="949"/>
        <v>517.05829623476279</v>
      </c>
      <c r="F2159" s="7">
        <f t="shared" si="950"/>
        <v>3463666.3073727041</v>
      </c>
      <c r="G2159" s="57">
        <f t="shared" si="951"/>
        <v>1.2395804281288121E-2</v>
      </c>
      <c r="H2159" s="61">
        <f t="shared" si="952"/>
        <v>1.8834513527018471E-2</v>
      </c>
      <c r="I2159" s="7">
        <f t="shared" si="953"/>
        <v>6.033097294596302E-2</v>
      </c>
      <c r="J2159" s="58">
        <f t="shared" si="954"/>
        <v>5.662972091808609E-4</v>
      </c>
      <c r="K2159" s="7">
        <f t="shared" si="955"/>
        <v>7.1396119025522748E-3</v>
      </c>
      <c r="L2159" s="7">
        <f t="shared" si="956"/>
        <v>8.2722063209139975E-3</v>
      </c>
      <c r="M2159" s="58">
        <f t="shared" si="957"/>
        <v>2.4816618962741992E-2</v>
      </c>
      <c r="N2159" s="58">
        <f t="shared" si="958"/>
        <v>1.0249578481939464E-4</v>
      </c>
      <c r="O2159" s="59">
        <f t="shared" si="959"/>
        <v>0.18205813778544974</v>
      </c>
      <c r="P2159" s="58">
        <f t="shared" si="960"/>
        <v>2.1729027493286313E-4</v>
      </c>
      <c r="Q2159" s="58">
        <f t="shared" si="961"/>
        <v>0.54644223120203628</v>
      </c>
      <c r="R2159" s="58">
        <f t="shared" si="962"/>
        <v>0.54390079289913906</v>
      </c>
      <c r="S2159" s="60">
        <f t="shared" si="963"/>
        <v>2.5414383028972143E-3</v>
      </c>
      <c r="T2159" s="58">
        <f t="shared" si="964"/>
        <v>2.1627968351801827E-4</v>
      </c>
      <c r="U2159" s="58">
        <f t="shared" si="965"/>
        <v>3.6991939362353622E-3</v>
      </c>
      <c r="V2159" s="58">
        <f t="shared" si="966"/>
        <v>3.493200730674711E-4</v>
      </c>
      <c r="W2159" s="50">
        <f t="shared" si="967"/>
        <v>172.7994592258465</v>
      </c>
      <c r="X2159" s="50">
        <f t="shared" si="968"/>
        <v>104781.86373197491</v>
      </c>
      <c r="Y2159" s="50">
        <f t="shared" si="969"/>
        <v>104781.86373197491</v>
      </c>
      <c r="Z2159" s="50">
        <f t="shared" si="970"/>
        <v>1.5848641413395281</v>
      </c>
      <c r="AA2159" s="50">
        <f t="shared" si="971"/>
        <v>1.3471345201385989</v>
      </c>
      <c r="AB2159" s="50">
        <f t="shared" si="972"/>
        <v>689.71500411743193</v>
      </c>
      <c r="AC2159" s="7">
        <f t="shared" si="973"/>
        <v>0.27427391923557015</v>
      </c>
    </row>
    <row r="2160" spans="2:29">
      <c r="B2160" s="7">
        <f t="shared" si="974"/>
        <v>0.84618954878355968</v>
      </c>
      <c r="C2160" s="7">
        <f t="shared" si="947"/>
        <v>3.9764546465392847E-4</v>
      </c>
      <c r="D2160" s="58">
        <f t="shared" si="948"/>
        <v>3564716.7107049008</v>
      </c>
      <c r="E2160" s="7">
        <f t="shared" si="949"/>
        <v>517.01846935358287</v>
      </c>
      <c r="F2160" s="7">
        <f t="shared" si="950"/>
        <v>3463391.7107049008</v>
      </c>
      <c r="G2160" s="57">
        <f t="shared" si="951"/>
        <v>1.2395499692739226E-2</v>
      </c>
      <c r="H2160" s="61">
        <f t="shared" si="952"/>
        <v>1.8839442662371662E-2</v>
      </c>
      <c r="I2160" s="7">
        <f t="shared" si="953"/>
        <v>6.0321114675256637E-2</v>
      </c>
      <c r="J2160" s="58">
        <f t="shared" si="954"/>
        <v>5.6571381533289085E-4</v>
      </c>
      <c r="K2160" s="7">
        <f t="shared" si="955"/>
        <v>7.1403134529015649E-3</v>
      </c>
      <c r="L2160" s="7">
        <f t="shared" si="956"/>
        <v>8.2717410835673466E-3</v>
      </c>
      <c r="M2160" s="58">
        <f t="shared" si="957"/>
        <v>2.481522325070204E-2</v>
      </c>
      <c r="N2160" s="58">
        <f t="shared" si="958"/>
        <v>1.0237346378421679E-4</v>
      </c>
      <c r="O2160" s="59">
        <f t="shared" si="959"/>
        <v>0.18184086504671507</v>
      </c>
      <c r="P2160" s="58">
        <f t="shared" si="960"/>
        <v>2.1727273873467512E-4</v>
      </c>
      <c r="Q2160" s="58">
        <f t="shared" si="961"/>
        <v>0.54639813111855295</v>
      </c>
      <c r="R2160" s="58">
        <f t="shared" si="962"/>
        <v>0.54385889845046631</v>
      </c>
      <c r="S2160" s="60">
        <f t="shared" si="963"/>
        <v>2.5392326680866439E-3</v>
      </c>
      <c r="T2160" s="58">
        <f t="shared" si="964"/>
        <v>2.1626302438050937E-4</v>
      </c>
      <c r="U2160" s="58">
        <f t="shared" si="965"/>
        <v>3.7002036505895276E-3</v>
      </c>
      <c r="V2160" s="58">
        <f t="shared" si="966"/>
        <v>3.49442394102649E-4</v>
      </c>
      <c r="W2160" s="50">
        <f t="shared" si="967"/>
        <v>172.78974080747125</v>
      </c>
      <c r="X2160" s="50">
        <f t="shared" si="968"/>
        <v>104773.7928145038</v>
      </c>
      <c r="Y2160" s="50">
        <f t="shared" si="969"/>
        <v>104773.7928145038</v>
      </c>
      <c r="Z2160" s="50">
        <f t="shared" si="970"/>
        <v>1.5848486854319028</v>
      </c>
      <c r="AA2160" s="50">
        <f t="shared" si="971"/>
        <v>1.3471213826171173</v>
      </c>
      <c r="AB2160" s="50">
        <f t="shared" si="972"/>
        <v>689.65515247911878</v>
      </c>
      <c r="AC2160" s="7">
        <f t="shared" si="973"/>
        <v>0.27425014342479875</v>
      </c>
    </row>
    <row r="2161" spans="2:29">
      <c r="B2161" s="7">
        <f t="shared" si="974"/>
        <v>0.8465871942482136</v>
      </c>
      <c r="C2161" s="7">
        <f t="shared" si="947"/>
        <v>3.9764546465392847E-4</v>
      </c>
      <c r="D2161" s="58">
        <f t="shared" si="948"/>
        <v>3564441.5621189373</v>
      </c>
      <c r="E2161" s="7">
        <f t="shared" si="949"/>
        <v>516.97856242343823</v>
      </c>
      <c r="F2161" s="7">
        <f t="shared" si="950"/>
        <v>3463116.5621189373</v>
      </c>
      <c r="G2161" s="57">
        <f t="shared" si="951"/>
        <v>1.239519447596386E-2</v>
      </c>
      <c r="H2161" s="61">
        <f t="shared" si="952"/>
        <v>1.8844371676606599E-2</v>
      </c>
      <c r="I2161" s="7">
        <f t="shared" si="953"/>
        <v>6.0311256646786764E-2</v>
      </c>
      <c r="J2161" s="58">
        <f t="shared" si="954"/>
        <v>5.65130283167018E-4</v>
      </c>
      <c r="K2161" s="7">
        <f t="shared" si="955"/>
        <v>7.1410143754004176E-3</v>
      </c>
      <c r="L2161" s="7">
        <f t="shared" si="956"/>
        <v>8.2712749417344529E-3</v>
      </c>
      <c r="M2161" s="58">
        <f t="shared" si="957"/>
        <v>2.4813824825203359E-2</v>
      </c>
      <c r="N2161" s="58">
        <f t="shared" si="958"/>
        <v>1.022511526408719E-4</v>
      </c>
      <c r="O2161" s="59">
        <f t="shared" si="959"/>
        <v>0.18162360987834872</v>
      </c>
      <c r="P2161" s="58">
        <f t="shared" si="960"/>
        <v>2.1725516836634817E-4</v>
      </c>
      <c r="Q2161" s="58">
        <f t="shared" si="961"/>
        <v>0.54635394510390234</v>
      </c>
      <c r="R2161" s="58">
        <f t="shared" si="962"/>
        <v>0.54381691979717717</v>
      </c>
      <c r="S2161" s="60">
        <f t="shared" si="963"/>
        <v>2.5370253067251713E-3</v>
      </c>
      <c r="T2161" s="58">
        <f t="shared" si="964"/>
        <v>2.1624633175941667E-4</v>
      </c>
      <c r="U2161" s="58">
        <f t="shared" si="965"/>
        <v>3.7012124871964591E-3</v>
      </c>
      <c r="V2161" s="58">
        <f t="shared" si="966"/>
        <v>3.4956470524599389E-4</v>
      </c>
      <c r="W2161" s="50">
        <f t="shared" si="967"/>
        <v>172.78000349513621</v>
      </c>
      <c r="X2161" s="50">
        <f t="shared" si="968"/>
        <v>104765.70567510999</v>
      </c>
      <c r="Y2161" s="50">
        <f t="shared" si="969"/>
        <v>104765.70567510999</v>
      </c>
      <c r="Z2161" s="50">
        <f t="shared" si="970"/>
        <v>1.5848331960705313</v>
      </c>
      <c r="AA2161" s="50">
        <f t="shared" si="971"/>
        <v>1.3471082166599515</v>
      </c>
      <c r="AB2161" s="50">
        <f t="shared" si="972"/>
        <v>689.59518054362104</v>
      </c>
      <c r="AC2161" s="7">
        <f t="shared" si="973"/>
        <v>0.2742263197744565</v>
      </c>
    </row>
    <row r="2162" spans="2:29">
      <c r="B2162" s="7">
        <f t="shared" si="974"/>
        <v>0.84698483971286753</v>
      </c>
      <c r="C2162" s="7">
        <f t="shared" si="947"/>
        <v>3.9764546465392847E-4</v>
      </c>
      <c r="D2162" s="58">
        <f t="shared" si="948"/>
        <v>3564165.8617059002</v>
      </c>
      <c r="E2162" s="7">
        <f t="shared" si="949"/>
        <v>516.93857545753974</v>
      </c>
      <c r="F2162" s="7">
        <f t="shared" si="950"/>
        <v>3462840.8617059002</v>
      </c>
      <c r="G2162" s="57">
        <f t="shared" si="951"/>
        <v>1.2394888630964442E-2</v>
      </c>
      <c r="H2162" s="61">
        <f t="shared" si="952"/>
        <v>1.8849300569473471E-2</v>
      </c>
      <c r="I2162" s="7">
        <f t="shared" si="953"/>
        <v>6.030139886105302E-2</v>
      </c>
      <c r="J2162" s="58">
        <f t="shared" si="954"/>
        <v>5.6454661272408162E-4</v>
      </c>
      <c r="K2162" s="7">
        <f t="shared" si="955"/>
        <v>7.1417146700583677E-3</v>
      </c>
      <c r="L2162" s="7">
        <f t="shared" si="956"/>
        <v>8.2708078955065316E-3</v>
      </c>
      <c r="M2162" s="58">
        <f t="shared" si="957"/>
        <v>2.4812423686519595E-2</v>
      </c>
      <c r="N2162" s="58">
        <f t="shared" si="958"/>
        <v>1.0212885140859382E-4</v>
      </c>
      <c r="O2162" s="59">
        <f t="shared" si="959"/>
        <v>0.18140637231451479</v>
      </c>
      <c r="P2162" s="58">
        <f t="shared" si="960"/>
        <v>2.17237563833933E-4</v>
      </c>
      <c r="Q2162" s="58">
        <f t="shared" si="961"/>
        <v>0.54630967317330081</v>
      </c>
      <c r="R2162" s="58">
        <f t="shared" si="962"/>
        <v>0.54377485695316885</v>
      </c>
      <c r="S2162" s="60">
        <f t="shared" si="963"/>
        <v>2.5348162201319635E-3</v>
      </c>
      <c r="T2162" s="58">
        <f t="shared" si="964"/>
        <v>2.1622960566026632E-4</v>
      </c>
      <c r="U2162" s="58">
        <f t="shared" si="965"/>
        <v>3.7022204453701258E-3</v>
      </c>
      <c r="V2162" s="58">
        <f t="shared" si="966"/>
        <v>3.4968700647827191E-4</v>
      </c>
      <c r="W2162" s="50">
        <f t="shared" si="967"/>
        <v>172.77024729074679</v>
      </c>
      <c r="X2162" s="50">
        <f t="shared" si="968"/>
        <v>104757.60231647066</v>
      </c>
      <c r="Y2162" s="50">
        <f t="shared" si="969"/>
        <v>104757.60231647066</v>
      </c>
      <c r="Z2162" s="50">
        <f t="shared" si="970"/>
        <v>1.5848176732455987</v>
      </c>
      <c r="AA2162" s="50">
        <f t="shared" si="971"/>
        <v>1.347095022258759</v>
      </c>
      <c r="AB2162" s="50">
        <f t="shared" si="972"/>
        <v>689.53508833079195</v>
      </c>
      <c r="AC2162" s="7">
        <f t="shared" si="973"/>
        <v>0.27420244829243168</v>
      </c>
    </row>
    <row r="2163" spans="2:29">
      <c r="B2163" s="7">
        <f t="shared" si="974"/>
        <v>0.84738248517752146</v>
      </c>
      <c r="C2163" s="7">
        <f t="shared" si="947"/>
        <v>3.9764546465392847E-4</v>
      </c>
      <c r="D2163" s="58">
        <f t="shared" si="948"/>
        <v>3563889.6095570615</v>
      </c>
      <c r="E2163" s="7">
        <f t="shared" si="949"/>
        <v>516.89850846912543</v>
      </c>
      <c r="F2163" s="7">
        <f t="shared" si="950"/>
        <v>3462564.6095570615</v>
      </c>
      <c r="G2163" s="57">
        <f t="shared" si="951"/>
        <v>1.2394582157743394E-2</v>
      </c>
      <c r="H2163" s="61">
        <f t="shared" si="952"/>
        <v>1.8854229340722464E-2</v>
      </c>
      <c r="I2163" s="7">
        <f t="shared" si="953"/>
        <v>6.0291541318555034E-2</v>
      </c>
      <c r="J2163" s="58">
        <f t="shared" si="954"/>
        <v>5.6396280404495192E-4</v>
      </c>
      <c r="K2163" s="7">
        <f t="shared" si="955"/>
        <v>7.1424143368850725E-3</v>
      </c>
      <c r="L2163" s="7">
        <f t="shared" si="956"/>
        <v>8.2703399449749766E-3</v>
      </c>
      <c r="M2163" s="58">
        <f t="shared" si="957"/>
        <v>2.4811019834924931E-2</v>
      </c>
      <c r="N2163" s="58">
        <f t="shared" si="958"/>
        <v>1.0200656010661312E-4</v>
      </c>
      <c r="O2163" s="59">
        <f t="shared" si="959"/>
        <v>0.18118915238937155</v>
      </c>
      <c r="P2163" s="58">
        <f t="shared" si="960"/>
        <v>2.1721992514323052E-4</v>
      </c>
      <c r="Q2163" s="58">
        <f t="shared" si="961"/>
        <v>0.54626531534133649</v>
      </c>
      <c r="R2163" s="58">
        <f t="shared" si="962"/>
        <v>0.54373270993236611</v>
      </c>
      <c r="S2163" s="60">
        <f t="shared" si="963"/>
        <v>2.5326054089703787E-3</v>
      </c>
      <c r="T2163" s="58">
        <f t="shared" si="964"/>
        <v>2.1621284608859542E-4</v>
      </c>
      <c r="U2163" s="58">
        <f t="shared" si="965"/>
        <v>3.7032275244247605E-3</v>
      </c>
      <c r="V2163" s="58">
        <f t="shared" si="966"/>
        <v>3.4980929778025263E-4</v>
      </c>
      <c r="W2163" s="50">
        <f t="shared" si="967"/>
        <v>172.76047219621216</v>
      </c>
      <c r="X2163" s="50">
        <f t="shared" si="968"/>
        <v>104749.4827412685</v>
      </c>
      <c r="Y2163" s="50">
        <f t="shared" si="969"/>
        <v>104749.4827412685</v>
      </c>
      <c r="Z2163" s="50">
        <f t="shared" si="970"/>
        <v>1.5848021169472688</v>
      </c>
      <c r="AA2163" s="50">
        <f t="shared" si="971"/>
        <v>1.3470817994051785</v>
      </c>
      <c r="AB2163" s="50">
        <f t="shared" si="972"/>
        <v>689.474875860525</v>
      </c>
      <c r="AC2163" s="7">
        <f t="shared" si="973"/>
        <v>0.27417852898662676</v>
      </c>
    </row>
    <row r="2164" spans="2:29">
      <c r="B2164" s="7">
        <f t="shared" si="974"/>
        <v>0.84778013064217539</v>
      </c>
      <c r="C2164" s="7">
        <f t="shared" si="947"/>
        <v>3.9764546465392847E-4</v>
      </c>
      <c r="D2164" s="58">
        <f t="shared" si="948"/>
        <v>3563612.805763633</v>
      </c>
      <c r="E2164" s="7">
        <f t="shared" si="949"/>
        <v>516.85836147142436</v>
      </c>
      <c r="F2164" s="7">
        <f t="shared" si="950"/>
        <v>3462287.805763633</v>
      </c>
      <c r="G2164" s="57">
        <f t="shared" si="951"/>
        <v>1.2394275056302884E-2</v>
      </c>
      <c r="H2164" s="61">
        <f t="shared" si="952"/>
        <v>1.8859157990103771E-2</v>
      </c>
      <c r="I2164" s="7">
        <f t="shared" si="953"/>
        <v>6.028168401979242E-2</v>
      </c>
      <c r="J2164" s="58">
        <f t="shared" si="954"/>
        <v>5.6337885717052847E-4</v>
      </c>
      <c r="K2164" s="7">
        <f t="shared" si="955"/>
        <v>7.1431133758903115E-3</v>
      </c>
      <c r="L2164" s="7">
        <f t="shared" si="956"/>
        <v>8.2698710902313691E-3</v>
      </c>
      <c r="M2164" s="58">
        <f t="shared" si="957"/>
        <v>2.4809613270694107E-2</v>
      </c>
      <c r="N2164" s="58">
        <f t="shared" si="958"/>
        <v>1.0188427875415668E-4</v>
      </c>
      <c r="O2164" s="59">
        <f t="shared" si="959"/>
        <v>0.18097195013707082</v>
      </c>
      <c r="P2164" s="58">
        <f t="shared" si="960"/>
        <v>2.1720225230073553E-4</v>
      </c>
      <c r="Q2164" s="58">
        <f t="shared" si="961"/>
        <v>0.54622087162434263</v>
      </c>
      <c r="R2164" s="58">
        <f t="shared" si="962"/>
        <v>0.54369047874868492</v>
      </c>
      <c r="S2164" s="60">
        <f t="shared" si="963"/>
        <v>2.5303928756577054E-3</v>
      </c>
      <c r="T2164" s="58">
        <f t="shared" si="964"/>
        <v>2.1619605304993764E-4</v>
      </c>
      <c r="U2164" s="58">
        <f t="shared" si="965"/>
        <v>3.7042337236755582E-3</v>
      </c>
      <c r="V2164" s="58">
        <f t="shared" si="966"/>
        <v>3.4993157913270907E-4</v>
      </c>
      <c r="W2164" s="50">
        <f t="shared" si="967"/>
        <v>172.7506782134453</v>
      </c>
      <c r="X2164" s="50">
        <f t="shared" si="968"/>
        <v>104741.34695218437</v>
      </c>
      <c r="Y2164" s="50">
        <f t="shared" si="969"/>
        <v>104741.34695218437</v>
      </c>
      <c r="Z2164" s="50">
        <f t="shared" si="970"/>
        <v>1.5847865271656687</v>
      </c>
      <c r="AA2164" s="50">
        <f t="shared" si="971"/>
        <v>1.3470685480908184</v>
      </c>
      <c r="AB2164" s="50">
        <f t="shared" si="972"/>
        <v>689.41454315270153</v>
      </c>
      <c r="AC2164" s="7">
        <f t="shared" si="973"/>
        <v>0.27415456186494996</v>
      </c>
    </row>
    <row r="2165" spans="2:29">
      <c r="B2165" s="7">
        <f t="shared" si="974"/>
        <v>0.84817777610682932</v>
      </c>
      <c r="C2165" s="7">
        <f t="shared" si="947"/>
        <v>3.9764546465392847E-4</v>
      </c>
      <c r="D2165" s="58">
        <f t="shared" si="948"/>
        <v>3563335.4504174311</v>
      </c>
      <c r="E2165" s="7">
        <f t="shared" si="949"/>
        <v>516.81813447775335</v>
      </c>
      <c r="F2165" s="7">
        <f t="shared" si="950"/>
        <v>3462010.4504174311</v>
      </c>
      <c r="G2165" s="57">
        <f t="shared" si="951"/>
        <v>1.2393967326645543E-2</v>
      </c>
      <c r="H2165" s="61">
        <f t="shared" si="952"/>
        <v>1.8864086517367585E-2</v>
      </c>
      <c r="I2165" s="7">
        <f t="shared" si="953"/>
        <v>6.0271826965264792E-2</v>
      </c>
      <c r="J2165" s="58">
        <f t="shared" si="954"/>
        <v>5.6279477214174229E-4</v>
      </c>
      <c r="K2165" s="7">
        <f t="shared" si="955"/>
        <v>7.1438117870839899E-3</v>
      </c>
      <c r="L2165" s="7">
        <f t="shared" si="956"/>
        <v>8.2694013313674743E-3</v>
      </c>
      <c r="M2165" s="58">
        <f t="shared" si="957"/>
        <v>2.4808203994102423E-2</v>
      </c>
      <c r="N2165" s="58">
        <f t="shared" si="958"/>
        <v>1.0176200737044814E-4</v>
      </c>
      <c r="O2165" s="59">
        <f t="shared" si="959"/>
        <v>0.18075476559175851</v>
      </c>
      <c r="P2165" s="58">
        <f t="shared" si="960"/>
        <v>2.1718454531230447E-4</v>
      </c>
      <c r="Q2165" s="58">
        <f t="shared" si="961"/>
        <v>0.5461763420370469</v>
      </c>
      <c r="R2165" s="58">
        <f t="shared" si="962"/>
        <v>0.54364816341613353</v>
      </c>
      <c r="S2165" s="60">
        <f t="shared" si="963"/>
        <v>2.5281786209133683E-3</v>
      </c>
      <c r="T2165" s="58">
        <f t="shared" si="964"/>
        <v>2.1617922654986325E-4</v>
      </c>
      <c r="U2165" s="58">
        <f t="shared" si="965"/>
        <v>3.7052390424379992E-3</v>
      </c>
      <c r="V2165" s="58">
        <f t="shared" si="966"/>
        <v>3.5005385051641762E-4</v>
      </c>
      <c r="W2165" s="50">
        <f t="shared" si="967"/>
        <v>172.74086534436316</v>
      </c>
      <c r="X2165" s="50">
        <f t="shared" si="968"/>
        <v>104733.19495191694</v>
      </c>
      <c r="Y2165" s="50">
        <f t="shared" si="969"/>
        <v>104733.19495191694</v>
      </c>
      <c r="Z2165" s="50">
        <f t="shared" si="970"/>
        <v>1.5847709038909272</v>
      </c>
      <c r="AA2165" s="50">
        <f t="shared" si="971"/>
        <v>1.3470552683072881</v>
      </c>
      <c r="AB2165" s="50">
        <f t="shared" si="972"/>
        <v>689.35409022733324</v>
      </c>
      <c r="AC2165" s="7">
        <f t="shared" si="973"/>
        <v>0.27413054693533295</v>
      </c>
    </row>
    <row r="2166" spans="2:29">
      <c r="B2166" s="7">
        <f t="shared" si="974"/>
        <v>0.84857542157148325</v>
      </c>
      <c r="C2166" s="7">
        <f t="shared" si="947"/>
        <v>3.9764546465392847E-4</v>
      </c>
      <c r="D2166" s="58">
        <f t="shared" si="948"/>
        <v>3563057.543610232</v>
      </c>
      <c r="E2166" s="7">
        <f t="shared" si="949"/>
        <v>516.77782750142353</v>
      </c>
      <c r="F2166" s="7">
        <f t="shared" si="950"/>
        <v>3461732.543610232</v>
      </c>
      <c r="G2166" s="57">
        <f t="shared" si="951"/>
        <v>1.2393658968773763E-2</v>
      </c>
      <c r="H2166" s="61">
        <f t="shared" si="952"/>
        <v>1.8869014922264095E-2</v>
      </c>
      <c r="I2166" s="7">
        <f t="shared" si="953"/>
        <v>6.0261970155471772E-2</v>
      </c>
      <c r="J2166" s="58">
        <f t="shared" si="954"/>
        <v>5.6221054899955507E-4</v>
      </c>
      <c r="K2166" s="7">
        <f t="shared" si="955"/>
        <v>7.1445095704761319E-3</v>
      </c>
      <c r="L2166" s="7">
        <f t="shared" si="956"/>
        <v>8.2689306684752412E-3</v>
      </c>
      <c r="M2166" s="58">
        <f t="shared" si="957"/>
        <v>2.4806792005425723E-2</v>
      </c>
      <c r="N2166" s="58">
        <f t="shared" si="958"/>
        <v>1.0163974597470777E-4</v>
      </c>
      <c r="O2166" s="59">
        <f t="shared" si="959"/>
        <v>0.18053759878757467</v>
      </c>
      <c r="P2166" s="58">
        <f t="shared" si="960"/>
        <v>2.1716680418384926E-4</v>
      </c>
      <c r="Q2166" s="58">
        <f t="shared" si="961"/>
        <v>0.54613172659431664</v>
      </c>
      <c r="R2166" s="58">
        <f t="shared" si="962"/>
        <v>0.54360576394871407</v>
      </c>
      <c r="S2166" s="60">
        <f t="shared" si="963"/>
        <v>2.5259626456025641E-3</v>
      </c>
      <c r="T2166" s="58">
        <f t="shared" si="964"/>
        <v>2.1616236659394018E-4</v>
      </c>
      <c r="U2166" s="58">
        <f t="shared" si="965"/>
        <v>3.7062434800279082E-3</v>
      </c>
      <c r="V2166" s="58">
        <f t="shared" si="966"/>
        <v>3.5017611191215798E-4</v>
      </c>
      <c r="W2166" s="50">
        <f t="shared" si="967"/>
        <v>172.73103359088645</v>
      </c>
      <c r="X2166" s="50">
        <f t="shared" si="968"/>
        <v>104725.0267431637</v>
      </c>
      <c r="Y2166" s="50">
        <f t="shared" si="969"/>
        <v>104725.0267431637</v>
      </c>
      <c r="Z2166" s="50">
        <f t="shared" si="970"/>
        <v>1.5847552471131385</v>
      </c>
      <c r="AA2166" s="50">
        <f t="shared" si="971"/>
        <v>1.3470419600461676</v>
      </c>
      <c r="AB2166" s="50">
        <f t="shared" si="972"/>
        <v>689.29351710442438</v>
      </c>
      <c r="AC2166" s="7">
        <f t="shared" si="973"/>
        <v>0.27410648420573175</v>
      </c>
    </row>
    <row r="2167" spans="2:29">
      <c r="B2167" s="7">
        <f t="shared" si="974"/>
        <v>0.84897306703613717</v>
      </c>
      <c r="C2167" s="7">
        <f t="shared" si="947"/>
        <v>3.9764546465392847E-4</v>
      </c>
      <c r="D2167" s="58">
        <f t="shared" si="948"/>
        <v>3562779.085433824</v>
      </c>
      <c r="E2167" s="7">
        <f t="shared" si="949"/>
        <v>516.73744055574753</v>
      </c>
      <c r="F2167" s="7">
        <f t="shared" si="950"/>
        <v>3461454.085433824</v>
      </c>
      <c r="G2167" s="57">
        <f t="shared" si="951"/>
        <v>1.2393349982689756E-2</v>
      </c>
      <c r="H2167" s="61">
        <f t="shared" si="952"/>
        <v>1.8873943204543494E-2</v>
      </c>
      <c r="I2167" s="7">
        <f t="shared" si="953"/>
        <v>6.0252113590912974E-2</v>
      </c>
      <c r="J2167" s="58">
        <f t="shared" si="954"/>
        <v>5.6162618778495845E-4</v>
      </c>
      <c r="K2167" s="7">
        <f t="shared" si="955"/>
        <v>7.1452067260768864E-3</v>
      </c>
      <c r="L2167" s="7">
        <f t="shared" si="956"/>
        <v>8.2684591016468027E-3</v>
      </c>
      <c r="M2167" s="58">
        <f t="shared" si="957"/>
        <v>2.480537730494041E-2</v>
      </c>
      <c r="N2167" s="58">
        <f t="shared" si="958"/>
        <v>1.0151749458615222E-4</v>
      </c>
      <c r="O2167" s="59">
        <f t="shared" si="959"/>
        <v>0.18032044975865288</v>
      </c>
      <c r="P2167" s="58">
        <f t="shared" si="960"/>
        <v>2.1714902892178145E-4</v>
      </c>
      <c r="Q2167" s="58">
        <f t="shared" si="961"/>
        <v>0.54608702531227571</v>
      </c>
      <c r="R2167" s="58">
        <f t="shared" si="962"/>
        <v>0.54356328036043045</v>
      </c>
      <c r="S2167" s="60">
        <f t="shared" si="963"/>
        <v>2.5237449518452637E-3</v>
      </c>
      <c r="T2167" s="58">
        <f t="shared" si="964"/>
        <v>2.1614547318773696E-4</v>
      </c>
      <c r="U2167" s="58">
        <f t="shared" si="965"/>
        <v>3.7072470357619523E-3</v>
      </c>
      <c r="V2167" s="58">
        <f t="shared" si="966"/>
        <v>3.5029836330071354E-4</v>
      </c>
      <c r="W2167" s="50">
        <f t="shared" si="967"/>
        <v>172.72118295493982</v>
      </c>
      <c r="X2167" s="50">
        <f t="shared" si="968"/>
        <v>104716.84232862247</v>
      </c>
      <c r="Y2167" s="50">
        <f t="shared" si="969"/>
        <v>104716.84232862247</v>
      </c>
      <c r="Z2167" s="50">
        <f t="shared" si="970"/>
        <v>1.5847395568223648</v>
      </c>
      <c r="AA2167" s="50">
        <f t="shared" si="971"/>
        <v>1.3470286232990101</v>
      </c>
      <c r="AB2167" s="50">
        <f t="shared" si="972"/>
        <v>689.23282380398132</v>
      </c>
      <c r="AC2167" s="7">
        <f t="shared" si="973"/>
        <v>0.27408237368410138</v>
      </c>
    </row>
    <row r="2168" spans="2:29">
      <c r="B2168" s="7">
        <f t="shared" si="974"/>
        <v>0.8493707125007911</v>
      </c>
      <c r="C2168" s="7">
        <f t="shared" si="947"/>
        <v>3.9764546465392847E-4</v>
      </c>
      <c r="D2168" s="58">
        <f t="shared" si="948"/>
        <v>3562500.0759804845</v>
      </c>
      <c r="E2168" s="7">
        <f t="shared" si="949"/>
        <v>516.69697365410912</v>
      </c>
      <c r="F2168" s="7">
        <f t="shared" si="950"/>
        <v>3461175.0759804845</v>
      </c>
      <c r="G2168" s="57">
        <f t="shared" si="951"/>
        <v>1.2393040368396068E-2</v>
      </c>
      <c r="H2168" s="61">
        <f t="shared" si="952"/>
        <v>1.8878871363955978E-2</v>
      </c>
      <c r="I2168" s="7">
        <f t="shared" si="953"/>
        <v>6.0242257272088005E-2</v>
      </c>
      <c r="J2168" s="58">
        <f t="shared" si="954"/>
        <v>5.6104168853897494E-4</v>
      </c>
      <c r="K2168" s="7">
        <f t="shared" si="955"/>
        <v>7.1459032538965239E-3</v>
      </c>
      <c r="L2168" s="7">
        <f t="shared" si="956"/>
        <v>8.2679866309744738E-3</v>
      </c>
      <c r="M2168" s="58">
        <f t="shared" si="957"/>
        <v>2.4803959892923423E-2</v>
      </c>
      <c r="N2168" s="58">
        <f t="shared" si="958"/>
        <v>1.0139525322399479E-4</v>
      </c>
      <c r="O2168" s="59">
        <f t="shared" si="959"/>
        <v>0.18010331853912076</v>
      </c>
      <c r="P2168" s="58">
        <f t="shared" si="960"/>
        <v>2.17131219532124E-4</v>
      </c>
      <c r="Q2168" s="58">
        <f t="shared" si="961"/>
        <v>0.54604223820607045</v>
      </c>
      <c r="R2168" s="58">
        <f t="shared" si="962"/>
        <v>0.54352071266536095</v>
      </c>
      <c r="S2168" s="60">
        <f t="shared" si="963"/>
        <v>2.5215255407095016E-3</v>
      </c>
      <c r="T2168" s="58">
        <f t="shared" si="964"/>
        <v>2.1612854633685179E-4</v>
      </c>
      <c r="U2168" s="58">
        <f t="shared" si="965"/>
        <v>3.7082497089572248E-3</v>
      </c>
      <c r="V2168" s="58">
        <f t="shared" si="966"/>
        <v>3.5042060466287098E-4</v>
      </c>
      <c r="W2168" s="50">
        <f t="shared" si="967"/>
        <v>172.71131343845155</v>
      </c>
      <c r="X2168" s="50">
        <f t="shared" si="968"/>
        <v>104708.64171100545</v>
      </c>
      <c r="Y2168" s="50">
        <f t="shared" si="969"/>
        <v>104708.64171100545</v>
      </c>
      <c r="Z2168" s="50">
        <f t="shared" si="970"/>
        <v>1.584723833008663</v>
      </c>
      <c r="AA2168" s="50">
        <f t="shared" si="971"/>
        <v>1.3470152580573636</v>
      </c>
      <c r="AB2168" s="50">
        <f t="shared" si="972"/>
        <v>689.17201034611685</v>
      </c>
      <c r="AC2168" s="7">
        <f t="shared" si="973"/>
        <v>0.27405821537841851</v>
      </c>
    </row>
    <row r="2169" spans="2:29">
      <c r="B2169" s="7">
        <f t="shared" si="974"/>
        <v>0.84976835796544503</v>
      </c>
      <c r="C2169" s="7">
        <f t="shared" si="947"/>
        <v>3.9764546465392847E-4</v>
      </c>
      <c r="D2169" s="58">
        <f t="shared" si="948"/>
        <v>3562220.5153425829</v>
      </c>
      <c r="E2169" s="7">
        <f t="shared" si="949"/>
        <v>516.65642680990538</v>
      </c>
      <c r="F2169" s="7">
        <f t="shared" si="950"/>
        <v>3460895.5153425829</v>
      </c>
      <c r="G2169" s="57">
        <f t="shared" si="951"/>
        <v>1.2392730125895169E-2</v>
      </c>
      <c r="H2169" s="61">
        <f t="shared" si="952"/>
        <v>1.8883799400251745E-2</v>
      </c>
      <c r="I2169" s="7">
        <f t="shared" si="953"/>
        <v>6.0232401199496473E-2</v>
      </c>
      <c r="J2169" s="58">
        <f t="shared" si="954"/>
        <v>5.6045705130265732E-4</v>
      </c>
      <c r="K2169" s="7">
        <f t="shared" si="955"/>
        <v>7.1465991539454406E-3</v>
      </c>
      <c r="L2169" s="7">
        <f t="shared" si="956"/>
        <v>8.2675132565507552E-3</v>
      </c>
      <c r="M2169" s="58">
        <f t="shared" si="957"/>
        <v>2.4802539769652264E-2</v>
      </c>
      <c r="N2169" s="58">
        <f t="shared" si="958"/>
        <v>1.012730219074453E-4</v>
      </c>
      <c r="O2169" s="59">
        <f t="shared" si="959"/>
        <v>0.17988620516309972</v>
      </c>
      <c r="P2169" s="58">
        <f t="shared" si="960"/>
        <v>2.1711337602103864E-4</v>
      </c>
      <c r="Q2169" s="58">
        <f t="shared" si="961"/>
        <v>0.54599736529119669</v>
      </c>
      <c r="R2169" s="58">
        <f t="shared" si="962"/>
        <v>0.5434780608775982</v>
      </c>
      <c r="S2169" s="60">
        <f t="shared" si="963"/>
        <v>2.5193044135984888E-3</v>
      </c>
      <c r="T2169" s="58">
        <f t="shared" si="964"/>
        <v>2.1611158604688857E-4</v>
      </c>
      <c r="U2169" s="58">
        <f t="shared" si="965"/>
        <v>3.7092514989313747E-3</v>
      </c>
      <c r="V2169" s="58">
        <f t="shared" si="966"/>
        <v>3.5054283597942047E-4</v>
      </c>
      <c r="W2169" s="50">
        <f t="shared" si="967"/>
        <v>172.70142504335394</v>
      </c>
      <c r="X2169" s="50">
        <f t="shared" si="968"/>
        <v>104700.42489302756</v>
      </c>
      <c r="Y2169" s="50">
        <f t="shared" si="969"/>
        <v>104700.42489302756</v>
      </c>
      <c r="Z2169" s="50">
        <f t="shared" si="970"/>
        <v>1.5847080756620631</v>
      </c>
      <c r="AA2169" s="50">
        <f t="shared" si="971"/>
        <v>1.3470018643127535</v>
      </c>
      <c r="AB2169" s="50">
        <f t="shared" si="972"/>
        <v>689.111076750964</v>
      </c>
      <c r="AC2169" s="7">
        <f t="shared" si="973"/>
        <v>0.27403400929668487</v>
      </c>
    </row>
    <row r="2170" spans="2:29">
      <c r="B2170" s="7">
        <f t="shared" si="974"/>
        <v>0.85016600343009896</v>
      </c>
      <c r="C2170" s="7">
        <f t="shared" si="947"/>
        <v>3.9764546465392847E-4</v>
      </c>
      <c r="D2170" s="58">
        <f t="shared" si="948"/>
        <v>3561940.4036127017</v>
      </c>
      <c r="E2170" s="7">
        <f t="shared" si="949"/>
        <v>516.61580003656434</v>
      </c>
      <c r="F2170" s="7">
        <f t="shared" si="950"/>
        <v>3460615.4036127017</v>
      </c>
      <c r="G2170" s="57">
        <f t="shared" si="951"/>
        <v>1.2392419255189538E-2</v>
      </c>
      <c r="H2170" s="61">
        <f t="shared" si="952"/>
        <v>1.8888727313180986E-2</v>
      </c>
      <c r="I2170" s="7">
        <f t="shared" si="953"/>
        <v>6.0222545373637991E-2</v>
      </c>
      <c r="J2170" s="58">
        <f t="shared" si="954"/>
        <v>5.5987227611708937E-4</v>
      </c>
      <c r="K2170" s="7">
        <f t="shared" si="955"/>
        <v>7.1472944262341515E-3</v>
      </c>
      <c r="L2170" s="7">
        <f t="shared" si="956"/>
        <v>8.2670389784683298E-3</v>
      </c>
      <c r="M2170" s="58">
        <f t="shared" si="957"/>
        <v>2.4801116935404988E-2</v>
      </c>
      <c r="N2170" s="58">
        <f t="shared" si="958"/>
        <v>1.0115080065571017E-4</v>
      </c>
      <c r="O2170" s="59">
        <f t="shared" si="959"/>
        <v>0.17966910966470517</v>
      </c>
      <c r="P2170" s="58">
        <f t="shared" si="960"/>
        <v>2.1709549839454834E-4</v>
      </c>
      <c r="Q2170" s="58">
        <f t="shared" si="961"/>
        <v>0.54595240658280086</v>
      </c>
      <c r="R2170" s="58">
        <f t="shared" si="962"/>
        <v>0.54343532501126712</v>
      </c>
      <c r="S2170" s="60">
        <f t="shared" si="963"/>
        <v>2.5170815715337413E-3</v>
      </c>
      <c r="T2170" s="58">
        <f t="shared" si="964"/>
        <v>2.1609459232346394E-4</v>
      </c>
      <c r="U2170" s="58">
        <f t="shared" si="965"/>
        <v>3.7102524050024593E-3</v>
      </c>
      <c r="V2170" s="58">
        <f t="shared" si="966"/>
        <v>3.5066505723115558E-4</v>
      </c>
      <c r="W2170" s="50">
        <f t="shared" si="967"/>
        <v>172.69151777158311</v>
      </c>
      <c r="X2170" s="50">
        <f t="shared" si="968"/>
        <v>104692.19187740999</v>
      </c>
      <c r="Y2170" s="50">
        <f t="shared" si="969"/>
        <v>104692.19187740999</v>
      </c>
      <c r="Z2170" s="50">
        <f t="shared" si="970"/>
        <v>1.584692284772574</v>
      </c>
      <c r="AA2170" s="50">
        <f t="shared" si="971"/>
        <v>1.3469884420566878</v>
      </c>
      <c r="AB2170" s="50">
        <f t="shared" si="972"/>
        <v>689.05002303870231</v>
      </c>
      <c r="AC2170" s="7">
        <f t="shared" si="973"/>
        <v>0.27400975544691547</v>
      </c>
    </row>
    <row r="2171" spans="2:29">
      <c r="B2171" s="7">
        <f t="shared" si="974"/>
        <v>0.85056364889475289</v>
      </c>
      <c r="C2171" s="7">
        <f t="shared" si="947"/>
        <v>3.9764546465392847E-4</v>
      </c>
      <c r="D2171" s="58">
        <f t="shared" si="948"/>
        <v>3561659.7408834961</v>
      </c>
      <c r="E2171" s="7">
        <f t="shared" si="949"/>
        <v>516.57509334752422</v>
      </c>
      <c r="F2171" s="7">
        <f t="shared" si="950"/>
        <v>3460334.7408834961</v>
      </c>
      <c r="G2171" s="57">
        <f t="shared" si="951"/>
        <v>1.239210775628157E-2</v>
      </c>
      <c r="H2171" s="61">
        <f t="shared" si="952"/>
        <v>1.8893655102493901E-2</v>
      </c>
      <c r="I2171" s="7">
        <f t="shared" si="953"/>
        <v>6.021268979501216E-2</v>
      </c>
      <c r="J2171" s="58">
        <f t="shared" si="954"/>
        <v>5.592873630233849E-4</v>
      </c>
      <c r="K2171" s="7">
        <f t="shared" si="955"/>
        <v>7.1479890707732974E-3</v>
      </c>
      <c r="L2171" s="7">
        <f t="shared" si="956"/>
        <v>8.2665637968200676E-3</v>
      </c>
      <c r="M2171" s="58">
        <f t="shared" si="957"/>
        <v>2.4799691390460205E-2</v>
      </c>
      <c r="N2171" s="58">
        <f t="shared" si="958"/>
        <v>1.010285894879923E-4</v>
      </c>
      <c r="O2171" s="59">
        <f t="shared" si="959"/>
        <v>0.1794520320780463</v>
      </c>
      <c r="P2171" s="58">
        <f t="shared" si="960"/>
        <v>2.1707758665887034E-4</v>
      </c>
      <c r="Q2171" s="58">
        <f t="shared" si="961"/>
        <v>0.54590736209651813</v>
      </c>
      <c r="R2171" s="58">
        <f t="shared" si="962"/>
        <v>0.5433925050805043</v>
      </c>
      <c r="S2171" s="60">
        <f t="shared" si="963"/>
        <v>2.5148570160138384E-3</v>
      </c>
      <c r="T2171" s="58">
        <f t="shared" si="964"/>
        <v>2.1607756517219931E-4</v>
      </c>
      <c r="U2171" s="58">
        <f t="shared" si="965"/>
        <v>3.7112524264891304E-3</v>
      </c>
      <c r="V2171" s="58">
        <f t="shared" si="966"/>
        <v>3.5078726839887347E-4</v>
      </c>
      <c r="W2171" s="50">
        <f t="shared" si="967"/>
        <v>172.68159162507899</v>
      </c>
      <c r="X2171" s="50">
        <f t="shared" si="968"/>
        <v>104683.94266687603</v>
      </c>
      <c r="Y2171" s="50">
        <f t="shared" si="969"/>
        <v>104683.94266687603</v>
      </c>
      <c r="Z2171" s="50">
        <f t="shared" si="970"/>
        <v>1.5846764603301762</v>
      </c>
      <c r="AA2171" s="50">
        <f t="shared" si="971"/>
        <v>1.3469749912806497</v>
      </c>
      <c r="AB2171" s="50">
        <f t="shared" si="972"/>
        <v>688.9888492295272</v>
      </c>
      <c r="AC2171" s="7">
        <f t="shared" si="973"/>
        <v>0.2739854538371379</v>
      </c>
    </row>
    <row r="2172" spans="2:29">
      <c r="B2172" s="7">
        <f t="shared" si="974"/>
        <v>0.85096129435940682</v>
      </c>
      <c r="C2172" s="7">
        <f t="shared" si="947"/>
        <v>3.9764546465392847E-4</v>
      </c>
      <c r="D2172" s="58">
        <f t="shared" si="948"/>
        <v>3561378.5272478689</v>
      </c>
      <c r="E2172" s="7">
        <f t="shared" si="949"/>
        <v>516.53430675625975</v>
      </c>
      <c r="F2172" s="7">
        <f t="shared" si="950"/>
        <v>3460053.5272478689</v>
      </c>
      <c r="G2172" s="57">
        <f t="shared" si="951"/>
        <v>1.239179562917371E-2</v>
      </c>
      <c r="H2172" s="61">
        <f t="shared" si="952"/>
        <v>1.8898582767940691E-2</v>
      </c>
      <c r="I2172" s="7">
        <f t="shared" si="953"/>
        <v>6.0202834464118581E-2</v>
      </c>
      <c r="J2172" s="58">
        <f t="shared" si="954"/>
        <v>5.5870231206268852E-4</v>
      </c>
      <c r="K2172" s="7">
        <f t="shared" si="955"/>
        <v>7.1486830875736405E-3</v>
      </c>
      <c r="L2172" s="7">
        <f t="shared" si="956"/>
        <v>8.2660877116990175E-3</v>
      </c>
      <c r="M2172" s="58">
        <f t="shared" si="957"/>
        <v>2.4798263135097053E-2</v>
      </c>
      <c r="N2172" s="58">
        <f t="shared" si="958"/>
        <v>1.0090638842349108E-4</v>
      </c>
      <c r="O2172" s="59">
        <f t="shared" si="959"/>
        <v>0.17923497243722603</v>
      </c>
      <c r="P2172" s="58">
        <f t="shared" si="960"/>
        <v>2.170596408202774E-4</v>
      </c>
      <c r="Q2172" s="58">
        <f t="shared" si="961"/>
        <v>0.54586223184812321</v>
      </c>
      <c r="R2172" s="58">
        <f t="shared" si="962"/>
        <v>0.54334960109948327</v>
      </c>
      <c r="S2172" s="60">
        <f t="shared" si="963"/>
        <v>2.5126307486399435E-3</v>
      </c>
      <c r="T2172" s="58">
        <f t="shared" si="964"/>
        <v>2.1606050459873071E-4</v>
      </c>
      <c r="U2172" s="58">
        <f t="shared" si="965"/>
        <v>3.7122515627106773E-3</v>
      </c>
      <c r="V2172" s="58">
        <f t="shared" si="966"/>
        <v>3.5090946946337469E-4</v>
      </c>
      <c r="W2172" s="50">
        <f t="shared" si="967"/>
        <v>172.6716466057853</v>
      </c>
      <c r="X2172" s="50">
        <f t="shared" si="968"/>
        <v>104675.67726415627</v>
      </c>
      <c r="Y2172" s="50">
        <f t="shared" si="969"/>
        <v>104675.67726415627</v>
      </c>
      <c r="Z2172" s="50">
        <f t="shared" si="970"/>
        <v>1.5846606023248317</v>
      </c>
      <c r="AA2172" s="50">
        <f t="shared" si="971"/>
        <v>1.3469615119761069</v>
      </c>
      <c r="AB2172" s="50">
        <f t="shared" si="972"/>
        <v>688.9275553436878</v>
      </c>
      <c r="AC2172" s="7">
        <f t="shared" si="973"/>
        <v>0.27396110447539329</v>
      </c>
    </row>
    <row r="2173" spans="2:29">
      <c r="B2173" s="7">
        <f t="shared" si="974"/>
        <v>0.85135893982406075</v>
      </c>
      <c r="C2173" s="7">
        <f t="shared" si="947"/>
        <v>3.9764546465392847E-4</v>
      </c>
      <c r="D2173" s="58">
        <f t="shared" si="948"/>
        <v>3561096.7627990148</v>
      </c>
      <c r="E2173" s="7">
        <f t="shared" si="949"/>
        <v>516.49344027628752</v>
      </c>
      <c r="F2173" s="7">
        <f t="shared" si="950"/>
        <v>3459771.7627990148</v>
      </c>
      <c r="G2173" s="57">
        <f t="shared" si="951"/>
        <v>1.2391482873868544E-2</v>
      </c>
      <c r="H2173" s="61">
        <f t="shared" si="952"/>
        <v>1.8903510309271551E-2</v>
      </c>
      <c r="I2173" s="7">
        <f t="shared" si="953"/>
        <v>6.019297938145686E-2</v>
      </c>
      <c r="J2173" s="58">
        <f t="shared" si="954"/>
        <v>5.5811712327617541E-4</v>
      </c>
      <c r="K2173" s="7">
        <f t="shared" si="955"/>
        <v>7.1493764766460653E-3</v>
      </c>
      <c r="L2173" s="7">
        <f t="shared" si="956"/>
        <v>8.2656107231984157E-3</v>
      </c>
      <c r="M2173" s="58">
        <f t="shared" si="957"/>
        <v>2.4796832169595245E-2</v>
      </c>
      <c r="N2173" s="58">
        <f t="shared" si="958"/>
        <v>1.0078419748140253E-4</v>
      </c>
      <c r="O2173" s="59">
        <f t="shared" si="959"/>
        <v>0.17901793077634123</v>
      </c>
      <c r="P2173" s="58">
        <f t="shared" si="960"/>
        <v>2.1704166088479249E-4</v>
      </c>
      <c r="Q2173" s="58">
        <f t="shared" si="961"/>
        <v>0.54581701585276277</v>
      </c>
      <c r="R2173" s="58">
        <f t="shared" si="962"/>
        <v>0.54330661308242256</v>
      </c>
      <c r="S2173" s="60">
        <f t="shared" si="963"/>
        <v>2.5104027703402032E-3</v>
      </c>
      <c r="T2173" s="58">
        <f t="shared" si="964"/>
        <v>2.1604341060871206E-4</v>
      </c>
      <c r="U2173" s="58">
        <f t="shared" si="965"/>
        <v>3.7132498129867578E-3</v>
      </c>
      <c r="V2173" s="58">
        <f t="shared" si="966"/>
        <v>3.5103166040546325E-4</v>
      </c>
      <c r="W2173" s="50">
        <f t="shared" si="967"/>
        <v>172.66168271564965</v>
      </c>
      <c r="X2173" s="50">
        <f t="shared" si="968"/>
        <v>104667.39567198989</v>
      </c>
      <c r="Y2173" s="50">
        <f t="shared" si="969"/>
        <v>104667.39567198989</v>
      </c>
      <c r="Z2173" s="50">
        <f t="shared" si="970"/>
        <v>1.5846447107464858</v>
      </c>
      <c r="AA2173" s="50">
        <f t="shared" si="971"/>
        <v>1.346948004134513</v>
      </c>
      <c r="AB2173" s="50">
        <f t="shared" si="972"/>
        <v>688.86614140149698</v>
      </c>
      <c r="AC2173" s="7">
        <f t="shared" si="973"/>
        <v>0.2739367073697464</v>
      </c>
    </row>
    <row r="2174" spans="2:29">
      <c r="B2174" s="7">
        <f t="shared" si="974"/>
        <v>0.85175658528871467</v>
      </c>
      <c r="C2174" s="7">
        <f t="shared" ref="C2174:C2237" si="975">B2174-B2173</f>
        <v>3.9764546465392847E-4</v>
      </c>
      <c r="D2174" s="58">
        <f t="shared" ref="D2174:D2237" si="976">$E$23*$E$21*U2173/V2173</f>
        <v>3560814.4476301619</v>
      </c>
      <c r="E2174" s="7">
        <f t="shared" ref="E2174:E2237" si="977">D2174/6894.757</f>
        <v>516.45249392112908</v>
      </c>
      <c r="F2174" s="7">
        <f t="shared" ref="F2174:F2237" si="978">D2174-$E$6</f>
        <v>3459489.4476301619</v>
      </c>
      <c r="G2174" s="57">
        <f t="shared" ref="G2174:G2237" si="979">($E$7*((D2174*0.000145038)^$E$8))*0.0254</f>
        <v>1.2391169490368498E-2</v>
      </c>
      <c r="H2174" s="61">
        <f t="shared" ref="H2174:H2237" si="980">IF(H2173&gt;0,IF((H2173+G2173*C2174)&lt;$E$10,H2173+G2173*C2174,0),0)</f>
        <v>1.8908437726236682E-2</v>
      </c>
      <c r="I2174" s="7">
        <f t="shared" ref="I2174:I2237" si="981">IF(H2174&gt;0,I2173-G2173*C2174*2,0)</f>
        <v>6.0183124547526598E-2</v>
      </c>
      <c r="J2174" s="58">
        <f t="shared" ref="J2174:J2237" si="982">IF(H2174&gt;0,PI()*($E$10^2-H2174^2),0)</f>
        <v>5.5753179670505165E-4</v>
      </c>
      <c r="K2174" s="7">
        <f t="shared" ref="K2174:K2237" si="983">IF(J2174=0,0,2*PI()*H2174*I2174)</f>
        <v>7.1500692380015796E-3</v>
      </c>
      <c r="L2174" s="7">
        <f t="shared" ref="L2174:L2237" si="984">J2174*2+K2174</f>
        <v>8.2651328314116822E-3</v>
      </c>
      <c r="M2174" s="58">
        <f t="shared" ref="M2174:M2237" si="985">IF(L2174&gt;0,L2174*$E$13,0)</f>
        <v>2.4795398494235045E-2</v>
      </c>
      <c r="N2174" s="58">
        <f t="shared" ref="N2174:N2237" si="986">$E$13*PI()*($E$10^2-H2174^2)*I2174</f>
        <v>1.006620166809192E-4</v>
      </c>
      <c r="O2174" s="59">
        <f t="shared" ref="O2174:O2237" si="987">$E$9*N2174</f>
        <v>0.17880090712948274</v>
      </c>
      <c r="P2174" s="58">
        <f t="shared" ref="P2174:P2237" si="988">(O2173-O2174)</f>
        <v>2.1702364685849407E-4</v>
      </c>
      <c r="Q2174" s="58">
        <f t="shared" ref="Q2174:Q2237" si="989">P2174/C2174</f>
        <v>0.54577171412572278</v>
      </c>
      <c r="R2174" s="58">
        <f t="shared" ref="R2174:R2237" si="990">IF(D2174&gt;$E$6,$E$14*D2174*$E$22*(SQRT((2/($E$22+1))^(($E$22+1)/($E$22-1))))/($E$22*$E$23*$E$21)^0.5,0)</f>
        <v>0.54326354104354579</v>
      </c>
      <c r="S2174" s="60">
        <f t="shared" ref="S2174:S2237" si="991">Q2174-R2174</f>
        <v>2.5081730821769899E-3</v>
      </c>
      <c r="T2174" s="58">
        <f t="shared" ref="T2174:T2237" si="992">R2174*C2174</f>
        <v>2.160262832077993E-4</v>
      </c>
      <c r="U2174" s="58">
        <f t="shared" ref="U2174:U2237" si="993">IF(P2174+U2173-T2174&gt;0,P2174+U2173-T2174,0)</f>
        <v>3.7142471766374524E-3</v>
      </c>
      <c r="V2174" s="58">
        <f t="shared" ref="V2174:V2237" si="994">$E$20-N2174</f>
        <v>3.5115384120594658E-4</v>
      </c>
      <c r="W2174" s="50">
        <f t="shared" ref="W2174:W2237" si="995">M2174/$E$14</f>
        <v>172.65169995662353</v>
      </c>
      <c r="X2174" s="50">
        <f t="shared" ref="X2174:X2237" si="996">D2174/(1+(($E$22-1)/2)*$E$17^2)^($E$22/($E$22-1))</f>
        <v>104659.09789311704</v>
      </c>
      <c r="Y2174" s="50">
        <f t="shared" ref="Y2174:Y2237" si="997">IF(D2174/(1+(($E$22-1)/2)*$E$17^2)^($E$22/($E$22-1))&lt;$E$6,$E$6,D2174/(1+(($E$22-1)/2)*$E$17^2)^($E$22/($E$22-1)))</f>
        <v>104659.09789311704</v>
      </c>
      <c r="Z2174" s="50">
        <f t="shared" ref="Z2174:Z2237" si="998">(((2*$E$22^2)/($E$22-1))*((2/($E$22+1))^(($E$22+1)/($E$22-1)))*((1-(X2174/D2174)^(($E$22-1)/$E$22))))^(0.5)+(((X2174-$E$6)/(D2174))*($E$15/$E$14))</f>
        <v>1.5846287855850536</v>
      </c>
      <c r="AA2174" s="50">
        <f t="shared" ref="AA2174:AA2237" si="999">Z2174*$E$16</f>
        <v>1.3469344677472954</v>
      </c>
      <c r="AB2174" s="50">
        <f t="shared" ref="AB2174:AB2237" si="1000">IF(AA2174*D2174*$E$14&gt;0,AA2174*D2174*$E$14,0)</f>
        <v>688.80460742327477</v>
      </c>
      <c r="AC2174" s="7">
        <f t="shared" ref="AC2174:AC2237" si="1001">((AB2173+AB2174)/(2))*C2174</f>
        <v>0.27391226252827594</v>
      </c>
    </row>
    <row r="2175" spans="2:29">
      <c r="B2175" s="7">
        <f t="shared" si="974"/>
        <v>0.8521542307533686</v>
      </c>
      <c r="C2175" s="7">
        <f t="shared" si="975"/>
        <v>3.9764546465392847E-4</v>
      </c>
      <c r="D2175" s="58">
        <f t="shared" si="976"/>
        <v>3560531.581834618</v>
      </c>
      <c r="E2175" s="7">
        <f t="shared" si="977"/>
        <v>516.41146770431772</v>
      </c>
      <c r="F2175" s="7">
        <f t="shared" si="978"/>
        <v>3459206.581834618</v>
      </c>
      <c r="G2175" s="57">
        <f t="shared" si="979"/>
        <v>1.2390855478675881E-2</v>
      </c>
      <c r="H2175" s="61">
        <f t="shared" si="980"/>
        <v>1.8913365018586287E-2</v>
      </c>
      <c r="I2175" s="7">
        <f t="shared" si="981"/>
        <v>6.0173269962827389E-2</v>
      </c>
      <c r="J2175" s="58">
        <f t="shared" si="982"/>
        <v>5.5694633239055269E-4</v>
      </c>
      <c r="K2175" s="7">
        <f t="shared" si="983"/>
        <v>7.150761371651315E-3</v>
      </c>
      <c r="L2175" s="7">
        <f t="shared" si="984"/>
        <v>8.2646540364324211E-3</v>
      </c>
      <c r="M2175" s="58">
        <f t="shared" si="985"/>
        <v>2.4793962109297261E-2</v>
      </c>
      <c r="N2175" s="58">
        <f t="shared" si="986"/>
        <v>1.0053984604122996E-4</v>
      </c>
      <c r="O2175" s="59">
        <f t="shared" si="987"/>
        <v>0.17858390153073472</v>
      </c>
      <c r="P2175" s="58">
        <f t="shared" si="988"/>
        <v>2.1700559874801573E-4</v>
      </c>
      <c r="Q2175" s="58">
        <f t="shared" si="989"/>
        <v>0.54572632668368559</v>
      </c>
      <c r="R2175" s="58">
        <f t="shared" si="990"/>
        <v>0.54322038499708869</v>
      </c>
      <c r="S2175" s="60">
        <f t="shared" si="991"/>
        <v>2.505941686596902E-3</v>
      </c>
      <c r="T2175" s="58">
        <f t="shared" si="992"/>
        <v>2.1600912240165324E-4</v>
      </c>
      <c r="U2175" s="58">
        <f t="shared" si="993"/>
        <v>3.715243652983815E-3</v>
      </c>
      <c r="V2175" s="58">
        <f t="shared" si="994"/>
        <v>3.5127601184563578E-4</v>
      </c>
      <c r="W2175" s="50">
        <f t="shared" si="995"/>
        <v>172.64169833066222</v>
      </c>
      <c r="X2175" s="50">
        <f t="shared" si="996"/>
        <v>104650.7839302802</v>
      </c>
      <c r="Y2175" s="50">
        <f t="shared" si="997"/>
        <v>104650.7839302802</v>
      </c>
      <c r="Z2175" s="50">
        <f t="shared" si="998"/>
        <v>1.5846128268304218</v>
      </c>
      <c r="AA2175" s="50">
        <f t="shared" si="999"/>
        <v>1.3469209028058584</v>
      </c>
      <c r="AB2175" s="50">
        <f t="shared" si="1000"/>
        <v>688.7429534293592</v>
      </c>
      <c r="AC2175" s="7">
        <f t="shared" si="1001"/>
        <v>0.27388776995906572</v>
      </c>
    </row>
    <row r="2176" spans="2:29">
      <c r="B2176" s="7">
        <f t="shared" si="974"/>
        <v>0.85255187621802253</v>
      </c>
      <c r="C2176" s="7">
        <f t="shared" si="975"/>
        <v>3.9764546465392847E-4</v>
      </c>
      <c r="D2176" s="58">
        <f t="shared" si="976"/>
        <v>3560248.1655063042</v>
      </c>
      <c r="E2176" s="7">
        <f t="shared" si="977"/>
        <v>516.37036163947539</v>
      </c>
      <c r="F2176" s="7">
        <f t="shared" si="978"/>
        <v>3458923.1655063042</v>
      </c>
      <c r="G2176" s="57">
        <f t="shared" si="979"/>
        <v>1.2390540838793491E-2</v>
      </c>
      <c r="H2176" s="61">
        <f t="shared" si="980"/>
        <v>1.8918292186070565E-2</v>
      </c>
      <c r="I2176" s="7">
        <f t="shared" si="981"/>
        <v>6.0163415627858832E-2</v>
      </c>
      <c r="J2176" s="58">
        <f t="shared" si="982"/>
        <v>5.5636073037394578E-4</v>
      </c>
      <c r="K2176" s="7">
        <f t="shared" si="983"/>
        <v>7.151452877606523E-3</v>
      </c>
      <c r="L2176" s="7">
        <f t="shared" si="984"/>
        <v>8.2641743383544148E-3</v>
      </c>
      <c r="M2176" s="58">
        <f t="shared" si="985"/>
        <v>2.4792523015063246E-2</v>
      </c>
      <c r="N2176" s="58">
        <f t="shared" si="986"/>
        <v>1.004176855815204E-4</v>
      </c>
      <c r="O2176" s="59">
        <f t="shared" si="987"/>
        <v>0.17836691401417562</v>
      </c>
      <c r="P2176" s="58">
        <f t="shared" si="988"/>
        <v>2.1698751655910287E-4</v>
      </c>
      <c r="Q2176" s="58">
        <f t="shared" si="989"/>
        <v>0.54568085354109963</v>
      </c>
      <c r="R2176" s="58">
        <f t="shared" si="990"/>
        <v>0.54317714495738034</v>
      </c>
      <c r="S2176" s="60">
        <f t="shared" si="991"/>
        <v>2.5037085837192885E-3</v>
      </c>
      <c r="T2176" s="58">
        <f t="shared" si="992"/>
        <v>2.1599192819597176E-4</v>
      </c>
      <c r="U2176" s="58">
        <f t="shared" si="993"/>
        <v>3.7162392413469456E-3</v>
      </c>
      <c r="V2176" s="58">
        <f t="shared" si="994"/>
        <v>3.5139817230534539E-4</v>
      </c>
      <c r="W2176" s="50">
        <f t="shared" si="995"/>
        <v>172.63167783972483</v>
      </c>
      <c r="X2176" s="50">
        <f t="shared" si="996"/>
        <v>104642.45378623992</v>
      </c>
      <c r="Y2176" s="50">
        <f t="shared" si="997"/>
        <v>104642.45378623992</v>
      </c>
      <c r="Z2176" s="50">
        <f t="shared" si="998"/>
        <v>1.5845968344724788</v>
      </c>
      <c r="AA2176" s="50">
        <f t="shared" si="999"/>
        <v>1.3469073093016068</v>
      </c>
      <c r="AB2176" s="50">
        <f t="shared" si="1000"/>
        <v>688.68117944022117</v>
      </c>
      <c r="AC2176" s="7">
        <f t="shared" si="1001"/>
        <v>0.27386322967022936</v>
      </c>
    </row>
    <row r="2177" spans="2:29">
      <c r="B2177" s="7">
        <f t="shared" si="974"/>
        <v>0.85294952168267646</v>
      </c>
      <c r="C2177" s="7">
        <f t="shared" si="975"/>
        <v>3.9764546465392847E-4</v>
      </c>
      <c r="D2177" s="58">
        <f t="shared" si="976"/>
        <v>3559964.198738859</v>
      </c>
      <c r="E2177" s="7">
        <f t="shared" si="977"/>
        <v>516.32917574018336</v>
      </c>
      <c r="F2177" s="7">
        <f t="shared" si="978"/>
        <v>3458639.198738859</v>
      </c>
      <c r="G2177" s="57">
        <f t="shared" si="979"/>
        <v>1.2390225570723609E-2</v>
      </c>
      <c r="H2177" s="61">
        <f t="shared" si="980"/>
        <v>1.892321922843972E-2</v>
      </c>
      <c r="I2177" s="7">
        <f t="shared" si="981"/>
        <v>6.0153561543120522E-2</v>
      </c>
      <c r="J2177" s="58">
        <f t="shared" si="982"/>
        <v>5.5577499069652794E-4</v>
      </c>
      <c r="K2177" s="7">
        <f t="shared" si="983"/>
        <v>7.1521437558785816E-3</v>
      </c>
      <c r="L2177" s="7">
        <f t="shared" si="984"/>
        <v>8.2636937372716369E-3</v>
      </c>
      <c r="M2177" s="58">
        <f t="shared" si="985"/>
        <v>2.4791081211814912E-2</v>
      </c>
      <c r="N2177" s="58">
        <f t="shared" si="986"/>
        <v>1.0029553532097247E-4</v>
      </c>
      <c r="O2177" s="59">
        <f t="shared" si="987"/>
        <v>0.17814994461387737</v>
      </c>
      <c r="P2177" s="58">
        <f t="shared" si="988"/>
        <v>2.1696940029825029E-4</v>
      </c>
      <c r="Q2177" s="58">
        <f t="shared" si="989"/>
        <v>0.54563529471429817</v>
      </c>
      <c r="R2177" s="58">
        <f t="shared" si="990"/>
        <v>0.5431338209387071</v>
      </c>
      <c r="S2177" s="60">
        <f t="shared" si="991"/>
        <v>2.5014737755910676E-3</v>
      </c>
      <c r="T2177" s="58">
        <f t="shared" si="992"/>
        <v>2.1597470059643578E-4</v>
      </c>
      <c r="U2177" s="58">
        <f t="shared" si="993"/>
        <v>3.7172339410487601E-3</v>
      </c>
      <c r="V2177" s="58">
        <f t="shared" si="994"/>
        <v>3.5152032256589329E-4</v>
      </c>
      <c r="W2177" s="50">
        <f t="shared" si="995"/>
        <v>172.62163848577433</v>
      </c>
      <c r="X2177" s="50">
        <f t="shared" si="996"/>
        <v>104634.10746374838</v>
      </c>
      <c r="Y2177" s="50">
        <f t="shared" si="997"/>
        <v>104634.10746374838</v>
      </c>
      <c r="Z2177" s="50">
        <f t="shared" si="998"/>
        <v>1.5845808085010644</v>
      </c>
      <c r="AA2177" s="50">
        <f t="shared" si="999"/>
        <v>1.3468936872259047</v>
      </c>
      <c r="AB2177" s="50">
        <f t="shared" si="1000"/>
        <v>688.61928547627031</v>
      </c>
      <c r="AC2177" s="7">
        <f t="shared" si="1001"/>
        <v>0.27383864166989497</v>
      </c>
    </row>
    <row r="2178" spans="2:29">
      <c r="B2178" s="7">
        <f t="shared" si="974"/>
        <v>0.85334716714733039</v>
      </c>
      <c r="C2178" s="7">
        <f t="shared" si="975"/>
        <v>3.9764546465392847E-4</v>
      </c>
      <c r="D2178" s="58">
        <f t="shared" si="976"/>
        <v>3559679.6816263841</v>
      </c>
      <c r="E2178" s="7">
        <f t="shared" si="977"/>
        <v>516.28791002008984</v>
      </c>
      <c r="F2178" s="7">
        <f t="shared" si="978"/>
        <v>3458354.6816263841</v>
      </c>
      <c r="G2178" s="57">
        <f t="shared" si="979"/>
        <v>1.2389909674468841E-2</v>
      </c>
      <c r="H2178" s="61">
        <f t="shared" si="980"/>
        <v>1.8928146145443959E-2</v>
      </c>
      <c r="I2178" s="7">
        <f t="shared" si="981"/>
        <v>6.0143707709112045E-2</v>
      </c>
      <c r="J2178" s="58">
        <f t="shared" si="982"/>
        <v>5.5518911339962702E-4</v>
      </c>
      <c r="K2178" s="7">
        <f t="shared" si="983"/>
        <v>7.1528340064789886E-3</v>
      </c>
      <c r="L2178" s="7">
        <f t="shared" si="984"/>
        <v>8.2632122332782429E-3</v>
      </c>
      <c r="M2178" s="58">
        <f t="shared" si="985"/>
        <v>2.4789636699834729E-2</v>
      </c>
      <c r="N2178" s="58">
        <f t="shared" si="986"/>
        <v>1.0017339527876468E-4</v>
      </c>
      <c r="O2178" s="59">
        <f t="shared" si="987"/>
        <v>0.17793299336390575</v>
      </c>
      <c r="P2178" s="58">
        <f t="shared" si="988"/>
        <v>2.1695124997161974E-4</v>
      </c>
      <c r="Q2178" s="58">
        <f t="shared" si="989"/>
        <v>0.54558965021877659</v>
      </c>
      <c r="R2178" s="58">
        <f t="shared" si="990"/>
        <v>0.54309041295542593</v>
      </c>
      <c r="S2178" s="60">
        <f t="shared" si="991"/>
        <v>2.4992372633506621E-3</v>
      </c>
      <c r="T2178" s="58">
        <f t="shared" si="992"/>
        <v>2.1595743960875423E-4</v>
      </c>
      <c r="U2178" s="58">
        <f t="shared" si="993"/>
        <v>3.7182277514116258E-3</v>
      </c>
      <c r="V2178" s="58">
        <f t="shared" si="994"/>
        <v>3.5164246260810107E-4</v>
      </c>
      <c r="W2178" s="50">
        <f t="shared" si="995"/>
        <v>172.61158027077752</v>
      </c>
      <c r="X2178" s="50">
        <f t="shared" si="996"/>
        <v>104625.74496557143</v>
      </c>
      <c r="Y2178" s="50">
        <f t="shared" si="997"/>
        <v>104625.74496557143</v>
      </c>
      <c r="Z2178" s="50">
        <f t="shared" si="998"/>
        <v>1.584564748906012</v>
      </c>
      <c r="AA2178" s="50">
        <f t="shared" si="999"/>
        <v>1.3468800365701101</v>
      </c>
      <c r="AB2178" s="50">
        <f t="shared" si="1000"/>
        <v>688.55727155801731</v>
      </c>
      <c r="AC2178" s="7">
        <f t="shared" si="1001"/>
        <v>0.27381400596619837</v>
      </c>
    </row>
    <row r="2179" spans="2:29">
      <c r="B2179" s="7">
        <f t="shared" si="974"/>
        <v>0.85374481261198432</v>
      </c>
      <c r="C2179" s="7">
        <f t="shared" si="975"/>
        <v>3.9764546465392847E-4</v>
      </c>
      <c r="D2179" s="58">
        <f t="shared" si="976"/>
        <v>3559394.6142630852</v>
      </c>
      <c r="E2179" s="7">
        <f t="shared" si="977"/>
        <v>516.24656449285817</v>
      </c>
      <c r="F2179" s="7">
        <f t="shared" si="978"/>
        <v>3458069.6142630852</v>
      </c>
      <c r="G2179" s="57">
        <f t="shared" si="979"/>
        <v>1.2389593150031705E-2</v>
      </c>
      <c r="H2179" s="61">
        <f t="shared" si="980"/>
        <v>1.8933072936833484E-2</v>
      </c>
      <c r="I2179" s="7">
        <f t="shared" si="981"/>
        <v>6.0133854126332993E-2</v>
      </c>
      <c r="J2179" s="58">
        <f t="shared" si="982"/>
        <v>5.546030985246011E-4</v>
      </c>
      <c r="K2179" s="7">
        <f t="shared" si="983"/>
        <v>7.1535236294193658E-3</v>
      </c>
      <c r="L2179" s="7">
        <f t="shared" si="984"/>
        <v>8.2627298264685671E-3</v>
      </c>
      <c r="M2179" s="58">
        <f t="shared" si="985"/>
        <v>2.4788189479405701E-2</v>
      </c>
      <c r="N2179" s="58">
        <f t="shared" si="986"/>
        <v>1.0005126547407195E-4</v>
      </c>
      <c r="O2179" s="59">
        <f t="shared" si="987"/>
        <v>0.17771606029832029</v>
      </c>
      <c r="P2179" s="58">
        <f t="shared" si="988"/>
        <v>2.1693306558545622E-4</v>
      </c>
      <c r="Q2179" s="58">
        <f t="shared" si="989"/>
        <v>0.54554392007024011</v>
      </c>
      <c r="R2179" s="58">
        <f t="shared" si="990"/>
        <v>0.54304692102190921</v>
      </c>
      <c r="S2179" s="60">
        <f t="shared" si="991"/>
        <v>2.4969990483308946E-3</v>
      </c>
      <c r="T2179" s="58">
        <f t="shared" si="992"/>
        <v>2.1594014523864229E-4</v>
      </c>
      <c r="U2179" s="58">
        <f t="shared" si="993"/>
        <v>3.7192206717584398E-3</v>
      </c>
      <c r="V2179" s="58">
        <f t="shared" si="994"/>
        <v>3.517645924127938E-4</v>
      </c>
      <c r="W2179" s="50">
        <f t="shared" si="995"/>
        <v>172.60150319670501</v>
      </c>
      <c r="X2179" s="50">
        <f t="shared" si="996"/>
        <v>104617.36629447794</v>
      </c>
      <c r="Y2179" s="50">
        <f t="shared" si="997"/>
        <v>104617.36629447794</v>
      </c>
      <c r="Z2179" s="50">
        <f t="shared" si="998"/>
        <v>1.584548655677128</v>
      </c>
      <c r="AA2179" s="50">
        <f t="shared" si="999"/>
        <v>1.3468663573255588</v>
      </c>
      <c r="AB2179" s="50">
        <f t="shared" si="1000"/>
        <v>688.49513770599549</v>
      </c>
      <c r="AC2179" s="7">
        <f t="shared" si="1001"/>
        <v>0.27378932256730004</v>
      </c>
    </row>
    <row r="2180" spans="2:29">
      <c r="B2180" s="7">
        <f t="shared" si="974"/>
        <v>0.85414245807663824</v>
      </c>
      <c r="C2180" s="7">
        <f t="shared" si="975"/>
        <v>3.9764546465392847E-4</v>
      </c>
      <c r="D2180" s="58">
        <f t="shared" si="976"/>
        <v>3559108.9967433508</v>
      </c>
      <c r="E2180" s="7">
        <f t="shared" si="977"/>
        <v>516.20513917217841</v>
      </c>
      <c r="F2180" s="7">
        <f t="shared" si="978"/>
        <v>3457783.9967433508</v>
      </c>
      <c r="G2180" s="57">
        <f t="shared" si="979"/>
        <v>1.2389275997414725E-2</v>
      </c>
      <c r="H2180" s="61">
        <f t="shared" si="980"/>
        <v>1.89379996023585E-2</v>
      </c>
      <c r="I2180" s="7">
        <f t="shared" si="981"/>
        <v>6.0124000795282961E-2</v>
      </c>
      <c r="J2180" s="58">
        <f t="shared" si="982"/>
        <v>5.5401694611283939E-4</v>
      </c>
      <c r="K2180" s="7">
        <f t="shared" si="983"/>
        <v>7.1542126247114554E-3</v>
      </c>
      <c r="L2180" s="7">
        <f t="shared" si="984"/>
        <v>8.2622465169371346E-3</v>
      </c>
      <c r="M2180" s="58">
        <f t="shared" si="985"/>
        <v>2.4786739550811406E-2</v>
      </c>
      <c r="N2180" s="58">
        <f t="shared" si="986"/>
        <v>9.9929145926065785E-5</v>
      </c>
      <c r="O2180" s="59">
        <f t="shared" si="987"/>
        <v>0.17749914545117434</v>
      </c>
      <c r="P2180" s="58">
        <f t="shared" si="988"/>
        <v>2.1691484714594922E-4</v>
      </c>
      <c r="Q2180" s="58">
        <f t="shared" si="989"/>
        <v>0.54549810428425372</v>
      </c>
      <c r="R2180" s="58">
        <f t="shared" si="990"/>
        <v>0.54300334515255755</v>
      </c>
      <c r="S2180" s="60">
        <f t="shared" si="991"/>
        <v>2.494759131696167E-3</v>
      </c>
      <c r="T2180" s="58">
        <f t="shared" si="992"/>
        <v>2.1592281749182625E-4</v>
      </c>
      <c r="U2180" s="58">
        <f t="shared" si="993"/>
        <v>3.7202127014125622E-3</v>
      </c>
      <c r="V2180" s="58">
        <f t="shared" si="994"/>
        <v>3.5188671196079998E-4</v>
      </c>
      <c r="W2180" s="50">
        <f t="shared" si="995"/>
        <v>172.59140726553139</v>
      </c>
      <c r="X2180" s="50">
        <f t="shared" si="996"/>
        <v>104608.97145324218</v>
      </c>
      <c r="Y2180" s="50">
        <f t="shared" si="997"/>
        <v>104608.97145324218</v>
      </c>
      <c r="Z2180" s="50">
        <f t="shared" si="998"/>
        <v>1.5845325288041963</v>
      </c>
      <c r="AA2180" s="50">
        <f t="shared" si="999"/>
        <v>1.3468526494835669</v>
      </c>
      <c r="AB2180" s="50">
        <f t="shared" si="1000"/>
        <v>688.43288394077786</v>
      </c>
      <c r="AC2180" s="7">
        <f t="shared" si="1001"/>
        <v>0.27376459148137283</v>
      </c>
    </row>
    <row r="2181" spans="2:29">
      <c r="B2181" s="7">
        <f t="shared" si="974"/>
        <v>0.85454010354129217</v>
      </c>
      <c r="C2181" s="7">
        <f t="shared" si="975"/>
        <v>3.9764546465392847E-4</v>
      </c>
      <c r="D2181" s="58">
        <f t="shared" si="976"/>
        <v>3558822.8291616887</v>
      </c>
      <c r="E2181" s="7">
        <f t="shared" si="977"/>
        <v>516.16363407175754</v>
      </c>
      <c r="F2181" s="7">
        <f t="shared" si="978"/>
        <v>3457497.8291616887</v>
      </c>
      <c r="G2181" s="57">
        <f t="shared" si="979"/>
        <v>1.2388958216620363E-2</v>
      </c>
      <c r="H2181" s="61">
        <f t="shared" si="980"/>
        <v>1.8942926141769217E-2</v>
      </c>
      <c r="I2181" s="7">
        <f t="shared" si="981"/>
        <v>6.0114147716461529E-2</v>
      </c>
      <c r="J2181" s="58">
        <f t="shared" si="982"/>
        <v>5.5343065620576089E-4</v>
      </c>
      <c r="K2181" s="7">
        <f t="shared" si="983"/>
        <v>7.1549009923671256E-3</v>
      </c>
      <c r="L2181" s="7">
        <f t="shared" si="984"/>
        <v>8.2617623047786474E-3</v>
      </c>
      <c r="M2181" s="58">
        <f t="shared" si="985"/>
        <v>2.4785286914335944E-2</v>
      </c>
      <c r="N2181" s="58">
        <f t="shared" si="986"/>
        <v>9.9807036653914037E-5</v>
      </c>
      <c r="O2181" s="59">
        <f t="shared" si="987"/>
        <v>0.17728224885651481</v>
      </c>
      <c r="P2181" s="58">
        <f t="shared" si="988"/>
        <v>2.1689659465953803E-4</v>
      </c>
      <c r="Q2181" s="58">
        <f t="shared" si="989"/>
        <v>0.54545220287701135</v>
      </c>
      <c r="R2181" s="58">
        <f t="shared" si="990"/>
        <v>0.54295968536179007</v>
      </c>
      <c r="S2181" s="60">
        <f t="shared" si="991"/>
        <v>2.492517515221282E-3</v>
      </c>
      <c r="T2181" s="58">
        <f t="shared" si="992"/>
        <v>2.1590545637403981E-4</v>
      </c>
      <c r="U2181" s="58">
        <f t="shared" si="993"/>
        <v>3.7212038396980604E-3</v>
      </c>
      <c r="V2181" s="58">
        <f t="shared" si="994"/>
        <v>3.5200882123295171E-4</v>
      </c>
      <c r="W2181" s="50">
        <f t="shared" si="995"/>
        <v>172.5812924792348</v>
      </c>
      <c r="X2181" s="50">
        <f t="shared" si="996"/>
        <v>104600.5604446419</v>
      </c>
      <c r="Y2181" s="50">
        <f t="shared" si="997"/>
        <v>104600.5604446419</v>
      </c>
      <c r="Z2181" s="50">
        <f t="shared" si="998"/>
        <v>1.584516368276975</v>
      </c>
      <c r="AA2181" s="50">
        <f t="shared" si="999"/>
        <v>1.3468389130354286</v>
      </c>
      <c r="AB2181" s="50">
        <f t="shared" si="1000"/>
        <v>688.37051028296332</v>
      </c>
      <c r="AC2181" s="7">
        <f t="shared" si="1001"/>
        <v>0.27373981271660269</v>
      </c>
    </row>
    <row r="2182" spans="2:29">
      <c r="B2182" s="7">
        <f t="shared" si="974"/>
        <v>0.8549377490059461</v>
      </c>
      <c r="C2182" s="7">
        <f t="shared" si="975"/>
        <v>3.9764546465392847E-4</v>
      </c>
      <c r="D2182" s="58">
        <f t="shared" si="976"/>
        <v>3558536.1116129579</v>
      </c>
      <c r="E2182" s="7">
        <f t="shared" si="977"/>
        <v>516.12204920535385</v>
      </c>
      <c r="F2182" s="7">
        <f t="shared" si="978"/>
        <v>3457211.1116129579</v>
      </c>
      <c r="G2182" s="57">
        <f t="shared" si="979"/>
        <v>1.238863980765127E-2</v>
      </c>
      <c r="H2182" s="61">
        <f t="shared" si="980"/>
        <v>1.8947852554815844E-2</v>
      </c>
      <c r="I2182" s="7">
        <f t="shared" si="981"/>
        <v>6.0104294890368275E-2</v>
      </c>
      <c r="J2182" s="58">
        <f t="shared" si="982"/>
        <v>5.5284422884481509E-4</v>
      </c>
      <c r="K2182" s="7">
        <f t="shared" si="983"/>
        <v>7.1555887323983651E-3</v>
      </c>
      <c r="L2182" s="7">
        <f t="shared" si="984"/>
        <v>8.2612771900879949E-3</v>
      </c>
      <c r="M2182" s="58">
        <f t="shared" si="985"/>
        <v>2.4783831570263985E-2</v>
      </c>
      <c r="N2182" s="58">
        <f t="shared" si="986"/>
        <v>9.9684937676781018E-5</v>
      </c>
      <c r="O2182" s="59">
        <f t="shared" si="987"/>
        <v>0.17706537054838228</v>
      </c>
      <c r="P2182" s="58">
        <f t="shared" si="988"/>
        <v>2.1687830813252318E-4</v>
      </c>
      <c r="Q2182" s="58">
        <f t="shared" si="989"/>
        <v>0.54540621586435734</v>
      </c>
      <c r="R2182" s="58">
        <f t="shared" si="990"/>
        <v>0.54291594166407886</v>
      </c>
      <c r="S2182" s="60">
        <f t="shared" si="991"/>
        <v>2.490274200278475E-3</v>
      </c>
      <c r="T2182" s="58">
        <f t="shared" si="992"/>
        <v>2.1588806189103775E-4</v>
      </c>
      <c r="U2182" s="58">
        <f t="shared" si="993"/>
        <v>3.7221940859395457E-3</v>
      </c>
      <c r="V2182" s="58">
        <f t="shared" si="994"/>
        <v>3.5213092021008476E-4</v>
      </c>
      <c r="W2182" s="50">
        <f t="shared" si="995"/>
        <v>172.57115883979748</v>
      </c>
      <c r="X2182" s="50">
        <f t="shared" si="996"/>
        <v>104592.13327146519</v>
      </c>
      <c r="Y2182" s="50">
        <f t="shared" si="997"/>
        <v>104592.13327146519</v>
      </c>
      <c r="Z2182" s="50">
        <f t="shared" si="998"/>
        <v>1.5845001740852087</v>
      </c>
      <c r="AA2182" s="50">
        <f t="shared" si="999"/>
        <v>1.3468251479724274</v>
      </c>
      <c r="AB2182" s="50">
        <f t="shared" si="1000"/>
        <v>688.30801675322778</v>
      </c>
      <c r="AC2182" s="7">
        <f t="shared" si="1001"/>
        <v>0.273714986281196</v>
      </c>
    </row>
    <row r="2183" spans="2:29">
      <c r="B2183" s="7">
        <f t="shared" si="974"/>
        <v>0.85533539447060003</v>
      </c>
      <c r="C2183" s="7">
        <f t="shared" si="975"/>
        <v>3.9764546465392847E-4</v>
      </c>
      <c r="D2183" s="58">
        <f t="shared" si="976"/>
        <v>3558248.8441922092</v>
      </c>
      <c r="E2183" s="7">
        <f t="shared" si="977"/>
        <v>516.08038458675333</v>
      </c>
      <c r="F2183" s="7">
        <f t="shared" si="978"/>
        <v>3456923.8441922092</v>
      </c>
      <c r="G2183" s="57">
        <f t="shared" si="979"/>
        <v>1.2388320770510112E-2</v>
      </c>
      <c r="H2183" s="61">
        <f t="shared" si="980"/>
        <v>1.8952778841248588E-2</v>
      </c>
      <c r="I2183" s="7">
        <f t="shared" si="981"/>
        <v>6.0094442317502786E-2</v>
      </c>
      <c r="J2183" s="58">
        <f t="shared" si="982"/>
        <v>5.522576640714826E-4</v>
      </c>
      <c r="K2183" s="7">
        <f t="shared" si="983"/>
        <v>7.1562758448172866E-3</v>
      </c>
      <c r="L2183" s="7">
        <f t="shared" si="984"/>
        <v>8.260791172960252E-3</v>
      </c>
      <c r="M2183" s="58">
        <f t="shared" si="985"/>
        <v>2.4782373518880754E-2</v>
      </c>
      <c r="N2183" s="58">
        <f t="shared" si="986"/>
        <v>9.9562849013827632E-5</v>
      </c>
      <c r="O2183" s="59">
        <f t="shared" si="987"/>
        <v>0.17684851056081133</v>
      </c>
      <c r="P2183" s="58">
        <f t="shared" si="988"/>
        <v>2.1685998757095537E-4</v>
      </c>
      <c r="Q2183" s="58">
        <f t="shared" si="989"/>
        <v>0.54536014326150806</v>
      </c>
      <c r="R2183" s="58">
        <f t="shared" si="990"/>
        <v>0.54287211407392555</v>
      </c>
      <c r="S2183" s="60">
        <f t="shared" si="991"/>
        <v>2.4880291875825078E-3</v>
      </c>
      <c r="T2183" s="58">
        <f t="shared" si="992"/>
        <v>2.1587063404858659E-4</v>
      </c>
      <c r="U2183" s="58">
        <f t="shared" si="993"/>
        <v>3.723183439461914E-3</v>
      </c>
      <c r="V2183" s="58">
        <f t="shared" si="994"/>
        <v>3.5225300887303812E-4</v>
      </c>
      <c r="W2183" s="50">
        <f t="shared" si="995"/>
        <v>172.56100634920543</v>
      </c>
      <c r="X2183" s="50">
        <f t="shared" si="996"/>
        <v>104583.68993650579</v>
      </c>
      <c r="Y2183" s="50">
        <f t="shared" si="997"/>
        <v>104583.68993650579</v>
      </c>
      <c r="Z2183" s="50">
        <f t="shared" si="998"/>
        <v>1.5844839462186211</v>
      </c>
      <c r="AA2183" s="50">
        <f t="shared" si="999"/>
        <v>1.346811354285828</v>
      </c>
      <c r="AB2183" s="50">
        <f t="shared" si="1000"/>
        <v>688.24540337228905</v>
      </c>
      <c r="AC2183" s="7">
        <f t="shared" si="1001"/>
        <v>0.27369011218338279</v>
      </c>
    </row>
    <row r="2184" spans="2:29">
      <c r="B2184" s="7">
        <f t="shared" si="974"/>
        <v>0.85573303993525396</v>
      </c>
      <c r="C2184" s="7">
        <f t="shared" si="975"/>
        <v>3.9764546465392847E-4</v>
      </c>
      <c r="D2184" s="58">
        <f t="shared" si="976"/>
        <v>3557961.0269944416</v>
      </c>
      <c r="E2184" s="7">
        <f t="shared" si="977"/>
        <v>516.03864022973426</v>
      </c>
      <c r="F2184" s="7">
        <f t="shared" si="978"/>
        <v>3456636.0269944416</v>
      </c>
      <c r="G2184" s="57">
        <f t="shared" si="979"/>
        <v>1.2388001105199307E-2</v>
      </c>
      <c r="H2184" s="61">
        <f t="shared" si="980"/>
        <v>1.895770500081766E-2</v>
      </c>
      <c r="I2184" s="7">
        <f t="shared" si="981"/>
        <v>6.0084589998364642E-2</v>
      </c>
      <c r="J2184" s="58">
        <f t="shared" si="982"/>
        <v>5.5167096192727425E-4</v>
      </c>
      <c r="K2184" s="7">
        <f t="shared" si="983"/>
        <v>7.156962329636125E-3</v>
      </c>
      <c r="L2184" s="7">
        <f t="shared" si="984"/>
        <v>8.2603042534906742E-3</v>
      </c>
      <c r="M2184" s="58">
        <f t="shared" si="985"/>
        <v>2.4780912760472021E-2</v>
      </c>
      <c r="N2184" s="58">
        <f t="shared" si="986"/>
        <v>9.9440770684211107E-5</v>
      </c>
      <c r="O2184" s="59">
        <f t="shared" si="987"/>
        <v>0.17663166892782997</v>
      </c>
      <c r="P2184" s="58">
        <f t="shared" si="988"/>
        <v>2.1684163298135717E-4</v>
      </c>
      <c r="Q2184" s="58">
        <f t="shared" si="989"/>
        <v>0.5453139850848665</v>
      </c>
      <c r="R2184" s="58">
        <f t="shared" si="990"/>
        <v>0.54282820260582421</v>
      </c>
      <c r="S2184" s="60">
        <f t="shared" si="991"/>
        <v>2.4857824790422978E-3</v>
      </c>
      <c r="T2184" s="58">
        <f t="shared" si="992"/>
        <v>2.1585317285244978E-4</v>
      </c>
      <c r="U2184" s="58">
        <f t="shared" si="993"/>
        <v>3.7241718995908221E-3</v>
      </c>
      <c r="V2184" s="58">
        <f t="shared" si="994"/>
        <v>3.5237508720265464E-4</v>
      </c>
      <c r="W2184" s="50">
        <f t="shared" si="995"/>
        <v>172.55083500944849</v>
      </c>
      <c r="X2184" s="50">
        <f t="shared" si="996"/>
        <v>104575.23044255588</v>
      </c>
      <c r="Y2184" s="50">
        <f t="shared" si="997"/>
        <v>104575.23044255588</v>
      </c>
      <c r="Z2184" s="50">
        <f t="shared" si="998"/>
        <v>1.5844676846668988</v>
      </c>
      <c r="AA2184" s="50">
        <f t="shared" si="999"/>
        <v>1.3467975319668639</v>
      </c>
      <c r="AB2184" s="50">
        <f t="shared" si="1000"/>
        <v>688.18267016085247</v>
      </c>
      <c r="AC2184" s="7">
        <f t="shared" si="1001"/>
        <v>0.27366519043139886</v>
      </c>
    </row>
    <row r="2185" spans="2:29">
      <c r="B2185" s="7">
        <f t="shared" si="974"/>
        <v>0.85613068539990789</v>
      </c>
      <c r="C2185" s="7">
        <f t="shared" si="975"/>
        <v>3.9764546465392847E-4</v>
      </c>
      <c r="D2185" s="58">
        <f t="shared" si="976"/>
        <v>3557672.6601150525</v>
      </c>
      <c r="E2185" s="7">
        <f t="shared" si="977"/>
        <v>515.99681614813289</v>
      </c>
      <c r="F2185" s="7">
        <f t="shared" si="978"/>
        <v>3456347.6601150525</v>
      </c>
      <c r="G2185" s="57">
        <f t="shared" si="979"/>
        <v>1.2387680811721515E-2</v>
      </c>
      <c r="H2185" s="61">
        <f t="shared" si="980"/>
        <v>1.896263103327327E-2</v>
      </c>
      <c r="I2185" s="7">
        <f t="shared" si="981"/>
        <v>6.0074737933453422E-2</v>
      </c>
      <c r="J2185" s="58">
        <f t="shared" si="982"/>
        <v>5.5108412245373137E-4</v>
      </c>
      <c r="K2185" s="7">
        <f t="shared" si="983"/>
        <v>7.1576481868672352E-3</v>
      </c>
      <c r="L2185" s="7">
        <f t="shared" si="984"/>
        <v>8.2598164317746973E-3</v>
      </c>
      <c r="M2185" s="58">
        <f t="shared" si="985"/>
        <v>2.4779449295324094E-2</v>
      </c>
      <c r="N2185" s="58">
        <f t="shared" si="986"/>
        <v>9.9318702707085202E-5</v>
      </c>
      <c r="O2185" s="59">
        <f t="shared" si="987"/>
        <v>0.17641484568346008</v>
      </c>
      <c r="P2185" s="58">
        <f t="shared" si="988"/>
        <v>2.1682324436989031E-4</v>
      </c>
      <c r="Q2185" s="58">
        <f t="shared" si="989"/>
        <v>0.54526774134992828</v>
      </c>
      <c r="R2185" s="58">
        <f t="shared" si="990"/>
        <v>0.54278420727432874</v>
      </c>
      <c r="S2185" s="60">
        <f t="shared" si="991"/>
        <v>2.4835340755995361E-3</v>
      </c>
      <c r="T2185" s="58">
        <f t="shared" si="992"/>
        <v>2.1583567830841467E-4</v>
      </c>
      <c r="U2185" s="58">
        <f t="shared" si="993"/>
        <v>3.7251594656522976E-3</v>
      </c>
      <c r="V2185" s="58">
        <f t="shared" si="994"/>
        <v>3.5249715517978055E-4</v>
      </c>
      <c r="W2185" s="50">
        <f t="shared" si="995"/>
        <v>172.54064482252022</v>
      </c>
      <c r="X2185" s="50">
        <f t="shared" si="996"/>
        <v>104566.75479241938</v>
      </c>
      <c r="Y2185" s="50">
        <f t="shared" si="997"/>
        <v>104566.75479241938</v>
      </c>
      <c r="Z2185" s="50">
        <f t="shared" si="998"/>
        <v>1.5844513894197192</v>
      </c>
      <c r="AA2185" s="50">
        <f t="shared" si="999"/>
        <v>1.3467836810067613</v>
      </c>
      <c r="AB2185" s="50">
        <f t="shared" si="1000"/>
        <v>688.11981713971159</v>
      </c>
      <c r="AC2185" s="7">
        <f t="shared" si="1001"/>
        <v>0.27364022103349517</v>
      </c>
    </row>
    <row r="2186" spans="2:29">
      <c r="B2186" s="7">
        <f t="shared" si="974"/>
        <v>0.85652833086456182</v>
      </c>
      <c r="C2186" s="7">
        <f t="shared" si="975"/>
        <v>3.9764546465392847E-4</v>
      </c>
      <c r="D2186" s="58">
        <f t="shared" si="976"/>
        <v>3557383.7436494683</v>
      </c>
      <c r="E2186" s="7">
        <f t="shared" si="977"/>
        <v>515.95491235578982</v>
      </c>
      <c r="F2186" s="7">
        <f t="shared" si="978"/>
        <v>3456058.7436494683</v>
      </c>
      <c r="G2186" s="57">
        <f t="shared" si="979"/>
        <v>1.2387359890079221E-2</v>
      </c>
      <c r="H2186" s="61">
        <f t="shared" si="980"/>
        <v>1.8967556938365632E-2</v>
      </c>
      <c r="I2186" s="7">
        <f t="shared" si="981"/>
        <v>6.0064886123268699E-2</v>
      </c>
      <c r="J2186" s="58">
        <f t="shared" si="982"/>
        <v>5.5049714569242573E-4</v>
      </c>
      <c r="K2186" s="7">
        <f t="shared" si="983"/>
        <v>7.1583334165231001E-3</v>
      </c>
      <c r="L2186" s="7">
        <f t="shared" si="984"/>
        <v>8.2593277079079513E-3</v>
      </c>
      <c r="M2186" s="58">
        <f t="shared" si="985"/>
        <v>2.4777983123723854E-2</v>
      </c>
      <c r="N2186" s="58">
        <f t="shared" si="986"/>
        <v>9.9196645101600018E-5</v>
      </c>
      <c r="O2186" s="59">
        <f t="shared" si="987"/>
        <v>0.17619804086171703</v>
      </c>
      <c r="P2186" s="58">
        <f t="shared" si="988"/>
        <v>2.168048217430496E-4</v>
      </c>
      <c r="Q2186" s="58">
        <f t="shared" si="989"/>
        <v>0.54522141207302643</v>
      </c>
      <c r="R2186" s="58">
        <f t="shared" si="990"/>
        <v>0.54274012809399863</v>
      </c>
      <c r="S2186" s="60">
        <f t="shared" si="991"/>
        <v>2.4812839790278041E-3</v>
      </c>
      <c r="T2186" s="58">
        <f t="shared" si="992"/>
        <v>2.1581815042227075E-4</v>
      </c>
      <c r="U2186" s="58">
        <f t="shared" si="993"/>
        <v>3.7261461369730766E-3</v>
      </c>
      <c r="V2186" s="58">
        <f t="shared" si="994"/>
        <v>3.5261921278526573E-4</v>
      </c>
      <c r="W2186" s="50">
        <f t="shared" si="995"/>
        <v>172.53043579041821</v>
      </c>
      <c r="X2186" s="50">
        <f t="shared" si="996"/>
        <v>104558.26298890104</v>
      </c>
      <c r="Y2186" s="50">
        <f t="shared" si="997"/>
        <v>104558.26298890104</v>
      </c>
      <c r="Z2186" s="50">
        <f t="shared" si="998"/>
        <v>1.5844350604667279</v>
      </c>
      <c r="AA2186" s="50">
        <f t="shared" si="999"/>
        <v>1.3467698013967186</v>
      </c>
      <c r="AB2186" s="50">
        <f t="shared" si="1000"/>
        <v>688.05684432966586</v>
      </c>
      <c r="AC2186" s="7">
        <f t="shared" si="1001"/>
        <v>0.27361520399794131</v>
      </c>
    </row>
    <row r="2187" spans="2:29">
      <c r="B2187" s="7">
        <f t="shared" si="974"/>
        <v>0.85692597632921574</v>
      </c>
      <c r="C2187" s="7">
        <f t="shared" si="975"/>
        <v>3.9764546465392847E-4</v>
      </c>
      <c r="D2187" s="58">
        <f t="shared" si="976"/>
        <v>3557094.2776934607</v>
      </c>
      <c r="E2187" s="7">
        <f t="shared" si="977"/>
        <v>515.91292886659539</v>
      </c>
      <c r="F2187" s="7">
        <f t="shared" si="978"/>
        <v>3455769.2776934607</v>
      </c>
      <c r="G2187" s="57">
        <f t="shared" si="979"/>
        <v>1.238703834027511E-2</v>
      </c>
      <c r="H2187" s="61">
        <f t="shared" si="980"/>
        <v>1.8972482715844959E-2</v>
      </c>
      <c r="I2187" s="7">
        <f t="shared" si="981"/>
        <v>6.0055034568310045E-2</v>
      </c>
      <c r="J2187" s="58">
        <f t="shared" si="982"/>
        <v>5.4991003168495969E-4</v>
      </c>
      <c r="K2187" s="7">
        <f t="shared" si="983"/>
        <v>7.1590180186163199E-3</v>
      </c>
      <c r="L2187" s="7">
        <f t="shared" si="984"/>
        <v>8.25883808198624E-3</v>
      </c>
      <c r="M2187" s="58">
        <f t="shared" si="985"/>
        <v>2.4776514245958718E-2</v>
      </c>
      <c r="N2187" s="58">
        <f t="shared" si="986"/>
        <v>9.9074597886902172E-5</v>
      </c>
      <c r="O2187" s="59">
        <f t="shared" si="987"/>
        <v>0.17598125449660998</v>
      </c>
      <c r="P2187" s="58">
        <f t="shared" si="988"/>
        <v>2.1678636510705229E-4</v>
      </c>
      <c r="Q2187" s="58">
        <f t="shared" si="989"/>
        <v>0.54517499726979624</v>
      </c>
      <c r="R2187" s="58">
        <f t="shared" si="990"/>
        <v>0.5426959650794454</v>
      </c>
      <c r="S2187" s="60">
        <f t="shared" si="991"/>
        <v>2.4790321903508383E-3</v>
      </c>
      <c r="T2187" s="58">
        <f t="shared" si="992"/>
        <v>2.1580058919982821E-4</v>
      </c>
      <c r="U2187" s="58">
        <f t="shared" si="993"/>
        <v>3.7271319128803007E-3</v>
      </c>
      <c r="V2187" s="58">
        <f t="shared" si="994"/>
        <v>3.5274125999996356E-4</v>
      </c>
      <c r="W2187" s="50">
        <f t="shared" si="995"/>
        <v>172.52020791514377</v>
      </c>
      <c r="X2187" s="50">
        <f t="shared" si="996"/>
        <v>104549.7550348158</v>
      </c>
      <c r="Y2187" s="50">
        <f t="shared" si="997"/>
        <v>104549.7550348158</v>
      </c>
      <c r="Z2187" s="50">
        <f t="shared" si="998"/>
        <v>1.5844186977975574</v>
      </c>
      <c r="AA2187" s="50">
        <f t="shared" si="999"/>
        <v>1.3467558931279238</v>
      </c>
      <c r="AB2187" s="50">
        <f t="shared" si="1000"/>
        <v>687.99375175158957</v>
      </c>
      <c r="AC2187" s="7">
        <f t="shared" si="1001"/>
        <v>0.27359013933302301</v>
      </c>
    </row>
    <row r="2188" spans="2:29">
      <c r="B2188" s="7">
        <f t="shared" si="974"/>
        <v>0.85732362179386967</v>
      </c>
      <c r="C2188" s="7">
        <f t="shared" si="975"/>
        <v>3.9764546465392847E-4</v>
      </c>
      <c r="D2188" s="58">
        <f t="shared" si="976"/>
        <v>3556804.2623428623</v>
      </c>
      <c r="E2188" s="7">
        <f t="shared" si="977"/>
        <v>515.87086569444909</v>
      </c>
      <c r="F2188" s="7">
        <f t="shared" si="978"/>
        <v>3455479.2623428623</v>
      </c>
      <c r="G2188" s="57">
        <f t="shared" si="979"/>
        <v>1.2386716162311733E-2</v>
      </c>
      <c r="H2188" s="61">
        <f t="shared" si="980"/>
        <v>1.8977408365461464E-2</v>
      </c>
      <c r="I2188" s="7">
        <f t="shared" si="981"/>
        <v>6.0045183269077033E-2</v>
      </c>
      <c r="J2188" s="58">
        <f t="shared" si="982"/>
        <v>5.4932278047296564E-4</v>
      </c>
      <c r="K2188" s="7">
        <f t="shared" si="983"/>
        <v>7.1597019931596223E-3</v>
      </c>
      <c r="L2188" s="7">
        <f t="shared" si="984"/>
        <v>8.2583475541055541E-3</v>
      </c>
      <c r="M2188" s="58">
        <f t="shared" si="985"/>
        <v>2.4775042662316664E-2</v>
      </c>
      <c r="N2188" s="58">
        <f t="shared" si="986"/>
        <v>9.8952561082134581E-5</v>
      </c>
      <c r="O2188" s="59">
        <f t="shared" si="987"/>
        <v>0.17576448662214156</v>
      </c>
      <c r="P2188" s="58">
        <f t="shared" si="988"/>
        <v>2.1676787446842094E-4</v>
      </c>
      <c r="Q2188" s="58">
        <f t="shared" si="989"/>
        <v>0.54512849695664045</v>
      </c>
      <c r="R2188" s="58">
        <f t="shared" si="990"/>
        <v>0.5426517182452899</v>
      </c>
      <c r="S2188" s="60">
        <f t="shared" si="991"/>
        <v>2.4767787113505468E-3</v>
      </c>
      <c r="T2188" s="58">
        <f t="shared" si="992"/>
        <v>2.1578299464690098E-4</v>
      </c>
      <c r="U2188" s="58">
        <f t="shared" si="993"/>
        <v>3.7281167927018205E-3</v>
      </c>
      <c r="V2188" s="58">
        <f t="shared" si="994"/>
        <v>3.5286329680473121E-4</v>
      </c>
      <c r="W2188" s="50">
        <f t="shared" si="995"/>
        <v>172.50996119870209</v>
      </c>
      <c r="X2188" s="50">
        <f t="shared" si="996"/>
        <v>104541.23093298034</v>
      </c>
      <c r="Y2188" s="50">
        <f t="shared" si="997"/>
        <v>104541.23093298034</v>
      </c>
      <c r="Z2188" s="50">
        <f t="shared" si="998"/>
        <v>1.5844023014018105</v>
      </c>
      <c r="AA2188" s="50">
        <f t="shared" si="999"/>
        <v>1.3467419561915388</v>
      </c>
      <c r="AB2188" s="50">
        <f t="shared" si="1000"/>
        <v>687.93053942637039</v>
      </c>
      <c r="AC2188" s="7">
        <f t="shared" si="1001"/>
        <v>0.27356502704704355</v>
      </c>
    </row>
    <row r="2189" spans="2:29">
      <c r="B2189" s="7">
        <f t="shared" si="974"/>
        <v>0.8577212672585236</v>
      </c>
      <c r="C2189" s="7">
        <f t="shared" si="975"/>
        <v>3.9764546465392847E-4</v>
      </c>
      <c r="D2189" s="58">
        <f t="shared" si="976"/>
        <v>3556513.6976938532</v>
      </c>
      <c r="E2189" s="7">
        <f t="shared" si="977"/>
        <v>515.82872285330052</v>
      </c>
      <c r="F2189" s="7">
        <f t="shared" si="978"/>
        <v>3455188.6976938532</v>
      </c>
      <c r="G2189" s="57">
        <f t="shared" si="979"/>
        <v>1.2386393356191823E-2</v>
      </c>
      <c r="H2189" s="61">
        <f t="shared" si="980"/>
        <v>1.8982333886965363E-2</v>
      </c>
      <c r="I2189" s="7">
        <f t="shared" si="981"/>
        <v>6.0035332226069237E-2</v>
      </c>
      <c r="J2189" s="58">
        <f t="shared" si="982"/>
        <v>5.4873539209810763E-4</v>
      </c>
      <c r="K2189" s="7">
        <f t="shared" si="983"/>
        <v>7.1603853401658512E-3</v>
      </c>
      <c r="L2189" s="7">
        <f t="shared" si="984"/>
        <v>8.2578561243620667E-3</v>
      </c>
      <c r="M2189" s="58">
        <f t="shared" si="985"/>
        <v>2.47735683730862E-2</v>
      </c>
      <c r="N2189" s="58">
        <f t="shared" si="986"/>
        <v>9.8830534706436776E-5</v>
      </c>
      <c r="O2189" s="59">
        <f t="shared" si="987"/>
        <v>0.17554773727230832</v>
      </c>
      <c r="P2189" s="58">
        <f t="shared" si="988"/>
        <v>2.1674934983323402E-4</v>
      </c>
      <c r="Q2189" s="58">
        <f t="shared" si="989"/>
        <v>0.54508191114884552</v>
      </c>
      <c r="R2189" s="58">
        <f t="shared" si="990"/>
        <v>0.54260738760620597</v>
      </c>
      <c r="S2189" s="60">
        <f t="shared" si="991"/>
        <v>2.4745235426395507E-3</v>
      </c>
      <c r="T2189" s="58">
        <f t="shared" si="992"/>
        <v>2.1576536676932404E-4</v>
      </c>
      <c r="U2189" s="58">
        <f t="shared" si="993"/>
        <v>3.7291007757657311E-3</v>
      </c>
      <c r="V2189" s="58">
        <f t="shared" si="994"/>
        <v>3.5298532318042897E-4</v>
      </c>
      <c r="W2189" s="50">
        <f t="shared" si="995"/>
        <v>172.49969564310206</v>
      </c>
      <c r="X2189" s="50">
        <f t="shared" si="996"/>
        <v>104532.69068622157</v>
      </c>
      <c r="Y2189" s="50">
        <f t="shared" si="997"/>
        <v>104532.69068622157</v>
      </c>
      <c r="Z2189" s="50">
        <f t="shared" si="998"/>
        <v>1.5843858712690773</v>
      </c>
      <c r="AA2189" s="50">
        <f t="shared" si="999"/>
        <v>1.3467279905787157</v>
      </c>
      <c r="AB2189" s="50">
        <f t="shared" si="1000"/>
        <v>687.86720737497251</v>
      </c>
      <c r="AC2189" s="7">
        <f t="shared" si="1001"/>
        <v>0.2735398671483239</v>
      </c>
    </row>
    <row r="2190" spans="2:29">
      <c r="B2190" s="7">
        <f t="shared" si="974"/>
        <v>0.85811891272317753</v>
      </c>
      <c r="C2190" s="7">
        <f t="shared" si="975"/>
        <v>3.9764546465392847E-4</v>
      </c>
      <c r="D2190" s="58">
        <f t="shared" si="976"/>
        <v>3556222.5838425178</v>
      </c>
      <c r="E2190" s="7">
        <f t="shared" si="977"/>
        <v>515.78650035708552</v>
      </c>
      <c r="F2190" s="7">
        <f t="shared" si="978"/>
        <v>3454897.5838425178</v>
      </c>
      <c r="G2190" s="57">
        <f t="shared" si="979"/>
        <v>1.2386069921917821E-2</v>
      </c>
      <c r="H2190" s="61">
        <f t="shared" si="980"/>
        <v>1.8987259280106871E-2</v>
      </c>
      <c r="I2190" s="7">
        <f t="shared" si="981"/>
        <v>6.002548143978622E-2</v>
      </c>
      <c r="J2190" s="58">
        <f t="shared" si="982"/>
        <v>5.4814786660207896E-4</v>
      </c>
      <c r="K2190" s="7">
        <f t="shared" si="983"/>
        <v>7.1610680596479806E-3</v>
      </c>
      <c r="L2190" s="7">
        <f t="shared" si="984"/>
        <v>8.2573637928521383E-3</v>
      </c>
      <c r="M2190" s="58">
        <f t="shared" si="985"/>
        <v>2.4772091378556415E-2</v>
      </c>
      <c r="N2190" s="58">
        <f t="shared" si="986"/>
        <v>9.8708518778944517E-5</v>
      </c>
      <c r="O2190" s="59">
        <f t="shared" si="987"/>
        <v>0.1753310064811002</v>
      </c>
      <c r="P2190" s="58">
        <f t="shared" si="988"/>
        <v>2.1673079120812511E-4</v>
      </c>
      <c r="Q2190" s="58">
        <f t="shared" si="989"/>
        <v>0.54503523986309332</v>
      </c>
      <c r="R2190" s="58">
        <f t="shared" si="990"/>
        <v>0.54256297317685309</v>
      </c>
      <c r="S2190" s="60">
        <f t="shared" si="991"/>
        <v>2.472266686240232E-3</v>
      </c>
      <c r="T2190" s="58">
        <f t="shared" si="992"/>
        <v>2.1574770557292668E-4</v>
      </c>
      <c r="U2190" s="58">
        <f t="shared" si="993"/>
        <v>3.7300838614009297E-3</v>
      </c>
      <c r="V2190" s="58">
        <f t="shared" si="994"/>
        <v>3.5310733910792123E-4</v>
      </c>
      <c r="W2190" s="50">
        <f t="shared" si="995"/>
        <v>172.48941125035665</v>
      </c>
      <c r="X2190" s="50">
        <f t="shared" si="996"/>
        <v>104524.13429736362</v>
      </c>
      <c r="Y2190" s="50">
        <f t="shared" si="997"/>
        <v>104524.13429736362</v>
      </c>
      <c r="Z2190" s="50">
        <f t="shared" si="998"/>
        <v>1.5843694073889092</v>
      </c>
      <c r="AA2190" s="50">
        <f t="shared" si="999"/>
        <v>1.3467139962805728</v>
      </c>
      <c r="AB2190" s="50">
        <f t="shared" si="1000"/>
        <v>687.80375561833819</v>
      </c>
      <c r="AC2190" s="7">
        <f t="shared" si="1001"/>
        <v>0.27351465964519611</v>
      </c>
    </row>
    <row r="2191" spans="2:29">
      <c r="B2191" s="7">
        <f t="shared" si="974"/>
        <v>0.85851655818783146</v>
      </c>
      <c r="C2191" s="7">
        <f t="shared" si="975"/>
        <v>3.9764546465392847E-4</v>
      </c>
      <c r="D2191" s="58">
        <f t="shared" si="976"/>
        <v>3555930.9208853748</v>
      </c>
      <c r="E2191" s="7">
        <f t="shared" si="977"/>
        <v>515.74419821980314</v>
      </c>
      <c r="F2191" s="7">
        <f t="shared" si="978"/>
        <v>3454605.9208853748</v>
      </c>
      <c r="G2191" s="57">
        <f t="shared" si="979"/>
        <v>1.2385745859492446E-2</v>
      </c>
      <c r="H2191" s="61">
        <f t="shared" si="980"/>
        <v>1.899218454463621E-2</v>
      </c>
      <c r="I2191" s="7">
        <f t="shared" si="981"/>
        <v>6.0015630910727542E-2</v>
      </c>
      <c r="J2191" s="58">
        <f t="shared" si="982"/>
        <v>5.4756020402660355E-4</v>
      </c>
      <c r="K2191" s="7">
        <f t="shared" si="983"/>
        <v>7.1617501516191007E-3</v>
      </c>
      <c r="L2191" s="7">
        <f t="shared" si="984"/>
        <v>8.256870559672308E-3</v>
      </c>
      <c r="M2191" s="58">
        <f t="shared" si="985"/>
        <v>2.4770611679016924E-2</v>
      </c>
      <c r="N2191" s="58">
        <f t="shared" si="986"/>
        <v>9.8586513318789934E-5</v>
      </c>
      <c r="O2191" s="59">
        <f t="shared" si="987"/>
        <v>0.17511429428250061</v>
      </c>
      <c r="P2191" s="58">
        <f t="shared" si="988"/>
        <v>2.1671219859958901E-4</v>
      </c>
      <c r="Q2191" s="58">
        <f t="shared" si="989"/>
        <v>0.54498848311571724</v>
      </c>
      <c r="R2191" s="58">
        <f t="shared" si="990"/>
        <v>0.5425184749719566</v>
      </c>
      <c r="S2191" s="60">
        <f t="shared" si="991"/>
        <v>2.470008143760638E-3</v>
      </c>
      <c r="T2191" s="58">
        <f t="shared" si="992"/>
        <v>2.1573001106356434E-4</v>
      </c>
      <c r="U2191" s="58">
        <f t="shared" si="993"/>
        <v>3.7310660489369546E-3</v>
      </c>
      <c r="V2191" s="58">
        <f t="shared" si="994"/>
        <v>3.5322934456807583E-4</v>
      </c>
      <c r="W2191" s="50">
        <f t="shared" si="995"/>
        <v>172.47910802248242</v>
      </c>
      <c r="X2191" s="50">
        <f t="shared" si="996"/>
        <v>104515.56176924333</v>
      </c>
      <c r="Y2191" s="50">
        <f t="shared" si="997"/>
        <v>104515.56176924333</v>
      </c>
      <c r="Z2191" s="50">
        <f t="shared" si="998"/>
        <v>1.5843529097508493</v>
      </c>
      <c r="AA2191" s="50">
        <f t="shared" si="999"/>
        <v>1.3466999732882219</v>
      </c>
      <c r="AB2191" s="50">
        <f t="shared" si="1000"/>
        <v>687.74018417750528</v>
      </c>
      <c r="AC2191" s="7">
        <f t="shared" si="1001"/>
        <v>0.27348940454600679</v>
      </c>
    </row>
    <row r="2192" spans="2:29">
      <c r="B2192" s="7">
        <f t="shared" si="974"/>
        <v>0.85891420365248539</v>
      </c>
      <c r="C2192" s="7">
        <f t="shared" si="975"/>
        <v>3.9764546465392847E-4</v>
      </c>
      <c r="D2192" s="58">
        <f t="shared" si="976"/>
        <v>3555638.7089192225</v>
      </c>
      <c r="E2192" s="7">
        <f t="shared" si="977"/>
        <v>515.70181645549258</v>
      </c>
      <c r="F2192" s="7">
        <f t="shared" si="978"/>
        <v>3454313.7089192225</v>
      </c>
      <c r="G2192" s="57">
        <f t="shared" si="979"/>
        <v>1.2385421168918529E-2</v>
      </c>
      <c r="H2192" s="61">
        <f t="shared" si="980"/>
        <v>1.8997109680303593E-2</v>
      </c>
      <c r="I2192" s="7">
        <f t="shared" si="981"/>
        <v>6.0005780639392776E-2</v>
      </c>
      <c r="J2192" s="58">
        <f t="shared" si="982"/>
        <v>5.4697240441343683E-4</v>
      </c>
      <c r="K2192" s="7">
        <f t="shared" si="983"/>
        <v>7.1624316160924283E-3</v>
      </c>
      <c r="L2192" s="7">
        <f t="shared" si="984"/>
        <v>8.2563764249193022E-3</v>
      </c>
      <c r="M2192" s="58">
        <f t="shared" si="985"/>
        <v>2.4769129274757905E-2</v>
      </c>
      <c r="N2192" s="58">
        <f t="shared" si="986"/>
        <v>9.8464518345101783E-5</v>
      </c>
      <c r="O2192" s="59">
        <f t="shared" si="987"/>
        <v>0.17489760071048704</v>
      </c>
      <c r="P2192" s="58">
        <f t="shared" si="988"/>
        <v>2.1669357201356543E-4</v>
      </c>
      <c r="Q2192" s="58">
        <f t="shared" si="989"/>
        <v>0.5449416409216542</v>
      </c>
      <c r="R2192" s="58">
        <f t="shared" si="990"/>
        <v>0.5424738930062849</v>
      </c>
      <c r="S2192" s="60">
        <f t="shared" si="991"/>
        <v>2.4677479153693005E-3</v>
      </c>
      <c r="T2192" s="58">
        <f t="shared" si="992"/>
        <v>2.1571228324710964E-4</v>
      </c>
      <c r="U2192" s="58">
        <f t="shared" si="993"/>
        <v>3.7320473377034109E-3</v>
      </c>
      <c r="V2192" s="58">
        <f t="shared" si="994"/>
        <v>3.5335133954176397E-4</v>
      </c>
      <c r="W2192" s="50">
        <f t="shared" si="995"/>
        <v>172.46878596149995</v>
      </c>
      <c r="X2192" s="50">
        <f t="shared" si="996"/>
        <v>104506.9731047058</v>
      </c>
      <c r="Y2192" s="50">
        <f t="shared" si="997"/>
        <v>104506.9731047058</v>
      </c>
      <c r="Z2192" s="50">
        <f t="shared" si="998"/>
        <v>1.5843363783444235</v>
      </c>
      <c r="AA2192" s="50">
        <f t="shared" si="999"/>
        <v>1.34668592159276</v>
      </c>
      <c r="AB2192" s="50">
        <f t="shared" si="1000"/>
        <v>687.67649307357169</v>
      </c>
      <c r="AC2192" s="7">
        <f t="shared" si="1001"/>
        <v>0.27346410185913345</v>
      </c>
    </row>
    <row r="2193" spans="2:29">
      <c r="B2193" s="7">
        <f t="shared" si="974"/>
        <v>0.85931184911713931</v>
      </c>
      <c r="C2193" s="7">
        <f t="shared" si="975"/>
        <v>3.9764546465392847E-4</v>
      </c>
      <c r="D2193" s="58">
        <f t="shared" si="976"/>
        <v>3555345.9480405967</v>
      </c>
      <c r="E2193" s="7">
        <f t="shared" si="977"/>
        <v>515.65935507815527</v>
      </c>
      <c r="F2193" s="7">
        <f t="shared" si="978"/>
        <v>3454020.9480405967</v>
      </c>
      <c r="G2193" s="57">
        <f t="shared" si="979"/>
        <v>1.2385095850198417E-2</v>
      </c>
      <c r="H2193" s="61">
        <f t="shared" si="980"/>
        <v>1.9002034686859241E-2</v>
      </c>
      <c r="I2193" s="7">
        <f t="shared" si="981"/>
        <v>5.9995930626281481E-2</v>
      </c>
      <c r="J2193" s="58">
        <f t="shared" si="982"/>
        <v>5.4638446780436395E-4</v>
      </c>
      <c r="K2193" s="7">
        <f t="shared" si="983"/>
        <v>7.1631124530813018E-3</v>
      </c>
      <c r="L2193" s="7">
        <f t="shared" si="984"/>
        <v>8.2558813886900295E-3</v>
      </c>
      <c r="M2193" s="58">
        <f t="shared" si="985"/>
        <v>2.4767644166070087E-2</v>
      </c>
      <c r="N2193" s="58">
        <f t="shared" si="986"/>
        <v>9.8342533877005038E-5</v>
      </c>
      <c r="O2193" s="59">
        <f t="shared" si="987"/>
        <v>0.17468092579903019</v>
      </c>
      <c r="P2193" s="58">
        <f t="shared" si="988"/>
        <v>2.1667491145685447E-4</v>
      </c>
      <c r="Q2193" s="58">
        <f t="shared" si="989"/>
        <v>0.54489471329800532</v>
      </c>
      <c r="R2193" s="58">
        <f t="shared" si="990"/>
        <v>0.54242922729456633</v>
      </c>
      <c r="S2193" s="60">
        <f t="shared" si="991"/>
        <v>2.465486003438988E-3</v>
      </c>
      <c r="T2193" s="58">
        <f t="shared" si="992"/>
        <v>2.1569452212941921E-4</v>
      </c>
      <c r="U2193" s="58">
        <f t="shared" si="993"/>
        <v>3.733027727030846E-3</v>
      </c>
      <c r="V2193" s="58">
        <f t="shared" si="994"/>
        <v>3.534733240098607E-4</v>
      </c>
      <c r="W2193" s="50">
        <f t="shared" si="995"/>
        <v>172.45844506943354</v>
      </c>
      <c r="X2193" s="50">
        <f t="shared" si="996"/>
        <v>104498.36830658841</v>
      </c>
      <c r="Y2193" s="50">
        <f t="shared" si="997"/>
        <v>104498.36830658841</v>
      </c>
      <c r="Z2193" s="50">
        <f t="shared" si="998"/>
        <v>1.5843198131591103</v>
      </c>
      <c r="AA2193" s="50">
        <f t="shared" si="999"/>
        <v>1.3466718411852436</v>
      </c>
      <c r="AB2193" s="50">
        <f t="shared" si="1000"/>
        <v>687.61268232757868</v>
      </c>
      <c r="AC2193" s="7">
        <f t="shared" si="1001"/>
        <v>0.27343875159295428</v>
      </c>
    </row>
    <row r="2194" spans="2:29">
      <c r="B2194" s="7">
        <f t="shared" si="974"/>
        <v>0.85970949458179324</v>
      </c>
      <c r="C2194" s="7">
        <f t="shared" si="975"/>
        <v>3.9764546465392847E-4</v>
      </c>
      <c r="D2194" s="58">
        <f t="shared" si="976"/>
        <v>3555052.6383465948</v>
      </c>
      <c r="E2194" s="7">
        <f t="shared" si="977"/>
        <v>515.61681410187407</v>
      </c>
      <c r="F2194" s="7">
        <f t="shared" si="978"/>
        <v>3453727.6383465948</v>
      </c>
      <c r="G2194" s="57">
        <f t="shared" si="979"/>
        <v>1.2384769903334879E-2</v>
      </c>
      <c r="H2194" s="61">
        <f t="shared" si="980"/>
        <v>1.9006959564053377E-2</v>
      </c>
      <c r="I2194" s="7">
        <f t="shared" si="981"/>
        <v>5.9986080871893208E-2</v>
      </c>
      <c r="J2194" s="58">
        <f t="shared" si="982"/>
        <v>5.457963942412001E-4</v>
      </c>
      <c r="K2194" s="7">
        <f t="shared" si="983"/>
        <v>7.1637926625991799E-3</v>
      </c>
      <c r="L2194" s="7">
        <f t="shared" si="984"/>
        <v>8.2553854510815806E-3</v>
      </c>
      <c r="M2194" s="58">
        <f t="shared" si="985"/>
        <v>2.4766156353244743E-2</v>
      </c>
      <c r="N2194" s="58">
        <f t="shared" si="986"/>
        <v>9.8220559933621013E-5</v>
      </c>
      <c r="O2194" s="59">
        <f t="shared" si="987"/>
        <v>0.17446426958209432</v>
      </c>
      <c r="P2194" s="58">
        <f t="shared" si="988"/>
        <v>2.1665621693586767E-4</v>
      </c>
      <c r="Q2194" s="58">
        <f t="shared" si="989"/>
        <v>0.54484770026089435</v>
      </c>
      <c r="R2194" s="58">
        <f t="shared" si="990"/>
        <v>0.5423844778516147</v>
      </c>
      <c r="S2194" s="60">
        <f t="shared" si="991"/>
        <v>2.4632224092796529E-3</v>
      </c>
      <c r="T2194" s="58">
        <f t="shared" si="992"/>
        <v>2.1567672771638369E-4</v>
      </c>
      <c r="U2194" s="58">
        <f t="shared" si="993"/>
        <v>3.7340072162503298E-3</v>
      </c>
      <c r="V2194" s="58">
        <f t="shared" si="994"/>
        <v>3.5359529795324476E-4</v>
      </c>
      <c r="W2194" s="50">
        <f t="shared" si="995"/>
        <v>172.44808534831139</v>
      </c>
      <c r="X2194" s="50">
        <f t="shared" si="996"/>
        <v>104489.74737774501</v>
      </c>
      <c r="Y2194" s="50">
        <f t="shared" si="997"/>
        <v>104489.74737774501</v>
      </c>
      <c r="Z2194" s="50">
        <f t="shared" si="998"/>
        <v>1.5843032141843867</v>
      </c>
      <c r="AA2194" s="50">
        <f t="shared" si="999"/>
        <v>1.3466577320567286</v>
      </c>
      <c r="AB2194" s="50">
        <f t="shared" si="1000"/>
        <v>687.54875196068986</v>
      </c>
      <c r="AC2194" s="7">
        <f t="shared" si="1001"/>
        <v>0.27341335375586062</v>
      </c>
    </row>
    <row r="2195" spans="2:29">
      <c r="B2195" s="7">
        <f t="shared" si="974"/>
        <v>0.86010714004644717</v>
      </c>
      <c r="C2195" s="7">
        <f t="shared" si="975"/>
        <v>3.9764546465392847E-4</v>
      </c>
      <c r="D2195" s="58">
        <f t="shared" si="976"/>
        <v>3554758.7799344803</v>
      </c>
      <c r="E2195" s="7">
        <f t="shared" si="977"/>
        <v>515.5741935407558</v>
      </c>
      <c r="F2195" s="7">
        <f t="shared" si="978"/>
        <v>3453433.7799344803</v>
      </c>
      <c r="G2195" s="57">
        <f t="shared" si="979"/>
        <v>1.2384443328330681E-2</v>
      </c>
      <c r="H2195" s="61">
        <f t="shared" si="980"/>
        <v>1.901188431163622E-2</v>
      </c>
      <c r="I2195" s="7">
        <f t="shared" si="981"/>
        <v>5.9976231376727522E-2</v>
      </c>
      <c r="J2195" s="58">
        <f t="shared" si="982"/>
        <v>5.4520818376579201E-4</v>
      </c>
      <c r="K2195" s="7">
        <f t="shared" si="983"/>
        <v>7.1644722446596474E-3</v>
      </c>
      <c r="L2195" s="7">
        <f t="shared" si="984"/>
        <v>8.2548886121912319E-3</v>
      </c>
      <c r="M2195" s="58">
        <f t="shared" si="985"/>
        <v>2.4764665836573697E-2</v>
      </c>
      <c r="N2195" s="58">
        <f t="shared" si="986"/>
        <v>9.8098596534067553E-5</v>
      </c>
      <c r="O2195" s="59">
        <f t="shared" si="987"/>
        <v>0.1742476320936375</v>
      </c>
      <c r="P2195" s="58">
        <f t="shared" si="988"/>
        <v>2.1663748845682229E-4</v>
      </c>
      <c r="Q2195" s="58">
        <f t="shared" si="989"/>
        <v>0.54480060182595635</v>
      </c>
      <c r="R2195" s="58">
        <f t="shared" si="990"/>
        <v>0.54233964469226903</v>
      </c>
      <c r="S2195" s="60">
        <f t="shared" si="991"/>
        <v>2.4609571336873248E-3</v>
      </c>
      <c r="T2195" s="58">
        <f t="shared" si="992"/>
        <v>2.1565890001390379E-4</v>
      </c>
      <c r="U2195" s="58">
        <f t="shared" si="993"/>
        <v>3.7349858046932479E-3</v>
      </c>
      <c r="V2195" s="58">
        <f t="shared" si="994"/>
        <v>3.5371726135279821E-4</v>
      </c>
      <c r="W2195" s="50">
        <f t="shared" si="995"/>
        <v>172.43770680016547</v>
      </c>
      <c r="X2195" s="50">
        <f t="shared" si="996"/>
        <v>104481.11032103439</v>
      </c>
      <c r="Y2195" s="50">
        <f t="shared" si="997"/>
        <v>104481.11032103439</v>
      </c>
      <c r="Z2195" s="50">
        <f t="shared" si="998"/>
        <v>1.584286581409706</v>
      </c>
      <c r="AA2195" s="50">
        <f t="shared" si="999"/>
        <v>1.34664359419825</v>
      </c>
      <c r="AB2195" s="50">
        <f t="shared" si="1000"/>
        <v>687.48470199410519</v>
      </c>
      <c r="AC2195" s="7">
        <f t="shared" si="1001"/>
        <v>0.2733879083562753</v>
      </c>
    </row>
    <row r="2196" spans="2:29">
      <c r="B2196" s="7">
        <f t="shared" si="974"/>
        <v>0.8605047855111011</v>
      </c>
      <c r="C2196" s="7">
        <f t="shared" si="975"/>
        <v>3.9764546465392847E-4</v>
      </c>
      <c r="D2196" s="58">
        <f t="shared" si="976"/>
        <v>3554464.3729014914</v>
      </c>
      <c r="E2196" s="7">
        <f t="shared" si="977"/>
        <v>515.53149340890354</v>
      </c>
      <c r="F2196" s="7">
        <f t="shared" si="978"/>
        <v>3453139.3729014914</v>
      </c>
      <c r="G2196" s="57">
        <f t="shared" si="979"/>
        <v>1.2384116125188353E-2</v>
      </c>
      <c r="H2196" s="61">
        <f t="shared" si="980"/>
        <v>1.9016808929357993E-2</v>
      </c>
      <c r="I2196" s="7">
        <f t="shared" si="981"/>
        <v>5.9966382141283976E-2</v>
      </c>
      <c r="J2196" s="58">
        <f t="shared" si="982"/>
        <v>5.4461983642001602E-4</v>
      </c>
      <c r="K2196" s="7">
        <f t="shared" si="983"/>
        <v>7.1651511992764112E-3</v>
      </c>
      <c r="L2196" s="7">
        <f t="shared" si="984"/>
        <v>8.2543908721164436E-3</v>
      </c>
      <c r="M2196" s="58">
        <f t="shared" si="985"/>
        <v>2.4763172616349333E-2</v>
      </c>
      <c r="N2196" s="58">
        <f t="shared" si="986"/>
        <v>9.7976643697458751E-5</v>
      </c>
      <c r="O2196" s="59">
        <f t="shared" si="987"/>
        <v>0.17403101336761109</v>
      </c>
      <c r="P2196" s="58">
        <f t="shared" si="988"/>
        <v>2.1661872602640742E-4</v>
      </c>
      <c r="Q2196" s="58">
        <f t="shared" si="989"/>
        <v>0.5447534180100132</v>
      </c>
      <c r="R2196" s="58">
        <f t="shared" si="990"/>
        <v>0.5422947278313649</v>
      </c>
      <c r="S2196" s="60">
        <f t="shared" si="991"/>
        <v>2.458690178648304E-3</v>
      </c>
      <c r="T2196" s="58">
        <f t="shared" si="992"/>
        <v>2.1564103902787878E-4</v>
      </c>
      <c r="U2196" s="58">
        <f t="shared" si="993"/>
        <v>3.735963491691776E-3</v>
      </c>
      <c r="V2196" s="58">
        <f t="shared" si="994"/>
        <v>3.5383921418940699E-4</v>
      </c>
      <c r="W2196" s="50">
        <f t="shared" si="995"/>
        <v>172.42730942703164</v>
      </c>
      <c r="X2196" s="50">
        <f t="shared" si="996"/>
        <v>104472.45713931453</v>
      </c>
      <c r="Y2196" s="50">
        <f t="shared" si="997"/>
        <v>104472.45713931453</v>
      </c>
      <c r="Z2196" s="50">
        <f t="shared" si="998"/>
        <v>1.5842699148244876</v>
      </c>
      <c r="AA2196" s="50">
        <f t="shared" si="999"/>
        <v>1.3466294276008144</v>
      </c>
      <c r="AB2196" s="50">
        <f t="shared" si="1000"/>
        <v>687.42053244901854</v>
      </c>
      <c r="AC2196" s="7">
        <f t="shared" si="1001"/>
        <v>0.27336241540262723</v>
      </c>
    </row>
    <row r="2197" spans="2:29">
      <c r="B2197" s="7">
        <f t="shared" si="974"/>
        <v>0.86090243097575503</v>
      </c>
      <c r="C2197" s="7">
        <f t="shared" si="975"/>
        <v>3.9764546465392847E-4</v>
      </c>
      <c r="D2197" s="58">
        <f t="shared" si="976"/>
        <v>3554169.417345278</v>
      </c>
      <c r="E2197" s="7">
        <f t="shared" si="977"/>
        <v>515.4887137204804</v>
      </c>
      <c r="F2197" s="7">
        <f t="shared" si="978"/>
        <v>3452844.417345278</v>
      </c>
      <c r="G2197" s="57">
        <f t="shared" si="979"/>
        <v>1.2383788293910689E-2</v>
      </c>
      <c r="H2197" s="61">
        <f t="shared" si="980"/>
        <v>1.902173341696892E-2</v>
      </c>
      <c r="I2197" s="7">
        <f t="shared" si="981"/>
        <v>5.9956533166062122E-2</v>
      </c>
      <c r="J2197" s="58">
        <f t="shared" si="982"/>
        <v>5.4403135224577936E-4</v>
      </c>
      <c r="K2197" s="7">
        <f t="shared" si="983"/>
        <v>7.165829526463296E-3</v>
      </c>
      <c r="L2197" s="7">
        <f t="shared" si="984"/>
        <v>8.2538922309548547E-3</v>
      </c>
      <c r="M2197" s="58">
        <f t="shared" si="985"/>
        <v>2.4761676692864564E-2</v>
      </c>
      <c r="N2197" s="58">
        <f t="shared" si="986"/>
        <v>9.7854701442905091E-5</v>
      </c>
      <c r="O2197" s="59">
        <f t="shared" si="987"/>
        <v>0.17381441343796017</v>
      </c>
      <c r="P2197" s="58">
        <f t="shared" si="988"/>
        <v>2.1659992965092356E-4</v>
      </c>
      <c r="Q2197" s="58">
        <f t="shared" si="989"/>
        <v>0.54470614882890933</v>
      </c>
      <c r="R2197" s="58">
        <f t="shared" si="990"/>
        <v>0.54224972728380039</v>
      </c>
      <c r="S2197" s="60">
        <f t="shared" si="991"/>
        <v>2.4564215451089444E-3</v>
      </c>
      <c r="T2197" s="58">
        <f t="shared" si="992"/>
        <v>2.1562314476423279E-4</v>
      </c>
      <c r="U2197" s="58">
        <f t="shared" si="993"/>
        <v>3.736940276578467E-3</v>
      </c>
      <c r="V2197" s="58">
        <f t="shared" si="994"/>
        <v>3.5396115644396067E-4</v>
      </c>
      <c r="W2197" s="50">
        <f t="shared" si="995"/>
        <v>172.41689323094954</v>
      </c>
      <c r="X2197" s="50">
        <f t="shared" si="996"/>
        <v>104463.78783545559</v>
      </c>
      <c r="Y2197" s="50">
        <f t="shared" si="997"/>
        <v>104463.78783545559</v>
      </c>
      <c r="Z2197" s="50">
        <f t="shared" si="998"/>
        <v>1.5842532144181409</v>
      </c>
      <c r="AA2197" s="50">
        <f t="shared" si="999"/>
        <v>1.3466152322554197</v>
      </c>
      <c r="AB2197" s="50">
        <f t="shared" si="1000"/>
        <v>687.356243346714</v>
      </c>
      <c r="AC2197" s="7">
        <f t="shared" si="1001"/>
        <v>0.27333687490336189</v>
      </c>
    </row>
    <row r="2198" spans="2:29">
      <c r="B2198" s="7">
        <f t="shared" si="974"/>
        <v>0.86130007644040896</v>
      </c>
      <c r="C2198" s="7">
        <f t="shared" si="975"/>
        <v>3.9764546465392847E-4</v>
      </c>
      <c r="D2198" s="58">
        <f t="shared" si="976"/>
        <v>3553873.9133635196</v>
      </c>
      <c r="E2198" s="7">
        <f t="shared" si="977"/>
        <v>515.44585448965347</v>
      </c>
      <c r="F2198" s="7">
        <f t="shared" si="978"/>
        <v>3452548.9133635196</v>
      </c>
      <c r="G2198" s="57">
        <f t="shared" si="979"/>
        <v>1.2383459834500316E-2</v>
      </c>
      <c r="H2198" s="61">
        <f t="shared" si="980"/>
        <v>1.9026657774219229E-2</v>
      </c>
      <c r="I2198" s="7">
        <f t="shared" si="981"/>
        <v>5.9946684451561504E-2</v>
      </c>
      <c r="J2198" s="58">
        <f t="shared" si="982"/>
        <v>5.434427312850194E-4</v>
      </c>
      <c r="K2198" s="7">
        <f t="shared" si="983"/>
        <v>7.1665072262342552E-3</v>
      </c>
      <c r="L2198" s="7">
        <f t="shared" si="984"/>
        <v>8.2533926888042931E-3</v>
      </c>
      <c r="M2198" s="58">
        <f t="shared" si="985"/>
        <v>2.4760178066412879E-2</v>
      </c>
      <c r="N2198" s="58">
        <f t="shared" si="986"/>
        <v>9.7732769789513361E-5</v>
      </c>
      <c r="O2198" s="59">
        <f t="shared" si="987"/>
        <v>0.17359783233862311</v>
      </c>
      <c r="P2198" s="58">
        <f t="shared" si="988"/>
        <v>2.1658109933705982E-4</v>
      </c>
      <c r="Q2198" s="58">
        <f t="shared" si="989"/>
        <v>0.54465879429946651</v>
      </c>
      <c r="R2198" s="58">
        <f t="shared" si="990"/>
        <v>0.54220464306447824</v>
      </c>
      <c r="S2198" s="60">
        <f t="shared" si="991"/>
        <v>2.4541512349882666E-3</v>
      </c>
      <c r="T2198" s="58">
        <f t="shared" si="992"/>
        <v>2.1560521722889189E-4</v>
      </c>
      <c r="U2198" s="58">
        <f t="shared" si="993"/>
        <v>3.737916158686635E-3</v>
      </c>
      <c r="V2198" s="58">
        <f t="shared" si="994"/>
        <v>3.5408308809735238E-4</v>
      </c>
      <c r="W2198" s="50">
        <f t="shared" si="995"/>
        <v>172.40645821396268</v>
      </c>
      <c r="X2198" s="50">
        <f t="shared" si="996"/>
        <v>104455.1024123285</v>
      </c>
      <c r="Y2198" s="50">
        <f t="shared" si="997"/>
        <v>104455.1024123285</v>
      </c>
      <c r="Z2198" s="50">
        <f t="shared" si="998"/>
        <v>1.5842364801800439</v>
      </c>
      <c r="AA2198" s="50">
        <f t="shared" si="999"/>
        <v>1.3466010081530373</v>
      </c>
      <c r="AB2198" s="50">
        <f t="shared" si="1000"/>
        <v>687.29183470848204</v>
      </c>
      <c r="AC2198" s="7">
        <f t="shared" si="1001"/>
        <v>0.27331128686694406</v>
      </c>
    </row>
    <row r="2199" spans="2:29">
      <c r="B2199" s="7">
        <f t="shared" si="974"/>
        <v>0.86169772190506289</v>
      </c>
      <c r="C2199" s="7">
        <f t="shared" si="975"/>
        <v>3.9764546465392847E-4</v>
      </c>
      <c r="D2199" s="58">
        <f t="shared" si="976"/>
        <v>3553577.8610542854</v>
      </c>
      <c r="E2199" s="7">
        <f t="shared" si="977"/>
        <v>515.40291573064655</v>
      </c>
      <c r="F2199" s="7">
        <f t="shared" si="978"/>
        <v>3452252.8610542854</v>
      </c>
      <c r="G2199" s="57">
        <f t="shared" si="979"/>
        <v>1.2383130746960104E-2</v>
      </c>
      <c r="H2199" s="61">
        <f t="shared" si="980"/>
        <v>1.9031582000859141E-2</v>
      </c>
      <c r="I2199" s="7">
        <f t="shared" si="981"/>
        <v>5.993683599828168E-2</v>
      </c>
      <c r="J2199" s="58">
        <f t="shared" si="982"/>
        <v>5.4285397357970453E-4</v>
      </c>
      <c r="K2199" s="7">
        <f t="shared" si="983"/>
        <v>7.1671842986033617E-3</v>
      </c>
      <c r="L2199" s="7">
        <f t="shared" si="984"/>
        <v>8.2528922457627708E-3</v>
      </c>
      <c r="M2199" s="58">
        <f t="shared" si="985"/>
        <v>2.4758676737288314E-2</v>
      </c>
      <c r="N2199" s="58">
        <f t="shared" si="986"/>
        <v>9.7610848756386865E-5</v>
      </c>
      <c r="O2199" s="59">
        <f t="shared" si="987"/>
        <v>0.17338127010353216</v>
      </c>
      <c r="P2199" s="58">
        <f t="shared" si="988"/>
        <v>2.1656223509095018E-4</v>
      </c>
      <c r="Q2199" s="58">
        <f t="shared" si="989"/>
        <v>0.54461135443711062</v>
      </c>
      <c r="R2199" s="58">
        <f t="shared" si="990"/>
        <v>0.54215947518836061</v>
      </c>
      <c r="S2199" s="60">
        <f t="shared" si="991"/>
        <v>2.4518792487500107E-3</v>
      </c>
      <c r="T2199" s="58">
        <f t="shared" si="992"/>
        <v>2.1558725642780566E-4</v>
      </c>
      <c r="U2199" s="58">
        <f t="shared" si="993"/>
        <v>3.7388911373497794E-3</v>
      </c>
      <c r="V2199" s="58">
        <f t="shared" si="994"/>
        <v>3.5420500913047889E-4</v>
      </c>
      <c r="W2199" s="50">
        <f t="shared" si="995"/>
        <v>172.39600437811845</v>
      </c>
      <c r="X2199" s="50">
        <f t="shared" si="996"/>
        <v>104446.40087281576</v>
      </c>
      <c r="Y2199" s="50">
        <f t="shared" si="997"/>
        <v>104446.40087281576</v>
      </c>
      <c r="Z2199" s="50">
        <f t="shared" si="998"/>
        <v>1.584219712099564</v>
      </c>
      <c r="AA2199" s="50">
        <f t="shared" si="999"/>
        <v>1.3465867552846293</v>
      </c>
      <c r="AB2199" s="50">
        <f t="shared" si="1000"/>
        <v>687.22730655569796</v>
      </c>
      <c r="AC2199" s="7">
        <f t="shared" si="1001"/>
        <v>0.27328565130185678</v>
      </c>
    </row>
    <row r="2200" spans="2:29">
      <c r="B2200" s="7">
        <f t="shared" si="974"/>
        <v>0.86209536736971681</v>
      </c>
      <c r="C2200" s="7">
        <f t="shared" si="975"/>
        <v>3.9764546465392847E-4</v>
      </c>
      <c r="D2200" s="58">
        <f t="shared" si="976"/>
        <v>3553281.2605154873</v>
      </c>
      <c r="E2200" s="7">
        <f t="shared" si="977"/>
        <v>515.35989745766062</v>
      </c>
      <c r="F2200" s="7">
        <f t="shared" si="978"/>
        <v>3451956.2605154873</v>
      </c>
      <c r="G2200" s="57">
        <f t="shared" si="979"/>
        <v>1.2382801031292554E-2</v>
      </c>
      <c r="H2200" s="61">
        <f t="shared" si="980"/>
        <v>1.9036506096638886E-2</v>
      </c>
      <c r="I2200" s="7">
        <f t="shared" si="981"/>
        <v>5.992698780672219E-2</v>
      </c>
      <c r="J2200" s="58">
        <f t="shared" si="982"/>
        <v>5.4226507917183315E-4</v>
      </c>
      <c r="K2200" s="7">
        <f t="shared" si="983"/>
        <v>7.1678607435848099E-3</v>
      </c>
      <c r="L2200" s="7">
        <f t="shared" si="984"/>
        <v>8.2523909019284764E-3</v>
      </c>
      <c r="M2200" s="58">
        <f t="shared" si="985"/>
        <v>2.4757172705785431E-2</v>
      </c>
      <c r="N2200" s="58">
        <f t="shared" si="986"/>
        <v>9.7488938362625055E-5</v>
      </c>
      <c r="O2200" s="59">
        <f t="shared" si="987"/>
        <v>0.17316472676661276</v>
      </c>
      <c r="P2200" s="58">
        <f t="shared" si="988"/>
        <v>2.1654333691939476E-4</v>
      </c>
      <c r="Q2200" s="58">
        <f t="shared" si="989"/>
        <v>0.54456382925894253</v>
      </c>
      <c r="R2200" s="58">
        <f t="shared" si="990"/>
        <v>0.54211422367038553</v>
      </c>
      <c r="S2200" s="60">
        <f t="shared" si="991"/>
        <v>2.4496055885570023E-3</v>
      </c>
      <c r="T2200" s="58">
        <f t="shared" si="992"/>
        <v>2.1556926236691417E-4</v>
      </c>
      <c r="U2200" s="58">
        <f t="shared" si="993"/>
        <v>3.7398652119022598E-3</v>
      </c>
      <c r="V2200" s="58">
        <f t="shared" si="994"/>
        <v>3.5432691952424068E-4</v>
      </c>
      <c r="W2200" s="50">
        <f t="shared" si="995"/>
        <v>172.38553172546796</v>
      </c>
      <c r="X2200" s="50">
        <f t="shared" si="996"/>
        <v>104437.68321979514</v>
      </c>
      <c r="Y2200" s="50">
        <f t="shared" si="997"/>
        <v>104437.68321979514</v>
      </c>
      <c r="Z2200" s="50">
        <f t="shared" si="998"/>
        <v>1.584202910166026</v>
      </c>
      <c r="AA2200" s="50">
        <f t="shared" si="999"/>
        <v>1.346572473641122</v>
      </c>
      <c r="AB2200" s="50">
        <f t="shared" si="1000"/>
        <v>687.16265890970283</v>
      </c>
      <c r="AC2200" s="7">
        <f t="shared" si="1001"/>
        <v>0.27325996821659299</v>
      </c>
    </row>
    <row r="2201" spans="2:29">
      <c r="B2201" s="7">
        <f t="shared" si="974"/>
        <v>0.86249301283437074</v>
      </c>
      <c r="C2201" s="7">
        <f t="shared" si="975"/>
        <v>3.9764546465392847E-4</v>
      </c>
      <c r="D2201" s="58">
        <f t="shared" si="976"/>
        <v>3552984.1118455194</v>
      </c>
      <c r="E2201" s="7">
        <f t="shared" si="977"/>
        <v>515.31679968496633</v>
      </c>
      <c r="F2201" s="7">
        <f t="shared" si="978"/>
        <v>3451659.1118455194</v>
      </c>
      <c r="G2201" s="57">
        <f t="shared" si="979"/>
        <v>1.2382470687500487E-2</v>
      </c>
      <c r="H2201" s="61">
        <f t="shared" si="980"/>
        <v>1.9041430061308692E-2</v>
      </c>
      <c r="I2201" s="7">
        <f t="shared" si="981"/>
        <v>5.9917139877382578E-2</v>
      </c>
      <c r="J2201" s="58">
        <f t="shared" si="982"/>
        <v>5.4167604810343383E-4</v>
      </c>
      <c r="K2201" s="7">
        <f t="shared" si="983"/>
        <v>7.1685365611929199E-3</v>
      </c>
      <c r="L2201" s="7">
        <f t="shared" si="984"/>
        <v>8.251888657399788E-3</v>
      </c>
      <c r="M2201" s="58">
        <f t="shared" si="985"/>
        <v>2.4755665972199366E-2</v>
      </c>
      <c r="N2201" s="58">
        <f t="shared" si="986"/>
        <v>9.736703862732377E-5</v>
      </c>
      <c r="O2201" s="59">
        <f t="shared" si="987"/>
        <v>0.17294820236178385</v>
      </c>
      <c r="P2201" s="58">
        <f t="shared" si="988"/>
        <v>2.1652440482891611E-4</v>
      </c>
      <c r="Q2201" s="58">
        <f t="shared" si="989"/>
        <v>0.54451621878136514</v>
      </c>
      <c r="R2201" s="58">
        <f t="shared" si="990"/>
        <v>0.54206888852556467</v>
      </c>
      <c r="S2201" s="60">
        <f t="shared" si="991"/>
        <v>2.4473302558004617E-3</v>
      </c>
      <c r="T2201" s="58">
        <f t="shared" si="992"/>
        <v>2.1555123505218672E-4</v>
      </c>
      <c r="U2201" s="58">
        <f t="shared" si="993"/>
        <v>3.7408383816789894E-3</v>
      </c>
      <c r="V2201" s="58">
        <f t="shared" si="994"/>
        <v>3.5444881925954198E-4</v>
      </c>
      <c r="W2201" s="50">
        <f t="shared" si="995"/>
        <v>172.37504025806618</v>
      </c>
      <c r="X2201" s="50">
        <f t="shared" si="996"/>
        <v>104428.94945615866</v>
      </c>
      <c r="Y2201" s="50">
        <f t="shared" si="997"/>
        <v>104428.94945615866</v>
      </c>
      <c r="Z2201" s="50">
        <f t="shared" si="998"/>
        <v>1.5841860743687499</v>
      </c>
      <c r="AA2201" s="50">
        <f t="shared" si="999"/>
        <v>1.3465581632134374</v>
      </c>
      <c r="AB2201" s="50">
        <f t="shared" si="1000"/>
        <v>687.09789179194297</v>
      </c>
      <c r="AC2201" s="7">
        <f t="shared" si="1001"/>
        <v>0.27323423761965976</v>
      </c>
    </row>
    <row r="2202" spans="2:29">
      <c r="B2202" s="7">
        <f t="shared" si="974"/>
        <v>0.86289065829902467</v>
      </c>
      <c r="C2202" s="7">
        <f t="shared" si="975"/>
        <v>3.9764546465392847E-4</v>
      </c>
      <c r="D2202" s="58">
        <f t="shared" si="976"/>
        <v>3552686.4151429669</v>
      </c>
      <c r="E2202" s="7">
        <f t="shared" si="977"/>
        <v>515.27362242686252</v>
      </c>
      <c r="F2202" s="7">
        <f t="shared" si="978"/>
        <v>3451361.4151429669</v>
      </c>
      <c r="G2202" s="57">
        <f t="shared" si="979"/>
        <v>1.2382139715586762E-2</v>
      </c>
      <c r="H2202" s="61">
        <f t="shared" si="980"/>
        <v>1.9046353894618787E-2</v>
      </c>
      <c r="I2202" s="7">
        <f t="shared" si="981"/>
        <v>5.9907292210762388E-2</v>
      </c>
      <c r="J2202" s="58">
        <f t="shared" si="982"/>
        <v>5.4108688041656645E-4</v>
      </c>
      <c r="K2202" s="7">
        <f t="shared" si="983"/>
        <v>7.1692117514421333E-3</v>
      </c>
      <c r="L2202" s="7">
        <f t="shared" si="984"/>
        <v>8.2513855122752656E-3</v>
      </c>
      <c r="M2202" s="58">
        <f t="shared" si="985"/>
        <v>2.4754156536825798E-2</v>
      </c>
      <c r="N2202" s="58">
        <f t="shared" si="986"/>
        <v>9.724514956957528E-5</v>
      </c>
      <c r="O2202" s="59">
        <f t="shared" si="987"/>
        <v>0.17273169692295809</v>
      </c>
      <c r="P2202" s="58">
        <f t="shared" si="988"/>
        <v>2.1650543882575923E-4</v>
      </c>
      <c r="Q2202" s="58">
        <f t="shared" si="989"/>
        <v>0.54446852302008342</v>
      </c>
      <c r="R2202" s="58">
        <f t="shared" si="990"/>
        <v>0.54202346976893911</v>
      </c>
      <c r="S2202" s="60">
        <f t="shared" si="991"/>
        <v>2.4450532511443024E-3</v>
      </c>
      <c r="T2202" s="58">
        <f t="shared" si="992"/>
        <v>2.1553317448960434E-4</v>
      </c>
      <c r="U2202" s="58">
        <f t="shared" si="993"/>
        <v>3.7418106460151445E-3</v>
      </c>
      <c r="V2202" s="58">
        <f t="shared" si="994"/>
        <v>3.5457070831729047E-4</v>
      </c>
      <c r="W2202" s="50">
        <f t="shared" si="995"/>
        <v>172.36452997797201</v>
      </c>
      <c r="X2202" s="50">
        <f t="shared" si="996"/>
        <v>104420.19958480391</v>
      </c>
      <c r="Y2202" s="50">
        <f t="shared" si="997"/>
        <v>104420.19958480391</v>
      </c>
      <c r="Z2202" s="50">
        <f t="shared" si="998"/>
        <v>1.5841692046970326</v>
      </c>
      <c r="AA2202" s="50">
        <f t="shared" si="999"/>
        <v>1.3465438239924776</v>
      </c>
      <c r="AB2202" s="50">
        <f t="shared" si="1000"/>
        <v>687.033005223906</v>
      </c>
      <c r="AC2202" s="7">
        <f t="shared" si="1001"/>
        <v>0.27320845951959338</v>
      </c>
    </row>
    <row r="2203" spans="2:29">
      <c r="B2203" s="7">
        <f t="shared" si="974"/>
        <v>0.8632883037636786</v>
      </c>
      <c r="C2203" s="7">
        <f t="shared" si="975"/>
        <v>3.9764546465392847E-4</v>
      </c>
      <c r="D2203" s="58">
        <f t="shared" si="976"/>
        <v>3552388.1705063307</v>
      </c>
      <c r="E2203" s="7">
        <f t="shared" si="977"/>
        <v>515.23036569763531</v>
      </c>
      <c r="F2203" s="7">
        <f t="shared" si="978"/>
        <v>3451063.1705063307</v>
      </c>
      <c r="G2203" s="57">
        <f t="shared" si="979"/>
        <v>1.2381808115553936E-2</v>
      </c>
      <c r="H2203" s="61">
        <f t="shared" si="980"/>
        <v>1.9051277596319402E-2</v>
      </c>
      <c r="I2203" s="7">
        <f t="shared" si="981"/>
        <v>5.9897444807361158E-2</v>
      </c>
      <c r="J2203" s="58">
        <f t="shared" si="982"/>
        <v>5.4049757615332104E-4</v>
      </c>
      <c r="K2203" s="7">
        <f t="shared" si="983"/>
        <v>7.1698863143470097E-3</v>
      </c>
      <c r="L2203" s="7">
        <f t="shared" si="984"/>
        <v>8.2508814666536513E-3</v>
      </c>
      <c r="M2203" s="58">
        <f t="shared" si="985"/>
        <v>2.4752644399960954E-2</v>
      </c>
      <c r="N2203" s="58">
        <f t="shared" si="986"/>
        <v>9.7123271208468089E-5</v>
      </c>
      <c r="O2203" s="59">
        <f t="shared" si="987"/>
        <v>0.17251521048404145</v>
      </c>
      <c r="P2203" s="58">
        <f t="shared" si="988"/>
        <v>2.1648643891664099E-4</v>
      </c>
      <c r="Q2203" s="58">
        <f t="shared" si="989"/>
        <v>0.54442074199198909</v>
      </c>
      <c r="R2203" s="58">
        <f t="shared" si="990"/>
        <v>0.54197796741553683</v>
      </c>
      <c r="S2203" s="60">
        <f t="shared" si="991"/>
        <v>2.4427745764522557E-3</v>
      </c>
      <c r="T2203" s="58">
        <f t="shared" si="992"/>
        <v>2.1551508068514284E-4</v>
      </c>
      <c r="U2203" s="58">
        <f t="shared" si="993"/>
        <v>3.7427820042466422E-3</v>
      </c>
      <c r="V2203" s="58">
        <f t="shared" si="994"/>
        <v>3.5469258667839769E-4</v>
      </c>
      <c r="W2203" s="50">
        <f t="shared" si="995"/>
        <v>172.35400088724805</v>
      </c>
      <c r="X2203" s="50">
        <f t="shared" si="996"/>
        <v>104411.43360862603</v>
      </c>
      <c r="Y2203" s="50">
        <f t="shared" si="997"/>
        <v>104411.43360862603</v>
      </c>
      <c r="Z2203" s="50">
        <f t="shared" si="998"/>
        <v>1.5841523011401337</v>
      </c>
      <c r="AA2203" s="50">
        <f t="shared" si="999"/>
        <v>1.3465294559691137</v>
      </c>
      <c r="AB2203" s="50">
        <f t="shared" si="1000"/>
        <v>686.96799922706157</v>
      </c>
      <c r="AC2203" s="7">
        <f t="shared" si="1001"/>
        <v>0.27318263392493475</v>
      </c>
    </row>
    <row r="2204" spans="2:29">
      <c r="B2204" s="7">
        <f t="shared" si="974"/>
        <v>0.86368594922833253</v>
      </c>
      <c r="C2204" s="7">
        <f t="shared" si="975"/>
        <v>3.9764546465392847E-4</v>
      </c>
      <c r="D2204" s="58">
        <f t="shared" si="976"/>
        <v>3552089.3780344781</v>
      </c>
      <c r="E2204" s="7">
        <f t="shared" si="977"/>
        <v>515.18702951162436</v>
      </c>
      <c r="F2204" s="7">
        <f t="shared" si="978"/>
        <v>3450764.3780344781</v>
      </c>
      <c r="G2204" s="57">
        <f t="shared" si="979"/>
        <v>1.2381475887404774E-2</v>
      </c>
      <c r="H2204" s="61">
        <f t="shared" si="980"/>
        <v>1.9056201166160767E-2</v>
      </c>
      <c r="I2204" s="7">
        <f t="shared" si="981"/>
        <v>5.9887597667678427E-2</v>
      </c>
      <c r="J2204" s="58">
        <f t="shared" si="982"/>
        <v>5.3990813535581756E-4</v>
      </c>
      <c r="K2204" s="7">
        <f t="shared" si="983"/>
        <v>7.1705602499222377E-3</v>
      </c>
      <c r="L2204" s="7">
        <f t="shared" si="984"/>
        <v>8.2503765206338731E-3</v>
      </c>
      <c r="M2204" s="58">
        <f t="shared" si="985"/>
        <v>2.4751129561901619E-2</v>
      </c>
      <c r="N2204" s="58">
        <f t="shared" si="986"/>
        <v>9.7001403563087003E-5</v>
      </c>
      <c r="O2204" s="59">
        <f t="shared" si="987"/>
        <v>0.17229874307893328</v>
      </c>
      <c r="P2204" s="58">
        <f t="shared" si="988"/>
        <v>2.164674051081672E-4</v>
      </c>
      <c r="Q2204" s="58">
        <f t="shared" si="989"/>
        <v>0.54437287571369419</v>
      </c>
      <c r="R2204" s="58">
        <f t="shared" si="990"/>
        <v>0.54193238148044154</v>
      </c>
      <c r="S2204" s="60">
        <f t="shared" si="991"/>
        <v>2.4404942332526547E-3</v>
      </c>
      <c r="T2204" s="58">
        <f t="shared" si="992"/>
        <v>2.154969536448002E-4</v>
      </c>
      <c r="U2204" s="58">
        <f t="shared" si="993"/>
        <v>3.7437524557100092E-3</v>
      </c>
      <c r="V2204" s="58">
        <f t="shared" si="994"/>
        <v>3.5481445432377875E-4</v>
      </c>
      <c r="W2204" s="50">
        <f t="shared" si="995"/>
        <v>172.34345298796086</v>
      </c>
      <c r="X2204" s="50">
        <f t="shared" si="996"/>
        <v>104402.6515305309</v>
      </c>
      <c r="Y2204" s="50">
        <f t="shared" si="997"/>
        <v>104402.6515305309</v>
      </c>
      <c r="Z2204" s="50">
        <f t="shared" si="998"/>
        <v>1.5841353636873001</v>
      </c>
      <c r="AA2204" s="50">
        <f t="shared" si="999"/>
        <v>1.346515059134205</v>
      </c>
      <c r="AB2204" s="50">
        <f t="shared" si="1000"/>
        <v>686.90287382295878</v>
      </c>
      <c r="AC2204" s="7">
        <f t="shared" si="1001"/>
        <v>0.27315676084423685</v>
      </c>
    </row>
    <row r="2205" spans="2:29">
      <c r="B2205" s="7">
        <f t="shared" si="974"/>
        <v>0.86408359469298646</v>
      </c>
      <c r="C2205" s="7">
        <f t="shared" si="975"/>
        <v>3.9764546465392847E-4</v>
      </c>
      <c r="D2205" s="58">
        <f t="shared" si="976"/>
        <v>3551790.0378265199</v>
      </c>
      <c r="E2205" s="7">
        <f t="shared" si="977"/>
        <v>515.14361388320435</v>
      </c>
      <c r="F2205" s="7">
        <f t="shared" si="978"/>
        <v>3450465.0378265199</v>
      </c>
      <c r="G2205" s="57">
        <f t="shared" si="979"/>
        <v>1.2381143031142124E-2</v>
      </c>
      <c r="H2205" s="61">
        <f t="shared" si="980"/>
        <v>1.9061124603893115E-2</v>
      </c>
      <c r="I2205" s="7">
        <f t="shared" si="981"/>
        <v>5.9877750792213733E-2</v>
      </c>
      <c r="J2205" s="58">
        <f t="shared" si="982"/>
        <v>5.3931855806620707E-4</v>
      </c>
      <c r="K2205" s="7">
        <f t="shared" si="983"/>
        <v>7.1712335581826233E-3</v>
      </c>
      <c r="L2205" s="7">
        <f t="shared" si="984"/>
        <v>8.2498706743150373E-3</v>
      </c>
      <c r="M2205" s="58">
        <f t="shared" si="985"/>
        <v>2.4749612022945112E-2</v>
      </c>
      <c r="N2205" s="58">
        <f t="shared" si="986"/>
        <v>9.6879546652513205E-5</v>
      </c>
      <c r="O2205" s="59">
        <f t="shared" si="987"/>
        <v>0.17208229474152659</v>
      </c>
      <c r="P2205" s="58">
        <f t="shared" si="988"/>
        <v>2.1644833740669389E-4</v>
      </c>
      <c r="Q2205" s="58">
        <f t="shared" si="989"/>
        <v>0.54432492420118317</v>
      </c>
      <c r="R2205" s="58">
        <f t="shared" si="990"/>
        <v>0.54188671197877458</v>
      </c>
      <c r="S2205" s="60">
        <f t="shared" si="991"/>
        <v>2.4382122224085867E-3</v>
      </c>
      <c r="T2205" s="58">
        <f t="shared" si="992"/>
        <v>2.1547879337458932E-4</v>
      </c>
      <c r="U2205" s="58">
        <f t="shared" si="993"/>
        <v>3.7447219997421136E-3</v>
      </c>
      <c r="V2205" s="58">
        <f t="shared" si="994"/>
        <v>3.5493631123435256E-4</v>
      </c>
      <c r="W2205" s="50">
        <f t="shared" si="995"/>
        <v>172.33288628218065</v>
      </c>
      <c r="X2205" s="50">
        <f t="shared" si="996"/>
        <v>104393.85335343158</v>
      </c>
      <c r="Y2205" s="50">
        <f t="shared" si="997"/>
        <v>104393.85335343158</v>
      </c>
      <c r="Z2205" s="50">
        <f t="shared" si="998"/>
        <v>1.58411839232776</v>
      </c>
      <c r="AA2205" s="50">
        <f t="shared" si="999"/>
        <v>1.3465006334785958</v>
      </c>
      <c r="AB2205" s="50">
        <f t="shared" si="1000"/>
        <v>686.83762903320007</v>
      </c>
      <c r="AC2205" s="7">
        <f t="shared" si="1001"/>
        <v>0.27313084028607931</v>
      </c>
    </row>
    <row r="2206" spans="2:29">
      <c r="B2206" s="7">
        <f t="shared" si="974"/>
        <v>0.86448124015764038</v>
      </c>
      <c r="C2206" s="7">
        <f t="shared" si="975"/>
        <v>3.9764546465392847E-4</v>
      </c>
      <c r="D2206" s="58">
        <f t="shared" si="976"/>
        <v>3551490.1499815532</v>
      </c>
      <c r="E2206" s="7">
        <f t="shared" si="977"/>
        <v>515.10011882674814</v>
      </c>
      <c r="F2206" s="7">
        <f t="shared" si="978"/>
        <v>3450165.1499815532</v>
      </c>
      <c r="G2206" s="57">
        <f t="shared" si="979"/>
        <v>1.2380809546768611E-2</v>
      </c>
      <c r="H2206" s="61">
        <f t="shared" si="980"/>
        <v>1.9066047909266678E-2</v>
      </c>
      <c r="I2206" s="7">
        <f t="shared" si="981"/>
        <v>5.9867904181466605E-2</v>
      </c>
      <c r="J2206" s="58">
        <f t="shared" si="982"/>
        <v>5.3872884432667068E-4</v>
      </c>
      <c r="K2206" s="7">
        <f t="shared" si="983"/>
        <v>7.1719062391430999E-3</v>
      </c>
      <c r="L2206" s="7">
        <f t="shared" si="984"/>
        <v>8.2493639277964412E-3</v>
      </c>
      <c r="M2206" s="58">
        <f t="shared" si="985"/>
        <v>2.4748091783389325E-2</v>
      </c>
      <c r="N2206" s="58">
        <f t="shared" si="986"/>
        <v>9.6757700495824061E-5</v>
      </c>
      <c r="O2206" s="59">
        <f t="shared" si="987"/>
        <v>0.17186586550570748</v>
      </c>
      <c r="P2206" s="58">
        <f t="shared" si="988"/>
        <v>2.1642923581910445E-4</v>
      </c>
      <c r="Q2206" s="58">
        <f t="shared" si="989"/>
        <v>0.54427688747176628</v>
      </c>
      <c r="R2206" s="58">
        <f t="shared" si="990"/>
        <v>0.54184095892565465</v>
      </c>
      <c r="S2206" s="60">
        <f t="shared" si="991"/>
        <v>2.435928546111632E-3</v>
      </c>
      <c r="T2206" s="58">
        <f t="shared" si="992"/>
        <v>2.154605998805221E-4</v>
      </c>
      <c r="U2206" s="58">
        <f t="shared" si="993"/>
        <v>3.7456906356806955E-3</v>
      </c>
      <c r="V2206" s="58">
        <f t="shared" si="994"/>
        <v>3.5505815739104172E-4</v>
      </c>
      <c r="W2206" s="50">
        <f t="shared" si="995"/>
        <v>172.3223007719817</v>
      </c>
      <c r="X2206" s="50">
        <f t="shared" si="996"/>
        <v>104385.03908024073</v>
      </c>
      <c r="Y2206" s="50">
        <f t="shared" si="997"/>
        <v>104385.03908024073</v>
      </c>
      <c r="Z2206" s="50">
        <f t="shared" si="998"/>
        <v>1.5841013870507072</v>
      </c>
      <c r="AA2206" s="50">
        <f t="shared" si="999"/>
        <v>1.3464861789931011</v>
      </c>
      <c r="AB2206" s="50">
        <f t="shared" si="1000"/>
        <v>686.77226487938515</v>
      </c>
      <c r="AC2206" s="7">
        <f t="shared" si="1001"/>
        <v>0.27310487225905167</v>
      </c>
    </row>
    <row r="2207" spans="2:29">
      <c r="B2207" s="7">
        <f t="shared" si="974"/>
        <v>0.86487888562229431</v>
      </c>
      <c r="C2207" s="7">
        <f t="shared" si="975"/>
        <v>3.9764546465392847E-4</v>
      </c>
      <c r="D2207" s="58">
        <f t="shared" si="976"/>
        <v>3551189.7145991642</v>
      </c>
      <c r="E2207" s="7">
        <f t="shared" si="977"/>
        <v>515.05654435669953</v>
      </c>
      <c r="F2207" s="7">
        <f t="shared" si="978"/>
        <v>3449864.7145991642</v>
      </c>
      <c r="G2207" s="57">
        <f t="shared" si="979"/>
        <v>1.2380475434287217E-2</v>
      </c>
      <c r="H2207" s="61">
        <f t="shared" si="980"/>
        <v>1.9070971082031696E-2</v>
      </c>
      <c r="I2207" s="7">
        <f t="shared" si="981"/>
        <v>5.9858057835936569E-2</v>
      </c>
      <c r="J2207" s="58">
        <f t="shared" si="982"/>
        <v>5.3813899417941974E-4</v>
      </c>
      <c r="K2207" s="7">
        <f t="shared" si="983"/>
        <v>7.1725782928187196E-3</v>
      </c>
      <c r="L2207" s="7">
        <f t="shared" si="984"/>
        <v>8.2488562811775593E-3</v>
      </c>
      <c r="M2207" s="58">
        <f t="shared" si="985"/>
        <v>2.4746568843532678E-2</v>
      </c>
      <c r="N2207" s="58">
        <f t="shared" si="986"/>
        <v>9.6635865112093316E-5</v>
      </c>
      <c r="O2207" s="59">
        <f t="shared" si="987"/>
        <v>0.17164945540535576</v>
      </c>
      <c r="P2207" s="58">
        <f t="shared" si="988"/>
        <v>2.1641010035172714E-4</v>
      </c>
      <c r="Q2207" s="58">
        <f t="shared" si="989"/>
        <v>0.54422876554135791</v>
      </c>
      <c r="R2207" s="58">
        <f t="shared" si="990"/>
        <v>0.54179512233627547</v>
      </c>
      <c r="S2207" s="60">
        <f t="shared" si="991"/>
        <v>2.4336432050824364E-3</v>
      </c>
      <c r="T2207" s="58">
        <f t="shared" si="992"/>
        <v>2.1544237316864029E-4</v>
      </c>
      <c r="U2207" s="58">
        <f t="shared" si="993"/>
        <v>3.7466583628637819E-3</v>
      </c>
      <c r="V2207" s="58">
        <f t="shared" si="994"/>
        <v>3.5517999277477245E-4</v>
      </c>
      <c r="W2207" s="50">
        <f t="shared" si="995"/>
        <v>172.31169645944189</v>
      </c>
      <c r="X2207" s="50">
        <f t="shared" si="996"/>
        <v>104376.20871388538</v>
      </c>
      <c r="Y2207" s="50">
        <f t="shared" si="997"/>
        <v>104376.20871388538</v>
      </c>
      <c r="Z2207" s="50">
        <f t="shared" si="998"/>
        <v>1.5840843478453299</v>
      </c>
      <c r="AA2207" s="50">
        <f t="shared" si="999"/>
        <v>1.3464716956685303</v>
      </c>
      <c r="AB2207" s="50">
        <f t="shared" si="1000"/>
        <v>686.70678138321944</v>
      </c>
      <c r="AC2207" s="7">
        <f t="shared" si="1001"/>
        <v>0.27307885677176397</v>
      </c>
    </row>
    <row r="2208" spans="2:29">
      <c r="B2208" s="7">
        <f t="shared" si="974"/>
        <v>0.86527653108694824</v>
      </c>
      <c r="C2208" s="7">
        <f t="shared" si="975"/>
        <v>3.9764546465392847E-4</v>
      </c>
      <c r="D2208" s="58">
        <f t="shared" si="976"/>
        <v>3550888.731778875</v>
      </c>
      <c r="E2208" s="7">
        <f t="shared" si="977"/>
        <v>515.01289048749288</v>
      </c>
      <c r="F2208" s="7">
        <f t="shared" si="978"/>
        <v>3449563.731778875</v>
      </c>
      <c r="G2208" s="57">
        <f t="shared" si="979"/>
        <v>1.238014069370065E-2</v>
      </c>
      <c r="H2208" s="61">
        <f t="shared" si="980"/>
        <v>1.90758941219384E-2</v>
      </c>
      <c r="I2208" s="7">
        <f t="shared" si="981"/>
        <v>5.9848211756123162E-2</v>
      </c>
      <c r="J2208" s="58">
        <f t="shared" si="982"/>
        <v>5.3754900766669683E-4</v>
      </c>
      <c r="K2208" s="7">
        <f t="shared" si="983"/>
        <v>7.173249719224656E-3</v>
      </c>
      <c r="L2208" s="7">
        <f t="shared" si="984"/>
        <v>8.2483477345580494E-3</v>
      </c>
      <c r="M2208" s="58">
        <f t="shared" si="985"/>
        <v>2.4745043203674148E-2</v>
      </c>
      <c r="N2208" s="58">
        <f t="shared" si="986"/>
        <v>9.6514040520391043E-5</v>
      </c>
      <c r="O2208" s="59">
        <f t="shared" si="987"/>
        <v>0.17143306447434459</v>
      </c>
      <c r="P2208" s="58">
        <f t="shared" si="988"/>
        <v>2.163909310111678E-4</v>
      </c>
      <c r="Q2208" s="58">
        <f t="shared" si="989"/>
        <v>0.5441805584265702</v>
      </c>
      <c r="R2208" s="58">
        <f t="shared" si="990"/>
        <v>0.5417492022258209</v>
      </c>
      <c r="S2208" s="60">
        <f t="shared" si="991"/>
        <v>2.4313562007493017E-3</v>
      </c>
      <c r="T2208" s="58">
        <f t="shared" si="992"/>
        <v>2.1542411324498162E-4</v>
      </c>
      <c r="U2208" s="58">
        <f t="shared" si="993"/>
        <v>3.7476251806299685E-3</v>
      </c>
      <c r="V2208" s="58">
        <f t="shared" si="994"/>
        <v>3.5530181736647472E-4</v>
      </c>
      <c r="W2208" s="50">
        <f t="shared" si="995"/>
        <v>172.30107334664305</v>
      </c>
      <c r="X2208" s="50">
        <f t="shared" si="996"/>
        <v>104367.36225729068</v>
      </c>
      <c r="Y2208" s="50">
        <f t="shared" si="997"/>
        <v>104367.36225729068</v>
      </c>
      <c r="Z2208" s="50">
        <f t="shared" si="998"/>
        <v>1.5840672747007802</v>
      </c>
      <c r="AA2208" s="50">
        <f t="shared" si="999"/>
        <v>1.3464571834956631</v>
      </c>
      <c r="AB2208" s="50">
        <f t="shared" si="1000"/>
        <v>686.64117856639552</v>
      </c>
      <c r="AC2208" s="7">
        <f t="shared" si="1001"/>
        <v>0.2730527938328447</v>
      </c>
    </row>
    <row r="2209" spans="2:29">
      <c r="B2209" s="7">
        <f t="shared" si="974"/>
        <v>0.86567417655160217</v>
      </c>
      <c r="C2209" s="7">
        <f t="shared" si="975"/>
        <v>3.9764546465392847E-4</v>
      </c>
      <c r="D2209" s="58">
        <f t="shared" si="976"/>
        <v>3550587.2016204083</v>
      </c>
      <c r="E2209" s="7">
        <f t="shared" si="977"/>
        <v>514.96915723359189</v>
      </c>
      <c r="F2209" s="7">
        <f t="shared" si="978"/>
        <v>3449262.2016204083</v>
      </c>
      <c r="G2209" s="57">
        <f t="shared" si="979"/>
        <v>1.2379805325011647E-2</v>
      </c>
      <c r="H2209" s="61">
        <f t="shared" si="980"/>
        <v>1.9080817028737027E-2</v>
      </c>
      <c r="I2209" s="7">
        <f t="shared" si="981"/>
        <v>5.9838365942525909E-2</v>
      </c>
      <c r="J2209" s="58">
        <f t="shared" si="982"/>
        <v>5.3695888483077455E-4</v>
      </c>
      <c r="K2209" s="7">
        <f t="shared" si="983"/>
        <v>7.1739205183762103E-3</v>
      </c>
      <c r="L2209" s="7">
        <f t="shared" si="984"/>
        <v>8.247838288037759E-3</v>
      </c>
      <c r="M2209" s="58">
        <f t="shared" si="985"/>
        <v>2.4743514864113275E-2</v>
      </c>
      <c r="N2209" s="58">
        <f t="shared" si="986"/>
        <v>9.6392226739783546E-5</v>
      </c>
      <c r="O2209" s="59">
        <f t="shared" si="987"/>
        <v>0.17121669274654053</v>
      </c>
      <c r="P2209" s="58">
        <f t="shared" si="988"/>
        <v>2.1637172780406E-4</v>
      </c>
      <c r="Q2209" s="58">
        <f t="shared" si="989"/>
        <v>0.54413226614408561</v>
      </c>
      <c r="R2209" s="58">
        <f t="shared" si="990"/>
        <v>0.54170319860950522</v>
      </c>
      <c r="S2209" s="60">
        <f t="shared" si="991"/>
        <v>2.4290675345803869E-3</v>
      </c>
      <c r="T2209" s="58">
        <f t="shared" si="992"/>
        <v>2.1540582011559601E-4</v>
      </c>
      <c r="U2209" s="58">
        <f t="shared" si="993"/>
        <v>3.7485910883184323E-3</v>
      </c>
      <c r="V2209" s="58">
        <f t="shared" si="994"/>
        <v>3.5542363114708219E-4</v>
      </c>
      <c r="W2209" s="50">
        <f t="shared" si="995"/>
        <v>172.29043143567085</v>
      </c>
      <c r="X2209" s="50">
        <f t="shared" si="996"/>
        <v>104358.49971338763</v>
      </c>
      <c r="Y2209" s="50">
        <f t="shared" si="997"/>
        <v>104358.49971338763</v>
      </c>
      <c r="Z2209" s="50">
        <f t="shared" si="998"/>
        <v>1.5840501676061882</v>
      </c>
      <c r="AA2209" s="50">
        <f t="shared" si="999"/>
        <v>1.34644264246526</v>
      </c>
      <c r="AB2209" s="50">
        <f t="shared" si="1000"/>
        <v>686.57545645064909</v>
      </c>
      <c r="AC2209" s="7">
        <f t="shared" si="1001"/>
        <v>0.2730266834509284</v>
      </c>
    </row>
    <row r="2210" spans="2:29">
      <c r="B2210" s="7">
        <f t="shared" ref="B2210:B2273" si="1002">B2209+$E$18/3000</f>
        <v>0.8660718220162561</v>
      </c>
      <c r="C2210" s="7">
        <f t="shared" si="975"/>
        <v>3.9764546465392847E-4</v>
      </c>
      <c r="D2210" s="58">
        <f t="shared" si="976"/>
        <v>3550285.1242236984</v>
      </c>
      <c r="E2210" s="7">
        <f t="shared" si="977"/>
        <v>514.92534460949071</v>
      </c>
      <c r="F2210" s="7">
        <f t="shared" si="978"/>
        <v>3448960.1242236984</v>
      </c>
      <c r="G2210" s="57">
        <f t="shared" si="979"/>
        <v>1.2379469328222982E-2</v>
      </c>
      <c r="H2210" s="61">
        <f t="shared" si="980"/>
        <v>1.9085739802177815E-2</v>
      </c>
      <c r="I2210" s="7">
        <f t="shared" si="981"/>
        <v>5.9828520395644333E-2</v>
      </c>
      <c r="J2210" s="58">
        <f t="shared" si="982"/>
        <v>5.3636862571395576E-4</v>
      </c>
      <c r="K2210" s="7">
        <f t="shared" si="983"/>
        <v>7.1745906902888007E-3</v>
      </c>
      <c r="L2210" s="7">
        <f t="shared" si="984"/>
        <v>8.247327941716712E-3</v>
      </c>
      <c r="M2210" s="58">
        <f t="shared" si="985"/>
        <v>2.4741983825150138E-2</v>
      </c>
      <c r="N2210" s="58">
        <f t="shared" si="986"/>
        <v>9.6270423789333377E-5</v>
      </c>
      <c r="O2210" s="59">
        <f t="shared" si="987"/>
        <v>0.17100034025580341</v>
      </c>
      <c r="P2210" s="58">
        <f t="shared" si="988"/>
        <v>2.163524907371206E-4</v>
      </c>
      <c r="Q2210" s="58">
        <f t="shared" si="989"/>
        <v>0.54408388871079549</v>
      </c>
      <c r="R2210" s="58">
        <f t="shared" si="990"/>
        <v>0.54165711150257523</v>
      </c>
      <c r="S2210" s="60">
        <f t="shared" si="991"/>
        <v>2.4267772082202654E-3</v>
      </c>
      <c r="T2210" s="58">
        <f t="shared" si="992"/>
        <v>2.1538749378654628E-4</v>
      </c>
      <c r="U2210" s="58">
        <f t="shared" si="993"/>
        <v>3.7495560852690065E-3</v>
      </c>
      <c r="V2210" s="58">
        <f t="shared" si="994"/>
        <v>3.5554543409753241E-4</v>
      </c>
      <c r="W2210" s="50">
        <f t="shared" si="995"/>
        <v>172.27977072861478</v>
      </c>
      <c r="X2210" s="50">
        <f t="shared" si="996"/>
        <v>104349.62108511353</v>
      </c>
      <c r="Y2210" s="50">
        <f t="shared" si="997"/>
        <v>104349.62108511353</v>
      </c>
      <c r="Z2210" s="50">
        <f t="shared" si="998"/>
        <v>1.5840330265506624</v>
      </c>
      <c r="AA2210" s="50">
        <f t="shared" si="999"/>
        <v>1.3464280725680631</v>
      </c>
      <c r="AB2210" s="50">
        <f t="shared" si="1000"/>
        <v>686.50961505776172</v>
      </c>
      <c r="AC2210" s="7">
        <f t="shared" si="1001"/>
        <v>0.27300052563466731</v>
      </c>
    </row>
    <row r="2211" spans="2:29">
      <c r="B2211" s="7">
        <f t="shared" si="1002"/>
        <v>0.86646946748091003</v>
      </c>
      <c r="C2211" s="7">
        <f t="shared" si="975"/>
        <v>3.9764546465392847E-4</v>
      </c>
      <c r="D2211" s="58">
        <f t="shared" si="976"/>
        <v>3549982.499688962</v>
      </c>
      <c r="E2211" s="7">
        <f t="shared" si="977"/>
        <v>514.88145262972466</v>
      </c>
      <c r="F2211" s="7">
        <f t="shared" si="978"/>
        <v>3448657.499688962</v>
      </c>
      <c r="G2211" s="57">
        <f t="shared" si="979"/>
        <v>1.2379132703337549E-2</v>
      </c>
      <c r="H2211" s="61">
        <f t="shared" si="980"/>
        <v>1.9090662442011005E-2</v>
      </c>
      <c r="I2211" s="7">
        <f t="shared" si="981"/>
        <v>5.9818675115977951E-2</v>
      </c>
      <c r="J2211" s="58">
        <f t="shared" si="982"/>
        <v>5.3577823035857357E-4</v>
      </c>
      <c r="K2211" s="7">
        <f t="shared" si="983"/>
        <v>7.1752602349779713E-3</v>
      </c>
      <c r="L2211" s="7">
        <f t="shared" si="984"/>
        <v>8.2468166956951184E-3</v>
      </c>
      <c r="M2211" s="58">
        <f t="shared" si="985"/>
        <v>2.4740450087085357E-2</v>
      </c>
      <c r="N2211" s="58">
        <f t="shared" si="986"/>
        <v>9.6148631688099305E-5</v>
      </c>
      <c r="O2211" s="59">
        <f t="shared" si="987"/>
        <v>0.1707840070359864</v>
      </c>
      <c r="P2211" s="58">
        <f t="shared" si="988"/>
        <v>2.1633321981701092E-4</v>
      </c>
      <c r="Q2211" s="58">
        <f t="shared" si="989"/>
        <v>0.54403542614345191</v>
      </c>
      <c r="R2211" s="58">
        <f t="shared" si="990"/>
        <v>0.54161094092032058</v>
      </c>
      <c r="S2211" s="60">
        <f t="shared" si="991"/>
        <v>2.424485223131323E-3</v>
      </c>
      <c r="T2211" s="58">
        <f t="shared" si="992"/>
        <v>2.1536913426391228E-4</v>
      </c>
      <c r="U2211" s="58">
        <f t="shared" si="993"/>
        <v>3.750520170822105E-3</v>
      </c>
      <c r="V2211" s="58">
        <f t="shared" si="994"/>
        <v>3.5566722619876647E-4</v>
      </c>
      <c r="W2211" s="50">
        <f t="shared" si="995"/>
        <v>172.26909122756808</v>
      </c>
      <c r="X2211" s="50">
        <f t="shared" si="996"/>
        <v>104340.72637541393</v>
      </c>
      <c r="Y2211" s="50">
        <f t="shared" si="997"/>
        <v>104340.72637541393</v>
      </c>
      <c r="Z2211" s="50">
        <f t="shared" si="998"/>
        <v>1.5840158515232945</v>
      </c>
      <c r="AA2211" s="50">
        <f t="shared" si="999"/>
        <v>1.3464134737948004</v>
      </c>
      <c r="AB2211" s="50">
        <f t="shared" si="1000"/>
        <v>686.44365440957688</v>
      </c>
      <c r="AC2211" s="7">
        <f t="shared" si="1001"/>
        <v>0.27297432039273506</v>
      </c>
    </row>
    <row r="2212" spans="2:29">
      <c r="B2212" s="7">
        <f t="shared" si="1002"/>
        <v>0.86686711294556396</v>
      </c>
      <c r="C2212" s="7">
        <f t="shared" si="975"/>
        <v>3.9764546465392847E-4</v>
      </c>
      <c r="D2212" s="58">
        <f t="shared" si="976"/>
        <v>3549679.3281166279</v>
      </c>
      <c r="E2212" s="7">
        <f t="shared" si="977"/>
        <v>514.83748130885954</v>
      </c>
      <c r="F2212" s="7">
        <f t="shared" si="978"/>
        <v>3448354.3281166279</v>
      </c>
      <c r="G2212" s="57">
        <f t="shared" si="979"/>
        <v>1.2378795450358278E-2</v>
      </c>
      <c r="H2212" s="61">
        <f t="shared" si="980"/>
        <v>1.9095584947986837E-2</v>
      </c>
      <c r="I2212" s="7">
        <f t="shared" si="981"/>
        <v>5.9808830104026288E-2</v>
      </c>
      <c r="J2212" s="58">
        <f t="shared" si="982"/>
        <v>5.3518769880699188E-4</v>
      </c>
      <c r="K2212" s="7">
        <f t="shared" si="983"/>
        <v>7.1759291524593864E-3</v>
      </c>
      <c r="L2212" s="7">
        <f t="shared" si="984"/>
        <v>8.24630455007337E-3</v>
      </c>
      <c r="M2212" s="58">
        <f t="shared" si="985"/>
        <v>2.4738913650220108E-2</v>
      </c>
      <c r="N2212" s="58">
        <f t="shared" si="986"/>
        <v>9.6026850455136509E-5</v>
      </c>
      <c r="O2212" s="59">
        <f t="shared" si="987"/>
        <v>0.17056769312093623</v>
      </c>
      <c r="P2212" s="58">
        <f t="shared" si="988"/>
        <v>2.1631391505017028E-4</v>
      </c>
      <c r="Q2212" s="58">
        <f t="shared" si="989"/>
        <v>0.54398687845824834</v>
      </c>
      <c r="R2212" s="58">
        <f t="shared" si="990"/>
        <v>0.54156468687806369</v>
      </c>
      <c r="S2212" s="60">
        <f t="shared" si="991"/>
        <v>2.4221915801846405E-3</v>
      </c>
      <c r="T2212" s="58">
        <f t="shared" si="992"/>
        <v>2.1535074155378691E-4</v>
      </c>
      <c r="U2212" s="58">
        <f t="shared" si="993"/>
        <v>3.7514833443184886E-3</v>
      </c>
      <c r="V2212" s="58">
        <f t="shared" si="994"/>
        <v>3.5578900743172924E-4</v>
      </c>
      <c r="W2212" s="50">
        <f t="shared" si="995"/>
        <v>172.25839293462786</v>
      </c>
      <c r="X2212" s="50">
        <f t="shared" si="996"/>
        <v>104331.81558724061</v>
      </c>
      <c r="Y2212" s="50">
        <f t="shared" si="997"/>
        <v>104331.81558724061</v>
      </c>
      <c r="Z2212" s="50">
        <f t="shared" si="998"/>
        <v>1.5839986425131551</v>
      </c>
      <c r="AA2212" s="50">
        <f t="shared" si="999"/>
        <v>1.3463988461361818</v>
      </c>
      <c r="AB2212" s="50">
        <f t="shared" si="1000"/>
        <v>686.37757452798439</v>
      </c>
      <c r="AC2212" s="7">
        <f t="shared" si="1001"/>
        <v>0.27294806773382685</v>
      </c>
    </row>
    <row r="2213" spans="2:29">
      <c r="B2213" s="7">
        <f t="shared" si="1002"/>
        <v>0.86726475841021788</v>
      </c>
      <c r="C2213" s="7">
        <f t="shared" si="975"/>
        <v>3.9764546465392847E-4</v>
      </c>
      <c r="D2213" s="58">
        <f t="shared" si="976"/>
        <v>3549375.6096071107</v>
      </c>
      <c r="E2213" s="7">
        <f t="shared" si="977"/>
        <v>514.7934306614593</v>
      </c>
      <c r="F2213" s="7">
        <f t="shared" si="978"/>
        <v>3448050.6096071107</v>
      </c>
      <c r="G2213" s="57">
        <f t="shared" si="979"/>
        <v>1.2378457569287887E-2</v>
      </c>
      <c r="H2213" s="61">
        <f t="shared" si="980"/>
        <v>1.9100507319855551E-2</v>
      </c>
      <c r="I2213" s="7">
        <f t="shared" si="981"/>
        <v>5.979898536028886E-2</v>
      </c>
      <c r="J2213" s="58">
        <f t="shared" si="982"/>
        <v>5.3459703110160539E-4</v>
      </c>
      <c r="K2213" s="7">
        <f t="shared" si="983"/>
        <v>7.176597442748834E-3</v>
      </c>
      <c r="L2213" s="7">
        <f t="shared" si="984"/>
        <v>8.2457915049520443E-3</v>
      </c>
      <c r="M2213" s="58">
        <f t="shared" si="985"/>
        <v>2.4737374514856133E-2</v>
      </c>
      <c r="N2213" s="58">
        <f t="shared" si="986"/>
        <v>9.5905080109496372E-5</v>
      </c>
      <c r="O2213" s="59">
        <f t="shared" si="987"/>
        <v>0.17035139854449294</v>
      </c>
      <c r="P2213" s="58">
        <f t="shared" si="988"/>
        <v>2.1629457644328776E-4</v>
      </c>
      <c r="Q2213" s="58">
        <f t="shared" si="989"/>
        <v>0.54393824567200655</v>
      </c>
      <c r="R2213" s="58">
        <f t="shared" si="990"/>
        <v>0.54151834939112431</v>
      </c>
      <c r="S2213" s="60">
        <f t="shared" si="991"/>
        <v>2.4198962808822388E-3</v>
      </c>
      <c r="T2213" s="58">
        <f t="shared" si="992"/>
        <v>2.15332315662262E-4</v>
      </c>
      <c r="U2213" s="58">
        <f t="shared" si="993"/>
        <v>3.7524456050995144E-3</v>
      </c>
      <c r="V2213" s="58">
        <f t="shared" si="994"/>
        <v>3.5591077777736939E-4</v>
      </c>
      <c r="W2213" s="50">
        <f t="shared" si="995"/>
        <v>172.24767585189511</v>
      </c>
      <c r="X2213" s="50">
        <f t="shared" si="996"/>
        <v>104322.88872354495</v>
      </c>
      <c r="Y2213" s="50">
        <f t="shared" si="997"/>
        <v>104322.88872354495</v>
      </c>
      <c r="Z2213" s="50">
        <f t="shared" si="998"/>
        <v>1.5839813995092809</v>
      </c>
      <c r="AA2213" s="50">
        <f t="shared" si="999"/>
        <v>1.3463841895828887</v>
      </c>
      <c r="AB2213" s="50">
        <f t="shared" si="1000"/>
        <v>686.31137543487091</v>
      </c>
      <c r="AC2213" s="7">
        <f t="shared" si="1001"/>
        <v>0.27292176766664639</v>
      </c>
    </row>
    <row r="2214" spans="2:29">
      <c r="B2214" s="7">
        <f t="shared" si="1002"/>
        <v>0.86766240387487181</v>
      </c>
      <c r="C2214" s="7">
        <f t="shared" si="975"/>
        <v>3.9764546465392847E-4</v>
      </c>
      <c r="D2214" s="58">
        <f t="shared" si="976"/>
        <v>3549071.3442610512</v>
      </c>
      <c r="E2214" s="7">
        <f t="shared" si="977"/>
        <v>514.74930070212065</v>
      </c>
      <c r="F2214" s="7">
        <f t="shared" si="978"/>
        <v>3447746.3442610512</v>
      </c>
      <c r="G2214" s="57">
        <f t="shared" si="979"/>
        <v>1.237811906012915E-2</v>
      </c>
      <c r="H2214" s="61">
        <f t="shared" si="980"/>
        <v>1.9105429557367389E-2</v>
      </c>
      <c r="I2214" s="7">
        <f t="shared" si="981"/>
        <v>5.9789140885265185E-2</v>
      </c>
      <c r="J2214" s="58">
        <f t="shared" si="982"/>
        <v>5.3400622728483869E-4</v>
      </c>
      <c r="K2214" s="7">
        <f t="shared" si="983"/>
        <v>7.1772651058622239E-3</v>
      </c>
      <c r="L2214" s="7">
        <f t="shared" si="984"/>
        <v>8.245277560431901E-3</v>
      </c>
      <c r="M2214" s="58">
        <f t="shared" si="985"/>
        <v>2.4735832681295703E-2</v>
      </c>
      <c r="N2214" s="58">
        <f t="shared" si="986"/>
        <v>9.5783320670226498E-5</v>
      </c>
      <c r="O2214" s="59">
        <f t="shared" si="987"/>
        <v>0.17013512334048983</v>
      </c>
      <c r="P2214" s="58">
        <f t="shared" si="988"/>
        <v>2.1627520400310796E-4</v>
      </c>
      <c r="Q2214" s="58">
        <f t="shared" si="989"/>
        <v>0.54388952780168798</v>
      </c>
      <c r="R2214" s="58">
        <f t="shared" si="990"/>
        <v>0.54147192847485681</v>
      </c>
      <c r="S2214" s="60">
        <f t="shared" si="991"/>
        <v>2.4175993268311657E-3</v>
      </c>
      <c r="T2214" s="58">
        <f t="shared" si="992"/>
        <v>2.1531385659544317E-4</v>
      </c>
      <c r="U2214" s="58">
        <f t="shared" si="993"/>
        <v>3.753406952507179E-3</v>
      </c>
      <c r="V2214" s="58">
        <f t="shared" si="994"/>
        <v>3.5603253721663928E-4</v>
      </c>
      <c r="W2214" s="50">
        <f t="shared" si="995"/>
        <v>172.23693998147465</v>
      </c>
      <c r="X2214" s="50">
        <f t="shared" si="996"/>
        <v>104313.94578728499</v>
      </c>
      <c r="Y2214" s="50">
        <f t="shared" si="997"/>
        <v>104313.94578728499</v>
      </c>
      <c r="Z2214" s="50">
        <f t="shared" si="998"/>
        <v>1.5839641225006875</v>
      </c>
      <c r="AA2214" s="50">
        <f t="shared" si="999"/>
        <v>1.3463695041255843</v>
      </c>
      <c r="AB2214" s="50">
        <f t="shared" si="1000"/>
        <v>686.24505715217208</v>
      </c>
      <c r="AC2214" s="7">
        <f t="shared" si="1001"/>
        <v>0.27289542019990659</v>
      </c>
    </row>
    <row r="2215" spans="2:29">
      <c r="B2215" s="7">
        <f t="shared" si="1002"/>
        <v>0.86806004933952574</v>
      </c>
      <c r="C2215" s="7">
        <f t="shared" si="975"/>
        <v>3.9764546465392847E-4</v>
      </c>
      <c r="D2215" s="58">
        <f t="shared" si="976"/>
        <v>3548766.5321793538</v>
      </c>
      <c r="E2215" s="7">
        <f t="shared" si="977"/>
        <v>514.70509144547862</v>
      </c>
      <c r="F2215" s="7">
        <f t="shared" si="978"/>
        <v>3447441.5321793538</v>
      </c>
      <c r="G2215" s="57">
        <f t="shared" si="979"/>
        <v>1.2377779922884937E-2</v>
      </c>
      <c r="H2215" s="61">
        <f t="shared" si="980"/>
        <v>1.9110351660272595E-2</v>
      </c>
      <c r="I2215" s="7">
        <f t="shared" si="981"/>
        <v>5.9779296679454773E-2</v>
      </c>
      <c r="J2215" s="58">
        <f t="shared" si="982"/>
        <v>5.3341528739914677E-4</v>
      </c>
      <c r="K2215" s="7">
        <f t="shared" si="983"/>
        <v>7.1779321418155894E-3</v>
      </c>
      <c r="L2215" s="7">
        <f t="shared" si="984"/>
        <v>8.244762716613882E-3</v>
      </c>
      <c r="M2215" s="58">
        <f t="shared" si="985"/>
        <v>2.4734288149841646E-2</v>
      </c>
      <c r="N2215" s="58">
        <f t="shared" si="986"/>
        <v>9.566157215637068E-5</v>
      </c>
      <c r="O2215" s="59">
        <f t="shared" si="987"/>
        <v>0.16991886754275343</v>
      </c>
      <c r="P2215" s="58">
        <f t="shared" si="988"/>
        <v>2.1625579773640324E-4</v>
      </c>
      <c r="Q2215" s="58">
        <f t="shared" si="989"/>
        <v>0.54384072486432367</v>
      </c>
      <c r="R2215" s="58">
        <f t="shared" si="990"/>
        <v>0.54142542414465611</v>
      </c>
      <c r="S2215" s="60">
        <f t="shared" si="991"/>
        <v>2.4153007196675569E-3</v>
      </c>
      <c r="T2215" s="58">
        <f t="shared" si="992"/>
        <v>2.1529536435945209E-4</v>
      </c>
      <c r="U2215" s="58">
        <f t="shared" si="993"/>
        <v>3.75436738588413E-3</v>
      </c>
      <c r="V2215" s="58">
        <f t="shared" si="994"/>
        <v>3.5615428573049506E-4</v>
      </c>
      <c r="W2215" s="50">
        <f t="shared" si="995"/>
        <v>172.226185325475</v>
      </c>
      <c r="X2215" s="50">
        <f t="shared" si="996"/>
        <v>104304.98678142647</v>
      </c>
      <c r="Y2215" s="50">
        <f t="shared" si="997"/>
        <v>104304.98678142647</v>
      </c>
      <c r="Z2215" s="50">
        <f t="shared" si="998"/>
        <v>1.5839468114763731</v>
      </c>
      <c r="AA2215" s="50">
        <f t="shared" si="999"/>
        <v>1.3463547897549171</v>
      </c>
      <c r="AB2215" s="50">
        <f t="shared" si="1000"/>
        <v>686.17861970188142</v>
      </c>
      <c r="AC2215" s="7">
        <f t="shared" si="1001"/>
        <v>0.27286902534234159</v>
      </c>
    </row>
    <row r="2216" spans="2:29">
      <c r="B2216" s="7">
        <f t="shared" si="1002"/>
        <v>0.86845769480417967</v>
      </c>
      <c r="C2216" s="7">
        <f t="shared" si="975"/>
        <v>3.9764546465392847E-4</v>
      </c>
      <c r="D2216" s="58">
        <f t="shared" si="976"/>
        <v>3548461.173463196</v>
      </c>
      <c r="E2216" s="7">
        <f t="shared" si="977"/>
        <v>514.66080290620778</v>
      </c>
      <c r="F2216" s="7">
        <f t="shared" si="978"/>
        <v>3447136.173463196</v>
      </c>
      <c r="G2216" s="57">
        <f t="shared" si="979"/>
        <v>1.2377440157558227E-2</v>
      </c>
      <c r="H2216" s="61">
        <f t="shared" si="980"/>
        <v>1.9115273628321414E-2</v>
      </c>
      <c r="I2216" s="7">
        <f t="shared" si="981"/>
        <v>5.9769452743357133E-2</v>
      </c>
      <c r="J2216" s="58">
        <f t="shared" si="982"/>
        <v>5.3282421148701496E-4</v>
      </c>
      <c r="K2216" s="7">
        <f t="shared" si="983"/>
        <v>7.1785985506250842E-3</v>
      </c>
      <c r="L2216" s="7">
        <f t="shared" si="984"/>
        <v>8.2442469735991147E-3</v>
      </c>
      <c r="M2216" s="58">
        <f t="shared" si="985"/>
        <v>2.4732740920797344E-2</v>
      </c>
      <c r="N2216" s="58">
        <f t="shared" si="986"/>
        <v>9.5539834586969014E-5</v>
      </c>
      <c r="O2216" s="59">
        <f t="shared" si="987"/>
        <v>0.1697026311851037</v>
      </c>
      <c r="P2216" s="58">
        <f t="shared" si="988"/>
        <v>2.1623635764972393E-4</v>
      </c>
      <c r="Q2216" s="58">
        <f t="shared" si="989"/>
        <v>0.54379183687638633</v>
      </c>
      <c r="R2216" s="58">
        <f t="shared" si="990"/>
        <v>0.54137883641595863</v>
      </c>
      <c r="S2216" s="60">
        <f t="shared" si="991"/>
        <v>2.4130004604276944E-3</v>
      </c>
      <c r="T2216" s="58">
        <f t="shared" si="992"/>
        <v>2.1527683896042701E-4</v>
      </c>
      <c r="U2216" s="58">
        <f t="shared" si="993"/>
        <v>3.7553269045734268E-3</v>
      </c>
      <c r="V2216" s="58">
        <f t="shared" si="994"/>
        <v>3.5627602329989672E-4</v>
      </c>
      <c r="W2216" s="50">
        <f t="shared" si="995"/>
        <v>172.21541188600867</v>
      </c>
      <c r="X2216" s="50">
        <f t="shared" si="996"/>
        <v>104296.01170894323</v>
      </c>
      <c r="Y2216" s="50">
        <f t="shared" si="997"/>
        <v>104296.01170894323</v>
      </c>
      <c r="Z2216" s="50">
        <f t="shared" si="998"/>
        <v>1.5839294664253178</v>
      </c>
      <c r="AA2216" s="50">
        <f t="shared" si="999"/>
        <v>1.3463400464615201</v>
      </c>
      <c r="AB2216" s="50">
        <f t="shared" si="1000"/>
        <v>686.11206310605155</v>
      </c>
      <c r="AC2216" s="7">
        <f t="shared" si="1001"/>
        <v>0.27284258310270865</v>
      </c>
    </row>
    <row r="2217" spans="2:29">
      <c r="B2217" s="7">
        <f t="shared" si="1002"/>
        <v>0.8688553402688336</v>
      </c>
      <c r="C2217" s="7">
        <f t="shared" si="975"/>
        <v>3.9764546465392847E-4</v>
      </c>
      <c r="D2217" s="58">
        <f t="shared" si="976"/>
        <v>3548155.2682138039</v>
      </c>
      <c r="E2217" s="7">
        <f t="shared" si="977"/>
        <v>514.61643509898954</v>
      </c>
      <c r="F2217" s="7">
        <f t="shared" si="978"/>
        <v>3446830.2682138039</v>
      </c>
      <c r="G2217" s="57">
        <f t="shared" si="979"/>
        <v>1.2377099764151855E-2</v>
      </c>
      <c r="H2217" s="61">
        <f t="shared" si="980"/>
        <v>1.9120195461264092E-2</v>
      </c>
      <c r="I2217" s="7">
        <f t="shared" si="981"/>
        <v>5.9759609077471777E-2</v>
      </c>
      <c r="J2217" s="58">
        <f t="shared" si="982"/>
        <v>5.322329995909597E-4</v>
      </c>
      <c r="K2217" s="7">
        <f t="shared" si="983"/>
        <v>7.1792643323069861E-3</v>
      </c>
      <c r="L2217" s="7">
        <f t="shared" si="984"/>
        <v>8.2437303314889052E-3</v>
      </c>
      <c r="M2217" s="58">
        <f t="shared" si="985"/>
        <v>2.4731190994466717E-2</v>
      </c>
      <c r="N2217" s="58">
        <f t="shared" si="986"/>
        <v>9.5418107981057852E-5</v>
      </c>
      <c r="O2217" s="59">
        <f t="shared" si="987"/>
        <v>0.169486414301354</v>
      </c>
      <c r="P2217" s="58">
        <f t="shared" si="988"/>
        <v>2.162168837497036E-4</v>
      </c>
      <c r="Q2217" s="58">
        <f t="shared" si="989"/>
        <v>0.54374286385455828</v>
      </c>
      <c r="R2217" s="58">
        <f t="shared" si="990"/>
        <v>0.54133216530420813</v>
      </c>
      <c r="S2217" s="60">
        <f t="shared" si="991"/>
        <v>2.4106985503501432E-3</v>
      </c>
      <c r="T2217" s="58">
        <f t="shared" si="992"/>
        <v>2.1525828040450907E-4</v>
      </c>
      <c r="U2217" s="58">
        <f t="shared" si="993"/>
        <v>3.7562855079186211E-3</v>
      </c>
      <c r="V2217" s="58">
        <f t="shared" si="994"/>
        <v>3.5639774990580791E-4</v>
      </c>
      <c r="W2217" s="50">
        <f t="shared" si="995"/>
        <v>172.20461966519187</v>
      </c>
      <c r="X2217" s="50">
        <f t="shared" si="996"/>
        <v>104287.02057281046</v>
      </c>
      <c r="Y2217" s="50">
        <f t="shared" si="997"/>
        <v>104287.02057281046</v>
      </c>
      <c r="Z2217" s="50">
        <f t="shared" si="998"/>
        <v>1.5839120873364709</v>
      </c>
      <c r="AA2217" s="50">
        <f t="shared" si="999"/>
        <v>1.3463252742360003</v>
      </c>
      <c r="AB2217" s="50">
        <f t="shared" si="1000"/>
        <v>686.04538738674626</v>
      </c>
      <c r="AC2217" s="7">
        <f t="shared" si="1001"/>
        <v>0.2728160934897792</v>
      </c>
    </row>
    <row r="2218" spans="2:29">
      <c r="B2218" s="7">
        <f t="shared" si="1002"/>
        <v>0.86925298573348753</v>
      </c>
      <c r="C2218" s="7">
        <f t="shared" si="975"/>
        <v>3.9764546465392847E-4</v>
      </c>
      <c r="D2218" s="58">
        <f t="shared" si="976"/>
        <v>3547848.8165325262</v>
      </c>
      <c r="E2218" s="7">
        <f t="shared" si="977"/>
        <v>514.5719880385235</v>
      </c>
      <c r="F2218" s="7">
        <f t="shared" si="978"/>
        <v>3446523.8165325262</v>
      </c>
      <c r="G2218" s="57">
        <f t="shared" si="979"/>
        <v>1.2376758742668597E-2</v>
      </c>
      <c r="H2218" s="61">
        <f t="shared" si="980"/>
        <v>1.9125117158850877E-2</v>
      </c>
      <c r="I2218" s="7">
        <f t="shared" si="981"/>
        <v>5.9749765682298207E-2</v>
      </c>
      <c r="J2218" s="58">
        <f t="shared" si="982"/>
        <v>5.3164165175352703E-4</v>
      </c>
      <c r="K2218" s="7">
        <f t="shared" si="983"/>
        <v>7.1799294868776942E-3</v>
      </c>
      <c r="L2218" s="7">
        <f t="shared" si="984"/>
        <v>8.2432127903847487E-3</v>
      </c>
      <c r="M2218" s="58">
        <f t="shared" si="985"/>
        <v>2.4729638371154244E-2</v>
      </c>
      <c r="N2218" s="58">
        <f t="shared" si="986"/>
        <v>9.5296392357669673E-5</v>
      </c>
      <c r="O2218" s="59">
        <f t="shared" si="987"/>
        <v>0.16927021692531075</v>
      </c>
      <c r="P2218" s="58">
        <f t="shared" si="988"/>
        <v>2.161973760432534E-4</v>
      </c>
      <c r="Q2218" s="58">
        <f t="shared" si="989"/>
        <v>0.54369380581621962</v>
      </c>
      <c r="R2218" s="58">
        <f t="shared" si="990"/>
        <v>0.54128541082486692</v>
      </c>
      <c r="S2218" s="60">
        <f t="shared" si="991"/>
        <v>2.4083949913527025E-3</v>
      </c>
      <c r="T2218" s="58">
        <f t="shared" si="992"/>
        <v>2.1523968869784676E-4</v>
      </c>
      <c r="U2218" s="58">
        <f t="shared" si="993"/>
        <v>3.7572431952640276E-3</v>
      </c>
      <c r="V2218" s="58">
        <f t="shared" si="994"/>
        <v>3.565194655291961E-4</v>
      </c>
      <c r="W2218" s="50">
        <f t="shared" si="995"/>
        <v>172.1938086651447</v>
      </c>
      <c r="X2218" s="50">
        <f t="shared" si="996"/>
        <v>104278.01337600702</v>
      </c>
      <c r="Y2218" s="50">
        <f t="shared" si="997"/>
        <v>104278.01337600702</v>
      </c>
      <c r="Z2218" s="50">
        <f t="shared" si="998"/>
        <v>1.5838946741987561</v>
      </c>
      <c r="AA2218" s="50">
        <f t="shared" si="999"/>
        <v>1.3463104730689426</v>
      </c>
      <c r="AB2218" s="50">
        <f t="shared" si="1000"/>
        <v>685.97859256605523</v>
      </c>
      <c r="AC2218" s="7">
        <f t="shared" si="1001"/>
        <v>0.272789556512332</v>
      </c>
    </row>
    <row r="2219" spans="2:29">
      <c r="B2219" s="7">
        <f t="shared" si="1002"/>
        <v>0.86965063119814145</v>
      </c>
      <c r="C2219" s="7">
        <f t="shared" si="975"/>
        <v>3.9764546465392847E-4</v>
      </c>
      <c r="D2219" s="58">
        <f t="shared" si="976"/>
        <v>3547541.8185210899</v>
      </c>
      <c r="E2219" s="7">
        <f t="shared" si="977"/>
        <v>514.52746173956382</v>
      </c>
      <c r="F2219" s="7">
        <f t="shared" si="978"/>
        <v>3446216.8185210899</v>
      </c>
      <c r="G2219" s="57">
        <f t="shared" si="979"/>
        <v>1.2376417093111446E-2</v>
      </c>
      <c r="H2219" s="61">
        <f t="shared" si="980"/>
        <v>1.9130038720832014E-2</v>
      </c>
      <c r="I2219" s="7">
        <f t="shared" si="981"/>
        <v>5.9739922558335934E-2</v>
      </c>
      <c r="J2219" s="58">
        <f t="shared" si="982"/>
        <v>5.310501680172939E-4</v>
      </c>
      <c r="K2219" s="7">
        <f t="shared" si="983"/>
        <v>7.1805940143537311E-3</v>
      </c>
      <c r="L2219" s="7">
        <f t="shared" si="984"/>
        <v>8.2426943503883191E-3</v>
      </c>
      <c r="M2219" s="58">
        <f t="shared" si="985"/>
        <v>2.4728083051164959E-2</v>
      </c>
      <c r="N2219" s="58">
        <f t="shared" si="986"/>
        <v>9.5174687735833283E-5</v>
      </c>
      <c r="O2219" s="59">
        <f t="shared" si="987"/>
        <v>0.16905403909077388</v>
      </c>
      <c r="P2219" s="58">
        <f t="shared" si="988"/>
        <v>2.1617783453686812E-4</v>
      </c>
      <c r="Q2219" s="58">
        <f t="shared" si="989"/>
        <v>0.5436446627777034</v>
      </c>
      <c r="R2219" s="58">
        <f t="shared" si="990"/>
        <v>0.54123857299345524</v>
      </c>
      <c r="S2219" s="60">
        <f t="shared" si="991"/>
        <v>2.4060897842481666E-3</v>
      </c>
      <c r="T2219" s="58">
        <f t="shared" si="992"/>
        <v>2.1522106384661168E-4</v>
      </c>
      <c r="U2219" s="58">
        <f t="shared" si="993"/>
        <v>3.7581999659542838E-3</v>
      </c>
      <c r="V2219" s="58">
        <f t="shared" si="994"/>
        <v>3.5664117015103247E-4</v>
      </c>
      <c r="W2219" s="50">
        <f t="shared" si="995"/>
        <v>172.18297888799114</v>
      </c>
      <c r="X2219" s="50">
        <f t="shared" si="996"/>
        <v>104268.99012152285</v>
      </c>
      <c r="Y2219" s="50">
        <f t="shared" si="997"/>
        <v>104268.99012152285</v>
      </c>
      <c r="Z2219" s="50">
        <f t="shared" si="998"/>
        <v>1.5838772270010844</v>
      </c>
      <c r="AA2219" s="50">
        <f t="shared" si="999"/>
        <v>1.3462956429509216</v>
      </c>
      <c r="AB2219" s="50">
        <f t="shared" si="1000"/>
        <v>685.9116786661516</v>
      </c>
      <c r="AC2219" s="7">
        <f t="shared" si="1001"/>
        <v>0.27276297217916745</v>
      </c>
    </row>
    <row r="2220" spans="2:29">
      <c r="B2220" s="7">
        <f t="shared" si="1002"/>
        <v>0.87004827666279538</v>
      </c>
      <c r="C2220" s="7">
        <f t="shared" si="975"/>
        <v>3.9764546465392847E-4</v>
      </c>
      <c r="D2220" s="58">
        <f t="shared" si="976"/>
        <v>3547234.2742811851</v>
      </c>
      <c r="E2220" s="7">
        <f t="shared" si="977"/>
        <v>514.48285621685943</v>
      </c>
      <c r="F2220" s="7">
        <f t="shared" si="978"/>
        <v>3445909.2742811851</v>
      </c>
      <c r="G2220" s="57">
        <f t="shared" si="979"/>
        <v>1.2376074815483171E-2</v>
      </c>
      <c r="H2220" s="61">
        <f t="shared" si="980"/>
        <v>1.9134960146957754E-2</v>
      </c>
      <c r="I2220" s="7">
        <f t="shared" si="981"/>
        <v>5.9730079706084453E-2</v>
      </c>
      <c r="J2220" s="58">
        <f t="shared" si="982"/>
        <v>5.304585484248674E-4</v>
      </c>
      <c r="K2220" s="7">
        <f t="shared" si="983"/>
        <v>7.1812579147517404E-3</v>
      </c>
      <c r="L2220" s="7">
        <f t="shared" si="984"/>
        <v>8.2421750116014759E-3</v>
      </c>
      <c r="M2220" s="58">
        <f t="shared" si="985"/>
        <v>2.4726525034804429E-2</v>
      </c>
      <c r="N2220" s="58">
        <f t="shared" si="986"/>
        <v>9.5052994134573582E-5</v>
      </c>
      <c r="O2220" s="59">
        <f t="shared" si="987"/>
        <v>0.16883788083153634</v>
      </c>
      <c r="P2220" s="58">
        <f t="shared" si="988"/>
        <v>2.1615825923754217E-4</v>
      </c>
      <c r="Q2220" s="58">
        <f t="shared" si="989"/>
        <v>0.54359543475659922</v>
      </c>
      <c r="R2220" s="58">
        <f t="shared" si="990"/>
        <v>0.54119165182548767</v>
      </c>
      <c r="S2220" s="60">
        <f t="shared" si="991"/>
        <v>2.4037829311115422E-3</v>
      </c>
      <c r="T2220" s="58">
        <f t="shared" si="992"/>
        <v>2.1520240585697311E-4</v>
      </c>
      <c r="U2220" s="58">
        <f t="shared" si="993"/>
        <v>3.7591558193348527E-3</v>
      </c>
      <c r="V2220" s="58">
        <f t="shared" si="994"/>
        <v>3.5676286375229218E-4</v>
      </c>
      <c r="W2220" s="50">
        <f t="shared" si="995"/>
        <v>172.17213033585884</v>
      </c>
      <c r="X2220" s="50">
        <f t="shared" si="996"/>
        <v>104259.9508123468</v>
      </c>
      <c r="Y2220" s="50">
        <f t="shared" si="997"/>
        <v>104259.9508123468</v>
      </c>
      <c r="Z2220" s="50">
        <f t="shared" si="998"/>
        <v>1.583859745732332</v>
      </c>
      <c r="AA2220" s="50">
        <f t="shared" si="999"/>
        <v>1.3462807838724822</v>
      </c>
      <c r="AB2220" s="50">
        <f t="shared" si="1000"/>
        <v>685.84464570919954</v>
      </c>
      <c r="AC2220" s="7">
        <f t="shared" si="1001"/>
        <v>0.27273634049910078</v>
      </c>
    </row>
    <row r="2221" spans="2:29">
      <c r="B2221" s="7">
        <f t="shared" si="1002"/>
        <v>0.87044592212744931</v>
      </c>
      <c r="C2221" s="7">
        <f t="shared" si="975"/>
        <v>3.9764546465392847E-4</v>
      </c>
      <c r="D2221" s="58">
        <f t="shared" si="976"/>
        <v>3546926.1839149343</v>
      </c>
      <c r="E2221" s="7">
        <f t="shared" si="977"/>
        <v>514.43817148522191</v>
      </c>
      <c r="F2221" s="7">
        <f t="shared" si="978"/>
        <v>3445601.1839149343</v>
      </c>
      <c r="G2221" s="57">
        <f t="shared" si="979"/>
        <v>1.2375731909786816E-2</v>
      </c>
      <c r="H2221" s="61">
        <f t="shared" si="980"/>
        <v>1.913988143697835E-2</v>
      </c>
      <c r="I2221" s="7">
        <f t="shared" si="981"/>
        <v>5.9720237126043262E-2</v>
      </c>
      <c r="J2221" s="58">
        <f t="shared" si="982"/>
        <v>5.2986679301888508E-4</v>
      </c>
      <c r="K2221" s="7">
        <f t="shared" si="983"/>
        <v>7.1819211880884883E-3</v>
      </c>
      <c r="L2221" s="7">
        <f t="shared" si="984"/>
        <v>8.2416547741262589E-3</v>
      </c>
      <c r="M2221" s="58">
        <f t="shared" si="985"/>
        <v>2.4724964322378779E-2</v>
      </c>
      <c r="N2221" s="58">
        <f t="shared" si="986"/>
        <v>9.4931311572911707E-5</v>
      </c>
      <c r="O2221" s="59">
        <f t="shared" si="987"/>
        <v>0.16862174218138443</v>
      </c>
      <c r="P2221" s="58">
        <f t="shared" si="988"/>
        <v>2.1613865015190914E-4</v>
      </c>
      <c r="Q2221" s="58">
        <f t="shared" si="989"/>
        <v>0.54354612176958939</v>
      </c>
      <c r="R2221" s="58">
        <f t="shared" si="990"/>
        <v>0.54114464733654499</v>
      </c>
      <c r="S2221" s="60">
        <f t="shared" si="991"/>
        <v>2.4014744330443927E-3</v>
      </c>
      <c r="T2221" s="58">
        <f t="shared" si="992"/>
        <v>2.1518371473512669E-4</v>
      </c>
      <c r="U2221" s="58">
        <f t="shared" si="993"/>
        <v>3.760110754751635E-3</v>
      </c>
      <c r="V2221" s="58">
        <f t="shared" si="994"/>
        <v>3.5688454631395406E-4</v>
      </c>
      <c r="W2221" s="50">
        <f t="shared" si="995"/>
        <v>172.1612630108794</v>
      </c>
      <c r="X2221" s="50">
        <f t="shared" si="996"/>
        <v>104250.89545148046</v>
      </c>
      <c r="Y2221" s="50">
        <f t="shared" si="997"/>
        <v>104250.89545148046</v>
      </c>
      <c r="Z2221" s="50">
        <f t="shared" si="998"/>
        <v>1.5838422303813664</v>
      </c>
      <c r="AA2221" s="50">
        <f t="shared" si="999"/>
        <v>1.3462658958241613</v>
      </c>
      <c r="AB2221" s="50">
        <f t="shared" si="1000"/>
        <v>685.77749371745813</v>
      </c>
      <c r="AC2221" s="7">
        <f t="shared" si="1001"/>
        <v>0.27270966148096437</v>
      </c>
    </row>
    <row r="2222" spans="2:29">
      <c r="B2222" s="7">
        <f t="shared" si="1002"/>
        <v>0.87084356759210324</v>
      </c>
      <c r="C2222" s="7">
        <f t="shared" si="975"/>
        <v>3.9764546465392847E-4</v>
      </c>
      <c r="D2222" s="58">
        <f t="shared" si="976"/>
        <v>3546617.5475245323</v>
      </c>
      <c r="E2222" s="7">
        <f t="shared" si="977"/>
        <v>514.39340755947342</v>
      </c>
      <c r="F2222" s="7">
        <f t="shared" si="978"/>
        <v>3445292.5475245323</v>
      </c>
      <c r="G2222" s="57">
        <f t="shared" si="979"/>
        <v>1.2375388376025314E-2</v>
      </c>
      <c r="H2222" s="61">
        <f t="shared" si="980"/>
        <v>1.914480259064405E-2</v>
      </c>
      <c r="I2222" s="7">
        <f t="shared" si="981"/>
        <v>5.9710394818711862E-2</v>
      </c>
      <c r="J2222" s="58">
        <f t="shared" si="982"/>
        <v>5.2927490184201506E-4</v>
      </c>
      <c r="K2222" s="7">
        <f t="shared" si="983"/>
        <v>7.1825838343808641E-3</v>
      </c>
      <c r="L2222" s="7">
        <f t="shared" si="984"/>
        <v>8.2411336380648938E-3</v>
      </c>
      <c r="M2222" s="58">
        <f t="shared" si="985"/>
        <v>2.4723400914194681E-2</v>
      </c>
      <c r="N2222" s="58">
        <f t="shared" si="986"/>
        <v>9.4809640069865064E-5</v>
      </c>
      <c r="O2222" s="59">
        <f t="shared" si="987"/>
        <v>0.16840562317409782</v>
      </c>
      <c r="P2222" s="58">
        <f t="shared" si="988"/>
        <v>2.161190072866026E-4</v>
      </c>
      <c r="Q2222" s="58">
        <f t="shared" si="989"/>
        <v>0.54349672383335579</v>
      </c>
      <c r="R2222" s="58">
        <f t="shared" si="990"/>
        <v>0.5410975595422185</v>
      </c>
      <c r="S2222" s="60">
        <f t="shared" si="991"/>
        <v>2.3991642911372901E-3</v>
      </c>
      <c r="T2222" s="58">
        <f t="shared" si="992"/>
        <v>2.151649904872722E-4</v>
      </c>
      <c r="U2222" s="58">
        <f t="shared" si="993"/>
        <v>3.7610647715509652E-3</v>
      </c>
      <c r="V2222" s="58">
        <f t="shared" si="994"/>
        <v>3.570062178170007E-4</v>
      </c>
      <c r="W2222" s="50">
        <f t="shared" si="995"/>
        <v>172.15037691518816</v>
      </c>
      <c r="X2222" s="50">
        <f t="shared" si="996"/>
        <v>104241.82404192752</v>
      </c>
      <c r="Y2222" s="50">
        <f t="shared" si="997"/>
        <v>104241.82404192752</v>
      </c>
      <c r="Z2222" s="50">
        <f t="shared" si="998"/>
        <v>1.5838246809370256</v>
      </c>
      <c r="AA2222" s="50">
        <f t="shared" si="999"/>
        <v>1.3462509787964716</v>
      </c>
      <c r="AB2222" s="50">
        <f t="shared" si="1000"/>
        <v>685.7102227132018</v>
      </c>
      <c r="AC2222" s="7">
        <f t="shared" si="1001"/>
        <v>0.27268293513361253</v>
      </c>
    </row>
    <row r="2223" spans="2:29">
      <c r="B2223" s="7">
        <f t="shared" si="1002"/>
        <v>0.87124121305675717</v>
      </c>
      <c r="C2223" s="7">
        <f t="shared" si="975"/>
        <v>3.9764546465392847E-4</v>
      </c>
      <c r="D2223" s="58">
        <f t="shared" si="976"/>
        <v>3546308.3652122375</v>
      </c>
      <c r="E2223" s="7">
        <f t="shared" si="977"/>
        <v>514.3485644544453</v>
      </c>
      <c r="F2223" s="7">
        <f t="shared" si="978"/>
        <v>3444983.3652122375</v>
      </c>
      <c r="G2223" s="57">
        <f t="shared" si="979"/>
        <v>1.2375044214201464E-2</v>
      </c>
      <c r="H2223" s="61">
        <f t="shared" si="980"/>
        <v>1.9149723607705109E-2</v>
      </c>
      <c r="I2223" s="7">
        <f t="shared" si="981"/>
        <v>5.9700552784589744E-2</v>
      </c>
      <c r="J2223" s="58">
        <f t="shared" si="982"/>
        <v>5.286828749369554E-4</v>
      </c>
      <c r="K2223" s="7">
        <f t="shared" si="983"/>
        <v>7.1832458536458801E-3</v>
      </c>
      <c r="L2223" s="7">
        <f t="shared" si="984"/>
        <v>8.2406116035197916E-3</v>
      </c>
      <c r="M2223" s="58">
        <f t="shared" si="985"/>
        <v>2.4721834810559375E-2</v>
      </c>
      <c r="N2223" s="58">
        <f t="shared" si="986"/>
        <v>9.4687979644447103E-5</v>
      </c>
      <c r="O2223" s="59">
        <f t="shared" si="987"/>
        <v>0.16818952384344918</v>
      </c>
      <c r="P2223" s="58">
        <f t="shared" si="988"/>
        <v>2.1609933064864473E-4</v>
      </c>
      <c r="Q2223" s="58">
        <f t="shared" si="989"/>
        <v>0.54344724096555796</v>
      </c>
      <c r="R2223" s="58">
        <f t="shared" si="990"/>
        <v>0.5410503884581096</v>
      </c>
      <c r="S2223" s="60">
        <f t="shared" si="991"/>
        <v>2.396852507448366E-3</v>
      </c>
      <c r="T2223" s="58">
        <f t="shared" si="992"/>
        <v>2.151462331196135E-4</v>
      </c>
      <c r="U2223" s="58">
        <f t="shared" si="993"/>
        <v>3.7620178690799966E-3</v>
      </c>
      <c r="V2223" s="58">
        <f t="shared" si="994"/>
        <v>3.5712787824241867E-4</v>
      </c>
      <c r="W2223" s="50">
        <f t="shared" si="995"/>
        <v>172.13947205092447</v>
      </c>
      <c r="X2223" s="50">
        <f t="shared" si="996"/>
        <v>104232.73658669356</v>
      </c>
      <c r="Y2223" s="50">
        <f t="shared" si="997"/>
        <v>104232.73658669356</v>
      </c>
      <c r="Z2223" s="50">
        <f t="shared" si="998"/>
        <v>1.5838070973881175</v>
      </c>
      <c r="AA2223" s="50">
        <f t="shared" si="999"/>
        <v>1.3462360327798999</v>
      </c>
      <c r="AB2223" s="50">
        <f t="shared" si="1000"/>
        <v>685.64283271871909</v>
      </c>
      <c r="AC2223" s="7">
        <f t="shared" si="1001"/>
        <v>0.27265616146590538</v>
      </c>
    </row>
    <row r="2224" spans="2:29">
      <c r="B2224" s="7">
        <f t="shared" si="1002"/>
        <v>0.8716388585214111</v>
      </c>
      <c r="C2224" s="7">
        <f t="shared" si="975"/>
        <v>3.9764546465392847E-4</v>
      </c>
      <c r="D2224" s="58">
        <f t="shared" si="976"/>
        <v>3545998.6370807355</v>
      </c>
      <c r="E2224" s="7">
        <f t="shared" si="977"/>
        <v>514.30364218503075</v>
      </c>
      <c r="F2224" s="7">
        <f t="shared" si="978"/>
        <v>3444673.6370807355</v>
      </c>
      <c r="G2224" s="57">
        <f t="shared" si="979"/>
        <v>1.2374699424318356E-2</v>
      </c>
      <c r="H2224" s="61">
        <f t="shared" si="980"/>
        <v>1.9154644487911779E-2</v>
      </c>
      <c r="I2224" s="7">
        <f t="shared" si="981"/>
        <v>5.9690711024176404E-2</v>
      </c>
      <c r="J2224" s="58">
        <f t="shared" si="982"/>
        <v>5.2809071234643547E-4</v>
      </c>
      <c r="K2224" s="7">
        <f t="shared" si="983"/>
        <v>7.1839072459006677E-3</v>
      </c>
      <c r="L2224" s="7">
        <f t="shared" si="984"/>
        <v>8.2400886705935386E-3</v>
      </c>
      <c r="M2224" s="58">
        <f t="shared" si="985"/>
        <v>2.4720266011780616E-2</v>
      </c>
      <c r="N2224" s="58">
        <f t="shared" si="986"/>
        <v>9.4566330315667643E-5</v>
      </c>
      <c r="O2224" s="59">
        <f t="shared" si="987"/>
        <v>0.16797344422320465</v>
      </c>
      <c r="P2224" s="58">
        <f t="shared" si="988"/>
        <v>2.1607962024453031E-4</v>
      </c>
      <c r="Q2224" s="58">
        <f t="shared" si="989"/>
        <v>0.54339767318252896</v>
      </c>
      <c r="R2224" s="58">
        <f t="shared" si="990"/>
        <v>0.54100313409988476</v>
      </c>
      <c r="S2224" s="60">
        <f t="shared" si="991"/>
        <v>2.3945390826441981E-3</v>
      </c>
      <c r="T2224" s="58">
        <f t="shared" si="992"/>
        <v>2.1512744263838026E-4</v>
      </c>
      <c r="U2224" s="58">
        <f t="shared" si="993"/>
        <v>3.7629700466861467E-3</v>
      </c>
      <c r="V2224" s="58">
        <f t="shared" si="994"/>
        <v>3.5724952757119812E-4</v>
      </c>
      <c r="W2224" s="50">
        <f t="shared" si="995"/>
        <v>172.12854842023123</v>
      </c>
      <c r="X2224" s="50">
        <f t="shared" si="996"/>
        <v>104223.63308879671</v>
      </c>
      <c r="Y2224" s="50">
        <f t="shared" si="997"/>
        <v>104223.63308879671</v>
      </c>
      <c r="Z2224" s="50">
        <f t="shared" si="998"/>
        <v>1.5837894797234422</v>
      </c>
      <c r="AA2224" s="50">
        <f t="shared" si="999"/>
        <v>1.3462210577649258</v>
      </c>
      <c r="AB2224" s="50">
        <f t="shared" si="1000"/>
        <v>685.57532375639164</v>
      </c>
      <c r="AC2224" s="7">
        <f t="shared" si="1001"/>
        <v>0.27262934048672433</v>
      </c>
    </row>
    <row r="2225" spans="2:29">
      <c r="B2225" s="7">
        <f t="shared" si="1002"/>
        <v>0.87203650398606503</v>
      </c>
      <c r="C2225" s="7">
        <f t="shared" si="975"/>
        <v>3.9764546465392847E-4</v>
      </c>
      <c r="D2225" s="58">
        <f t="shared" si="976"/>
        <v>3545688.3632326159</v>
      </c>
      <c r="E2225" s="7">
        <f t="shared" si="977"/>
        <v>514.25864076610912</v>
      </c>
      <c r="F2225" s="7">
        <f t="shared" si="978"/>
        <v>3444363.3632326159</v>
      </c>
      <c r="G2225" s="57">
        <f t="shared" si="979"/>
        <v>1.2374354006378771E-2</v>
      </c>
      <c r="H2225" s="61">
        <f t="shared" si="980"/>
        <v>1.9159565231014315E-2</v>
      </c>
      <c r="I2225" s="7">
        <f t="shared" si="981"/>
        <v>5.9680869537971332E-2</v>
      </c>
      <c r="J2225" s="58">
        <f t="shared" si="982"/>
        <v>5.2749841411321415E-4</v>
      </c>
      <c r="K2225" s="7">
        <f t="shared" si="983"/>
        <v>7.1845680111624847E-3</v>
      </c>
      <c r="L2225" s="7">
        <f t="shared" si="984"/>
        <v>8.2395648393889138E-3</v>
      </c>
      <c r="M2225" s="58">
        <f t="shared" si="985"/>
        <v>2.4718694518166742E-2</v>
      </c>
      <c r="N2225" s="58">
        <f t="shared" si="986"/>
        <v>9.4444692102532544E-5</v>
      </c>
      <c r="O2225" s="59">
        <f t="shared" si="987"/>
        <v>0.16775738434712342</v>
      </c>
      <c r="P2225" s="58">
        <f t="shared" si="988"/>
        <v>2.1605987608122601E-4</v>
      </c>
      <c r="Q2225" s="58">
        <f t="shared" si="989"/>
        <v>0.54334802050178865</v>
      </c>
      <c r="R2225" s="58">
        <f t="shared" si="990"/>
        <v>0.54095579648319569</v>
      </c>
      <c r="S2225" s="60">
        <f t="shared" si="991"/>
        <v>2.3922240185929589E-3</v>
      </c>
      <c r="T2225" s="58">
        <f t="shared" si="992"/>
        <v>2.1510861904979633E-4</v>
      </c>
      <c r="U2225" s="58">
        <f t="shared" si="993"/>
        <v>3.7639213037175771E-3</v>
      </c>
      <c r="V2225" s="58">
        <f t="shared" si="994"/>
        <v>3.5737116578433319E-4</v>
      </c>
      <c r="W2225" s="50">
        <f t="shared" si="995"/>
        <v>172.11760602525541</v>
      </c>
      <c r="X2225" s="50">
        <f t="shared" si="996"/>
        <v>104214.51355125224</v>
      </c>
      <c r="Y2225" s="50">
        <f t="shared" si="997"/>
        <v>104214.51355125224</v>
      </c>
      <c r="Z2225" s="50">
        <f t="shared" si="998"/>
        <v>1.5837718279317592</v>
      </c>
      <c r="AA2225" s="50">
        <f t="shared" si="999"/>
        <v>1.3462060537419953</v>
      </c>
      <c r="AB2225" s="50">
        <f t="shared" si="1000"/>
        <v>685.50769584857971</v>
      </c>
      <c r="AC2225" s="7">
        <f t="shared" si="1001"/>
        <v>0.27260247220496509</v>
      </c>
    </row>
    <row r="2226" spans="2:29">
      <c r="B2226" s="7">
        <f t="shared" si="1002"/>
        <v>0.87243414945071895</v>
      </c>
      <c r="C2226" s="7">
        <f t="shared" si="975"/>
        <v>3.9764546465392847E-4</v>
      </c>
      <c r="D2226" s="58">
        <f t="shared" si="976"/>
        <v>3545377.5437708246</v>
      </c>
      <c r="E2226" s="7">
        <f t="shared" si="977"/>
        <v>514.21356021261147</v>
      </c>
      <c r="F2226" s="7">
        <f t="shared" si="978"/>
        <v>3444052.5437708246</v>
      </c>
      <c r="G2226" s="57">
        <f t="shared" si="979"/>
        <v>1.2374007960385685E-2</v>
      </c>
      <c r="H2226" s="61">
        <f t="shared" si="980"/>
        <v>1.9164485836762973E-2</v>
      </c>
      <c r="I2226" s="7">
        <f t="shared" si="981"/>
        <v>5.9671028326474015E-2</v>
      </c>
      <c r="J2226" s="58">
        <f t="shared" si="982"/>
        <v>5.2690598028008121E-4</v>
      </c>
      <c r="K2226" s="7">
        <f t="shared" si="983"/>
        <v>7.185228149448707E-3</v>
      </c>
      <c r="L2226" s="7">
        <f t="shared" si="984"/>
        <v>8.2390401100088696E-3</v>
      </c>
      <c r="M2226" s="58">
        <f t="shared" si="985"/>
        <v>2.4717120330026609E-2</v>
      </c>
      <c r="N2226" s="58">
        <f t="shared" si="986"/>
        <v>9.4323065024043859E-5</v>
      </c>
      <c r="O2226" s="59">
        <f t="shared" si="987"/>
        <v>0.16754134424895792</v>
      </c>
      <c r="P2226" s="58">
        <f t="shared" si="988"/>
        <v>2.1604009816550418E-4</v>
      </c>
      <c r="Q2226" s="58">
        <f t="shared" si="989"/>
        <v>0.54329828294036808</v>
      </c>
      <c r="R2226" s="58">
        <f t="shared" si="990"/>
        <v>0.54090837562374872</v>
      </c>
      <c r="S2226" s="60">
        <f t="shared" si="991"/>
        <v>2.3899073166193663E-3</v>
      </c>
      <c r="T2226" s="58">
        <f t="shared" si="992"/>
        <v>2.1508976236010724E-4</v>
      </c>
      <c r="U2226" s="58">
        <f t="shared" si="993"/>
        <v>3.764871639522974E-3</v>
      </c>
      <c r="V2226" s="58">
        <f t="shared" si="994"/>
        <v>3.5749279286282189E-4</v>
      </c>
      <c r="W2226" s="50">
        <f t="shared" si="995"/>
        <v>172.10664486814764</v>
      </c>
      <c r="X2226" s="50">
        <f t="shared" si="996"/>
        <v>104205.37797708595</v>
      </c>
      <c r="Y2226" s="50">
        <f t="shared" si="997"/>
        <v>104205.37797708595</v>
      </c>
      <c r="Z2226" s="50">
        <f t="shared" si="998"/>
        <v>1.5837541420018164</v>
      </c>
      <c r="AA2226" s="50">
        <f t="shared" si="999"/>
        <v>1.346191020701544</v>
      </c>
      <c r="AB2226" s="50">
        <f t="shared" si="1000"/>
        <v>685.43994901772203</v>
      </c>
      <c r="AC2226" s="7">
        <f t="shared" si="1001"/>
        <v>0.27257555662953475</v>
      </c>
    </row>
    <row r="2227" spans="2:29">
      <c r="B2227" s="7">
        <f t="shared" si="1002"/>
        <v>0.87283179491537288</v>
      </c>
      <c r="C2227" s="7">
        <f t="shared" si="975"/>
        <v>3.9764546465392847E-4</v>
      </c>
      <c r="D2227" s="58">
        <f t="shared" si="976"/>
        <v>3545066.1787984534</v>
      </c>
      <c r="E2227" s="7">
        <f t="shared" si="977"/>
        <v>514.16840053949022</v>
      </c>
      <c r="F2227" s="7">
        <f t="shared" si="978"/>
        <v>3443741.1787984534</v>
      </c>
      <c r="G2227" s="57">
        <f t="shared" si="979"/>
        <v>1.237366128634205E-2</v>
      </c>
      <c r="H2227" s="61">
        <f t="shared" si="980"/>
        <v>1.9169406304908012E-2</v>
      </c>
      <c r="I2227" s="7">
        <f t="shared" si="981"/>
        <v>5.9661187390183938E-2</v>
      </c>
      <c r="J2227" s="58">
        <f t="shared" si="982"/>
        <v>5.2631341088985647E-4</v>
      </c>
      <c r="K2227" s="7">
        <f t="shared" si="983"/>
        <v>7.1858876607768371E-3</v>
      </c>
      <c r="L2227" s="7">
        <f t="shared" si="984"/>
        <v>8.2385144825565491E-3</v>
      </c>
      <c r="M2227" s="58">
        <f t="shared" si="985"/>
        <v>2.4715543447669647E-2</v>
      </c>
      <c r="N2227" s="58">
        <f t="shared" si="986"/>
        <v>9.4201449099199806E-5</v>
      </c>
      <c r="O2227" s="59">
        <f t="shared" si="987"/>
        <v>0.16732532396245364</v>
      </c>
      <c r="P2227" s="58">
        <f t="shared" si="988"/>
        <v>2.1602028650427596E-4</v>
      </c>
      <c r="Q2227" s="58">
        <f t="shared" si="989"/>
        <v>0.54324846051564746</v>
      </c>
      <c r="R2227" s="58">
        <f t="shared" si="990"/>
        <v>0.54086087153727203</v>
      </c>
      <c r="S2227" s="60">
        <f t="shared" si="991"/>
        <v>2.3875889783754323E-3</v>
      </c>
      <c r="T2227" s="58">
        <f t="shared" si="992"/>
        <v>2.1507087257556726E-4</v>
      </c>
      <c r="U2227" s="58">
        <f t="shared" si="993"/>
        <v>3.7658210534516827E-3</v>
      </c>
      <c r="V2227" s="58">
        <f t="shared" si="994"/>
        <v>3.5761440878766596E-4</v>
      </c>
      <c r="W2227" s="50">
        <f t="shared" si="995"/>
        <v>172.09566495106245</v>
      </c>
      <c r="X2227" s="50">
        <f t="shared" si="996"/>
        <v>104196.22636932791</v>
      </c>
      <c r="Y2227" s="50">
        <f t="shared" si="997"/>
        <v>104196.22636932791</v>
      </c>
      <c r="Z2227" s="50">
        <f t="shared" si="998"/>
        <v>1.583736421922336</v>
      </c>
      <c r="AA2227" s="50">
        <f t="shared" si="999"/>
        <v>1.3461759586339856</v>
      </c>
      <c r="AB2227" s="50">
        <f t="shared" si="1000"/>
        <v>685.37208328628856</v>
      </c>
      <c r="AC2227" s="7">
        <f t="shared" si="1001"/>
        <v>0.27254859376936219</v>
      </c>
    </row>
    <row r="2228" spans="2:29">
      <c r="B2228" s="7">
        <f t="shared" si="1002"/>
        <v>0.87322944038002681</v>
      </c>
      <c r="C2228" s="7">
        <f t="shared" si="975"/>
        <v>3.9764546465392847E-4</v>
      </c>
      <c r="D2228" s="58">
        <f t="shared" si="976"/>
        <v>3544754.2684188699</v>
      </c>
      <c r="E2228" s="7">
        <f t="shared" si="977"/>
        <v>514.12316176173726</v>
      </c>
      <c r="F2228" s="7">
        <f t="shared" si="978"/>
        <v>3443429.2684188699</v>
      </c>
      <c r="G2228" s="57">
        <f t="shared" si="979"/>
        <v>1.2373313984250922E-2</v>
      </c>
      <c r="H2228" s="61">
        <f t="shared" si="980"/>
        <v>1.917432663519969E-2</v>
      </c>
      <c r="I2228" s="7">
        <f t="shared" si="981"/>
        <v>5.9651346729600582E-2</v>
      </c>
      <c r="J2228" s="58">
        <f t="shared" si="982"/>
        <v>5.2572070598539029E-4</v>
      </c>
      <c r="K2228" s="7">
        <f t="shared" si="983"/>
        <v>7.1865465451644954E-3</v>
      </c>
      <c r="L2228" s="7">
        <f t="shared" si="984"/>
        <v>8.237987957135276E-3</v>
      </c>
      <c r="M2228" s="58">
        <f t="shared" si="985"/>
        <v>2.4713963871405828E-2</v>
      </c>
      <c r="N2228" s="58">
        <f t="shared" si="986"/>
        <v>9.4079844346994765E-5</v>
      </c>
      <c r="O2228" s="59">
        <f t="shared" si="987"/>
        <v>0.16710932352134944</v>
      </c>
      <c r="P2228" s="58">
        <f t="shared" si="988"/>
        <v>2.1600044110420269E-4</v>
      </c>
      <c r="Q2228" s="58">
        <f t="shared" si="989"/>
        <v>0.54319855324437871</v>
      </c>
      <c r="R2228" s="58">
        <f t="shared" si="990"/>
        <v>0.54081328423953656</v>
      </c>
      <c r="S2228" s="60">
        <f t="shared" si="991"/>
        <v>2.3852690048421499E-3</v>
      </c>
      <c r="T2228" s="58">
        <f t="shared" si="992"/>
        <v>2.1505194970244761E-4</v>
      </c>
      <c r="U2228" s="58">
        <f t="shared" si="993"/>
        <v>3.7667695448534381E-3</v>
      </c>
      <c r="V2228" s="58">
        <f t="shared" si="994"/>
        <v>3.5773601353987098E-4</v>
      </c>
      <c r="W2228" s="50">
        <f t="shared" si="995"/>
        <v>172.08466627615817</v>
      </c>
      <c r="X2228" s="50">
        <f t="shared" si="996"/>
        <v>104187.05873101628</v>
      </c>
      <c r="Y2228" s="50">
        <f t="shared" si="997"/>
        <v>104187.05873101628</v>
      </c>
      <c r="Z2228" s="50">
        <f t="shared" si="998"/>
        <v>1.5837186676820221</v>
      </c>
      <c r="AA2228" s="50">
        <f t="shared" si="999"/>
        <v>1.3461608675297188</v>
      </c>
      <c r="AB2228" s="50">
        <f t="shared" si="1000"/>
        <v>685.3040986768093</v>
      </c>
      <c r="AC2228" s="7">
        <f t="shared" si="1001"/>
        <v>0.27252158363339435</v>
      </c>
    </row>
    <row r="2229" spans="2:29">
      <c r="B2229" s="7">
        <f t="shared" si="1002"/>
        <v>0.87362708584468074</v>
      </c>
      <c r="C2229" s="7">
        <f t="shared" si="975"/>
        <v>3.9764546465392847E-4</v>
      </c>
      <c r="D2229" s="58">
        <f t="shared" si="976"/>
        <v>3544441.8127354621</v>
      </c>
      <c r="E2229" s="7">
        <f t="shared" si="977"/>
        <v>514.07784389434789</v>
      </c>
      <c r="F2229" s="7">
        <f t="shared" si="978"/>
        <v>3443116.8127354621</v>
      </c>
      <c r="G2229" s="57">
        <f t="shared" si="979"/>
        <v>1.2372966054115185E-2</v>
      </c>
      <c r="H2229" s="61">
        <f t="shared" si="980"/>
        <v>1.9179246827388266E-2</v>
      </c>
      <c r="I2229" s="7">
        <f t="shared" si="981"/>
        <v>5.964150634522343E-2</v>
      </c>
      <c r="J2229" s="58">
        <f t="shared" si="982"/>
        <v>5.2512786560956332E-4</v>
      </c>
      <c r="K2229" s="7">
        <f t="shared" si="983"/>
        <v>7.1872048026294282E-3</v>
      </c>
      <c r="L2229" s="7">
        <f t="shared" si="984"/>
        <v>8.2374605338485542E-3</v>
      </c>
      <c r="M2229" s="58">
        <f t="shared" si="985"/>
        <v>2.4712381601545663E-2</v>
      </c>
      <c r="N2229" s="58">
        <f t="shared" si="986"/>
        <v>9.3958250786419217E-5</v>
      </c>
      <c r="O2229" s="59">
        <f t="shared" si="987"/>
        <v>0.16689334295937713</v>
      </c>
      <c r="P2229" s="58">
        <f t="shared" si="988"/>
        <v>2.1598056197230653E-4</v>
      </c>
      <c r="Q2229" s="58">
        <f t="shared" si="989"/>
        <v>0.54314856114422128</v>
      </c>
      <c r="R2229" s="58">
        <f t="shared" si="990"/>
        <v>0.54076561374631538</v>
      </c>
      <c r="S2229" s="60">
        <f t="shared" si="991"/>
        <v>2.382947397905899E-3</v>
      </c>
      <c r="T2229" s="58">
        <f t="shared" si="992"/>
        <v>2.1503299374702039E-4</v>
      </c>
      <c r="U2229" s="58">
        <f t="shared" si="993"/>
        <v>3.7677171130787242E-3</v>
      </c>
      <c r="V2229" s="58">
        <f t="shared" si="994"/>
        <v>3.5785760710044657E-4</v>
      </c>
      <c r="W2229" s="50">
        <f t="shared" si="995"/>
        <v>172.07364884559698</v>
      </c>
      <c r="X2229" s="50">
        <f t="shared" si="996"/>
        <v>104177.87506518983</v>
      </c>
      <c r="Y2229" s="50">
        <f t="shared" si="997"/>
        <v>104177.87506518983</v>
      </c>
      <c r="Z2229" s="50">
        <f t="shared" si="998"/>
        <v>1.5837008792695468</v>
      </c>
      <c r="AA2229" s="50">
        <f t="shared" si="999"/>
        <v>1.3461457473791147</v>
      </c>
      <c r="AB2229" s="50">
        <f t="shared" si="1000"/>
        <v>685.23599521181904</v>
      </c>
      <c r="AC2229" s="7">
        <f t="shared" si="1001"/>
        <v>0.27249452623059117</v>
      </c>
    </row>
    <row r="2230" spans="2:29">
      <c r="B2230" s="7">
        <f t="shared" si="1002"/>
        <v>0.87402473130933467</v>
      </c>
      <c r="C2230" s="7">
        <f t="shared" si="975"/>
        <v>3.9764546465392847E-4</v>
      </c>
      <c r="D2230" s="58">
        <f t="shared" si="976"/>
        <v>3544128.8118519732</v>
      </c>
      <c r="E2230" s="7">
        <f t="shared" si="977"/>
        <v>514.03244695236879</v>
      </c>
      <c r="F2230" s="7">
        <f t="shared" si="978"/>
        <v>3442803.8118519732</v>
      </c>
      <c r="G2230" s="57">
        <f t="shared" si="979"/>
        <v>1.237261749593793E-2</v>
      </c>
      <c r="H2230" s="61">
        <f t="shared" si="980"/>
        <v>1.9184166881224003E-2</v>
      </c>
      <c r="I2230" s="7">
        <f t="shared" si="981"/>
        <v>5.9631666237551957E-2</v>
      </c>
      <c r="J2230" s="58">
        <f t="shared" si="982"/>
        <v>5.2453488980528675E-4</v>
      </c>
      <c r="K2230" s="7">
        <f t="shared" si="983"/>
        <v>7.1878624331895031E-3</v>
      </c>
      <c r="L2230" s="7">
        <f t="shared" si="984"/>
        <v>8.2369322128000768E-3</v>
      </c>
      <c r="M2230" s="58">
        <f t="shared" si="985"/>
        <v>2.4710796638400229E-2</v>
      </c>
      <c r="N2230" s="58">
        <f t="shared" si="986"/>
        <v>9.383666843645987E-5</v>
      </c>
      <c r="O2230" s="59">
        <f t="shared" si="987"/>
        <v>0.16667738231026186</v>
      </c>
      <c r="P2230" s="58">
        <f t="shared" si="988"/>
        <v>2.1596064911527657E-4</v>
      </c>
      <c r="Q2230" s="58">
        <f t="shared" si="989"/>
        <v>0.54309848423199669</v>
      </c>
      <c r="R2230" s="58">
        <f t="shared" si="990"/>
        <v>0.5407178600734367</v>
      </c>
      <c r="S2230" s="60">
        <f t="shared" si="991"/>
        <v>2.3806241585599963E-3</v>
      </c>
      <c r="T2230" s="58">
        <f t="shared" si="992"/>
        <v>2.1501400471557962E-4</v>
      </c>
      <c r="U2230" s="58">
        <f t="shared" si="993"/>
        <v>3.7686637574784205E-3</v>
      </c>
      <c r="V2230" s="58">
        <f t="shared" si="994"/>
        <v>3.5797918945040591E-4</v>
      </c>
      <c r="W2230" s="50">
        <f t="shared" si="995"/>
        <v>172.06261266154488</v>
      </c>
      <c r="X2230" s="50">
        <f t="shared" si="996"/>
        <v>104168.67537489776</v>
      </c>
      <c r="Y2230" s="50">
        <f t="shared" si="997"/>
        <v>104168.67537489776</v>
      </c>
      <c r="Z2230" s="50">
        <f t="shared" si="998"/>
        <v>1.5836830566735696</v>
      </c>
      <c r="AA2230" s="50">
        <f t="shared" si="999"/>
        <v>1.346130598172534</v>
      </c>
      <c r="AB2230" s="50">
        <f t="shared" si="1000"/>
        <v>685.16777291392998</v>
      </c>
      <c r="AC2230" s="7">
        <f t="shared" si="1001"/>
        <v>0.27246742156992898</v>
      </c>
    </row>
    <row r="2231" spans="2:29">
      <c r="B2231" s="7">
        <f t="shared" si="1002"/>
        <v>0.8744223767739886</v>
      </c>
      <c r="C2231" s="7">
        <f t="shared" si="975"/>
        <v>3.9764546465392847E-4</v>
      </c>
      <c r="D2231" s="58">
        <f t="shared" si="976"/>
        <v>3543815.2658721721</v>
      </c>
      <c r="E2231" s="7">
        <f t="shared" si="977"/>
        <v>513.98697095085038</v>
      </c>
      <c r="F2231" s="7">
        <f t="shared" si="978"/>
        <v>3442490.2658721721</v>
      </c>
      <c r="G2231" s="57">
        <f t="shared" si="979"/>
        <v>1.2372268309722059E-2</v>
      </c>
      <c r="H2231" s="61">
        <f t="shared" si="980"/>
        <v>1.9189086796457162E-2</v>
      </c>
      <c r="I2231" s="7">
        <f t="shared" si="981"/>
        <v>5.9621826407085639E-2</v>
      </c>
      <c r="J2231" s="58">
        <f t="shared" si="982"/>
        <v>5.2394177861550214E-4</v>
      </c>
      <c r="K2231" s="7">
        <f t="shared" si="983"/>
        <v>7.1885194368627092E-3</v>
      </c>
      <c r="L2231" s="7">
        <f t="shared" si="984"/>
        <v>8.2364029940937139E-3</v>
      </c>
      <c r="M2231" s="58">
        <f t="shared" si="985"/>
        <v>2.4709208982281142E-2</v>
      </c>
      <c r="N2231" s="58">
        <f t="shared" si="986"/>
        <v>9.3715097316099494E-5</v>
      </c>
      <c r="O2231" s="59">
        <f t="shared" si="987"/>
        <v>0.16646144160772172</v>
      </c>
      <c r="P2231" s="58">
        <f t="shared" si="988"/>
        <v>2.1594070254013498E-4</v>
      </c>
      <c r="Q2231" s="58">
        <f t="shared" si="989"/>
        <v>0.5430483225253645</v>
      </c>
      <c r="R2231" s="58">
        <f t="shared" si="990"/>
        <v>0.54067002323673208</v>
      </c>
      <c r="S2231" s="60">
        <f t="shared" si="991"/>
        <v>2.3782992886324239E-3</v>
      </c>
      <c r="T2231" s="58">
        <f t="shared" si="992"/>
        <v>2.1499498261442064E-4</v>
      </c>
      <c r="U2231" s="58">
        <f t="shared" si="993"/>
        <v>3.7696094774041346E-3</v>
      </c>
      <c r="V2231" s="58">
        <f t="shared" si="994"/>
        <v>3.5810076057076628E-4</v>
      </c>
      <c r="W2231" s="50">
        <f t="shared" si="995"/>
        <v>172.05155772617167</v>
      </c>
      <c r="X2231" s="50">
        <f t="shared" si="996"/>
        <v>104159.45966319006</v>
      </c>
      <c r="Y2231" s="50">
        <f t="shared" si="997"/>
        <v>104159.45966319006</v>
      </c>
      <c r="Z2231" s="50">
        <f t="shared" si="998"/>
        <v>1.5836651998827167</v>
      </c>
      <c r="AA2231" s="50">
        <f t="shared" si="999"/>
        <v>1.3461154199003091</v>
      </c>
      <c r="AB2231" s="50">
        <f t="shared" si="1000"/>
        <v>685.09943180575976</v>
      </c>
      <c r="AC2231" s="7">
        <f t="shared" si="1001"/>
        <v>0.27244026966040036</v>
      </c>
    </row>
    <row r="2232" spans="2:29">
      <c r="B2232" s="7">
        <f t="shared" si="1002"/>
        <v>0.87482002223864253</v>
      </c>
      <c r="C2232" s="7">
        <f t="shared" si="975"/>
        <v>3.9764546465392847E-4</v>
      </c>
      <c r="D2232" s="58">
        <f t="shared" si="976"/>
        <v>3543501.1749001644</v>
      </c>
      <c r="E2232" s="7">
        <f t="shared" si="977"/>
        <v>513.94141590489187</v>
      </c>
      <c r="F2232" s="7">
        <f t="shared" si="978"/>
        <v>3442176.1749001644</v>
      </c>
      <c r="G2232" s="57">
        <f t="shared" si="979"/>
        <v>1.2371918495470676E-2</v>
      </c>
      <c r="H2232" s="61">
        <f t="shared" si="980"/>
        <v>1.9194006572838006E-2</v>
      </c>
      <c r="I2232" s="7">
        <f t="shared" si="981"/>
        <v>5.9611986854323951E-2</v>
      </c>
      <c r="J2232" s="58">
        <f t="shared" si="982"/>
        <v>5.233485320831812E-4</v>
      </c>
      <c r="K2232" s="7">
        <f t="shared" si="983"/>
        <v>7.189175813667157E-3</v>
      </c>
      <c r="L2232" s="7">
        <f t="shared" si="984"/>
        <v>8.2358728778335194E-3</v>
      </c>
      <c r="M2232" s="58">
        <f t="shared" si="985"/>
        <v>2.4707618633500558E-2</v>
      </c>
      <c r="N2232" s="58">
        <f t="shared" si="986"/>
        <v>9.3593537444317006E-5</v>
      </c>
      <c r="O2232" s="59">
        <f t="shared" si="987"/>
        <v>0.1662455208854681</v>
      </c>
      <c r="P2232" s="58">
        <f t="shared" si="988"/>
        <v>2.1592072225362635E-4</v>
      </c>
      <c r="Q2232" s="58">
        <f t="shared" si="989"/>
        <v>0.54299807604128603</v>
      </c>
      <c r="R2232" s="58">
        <f t="shared" si="990"/>
        <v>0.5406221032520846</v>
      </c>
      <c r="S2232" s="60">
        <f t="shared" si="991"/>
        <v>2.3759727892014304E-3</v>
      </c>
      <c r="T2232" s="58">
        <f t="shared" si="992"/>
        <v>2.1497592744985927E-4</v>
      </c>
      <c r="U2232" s="58">
        <f t="shared" si="993"/>
        <v>3.7705542722079018E-3</v>
      </c>
      <c r="V2232" s="58">
        <f t="shared" si="994"/>
        <v>3.5822232044254874E-4</v>
      </c>
      <c r="W2232" s="50">
        <f t="shared" si="995"/>
        <v>172.0404840416509</v>
      </c>
      <c r="X2232" s="50">
        <f t="shared" si="996"/>
        <v>104150.22793312657</v>
      </c>
      <c r="Y2232" s="50">
        <f t="shared" si="997"/>
        <v>104150.22793312657</v>
      </c>
      <c r="Z2232" s="50">
        <f t="shared" si="998"/>
        <v>1.5836473088856011</v>
      </c>
      <c r="AA2232" s="50">
        <f t="shared" si="999"/>
        <v>1.346100212552761</v>
      </c>
      <c r="AB2232" s="50">
        <f t="shared" si="1000"/>
        <v>685.03097190999938</v>
      </c>
      <c r="AC2232" s="7">
        <f t="shared" si="1001"/>
        <v>0.27241307051101382</v>
      </c>
    </row>
    <row r="2233" spans="2:29">
      <c r="B2233" s="7">
        <f t="shared" si="1002"/>
        <v>0.87521766770329645</v>
      </c>
      <c r="C2233" s="7">
        <f t="shared" si="975"/>
        <v>3.9764546465392847E-4</v>
      </c>
      <c r="D2233" s="58">
        <f t="shared" si="976"/>
        <v>3543186.5390401073</v>
      </c>
      <c r="E2233" s="7">
        <f t="shared" si="977"/>
        <v>513.89578182959997</v>
      </c>
      <c r="F2233" s="7">
        <f t="shared" si="978"/>
        <v>3441861.5390401073</v>
      </c>
      <c r="G2233" s="57">
        <f t="shared" si="979"/>
        <v>1.2371568053186741E-2</v>
      </c>
      <c r="H2233" s="61">
        <f t="shared" si="980"/>
        <v>1.9198926210116797E-2</v>
      </c>
      <c r="I2233" s="7">
        <f t="shared" si="981"/>
        <v>5.9602147579766368E-2</v>
      </c>
      <c r="J2233" s="58">
        <f t="shared" si="982"/>
        <v>5.2275515025132664E-4</v>
      </c>
      <c r="K2233" s="7">
        <f t="shared" si="983"/>
        <v>7.1898315636210802E-3</v>
      </c>
      <c r="L2233" s="7">
        <f t="shared" si="984"/>
        <v>8.2353418641237328E-3</v>
      </c>
      <c r="M2233" s="58">
        <f t="shared" si="985"/>
        <v>2.47060255923712E-2</v>
      </c>
      <c r="N2233" s="58">
        <f t="shared" si="986"/>
        <v>9.3471988840087531E-5</v>
      </c>
      <c r="O2233" s="59">
        <f t="shared" si="987"/>
        <v>0.16602962017720549</v>
      </c>
      <c r="P2233" s="58">
        <f t="shared" si="988"/>
        <v>2.1590070826260632E-4</v>
      </c>
      <c r="Q2233" s="58">
        <f t="shared" si="989"/>
        <v>0.5429477447970017</v>
      </c>
      <c r="R2233" s="58">
        <f t="shared" si="990"/>
        <v>0.54057410013538554</v>
      </c>
      <c r="S2233" s="60">
        <f t="shared" si="991"/>
        <v>2.3736446616161588E-3</v>
      </c>
      <c r="T2233" s="58">
        <f t="shared" si="992"/>
        <v>2.1495683922821465E-4</v>
      </c>
      <c r="U2233" s="58">
        <f t="shared" si="993"/>
        <v>3.7714981412422933E-3</v>
      </c>
      <c r="V2233" s="58">
        <f t="shared" si="994"/>
        <v>3.5834386904677823E-4</v>
      </c>
      <c r="W2233" s="50">
        <f t="shared" si="995"/>
        <v>172.0293916101601</v>
      </c>
      <c r="X2233" s="50">
        <f t="shared" si="996"/>
        <v>104140.98018776867</v>
      </c>
      <c r="Y2233" s="50">
        <f t="shared" si="997"/>
        <v>104140.98018776867</v>
      </c>
      <c r="Z2233" s="50">
        <f t="shared" si="998"/>
        <v>1.5836293836708049</v>
      </c>
      <c r="AA2233" s="50">
        <f t="shared" si="999"/>
        <v>1.3460849761201841</v>
      </c>
      <c r="AB2233" s="50">
        <f t="shared" si="1000"/>
        <v>684.96239324935107</v>
      </c>
      <c r="AC2233" s="7">
        <f t="shared" si="1001"/>
        <v>0.27238582413079454</v>
      </c>
    </row>
    <row r="2234" spans="2:29">
      <c r="B2234" s="7">
        <f t="shared" si="1002"/>
        <v>0.87561531316795038</v>
      </c>
      <c r="C2234" s="7">
        <f t="shared" si="975"/>
        <v>3.9764546465392847E-4</v>
      </c>
      <c r="D2234" s="58">
        <f t="shared" si="976"/>
        <v>3542871.3583963146</v>
      </c>
      <c r="E2234" s="7">
        <f t="shared" si="977"/>
        <v>513.85006874010423</v>
      </c>
      <c r="F2234" s="7">
        <f t="shared" si="978"/>
        <v>3441546.3583963146</v>
      </c>
      <c r="G2234" s="57">
        <f t="shared" si="979"/>
        <v>1.2371216982873178E-2</v>
      </c>
      <c r="H2234" s="61">
        <f t="shared" si="980"/>
        <v>1.9203845708043805E-2</v>
      </c>
      <c r="I2234" s="7">
        <f t="shared" si="981"/>
        <v>5.9592308583912353E-2</v>
      </c>
      <c r="J2234" s="58">
        <f t="shared" si="982"/>
        <v>5.2216163316297056E-4</v>
      </c>
      <c r="K2234" s="7">
        <f t="shared" si="983"/>
        <v>7.1904866867428365E-3</v>
      </c>
      <c r="L2234" s="7">
        <f t="shared" si="984"/>
        <v>8.2348099530687776E-3</v>
      </c>
      <c r="M2234" s="58">
        <f t="shared" si="985"/>
        <v>2.4704429859206331E-2</v>
      </c>
      <c r="N2234" s="58">
        <f t="shared" si="986"/>
        <v>9.3350451522382165E-5</v>
      </c>
      <c r="O2234" s="59">
        <f t="shared" si="987"/>
        <v>0.16581373951663131</v>
      </c>
      <c r="P2234" s="58">
        <f t="shared" si="988"/>
        <v>2.1588066057418032E-4</v>
      </c>
      <c r="Q2234" s="58">
        <f t="shared" si="989"/>
        <v>0.54289732881038044</v>
      </c>
      <c r="R2234" s="58">
        <f t="shared" si="990"/>
        <v>0.54052601390254917</v>
      </c>
      <c r="S2234" s="60">
        <f t="shared" si="991"/>
        <v>2.3713149078312679E-3</v>
      </c>
      <c r="T2234" s="58">
        <f t="shared" si="992"/>
        <v>2.1493771795581498E-4</v>
      </c>
      <c r="U2234" s="58">
        <f t="shared" si="993"/>
        <v>3.7724410838606589E-3</v>
      </c>
      <c r="V2234" s="58">
        <f t="shared" si="994"/>
        <v>3.584654063644836E-4</v>
      </c>
      <c r="W2234" s="50">
        <f t="shared" si="995"/>
        <v>172.01828043388051</v>
      </c>
      <c r="X2234" s="50">
        <f t="shared" si="996"/>
        <v>104131.71643018235</v>
      </c>
      <c r="Y2234" s="50">
        <f t="shared" si="997"/>
        <v>104131.71643018235</v>
      </c>
      <c r="Z2234" s="50">
        <f t="shared" si="998"/>
        <v>1.5836114242268853</v>
      </c>
      <c r="AA2234" s="50">
        <f t="shared" si="999"/>
        <v>1.3460697105928525</v>
      </c>
      <c r="AB2234" s="50">
        <f t="shared" si="1000"/>
        <v>684.8936958465514</v>
      </c>
      <c r="AC2234" s="7">
        <f t="shared" si="1001"/>
        <v>0.27235853052877668</v>
      </c>
    </row>
    <row r="2235" spans="2:29">
      <c r="B2235" s="7">
        <f t="shared" si="1002"/>
        <v>0.87601295863260431</v>
      </c>
      <c r="C2235" s="7">
        <f t="shared" si="975"/>
        <v>3.9764546465392847E-4</v>
      </c>
      <c r="D2235" s="58">
        <f t="shared" si="976"/>
        <v>3542555.6330734808</v>
      </c>
      <c r="E2235" s="7">
        <f t="shared" si="977"/>
        <v>513.80427665158913</v>
      </c>
      <c r="F2235" s="7">
        <f t="shared" si="978"/>
        <v>3441230.6330734808</v>
      </c>
      <c r="G2235" s="57">
        <f t="shared" si="979"/>
        <v>1.2370865284533157E-2</v>
      </c>
      <c r="H2235" s="61">
        <f t="shared" si="980"/>
        <v>1.9208765066369295E-2</v>
      </c>
      <c r="I2235" s="7">
        <f t="shared" si="981"/>
        <v>5.9582469867261373E-2</v>
      </c>
      <c r="J2235" s="58">
        <f t="shared" si="982"/>
        <v>5.2156798086117626E-4</v>
      </c>
      <c r="K2235" s="7">
        <f t="shared" si="983"/>
        <v>7.1911411830509033E-3</v>
      </c>
      <c r="L2235" s="7">
        <f t="shared" si="984"/>
        <v>8.2342771447732558E-3</v>
      </c>
      <c r="M2235" s="58">
        <f t="shared" si="985"/>
        <v>2.4702831434319769E-2</v>
      </c>
      <c r="N2235" s="58">
        <f t="shared" si="986"/>
        <v>9.3228925510168174E-5</v>
      </c>
      <c r="O2235" s="59">
        <f t="shared" si="987"/>
        <v>0.16559787893743622</v>
      </c>
      <c r="P2235" s="58">
        <f t="shared" si="988"/>
        <v>2.1586057919509294E-4</v>
      </c>
      <c r="Q2235" s="58">
        <f t="shared" si="989"/>
        <v>0.54284682809838347</v>
      </c>
      <c r="R2235" s="58">
        <f t="shared" si="990"/>
        <v>0.54047784456954917</v>
      </c>
      <c r="S2235" s="60">
        <f t="shared" si="991"/>
        <v>2.3689835288343009E-3</v>
      </c>
      <c r="T2235" s="58">
        <f t="shared" si="992"/>
        <v>2.1491856363901212E-4</v>
      </c>
      <c r="U2235" s="58">
        <f t="shared" si="993"/>
        <v>3.7733830994167404E-3</v>
      </c>
      <c r="V2235" s="58">
        <f t="shared" si="994"/>
        <v>3.5858693237669759E-4</v>
      </c>
      <c r="W2235" s="50">
        <f t="shared" si="995"/>
        <v>172.00715051499731</v>
      </c>
      <c r="X2235" s="50">
        <f t="shared" si="996"/>
        <v>104122.43666344478</v>
      </c>
      <c r="Y2235" s="50">
        <f t="shared" si="997"/>
        <v>104122.43666344478</v>
      </c>
      <c r="Z2235" s="50">
        <f t="shared" si="998"/>
        <v>1.5835934305423882</v>
      </c>
      <c r="AA2235" s="50">
        <f t="shared" si="999"/>
        <v>1.3460544159610299</v>
      </c>
      <c r="AB2235" s="50">
        <f t="shared" si="1000"/>
        <v>684.82487972441982</v>
      </c>
      <c r="AC2235" s="7">
        <f t="shared" si="1001"/>
        <v>0.27233118971401793</v>
      </c>
    </row>
    <row r="2236" spans="2:29">
      <c r="B2236" s="7">
        <f t="shared" si="1002"/>
        <v>0.87641060409725824</v>
      </c>
      <c r="C2236" s="7">
        <f t="shared" si="975"/>
        <v>3.9764546465392847E-4</v>
      </c>
      <c r="D2236" s="58">
        <f t="shared" si="976"/>
        <v>3542239.3631763174</v>
      </c>
      <c r="E2236" s="7">
        <f t="shared" si="977"/>
        <v>513.75840557924198</v>
      </c>
      <c r="F2236" s="7">
        <f t="shared" si="978"/>
        <v>3440914.3631763174</v>
      </c>
      <c r="G2236" s="57">
        <f t="shared" si="979"/>
        <v>1.2370512958169662E-2</v>
      </c>
      <c r="H2236" s="61">
        <f t="shared" si="980"/>
        <v>1.9213684284843532E-2</v>
      </c>
      <c r="I2236" s="7">
        <f t="shared" si="981"/>
        <v>5.9572631430312897E-2</v>
      </c>
      <c r="J2236" s="58">
        <f t="shared" si="982"/>
        <v>5.2097419338903721E-4</v>
      </c>
      <c r="K2236" s="7">
        <f t="shared" si="983"/>
        <v>7.1917950525638803E-3</v>
      </c>
      <c r="L2236" s="7">
        <f t="shared" si="984"/>
        <v>8.2337434393419551E-3</v>
      </c>
      <c r="M2236" s="58">
        <f t="shared" si="985"/>
        <v>2.4701230318025867E-2</v>
      </c>
      <c r="N2236" s="58">
        <f t="shared" si="986"/>
        <v>9.3107410822408984E-5</v>
      </c>
      <c r="O2236" s="59">
        <f t="shared" si="987"/>
        <v>0.16538203847330396</v>
      </c>
      <c r="P2236" s="58">
        <f t="shared" si="988"/>
        <v>2.1584046413225533E-4</v>
      </c>
      <c r="Q2236" s="58">
        <f t="shared" si="989"/>
        <v>0.54279624267839099</v>
      </c>
      <c r="R2236" s="58">
        <f t="shared" si="990"/>
        <v>0.54042959215236042</v>
      </c>
      <c r="S2236" s="60">
        <f t="shared" si="991"/>
        <v>2.3666505260305781E-3</v>
      </c>
      <c r="T2236" s="58">
        <f t="shared" si="992"/>
        <v>2.148993762841584E-4</v>
      </c>
      <c r="U2236" s="58">
        <f t="shared" si="993"/>
        <v>3.7743241872648372E-3</v>
      </c>
      <c r="V2236" s="58">
        <f t="shared" si="994"/>
        <v>3.5870844706445675E-4</v>
      </c>
      <c r="W2236" s="50">
        <f t="shared" si="995"/>
        <v>171.99600185569929</v>
      </c>
      <c r="X2236" s="50">
        <f t="shared" si="996"/>
        <v>104113.14089063361</v>
      </c>
      <c r="Y2236" s="50">
        <f t="shared" si="997"/>
        <v>104113.14089063361</v>
      </c>
      <c r="Z2236" s="50">
        <f t="shared" si="998"/>
        <v>1.5835754026058264</v>
      </c>
      <c r="AA2236" s="50">
        <f t="shared" si="999"/>
        <v>1.3460390922149523</v>
      </c>
      <c r="AB2236" s="50">
        <f t="shared" si="1000"/>
        <v>684.7559449057793</v>
      </c>
      <c r="AC2236" s="7">
        <f t="shared" si="1001"/>
        <v>0.27230380169559298</v>
      </c>
    </row>
    <row r="2237" spans="2:29">
      <c r="B2237" s="7">
        <f t="shared" si="1002"/>
        <v>0.87680824956191217</v>
      </c>
      <c r="C2237" s="7">
        <f t="shared" si="975"/>
        <v>3.9764546465392847E-4</v>
      </c>
      <c r="D2237" s="58">
        <f t="shared" si="976"/>
        <v>3541922.5488097118</v>
      </c>
      <c r="E2237" s="7">
        <f t="shared" si="977"/>
        <v>513.71245553827521</v>
      </c>
      <c r="F2237" s="7">
        <f t="shared" si="978"/>
        <v>3440597.5488097118</v>
      </c>
      <c r="G2237" s="57">
        <f t="shared" si="979"/>
        <v>1.2370160003785678E-2</v>
      </c>
      <c r="H2237" s="61">
        <f t="shared" si="980"/>
        <v>1.9218603363216791E-2</v>
      </c>
      <c r="I2237" s="7">
        <f t="shared" si="981"/>
        <v>5.9562793273566381E-2</v>
      </c>
      <c r="J2237" s="58">
        <f t="shared" si="982"/>
        <v>5.2038027078967668E-4</v>
      </c>
      <c r="K2237" s="7">
        <f t="shared" si="983"/>
        <v>7.1924482953004912E-3</v>
      </c>
      <c r="L2237" s="7">
        <f t="shared" si="984"/>
        <v>8.2332088368798455E-3</v>
      </c>
      <c r="M2237" s="58">
        <f t="shared" si="985"/>
        <v>2.4699626510639536E-2</v>
      </c>
      <c r="N2237" s="58">
        <f t="shared" si="986"/>
        <v>9.2985907478064012E-5</v>
      </c>
      <c r="O2237" s="59">
        <f t="shared" si="987"/>
        <v>0.16516621815791122</v>
      </c>
      <c r="P2237" s="58">
        <f t="shared" si="988"/>
        <v>2.1582031539274515E-4</v>
      </c>
      <c r="Q2237" s="58">
        <f t="shared" si="989"/>
        <v>0.54274557256820199</v>
      </c>
      <c r="R2237" s="58">
        <f t="shared" si="990"/>
        <v>0.54038125666698567</v>
      </c>
      <c r="S2237" s="60">
        <f t="shared" si="991"/>
        <v>2.3643159012163295E-3</v>
      </c>
      <c r="T2237" s="58">
        <f t="shared" si="992"/>
        <v>2.148801558976173E-4</v>
      </c>
      <c r="U2237" s="58">
        <f t="shared" si="993"/>
        <v>3.7752643467599649E-3</v>
      </c>
      <c r="V2237" s="58">
        <f t="shared" si="994"/>
        <v>3.5882995040880175E-4</v>
      </c>
      <c r="W2237" s="50">
        <f t="shared" si="995"/>
        <v>171.98483445817925</v>
      </c>
      <c r="X2237" s="50">
        <f t="shared" si="996"/>
        <v>104103.82911483171</v>
      </c>
      <c r="Y2237" s="50">
        <f t="shared" si="997"/>
        <v>104103.82911483171</v>
      </c>
      <c r="Z2237" s="50">
        <f t="shared" si="998"/>
        <v>1.5835573404056893</v>
      </c>
      <c r="AA2237" s="50">
        <f t="shared" si="999"/>
        <v>1.3460237393448358</v>
      </c>
      <c r="AB2237" s="50">
        <f t="shared" si="1000"/>
        <v>684.68689141349137</v>
      </c>
      <c r="AC2237" s="7">
        <f t="shared" si="1001"/>
        <v>0.27227636648258502</v>
      </c>
    </row>
    <row r="2238" spans="2:29">
      <c r="B2238" s="7">
        <f t="shared" si="1002"/>
        <v>0.8772058950265661</v>
      </c>
      <c r="C2238" s="7">
        <f t="shared" ref="C2238:C2301" si="1003">B2238-B2237</f>
        <v>3.9764546465392847E-4</v>
      </c>
      <c r="D2238" s="58">
        <f t="shared" ref="D2238:D2301" si="1004">$E$23*$E$21*U2237/V2237</f>
        <v>3541605.1900788695</v>
      </c>
      <c r="E2238" s="7">
        <f t="shared" ref="E2238:E2301" si="1005">D2238/6894.757</f>
        <v>513.66642654394775</v>
      </c>
      <c r="F2238" s="7">
        <f t="shared" ref="F2238:F2301" si="1006">D2238-$E$6</f>
        <v>3440280.1900788695</v>
      </c>
      <c r="G2238" s="57">
        <f t="shared" ref="G2238:G2301" si="1007">($E$7*((D2238*0.000145038)^$E$8))*0.0254</f>
        <v>1.2369806421384345E-2</v>
      </c>
      <c r="H2238" s="61">
        <f t="shared" ref="H2238:H2301" si="1008">IF(H2237&gt;0,IF((H2237+G2237*C2238)&lt;$E$10,H2237+G2237*C2238,0),0)</f>
        <v>1.9223522301239339E-2</v>
      </c>
      <c r="I2238" s="7">
        <f t="shared" ref="I2238:I2301" si="1009">IF(H2238&gt;0,I2237-G2237*C2238*2,0)</f>
        <v>5.9552955397521284E-2</v>
      </c>
      <c r="J2238" s="58">
        <f t="shared" ref="J2238:J2301" si="1010">IF(H2238&gt;0,PI()*($E$10^2-H2238^2),0)</f>
        <v>5.1978621310624896E-4</v>
      </c>
      <c r="K2238" s="7">
        <f t="shared" ref="K2238:K2301" si="1011">IF(J2238=0,0,2*PI()*H2238*I2238)</f>
        <v>7.1931009112795805E-3</v>
      </c>
      <c r="L2238" s="7">
        <f t="shared" ref="L2238:L2301" si="1012">J2238*2+K2238</f>
        <v>8.2326733374920788E-3</v>
      </c>
      <c r="M2238" s="58">
        <f t="shared" ref="M2238:M2301" si="1013">IF(L2238&gt;0,L2238*$E$13,0)</f>
        <v>2.4698020012476236E-2</v>
      </c>
      <c r="N2238" s="58">
        <f t="shared" ref="N2238:N2301" si="1014">$E$13*PI()*($E$10^2-H2238^2)*I2238</f>
        <v>9.2864415496088826E-5</v>
      </c>
      <c r="O2238" s="59">
        <f t="shared" ref="O2238:O2301" si="1015">$E$9*N2238</f>
        <v>0.16495041802492777</v>
      </c>
      <c r="P2238" s="58">
        <f t="shared" ref="P2238:P2301" si="1016">(O2237-O2238)</f>
        <v>2.158001329834458E-4</v>
      </c>
      <c r="Q2238" s="58">
        <f t="shared" ref="Q2238:Q2301" si="1017">P2238/C2238</f>
        <v>0.54269481778512685</v>
      </c>
      <c r="R2238" s="58">
        <f t="shared" ref="R2238:R2301" si="1018">IF(D2238&gt;$E$6,$E$14*D2238*$E$22*(SQRT((2/($E$22+1))^(($E$22+1)/($E$22-1))))/($E$22*$E$23*$E$21)^0.5,0)</f>
        <v>0.54033283812947575</v>
      </c>
      <c r="S2238" s="60">
        <f t="shared" ref="S2238:S2301" si="1019">Q2238-R2238</f>
        <v>2.361979655651103E-3</v>
      </c>
      <c r="T2238" s="58">
        <f t="shared" ref="T2238:T2301" si="1020">R2238*C2238</f>
        <v>2.1486090248577129E-4</v>
      </c>
      <c r="U2238" s="58">
        <f t="shared" ref="U2238:U2301" si="1021">IF(P2238+U2237-T2238&gt;0,P2238+U2237-T2238,0)</f>
        <v>3.7762035772576394E-3</v>
      </c>
      <c r="V2238" s="58">
        <f t="shared" ref="V2238:V2301" si="1022">$E$20-N2238</f>
        <v>3.5895144239077694E-4</v>
      </c>
      <c r="W2238" s="50">
        <f t="shared" ref="W2238:W2301" si="1023">M2238/$E$14</f>
        <v>171.97364832463373</v>
      </c>
      <c r="X2238" s="50">
        <f t="shared" ref="X2238:X2301" si="1024">D2238/(1+(($E$22-1)/2)*$E$17^2)^($E$22/($E$22-1))</f>
        <v>104094.50133913124</v>
      </c>
      <c r="Y2238" s="50">
        <f t="shared" ref="Y2238:Y2301" si="1025">IF(D2238/(1+(($E$22-1)/2)*$E$17^2)^($E$22/($E$22-1))&lt;$E$6,$E$6,D2238/(1+(($E$22-1)/2)*$E$17^2)^($E$22/($E$22-1)))</f>
        <v>104094.50133913124</v>
      </c>
      <c r="Z2238" s="50">
        <f t="shared" ref="Z2238:Z2301" si="1026">(((2*$E$22^2)/($E$22-1))*((2/($E$22+1))^(($E$22+1)/($E$22-1)))*((1-(X2238/D2238)^(($E$22-1)/$E$22))))^(0.5)+(((X2238-$E$6)/(D2238))*($E$15/$E$14))</f>
        <v>1.5835392439304512</v>
      </c>
      <c r="AA2238" s="50">
        <f t="shared" ref="AA2238:AA2301" si="1027">Z2238*$E$16</f>
        <v>1.3460083573408834</v>
      </c>
      <c r="AB2238" s="50">
        <f t="shared" ref="AB2238:AB2301" si="1028">IF(AA2238*D2238*$E$14&gt;0,AA2238*D2238*$E$14,0)</f>
        <v>684.61771927048687</v>
      </c>
      <c r="AC2238" s="7">
        <f t="shared" ref="AC2238:AC2301" si="1029">((AB2237+AB2238)/(2))*C2238</f>
        <v>0.27224888408409859</v>
      </c>
    </row>
    <row r="2239" spans="2:29">
      <c r="B2239" s="7">
        <f t="shared" si="1002"/>
        <v>0.87760354049122002</v>
      </c>
      <c r="C2239" s="7">
        <f t="shared" si="1003"/>
        <v>3.9764546465392847E-4</v>
      </c>
      <c r="D2239" s="58">
        <f t="shared" si="1004"/>
        <v>3541287.287089115</v>
      </c>
      <c r="E2239" s="7">
        <f t="shared" si="1005"/>
        <v>513.62031861153559</v>
      </c>
      <c r="F2239" s="7">
        <f t="shared" si="1006"/>
        <v>3439962.287089115</v>
      </c>
      <c r="G2239" s="57">
        <f t="shared" si="1007"/>
        <v>1.2369452210968754E-2</v>
      </c>
      <c r="H2239" s="61">
        <f t="shared" si="1008"/>
        <v>1.9228441098661449E-2</v>
      </c>
      <c r="I2239" s="7">
        <f t="shared" si="1009"/>
        <v>5.9543117802677063E-2</v>
      </c>
      <c r="J2239" s="58">
        <f t="shared" si="1010"/>
        <v>5.1919202038193846E-4</v>
      </c>
      <c r="K2239" s="7">
        <f t="shared" si="1011"/>
        <v>7.1937529005201145E-3</v>
      </c>
      <c r="L2239" s="7">
        <f t="shared" si="1012"/>
        <v>8.232136941283991E-3</v>
      </c>
      <c r="M2239" s="58">
        <f t="shared" si="1013"/>
        <v>2.4696410823851975E-2</v>
      </c>
      <c r="N2239" s="58">
        <f t="shared" si="1014"/>
        <v>9.2742934895435021E-5</v>
      </c>
      <c r="O2239" s="59">
        <f t="shared" si="1015"/>
        <v>0.16473463810801645</v>
      </c>
      <c r="P2239" s="58">
        <f t="shared" si="1016"/>
        <v>2.1577991691132392E-4</v>
      </c>
      <c r="Q2239" s="58">
        <f t="shared" si="1017"/>
        <v>0.54264397834668521</v>
      </c>
      <c r="R2239" s="58">
        <f t="shared" si="1018"/>
        <v>0.54028433655589969</v>
      </c>
      <c r="S2239" s="60">
        <f t="shared" si="1019"/>
        <v>2.3596417907855161E-3</v>
      </c>
      <c r="T2239" s="58">
        <f t="shared" si="1020"/>
        <v>2.1484161605501021E-4</v>
      </c>
      <c r="U2239" s="58">
        <f t="shared" si="1021"/>
        <v>3.7771418781139534E-3</v>
      </c>
      <c r="V2239" s="58">
        <f t="shared" si="1022"/>
        <v>3.5907292299143073E-4</v>
      </c>
      <c r="W2239" s="50">
        <f t="shared" si="1023"/>
        <v>171.96244345726311</v>
      </c>
      <c r="X2239" s="50">
        <f t="shared" si="1024"/>
        <v>104085.15756662791</v>
      </c>
      <c r="Y2239" s="50">
        <f t="shared" si="1025"/>
        <v>104085.15756662791</v>
      </c>
      <c r="Z2239" s="50">
        <f t="shared" si="1026"/>
        <v>1.5835211131685591</v>
      </c>
      <c r="AA2239" s="50">
        <f t="shared" si="1027"/>
        <v>1.3459929461932751</v>
      </c>
      <c r="AB2239" s="50">
        <f t="shared" si="1028"/>
        <v>684.54842849972272</v>
      </c>
      <c r="AC2239" s="7">
        <f t="shared" si="1029"/>
        <v>0.27222135450925716</v>
      </c>
    </row>
    <row r="2240" spans="2:29">
      <c r="B2240" s="7">
        <f t="shared" si="1002"/>
        <v>0.87800118595587395</v>
      </c>
      <c r="C2240" s="7">
        <f t="shared" si="1003"/>
        <v>3.9764546465392847E-4</v>
      </c>
      <c r="D2240" s="58">
        <f t="shared" si="1004"/>
        <v>3540968.8399459636</v>
      </c>
      <c r="E2240" s="7">
        <f t="shared" si="1005"/>
        <v>513.57413175634235</v>
      </c>
      <c r="F2240" s="7">
        <f t="shared" si="1006"/>
        <v>3439643.8399459636</v>
      </c>
      <c r="G2240" s="57">
        <f t="shared" si="1007"/>
        <v>1.2369097372541989E-2</v>
      </c>
      <c r="H2240" s="61">
        <f t="shared" si="1008"/>
        <v>1.9233359755233395E-2</v>
      </c>
      <c r="I2240" s="7">
        <f t="shared" si="1009"/>
        <v>5.9533280489533172E-2</v>
      </c>
      <c r="J2240" s="58">
        <f t="shared" si="1010"/>
        <v>5.1859769265995997E-4</v>
      </c>
      <c r="K2240" s="7">
        <f t="shared" si="1011"/>
        <v>7.1944042630411832E-3</v>
      </c>
      <c r="L2240" s="7">
        <f t="shared" si="1012"/>
        <v>8.2315996483611036E-3</v>
      </c>
      <c r="M2240" s="58">
        <f t="shared" si="1013"/>
        <v>2.4694798945083311E-2</v>
      </c>
      <c r="N2240" s="58">
        <f t="shared" si="1014"/>
        <v>9.2621465695050346E-5</v>
      </c>
      <c r="O2240" s="59">
        <f t="shared" si="1015"/>
        <v>0.16451887844083318</v>
      </c>
      <c r="P2240" s="58">
        <f t="shared" si="1016"/>
        <v>2.1575966718326289E-4</v>
      </c>
      <c r="Q2240" s="58">
        <f t="shared" si="1017"/>
        <v>0.54259305427018745</v>
      </c>
      <c r="R2240" s="58">
        <f t="shared" si="1018"/>
        <v>0.54023575196235574</v>
      </c>
      <c r="S2240" s="60">
        <f t="shared" si="1019"/>
        <v>2.3573023078317101E-3</v>
      </c>
      <c r="T2240" s="58">
        <f t="shared" si="1020"/>
        <v>2.148222966117354E-4</v>
      </c>
      <c r="U2240" s="58">
        <f t="shared" si="1021"/>
        <v>3.7780792486854808E-3</v>
      </c>
      <c r="V2240" s="58">
        <f t="shared" si="1022"/>
        <v>3.5919439219181544E-4</v>
      </c>
      <c r="W2240" s="50">
        <f t="shared" si="1023"/>
        <v>171.9512198582716</v>
      </c>
      <c r="X2240" s="50">
        <f t="shared" si="1024"/>
        <v>104075.79780042301</v>
      </c>
      <c r="Y2240" s="50">
        <f t="shared" si="1025"/>
        <v>104075.79780042301</v>
      </c>
      <c r="Z2240" s="50">
        <f t="shared" si="1026"/>
        <v>1.5835029481084377</v>
      </c>
      <c r="AA2240" s="50">
        <f t="shared" si="1027"/>
        <v>1.3459775058921721</v>
      </c>
      <c r="AB2240" s="50">
        <f t="shared" si="1028"/>
        <v>684.47901912419684</v>
      </c>
      <c r="AC2240" s="7">
        <f t="shared" si="1029"/>
        <v>0.27219377776719761</v>
      </c>
    </row>
    <row r="2241" spans="2:29">
      <c r="B2241" s="7">
        <f t="shared" si="1002"/>
        <v>0.87839883142052788</v>
      </c>
      <c r="C2241" s="7">
        <f t="shared" si="1003"/>
        <v>3.9764546465392847E-4</v>
      </c>
      <c r="D2241" s="58">
        <f t="shared" si="1004"/>
        <v>3540649.8487550262</v>
      </c>
      <c r="E2241" s="7">
        <f t="shared" si="1005"/>
        <v>513.52786599368574</v>
      </c>
      <c r="F2241" s="7">
        <f t="shared" si="1006"/>
        <v>3439324.8487550262</v>
      </c>
      <c r="G2241" s="57">
        <f t="shared" si="1007"/>
        <v>1.2368741906107058E-2</v>
      </c>
      <c r="H2241" s="61">
        <f t="shared" si="1008"/>
        <v>1.9238278270705449E-2</v>
      </c>
      <c r="I2241" s="7">
        <f t="shared" si="1009"/>
        <v>5.9523443458589065E-2</v>
      </c>
      <c r="J2241" s="58">
        <f t="shared" si="1010"/>
        <v>5.1800322998355852E-4</v>
      </c>
      <c r="K2241" s="7">
        <f t="shared" si="1011"/>
        <v>7.1950549988619977E-3</v>
      </c>
      <c r="L2241" s="7">
        <f t="shared" si="1012"/>
        <v>8.2310614588291149E-3</v>
      </c>
      <c r="M2241" s="58">
        <f t="shared" si="1013"/>
        <v>2.4693184376487345E-2</v>
      </c>
      <c r="N2241" s="58">
        <f t="shared" si="1014"/>
        <v>9.2500007913878563E-5</v>
      </c>
      <c r="O2241" s="59">
        <f t="shared" si="1015"/>
        <v>0.16430313905702679</v>
      </c>
      <c r="P2241" s="58">
        <f t="shared" si="1016"/>
        <v>2.157393838063959E-4</v>
      </c>
      <c r="Q2241" s="58">
        <f t="shared" si="1017"/>
        <v>0.54254204557357211</v>
      </c>
      <c r="R2241" s="58">
        <f t="shared" si="1018"/>
        <v>0.54018708436495655</v>
      </c>
      <c r="S2241" s="60">
        <f t="shared" si="1019"/>
        <v>2.354961208615558E-3</v>
      </c>
      <c r="T2241" s="58">
        <f t="shared" si="1020"/>
        <v>2.1480294416235401E-4</v>
      </c>
      <c r="U2241" s="58">
        <f t="shared" si="1021"/>
        <v>3.7790156883295224E-3</v>
      </c>
      <c r="V2241" s="58">
        <f t="shared" si="1022"/>
        <v>3.593158499729872E-4</v>
      </c>
      <c r="W2241" s="50">
        <f t="shared" si="1023"/>
        <v>171.93997752986721</v>
      </c>
      <c r="X2241" s="50">
        <f t="shared" si="1024"/>
        <v>104066.42204362064</v>
      </c>
      <c r="Y2241" s="50">
        <f t="shared" si="1025"/>
        <v>104066.42204362064</v>
      </c>
      <c r="Z2241" s="50">
        <f t="shared" si="1026"/>
        <v>1.5834847487384833</v>
      </c>
      <c r="AA2241" s="50">
        <f t="shared" si="1027"/>
        <v>1.3459620364277107</v>
      </c>
      <c r="AB2241" s="50">
        <f t="shared" si="1028"/>
        <v>684.40949116692866</v>
      </c>
      <c r="AC2241" s="7">
        <f t="shared" si="1029"/>
        <v>0.27216615386706927</v>
      </c>
    </row>
    <row r="2242" spans="2:29">
      <c r="B2242" s="7">
        <f t="shared" si="1002"/>
        <v>0.87879647688518181</v>
      </c>
      <c r="C2242" s="7">
        <f t="shared" si="1003"/>
        <v>3.9764546465392847E-4</v>
      </c>
      <c r="D2242" s="58">
        <f t="shared" si="1004"/>
        <v>3540330.313622247</v>
      </c>
      <c r="E2242" s="7">
        <f t="shared" si="1005"/>
        <v>513.48152133893143</v>
      </c>
      <c r="F2242" s="7">
        <f t="shared" si="1006"/>
        <v>3439005.313622247</v>
      </c>
      <c r="G2242" s="57">
        <f t="shared" si="1007"/>
        <v>1.2368385811667154E-2</v>
      </c>
      <c r="H2242" s="61">
        <f t="shared" si="1008"/>
        <v>1.9243196644827886E-2</v>
      </c>
      <c r="I2242" s="7">
        <f t="shared" si="1009"/>
        <v>5.951360671034419E-2</v>
      </c>
      <c r="J2242" s="58">
        <f t="shared" si="1010"/>
        <v>5.1740863239600992E-4</v>
      </c>
      <c r="K2242" s="7">
        <f t="shared" si="1011"/>
        <v>7.1957051080018914E-3</v>
      </c>
      <c r="L2242" s="7">
        <f t="shared" si="1012"/>
        <v>8.2305223727939109E-3</v>
      </c>
      <c r="M2242" s="58">
        <f t="shared" si="1013"/>
        <v>2.4691567118381733E-2</v>
      </c>
      <c r="N2242" s="58">
        <f t="shared" si="1014"/>
        <v>9.2378561570859559E-5</v>
      </c>
      <c r="O2242" s="59">
        <f t="shared" si="1015"/>
        <v>0.16408741999023929</v>
      </c>
      <c r="P2242" s="58">
        <f t="shared" si="1016"/>
        <v>2.1571906678749531E-4</v>
      </c>
      <c r="Q2242" s="58">
        <f t="shared" si="1017"/>
        <v>0.54249095227387034</v>
      </c>
      <c r="R2242" s="58">
        <f t="shared" si="1018"/>
        <v>0.54013833377986586</v>
      </c>
      <c r="S2242" s="60">
        <f t="shared" si="1019"/>
        <v>2.352618494004477E-3</v>
      </c>
      <c r="T2242" s="58">
        <f t="shared" si="1020"/>
        <v>2.1478355871329348E-4</v>
      </c>
      <c r="U2242" s="58">
        <f t="shared" si="1021"/>
        <v>3.7799511964037237E-3</v>
      </c>
      <c r="V2242" s="58">
        <f t="shared" si="1022"/>
        <v>3.5943729631600623E-4</v>
      </c>
      <c r="W2242" s="50">
        <f t="shared" si="1023"/>
        <v>171.92871647426176</v>
      </c>
      <c r="X2242" s="50">
        <f t="shared" si="1024"/>
        <v>104057.0302993347</v>
      </c>
      <c r="Y2242" s="50">
        <f t="shared" si="1025"/>
        <v>104057.0302993347</v>
      </c>
      <c r="Z2242" s="50">
        <f t="shared" si="1026"/>
        <v>1.5834665150470777</v>
      </c>
      <c r="AA2242" s="50">
        <f t="shared" si="1027"/>
        <v>1.3459465377900159</v>
      </c>
      <c r="AB2242" s="50">
        <f t="shared" si="1028"/>
        <v>684.33984465101003</v>
      </c>
      <c r="AC2242" s="7">
        <f t="shared" si="1029"/>
        <v>0.27213848281804009</v>
      </c>
    </row>
    <row r="2243" spans="2:29">
      <c r="B2243" s="7">
        <f t="shared" si="1002"/>
        <v>0.87919412234983574</v>
      </c>
      <c r="C2243" s="7">
        <f t="shared" si="1003"/>
        <v>3.9764546465392847E-4</v>
      </c>
      <c r="D2243" s="58">
        <f t="shared" si="1004"/>
        <v>3540010.2346535339</v>
      </c>
      <c r="E2243" s="7">
        <f t="shared" si="1005"/>
        <v>513.43509780744034</v>
      </c>
      <c r="F2243" s="7">
        <f t="shared" si="1006"/>
        <v>3438685.2346535339</v>
      </c>
      <c r="G2243" s="57">
        <f t="shared" si="1007"/>
        <v>1.2368029089225215E-2</v>
      </c>
      <c r="H2243" s="61">
        <f t="shared" si="1008"/>
        <v>1.9248114877350987E-2</v>
      </c>
      <c r="I2243" s="7">
        <f t="shared" si="1009"/>
        <v>5.9503770245297988E-2</v>
      </c>
      <c r="J2243" s="58">
        <f t="shared" si="1010"/>
        <v>5.1681389994061929E-4</v>
      </c>
      <c r="K2243" s="7">
        <f t="shared" si="1011"/>
        <v>7.1963545904803203E-3</v>
      </c>
      <c r="L2243" s="7">
        <f t="shared" si="1012"/>
        <v>8.2299823903615593E-3</v>
      </c>
      <c r="M2243" s="58">
        <f t="shared" si="1013"/>
        <v>2.4689947171084678E-2</v>
      </c>
      <c r="N2243" s="58">
        <f t="shared" si="1014"/>
        <v>9.2257126684929089E-5</v>
      </c>
      <c r="O2243" s="59">
        <f t="shared" si="1015"/>
        <v>0.16387172127410529</v>
      </c>
      <c r="P2243" s="58">
        <f t="shared" si="1016"/>
        <v>2.156987161339996E-4</v>
      </c>
      <c r="Q2243" s="58">
        <f t="shared" si="1017"/>
        <v>0.54243977438978852</v>
      </c>
      <c r="R2243" s="58">
        <f t="shared" si="1018"/>
        <v>0.54008950022324165</v>
      </c>
      <c r="S2243" s="60">
        <f t="shared" si="1019"/>
        <v>2.3502741665468729E-3</v>
      </c>
      <c r="T2243" s="58">
        <f t="shared" si="1020"/>
        <v>2.1476414027097893E-4</v>
      </c>
      <c r="U2243" s="58">
        <f t="shared" si="1021"/>
        <v>3.7808857722667439E-3</v>
      </c>
      <c r="V2243" s="58">
        <f t="shared" si="1022"/>
        <v>3.5955873120193667E-4</v>
      </c>
      <c r="W2243" s="50">
        <f t="shared" si="1023"/>
        <v>171.91743669367096</v>
      </c>
      <c r="X2243" s="50">
        <f t="shared" si="1024"/>
        <v>104047.62257067802</v>
      </c>
      <c r="Y2243" s="50">
        <f t="shared" si="1025"/>
        <v>104047.62257067802</v>
      </c>
      <c r="Z2243" s="50">
        <f t="shared" si="1026"/>
        <v>1.5834482470225668</v>
      </c>
      <c r="AA2243" s="50">
        <f t="shared" si="1027"/>
        <v>1.3459310099691817</v>
      </c>
      <c r="AB2243" s="50">
        <f t="shared" si="1028"/>
        <v>684.27007959952459</v>
      </c>
      <c r="AC2243" s="7">
        <f t="shared" si="1029"/>
        <v>0.27211076462929085</v>
      </c>
    </row>
    <row r="2244" spans="2:29">
      <c r="B2244" s="7">
        <f t="shared" si="1002"/>
        <v>0.87959176781448967</v>
      </c>
      <c r="C2244" s="7">
        <f t="shared" si="1003"/>
        <v>3.9764546465392847E-4</v>
      </c>
      <c r="D2244" s="58">
        <f t="shared" si="1004"/>
        <v>3539689.6119553968</v>
      </c>
      <c r="E2244" s="7">
        <f t="shared" si="1005"/>
        <v>513.38859541466036</v>
      </c>
      <c r="F2244" s="7">
        <f t="shared" si="1006"/>
        <v>3438364.6119553968</v>
      </c>
      <c r="G2244" s="57">
        <f t="shared" si="1007"/>
        <v>1.2367671738784666E-2</v>
      </c>
      <c r="H2244" s="61">
        <f t="shared" si="1008"/>
        <v>1.9253032968025025E-2</v>
      </c>
      <c r="I2244" s="7">
        <f t="shared" si="1009"/>
        <v>5.9493934063949913E-2</v>
      </c>
      <c r="J2244" s="58">
        <f t="shared" si="1010"/>
        <v>5.1621903266072357E-4</v>
      </c>
      <c r="K2244" s="7">
        <f t="shared" si="1011"/>
        <v>7.1970034463168615E-3</v>
      </c>
      <c r="L2244" s="7">
        <f t="shared" si="1012"/>
        <v>8.2294415116383086E-3</v>
      </c>
      <c r="M2244" s="58">
        <f t="shared" si="1013"/>
        <v>2.4688324534914926E-2</v>
      </c>
      <c r="N2244" s="58">
        <f t="shared" si="1014"/>
        <v>9.2135703275019273E-5</v>
      </c>
      <c r="O2244" s="59">
        <f t="shared" si="1015"/>
        <v>0.16365604294225297</v>
      </c>
      <c r="P2244" s="58">
        <f t="shared" si="1016"/>
        <v>2.1567833185232033E-4</v>
      </c>
      <c r="Q2244" s="58">
        <f t="shared" si="1017"/>
        <v>0.54238851193745052</v>
      </c>
      <c r="R2244" s="58">
        <f t="shared" si="1018"/>
        <v>0.5400405837113339</v>
      </c>
      <c r="S2244" s="60">
        <f t="shared" si="1019"/>
        <v>2.3479282261166246E-3</v>
      </c>
      <c r="T2244" s="58">
        <f t="shared" si="1020"/>
        <v>2.1474468884187214E-4</v>
      </c>
      <c r="U2244" s="58">
        <f t="shared" si="1021"/>
        <v>3.781819415277192E-3</v>
      </c>
      <c r="V2244" s="58">
        <f t="shared" si="1022"/>
        <v>3.5968015461184646E-4</v>
      </c>
      <c r="W2244" s="50">
        <f t="shared" si="1023"/>
        <v>171.90613819031421</v>
      </c>
      <c r="X2244" s="50">
        <f t="shared" si="1024"/>
        <v>104038.19886078114</v>
      </c>
      <c r="Y2244" s="50">
        <f t="shared" si="1025"/>
        <v>104038.19886078114</v>
      </c>
      <c r="Z2244" s="50">
        <f t="shared" si="1026"/>
        <v>1.5834299446532971</v>
      </c>
      <c r="AA2244" s="50">
        <f t="shared" si="1027"/>
        <v>1.3459154529553026</v>
      </c>
      <c r="AB2244" s="50">
        <f t="shared" si="1028"/>
        <v>684.20019603568778</v>
      </c>
      <c r="AC2244" s="7">
        <f t="shared" si="1029"/>
        <v>0.27208299931002677</v>
      </c>
    </row>
    <row r="2245" spans="2:29">
      <c r="B2245" s="7">
        <f t="shared" si="1002"/>
        <v>0.8799894132791436</v>
      </c>
      <c r="C2245" s="7">
        <f t="shared" si="1003"/>
        <v>3.9764546465392847E-4</v>
      </c>
      <c r="D2245" s="58">
        <f t="shared" si="1004"/>
        <v>3539368.4456339413</v>
      </c>
      <c r="E2245" s="7">
        <f t="shared" si="1005"/>
        <v>513.34201417598058</v>
      </c>
      <c r="F2245" s="7">
        <f t="shared" si="1006"/>
        <v>3438043.4456339413</v>
      </c>
      <c r="G2245" s="57">
        <f t="shared" si="1007"/>
        <v>1.236731376034828E-2</v>
      </c>
      <c r="H2245" s="61">
        <f t="shared" si="1008"/>
        <v>1.9257950916600281E-2</v>
      </c>
      <c r="I2245" s="7">
        <f t="shared" si="1009"/>
        <v>5.94840981667994E-2</v>
      </c>
      <c r="J2245" s="58">
        <f t="shared" si="1010"/>
        <v>5.156240305996887E-4</v>
      </c>
      <c r="K2245" s="7">
        <f t="shared" si="1011"/>
        <v>7.1976516755312145E-3</v>
      </c>
      <c r="L2245" s="7">
        <f t="shared" si="1012"/>
        <v>8.2288997367305911E-3</v>
      </c>
      <c r="M2245" s="58">
        <f t="shared" si="1013"/>
        <v>2.4686699210191773E-2</v>
      </c>
      <c r="N2245" s="58">
        <f t="shared" si="1014"/>
        <v>9.2014291360057964E-5</v>
      </c>
      <c r="O2245" s="59">
        <f t="shared" si="1015"/>
        <v>0.16344038502830296</v>
      </c>
      <c r="P2245" s="58">
        <f t="shared" si="1016"/>
        <v>2.15657913950007E-4</v>
      </c>
      <c r="Q2245" s="58">
        <f t="shared" si="1017"/>
        <v>0.54233716493584161</v>
      </c>
      <c r="R2245" s="58">
        <f t="shared" si="1018"/>
        <v>0.53999158426033067</v>
      </c>
      <c r="S2245" s="60">
        <f t="shared" si="1019"/>
        <v>2.3455806755109387E-3</v>
      </c>
      <c r="T2245" s="58">
        <f t="shared" si="1020"/>
        <v>2.1472520443241016E-4</v>
      </c>
      <c r="U2245" s="58">
        <f t="shared" si="1021"/>
        <v>3.7827521247947886E-3</v>
      </c>
      <c r="V2245" s="58">
        <f t="shared" si="1022"/>
        <v>3.5980156652680781E-4</v>
      </c>
      <c r="W2245" s="50">
        <f t="shared" si="1023"/>
        <v>171.89482096641484</v>
      </c>
      <c r="X2245" s="50">
        <f t="shared" si="1024"/>
        <v>104028.7591727627</v>
      </c>
      <c r="Y2245" s="50">
        <f t="shared" si="1025"/>
        <v>104028.7591727627</v>
      </c>
      <c r="Z2245" s="50">
        <f t="shared" si="1026"/>
        <v>1.5834116079275589</v>
      </c>
      <c r="AA2245" s="50">
        <f t="shared" si="1027"/>
        <v>1.345899866738425</v>
      </c>
      <c r="AB2245" s="50">
        <f t="shared" si="1028"/>
        <v>684.13019398262622</v>
      </c>
      <c r="AC2245" s="7">
        <f t="shared" si="1029"/>
        <v>0.27205518686946184</v>
      </c>
    </row>
    <row r="2246" spans="2:29">
      <c r="B2246" s="7">
        <f t="shared" si="1002"/>
        <v>0.88038705874379752</v>
      </c>
      <c r="C2246" s="7">
        <f t="shared" si="1003"/>
        <v>3.9764546465392847E-4</v>
      </c>
      <c r="D2246" s="58">
        <f t="shared" si="1004"/>
        <v>3539046.7357959584</v>
      </c>
      <c r="E2246" s="7">
        <f t="shared" si="1005"/>
        <v>513.29535410689004</v>
      </c>
      <c r="F2246" s="7">
        <f t="shared" si="1006"/>
        <v>3437721.7357959584</v>
      </c>
      <c r="G2246" s="57">
        <f t="shared" si="1007"/>
        <v>1.2366955153919402E-2</v>
      </c>
      <c r="H2246" s="61">
        <f t="shared" si="1008"/>
        <v>1.9262868722827037E-2</v>
      </c>
      <c r="I2246" s="7">
        <f t="shared" si="1009"/>
        <v>5.9474262554345889E-2</v>
      </c>
      <c r="J2246" s="58">
        <f t="shared" si="1010"/>
        <v>5.150288938009117E-4</v>
      </c>
      <c r="K2246" s="7">
        <f t="shared" si="1011"/>
        <v>7.1982992781432021E-3</v>
      </c>
      <c r="L2246" s="7">
        <f t="shared" si="1012"/>
        <v>8.2283570657450261E-3</v>
      </c>
      <c r="M2246" s="58">
        <f t="shared" si="1013"/>
        <v>2.4685071197235078E-2</v>
      </c>
      <c r="N2246" s="58">
        <f t="shared" si="1014"/>
        <v>9.1892890958969234E-5</v>
      </c>
      <c r="O2246" s="59">
        <f t="shared" si="1015"/>
        <v>0.1632247475658691</v>
      </c>
      <c r="P2246" s="58">
        <f t="shared" si="1016"/>
        <v>2.1563746243385973E-4</v>
      </c>
      <c r="Q2246" s="58">
        <f t="shared" si="1017"/>
        <v>0.54228573340206299</v>
      </c>
      <c r="R2246" s="58">
        <f t="shared" si="1018"/>
        <v>0.53994250188652504</v>
      </c>
      <c r="S2246" s="60">
        <f t="shared" si="1019"/>
        <v>2.3432315155379468E-3</v>
      </c>
      <c r="T2246" s="58">
        <f t="shared" si="1020"/>
        <v>2.1470568704907189E-4</v>
      </c>
      <c r="U2246" s="58">
        <f t="shared" si="1021"/>
        <v>3.7836839001795762E-3</v>
      </c>
      <c r="V2246" s="58">
        <f t="shared" si="1022"/>
        <v>3.5992296692789652E-4</v>
      </c>
      <c r="W2246" s="50">
        <f t="shared" si="1023"/>
        <v>171.88348502419998</v>
      </c>
      <c r="X2246" s="50">
        <f t="shared" si="1024"/>
        <v>104019.30350976149</v>
      </c>
      <c r="Y2246" s="50">
        <f t="shared" si="1025"/>
        <v>104019.30350976149</v>
      </c>
      <c r="Z2246" s="50">
        <f t="shared" si="1026"/>
        <v>1.5833932368336472</v>
      </c>
      <c r="AA2246" s="50">
        <f t="shared" si="1027"/>
        <v>1.3458842513086</v>
      </c>
      <c r="AB2246" s="50">
        <f t="shared" si="1028"/>
        <v>684.06007346361662</v>
      </c>
      <c r="AC2246" s="7">
        <f t="shared" si="1029"/>
        <v>0.27202732731682194</v>
      </c>
    </row>
    <row r="2247" spans="2:29">
      <c r="B2247" s="7">
        <f t="shared" si="1002"/>
        <v>0.88078470420845145</v>
      </c>
      <c r="C2247" s="7">
        <f t="shared" si="1003"/>
        <v>3.9764546465392847E-4</v>
      </c>
      <c r="D2247" s="58">
        <f t="shared" si="1004"/>
        <v>3538724.482548188</v>
      </c>
      <c r="E2247" s="7">
        <f t="shared" si="1005"/>
        <v>513.24861522286983</v>
      </c>
      <c r="F2247" s="7">
        <f t="shared" si="1006"/>
        <v>3437399.482548188</v>
      </c>
      <c r="G2247" s="57">
        <f t="shared" si="1007"/>
        <v>1.2366595919501119E-2</v>
      </c>
      <c r="H2247" s="61">
        <f t="shared" si="1008"/>
        <v>1.9267786386455571E-2</v>
      </c>
      <c r="I2247" s="7">
        <f t="shared" si="1009"/>
        <v>5.946442722708882E-2</v>
      </c>
      <c r="J2247" s="58">
        <f t="shared" si="1010"/>
        <v>5.1443362230781976E-4</v>
      </c>
      <c r="K2247" s="7">
        <f t="shared" si="1011"/>
        <v>7.1989462541727674E-3</v>
      </c>
      <c r="L2247" s="7">
        <f t="shared" si="1012"/>
        <v>8.2278134987884069E-3</v>
      </c>
      <c r="M2247" s="58">
        <f t="shared" si="1013"/>
        <v>2.4683440496365221E-2</v>
      </c>
      <c r="N2247" s="58">
        <f t="shared" si="1014"/>
        <v>9.1771502090673128E-5</v>
      </c>
      <c r="O2247" s="59">
        <f t="shared" si="1015"/>
        <v>0.16300913058855815</v>
      </c>
      <c r="P2247" s="58">
        <f t="shared" si="1016"/>
        <v>2.1561697731095619E-4</v>
      </c>
      <c r="Q2247" s="58">
        <f t="shared" si="1017"/>
        <v>0.54223421735391353</v>
      </c>
      <c r="R2247" s="58">
        <f t="shared" si="1018"/>
        <v>0.53989333660620187</v>
      </c>
      <c r="S2247" s="60">
        <f t="shared" si="1019"/>
        <v>2.34088074771166E-3</v>
      </c>
      <c r="T2247" s="58">
        <f t="shared" si="1020"/>
        <v>2.1468613669833295E-4</v>
      </c>
      <c r="U2247" s="58">
        <f t="shared" si="1021"/>
        <v>3.7846147407921997E-3</v>
      </c>
      <c r="V2247" s="58">
        <f t="shared" si="1022"/>
        <v>3.6004435579619265E-4</v>
      </c>
      <c r="W2247" s="50">
        <f t="shared" si="1023"/>
        <v>171.87213036590049</v>
      </c>
      <c r="X2247" s="50">
        <f t="shared" si="1024"/>
        <v>104009.8318749148</v>
      </c>
      <c r="Y2247" s="50">
        <f t="shared" si="1025"/>
        <v>104009.8318749148</v>
      </c>
      <c r="Z2247" s="50">
        <f t="shared" si="1026"/>
        <v>1.583374831359821</v>
      </c>
      <c r="AA2247" s="50">
        <f t="shared" si="1027"/>
        <v>1.3458686066558478</v>
      </c>
      <c r="AB2247" s="50">
        <f t="shared" si="1028"/>
        <v>683.98983450192407</v>
      </c>
      <c r="AC2247" s="7">
        <f t="shared" si="1029"/>
        <v>0.27199942066136074</v>
      </c>
    </row>
    <row r="2248" spans="2:29">
      <c r="B2248" s="7">
        <f t="shared" si="1002"/>
        <v>0.88118234967310538</v>
      </c>
      <c r="C2248" s="7">
        <f t="shared" si="1003"/>
        <v>3.9764546465392847E-4</v>
      </c>
      <c r="D2248" s="58">
        <f t="shared" si="1004"/>
        <v>3538401.685997576</v>
      </c>
      <c r="E2248" s="7">
        <f t="shared" si="1005"/>
        <v>513.20179753943125</v>
      </c>
      <c r="F2248" s="7">
        <f t="shared" si="1006"/>
        <v>3437076.685997576</v>
      </c>
      <c r="G2248" s="57">
        <f t="shared" si="1007"/>
        <v>1.2366236057096556E-2</v>
      </c>
      <c r="H2248" s="61">
        <f t="shared" si="1008"/>
        <v>1.9272703907236167E-2</v>
      </c>
      <c r="I2248" s="7">
        <f t="shared" si="1009"/>
        <v>5.9454592185527629E-2</v>
      </c>
      <c r="J2248" s="58">
        <f t="shared" si="1010"/>
        <v>5.1383821616387063E-4</v>
      </c>
      <c r="K2248" s="7">
        <f t="shared" si="1011"/>
        <v>7.1995926036399769E-3</v>
      </c>
      <c r="L2248" s="7">
        <f t="shared" si="1012"/>
        <v>8.2272690359677172E-3</v>
      </c>
      <c r="M2248" s="58">
        <f t="shared" si="1013"/>
        <v>2.4681807107903152E-2</v>
      </c>
      <c r="N2248" s="58">
        <f t="shared" si="1014"/>
        <v>9.1650124774085763E-5</v>
      </c>
      <c r="O2248" s="59">
        <f t="shared" si="1015"/>
        <v>0.16279353412996983</v>
      </c>
      <c r="P2248" s="58">
        <f t="shared" si="1016"/>
        <v>2.1559645858831855E-4</v>
      </c>
      <c r="Q2248" s="58">
        <f t="shared" si="1017"/>
        <v>0.54218261680905255</v>
      </c>
      <c r="R2248" s="58">
        <f t="shared" si="1018"/>
        <v>0.53984408843567766</v>
      </c>
      <c r="S2248" s="60">
        <f t="shared" si="1019"/>
        <v>2.3385283733748929E-3</v>
      </c>
      <c r="T2248" s="58">
        <f t="shared" si="1020"/>
        <v>2.146665533866815E-4</v>
      </c>
      <c r="U2248" s="58">
        <f t="shared" si="1021"/>
        <v>3.7855446459938366E-3</v>
      </c>
      <c r="V2248" s="58">
        <f t="shared" si="1022"/>
        <v>3.6016573311277997E-4</v>
      </c>
      <c r="W2248" s="50">
        <f t="shared" si="1023"/>
        <v>171.86075699375118</v>
      </c>
      <c r="X2248" s="50">
        <f t="shared" si="1024"/>
        <v>104000.34427136596</v>
      </c>
      <c r="Y2248" s="50">
        <f t="shared" si="1025"/>
        <v>104000.34427136596</v>
      </c>
      <c r="Z2248" s="50">
        <f t="shared" si="1026"/>
        <v>1.583356391494317</v>
      </c>
      <c r="AA2248" s="50">
        <f t="shared" si="1027"/>
        <v>1.3458529327701694</v>
      </c>
      <c r="AB2248" s="50">
        <f t="shared" si="1028"/>
        <v>683.9194771208588</v>
      </c>
      <c r="AC2248" s="7">
        <f t="shared" si="1029"/>
        <v>0.27197146691233842</v>
      </c>
    </row>
    <row r="2249" spans="2:29">
      <c r="B2249" s="7">
        <f t="shared" si="1002"/>
        <v>0.88157999513775931</v>
      </c>
      <c r="C2249" s="7">
        <f t="shared" si="1003"/>
        <v>3.9764546465392847E-4</v>
      </c>
      <c r="D2249" s="58">
        <f t="shared" si="1004"/>
        <v>3538078.3462512135</v>
      </c>
      <c r="E2249" s="7">
        <f t="shared" si="1005"/>
        <v>513.15490107210644</v>
      </c>
      <c r="F2249" s="7">
        <f t="shared" si="1006"/>
        <v>3436753.3462512135</v>
      </c>
      <c r="G2249" s="57">
        <f t="shared" si="1007"/>
        <v>1.236587556670881E-2</v>
      </c>
      <c r="H2249" s="61">
        <f t="shared" si="1008"/>
        <v>1.9277621284919111E-2</v>
      </c>
      <c r="I2249" s="7">
        <f t="shared" si="1009"/>
        <v>5.944475743016174E-2</v>
      </c>
      <c r="J2249" s="58">
        <f t="shared" si="1010"/>
        <v>5.1324267541255175E-4</v>
      </c>
      <c r="K2249" s="7">
        <f t="shared" si="1011"/>
        <v>7.2002383265650201E-3</v>
      </c>
      <c r="L2249" s="7">
        <f t="shared" si="1012"/>
        <v>8.2267236773901232E-3</v>
      </c>
      <c r="M2249" s="58">
        <f t="shared" si="1013"/>
        <v>2.4680171032170371E-2</v>
      </c>
      <c r="N2249" s="58">
        <f t="shared" si="1014"/>
        <v>9.1528759028119134E-5</v>
      </c>
      <c r="O2249" s="59">
        <f t="shared" si="1015"/>
        <v>0.16257795822369661</v>
      </c>
      <c r="P2249" s="58">
        <f t="shared" si="1016"/>
        <v>2.1557590627321876E-4</v>
      </c>
      <c r="Q2249" s="58">
        <f t="shared" si="1017"/>
        <v>0.54213093178576766</v>
      </c>
      <c r="R2249" s="58">
        <f t="shared" si="1018"/>
        <v>0.5397947573912909</v>
      </c>
      <c r="S2249" s="60">
        <f t="shared" si="1019"/>
        <v>2.3361743944767532E-3</v>
      </c>
      <c r="T2249" s="58">
        <f t="shared" si="1020"/>
        <v>2.1464693712061446E-4</v>
      </c>
      <c r="U2249" s="58">
        <f t="shared" si="1021"/>
        <v>3.786473615146441E-3</v>
      </c>
      <c r="V2249" s="58">
        <f t="shared" si="1022"/>
        <v>3.6028709885874664E-4</v>
      </c>
      <c r="W2249" s="50">
        <f t="shared" si="1023"/>
        <v>171.84936490999064</v>
      </c>
      <c r="X2249" s="50">
        <f t="shared" si="1024"/>
        <v>103990.84070226261</v>
      </c>
      <c r="Y2249" s="50">
        <f t="shared" si="1025"/>
        <v>103990.84070226261</v>
      </c>
      <c r="Z2249" s="50">
        <f t="shared" si="1026"/>
        <v>1.5833379172253466</v>
      </c>
      <c r="AA2249" s="50">
        <f t="shared" si="1027"/>
        <v>1.3458372296415446</v>
      </c>
      <c r="AB2249" s="50">
        <f t="shared" si="1028"/>
        <v>683.84900134376255</v>
      </c>
      <c r="AC2249" s="7">
        <f t="shared" si="1029"/>
        <v>0.27194346607903053</v>
      </c>
    </row>
    <row r="2250" spans="2:29">
      <c r="B2250" s="7">
        <f t="shared" si="1002"/>
        <v>0.88197764060241324</v>
      </c>
      <c r="C2250" s="7">
        <f t="shared" si="1003"/>
        <v>3.9764546465392847E-4</v>
      </c>
      <c r="D2250" s="58">
        <f t="shared" si="1004"/>
        <v>3537754.4634165568</v>
      </c>
      <c r="E2250" s="7">
        <f t="shared" si="1005"/>
        <v>513.10792583648083</v>
      </c>
      <c r="F2250" s="7">
        <f t="shared" si="1006"/>
        <v>3436429.4634165568</v>
      </c>
      <c r="G2250" s="57">
        <f t="shared" si="1007"/>
        <v>1.2365514448341174E-2</v>
      </c>
      <c r="H2250" s="61">
        <f t="shared" si="1008"/>
        <v>1.9282538519254686E-2</v>
      </c>
      <c r="I2250" s="7">
        <f t="shared" si="1009"/>
        <v>5.943492296149059E-2</v>
      </c>
      <c r="J2250" s="58">
        <f t="shared" si="1010"/>
        <v>5.1264700009738149E-4</v>
      </c>
      <c r="K2250" s="7">
        <f t="shared" si="1011"/>
        <v>7.2008834229682047E-3</v>
      </c>
      <c r="L2250" s="7">
        <f t="shared" si="1012"/>
        <v>8.2261774231629677E-3</v>
      </c>
      <c r="M2250" s="58">
        <f t="shared" si="1013"/>
        <v>2.4678532269488903E-2</v>
      </c>
      <c r="N2250" s="58">
        <f t="shared" si="1014"/>
        <v>9.1407404871681388E-5</v>
      </c>
      <c r="O2250" s="59">
        <f t="shared" si="1015"/>
        <v>0.16236240290332407</v>
      </c>
      <c r="P2250" s="58">
        <f t="shared" si="1016"/>
        <v>2.1555532037254022E-4</v>
      </c>
      <c r="Q2250" s="58">
        <f t="shared" si="1017"/>
        <v>0.5420791623013691</v>
      </c>
      <c r="R2250" s="58">
        <f t="shared" si="1018"/>
        <v>0.53974534348943592</v>
      </c>
      <c r="S2250" s="60">
        <f t="shared" si="1019"/>
        <v>2.3338188119331749E-3</v>
      </c>
      <c r="T2250" s="58">
        <f t="shared" si="1020"/>
        <v>2.1462728790665097E-4</v>
      </c>
      <c r="U2250" s="58">
        <f t="shared" si="1021"/>
        <v>3.7874016476123302E-3</v>
      </c>
      <c r="V2250" s="58">
        <f t="shared" si="1022"/>
        <v>3.6040845301518439E-4</v>
      </c>
      <c r="W2250" s="50">
        <f t="shared" si="1023"/>
        <v>171.83795411686114</v>
      </c>
      <c r="X2250" s="50">
        <f t="shared" si="1024"/>
        <v>103981.32117076307</v>
      </c>
      <c r="Y2250" s="50">
        <f t="shared" si="1025"/>
        <v>103981.32117076307</v>
      </c>
      <c r="Z2250" s="50">
        <f t="shared" si="1026"/>
        <v>1.583319408541108</v>
      </c>
      <c r="AA2250" s="50">
        <f t="shared" si="1027"/>
        <v>1.3458214972599418</v>
      </c>
      <c r="AB2250" s="50">
        <f t="shared" si="1028"/>
        <v>683.77840719405663</v>
      </c>
      <c r="AC2250" s="7">
        <f t="shared" si="1029"/>
        <v>0.27191541817073456</v>
      </c>
    </row>
    <row r="2251" spans="2:29">
      <c r="B2251" s="7">
        <f t="shared" si="1002"/>
        <v>0.88237528606706717</v>
      </c>
      <c r="C2251" s="7">
        <f t="shared" si="1003"/>
        <v>3.9764546465392847E-4</v>
      </c>
      <c r="D2251" s="58">
        <f t="shared" si="1004"/>
        <v>3537430.0376010495</v>
      </c>
      <c r="E2251" s="7">
        <f t="shared" si="1005"/>
        <v>513.06087184813759</v>
      </c>
      <c r="F2251" s="7">
        <f t="shared" si="1006"/>
        <v>3436105.0376010495</v>
      </c>
      <c r="G2251" s="57">
        <f t="shared" si="1007"/>
        <v>1.2365152701996748E-2</v>
      </c>
      <c r="H2251" s="61">
        <f t="shared" si="1008"/>
        <v>1.9287455609993183E-2</v>
      </c>
      <c r="I2251" s="7">
        <f t="shared" si="1009"/>
        <v>5.9425088780013596E-2</v>
      </c>
      <c r="J2251" s="58">
        <f t="shared" si="1010"/>
        <v>5.120511902619077E-4</v>
      </c>
      <c r="K2251" s="7">
        <f t="shared" si="1011"/>
        <v>7.2015278928699647E-3</v>
      </c>
      <c r="L2251" s="7">
        <f t="shared" si="1012"/>
        <v>8.225630273393781E-3</v>
      </c>
      <c r="M2251" s="58">
        <f t="shared" si="1013"/>
        <v>2.4676890820181343E-2</v>
      </c>
      <c r="N2251" s="58">
        <f t="shared" si="1014"/>
        <v>9.12860623236765E-5</v>
      </c>
      <c r="O2251" s="59">
        <f t="shared" si="1015"/>
        <v>0.16214686820243038</v>
      </c>
      <c r="P2251" s="58">
        <f t="shared" si="1016"/>
        <v>2.1553470089369364E-4</v>
      </c>
      <c r="Q2251" s="58">
        <f t="shared" si="1017"/>
        <v>0.54202730837449353</v>
      </c>
      <c r="R2251" s="58">
        <f t="shared" si="1018"/>
        <v>0.53969584674650517</v>
      </c>
      <c r="S2251" s="60">
        <f t="shared" si="1019"/>
        <v>2.3314616279883627E-3</v>
      </c>
      <c r="T2251" s="58">
        <f t="shared" si="1020"/>
        <v>2.1460760575130942E-4</v>
      </c>
      <c r="U2251" s="58">
        <f t="shared" si="1021"/>
        <v>3.7883287427547146E-3</v>
      </c>
      <c r="V2251" s="58">
        <f t="shared" si="1022"/>
        <v>3.6052979556318928E-4</v>
      </c>
      <c r="W2251" s="50">
        <f t="shared" si="1023"/>
        <v>171.82652461660896</v>
      </c>
      <c r="X2251" s="50">
        <f t="shared" si="1024"/>
        <v>103971.78568002532</v>
      </c>
      <c r="Y2251" s="50">
        <f t="shared" si="1025"/>
        <v>103971.78568002532</v>
      </c>
      <c r="Z2251" s="50">
        <f t="shared" si="1026"/>
        <v>1.5833008654297651</v>
      </c>
      <c r="AA2251" s="50">
        <f t="shared" si="1027"/>
        <v>1.3458057356153004</v>
      </c>
      <c r="AB2251" s="50">
        <f t="shared" si="1028"/>
        <v>683.70769469515972</v>
      </c>
      <c r="AC2251" s="7">
        <f t="shared" si="1029"/>
        <v>0.2718873231967634</v>
      </c>
    </row>
    <row r="2252" spans="2:29">
      <c r="B2252" s="7">
        <f t="shared" si="1002"/>
        <v>0.88277293153172109</v>
      </c>
      <c r="C2252" s="7">
        <f t="shared" si="1003"/>
        <v>3.9764546465392847E-4</v>
      </c>
      <c r="D2252" s="58">
        <f t="shared" si="1004"/>
        <v>3537105.0689126085</v>
      </c>
      <c r="E2252" s="7">
        <f t="shared" si="1005"/>
        <v>513.01373912272891</v>
      </c>
      <c r="F2252" s="7">
        <f t="shared" si="1006"/>
        <v>3435780.0689126085</v>
      </c>
      <c r="G2252" s="57">
        <f t="shared" si="1007"/>
        <v>1.2364790327678949E-2</v>
      </c>
      <c r="H2252" s="61">
        <f t="shared" si="1008"/>
        <v>1.9292372556884884E-2</v>
      </c>
      <c r="I2252" s="7">
        <f t="shared" si="1009"/>
        <v>5.9415254886230194E-2</v>
      </c>
      <c r="J2252" s="58">
        <f t="shared" si="1010"/>
        <v>5.1145524594971021E-4</v>
      </c>
      <c r="K2252" s="7">
        <f t="shared" si="1011"/>
        <v>7.2021717362908532E-3</v>
      </c>
      <c r="L2252" s="7">
        <f t="shared" si="1012"/>
        <v>8.2250822281902738E-3</v>
      </c>
      <c r="M2252" s="58">
        <f t="shared" si="1013"/>
        <v>2.4675246684570822E-2</v>
      </c>
      <c r="N2252" s="58">
        <f t="shared" si="1014"/>
        <v>9.1164731403004767E-5</v>
      </c>
      <c r="O2252" s="59">
        <f t="shared" si="1015"/>
        <v>0.16193135415458723</v>
      </c>
      <c r="P2252" s="58">
        <f t="shared" si="1016"/>
        <v>2.1551404784314609E-4</v>
      </c>
      <c r="Q2252" s="58">
        <f t="shared" si="1017"/>
        <v>0.54197537002140417</v>
      </c>
      <c r="R2252" s="58">
        <f t="shared" si="1018"/>
        <v>0.53964626717896325</v>
      </c>
      <c r="S2252" s="60">
        <f t="shared" si="1019"/>
        <v>2.3291028424409221E-3</v>
      </c>
      <c r="T2252" s="58">
        <f t="shared" si="1020"/>
        <v>2.1458789066113688E-4</v>
      </c>
      <c r="U2252" s="58">
        <f t="shared" si="1021"/>
        <v>3.7892548999367234E-3</v>
      </c>
      <c r="V2252" s="58">
        <f t="shared" si="1022"/>
        <v>3.6065112648386101E-4</v>
      </c>
      <c r="W2252" s="50">
        <f t="shared" si="1023"/>
        <v>171.81507641148406</v>
      </c>
      <c r="X2252" s="50">
        <f t="shared" si="1024"/>
        <v>103962.23423322123</v>
      </c>
      <c r="Y2252" s="50">
        <f t="shared" si="1025"/>
        <v>103962.23423322123</v>
      </c>
      <c r="Z2252" s="50">
        <f t="shared" si="1026"/>
        <v>1.5832822878794752</v>
      </c>
      <c r="AA2252" s="50">
        <f t="shared" si="1027"/>
        <v>1.3457899446975539</v>
      </c>
      <c r="AB2252" s="50">
        <f t="shared" si="1028"/>
        <v>683.6368638705934</v>
      </c>
      <c r="AC2252" s="7">
        <f t="shared" si="1029"/>
        <v>0.2718591811664498</v>
      </c>
    </row>
    <row r="2253" spans="2:29">
      <c r="B2253" s="7">
        <f t="shared" si="1002"/>
        <v>0.88317057699637502</v>
      </c>
      <c r="C2253" s="7">
        <f t="shared" si="1003"/>
        <v>3.9764546465392847E-4</v>
      </c>
      <c r="D2253" s="58">
        <f t="shared" si="1004"/>
        <v>3536779.5574587225</v>
      </c>
      <c r="E2253" s="7">
        <f t="shared" si="1005"/>
        <v>512.96652767584453</v>
      </c>
      <c r="F2253" s="7">
        <f t="shared" si="1006"/>
        <v>3435454.5574587225</v>
      </c>
      <c r="G2253" s="57">
        <f t="shared" si="1007"/>
        <v>1.2364427325390528E-2</v>
      </c>
      <c r="H2253" s="61">
        <f t="shared" si="1008"/>
        <v>1.9297289359680083E-2</v>
      </c>
      <c r="I2253" s="7">
        <f t="shared" si="1009"/>
        <v>5.9405421280639796E-2</v>
      </c>
      <c r="J2253" s="58">
        <f t="shared" si="1010"/>
        <v>5.1085916720439715E-4</v>
      </c>
      <c r="K2253" s="7">
        <f t="shared" si="1011"/>
        <v>7.202814953251549E-3</v>
      </c>
      <c r="L2253" s="7">
        <f t="shared" si="1012"/>
        <v>8.2245332876603426E-3</v>
      </c>
      <c r="M2253" s="58">
        <f t="shared" si="1013"/>
        <v>2.4673599862981028E-2</v>
      </c>
      <c r="N2253" s="58">
        <f t="shared" si="1014"/>
        <v>9.1043412128562047E-5</v>
      </c>
      <c r="O2253" s="59">
        <f t="shared" si="1015"/>
        <v>0.16171586079335834</v>
      </c>
      <c r="P2253" s="58">
        <f t="shared" si="1016"/>
        <v>2.1549336122889118E-4</v>
      </c>
      <c r="Q2253" s="58">
        <f t="shared" si="1017"/>
        <v>0.54192334726220359</v>
      </c>
      <c r="R2253" s="58">
        <f t="shared" si="1018"/>
        <v>0.53959660480320937</v>
      </c>
      <c r="S2253" s="60">
        <f t="shared" si="1019"/>
        <v>2.3267424589942243E-3</v>
      </c>
      <c r="T2253" s="58">
        <f t="shared" si="1020"/>
        <v>2.1456814264265441E-4</v>
      </c>
      <c r="U2253" s="58">
        <f t="shared" si="1021"/>
        <v>3.7901801185229599E-3</v>
      </c>
      <c r="V2253" s="58">
        <f t="shared" si="1022"/>
        <v>3.6077244575830373E-4</v>
      </c>
      <c r="W2253" s="50">
        <f t="shared" si="1023"/>
        <v>171.80360950374029</v>
      </c>
      <c r="X2253" s="50">
        <f t="shared" si="1024"/>
        <v>103952.66683351013</v>
      </c>
      <c r="Y2253" s="50">
        <f t="shared" si="1025"/>
        <v>103952.66683351013</v>
      </c>
      <c r="Z2253" s="50">
        <f t="shared" si="1026"/>
        <v>1.5832636758783374</v>
      </c>
      <c r="AA2253" s="50">
        <f t="shared" si="1027"/>
        <v>1.3457741244965868</v>
      </c>
      <c r="AB2253" s="50">
        <f t="shared" si="1028"/>
        <v>683.56591474378672</v>
      </c>
      <c r="AC2253" s="7">
        <f t="shared" si="1029"/>
        <v>0.27183099208912864</v>
      </c>
    </row>
    <row r="2254" spans="2:29">
      <c r="B2254" s="7">
        <f t="shared" si="1002"/>
        <v>0.88356822246102895</v>
      </c>
      <c r="C2254" s="7">
        <f t="shared" si="1003"/>
        <v>3.9764546465392847E-4</v>
      </c>
      <c r="D2254" s="58">
        <f t="shared" si="1004"/>
        <v>3536453.5033478932</v>
      </c>
      <c r="E2254" s="7">
        <f t="shared" si="1005"/>
        <v>512.91923752322145</v>
      </c>
      <c r="F2254" s="7">
        <f t="shared" si="1006"/>
        <v>3435128.5033478932</v>
      </c>
      <c r="G2254" s="57">
        <f t="shared" si="1007"/>
        <v>1.2364063695135173E-2</v>
      </c>
      <c r="H2254" s="61">
        <f t="shared" si="1008"/>
        <v>1.9302206018129067E-2</v>
      </c>
      <c r="I2254" s="7">
        <f t="shared" si="1009"/>
        <v>5.9395587963741829E-2</v>
      </c>
      <c r="J2254" s="58">
        <f t="shared" si="1010"/>
        <v>5.1026295406960862E-4</v>
      </c>
      <c r="K2254" s="7">
        <f t="shared" si="1011"/>
        <v>7.2034575437728478E-3</v>
      </c>
      <c r="L2254" s="7">
        <f t="shared" si="1012"/>
        <v>8.2239834519120657E-3</v>
      </c>
      <c r="M2254" s="58">
        <f t="shared" si="1013"/>
        <v>2.4671950355736195E-2</v>
      </c>
      <c r="N2254" s="58">
        <f t="shared" si="1014"/>
        <v>9.0922104519240588E-5</v>
      </c>
      <c r="O2254" s="59">
        <f t="shared" si="1015"/>
        <v>0.16150038815230108</v>
      </c>
      <c r="P2254" s="58">
        <f t="shared" si="1016"/>
        <v>2.1547264105725716E-4</v>
      </c>
      <c r="Q2254" s="58">
        <f t="shared" si="1017"/>
        <v>0.54187124011280596</v>
      </c>
      <c r="R2254" s="58">
        <f t="shared" si="1018"/>
        <v>0.53954685963579718</v>
      </c>
      <c r="S2254" s="60">
        <f t="shared" si="1019"/>
        <v>2.3243804770087806E-3</v>
      </c>
      <c r="T2254" s="58">
        <f t="shared" si="1020"/>
        <v>2.1454836170244451E-4</v>
      </c>
      <c r="U2254" s="58">
        <f t="shared" si="1021"/>
        <v>3.791104397877772E-3</v>
      </c>
      <c r="V2254" s="58">
        <f t="shared" si="1022"/>
        <v>3.6089375336762516E-4</v>
      </c>
      <c r="W2254" s="50">
        <f t="shared" si="1023"/>
        <v>171.79212389563534</v>
      </c>
      <c r="X2254" s="50">
        <f t="shared" si="1024"/>
        <v>103943.08348408104</v>
      </c>
      <c r="Y2254" s="50">
        <f t="shared" si="1025"/>
        <v>103943.08348408104</v>
      </c>
      <c r="Z2254" s="50">
        <f t="shared" si="1026"/>
        <v>1.5832450294144744</v>
      </c>
      <c r="AA2254" s="50">
        <f t="shared" si="1027"/>
        <v>1.3457582750023032</v>
      </c>
      <c r="AB2254" s="50">
        <f t="shared" si="1028"/>
        <v>683.49484733838835</v>
      </c>
      <c r="AC2254" s="7">
        <f t="shared" si="1029"/>
        <v>0.27180275597416004</v>
      </c>
    </row>
    <row r="2255" spans="2:29">
      <c r="B2255" s="7">
        <f t="shared" si="1002"/>
        <v>0.88396586792568288</v>
      </c>
      <c r="C2255" s="7">
        <f t="shared" si="1003"/>
        <v>3.9764546465392847E-4</v>
      </c>
      <c r="D2255" s="58">
        <f t="shared" si="1004"/>
        <v>3536126.9066880299</v>
      </c>
      <c r="E2255" s="7">
        <f t="shared" si="1005"/>
        <v>512.87186868051049</v>
      </c>
      <c r="F2255" s="7">
        <f t="shared" si="1006"/>
        <v>3434801.9066880299</v>
      </c>
      <c r="G2255" s="57">
        <f t="shared" si="1007"/>
        <v>1.2363699436915713E-2</v>
      </c>
      <c r="H2255" s="61">
        <f t="shared" si="1008"/>
        <v>1.9307122531982128E-2</v>
      </c>
      <c r="I2255" s="7">
        <f t="shared" si="1009"/>
        <v>5.9385754936035706E-2</v>
      </c>
      <c r="J2255" s="58">
        <f t="shared" si="1010"/>
        <v>5.0966660658901413E-4</v>
      </c>
      <c r="K2255" s="7">
        <f t="shared" si="1011"/>
        <v>7.2040995078756723E-3</v>
      </c>
      <c r="L2255" s="7">
        <f t="shared" si="1012"/>
        <v>8.2234327210537004E-3</v>
      </c>
      <c r="M2255" s="58">
        <f t="shared" si="1013"/>
        <v>2.4670298163161103E-2</v>
      </c>
      <c r="N2255" s="58">
        <f t="shared" si="1014"/>
        <v>9.0800808593928344E-5</v>
      </c>
      <c r="O2255" s="59">
        <f t="shared" si="1015"/>
        <v>0.16128493626496523</v>
      </c>
      <c r="P2255" s="58">
        <f t="shared" si="1016"/>
        <v>2.1545188733584908E-4</v>
      </c>
      <c r="Q2255" s="58">
        <f t="shared" si="1017"/>
        <v>0.54181904859233643</v>
      </c>
      <c r="R2255" s="58">
        <f t="shared" si="1018"/>
        <v>0.53949703169319019</v>
      </c>
      <c r="S2255" s="60">
        <f t="shared" si="1019"/>
        <v>2.3220168991462398E-3</v>
      </c>
      <c r="T2255" s="58">
        <f t="shared" si="1020"/>
        <v>2.1452854784705379E-4</v>
      </c>
      <c r="U2255" s="58">
        <f t="shared" si="1021"/>
        <v>3.7920277373665679E-3</v>
      </c>
      <c r="V2255" s="58">
        <f t="shared" si="1022"/>
        <v>3.6101504929293742E-4</v>
      </c>
      <c r="W2255" s="50">
        <f t="shared" si="1023"/>
        <v>171.78061958943061</v>
      </c>
      <c r="X2255" s="50">
        <f t="shared" si="1024"/>
        <v>103933.48418810566</v>
      </c>
      <c r="Y2255" s="50">
        <f t="shared" si="1025"/>
        <v>103933.48418810566</v>
      </c>
      <c r="Z2255" s="50">
        <f t="shared" si="1026"/>
        <v>1.5832263484759415</v>
      </c>
      <c r="AA2255" s="50">
        <f t="shared" si="1027"/>
        <v>1.3457423962045503</v>
      </c>
      <c r="AB2255" s="50">
        <f t="shared" si="1028"/>
        <v>683.42366167791863</v>
      </c>
      <c r="AC2255" s="7">
        <f t="shared" si="1029"/>
        <v>0.27177447283092221</v>
      </c>
    </row>
    <row r="2256" spans="2:29">
      <c r="B2256" s="7">
        <f t="shared" si="1002"/>
        <v>0.88436351339033681</v>
      </c>
      <c r="C2256" s="7">
        <f t="shared" si="1003"/>
        <v>3.9764546465392847E-4</v>
      </c>
      <c r="D2256" s="58">
        <f t="shared" si="1004"/>
        <v>3535799.7675876687</v>
      </c>
      <c r="E2256" s="7">
        <f t="shared" si="1005"/>
        <v>512.82442116345351</v>
      </c>
      <c r="F2256" s="7">
        <f t="shared" si="1006"/>
        <v>3434474.7675876687</v>
      </c>
      <c r="G2256" s="57">
        <f t="shared" si="1007"/>
        <v>1.2363334550735482E-2</v>
      </c>
      <c r="H2256" s="61">
        <f t="shared" si="1008"/>
        <v>1.9312038900989561E-2</v>
      </c>
      <c r="I2256" s="7">
        <f t="shared" si="1009"/>
        <v>5.937592219802084E-2</v>
      </c>
      <c r="J2256" s="58">
        <f t="shared" si="1010"/>
        <v>5.0907012480631364E-4</v>
      </c>
      <c r="K2256" s="7">
        <f t="shared" si="1011"/>
        <v>7.2047408455810629E-3</v>
      </c>
      <c r="L2256" s="7">
        <f t="shared" si="1012"/>
        <v>8.2228810951936911E-3</v>
      </c>
      <c r="M2256" s="58">
        <f t="shared" si="1013"/>
        <v>2.4668643285581073E-2</v>
      </c>
      <c r="N2256" s="58">
        <f t="shared" si="1014"/>
        <v>9.0679524371509312E-5</v>
      </c>
      <c r="O2256" s="59">
        <f t="shared" si="1015"/>
        <v>0.16106950516489341</v>
      </c>
      <c r="P2256" s="58">
        <f t="shared" si="1016"/>
        <v>2.1543110007182786E-4</v>
      </c>
      <c r="Q2256" s="58">
        <f t="shared" si="1017"/>
        <v>0.54176677271880347</v>
      </c>
      <c r="R2256" s="58">
        <f t="shared" si="1018"/>
        <v>0.53944712099194769</v>
      </c>
      <c r="S2256" s="60">
        <f t="shared" si="1019"/>
        <v>2.3196517268557759E-3</v>
      </c>
      <c r="T2256" s="58">
        <f t="shared" si="1020"/>
        <v>2.1450870108306701E-4</v>
      </c>
      <c r="U2256" s="58">
        <f t="shared" si="1021"/>
        <v>3.7929501363553287E-3</v>
      </c>
      <c r="V2256" s="58">
        <f t="shared" si="1022"/>
        <v>3.6113633351535647E-4</v>
      </c>
      <c r="W2256" s="50">
        <f t="shared" si="1023"/>
        <v>171.7690965873914</v>
      </c>
      <c r="X2256" s="50">
        <f t="shared" si="1024"/>
        <v>103923.86894877408</v>
      </c>
      <c r="Y2256" s="50">
        <f t="shared" si="1025"/>
        <v>103923.86894877408</v>
      </c>
      <c r="Z2256" s="50">
        <f t="shared" si="1026"/>
        <v>1.5832076330507963</v>
      </c>
      <c r="AA2256" s="50">
        <f t="shared" si="1027"/>
        <v>1.3457264880931767</v>
      </c>
      <c r="AB2256" s="50">
        <f t="shared" si="1028"/>
        <v>683.35235778603419</v>
      </c>
      <c r="AC2256" s="7">
        <f t="shared" si="1029"/>
        <v>0.27174614266879515</v>
      </c>
    </row>
    <row r="2257" spans="2:29">
      <c r="B2257" s="7">
        <f t="shared" si="1002"/>
        <v>0.88476115885499074</v>
      </c>
      <c r="C2257" s="7">
        <f t="shared" si="1003"/>
        <v>3.9764546465392847E-4</v>
      </c>
      <c r="D2257" s="58">
        <f t="shared" si="1004"/>
        <v>3535472.086155524</v>
      </c>
      <c r="E2257" s="7">
        <f t="shared" si="1005"/>
        <v>512.7768949878182</v>
      </c>
      <c r="F2257" s="7">
        <f t="shared" si="1006"/>
        <v>3434147.086155524</v>
      </c>
      <c r="G2257" s="57">
        <f t="shared" si="1007"/>
        <v>1.2362969036597811E-2</v>
      </c>
      <c r="H2257" s="61">
        <f t="shared" si="1008"/>
        <v>1.9316955124901659E-2</v>
      </c>
      <c r="I2257" s="7">
        <f t="shared" si="1009"/>
        <v>5.9366089750196645E-2</v>
      </c>
      <c r="J2257" s="58">
        <f t="shared" si="1010"/>
        <v>5.0847350876523758E-4</v>
      </c>
      <c r="K2257" s="7">
        <f t="shared" si="1011"/>
        <v>7.2053815569101858E-3</v>
      </c>
      <c r="L2257" s="7">
        <f t="shared" si="1012"/>
        <v>8.2223285744406609E-3</v>
      </c>
      <c r="M2257" s="58">
        <f t="shared" si="1013"/>
        <v>2.4666985723321981E-2</v>
      </c>
      <c r="N2257" s="58">
        <f t="shared" si="1014"/>
        <v>9.0558251870863476E-5</v>
      </c>
      <c r="O2257" s="59">
        <f t="shared" si="1015"/>
        <v>0.16085409488562125</v>
      </c>
      <c r="P2257" s="58">
        <f t="shared" si="1016"/>
        <v>2.1541027927216017E-4</v>
      </c>
      <c r="Q2257" s="58">
        <f t="shared" si="1017"/>
        <v>0.54171441250972674</v>
      </c>
      <c r="R2257" s="58">
        <f t="shared" si="1018"/>
        <v>0.53939712754865565</v>
      </c>
      <c r="S2257" s="60">
        <f t="shared" si="1019"/>
        <v>2.3172849610710866E-3</v>
      </c>
      <c r="T2257" s="58">
        <f t="shared" si="1020"/>
        <v>2.1448882141707949E-4</v>
      </c>
      <c r="U2257" s="58">
        <f t="shared" si="1021"/>
        <v>3.7938715942104095E-3</v>
      </c>
      <c r="V2257" s="58">
        <f t="shared" si="1022"/>
        <v>3.6125760601600227E-4</v>
      </c>
      <c r="W2257" s="50">
        <f t="shared" si="1023"/>
        <v>171.75755489178678</v>
      </c>
      <c r="X2257" s="50">
        <f t="shared" si="1024"/>
        <v>103914.23776928158</v>
      </c>
      <c r="Y2257" s="50">
        <f t="shared" si="1025"/>
        <v>103914.23776928158</v>
      </c>
      <c r="Z2257" s="50">
        <f t="shared" si="1026"/>
        <v>1.5831888831270717</v>
      </c>
      <c r="AA2257" s="50">
        <f t="shared" si="1027"/>
        <v>1.3457105506580109</v>
      </c>
      <c r="AB2257" s="50">
        <f t="shared" si="1028"/>
        <v>683.28093568643089</v>
      </c>
      <c r="AC2257" s="7">
        <f t="shared" si="1029"/>
        <v>0.27171776549719351</v>
      </c>
    </row>
    <row r="2258" spans="2:29">
      <c r="B2258" s="7">
        <f t="shared" si="1002"/>
        <v>0.88515880431964467</v>
      </c>
      <c r="C2258" s="7">
        <f t="shared" si="1003"/>
        <v>3.9764546465392847E-4</v>
      </c>
      <c r="D2258" s="58">
        <f t="shared" si="1004"/>
        <v>3535143.8625002978</v>
      </c>
      <c r="E2258" s="7">
        <f t="shared" si="1005"/>
        <v>512.72929016937042</v>
      </c>
      <c r="F2258" s="7">
        <f t="shared" si="1006"/>
        <v>3433818.8625002978</v>
      </c>
      <c r="G2258" s="57">
        <f t="shared" si="1007"/>
        <v>1.2362602894505829E-2</v>
      </c>
      <c r="H2258" s="61">
        <f t="shared" si="1008"/>
        <v>1.9321871203468718E-2</v>
      </c>
      <c r="I2258" s="7">
        <f t="shared" si="1009"/>
        <v>5.9356257593062525E-2</v>
      </c>
      <c r="J2258" s="58">
        <f t="shared" si="1010"/>
        <v>5.0787675850954618E-4</v>
      </c>
      <c r="K2258" s="7">
        <f t="shared" si="1011"/>
        <v>7.2060216418843269E-3</v>
      </c>
      <c r="L2258" s="7">
        <f t="shared" si="1012"/>
        <v>8.2217751589034188E-3</v>
      </c>
      <c r="M2258" s="58">
        <f t="shared" si="1013"/>
        <v>2.4665325476710256E-2</v>
      </c>
      <c r="N2258" s="58">
        <f t="shared" si="1014"/>
        <v>9.0436991110866703E-5</v>
      </c>
      <c r="O2258" s="59">
        <f t="shared" si="1015"/>
        <v>0.16063870546067699</v>
      </c>
      <c r="P2258" s="58">
        <f t="shared" si="1016"/>
        <v>2.1538942494425672E-4</v>
      </c>
      <c r="Q2258" s="58">
        <f t="shared" si="1017"/>
        <v>0.54166196798374278</v>
      </c>
      <c r="R2258" s="58">
        <f t="shared" si="1018"/>
        <v>0.53934705137989847</v>
      </c>
      <c r="S2258" s="60">
        <f t="shared" si="1019"/>
        <v>2.3149166038443081E-3</v>
      </c>
      <c r="T2258" s="58">
        <f t="shared" si="1020"/>
        <v>2.1446890885568596E-4</v>
      </c>
      <c r="U2258" s="58">
        <f t="shared" si="1021"/>
        <v>3.79479211029898E-3</v>
      </c>
      <c r="V2258" s="58">
        <f t="shared" si="1022"/>
        <v>3.6137886677599905E-4</v>
      </c>
      <c r="W2258" s="50">
        <f t="shared" si="1023"/>
        <v>171.74599450488967</v>
      </c>
      <c r="X2258" s="50">
        <f t="shared" si="1024"/>
        <v>103904.59065282314</v>
      </c>
      <c r="Y2258" s="50">
        <f t="shared" si="1025"/>
        <v>103904.59065282314</v>
      </c>
      <c r="Z2258" s="50">
        <f t="shared" si="1026"/>
        <v>1.5831700986927675</v>
      </c>
      <c r="AA2258" s="50">
        <f t="shared" si="1027"/>
        <v>1.3456945838888523</v>
      </c>
      <c r="AB2258" s="50">
        <f t="shared" si="1028"/>
        <v>683.20939540280142</v>
      </c>
      <c r="AC2258" s="7">
        <f t="shared" si="1029"/>
        <v>0.27168934132553918</v>
      </c>
    </row>
    <row r="2259" spans="2:29">
      <c r="B2259" s="7">
        <f t="shared" si="1002"/>
        <v>0.88555644978429859</v>
      </c>
      <c r="C2259" s="7">
        <f t="shared" si="1003"/>
        <v>3.9764546465392847E-4</v>
      </c>
      <c r="D2259" s="58">
        <f t="shared" si="1004"/>
        <v>3534815.0967310905</v>
      </c>
      <c r="E2259" s="7">
        <f t="shared" si="1005"/>
        <v>512.6816067239339</v>
      </c>
      <c r="F2259" s="7">
        <f t="shared" si="1006"/>
        <v>3433490.0967310905</v>
      </c>
      <c r="G2259" s="57">
        <f t="shared" si="1007"/>
        <v>1.2362236124462911E-2</v>
      </c>
      <c r="H2259" s="61">
        <f t="shared" si="1008"/>
        <v>1.9326787136441037E-2</v>
      </c>
      <c r="I2259" s="7">
        <f t="shared" si="1009"/>
        <v>5.9346425727117888E-2</v>
      </c>
      <c r="J2259" s="58">
        <f t="shared" si="1010"/>
        <v>5.072798740830308E-4</v>
      </c>
      <c r="K2259" s="7">
        <f t="shared" si="1011"/>
        <v>7.2066611005248945E-3</v>
      </c>
      <c r="L2259" s="7">
        <f t="shared" si="1012"/>
        <v>8.2212208486909556E-3</v>
      </c>
      <c r="M2259" s="58">
        <f t="shared" si="1013"/>
        <v>2.4663662546072867E-2</v>
      </c>
      <c r="N2259" s="58">
        <f t="shared" si="1014"/>
        <v>9.0315742110390912E-5</v>
      </c>
      <c r="O2259" s="59">
        <f t="shared" si="1015"/>
        <v>0.16042333692358185</v>
      </c>
      <c r="P2259" s="58">
        <f t="shared" si="1016"/>
        <v>2.153685370951397E-4</v>
      </c>
      <c r="Q2259" s="58">
        <f t="shared" si="1017"/>
        <v>0.54160943915851101</v>
      </c>
      <c r="R2259" s="58">
        <f t="shared" si="1018"/>
        <v>0.53929689250232138</v>
      </c>
      <c r="S2259" s="60">
        <f t="shared" si="1019"/>
        <v>2.3125466561896291E-3</v>
      </c>
      <c r="T2259" s="58">
        <f t="shared" si="1020"/>
        <v>2.1444896340550531E-4</v>
      </c>
      <c r="U2259" s="58">
        <f t="shared" si="1021"/>
        <v>3.7957116839886142E-3</v>
      </c>
      <c r="V2259" s="58">
        <f t="shared" si="1022"/>
        <v>3.6150011577647484E-4</v>
      </c>
      <c r="W2259" s="50">
        <f t="shared" si="1023"/>
        <v>171.73441542897675</v>
      </c>
      <c r="X2259" s="50">
        <f t="shared" si="1024"/>
        <v>103894.92760260544</v>
      </c>
      <c r="Y2259" s="50">
        <f t="shared" si="1025"/>
        <v>103894.92760260544</v>
      </c>
      <c r="Z2259" s="50">
        <f t="shared" si="1026"/>
        <v>1.5831512797358711</v>
      </c>
      <c r="AA2259" s="50">
        <f t="shared" si="1027"/>
        <v>1.3456785877754904</v>
      </c>
      <c r="AB2259" s="50">
        <f t="shared" si="1028"/>
        <v>683.13773695892553</v>
      </c>
      <c r="AC2259" s="7">
        <f t="shared" si="1029"/>
        <v>0.27166087016327078</v>
      </c>
    </row>
    <row r="2260" spans="2:29">
      <c r="B2260" s="7">
        <f t="shared" si="1002"/>
        <v>0.88595409524895252</v>
      </c>
      <c r="C2260" s="7">
        <f t="shared" si="1003"/>
        <v>3.9764546465392847E-4</v>
      </c>
      <c r="D2260" s="58">
        <f t="shared" si="1004"/>
        <v>3534485.7889570207</v>
      </c>
      <c r="E2260" s="7">
        <f t="shared" si="1005"/>
        <v>512.63384466733498</v>
      </c>
      <c r="F2260" s="7">
        <f t="shared" si="1006"/>
        <v>3433160.7889570207</v>
      </c>
      <c r="G2260" s="57">
        <f t="shared" si="1007"/>
        <v>1.2361868726472257E-2</v>
      </c>
      <c r="H2260" s="61">
        <f t="shared" si="1008"/>
        <v>1.9331702923568912E-2</v>
      </c>
      <c r="I2260" s="7">
        <f t="shared" si="1009"/>
        <v>5.9336594152862139E-2</v>
      </c>
      <c r="J2260" s="58">
        <f t="shared" si="1010"/>
        <v>5.066828555295123E-4</v>
      </c>
      <c r="K2260" s="7">
        <f t="shared" si="1011"/>
        <v>7.207299932853419E-3</v>
      </c>
      <c r="L2260" s="7">
        <f t="shared" si="1012"/>
        <v>8.2206656439124427E-3</v>
      </c>
      <c r="M2260" s="58">
        <f t="shared" si="1013"/>
        <v>2.4661996931737328E-2</v>
      </c>
      <c r="N2260" s="58">
        <f t="shared" si="1014"/>
        <v>9.0194504888303851E-5</v>
      </c>
      <c r="O2260" s="59">
        <f t="shared" si="1015"/>
        <v>0.16020798930784971</v>
      </c>
      <c r="P2260" s="58">
        <f t="shared" si="1016"/>
        <v>2.1534761573213657E-4</v>
      </c>
      <c r="Q2260" s="58">
        <f t="shared" si="1017"/>
        <v>0.54155682605245847</v>
      </c>
      <c r="R2260" s="58">
        <f t="shared" si="1018"/>
        <v>0.53924665093257218</v>
      </c>
      <c r="S2260" s="60">
        <f t="shared" si="1019"/>
        <v>2.310175119886293E-3</v>
      </c>
      <c r="T2260" s="58">
        <f t="shared" si="1020"/>
        <v>2.1442898507315744E-4</v>
      </c>
      <c r="U2260" s="58">
        <f t="shared" si="1021"/>
        <v>3.7966303146475932E-3</v>
      </c>
      <c r="V2260" s="58">
        <f t="shared" si="1022"/>
        <v>3.6162135299856193E-4</v>
      </c>
      <c r="W2260" s="50">
        <f t="shared" si="1023"/>
        <v>171.72281766632858</v>
      </c>
      <c r="X2260" s="50">
        <f t="shared" si="1024"/>
        <v>103885.24862183568</v>
      </c>
      <c r="Y2260" s="50">
        <f t="shared" si="1025"/>
        <v>103885.24862183568</v>
      </c>
      <c r="Z2260" s="50">
        <f t="shared" si="1026"/>
        <v>1.5831324262443378</v>
      </c>
      <c r="AA2260" s="50">
        <f t="shared" si="1027"/>
        <v>1.345662562307687</v>
      </c>
      <c r="AB2260" s="50">
        <f t="shared" si="1028"/>
        <v>683.06596037858708</v>
      </c>
      <c r="AC2260" s="7">
        <f t="shared" si="1029"/>
        <v>0.27163235201984509</v>
      </c>
    </row>
    <row r="2261" spans="2:29">
      <c r="B2261" s="7">
        <f t="shared" si="1002"/>
        <v>0.88635174071360645</v>
      </c>
      <c r="C2261" s="7">
        <f t="shared" si="1003"/>
        <v>3.9764546465392847E-4</v>
      </c>
      <c r="D2261" s="58">
        <f t="shared" si="1004"/>
        <v>3534155.9392875032</v>
      </c>
      <c r="E2261" s="7">
        <f t="shared" si="1005"/>
        <v>512.586004015443</v>
      </c>
      <c r="F2261" s="7">
        <f t="shared" si="1006"/>
        <v>3432830.9392875032</v>
      </c>
      <c r="G2261" s="57">
        <f t="shared" si="1007"/>
        <v>1.23615007005372E-2</v>
      </c>
      <c r="H2261" s="61">
        <f t="shared" si="1008"/>
        <v>1.9336618564602639E-2</v>
      </c>
      <c r="I2261" s="7">
        <f t="shared" si="1009"/>
        <v>5.9326762870794685E-2</v>
      </c>
      <c r="J2261" s="58">
        <f t="shared" si="1010"/>
        <v>5.0608570289284276E-4</v>
      </c>
      <c r="K2261" s="7">
        <f t="shared" si="1011"/>
        <v>7.2079381388915524E-3</v>
      </c>
      <c r="L2261" s="7">
        <f t="shared" si="1012"/>
        <v>8.2201095446772371E-3</v>
      </c>
      <c r="M2261" s="58">
        <f t="shared" si="1013"/>
        <v>2.4660328634031711E-2</v>
      </c>
      <c r="N2261" s="58">
        <f t="shared" si="1014"/>
        <v>9.0073279463469405E-5</v>
      </c>
      <c r="O2261" s="59">
        <f t="shared" si="1015"/>
        <v>0.15999266264698753</v>
      </c>
      <c r="P2261" s="58">
        <f t="shared" si="1016"/>
        <v>2.1532666086218621E-4</v>
      </c>
      <c r="Q2261" s="58">
        <f t="shared" si="1017"/>
        <v>0.54150412868303521</v>
      </c>
      <c r="R2261" s="58">
        <f t="shared" si="1018"/>
        <v>0.53919632668734419</v>
      </c>
      <c r="S2261" s="60">
        <f t="shared" si="1019"/>
        <v>2.3078019956910278E-3</v>
      </c>
      <c r="T2261" s="58">
        <f t="shared" si="1020"/>
        <v>2.1440897386528038E-4</v>
      </c>
      <c r="U2261" s="58">
        <f t="shared" si="1021"/>
        <v>3.7975480016444992E-3</v>
      </c>
      <c r="V2261" s="58">
        <f t="shared" si="1022"/>
        <v>3.6174257842339639E-4</v>
      </c>
      <c r="W2261" s="50">
        <f t="shared" si="1023"/>
        <v>171.71120121922954</v>
      </c>
      <c r="X2261" s="50">
        <f t="shared" si="1024"/>
        <v>103875.55371372975</v>
      </c>
      <c r="Y2261" s="50">
        <f t="shared" si="1025"/>
        <v>103875.55371372975</v>
      </c>
      <c r="Z2261" s="50">
        <f t="shared" si="1026"/>
        <v>1.5831135382061055</v>
      </c>
      <c r="AA2261" s="50">
        <f t="shared" si="1027"/>
        <v>1.3456465074751895</v>
      </c>
      <c r="AB2261" s="50">
        <f t="shared" si="1028"/>
        <v>682.99406568563404</v>
      </c>
      <c r="AC2261" s="7">
        <f t="shared" si="1029"/>
        <v>0.27160378690473241</v>
      </c>
    </row>
    <row r="2262" spans="2:29">
      <c r="B2262" s="7">
        <f t="shared" si="1002"/>
        <v>0.88674938617826038</v>
      </c>
      <c r="C2262" s="7">
        <f t="shared" si="1003"/>
        <v>3.9764546465392847E-4</v>
      </c>
      <c r="D2262" s="58">
        <f t="shared" si="1004"/>
        <v>3533825.5478318739</v>
      </c>
      <c r="E2262" s="7">
        <f t="shared" si="1005"/>
        <v>512.53808478411554</v>
      </c>
      <c r="F2262" s="7">
        <f t="shared" si="1006"/>
        <v>3432500.5478318739</v>
      </c>
      <c r="G2262" s="57">
        <f t="shared" si="1007"/>
        <v>1.2361132046660792E-2</v>
      </c>
      <c r="H2262" s="61">
        <f t="shared" si="1008"/>
        <v>1.9341534059292523E-2</v>
      </c>
      <c r="I2262" s="7">
        <f t="shared" si="1009"/>
        <v>5.9316931881414917E-2</v>
      </c>
      <c r="J2262" s="58">
        <f t="shared" si="1010"/>
        <v>5.0548841621690362E-4</v>
      </c>
      <c r="K2262" s="7">
        <f t="shared" si="1011"/>
        <v>7.2085757186610699E-3</v>
      </c>
      <c r="L2262" s="7">
        <f t="shared" si="1012"/>
        <v>8.2195525510948778E-3</v>
      </c>
      <c r="M2262" s="58">
        <f t="shared" si="1013"/>
        <v>2.4658657653284635E-2</v>
      </c>
      <c r="N2262" s="58">
        <f t="shared" si="1014"/>
        <v>8.9952065854747161E-5</v>
      </c>
      <c r="O2262" s="59">
        <f t="shared" si="1015"/>
        <v>0.15977735697449463</v>
      </c>
      <c r="P2262" s="58">
        <f t="shared" si="1016"/>
        <v>2.1530567249289367E-4</v>
      </c>
      <c r="Q2262" s="58">
        <f t="shared" si="1017"/>
        <v>0.54145134706936637</v>
      </c>
      <c r="R2262" s="58">
        <f t="shared" si="1018"/>
        <v>0.53914591978331816</v>
      </c>
      <c r="S2262" s="60">
        <f t="shared" si="1019"/>
        <v>2.3054272860482117E-3</v>
      </c>
      <c r="T2262" s="58">
        <f t="shared" si="1020"/>
        <v>2.1438892978850721E-4</v>
      </c>
      <c r="U2262" s="58">
        <f t="shared" si="1021"/>
        <v>3.7984647443488856E-3</v>
      </c>
      <c r="V2262" s="58">
        <f t="shared" si="1022"/>
        <v>3.6186379203211863E-4</v>
      </c>
      <c r="W2262" s="50">
        <f t="shared" si="1023"/>
        <v>171.69956608996776</v>
      </c>
      <c r="X2262" s="50">
        <f t="shared" si="1024"/>
        <v>103865.84288150124</v>
      </c>
      <c r="Y2262" s="50">
        <f t="shared" si="1025"/>
        <v>103865.84288150124</v>
      </c>
      <c r="Z2262" s="50">
        <f t="shared" si="1026"/>
        <v>1.5830946156090739</v>
      </c>
      <c r="AA2262" s="50">
        <f t="shared" si="1027"/>
        <v>1.3456304232677128</v>
      </c>
      <c r="AB2262" s="50">
        <f t="shared" si="1028"/>
        <v>682.92205290389779</v>
      </c>
      <c r="AC2262" s="7">
        <f t="shared" si="1029"/>
        <v>0.27157517482741245</v>
      </c>
    </row>
    <row r="2263" spans="2:29">
      <c r="B2263" s="7">
        <f t="shared" si="1002"/>
        <v>0.88714703164291431</v>
      </c>
      <c r="C2263" s="7">
        <f t="shared" si="1003"/>
        <v>3.9764546465392847E-4</v>
      </c>
      <c r="D2263" s="58">
        <f t="shared" si="1004"/>
        <v>3533494.6147000091</v>
      </c>
      <c r="E2263" s="7">
        <f t="shared" si="1005"/>
        <v>512.49008698928901</v>
      </c>
      <c r="F2263" s="7">
        <f t="shared" si="1006"/>
        <v>3432169.6147000091</v>
      </c>
      <c r="G2263" s="57">
        <f t="shared" si="1007"/>
        <v>1.2360762764846494E-2</v>
      </c>
      <c r="H2263" s="61">
        <f t="shared" si="1008"/>
        <v>1.9346449407388867E-2</v>
      </c>
      <c r="I2263" s="7">
        <f t="shared" si="1009"/>
        <v>5.9307101185222227E-2</v>
      </c>
      <c r="J2263" s="58">
        <f t="shared" si="1010"/>
        <v>5.048909955456067E-4</v>
      </c>
      <c r="K2263" s="7">
        <f t="shared" si="1011"/>
        <v>7.2092126721838672E-3</v>
      </c>
      <c r="L2263" s="7">
        <f t="shared" si="1012"/>
        <v>8.218994663275081E-3</v>
      </c>
      <c r="M2263" s="58">
        <f t="shared" si="1013"/>
        <v>2.4656983989825243E-2</v>
      </c>
      <c r="N2263" s="58">
        <f t="shared" si="1014"/>
        <v>8.9830864080992642E-5</v>
      </c>
      <c r="O2263" s="59">
        <f t="shared" si="1015"/>
        <v>0.15956207232386319</v>
      </c>
      <c r="P2263" s="58">
        <f t="shared" si="1016"/>
        <v>2.1528465063144764E-4</v>
      </c>
      <c r="Q2263" s="58">
        <f t="shared" si="1017"/>
        <v>0.54139848122953005</v>
      </c>
      <c r="R2263" s="58">
        <f t="shared" si="1018"/>
        <v>0.53909543023725803</v>
      </c>
      <c r="S2263" s="60">
        <f t="shared" si="1019"/>
        <v>2.3030509922720155E-3</v>
      </c>
      <c r="T2263" s="58">
        <f t="shared" si="1020"/>
        <v>2.1436885284950395E-4</v>
      </c>
      <c r="U2263" s="58">
        <f t="shared" si="1021"/>
        <v>3.7993805421308296E-3</v>
      </c>
      <c r="V2263" s="58">
        <f t="shared" si="1022"/>
        <v>3.6198499380587313E-4</v>
      </c>
      <c r="W2263" s="50">
        <f t="shared" si="1023"/>
        <v>171.68791228083512</v>
      </c>
      <c r="X2263" s="50">
        <f t="shared" si="1024"/>
        <v>103856.11612837965</v>
      </c>
      <c r="Y2263" s="50">
        <f t="shared" si="1025"/>
        <v>103856.11612837965</v>
      </c>
      <c r="Z2263" s="50">
        <f t="shared" si="1026"/>
        <v>1.5830756584411396</v>
      </c>
      <c r="AA2263" s="50">
        <f t="shared" si="1027"/>
        <v>1.3456143096749686</v>
      </c>
      <c r="AB2263" s="50">
        <f t="shared" si="1028"/>
        <v>682.84992205732703</v>
      </c>
      <c r="AC2263" s="7">
        <f t="shared" si="1029"/>
        <v>0.27154651579738487</v>
      </c>
    </row>
    <row r="2264" spans="2:29">
      <c r="B2264" s="7">
        <f t="shared" si="1002"/>
        <v>0.88754467710756824</v>
      </c>
      <c r="C2264" s="7">
        <f t="shared" si="1003"/>
        <v>3.9764546465392847E-4</v>
      </c>
      <c r="D2264" s="58">
        <f t="shared" si="1004"/>
        <v>3533163.1400019098</v>
      </c>
      <c r="E2264" s="7">
        <f t="shared" si="1005"/>
        <v>512.44201064691765</v>
      </c>
      <c r="F2264" s="7">
        <f t="shared" si="1006"/>
        <v>3431838.1400019098</v>
      </c>
      <c r="G2264" s="57">
        <f t="shared" si="1007"/>
        <v>1.2360392855097714E-2</v>
      </c>
      <c r="H2264" s="61">
        <f t="shared" si="1008"/>
        <v>1.9351364608641973E-2</v>
      </c>
      <c r="I2264" s="7">
        <f t="shared" si="1009"/>
        <v>5.9297270782716016E-2</v>
      </c>
      <c r="J2264" s="58">
        <f t="shared" si="1010"/>
        <v>5.0429344092289483E-4</v>
      </c>
      <c r="K2264" s="7">
        <f t="shared" si="1011"/>
        <v>7.2098489994819638E-3</v>
      </c>
      <c r="L2264" s="7">
        <f t="shared" si="1012"/>
        <v>8.2184358813277535E-3</v>
      </c>
      <c r="M2264" s="58">
        <f t="shared" si="1013"/>
        <v>2.465530764398326E-2</v>
      </c>
      <c r="N2264" s="58">
        <f t="shared" si="1014"/>
        <v>8.9709674161057496E-5</v>
      </c>
      <c r="O2264" s="59">
        <f t="shared" si="1015"/>
        <v>0.15934680872857837</v>
      </c>
      <c r="P2264" s="58">
        <f t="shared" si="1016"/>
        <v>2.1526359528481476E-4</v>
      </c>
      <c r="Q2264" s="58">
        <f t="shared" si="1017"/>
        <v>0.541345531181046</v>
      </c>
      <c r="R2264" s="58">
        <f t="shared" si="1018"/>
        <v>0.53904485806594604</v>
      </c>
      <c r="S2264" s="60">
        <f t="shared" si="1019"/>
        <v>2.3006731150999604E-3</v>
      </c>
      <c r="T2264" s="58">
        <f t="shared" si="1020"/>
        <v>2.1434874305494405E-4</v>
      </c>
      <c r="U2264" s="58">
        <f t="shared" si="1021"/>
        <v>3.8002953943607003E-3</v>
      </c>
      <c r="V2264" s="58">
        <f t="shared" si="1022"/>
        <v>3.6210618372580828E-4</v>
      </c>
      <c r="W2264" s="50">
        <f t="shared" si="1023"/>
        <v>171.67623979412753</v>
      </c>
      <c r="X2264" s="50">
        <f t="shared" si="1024"/>
        <v>103846.37345759809</v>
      </c>
      <c r="Y2264" s="50">
        <f t="shared" si="1025"/>
        <v>103846.37345759809</v>
      </c>
      <c r="Z2264" s="50">
        <f t="shared" si="1026"/>
        <v>1.5830566666901722</v>
      </c>
      <c r="AA2264" s="50">
        <f t="shared" si="1027"/>
        <v>1.3455981666866463</v>
      </c>
      <c r="AB2264" s="50">
        <f t="shared" si="1028"/>
        <v>682.77767316989798</v>
      </c>
      <c r="AC2264" s="7">
        <f t="shared" si="1029"/>
        <v>0.27151780982417839</v>
      </c>
    </row>
    <row r="2265" spans="2:29">
      <c r="B2265" s="7">
        <f t="shared" si="1002"/>
        <v>0.88794232257222216</v>
      </c>
      <c r="C2265" s="7">
        <f t="shared" si="1003"/>
        <v>3.9764546465392847E-4</v>
      </c>
      <c r="D2265" s="58">
        <f t="shared" si="1004"/>
        <v>3532831.1238474883</v>
      </c>
      <c r="E2265" s="7">
        <f t="shared" si="1005"/>
        <v>512.39385577294286</v>
      </c>
      <c r="F2265" s="7">
        <f t="shared" si="1006"/>
        <v>3431506.1238474883</v>
      </c>
      <c r="G2265" s="57">
        <f t="shared" si="1007"/>
        <v>1.2360022317417552E-2</v>
      </c>
      <c r="H2265" s="61">
        <f t="shared" si="1008"/>
        <v>1.9356279662802144E-2</v>
      </c>
      <c r="I2265" s="7">
        <f t="shared" si="1009"/>
        <v>5.9287440674395675E-2</v>
      </c>
      <c r="J2265" s="58">
        <f t="shared" si="1010"/>
        <v>5.0369575239274063E-4</v>
      </c>
      <c r="K2265" s="7">
        <f t="shared" si="1011"/>
        <v>7.2104847005774976E-3</v>
      </c>
      <c r="L2265" s="7">
        <f t="shared" si="1012"/>
        <v>8.2178762053629791E-3</v>
      </c>
      <c r="M2265" s="58">
        <f t="shared" si="1013"/>
        <v>2.4653628616088937E-2</v>
      </c>
      <c r="N2265" s="58">
        <f t="shared" si="1014"/>
        <v>8.9588496113789099E-5</v>
      </c>
      <c r="O2265" s="59">
        <f t="shared" si="1015"/>
        <v>0.15913156622211788</v>
      </c>
      <c r="P2265" s="58">
        <f t="shared" si="1016"/>
        <v>2.1524250646048904E-4</v>
      </c>
      <c r="Q2265" s="58">
        <f t="shared" si="1017"/>
        <v>0.54129249694276016</v>
      </c>
      <c r="R2265" s="58">
        <f t="shared" si="1018"/>
        <v>0.53899420328615144</v>
      </c>
      <c r="S2265" s="60">
        <f t="shared" si="1019"/>
        <v>2.2982936566087186E-3</v>
      </c>
      <c r="T2265" s="58">
        <f t="shared" si="1020"/>
        <v>2.1432860041149568E-4</v>
      </c>
      <c r="U2265" s="58">
        <f t="shared" si="1021"/>
        <v>3.8012093004096939E-3</v>
      </c>
      <c r="V2265" s="58">
        <f t="shared" si="1022"/>
        <v>3.6222736177307668E-4</v>
      </c>
      <c r="W2265" s="50">
        <f t="shared" si="1023"/>
        <v>171.66454863214452</v>
      </c>
      <c r="X2265" s="50">
        <f t="shared" si="1024"/>
        <v>103836.61487238712</v>
      </c>
      <c r="Y2265" s="50">
        <f t="shared" si="1025"/>
        <v>103836.61487238712</v>
      </c>
      <c r="Z2265" s="50">
        <f t="shared" si="1026"/>
        <v>1.5830376403440027</v>
      </c>
      <c r="AA2265" s="50">
        <f t="shared" si="1027"/>
        <v>1.3455819942924023</v>
      </c>
      <c r="AB2265" s="50">
        <f t="shared" si="1028"/>
        <v>682.70530626556717</v>
      </c>
      <c r="AC2265" s="7">
        <f t="shared" si="1029"/>
        <v>0.27148905691732306</v>
      </c>
    </row>
    <row r="2266" spans="2:29">
      <c r="B2266" s="7">
        <f t="shared" si="1002"/>
        <v>0.88833996803687609</v>
      </c>
      <c r="C2266" s="7">
        <f t="shared" si="1003"/>
        <v>3.9764546465392847E-4</v>
      </c>
      <c r="D2266" s="58">
        <f t="shared" si="1004"/>
        <v>3532498.5663470617</v>
      </c>
      <c r="E2266" s="7">
        <f t="shared" si="1005"/>
        <v>512.34562238336491</v>
      </c>
      <c r="F2266" s="7">
        <f t="shared" si="1006"/>
        <v>3431173.5663470617</v>
      </c>
      <c r="G2266" s="57">
        <f t="shared" si="1007"/>
        <v>1.235965115180938E-2</v>
      </c>
      <c r="H2266" s="61">
        <f t="shared" si="1008"/>
        <v>1.9361194569619686E-2</v>
      </c>
      <c r="I2266" s="7">
        <f t="shared" si="1009"/>
        <v>5.9277610860760589E-2</v>
      </c>
      <c r="J2266" s="58">
        <f t="shared" si="1010"/>
        <v>5.0309792999914669E-4</v>
      </c>
      <c r="K2266" s="7">
        <f t="shared" si="1011"/>
        <v>7.2111197754927319E-3</v>
      </c>
      <c r="L2266" s="7">
        <f t="shared" si="1012"/>
        <v>8.2173156354910255E-3</v>
      </c>
      <c r="M2266" s="58">
        <f t="shared" si="1013"/>
        <v>2.4651946906473078E-2</v>
      </c>
      <c r="N2266" s="58">
        <f t="shared" si="1014"/>
        <v>8.9467329958030776E-5</v>
      </c>
      <c r="O2266" s="59">
        <f t="shared" si="1015"/>
        <v>0.15891634483795217</v>
      </c>
      <c r="P2266" s="58">
        <f t="shared" si="1016"/>
        <v>2.1522138416571468E-4</v>
      </c>
      <c r="Q2266" s="58">
        <f t="shared" si="1017"/>
        <v>0.54123937853289039</v>
      </c>
      <c r="R2266" s="58">
        <f t="shared" si="1018"/>
        <v>0.53894346591470454</v>
      </c>
      <c r="S2266" s="60">
        <f t="shared" si="1019"/>
        <v>2.2959126181858469E-3</v>
      </c>
      <c r="T2266" s="58">
        <f t="shared" si="1020"/>
        <v>2.1430842492585134E-4</v>
      </c>
      <c r="U2266" s="58">
        <f t="shared" si="1021"/>
        <v>3.8021222596495569E-3</v>
      </c>
      <c r="V2266" s="58">
        <f t="shared" si="1022"/>
        <v>3.62348527928835E-4</v>
      </c>
      <c r="W2266" s="50">
        <f t="shared" si="1023"/>
        <v>171.6528387971895</v>
      </c>
      <c r="X2266" s="50">
        <f t="shared" si="1024"/>
        <v>103826.84037598912</v>
      </c>
      <c r="Y2266" s="50">
        <f t="shared" si="1025"/>
        <v>103826.84037598912</v>
      </c>
      <c r="Z2266" s="50">
        <f t="shared" si="1026"/>
        <v>1.5830185793904505</v>
      </c>
      <c r="AA2266" s="50">
        <f t="shared" si="1027"/>
        <v>1.3455657924818829</v>
      </c>
      <c r="AB2266" s="50">
        <f t="shared" si="1028"/>
        <v>682.63282136837938</v>
      </c>
      <c r="AC2266" s="7">
        <f t="shared" si="1029"/>
        <v>0.27146025708636268</v>
      </c>
    </row>
    <row r="2267" spans="2:29">
      <c r="B2267" s="7">
        <f t="shared" si="1002"/>
        <v>0.88873761350153002</v>
      </c>
      <c r="C2267" s="7">
        <f t="shared" si="1003"/>
        <v>3.9764546465392847E-4</v>
      </c>
      <c r="D2267" s="58">
        <f t="shared" si="1004"/>
        <v>3532165.4676110954</v>
      </c>
      <c r="E2267" s="7">
        <f t="shared" si="1005"/>
        <v>512.29731049420536</v>
      </c>
      <c r="F2267" s="7">
        <f t="shared" si="1006"/>
        <v>3430840.4676110954</v>
      </c>
      <c r="G2267" s="57">
        <f t="shared" si="1007"/>
        <v>1.2359279358276527E-2</v>
      </c>
      <c r="H2267" s="61">
        <f t="shared" si="1008"/>
        <v>1.9366109328844909E-2</v>
      </c>
      <c r="I2267" s="7">
        <f t="shared" si="1009"/>
        <v>5.9267781342310144E-2</v>
      </c>
      <c r="J2267" s="58">
        <f t="shared" si="1010"/>
        <v>5.0249997378614645E-4</v>
      </c>
      <c r="K2267" s="7">
        <f t="shared" si="1011"/>
        <v>7.2117542242500516E-3</v>
      </c>
      <c r="L2267" s="7">
        <f t="shared" si="1012"/>
        <v>8.2167541718223443E-3</v>
      </c>
      <c r="M2267" s="58">
        <f t="shared" si="1013"/>
        <v>2.4650262515467033E-2</v>
      </c>
      <c r="N2267" s="58">
        <f t="shared" si="1014"/>
        <v>8.9346175712621721E-5</v>
      </c>
      <c r="O2267" s="59">
        <f t="shared" si="1015"/>
        <v>0.15870114460954432</v>
      </c>
      <c r="P2267" s="58">
        <f t="shared" si="1016"/>
        <v>2.1520022840784692E-4</v>
      </c>
      <c r="Q2267" s="58">
        <f t="shared" si="1017"/>
        <v>0.54118617596993357</v>
      </c>
      <c r="R2267" s="58">
        <f t="shared" si="1018"/>
        <v>0.53889264596845932</v>
      </c>
      <c r="S2267" s="60">
        <f t="shared" si="1019"/>
        <v>2.2935300014742532E-3</v>
      </c>
      <c r="T2267" s="58">
        <f t="shared" si="1020"/>
        <v>2.1428821660471299E-4</v>
      </c>
      <c r="U2267" s="58">
        <f t="shared" si="1021"/>
        <v>3.8030342714526909E-3</v>
      </c>
      <c r="V2267" s="58">
        <f t="shared" si="1022"/>
        <v>3.6246968217424404E-4</v>
      </c>
      <c r="W2267" s="50">
        <f t="shared" si="1023"/>
        <v>171.64111029156967</v>
      </c>
      <c r="X2267" s="50">
        <f t="shared" si="1024"/>
        <v>103817.04997165094</v>
      </c>
      <c r="Y2267" s="50">
        <f t="shared" si="1025"/>
        <v>103817.04997165094</v>
      </c>
      <c r="Z2267" s="50">
        <f t="shared" si="1026"/>
        <v>1.5829994838173103</v>
      </c>
      <c r="AA2267" s="50">
        <f t="shared" si="1027"/>
        <v>1.3455495612447137</v>
      </c>
      <c r="AB2267" s="50">
        <f t="shared" si="1028"/>
        <v>682.56021850241223</v>
      </c>
      <c r="AC2267" s="7">
        <f t="shared" si="1029"/>
        <v>0.27143141034086499</v>
      </c>
    </row>
    <row r="2268" spans="2:29">
      <c r="B2268" s="7">
        <f t="shared" si="1002"/>
        <v>0.88913525896618395</v>
      </c>
      <c r="C2268" s="7">
        <f t="shared" si="1003"/>
        <v>3.9764546465392847E-4</v>
      </c>
      <c r="D2268" s="58">
        <f t="shared" si="1004"/>
        <v>3531831.8277503001</v>
      </c>
      <c r="E2268" s="7">
        <f t="shared" si="1005"/>
        <v>512.24892012152134</v>
      </c>
      <c r="F2268" s="7">
        <f t="shared" si="1006"/>
        <v>3430506.8277503001</v>
      </c>
      <c r="G2268" s="57">
        <f t="shared" si="1007"/>
        <v>1.2358906936822412E-2</v>
      </c>
      <c r="H2268" s="61">
        <f t="shared" si="1008"/>
        <v>1.9371023940228119E-2</v>
      </c>
      <c r="I2268" s="7">
        <f t="shared" si="1009"/>
        <v>5.9257952119543725E-2</v>
      </c>
      <c r="J2268" s="58">
        <f t="shared" si="1010"/>
        <v>5.0190188379780351E-4</v>
      </c>
      <c r="K2268" s="7">
        <f t="shared" si="1011"/>
        <v>7.2123880468719604E-3</v>
      </c>
      <c r="L2268" s="7">
        <f t="shared" si="1012"/>
        <v>8.2161918144675675E-3</v>
      </c>
      <c r="M2268" s="58">
        <f t="shared" si="1013"/>
        <v>2.4648575443402702E-2</v>
      </c>
      <c r="N2268" s="58">
        <f t="shared" si="1014"/>
        <v>8.9225033396397112E-5</v>
      </c>
      <c r="O2268" s="59">
        <f t="shared" si="1015"/>
        <v>0.15848596557035036</v>
      </c>
      <c r="P2268" s="58">
        <f t="shared" si="1016"/>
        <v>2.1517903919396342E-4</v>
      </c>
      <c r="Q2268" s="58">
        <f t="shared" si="1017"/>
        <v>0.54113288927168857</v>
      </c>
      <c r="R2268" s="58">
        <f t="shared" si="1018"/>
        <v>0.53884174346430613</v>
      </c>
      <c r="S2268" s="60">
        <f t="shared" si="1019"/>
        <v>2.2911458073824331E-3</v>
      </c>
      <c r="T2268" s="58">
        <f t="shared" si="1020"/>
        <v>2.1426797545479693E-4</v>
      </c>
      <c r="U2268" s="58">
        <f t="shared" si="1021"/>
        <v>3.8039453351918569E-3</v>
      </c>
      <c r="V2268" s="58">
        <f t="shared" si="1022"/>
        <v>3.6259082449046867E-4</v>
      </c>
      <c r="W2268" s="50">
        <f t="shared" si="1023"/>
        <v>171.62936311759609</v>
      </c>
      <c r="X2268" s="50">
        <f t="shared" si="1024"/>
        <v>103807.24366262653</v>
      </c>
      <c r="Y2268" s="50">
        <f t="shared" si="1025"/>
        <v>103807.24366262653</v>
      </c>
      <c r="Z2268" s="50">
        <f t="shared" si="1026"/>
        <v>1.5829803536123563</v>
      </c>
      <c r="AA2268" s="50">
        <f t="shared" si="1027"/>
        <v>1.3455333005705028</v>
      </c>
      <c r="AB2268" s="50">
        <f t="shared" si="1028"/>
        <v>682.48749769179608</v>
      </c>
      <c r="AC2268" s="7">
        <f t="shared" si="1029"/>
        <v>0.27140251669041493</v>
      </c>
    </row>
    <row r="2269" spans="2:29">
      <c r="B2269" s="7">
        <f t="shared" si="1002"/>
        <v>0.88953290443083788</v>
      </c>
      <c r="C2269" s="7">
        <f t="shared" si="1003"/>
        <v>3.9764546465392847E-4</v>
      </c>
      <c r="D2269" s="58">
        <f t="shared" si="1004"/>
        <v>3531497.6468753554</v>
      </c>
      <c r="E2269" s="7">
        <f t="shared" si="1005"/>
        <v>512.20045128136576</v>
      </c>
      <c r="F2269" s="7">
        <f t="shared" si="1006"/>
        <v>3430172.6468753554</v>
      </c>
      <c r="G2269" s="57">
        <f t="shared" si="1007"/>
        <v>1.2358533887450219E-2</v>
      </c>
      <c r="H2269" s="61">
        <f t="shared" si="1008"/>
        <v>1.9375938403519626E-2</v>
      </c>
      <c r="I2269" s="7">
        <f t="shared" si="1009"/>
        <v>5.924812319296071E-2</v>
      </c>
      <c r="J2269" s="58">
        <f t="shared" si="1010"/>
        <v>5.0130366007821163E-4</v>
      </c>
      <c r="K2269" s="7">
        <f t="shared" si="1011"/>
        <v>7.2130212433810879E-3</v>
      </c>
      <c r="L2269" s="7">
        <f t="shared" si="1012"/>
        <v>8.2156285635375109E-3</v>
      </c>
      <c r="M2269" s="58">
        <f t="shared" si="1013"/>
        <v>2.4646885690612533E-2</v>
      </c>
      <c r="N2269" s="58">
        <f t="shared" si="1014"/>
        <v>8.9103903028187943E-5</v>
      </c>
      <c r="O2269" s="59">
        <f t="shared" si="1015"/>
        <v>0.15827080775381883</v>
      </c>
      <c r="P2269" s="58">
        <f t="shared" si="1016"/>
        <v>2.1515781653153043E-4</v>
      </c>
      <c r="Q2269" s="58">
        <f t="shared" si="1017"/>
        <v>0.54107951845693159</v>
      </c>
      <c r="R2269" s="58">
        <f t="shared" si="1018"/>
        <v>0.53879075841913138</v>
      </c>
      <c r="S2269" s="60">
        <f t="shared" si="1019"/>
        <v>2.2887600378002082E-3</v>
      </c>
      <c r="T2269" s="58">
        <f t="shared" si="1020"/>
        <v>2.1424770148281802E-4</v>
      </c>
      <c r="U2269" s="58">
        <f t="shared" si="1021"/>
        <v>3.804855450240569E-3</v>
      </c>
      <c r="V2269" s="58">
        <f t="shared" si="1022"/>
        <v>3.6271195485867785E-4</v>
      </c>
      <c r="W2269" s="50">
        <f t="shared" si="1023"/>
        <v>171.6175972775836</v>
      </c>
      <c r="X2269" s="50">
        <f t="shared" si="1024"/>
        <v>103797.421452169</v>
      </c>
      <c r="Y2269" s="50">
        <f t="shared" si="1025"/>
        <v>103797.421452169</v>
      </c>
      <c r="Z2269" s="50">
        <f t="shared" si="1026"/>
        <v>1.582961188763327</v>
      </c>
      <c r="AA2269" s="50">
        <f t="shared" si="1027"/>
        <v>1.3455170104488279</v>
      </c>
      <c r="AB2269" s="50">
        <f t="shared" si="1028"/>
        <v>682.4146589606554</v>
      </c>
      <c r="AC2269" s="7">
        <f t="shared" si="1029"/>
        <v>0.27137357614460661</v>
      </c>
    </row>
    <row r="2270" spans="2:29">
      <c r="B2270" s="7">
        <f t="shared" si="1002"/>
        <v>0.88993054989549181</v>
      </c>
      <c r="C2270" s="7">
        <f t="shared" si="1003"/>
        <v>3.9764546465392847E-4</v>
      </c>
      <c r="D2270" s="58">
        <f t="shared" si="1004"/>
        <v>3531162.9250972779</v>
      </c>
      <c r="E2270" s="7">
        <f t="shared" si="1005"/>
        <v>512.15190398984009</v>
      </c>
      <c r="F2270" s="7">
        <f t="shared" si="1006"/>
        <v>3429837.9250972779</v>
      </c>
      <c r="G2270" s="57">
        <f t="shared" si="1007"/>
        <v>1.2358160210163314E-2</v>
      </c>
      <c r="H2270" s="61">
        <f t="shared" si="1008"/>
        <v>1.9380852718469743E-2</v>
      </c>
      <c r="I2270" s="7">
        <f t="shared" si="1009"/>
        <v>5.9238294563060477E-2</v>
      </c>
      <c r="J2270" s="58">
        <f t="shared" si="1010"/>
        <v>5.0070530267149458E-4</v>
      </c>
      <c r="K2270" s="7">
        <f t="shared" si="1011"/>
        <v>7.2136538138001839E-3</v>
      </c>
      <c r="L2270" s="7">
        <f t="shared" si="1012"/>
        <v>8.2150644191431726E-3</v>
      </c>
      <c r="M2270" s="58">
        <f t="shared" si="1013"/>
        <v>2.4645193257429518E-2</v>
      </c>
      <c r="N2270" s="58">
        <f t="shared" si="1014"/>
        <v>8.8982784626821045E-5</v>
      </c>
      <c r="O2270" s="59">
        <f t="shared" si="1015"/>
        <v>0.15805567119339087</v>
      </c>
      <c r="P2270" s="58">
        <f t="shared" si="1016"/>
        <v>2.151365604279587E-4</v>
      </c>
      <c r="Q2270" s="58">
        <f t="shared" si="1017"/>
        <v>0.54102606354429927</v>
      </c>
      <c r="R2270" s="58">
        <f t="shared" si="1018"/>
        <v>0.53873969084987239</v>
      </c>
      <c r="S2270" s="60">
        <f t="shared" si="1019"/>
        <v>2.2863726944268858E-3</v>
      </c>
      <c r="T2270" s="58">
        <f t="shared" si="1020"/>
        <v>2.1422739469551129E-4</v>
      </c>
      <c r="U2270" s="58">
        <f t="shared" si="1021"/>
        <v>3.8057646159730162E-3</v>
      </c>
      <c r="V2270" s="58">
        <f t="shared" si="1022"/>
        <v>3.6283307326004475E-4</v>
      </c>
      <c r="W2270" s="50">
        <f t="shared" si="1023"/>
        <v>171.60581277385086</v>
      </c>
      <c r="X2270" s="50">
        <f t="shared" si="1024"/>
        <v>103787.58334354132</v>
      </c>
      <c r="Y2270" s="50">
        <f t="shared" si="1025"/>
        <v>103787.58334354132</v>
      </c>
      <c r="Z2270" s="50">
        <f t="shared" si="1026"/>
        <v>1.5829419892579462</v>
      </c>
      <c r="AA2270" s="50">
        <f t="shared" si="1027"/>
        <v>1.3455006908692542</v>
      </c>
      <c r="AB2270" s="50">
        <f t="shared" si="1028"/>
        <v>682.34170233318707</v>
      </c>
      <c r="AC2270" s="7">
        <f t="shared" si="1029"/>
        <v>0.27134458871304734</v>
      </c>
    </row>
    <row r="2271" spans="2:29">
      <c r="B2271" s="7">
        <f t="shared" si="1002"/>
        <v>0.89032819536014574</v>
      </c>
      <c r="C2271" s="7">
        <f t="shared" si="1003"/>
        <v>3.9764546465392847E-4</v>
      </c>
      <c r="D2271" s="58">
        <f t="shared" si="1004"/>
        <v>3530827.6625273428</v>
      </c>
      <c r="E2271" s="7">
        <f t="shared" si="1005"/>
        <v>512.10327826308355</v>
      </c>
      <c r="F2271" s="7">
        <f t="shared" si="1006"/>
        <v>3429502.6625273428</v>
      </c>
      <c r="G2271" s="57">
        <f t="shared" si="1007"/>
        <v>1.2357785904965154E-2</v>
      </c>
      <c r="H2271" s="61">
        <f t="shared" si="1008"/>
        <v>1.9385766884828782E-2</v>
      </c>
      <c r="I2271" s="7">
        <f t="shared" si="1009"/>
        <v>5.9228466230342398E-2</v>
      </c>
      <c r="J2271" s="58">
        <f t="shared" si="1010"/>
        <v>5.0010681162180649E-4</v>
      </c>
      <c r="K2271" s="7">
        <f t="shared" si="1011"/>
        <v>7.2142857581521183E-3</v>
      </c>
      <c r="L2271" s="7">
        <f t="shared" si="1012"/>
        <v>8.2144993813957311E-3</v>
      </c>
      <c r="M2271" s="58">
        <f t="shared" si="1013"/>
        <v>2.4643498144187193E-2</v>
      </c>
      <c r="N2271" s="58">
        <f t="shared" si="1014"/>
        <v>8.886167821111913E-5</v>
      </c>
      <c r="O2271" s="59">
        <f t="shared" si="1015"/>
        <v>0.15784055592250035</v>
      </c>
      <c r="P2271" s="58">
        <f t="shared" si="1016"/>
        <v>2.1511527089052018E-4</v>
      </c>
      <c r="Q2271" s="58">
        <f t="shared" si="1017"/>
        <v>0.540972524552079</v>
      </c>
      <c r="R2271" s="58">
        <f t="shared" si="1018"/>
        <v>0.53868854077350614</v>
      </c>
      <c r="S2271" s="60">
        <f t="shared" si="1019"/>
        <v>2.2839837785728623E-3</v>
      </c>
      <c r="T2271" s="58">
        <f t="shared" si="1020"/>
        <v>2.1420705509962756E-4</v>
      </c>
      <c r="U2271" s="58">
        <f t="shared" si="1021"/>
        <v>3.8066728317639087E-3</v>
      </c>
      <c r="V2271" s="58">
        <f t="shared" si="1022"/>
        <v>3.6295417967574663E-4</v>
      </c>
      <c r="W2271" s="50">
        <f t="shared" si="1023"/>
        <v>171.59400960872026</v>
      </c>
      <c r="X2271" s="50">
        <f t="shared" si="1024"/>
        <v>103777.72934001411</v>
      </c>
      <c r="Y2271" s="50">
        <f t="shared" si="1025"/>
        <v>103777.72934001411</v>
      </c>
      <c r="Z2271" s="50">
        <f t="shared" si="1026"/>
        <v>1.5829227550839184</v>
      </c>
      <c r="AA2271" s="50">
        <f t="shared" si="1027"/>
        <v>1.3454843418213307</v>
      </c>
      <c r="AB2271" s="50">
        <f t="shared" si="1028"/>
        <v>682.26862783364504</v>
      </c>
      <c r="AC2271" s="7">
        <f t="shared" si="1029"/>
        <v>0.27131555440537036</v>
      </c>
    </row>
    <row r="2272" spans="2:29">
      <c r="B2272" s="7">
        <f t="shared" si="1002"/>
        <v>0.89072584082479966</v>
      </c>
      <c r="C2272" s="7">
        <f t="shared" si="1003"/>
        <v>3.9764546465392847E-4</v>
      </c>
      <c r="D2272" s="58">
        <f t="shared" si="1004"/>
        <v>3530491.8592769448</v>
      </c>
      <c r="E2272" s="7">
        <f t="shared" si="1005"/>
        <v>512.0545741172524</v>
      </c>
      <c r="F2272" s="7">
        <f t="shared" si="1006"/>
        <v>3429166.8592769448</v>
      </c>
      <c r="G2272" s="57">
        <f t="shared" si="1007"/>
        <v>1.2357410971859134E-2</v>
      </c>
      <c r="H2272" s="61">
        <f t="shared" si="1008"/>
        <v>1.9390680902347055E-2</v>
      </c>
      <c r="I2272" s="7">
        <f t="shared" si="1009"/>
        <v>5.9218638195305852E-2</v>
      </c>
      <c r="J2272" s="58">
        <f t="shared" si="1010"/>
        <v>4.9950818697333239E-4</v>
      </c>
      <c r="K2272" s="7">
        <f t="shared" si="1011"/>
        <v>7.2149170764598865E-3</v>
      </c>
      <c r="L2272" s="7">
        <f t="shared" si="1012"/>
        <v>8.213933450406552E-3</v>
      </c>
      <c r="M2272" s="58">
        <f t="shared" si="1013"/>
        <v>2.4641800351219656E-2</v>
      </c>
      <c r="N2272" s="58">
        <f t="shared" si="1014"/>
        <v>8.8740583799900885E-5</v>
      </c>
      <c r="O2272" s="59">
        <f t="shared" si="1015"/>
        <v>0.15762546197457394</v>
      </c>
      <c r="P2272" s="58">
        <f t="shared" si="1016"/>
        <v>2.1509394792640357E-4</v>
      </c>
      <c r="Q2272" s="58">
        <f t="shared" si="1017"/>
        <v>0.54091890149834909</v>
      </c>
      <c r="R2272" s="58">
        <f t="shared" si="1018"/>
        <v>0.53863730820702771</v>
      </c>
      <c r="S2272" s="60">
        <f t="shared" si="1019"/>
        <v>2.2815932913213821E-3</v>
      </c>
      <c r="T2272" s="58">
        <f t="shared" si="1020"/>
        <v>2.141866827019248E-4</v>
      </c>
      <c r="U2272" s="58">
        <f t="shared" si="1021"/>
        <v>3.807580096988387E-3</v>
      </c>
      <c r="V2272" s="58">
        <f t="shared" si="1022"/>
        <v>3.6307527408696485E-4</v>
      </c>
      <c r="W2272" s="50">
        <f t="shared" si="1023"/>
        <v>171.58218778451817</v>
      </c>
      <c r="X2272" s="50">
        <f t="shared" si="1024"/>
        <v>103767.85944486143</v>
      </c>
      <c r="Y2272" s="50">
        <f t="shared" si="1025"/>
        <v>103767.85944486143</v>
      </c>
      <c r="Z2272" s="50">
        <f t="shared" si="1026"/>
        <v>1.5829034862289209</v>
      </c>
      <c r="AA2272" s="50">
        <f t="shared" si="1027"/>
        <v>1.3454679632945827</v>
      </c>
      <c r="AB2272" s="50">
        <f t="shared" si="1028"/>
        <v>682.19543548630918</v>
      </c>
      <c r="AC2272" s="7">
        <f t="shared" si="1029"/>
        <v>0.27128647323122523</v>
      </c>
    </row>
    <row r="2273" spans="2:29">
      <c r="B2273" s="7">
        <f t="shared" si="1002"/>
        <v>0.89112348628945359</v>
      </c>
      <c r="C2273" s="7">
        <f t="shared" si="1003"/>
        <v>3.9764546465392847E-4</v>
      </c>
      <c r="D2273" s="58">
        <f t="shared" si="1004"/>
        <v>3530155.5154575133</v>
      </c>
      <c r="E2273" s="7">
        <f t="shared" si="1005"/>
        <v>512.00579156850824</v>
      </c>
      <c r="F2273" s="7">
        <f t="shared" si="1006"/>
        <v>3428830.5154575133</v>
      </c>
      <c r="G2273" s="57">
        <f t="shared" si="1007"/>
        <v>1.2357035410848502E-2</v>
      </c>
      <c r="H2273" s="61">
        <f t="shared" si="1008"/>
        <v>1.939559477077488E-2</v>
      </c>
      <c r="I2273" s="7">
        <f t="shared" si="1009"/>
        <v>5.9208810458450202E-2</v>
      </c>
      <c r="J2273" s="58">
        <f t="shared" si="1010"/>
        <v>4.9890942877028692E-4</v>
      </c>
      <c r="K2273" s="7">
        <f t="shared" si="1011"/>
        <v>7.2155477687466012E-3</v>
      </c>
      <c r="L2273" s="7">
        <f t="shared" si="1012"/>
        <v>8.2133666262871746E-3</v>
      </c>
      <c r="M2273" s="58">
        <f t="shared" si="1013"/>
        <v>2.4640099878861524E-2</v>
      </c>
      <c r="N2273" s="58">
        <f t="shared" si="1014"/>
        <v>8.8619501411980742E-5</v>
      </c>
      <c r="O2273" s="59">
        <f t="shared" si="1015"/>
        <v>0.15741038938303079</v>
      </c>
      <c r="P2273" s="58">
        <f t="shared" si="1016"/>
        <v>2.1507259154315839E-4</v>
      </c>
      <c r="Q2273" s="58">
        <f t="shared" si="1017"/>
        <v>0.54086519440209491</v>
      </c>
      <c r="R2273" s="58">
        <f t="shared" si="1018"/>
        <v>0.53858599316743783</v>
      </c>
      <c r="S2273" s="60">
        <f t="shared" si="1019"/>
        <v>2.27920123465708E-3</v>
      </c>
      <c r="T2273" s="58">
        <f t="shared" si="1020"/>
        <v>2.1416627750916336E-4</v>
      </c>
      <c r="U2273" s="58">
        <f t="shared" si="1021"/>
        <v>3.8084864110223826E-3</v>
      </c>
      <c r="V2273" s="58">
        <f t="shared" si="1022"/>
        <v>3.6319635647488502E-4</v>
      </c>
      <c r="W2273" s="50">
        <f t="shared" si="1023"/>
        <v>171.57034730357452</v>
      </c>
      <c r="X2273" s="50">
        <f t="shared" si="1024"/>
        <v>103757.97366135844</v>
      </c>
      <c r="Y2273" s="50">
        <f t="shared" si="1025"/>
        <v>103757.97366135844</v>
      </c>
      <c r="Z2273" s="50">
        <f t="shared" si="1026"/>
        <v>1.5828841826805986</v>
      </c>
      <c r="AA2273" s="50">
        <f t="shared" si="1027"/>
        <v>1.3454515552785087</v>
      </c>
      <c r="AB2273" s="50">
        <f t="shared" si="1028"/>
        <v>682.12212531546663</v>
      </c>
      <c r="AC2273" s="7">
        <f t="shared" si="1029"/>
        <v>0.27125734520026823</v>
      </c>
    </row>
    <row r="2274" spans="2:29">
      <c r="B2274" s="7">
        <f t="shared" ref="B2274:B2337" si="1030">B2273+$E$18/3000</f>
        <v>0.89152113175410752</v>
      </c>
      <c r="C2274" s="7">
        <f t="shared" si="1003"/>
        <v>3.9764546465392847E-4</v>
      </c>
      <c r="D2274" s="58">
        <f t="shared" si="1004"/>
        <v>3529818.6311808415</v>
      </c>
      <c r="E2274" s="7">
        <f t="shared" si="1005"/>
        <v>511.95693063306533</v>
      </c>
      <c r="F2274" s="7">
        <f t="shared" si="1006"/>
        <v>3428493.6311808415</v>
      </c>
      <c r="G2274" s="57">
        <f t="shared" si="1007"/>
        <v>1.2356659221936701E-2</v>
      </c>
      <c r="H2274" s="61">
        <f t="shared" si="1008"/>
        <v>1.9400508489862571E-2</v>
      </c>
      <c r="I2274" s="7">
        <f t="shared" si="1009"/>
        <v>5.919898302027482E-2</v>
      </c>
      <c r="J2274" s="58">
        <f t="shared" si="1010"/>
        <v>4.9831053705691496E-4</v>
      </c>
      <c r="K2274" s="7">
        <f t="shared" si="1011"/>
        <v>7.2161778350355024E-3</v>
      </c>
      <c r="L2274" s="7">
        <f t="shared" si="1012"/>
        <v>8.2127989091493325E-3</v>
      </c>
      <c r="M2274" s="58">
        <f t="shared" si="1013"/>
        <v>2.4638396727447998E-2</v>
      </c>
      <c r="N2274" s="58">
        <f t="shared" si="1014"/>
        <v>8.8498431066169012E-5</v>
      </c>
      <c r="O2274" s="59">
        <f t="shared" si="1015"/>
        <v>0.1571953381812827</v>
      </c>
      <c r="P2274" s="58">
        <f t="shared" si="1016"/>
        <v>2.1505120174808434E-4</v>
      </c>
      <c r="Q2274" s="58">
        <f t="shared" si="1017"/>
        <v>0.54081140328167399</v>
      </c>
      <c r="R2274" s="58">
        <f t="shared" si="1018"/>
        <v>0.5385345956717924</v>
      </c>
      <c r="S2274" s="60">
        <f t="shared" si="1019"/>
        <v>2.2768076098815815E-3</v>
      </c>
      <c r="T2274" s="58">
        <f t="shared" si="1020"/>
        <v>2.1414583952812538E-4</v>
      </c>
      <c r="U2274" s="58">
        <f t="shared" si="1021"/>
        <v>3.8093917732423418E-3</v>
      </c>
      <c r="V2274" s="58">
        <f t="shared" si="1022"/>
        <v>3.6331742682069678E-4</v>
      </c>
      <c r="W2274" s="50">
        <f t="shared" si="1023"/>
        <v>171.55848816822336</v>
      </c>
      <c r="X2274" s="50">
        <f t="shared" si="1024"/>
        <v>103748.07199279092</v>
      </c>
      <c r="Y2274" s="50">
        <f t="shared" si="1025"/>
        <v>103748.07199279092</v>
      </c>
      <c r="Z2274" s="50">
        <f t="shared" si="1026"/>
        <v>1.5828648444265836</v>
      </c>
      <c r="AA2274" s="50">
        <f t="shared" si="1027"/>
        <v>1.3454351177625961</v>
      </c>
      <c r="AB2274" s="50">
        <f t="shared" si="1028"/>
        <v>682.04869734548447</v>
      </c>
      <c r="AC2274" s="7">
        <f t="shared" si="1029"/>
        <v>0.27122817032217289</v>
      </c>
    </row>
    <row r="2275" spans="2:29">
      <c r="B2275" s="7">
        <f t="shared" si="1030"/>
        <v>0.89191877721876145</v>
      </c>
      <c r="C2275" s="7">
        <f t="shared" si="1003"/>
        <v>3.9764546465392847E-4</v>
      </c>
      <c r="D2275" s="58">
        <f t="shared" si="1004"/>
        <v>3529481.2065588376</v>
      </c>
      <c r="E2275" s="7">
        <f t="shared" si="1005"/>
        <v>511.90799132715449</v>
      </c>
      <c r="F2275" s="7">
        <f t="shared" si="1006"/>
        <v>3428156.2065588376</v>
      </c>
      <c r="G2275" s="57">
        <f t="shared" si="1007"/>
        <v>1.2356282405127126E-2</v>
      </c>
      <c r="H2275" s="61">
        <f t="shared" si="1008"/>
        <v>1.9405422059360449E-2</v>
      </c>
      <c r="I2275" s="7">
        <f t="shared" si="1009"/>
        <v>5.9189155881279064E-2</v>
      </c>
      <c r="J2275" s="58">
        <f t="shared" si="1010"/>
        <v>4.9771151187749175E-4</v>
      </c>
      <c r="K2275" s="7">
        <f t="shared" si="1011"/>
        <v>7.2168072753499473E-3</v>
      </c>
      <c r="L2275" s="7">
        <f t="shared" si="1012"/>
        <v>8.212230299104931E-3</v>
      </c>
      <c r="M2275" s="58">
        <f t="shared" si="1013"/>
        <v>2.4636690897314795E-2</v>
      </c>
      <c r="N2275" s="58">
        <f t="shared" si="1014"/>
        <v>8.8377372781271805E-5</v>
      </c>
      <c r="O2275" s="59">
        <f t="shared" si="1015"/>
        <v>0.15698030840273405</v>
      </c>
      <c r="P2275" s="58">
        <f t="shared" si="1016"/>
        <v>2.1502977854864769E-4</v>
      </c>
      <c r="Q2275" s="58">
        <f t="shared" si="1017"/>
        <v>0.54075752815586231</v>
      </c>
      <c r="R2275" s="58">
        <f t="shared" si="1018"/>
        <v>0.53848311573716467</v>
      </c>
      <c r="S2275" s="60">
        <f t="shared" si="1019"/>
        <v>2.2744124186976356E-3</v>
      </c>
      <c r="T2275" s="58">
        <f t="shared" si="1020"/>
        <v>2.1412536876559999E-4</v>
      </c>
      <c r="U2275" s="58">
        <f t="shared" si="1021"/>
        <v>3.8102961830253899E-3</v>
      </c>
      <c r="V2275" s="58">
        <f t="shared" si="1022"/>
        <v>3.6343848510559393E-4</v>
      </c>
      <c r="W2275" s="50">
        <f t="shared" si="1023"/>
        <v>171.54661038080232</v>
      </c>
      <c r="X2275" s="50">
        <f t="shared" si="1024"/>
        <v>103738.15444244808</v>
      </c>
      <c r="Y2275" s="50">
        <f t="shared" si="1025"/>
        <v>103738.15444244808</v>
      </c>
      <c r="Z2275" s="50">
        <f t="shared" si="1026"/>
        <v>1.58284547145448</v>
      </c>
      <c r="AA2275" s="50">
        <f t="shared" si="1027"/>
        <v>1.345418650736308</v>
      </c>
      <c r="AB2275" s="50">
        <f t="shared" si="1028"/>
        <v>681.97515160075409</v>
      </c>
      <c r="AC2275" s="7">
        <f t="shared" si="1029"/>
        <v>0.27119894860663346</v>
      </c>
    </row>
    <row r="2276" spans="2:29">
      <c r="B2276" s="7">
        <f t="shared" si="1030"/>
        <v>0.89231642268341538</v>
      </c>
      <c r="C2276" s="7">
        <f t="shared" si="1003"/>
        <v>3.9764546465392847E-4</v>
      </c>
      <c r="D2276" s="58">
        <f t="shared" si="1004"/>
        <v>3529143.2417036691</v>
      </c>
      <c r="E2276" s="7">
        <f t="shared" si="1005"/>
        <v>511.85897366704427</v>
      </c>
      <c r="F2276" s="7">
        <f t="shared" si="1006"/>
        <v>3427818.2417036691</v>
      </c>
      <c r="G2276" s="57">
        <f t="shared" si="1007"/>
        <v>1.2355904960423247E-2</v>
      </c>
      <c r="H2276" s="61">
        <f t="shared" si="1008"/>
        <v>1.9410335479018832E-2</v>
      </c>
      <c r="I2276" s="7">
        <f t="shared" si="1009"/>
        <v>5.9179329041962297E-2</v>
      </c>
      <c r="J2276" s="58">
        <f t="shared" si="1010"/>
        <v>4.9711235327632288E-4</v>
      </c>
      <c r="K2276" s="7">
        <f t="shared" si="1011"/>
        <v>7.2174360897134162E-3</v>
      </c>
      <c r="L2276" s="7">
        <f t="shared" si="1012"/>
        <v>8.2116607962660626E-3</v>
      </c>
      <c r="M2276" s="58">
        <f t="shared" si="1013"/>
        <v>2.4634982388798188E-2</v>
      </c>
      <c r="N2276" s="58">
        <f t="shared" si="1014"/>
        <v>8.8256326576091138E-5</v>
      </c>
      <c r="O2276" s="59">
        <f t="shared" si="1015"/>
        <v>0.15676530008078188</v>
      </c>
      <c r="P2276" s="58">
        <f t="shared" si="1016"/>
        <v>2.150083219521759E-4</v>
      </c>
      <c r="Q2276" s="58">
        <f t="shared" si="1017"/>
        <v>0.54070356904308714</v>
      </c>
      <c r="R2276" s="58">
        <f t="shared" si="1018"/>
        <v>0.53843155338066806</v>
      </c>
      <c r="S2276" s="60">
        <f t="shared" si="1019"/>
        <v>2.2720156624190802E-3</v>
      </c>
      <c r="T2276" s="58">
        <f t="shared" si="1020"/>
        <v>2.1410486522839225E-4</v>
      </c>
      <c r="U2276" s="58">
        <f t="shared" si="1021"/>
        <v>3.8111996397491733E-3</v>
      </c>
      <c r="V2276" s="58">
        <f t="shared" si="1022"/>
        <v>3.6355953131077463E-4</v>
      </c>
      <c r="W2276" s="50">
        <f t="shared" si="1023"/>
        <v>171.53471394365286</v>
      </c>
      <c r="X2276" s="50">
        <f t="shared" si="1024"/>
        <v>103728.22101362675</v>
      </c>
      <c r="Y2276" s="50">
        <f t="shared" si="1025"/>
        <v>103728.22101362675</v>
      </c>
      <c r="Z2276" s="50">
        <f t="shared" si="1026"/>
        <v>1.582826063751873</v>
      </c>
      <c r="AA2276" s="50">
        <f t="shared" si="1027"/>
        <v>1.3454021541890919</v>
      </c>
      <c r="AB2276" s="50">
        <f t="shared" si="1028"/>
        <v>681.90148810572384</v>
      </c>
      <c r="AC2276" s="7">
        <f t="shared" si="1029"/>
        <v>0.27116968006336051</v>
      </c>
    </row>
    <row r="2277" spans="2:29">
      <c r="B2277" s="7">
        <f t="shared" si="1030"/>
        <v>0.89271406814806931</v>
      </c>
      <c r="C2277" s="7">
        <f t="shared" si="1003"/>
        <v>3.9764546465392847E-4</v>
      </c>
      <c r="D2277" s="58">
        <f t="shared" si="1004"/>
        <v>3528804.7367276186</v>
      </c>
      <c r="E2277" s="7">
        <f t="shared" si="1005"/>
        <v>511.8098776690199</v>
      </c>
      <c r="F2277" s="7">
        <f t="shared" si="1006"/>
        <v>3427479.7367276186</v>
      </c>
      <c r="G2277" s="57">
        <f t="shared" si="1007"/>
        <v>1.2355526887828485E-2</v>
      </c>
      <c r="H2277" s="61">
        <f t="shared" si="1008"/>
        <v>1.9415248748588038E-2</v>
      </c>
      <c r="I2277" s="7">
        <f t="shared" si="1009"/>
        <v>5.9169502502823886E-2</v>
      </c>
      <c r="J2277" s="58">
        <f t="shared" si="1010"/>
        <v>4.9651306129774441E-4</v>
      </c>
      <c r="K2277" s="7">
        <f t="shared" si="1011"/>
        <v>7.2180642781495118E-3</v>
      </c>
      <c r="L2277" s="7">
        <f t="shared" si="1012"/>
        <v>8.2110904007450004E-3</v>
      </c>
      <c r="M2277" s="58">
        <f t="shared" si="1013"/>
        <v>2.4633271202235001E-2</v>
      </c>
      <c r="N2277" s="58">
        <f t="shared" si="1014"/>
        <v>8.8135292469424908E-5</v>
      </c>
      <c r="O2277" s="59">
        <f t="shared" si="1015"/>
        <v>0.15655031324881599</v>
      </c>
      <c r="P2277" s="58">
        <f t="shared" si="1016"/>
        <v>2.1498683196588542E-4</v>
      </c>
      <c r="Q2277" s="58">
        <f t="shared" si="1017"/>
        <v>0.5406495259614964</v>
      </c>
      <c r="R2277" s="58">
        <f t="shared" si="1018"/>
        <v>0.53837990861943308</v>
      </c>
      <c r="S2277" s="60">
        <f t="shared" si="1019"/>
        <v>2.2696173420633237E-3</v>
      </c>
      <c r="T2277" s="58">
        <f t="shared" si="1020"/>
        <v>2.1408432892331401E-4</v>
      </c>
      <c r="U2277" s="58">
        <f t="shared" si="1021"/>
        <v>3.8121021427917445E-3</v>
      </c>
      <c r="V2277" s="58">
        <f t="shared" si="1022"/>
        <v>3.6368056541744086E-4</v>
      </c>
      <c r="W2277" s="50">
        <f t="shared" si="1023"/>
        <v>171.52279885912031</v>
      </c>
      <c r="X2277" s="50">
        <f t="shared" si="1024"/>
        <v>103718.27170962712</v>
      </c>
      <c r="Y2277" s="50">
        <f t="shared" si="1025"/>
        <v>103718.27170962712</v>
      </c>
      <c r="Z2277" s="50">
        <f t="shared" si="1026"/>
        <v>1.5828066213063199</v>
      </c>
      <c r="AA2277" s="50">
        <f t="shared" si="1027"/>
        <v>1.3453856281103718</v>
      </c>
      <c r="AB2277" s="50">
        <f t="shared" si="1028"/>
        <v>681.8277068848671</v>
      </c>
      <c r="AC2277" s="7">
        <f t="shared" si="1029"/>
        <v>0.27114036470208069</v>
      </c>
    </row>
    <row r="2278" spans="2:29">
      <c r="B2278" s="7">
        <f t="shared" si="1030"/>
        <v>0.89311171361272323</v>
      </c>
      <c r="C2278" s="7">
        <f t="shared" si="1003"/>
        <v>3.9764546465392847E-4</v>
      </c>
      <c r="D2278" s="58">
        <f t="shared" si="1004"/>
        <v>3528465.6917429799</v>
      </c>
      <c r="E2278" s="7">
        <f t="shared" si="1005"/>
        <v>511.76070334936821</v>
      </c>
      <c r="F2278" s="7">
        <f t="shared" si="1006"/>
        <v>3427140.6917429799</v>
      </c>
      <c r="G2278" s="57">
        <f t="shared" si="1007"/>
        <v>1.2355148187346067E-2</v>
      </c>
      <c r="H2278" s="61">
        <f t="shared" si="1008"/>
        <v>1.9420161867818392E-2</v>
      </c>
      <c r="I2278" s="7">
        <f t="shared" si="1009"/>
        <v>5.9159676264363178E-2</v>
      </c>
      <c r="J2278" s="58">
        <f t="shared" si="1010"/>
        <v>4.9591363598612223E-4</v>
      </c>
      <c r="K2278" s="7">
        <f t="shared" si="1011"/>
        <v>7.2186918406819608E-3</v>
      </c>
      <c r="L2278" s="7">
        <f t="shared" si="1012"/>
        <v>8.2105191126542049E-3</v>
      </c>
      <c r="M2278" s="58">
        <f t="shared" si="1013"/>
        <v>2.4631557337962615E-2</v>
      </c>
      <c r="N2278" s="58">
        <f t="shared" si="1014"/>
        <v>8.8014270480066704E-5</v>
      </c>
      <c r="O2278" s="59">
        <f t="shared" si="1015"/>
        <v>0.15633534794021847</v>
      </c>
      <c r="P2278" s="58">
        <f t="shared" si="1016"/>
        <v>2.1496530859752006E-4</v>
      </c>
      <c r="Q2278" s="58">
        <f t="shared" si="1017"/>
        <v>0.5405953989305643</v>
      </c>
      <c r="R2278" s="58">
        <f t="shared" si="1018"/>
        <v>0.53832818147059214</v>
      </c>
      <c r="S2278" s="60">
        <f t="shared" si="1019"/>
        <v>2.2672174599721595E-3</v>
      </c>
      <c r="T2278" s="58">
        <f t="shared" si="1020"/>
        <v>2.1406375985717792E-4</v>
      </c>
      <c r="U2278" s="58">
        <f t="shared" si="1021"/>
        <v>3.8130036915320869E-3</v>
      </c>
      <c r="V2278" s="58">
        <f t="shared" si="1022"/>
        <v>3.6380158740679906E-4</v>
      </c>
      <c r="W2278" s="50">
        <f t="shared" si="1023"/>
        <v>171.51086512955388</v>
      </c>
      <c r="X2278" s="50">
        <f t="shared" si="1024"/>
        <v>103708.30653374971</v>
      </c>
      <c r="Y2278" s="50">
        <f t="shared" si="1025"/>
        <v>103708.30653374971</v>
      </c>
      <c r="Z2278" s="50">
        <f t="shared" si="1026"/>
        <v>1.5827871441053447</v>
      </c>
      <c r="AA2278" s="50">
        <f t="shared" si="1027"/>
        <v>1.3453690724895431</v>
      </c>
      <c r="AB2278" s="50">
        <f t="shared" si="1028"/>
        <v>681.75380796265972</v>
      </c>
      <c r="AC2278" s="7">
        <f t="shared" si="1029"/>
        <v>0.27111100253252624</v>
      </c>
    </row>
    <row r="2279" spans="2:29">
      <c r="B2279" s="7">
        <f t="shared" si="1030"/>
        <v>0.89350935907737716</v>
      </c>
      <c r="C2279" s="7">
        <f t="shared" si="1003"/>
        <v>3.9764546465392847E-4</v>
      </c>
      <c r="D2279" s="58">
        <f t="shared" si="1004"/>
        <v>3528126.1068625376</v>
      </c>
      <c r="E2279" s="7">
        <f t="shared" si="1005"/>
        <v>511.71145072444727</v>
      </c>
      <c r="F2279" s="7">
        <f t="shared" si="1006"/>
        <v>3426801.1068625376</v>
      </c>
      <c r="G2279" s="57">
        <f t="shared" si="1007"/>
        <v>1.2354768858979586E-2</v>
      </c>
      <c r="H2279" s="61">
        <f t="shared" si="1008"/>
        <v>1.9425074836460218E-2</v>
      </c>
      <c r="I2279" s="7">
        <f t="shared" si="1009"/>
        <v>5.9149850327079527E-2</v>
      </c>
      <c r="J2279" s="58">
        <f t="shared" si="1010"/>
        <v>4.9531407738585245E-4</v>
      </c>
      <c r="K2279" s="7">
        <f t="shared" si="1011"/>
        <v>7.2193187773346061E-3</v>
      </c>
      <c r="L2279" s="7">
        <f t="shared" si="1012"/>
        <v>8.2099469321063115E-3</v>
      </c>
      <c r="M2279" s="58">
        <f t="shared" si="1013"/>
        <v>2.4629840796318934E-2</v>
      </c>
      <c r="N2279" s="58">
        <f t="shared" si="1014"/>
        <v>8.7893260626805978E-5</v>
      </c>
      <c r="O2279" s="59">
        <f t="shared" si="1015"/>
        <v>0.15612040418836412</v>
      </c>
      <c r="P2279" s="58">
        <f t="shared" si="1016"/>
        <v>2.1494375185435177E-4</v>
      </c>
      <c r="Q2279" s="58">
        <f t="shared" si="1017"/>
        <v>0.5405411879685782</v>
      </c>
      <c r="R2279" s="58">
        <f t="shared" si="1018"/>
        <v>0.53827637195135214</v>
      </c>
      <c r="S2279" s="60">
        <f t="shared" si="1019"/>
        <v>2.2648160172260567E-3</v>
      </c>
      <c r="T2279" s="58">
        <f t="shared" si="1020"/>
        <v>2.1404315803682624E-4</v>
      </c>
      <c r="U2279" s="58">
        <f t="shared" si="1021"/>
        <v>3.8139042853496128E-3</v>
      </c>
      <c r="V2279" s="58">
        <f t="shared" si="1022"/>
        <v>3.639225972600598E-4</v>
      </c>
      <c r="W2279" s="50">
        <f t="shared" si="1023"/>
        <v>171.49891275730639</v>
      </c>
      <c r="X2279" s="50">
        <f t="shared" si="1024"/>
        <v>103698.32548930947</v>
      </c>
      <c r="Y2279" s="50">
        <f t="shared" si="1025"/>
        <v>103698.32548930947</v>
      </c>
      <c r="Z2279" s="50">
        <f t="shared" si="1026"/>
        <v>1.5827676321364652</v>
      </c>
      <c r="AA2279" s="50">
        <f t="shared" si="1027"/>
        <v>1.3453524873159954</v>
      </c>
      <c r="AB2279" s="50">
        <f t="shared" si="1028"/>
        <v>681.67979136368422</v>
      </c>
      <c r="AC2279" s="7">
        <f t="shared" si="1029"/>
        <v>0.27108159356445111</v>
      </c>
    </row>
    <row r="2280" spans="2:29">
      <c r="B2280" s="7">
        <f t="shared" si="1030"/>
        <v>0.89390700454203109</v>
      </c>
      <c r="C2280" s="7">
        <f t="shared" si="1003"/>
        <v>3.9764546465392847E-4</v>
      </c>
      <c r="D2280" s="58">
        <f t="shared" si="1004"/>
        <v>3527785.9821991045</v>
      </c>
      <c r="E2280" s="7">
        <f t="shared" si="1005"/>
        <v>511.66211981061912</v>
      </c>
      <c r="F2280" s="7">
        <f t="shared" si="1006"/>
        <v>3426460.9821991045</v>
      </c>
      <c r="G2280" s="57">
        <f t="shared" si="1007"/>
        <v>1.2354388902732449E-2</v>
      </c>
      <c r="H2280" s="61">
        <f t="shared" si="1008"/>
        <v>1.9429987654263837E-2</v>
      </c>
      <c r="I2280" s="7">
        <f t="shared" si="1009"/>
        <v>5.9140024691472289E-2</v>
      </c>
      <c r="J2280" s="58">
        <f t="shared" si="1010"/>
        <v>4.9471438554136169E-4</v>
      </c>
      <c r="K2280" s="7">
        <f t="shared" si="1011"/>
        <v>7.2199450881314173E-3</v>
      </c>
      <c r="L2280" s="7">
        <f t="shared" si="1012"/>
        <v>8.2093738592141398E-3</v>
      </c>
      <c r="M2280" s="58">
        <f t="shared" si="1013"/>
        <v>2.4628121577642419E-2</v>
      </c>
      <c r="N2280" s="58">
        <f t="shared" si="1014"/>
        <v>8.7772262928428012E-5</v>
      </c>
      <c r="O2280" s="59">
        <f t="shared" si="1015"/>
        <v>0.15590548202662025</v>
      </c>
      <c r="P2280" s="58">
        <f t="shared" si="1016"/>
        <v>2.1492216174387457E-4</v>
      </c>
      <c r="Q2280" s="58">
        <f t="shared" si="1017"/>
        <v>0.54048689309438425</v>
      </c>
      <c r="R2280" s="58">
        <f t="shared" si="1018"/>
        <v>0.53822448007892509</v>
      </c>
      <c r="S2280" s="60">
        <f t="shared" si="1019"/>
        <v>2.2624130154591526E-3</v>
      </c>
      <c r="T2280" s="58">
        <f t="shared" si="1020"/>
        <v>2.1402252346910323E-4</v>
      </c>
      <c r="U2280" s="58">
        <f t="shared" si="1021"/>
        <v>3.8148039236243843E-3</v>
      </c>
      <c r="V2280" s="58">
        <f t="shared" si="1022"/>
        <v>3.6404359495843775E-4</v>
      </c>
      <c r="W2280" s="50">
        <f t="shared" si="1023"/>
        <v>171.48694174473457</v>
      </c>
      <c r="X2280" s="50">
        <f t="shared" si="1024"/>
        <v>103688.32857962219</v>
      </c>
      <c r="Y2280" s="50">
        <f t="shared" si="1025"/>
        <v>103688.32857962219</v>
      </c>
      <c r="Z2280" s="50">
        <f t="shared" si="1026"/>
        <v>1.5827480853871665</v>
      </c>
      <c r="AA2280" s="50">
        <f t="shared" si="1027"/>
        <v>1.3453358725790914</v>
      </c>
      <c r="AB2280" s="50">
        <f t="shared" si="1028"/>
        <v>681.60565711252968</v>
      </c>
      <c r="AC2280" s="7">
        <f t="shared" si="1029"/>
        <v>0.27105213780763165</v>
      </c>
    </row>
    <row r="2281" spans="2:29">
      <c r="B2281" s="7">
        <f t="shared" si="1030"/>
        <v>0.89430465000668502</v>
      </c>
      <c r="C2281" s="7">
        <f t="shared" si="1003"/>
        <v>3.9764546465392847E-4</v>
      </c>
      <c r="D2281" s="58">
        <f t="shared" si="1004"/>
        <v>3527445.3178657275</v>
      </c>
      <c r="E2281" s="7">
        <f t="shared" si="1005"/>
        <v>511.61271062427983</v>
      </c>
      <c r="F2281" s="7">
        <f t="shared" si="1006"/>
        <v>3426120.3178657275</v>
      </c>
      <c r="G2281" s="57">
        <f t="shared" si="1007"/>
        <v>1.235400831860815E-2</v>
      </c>
      <c r="H2281" s="61">
        <f t="shared" si="1008"/>
        <v>1.9434900320979578E-2</v>
      </c>
      <c r="I2281" s="7">
        <f t="shared" si="1009"/>
        <v>5.9130199358040807E-2</v>
      </c>
      <c r="J2281" s="58">
        <f t="shared" si="1010"/>
        <v>4.9411456049710688E-4</v>
      </c>
      <c r="K2281" s="7">
        <f t="shared" si="1011"/>
        <v>7.2205707730964843E-3</v>
      </c>
      <c r="L2281" s="7">
        <f t="shared" si="1012"/>
        <v>8.2087998940906983E-3</v>
      </c>
      <c r="M2281" s="58">
        <f t="shared" si="1013"/>
        <v>2.4626399682272093E-2</v>
      </c>
      <c r="N2281" s="58">
        <f t="shared" si="1014"/>
        <v>8.7651277403713923E-5</v>
      </c>
      <c r="O2281" s="59">
        <f t="shared" si="1015"/>
        <v>0.15569058148834686</v>
      </c>
      <c r="P2281" s="58">
        <f t="shared" si="1016"/>
        <v>2.1490053827338818E-4</v>
      </c>
      <c r="Q2281" s="58">
        <f t="shared" si="1017"/>
        <v>0.54043251432633965</v>
      </c>
      <c r="R2281" s="58">
        <f t="shared" si="1018"/>
        <v>0.53817250587055809</v>
      </c>
      <c r="S2281" s="60">
        <f t="shared" si="1019"/>
        <v>2.2600084557815592E-3</v>
      </c>
      <c r="T2281" s="58">
        <f t="shared" si="1020"/>
        <v>2.1400185616086712E-4</v>
      </c>
      <c r="U2281" s="58">
        <f t="shared" si="1021"/>
        <v>3.8157026057369049E-3</v>
      </c>
      <c r="V2281" s="58">
        <f t="shared" si="1022"/>
        <v>3.6416458048315183E-4</v>
      </c>
      <c r="W2281" s="50">
        <f t="shared" si="1023"/>
        <v>171.47495209419907</v>
      </c>
      <c r="X2281" s="50">
        <f t="shared" si="1024"/>
        <v>103678.31580801053</v>
      </c>
      <c r="Y2281" s="50">
        <f t="shared" si="1025"/>
        <v>103678.31580801053</v>
      </c>
      <c r="Z2281" s="50">
        <f t="shared" si="1026"/>
        <v>1.5827285038449133</v>
      </c>
      <c r="AA2281" s="50">
        <f t="shared" si="1027"/>
        <v>1.3453192282681763</v>
      </c>
      <c r="AB2281" s="50">
        <f t="shared" si="1028"/>
        <v>681.53140523383615</v>
      </c>
      <c r="AC2281" s="7">
        <f t="shared" si="1029"/>
        <v>0.27102263527185583</v>
      </c>
    </row>
    <row r="2282" spans="2:29">
      <c r="B2282" s="7">
        <f t="shared" si="1030"/>
        <v>0.89470229547133895</v>
      </c>
      <c r="C2282" s="7">
        <f t="shared" si="1003"/>
        <v>3.9764546465392847E-4</v>
      </c>
      <c r="D2282" s="58">
        <f t="shared" si="1004"/>
        <v>3527104.1139754914</v>
      </c>
      <c r="E2282" s="7">
        <f t="shared" si="1005"/>
        <v>511.56322318183101</v>
      </c>
      <c r="F2282" s="7">
        <f t="shared" si="1006"/>
        <v>3425779.1139754914</v>
      </c>
      <c r="G2282" s="57">
        <f t="shared" si="1007"/>
        <v>1.2353627106610032E-2</v>
      </c>
      <c r="H2282" s="61">
        <f t="shared" si="1008"/>
        <v>1.9439812836357769E-2</v>
      </c>
      <c r="I2282" s="7">
        <f t="shared" si="1009"/>
        <v>5.9120374327284425E-2</v>
      </c>
      <c r="J2282" s="58">
        <f t="shared" si="1010"/>
        <v>4.9351460229757446E-4</v>
      </c>
      <c r="K2282" s="7">
        <f t="shared" si="1011"/>
        <v>7.221195832254018E-3</v>
      </c>
      <c r="L2282" s="7">
        <f t="shared" si="1012"/>
        <v>8.2082250368491674E-3</v>
      </c>
      <c r="M2282" s="58">
        <f t="shared" si="1013"/>
        <v>2.46246751105475E-2</v>
      </c>
      <c r="N2282" s="58">
        <f t="shared" si="1014"/>
        <v>8.7530304071440496E-5</v>
      </c>
      <c r="O2282" s="59">
        <f t="shared" si="1015"/>
        <v>0.15547570260689619</v>
      </c>
      <c r="P2282" s="58">
        <f t="shared" si="1016"/>
        <v>2.1487888145066414E-4</v>
      </c>
      <c r="Q2282" s="58">
        <f t="shared" si="1017"/>
        <v>0.54037805168398845</v>
      </c>
      <c r="R2282" s="58">
        <f t="shared" si="1018"/>
        <v>0.53812044934350389</v>
      </c>
      <c r="S2282" s="60">
        <f t="shared" si="1019"/>
        <v>2.2576023404845547E-3</v>
      </c>
      <c r="T2282" s="58">
        <f t="shared" si="1020"/>
        <v>2.1398115611897839E-4</v>
      </c>
      <c r="U2282" s="58">
        <f t="shared" si="1021"/>
        <v>3.8166003310685908E-3</v>
      </c>
      <c r="V2282" s="58">
        <f t="shared" si="1022"/>
        <v>3.6428555381542527E-4</v>
      </c>
      <c r="W2282" s="50">
        <f t="shared" si="1023"/>
        <v>171.46294380806415</v>
      </c>
      <c r="X2282" s="50">
        <f t="shared" si="1024"/>
        <v>103668.28717779828</v>
      </c>
      <c r="Y2282" s="50">
        <f t="shared" si="1025"/>
        <v>103668.28717779828</v>
      </c>
      <c r="Z2282" s="50">
        <f t="shared" si="1026"/>
        <v>1.5827088874971376</v>
      </c>
      <c r="AA2282" s="50">
        <f t="shared" si="1027"/>
        <v>1.345302554372567</v>
      </c>
      <c r="AB2282" s="50">
        <f t="shared" si="1028"/>
        <v>681.4570357522515</v>
      </c>
      <c r="AC2282" s="7">
        <f t="shared" si="1029"/>
        <v>0.27099308596692318</v>
      </c>
    </row>
    <row r="2283" spans="2:29">
      <c r="B2283" s="7">
        <f t="shared" si="1030"/>
        <v>0.89509994093599288</v>
      </c>
      <c r="C2283" s="7">
        <f t="shared" si="1003"/>
        <v>3.9764546465392847E-4</v>
      </c>
      <c r="D2283" s="58">
        <f t="shared" si="1004"/>
        <v>3526762.3706419538</v>
      </c>
      <c r="E2283" s="7">
        <f t="shared" si="1005"/>
        <v>511.51365749974275</v>
      </c>
      <c r="F2283" s="7">
        <f t="shared" si="1006"/>
        <v>3425437.3706419538</v>
      </c>
      <c r="G2283" s="57">
        <f t="shared" si="1007"/>
        <v>1.2353245266741754E-2</v>
      </c>
      <c r="H2283" s="61">
        <f t="shared" si="1008"/>
        <v>1.9444725200148737E-2</v>
      </c>
      <c r="I2283" s="7">
        <f t="shared" si="1009"/>
        <v>5.9110549599702487E-2</v>
      </c>
      <c r="J2283" s="58">
        <f t="shared" si="1010"/>
        <v>4.9291451098728201E-4</v>
      </c>
      <c r="K2283" s="7">
        <f t="shared" si="1011"/>
        <v>7.2218202656283521E-3</v>
      </c>
      <c r="L2283" s="7">
        <f t="shared" si="1012"/>
        <v>8.2076492876029163E-3</v>
      </c>
      <c r="M2283" s="58">
        <f t="shared" si="1013"/>
        <v>2.4622947862808747E-2</v>
      </c>
      <c r="N2283" s="58">
        <f t="shared" si="1014"/>
        <v>8.7409342950380499E-5</v>
      </c>
      <c r="O2283" s="59">
        <f t="shared" si="1015"/>
        <v>0.15526084541561336</v>
      </c>
      <c r="P2283" s="58">
        <f t="shared" si="1016"/>
        <v>2.1485719128283565E-4</v>
      </c>
      <c r="Q2283" s="58">
        <f t="shared" si="1017"/>
        <v>0.54032350518526906</v>
      </c>
      <c r="R2283" s="58">
        <f t="shared" si="1018"/>
        <v>0.53806831051508819</v>
      </c>
      <c r="S2283" s="60">
        <f t="shared" si="1019"/>
        <v>2.2551946701808712E-3</v>
      </c>
      <c r="T2283" s="58">
        <f t="shared" si="1020"/>
        <v>2.1396042335032652E-4</v>
      </c>
      <c r="U2283" s="58">
        <f t="shared" si="1021"/>
        <v>3.8174970990010998E-3</v>
      </c>
      <c r="V2283" s="58">
        <f t="shared" si="1022"/>
        <v>3.6440651493648528E-4</v>
      </c>
      <c r="W2283" s="50">
        <f t="shared" si="1023"/>
        <v>171.450916888698</v>
      </c>
      <c r="X2283" s="50">
        <f t="shared" si="1024"/>
        <v>103658.2426923231</v>
      </c>
      <c r="Y2283" s="50">
        <f t="shared" si="1025"/>
        <v>103658.2426923231</v>
      </c>
      <c r="Z2283" s="50">
        <f t="shared" si="1026"/>
        <v>1.582689236331265</v>
      </c>
      <c r="AA2283" s="50">
        <f t="shared" si="1027"/>
        <v>1.3452858508815753</v>
      </c>
      <c r="AB2283" s="50">
        <f t="shared" si="1028"/>
        <v>681.38254869252717</v>
      </c>
      <c r="AC2283" s="7">
        <f t="shared" si="1029"/>
        <v>0.2709634899026554</v>
      </c>
    </row>
    <row r="2284" spans="2:29">
      <c r="B2284" s="7">
        <f t="shared" si="1030"/>
        <v>0.89549758640064681</v>
      </c>
      <c r="C2284" s="7">
        <f t="shared" si="1003"/>
        <v>3.9764546465392847E-4</v>
      </c>
      <c r="D2284" s="58">
        <f t="shared" si="1004"/>
        <v>3526420.0879785274</v>
      </c>
      <c r="E2284" s="7">
        <f t="shared" si="1005"/>
        <v>511.46401359446423</v>
      </c>
      <c r="F2284" s="7">
        <f t="shared" si="1006"/>
        <v>3425095.0879785274</v>
      </c>
      <c r="G2284" s="57">
        <f t="shared" si="1007"/>
        <v>1.2352862799006633E-2</v>
      </c>
      <c r="H2284" s="61">
        <f t="shared" si="1008"/>
        <v>1.9449637412102816E-2</v>
      </c>
      <c r="I2284" s="7">
        <f t="shared" si="1009"/>
        <v>5.910072517579433E-2</v>
      </c>
      <c r="J2284" s="58">
        <f t="shared" si="1010"/>
        <v>4.9231428661077644E-4</v>
      </c>
      <c r="K2284" s="7">
        <f t="shared" si="1011"/>
        <v>7.222444073243941E-3</v>
      </c>
      <c r="L2284" s="7">
        <f t="shared" si="1012"/>
        <v>8.2070726464654933E-3</v>
      </c>
      <c r="M2284" s="58">
        <f t="shared" si="1013"/>
        <v>2.4621217939396478E-2</v>
      </c>
      <c r="N2284" s="58">
        <f t="shared" si="1014"/>
        <v>8.7288394059302233E-5</v>
      </c>
      <c r="O2284" s="59">
        <f t="shared" si="1015"/>
        <v>0.1550460099478356</v>
      </c>
      <c r="P2284" s="58">
        <f t="shared" si="1016"/>
        <v>2.1483546777775753E-4</v>
      </c>
      <c r="Q2284" s="58">
        <f t="shared" si="1017"/>
        <v>0.54026887484993502</v>
      </c>
      <c r="R2284" s="58">
        <f t="shared" si="1018"/>
        <v>0.53801608940261358</v>
      </c>
      <c r="S2284" s="60">
        <f t="shared" si="1019"/>
        <v>2.252785447321437E-3</v>
      </c>
      <c r="T2284" s="58">
        <f t="shared" si="1020"/>
        <v>2.139396578617918E-4</v>
      </c>
      <c r="U2284" s="58">
        <f t="shared" si="1021"/>
        <v>3.8183929089170661E-3</v>
      </c>
      <c r="V2284" s="58">
        <f t="shared" si="1022"/>
        <v>3.645274638275635E-4</v>
      </c>
      <c r="W2284" s="50">
        <f t="shared" si="1023"/>
        <v>171.43887133847252</v>
      </c>
      <c r="X2284" s="50">
        <f t="shared" si="1024"/>
        <v>103648.1823549184</v>
      </c>
      <c r="Y2284" s="50">
        <f t="shared" si="1025"/>
        <v>103648.1823549184</v>
      </c>
      <c r="Z2284" s="50">
        <f t="shared" si="1026"/>
        <v>1.5826695503346777</v>
      </c>
      <c r="AA2284" s="50">
        <f t="shared" si="1027"/>
        <v>1.345269117784476</v>
      </c>
      <c r="AB2284" s="50">
        <f t="shared" si="1028"/>
        <v>681.30794407938276</v>
      </c>
      <c r="AC2284" s="7">
        <f t="shared" si="1029"/>
        <v>0.27093384708888846</v>
      </c>
    </row>
    <row r="2285" spans="2:29">
      <c r="B2285" s="7">
        <f t="shared" si="1030"/>
        <v>0.89589523186530073</v>
      </c>
      <c r="C2285" s="7">
        <f t="shared" si="1003"/>
        <v>3.9764546465392847E-4</v>
      </c>
      <c r="D2285" s="58">
        <f t="shared" si="1004"/>
        <v>3526077.2660991545</v>
      </c>
      <c r="E2285" s="7">
        <f t="shared" si="1005"/>
        <v>511.41429148252138</v>
      </c>
      <c r="F2285" s="7">
        <f t="shared" si="1006"/>
        <v>3424752.2660991545</v>
      </c>
      <c r="G2285" s="57">
        <f t="shared" si="1007"/>
        <v>1.2352479703408373E-2</v>
      </c>
      <c r="H2285" s="61">
        <f t="shared" si="1008"/>
        <v>1.9454549471970332E-2</v>
      </c>
      <c r="I2285" s="7">
        <f t="shared" si="1009"/>
        <v>5.9090901056059297E-2</v>
      </c>
      <c r="J2285" s="58">
        <f t="shared" si="1010"/>
        <v>4.9171392921263627E-4</v>
      </c>
      <c r="K2285" s="7">
        <f t="shared" si="1011"/>
        <v>7.2230672551253615E-3</v>
      </c>
      <c r="L2285" s="7">
        <f t="shared" si="1012"/>
        <v>8.2064951135506336E-3</v>
      </c>
      <c r="M2285" s="58">
        <f t="shared" si="1013"/>
        <v>2.4619485340651899E-2</v>
      </c>
      <c r="N2285" s="58">
        <f t="shared" si="1014"/>
        <v>8.7167457416970106E-5</v>
      </c>
      <c r="O2285" s="59">
        <f t="shared" si="1015"/>
        <v>0.15483119623689315</v>
      </c>
      <c r="P2285" s="58">
        <f t="shared" si="1016"/>
        <v>2.1481371094245194E-4</v>
      </c>
      <c r="Q2285" s="58">
        <f t="shared" si="1017"/>
        <v>0.54021416069564554</v>
      </c>
      <c r="R2285" s="58">
        <f t="shared" si="1018"/>
        <v>0.53796378602346406</v>
      </c>
      <c r="S2285" s="60">
        <f t="shared" si="1019"/>
        <v>2.2503746721814766E-3</v>
      </c>
      <c r="T2285" s="58">
        <f t="shared" si="1020"/>
        <v>2.1391885966028692E-4</v>
      </c>
      <c r="U2285" s="58">
        <f t="shared" si="1021"/>
        <v>3.819287760199231E-3</v>
      </c>
      <c r="V2285" s="58">
        <f t="shared" si="1022"/>
        <v>3.6464840046989566E-4</v>
      </c>
      <c r="W2285" s="50">
        <f t="shared" si="1023"/>
        <v>171.42680715976357</v>
      </c>
      <c r="X2285" s="50">
        <f t="shared" si="1024"/>
        <v>103638.10616893318</v>
      </c>
      <c r="Y2285" s="50">
        <f t="shared" si="1025"/>
        <v>103638.10616893318</v>
      </c>
      <c r="Z2285" s="50">
        <f t="shared" si="1026"/>
        <v>1.5826498294947549</v>
      </c>
      <c r="AA2285" s="50">
        <f t="shared" si="1027"/>
        <v>1.3452523550705415</v>
      </c>
      <c r="AB2285" s="50">
        <f t="shared" si="1028"/>
        <v>681.23322193765341</v>
      </c>
      <c r="AC2285" s="7">
        <f t="shared" si="1029"/>
        <v>0.27090415753547492</v>
      </c>
    </row>
    <row r="2286" spans="2:29">
      <c r="B2286" s="7">
        <f t="shared" si="1030"/>
        <v>0.89629287732995466</v>
      </c>
      <c r="C2286" s="7">
        <f t="shared" si="1003"/>
        <v>3.9764546465392847E-4</v>
      </c>
      <c r="D2286" s="58">
        <f t="shared" si="1004"/>
        <v>3525733.9051175062</v>
      </c>
      <c r="E2286" s="7">
        <f t="shared" si="1005"/>
        <v>511.36449118040076</v>
      </c>
      <c r="F2286" s="7">
        <f t="shared" si="1006"/>
        <v>3424408.9051175062</v>
      </c>
      <c r="G2286" s="57">
        <f t="shared" si="1007"/>
        <v>1.2352095979950191E-2</v>
      </c>
      <c r="H2286" s="61">
        <f t="shared" si="1008"/>
        <v>1.9459461379501622E-2</v>
      </c>
      <c r="I2286" s="7">
        <f t="shared" si="1009"/>
        <v>5.9081077240996718E-2</v>
      </c>
      <c r="J2286" s="58">
        <f t="shared" si="1010"/>
        <v>4.911134388374687E-4</v>
      </c>
      <c r="K2286" s="7">
        <f t="shared" si="1011"/>
        <v>7.2236898112973116E-3</v>
      </c>
      <c r="L2286" s="7">
        <f t="shared" si="1012"/>
        <v>8.2059166889722496E-3</v>
      </c>
      <c r="M2286" s="58">
        <f t="shared" si="1013"/>
        <v>2.4617750066916751E-2</v>
      </c>
      <c r="N2286" s="58">
        <f t="shared" si="1014"/>
        <v>8.7046533042144027E-5</v>
      </c>
      <c r="O2286" s="59">
        <f t="shared" si="1015"/>
        <v>0.15461640431610832</v>
      </c>
      <c r="P2286" s="58">
        <f t="shared" si="1016"/>
        <v>2.1479192078482923E-4</v>
      </c>
      <c r="Q2286" s="58">
        <f t="shared" si="1017"/>
        <v>0.54015936274229359</v>
      </c>
      <c r="R2286" s="58">
        <f t="shared" si="1018"/>
        <v>0.5379114003949822</v>
      </c>
      <c r="S2286" s="60">
        <f t="shared" si="1019"/>
        <v>2.2479623473113941E-3</v>
      </c>
      <c r="T2286" s="58">
        <f t="shared" si="1020"/>
        <v>2.1389802875270805E-4</v>
      </c>
      <c r="U2286" s="58">
        <f t="shared" si="1021"/>
        <v>3.820181652231352E-3</v>
      </c>
      <c r="V2286" s="58">
        <f t="shared" si="1022"/>
        <v>3.6476932484472174E-4</v>
      </c>
      <c r="W2286" s="50">
        <f t="shared" si="1023"/>
        <v>171.41472435495069</v>
      </c>
      <c r="X2286" s="50">
        <f t="shared" si="1024"/>
        <v>103628.01413770844</v>
      </c>
      <c r="Y2286" s="50">
        <f t="shared" si="1025"/>
        <v>103628.01413770844</v>
      </c>
      <c r="Z2286" s="50">
        <f t="shared" si="1026"/>
        <v>1.582630073798825</v>
      </c>
      <c r="AA2286" s="50">
        <f t="shared" si="1027"/>
        <v>1.3452355627290011</v>
      </c>
      <c r="AB2286" s="50">
        <f t="shared" si="1028"/>
        <v>681.15838229211511</v>
      </c>
      <c r="AC2286" s="7">
        <f t="shared" si="1029"/>
        <v>0.27087442125227867</v>
      </c>
    </row>
    <row r="2287" spans="2:29">
      <c r="B2287" s="7">
        <f t="shared" si="1030"/>
        <v>0.89669052279460859</v>
      </c>
      <c r="C2287" s="7">
        <f t="shared" si="1003"/>
        <v>3.9764546465392847E-4</v>
      </c>
      <c r="D2287" s="58">
        <f t="shared" si="1004"/>
        <v>3525390.0051478203</v>
      </c>
      <c r="E2287" s="7">
        <f t="shared" si="1005"/>
        <v>511.31461270467116</v>
      </c>
      <c r="F2287" s="7">
        <f t="shared" si="1006"/>
        <v>3424065.0051478203</v>
      </c>
      <c r="G2287" s="57">
        <f t="shared" si="1007"/>
        <v>1.2351711628635733E-2</v>
      </c>
      <c r="H2287" s="61">
        <f t="shared" si="1008"/>
        <v>1.946437313444702E-2</v>
      </c>
      <c r="I2287" s="7">
        <f t="shared" si="1009"/>
        <v>5.9071253731105923E-2</v>
      </c>
      <c r="J2287" s="58">
        <f t="shared" si="1010"/>
        <v>4.9051281552991207E-4</v>
      </c>
      <c r="K2287" s="7">
        <f t="shared" si="1011"/>
        <v>7.2243117417846135E-3</v>
      </c>
      <c r="L2287" s="7">
        <f t="shared" si="1012"/>
        <v>8.2053373728444377E-3</v>
      </c>
      <c r="M2287" s="58">
        <f t="shared" si="1013"/>
        <v>2.4616012118533315E-2</v>
      </c>
      <c r="N2287" s="58">
        <f t="shared" si="1014"/>
        <v>8.6925620953579773E-5</v>
      </c>
      <c r="O2287" s="59">
        <f t="shared" si="1015"/>
        <v>0.15440163421879607</v>
      </c>
      <c r="P2287" s="58">
        <f t="shared" si="1016"/>
        <v>2.1477009731224461E-4</v>
      </c>
      <c r="Q2287" s="58">
        <f t="shared" si="1017"/>
        <v>0.54010448100837616</v>
      </c>
      <c r="R2287" s="58">
        <f t="shared" si="1018"/>
        <v>0.53785893253459682</v>
      </c>
      <c r="S2287" s="60">
        <f t="shared" si="1019"/>
        <v>2.2455484737793352E-3</v>
      </c>
      <c r="T2287" s="58">
        <f t="shared" si="1020"/>
        <v>2.1387716514598571E-4</v>
      </c>
      <c r="U2287" s="58">
        <f t="shared" si="1021"/>
        <v>3.8210745843976109E-3</v>
      </c>
      <c r="V2287" s="58">
        <f t="shared" si="1022"/>
        <v>3.6489023693328602E-4</v>
      </c>
      <c r="W2287" s="50">
        <f t="shared" si="1023"/>
        <v>171.40262292641719</v>
      </c>
      <c r="X2287" s="50">
        <f t="shared" si="1024"/>
        <v>103617.90626460184</v>
      </c>
      <c r="Y2287" s="50">
        <f t="shared" si="1025"/>
        <v>103617.90626460184</v>
      </c>
      <c r="Z2287" s="50">
        <f t="shared" si="1026"/>
        <v>1.5826102832342153</v>
      </c>
      <c r="AA2287" s="50">
        <f t="shared" si="1027"/>
        <v>1.345218740749083</v>
      </c>
      <c r="AB2287" s="50">
        <f t="shared" si="1028"/>
        <v>681.08342516766743</v>
      </c>
      <c r="AC2287" s="7">
        <f t="shared" si="1029"/>
        <v>0.27084463824917632</v>
      </c>
    </row>
    <row r="2288" spans="2:29">
      <c r="B2288" s="7">
        <f t="shared" si="1030"/>
        <v>0.89708816825926252</v>
      </c>
      <c r="C2288" s="7">
        <f t="shared" si="1003"/>
        <v>3.9764546465392847E-4</v>
      </c>
      <c r="D2288" s="58">
        <f t="shared" si="1004"/>
        <v>3525045.566304354</v>
      </c>
      <c r="E2288" s="7">
        <f t="shared" si="1005"/>
        <v>511.26465607190426</v>
      </c>
      <c r="F2288" s="7">
        <f t="shared" si="1006"/>
        <v>3423720.566304354</v>
      </c>
      <c r="G2288" s="57">
        <f t="shared" si="1007"/>
        <v>1.2351326649468473E-2</v>
      </c>
      <c r="H2288" s="61">
        <f t="shared" si="1008"/>
        <v>1.9469284736556861E-2</v>
      </c>
      <c r="I2288" s="7">
        <f t="shared" si="1009"/>
        <v>5.9061430526886241E-2</v>
      </c>
      <c r="J2288" s="58">
        <f t="shared" si="1010"/>
        <v>4.8991205933463444E-4</v>
      </c>
      <c r="K2288" s="7">
        <f t="shared" si="1011"/>
        <v>7.2249330466122065E-3</v>
      </c>
      <c r="L2288" s="7">
        <f t="shared" si="1012"/>
        <v>8.204757165281476E-3</v>
      </c>
      <c r="M2288" s="58">
        <f t="shared" si="1013"/>
        <v>2.4614271495844428E-2</v>
      </c>
      <c r="N2288" s="58">
        <f t="shared" si="1014"/>
        <v>8.6804721170028837E-5</v>
      </c>
      <c r="O2288" s="59">
        <f t="shared" si="1015"/>
        <v>0.15418688597826372</v>
      </c>
      <c r="P2288" s="58">
        <f t="shared" si="1016"/>
        <v>2.1474824053235864E-4</v>
      </c>
      <c r="Q2288" s="58">
        <f t="shared" si="1017"/>
        <v>0.54004951551315794</v>
      </c>
      <c r="R2288" s="58">
        <f t="shared" si="1018"/>
        <v>0.53780638245974</v>
      </c>
      <c r="S2288" s="60">
        <f t="shared" si="1019"/>
        <v>2.243133053417945E-3</v>
      </c>
      <c r="T2288" s="58">
        <f t="shared" si="1020"/>
        <v>2.1385626884705167E-4</v>
      </c>
      <c r="U2288" s="58">
        <f t="shared" si="1021"/>
        <v>3.821966556082918E-3</v>
      </c>
      <c r="V2288" s="58">
        <f t="shared" si="1022"/>
        <v>3.650111367168369E-4</v>
      </c>
      <c r="W2288" s="50">
        <f t="shared" si="1023"/>
        <v>171.39050287655033</v>
      </c>
      <c r="X2288" s="50">
        <f t="shared" si="1024"/>
        <v>103607.78255297162</v>
      </c>
      <c r="Y2288" s="50">
        <f t="shared" si="1025"/>
        <v>103607.78255297162</v>
      </c>
      <c r="Z2288" s="50">
        <f t="shared" si="1026"/>
        <v>1.5825904577882193</v>
      </c>
      <c r="AA2288" s="50">
        <f t="shared" si="1027"/>
        <v>1.3452018891199864</v>
      </c>
      <c r="AB2288" s="50">
        <f t="shared" si="1028"/>
        <v>681.00835058921371</v>
      </c>
      <c r="AC2288" s="7">
        <f t="shared" si="1029"/>
        <v>0.27081480853606976</v>
      </c>
    </row>
    <row r="2289" spans="2:29">
      <c r="B2289" s="7">
        <f t="shared" si="1030"/>
        <v>0.89748581372391645</v>
      </c>
      <c r="C2289" s="7">
        <f t="shared" si="1003"/>
        <v>3.9764546465392847E-4</v>
      </c>
      <c r="D2289" s="58">
        <f t="shared" si="1004"/>
        <v>3524700.5887016659</v>
      </c>
      <c r="E2289" s="7">
        <f t="shared" si="1005"/>
        <v>511.21462129871526</v>
      </c>
      <c r="F2289" s="7">
        <f t="shared" si="1006"/>
        <v>3423375.5887016659</v>
      </c>
      <c r="G2289" s="57">
        <f t="shared" si="1007"/>
        <v>1.2350941042452043E-2</v>
      </c>
      <c r="H2289" s="61">
        <f t="shared" si="1008"/>
        <v>1.947419618558148E-2</v>
      </c>
      <c r="I2289" s="7">
        <f t="shared" si="1009"/>
        <v>5.9051607628837002E-2</v>
      </c>
      <c r="J2289" s="58">
        <f t="shared" si="1010"/>
        <v>4.8931117029633452E-4</v>
      </c>
      <c r="K2289" s="7">
        <f t="shared" si="1011"/>
        <v>7.2255537258051547E-3</v>
      </c>
      <c r="L2289" s="7">
        <f t="shared" si="1012"/>
        <v>8.2041760663978235E-3</v>
      </c>
      <c r="M2289" s="58">
        <f t="shared" si="1013"/>
        <v>2.4612528199193469E-2</v>
      </c>
      <c r="N2289" s="58">
        <f t="shared" si="1014"/>
        <v>8.6683833710238565E-5</v>
      </c>
      <c r="O2289" s="59">
        <f t="shared" si="1015"/>
        <v>0.15397215962781124</v>
      </c>
      <c r="P2289" s="58">
        <f t="shared" si="1016"/>
        <v>2.1472635045247102E-4</v>
      </c>
      <c r="Q2289" s="58">
        <f t="shared" si="1017"/>
        <v>0.53999446627499637</v>
      </c>
      <c r="R2289" s="58">
        <f t="shared" si="1018"/>
        <v>0.5377537501878894</v>
      </c>
      <c r="S2289" s="60">
        <f t="shared" si="1019"/>
        <v>2.2407160871069642E-3</v>
      </c>
      <c r="T2289" s="58">
        <f t="shared" si="1020"/>
        <v>2.1383533986285585E-4</v>
      </c>
      <c r="U2289" s="58">
        <f t="shared" si="1021"/>
        <v>3.8228575666725334E-3</v>
      </c>
      <c r="V2289" s="58">
        <f t="shared" si="1022"/>
        <v>3.6513202417662717E-4</v>
      </c>
      <c r="W2289" s="50">
        <f t="shared" si="1023"/>
        <v>171.37836420774099</v>
      </c>
      <c r="X2289" s="50">
        <f t="shared" si="1024"/>
        <v>103597.64300618488</v>
      </c>
      <c r="Y2289" s="50">
        <f t="shared" si="1025"/>
        <v>103597.64300618488</v>
      </c>
      <c r="Z2289" s="50">
        <f t="shared" si="1026"/>
        <v>1.5825705974481141</v>
      </c>
      <c r="AA2289" s="50">
        <f t="shared" si="1027"/>
        <v>1.3451850078308969</v>
      </c>
      <c r="AB2289" s="50">
        <f t="shared" si="1028"/>
        <v>680.93315858172377</v>
      </c>
      <c r="AC2289" s="7">
        <f t="shared" si="1029"/>
        <v>0.27078493212287502</v>
      </c>
    </row>
    <row r="2290" spans="2:29">
      <c r="B2290" s="7">
        <f t="shared" si="1030"/>
        <v>0.89788345918857038</v>
      </c>
      <c r="C2290" s="7">
        <f t="shared" si="1003"/>
        <v>3.9764546465392847E-4</v>
      </c>
      <c r="D2290" s="58">
        <f t="shared" si="1004"/>
        <v>3524355.0724542621</v>
      </c>
      <c r="E2290" s="7">
        <f t="shared" si="1005"/>
        <v>511.16450840171194</v>
      </c>
      <c r="F2290" s="7">
        <f t="shared" si="1006"/>
        <v>3423030.0724542621</v>
      </c>
      <c r="G2290" s="57">
        <f t="shared" si="1007"/>
        <v>1.23505548075898E-2</v>
      </c>
      <c r="H2290" s="61">
        <f t="shared" si="1008"/>
        <v>1.947910748127122E-2</v>
      </c>
      <c r="I2290" s="7">
        <f t="shared" si="1009"/>
        <v>5.9041785037457523E-2</v>
      </c>
      <c r="J2290" s="58">
        <f t="shared" si="1010"/>
        <v>4.8871014845974065E-4</v>
      </c>
      <c r="K2290" s="7">
        <f t="shared" si="1011"/>
        <v>7.2261737793886446E-3</v>
      </c>
      <c r="L2290" s="7">
        <f t="shared" si="1012"/>
        <v>8.2035940763081263E-3</v>
      </c>
      <c r="M2290" s="58">
        <f t="shared" si="1013"/>
        <v>2.4610782228924377E-2</v>
      </c>
      <c r="N2290" s="58">
        <f t="shared" si="1014"/>
        <v>8.6562958592951885E-5</v>
      </c>
      <c r="O2290" s="59">
        <f t="shared" si="1015"/>
        <v>0.15375745520073078</v>
      </c>
      <c r="P2290" s="58">
        <f t="shared" si="1016"/>
        <v>2.1470442708046433E-4</v>
      </c>
      <c r="Q2290" s="58">
        <f t="shared" si="1017"/>
        <v>0.53993933331371446</v>
      </c>
      <c r="R2290" s="58">
        <f t="shared" si="1018"/>
        <v>0.53770103573651507</v>
      </c>
      <c r="S2290" s="60">
        <f t="shared" si="1019"/>
        <v>2.2382975771993996E-3</v>
      </c>
      <c r="T2290" s="58">
        <f t="shared" si="1020"/>
        <v>2.1381437820034514E-4</v>
      </c>
      <c r="U2290" s="58">
        <f t="shared" si="1021"/>
        <v>3.8237476155526524E-3</v>
      </c>
      <c r="V2290" s="58">
        <f t="shared" si="1022"/>
        <v>3.6525289929391391E-4</v>
      </c>
      <c r="W2290" s="50">
        <f t="shared" si="1023"/>
        <v>171.36620692238409</v>
      </c>
      <c r="X2290" s="50">
        <f t="shared" si="1024"/>
        <v>103587.48762760716</v>
      </c>
      <c r="Y2290" s="50">
        <f t="shared" si="1025"/>
        <v>103587.48762760716</v>
      </c>
      <c r="Z2290" s="50">
        <f t="shared" si="1026"/>
        <v>1.5825507022011389</v>
      </c>
      <c r="AA2290" s="50">
        <f t="shared" si="1027"/>
        <v>1.3451680968709681</v>
      </c>
      <c r="AB2290" s="50">
        <f t="shared" si="1028"/>
        <v>680.85784917015565</v>
      </c>
      <c r="AC2290" s="7">
        <f t="shared" si="1029"/>
        <v>0.27075500901951882</v>
      </c>
    </row>
    <row r="2291" spans="2:29">
      <c r="B2291" s="7">
        <f t="shared" si="1030"/>
        <v>0.8982811046532243</v>
      </c>
      <c r="C2291" s="7">
        <f t="shared" si="1003"/>
        <v>3.9764546465392847E-4</v>
      </c>
      <c r="D2291" s="58">
        <f t="shared" si="1004"/>
        <v>3524009.017677139</v>
      </c>
      <c r="E2291" s="7">
        <f t="shared" si="1005"/>
        <v>511.11431739757313</v>
      </c>
      <c r="F2291" s="7">
        <f t="shared" si="1006"/>
        <v>3422684.017677139</v>
      </c>
      <c r="G2291" s="57">
        <f t="shared" si="1007"/>
        <v>1.2350167944885462E-2</v>
      </c>
      <c r="H2291" s="61">
        <f t="shared" si="1008"/>
        <v>1.9484018623376419E-2</v>
      </c>
      <c r="I2291" s="7">
        <f t="shared" si="1009"/>
        <v>5.9031962753247125E-2</v>
      </c>
      <c r="J2291" s="58">
        <f t="shared" si="1010"/>
        <v>4.88108993869612E-4</v>
      </c>
      <c r="K2291" s="7">
        <f t="shared" si="1011"/>
        <v>7.2267932073879822E-3</v>
      </c>
      <c r="L2291" s="7">
        <f t="shared" si="1012"/>
        <v>8.2030111951272057E-3</v>
      </c>
      <c r="M2291" s="58">
        <f t="shared" si="1013"/>
        <v>2.4609033585381617E-2</v>
      </c>
      <c r="N2291" s="58">
        <f t="shared" si="1014"/>
        <v>8.6442095836907593E-5</v>
      </c>
      <c r="O2291" s="59">
        <f t="shared" si="1015"/>
        <v>0.15354277273030711</v>
      </c>
      <c r="P2291" s="58">
        <f t="shared" si="1016"/>
        <v>2.1468247042366606E-4</v>
      </c>
      <c r="Q2291" s="58">
        <f t="shared" si="1017"/>
        <v>0.53988411664773939</v>
      </c>
      <c r="R2291" s="58">
        <f t="shared" si="1018"/>
        <v>0.53764823912316162</v>
      </c>
      <c r="S2291" s="60">
        <f t="shared" si="1019"/>
        <v>2.2358775245777673E-3</v>
      </c>
      <c r="T2291" s="58">
        <f t="shared" si="1020"/>
        <v>2.1379338386649604E-4</v>
      </c>
      <c r="U2291" s="58">
        <f t="shared" si="1021"/>
        <v>3.8246367021098227E-3</v>
      </c>
      <c r="V2291" s="58">
        <f t="shared" si="1022"/>
        <v>3.6537376204995818E-4</v>
      </c>
      <c r="W2291" s="50">
        <f t="shared" si="1023"/>
        <v>171.35403102287816</v>
      </c>
      <c r="X2291" s="50">
        <f t="shared" si="1024"/>
        <v>103577.31642061843</v>
      </c>
      <c r="Y2291" s="50">
        <f t="shared" si="1025"/>
        <v>103577.31642061843</v>
      </c>
      <c r="Z2291" s="50">
        <f t="shared" si="1026"/>
        <v>1.582530772034527</v>
      </c>
      <c r="AA2291" s="50">
        <f t="shared" si="1027"/>
        <v>1.3451511562293479</v>
      </c>
      <c r="AB2291" s="50">
        <f t="shared" si="1028"/>
        <v>680.78242237957397</v>
      </c>
      <c r="AC2291" s="7">
        <f t="shared" si="1029"/>
        <v>0.27072503923594682</v>
      </c>
    </row>
    <row r="2292" spans="2:29">
      <c r="B2292" s="7">
        <f t="shared" si="1030"/>
        <v>0.89867875011787823</v>
      </c>
      <c r="C2292" s="7">
        <f t="shared" si="1003"/>
        <v>3.9764546465392847E-4</v>
      </c>
      <c r="D2292" s="58">
        <f t="shared" si="1004"/>
        <v>3523662.4244852462</v>
      </c>
      <c r="E2292" s="7">
        <f t="shared" si="1005"/>
        <v>511.06404830297083</v>
      </c>
      <c r="F2292" s="7">
        <f t="shared" si="1006"/>
        <v>3422337.4244852462</v>
      </c>
      <c r="G2292" s="57">
        <f t="shared" si="1007"/>
        <v>1.2349780454342502E-2</v>
      </c>
      <c r="H2292" s="61">
        <f t="shared" si="1008"/>
        <v>1.9488929611647415E-2</v>
      </c>
      <c r="I2292" s="7">
        <f t="shared" si="1009"/>
        <v>5.9022140776705131E-2</v>
      </c>
      <c r="J2292" s="58">
        <f t="shared" si="1010"/>
        <v>4.8750770657073793E-4</v>
      </c>
      <c r="K2292" s="7">
        <f t="shared" si="1011"/>
        <v>7.2274120098285953E-3</v>
      </c>
      <c r="L2292" s="7">
        <f t="shared" si="1012"/>
        <v>8.2024274229700704E-3</v>
      </c>
      <c r="M2292" s="58">
        <f t="shared" si="1013"/>
        <v>2.4607282268910211E-2</v>
      </c>
      <c r="N2292" s="58">
        <f t="shared" si="1014"/>
        <v>8.6321245460840255E-5</v>
      </c>
      <c r="O2292" s="59">
        <f t="shared" si="1015"/>
        <v>0.15332811224981749</v>
      </c>
      <c r="P2292" s="58">
        <f t="shared" si="1016"/>
        <v>2.1466048048962572E-4</v>
      </c>
      <c r="Q2292" s="58">
        <f t="shared" si="1017"/>
        <v>0.53982881629605683</v>
      </c>
      <c r="R2292" s="58">
        <f t="shared" si="1018"/>
        <v>0.5375953603653667</v>
      </c>
      <c r="S2292" s="60">
        <f t="shared" si="1019"/>
        <v>2.2334559306901314E-3</v>
      </c>
      <c r="T2292" s="58">
        <f t="shared" si="1020"/>
        <v>2.1377235686828236E-4</v>
      </c>
      <c r="U2292" s="58">
        <f t="shared" si="1021"/>
        <v>3.825524825731166E-3</v>
      </c>
      <c r="V2292" s="58">
        <f t="shared" si="1022"/>
        <v>3.6549461242602554E-4</v>
      </c>
      <c r="W2292" s="50">
        <f t="shared" si="1023"/>
        <v>171.34183651162556</v>
      </c>
      <c r="X2292" s="50">
        <f t="shared" si="1024"/>
        <v>103567.12938859727</v>
      </c>
      <c r="Y2292" s="50">
        <f t="shared" si="1025"/>
        <v>103567.12938859727</v>
      </c>
      <c r="Z2292" s="50">
        <f t="shared" si="1026"/>
        <v>1.5825108069354739</v>
      </c>
      <c r="AA2292" s="50">
        <f t="shared" si="1027"/>
        <v>1.3451341858951527</v>
      </c>
      <c r="AB2292" s="50">
        <f t="shared" si="1028"/>
        <v>680.70687823503317</v>
      </c>
      <c r="AC2292" s="7">
        <f t="shared" si="1029"/>
        <v>0.27069502278212376</v>
      </c>
    </row>
    <row r="2293" spans="2:29">
      <c r="B2293" s="7">
        <f t="shared" si="1030"/>
        <v>0.89907639558253216</v>
      </c>
      <c r="C2293" s="7">
        <f t="shared" si="1003"/>
        <v>3.9764546465392847E-4</v>
      </c>
      <c r="D2293" s="58">
        <f t="shared" si="1004"/>
        <v>3523315.2929936866</v>
      </c>
      <c r="E2293" s="7">
        <f t="shared" si="1005"/>
        <v>511.01370113459933</v>
      </c>
      <c r="F2293" s="7">
        <f t="shared" si="1006"/>
        <v>3421990.2929936866</v>
      </c>
      <c r="G2293" s="57">
        <f t="shared" si="1007"/>
        <v>1.2349392335964375E-2</v>
      </c>
      <c r="H2293" s="61">
        <f t="shared" si="1008"/>
        <v>1.9493840445834555E-2</v>
      </c>
      <c r="I2293" s="7">
        <f t="shared" si="1009"/>
        <v>5.9012319108330852E-2</v>
      </c>
      <c r="J2293" s="58">
        <f t="shared" si="1010"/>
        <v>4.8690628660793747E-4</v>
      </c>
      <c r="K2293" s="7">
        <f t="shared" si="1011"/>
        <v>7.2280301867360345E-3</v>
      </c>
      <c r="L2293" s="7">
        <f t="shared" si="1012"/>
        <v>8.2018427599519095E-3</v>
      </c>
      <c r="M2293" s="58">
        <f t="shared" si="1013"/>
        <v>2.460552827985573E-2</v>
      </c>
      <c r="N2293" s="58">
        <f t="shared" si="1014"/>
        <v>8.6200407483480031E-5</v>
      </c>
      <c r="O2293" s="59">
        <f t="shared" si="1015"/>
        <v>0.1531134737925314</v>
      </c>
      <c r="P2293" s="58">
        <f t="shared" si="1016"/>
        <v>2.146384572860871E-4</v>
      </c>
      <c r="Q2293" s="58">
        <f t="shared" si="1017"/>
        <v>0.53977343227814079</v>
      </c>
      <c r="R2293" s="58">
        <f t="shared" si="1018"/>
        <v>0.53754239948069094</v>
      </c>
      <c r="S2293" s="60">
        <f t="shared" si="1019"/>
        <v>2.2310327974498501E-3</v>
      </c>
      <c r="T2293" s="58">
        <f t="shared" si="1020"/>
        <v>2.1375129721268698E-4</v>
      </c>
      <c r="U2293" s="58">
        <f t="shared" si="1021"/>
        <v>3.8264119858045661E-3</v>
      </c>
      <c r="V2293" s="58">
        <f t="shared" si="1022"/>
        <v>3.6561545040338572E-4</v>
      </c>
      <c r="W2293" s="50">
        <f t="shared" si="1023"/>
        <v>171.32962339103258</v>
      </c>
      <c r="X2293" s="50">
        <f t="shared" si="1024"/>
        <v>103556.92653492678</v>
      </c>
      <c r="Y2293" s="50">
        <f t="shared" si="1025"/>
        <v>103556.92653492678</v>
      </c>
      <c r="Z2293" s="50">
        <f t="shared" si="1026"/>
        <v>1.5824908068911505</v>
      </c>
      <c r="AA2293" s="50">
        <f t="shared" si="1027"/>
        <v>1.345117185857478</v>
      </c>
      <c r="AB2293" s="50">
        <f t="shared" si="1028"/>
        <v>680.63121676162189</v>
      </c>
      <c r="AC2293" s="7">
        <f t="shared" si="1029"/>
        <v>0.27066495966801934</v>
      </c>
    </row>
    <row r="2294" spans="2:29">
      <c r="B2294" s="7">
        <f t="shared" si="1030"/>
        <v>0.89947404104718609</v>
      </c>
      <c r="C2294" s="7">
        <f t="shared" si="1003"/>
        <v>3.9764546465392847E-4</v>
      </c>
      <c r="D2294" s="58">
        <f t="shared" si="1004"/>
        <v>3522967.6233178908</v>
      </c>
      <c r="E2294" s="7">
        <f t="shared" si="1005"/>
        <v>510.96327590920043</v>
      </c>
      <c r="F2294" s="7">
        <f t="shared" si="1006"/>
        <v>3421642.6233178908</v>
      </c>
      <c r="G2294" s="57">
        <f t="shared" si="1007"/>
        <v>1.2349003589754699E-2</v>
      </c>
      <c r="H2294" s="61">
        <f t="shared" si="1008"/>
        <v>1.9498751125688184E-2</v>
      </c>
      <c r="I2294" s="7">
        <f t="shared" si="1009"/>
        <v>5.9002497748623595E-2</v>
      </c>
      <c r="J2294" s="58">
        <f t="shared" si="1010"/>
        <v>4.8630473402605978E-4</v>
      </c>
      <c r="K2294" s="7">
        <f t="shared" si="1011"/>
        <v>7.2286477381359737E-3</v>
      </c>
      <c r="L2294" s="7">
        <f t="shared" si="1012"/>
        <v>8.2012572061880926E-3</v>
      </c>
      <c r="M2294" s="58">
        <f t="shared" si="1013"/>
        <v>2.460377161856428E-2</v>
      </c>
      <c r="N2294" s="58">
        <f t="shared" si="1014"/>
        <v>8.6079581923552775E-5</v>
      </c>
      <c r="O2294" s="59">
        <f t="shared" si="1015"/>
        <v>0.15289885739171061</v>
      </c>
      <c r="P2294" s="58">
        <f t="shared" si="1016"/>
        <v>2.1461640082079403E-4</v>
      </c>
      <c r="Q2294" s="58">
        <f t="shared" si="1017"/>
        <v>0.53971796461346555</v>
      </c>
      <c r="R2294" s="58">
        <f t="shared" si="1018"/>
        <v>0.53748935648674545</v>
      </c>
      <c r="S2294" s="60">
        <f t="shared" si="1019"/>
        <v>2.2286081267200997E-3</v>
      </c>
      <c r="T2294" s="58">
        <f t="shared" si="1020"/>
        <v>2.1373020490671291E-4</v>
      </c>
      <c r="U2294" s="58">
        <f t="shared" si="1021"/>
        <v>3.8272981817186478E-3</v>
      </c>
      <c r="V2294" s="58">
        <f t="shared" si="1022"/>
        <v>3.6573627596331299E-4</v>
      </c>
      <c r="W2294" s="50">
        <f t="shared" si="1023"/>
        <v>171.31739166350911</v>
      </c>
      <c r="X2294" s="50">
        <f t="shared" si="1024"/>
        <v>103546.7078629997</v>
      </c>
      <c r="Y2294" s="50">
        <f t="shared" si="1025"/>
        <v>103546.7078629997</v>
      </c>
      <c r="Z2294" s="50">
        <f t="shared" si="1026"/>
        <v>1.5824707718887114</v>
      </c>
      <c r="AA2294" s="50">
        <f t="shared" si="1027"/>
        <v>1.3451001561054048</v>
      </c>
      <c r="AB2294" s="50">
        <f t="shared" si="1028"/>
        <v>680.55543798449912</v>
      </c>
      <c r="AC2294" s="7">
        <f t="shared" si="1029"/>
        <v>0.27063484990362385</v>
      </c>
    </row>
    <row r="2295" spans="2:29">
      <c r="B2295" s="7">
        <f t="shared" si="1030"/>
        <v>0.89987168651184002</v>
      </c>
      <c r="C2295" s="7">
        <f t="shared" si="1003"/>
        <v>3.9764546465392847E-4</v>
      </c>
      <c r="D2295" s="58">
        <f t="shared" si="1004"/>
        <v>3522619.4155735965</v>
      </c>
      <c r="E2295" s="7">
        <f t="shared" si="1005"/>
        <v>510.9127726435604</v>
      </c>
      <c r="F2295" s="7">
        <f t="shared" si="1006"/>
        <v>3421294.4155735965</v>
      </c>
      <c r="G2295" s="57">
        <f t="shared" si="1007"/>
        <v>1.2348614215717243E-2</v>
      </c>
      <c r="H2295" s="61">
        <f t="shared" si="1008"/>
        <v>1.9503661650958643E-2</v>
      </c>
      <c r="I2295" s="7">
        <f t="shared" si="1009"/>
        <v>5.8992676698082676E-2</v>
      </c>
      <c r="J2295" s="58">
        <f t="shared" si="1010"/>
        <v>4.8570304886998508E-4</v>
      </c>
      <c r="K2295" s="7">
        <f t="shared" si="1011"/>
        <v>7.229264664054204E-3</v>
      </c>
      <c r="L2295" s="7">
        <f t="shared" si="1012"/>
        <v>8.2006707617941748E-3</v>
      </c>
      <c r="M2295" s="58">
        <f t="shared" si="1013"/>
        <v>2.4602012285382523E-2</v>
      </c>
      <c r="N2295" s="58">
        <f t="shared" si="1014"/>
        <v>8.5958768799780245E-5</v>
      </c>
      <c r="O2295" s="59">
        <f t="shared" si="1015"/>
        <v>0.15268426308060967</v>
      </c>
      <c r="P2295" s="58">
        <f t="shared" si="1016"/>
        <v>2.1459431110093519E-4</v>
      </c>
      <c r="Q2295" s="58">
        <f t="shared" si="1017"/>
        <v>0.53966241332010911</v>
      </c>
      <c r="R2295" s="58">
        <f t="shared" si="1018"/>
        <v>0.53743623140118835</v>
      </c>
      <c r="S2295" s="60">
        <f t="shared" si="1019"/>
        <v>2.2261819189207666E-3</v>
      </c>
      <c r="T2295" s="58">
        <f t="shared" si="1020"/>
        <v>2.1370907995738178E-4</v>
      </c>
      <c r="U2295" s="58">
        <f t="shared" si="1021"/>
        <v>3.8281834128622012E-3</v>
      </c>
      <c r="V2295" s="58">
        <f t="shared" si="1022"/>
        <v>3.658570890870855E-4</v>
      </c>
      <c r="W2295" s="50">
        <f t="shared" si="1023"/>
        <v>171.30514133146903</v>
      </c>
      <c r="X2295" s="50">
        <f t="shared" si="1024"/>
        <v>103536.47337621775</v>
      </c>
      <c r="Y2295" s="50">
        <f t="shared" si="1025"/>
        <v>103536.47337621775</v>
      </c>
      <c r="Z2295" s="50">
        <f t="shared" si="1026"/>
        <v>1.5824507019152949</v>
      </c>
      <c r="AA2295" s="50">
        <f t="shared" si="1027"/>
        <v>1.3450830966280007</v>
      </c>
      <c r="AB2295" s="50">
        <f t="shared" si="1028"/>
        <v>680.47954192889154</v>
      </c>
      <c r="AC2295" s="7">
        <f t="shared" si="1029"/>
        <v>0.27060469349895522</v>
      </c>
    </row>
    <row r="2296" spans="2:29">
      <c r="B2296" s="7">
        <f t="shared" si="1030"/>
        <v>0.90026933197649395</v>
      </c>
      <c r="C2296" s="7">
        <f t="shared" si="1003"/>
        <v>3.9764546465392847E-4</v>
      </c>
      <c r="D2296" s="58">
        <f t="shared" si="1004"/>
        <v>3522270.6698763212</v>
      </c>
      <c r="E2296" s="7">
        <f t="shared" si="1005"/>
        <v>510.86219135443372</v>
      </c>
      <c r="F2296" s="7">
        <f t="shared" si="1006"/>
        <v>3420945.6698763212</v>
      </c>
      <c r="G2296" s="57">
        <f t="shared" si="1007"/>
        <v>1.2348224213855339E-2</v>
      </c>
      <c r="H2296" s="61">
        <f t="shared" si="1008"/>
        <v>1.9508572021396286E-2</v>
      </c>
      <c r="I2296" s="7">
        <f t="shared" si="1009"/>
        <v>5.898285595720739E-2</v>
      </c>
      <c r="J2296" s="58">
        <f t="shared" si="1010"/>
        <v>4.8510123118462254E-4</v>
      </c>
      <c r="K2296" s="7">
        <f t="shared" si="1011"/>
        <v>7.2298809645166403E-3</v>
      </c>
      <c r="L2296" s="7">
        <f t="shared" si="1012"/>
        <v>8.2000834268858847E-3</v>
      </c>
      <c r="M2296" s="58">
        <f t="shared" si="1013"/>
        <v>2.4600250280657654E-2</v>
      </c>
      <c r="N2296" s="58">
        <f t="shared" si="1014"/>
        <v>8.5837968130879661E-5</v>
      </c>
      <c r="O2296" s="59">
        <f t="shared" si="1015"/>
        <v>0.152469690892475</v>
      </c>
      <c r="P2296" s="58">
        <f t="shared" si="1016"/>
        <v>2.1457218813467072E-4</v>
      </c>
      <c r="Q2296" s="58">
        <f t="shared" si="1017"/>
        <v>0.53960677841859273</v>
      </c>
      <c r="R2296" s="58">
        <f t="shared" si="1018"/>
        <v>0.53738302424164319</v>
      </c>
      <c r="S2296" s="60">
        <f t="shared" si="1019"/>
        <v>2.2237541769495328E-3</v>
      </c>
      <c r="T2296" s="58">
        <f t="shared" si="1020"/>
        <v>2.1368792237170151E-4</v>
      </c>
      <c r="U2296" s="58">
        <f t="shared" si="1021"/>
        <v>3.829067678625171E-3</v>
      </c>
      <c r="V2296" s="58">
        <f t="shared" si="1022"/>
        <v>3.6597788975598609E-4</v>
      </c>
      <c r="W2296" s="50">
        <f t="shared" si="1023"/>
        <v>171.29287239732989</v>
      </c>
      <c r="X2296" s="50">
        <f t="shared" si="1024"/>
        <v>103526.22307797622</v>
      </c>
      <c r="Y2296" s="50">
        <f t="shared" si="1025"/>
        <v>103526.22307797622</v>
      </c>
      <c r="Z2296" s="50">
        <f t="shared" si="1026"/>
        <v>1.5824305969579913</v>
      </c>
      <c r="AA2296" s="50">
        <f t="shared" si="1027"/>
        <v>1.3450660074142926</v>
      </c>
      <c r="AB2296" s="50">
        <f t="shared" si="1028"/>
        <v>680.40352861997724</v>
      </c>
      <c r="AC2296" s="7">
        <f t="shared" si="1029"/>
        <v>0.27057449046403492</v>
      </c>
    </row>
    <row r="2297" spans="2:29">
      <c r="B2297" s="7">
        <f t="shared" si="1030"/>
        <v>0.90066697744114788</v>
      </c>
      <c r="C2297" s="7">
        <f t="shared" si="1003"/>
        <v>3.9764546465392847E-4</v>
      </c>
      <c r="D2297" s="58">
        <f t="shared" si="1004"/>
        <v>3521921.3863422661</v>
      </c>
      <c r="E2297" s="7">
        <f t="shared" si="1005"/>
        <v>510.81153205867389</v>
      </c>
      <c r="F2297" s="7">
        <f t="shared" si="1006"/>
        <v>3420596.3863422661</v>
      </c>
      <c r="G2297" s="57">
        <f t="shared" si="1007"/>
        <v>1.2347833584172884E-2</v>
      </c>
      <c r="H2297" s="61">
        <f t="shared" si="1008"/>
        <v>1.9513482236751454E-2</v>
      </c>
      <c r="I2297" s="7">
        <f t="shared" si="1009"/>
        <v>5.8973035526497054E-2</v>
      </c>
      <c r="J2297" s="58">
        <f t="shared" si="1010"/>
        <v>4.8449928101491311E-4</v>
      </c>
      <c r="K2297" s="7">
        <f t="shared" si="1011"/>
        <v>7.2304966395493209E-3</v>
      </c>
      <c r="L2297" s="7">
        <f t="shared" si="1012"/>
        <v>8.1994952015791468E-3</v>
      </c>
      <c r="M2297" s="58">
        <f t="shared" si="1013"/>
        <v>2.459848560473744E-2</v>
      </c>
      <c r="N2297" s="58">
        <f t="shared" si="1014"/>
        <v>8.5717179935564244E-5</v>
      </c>
      <c r="O2297" s="59">
        <f t="shared" si="1015"/>
        <v>0.15225514086054598</v>
      </c>
      <c r="P2297" s="58">
        <f t="shared" si="1016"/>
        <v>2.1455003192902278E-4</v>
      </c>
      <c r="Q2297" s="58">
        <f t="shared" si="1017"/>
        <v>0.53955105992657559</v>
      </c>
      <c r="R2297" s="58">
        <f t="shared" si="1018"/>
        <v>0.5373297350258387</v>
      </c>
      <c r="S2297" s="60">
        <f t="shared" si="1019"/>
        <v>2.2213249007368985E-3</v>
      </c>
      <c r="T2297" s="58">
        <f t="shared" si="1020"/>
        <v>2.1366673215672188E-4</v>
      </c>
      <c r="U2297" s="58">
        <f t="shared" si="1021"/>
        <v>3.8299509783974719E-3</v>
      </c>
      <c r="V2297" s="58">
        <f t="shared" si="1022"/>
        <v>3.6609867795130152E-4</v>
      </c>
      <c r="W2297" s="50">
        <f t="shared" si="1023"/>
        <v>171.28058486351313</v>
      </c>
      <c r="X2297" s="50">
        <f t="shared" si="1024"/>
        <v>103515.9569716905</v>
      </c>
      <c r="Y2297" s="50">
        <f t="shared" si="1025"/>
        <v>103515.9569716905</v>
      </c>
      <c r="Z2297" s="50">
        <f t="shared" si="1026"/>
        <v>1.5824104570038966</v>
      </c>
      <c r="AA2297" s="50">
        <f t="shared" si="1027"/>
        <v>1.3450488884533121</v>
      </c>
      <c r="AB2297" s="50">
        <f t="shared" si="1028"/>
        <v>680.32739808308406</v>
      </c>
      <c r="AC2297" s="7">
        <f t="shared" si="1029"/>
        <v>0.27054424080890477</v>
      </c>
    </row>
    <row r="2298" spans="2:29">
      <c r="B2298" s="7">
        <f t="shared" si="1030"/>
        <v>0.9010646229058018</v>
      </c>
      <c r="C2298" s="7">
        <f t="shared" si="1003"/>
        <v>3.9764546465392847E-4</v>
      </c>
      <c r="D2298" s="58">
        <f t="shared" si="1004"/>
        <v>3521571.5650872313</v>
      </c>
      <c r="E2298" s="7">
        <f t="shared" si="1005"/>
        <v>510.76079477307633</v>
      </c>
      <c r="F2298" s="7">
        <f t="shared" si="1006"/>
        <v>3420246.5650872313</v>
      </c>
      <c r="G2298" s="57">
        <f t="shared" si="1007"/>
        <v>1.2347442326673142E-2</v>
      </c>
      <c r="H2298" s="61">
        <f t="shared" si="1008"/>
        <v>1.9518392296774503E-2</v>
      </c>
      <c r="I2298" s="7">
        <f t="shared" si="1009"/>
        <v>5.8963215406450956E-2</v>
      </c>
      <c r="J2298" s="58">
        <f t="shared" si="1010"/>
        <v>4.8389719840582601E-4</v>
      </c>
      <c r="K2298" s="7">
        <f t="shared" si="1011"/>
        <v>7.2311116891784037E-3</v>
      </c>
      <c r="L2298" s="7">
        <f t="shared" si="1012"/>
        <v>8.198906085990056E-3</v>
      </c>
      <c r="M2298" s="58">
        <f t="shared" si="1013"/>
        <v>2.459671825797017E-2</v>
      </c>
      <c r="N2298" s="58">
        <f t="shared" si="1014"/>
        <v>8.5596404232542565E-5</v>
      </c>
      <c r="O2298" s="59">
        <f t="shared" si="1015"/>
        <v>0.15204061301805374</v>
      </c>
      <c r="P2298" s="58">
        <f t="shared" si="1016"/>
        <v>2.1452784249223478E-4</v>
      </c>
      <c r="Q2298" s="58">
        <f t="shared" si="1017"/>
        <v>0.53949525786478847</v>
      </c>
      <c r="R2298" s="58">
        <f t="shared" si="1018"/>
        <v>0.53727636377144261</v>
      </c>
      <c r="S2298" s="60">
        <f t="shared" si="1019"/>
        <v>2.2188940933458579E-3</v>
      </c>
      <c r="T2298" s="58">
        <f t="shared" si="1020"/>
        <v>2.136455093194684E-4</v>
      </c>
      <c r="U2298" s="58">
        <f t="shared" si="1021"/>
        <v>3.8308333115702384E-3</v>
      </c>
      <c r="V2298" s="58">
        <f t="shared" si="1022"/>
        <v>3.6621945365432318E-4</v>
      </c>
      <c r="W2298" s="50">
        <f t="shared" si="1023"/>
        <v>171.26827873244397</v>
      </c>
      <c r="X2298" s="50">
        <f t="shared" si="1024"/>
        <v>103505.67506076414</v>
      </c>
      <c r="Y2298" s="50">
        <f t="shared" si="1025"/>
        <v>103505.67506076414</v>
      </c>
      <c r="Z2298" s="50">
        <f t="shared" si="1026"/>
        <v>1.5823902820400488</v>
      </c>
      <c r="AA2298" s="50">
        <f t="shared" si="1027"/>
        <v>1.3450317397340414</v>
      </c>
      <c r="AB2298" s="50">
        <f t="shared" si="1028"/>
        <v>680.25115034345185</v>
      </c>
      <c r="AC2298" s="7">
        <f t="shared" si="1029"/>
        <v>0.27051394454361871</v>
      </c>
    </row>
    <row r="2299" spans="2:29">
      <c r="B2299" s="7">
        <f t="shared" si="1030"/>
        <v>0.90146226837045573</v>
      </c>
      <c r="C2299" s="7">
        <f t="shared" si="1003"/>
        <v>3.9764546465392847E-4</v>
      </c>
      <c r="D2299" s="58">
        <f t="shared" si="1004"/>
        <v>3521221.2062277617</v>
      </c>
      <c r="E2299" s="7">
        <f t="shared" si="1005"/>
        <v>510.70997951454444</v>
      </c>
      <c r="F2299" s="7">
        <f t="shared" si="1006"/>
        <v>3419896.2062277617</v>
      </c>
      <c r="G2299" s="57">
        <f t="shared" si="1007"/>
        <v>1.2347050441360001E-2</v>
      </c>
      <c r="H2299" s="61">
        <f t="shared" si="1008"/>
        <v>1.9523302201215779E-2</v>
      </c>
      <c r="I2299" s="7">
        <f t="shared" si="1009"/>
        <v>5.8953395597568403E-2</v>
      </c>
      <c r="J2299" s="58">
        <f t="shared" si="1010"/>
        <v>4.8329498340236247E-4</v>
      </c>
      <c r="K2299" s="7">
        <f t="shared" si="1011"/>
        <v>7.231726113430168E-3</v>
      </c>
      <c r="L2299" s="7">
        <f t="shared" si="1012"/>
        <v>8.1983160802348923E-3</v>
      </c>
      <c r="M2299" s="58">
        <f t="shared" si="1013"/>
        <v>2.4594948240704677E-2</v>
      </c>
      <c r="N2299" s="58">
        <f t="shared" si="1014"/>
        <v>8.5475641040519201E-5</v>
      </c>
      <c r="O2299" s="59">
        <f t="shared" si="1015"/>
        <v>0.15182610739822222</v>
      </c>
      <c r="P2299" s="58">
        <f t="shared" si="1016"/>
        <v>2.1450561983152316E-4</v>
      </c>
      <c r="Q2299" s="58">
        <f t="shared" si="1017"/>
        <v>0.53943937225137917</v>
      </c>
      <c r="R2299" s="58">
        <f t="shared" si="1018"/>
        <v>0.53722291049623516</v>
      </c>
      <c r="S2299" s="60">
        <f t="shared" si="1019"/>
        <v>2.2164617551440058E-3</v>
      </c>
      <c r="T2299" s="58">
        <f t="shared" si="1020"/>
        <v>2.1362425386701125E-4</v>
      </c>
      <c r="U2299" s="58">
        <f t="shared" si="1021"/>
        <v>3.8317146775347509E-3</v>
      </c>
      <c r="V2299" s="58">
        <f t="shared" si="1022"/>
        <v>3.6634021684634659E-4</v>
      </c>
      <c r="W2299" s="50">
        <f t="shared" si="1023"/>
        <v>171.25595400655135</v>
      </c>
      <c r="X2299" s="50">
        <f t="shared" si="1024"/>
        <v>103495.37734862266</v>
      </c>
      <c r="Y2299" s="50">
        <f t="shared" si="1025"/>
        <v>103495.37734862266</v>
      </c>
      <c r="Z2299" s="50">
        <f t="shared" si="1026"/>
        <v>1.5823700720534943</v>
      </c>
      <c r="AA2299" s="50">
        <f t="shared" si="1027"/>
        <v>1.3450145612454703</v>
      </c>
      <c r="AB2299" s="50">
        <f t="shared" si="1028"/>
        <v>680.17478542648314</v>
      </c>
      <c r="AC2299" s="7">
        <f t="shared" si="1029"/>
        <v>0.27048360167824564</v>
      </c>
    </row>
    <row r="2300" spans="2:29">
      <c r="B2300" s="7">
        <f t="shared" si="1030"/>
        <v>0.90185991383510966</v>
      </c>
      <c r="C2300" s="7">
        <f t="shared" si="1003"/>
        <v>3.9764546465392847E-4</v>
      </c>
      <c r="D2300" s="58">
        <f t="shared" si="1004"/>
        <v>3520870.3098801589</v>
      </c>
      <c r="E2300" s="7">
        <f t="shared" si="1005"/>
        <v>510.65908629994635</v>
      </c>
      <c r="F2300" s="7">
        <f t="shared" si="1006"/>
        <v>3419545.3098801589</v>
      </c>
      <c r="G2300" s="57">
        <f t="shared" si="1007"/>
        <v>1.2346657928236896E-2</v>
      </c>
      <c r="H2300" s="61">
        <f t="shared" si="1008"/>
        <v>1.9528211949825638E-2</v>
      </c>
      <c r="I2300" s="7">
        <f t="shared" si="1009"/>
        <v>5.8943576100348685E-2</v>
      </c>
      <c r="J2300" s="58">
        <f t="shared" si="1010"/>
        <v>4.8269263604955282E-4</v>
      </c>
      <c r="K2300" s="7">
        <f t="shared" si="1011"/>
        <v>7.2323399123310154E-3</v>
      </c>
      <c r="L2300" s="7">
        <f t="shared" si="1012"/>
        <v>8.1977251844301217E-3</v>
      </c>
      <c r="M2300" s="58">
        <f t="shared" si="1013"/>
        <v>2.4593175553290367E-2</v>
      </c>
      <c r="N2300" s="58">
        <f t="shared" si="1014"/>
        <v>8.5354890378194171E-5</v>
      </c>
      <c r="O2300" s="59">
        <f t="shared" si="1015"/>
        <v>0.15161162403426739</v>
      </c>
      <c r="P2300" s="58">
        <f t="shared" si="1016"/>
        <v>2.1448336395482603E-4</v>
      </c>
      <c r="Q2300" s="58">
        <f t="shared" si="1017"/>
        <v>0.5393834031063105</v>
      </c>
      <c r="R2300" s="58">
        <f t="shared" si="1018"/>
        <v>0.5371693752179606</v>
      </c>
      <c r="S2300" s="60">
        <f t="shared" si="1019"/>
        <v>2.2140278883499009E-3</v>
      </c>
      <c r="T2300" s="58">
        <f t="shared" si="1020"/>
        <v>2.1360296580640639E-4</v>
      </c>
      <c r="U2300" s="58">
        <f t="shared" si="1021"/>
        <v>3.8325950756831701E-3</v>
      </c>
      <c r="V2300" s="58">
        <f t="shared" si="1022"/>
        <v>3.6646096750867158E-4</v>
      </c>
      <c r="W2300" s="50">
        <f t="shared" si="1023"/>
        <v>171.24361068826818</v>
      </c>
      <c r="X2300" s="50">
        <f t="shared" si="1024"/>
        <v>103485.06383868435</v>
      </c>
      <c r="Y2300" s="50">
        <f t="shared" si="1025"/>
        <v>103485.06383868435</v>
      </c>
      <c r="Z2300" s="50">
        <f t="shared" si="1026"/>
        <v>1.5823498270312311</v>
      </c>
      <c r="AA2300" s="50">
        <f t="shared" si="1027"/>
        <v>1.3449973529765464</v>
      </c>
      <c r="AB2300" s="50">
        <f t="shared" si="1028"/>
        <v>680.09830335752702</v>
      </c>
      <c r="AC2300" s="7">
        <f t="shared" si="1029"/>
        <v>0.2704532122228761</v>
      </c>
    </row>
    <row r="2301" spans="2:29">
      <c r="B2301" s="7">
        <f t="shared" si="1030"/>
        <v>0.90225755929976359</v>
      </c>
      <c r="C2301" s="7">
        <f t="shared" si="1003"/>
        <v>3.9764546465392847E-4</v>
      </c>
      <c r="D2301" s="58">
        <f t="shared" si="1004"/>
        <v>3520518.876161159</v>
      </c>
      <c r="E2301" s="7">
        <f t="shared" si="1005"/>
        <v>510.60811514621315</v>
      </c>
      <c r="F2301" s="7">
        <f t="shared" si="1006"/>
        <v>3419193.876161159</v>
      </c>
      <c r="G2301" s="57">
        <f t="shared" si="1007"/>
        <v>1.2346264787307543E-2</v>
      </c>
      <c r="H2301" s="61">
        <f t="shared" si="1008"/>
        <v>1.9533121542354436E-2</v>
      </c>
      <c r="I2301" s="7">
        <f t="shared" si="1009"/>
        <v>5.893375691529109E-2</v>
      </c>
      <c r="J2301" s="58">
        <f t="shared" si="1010"/>
        <v>4.8209015639245743E-4</v>
      </c>
      <c r="K2301" s="7">
        <f t="shared" si="1011"/>
        <v>7.2329530859074689E-3</v>
      </c>
      <c r="L2301" s="7">
        <f t="shared" si="1012"/>
        <v>8.1971333986923835E-3</v>
      </c>
      <c r="M2301" s="58">
        <f t="shared" si="1013"/>
        <v>2.459140019607715E-2</v>
      </c>
      <c r="N2301" s="58">
        <f t="shared" si="1014"/>
        <v>8.5234152264263254E-5</v>
      </c>
      <c r="O2301" s="59">
        <f t="shared" si="1015"/>
        <v>0.15139716295939762</v>
      </c>
      <c r="P2301" s="58">
        <f t="shared" si="1016"/>
        <v>2.1446107486977617E-4</v>
      </c>
      <c r="Q2301" s="58">
        <f t="shared" si="1017"/>
        <v>0.53932735044877733</v>
      </c>
      <c r="R2301" s="58">
        <f t="shared" si="1018"/>
        <v>0.5371157579544289</v>
      </c>
      <c r="S2301" s="60">
        <f t="shared" si="1019"/>
        <v>2.2115924943484355E-3</v>
      </c>
      <c r="T2301" s="58">
        <f t="shared" si="1020"/>
        <v>2.1358164514473585E-4</v>
      </c>
      <c r="U2301" s="58">
        <f t="shared" si="1021"/>
        <v>3.8334745054082104E-3</v>
      </c>
      <c r="V2301" s="58">
        <f t="shared" si="1022"/>
        <v>3.665817056226025E-4</v>
      </c>
      <c r="W2301" s="50">
        <f t="shared" si="1023"/>
        <v>171.23124878003091</v>
      </c>
      <c r="X2301" s="50">
        <f t="shared" si="1024"/>
        <v>103474.73453438033</v>
      </c>
      <c r="Y2301" s="50">
        <f t="shared" si="1025"/>
        <v>103474.73453438033</v>
      </c>
      <c r="Z2301" s="50">
        <f t="shared" si="1026"/>
        <v>1.5823295469602474</v>
      </c>
      <c r="AA2301" s="50">
        <f t="shared" si="1027"/>
        <v>1.3449801149162102</v>
      </c>
      <c r="AB2301" s="50">
        <f t="shared" si="1028"/>
        <v>680.0217041620275</v>
      </c>
      <c r="AC2301" s="7">
        <f t="shared" si="1029"/>
        <v>0.27042277618760896</v>
      </c>
    </row>
    <row r="2302" spans="2:29">
      <c r="B2302" s="7">
        <f t="shared" si="1030"/>
        <v>0.90265520476441752</v>
      </c>
      <c r="C2302" s="7">
        <f t="shared" ref="C2302:C2365" si="1031">B2302-B2301</f>
        <v>3.9764546465392847E-4</v>
      </c>
      <c r="D2302" s="58">
        <f t="shared" ref="D2302:D2365" si="1032">$E$23*$E$21*U2301/V2301</f>
        <v>3520166.9051876268</v>
      </c>
      <c r="E2302" s="7">
        <f t="shared" ref="E2302:E2365" si="1033">D2302/6894.757</f>
        <v>510.5570660702947</v>
      </c>
      <c r="F2302" s="7">
        <f t="shared" ref="F2302:F2365" si="1034">D2302-$E$6</f>
        <v>3418841.9051876268</v>
      </c>
      <c r="G2302" s="57">
        <f t="shared" ref="G2302:G2365" si="1035">($E$7*((D2302*0.000145038)^$E$8))*0.0254</f>
        <v>1.2345871018575615E-2</v>
      </c>
      <c r="H2302" s="61">
        <f t="shared" ref="H2302:H2365" si="1036">IF(H2301&gt;0,IF((H2301+G2301*C2302)&lt;$E$10,H2301+G2301*C2302,0),0)</f>
        <v>1.9538030978552525E-2</v>
      </c>
      <c r="I2302" s="7">
        <f t="shared" ref="I2302:I2365" si="1037">IF(H2302&gt;0,I2301-G2301*C2302*2,0)</f>
        <v>5.8923938042894912E-2</v>
      </c>
      <c r="J2302" s="58">
        <f t="shared" ref="J2302:J2365" si="1038">IF(H2302&gt;0,PI()*($E$10^2-H2302^2),0)</f>
        <v>4.8148754447616772E-4</v>
      </c>
      <c r="K2302" s="7">
        <f t="shared" ref="K2302:K2365" si="1039">IF(J2302=0,0,2*PI()*H2302*I2302)</f>
        <v>7.2335656341861749E-3</v>
      </c>
      <c r="L2302" s="7">
        <f t="shared" ref="L2302:L2365" si="1040">J2302*2+K2302</f>
        <v>8.1965407231385096E-3</v>
      </c>
      <c r="M2302" s="58">
        <f t="shared" ref="M2302:M2365" si="1041">IF(L2302&gt;0,L2302*$E$13,0)</f>
        <v>2.4589622169415529E-2</v>
      </c>
      <c r="N2302" s="58">
        <f t="shared" ref="N2302:N2365" si="1042">$E$13*PI()*($E$10^2-H2302^2)*I2302</f>
        <v>8.5113426717417948E-5</v>
      </c>
      <c r="O2302" s="59">
        <f t="shared" ref="O2302:O2365" si="1043">$E$9*N2302</f>
        <v>0.15118272420681364</v>
      </c>
      <c r="P2302" s="58">
        <f t="shared" ref="P2302:P2365" si="1044">(O2301-O2302)</f>
        <v>2.144387525839786E-4</v>
      </c>
      <c r="Q2302" s="58">
        <f t="shared" ref="Q2302:Q2365" si="1045">P2302/C2302</f>
        <v>0.53927121429790481</v>
      </c>
      <c r="R2302" s="58">
        <f t="shared" ref="R2302:R2365" si="1046">IF(D2302&gt;$E$6,$E$14*D2302*$E$22*(SQRT((2/($E$22+1))^(($E$22+1)/($E$22-1))))/($E$22*$E$23*$E$21)^0.5,0)</f>
        <v>0.5370620587234699</v>
      </c>
      <c r="S2302" s="60">
        <f t="shared" ref="S2302:S2365" si="1047">Q2302-R2302</f>
        <v>2.2091555744349067E-3</v>
      </c>
      <c r="T2302" s="58">
        <f t="shared" ref="T2302:T2365" si="1048">R2302*C2302</f>
        <v>2.1356029188908962E-4</v>
      </c>
      <c r="U2302" s="58">
        <f t="shared" ref="U2302:U2365" si="1049">IF(P2302+U2301-T2302&gt;0,P2302+U2301-T2302,0)</f>
        <v>3.8343529661030991E-3</v>
      </c>
      <c r="V2302" s="58">
        <f t="shared" ref="V2302:V2365" si="1050">$E$20-N2302</f>
        <v>3.667024311694478E-4</v>
      </c>
      <c r="W2302" s="50">
        <f t="shared" ref="W2302:W2365" si="1051">M2302/$E$14</f>
        <v>171.21886828428012</v>
      </c>
      <c r="X2302" s="50">
        <f t="shared" ref="X2302:X2365" si="1052">D2302/(1+(($E$22-1)/2)*$E$17^2)^($E$22/($E$22-1))</f>
        <v>103464.38943914545</v>
      </c>
      <c r="Y2302" s="50">
        <f t="shared" ref="Y2302:Y2365" si="1053">IF(D2302/(1+(($E$22-1)/2)*$E$17^2)^($E$22/($E$22-1))&lt;$E$6,$E$6,D2302/(1+(($E$22-1)/2)*$E$17^2)^($E$22/($E$22-1)))</f>
        <v>103464.38943914545</v>
      </c>
      <c r="Z2302" s="50">
        <f t="shared" ref="Z2302:Z2365" si="1054">(((2*$E$22^2)/($E$22-1))*((2/($E$22+1))^(($E$22+1)/($E$22-1)))*((1-(X2302/D2302)^(($E$22-1)/$E$22))))^(0.5)+(((X2302-$E$6)/(D2302))*($E$15/$E$14))</f>
        <v>1.582309231827504</v>
      </c>
      <c r="AA2302" s="50">
        <f t="shared" ref="AA2302:AA2365" si="1055">Z2302*$E$16</f>
        <v>1.3449628470533783</v>
      </c>
      <c r="AB2302" s="50">
        <f t="shared" ref="AB2302:AB2365" si="1056">IF(AA2302*D2302*$E$14&gt;0,AA2302*D2302*$E$14,0)</f>
        <v>679.94498786545671</v>
      </c>
      <c r="AC2302" s="7">
        <f t="shared" ref="AC2302:AC2365" si="1057">((AB2301+AB2302)/(2))*C2302</f>
        <v>0.2703922935825675</v>
      </c>
    </row>
    <row r="2303" spans="2:29">
      <c r="B2303" s="7">
        <f t="shared" si="1030"/>
        <v>0.90305285022907145</v>
      </c>
      <c r="C2303" s="7">
        <f t="shared" si="1031"/>
        <v>3.9764546465392847E-4</v>
      </c>
      <c r="D2303" s="58">
        <f t="shared" si="1032"/>
        <v>3519814.3970765215</v>
      </c>
      <c r="E2303" s="7">
        <f t="shared" si="1033"/>
        <v>510.50593908915454</v>
      </c>
      <c r="F2303" s="7">
        <f t="shared" si="1034"/>
        <v>3418489.3970765215</v>
      </c>
      <c r="G2303" s="57">
        <f t="shared" si="1035"/>
        <v>1.2345476622044698E-2</v>
      </c>
      <c r="H2303" s="61">
        <f t="shared" si="1036"/>
        <v>1.9542940258170265E-2</v>
      </c>
      <c r="I2303" s="7">
        <f t="shared" si="1037"/>
        <v>5.8914119483659433E-2</v>
      </c>
      <c r="J2303" s="58">
        <f t="shared" si="1038"/>
        <v>4.8088480034580428E-4</v>
      </c>
      <c r="K2303" s="7">
        <f t="shared" si="1039"/>
        <v>7.2341775571938965E-3</v>
      </c>
      <c r="L2303" s="7">
        <f t="shared" si="1040"/>
        <v>8.1959471578855053E-3</v>
      </c>
      <c r="M2303" s="58">
        <f t="shared" si="1041"/>
        <v>2.4587841473656516E-2</v>
      </c>
      <c r="N2303" s="58">
        <f t="shared" si="1042"/>
        <v>8.4992713756345262E-5</v>
      </c>
      <c r="O2303" s="59">
        <f t="shared" si="1043"/>
        <v>0.15096830780970827</v>
      </c>
      <c r="P2303" s="58">
        <f t="shared" si="1044"/>
        <v>2.1441639710537141E-4</v>
      </c>
      <c r="Q2303" s="58">
        <f t="shared" si="1045"/>
        <v>0.53921499467365575</v>
      </c>
      <c r="R2303" s="58">
        <f t="shared" si="1046"/>
        <v>0.53700827754292768</v>
      </c>
      <c r="S2303" s="60">
        <f t="shared" si="1047"/>
        <v>2.2067171307280642E-3</v>
      </c>
      <c r="T2303" s="58">
        <f t="shared" si="1048"/>
        <v>2.1353890604656326E-4</v>
      </c>
      <c r="U2303" s="58">
        <f t="shared" si="1049"/>
        <v>3.8352304571619075E-3</v>
      </c>
      <c r="V2303" s="58">
        <f t="shared" si="1050"/>
        <v>3.6682314413052051E-4</v>
      </c>
      <c r="W2303" s="50">
        <f t="shared" si="1051"/>
        <v>171.20646920345993</v>
      </c>
      <c r="X2303" s="50">
        <f t="shared" si="1052"/>
        <v>103454.0285564174</v>
      </c>
      <c r="Y2303" s="50">
        <f t="shared" si="1053"/>
        <v>103454.0285564174</v>
      </c>
      <c r="Z2303" s="50">
        <f t="shared" si="1054"/>
        <v>1.5822888816199336</v>
      </c>
      <c r="AA2303" s="50">
        <f t="shared" si="1055"/>
        <v>1.3449455493769435</v>
      </c>
      <c r="AB2303" s="50">
        <f t="shared" si="1056"/>
        <v>679.86815449330766</v>
      </c>
      <c r="AC2303" s="7">
        <f t="shared" si="1057"/>
        <v>0.27036176441788468</v>
      </c>
    </row>
    <row r="2304" spans="2:29">
      <c r="B2304" s="7">
        <f t="shared" si="1030"/>
        <v>0.90345049569372538</v>
      </c>
      <c r="C2304" s="7">
        <f t="shared" si="1031"/>
        <v>3.9764546465392847E-4</v>
      </c>
      <c r="D2304" s="58">
        <f t="shared" si="1032"/>
        <v>3519461.3519451977</v>
      </c>
      <c r="E2304" s="7">
        <f t="shared" si="1033"/>
        <v>510.45473421981336</v>
      </c>
      <c r="F2304" s="7">
        <f t="shared" si="1034"/>
        <v>3418136.3519451977</v>
      </c>
      <c r="G2304" s="57">
        <f t="shared" si="1035"/>
        <v>1.2345081597718615E-2</v>
      </c>
      <c r="H2304" s="61">
        <f t="shared" si="1036"/>
        <v>1.9547849380958011E-2</v>
      </c>
      <c r="I2304" s="7">
        <f t="shared" si="1037"/>
        <v>5.8904301238083941E-2</v>
      </c>
      <c r="J2304" s="58">
        <f t="shared" si="1038"/>
        <v>4.8028192404651898E-4</v>
      </c>
      <c r="K2304" s="7">
        <f t="shared" si="1039"/>
        <v>7.2347888549575239E-3</v>
      </c>
      <c r="L2304" s="7">
        <f t="shared" si="1040"/>
        <v>8.1953527030505617E-3</v>
      </c>
      <c r="M2304" s="58">
        <f t="shared" si="1041"/>
        <v>2.4586058109151685E-2</v>
      </c>
      <c r="N2304" s="58">
        <f t="shared" si="1042"/>
        <v>8.4872013399728114E-5</v>
      </c>
      <c r="O2304" s="59">
        <f t="shared" si="1043"/>
        <v>0.15075391380126707</v>
      </c>
      <c r="P2304" s="58">
        <f t="shared" si="1044"/>
        <v>2.1439400844119882E-4</v>
      </c>
      <c r="Q2304" s="58">
        <f t="shared" si="1045"/>
        <v>0.5391586915942479</v>
      </c>
      <c r="R2304" s="58">
        <f t="shared" si="1046"/>
        <v>0.53695441443070657</v>
      </c>
      <c r="S2304" s="60">
        <f t="shared" si="1047"/>
        <v>2.2042771635413239E-3</v>
      </c>
      <c r="T2304" s="58">
        <f t="shared" si="1048"/>
        <v>2.1351748762427639E-4</v>
      </c>
      <c r="U2304" s="58">
        <f t="shared" si="1049"/>
        <v>3.83610697797883E-3</v>
      </c>
      <c r="V2304" s="58">
        <f t="shared" si="1050"/>
        <v>3.6694384448713766E-4</v>
      </c>
      <c r="W2304" s="50">
        <f t="shared" si="1051"/>
        <v>171.19405154001834</v>
      </c>
      <c r="X2304" s="50">
        <f t="shared" si="1052"/>
        <v>103443.65188964541</v>
      </c>
      <c r="Y2304" s="50">
        <f t="shared" si="1053"/>
        <v>103443.65188964541</v>
      </c>
      <c r="Z2304" s="50">
        <f t="shared" si="1054"/>
        <v>1.5822684963244555</v>
      </c>
      <c r="AA2304" s="50">
        <f t="shared" si="1055"/>
        <v>1.3449282218757872</v>
      </c>
      <c r="AB2304" s="50">
        <f t="shared" si="1056"/>
        <v>679.79120407115863</v>
      </c>
      <c r="AC2304" s="7">
        <f t="shared" si="1057"/>
        <v>0.27033118870371481</v>
      </c>
    </row>
    <row r="2305" spans="2:29">
      <c r="B2305" s="7">
        <f t="shared" si="1030"/>
        <v>0.9038481411583793</v>
      </c>
      <c r="C2305" s="7">
        <f t="shared" si="1031"/>
        <v>3.9764546465392847E-4</v>
      </c>
      <c r="D2305" s="58">
        <f t="shared" si="1032"/>
        <v>3519107.7699107481</v>
      </c>
      <c r="E2305" s="7">
        <f t="shared" si="1033"/>
        <v>510.40345147925422</v>
      </c>
      <c r="F2305" s="7">
        <f t="shared" si="1034"/>
        <v>3417782.7699107481</v>
      </c>
      <c r="G2305" s="57">
        <f t="shared" si="1035"/>
        <v>1.2344685945600717E-2</v>
      </c>
      <c r="H2305" s="61">
        <f t="shared" si="1036"/>
        <v>1.9552758346666126E-2</v>
      </c>
      <c r="I2305" s="7">
        <f t="shared" si="1037"/>
        <v>5.889448330666771E-2</v>
      </c>
      <c r="J2305" s="58">
        <f t="shared" si="1038"/>
        <v>4.7967891562349248E-4</v>
      </c>
      <c r="K2305" s="7">
        <f t="shared" si="1039"/>
        <v>7.2353995275040647E-3</v>
      </c>
      <c r="L2305" s="7">
        <f t="shared" si="1040"/>
        <v>8.1947573587510501E-3</v>
      </c>
      <c r="M2305" s="58">
        <f t="shared" si="1041"/>
        <v>2.458427207625315E-2</v>
      </c>
      <c r="N2305" s="58">
        <f t="shared" si="1042"/>
        <v>8.4751325666244747E-5</v>
      </c>
      <c r="O2305" s="59">
        <f t="shared" si="1043"/>
        <v>0.15053954221466723</v>
      </c>
      <c r="P2305" s="58">
        <f t="shared" si="1044"/>
        <v>2.1437158659984301E-4</v>
      </c>
      <c r="Q2305" s="58">
        <f t="shared" si="1045"/>
        <v>0.53910230508076074</v>
      </c>
      <c r="R2305" s="58">
        <f t="shared" si="1046"/>
        <v>0.53690046940467118</v>
      </c>
      <c r="S2305" s="60">
        <f t="shared" si="1047"/>
        <v>2.2018356760895585E-3</v>
      </c>
      <c r="T2305" s="58">
        <f t="shared" si="1048"/>
        <v>2.1349603662933279E-4</v>
      </c>
      <c r="U2305" s="58">
        <f t="shared" si="1049"/>
        <v>3.8369825279493406E-3</v>
      </c>
      <c r="V2305" s="58">
        <f t="shared" si="1050"/>
        <v>3.6706453222062104E-4</v>
      </c>
      <c r="W2305" s="50">
        <f t="shared" si="1051"/>
        <v>171.18161529640716</v>
      </c>
      <c r="X2305" s="50">
        <f t="shared" si="1052"/>
        <v>103433.2594422711</v>
      </c>
      <c r="Y2305" s="50">
        <f t="shared" si="1053"/>
        <v>103433.2594422711</v>
      </c>
      <c r="Z2305" s="50">
        <f t="shared" si="1054"/>
        <v>1.5822480759279407</v>
      </c>
      <c r="AA2305" s="50">
        <f t="shared" si="1055"/>
        <v>1.3449108645387495</v>
      </c>
      <c r="AB2305" s="50">
        <f t="shared" si="1056"/>
        <v>679.71413662453187</v>
      </c>
      <c r="AC2305" s="7">
        <f t="shared" si="1057"/>
        <v>0.27030056645021755</v>
      </c>
    </row>
    <row r="2306" spans="2:29">
      <c r="B2306" s="7">
        <f t="shared" si="1030"/>
        <v>0.90424578662303323</v>
      </c>
      <c r="C2306" s="7">
        <f t="shared" si="1031"/>
        <v>3.9764546465392847E-4</v>
      </c>
      <c r="D2306" s="58">
        <f t="shared" si="1032"/>
        <v>3518753.651091055</v>
      </c>
      <c r="E2306" s="7">
        <f t="shared" si="1033"/>
        <v>510.35209088457435</v>
      </c>
      <c r="F2306" s="7">
        <f t="shared" si="1034"/>
        <v>3417428.651091055</v>
      </c>
      <c r="G2306" s="57">
        <f t="shared" si="1035"/>
        <v>1.2344289665695032E-2</v>
      </c>
      <c r="H2306" s="61">
        <f t="shared" si="1036"/>
        <v>1.9557667155044971E-2</v>
      </c>
      <c r="I2306" s="7">
        <f t="shared" si="1037"/>
        <v>5.8884665689910021E-2</v>
      </c>
      <c r="J2306" s="58">
        <f t="shared" si="1038"/>
        <v>4.7907577512193699E-4</v>
      </c>
      <c r="K2306" s="7">
        <f t="shared" si="1039"/>
        <v>7.2360095748606511E-3</v>
      </c>
      <c r="L2306" s="7">
        <f t="shared" si="1040"/>
        <v>8.1941611251045259E-3</v>
      </c>
      <c r="M2306" s="58">
        <f t="shared" si="1041"/>
        <v>2.4582483375313578E-2</v>
      </c>
      <c r="N2306" s="58">
        <f t="shared" si="1042"/>
        <v>8.4630650574569322E-5</v>
      </c>
      <c r="O2306" s="59">
        <f t="shared" si="1043"/>
        <v>0.15032519308307876</v>
      </c>
      <c r="P2306" s="58">
        <f t="shared" si="1044"/>
        <v>2.1434913158846491E-4</v>
      </c>
      <c r="Q2306" s="58">
        <f t="shared" si="1045"/>
        <v>0.53904583515120263</v>
      </c>
      <c r="R2306" s="58">
        <f t="shared" si="1046"/>
        <v>0.53684644248280644</v>
      </c>
      <c r="S2306" s="60">
        <f t="shared" si="1047"/>
        <v>2.199392668396194E-3</v>
      </c>
      <c r="T2306" s="58">
        <f t="shared" si="1048"/>
        <v>2.1347455306888405E-4</v>
      </c>
      <c r="U2306" s="58">
        <f t="shared" si="1049"/>
        <v>3.8378571064689214E-3</v>
      </c>
      <c r="V2306" s="58">
        <f t="shared" si="1050"/>
        <v>3.6718520731229647E-4</v>
      </c>
      <c r="W2306" s="50">
        <f t="shared" si="1051"/>
        <v>171.16916047508204</v>
      </c>
      <c r="X2306" s="50">
        <f t="shared" si="1052"/>
        <v>103422.85121775922</v>
      </c>
      <c r="Y2306" s="50">
        <f t="shared" si="1053"/>
        <v>103422.85121775922</v>
      </c>
      <c r="Z2306" s="50">
        <f t="shared" si="1054"/>
        <v>1.5822276204172703</v>
      </c>
      <c r="AA2306" s="50">
        <f t="shared" si="1055"/>
        <v>1.3448934773546797</v>
      </c>
      <c r="AB2306" s="50">
        <f t="shared" si="1056"/>
        <v>679.63695217912095</v>
      </c>
      <c r="AC2306" s="7">
        <f t="shared" si="1057"/>
        <v>0.27026989766757603</v>
      </c>
    </row>
    <row r="2307" spans="2:29">
      <c r="B2307" s="7">
        <f t="shared" si="1030"/>
        <v>0.90464343208768716</v>
      </c>
      <c r="C2307" s="7">
        <f t="shared" si="1031"/>
        <v>3.9764546465392847E-4</v>
      </c>
      <c r="D2307" s="58">
        <f t="shared" si="1032"/>
        <v>3518398.9956036345</v>
      </c>
      <c r="E2307" s="7">
        <f t="shared" si="1033"/>
        <v>510.3006524528181</v>
      </c>
      <c r="F2307" s="7">
        <f t="shared" si="1034"/>
        <v>3417073.9956036345</v>
      </c>
      <c r="G2307" s="57">
        <f t="shared" si="1035"/>
        <v>1.2343892758004989E-2</v>
      </c>
      <c r="H2307" s="61">
        <f t="shared" si="1036"/>
        <v>1.956257580584491E-2</v>
      </c>
      <c r="I2307" s="7">
        <f t="shared" si="1037"/>
        <v>5.8874848388310141E-2</v>
      </c>
      <c r="J2307" s="58">
        <f t="shared" si="1038"/>
        <v>4.784725025870936E-4</v>
      </c>
      <c r="K2307" s="7">
        <f t="shared" si="1039"/>
        <v>7.2366189970545346E-3</v>
      </c>
      <c r="L2307" s="7">
        <f t="shared" si="1040"/>
        <v>8.1935640022287211E-3</v>
      </c>
      <c r="M2307" s="58">
        <f t="shared" si="1041"/>
        <v>2.4580692006686163E-2</v>
      </c>
      <c r="N2307" s="58">
        <f t="shared" si="1042"/>
        <v>8.4509988143371408E-5</v>
      </c>
      <c r="O2307" s="59">
        <f t="shared" si="1043"/>
        <v>0.15011086643966345</v>
      </c>
      <c r="P2307" s="58">
        <f t="shared" si="1044"/>
        <v>2.1432664341530794E-4</v>
      </c>
      <c r="Q2307" s="58">
        <f t="shared" si="1045"/>
        <v>0.53898928182630423</v>
      </c>
      <c r="R2307" s="58">
        <f t="shared" si="1046"/>
        <v>0.53679233368304158</v>
      </c>
      <c r="S2307" s="60">
        <f t="shared" si="1047"/>
        <v>2.1969481432626559E-3</v>
      </c>
      <c r="T2307" s="58">
        <f t="shared" si="1048"/>
        <v>2.1345303695005969E-4</v>
      </c>
      <c r="U2307" s="58">
        <f t="shared" si="1049"/>
        <v>3.8387307129341699E-3</v>
      </c>
      <c r="V2307" s="58">
        <f t="shared" si="1050"/>
        <v>3.6730586974349436E-4</v>
      </c>
      <c r="W2307" s="50">
        <f t="shared" si="1051"/>
        <v>171.15668707850224</v>
      </c>
      <c r="X2307" s="50">
        <f t="shared" si="1052"/>
        <v>103412.42721956382</v>
      </c>
      <c r="Y2307" s="50">
        <f t="shared" si="1053"/>
        <v>103412.42721956382</v>
      </c>
      <c r="Z2307" s="50">
        <f t="shared" si="1054"/>
        <v>1.5822071297792695</v>
      </c>
      <c r="AA2307" s="50">
        <f t="shared" si="1055"/>
        <v>1.3448760603123791</v>
      </c>
      <c r="AB2307" s="50">
        <f t="shared" si="1056"/>
        <v>679.55965076053985</v>
      </c>
      <c r="AC2307" s="7">
        <f t="shared" si="1057"/>
        <v>0.27023918236599126</v>
      </c>
    </row>
    <row r="2308" spans="2:29">
      <c r="B2308" s="7">
        <f t="shared" si="1030"/>
        <v>0.90504107755234109</v>
      </c>
      <c r="C2308" s="7">
        <f t="shared" si="1031"/>
        <v>3.9764546465392847E-4</v>
      </c>
      <c r="D2308" s="58">
        <f t="shared" si="1032"/>
        <v>3518043.8035666402</v>
      </c>
      <c r="E2308" s="7">
        <f t="shared" si="1033"/>
        <v>510.24913620112216</v>
      </c>
      <c r="F2308" s="7">
        <f t="shared" si="1034"/>
        <v>3416718.8035666402</v>
      </c>
      <c r="G2308" s="57">
        <f t="shared" si="1035"/>
        <v>1.2343495222534541E-2</v>
      </c>
      <c r="H2308" s="61">
        <f t="shared" si="1036"/>
        <v>1.9567484298816305E-2</v>
      </c>
      <c r="I2308" s="7">
        <f t="shared" si="1037"/>
        <v>5.8865031402367353E-2</v>
      </c>
      <c r="J2308" s="58">
        <f t="shared" si="1038"/>
        <v>4.7786909806423486E-4</v>
      </c>
      <c r="K2308" s="7">
        <f t="shared" si="1039"/>
        <v>7.2372277941130884E-3</v>
      </c>
      <c r="L2308" s="7">
        <f t="shared" si="1040"/>
        <v>8.1929659902415589E-3</v>
      </c>
      <c r="M2308" s="58">
        <f t="shared" si="1041"/>
        <v>2.4578897970724677E-2</v>
      </c>
      <c r="N2308" s="58">
        <f t="shared" si="1042"/>
        <v>8.4389338391316454E-5</v>
      </c>
      <c r="O2308" s="59">
        <f t="shared" si="1043"/>
        <v>0.14989656231757587</v>
      </c>
      <c r="P2308" s="58">
        <f t="shared" si="1044"/>
        <v>2.1430412208758853E-4</v>
      </c>
      <c r="Q2308" s="58">
        <f t="shared" si="1045"/>
        <v>0.53893264512421324</v>
      </c>
      <c r="R2308" s="58">
        <f t="shared" si="1046"/>
        <v>0.53673814302340306</v>
      </c>
      <c r="S2308" s="60">
        <f t="shared" si="1047"/>
        <v>2.1945021008101806E-3</v>
      </c>
      <c r="T2308" s="58">
        <f t="shared" si="1048"/>
        <v>2.1343148828002783E-4</v>
      </c>
      <c r="U2308" s="58">
        <f t="shared" si="1049"/>
        <v>3.8396033467417308E-3</v>
      </c>
      <c r="V2308" s="58">
        <f t="shared" si="1050"/>
        <v>3.674265194955493E-4</v>
      </c>
      <c r="W2308" s="50">
        <f t="shared" si="1051"/>
        <v>171.14419510913118</v>
      </c>
      <c r="X2308" s="50">
        <f t="shared" si="1052"/>
        <v>103401.98745115763</v>
      </c>
      <c r="Y2308" s="50">
        <f t="shared" si="1053"/>
        <v>103401.98745115763</v>
      </c>
      <c r="Z2308" s="50">
        <f t="shared" si="1054"/>
        <v>1.5821866040007662</v>
      </c>
      <c r="AA2308" s="50">
        <f t="shared" si="1055"/>
        <v>1.3448586134006513</v>
      </c>
      <c r="AB2308" s="50">
        <f t="shared" si="1056"/>
        <v>679.48223239454194</v>
      </c>
      <c r="AC2308" s="7">
        <f t="shared" si="1057"/>
        <v>0.27020842055567623</v>
      </c>
    </row>
    <row r="2309" spans="2:29">
      <c r="B2309" s="7">
        <f t="shared" si="1030"/>
        <v>0.90543872301699502</v>
      </c>
      <c r="C2309" s="7">
        <f t="shared" si="1031"/>
        <v>3.9764546465392847E-4</v>
      </c>
      <c r="D2309" s="58">
        <f t="shared" si="1032"/>
        <v>3517688.0750978943</v>
      </c>
      <c r="E2309" s="7">
        <f t="shared" si="1033"/>
        <v>510.19754214657519</v>
      </c>
      <c r="F2309" s="7">
        <f t="shared" si="1034"/>
        <v>3416363.0750978943</v>
      </c>
      <c r="G2309" s="57">
        <f t="shared" si="1035"/>
        <v>1.2343097059287062E-2</v>
      </c>
      <c r="H2309" s="61">
        <f t="shared" si="1036"/>
        <v>1.9572392633709523E-2</v>
      </c>
      <c r="I2309" s="7">
        <f t="shared" si="1037"/>
        <v>5.8855214732580916E-2</v>
      </c>
      <c r="J2309" s="58">
        <f t="shared" si="1038"/>
        <v>4.7726556159866226E-4</v>
      </c>
      <c r="K2309" s="7">
        <f t="shared" si="1039"/>
        <v>7.2378359660638094E-3</v>
      </c>
      <c r="L2309" s="7">
        <f t="shared" si="1040"/>
        <v>8.192367089261134E-3</v>
      </c>
      <c r="M2309" s="58">
        <f t="shared" si="1041"/>
        <v>2.4577101267783404E-2</v>
      </c>
      <c r="N2309" s="58">
        <f t="shared" si="1042"/>
        <v>8.4268701337065273E-5</v>
      </c>
      <c r="O2309" s="59">
        <f t="shared" si="1043"/>
        <v>0.1496822807499622</v>
      </c>
      <c r="P2309" s="58">
        <f t="shared" si="1044"/>
        <v>2.1428156761366113E-4</v>
      </c>
      <c r="Q2309" s="58">
        <f t="shared" si="1045"/>
        <v>0.53887592506593973</v>
      </c>
      <c r="R2309" s="58">
        <f t="shared" si="1046"/>
        <v>0.53668387052186617</v>
      </c>
      <c r="S2309" s="60">
        <f t="shared" si="1047"/>
        <v>2.1920545440735628E-3</v>
      </c>
      <c r="T2309" s="58">
        <f t="shared" si="1048"/>
        <v>2.1340990706593627E-4</v>
      </c>
      <c r="U2309" s="58">
        <f t="shared" si="1049"/>
        <v>3.8404750072894562E-3</v>
      </c>
      <c r="V2309" s="58">
        <f t="shared" si="1050"/>
        <v>3.6754715654980049E-4</v>
      </c>
      <c r="W2309" s="50">
        <f t="shared" si="1051"/>
        <v>171.13168456943566</v>
      </c>
      <c r="X2309" s="50">
        <f t="shared" si="1052"/>
        <v>103391.53191600369</v>
      </c>
      <c r="Y2309" s="50">
        <f t="shared" si="1053"/>
        <v>103391.53191600369</v>
      </c>
      <c r="Z2309" s="50">
        <f t="shared" si="1054"/>
        <v>1.5821660430685338</v>
      </c>
      <c r="AA2309" s="50">
        <f t="shared" si="1055"/>
        <v>1.3448411366082538</v>
      </c>
      <c r="AB2309" s="50">
        <f t="shared" si="1056"/>
        <v>679.4046971068077</v>
      </c>
      <c r="AC2309" s="7">
        <f t="shared" si="1057"/>
        <v>0.27017761224685716</v>
      </c>
    </row>
    <row r="2310" spans="2:29">
      <c r="B2310" s="7">
        <f t="shared" si="1030"/>
        <v>0.90583636848164895</v>
      </c>
      <c r="C2310" s="7">
        <f t="shared" si="1031"/>
        <v>3.9764546465392847E-4</v>
      </c>
      <c r="D2310" s="58">
        <f t="shared" si="1032"/>
        <v>3517331.8103159391</v>
      </c>
      <c r="E2310" s="7">
        <f t="shared" si="1033"/>
        <v>510.1458703063704</v>
      </c>
      <c r="F2310" s="7">
        <f t="shared" si="1034"/>
        <v>3416006.8103159391</v>
      </c>
      <c r="G2310" s="57">
        <f t="shared" si="1035"/>
        <v>1.2342698268266556E-2</v>
      </c>
      <c r="H2310" s="61">
        <f t="shared" si="1036"/>
        <v>1.9577300810274933E-2</v>
      </c>
      <c r="I2310" s="7">
        <f t="shared" si="1037"/>
        <v>5.8845398379450096E-2</v>
      </c>
      <c r="J2310" s="58">
        <f t="shared" si="1038"/>
        <v>4.7666189323570786E-4</v>
      </c>
      <c r="K2310" s="7">
        <f t="shared" si="1039"/>
        <v>7.2384435129343129E-3</v>
      </c>
      <c r="L2310" s="7">
        <f t="shared" si="1040"/>
        <v>8.1917672994057285E-3</v>
      </c>
      <c r="M2310" s="58">
        <f t="shared" si="1041"/>
        <v>2.4575301898217185E-2</v>
      </c>
      <c r="N2310" s="58">
        <f t="shared" si="1042"/>
        <v>8.4148076999274423E-5</v>
      </c>
      <c r="O2310" s="59">
        <f t="shared" si="1043"/>
        <v>0.14946802176996118</v>
      </c>
      <c r="P2310" s="58">
        <f t="shared" si="1044"/>
        <v>2.1425898000101973E-4</v>
      </c>
      <c r="Q2310" s="58">
        <f t="shared" si="1045"/>
        <v>0.5388191216703293</v>
      </c>
      <c r="R2310" s="58">
        <f t="shared" si="1046"/>
        <v>0.53662951619651733</v>
      </c>
      <c r="S2310" s="60">
        <f t="shared" si="1047"/>
        <v>2.189605473811973E-3</v>
      </c>
      <c r="T2310" s="58">
        <f t="shared" si="1048"/>
        <v>2.1338829331497697E-4</v>
      </c>
      <c r="U2310" s="58">
        <f t="shared" si="1049"/>
        <v>3.8413456939754994E-3</v>
      </c>
      <c r="V2310" s="58">
        <f t="shared" si="1050"/>
        <v>3.6766778088759137E-4</v>
      </c>
      <c r="W2310" s="50">
        <f t="shared" si="1051"/>
        <v>171.11915546188655</v>
      </c>
      <c r="X2310" s="50">
        <f t="shared" si="1052"/>
        <v>103381.06061758619</v>
      </c>
      <c r="Y2310" s="50">
        <f t="shared" si="1053"/>
        <v>103381.06061758619</v>
      </c>
      <c r="Z2310" s="50">
        <f t="shared" si="1054"/>
        <v>1.582145446969353</v>
      </c>
      <c r="AA2310" s="50">
        <f t="shared" si="1055"/>
        <v>1.34482362992395</v>
      </c>
      <c r="AB2310" s="50">
        <f t="shared" si="1056"/>
        <v>679.32704492317475</v>
      </c>
      <c r="AC2310" s="7">
        <f t="shared" si="1057"/>
        <v>0.27014675744977701</v>
      </c>
    </row>
    <row r="2311" spans="2:29">
      <c r="B2311" s="7">
        <f t="shared" si="1030"/>
        <v>0.90623401394630287</v>
      </c>
      <c r="C2311" s="7">
        <f t="shared" si="1031"/>
        <v>3.9764546465392847E-4</v>
      </c>
      <c r="D2311" s="58">
        <f t="shared" si="1032"/>
        <v>3516975.0093392162</v>
      </c>
      <c r="E2311" s="7">
        <f t="shared" si="1033"/>
        <v>510.09412069768615</v>
      </c>
      <c r="F2311" s="7">
        <f t="shared" si="1034"/>
        <v>3415650.0093392162</v>
      </c>
      <c r="G2311" s="57">
        <f t="shared" si="1035"/>
        <v>1.2342298849476708E-2</v>
      </c>
      <c r="H2311" s="61">
        <f t="shared" si="1036"/>
        <v>1.9582208828262899E-2</v>
      </c>
      <c r="I2311" s="7">
        <f t="shared" si="1037"/>
        <v>5.8835582343474163E-2</v>
      </c>
      <c r="J2311" s="58">
        <f t="shared" si="1038"/>
        <v>4.7605809302073468E-4</v>
      </c>
      <c r="K2311" s="7">
        <f t="shared" si="1039"/>
        <v>7.2390504347523369E-3</v>
      </c>
      <c r="L2311" s="7">
        <f t="shared" si="1040"/>
        <v>8.1911666207938067E-3</v>
      </c>
      <c r="M2311" s="58">
        <f t="shared" si="1041"/>
        <v>2.4573499862381422E-2</v>
      </c>
      <c r="N2311" s="58">
        <f t="shared" si="1042"/>
        <v>8.4027465396596153E-5</v>
      </c>
      <c r="O2311" s="59">
        <f t="shared" si="1043"/>
        <v>0.14925378541070392</v>
      </c>
      <c r="P2311" s="58">
        <f t="shared" si="1044"/>
        <v>2.1423635925726936E-4</v>
      </c>
      <c r="Q2311" s="58">
        <f t="shared" si="1045"/>
        <v>0.53876223495650732</v>
      </c>
      <c r="R2311" s="58">
        <f t="shared" si="1046"/>
        <v>0.53657508006542609</v>
      </c>
      <c r="S2311" s="60">
        <f t="shared" si="1047"/>
        <v>2.1871548910812333E-3</v>
      </c>
      <c r="T2311" s="58">
        <f t="shared" si="1048"/>
        <v>2.1336664703433523E-4</v>
      </c>
      <c r="U2311" s="58">
        <f t="shared" si="1049"/>
        <v>3.8422154061984338E-3</v>
      </c>
      <c r="V2311" s="58">
        <f t="shared" si="1050"/>
        <v>3.6778839249026964E-4</v>
      </c>
      <c r="W2311" s="50">
        <f t="shared" si="1051"/>
        <v>171.10660778895846</v>
      </c>
      <c r="X2311" s="50">
        <f t="shared" si="1052"/>
        <v>103370.57355938632</v>
      </c>
      <c r="Y2311" s="50">
        <f t="shared" si="1053"/>
        <v>103370.57355938632</v>
      </c>
      <c r="Z2311" s="50">
        <f t="shared" si="1054"/>
        <v>1.5821248156899637</v>
      </c>
      <c r="AA2311" s="50">
        <f t="shared" si="1055"/>
        <v>1.3448060933364692</v>
      </c>
      <c r="AB2311" s="50">
        <f t="shared" si="1056"/>
        <v>679.2492758694591</v>
      </c>
      <c r="AC2311" s="7">
        <f t="shared" si="1057"/>
        <v>0.27011585617470574</v>
      </c>
    </row>
    <row r="2312" spans="2:29">
      <c r="B2312" s="7">
        <f t="shared" si="1030"/>
        <v>0.9066316594109568</v>
      </c>
      <c r="C2312" s="7">
        <f t="shared" si="1031"/>
        <v>3.9764546465392847E-4</v>
      </c>
      <c r="D2312" s="58">
        <f t="shared" si="1032"/>
        <v>3516617.6722861696</v>
      </c>
      <c r="E2312" s="7">
        <f t="shared" si="1033"/>
        <v>510.04229333770138</v>
      </c>
      <c r="F2312" s="7">
        <f t="shared" si="1034"/>
        <v>3415292.6722861696</v>
      </c>
      <c r="G2312" s="57">
        <f t="shared" si="1035"/>
        <v>1.2341898802921015E-2</v>
      </c>
      <c r="H2312" s="61">
        <f t="shared" si="1036"/>
        <v>1.9587116687423797E-2</v>
      </c>
      <c r="I2312" s="7">
        <f t="shared" si="1037"/>
        <v>5.8825766625152369E-2</v>
      </c>
      <c r="J2312" s="58">
        <f t="shared" si="1038"/>
        <v>4.7545416099913443E-4</v>
      </c>
      <c r="K2312" s="7">
        <f t="shared" si="1039"/>
        <v>7.2396567315457429E-3</v>
      </c>
      <c r="L2312" s="7">
        <f t="shared" si="1040"/>
        <v>8.1905650535440116E-3</v>
      </c>
      <c r="M2312" s="58">
        <f t="shared" si="1041"/>
        <v>2.4571695160632033E-2</v>
      </c>
      <c r="N2312" s="58">
        <f t="shared" si="1042"/>
        <v>8.3906866547678115E-5</v>
      </c>
      <c r="O2312" s="59">
        <f t="shared" si="1043"/>
        <v>0.14903957170531326</v>
      </c>
      <c r="P2312" s="58">
        <f t="shared" si="1044"/>
        <v>2.1421370539065343E-4</v>
      </c>
      <c r="Q2312" s="58">
        <f t="shared" si="1045"/>
        <v>0.53870526494520432</v>
      </c>
      <c r="R2312" s="58">
        <f t="shared" si="1046"/>
        <v>0.53652056214666366</v>
      </c>
      <c r="S2312" s="60">
        <f t="shared" si="1047"/>
        <v>2.1847027985406609E-3</v>
      </c>
      <c r="T2312" s="58">
        <f t="shared" si="1048"/>
        <v>2.1334496823119698E-4</v>
      </c>
      <c r="U2312" s="58">
        <f t="shared" si="1049"/>
        <v>3.8430841433578903E-3</v>
      </c>
      <c r="V2312" s="58">
        <f t="shared" si="1050"/>
        <v>3.6790899133918762E-4</v>
      </c>
      <c r="W2312" s="50">
        <f t="shared" si="1051"/>
        <v>171.0940415531297</v>
      </c>
      <c r="X2312" s="50">
        <f t="shared" si="1052"/>
        <v>103360.07074488541</v>
      </c>
      <c r="Y2312" s="50">
        <f t="shared" si="1053"/>
        <v>103360.07074488541</v>
      </c>
      <c r="Z2312" s="50">
        <f t="shared" si="1054"/>
        <v>1.5821041492170713</v>
      </c>
      <c r="AA2312" s="50">
        <f t="shared" si="1055"/>
        <v>1.3447885268345106</v>
      </c>
      <c r="AB2312" s="50">
        <f t="shared" si="1056"/>
        <v>679.17138997147686</v>
      </c>
      <c r="AC2312" s="7">
        <f t="shared" si="1057"/>
        <v>0.27008490843190897</v>
      </c>
    </row>
    <row r="2313" spans="2:29">
      <c r="B2313" s="7">
        <f t="shared" si="1030"/>
        <v>0.90702930487561073</v>
      </c>
      <c r="C2313" s="7">
        <f t="shared" si="1031"/>
        <v>3.9764546465392847E-4</v>
      </c>
      <c r="D2313" s="58">
        <f t="shared" si="1032"/>
        <v>3516259.7992758309</v>
      </c>
      <c r="E2313" s="7">
        <f t="shared" si="1033"/>
        <v>509.99038824368012</v>
      </c>
      <c r="F2313" s="7">
        <f t="shared" si="1034"/>
        <v>3414934.7992758309</v>
      </c>
      <c r="G2313" s="57">
        <f t="shared" si="1035"/>
        <v>1.234149812860344E-2</v>
      </c>
      <c r="H2313" s="61">
        <f t="shared" si="1036"/>
        <v>1.9592024387507997E-2</v>
      </c>
      <c r="I2313" s="7">
        <f t="shared" si="1037"/>
        <v>5.8815951224983967E-2</v>
      </c>
      <c r="J2313" s="58">
        <f t="shared" si="1038"/>
        <v>4.7485009721632952E-4</v>
      </c>
      <c r="K2313" s="7">
        <f t="shared" si="1039"/>
        <v>7.2402624033425112E-3</v>
      </c>
      <c r="L2313" s="7">
        <f t="shared" si="1040"/>
        <v>8.1899625977751699E-3</v>
      </c>
      <c r="M2313" s="58">
        <f t="shared" si="1041"/>
        <v>2.4569887793325508E-2</v>
      </c>
      <c r="N2313" s="58">
        <f t="shared" si="1042"/>
        <v>8.3786280471163601E-5</v>
      </c>
      <c r="O2313" s="59">
        <f t="shared" si="1043"/>
        <v>0.14882538068690435</v>
      </c>
      <c r="P2313" s="58">
        <f t="shared" si="1044"/>
        <v>2.1419101840891575E-4</v>
      </c>
      <c r="Q2313" s="58">
        <f t="shared" si="1045"/>
        <v>0.53864821165589438</v>
      </c>
      <c r="R2313" s="58">
        <f t="shared" si="1046"/>
        <v>0.53646596245839007</v>
      </c>
      <c r="S2313" s="60">
        <f t="shared" si="1047"/>
        <v>2.1822491975043157E-3</v>
      </c>
      <c r="T2313" s="58">
        <f t="shared" si="1048"/>
        <v>2.1332325691278346E-4</v>
      </c>
      <c r="U2313" s="58">
        <f t="shared" si="1049"/>
        <v>3.843951904854022E-3</v>
      </c>
      <c r="V2313" s="58">
        <f t="shared" si="1050"/>
        <v>3.6802957741570214E-4</v>
      </c>
      <c r="W2313" s="50">
        <f t="shared" si="1051"/>
        <v>171.08145675688252</v>
      </c>
      <c r="X2313" s="50">
        <f t="shared" si="1052"/>
        <v>103349.55217758199</v>
      </c>
      <c r="Y2313" s="50">
        <f t="shared" si="1053"/>
        <v>103349.55217758199</v>
      </c>
      <c r="Z2313" s="50">
        <f t="shared" si="1054"/>
        <v>1.5820834475373804</v>
      </c>
      <c r="AA2313" s="50">
        <f t="shared" si="1055"/>
        <v>1.3447709304067732</v>
      </c>
      <c r="AB2313" s="50">
        <f t="shared" si="1056"/>
        <v>679.09338725517262</v>
      </c>
      <c r="AC2313" s="7">
        <f t="shared" si="1057"/>
        <v>0.27005391423167785</v>
      </c>
    </row>
    <row r="2314" spans="2:29">
      <c r="B2314" s="7">
        <f t="shared" si="1030"/>
        <v>0.90742695034026466</v>
      </c>
      <c r="C2314" s="7">
        <f t="shared" si="1031"/>
        <v>3.9764546465392847E-4</v>
      </c>
      <c r="D2314" s="58">
        <f t="shared" si="1032"/>
        <v>3515901.3904273217</v>
      </c>
      <c r="E2314" s="7">
        <f t="shared" si="1033"/>
        <v>509.93840543289951</v>
      </c>
      <c r="F2314" s="7">
        <f t="shared" si="1034"/>
        <v>3414576.3904273217</v>
      </c>
      <c r="G2314" s="57">
        <f t="shared" si="1035"/>
        <v>1.2341096826527852E-2</v>
      </c>
      <c r="H2314" s="61">
        <f t="shared" si="1036"/>
        <v>1.9596931928265872E-2</v>
      </c>
      <c r="I2314" s="7">
        <f t="shared" si="1037"/>
        <v>5.8806136143468218E-2</v>
      </c>
      <c r="J2314" s="58">
        <f t="shared" si="1038"/>
        <v>4.7424590171777313E-4</v>
      </c>
      <c r="K2314" s="7">
        <f t="shared" si="1039"/>
        <v>7.2408674501707434E-3</v>
      </c>
      <c r="L2314" s="7">
        <f t="shared" si="1040"/>
        <v>8.189359253606289E-3</v>
      </c>
      <c r="M2314" s="58">
        <f t="shared" si="1041"/>
        <v>2.4568077760818867E-2</v>
      </c>
      <c r="N2314" s="58">
        <f t="shared" si="1042"/>
        <v>8.3665707185691645E-5</v>
      </c>
      <c r="O2314" s="59">
        <f t="shared" si="1043"/>
        <v>0.1486112123885848</v>
      </c>
      <c r="P2314" s="58">
        <f t="shared" si="1044"/>
        <v>2.1416829831955031E-4</v>
      </c>
      <c r="Q2314" s="58">
        <f t="shared" si="1045"/>
        <v>0.53859107510742354</v>
      </c>
      <c r="R2314" s="58">
        <f t="shared" si="1046"/>
        <v>0.53641128101877955</v>
      </c>
      <c r="S2314" s="60">
        <f t="shared" si="1047"/>
        <v>2.1797940886439937E-3</v>
      </c>
      <c r="T2314" s="58">
        <f t="shared" si="1048"/>
        <v>2.1330151308632161E-4</v>
      </c>
      <c r="U2314" s="58">
        <f t="shared" si="1049"/>
        <v>3.8448186900872502E-3</v>
      </c>
      <c r="V2314" s="58">
        <f t="shared" si="1050"/>
        <v>3.6815015070117412E-4</v>
      </c>
      <c r="W2314" s="50">
        <f t="shared" si="1051"/>
        <v>171.06885340270287</v>
      </c>
      <c r="X2314" s="50">
        <f t="shared" si="1052"/>
        <v>103339.01786097731</v>
      </c>
      <c r="Y2314" s="50">
        <f t="shared" si="1053"/>
        <v>103339.01786097731</v>
      </c>
      <c r="Z2314" s="50">
        <f t="shared" si="1054"/>
        <v>1.5820627106375655</v>
      </c>
      <c r="AA2314" s="50">
        <f t="shared" si="1055"/>
        <v>1.3447533040419306</v>
      </c>
      <c r="AB2314" s="50">
        <f t="shared" si="1056"/>
        <v>679.01526774651006</v>
      </c>
      <c r="AC2314" s="7">
        <f t="shared" si="1057"/>
        <v>0.27002287358433297</v>
      </c>
    </row>
    <row r="2315" spans="2:29">
      <c r="B2315" s="7">
        <f t="shared" si="1030"/>
        <v>0.90782459580491859</v>
      </c>
      <c r="C2315" s="7">
        <f t="shared" si="1031"/>
        <v>3.9764546465392847E-4</v>
      </c>
      <c r="D2315" s="58">
        <f t="shared" si="1032"/>
        <v>3515542.4458596334</v>
      </c>
      <c r="E2315" s="7">
        <f t="shared" si="1033"/>
        <v>509.88634492261781</v>
      </c>
      <c r="F2315" s="7">
        <f t="shared" si="1034"/>
        <v>3414217.4458596334</v>
      </c>
      <c r="G2315" s="57">
        <f t="shared" si="1035"/>
        <v>1.2340694896697776E-2</v>
      </c>
      <c r="H2315" s="61">
        <f t="shared" si="1036"/>
        <v>1.9601839309447797E-2</v>
      </c>
      <c r="I2315" s="7">
        <f t="shared" si="1037"/>
        <v>5.8796321381104369E-2</v>
      </c>
      <c r="J2315" s="58">
        <f t="shared" si="1038"/>
        <v>4.7364157454894798E-4</v>
      </c>
      <c r="K2315" s="7">
        <f t="shared" si="1039"/>
        <v>7.2414718720586642E-3</v>
      </c>
      <c r="L2315" s="7">
        <f t="shared" si="1040"/>
        <v>8.1887550211565598E-3</v>
      </c>
      <c r="M2315" s="58">
        <f t="shared" si="1041"/>
        <v>2.4566265063469678E-2</v>
      </c>
      <c r="N2315" s="58">
        <f t="shared" si="1042"/>
        <v>8.3545146709896741E-5</v>
      </c>
      <c r="O2315" s="59">
        <f t="shared" si="1043"/>
        <v>0.14839706684345408</v>
      </c>
      <c r="P2315" s="58">
        <f t="shared" si="1044"/>
        <v>2.1414554513071726E-4</v>
      </c>
      <c r="Q2315" s="58">
        <f t="shared" si="1045"/>
        <v>0.53853385532031273</v>
      </c>
      <c r="R2315" s="58">
        <f t="shared" si="1046"/>
        <v>0.53635651784598615</v>
      </c>
      <c r="S2315" s="60">
        <f t="shared" si="1047"/>
        <v>2.1773374743265794E-3</v>
      </c>
      <c r="T2315" s="58">
        <f t="shared" si="1048"/>
        <v>2.1327973675903025E-4</v>
      </c>
      <c r="U2315" s="58">
        <f t="shared" si="1049"/>
        <v>3.8456844984589371E-3</v>
      </c>
      <c r="V2315" s="58">
        <f t="shared" si="1050"/>
        <v>3.6827071117696901E-4</v>
      </c>
      <c r="W2315" s="50">
        <f t="shared" si="1051"/>
        <v>171.0562314930805</v>
      </c>
      <c r="X2315" s="50">
        <f t="shared" si="1052"/>
        <v>103328.46779856873</v>
      </c>
      <c r="Y2315" s="50">
        <f t="shared" si="1053"/>
        <v>103328.46779856873</v>
      </c>
      <c r="Z2315" s="50">
        <f t="shared" si="1054"/>
        <v>1.5820419385042599</v>
      </c>
      <c r="AA2315" s="50">
        <f t="shared" si="1055"/>
        <v>1.344735647728621</v>
      </c>
      <c r="AB2315" s="50">
        <f t="shared" si="1056"/>
        <v>678.93703147142526</v>
      </c>
      <c r="AC2315" s="7">
        <f t="shared" si="1057"/>
        <v>0.26999178650019323</v>
      </c>
    </row>
    <row r="2316" spans="2:29">
      <c r="B2316" s="7">
        <f t="shared" si="1030"/>
        <v>0.90822224126957252</v>
      </c>
      <c r="C2316" s="7">
        <f t="shared" si="1031"/>
        <v>3.9764546465392847E-4</v>
      </c>
      <c r="D2316" s="58">
        <f t="shared" si="1032"/>
        <v>3515182.9656922328</v>
      </c>
      <c r="E2316" s="7">
        <f t="shared" si="1033"/>
        <v>509.83420673016224</v>
      </c>
      <c r="F2316" s="7">
        <f t="shared" si="1034"/>
        <v>3413857.9656922328</v>
      </c>
      <c r="G2316" s="57">
        <f t="shared" si="1035"/>
        <v>1.2340292339117084E-2</v>
      </c>
      <c r="H2316" s="61">
        <f t="shared" si="1036"/>
        <v>1.9606746530804145E-2</v>
      </c>
      <c r="I2316" s="7">
        <f t="shared" si="1037"/>
        <v>5.8786506938391672E-2</v>
      </c>
      <c r="J2316" s="58">
        <f t="shared" si="1038"/>
        <v>4.7303711575536709E-4</v>
      </c>
      <c r="K2316" s="7">
        <f t="shared" si="1039"/>
        <v>7.2420756690346191E-3</v>
      </c>
      <c r="L2316" s="7">
        <f t="shared" si="1040"/>
        <v>8.188149900545354E-3</v>
      </c>
      <c r="M2316" s="58">
        <f t="shared" si="1041"/>
        <v>2.4564449701636064E-2</v>
      </c>
      <c r="N2316" s="58">
        <f t="shared" si="1042"/>
        <v>8.342459906240902E-5</v>
      </c>
      <c r="O2316" s="59">
        <f t="shared" si="1043"/>
        <v>0.14818294408460403</v>
      </c>
      <c r="P2316" s="58">
        <f t="shared" si="1044"/>
        <v>2.1412275885004939E-4</v>
      </c>
      <c r="Q2316" s="58">
        <f t="shared" si="1045"/>
        <v>0.53847655231375713</v>
      </c>
      <c r="R2316" s="58">
        <f t="shared" si="1046"/>
        <v>0.53630167295823661</v>
      </c>
      <c r="S2316" s="60">
        <f t="shared" si="1047"/>
        <v>2.1748793555205204E-3</v>
      </c>
      <c r="T2316" s="58">
        <f t="shared" si="1048"/>
        <v>2.1325792793815718E-4</v>
      </c>
      <c r="U2316" s="58">
        <f t="shared" si="1049"/>
        <v>3.84654932937083E-3</v>
      </c>
      <c r="V2316" s="58">
        <f t="shared" si="1050"/>
        <v>3.6839125882445674E-4</v>
      </c>
      <c r="W2316" s="50">
        <f t="shared" si="1051"/>
        <v>171.04359103050908</v>
      </c>
      <c r="X2316" s="50">
        <f t="shared" si="1052"/>
        <v>103317.90199386761</v>
      </c>
      <c r="Y2316" s="50">
        <f t="shared" si="1053"/>
        <v>103317.90199386761</v>
      </c>
      <c r="Z2316" s="50">
        <f t="shared" si="1054"/>
        <v>1.5820211311240879</v>
      </c>
      <c r="AA2316" s="50">
        <f t="shared" si="1055"/>
        <v>1.3447179614554747</v>
      </c>
      <c r="AB2316" s="50">
        <f t="shared" si="1056"/>
        <v>678.85867845595681</v>
      </c>
      <c r="AC2316" s="7">
        <f t="shared" si="1057"/>
        <v>0.26996065298959226</v>
      </c>
    </row>
    <row r="2317" spans="2:29">
      <c r="B2317" s="7">
        <f t="shared" si="1030"/>
        <v>0.90861988673422645</v>
      </c>
      <c r="C2317" s="7">
        <f t="shared" si="1031"/>
        <v>3.9764546465392847E-4</v>
      </c>
      <c r="D2317" s="58">
        <f t="shared" si="1032"/>
        <v>3514822.9500445547</v>
      </c>
      <c r="E2317" s="7">
        <f t="shared" si="1033"/>
        <v>509.78199087285526</v>
      </c>
      <c r="F2317" s="7">
        <f t="shared" si="1034"/>
        <v>3413497.9500445547</v>
      </c>
      <c r="G2317" s="57">
        <f t="shared" si="1035"/>
        <v>1.2339889153789408E-2</v>
      </c>
      <c r="H2317" s="61">
        <f t="shared" si="1036"/>
        <v>1.9611653592085297E-2</v>
      </c>
      <c r="I2317" s="7">
        <f t="shared" si="1037"/>
        <v>5.8776692815829368E-2</v>
      </c>
      <c r="J2317" s="58">
        <f t="shared" si="1038"/>
        <v>4.7243252538257344E-4</v>
      </c>
      <c r="K2317" s="7">
        <f t="shared" si="1039"/>
        <v>7.2426788411270749E-3</v>
      </c>
      <c r="L2317" s="7">
        <f t="shared" si="1040"/>
        <v>8.1875438918922218E-3</v>
      </c>
      <c r="M2317" s="58">
        <f t="shared" si="1041"/>
        <v>2.4562631675676665E-2</v>
      </c>
      <c r="N2317" s="58">
        <f t="shared" si="1042"/>
        <v>8.3304064261854085E-5</v>
      </c>
      <c r="O2317" s="59">
        <f t="shared" si="1043"/>
        <v>0.14796884414511832</v>
      </c>
      <c r="P2317" s="58">
        <f t="shared" si="1044"/>
        <v>2.1409993948570682E-4</v>
      </c>
      <c r="Q2317" s="58">
        <f t="shared" si="1045"/>
        <v>0.53841916610827778</v>
      </c>
      <c r="R2317" s="58">
        <f t="shared" si="1046"/>
        <v>0.53624674637375302</v>
      </c>
      <c r="S2317" s="60">
        <f t="shared" si="1047"/>
        <v>2.1724197345247553E-3</v>
      </c>
      <c r="T2317" s="58">
        <f t="shared" si="1048"/>
        <v>2.1323608663094835E-4</v>
      </c>
      <c r="U2317" s="58">
        <f t="shared" si="1049"/>
        <v>3.8474131822255888E-3</v>
      </c>
      <c r="V2317" s="58">
        <f t="shared" si="1050"/>
        <v>3.6851179362501171E-4</v>
      </c>
      <c r="W2317" s="50">
        <f t="shared" si="1051"/>
        <v>171.03093201748584</v>
      </c>
      <c r="X2317" s="50">
        <f t="shared" si="1052"/>
        <v>103307.32045038434</v>
      </c>
      <c r="Y2317" s="50">
        <f t="shared" si="1053"/>
        <v>103307.32045038434</v>
      </c>
      <c r="Z2317" s="50">
        <f t="shared" si="1054"/>
        <v>1.5820002884836388</v>
      </c>
      <c r="AA2317" s="50">
        <f t="shared" si="1055"/>
        <v>1.344700245211093</v>
      </c>
      <c r="AB2317" s="50">
        <f t="shared" si="1056"/>
        <v>678.7802087261374</v>
      </c>
      <c r="AC2317" s="7">
        <f t="shared" si="1057"/>
        <v>0.26992947306288306</v>
      </c>
    </row>
    <row r="2318" spans="2:29">
      <c r="B2318" s="7">
        <f t="shared" si="1030"/>
        <v>0.90901753219888037</v>
      </c>
      <c r="C2318" s="7">
        <f t="shared" si="1031"/>
        <v>3.9764546465392847E-4</v>
      </c>
      <c r="D2318" s="58">
        <f t="shared" si="1032"/>
        <v>3514462.3990364843</v>
      </c>
      <c r="E2318" s="7">
        <f t="shared" si="1033"/>
        <v>509.72969736808483</v>
      </c>
      <c r="F2318" s="7">
        <f t="shared" si="1034"/>
        <v>3413137.3990364843</v>
      </c>
      <c r="G2318" s="57">
        <f t="shared" si="1035"/>
        <v>1.2339485340718699E-2</v>
      </c>
      <c r="H2318" s="61">
        <f t="shared" si="1036"/>
        <v>1.9616560493041633E-2</v>
      </c>
      <c r="I2318" s="7">
        <f t="shared" si="1037"/>
        <v>5.8766879013916695E-2</v>
      </c>
      <c r="J2318" s="58">
        <f t="shared" si="1038"/>
        <v>4.7182780347614003E-4</v>
      </c>
      <c r="K2318" s="7">
        <f t="shared" si="1039"/>
        <v>7.2432813883646198E-3</v>
      </c>
      <c r="L2318" s="7">
        <f t="shared" si="1040"/>
        <v>8.1869369953169006E-3</v>
      </c>
      <c r="M2318" s="58">
        <f t="shared" si="1041"/>
        <v>2.4560810985950702E-2</v>
      </c>
      <c r="N2318" s="58">
        <f t="shared" si="1042"/>
        <v>8.3183542326853151E-5</v>
      </c>
      <c r="O2318" s="59">
        <f t="shared" si="1043"/>
        <v>0.14775476705807292</v>
      </c>
      <c r="P2318" s="58">
        <f t="shared" si="1044"/>
        <v>2.1407708704540562E-4</v>
      </c>
      <c r="Q2318" s="58">
        <f t="shared" si="1045"/>
        <v>0.53836169672327905</v>
      </c>
      <c r="R2318" s="58">
        <f t="shared" si="1046"/>
        <v>0.53619173811082554</v>
      </c>
      <c r="S2318" s="60">
        <f t="shared" si="1047"/>
        <v>2.1699586124535042E-3</v>
      </c>
      <c r="T2318" s="58">
        <f t="shared" si="1048"/>
        <v>2.1321421284467676E-4</v>
      </c>
      <c r="U2318" s="58">
        <f t="shared" si="1049"/>
        <v>3.8482760564263179E-3</v>
      </c>
      <c r="V2318" s="58">
        <f t="shared" si="1050"/>
        <v>3.6863231556001261E-4</v>
      </c>
      <c r="W2318" s="50">
        <f t="shared" si="1051"/>
        <v>171.01825445651201</v>
      </c>
      <c r="X2318" s="50">
        <f t="shared" si="1052"/>
        <v>103296.72317164262</v>
      </c>
      <c r="Y2318" s="50">
        <f t="shared" si="1053"/>
        <v>103296.72317164262</v>
      </c>
      <c r="Z2318" s="50">
        <f t="shared" si="1054"/>
        <v>1.5819794105694918</v>
      </c>
      <c r="AA2318" s="50">
        <f t="shared" si="1055"/>
        <v>1.344682498984068</v>
      </c>
      <c r="AB2318" s="50">
        <f t="shared" si="1056"/>
        <v>678.70162230809728</v>
      </c>
      <c r="AC2318" s="7">
        <f t="shared" si="1057"/>
        <v>0.26989824673043694</v>
      </c>
    </row>
    <row r="2319" spans="2:29">
      <c r="B2319" s="7">
        <f t="shared" si="1030"/>
        <v>0.9094151776635343</v>
      </c>
      <c r="C2319" s="7">
        <f t="shared" si="1031"/>
        <v>3.9764546465392847E-4</v>
      </c>
      <c r="D2319" s="58">
        <f t="shared" si="1032"/>
        <v>3514101.3127879305</v>
      </c>
      <c r="E2319" s="7">
        <f t="shared" si="1033"/>
        <v>509.67732623324224</v>
      </c>
      <c r="F2319" s="7">
        <f t="shared" si="1034"/>
        <v>3412776.3127879305</v>
      </c>
      <c r="G2319" s="57">
        <f t="shared" si="1035"/>
        <v>1.2339080899908738E-2</v>
      </c>
      <c r="H2319" s="61">
        <f t="shared" si="1036"/>
        <v>1.9621467233423534E-2</v>
      </c>
      <c r="I2319" s="7">
        <f t="shared" si="1037"/>
        <v>5.8757065533152894E-2</v>
      </c>
      <c r="J2319" s="58">
        <f t="shared" si="1038"/>
        <v>4.7122295008167017E-4</v>
      </c>
      <c r="K2319" s="7">
        <f t="shared" si="1039"/>
        <v>7.2438833107759627E-3</v>
      </c>
      <c r="L2319" s="7">
        <f t="shared" si="1040"/>
        <v>8.1863292109393034E-3</v>
      </c>
      <c r="M2319" s="58">
        <f t="shared" si="1041"/>
        <v>2.455898763281791E-2</v>
      </c>
      <c r="N2319" s="58">
        <f t="shared" si="1042"/>
        <v>8.3063033276022983E-5</v>
      </c>
      <c r="O2319" s="59">
        <f t="shared" si="1043"/>
        <v>0.14754071285653583</v>
      </c>
      <c r="P2319" s="58">
        <f t="shared" si="1044"/>
        <v>2.1405420153708388E-4</v>
      </c>
      <c r="Q2319" s="58">
        <f t="shared" si="1045"/>
        <v>0.53830414417872363</v>
      </c>
      <c r="R2319" s="58">
        <f t="shared" si="1046"/>
        <v>0.53613664818774853</v>
      </c>
      <c r="S2319" s="60">
        <f t="shared" si="1047"/>
        <v>2.167495990975099E-3</v>
      </c>
      <c r="T2319" s="58">
        <f t="shared" si="1048"/>
        <v>2.1319230658661703E-4</v>
      </c>
      <c r="U2319" s="58">
        <f t="shared" si="1049"/>
        <v>3.8491379513767849E-3</v>
      </c>
      <c r="V2319" s="58">
        <f t="shared" si="1050"/>
        <v>3.6875282461084279E-4</v>
      </c>
      <c r="W2319" s="50">
        <f t="shared" si="1051"/>
        <v>171.00555835009246</v>
      </c>
      <c r="X2319" s="50">
        <f t="shared" si="1052"/>
        <v>103286.11016116677</v>
      </c>
      <c r="Y2319" s="50">
        <f t="shared" si="1053"/>
        <v>103286.11016116677</v>
      </c>
      <c r="Z2319" s="50">
        <f t="shared" si="1054"/>
        <v>1.5819584973681931</v>
      </c>
      <c r="AA2319" s="50">
        <f t="shared" si="1055"/>
        <v>1.344664722762964</v>
      </c>
      <c r="AB2319" s="50">
        <f t="shared" si="1056"/>
        <v>678.62291922797203</v>
      </c>
      <c r="AC2319" s="7">
        <f t="shared" si="1057"/>
        <v>0.26986697400264537</v>
      </c>
    </row>
    <row r="2320" spans="2:29">
      <c r="B2320" s="7">
        <f t="shared" si="1030"/>
        <v>0.90981282312818823</v>
      </c>
      <c r="C2320" s="7">
        <f t="shared" si="1031"/>
        <v>3.9764546465392847E-4</v>
      </c>
      <c r="D2320" s="58">
        <f t="shared" si="1032"/>
        <v>3513739.6914190208</v>
      </c>
      <c r="E2320" s="7">
        <f t="shared" si="1033"/>
        <v>509.62487748575052</v>
      </c>
      <c r="F2320" s="7">
        <f t="shared" si="1034"/>
        <v>3412414.6914190208</v>
      </c>
      <c r="G2320" s="57">
        <f t="shared" si="1035"/>
        <v>1.2338675831363357E-2</v>
      </c>
      <c r="H2320" s="61">
        <f t="shared" si="1036"/>
        <v>1.9626373812981379E-2</v>
      </c>
      <c r="I2320" s="7">
        <f t="shared" si="1037"/>
        <v>5.8747252374037204E-2</v>
      </c>
      <c r="J2320" s="58">
        <f t="shared" si="1038"/>
        <v>4.706179652447975E-4</v>
      </c>
      <c r="K2320" s="7">
        <f t="shared" si="1039"/>
        <v>7.2444846083899355E-3</v>
      </c>
      <c r="L2320" s="7">
        <f t="shared" si="1040"/>
        <v>8.18572053887953E-3</v>
      </c>
      <c r="M2320" s="58">
        <f t="shared" si="1041"/>
        <v>2.4557161616638588E-2</v>
      </c>
      <c r="N2320" s="58">
        <f t="shared" si="1042"/>
        <v>8.294253712797596E-5</v>
      </c>
      <c r="O2320" s="59">
        <f t="shared" si="1043"/>
        <v>0.14732668157356729</v>
      </c>
      <c r="P2320" s="58">
        <f t="shared" si="1044"/>
        <v>2.140312829685409E-4</v>
      </c>
      <c r="Q2320" s="58">
        <f t="shared" si="1045"/>
        <v>0.5382465084942254</v>
      </c>
      <c r="R2320" s="58">
        <f t="shared" si="1046"/>
        <v>0.53608147662284944</v>
      </c>
      <c r="S2320" s="60">
        <f t="shared" si="1047"/>
        <v>2.1650318713759553E-3</v>
      </c>
      <c r="T2320" s="58">
        <f t="shared" si="1048"/>
        <v>2.1317036786405705E-4</v>
      </c>
      <c r="U2320" s="58">
        <f t="shared" si="1049"/>
        <v>3.8499988664812694E-3</v>
      </c>
      <c r="V2320" s="58">
        <f t="shared" si="1050"/>
        <v>3.688733207588898E-4</v>
      </c>
      <c r="W2320" s="50">
        <f t="shared" si="1051"/>
        <v>170.99284370073599</v>
      </c>
      <c r="X2320" s="50">
        <f t="shared" si="1052"/>
        <v>103275.48142248757</v>
      </c>
      <c r="Y2320" s="50">
        <f t="shared" si="1053"/>
        <v>103275.48142248757</v>
      </c>
      <c r="Z2320" s="50">
        <f t="shared" si="1054"/>
        <v>1.5819375488662666</v>
      </c>
      <c r="AA2320" s="50">
        <f t="shared" si="1055"/>
        <v>1.3446469165363266</v>
      </c>
      <c r="AB2320" s="50">
        <f t="shared" si="1056"/>
        <v>678.54409951194509</v>
      </c>
      <c r="AC2320" s="7">
        <f t="shared" si="1057"/>
        <v>0.26983565488991063</v>
      </c>
    </row>
    <row r="2321" spans="2:29">
      <c r="B2321" s="7">
        <f t="shared" si="1030"/>
        <v>0.91021046859284216</v>
      </c>
      <c r="C2321" s="7">
        <f t="shared" si="1031"/>
        <v>3.9764546465392847E-4</v>
      </c>
      <c r="D2321" s="58">
        <f t="shared" si="1032"/>
        <v>3513377.5350499689</v>
      </c>
      <c r="E2321" s="7">
        <f t="shared" si="1033"/>
        <v>509.57235114304524</v>
      </c>
      <c r="F2321" s="7">
        <f t="shared" si="1034"/>
        <v>3412052.5350499689</v>
      </c>
      <c r="G2321" s="57">
        <f t="shared" si="1035"/>
        <v>1.2338270135086291E-2</v>
      </c>
      <c r="H2321" s="61">
        <f t="shared" si="1036"/>
        <v>1.9631280231465556E-2</v>
      </c>
      <c r="I2321" s="7">
        <f t="shared" si="1037"/>
        <v>5.873743953706885E-2</v>
      </c>
      <c r="J2321" s="58">
        <f t="shared" si="1038"/>
        <v>4.7001284901118526E-4</v>
      </c>
      <c r="K2321" s="7">
        <f t="shared" si="1039"/>
        <v>7.2450852812354907E-3</v>
      </c>
      <c r="L2321" s="7">
        <f t="shared" si="1040"/>
        <v>8.1851109792578612E-3</v>
      </c>
      <c r="M2321" s="58">
        <f t="shared" si="1041"/>
        <v>2.4555332937773584E-2</v>
      </c>
      <c r="N2321" s="58">
        <f t="shared" si="1042"/>
        <v>8.2822053901319891E-5</v>
      </c>
      <c r="O2321" s="59">
        <f t="shared" si="1043"/>
        <v>0.14711267324221947</v>
      </c>
      <c r="P2321" s="58">
        <f t="shared" si="1044"/>
        <v>2.1400833134782582E-4</v>
      </c>
      <c r="Q2321" s="58">
        <f t="shared" si="1045"/>
        <v>0.53818878969002615</v>
      </c>
      <c r="R2321" s="58">
        <f t="shared" si="1046"/>
        <v>0.53602622343446915</v>
      </c>
      <c r="S2321" s="60">
        <f t="shared" si="1047"/>
        <v>2.1625662555569969E-3</v>
      </c>
      <c r="T2321" s="58">
        <f t="shared" si="1048"/>
        <v>2.1314839668428996E-4</v>
      </c>
      <c r="U2321" s="58">
        <f t="shared" si="1049"/>
        <v>3.850858801144805E-3</v>
      </c>
      <c r="V2321" s="58">
        <f t="shared" si="1050"/>
        <v>3.6899380398554586E-4</v>
      </c>
      <c r="W2321" s="50">
        <f t="shared" si="1051"/>
        <v>170.98011051095517</v>
      </c>
      <c r="X2321" s="50">
        <f t="shared" si="1052"/>
        <v>103264.83695913834</v>
      </c>
      <c r="Y2321" s="50">
        <f t="shared" si="1053"/>
        <v>103264.83695913834</v>
      </c>
      <c r="Z2321" s="50">
        <f t="shared" si="1054"/>
        <v>1.5819165650502063</v>
      </c>
      <c r="AA2321" s="50">
        <f t="shared" si="1055"/>
        <v>1.3446290802926752</v>
      </c>
      <c r="AB2321" s="50">
        <f t="shared" si="1056"/>
        <v>678.46516318621821</v>
      </c>
      <c r="AC2321" s="7">
        <f t="shared" si="1057"/>
        <v>0.269804289402648</v>
      </c>
    </row>
    <row r="2322" spans="2:29">
      <c r="B2322" s="7">
        <f t="shared" si="1030"/>
        <v>0.91060811405749609</v>
      </c>
      <c r="C2322" s="7">
        <f t="shared" si="1031"/>
        <v>3.9764546465392847E-4</v>
      </c>
      <c r="D2322" s="58">
        <f t="shared" si="1032"/>
        <v>3513014.8438012884</v>
      </c>
      <c r="E2322" s="7">
        <f t="shared" si="1033"/>
        <v>509.5197472226053</v>
      </c>
      <c r="F2322" s="7">
        <f t="shared" si="1034"/>
        <v>3411689.8438012884</v>
      </c>
      <c r="G2322" s="57">
        <f t="shared" si="1035"/>
        <v>1.2337863811081422E-2</v>
      </c>
      <c r="H2322" s="61">
        <f t="shared" si="1036"/>
        <v>1.9636186488626448E-2</v>
      </c>
      <c r="I2322" s="7">
        <f t="shared" si="1037"/>
        <v>5.8727627022747066E-2</v>
      </c>
      <c r="J2322" s="58">
        <f t="shared" si="1038"/>
        <v>4.6940760142652721E-4</v>
      </c>
      <c r="K2322" s="7">
        <f t="shared" si="1039"/>
        <v>7.2456853293417006E-3</v>
      </c>
      <c r="L2322" s="7">
        <f t="shared" si="1040"/>
        <v>8.1845005321947543E-3</v>
      </c>
      <c r="M2322" s="58">
        <f t="shared" si="1041"/>
        <v>2.4553501596584263E-2</v>
      </c>
      <c r="N2322" s="58">
        <f t="shared" si="1042"/>
        <v>8.2701583614658208E-5</v>
      </c>
      <c r="O2322" s="59">
        <f t="shared" si="1043"/>
        <v>0.14689868789553664</v>
      </c>
      <c r="P2322" s="58">
        <f t="shared" si="1044"/>
        <v>2.1398534668282121E-4</v>
      </c>
      <c r="Q2322" s="58">
        <f t="shared" si="1045"/>
        <v>0.53813098778594903</v>
      </c>
      <c r="R2322" s="58">
        <f t="shared" si="1046"/>
        <v>0.53597088864099363</v>
      </c>
      <c r="S2322" s="60">
        <f t="shared" si="1047"/>
        <v>2.1600991449554074E-3</v>
      </c>
      <c r="T2322" s="58">
        <f t="shared" si="1048"/>
        <v>2.1312639305462686E-4</v>
      </c>
      <c r="U2322" s="58">
        <f t="shared" si="1049"/>
        <v>3.8517177547729999E-3</v>
      </c>
      <c r="V2322" s="58">
        <f t="shared" si="1050"/>
        <v>3.6911427427220757E-4</v>
      </c>
      <c r="W2322" s="50">
        <f t="shared" si="1051"/>
        <v>170.96735878326626</v>
      </c>
      <c r="X2322" s="50">
        <f t="shared" si="1052"/>
        <v>103254.1767746612</v>
      </c>
      <c r="Y2322" s="50">
        <f t="shared" si="1053"/>
        <v>103254.1767746612</v>
      </c>
      <c r="Z2322" s="50">
        <f t="shared" si="1054"/>
        <v>1.5818955459064885</v>
      </c>
      <c r="AA2322" s="50">
        <f t="shared" si="1055"/>
        <v>1.3446112140205151</v>
      </c>
      <c r="AB2322" s="50">
        <f t="shared" si="1056"/>
        <v>678.38611027705883</v>
      </c>
      <c r="AC2322" s="7">
        <f t="shared" si="1057"/>
        <v>0.2697728775512897</v>
      </c>
    </row>
    <row r="2323" spans="2:29">
      <c r="B2323" s="7">
        <f t="shared" si="1030"/>
        <v>0.91100575952215002</v>
      </c>
      <c r="C2323" s="7">
        <f t="shared" si="1031"/>
        <v>3.9764546465392847E-4</v>
      </c>
      <c r="D2323" s="58">
        <f t="shared" si="1032"/>
        <v>3512651.6177936336</v>
      </c>
      <c r="E2323" s="7">
        <f t="shared" si="1033"/>
        <v>509.46706574193024</v>
      </c>
      <c r="F2323" s="7">
        <f t="shared" si="1034"/>
        <v>3411326.6177936336</v>
      </c>
      <c r="G2323" s="57">
        <f t="shared" si="1035"/>
        <v>1.2337456859352584E-2</v>
      </c>
      <c r="H2323" s="61">
        <f t="shared" si="1036"/>
        <v>1.9641092584214443E-2</v>
      </c>
      <c r="I2323" s="7">
        <f t="shared" si="1037"/>
        <v>5.8717814831571076E-2</v>
      </c>
      <c r="J2323" s="58">
        <f t="shared" si="1038"/>
        <v>4.6880222253654674E-4</v>
      </c>
      <c r="K2323" s="7">
        <f t="shared" si="1039"/>
        <v>7.2462847527377623E-3</v>
      </c>
      <c r="L2323" s="7">
        <f t="shared" si="1040"/>
        <v>8.183889197810856E-3</v>
      </c>
      <c r="M2323" s="58">
        <f t="shared" si="1041"/>
        <v>2.4551667593432566E-2</v>
      </c>
      <c r="N2323" s="58">
        <f t="shared" si="1042"/>
        <v>8.2581126286589775E-5</v>
      </c>
      <c r="O2323" s="59">
        <f t="shared" si="1043"/>
        <v>0.1466847255665551</v>
      </c>
      <c r="P2323" s="58">
        <f t="shared" si="1044"/>
        <v>2.1396232898154843E-4</v>
      </c>
      <c r="Q2323" s="58">
        <f t="shared" si="1045"/>
        <v>0.53807310280216625</v>
      </c>
      <c r="R2323" s="58">
        <f t="shared" si="1046"/>
        <v>0.53591547226083125</v>
      </c>
      <c r="S2323" s="60">
        <f t="shared" si="1047"/>
        <v>2.1576305413349983E-3</v>
      </c>
      <c r="T2323" s="58">
        <f t="shared" si="1048"/>
        <v>2.1310435698238775E-4</v>
      </c>
      <c r="U2323" s="58">
        <f t="shared" si="1049"/>
        <v>3.8525757267721611E-3</v>
      </c>
      <c r="V2323" s="58">
        <f t="shared" si="1050"/>
        <v>3.6923473160027599E-4</v>
      </c>
      <c r="W2323" s="50">
        <f t="shared" si="1051"/>
        <v>170.95458852018942</v>
      </c>
      <c r="X2323" s="50">
        <f t="shared" si="1052"/>
        <v>103243.5008726024</v>
      </c>
      <c r="Y2323" s="50">
        <f t="shared" si="1053"/>
        <v>103243.5008726024</v>
      </c>
      <c r="Z2323" s="50">
        <f t="shared" si="1054"/>
        <v>1.5818744914215628</v>
      </c>
      <c r="AA2323" s="50">
        <f t="shared" si="1055"/>
        <v>1.3445933177083282</v>
      </c>
      <c r="AB2323" s="50">
        <f t="shared" si="1056"/>
        <v>678.30694081076513</v>
      </c>
      <c r="AC2323" s="7">
        <f t="shared" si="1057"/>
        <v>0.26974141934628681</v>
      </c>
    </row>
    <row r="2324" spans="2:29">
      <c r="B2324" s="7">
        <f t="shared" si="1030"/>
        <v>0.91140340498680394</v>
      </c>
      <c r="C2324" s="7">
        <f t="shared" si="1031"/>
        <v>3.9764546465392847E-4</v>
      </c>
      <c r="D2324" s="58">
        <f t="shared" si="1032"/>
        <v>3512287.8571479102</v>
      </c>
      <c r="E2324" s="7">
        <f t="shared" si="1033"/>
        <v>509.41430671855591</v>
      </c>
      <c r="F2324" s="7">
        <f t="shared" si="1034"/>
        <v>3410962.8571479102</v>
      </c>
      <c r="G2324" s="57">
        <f t="shared" si="1035"/>
        <v>1.2337049279903709E-2</v>
      </c>
      <c r="H2324" s="61">
        <f t="shared" si="1036"/>
        <v>1.9645998517979928E-2</v>
      </c>
      <c r="I2324" s="7">
        <f t="shared" si="1037"/>
        <v>5.8708002964040107E-2</v>
      </c>
      <c r="J2324" s="58">
        <f t="shared" si="1038"/>
        <v>4.6819671238699834E-4</v>
      </c>
      <c r="K2324" s="7">
        <f t="shared" si="1039"/>
        <v>7.2468835514529909E-3</v>
      </c>
      <c r="L2324" s="7">
        <f t="shared" si="1040"/>
        <v>8.1832769762269879E-3</v>
      </c>
      <c r="M2324" s="58">
        <f t="shared" si="1041"/>
        <v>2.4549830928680964E-2</v>
      </c>
      <c r="N2324" s="58">
        <f t="shared" si="1042"/>
        <v>8.2460681935709202E-5</v>
      </c>
      <c r="O2324" s="59">
        <f t="shared" si="1043"/>
        <v>0.14647078628830348</v>
      </c>
      <c r="P2324" s="58">
        <f t="shared" si="1044"/>
        <v>2.1393927825161252E-4</v>
      </c>
      <c r="Q2324" s="58">
        <f t="shared" si="1045"/>
        <v>0.53801513475780305</v>
      </c>
      <c r="R2324" s="58">
        <f t="shared" si="1046"/>
        <v>0.53585997431242804</v>
      </c>
      <c r="S2324" s="60">
        <f t="shared" si="1047"/>
        <v>2.155160445375004E-3</v>
      </c>
      <c r="T2324" s="58">
        <f t="shared" si="1048"/>
        <v>2.1308228847490763E-4</v>
      </c>
      <c r="U2324" s="58">
        <f t="shared" si="1049"/>
        <v>3.8534327165488662E-3</v>
      </c>
      <c r="V2324" s="58">
        <f t="shared" si="1050"/>
        <v>3.6935517595115656E-4</v>
      </c>
      <c r="W2324" s="50">
        <f t="shared" si="1051"/>
        <v>170.9417997242486</v>
      </c>
      <c r="X2324" s="50">
        <f t="shared" si="1052"/>
        <v>103232.80925651558</v>
      </c>
      <c r="Y2324" s="50">
        <f t="shared" si="1053"/>
        <v>103232.80925651558</v>
      </c>
      <c r="Z2324" s="50">
        <f t="shared" si="1054"/>
        <v>1.5818534015818582</v>
      </c>
      <c r="AA2324" s="50">
        <f t="shared" si="1055"/>
        <v>1.3445753913445795</v>
      </c>
      <c r="AB2324" s="50">
        <f t="shared" si="1056"/>
        <v>678.22765481369004</v>
      </c>
      <c r="AC2324" s="7">
        <f t="shared" si="1057"/>
        <v>0.26970991479810769</v>
      </c>
    </row>
    <row r="2325" spans="2:29">
      <c r="B2325" s="7">
        <f t="shared" si="1030"/>
        <v>0.91180105045145787</v>
      </c>
      <c r="C2325" s="7">
        <f t="shared" si="1031"/>
        <v>3.9764546465392847E-4</v>
      </c>
      <c r="D2325" s="58">
        <f t="shared" si="1032"/>
        <v>3511923.5619848841</v>
      </c>
      <c r="E2325" s="7">
        <f t="shared" si="1033"/>
        <v>509.36147016999792</v>
      </c>
      <c r="F2325" s="7">
        <f t="shared" si="1034"/>
        <v>3410598.5619848841</v>
      </c>
      <c r="G2325" s="57">
        <f t="shared" si="1035"/>
        <v>1.2336641072738378E-2</v>
      </c>
      <c r="H2325" s="61">
        <f t="shared" si="1036"/>
        <v>1.9650904289673293E-2</v>
      </c>
      <c r="I2325" s="7">
        <f t="shared" si="1037"/>
        <v>5.8698191420653377E-2</v>
      </c>
      <c r="J2325" s="58">
        <f t="shared" si="1038"/>
        <v>4.6759107102366536E-4</v>
      </c>
      <c r="K2325" s="7">
        <f t="shared" si="1039"/>
        <v>7.2474817255168238E-3</v>
      </c>
      <c r="L2325" s="7">
        <f t="shared" si="1040"/>
        <v>8.1826638675641539E-3</v>
      </c>
      <c r="M2325" s="58">
        <f t="shared" si="1041"/>
        <v>2.4547991602692464E-2</v>
      </c>
      <c r="N2325" s="58">
        <f t="shared" si="1042"/>
        <v>8.2340250580606315E-5</v>
      </c>
      <c r="O2325" s="59">
        <f t="shared" si="1043"/>
        <v>0.14625687009380198</v>
      </c>
      <c r="P2325" s="58">
        <f t="shared" si="1044"/>
        <v>2.1391619450150667E-4</v>
      </c>
      <c r="Q2325" s="58">
        <f t="shared" si="1045"/>
        <v>0.53795708367421791</v>
      </c>
      <c r="R2325" s="58">
        <f t="shared" si="1046"/>
        <v>0.53580439481420894</v>
      </c>
      <c r="S2325" s="60">
        <f t="shared" si="1047"/>
        <v>2.1526888600089666E-3</v>
      </c>
      <c r="T2325" s="58">
        <f t="shared" si="1048"/>
        <v>2.1306018753951305E-4</v>
      </c>
      <c r="U2325" s="58">
        <f t="shared" si="1049"/>
        <v>3.8542887235108593E-3</v>
      </c>
      <c r="V2325" s="58">
        <f t="shared" si="1050"/>
        <v>3.6947560730625945E-4</v>
      </c>
      <c r="W2325" s="50">
        <f t="shared" si="1051"/>
        <v>170.92899239797137</v>
      </c>
      <c r="X2325" s="50">
        <f t="shared" si="1052"/>
        <v>103222.10192995031</v>
      </c>
      <c r="Y2325" s="50">
        <f t="shared" si="1053"/>
        <v>103222.10192995031</v>
      </c>
      <c r="Z2325" s="50">
        <f t="shared" si="1054"/>
        <v>1.5818322763737607</v>
      </c>
      <c r="AA2325" s="50">
        <f t="shared" si="1055"/>
        <v>1.3445574349176965</v>
      </c>
      <c r="AB2325" s="50">
        <f t="shared" si="1056"/>
        <v>678.14825231215548</v>
      </c>
      <c r="AC2325" s="7">
        <f t="shared" si="1057"/>
        <v>0.26967836391722527</v>
      </c>
    </row>
    <row r="2326" spans="2:29">
      <c r="B2326" s="7">
        <f t="shared" si="1030"/>
        <v>0.9121986959161118</v>
      </c>
      <c r="C2326" s="7">
        <f t="shared" si="1031"/>
        <v>3.9764546465392847E-4</v>
      </c>
      <c r="D2326" s="58">
        <f t="shared" si="1032"/>
        <v>3511558.7324259966</v>
      </c>
      <c r="E2326" s="7">
        <f t="shared" si="1033"/>
        <v>509.30855611386983</v>
      </c>
      <c r="F2326" s="7">
        <f t="shared" si="1034"/>
        <v>3410233.7324259966</v>
      </c>
      <c r="G2326" s="57">
        <f t="shared" si="1035"/>
        <v>1.2336232237860735E-2</v>
      </c>
      <c r="H2326" s="61">
        <f t="shared" si="1036"/>
        <v>1.9655809899044932E-2</v>
      </c>
      <c r="I2326" s="7">
        <f t="shared" si="1037"/>
        <v>5.8688380201910098E-2</v>
      </c>
      <c r="J2326" s="58">
        <f t="shared" si="1038"/>
        <v>4.6698529849236174E-4</v>
      </c>
      <c r="K2326" s="7">
        <f t="shared" si="1039"/>
        <v>7.2480792749588206E-3</v>
      </c>
      <c r="L2326" s="7">
        <f t="shared" si="1040"/>
        <v>8.1820498719435437E-3</v>
      </c>
      <c r="M2326" s="58">
        <f t="shared" si="1041"/>
        <v>2.4546149615830633E-2</v>
      </c>
      <c r="N2326" s="58">
        <f t="shared" si="1042"/>
        <v>8.2219832239866601E-5</v>
      </c>
      <c r="O2326" s="59">
        <f t="shared" si="1043"/>
        <v>0.14604297701606306</v>
      </c>
      <c r="P2326" s="58">
        <f t="shared" si="1044"/>
        <v>2.1389307773891919E-4</v>
      </c>
      <c r="Q2326" s="58">
        <f t="shared" si="1045"/>
        <v>0.53789894957074569</v>
      </c>
      <c r="R2326" s="58">
        <f t="shared" si="1046"/>
        <v>0.535748733784702</v>
      </c>
      <c r="S2326" s="60">
        <f t="shared" si="1047"/>
        <v>2.1502157860436855E-3</v>
      </c>
      <c r="T2326" s="58">
        <f t="shared" si="1048"/>
        <v>2.1303805418357167E-4</v>
      </c>
      <c r="U2326" s="58">
        <f t="shared" si="1049"/>
        <v>3.8551437470662072E-3</v>
      </c>
      <c r="V2326" s="58">
        <f t="shared" si="1050"/>
        <v>3.6959602564699915E-4</v>
      </c>
      <c r="W2326" s="50">
        <f t="shared" si="1051"/>
        <v>170.91616654388935</v>
      </c>
      <c r="X2326" s="50">
        <f t="shared" si="1052"/>
        <v>103211.37889647594</v>
      </c>
      <c r="Y2326" s="50">
        <f t="shared" si="1053"/>
        <v>103211.37889647594</v>
      </c>
      <c r="Z2326" s="50">
        <f t="shared" si="1054"/>
        <v>1.5818111157836605</v>
      </c>
      <c r="AA2326" s="50">
        <f t="shared" si="1055"/>
        <v>1.3445394484161115</v>
      </c>
      <c r="AB2326" s="50">
        <f t="shared" si="1056"/>
        <v>678.06873333263138</v>
      </c>
      <c r="AC2326" s="7">
        <f t="shared" si="1057"/>
        <v>0.26964676671413573</v>
      </c>
    </row>
    <row r="2327" spans="2:29">
      <c r="B2327" s="7">
        <f t="shared" si="1030"/>
        <v>0.91259634138076573</v>
      </c>
      <c r="C2327" s="7">
        <f t="shared" si="1031"/>
        <v>3.9764546465392847E-4</v>
      </c>
      <c r="D2327" s="58">
        <f t="shared" si="1032"/>
        <v>3511193.368592598</v>
      </c>
      <c r="E2327" s="7">
        <f t="shared" si="1033"/>
        <v>509.25556456777201</v>
      </c>
      <c r="F2327" s="7">
        <f t="shared" si="1034"/>
        <v>3409868.368592598</v>
      </c>
      <c r="G2327" s="57">
        <f t="shared" si="1035"/>
        <v>1.2335822775274624E-2</v>
      </c>
      <c r="H2327" s="61">
        <f t="shared" si="1036"/>
        <v>1.9660715345845237E-2</v>
      </c>
      <c r="I2327" s="7">
        <f t="shared" si="1037"/>
        <v>5.8678569308309489E-2</v>
      </c>
      <c r="J2327" s="58">
        <f t="shared" si="1038"/>
        <v>4.6637939483893173E-4</v>
      </c>
      <c r="K2327" s="7">
        <f t="shared" si="1039"/>
        <v>7.2486761998086617E-3</v>
      </c>
      <c r="L2327" s="7">
        <f t="shared" si="1040"/>
        <v>8.1814349894865253E-3</v>
      </c>
      <c r="M2327" s="58">
        <f t="shared" si="1041"/>
        <v>2.4544304968459576E-2</v>
      </c>
      <c r="N2327" s="58">
        <f t="shared" si="1042"/>
        <v>8.2099426932071077E-5</v>
      </c>
      <c r="O2327" s="59">
        <f t="shared" si="1043"/>
        <v>0.14582910708809124</v>
      </c>
      <c r="P2327" s="58">
        <f t="shared" si="1044"/>
        <v>2.1386992797181592E-4</v>
      </c>
      <c r="Q2327" s="58">
        <f t="shared" si="1045"/>
        <v>0.5378407324674187</v>
      </c>
      <c r="R2327" s="58">
        <f t="shared" si="1046"/>
        <v>0.53569299124242109</v>
      </c>
      <c r="S2327" s="60">
        <f t="shared" si="1047"/>
        <v>2.1477412249976124E-3</v>
      </c>
      <c r="T2327" s="58">
        <f t="shared" si="1048"/>
        <v>2.1301588841444538E-4</v>
      </c>
      <c r="U2327" s="58">
        <f t="shared" si="1049"/>
        <v>3.8559977866235782E-3</v>
      </c>
      <c r="V2327" s="58">
        <f t="shared" si="1050"/>
        <v>3.6971643095479471E-4</v>
      </c>
      <c r="W2327" s="50">
        <f t="shared" si="1051"/>
        <v>170.90332216453777</v>
      </c>
      <c r="X2327" s="50">
        <f t="shared" si="1052"/>
        <v>103200.64015965923</v>
      </c>
      <c r="Y2327" s="50">
        <f t="shared" si="1053"/>
        <v>103200.64015965923</v>
      </c>
      <c r="Z2327" s="50">
        <f t="shared" si="1054"/>
        <v>1.5817899197979075</v>
      </c>
      <c r="AA2327" s="50">
        <f t="shared" si="1055"/>
        <v>1.3445214318282213</v>
      </c>
      <c r="AB2327" s="50">
        <f t="shared" si="1056"/>
        <v>677.98909790156756</v>
      </c>
      <c r="AC2327" s="7">
        <f t="shared" si="1057"/>
        <v>0.26961512319936082</v>
      </c>
    </row>
    <row r="2328" spans="2:29">
      <c r="B2328" s="7">
        <f t="shared" si="1030"/>
        <v>0.91299398684541966</v>
      </c>
      <c r="C2328" s="7">
        <f t="shared" si="1031"/>
        <v>3.9764546465392847E-4</v>
      </c>
      <c r="D2328" s="58">
        <f t="shared" si="1032"/>
        <v>3510827.4706061976</v>
      </c>
      <c r="E2328" s="7">
        <f t="shared" si="1033"/>
        <v>509.20249554932798</v>
      </c>
      <c r="F2328" s="7">
        <f t="shared" si="1034"/>
        <v>3409502.4706061976</v>
      </c>
      <c r="G2328" s="57">
        <f t="shared" si="1035"/>
        <v>1.2335412684983877E-2</v>
      </c>
      <c r="H2328" s="61">
        <f t="shared" si="1036"/>
        <v>1.96656206298246E-2</v>
      </c>
      <c r="I2328" s="7">
        <f t="shared" si="1037"/>
        <v>5.8668758740350761E-2</v>
      </c>
      <c r="J2328" s="58">
        <f t="shared" si="1038"/>
        <v>4.6577336010924955E-4</v>
      </c>
      <c r="K2328" s="7">
        <f t="shared" si="1039"/>
        <v>7.2492725000961478E-3</v>
      </c>
      <c r="L2328" s="7">
        <f t="shared" si="1040"/>
        <v>8.1808192203146474E-3</v>
      </c>
      <c r="M2328" s="58">
        <f t="shared" si="1041"/>
        <v>2.4542457660943942E-2</v>
      </c>
      <c r="N2328" s="58">
        <f t="shared" si="1042"/>
        <v>8.1979034675796233E-5</v>
      </c>
      <c r="O2328" s="59">
        <f t="shared" si="1043"/>
        <v>0.14561526034288305</v>
      </c>
      <c r="P2328" s="58">
        <f t="shared" si="1044"/>
        <v>2.1384674520819047E-4</v>
      </c>
      <c r="Q2328" s="58">
        <f t="shared" si="1045"/>
        <v>0.53778243238433932</v>
      </c>
      <c r="R2328" s="58">
        <f t="shared" si="1046"/>
        <v>0.53563716720590471</v>
      </c>
      <c r="S2328" s="60">
        <f t="shared" si="1047"/>
        <v>2.1452651784346077E-3</v>
      </c>
      <c r="T2328" s="58">
        <f t="shared" si="1048"/>
        <v>2.1299369023950596E-4</v>
      </c>
      <c r="U2328" s="58">
        <f t="shared" si="1049"/>
        <v>3.8568508415922631E-3</v>
      </c>
      <c r="V2328" s="58">
        <f t="shared" si="1050"/>
        <v>3.6983682321106953E-4</v>
      </c>
      <c r="W2328" s="50">
        <f t="shared" si="1051"/>
        <v>170.89045926245572</v>
      </c>
      <c r="X2328" s="50">
        <f t="shared" si="1052"/>
        <v>103189.88572307154</v>
      </c>
      <c r="Y2328" s="50">
        <f t="shared" si="1053"/>
        <v>103189.88572307154</v>
      </c>
      <c r="Z2328" s="50">
        <f t="shared" si="1054"/>
        <v>1.5817686884028257</v>
      </c>
      <c r="AA2328" s="50">
        <f t="shared" si="1055"/>
        <v>1.3445033851424018</v>
      </c>
      <c r="AB2328" s="50">
        <f t="shared" si="1056"/>
        <v>677.90934604544827</v>
      </c>
      <c r="AC2328" s="7">
        <f t="shared" si="1057"/>
        <v>0.26958343338342489</v>
      </c>
    </row>
    <row r="2329" spans="2:29">
      <c r="B2329" s="7">
        <f t="shared" si="1030"/>
        <v>0.91339163231007359</v>
      </c>
      <c r="C2329" s="7">
        <f t="shared" si="1031"/>
        <v>3.9764546465392847E-4</v>
      </c>
      <c r="D2329" s="58">
        <f t="shared" si="1032"/>
        <v>3510461.0385884861</v>
      </c>
      <c r="E2329" s="7">
        <f t="shared" si="1033"/>
        <v>509.14934907618738</v>
      </c>
      <c r="F2329" s="7">
        <f t="shared" si="1034"/>
        <v>3409136.0385884861</v>
      </c>
      <c r="G2329" s="57">
        <f t="shared" si="1035"/>
        <v>1.2335001966992333E-2</v>
      </c>
      <c r="H2329" s="61">
        <f t="shared" si="1036"/>
        <v>1.9670525750733418E-2</v>
      </c>
      <c r="I2329" s="7">
        <f t="shared" si="1037"/>
        <v>5.8658948498533127E-2</v>
      </c>
      <c r="J2329" s="58">
        <f t="shared" si="1038"/>
        <v>4.6516719434921999E-4</v>
      </c>
      <c r="K2329" s="7">
        <f t="shared" si="1039"/>
        <v>7.249868175851203E-3</v>
      </c>
      <c r="L2329" s="7">
        <f t="shared" si="1040"/>
        <v>8.1802025645496424E-3</v>
      </c>
      <c r="M2329" s="58">
        <f t="shared" si="1041"/>
        <v>2.4540607693648929E-2</v>
      </c>
      <c r="N2329" s="58">
        <f t="shared" si="1042"/>
        <v>8.185865548961414E-5</v>
      </c>
      <c r="O2329" s="59">
        <f t="shared" si="1043"/>
        <v>0.14540143681342713</v>
      </c>
      <c r="P2329" s="58">
        <f t="shared" si="1044"/>
        <v>2.1382352945592542E-4</v>
      </c>
      <c r="Q2329" s="58">
        <f t="shared" si="1045"/>
        <v>0.53772404934133078</v>
      </c>
      <c r="R2329" s="58">
        <f t="shared" si="1046"/>
        <v>0.53558126169371878</v>
      </c>
      <c r="S2329" s="60">
        <f t="shared" si="1047"/>
        <v>2.1427876476119989E-3</v>
      </c>
      <c r="T2329" s="58">
        <f t="shared" si="1048"/>
        <v>2.1297145966613608E-4</v>
      </c>
      <c r="U2329" s="58">
        <f t="shared" si="1049"/>
        <v>3.8577029113820525E-3</v>
      </c>
      <c r="V2329" s="58">
        <f t="shared" si="1050"/>
        <v>3.699572023972516E-4</v>
      </c>
      <c r="W2329" s="50">
        <f t="shared" si="1051"/>
        <v>170.87757784018609</v>
      </c>
      <c r="X2329" s="50">
        <f t="shared" si="1052"/>
        <v>103179.1155902896</v>
      </c>
      <c r="Y2329" s="50">
        <f t="shared" si="1053"/>
        <v>103179.1155902896</v>
      </c>
      <c r="Z2329" s="50">
        <f t="shared" si="1054"/>
        <v>1.5817474215847143</v>
      </c>
      <c r="AA2329" s="50">
        <f t="shared" si="1055"/>
        <v>1.3444853083470072</v>
      </c>
      <c r="AB2329" s="50">
        <f t="shared" si="1056"/>
        <v>677.82947779079757</v>
      </c>
      <c r="AC2329" s="7">
        <f t="shared" si="1057"/>
        <v>0.26955169727686723</v>
      </c>
    </row>
    <row r="2330" spans="2:29">
      <c r="B2330" s="7">
        <f t="shared" si="1030"/>
        <v>0.91378927777472752</v>
      </c>
      <c r="C2330" s="7">
        <f t="shared" si="1031"/>
        <v>3.9764546465392847E-4</v>
      </c>
      <c r="D2330" s="58">
        <f t="shared" si="1032"/>
        <v>3510094.0726612201</v>
      </c>
      <c r="E2330" s="7">
        <f t="shared" si="1033"/>
        <v>509.09612516600953</v>
      </c>
      <c r="F2330" s="7">
        <f t="shared" si="1034"/>
        <v>3408769.0726612201</v>
      </c>
      <c r="G2330" s="57">
        <f t="shared" si="1035"/>
        <v>1.2334590621303723E-2</v>
      </c>
      <c r="H2330" s="61">
        <f t="shared" si="1036"/>
        <v>1.9675430708322089E-2</v>
      </c>
      <c r="I2330" s="7">
        <f t="shared" si="1037"/>
        <v>5.8649138583355784E-2</v>
      </c>
      <c r="J2330" s="58">
        <f t="shared" si="1038"/>
        <v>4.6456089760477646E-4</v>
      </c>
      <c r="K2330" s="7">
        <f t="shared" si="1039"/>
        <v>7.25046322710387E-3</v>
      </c>
      <c r="L2330" s="7">
        <f t="shared" si="1040"/>
        <v>8.1795850223134233E-3</v>
      </c>
      <c r="M2330" s="58">
        <f t="shared" si="1041"/>
        <v>2.4538755066940268E-2</v>
      </c>
      <c r="N2330" s="58">
        <f t="shared" si="1042"/>
        <v>8.1738289392092073E-5</v>
      </c>
      <c r="O2330" s="59">
        <f t="shared" si="1043"/>
        <v>0.14518763653270356</v>
      </c>
      <c r="P2330" s="58">
        <f t="shared" si="1044"/>
        <v>2.1380028072356949E-4</v>
      </c>
      <c r="Q2330" s="58">
        <f t="shared" si="1045"/>
        <v>0.53766558335989134</v>
      </c>
      <c r="R2330" s="58">
        <f t="shared" si="1046"/>
        <v>0.53552527472443945</v>
      </c>
      <c r="S2330" s="60">
        <f t="shared" si="1047"/>
        <v>2.140308635451893E-3</v>
      </c>
      <c r="T2330" s="58">
        <f t="shared" si="1048"/>
        <v>2.1294919670172241E-4</v>
      </c>
      <c r="U2330" s="58">
        <f t="shared" si="1049"/>
        <v>3.8585539954038997E-3</v>
      </c>
      <c r="V2330" s="58">
        <f t="shared" si="1050"/>
        <v>3.7007756849477368E-4</v>
      </c>
      <c r="W2330" s="50">
        <f t="shared" si="1051"/>
        <v>170.86467790027547</v>
      </c>
      <c r="X2330" s="50">
        <f t="shared" si="1052"/>
        <v>103168.32976489206</v>
      </c>
      <c r="Y2330" s="50">
        <f t="shared" si="1053"/>
        <v>103168.32976489206</v>
      </c>
      <c r="Z2330" s="50">
        <f t="shared" si="1054"/>
        <v>1.5817261193298413</v>
      </c>
      <c r="AA2330" s="50">
        <f t="shared" si="1055"/>
        <v>1.3444672014303651</v>
      </c>
      <c r="AB2330" s="50">
        <f t="shared" si="1056"/>
        <v>677.74949316415359</v>
      </c>
      <c r="AC2330" s="7">
        <f t="shared" si="1057"/>
        <v>0.26951991489023791</v>
      </c>
    </row>
    <row r="2331" spans="2:29">
      <c r="B2331" s="7">
        <f t="shared" si="1030"/>
        <v>0.91418692323938144</v>
      </c>
      <c r="C2331" s="7">
        <f t="shared" si="1031"/>
        <v>3.9764546465392847E-4</v>
      </c>
      <c r="D2331" s="58">
        <f t="shared" si="1032"/>
        <v>3509726.5729468227</v>
      </c>
      <c r="E2331" s="7">
        <f t="shared" si="1033"/>
        <v>509.04282383655044</v>
      </c>
      <c r="F2331" s="7">
        <f t="shared" si="1034"/>
        <v>3408401.5729468227</v>
      </c>
      <c r="G2331" s="57">
        <f t="shared" si="1035"/>
        <v>1.2334178647922321E-2</v>
      </c>
      <c r="H2331" s="61">
        <f t="shared" si="1036"/>
        <v>1.9680335502341013E-2</v>
      </c>
      <c r="I2331" s="7">
        <f t="shared" si="1037"/>
        <v>5.8639328995317937E-2</v>
      </c>
      <c r="J2331" s="58">
        <f t="shared" si="1038"/>
        <v>4.6395446992188394E-4</v>
      </c>
      <c r="K2331" s="7">
        <f t="shared" si="1039"/>
        <v>7.2510576538843156E-3</v>
      </c>
      <c r="L2331" s="7">
        <f t="shared" si="1040"/>
        <v>8.1789665937280834E-3</v>
      </c>
      <c r="M2331" s="58">
        <f t="shared" si="1041"/>
        <v>2.453689978118425E-2</v>
      </c>
      <c r="N2331" s="58">
        <f t="shared" si="1042"/>
        <v>8.1617936401793075E-5</v>
      </c>
      <c r="O2331" s="59">
        <f t="shared" si="1043"/>
        <v>0.14497385953368494</v>
      </c>
      <c r="P2331" s="58">
        <f t="shared" si="1044"/>
        <v>2.1377699901861669E-4</v>
      </c>
      <c r="Q2331" s="58">
        <f t="shared" si="1045"/>
        <v>0.53760703445886693</v>
      </c>
      <c r="R2331" s="58">
        <f t="shared" si="1046"/>
        <v>0.53546920631674444</v>
      </c>
      <c r="S2331" s="60">
        <f t="shared" si="1047"/>
        <v>2.1378281421224887E-3</v>
      </c>
      <c r="T2331" s="58">
        <f t="shared" si="1048"/>
        <v>2.1292690135369212E-4</v>
      </c>
      <c r="U2331" s="58">
        <f t="shared" si="1049"/>
        <v>3.8594040930688242E-3</v>
      </c>
      <c r="V2331" s="58">
        <f t="shared" si="1050"/>
        <v>3.7019792148507266E-4</v>
      </c>
      <c r="W2331" s="50">
        <f t="shared" si="1051"/>
        <v>170.85175944527438</v>
      </c>
      <c r="X2331" s="50">
        <f t="shared" si="1052"/>
        <v>103157.52825047717</v>
      </c>
      <c r="Y2331" s="50">
        <f t="shared" si="1053"/>
        <v>103157.52825047717</v>
      </c>
      <c r="Z2331" s="50">
        <f t="shared" si="1054"/>
        <v>1.5817047816244789</v>
      </c>
      <c r="AA2331" s="50">
        <f t="shared" si="1055"/>
        <v>1.3444490643808071</v>
      </c>
      <c r="AB2331" s="50">
        <f t="shared" si="1056"/>
        <v>677.66939219220012</v>
      </c>
      <c r="AC2331" s="7">
        <f t="shared" si="1057"/>
        <v>0.26948808623411852</v>
      </c>
    </row>
    <row r="2332" spans="2:29">
      <c r="B2332" s="7">
        <f t="shared" si="1030"/>
        <v>0.91458456870403537</v>
      </c>
      <c r="C2332" s="7">
        <f t="shared" si="1031"/>
        <v>3.9764546465392847E-4</v>
      </c>
      <c r="D2332" s="58">
        <f t="shared" si="1032"/>
        <v>3509358.5395673937</v>
      </c>
      <c r="E2332" s="7">
        <f t="shared" si="1033"/>
        <v>508.98944510551917</v>
      </c>
      <c r="F2332" s="7">
        <f t="shared" si="1034"/>
        <v>3408033.5395673937</v>
      </c>
      <c r="G2332" s="57">
        <f t="shared" si="1035"/>
        <v>1.233376604685184E-2</v>
      </c>
      <c r="H2332" s="61">
        <f t="shared" si="1036"/>
        <v>1.9685240132540589E-2</v>
      </c>
      <c r="I2332" s="7">
        <f t="shared" si="1037"/>
        <v>5.8629519734918784E-2</v>
      </c>
      <c r="J2332" s="58">
        <f t="shared" si="1038"/>
        <v>4.6334791134653678E-4</v>
      </c>
      <c r="K2332" s="7">
        <f t="shared" si="1039"/>
        <v>7.2516514562228256E-3</v>
      </c>
      <c r="L2332" s="7">
        <f t="shared" si="1040"/>
        <v>8.1783472789158998E-3</v>
      </c>
      <c r="M2332" s="58">
        <f t="shared" si="1041"/>
        <v>2.4535041836747699E-2</v>
      </c>
      <c r="N2332" s="58">
        <f t="shared" si="1042"/>
        <v>8.1497596537275532E-5</v>
      </c>
      <c r="O2332" s="59">
        <f t="shared" si="1043"/>
        <v>0.14476010584933566</v>
      </c>
      <c r="P2332" s="58">
        <f t="shared" si="1044"/>
        <v>2.1375368434928266E-4</v>
      </c>
      <c r="Q2332" s="58">
        <f t="shared" si="1045"/>
        <v>0.53754840265891846</v>
      </c>
      <c r="R2332" s="58">
        <f t="shared" si="1046"/>
        <v>0.53541305648926218</v>
      </c>
      <c r="S2332" s="60">
        <f t="shared" si="1047"/>
        <v>2.1353461696562714E-3</v>
      </c>
      <c r="T2332" s="58">
        <f t="shared" si="1048"/>
        <v>2.129045736294527E-4</v>
      </c>
      <c r="U2332" s="58">
        <f t="shared" si="1049"/>
        <v>3.8602532037886536E-3</v>
      </c>
      <c r="V2332" s="58">
        <f t="shared" si="1050"/>
        <v>3.703182613495902E-4</v>
      </c>
      <c r="W2332" s="50">
        <f t="shared" si="1051"/>
        <v>170.83882247773704</v>
      </c>
      <c r="X2332" s="50">
        <f t="shared" si="1052"/>
        <v>103146.71105063369</v>
      </c>
      <c r="Y2332" s="50">
        <f t="shared" si="1053"/>
        <v>103146.71105063369</v>
      </c>
      <c r="Z2332" s="50">
        <f t="shared" si="1054"/>
        <v>1.5816834084548448</v>
      </c>
      <c r="AA2332" s="50">
        <f t="shared" si="1055"/>
        <v>1.3444308971866181</v>
      </c>
      <c r="AB2332" s="50">
        <f t="shared" si="1056"/>
        <v>677.58917490155022</v>
      </c>
      <c r="AC2332" s="7">
        <f t="shared" si="1057"/>
        <v>0.2694562113191058</v>
      </c>
    </row>
    <row r="2333" spans="2:29">
      <c r="B2333" s="7">
        <f t="shared" si="1030"/>
        <v>0.9149822141686893</v>
      </c>
      <c r="C2333" s="7">
        <f t="shared" si="1031"/>
        <v>3.9764546465392847E-4</v>
      </c>
      <c r="D2333" s="58">
        <f t="shared" si="1032"/>
        <v>3508989.9726453749</v>
      </c>
      <c r="E2333" s="7">
        <f t="shared" si="1033"/>
        <v>508.93598899067439</v>
      </c>
      <c r="F2333" s="7">
        <f t="shared" si="1034"/>
        <v>3407664.9726453749</v>
      </c>
      <c r="G2333" s="57">
        <f t="shared" si="1035"/>
        <v>1.2333352818096201E-2</v>
      </c>
      <c r="H2333" s="61">
        <f t="shared" si="1036"/>
        <v>1.9690144598671223E-2</v>
      </c>
      <c r="I2333" s="7">
        <f t="shared" si="1037"/>
        <v>5.8619710802657515E-2</v>
      </c>
      <c r="J2333" s="58">
        <f t="shared" si="1038"/>
        <v>4.6274122192475935E-4</v>
      </c>
      <c r="K2333" s="7">
        <f t="shared" si="1039"/>
        <v>7.2522446341498079E-3</v>
      </c>
      <c r="L2333" s="7">
        <f t="shared" si="1040"/>
        <v>8.1777270779993267E-3</v>
      </c>
      <c r="M2333" s="58">
        <f t="shared" si="1041"/>
        <v>2.4533181233997982E-2</v>
      </c>
      <c r="N2333" s="58">
        <f t="shared" si="1042"/>
        <v>8.1377269817093259E-5</v>
      </c>
      <c r="O2333" s="59">
        <f t="shared" si="1043"/>
        <v>0.1445463755126119</v>
      </c>
      <c r="P2333" s="58">
        <f t="shared" si="1044"/>
        <v>2.137303367237553E-4</v>
      </c>
      <c r="Q2333" s="58">
        <f t="shared" si="1045"/>
        <v>0.53748968798063668</v>
      </c>
      <c r="R2333" s="58">
        <f t="shared" si="1046"/>
        <v>0.53535682526067319</v>
      </c>
      <c r="S2333" s="60">
        <f t="shared" si="1047"/>
        <v>2.1328627199634909E-3</v>
      </c>
      <c r="T2333" s="58">
        <f t="shared" si="1048"/>
        <v>2.1288221353643239E-4</v>
      </c>
      <c r="U2333" s="58">
        <f t="shared" si="1049"/>
        <v>3.8611013269759767E-3</v>
      </c>
      <c r="V2333" s="58">
        <f t="shared" si="1050"/>
        <v>3.7043858806977252E-4</v>
      </c>
      <c r="W2333" s="50">
        <f t="shared" si="1051"/>
        <v>170.82586700022142</v>
      </c>
      <c r="X2333" s="50">
        <f t="shared" si="1052"/>
        <v>103135.87816896039</v>
      </c>
      <c r="Y2333" s="50">
        <f t="shared" si="1053"/>
        <v>103135.87816896039</v>
      </c>
      <c r="Z2333" s="50">
        <f t="shared" si="1054"/>
        <v>1.5816619998071411</v>
      </c>
      <c r="AA2333" s="50">
        <f t="shared" si="1055"/>
        <v>1.3444126998360699</v>
      </c>
      <c r="AB2333" s="50">
        <f t="shared" si="1056"/>
        <v>677.50884131889154</v>
      </c>
      <c r="AC2333" s="7">
        <f t="shared" si="1057"/>
        <v>0.26942429015579716</v>
      </c>
    </row>
    <row r="2334" spans="2:29">
      <c r="B2334" s="7">
        <f t="shared" si="1030"/>
        <v>0.91537985963334323</v>
      </c>
      <c r="C2334" s="7">
        <f t="shared" si="1031"/>
        <v>3.9764546465392847E-4</v>
      </c>
      <c r="D2334" s="58">
        <f t="shared" si="1032"/>
        <v>3508620.8723035096</v>
      </c>
      <c r="E2334" s="7">
        <f t="shared" si="1033"/>
        <v>508.8824555098185</v>
      </c>
      <c r="F2334" s="7">
        <f t="shared" si="1034"/>
        <v>3407295.8723035096</v>
      </c>
      <c r="G2334" s="57">
        <f t="shared" si="1035"/>
        <v>1.2332938961659453E-2</v>
      </c>
      <c r="H2334" s="61">
        <f t="shared" si="1036"/>
        <v>1.9695048900483316E-2</v>
      </c>
      <c r="I2334" s="7">
        <f t="shared" si="1037"/>
        <v>5.860990219903333E-2</v>
      </c>
      <c r="J2334" s="58">
        <f t="shared" si="1038"/>
        <v>4.6213440170260635E-4</v>
      </c>
      <c r="K2334" s="7">
        <f t="shared" si="1039"/>
        <v>7.2528371876957928E-3</v>
      </c>
      <c r="L2334" s="7">
        <f t="shared" si="1040"/>
        <v>8.1771059911010056E-3</v>
      </c>
      <c r="M2334" s="58">
        <f t="shared" si="1041"/>
        <v>2.4531317973303018E-2</v>
      </c>
      <c r="N2334" s="58">
        <f t="shared" si="1042"/>
        <v>8.1256956259795614E-5</v>
      </c>
      <c r="O2334" s="59">
        <f t="shared" si="1043"/>
        <v>0.14433266855646196</v>
      </c>
      <c r="P2334" s="58">
        <f t="shared" si="1044"/>
        <v>2.1370695614994495E-4</v>
      </c>
      <c r="Q2334" s="58">
        <f t="shared" si="1045"/>
        <v>0.53743089044391457</v>
      </c>
      <c r="R2334" s="58">
        <f t="shared" si="1046"/>
        <v>0.53530051264970435</v>
      </c>
      <c r="S2334" s="60">
        <f t="shared" si="1047"/>
        <v>2.1303777942102142E-3</v>
      </c>
      <c r="T2334" s="58">
        <f t="shared" si="1048"/>
        <v>2.1285982108207779E-4</v>
      </c>
      <c r="U2334" s="58">
        <f t="shared" si="1049"/>
        <v>3.8619484620438433E-3</v>
      </c>
      <c r="V2334" s="58">
        <f t="shared" si="1050"/>
        <v>3.7055890162707015E-4</v>
      </c>
      <c r="W2334" s="50">
        <f t="shared" si="1051"/>
        <v>170.8128930152894</v>
      </c>
      <c r="X2334" s="50">
        <f t="shared" si="1052"/>
        <v>103125.02960906495</v>
      </c>
      <c r="Y2334" s="50">
        <f t="shared" si="1053"/>
        <v>103125.02960906495</v>
      </c>
      <c r="Z2334" s="50">
        <f t="shared" si="1054"/>
        <v>1.581640555667553</v>
      </c>
      <c r="AA2334" s="50">
        <f t="shared" si="1055"/>
        <v>1.3443944723174199</v>
      </c>
      <c r="AB2334" s="50">
        <f t="shared" si="1056"/>
        <v>677.4283914709772</v>
      </c>
      <c r="AC2334" s="7">
        <f t="shared" si="1057"/>
        <v>0.26939232275481767</v>
      </c>
    </row>
    <row r="2335" spans="2:29">
      <c r="B2335" s="7">
        <f t="shared" si="1030"/>
        <v>0.91577750509799716</v>
      </c>
      <c r="C2335" s="7">
        <f t="shared" si="1031"/>
        <v>3.9764546465392847E-4</v>
      </c>
      <c r="D2335" s="58">
        <f t="shared" si="1032"/>
        <v>3508251.2386645745</v>
      </c>
      <c r="E2335" s="7">
        <f t="shared" si="1033"/>
        <v>508.82884468075883</v>
      </c>
      <c r="F2335" s="7">
        <f t="shared" si="1034"/>
        <v>3406926.2386645745</v>
      </c>
      <c r="G2335" s="57">
        <f t="shared" si="1035"/>
        <v>1.233252447754549E-2</v>
      </c>
      <c r="H2335" s="61">
        <f t="shared" si="1036"/>
        <v>1.9699953037727275E-2</v>
      </c>
      <c r="I2335" s="7">
        <f t="shared" si="1037"/>
        <v>5.8600093924545411E-2</v>
      </c>
      <c r="J2335" s="58">
        <f t="shared" si="1038"/>
        <v>4.6152745072616238E-4</v>
      </c>
      <c r="K2335" s="7">
        <f t="shared" si="1039"/>
        <v>7.2534291168914293E-3</v>
      </c>
      <c r="L2335" s="7">
        <f t="shared" si="1040"/>
        <v>8.1764840183437548E-3</v>
      </c>
      <c r="M2335" s="58">
        <f t="shared" si="1041"/>
        <v>2.4529452055031264E-2</v>
      </c>
      <c r="N2335" s="58">
        <f t="shared" si="1042"/>
        <v>8.113665588392736E-5</v>
      </c>
      <c r="O2335" s="59">
        <f t="shared" si="1043"/>
        <v>0.14411898501382597</v>
      </c>
      <c r="P2335" s="58">
        <f t="shared" si="1044"/>
        <v>2.1368354263598399E-4</v>
      </c>
      <c r="Q2335" s="58">
        <f t="shared" si="1045"/>
        <v>0.53737201006920354</v>
      </c>
      <c r="R2335" s="58">
        <f t="shared" si="1046"/>
        <v>0.53524411867508703</v>
      </c>
      <c r="S2335" s="60">
        <f t="shared" si="1047"/>
        <v>2.1278913941165101E-3</v>
      </c>
      <c r="T2335" s="58">
        <f t="shared" si="1048"/>
        <v>2.1283739627383743E-4</v>
      </c>
      <c r="U2335" s="58">
        <f t="shared" si="1049"/>
        <v>3.8627946084059893E-3</v>
      </c>
      <c r="V2335" s="58">
        <f t="shared" si="1050"/>
        <v>3.7067920200293842E-4</v>
      </c>
      <c r="W2335" s="50">
        <f t="shared" si="1051"/>
        <v>170.79990052550653</v>
      </c>
      <c r="X2335" s="50">
        <f t="shared" si="1052"/>
        <v>103114.165374556</v>
      </c>
      <c r="Y2335" s="50">
        <f t="shared" si="1053"/>
        <v>103114.165374556</v>
      </c>
      <c r="Z2335" s="50">
        <f t="shared" si="1054"/>
        <v>1.581619076022232</v>
      </c>
      <c r="AA2335" s="50">
        <f t="shared" si="1055"/>
        <v>1.3443762146188971</v>
      </c>
      <c r="AB2335" s="50">
        <f t="shared" si="1056"/>
        <v>677.3478253845683</v>
      </c>
      <c r="AC2335" s="7">
        <f t="shared" si="1057"/>
        <v>0.26936030912680736</v>
      </c>
    </row>
    <row r="2336" spans="2:29">
      <c r="B2336" s="7">
        <f t="shared" si="1030"/>
        <v>0.91617515056265109</v>
      </c>
      <c r="C2336" s="7">
        <f t="shared" si="1031"/>
        <v>3.9764546465392847E-4</v>
      </c>
      <c r="D2336" s="58">
        <f t="shared" si="1032"/>
        <v>3507881.0718515757</v>
      </c>
      <c r="E2336" s="7">
        <f t="shared" si="1033"/>
        <v>508.77515652133582</v>
      </c>
      <c r="F2336" s="7">
        <f t="shared" si="1034"/>
        <v>3406556.0718515757</v>
      </c>
      <c r="G2336" s="57">
        <f t="shared" si="1035"/>
        <v>1.2332109365758289E-2</v>
      </c>
      <c r="H2336" s="61">
        <f t="shared" si="1036"/>
        <v>1.9704857010153506E-2</v>
      </c>
      <c r="I2336" s="7">
        <f t="shared" si="1037"/>
        <v>5.8590285979692951E-2</v>
      </c>
      <c r="J2336" s="58">
        <f t="shared" si="1038"/>
        <v>4.6092036904154231E-4</v>
      </c>
      <c r="K2336" s="7">
        <f t="shared" si="1039"/>
        <v>7.2540204217674889E-3</v>
      </c>
      <c r="L2336" s="7">
        <f t="shared" si="1040"/>
        <v>8.1758611598505733E-3</v>
      </c>
      <c r="M2336" s="58">
        <f t="shared" si="1041"/>
        <v>2.452758347955172E-2</v>
      </c>
      <c r="N2336" s="58">
        <f t="shared" si="1042"/>
        <v>8.1016368708028733E-5</v>
      </c>
      <c r="O2336" s="59">
        <f t="shared" si="1043"/>
        <v>0.14390532491763602</v>
      </c>
      <c r="P2336" s="58">
        <f t="shared" si="1044"/>
        <v>2.136600961899493E-4</v>
      </c>
      <c r="Q2336" s="58">
        <f t="shared" si="1045"/>
        <v>0.53731304687681536</v>
      </c>
      <c r="R2336" s="58">
        <f t="shared" si="1046"/>
        <v>0.53518764335558799</v>
      </c>
      <c r="S2336" s="60">
        <f t="shared" si="1047"/>
        <v>2.1254035212273648E-3</v>
      </c>
      <c r="T2336" s="58">
        <f t="shared" si="1048"/>
        <v>2.1281493911917376E-4</v>
      </c>
      <c r="U2336" s="58">
        <f t="shared" si="1049"/>
        <v>3.8636397654767652E-3</v>
      </c>
      <c r="V2336" s="58">
        <f t="shared" si="1050"/>
        <v>3.7079948917883703E-4</v>
      </c>
      <c r="W2336" s="50">
        <f t="shared" si="1051"/>
        <v>170.78688953344221</v>
      </c>
      <c r="X2336" s="50">
        <f t="shared" si="1052"/>
        <v>103103.28546904893</v>
      </c>
      <c r="Y2336" s="50">
        <f t="shared" si="1053"/>
        <v>103103.28546904893</v>
      </c>
      <c r="Z2336" s="50">
        <f t="shared" si="1054"/>
        <v>1.5815975608573078</v>
      </c>
      <c r="AA2336" s="50">
        <f t="shared" si="1055"/>
        <v>1.3443579267287116</v>
      </c>
      <c r="AB2336" s="50">
        <f t="shared" si="1056"/>
        <v>677.26714308647536</v>
      </c>
      <c r="AC2336" s="7">
        <f t="shared" si="1057"/>
        <v>0.26932824928241739</v>
      </c>
    </row>
    <row r="2337" spans="2:29">
      <c r="B2337" s="7">
        <f t="shared" si="1030"/>
        <v>0.91657279602730501</v>
      </c>
      <c r="C2337" s="7">
        <f t="shared" si="1031"/>
        <v>3.9764546465392847E-4</v>
      </c>
      <c r="D2337" s="58">
        <f t="shared" si="1032"/>
        <v>3507510.3719876879</v>
      </c>
      <c r="E2337" s="7">
        <f t="shared" si="1033"/>
        <v>508.72139104941454</v>
      </c>
      <c r="F2337" s="7">
        <f t="shared" si="1034"/>
        <v>3406185.3719876879</v>
      </c>
      <c r="G2337" s="57">
        <f t="shared" si="1035"/>
        <v>1.2331693626301805E-2</v>
      </c>
      <c r="H2337" s="61">
        <f t="shared" si="1036"/>
        <v>1.9709760817512415E-2</v>
      </c>
      <c r="I2337" s="7">
        <f t="shared" si="1037"/>
        <v>5.8580478364975132E-2</v>
      </c>
      <c r="J2337" s="58">
        <f t="shared" si="1038"/>
        <v>4.6031315669489123E-4</v>
      </c>
      <c r="K2337" s="7">
        <f t="shared" si="1039"/>
        <v>7.2546111023548644E-3</v>
      </c>
      <c r="L2337" s="7">
        <f t="shared" si="1040"/>
        <v>8.1752374157446472E-3</v>
      </c>
      <c r="M2337" s="58">
        <f t="shared" si="1041"/>
        <v>2.452571224723394E-2</v>
      </c>
      <c r="N2337" s="58">
        <f t="shared" si="1042"/>
        <v>8.0896094750635458E-5</v>
      </c>
      <c r="O2337" s="59">
        <f t="shared" si="1043"/>
        <v>0.14369168830081624</v>
      </c>
      <c r="P2337" s="58">
        <f t="shared" si="1044"/>
        <v>2.1363661681977897E-4</v>
      </c>
      <c r="Q2337" s="58">
        <f t="shared" si="1045"/>
        <v>0.53725400088671271</v>
      </c>
      <c r="R2337" s="58">
        <f t="shared" si="1046"/>
        <v>0.53513108670999965</v>
      </c>
      <c r="S2337" s="60">
        <f t="shared" si="1047"/>
        <v>2.1229141767130644E-3</v>
      </c>
      <c r="T2337" s="58">
        <f t="shared" si="1048"/>
        <v>2.127924496255595E-4</v>
      </c>
      <c r="U2337" s="58">
        <f t="shared" si="1049"/>
        <v>3.8644839326709849E-3</v>
      </c>
      <c r="V2337" s="58">
        <f t="shared" si="1050"/>
        <v>3.7091976313623031E-4</v>
      </c>
      <c r="W2337" s="50">
        <f t="shared" si="1051"/>
        <v>170.77386004166962</v>
      </c>
      <c r="X2337" s="50">
        <f t="shared" si="1052"/>
        <v>103092.38989616408</v>
      </c>
      <c r="Y2337" s="50">
        <f t="shared" si="1053"/>
        <v>103092.38989616408</v>
      </c>
      <c r="Z2337" s="50">
        <f t="shared" si="1054"/>
        <v>1.5815760101588847</v>
      </c>
      <c r="AA2337" s="50">
        <f t="shared" si="1055"/>
        <v>1.3443396086350519</v>
      </c>
      <c r="AB2337" s="50">
        <f t="shared" si="1056"/>
        <v>677.18634460354542</v>
      </c>
      <c r="AC2337" s="7">
        <f t="shared" si="1057"/>
        <v>0.26929614323231615</v>
      </c>
    </row>
    <row r="2338" spans="2:29">
      <c r="B2338" s="7">
        <f t="shared" ref="B2338:B2401" si="1058">B2337+$E$18/3000</f>
        <v>0.91697044149195894</v>
      </c>
      <c r="C2338" s="7">
        <f t="shared" si="1031"/>
        <v>3.9764546465392847E-4</v>
      </c>
      <c r="D2338" s="58">
        <f t="shared" si="1032"/>
        <v>3507139.1391961165</v>
      </c>
      <c r="E2338" s="7">
        <f t="shared" si="1033"/>
        <v>508.66754828286429</v>
      </c>
      <c r="F2338" s="7">
        <f t="shared" si="1034"/>
        <v>3405814.1391961165</v>
      </c>
      <c r="G2338" s="57">
        <f t="shared" si="1035"/>
        <v>1.2331277259179834E-2</v>
      </c>
      <c r="H2338" s="61">
        <f t="shared" si="1036"/>
        <v>1.9714664459554415E-2</v>
      </c>
      <c r="I2338" s="7">
        <f t="shared" si="1037"/>
        <v>5.8570671080891132E-2</v>
      </c>
      <c r="J2338" s="58">
        <f t="shared" si="1038"/>
        <v>4.597058137323837E-4</v>
      </c>
      <c r="K2338" s="7">
        <f t="shared" si="1039"/>
        <v>7.2552011586845709E-3</v>
      </c>
      <c r="L2338" s="7">
        <f t="shared" si="1040"/>
        <v>8.1746127861493378E-3</v>
      </c>
      <c r="M2338" s="58">
        <f t="shared" si="1041"/>
        <v>2.4523838358448014E-2</v>
      </c>
      <c r="N2338" s="58">
        <f t="shared" si="1042"/>
        <v>8.0775834030278554E-5</v>
      </c>
      <c r="O2338" s="59">
        <f t="shared" si="1043"/>
        <v>0.14347807519628228</v>
      </c>
      <c r="P2338" s="58">
        <f t="shared" si="1044"/>
        <v>2.136131045339662E-4</v>
      </c>
      <c r="Q2338" s="58">
        <f t="shared" si="1045"/>
        <v>0.5371948721202543</v>
      </c>
      <c r="R2338" s="58">
        <f t="shared" si="1046"/>
        <v>0.53507444875711929</v>
      </c>
      <c r="S2338" s="60">
        <f t="shared" si="1047"/>
        <v>2.1204233631350045E-3</v>
      </c>
      <c r="T2338" s="58">
        <f t="shared" si="1048"/>
        <v>2.1276992780046934E-4</v>
      </c>
      <c r="U2338" s="58">
        <f t="shared" si="1049"/>
        <v>3.8653271094044816E-3</v>
      </c>
      <c r="V2338" s="58">
        <f t="shared" si="1050"/>
        <v>3.7104002385658722E-4</v>
      </c>
      <c r="W2338" s="50">
        <f t="shared" si="1051"/>
        <v>170.76081205276574</v>
      </c>
      <c r="X2338" s="50">
        <f t="shared" si="1052"/>
        <v>103081.47865952268</v>
      </c>
      <c r="Y2338" s="50">
        <f t="shared" si="1053"/>
        <v>103081.47865952268</v>
      </c>
      <c r="Z2338" s="50">
        <f t="shared" si="1054"/>
        <v>1.5815544239130335</v>
      </c>
      <c r="AA2338" s="50">
        <f t="shared" si="1055"/>
        <v>1.3443212603260783</v>
      </c>
      <c r="AB2338" s="50">
        <f t="shared" si="1056"/>
        <v>677.10542996263302</v>
      </c>
      <c r="AC2338" s="7">
        <f t="shared" si="1057"/>
        <v>0.26926399098718068</v>
      </c>
    </row>
    <row r="2339" spans="2:29">
      <c r="B2339" s="7">
        <f t="shared" si="1058"/>
        <v>0.91736808695661287</v>
      </c>
      <c r="C2339" s="7">
        <f t="shared" si="1031"/>
        <v>3.9764546465392847E-4</v>
      </c>
      <c r="D2339" s="58">
        <f t="shared" si="1032"/>
        <v>3506767.3736005989</v>
      </c>
      <c r="E2339" s="7">
        <f t="shared" si="1033"/>
        <v>508.61362823963179</v>
      </c>
      <c r="F2339" s="7">
        <f t="shared" si="1034"/>
        <v>3405442.3736005989</v>
      </c>
      <c r="G2339" s="57">
        <f t="shared" si="1035"/>
        <v>1.2330860264396584E-2</v>
      </c>
      <c r="H2339" s="61">
        <f t="shared" si="1036"/>
        <v>1.9719567936029917E-2</v>
      </c>
      <c r="I2339" s="7">
        <f t="shared" si="1037"/>
        <v>5.8560864127940128E-2</v>
      </c>
      <c r="J2339" s="58">
        <f t="shared" si="1038"/>
        <v>4.5909834020022467E-4</v>
      </c>
      <c r="K2339" s="7">
        <f t="shared" si="1039"/>
        <v>7.2557905907877423E-3</v>
      </c>
      <c r="L2339" s="7">
        <f t="shared" si="1040"/>
        <v>8.1739872711881923E-3</v>
      </c>
      <c r="M2339" s="58">
        <f t="shared" si="1041"/>
        <v>2.4521961813564579E-2</v>
      </c>
      <c r="N2339" s="58">
        <f t="shared" si="1042"/>
        <v>8.0655586565484558E-5</v>
      </c>
      <c r="O2339" s="59">
        <f t="shared" si="1043"/>
        <v>0.14326448563694194</v>
      </c>
      <c r="P2339" s="58">
        <f t="shared" si="1044"/>
        <v>2.1358955934033808E-4</v>
      </c>
      <c r="Q2339" s="58">
        <f t="shared" si="1045"/>
        <v>0.5371356605971237</v>
      </c>
      <c r="R2339" s="58">
        <f t="shared" si="1046"/>
        <v>0.53501772951582516</v>
      </c>
      <c r="S2339" s="60">
        <f t="shared" si="1047"/>
        <v>2.1179310812985408E-3</v>
      </c>
      <c r="T2339" s="58">
        <f t="shared" si="1048"/>
        <v>2.1274737365141011E-4</v>
      </c>
      <c r="U2339" s="58">
        <f t="shared" si="1049"/>
        <v>3.8661692950934098E-3</v>
      </c>
      <c r="V2339" s="58">
        <f t="shared" si="1050"/>
        <v>3.7116027132138121E-4</v>
      </c>
      <c r="W2339" s="50">
        <f t="shared" si="1051"/>
        <v>170.74774556931135</v>
      </c>
      <c r="X2339" s="50">
        <f t="shared" si="1052"/>
        <v>103070.55176276161</v>
      </c>
      <c r="Y2339" s="50">
        <f t="shared" si="1053"/>
        <v>103070.55176276161</v>
      </c>
      <c r="Z2339" s="50">
        <f t="shared" si="1054"/>
        <v>1.5815328021058208</v>
      </c>
      <c r="AA2339" s="50">
        <f t="shared" si="1055"/>
        <v>1.3443028817899476</v>
      </c>
      <c r="AB2339" s="50">
        <f t="shared" si="1056"/>
        <v>677.0243991907081</v>
      </c>
      <c r="AC2339" s="7">
        <f t="shared" si="1057"/>
        <v>0.26923179255771257</v>
      </c>
    </row>
    <row r="2340" spans="2:29">
      <c r="B2340" s="7">
        <f t="shared" si="1058"/>
        <v>0.9177657324212668</v>
      </c>
      <c r="C2340" s="7">
        <f t="shared" si="1031"/>
        <v>3.9764546465392847E-4</v>
      </c>
      <c r="D2340" s="58">
        <f t="shared" si="1032"/>
        <v>3506395.0753247733</v>
      </c>
      <c r="E2340" s="7">
        <f t="shared" si="1033"/>
        <v>508.55963093764922</v>
      </c>
      <c r="F2340" s="7">
        <f t="shared" si="1034"/>
        <v>3405070.0753247733</v>
      </c>
      <c r="G2340" s="57">
        <f t="shared" si="1035"/>
        <v>1.2330442641955958E-2</v>
      </c>
      <c r="H2340" s="61">
        <f t="shared" si="1036"/>
        <v>1.9724471246689336E-2</v>
      </c>
      <c r="I2340" s="7">
        <f t="shared" si="1037"/>
        <v>5.855105750662129E-2</v>
      </c>
      <c r="J2340" s="58">
        <f t="shared" si="1038"/>
        <v>4.5849073614464869E-4</v>
      </c>
      <c r="K2340" s="7">
        <f t="shared" si="1039"/>
        <v>7.256379398695635E-3</v>
      </c>
      <c r="L2340" s="7">
        <f t="shared" si="1040"/>
        <v>8.1733608709849328E-3</v>
      </c>
      <c r="M2340" s="58">
        <f t="shared" si="1041"/>
        <v>2.4520082612954797E-2</v>
      </c>
      <c r="N2340" s="58">
        <f t="shared" si="1042"/>
        <v>8.0535352374775369E-5</v>
      </c>
      <c r="O2340" s="59">
        <f t="shared" si="1043"/>
        <v>0.14305091965569475</v>
      </c>
      <c r="P2340" s="58">
        <f t="shared" si="1044"/>
        <v>2.135659812471935E-4</v>
      </c>
      <c r="Q2340" s="58">
        <f t="shared" si="1045"/>
        <v>0.53707636633819111</v>
      </c>
      <c r="R2340" s="58">
        <f t="shared" si="1046"/>
        <v>0.53496092900498016</v>
      </c>
      <c r="S2340" s="60">
        <f t="shared" si="1047"/>
        <v>2.1154373332109566E-3</v>
      </c>
      <c r="T2340" s="58">
        <f t="shared" si="1048"/>
        <v>2.1272478718588258E-4</v>
      </c>
      <c r="U2340" s="58">
        <f t="shared" si="1049"/>
        <v>3.8670104891547208E-3</v>
      </c>
      <c r="V2340" s="58">
        <f t="shared" si="1050"/>
        <v>3.7128050551209039E-4</v>
      </c>
      <c r="W2340" s="50">
        <f t="shared" si="1051"/>
        <v>170.73466059389085</v>
      </c>
      <c r="X2340" s="50">
        <f t="shared" si="1052"/>
        <v>103059.60920951485</v>
      </c>
      <c r="Y2340" s="50">
        <f t="shared" si="1053"/>
        <v>103059.60920951485</v>
      </c>
      <c r="Z2340" s="50">
        <f t="shared" si="1054"/>
        <v>1.5815111447232721</v>
      </c>
      <c r="AA2340" s="50">
        <f t="shared" si="1055"/>
        <v>1.3442844730147814</v>
      </c>
      <c r="AB2340" s="50">
        <f t="shared" si="1056"/>
        <v>676.94325231471908</v>
      </c>
      <c r="AC2340" s="7">
        <f t="shared" si="1057"/>
        <v>0.26919954795463191</v>
      </c>
    </row>
    <row r="2341" spans="2:29">
      <c r="B2341" s="7">
        <f t="shared" si="1058"/>
        <v>0.91816337788592073</v>
      </c>
      <c r="C2341" s="7">
        <f t="shared" si="1031"/>
        <v>3.9764546465392847E-4</v>
      </c>
      <c r="D2341" s="58">
        <f t="shared" si="1032"/>
        <v>3506022.2444926077</v>
      </c>
      <c r="E2341" s="7">
        <f t="shared" si="1033"/>
        <v>508.50555639489659</v>
      </c>
      <c r="F2341" s="7">
        <f t="shared" si="1034"/>
        <v>3404697.2444926077</v>
      </c>
      <c r="G2341" s="57">
        <f t="shared" si="1035"/>
        <v>1.2330024391862026E-2</v>
      </c>
      <c r="H2341" s="61">
        <f t="shared" si="1036"/>
        <v>1.9729374391283087E-2</v>
      </c>
      <c r="I2341" s="7">
        <f t="shared" si="1037"/>
        <v>5.8541251217433789E-2</v>
      </c>
      <c r="J2341" s="58">
        <f t="shared" si="1038"/>
        <v>4.5788300161192112E-4</v>
      </c>
      <c r="K2341" s="7">
        <f t="shared" si="1039"/>
        <v>7.2569675824396265E-3</v>
      </c>
      <c r="L2341" s="7">
        <f t="shared" si="1040"/>
        <v>8.1727335856634688E-3</v>
      </c>
      <c r="M2341" s="58">
        <f t="shared" si="1041"/>
        <v>2.4518200756990405E-2</v>
      </c>
      <c r="N2341" s="58">
        <f t="shared" si="1042"/>
        <v>8.0415131476668347E-5</v>
      </c>
      <c r="O2341" s="59">
        <f t="shared" si="1043"/>
        <v>0.14283737728543214</v>
      </c>
      <c r="P2341" s="58">
        <f t="shared" si="1044"/>
        <v>2.1354237026260936E-4</v>
      </c>
      <c r="Q2341" s="58">
        <f t="shared" si="1045"/>
        <v>0.53701698936376818</v>
      </c>
      <c r="R2341" s="58">
        <f t="shared" si="1046"/>
        <v>0.53490404724349794</v>
      </c>
      <c r="S2341" s="60">
        <f t="shared" si="1047"/>
        <v>2.1129421202702448E-3</v>
      </c>
      <c r="T2341" s="58">
        <f t="shared" si="1048"/>
        <v>2.1270216841140765E-4</v>
      </c>
      <c r="U2341" s="58">
        <f t="shared" si="1049"/>
        <v>3.8678506910059226E-3</v>
      </c>
      <c r="V2341" s="58">
        <f t="shared" si="1050"/>
        <v>3.7140072641019743E-4</v>
      </c>
      <c r="W2341" s="50">
        <f t="shared" si="1051"/>
        <v>170.7215571290927</v>
      </c>
      <c r="X2341" s="50">
        <f t="shared" si="1052"/>
        <v>103048.65100342601</v>
      </c>
      <c r="Y2341" s="50">
        <f t="shared" si="1053"/>
        <v>103048.65100342601</v>
      </c>
      <c r="Z2341" s="50">
        <f t="shared" si="1054"/>
        <v>1.5814894517513964</v>
      </c>
      <c r="AA2341" s="50">
        <f t="shared" si="1055"/>
        <v>1.3442660339886869</v>
      </c>
      <c r="AB2341" s="50">
        <f t="shared" si="1056"/>
        <v>676.86198936168603</v>
      </c>
      <c r="AC2341" s="7">
        <f t="shared" si="1057"/>
        <v>0.26916725718866902</v>
      </c>
    </row>
    <row r="2342" spans="2:29">
      <c r="B2342" s="7">
        <f t="shared" si="1058"/>
        <v>0.91856102335057466</v>
      </c>
      <c r="C2342" s="7">
        <f t="shared" si="1031"/>
        <v>3.9764546465392847E-4</v>
      </c>
      <c r="D2342" s="58">
        <f t="shared" si="1032"/>
        <v>3505648.8812281825</v>
      </c>
      <c r="E2342" s="7">
        <f t="shared" si="1033"/>
        <v>508.45140462937019</v>
      </c>
      <c r="F2342" s="7">
        <f t="shared" si="1034"/>
        <v>3404323.8812281825</v>
      </c>
      <c r="G2342" s="57">
        <f t="shared" si="1035"/>
        <v>1.2329605514118802E-2</v>
      </c>
      <c r="H2342" s="61">
        <f t="shared" si="1036"/>
        <v>1.9734277369561584E-2</v>
      </c>
      <c r="I2342" s="7">
        <f t="shared" si="1037"/>
        <v>5.8531445260876794E-2</v>
      </c>
      <c r="J2342" s="58">
        <f t="shared" si="1038"/>
        <v>4.5727513664833679E-4</v>
      </c>
      <c r="K2342" s="7">
        <f t="shared" si="1039"/>
        <v>7.2575551420512151E-3</v>
      </c>
      <c r="L2342" s="7">
        <f t="shared" si="1040"/>
        <v>8.1721054153478887E-3</v>
      </c>
      <c r="M2342" s="58">
        <f t="shared" si="1041"/>
        <v>2.4516316246043668E-2</v>
      </c>
      <c r="N2342" s="58">
        <f t="shared" si="1042"/>
        <v>8.0294923889676244E-5</v>
      </c>
      <c r="O2342" s="59">
        <f t="shared" si="1043"/>
        <v>0.14262385855903742</v>
      </c>
      <c r="P2342" s="58">
        <f t="shared" si="1044"/>
        <v>2.1351872639471803E-4</v>
      </c>
      <c r="Q2342" s="58">
        <f t="shared" si="1045"/>
        <v>0.53695752969430632</v>
      </c>
      <c r="R2342" s="58">
        <f t="shared" si="1046"/>
        <v>0.53484708425030913</v>
      </c>
      <c r="S2342" s="60">
        <f t="shared" si="1047"/>
        <v>2.1104454439971887E-3</v>
      </c>
      <c r="T2342" s="58">
        <f t="shared" si="1048"/>
        <v>2.1267951733551301E-4</v>
      </c>
      <c r="U2342" s="58">
        <f t="shared" si="1049"/>
        <v>3.8686899000651277E-3</v>
      </c>
      <c r="V2342" s="58">
        <f t="shared" si="1050"/>
        <v>3.7152093399718951E-4</v>
      </c>
      <c r="W2342" s="50">
        <f t="shared" si="1051"/>
        <v>170.70843517750896</v>
      </c>
      <c r="X2342" s="50">
        <f t="shared" si="1052"/>
        <v>103037.6771481421</v>
      </c>
      <c r="Y2342" s="50">
        <f t="shared" si="1053"/>
        <v>103037.6771481421</v>
      </c>
      <c r="Z2342" s="50">
        <f t="shared" si="1054"/>
        <v>1.5814677231761745</v>
      </c>
      <c r="AA2342" s="50">
        <f t="shared" si="1055"/>
        <v>1.3442475646997483</v>
      </c>
      <c r="AB2342" s="50">
        <f t="shared" si="1056"/>
        <v>676.78061035865403</v>
      </c>
      <c r="AC2342" s="7">
        <f t="shared" si="1057"/>
        <v>0.26913492027057317</v>
      </c>
    </row>
    <row r="2343" spans="2:29">
      <c r="B2343" s="7">
        <f t="shared" si="1058"/>
        <v>0.91895866881522859</v>
      </c>
      <c r="C2343" s="7">
        <f t="shared" si="1031"/>
        <v>3.9764546465392847E-4</v>
      </c>
      <c r="D2343" s="58">
        <f t="shared" si="1032"/>
        <v>3505274.9856557343</v>
      </c>
      <c r="E2343" s="7">
        <f t="shared" si="1033"/>
        <v>508.39717565908916</v>
      </c>
      <c r="F2343" s="7">
        <f t="shared" si="1034"/>
        <v>3403949.9856557343</v>
      </c>
      <c r="G2343" s="57">
        <f t="shared" si="1035"/>
        <v>1.2329186008730279E-2</v>
      </c>
      <c r="H2343" s="61">
        <f t="shared" si="1036"/>
        <v>1.9739180181275247E-2</v>
      </c>
      <c r="I2343" s="7">
        <f t="shared" si="1037"/>
        <v>5.8521639637449469E-2</v>
      </c>
      <c r="J2343" s="58">
        <f t="shared" si="1038"/>
        <v>4.566671413002211E-4</v>
      </c>
      <c r="K2343" s="7">
        <f t="shared" si="1039"/>
        <v>7.2581420775620206E-3</v>
      </c>
      <c r="L2343" s="7">
        <f t="shared" si="1040"/>
        <v>8.1714763601624628E-3</v>
      </c>
      <c r="M2343" s="58">
        <f t="shared" si="1041"/>
        <v>2.4514429080487388E-2</v>
      </c>
      <c r="N2343" s="58">
        <f t="shared" si="1042"/>
        <v>8.0174729632307272E-5</v>
      </c>
      <c r="O2343" s="59">
        <f t="shared" si="1043"/>
        <v>0.1424103635093858</v>
      </c>
      <c r="P2343" s="58">
        <f t="shared" si="1044"/>
        <v>2.1349504965162414E-4</v>
      </c>
      <c r="Q2343" s="58">
        <f t="shared" si="1045"/>
        <v>0.53689798735018701</v>
      </c>
      <c r="R2343" s="58">
        <f t="shared" si="1046"/>
        <v>0.53479004004436803</v>
      </c>
      <c r="S2343" s="60">
        <f t="shared" si="1047"/>
        <v>2.1079473058189802E-3</v>
      </c>
      <c r="T2343" s="58">
        <f t="shared" si="1048"/>
        <v>2.1265683396573575E-4</v>
      </c>
      <c r="U2343" s="58">
        <f t="shared" si="1049"/>
        <v>3.8695281157510165E-3</v>
      </c>
      <c r="V2343" s="58">
        <f t="shared" si="1050"/>
        <v>3.7164112825455848E-4</v>
      </c>
      <c r="W2343" s="50">
        <f t="shared" si="1051"/>
        <v>170.69529474173547</v>
      </c>
      <c r="X2343" s="50">
        <f t="shared" si="1052"/>
        <v>103026.68764731464</v>
      </c>
      <c r="Y2343" s="50">
        <f t="shared" si="1053"/>
        <v>103026.68764731464</v>
      </c>
      <c r="Z2343" s="50">
        <f t="shared" si="1054"/>
        <v>1.5814459589835608</v>
      </c>
      <c r="AA2343" s="50">
        <f t="shared" si="1055"/>
        <v>1.3442290651360267</v>
      </c>
      <c r="AB2343" s="50">
        <f t="shared" si="1056"/>
        <v>676.69911533270204</v>
      </c>
      <c r="AC2343" s="7">
        <f t="shared" si="1057"/>
        <v>0.2691025372111055</v>
      </c>
    </row>
    <row r="2344" spans="2:29">
      <c r="B2344" s="7">
        <f t="shared" si="1058"/>
        <v>0.91935631427988251</v>
      </c>
      <c r="C2344" s="7">
        <f t="shared" si="1031"/>
        <v>3.9764546465392847E-4</v>
      </c>
      <c r="D2344" s="58">
        <f t="shared" si="1032"/>
        <v>3504900.5578996199</v>
      </c>
      <c r="E2344" s="7">
        <f t="shared" si="1033"/>
        <v>508.3428695020898</v>
      </c>
      <c r="F2344" s="7">
        <f t="shared" si="1034"/>
        <v>3403575.5578996199</v>
      </c>
      <c r="G2344" s="57">
        <f t="shared" si="1035"/>
        <v>1.2328765875700394E-2</v>
      </c>
      <c r="H2344" s="61">
        <f t="shared" si="1036"/>
        <v>1.9744082826174493E-2</v>
      </c>
      <c r="I2344" s="7">
        <f t="shared" si="1037"/>
        <v>5.8511834347650976E-2</v>
      </c>
      <c r="J2344" s="58">
        <f t="shared" si="1038"/>
        <v>4.5605901561392896E-4</v>
      </c>
      <c r="K2344" s="7">
        <f t="shared" si="1039"/>
        <v>7.2587283890037839E-3</v>
      </c>
      <c r="L2344" s="7">
        <f t="shared" si="1040"/>
        <v>8.1708464202316419E-3</v>
      </c>
      <c r="M2344" s="58">
        <f t="shared" si="1041"/>
        <v>2.4512539260694924E-2</v>
      </c>
      <c r="N2344" s="58">
        <f t="shared" si="1042"/>
        <v>8.0054548723064941E-5</v>
      </c>
      <c r="O2344" s="59">
        <f t="shared" si="1043"/>
        <v>0.14219689216934411</v>
      </c>
      <c r="P2344" s="58">
        <f t="shared" si="1044"/>
        <v>2.1347134004168211E-4</v>
      </c>
      <c r="Q2344" s="58">
        <f t="shared" si="1045"/>
        <v>0.53683836235242011</v>
      </c>
      <c r="R2344" s="58">
        <f t="shared" si="1046"/>
        <v>0.53473291464464745</v>
      </c>
      <c r="S2344" s="60">
        <f t="shared" si="1047"/>
        <v>2.1054477077726563E-3</v>
      </c>
      <c r="T2344" s="58">
        <f t="shared" si="1048"/>
        <v>2.126341183096203E-4</v>
      </c>
      <c r="U2344" s="58">
        <f t="shared" si="1049"/>
        <v>3.8703653374830786E-3</v>
      </c>
      <c r="V2344" s="58">
        <f t="shared" si="1050"/>
        <v>3.7176130916380081E-4</v>
      </c>
      <c r="W2344" s="50">
        <f t="shared" si="1051"/>
        <v>170.68213582437198</v>
      </c>
      <c r="X2344" s="50">
        <f t="shared" si="1052"/>
        <v>103015.68250459872</v>
      </c>
      <c r="Y2344" s="50">
        <f t="shared" si="1053"/>
        <v>103015.68250459872</v>
      </c>
      <c r="Z2344" s="50">
        <f t="shared" si="1054"/>
        <v>1.5814241591594809</v>
      </c>
      <c r="AA2344" s="50">
        <f t="shared" si="1055"/>
        <v>1.3442105352855587</v>
      </c>
      <c r="AB2344" s="50">
        <f t="shared" si="1056"/>
        <v>676.61750431093469</v>
      </c>
      <c r="AC2344" s="7">
        <f t="shared" si="1057"/>
        <v>0.26907010802103887</v>
      </c>
    </row>
    <row r="2345" spans="2:29">
      <c r="B2345" s="7">
        <f t="shared" si="1058"/>
        <v>0.91975395974453644</v>
      </c>
      <c r="C2345" s="7">
        <f t="shared" si="1031"/>
        <v>3.9764546465392847E-4</v>
      </c>
      <c r="D2345" s="58">
        <f t="shared" si="1032"/>
        <v>3504525.5980845359</v>
      </c>
      <c r="E2345" s="7">
        <f t="shared" si="1033"/>
        <v>508.28848617645787</v>
      </c>
      <c r="F2345" s="7">
        <f t="shared" si="1034"/>
        <v>3403200.5980845359</v>
      </c>
      <c r="G2345" s="57">
        <f t="shared" si="1035"/>
        <v>1.2328345115033265E-2</v>
      </c>
      <c r="H2345" s="61">
        <f t="shared" si="1036"/>
        <v>1.9748985304009745E-2</v>
      </c>
      <c r="I2345" s="7">
        <f t="shared" si="1037"/>
        <v>5.8502029391980473E-2</v>
      </c>
      <c r="J2345" s="58">
        <f t="shared" si="1038"/>
        <v>4.5545075963584575E-4</v>
      </c>
      <c r="K2345" s="7">
        <f t="shared" si="1039"/>
        <v>7.2593140764083677E-3</v>
      </c>
      <c r="L2345" s="7">
        <f t="shared" si="1040"/>
        <v>8.1702155956800589E-3</v>
      </c>
      <c r="M2345" s="58">
        <f t="shared" si="1041"/>
        <v>2.4510646787040177E-2</v>
      </c>
      <c r="N2345" s="58">
        <f t="shared" si="1042"/>
        <v>7.9934381180448246E-5</v>
      </c>
      <c r="O2345" s="59">
        <f t="shared" si="1043"/>
        <v>0.1419834445717712</v>
      </c>
      <c r="P2345" s="58">
        <f t="shared" si="1044"/>
        <v>2.1344759757291332E-4</v>
      </c>
      <c r="Q2345" s="58">
        <f t="shared" si="1045"/>
        <v>0.53677865472117758</v>
      </c>
      <c r="R2345" s="58">
        <f t="shared" si="1046"/>
        <v>0.53467570807017206</v>
      </c>
      <c r="S2345" s="60">
        <f t="shared" si="1047"/>
        <v>2.1029466510055217E-3</v>
      </c>
      <c r="T2345" s="58">
        <f t="shared" si="1048"/>
        <v>2.1261137037473178E-4</v>
      </c>
      <c r="U2345" s="58">
        <f t="shared" si="1049"/>
        <v>3.87120156468126E-3</v>
      </c>
      <c r="V2345" s="58">
        <f t="shared" si="1050"/>
        <v>3.7188147670641752E-4</v>
      </c>
      <c r="W2345" s="50">
        <f t="shared" si="1051"/>
        <v>170.66895842802194</v>
      </c>
      <c r="X2345" s="50">
        <f t="shared" si="1052"/>
        <v>103004.66172365942</v>
      </c>
      <c r="Y2345" s="50">
        <f t="shared" si="1053"/>
        <v>103004.66172365942</v>
      </c>
      <c r="Z2345" s="50">
        <f t="shared" si="1054"/>
        <v>1.5814023236898453</v>
      </c>
      <c r="AA2345" s="50">
        <f t="shared" si="1055"/>
        <v>1.3441919751363685</v>
      </c>
      <c r="AB2345" s="50">
        <f t="shared" si="1056"/>
        <v>676.53577732053157</v>
      </c>
      <c r="AC2345" s="7">
        <f t="shared" si="1057"/>
        <v>0.26903763271116626</v>
      </c>
    </row>
    <row r="2346" spans="2:29">
      <c r="B2346" s="7">
        <f t="shared" si="1058"/>
        <v>0.92015160520919037</v>
      </c>
      <c r="C2346" s="7">
        <f t="shared" si="1031"/>
        <v>3.9764546465392847E-4</v>
      </c>
      <c r="D2346" s="58">
        <f t="shared" si="1032"/>
        <v>3504150.106335198</v>
      </c>
      <c r="E2346" s="7">
        <f t="shared" si="1033"/>
        <v>508.23402570028185</v>
      </c>
      <c r="F2346" s="7">
        <f t="shared" si="1034"/>
        <v>3402825.106335198</v>
      </c>
      <c r="G2346" s="57">
        <f t="shared" si="1035"/>
        <v>1.2327923726732849E-2</v>
      </c>
      <c r="H2346" s="61">
        <f t="shared" si="1036"/>
        <v>1.9753887614531427E-2</v>
      </c>
      <c r="I2346" s="7">
        <f t="shared" si="1037"/>
        <v>5.8492224770937108E-2</v>
      </c>
      <c r="J2346" s="58">
        <f t="shared" si="1038"/>
        <v>4.5484237341238603E-4</v>
      </c>
      <c r="K2346" s="7">
        <f t="shared" si="1039"/>
        <v>7.2598991398077533E-3</v>
      </c>
      <c r="L2346" s="7">
        <f t="shared" si="1040"/>
        <v>8.1695838866325254E-3</v>
      </c>
      <c r="M2346" s="58">
        <f t="shared" si="1041"/>
        <v>2.4508751659897576E-2</v>
      </c>
      <c r="N2346" s="58">
        <f t="shared" si="1042"/>
        <v>7.9814227022951374E-5</v>
      </c>
      <c r="O2346" s="59">
        <f t="shared" si="1043"/>
        <v>0.14177002074951739</v>
      </c>
      <c r="P2346" s="58">
        <f t="shared" si="1044"/>
        <v>2.1342382225381096E-4</v>
      </c>
      <c r="Q2346" s="58">
        <f t="shared" si="1045"/>
        <v>0.53671886447781836</v>
      </c>
      <c r="R2346" s="58">
        <f t="shared" si="1046"/>
        <v>0.5346184203399692</v>
      </c>
      <c r="S2346" s="60">
        <f t="shared" si="1047"/>
        <v>2.1004441378491556E-3</v>
      </c>
      <c r="T2346" s="58">
        <f t="shared" si="1048"/>
        <v>2.1258859016863631E-4</v>
      </c>
      <c r="U2346" s="58">
        <f t="shared" si="1049"/>
        <v>3.8720367967664342E-3</v>
      </c>
      <c r="V2346" s="58">
        <f t="shared" si="1050"/>
        <v>3.7200163086391439E-4</v>
      </c>
      <c r="W2346" s="50">
        <f t="shared" si="1051"/>
        <v>170.6557625552926</v>
      </c>
      <c r="X2346" s="50">
        <f t="shared" si="1052"/>
        <v>102993.62530816234</v>
      </c>
      <c r="Y2346" s="50">
        <f t="shared" si="1053"/>
        <v>102993.62530816234</v>
      </c>
      <c r="Z2346" s="50">
        <f t="shared" si="1054"/>
        <v>1.5813804525605302</v>
      </c>
      <c r="AA2346" s="50">
        <f t="shared" si="1055"/>
        <v>1.3441733846764505</v>
      </c>
      <c r="AB2346" s="50">
        <f t="shared" si="1056"/>
        <v>676.45393438867563</v>
      </c>
      <c r="AC2346" s="7">
        <f t="shared" si="1057"/>
        <v>0.26900511129229626</v>
      </c>
    </row>
    <row r="2347" spans="2:29">
      <c r="B2347" s="7">
        <f t="shared" si="1058"/>
        <v>0.9205492506738443</v>
      </c>
      <c r="C2347" s="7">
        <f t="shared" si="1031"/>
        <v>3.9764546465392847E-4</v>
      </c>
      <c r="D2347" s="58">
        <f t="shared" si="1032"/>
        <v>3503774.0827767672</v>
      </c>
      <c r="E2347" s="7">
        <f t="shared" si="1033"/>
        <v>508.1794880917148</v>
      </c>
      <c r="F2347" s="7">
        <f t="shared" si="1034"/>
        <v>3402449.0827767672</v>
      </c>
      <c r="G2347" s="57">
        <f t="shared" si="1035"/>
        <v>1.2327501710803395E-2</v>
      </c>
      <c r="H2347" s="61">
        <f t="shared" si="1036"/>
        <v>1.9758789757489962E-2</v>
      </c>
      <c r="I2347" s="7">
        <f t="shared" si="1037"/>
        <v>5.8482420485020038E-2</v>
      </c>
      <c r="J2347" s="58">
        <f t="shared" si="1038"/>
        <v>4.5423385698999531E-4</v>
      </c>
      <c r="K2347" s="7">
        <f t="shared" si="1039"/>
        <v>7.2604835792340451E-3</v>
      </c>
      <c r="L2347" s="7">
        <f t="shared" si="1040"/>
        <v>8.1689512932140353E-3</v>
      </c>
      <c r="M2347" s="58">
        <f t="shared" si="1041"/>
        <v>2.4506853879642104E-2</v>
      </c>
      <c r="N2347" s="58">
        <f t="shared" si="1042"/>
        <v>7.969408626906409E-5</v>
      </c>
      <c r="O2347" s="59">
        <f t="shared" si="1043"/>
        <v>0.14155662073542508</v>
      </c>
      <c r="P2347" s="58">
        <f t="shared" si="1044"/>
        <v>2.1340001409231313E-4</v>
      </c>
      <c r="Q2347" s="58">
        <f t="shared" si="1045"/>
        <v>0.53665899164230513</v>
      </c>
      <c r="R2347" s="58">
        <f t="shared" si="1046"/>
        <v>0.5345610514731346</v>
      </c>
      <c r="S2347" s="60">
        <f t="shared" si="1047"/>
        <v>2.0979401691705313E-3</v>
      </c>
      <c r="T2347" s="58">
        <f t="shared" si="1048"/>
        <v>2.1256577769892718E-4</v>
      </c>
      <c r="U2347" s="58">
        <f t="shared" si="1049"/>
        <v>3.8728710331598208E-3</v>
      </c>
      <c r="V2347" s="58">
        <f t="shared" si="1050"/>
        <v>3.7212177161780166E-4</v>
      </c>
      <c r="W2347" s="50">
        <f t="shared" si="1051"/>
        <v>170.64254820879489</v>
      </c>
      <c r="X2347" s="50">
        <f t="shared" si="1052"/>
        <v>102982.57326178624</v>
      </c>
      <c r="Y2347" s="50">
        <f t="shared" si="1053"/>
        <v>102982.57326178624</v>
      </c>
      <c r="Z2347" s="50">
        <f t="shared" si="1054"/>
        <v>1.581358545757402</v>
      </c>
      <c r="AA2347" s="50">
        <f t="shared" si="1055"/>
        <v>1.3441547638937916</v>
      </c>
      <c r="AB2347" s="50">
        <f t="shared" si="1056"/>
        <v>676.37197554264742</v>
      </c>
      <c r="AC2347" s="7">
        <f t="shared" si="1057"/>
        <v>0.26897254377525731</v>
      </c>
    </row>
    <row r="2348" spans="2:29">
      <c r="B2348" s="7">
        <f t="shared" si="1058"/>
        <v>0.92094689613849823</v>
      </c>
      <c r="C2348" s="7">
        <f t="shared" si="1031"/>
        <v>3.9764546465392847E-4</v>
      </c>
      <c r="D2348" s="58">
        <f t="shared" si="1032"/>
        <v>3503397.5275343242</v>
      </c>
      <c r="E2348" s="7">
        <f t="shared" si="1033"/>
        <v>508.12487336889819</v>
      </c>
      <c r="F2348" s="7">
        <f t="shared" si="1034"/>
        <v>3402072.5275343242</v>
      </c>
      <c r="G2348" s="57">
        <f t="shared" si="1035"/>
        <v>1.2327079067248886E-2</v>
      </c>
      <c r="H2348" s="61">
        <f t="shared" si="1036"/>
        <v>1.9763691732635775E-2</v>
      </c>
      <c r="I2348" s="7">
        <f t="shared" si="1037"/>
        <v>5.8472616534728412E-2</v>
      </c>
      <c r="J2348" s="58">
        <f t="shared" si="1038"/>
        <v>4.5362521041514915E-4</v>
      </c>
      <c r="K2348" s="7">
        <f t="shared" si="1039"/>
        <v>7.2610673947194693E-3</v>
      </c>
      <c r="L2348" s="7">
        <f t="shared" si="1040"/>
        <v>8.1683178155497679E-3</v>
      </c>
      <c r="M2348" s="58">
        <f t="shared" si="1041"/>
        <v>2.4504953446649304E-2</v>
      </c>
      <c r="N2348" s="58">
        <f t="shared" si="1042"/>
        <v>7.9573958937271513E-5</v>
      </c>
      <c r="O2348" s="59">
        <f t="shared" si="1043"/>
        <v>0.14134324456232852</v>
      </c>
      <c r="P2348" s="58">
        <f t="shared" si="1044"/>
        <v>2.1337617309655221E-4</v>
      </c>
      <c r="Q2348" s="58">
        <f t="shared" si="1045"/>
        <v>0.53659903623508909</v>
      </c>
      <c r="R2348" s="58">
        <f t="shared" si="1046"/>
        <v>0.53450360148875131</v>
      </c>
      <c r="S2348" s="60">
        <f t="shared" si="1047"/>
        <v>2.0954347463377765E-3</v>
      </c>
      <c r="T2348" s="58">
        <f t="shared" si="1048"/>
        <v>2.1254293297319273E-4</v>
      </c>
      <c r="U2348" s="58">
        <f t="shared" si="1049"/>
        <v>3.8737042732831799E-3</v>
      </c>
      <c r="V2348" s="58">
        <f t="shared" si="1050"/>
        <v>3.7224189894959428E-4</v>
      </c>
      <c r="W2348" s="50">
        <f t="shared" si="1051"/>
        <v>170.62931539114379</v>
      </c>
      <c r="X2348" s="50">
        <f t="shared" si="1052"/>
        <v>102971.50558820745</v>
      </c>
      <c r="Y2348" s="50">
        <f t="shared" si="1053"/>
        <v>102971.50558820745</v>
      </c>
      <c r="Z2348" s="50">
        <f t="shared" si="1054"/>
        <v>1.5813366032662874</v>
      </c>
      <c r="AA2348" s="50">
        <f t="shared" si="1055"/>
        <v>1.3441361127763443</v>
      </c>
      <c r="AB2348" s="50">
        <f t="shared" si="1056"/>
        <v>676.28990080970971</v>
      </c>
      <c r="AC2348" s="7">
        <f t="shared" si="1057"/>
        <v>0.26893993017089385</v>
      </c>
    </row>
    <row r="2349" spans="2:29">
      <c r="B2349" s="7">
        <f t="shared" si="1058"/>
        <v>0.92134454160315216</v>
      </c>
      <c r="C2349" s="7">
        <f t="shared" si="1031"/>
        <v>3.9764546465392847E-4</v>
      </c>
      <c r="D2349" s="58">
        <f t="shared" si="1032"/>
        <v>3503020.4407330416</v>
      </c>
      <c r="E2349" s="7">
        <f t="shared" si="1033"/>
        <v>508.07018154998673</v>
      </c>
      <c r="F2349" s="7">
        <f t="shared" si="1034"/>
        <v>3401695.4407330416</v>
      </c>
      <c r="G2349" s="57">
        <f t="shared" si="1035"/>
        <v>1.2326655796073211E-2</v>
      </c>
      <c r="H2349" s="61">
        <f t="shared" si="1036"/>
        <v>1.9768593539719298E-2</v>
      </c>
      <c r="I2349" s="7">
        <f t="shared" si="1037"/>
        <v>5.8462812920561366E-2</v>
      </c>
      <c r="J2349" s="58">
        <f t="shared" si="1038"/>
        <v>4.5301643373435197E-4</v>
      </c>
      <c r="K2349" s="7">
        <f t="shared" si="1039"/>
        <v>7.2616505862963705E-3</v>
      </c>
      <c r="L2349" s="7">
        <f t="shared" si="1040"/>
        <v>8.1676834537650744E-3</v>
      </c>
      <c r="M2349" s="58">
        <f t="shared" si="1041"/>
        <v>2.4503050361295221E-2</v>
      </c>
      <c r="N2349" s="58">
        <f t="shared" si="1042"/>
        <v>7.9453845046053911E-5</v>
      </c>
      <c r="O2349" s="59">
        <f t="shared" si="1043"/>
        <v>0.14112989226305325</v>
      </c>
      <c r="P2349" s="58">
        <f t="shared" si="1044"/>
        <v>2.1335229927527122E-4</v>
      </c>
      <c r="Q2349" s="58">
        <f t="shared" si="1045"/>
        <v>0.53653899827815743</v>
      </c>
      <c r="R2349" s="58">
        <f t="shared" si="1046"/>
        <v>0.53444607040591663</v>
      </c>
      <c r="S2349" s="60">
        <f t="shared" si="1047"/>
        <v>2.0929278722408018E-3</v>
      </c>
      <c r="T2349" s="58">
        <f t="shared" si="1048"/>
        <v>2.125200559990269E-4</v>
      </c>
      <c r="U2349" s="58">
        <f t="shared" si="1049"/>
        <v>3.8745365165594237E-3</v>
      </c>
      <c r="V2349" s="58">
        <f t="shared" si="1050"/>
        <v>3.7236201284081185E-4</v>
      </c>
      <c r="W2349" s="50">
        <f t="shared" si="1051"/>
        <v>170.6160641049577</v>
      </c>
      <c r="X2349" s="50">
        <f t="shared" si="1052"/>
        <v>102960.42229110503</v>
      </c>
      <c r="Y2349" s="50">
        <f t="shared" si="1053"/>
        <v>102960.42229110503</v>
      </c>
      <c r="Z2349" s="50">
        <f t="shared" si="1054"/>
        <v>1.5813146250729824</v>
      </c>
      <c r="AA2349" s="50">
        <f t="shared" si="1055"/>
        <v>1.344117431312035</v>
      </c>
      <c r="AB2349" s="50">
        <f t="shared" si="1056"/>
        <v>676.20771021714529</v>
      </c>
      <c r="AC2349" s="7">
        <f t="shared" si="1057"/>
        <v>0.26890727049005098</v>
      </c>
    </row>
    <row r="2350" spans="2:29">
      <c r="B2350" s="7">
        <f t="shared" si="1058"/>
        <v>0.92174218706780608</v>
      </c>
      <c r="C2350" s="7">
        <f t="shared" si="1031"/>
        <v>3.9764546465392847E-4</v>
      </c>
      <c r="D2350" s="58">
        <f t="shared" si="1032"/>
        <v>3502642.8224987397</v>
      </c>
      <c r="E2350" s="7">
        <f t="shared" si="1033"/>
        <v>508.01541265322908</v>
      </c>
      <c r="F2350" s="7">
        <f t="shared" si="1034"/>
        <v>3401317.8224987397</v>
      </c>
      <c r="G2350" s="57">
        <f t="shared" si="1035"/>
        <v>1.2326231897280779E-2</v>
      </c>
      <c r="H2350" s="61">
        <f t="shared" si="1036"/>
        <v>1.9773495178490957E-2</v>
      </c>
      <c r="I2350" s="7">
        <f t="shared" si="1037"/>
        <v>5.8453009643018049E-2</v>
      </c>
      <c r="J2350" s="58">
        <f t="shared" si="1038"/>
        <v>4.5240752699413956E-4</v>
      </c>
      <c r="K2350" s="7">
        <f t="shared" si="1039"/>
        <v>7.2622331539972176E-3</v>
      </c>
      <c r="L2350" s="7">
        <f t="shared" si="1040"/>
        <v>8.1670482079854965E-3</v>
      </c>
      <c r="M2350" s="58">
        <f t="shared" si="1041"/>
        <v>2.450114462395649E-2</v>
      </c>
      <c r="N2350" s="58">
        <f t="shared" si="1042"/>
        <v>7.9333744613887158E-5</v>
      </c>
      <c r="O2350" s="59">
        <f t="shared" si="1043"/>
        <v>0.14091656387041707</v>
      </c>
      <c r="P2350" s="58">
        <f t="shared" si="1044"/>
        <v>2.1332839263618619E-4</v>
      </c>
      <c r="Q2350" s="58">
        <f t="shared" si="1045"/>
        <v>0.53647887779091419</v>
      </c>
      <c r="R2350" s="58">
        <f t="shared" si="1046"/>
        <v>0.53438845824382653</v>
      </c>
      <c r="S2350" s="60">
        <f t="shared" si="1047"/>
        <v>2.090419547087663E-3</v>
      </c>
      <c r="T2350" s="58">
        <f t="shared" si="1048"/>
        <v>2.1249714678406285E-4</v>
      </c>
      <c r="U2350" s="58">
        <f t="shared" si="1049"/>
        <v>3.8753677624115464E-3</v>
      </c>
      <c r="V2350" s="58">
        <f t="shared" si="1050"/>
        <v>3.7248211327297861E-4</v>
      </c>
      <c r="W2350" s="50">
        <f t="shared" si="1051"/>
        <v>170.60279435285918</v>
      </c>
      <c r="X2350" s="50">
        <f t="shared" si="1052"/>
        <v>102949.32337417711</v>
      </c>
      <c r="Y2350" s="50">
        <f t="shared" si="1053"/>
        <v>102949.32337417711</v>
      </c>
      <c r="Z2350" s="50">
        <f t="shared" si="1054"/>
        <v>1.5812926111632861</v>
      </c>
      <c r="AA2350" s="50">
        <f t="shared" si="1055"/>
        <v>1.3440987194887932</v>
      </c>
      <c r="AB2350" s="50">
        <f t="shared" si="1056"/>
        <v>676.12540379237839</v>
      </c>
      <c r="AC2350" s="7">
        <f t="shared" si="1057"/>
        <v>0.26887456474360555</v>
      </c>
    </row>
    <row r="2351" spans="2:29">
      <c r="B2351" s="7">
        <f t="shared" si="1058"/>
        <v>0.92213983253246001</v>
      </c>
      <c r="C2351" s="7">
        <f t="shared" si="1031"/>
        <v>3.9764546465392847E-4</v>
      </c>
      <c r="D2351" s="58">
        <f t="shared" si="1032"/>
        <v>3502264.672956917</v>
      </c>
      <c r="E2351" s="7">
        <f t="shared" si="1033"/>
        <v>507.96056669682736</v>
      </c>
      <c r="F2351" s="7">
        <f t="shared" si="1034"/>
        <v>3400939.672956917</v>
      </c>
      <c r="G2351" s="57">
        <f t="shared" si="1035"/>
        <v>1.2325807370875467E-2</v>
      </c>
      <c r="H2351" s="61">
        <f t="shared" si="1036"/>
        <v>1.9778396648701183E-2</v>
      </c>
      <c r="I2351" s="7">
        <f t="shared" si="1037"/>
        <v>5.8443206702597596E-2</v>
      </c>
      <c r="J2351" s="58">
        <f t="shared" si="1038"/>
        <v>4.5179849024107701E-4</v>
      </c>
      <c r="K2351" s="7">
        <f t="shared" si="1039"/>
        <v>7.2628150978545974E-3</v>
      </c>
      <c r="L2351" s="7">
        <f t="shared" si="1040"/>
        <v>8.1664120783367516E-3</v>
      </c>
      <c r="M2351" s="58">
        <f t="shared" si="1041"/>
        <v>2.4499236235010255E-2</v>
      </c>
      <c r="N2351" s="58">
        <f t="shared" si="1042"/>
        <v>7.9213657659242361E-5</v>
      </c>
      <c r="O2351" s="59">
        <f t="shared" si="1043"/>
        <v>0.14070325941722925</v>
      </c>
      <c r="P2351" s="58">
        <f t="shared" si="1044"/>
        <v>2.133044531878181E-4</v>
      </c>
      <c r="Q2351" s="58">
        <f t="shared" si="1045"/>
        <v>0.53641867479478822</v>
      </c>
      <c r="R2351" s="58">
        <f t="shared" si="1046"/>
        <v>0.53433076502162802</v>
      </c>
      <c r="S2351" s="60">
        <f t="shared" si="1047"/>
        <v>2.0879097731602014E-3</v>
      </c>
      <c r="T2351" s="58">
        <f t="shared" si="1048"/>
        <v>2.1247420533591435E-4</v>
      </c>
      <c r="U2351" s="58">
        <f t="shared" si="1049"/>
        <v>3.8761980102634502E-3</v>
      </c>
      <c r="V2351" s="58">
        <f t="shared" si="1050"/>
        <v>3.7260220022762342E-4</v>
      </c>
      <c r="W2351" s="50">
        <f t="shared" si="1051"/>
        <v>170.58950613747427</v>
      </c>
      <c r="X2351" s="50">
        <f t="shared" si="1052"/>
        <v>102938.20884111228</v>
      </c>
      <c r="Y2351" s="50">
        <f t="shared" si="1053"/>
        <v>102938.20884111228</v>
      </c>
      <c r="Z2351" s="50">
        <f t="shared" si="1054"/>
        <v>1.5812705615229425</v>
      </c>
      <c r="AA2351" s="50">
        <f t="shared" si="1055"/>
        <v>1.3440799772945011</v>
      </c>
      <c r="AB2351" s="50">
        <f t="shared" si="1056"/>
        <v>676.04298156276275</v>
      </c>
      <c r="AC2351" s="7">
        <f t="shared" si="1057"/>
        <v>0.26884181294244869</v>
      </c>
    </row>
    <row r="2352" spans="2:29">
      <c r="B2352" s="7">
        <f t="shared" si="1058"/>
        <v>0.92253747799711394</v>
      </c>
      <c r="C2352" s="7">
        <f t="shared" si="1031"/>
        <v>3.9764546465392847E-4</v>
      </c>
      <c r="D2352" s="58">
        <f t="shared" si="1032"/>
        <v>3501885.9922334966</v>
      </c>
      <c r="E2352" s="7">
        <f t="shared" si="1033"/>
        <v>507.90564369904507</v>
      </c>
      <c r="F2352" s="7">
        <f t="shared" si="1034"/>
        <v>3400560.9922334966</v>
      </c>
      <c r="G2352" s="57">
        <f t="shared" si="1035"/>
        <v>1.2325382216861419E-2</v>
      </c>
      <c r="H2352" s="61">
        <f t="shared" si="1036"/>
        <v>1.978329795010041E-2</v>
      </c>
      <c r="I2352" s="7">
        <f t="shared" si="1037"/>
        <v>5.8433404099799142E-2</v>
      </c>
      <c r="J2352" s="58">
        <f t="shared" si="1038"/>
        <v>4.5118932352175957E-4</v>
      </c>
      <c r="K2352" s="7">
        <f t="shared" si="1039"/>
        <v>7.2633964179012207E-3</v>
      </c>
      <c r="L2352" s="7">
        <f t="shared" si="1040"/>
        <v>8.1657750649447407E-3</v>
      </c>
      <c r="M2352" s="58">
        <f t="shared" si="1041"/>
        <v>2.4497325194834222E-2</v>
      </c>
      <c r="N2352" s="58">
        <f t="shared" si="1042"/>
        <v>7.9093584200585961E-5</v>
      </c>
      <c r="O2352" s="59">
        <f t="shared" si="1043"/>
        <v>0.14048997893629081</v>
      </c>
      <c r="P2352" s="58">
        <f t="shared" si="1044"/>
        <v>2.132804809384381E-4</v>
      </c>
      <c r="Q2352" s="58">
        <f t="shared" si="1045"/>
        <v>0.53635838931057966</v>
      </c>
      <c r="R2352" s="58">
        <f t="shared" si="1046"/>
        <v>0.53427299075853307</v>
      </c>
      <c r="S2352" s="60">
        <f t="shared" si="1047"/>
        <v>2.0853985520465912E-3</v>
      </c>
      <c r="T2352" s="58">
        <f t="shared" si="1048"/>
        <v>2.124512316622209E-4</v>
      </c>
      <c r="U2352" s="58">
        <f t="shared" si="1049"/>
        <v>3.8770272595396679E-3</v>
      </c>
      <c r="V2352" s="58">
        <f t="shared" si="1050"/>
        <v>3.7272227368627983E-4</v>
      </c>
      <c r="W2352" s="50">
        <f t="shared" si="1051"/>
        <v>170.57619946143299</v>
      </c>
      <c r="X2352" s="50">
        <f t="shared" si="1052"/>
        <v>102927.07869561171</v>
      </c>
      <c r="Y2352" s="50">
        <f t="shared" si="1053"/>
        <v>102927.07869561171</v>
      </c>
      <c r="Z2352" s="50">
        <f t="shared" si="1054"/>
        <v>1.5812484761376855</v>
      </c>
      <c r="AA2352" s="50">
        <f t="shared" si="1055"/>
        <v>1.3440612047170326</v>
      </c>
      <c r="AB2352" s="50">
        <f t="shared" si="1056"/>
        <v>675.96044355574463</v>
      </c>
      <c r="AC2352" s="7">
        <f t="shared" si="1057"/>
        <v>0.26880901509747585</v>
      </c>
    </row>
    <row r="2353" spans="2:29">
      <c r="B2353" s="7">
        <f t="shared" si="1058"/>
        <v>0.92293512346176787</v>
      </c>
      <c r="C2353" s="7">
        <f t="shared" si="1031"/>
        <v>3.9764546465392847E-4</v>
      </c>
      <c r="D2353" s="58">
        <f t="shared" si="1032"/>
        <v>3501506.7804545742</v>
      </c>
      <c r="E2353" s="7">
        <f t="shared" si="1033"/>
        <v>507.85064367817085</v>
      </c>
      <c r="F2353" s="7">
        <f t="shared" si="1034"/>
        <v>3400181.7804545742</v>
      </c>
      <c r="G2353" s="57">
        <f t="shared" si="1035"/>
        <v>1.2324956435242789E-2</v>
      </c>
      <c r="H2353" s="61">
        <f t="shared" si="1036"/>
        <v>1.9788199082439072E-2</v>
      </c>
      <c r="I2353" s="7">
        <f t="shared" si="1037"/>
        <v>5.8423601835121818E-2</v>
      </c>
      <c r="J2353" s="58">
        <f t="shared" si="1038"/>
        <v>4.5058002688281245E-4</v>
      </c>
      <c r="K2353" s="7">
        <f t="shared" si="1039"/>
        <v>7.2639771141699162E-3</v>
      </c>
      <c r="L2353" s="7">
        <f t="shared" si="1040"/>
        <v>8.1651371679355416E-3</v>
      </c>
      <c r="M2353" s="58">
        <f t="shared" si="1041"/>
        <v>2.4495411503806623E-2</v>
      </c>
      <c r="N2353" s="58">
        <f t="shared" si="1042"/>
        <v>7.8973524256379767E-5</v>
      </c>
      <c r="O2353" s="59">
        <f t="shared" si="1043"/>
        <v>0.14027672246039455</v>
      </c>
      <c r="P2353" s="58">
        <f t="shared" si="1044"/>
        <v>2.1325647589626184E-4</v>
      </c>
      <c r="Q2353" s="58">
        <f t="shared" si="1045"/>
        <v>0.53629802135894933</v>
      </c>
      <c r="R2353" s="58">
        <f t="shared" si="1046"/>
        <v>0.5342151354737793</v>
      </c>
      <c r="S2353" s="60">
        <f t="shared" si="1047"/>
        <v>2.0828858851700272E-3</v>
      </c>
      <c r="T2353" s="58">
        <f t="shared" si="1048"/>
        <v>2.1242822577063233E-4</v>
      </c>
      <c r="U2353" s="58">
        <f t="shared" si="1049"/>
        <v>3.8778555096652969E-3</v>
      </c>
      <c r="V2353" s="58">
        <f t="shared" si="1050"/>
        <v>3.72842333630486E-4</v>
      </c>
      <c r="W2353" s="50">
        <f t="shared" si="1051"/>
        <v>170.56287432736895</v>
      </c>
      <c r="X2353" s="50">
        <f t="shared" si="1052"/>
        <v>102915.93294138156</v>
      </c>
      <c r="Y2353" s="50">
        <f t="shared" si="1053"/>
        <v>102915.93294138156</v>
      </c>
      <c r="Z2353" s="50">
        <f t="shared" si="1054"/>
        <v>1.5812263549932233</v>
      </c>
      <c r="AA2353" s="50">
        <f t="shared" si="1055"/>
        <v>1.3440424017442398</v>
      </c>
      <c r="AB2353" s="50">
        <f t="shared" si="1056"/>
        <v>675.87778979880864</v>
      </c>
      <c r="AC2353" s="7">
        <f t="shared" si="1057"/>
        <v>0.26877617121960856</v>
      </c>
    </row>
    <row r="2354" spans="2:29">
      <c r="B2354" s="7">
        <f t="shared" si="1058"/>
        <v>0.9233327689264218</v>
      </c>
      <c r="C2354" s="7">
        <f t="shared" si="1031"/>
        <v>3.9764546465392847E-4</v>
      </c>
      <c r="D2354" s="58">
        <f t="shared" si="1032"/>
        <v>3501127.037746361</v>
      </c>
      <c r="E2354" s="7">
        <f t="shared" si="1033"/>
        <v>507.79556665251016</v>
      </c>
      <c r="F2354" s="7">
        <f t="shared" si="1034"/>
        <v>3399802.037746361</v>
      </c>
      <c r="G2354" s="57">
        <f t="shared" si="1035"/>
        <v>1.2324530026023664E-2</v>
      </c>
      <c r="H2354" s="61">
        <f t="shared" si="1036"/>
        <v>1.9793100045467603E-2</v>
      </c>
      <c r="I2354" s="7">
        <f t="shared" si="1037"/>
        <v>5.8413799909064756E-2</v>
      </c>
      <c r="J2354" s="58">
        <f t="shared" si="1038"/>
        <v>4.4997060037089103E-4</v>
      </c>
      <c r="K2354" s="7">
        <f t="shared" si="1039"/>
        <v>7.2645571866936367E-3</v>
      </c>
      <c r="L2354" s="7">
        <f t="shared" si="1040"/>
        <v>8.164498387435418E-3</v>
      </c>
      <c r="M2354" s="58">
        <f t="shared" si="1041"/>
        <v>2.4493495162306256E-2</v>
      </c>
      <c r="N2354" s="58">
        <f t="shared" si="1042"/>
        <v>7.8853477845080899E-5</v>
      </c>
      <c r="O2354" s="59">
        <f t="shared" si="1043"/>
        <v>0.14006349002232496</v>
      </c>
      <c r="P2354" s="58">
        <f t="shared" si="1044"/>
        <v>2.1323243806958825E-4</v>
      </c>
      <c r="Q2354" s="58">
        <f t="shared" si="1045"/>
        <v>0.5362375709607673</v>
      </c>
      <c r="R2354" s="58">
        <f t="shared" si="1046"/>
        <v>0.53415719918662263</v>
      </c>
      <c r="S2354" s="60">
        <f t="shared" si="1047"/>
        <v>2.0803717741446626E-3</v>
      </c>
      <c r="T2354" s="58">
        <f t="shared" si="1048"/>
        <v>2.1240518766880558E-4</v>
      </c>
      <c r="U2354" s="58">
        <f t="shared" si="1049"/>
        <v>3.87868276006608E-3</v>
      </c>
      <c r="V2354" s="58">
        <f t="shared" si="1050"/>
        <v>3.7296238004178484E-4</v>
      </c>
      <c r="W2354" s="50">
        <f t="shared" si="1051"/>
        <v>170.54953073791978</v>
      </c>
      <c r="X2354" s="50">
        <f t="shared" si="1052"/>
        <v>102904.77158213142</v>
      </c>
      <c r="Y2354" s="50">
        <f t="shared" si="1053"/>
        <v>102904.77158213142</v>
      </c>
      <c r="Z2354" s="50">
        <f t="shared" si="1054"/>
        <v>1.5812041980752352</v>
      </c>
      <c r="AA2354" s="50">
        <f t="shared" si="1055"/>
        <v>1.3440235683639499</v>
      </c>
      <c r="AB2354" s="50">
        <f t="shared" si="1056"/>
        <v>675.79502031946356</v>
      </c>
      <c r="AC2354" s="7">
        <f t="shared" si="1057"/>
        <v>0.26874328131978076</v>
      </c>
    </row>
    <row r="2355" spans="2:29">
      <c r="B2355" s="7">
        <f t="shared" si="1058"/>
        <v>0.92373041439107573</v>
      </c>
      <c r="C2355" s="7">
        <f t="shared" si="1031"/>
        <v>3.9764546465392847E-4</v>
      </c>
      <c r="D2355" s="58">
        <f t="shared" si="1032"/>
        <v>3500746.7642352502</v>
      </c>
      <c r="E2355" s="7">
        <f t="shared" si="1033"/>
        <v>507.74041264039477</v>
      </c>
      <c r="F2355" s="7">
        <f t="shared" si="1034"/>
        <v>3399421.7642352502</v>
      </c>
      <c r="G2355" s="57">
        <f t="shared" si="1035"/>
        <v>1.2324102989208144E-2</v>
      </c>
      <c r="H2355" s="61">
        <f t="shared" si="1036"/>
        <v>1.9798000838936441E-2</v>
      </c>
      <c r="I2355" s="7">
        <f t="shared" si="1037"/>
        <v>5.8403998322127081E-2</v>
      </c>
      <c r="J2355" s="58">
        <f t="shared" si="1038"/>
        <v>4.4936104403268051E-4</v>
      </c>
      <c r="K2355" s="7">
        <f t="shared" si="1039"/>
        <v>7.2651366355054531E-3</v>
      </c>
      <c r="L2355" s="7">
        <f t="shared" si="1040"/>
        <v>8.1638587235708139E-3</v>
      </c>
      <c r="M2355" s="58">
        <f t="shared" si="1041"/>
        <v>2.4491576170712442E-2</v>
      </c>
      <c r="N2355" s="58">
        <f t="shared" si="1042"/>
        <v>7.873344498514184E-5</v>
      </c>
      <c r="O2355" s="59">
        <f t="shared" si="1043"/>
        <v>0.13985028165485819</v>
      </c>
      <c r="P2355" s="58">
        <f t="shared" si="1044"/>
        <v>2.1320836746677174E-4</v>
      </c>
      <c r="Q2355" s="58">
        <f t="shared" si="1045"/>
        <v>0.53617703813704343</v>
      </c>
      <c r="R2355" s="58">
        <f t="shared" si="1046"/>
        <v>0.53409918191634653</v>
      </c>
      <c r="S2355" s="60">
        <f t="shared" si="1047"/>
        <v>2.0778562206968942E-3</v>
      </c>
      <c r="T2355" s="58">
        <f t="shared" si="1048"/>
        <v>2.1238211736440869E-4</v>
      </c>
      <c r="U2355" s="58">
        <f t="shared" si="1049"/>
        <v>3.8795090101684431E-3</v>
      </c>
      <c r="V2355" s="58">
        <f t="shared" si="1050"/>
        <v>3.7308241290172394E-4</v>
      </c>
      <c r="W2355" s="50">
        <f t="shared" si="1051"/>
        <v>170.53616869572667</v>
      </c>
      <c r="X2355" s="50">
        <f t="shared" si="1052"/>
        <v>102893.59462157622</v>
      </c>
      <c r="Y2355" s="50">
        <f t="shared" si="1053"/>
        <v>102893.59462157622</v>
      </c>
      <c r="Z2355" s="50">
        <f t="shared" si="1054"/>
        <v>1.5811820053693757</v>
      </c>
      <c r="AA2355" s="50">
        <f t="shared" si="1055"/>
        <v>1.3440047045639694</v>
      </c>
      <c r="AB2355" s="50">
        <f t="shared" si="1056"/>
        <v>675.71213514525846</v>
      </c>
      <c r="AC2355" s="7">
        <f t="shared" si="1057"/>
        <v>0.26871034540893929</v>
      </c>
    </row>
    <row r="2356" spans="2:29">
      <c r="B2356" s="7">
        <f t="shared" si="1058"/>
        <v>0.92412805985572966</v>
      </c>
      <c r="C2356" s="7">
        <f t="shared" si="1031"/>
        <v>3.9764546465392847E-4</v>
      </c>
      <c r="D2356" s="58">
        <f t="shared" si="1032"/>
        <v>3500365.960047856</v>
      </c>
      <c r="E2356" s="7">
        <f t="shared" si="1033"/>
        <v>507.6851816601885</v>
      </c>
      <c r="F2356" s="7">
        <f t="shared" si="1034"/>
        <v>3399040.960047856</v>
      </c>
      <c r="G2356" s="57">
        <f t="shared" si="1035"/>
        <v>1.2323675324800385E-2</v>
      </c>
      <c r="H2356" s="61">
        <f t="shared" si="1036"/>
        <v>1.9802901462596029E-2</v>
      </c>
      <c r="I2356" s="7">
        <f t="shared" si="1037"/>
        <v>5.8394197074807905E-2</v>
      </c>
      <c r="J2356" s="58">
        <f t="shared" si="1038"/>
        <v>4.487513579148958E-4</v>
      </c>
      <c r="K2356" s="7">
        <f t="shared" si="1039"/>
        <v>7.2657154606385601E-3</v>
      </c>
      <c r="L2356" s="7">
        <f t="shared" si="1040"/>
        <v>8.1632181764683519E-3</v>
      </c>
      <c r="M2356" s="58">
        <f t="shared" si="1041"/>
        <v>2.4489654529405054E-2</v>
      </c>
      <c r="N2356" s="58">
        <f t="shared" si="1042"/>
        <v>7.8613425695010263E-5</v>
      </c>
      <c r="O2356" s="59">
        <f t="shared" si="1043"/>
        <v>0.13963709739076197</v>
      </c>
      <c r="P2356" s="58">
        <f t="shared" si="1044"/>
        <v>2.1318426409622226E-4</v>
      </c>
      <c r="Q2356" s="58">
        <f t="shared" si="1045"/>
        <v>0.53611642290892692</v>
      </c>
      <c r="R2356" s="58">
        <f t="shared" si="1046"/>
        <v>0.53404108368226821</v>
      </c>
      <c r="S2356" s="60">
        <f t="shared" si="1047"/>
        <v>2.0753392266587012E-3</v>
      </c>
      <c r="T2356" s="58">
        <f t="shared" si="1048"/>
        <v>2.1235901486512304E-4</v>
      </c>
      <c r="U2356" s="58">
        <f t="shared" si="1049"/>
        <v>3.8803342593995423E-3</v>
      </c>
      <c r="V2356" s="58">
        <f t="shared" si="1050"/>
        <v>3.7320243219185549E-4</v>
      </c>
      <c r="W2356" s="50">
        <f t="shared" si="1051"/>
        <v>170.52278820343474</v>
      </c>
      <c r="X2356" s="50">
        <f t="shared" si="1052"/>
        <v>102882.40206343742</v>
      </c>
      <c r="Y2356" s="50">
        <f t="shared" si="1053"/>
        <v>102882.40206343742</v>
      </c>
      <c r="Z2356" s="50">
        <f t="shared" si="1054"/>
        <v>1.5811597768612766</v>
      </c>
      <c r="AA2356" s="50">
        <f t="shared" si="1055"/>
        <v>1.3439858103320852</v>
      </c>
      <c r="AB2356" s="50">
        <f t="shared" si="1056"/>
        <v>675.62913430379058</v>
      </c>
      <c r="AC2356" s="7">
        <f t="shared" si="1057"/>
        <v>0.26867736349804833</v>
      </c>
    </row>
    <row r="2357" spans="2:29">
      <c r="B2357" s="7">
        <f t="shared" si="1058"/>
        <v>0.92452570532038358</v>
      </c>
      <c r="C2357" s="7">
        <f t="shared" si="1031"/>
        <v>3.9764546465392847E-4</v>
      </c>
      <c r="D2357" s="58">
        <f t="shared" si="1032"/>
        <v>3499984.6253110534</v>
      </c>
      <c r="E2357" s="7">
        <f t="shared" si="1033"/>
        <v>507.62987373029296</v>
      </c>
      <c r="F2357" s="7">
        <f t="shared" si="1034"/>
        <v>3398659.6253110534</v>
      </c>
      <c r="G2357" s="57">
        <f t="shared" si="1035"/>
        <v>1.2323247032804645E-2</v>
      </c>
      <c r="H2357" s="61">
        <f t="shared" si="1036"/>
        <v>1.9807801916196802E-2</v>
      </c>
      <c r="I2357" s="7">
        <f t="shared" si="1037"/>
        <v>5.8384396167606357E-2</v>
      </c>
      <c r="J2357" s="58">
        <f t="shared" si="1038"/>
        <v>4.481415420642825E-4</v>
      </c>
      <c r="K2357" s="7">
        <f t="shared" si="1039"/>
        <v>7.2662936621262705E-3</v>
      </c>
      <c r="L2357" s="7">
        <f t="shared" si="1040"/>
        <v>8.1625767462548352E-3</v>
      </c>
      <c r="M2357" s="58">
        <f t="shared" si="1041"/>
        <v>2.4487730238764507E-2</v>
      </c>
      <c r="N2357" s="58">
        <f t="shared" si="1042"/>
        <v>7.8493419993129287E-5</v>
      </c>
      <c r="O2357" s="59">
        <f t="shared" si="1043"/>
        <v>0.13942393726279589</v>
      </c>
      <c r="P2357" s="58">
        <f t="shared" si="1044"/>
        <v>2.131601279660722E-4</v>
      </c>
      <c r="Q2357" s="58">
        <f t="shared" si="1045"/>
        <v>0.53605572529686918</v>
      </c>
      <c r="R2357" s="58">
        <f t="shared" si="1046"/>
        <v>0.53398290450374453</v>
      </c>
      <c r="S2357" s="60">
        <f t="shared" si="1047"/>
        <v>2.0728207931246523E-3</v>
      </c>
      <c r="T2357" s="58">
        <f t="shared" si="1048"/>
        <v>2.1233588017864581E-4</v>
      </c>
      <c r="U2357" s="58">
        <f t="shared" si="1049"/>
        <v>3.8811585071869691E-3</v>
      </c>
      <c r="V2357" s="58">
        <f t="shared" si="1050"/>
        <v>3.733224378937365E-4</v>
      </c>
      <c r="W2357" s="50">
        <f t="shared" si="1051"/>
        <v>170.50938926369284</v>
      </c>
      <c r="X2357" s="50">
        <f t="shared" si="1052"/>
        <v>102871.19391144409</v>
      </c>
      <c r="Y2357" s="50">
        <f t="shared" si="1053"/>
        <v>102871.19391144409</v>
      </c>
      <c r="Z2357" s="50">
        <f t="shared" si="1054"/>
        <v>1.581137512536549</v>
      </c>
      <c r="AA2357" s="50">
        <f t="shared" si="1055"/>
        <v>1.3439668856560667</v>
      </c>
      <c r="AB2357" s="50">
        <f t="shared" si="1056"/>
        <v>675.54601782271345</v>
      </c>
      <c r="AC2357" s="7">
        <f t="shared" si="1057"/>
        <v>0.26864433559809309</v>
      </c>
    </row>
    <row r="2358" spans="2:29">
      <c r="B2358" s="7">
        <f t="shared" si="1058"/>
        <v>0.92492335078503751</v>
      </c>
      <c r="C2358" s="7">
        <f t="shared" si="1031"/>
        <v>3.9764546465392847E-4</v>
      </c>
      <c r="D2358" s="58">
        <f t="shared" si="1032"/>
        <v>3499602.7601517118</v>
      </c>
      <c r="E2358" s="7">
        <f t="shared" si="1033"/>
        <v>507.57448886910908</v>
      </c>
      <c r="F2358" s="7">
        <f t="shared" si="1034"/>
        <v>3398277.7601517118</v>
      </c>
      <c r="G2358" s="57">
        <f t="shared" si="1035"/>
        <v>1.2322818113224981E-2</v>
      </c>
      <c r="H2358" s="61">
        <f t="shared" si="1036"/>
        <v>1.9812702199489208E-2</v>
      </c>
      <c r="I2358" s="7">
        <f t="shared" si="1037"/>
        <v>5.8374595601021546E-2</v>
      </c>
      <c r="J2358" s="58">
        <f t="shared" si="1038"/>
        <v>4.4753159652761548E-4</v>
      </c>
      <c r="K2358" s="7">
        <f t="shared" si="1039"/>
        <v>7.266871240002022E-3</v>
      </c>
      <c r="L2358" s="7">
        <f t="shared" si="1040"/>
        <v>8.1619344330572524E-3</v>
      </c>
      <c r="M2358" s="58">
        <f t="shared" si="1041"/>
        <v>2.4485803299171757E-2</v>
      </c>
      <c r="N2358" s="58">
        <f t="shared" si="1042"/>
        <v>7.837342789793726E-5</v>
      </c>
      <c r="O2358" s="59">
        <f t="shared" si="1043"/>
        <v>0.13921080130371105</v>
      </c>
      <c r="P2358" s="58">
        <f t="shared" si="1044"/>
        <v>2.1313595908484251E-4</v>
      </c>
      <c r="Q2358" s="58">
        <f t="shared" si="1045"/>
        <v>0.53599494532229885</v>
      </c>
      <c r="R2358" s="58">
        <f t="shared" si="1046"/>
        <v>0.53392464440013165</v>
      </c>
      <c r="S2358" s="60">
        <f t="shared" si="1047"/>
        <v>2.0703009221672009E-3</v>
      </c>
      <c r="T2358" s="58">
        <f t="shared" si="1048"/>
        <v>2.1231271331267388E-4</v>
      </c>
      <c r="U2358" s="58">
        <f t="shared" si="1049"/>
        <v>3.8819817529591374E-3</v>
      </c>
      <c r="V2358" s="58">
        <f t="shared" si="1050"/>
        <v>3.734424299889285E-4</v>
      </c>
      <c r="W2358" s="50">
        <f t="shared" si="1051"/>
        <v>170.49597187915356</v>
      </c>
      <c r="X2358" s="50">
        <f t="shared" si="1052"/>
        <v>102859.97016932518</v>
      </c>
      <c r="Y2358" s="50">
        <f t="shared" si="1053"/>
        <v>102859.97016932518</v>
      </c>
      <c r="Z2358" s="50">
        <f t="shared" si="1054"/>
        <v>1.5811152123807688</v>
      </c>
      <c r="AA2358" s="50">
        <f t="shared" si="1055"/>
        <v>1.3439479305236535</v>
      </c>
      <c r="AB2358" s="50">
        <f t="shared" si="1056"/>
        <v>675.46278572968015</v>
      </c>
      <c r="AC2358" s="7">
        <f t="shared" si="1057"/>
        <v>0.26861126172006977</v>
      </c>
    </row>
    <row r="2359" spans="2:29">
      <c r="B2359" s="7">
        <f t="shared" si="1058"/>
        <v>0.92532099624969144</v>
      </c>
      <c r="C2359" s="7">
        <f t="shared" si="1031"/>
        <v>3.9764546465392847E-4</v>
      </c>
      <c r="D2359" s="58">
        <f t="shared" si="1032"/>
        <v>3499220.3646970433</v>
      </c>
      <c r="E2359" s="7">
        <f t="shared" si="1033"/>
        <v>507.51902709508738</v>
      </c>
      <c r="F2359" s="7">
        <f t="shared" si="1034"/>
        <v>3397895.3646970433</v>
      </c>
      <c r="G2359" s="57">
        <f t="shared" si="1035"/>
        <v>1.2322388566065637E-2</v>
      </c>
      <c r="H2359" s="61">
        <f t="shared" si="1036"/>
        <v>1.9817602312223688E-2</v>
      </c>
      <c r="I2359" s="7">
        <f t="shared" si="1037"/>
        <v>5.8364795375552586E-2</v>
      </c>
      <c r="J2359" s="58">
        <f t="shared" si="1038"/>
        <v>4.4692152135170012E-4</v>
      </c>
      <c r="K2359" s="7">
        <f t="shared" si="1039"/>
        <v>7.2674481942993675E-3</v>
      </c>
      <c r="L2359" s="7">
        <f t="shared" si="1040"/>
        <v>8.1612912370027674E-3</v>
      </c>
      <c r="M2359" s="58">
        <f t="shared" si="1041"/>
        <v>2.4483873711008304E-2</v>
      </c>
      <c r="N2359" s="58">
        <f t="shared" si="1042"/>
        <v>7.8253449427867898E-5</v>
      </c>
      <c r="O2359" s="59">
        <f t="shared" si="1043"/>
        <v>0.13899768954625036</v>
      </c>
      <c r="P2359" s="58">
        <f t="shared" si="1044"/>
        <v>2.1311175746069333E-4</v>
      </c>
      <c r="Q2359" s="58">
        <f t="shared" si="1045"/>
        <v>0.53593408300573697</v>
      </c>
      <c r="R2359" s="58">
        <f t="shared" si="1046"/>
        <v>0.53386630339083807</v>
      </c>
      <c r="S2359" s="60">
        <f t="shared" si="1047"/>
        <v>2.0677796148989014E-3</v>
      </c>
      <c r="T2359" s="58">
        <f t="shared" si="1048"/>
        <v>2.1228951427492495E-4</v>
      </c>
      <c r="U2359" s="58">
        <f t="shared" si="1049"/>
        <v>3.8828039961449059E-3</v>
      </c>
      <c r="V2359" s="58">
        <f t="shared" si="1050"/>
        <v>3.7356240845899788E-4</v>
      </c>
      <c r="W2359" s="50">
        <f t="shared" si="1051"/>
        <v>170.48253605247331</v>
      </c>
      <c r="X2359" s="50">
        <f t="shared" si="1052"/>
        <v>102848.73084081968</v>
      </c>
      <c r="Y2359" s="50">
        <f t="shared" si="1053"/>
        <v>102848.73084081968</v>
      </c>
      <c r="Z2359" s="50">
        <f t="shared" si="1054"/>
        <v>1.5810928763794956</v>
      </c>
      <c r="AA2359" s="50">
        <f t="shared" si="1055"/>
        <v>1.3439289449225713</v>
      </c>
      <c r="AB2359" s="50">
        <f t="shared" si="1056"/>
        <v>675.37943805241798</v>
      </c>
      <c r="AC2359" s="7">
        <f t="shared" si="1057"/>
        <v>0.26857814187498924</v>
      </c>
    </row>
    <row r="2360" spans="2:29">
      <c r="B2360" s="7">
        <f t="shared" si="1058"/>
        <v>0.92571864171434537</v>
      </c>
      <c r="C2360" s="7">
        <f t="shared" si="1031"/>
        <v>3.9764546465392847E-4</v>
      </c>
      <c r="D2360" s="58">
        <f t="shared" si="1032"/>
        <v>3498837.439074262</v>
      </c>
      <c r="E2360" s="7">
        <f t="shared" si="1033"/>
        <v>507.46348842667874</v>
      </c>
      <c r="F2360" s="7">
        <f t="shared" si="1034"/>
        <v>3397512.439074262</v>
      </c>
      <c r="G2360" s="57">
        <f t="shared" si="1035"/>
        <v>1.2321958391330682E-2</v>
      </c>
      <c r="H2360" s="61">
        <f t="shared" si="1036"/>
        <v>1.9822502254150689E-2</v>
      </c>
      <c r="I2360" s="7">
        <f t="shared" si="1037"/>
        <v>5.8354995491698584E-2</v>
      </c>
      <c r="J2360" s="58">
        <f t="shared" si="1038"/>
        <v>4.4631131658337162E-4</v>
      </c>
      <c r="K2360" s="7">
        <f t="shared" si="1039"/>
        <v>7.2680245250519859E-3</v>
      </c>
      <c r="L2360" s="7">
        <f t="shared" si="1040"/>
        <v>8.1606471582187298E-3</v>
      </c>
      <c r="M2360" s="58">
        <f t="shared" si="1041"/>
        <v>2.4481941474656189E-2</v>
      </c>
      <c r="N2360" s="58">
        <f t="shared" si="1042"/>
        <v>7.8133484601350129E-5</v>
      </c>
      <c r="O2360" s="59">
        <f t="shared" si="1043"/>
        <v>0.13878460202314816</v>
      </c>
      <c r="P2360" s="58">
        <f t="shared" si="1044"/>
        <v>2.1308752310220114E-4</v>
      </c>
      <c r="Q2360" s="58">
        <f t="shared" si="1045"/>
        <v>0.53587313836875161</v>
      </c>
      <c r="R2360" s="58">
        <f t="shared" si="1046"/>
        <v>0.53380788149527225</v>
      </c>
      <c r="S2360" s="60">
        <f t="shared" si="1047"/>
        <v>2.0652568734793597E-3</v>
      </c>
      <c r="T2360" s="58">
        <f t="shared" si="1048"/>
        <v>2.1226628307311672E-4</v>
      </c>
      <c r="U2360" s="58">
        <f t="shared" si="1049"/>
        <v>3.8836252361739904E-3</v>
      </c>
      <c r="V2360" s="58">
        <f t="shared" si="1050"/>
        <v>3.7368237328551563E-4</v>
      </c>
      <c r="W2360" s="50">
        <f t="shared" si="1051"/>
        <v>170.46908178631224</v>
      </c>
      <c r="X2360" s="50">
        <f t="shared" si="1052"/>
        <v>102837.47592966667</v>
      </c>
      <c r="Y2360" s="50">
        <f t="shared" si="1053"/>
        <v>102837.47592966667</v>
      </c>
      <c r="Z2360" s="50">
        <f t="shared" si="1054"/>
        <v>1.5810705045182534</v>
      </c>
      <c r="AA2360" s="50">
        <f t="shared" si="1055"/>
        <v>1.3439099288405154</v>
      </c>
      <c r="AB2360" s="50">
        <f t="shared" si="1056"/>
        <v>675.29597481865471</v>
      </c>
      <c r="AC2360" s="7">
        <f t="shared" si="1057"/>
        <v>0.26854497607387717</v>
      </c>
    </row>
    <row r="2361" spans="2:29">
      <c r="B2361" s="7">
        <f t="shared" si="1058"/>
        <v>0.9261162871789993</v>
      </c>
      <c r="C2361" s="7">
        <f t="shared" si="1031"/>
        <v>3.9764546465392847E-4</v>
      </c>
      <c r="D2361" s="58">
        <f t="shared" si="1032"/>
        <v>3498453.9834109568</v>
      </c>
      <c r="E2361" s="7">
        <f t="shared" si="1033"/>
        <v>507.40787288238829</v>
      </c>
      <c r="F2361" s="7">
        <f t="shared" si="1034"/>
        <v>3397128.9834109568</v>
      </c>
      <c r="G2361" s="57">
        <f t="shared" si="1035"/>
        <v>1.2321527589024401E-2</v>
      </c>
      <c r="H2361" s="61">
        <f t="shared" si="1036"/>
        <v>1.9827402025020657E-2</v>
      </c>
      <c r="I2361" s="7">
        <f t="shared" si="1037"/>
        <v>5.8345195949958649E-2</v>
      </c>
      <c r="J2361" s="58">
        <f t="shared" si="1038"/>
        <v>4.4570098226949501E-4</v>
      </c>
      <c r="K2361" s="7">
        <f t="shared" si="1039"/>
        <v>7.2686002322936748E-3</v>
      </c>
      <c r="L2361" s="7">
        <f t="shared" si="1040"/>
        <v>8.1600021968326643E-3</v>
      </c>
      <c r="M2361" s="58">
        <f t="shared" si="1041"/>
        <v>2.4480006590497993E-2</v>
      </c>
      <c r="N2361" s="58">
        <f t="shared" si="1042"/>
        <v>7.801353343680818E-5</v>
      </c>
      <c r="O2361" s="59">
        <f t="shared" si="1043"/>
        <v>0.13857153876713052</v>
      </c>
      <c r="P2361" s="58">
        <f t="shared" si="1044"/>
        <v>2.1306325601763709E-4</v>
      </c>
      <c r="Q2361" s="58">
        <f t="shared" si="1045"/>
        <v>0.53581211143214325</v>
      </c>
      <c r="R2361" s="58">
        <f t="shared" si="1046"/>
        <v>0.53374937873290029</v>
      </c>
      <c r="S2361" s="60">
        <f t="shared" si="1047"/>
        <v>2.0627326992429529E-3</v>
      </c>
      <c r="T2361" s="58">
        <f t="shared" si="1048"/>
        <v>2.1224301971498979E-4</v>
      </c>
      <c r="U2361" s="58">
        <f t="shared" si="1049"/>
        <v>3.8844454724766375E-3</v>
      </c>
      <c r="V2361" s="58">
        <f t="shared" si="1050"/>
        <v>3.738023244500576E-4</v>
      </c>
      <c r="W2361" s="50">
        <f t="shared" si="1051"/>
        <v>170.45560908333434</v>
      </c>
      <c r="X2361" s="50">
        <f t="shared" si="1052"/>
        <v>102826.20543961621</v>
      </c>
      <c r="Y2361" s="50">
        <f t="shared" si="1053"/>
        <v>102826.20543961621</v>
      </c>
      <c r="Z2361" s="50">
        <f t="shared" si="1054"/>
        <v>1.5810480967825531</v>
      </c>
      <c r="AA2361" s="50">
        <f t="shared" si="1055"/>
        <v>1.3438908822651701</v>
      </c>
      <c r="AB2361" s="50">
        <f t="shared" si="1056"/>
        <v>675.21239605619985</v>
      </c>
      <c r="AC2361" s="7">
        <f t="shared" si="1057"/>
        <v>0.26851176432777574</v>
      </c>
    </row>
    <row r="2362" spans="2:29">
      <c r="B2362" s="7">
        <f t="shared" si="1058"/>
        <v>0.92651393264365323</v>
      </c>
      <c r="C2362" s="7">
        <f t="shared" si="1031"/>
        <v>3.9764546465392847E-4</v>
      </c>
      <c r="D2362" s="58">
        <f t="shared" si="1032"/>
        <v>3498069.9978347905</v>
      </c>
      <c r="E2362" s="7">
        <f t="shared" si="1033"/>
        <v>507.35218048073204</v>
      </c>
      <c r="F2362" s="7">
        <f t="shared" si="1034"/>
        <v>3396744.9978347905</v>
      </c>
      <c r="G2362" s="57">
        <f t="shared" si="1035"/>
        <v>1.2321096159150976E-2</v>
      </c>
      <c r="H2362" s="61">
        <f t="shared" si="1036"/>
        <v>1.9832301624584041E-2</v>
      </c>
      <c r="I2362" s="7">
        <f t="shared" si="1037"/>
        <v>5.833539675083188E-2</v>
      </c>
      <c r="J2362" s="58">
        <f t="shared" si="1038"/>
        <v>4.4509051845696571E-4</v>
      </c>
      <c r="K2362" s="7">
        <f t="shared" si="1039"/>
        <v>7.2691753160583541E-3</v>
      </c>
      <c r="L2362" s="7">
        <f t="shared" si="1040"/>
        <v>8.1593563529722864E-3</v>
      </c>
      <c r="M2362" s="58">
        <f t="shared" si="1041"/>
        <v>2.4478069058916859E-2</v>
      </c>
      <c r="N2362" s="58">
        <f t="shared" si="1042"/>
        <v>7.7893595952661658E-5</v>
      </c>
      <c r="O2362" s="59">
        <f t="shared" si="1043"/>
        <v>0.13835849981091528</v>
      </c>
      <c r="P2362" s="58">
        <f t="shared" si="1044"/>
        <v>2.130389562152446E-4</v>
      </c>
      <c r="Q2362" s="58">
        <f t="shared" si="1045"/>
        <v>0.53575100221664229</v>
      </c>
      <c r="R2362" s="58">
        <f t="shared" si="1046"/>
        <v>0.53369079512319928</v>
      </c>
      <c r="S2362" s="60">
        <f t="shared" si="1047"/>
        <v>2.0602070934430117E-3</v>
      </c>
      <c r="T2362" s="58">
        <f t="shared" si="1048"/>
        <v>2.1221972420828913E-4</v>
      </c>
      <c r="U2362" s="58">
        <f t="shared" si="1049"/>
        <v>3.8852647044835932E-3</v>
      </c>
      <c r="V2362" s="58">
        <f t="shared" si="1050"/>
        <v>3.7392226193420409E-4</v>
      </c>
      <c r="W2362" s="50">
        <f t="shared" si="1051"/>
        <v>170.44211794620742</v>
      </c>
      <c r="X2362" s="50">
        <f t="shared" si="1052"/>
        <v>102814.91937442058</v>
      </c>
      <c r="Y2362" s="50">
        <f t="shared" si="1053"/>
        <v>102814.91937442058</v>
      </c>
      <c r="Z2362" s="50">
        <f t="shared" si="1054"/>
        <v>1.5810256531578735</v>
      </c>
      <c r="AA2362" s="50">
        <f t="shared" si="1055"/>
        <v>1.3438718051841925</v>
      </c>
      <c r="AB2362" s="50">
        <f t="shared" si="1056"/>
        <v>675.12870179287927</v>
      </c>
      <c r="AC2362" s="7">
        <f t="shared" si="1057"/>
        <v>0.26847850664774653</v>
      </c>
    </row>
    <row r="2363" spans="2:29">
      <c r="B2363" s="7">
        <f t="shared" si="1058"/>
        <v>0.92691157810830715</v>
      </c>
      <c r="C2363" s="7">
        <f t="shared" si="1031"/>
        <v>3.9764546465392847E-4</v>
      </c>
      <c r="D2363" s="58">
        <f t="shared" si="1032"/>
        <v>3497685.4824734824</v>
      </c>
      <c r="E2363" s="7">
        <f t="shared" si="1033"/>
        <v>507.29641124023408</v>
      </c>
      <c r="F2363" s="7">
        <f t="shared" si="1034"/>
        <v>3396360.4824734824</v>
      </c>
      <c r="G2363" s="57">
        <f t="shared" si="1035"/>
        <v>1.2320664101714451E-2</v>
      </c>
      <c r="H2363" s="61">
        <f t="shared" si="1036"/>
        <v>1.9837201052591291E-2</v>
      </c>
      <c r="I2363" s="7">
        <f t="shared" si="1037"/>
        <v>5.832559789481738E-2</v>
      </c>
      <c r="J2363" s="58">
        <f t="shared" si="1038"/>
        <v>4.4447992519270859E-4</v>
      </c>
      <c r="K2363" s="7">
        <f t="shared" si="1039"/>
        <v>7.2697497763800625E-3</v>
      </c>
      <c r="L2363" s="7">
        <f t="shared" si="1040"/>
        <v>8.1587096267654799E-3</v>
      </c>
      <c r="M2363" s="58">
        <f t="shared" si="1041"/>
        <v>2.447612888029644E-2</v>
      </c>
      <c r="N2363" s="58">
        <f t="shared" si="1042"/>
        <v>7.7773672167325288E-5</v>
      </c>
      <c r="O2363" s="59">
        <f t="shared" si="1043"/>
        <v>0.13814548518721154</v>
      </c>
      <c r="P2363" s="58">
        <f t="shared" si="1044"/>
        <v>2.1301462370373891E-4</v>
      </c>
      <c r="Q2363" s="58">
        <f t="shared" si="1045"/>
        <v>0.53568981074416611</v>
      </c>
      <c r="R2363" s="58">
        <f t="shared" si="1046"/>
        <v>0.53363213068565507</v>
      </c>
      <c r="S2363" s="60">
        <f t="shared" si="1047"/>
        <v>2.0576800585110355E-3</v>
      </c>
      <c r="T2363" s="58">
        <f t="shared" si="1048"/>
        <v>2.121963965607632E-4</v>
      </c>
      <c r="U2363" s="58">
        <f t="shared" si="1049"/>
        <v>3.8860829316265688E-3</v>
      </c>
      <c r="V2363" s="58">
        <f t="shared" si="1050"/>
        <v>3.7404218571954049E-4</v>
      </c>
      <c r="W2363" s="50">
        <f t="shared" si="1051"/>
        <v>170.42860837760287</v>
      </c>
      <c r="X2363" s="50">
        <f t="shared" si="1052"/>
        <v>102803.61773783366</v>
      </c>
      <c r="Y2363" s="50">
        <f t="shared" si="1053"/>
        <v>102803.61773783366</v>
      </c>
      <c r="Z2363" s="50">
        <f t="shared" si="1054"/>
        <v>1.5810031736296615</v>
      </c>
      <c r="AA2363" s="50">
        <f t="shared" si="1055"/>
        <v>1.3438526975852123</v>
      </c>
      <c r="AB2363" s="50">
        <f t="shared" si="1056"/>
        <v>675.04489205653078</v>
      </c>
      <c r="AC2363" s="7">
        <f t="shared" si="1057"/>
        <v>0.26844520304485658</v>
      </c>
    </row>
    <row r="2364" spans="2:29">
      <c r="B2364" s="7">
        <f t="shared" si="1058"/>
        <v>0.92730922357296108</v>
      </c>
      <c r="C2364" s="7">
        <f t="shared" si="1031"/>
        <v>3.9764546465392847E-4</v>
      </c>
      <c r="D2364" s="58">
        <f t="shared" si="1032"/>
        <v>3497300.4374552146</v>
      </c>
      <c r="E2364" s="7">
        <f t="shared" si="1033"/>
        <v>507.2405651794856</v>
      </c>
      <c r="F2364" s="7">
        <f t="shared" si="1034"/>
        <v>3395975.4374552146</v>
      </c>
      <c r="G2364" s="57">
        <f t="shared" si="1035"/>
        <v>1.2320231416719207E-2</v>
      </c>
      <c r="H2364" s="61">
        <f t="shared" si="1036"/>
        <v>1.9842100308792861E-2</v>
      </c>
      <c r="I2364" s="7">
        <f t="shared" si="1037"/>
        <v>5.8315799382414241E-2</v>
      </c>
      <c r="J2364" s="58">
        <f t="shared" si="1038"/>
        <v>4.4386920252367898E-4</v>
      </c>
      <c r="K2364" s="7">
        <f t="shared" si="1039"/>
        <v>7.2703236132929611E-3</v>
      </c>
      <c r="L2364" s="7">
        <f t="shared" si="1040"/>
        <v>8.1580620183403195E-3</v>
      </c>
      <c r="M2364" s="58">
        <f t="shared" si="1041"/>
        <v>2.4474186055020958E-2</v>
      </c>
      <c r="N2364" s="58">
        <f t="shared" si="1042"/>
        <v>7.7653762099209176E-5</v>
      </c>
      <c r="O2364" s="59">
        <f t="shared" si="1043"/>
        <v>0.13793249492872031</v>
      </c>
      <c r="P2364" s="58">
        <f t="shared" si="1044"/>
        <v>2.1299025849122466E-4</v>
      </c>
      <c r="Q2364" s="58">
        <f t="shared" si="1045"/>
        <v>0.53562853703509594</v>
      </c>
      <c r="R2364" s="58">
        <f t="shared" si="1046"/>
        <v>0.5335733854398238</v>
      </c>
      <c r="S2364" s="60">
        <f t="shared" si="1047"/>
        <v>2.0551515952721422E-3</v>
      </c>
      <c r="T2364" s="58">
        <f t="shared" si="1048"/>
        <v>2.1217303678018839E-4</v>
      </c>
      <c r="U2364" s="58">
        <f t="shared" si="1049"/>
        <v>3.8869001533376048E-3</v>
      </c>
      <c r="V2364" s="58">
        <f t="shared" si="1050"/>
        <v>3.741620957876566E-4</v>
      </c>
      <c r="W2364" s="50">
        <f t="shared" si="1051"/>
        <v>170.41508038019609</v>
      </c>
      <c r="X2364" s="50">
        <f t="shared" si="1052"/>
        <v>102792.30053362298</v>
      </c>
      <c r="Y2364" s="50">
        <f t="shared" si="1053"/>
        <v>102792.30053362298</v>
      </c>
      <c r="Z2364" s="50">
        <f t="shared" si="1054"/>
        <v>1.5809806581833548</v>
      </c>
      <c r="AA2364" s="50">
        <f t="shared" si="1055"/>
        <v>1.3438335594558515</v>
      </c>
      <c r="AB2364" s="50">
        <f t="shared" si="1056"/>
        <v>674.96096687509294</v>
      </c>
      <c r="AC2364" s="7">
        <f t="shared" si="1057"/>
        <v>0.26841185353019564</v>
      </c>
    </row>
    <row r="2365" spans="2:29">
      <c r="B2365" s="7">
        <f t="shared" si="1058"/>
        <v>0.92770686903761501</v>
      </c>
      <c r="C2365" s="7">
        <f t="shared" si="1031"/>
        <v>3.9764546465392847E-4</v>
      </c>
      <c r="D2365" s="58">
        <f t="shared" si="1032"/>
        <v>3496914.8629080676</v>
      </c>
      <c r="E2365" s="7">
        <f t="shared" si="1033"/>
        <v>507.18464231706321</v>
      </c>
      <c r="F2365" s="7">
        <f t="shared" si="1034"/>
        <v>3395589.8629080676</v>
      </c>
      <c r="G2365" s="57">
        <f t="shared" si="1035"/>
        <v>1.2319798104169315E-2</v>
      </c>
      <c r="H2365" s="61">
        <f t="shared" si="1036"/>
        <v>1.9846999392939206E-2</v>
      </c>
      <c r="I2365" s="7">
        <f t="shared" si="1037"/>
        <v>5.830600121412155E-2</v>
      </c>
      <c r="J2365" s="58">
        <f t="shared" si="1038"/>
        <v>4.4325835049686117E-4</v>
      </c>
      <c r="K2365" s="7">
        <f t="shared" si="1039"/>
        <v>7.2708968268313315E-3</v>
      </c>
      <c r="L2365" s="7">
        <f t="shared" si="1040"/>
        <v>8.1574135278250533E-3</v>
      </c>
      <c r="M2365" s="58">
        <f t="shared" si="1041"/>
        <v>2.447224058347516E-2</v>
      </c>
      <c r="N2365" s="58">
        <f t="shared" si="1042"/>
        <v>7.7533865766718507E-5</v>
      </c>
      <c r="O2365" s="59">
        <f t="shared" si="1043"/>
        <v>0.13771952906813376</v>
      </c>
      <c r="P2365" s="58">
        <f t="shared" si="1044"/>
        <v>2.1296586058655587E-4</v>
      </c>
      <c r="Q2365" s="58">
        <f t="shared" si="1045"/>
        <v>0.5355671811116981</v>
      </c>
      <c r="R2365" s="58">
        <f t="shared" si="1046"/>
        <v>0.53351455940524661</v>
      </c>
      <c r="S2365" s="60">
        <f t="shared" si="1047"/>
        <v>2.0526217064514851E-3</v>
      </c>
      <c r="T2365" s="58">
        <f t="shared" si="1048"/>
        <v>2.1214964487433521E-4</v>
      </c>
      <c r="U2365" s="58">
        <f t="shared" si="1049"/>
        <v>3.8877163690498257E-3</v>
      </c>
      <c r="V2365" s="58">
        <f t="shared" si="1050"/>
        <v>3.7428199212014728E-4</v>
      </c>
      <c r="W2365" s="50">
        <f t="shared" si="1051"/>
        <v>170.40153395666601</v>
      </c>
      <c r="X2365" s="50">
        <f t="shared" si="1052"/>
        <v>102780.96776555308</v>
      </c>
      <c r="Y2365" s="50">
        <f t="shared" si="1053"/>
        <v>102780.96776555308</v>
      </c>
      <c r="Z2365" s="50">
        <f t="shared" si="1054"/>
        <v>1.5809581068043501</v>
      </c>
      <c r="AA2365" s="50">
        <f t="shared" si="1055"/>
        <v>1.3438143907836975</v>
      </c>
      <c r="AB2365" s="50">
        <f t="shared" si="1056"/>
        <v>674.87692627648289</v>
      </c>
      <c r="AC2365" s="7">
        <f t="shared" si="1057"/>
        <v>0.2683784581148691</v>
      </c>
    </row>
    <row r="2366" spans="2:29">
      <c r="B2366" s="7">
        <f t="shared" si="1058"/>
        <v>0.92810451450226894</v>
      </c>
      <c r="C2366" s="7">
        <f t="shared" ref="C2366:C2429" si="1059">B2366-B2365</f>
        <v>3.9764546465392847E-4</v>
      </c>
      <c r="D2366" s="58">
        <f t="shared" ref="D2366:D2429" si="1060">$E$23*$E$21*U2365/V2365</f>
        <v>3496528.758960695</v>
      </c>
      <c r="E2366" s="7">
        <f t="shared" ref="E2366:E2429" si="1061">D2366/6894.757</f>
        <v>507.12864267162644</v>
      </c>
      <c r="F2366" s="7">
        <f t="shared" ref="F2366:F2429" si="1062">D2366-$E$6</f>
        <v>3395203.758960695</v>
      </c>
      <c r="G2366" s="57">
        <f t="shared" ref="G2366:G2429" si="1063">($E$7*((D2366*0.000145038)^$E$8))*0.0254</f>
        <v>1.2319364164069304E-2</v>
      </c>
      <c r="H2366" s="61">
        <f t="shared" ref="H2366:H2429" si="1064">IF(H2365&gt;0,IF((H2365+G2365*C2366)&lt;$E$10,H2365+G2365*C2366,0),0)</f>
        <v>1.985189830478078E-2</v>
      </c>
      <c r="I2366" s="7">
        <f t="shared" ref="I2366:I2429" si="1065">IF(H2366&gt;0,I2365-G2365*C2366*2,0)</f>
        <v>5.8296203390438402E-2</v>
      </c>
      <c r="J2366" s="58">
        <f t="shared" ref="J2366:J2429" si="1066">IF(H2366&gt;0,PI()*($E$10^2-H2366^2),0)</f>
        <v>4.4264736915927081E-4</v>
      </c>
      <c r="K2366" s="7">
        <f t="shared" ref="K2366:K2429" si="1067">IF(J2366=0,0,2*PI()*H2366*I2366)</f>
        <v>7.2714694170295767E-3</v>
      </c>
      <c r="L2366" s="7">
        <f t="shared" ref="L2366:L2429" si="1068">J2366*2+K2366</f>
        <v>8.1567641553481184E-3</v>
      </c>
      <c r="M2366" s="58">
        <f t="shared" ref="M2366:M2429" si="1069">IF(L2366&gt;0,L2366*$E$13,0)</f>
        <v>2.4470292466044354E-2</v>
      </c>
      <c r="N2366" s="58">
        <f t="shared" ref="N2366:N2429" si="1070">$E$13*PI()*($E$10^2-H2366^2)*I2366</f>
        <v>7.7413983188253982E-5</v>
      </c>
      <c r="O2366" s="59">
        <f t="shared" ref="O2366:O2429" si="1071">$E$9*N2366</f>
        <v>0.13750658763813614</v>
      </c>
      <c r="P2366" s="58">
        <f t="shared" ref="P2366:P2429" si="1072">(O2365-O2366)</f>
        <v>2.1294142999761512E-4</v>
      </c>
      <c r="Q2366" s="58">
        <f t="shared" ref="Q2366:Q2429" si="1073">P2366/C2366</f>
        <v>0.53550574299379572</v>
      </c>
      <c r="R2366" s="58">
        <f t="shared" ref="R2366:R2429" si="1074">IF(D2366&gt;$E$6,$E$14*D2366*$E$22*(SQRT((2/($E$22+1))^(($E$22+1)/($E$22-1))))/($E$22*$E$23*$E$21)^0.5,0)</f>
        <v>0.5334556526015517</v>
      </c>
      <c r="S2366" s="60">
        <f t="shared" ref="S2366:S2429" si="1075">Q2366-R2366</f>
        <v>2.0500903922440195E-3</v>
      </c>
      <c r="T2366" s="58">
        <f t="shared" ref="T2366:T2429" si="1076">R2366*C2366</f>
        <v>2.1212622085100866E-4</v>
      </c>
      <c r="U2366" s="58">
        <f t="shared" ref="U2366:U2429" si="1077">IF(P2366+U2365-T2366&gt;0,P2366+U2365-T2366,0)</f>
        <v>3.8885315781964323E-3</v>
      </c>
      <c r="V2366" s="58">
        <f t="shared" ref="V2366:V2429" si="1078">$E$20-N2366</f>
        <v>3.7440187469861178E-4</v>
      </c>
      <c r="W2366" s="50">
        <f t="shared" ref="W2366:W2429" si="1079">M2366/$E$14</f>
        <v>170.38796910969566</v>
      </c>
      <c r="X2366" s="50">
        <f t="shared" ref="X2366:X2429" si="1080">D2366/(1+(($E$22-1)/2)*$E$17^2)^($E$22/($E$22-1))</f>
        <v>102769.61943740533</v>
      </c>
      <c r="Y2366" s="50">
        <f t="shared" ref="Y2366:Y2429" si="1081">IF(D2366/(1+(($E$22-1)/2)*$E$17^2)^($E$22/($E$22-1))&lt;$E$6,$E$6,D2366/(1+(($E$22-1)/2)*$E$17^2)^($E$22/($E$22-1)))</f>
        <v>102769.61943740533</v>
      </c>
      <c r="Z2366" s="50">
        <f t="shared" ref="Z2366:Z2429" si="1082">(((2*$E$22^2)/($E$22-1))*((2/($E$22+1))^(($E$22+1)/($E$22-1)))*((1-(X2366/D2366)^(($E$22-1)/$E$22))))^(0.5)+(((X2366-$E$6)/(D2366))*($E$15/$E$14))</f>
        <v>1.5809355194780412</v>
      </c>
      <c r="AA2366" s="50">
        <f t="shared" ref="AA2366:AA2429" si="1083">Z2366*$E$16</f>
        <v>1.3437951915563351</v>
      </c>
      <c r="AB2366" s="50">
        <f t="shared" ref="AB2366:AB2429" si="1084">IF(AA2366*D2366*$E$14&gt;0,AA2366*D2366*$E$14,0)</f>
        <v>674.79277028874208</v>
      </c>
      <c r="AC2366" s="7">
        <f t="shared" ref="AC2366:AC2429" si="1085">((AB2365+AB2366)/(2))*C2366</f>
        <v>0.26834501681000278</v>
      </c>
    </row>
    <row r="2367" spans="2:29">
      <c r="B2367" s="7">
        <f t="shared" si="1058"/>
        <v>0.92850215996692287</v>
      </c>
      <c r="C2367" s="7">
        <f t="shared" si="1059"/>
        <v>3.9764546465392847E-4</v>
      </c>
      <c r="D2367" s="58">
        <f t="shared" si="1060"/>
        <v>3496142.1257414189</v>
      </c>
      <c r="E2367" s="7">
        <f t="shared" si="1061"/>
        <v>507.0725662617869</v>
      </c>
      <c r="F2367" s="7">
        <f t="shared" si="1062"/>
        <v>3394817.1257414189</v>
      </c>
      <c r="G2367" s="57">
        <f t="shared" si="1063"/>
        <v>1.2318929596423124E-2</v>
      </c>
      <c r="H2367" s="61">
        <f t="shared" si="1064"/>
        <v>1.9856797044068043E-2</v>
      </c>
      <c r="I2367" s="7">
        <f t="shared" si="1065"/>
        <v>5.8286405911863876E-2</v>
      </c>
      <c r="J2367" s="58">
        <f t="shared" si="1066"/>
        <v>4.4203625855795248E-4</v>
      </c>
      <c r="K2367" s="7">
        <f t="shared" si="1067"/>
        <v>7.2720413839222203E-3</v>
      </c>
      <c r="L2367" s="7">
        <f t="shared" si="1068"/>
        <v>8.1561139010381256E-3</v>
      </c>
      <c r="M2367" s="58">
        <f t="shared" si="1069"/>
        <v>2.4468341703114377E-2</v>
      </c>
      <c r="N2367" s="58">
        <f t="shared" si="1070"/>
        <v>7.7294114382211299E-5</v>
      </c>
      <c r="O2367" s="59">
        <f t="shared" si="1071"/>
        <v>0.13729367067140283</v>
      </c>
      <c r="P2367" s="58">
        <f t="shared" si="1072"/>
        <v>2.1291696673331195E-4</v>
      </c>
      <c r="Q2367" s="58">
        <f t="shared" si="1073"/>
        <v>0.53544422270379455</v>
      </c>
      <c r="R2367" s="58">
        <f t="shared" si="1074"/>
        <v>0.53339666504831684</v>
      </c>
      <c r="S2367" s="60">
        <f t="shared" si="1075"/>
        <v>2.0475576554777053E-3</v>
      </c>
      <c r="T2367" s="58">
        <f t="shared" si="1076"/>
        <v>2.121027647179938E-4</v>
      </c>
      <c r="U2367" s="58">
        <f t="shared" si="1077"/>
        <v>3.8893457802117505E-3</v>
      </c>
      <c r="V2367" s="58">
        <f t="shared" si="1078"/>
        <v>3.7452174350465449E-4</v>
      </c>
      <c r="W2367" s="50">
        <f t="shared" si="1079"/>
        <v>170.37438584197156</v>
      </c>
      <c r="X2367" s="50">
        <f t="shared" si="1080"/>
        <v>102758.25555295135</v>
      </c>
      <c r="Y2367" s="50">
        <f t="shared" si="1081"/>
        <v>102758.25555295135</v>
      </c>
      <c r="Z2367" s="50">
        <f t="shared" si="1082"/>
        <v>1.5809128961897669</v>
      </c>
      <c r="AA2367" s="50">
        <f t="shared" si="1083"/>
        <v>1.3437759617613019</v>
      </c>
      <c r="AB2367" s="50">
        <f t="shared" si="1084"/>
        <v>674.70849893983961</v>
      </c>
      <c r="AC2367" s="7">
        <f t="shared" si="1085"/>
        <v>0.26831152962673283</v>
      </c>
    </row>
    <row r="2368" spans="2:29">
      <c r="B2368" s="7">
        <f t="shared" si="1058"/>
        <v>0.9288998054315768</v>
      </c>
      <c r="C2368" s="7">
        <f t="shared" si="1059"/>
        <v>3.9764546465392847E-4</v>
      </c>
      <c r="D2368" s="58">
        <f t="shared" si="1060"/>
        <v>3495754.9633791684</v>
      </c>
      <c r="E2368" s="7">
        <f t="shared" si="1061"/>
        <v>507.01641310624416</v>
      </c>
      <c r="F2368" s="7">
        <f t="shared" si="1062"/>
        <v>3394429.9633791684</v>
      </c>
      <c r="G2368" s="57">
        <f t="shared" si="1063"/>
        <v>1.2318494401235234E-2</v>
      </c>
      <c r="H2368" s="61">
        <f t="shared" si="1064"/>
        <v>1.9861695610551452E-2</v>
      </c>
      <c r="I2368" s="7">
        <f t="shared" si="1065"/>
        <v>5.8276608778897059E-2</v>
      </c>
      <c r="J2368" s="58">
        <f t="shared" si="1066"/>
        <v>4.4142501873998126E-4</v>
      </c>
      <c r="K2368" s="7">
        <f t="shared" si="1067"/>
        <v>7.2726127275439048E-3</v>
      </c>
      <c r="L2368" s="7">
        <f t="shared" si="1068"/>
        <v>8.1554627650238676E-3</v>
      </c>
      <c r="M2368" s="58">
        <f t="shared" si="1069"/>
        <v>2.4466388295071605E-2</v>
      </c>
      <c r="N2368" s="58">
        <f t="shared" si="1070"/>
        <v>7.7174259366981577E-5</v>
      </c>
      <c r="O2368" s="59">
        <f t="shared" si="1071"/>
        <v>0.13708077820060102</v>
      </c>
      <c r="P2368" s="58">
        <f t="shared" si="1072"/>
        <v>2.1289247080180651E-4</v>
      </c>
      <c r="Q2368" s="58">
        <f t="shared" si="1073"/>
        <v>0.53538262026221572</v>
      </c>
      <c r="R2368" s="58">
        <f t="shared" si="1074"/>
        <v>0.53333759676521242</v>
      </c>
      <c r="S2368" s="60">
        <f t="shared" si="1075"/>
        <v>2.0450234970033065E-3</v>
      </c>
      <c r="T2368" s="58">
        <f t="shared" si="1076"/>
        <v>2.1207927648311242E-4</v>
      </c>
      <c r="U2368" s="58">
        <f t="shared" si="1077"/>
        <v>3.8901589745304441E-3</v>
      </c>
      <c r="V2368" s="58">
        <f t="shared" si="1078"/>
        <v>3.746415985198842E-4</v>
      </c>
      <c r="W2368" s="50">
        <f t="shared" si="1079"/>
        <v>170.36078415618408</v>
      </c>
      <c r="X2368" s="50">
        <f t="shared" si="1080"/>
        <v>102746.8761159806</v>
      </c>
      <c r="Y2368" s="50">
        <f t="shared" si="1081"/>
        <v>102746.8761159806</v>
      </c>
      <c r="Z2368" s="50">
        <f t="shared" si="1082"/>
        <v>1.5808902369248659</v>
      </c>
      <c r="AA2368" s="50">
        <f t="shared" si="1083"/>
        <v>1.343756701386136</v>
      </c>
      <c r="AB2368" s="50">
        <f t="shared" si="1084"/>
        <v>674.6241122578773</v>
      </c>
      <c r="AC2368" s="7">
        <f t="shared" si="1085"/>
        <v>0.26827799657620738</v>
      </c>
    </row>
    <row r="2369" spans="2:29">
      <c r="B2369" s="7">
        <f t="shared" si="1058"/>
        <v>0.92929745089623073</v>
      </c>
      <c r="C2369" s="7">
        <f t="shared" si="1059"/>
        <v>3.9764546465392847E-4</v>
      </c>
      <c r="D2369" s="58">
        <f t="shared" si="1060"/>
        <v>3495367.272002778</v>
      </c>
      <c r="E2369" s="7">
        <f t="shared" si="1061"/>
        <v>506.96018322368406</v>
      </c>
      <c r="F2369" s="7">
        <f t="shared" si="1062"/>
        <v>3394042.272002778</v>
      </c>
      <c r="G2369" s="57">
        <f t="shared" si="1063"/>
        <v>1.2318058578509776E-2</v>
      </c>
      <c r="H2369" s="61">
        <f t="shared" si="1064"/>
        <v>1.9866594003981469E-2</v>
      </c>
      <c r="I2369" s="7">
        <f t="shared" si="1065"/>
        <v>5.8266811992037024E-2</v>
      </c>
      <c r="J2369" s="58">
        <f t="shared" si="1066"/>
        <v>4.4081364975246166E-4</v>
      </c>
      <c r="K2369" s="7">
        <f t="shared" si="1067"/>
        <v>7.2731834479293966E-3</v>
      </c>
      <c r="L2369" s="7">
        <f t="shared" si="1068"/>
        <v>8.1548107474343195E-3</v>
      </c>
      <c r="M2369" s="58">
        <f t="shared" si="1069"/>
        <v>2.4464432242302957E-2</v>
      </c>
      <c r="N2369" s="58">
        <f t="shared" si="1070"/>
        <v>7.7054418160951027E-5</v>
      </c>
      <c r="O2369" s="59">
        <f t="shared" si="1071"/>
        <v>0.13686791025838926</v>
      </c>
      <c r="P2369" s="58">
        <f t="shared" si="1072"/>
        <v>2.1286794221175853E-4</v>
      </c>
      <c r="Q2369" s="58">
        <f t="shared" si="1073"/>
        <v>0.53532093569083672</v>
      </c>
      <c r="R2369" s="58">
        <f t="shared" si="1074"/>
        <v>0.53327844777189426</v>
      </c>
      <c r="S2369" s="60">
        <f t="shared" si="1075"/>
        <v>2.0424879189424594E-3</v>
      </c>
      <c r="T2369" s="58">
        <f t="shared" si="1076"/>
        <v>2.1205575615418061E-4</v>
      </c>
      <c r="U2369" s="58">
        <f t="shared" si="1077"/>
        <v>3.8909711605880216E-3</v>
      </c>
      <c r="V2369" s="58">
        <f t="shared" si="1078"/>
        <v>3.7476143972591474E-4</v>
      </c>
      <c r="W2369" s="50">
        <f t="shared" si="1079"/>
        <v>170.34716405502741</v>
      </c>
      <c r="X2369" s="50">
        <f t="shared" si="1080"/>
        <v>102735.4811302798</v>
      </c>
      <c r="Y2369" s="50">
        <f t="shared" si="1081"/>
        <v>102735.4811302798</v>
      </c>
      <c r="Z2369" s="50">
        <f t="shared" si="1082"/>
        <v>1.5808675416686353</v>
      </c>
      <c r="AA2369" s="50">
        <f t="shared" si="1083"/>
        <v>1.3437374104183399</v>
      </c>
      <c r="AB2369" s="50">
        <f t="shared" si="1084"/>
        <v>674.53961027093624</v>
      </c>
      <c r="AC2369" s="7">
        <f t="shared" si="1085"/>
        <v>0.26824441766959695</v>
      </c>
    </row>
    <row r="2370" spans="2:29">
      <c r="B2370" s="7">
        <f t="shared" si="1058"/>
        <v>0.92969509636088465</v>
      </c>
      <c r="C2370" s="7">
        <f t="shared" si="1059"/>
        <v>3.9764546465392847E-4</v>
      </c>
      <c r="D2370" s="58">
        <f t="shared" si="1060"/>
        <v>3494979.0517414357</v>
      </c>
      <c r="E2370" s="7">
        <f t="shared" si="1061"/>
        <v>506.90387663284372</v>
      </c>
      <c r="F2370" s="7">
        <f t="shared" si="1062"/>
        <v>3393654.0517414357</v>
      </c>
      <c r="G2370" s="57">
        <f t="shared" si="1063"/>
        <v>1.2317622128251115E-2</v>
      </c>
      <c r="H2370" s="61">
        <f t="shared" si="1064"/>
        <v>1.9871492224108556E-2</v>
      </c>
      <c r="I2370" s="7">
        <f t="shared" si="1065"/>
        <v>5.8257015551782851E-2</v>
      </c>
      <c r="J2370" s="58">
        <f t="shared" si="1066"/>
        <v>4.4020215164252888E-4</v>
      </c>
      <c r="K2370" s="7">
        <f t="shared" si="1067"/>
        <v>7.2737535451135819E-3</v>
      </c>
      <c r="L2370" s="7">
        <f t="shared" si="1068"/>
        <v>8.15415784839864E-3</v>
      </c>
      <c r="M2370" s="58">
        <f t="shared" si="1069"/>
        <v>2.4462473545195922E-2</v>
      </c>
      <c r="N2370" s="58">
        <f t="shared" si="1070"/>
        <v>7.693459078250124E-5</v>
      </c>
      <c r="O2370" s="59">
        <f t="shared" si="1071"/>
        <v>0.13665506687741782</v>
      </c>
      <c r="P2370" s="58">
        <f t="shared" si="1072"/>
        <v>2.1284338097143918E-4</v>
      </c>
      <c r="Q2370" s="58">
        <f t="shared" si="1073"/>
        <v>0.53525916901045789</v>
      </c>
      <c r="R2370" s="58">
        <f t="shared" si="1074"/>
        <v>0.53321921808807238</v>
      </c>
      <c r="S2370" s="60">
        <f t="shared" si="1075"/>
        <v>2.0399509223855139E-3</v>
      </c>
      <c r="T2370" s="58">
        <f t="shared" si="1076"/>
        <v>2.1203220373903597E-4</v>
      </c>
      <c r="U2370" s="58">
        <f t="shared" si="1077"/>
        <v>3.8917823378204252E-3</v>
      </c>
      <c r="V2370" s="58">
        <f t="shared" si="1078"/>
        <v>3.7488126710436454E-4</v>
      </c>
      <c r="W2370" s="50">
        <f t="shared" si="1079"/>
        <v>170.33352554119958</v>
      </c>
      <c r="X2370" s="50">
        <f t="shared" si="1080"/>
        <v>102724.07059964602</v>
      </c>
      <c r="Y2370" s="50">
        <f t="shared" si="1081"/>
        <v>102724.07059964602</v>
      </c>
      <c r="Z2370" s="50">
        <f t="shared" si="1082"/>
        <v>1.5808448104063573</v>
      </c>
      <c r="AA2370" s="50">
        <f t="shared" si="1083"/>
        <v>1.3437180888454037</v>
      </c>
      <c r="AB2370" s="50">
        <f t="shared" si="1084"/>
        <v>674.45499300717438</v>
      </c>
      <c r="AC2370" s="7">
        <f t="shared" si="1085"/>
        <v>0.26821079291808309</v>
      </c>
    </row>
    <row r="2371" spans="2:29">
      <c r="B2371" s="7">
        <f t="shared" si="1058"/>
        <v>0.93009274182553858</v>
      </c>
      <c r="C2371" s="7">
        <f t="shared" si="1059"/>
        <v>3.9764546465392847E-4</v>
      </c>
      <c r="D2371" s="58">
        <f t="shared" si="1060"/>
        <v>3494590.3027243176</v>
      </c>
      <c r="E2371" s="7">
        <f t="shared" si="1061"/>
        <v>506.84749335245868</v>
      </c>
      <c r="F2371" s="7">
        <f t="shared" si="1062"/>
        <v>3393265.3027243176</v>
      </c>
      <c r="G2371" s="57">
        <f t="shared" si="1063"/>
        <v>1.231718505046339E-2</v>
      </c>
      <c r="H2371" s="61">
        <f t="shared" si="1064"/>
        <v>1.9876390270683175E-2</v>
      </c>
      <c r="I2371" s="7">
        <f t="shared" si="1065"/>
        <v>5.8247219458633613E-2</v>
      </c>
      <c r="J2371" s="58">
        <f t="shared" si="1066"/>
        <v>4.3959052445734757E-4</v>
      </c>
      <c r="K2371" s="7">
        <f t="shared" si="1067"/>
        <v>7.2743230191314665E-3</v>
      </c>
      <c r="L2371" s="7">
        <f t="shared" si="1068"/>
        <v>8.1535040680461614E-3</v>
      </c>
      <c r="M2371" s="58">
        <f t="shared" si="1069"/>
        <v>2.4460512204138484E-2</v>
      </c>
      <c r="N2371" s="58">
        <f t="shared" si="1070"/>
        <v>7.6814777250008902E-5</v>
      </c>
      <c r="O2371" s="59">
        <f t="shared" si="1071"/>
        <v>0.13644224809032832</v>
      </c>
      <c r="P2371" s="58">
        <f t="shared" si="1072"/>
        <v>2.1281878708950819E-4</v>
      </c>
      <c r="Q2371" s="58">
        <f t="shared" si="1073"/>
        <v>0.53519732024285693</v>
      </c>
      <c r="R2371" s="58">
        <f t="shared" si="1074"/>
        <v>0.53315990773345467</v>
      </c>
      <c r="S2371" s="60">
        <f t="shared" si="1075"/>
        <v>2.0374125094022588E-3</v>
      </c>
      <c r="T2371" s="58">
        <f t="shared" si="1076"/>
        <v>2.1200861924551521E-4</v>
      </c>
      <c r="U2371" s="58">
        <f t="shared" si="1077"/>
        <v>3.8925925056644182E-3</v>
      </c>
      <c r="V2371" s="58">
        <f t="shared" si="1078"/>
        <v>3.7500108063685686E-4</v>
      </c>
      <c r="W2371" s="50">
        <f t="shared" si="1079"/>
        <v>170.31986861740222</v>
      </c>
      <c r="X2371" s="50">
        <f t="shared" si="1080"/>
        <v>102712.64452787598</v>
      </c>
      <c r="Y2371" s="50">
        <f t="shared" si="1081"/>
        <v>102712.64452787598</v>
      </c>
      <c r="Z2371" s="50">
        <f t="shared" si="1082"/>
        <v>1.5808220431232773</v>
      </c>
      <c r="AA2371" s="50">
        <f t="shared" si="1083"/>
        <v>1.3436987366547857</v>
      </c>
      <c r="AB2371" s="50">
        <f t="shared" si="1084"/>
        <v>674.3702604947473</v>
      </c>
      <c r="AC2371" s="7">
        <f t="shared" si="1085"/>
        <v>0.26817712233286223</v>
      </c>
    </row>
    <row r="2372" spans="2:29">
      <c r="B2372" s="7">
        <f t="shared" si="1058"/>
        <v>0.93049038729019251</v>
      </c>
      <c r="C2372" s="7">
        <f t="shared" si="1059"/>
        <v>3.9764546465392847E-4</v>
      </c>
      <c r="D2372" s="58">
        <f t="shared" si="1060"/>
        <v>3494201.0250809342</v>
      </c>
      <c r="E2372" s="7">
        <f t="shared" si="1061"/>
        <v>506.79103340131269</v>
      </c>
      <c r="F2372" s="7">
        <f t="shared" si="1062"/>
        <v>3392876.0250809342</v>
      </c>
      <c r="G2372" s="57">
        <f t="shared" si="1063"/>
        <v>1.2316747345150944E-2</v>
      </c>
      <c r="H2372" s="61">
        <f t="shared" si="1064"/>
        <v>1.9881288143455793E-2</v>
      </c>
      <c r="I2372" s="7">
        <f t="shared" si="1065"/>
        <v>5.8237423713088377E-2</v>
      </c>
      <c r="J2372" s="58">
        <f t="shared" si="1066"/>
        <v>4.3897876824411234E-4</v>
      </c>
      <c r="K2372" s="7">
        <f t="shared" si="1067"/>
        <v>7.2748918700181785E-3</v>
      </c>
      <c r="L2372" s="7">
        <f t="shared" si="1068"/>
        <v>8.1528494065064034E-3</v>
      </c>
      <c r="M2372" s="58">
        <f t="shared" si="1069"/>
        <v>2.4458548219519212E-2</v>
      </c>
      <c r="N2372" s="58">
        <f t="shared" si="1070"/>
        <v>7.669497758184598E-5</v>
      </c>
      <c r="O2372" s="59">
        <f t="shared" si="1071"/>
        <v>0.13622945392975391</v>
      </c>
      <c r="P2372" s="58">
        <f t="shared" si="1072"/>
        <v>2.1279416057440326E-4</v>
      </c>
      <c r="Q2372" s="58">
        <f t="shared" si="1073"/>
        <v>0.53513538940925276</v>
      </c>
      <c r="R2372" s="58">
        <f t="shared" si="1074"/>
        <v>0.53310051672780012</v>
      </c>
      <c r="S2372" s="60">
        <f t="shared" si="1075"/>
        <v>2.0348726814526374E-3</v>
      </c>
      <c r="T2372" s="58">
        <f t="shared" si="1076"/>
        <v>2.1198500268147544E-4</v>
      </c>
      <c r="U2372" s="58">
        <f t="shared" si="1077"/>
        <v>3.8934016635573465E-3</v>
      </c>
      <c r="V2372" s="58">
        <f t="shared" si="1078"/>
        <v>3.751208803050198E-4</v>
      </c>
      <c r="W2372" s="50">
        <f t="shared" si="1079"/>
        <v>170.30619328634089</v>
      </c>
      <c r="X2372" s="50">
        <f t="shared" si="1080"/>
        <v>102701.20291877624</v>
      </c>
      <c r="Y2372" s="50">
        <f t="shared" si="1081"/>
        <v>102701.20291877624</v>
      </c>
      <c r="Z2372" s="50">
        <f t="shared" si="1082"/>
        <v>1.5807992398046242</v>
      </c>
      <c r="AA2372" s="50">
        <f t="shared" si="1083"/>
        <v>1.3436793538339304</v>
      </c>
      <c r="AB2372" s="50">
        <f t="shared" si="1084"/>
        <v>674.28541276188321</v>
      </c>
      <c r="AC2372" s="7">
        <f t="shared" si="1085"/>
        <v>0.2681434059251448</v>
      </c>
    </row>
    <row r="2373" spans="2:29">
      <c r="B2373" s="7">
        <f t="shared" si="1058"/>
        <v>0.93088803275484644</v>
      </c>
      <c r="C2373" s="7">
        <f t="shared" si="1059"/>
        <v>3.9764546465392847E-4</v>
      </c>
      <c r="D2373" s="58">
        <f t="shared" si="1060"/>
        <v>3493811.2189409151</v>
      </c>
      <c r="E2373" s="7">
        <f t="shared" si="1061"/>
        <v>506.73449679820698</v>
      </c>
      <c r="F2373" s="7">
        <f t="shared" si="1062"/>
        <v>3392486.2189409151</v>
      </c>
      <c r="G2373" s="57">
        <f t="shared" si="1063"/>
        <v>1.2316309012318045E-2</v>
      </c>
      <c r="H2373" s="61">
        <f t="shared" si="1064"/>
        <v>1.9886185842176881E-2</v>
      </c>
      <c r="I2373" s="7">
        <f t="shared" si="1065"/>
        <v>5.82276283156462E-2</v>
      </c>
      <c r="J2373" s="58">
        <f t="shared" si="1066"/>
        <v>4.3836688305004746E-4</v>
      </c>
      <c r="K2373" s="7">
        <f t="shared" si="1067"/>
        <v>7.275460097808965E-3</v>
      </c>
      <c r="L2373" s="7">
        <f t="shared" si="1068"/>
        <v>8.1521938639090592E-3</v>
      </c>
      <c r="M2373" s="58">
        <f t="shared" si="1069"/>
        <v>2.4456581591727179E-2</v>
      </c>
      <c r="N2373" s="58">
        <f t="shared" si="1070"/>
        <v>7.6575191796379524E-5</v>
      </c>
      <c r="O2373" s="59">
        <f t="shared" si="1071"/>
        <v>0.13601668442831913</v>
      </c>
      <c r="P2373" s="58">
        <f t="shared" si="1072"/>
        <v>2.1276950143478413E-4</v>
      </c>
      <c r="Q2373" s="58">
        <f t="shared" si="1073"/>
        <v>0.53507337653142295</v>
      </c>
      <c r="R2373" s="58">
        <f t="shared" si="1074"/>
        <v>0.53304104509088635</v>
      </c>
      <c r="S2373" s="60">
        <f t="shared" si="1075"/>
        <v>2.0323314405366055E-3</v>
      </c>
      <c r="T2373" s="58">
        <f t="shared" si="1076"/>
        <v>2.1196135405478114E-4</v>
      </c>
      <c r="U2373" s="58">
        <f t="shared" si="1077"/>
        <v>3.8942098109373494E-3</v>
      </c>
      <c r="V2373" s="58">
        <f t="shared" si="1078"/>
        <v>3.7524066609048625E-4</v>
      </c>
      <c r="W2373" s="50">
        <f t="shared" si="1079"/>
        <v>170.29249955072478</v>
      </c>
      <c r="X2373" s="50">
        <f t="shared" si="1080"/>
        <v>102689.74577615688</v>
      </c>
      <c r="Y2373" s="50">
        <f t="shared" si="1081"/>
        <v>102689.74577615688</v>
      </c>
      <c r="Z2373" s="50">
        <f t="shared" si="1082"/>
        <v>1.5807764004355986</v>
      </c>
      <c r="AA2373" s="50">
        <f t="shared" si="1083"/>
        <v>1.3436599403702587</v>
      </c>
      <c r="AB2373" s="50">
        <f t="shared" si="1084"/>
        <v>674.2004498368367</v>
      </c>
      <c r="AC2373" s="7">
        <f t="shared" si="1085"/>
        <v>0.26810964370616075</v>
      </c>
    </row>
    <row r="2374" spans="2:29">
      <c r="B2374" s="7">
        <f t="shared" si="1058"/>
        <v>0.93128567821950037</v>
      </c>
      <c r="C2374" s="7">
        <f t="shared" si="1059"/>
        <v>3.9764546465392847E-4</v>
      </c>
      <c r="D2374" s="58">
        <f t="shared" si="1060"/>
        <v>3493420.8844341966</v>
      </c>
      <c r="E2374" s="7">
        <f t="shared" si="1061"/>
        <v>506.6778835619873</v>
      </c>
      <c r="F2374" s="7">
        <f t="shared" si="1062"/>
        <v>3392095.8844341966</v>
      </c>
      <c r="G2374" s="57">
        <f t="shared" si="1063"/>
        <v>1.2315870051969132E-2</v>
      </c>
      <c r="H2374" s="61">
        <f t="shared" si="1064"/>
        <v>1.9891083366596906E-2</v>
      </c>
      <c r="I2374" s="7">
        <f t="shared" si="1065"/>
        <v>5.821783326680615E-2</v>
      </c>
      <c r="J2374" s="58">
        <f t="shared" si="1066"/>
        <v>4.3775486892240766E-4</v>
      </c>
      <c r="K2374" s="7">
        <f t="shared" si="1067"/>
        <v>7.276027702539197E-3</v>
      </c>
      <c r="L2374" s="7">
        <f t="shared" si="1068"/>
        <v>8.1515374403840126E-3</v>
      </c>
      <c r="M2374" s="58">
        <f t="shared" si="1069"/>
        <v>2.4454612321152036E-2</v>
      </c>
      <c r="N2374" s="58">
        <f t="shared" si="1070"/>
        <v>7.6455419911971933E-5</v>
      </c>
      <c r="O2374" s="59">
        <f t="shared" si="1071"/>
        <v>0.13580393961864015</v>
      </c>
      <c r="P2374" s="58">
        <f t="shared" si="1072"/>
        <v>2.1274480967897746E-4</v>
      </c>
      <c r="Q2374" s="58">
        <f t="shared" si="1073"/>
        <v>0.53501128163030764</v>
      </c>
      <c r="R2374" s="58">
        <f t="shared" si="1074"/>
        <v>0.53298149284253693</v>
      </c>
      <c r="S2374" s="60">
        <f t="shared" si="1075"/>
        <v>2.0297887877707144E-3</v>
      </c>
      <c r="T2374" s="58">
        <f t="shared" si="1076"/>
        <v>2.1193767337331505E-4</v>
      </c>
      <c r="U2374" s="58">
        <f t="shared" si="1077"/>
        <v>3.8950169472430117E-3</v>
      </c>
      <c r="V2374" s="58">
        <f t="shared" si="1078"/>
        <v>3.753604379748938E-4</v>
      </c>
      <c r="W2374" s="50">
        <f t="shared" si="1079"/>
        <v>170.278787413267</v>
      </c>
      <c r="X2374" s="50">
        <f t="shared" si="1080"/>
        <v>102678.27310383695</v>
      </c>
      <c r="Y2374" s="50">
        <f t="shared" si="1081"/>
        <v>102678.27310383695</v>
      </c>
      <c r="Z2374" s="50">
        <f t="shared" si="1082"/>
        <v>1.5807535250013827</v>
      </c>
      <c r="AA2374" s="50">
        <f t="shared" si="1083"/>
        <v>1.3436404962511752</v>
      </c>
      <c r="AB2374" s="50">
        <f t="shared" si="1084"/>
        <v>674.11537174792898</v>
      </c>
      <c r="AC2374" s="7">
        <f t="shared" si="1085"/>
        <v>0.26807583568715876</v>
      </c>
    </row>
    <row r="2375" spans="2:29">
      <c r="B2375" s="7">
        <f t="shared" si="1058"/>
        <v>0.9316833236841543</v>
      </c>
      <c r="C2375" s="7">
        <f t="shared" si="1059"/>
        <v>3.9764546465392847E-4</v>
      </c>
      <c r="D2375" s="58">
        <f t="shared" si="1060"/>
        <v>3493030.0216907142</v>
      </c>
      <c r="E2375" s="7">
        <f t="shared" si="1061"/>
        <v>506.62119371149907</v>
      </c>
      <c r="F2375" s="7">
        <f t="shared" si="1062"/>
        <v>3391705.0216907142</v>
      </c>
      <c r="G2375" s="57">
        <f t="shared" si="1063"/>
        <v>1.2315430464108445E-2</v>
      </c>
      <c r="H2375" s="61">
        <f t="shared" si="1064"/>
        <v>1.9895980716466338E-2</v>
      </c>
      <c r="I2375" s="7">
        <f t="shared" si="1065"/>
        <v>5.8208038567067286E-2</v>
      </c>
      <c r="J2375" s="58">
        <f t="shared" si="1066"/>
        <v>4.3714272590847765E-4</v>
      </c>
      <c r="K2375" s="7">
        <f t="shared" si="1067"/>
        <v>7.2765946842443625E-3</v>
      </c>
      <c r="L2375" s="7">
        <f t="shared" si="1068"/>
        <v>8.1508801360613177E-3</v>
      </c>
      <c r="M2375" s="58">
        <f t="shared" si="1069"/>
        <v>2.4452640408183953E-2</v>
      </c>
      <c r="N2375" s="58">
        <f t="shared" si="1070"/>
        <v>7.633566194698077E-5</v>
      </c>
      <c r="O2375" s="59">
        <f t="shared" si="1071"/>
        <v>0.13559121953332459</v>
      </c>
      <c r="P2375" s="58">
        <f t="shared" si="1072"/>
        <v>2.1272008531555975E-4</v>
      </c>
      <c r="Q2375" s="58">
        <f t="shared" si="1073"/>
        <v>0.53494910472747481</v>
      </c>
      <c r="R2375" s="58">
        <f t="shared" si="1074"/>
        <v>0.53292186000257602</v>
      </c>
      <c r="S2375" s="60">
        <f t="shared" si="1075"/>
        <v>2.0272447248987913E-3</v>
      </c>
      <c r="T2375" s="58">
        <f t="shared" si="1076"/>
        <v>2.1191396064496016E-4</v>
      </c>
      <c r="U2375" s="58">
        <f t="shared" si="1077"/>
        <v>3.8958230719136114E-3</v>
      </c>
      <c r="V2375" s="58">
        <f t="shared" si="1078"/>
        <v>3.7548019593988501E-4</v>
      </c>
      <c r="W2375" s="50">
        <f t="shared" si="1079"/>
        <v>170.26505687668438</v>
      </c>
      <c r="X2375" s="50">
        <f t="shared" si="1080"/>
        <v>102666.78490563552</v>
      </c>
      <c r="Y2375" s="50">
        <f t="shared" si="1081"/>
        <v>102666.78490563552</v>
      </c>
      <c r="Z2375" s="50">
        <f t="shared" si="1082"/>
        <v>1.5807306134871224</v>
      </c>
      <c r="AA2375" s="50">
        <f t="shared" si="1083"/>
        <v>1.343621021464054</v>
      </c>
      <c r="AB2375" s="50">
        <f t="shared" si="1084"/>
        <v>674.03017852348057</v>
      </c>
      <c r="AC2375" s="7">
        <f t="shared" si="1085"/>
        <v>0.26804198187940037</v>
      </c>
    </row>
    <row r="2376" spans="2:29">
      <c r="B2376" s="7">
        <f t="shared" si="1058"/>
        <v>0.93208096914880822</v>
      </c>
      <c r="C2376" s="7">
        <f t="shared" si="1059"/>
        <v>3.9764546465392847E-4</v>
      </c>
      <c r="D2376" s="58">
        <f t="shared" si="1060"/>
        <v>3492638.6308406163</v>
      </c>
      <c r="E2376" s="7">
        <f t="shared" si="1061"/>
        <v>506.56442726561886</v>
      </c>
      <c r="F2376" s="7">
        <f t="shared" si="1062"/>
        <v>3391313.6308406163</v>
      </c>
      <c r="G2376" s="57">
        <f t="shared" si="1063"/>
        <v>1.231499024874025E-2</v>
      </c>
      <c r="H2376" s="61">
        <f t="shared" si="1064"/>
        <v>1.9900877891535652E-2</v>
      </c>
      <c r="I2376" s="7">
        <f t="shared" si="1065"/>
        <v>5.8198244216928659E-2</v>
      </c>
      <c r="J2376" s="58">
        <f t="shared" si="1066"/>
        <v>4.3653045405557154E-4</v>
      </c>
      <c r="K2376" s="7">
        <f t="shared" si="1067"/>
        <v>7.2771610429600729E-3</v>
      </c>
      <c r="L2376" s="7">
        <f t="shared" si="1068"/>
        <v>8.1502219510712157E-3</v>
      </c>
      <c r="M2376" s="58">
        <f t="shared" si="1069"/>
        <v>2.4450665853213649E-2</v>
      </c>
      <c r="N2376" s="58">
        <f t="shared" si="1070"/>
        <v>7.6215917919758732E-5</v>
      </c>
      <c r="O2376" s="59">
        <f t="shared" si="1071"/>
        <v>0.13537852420497146</v>
      </c>
      <c r="P2376" s="58">
        <f t="shared" si="1072"/>
        <v>2.126953283531352E-4</v>
      </c>
      <c r="Q2376" s="58">
        <f t="shared" si="1073"/>
        <v>0.53488684584456236</v>
      </c>
      <c r="R2376" s="58">
        <f t="shared" si="1074"/>
        <v>0.53286214659085984</v>
      </c>
      <c r="S2376" s="60">
        <f t="shared" si="1075"/>
        <v>2.0246992537025221E-3</v>
      </c>
      <c r="T2376" s="58">
        <f t="shared" si="1076"/>
        <v>2.1189021587761221E-4</v>
      </c>
      <c r="U2376" s="58">
        <f t="shared" si="1077"/>
        <v>3.8966281843891347E-3</v>
      </c>
      <c r="V2376" s="58">
        <f t="shared" si="1078"/>
        <v>3.7559993996710703E-4</v>
      </c>
      <c r="W2376" s="50">
        <f t="shared" si="1079"/>
        <v>170.25130794369747</v>
      </c>
      <c r="X2376" s="50">
        <f t="shared" si="1080"/>
        <v>102655.28118537788</v>
      </c>
      <c r="Y2376" s="50">
        <f t="shared" si="1081"/>
        <v>102655.28118537788</v>
      </c>
      <c r="Z2376" s="50">
        <f t="shared" si="1082"/>
        <v>1.5807076658779409</v>
      </c>
      <c r="AA2376" s="50">
        <f t="shared" si="1083"/>
        <v>1.3436015159962498</v>
      </c>
      <c r="AB2376" s="50">
        <f t="shared" si="1084"/>
        <v>673.94487019185931</v>
      </c>
      <c r="AC2376" s="7">
        <f t="shared" si="1085"/>
        <v>0.26800808229415662</v>
      </c>
    </row>
    <row r="2377" spans="2:29">
      <c r="B2377" s="7">
        <f t="shared" si="1058"/>
        <v>0.93247861461346215</v>
      </c>
      <c r="C2377" s="7">
        <f t="shared" si="1059"/>
        <v>3.9764546465392847E-4</v>
      </c>
      <c r="D2377" s="58">
        <f t="shared" si="1060"/>
        <v>3492246.7120142835</v>
      </c>
      <c r="E2377" s="7">
        <f t="shared" si="1061"/>
        <v>506.5075842432567</v>
      </c>
      <c r="F2377" s="7">
        <f t="shared" si="1062"/>
        <v>3390921.7120142835</v>
      </c>
      <c r="G2377" s="57">
        <f t="shared" si="1063"/>
        <v>1.2314549405868918E-2</v>
      </c>
      <c r="H2377" s="61">
        <f t="shared" si="1064"/>
        <v>1.990577489155532E-2</v>
      </c>
      <c r="I2377" s="7">
        <f t="shared" si="1065"/>
        <v>5.8188450216889322E-2</v>
      </c>
      <c r="J2377" s="58">
        <f t="shared" si="1066"/>
        <v>4.3591805341103366E-4</v>
      </c>
      <c r="K2377" s="7">
        <f t="shared" si="1067"/>
        <v>7.277726778722059E-3</v>
      </c>
      <c r="L2377" s="7">
        <f t="shared" si="1068"/>
        <v>8.1495628855441267E-3</v>
      </c>
      <c r="M2377" s="58">
        <f t="shared" si="1069"/>
        <v>2.444868865663238E-2</v>
      </c>
      <c r="N2377" s="58">
        <f t="shared" si="1070"/>
        <v>7.6096187848653704E-5</v>
      </c>
      <c r="O2377" s="59">
        <f t="shared" si="1071"/>
        <v>0.13516585366617115</v>
      </c>
      <c r="P2377" s="58">
        <f t="shared" si="1072"/>
        <v>2.1267053880030806E-4</v>
      </c>
      <c r="Q2377" s="58">
        <f t="shared" si="1073"/>
        <v>0.53482450500320833</v>
      </c>
      <c r="R2377" s="58">
        <f t="shared" si="1074"/>
        <v>0.53280235262728026</v>
      </c>
      <c r="S2377" s="60">
        <f t="shared" si="1075"/>
        <v>2.0221523759280657E-3</v>
      </c>
      <c r="T2377" s="58">
        <f t="shared" si="1076"/>
        <v>2.1186643907918112E-4</v>
      </c>
      <c r="U2377" s="58">
        <f t="shared" si="1077"/>
        <v>3.8974322841102619E-3</v>
      </c>
      <c r="V2377" s="58">
        <f t="shared" si="1078"/>
        <v>3.7571967003821203E-4</v>
      </c>
      <c r="W2377" s="50">
        <f t="shared" si="1079"/>
        <v>170.23754061703065</v>
      </c>
      <c r="X2377" s="50">
        <f t="shared" si="1080"/>
        <v>102643.76194689619</v>
      </c>
      <c r="Y2377" s="50">
        <f t="shared" si="1081"/>
        <v>102643.76194689619</v>
      </c>
      <c r="Z2377" s="50">
        <f t="shared" si="1082"/>
        <v>1.5806846821589382</v>
      </c>
      <c r="AA2377" s="50">
        <f t="shared" si="1083"/>
        <v>1.3435819798350974</v>
      </c>
      <c r="AB2377" s="50">
        <f t="shared" si="1084"/>
        <v>673.85944678148303</v>
      </c>
      <c r="AC2377" s="7">
        <f t="shared" si="1085"/>
        <v>0.26797413694271771</v>
      </c>
    </row>
    <row r="2378" spans="2:29">
      <c r="B2378" s="7">
        <f t="shared" si="1058"/>
        <v>0.93287626007811608</v>
      </c>
      <c r="C2378" s="7">
        <f t="shared" si="1059"/>
        <v>3.9764546465392847E-4</v>
      </c>
      <c r="D2378" s="58">
        <f t="shared" si="1060"/>
        <v>3491854.2653423133</v>
      </c>
      <c r="E2378" s="7">
        <f t="shared" si="1061"/>
        <v>506.45066466335413</v>
      </c>
      <c r="F2378" s="7">
        <f t="shared" si="1062"/>
        <v>3390529.2653423133</v>
      </c>
      <c r="G2378" s="57">
        <f t="shared" si="1063"/>
        <v>1.2314107935498843E-2</v>
      </c>
      <c r="H2378" s="61">
        <f t="shared" si="1064"/>
        <v>1.9910671716275821E-2</v>
      </c>
      <c r="I2378" s="7">
        <f t="shared" si="1065"/>
        <v>5.817865656744832E-2</v>
      </c>
      <c r="J2378" s="58">
        <f t="shared" si="1066"/>
        <v>4.3530552402223813E-4</v>
      </c>
      <c r="K2378" s="7">
        <f t="shared" si="1067"/>
        <v>7.2782918915661752E-3</v>
      </c>
      <c r="L2378" s="7">
        <f t="shared" si="1068"/>
        <v>8.148902939610651E-3</v>
      </c>
      <c r="M2378" s="58">
        <f t="shared" si="1069"/>
        <v>2.4446708818831951E-2</v>
      </c>
      <c r="N2378" s="58">
        <f t="shared" si="1070"/>
        <v>7.5976471752008747E-5</v>
      </c>
      <c r="O2378" s="59">
        <f t="shared" si="1071"/>
        <v>0.13495320794950555</v>
      </c>
      <c r="P2378" s="58">
        <f t="shared" si="1072"/>
        <v>2.1264571666559928E-4</v>
      </c>
      <c r="Q2378" s="58">
        <f t="shared" si="1073"/>
        <v>0.53476208222484123</v>
      </c>
      <c r="R2378" s="58">
        <f t="shared" si="1074"/>
        <v>0.53274247813176223</v>
      </c>
      <c r="S2378" s="60">
        <f t="shared" si="1075"/>
        <v>2.0196040930789971E-3</v>
      </c>
      <c r="T2378" s="58">
        <f t="shared" si="1076"/>
        <v>2.1184263025758991E-4</v>
      </c>
      <c r="U2378" s="58">
        <f t="shared" si="1077"/>
        <v>3.8982353705182718E-3</v>
      </c>
      <c r="V2378" s="58">
        <f t="shared" si="1078"/>
        <v>3.7583938613485704E-4</v>
      </c>
      <c r="W2378" s="50">
        <f t="shared" si="1079"/>
        <v>170.22375489941203</v>
      </c>
      <c r="X2378" s="50">
        <f t="shared" si="1080"/>
        <v>102632.22719402894</v>
      </c>
      <c r="Y2378" s="50">
        <f t="shared" si="1081"/>
        <v>102632.22719402894</v>
      </c>
      <c r="Z2378" s="50">
        <f t="shared" si="1082"/>
        <v>1.5806616623151917</v>
      </c>
      <c r="AA2378" s="50">
        <f t="shared" si="1083"/>
        <v>1.3435624129679129</v>
      </c>
      <c r="AB2378" s="50">
        <f t="shared" si="1084"/>
        <v>673.7739083208171</v>
      </c>
      <c r="AC2378" s="7">
        <f t="shared" si="1085"/>
        <v>0.26794014583639336</v>
      </c>
    </row>
    <row r="2379" spans="2:29">
      <c r="B2379" s="7">
        <f t="shared" si="1058"/>
        <v>0.93327390554277001</v>
      </c>
      <c r="C2379" s="7">
        <f t="shared" si="1059"/>
        <v>3.9764546465392847E-4</v>
      </c>
      <c r="D2379" s="58">
        <f t="shared" si="1060"/>
        <v>3491461.2909554327</v>
      </c>
      <c r="E2379" s="7">
        <f t="shared" si="1061"/>
        <v>506.39366854487156</v>
      </c>
      <c r="F2379" s="7">
        <f t="shared" si="1062"/>
        <v>3390136.2909554327</v>
      </c>
      <c r="G2379" s="57">
        <f t="shared" si="1063"/>
        <v>1.2313665837634394E-2</v>
      </c>
      <c r="H2379" s="61">
        <f t="shared" si="1064"/>
        <v>1.9915568365447632E-2</v>
      </c>
      <c r="I2379" s="7">
        <f t="shared" si="1065"/>
        <v>5.8168863269104698E-2</v>
      </c>
      <c r="J2379" s="58">
        <f t="shared" si="1066"/>
        <v>4.3469286593658907E-4</v>
      </c>
      <c r="K2379" s="7">
        <f t="shared" si="1067"/>
        <v>7.2788563815283907E-3</v>
      </c>
      <c r="L2379" s="7">
        <f t="shared" si="1068"/>
        <v>8.1482421134015694E-3</v>
      </c>
      <c r="M2379" s="58">
        <f t="shared" si="1069"/>
        <v>2.4444726340204708E-2</v>
      </c>
      <c r="N2379" s="58">
        <f t="shared" si="1070"/>
        <v>7.5856769648162124E-5</v>
      </c>
      <c r="O2379" s="59">
        <f t="shared" si="1071"/>
        <v>0.13474058708754796</v>
      </c>
      <c r="P2379" s="58">
        <f t="shared" si="1072"/>
        <v>2.1262086195758534E-4</v>
      </c>
      <c r="Q2379" s="58">
        <f t="shared" si="1073"/>
        <v>0.53469957753102915</v>
      </c>
      <c r="R2379" s="58">
        <f t="shared" si="1074"/>
        <v>0.53268252312425035</v>
      </c>
      <c r="S2379" s="60">
        <f t="shared" si="1075"/>
        <v>2.0170544067787954E-3</v>
      </c>
      <c r="T2379" s="58">
        <f t="shared" si="1076"/>
        <v>2.1181878942076954E-4</v>
      </c>
      <c r="U2379" s="58">
        <f t="shared" si="1077"/>
        <v>3.899037443055088E-3</v>
      </c>
      <c r="V2379" s="58">
        <f t="shared" si="1078"/>
        <v>3.7595908823870365E-4</v>
      </c>
      <c r="W2379" s="50">
        <f t="shared" si="1079"/>
        <v>170.20995079357357</v>
      </c>
      <c r="X2379" s="50">
        <f t="shared" si="1080"/>
        <v>102620.67693061844</v>
      </c>
      <c r="Y2379" s="50">
        <f t="shared" si="1081"/>
        <v>102620.67693061844</v>
      </c>
      <c r="Z2379" s="50">
        <f t="shared" si="1082"/>
        <v>1.5806386063317499</v>
      </c>
      <c r="AA2379" s="50">
        <f t="shared" si="1083"/>
        <v>1.3435428153819873</v>
      </c>
      <c r="AB2379" s="50">
        <f t="shared" si="1084"/>
        <v>673.68825483835496</v>
      </c>
      <c r="AC2379" s="7">
        <f t="shared" si="1085"/>
        <v>0.2679061089865083</v>
      </c>
    </row>
    <row r="2380" spans="2:29">
      <c r="B2380" s="7">
        <f t="shared" si="1058"/>
        <v>0.93367155100742394</v>
      </c>
      <c r="C2380" s="7">
        <f t="shared" si="1059"/>
        <v>3.9764546465392847E-4</v>
      </c>
      <c r="D2380" s="58">
        <f t="shared" si="1060"/>
        <v>3491067.7889845418</v>
      </c>
      <c r="E2380" s="7">
        <f t="shared" si="1061"/>
        <v>506.3365959067944</v>
      </c>
      <c r="F2380" s="7">
        <f t="shared" si="1062"/>
        <v>3389742.7889845418</v>
      </c>
      <c r="G2380" s="57">
        <f t="shared" si="1063"/>
        <v>1.2313223112279928E-2</v>
      </c>
      <c r="H2380" s="61">
        <f t="shared" si="1064"/>
        <v>1.992046483882123E-2</v>
      </c>
      <c r="I2380" s="7">
        <f t="shared" si="1065"/>
        <v>5.8159070322357502E-2</v>
      </c>
      <c r="J2380" s="58">
        <f t="shared" si="1066"/>
        <v>4.3408007920152098E-4</v>
      </c>
      <c r="K2380" s="7">
        <f t="shared" si="1067"/>
        <v>7.2794202486448009E-3</v>
      </c>
      <c r="L2380" s="7">
        <f t="shared" si="1068"/>
        <v>8.1475804070478431E-3</v>
      </c>
      <c r="M2380" s="58">
        <f t="shared" si="1069"/>
        <v>2.4442741221143531E-2</v>
      </c>
      <c r="N2380" s="58">
        <f t="shared" si="1070"/>
        <v>7.5737081555447329E-5</v>
      </c>
      <c r="O2380" s="59">
        <f t="shared" si="1071"/>
        <v>0.13452799111286332</v>
      </c>
      <c r="P2380" s="58">
        <f t="shared" si="1072"/>
        <v>2.1259597468464841E-4</v>
      </c>
      <c r="Q2380" s="58">
        <f t="shared" si="1073"/>
        <v>0.53463699094285166</v>
      </c>
      <c r="R2380" s="58">
        <f t="shared" si="1074"/>
        <v>0.53262248762471553</v>
      </c>
      <c r="S2380" s="60">
        <f t="shared" si="1075"/>
        <v>2.0145033181361294E-3</v>
      </c>
      <c r="T2380" s="58">
        <f t="shared" si="1076"/>
        <v>2.1179491657666129E-4</v>
      </c>
      <c r="U2380" s="58">
        <f t="shared" si="1077"/>
        <v>3.8998385011630755E-3</v>
      </c>
      <c r="V2380" s="58">
        <f t="shared" si="1078"/>
        <v>3.7607877633141843E-4</v>
      </c>
      <c r="W2380" s="50">
        <f t="shared" si="1079"/>
        <v>170.19612830225091</v>
      </c>
      <c r="X2380" s="50">
        <f t="shared" si="1080"/>
        <v>102609.11116051211</v>
      </c>
      <c r="Y2380" s="50">
        <f t="shared" si="1081"/>
        <v>102609.11116051211</v>
      </c>
      <c r="Z2380" s="50">
        <f t="shared" si="1082"/>
        <v>1.5806155141936358</v>
      </c>
      <c r="AA2380" s="50">
        <f t="shared" si="1083"/>
        <v>1.3435231870645903</v>
      </c>
      <c r="AB2380" s="50">
        <f t="shared" si="1084"/>
        <v>673.60248636262804</v>
      </c>
      <c r="AC2380" s="7">
        <f t="shared" si="1085"/>
        <v>0.26787202640440033</v>
      </c>
    </row>
    <row r="2381" spans="2:29">
      <c r="B2381" s="7">
        <f t="shared" si="1058"/>
        <v>0.93406919647207787</v>
      </c>
      <c r="C2381" s="7">
        <f t="shared" si="1059"/>
        <v>3.9764546465392847E-4</v>
      </c>
      <c r="D2381" s="58">
        <f t="shared" si="1060"/>
        <v>3490673.7595605296</v>
      </c>
      <c r="E2381" s="7">
        <f t="shared" si="1061"/>
        <v>506.27944676810654</v>
      </c>
      <c r="F2381" s="7">
        <f t="shared" si="1062"/>
        <v>3389348.7595605296</v>
      </c>
      <c r="G2381" s="57">
        <f t="shared" si="1063"/>
        <v>1.2312779759439606E-2</v>
      </c>
      <c r="H2381" s="61">
        <f t="shared" si="1064"/>
        <v>1.99253611361471E-2</v>
      </c>
      <c r="I2381" s="7">
        <f t="shared" si="1065"/>
        <v>5.8149277727705763E-2</v>
      </c>
      <c r="J2381" s="58">
        <f t="shared" si="1066"/>
        <v>4.3346716386449721E-4</v>
      </c>
      <c r="K2381" s="7">
        <f t="shared" si="1067"/>
        <v>7.2799834929516199E-3</v>
      </c>
      <c r="L2381" s="7">
        <f t="shared" si="1068"/>
        <v>8.1469178206806138E-3</v>
      </c>
      <c r="M2381" s="58">
        <f t="shared" si="1069"/>
        <v>2.4440753462041841E-2</v>
      </c>
      <c r="N2381" s="58">
        <f t="shared" si="1070"/>
        <v>7.5617407492192785E-5</v>
      </c>
      <c r="O2381" s="59">
        <f t="shared" si="1071"/>
        <v>0.13431542005800742</v>
      </c>
      <c r="P2381" s="58">
        <f t="shared" si="1072"/>
        <v>2.1257105485589234E-4</v>
      </c>
      <c r="Q2381" s="58">
        <f t="shared" si="1073"/>
        <v>0.53457432248320325</v>
      </c>
      <c r="R2381" s="58">
        <f t="shared" si="1074"/>
        <v>0.53256237165312759</v>
      </c>
      <c r="S2381" s="60">
        <f t="shared" si="1075"/>
        <v>2.0119508300756594E-3</v>
      </c>
      <c r="T2381" s="58">
        <f t="shared" si="1076"/>
        <v>2.1177101173320607E-4</v>
      </c>
      <c r="U2381" s="58">
        <f t="shared" si="1077"/>
        <v>3.900638544285762E-3</v>
      </c>
      <c r="V2381" s="58">
        <f t="shared" si="1078"/>
        <v>3.7619845039467295E-4</v>
      </c>
      <c r="W2381" s="50">
        <f t="shared" si="1079"/>
        <v>170.18228742818346</v>
      </c>
      <c r="X2381" s="50">
        <f t="shared" si="1080"/>
        <v>102597.52988755702</v>
      </c>
      <c r="Y2381" s="50">
        <f t="shared" si="1081"/>
        <v>102597.52988755702</v>
      </c>
      <c r="Z2381" s="50">
        <f t="shared" si="1082"/>
        <v>1.5805923858858351</v>
      </c>
      <c r="AA2381" s="50">
        <f t="shared" si="1083"/>
        <v>1.3435035280029597</v>
      </c>
      <c r="AB2381" s="50">
        <f t="shared" si="1084"/>
        <v>673.51660292216491</v>
      </c>
      <c r="AC2381" s="7">
        <f t="shared" si="1085"/>
        <v>0.26783789810141423</v>
      </c>
    </row>
    <row r="2382" spans="2:29">
      <c r="B2382" s="7">
        <f t="shared" si="1058"/>
        <v>0.9344668419367318</v>
      </c>
      <c r="C2382" s="7">
        <f t="shared" si="1059"/>
        <v>3.9764546465392847E-4</v>
      </c>
      <c r="D2382" s="58">
        <f t="shared" si="1060"/>
        <v>3490279.2028149175</v>
      </c>
      <c r="E2382" s="7">
        <f t="shared" si="1061"/>
        <v>506.22222114788349</v>
      </c>
      <c r="F2382" s="7">
        <f t="shared" si="1062"/>
        <v>3388954.2028149175</v>
      </c>
      <c r="G2382" s="57">
        <f t="shared" si="1063"/>
        <v>1.2312335779118102E-2</v>
      </c>
      <c r="H2382" s="61">
        <f t="shared" si="1064"/>
        <v>1.9930257257175725E-2</v>
      </c>
      <c r="I2382" s="7">
        <f t="shared" si="1065"/>
        <v>5.8139485485648512E-2</v>
      </c>
      <c r="J2382" s="58">
        <f t="shared" si="1066"/>
        <v>4.3285411997301182E-4</v>
      </c>
      <c r="K2382" s="7">
        <f t="shared" si="1067"/>
        <v>7.2805461144851832E-3</v>
      </c>
      <c r="L2382" s="7">
        <f t="shared" si="1068"/>
        <v>8.1462543544312069E-3</v>
      </c>
      <c r="M2382" s="58">
        <f t="shared" si="1069"/>
        <v>2.4438763063293623E-2</v>
      </c>
      <c r="N2382" s="58">
        <f t="shared" si="1070"/>
        <v>7.5497747476722241E-5</v>
      </c>
      <c r="O2382" s="59">
        <f t="shared" si="1071"/>
        <v>0.13410287395552789</v>
      </c>
      <c r="P2382" s="58">
        <f t="shared" si="1072"/>
        <v>2.1254610247953276E-4</v>
      </c>
      <c r="Q2382" s="58">
        <f t="shared" si="1073"/>
        <v>0.53451157217274436</v>
      </c>
      <c r="R2382" s="58">
        <f t="shared" si="1074"/>
        <v>0.5325021752295519</v>
      </c>
      <c r="S2382" s="60">
        <f t="shared" si="1075"/>
        <v>2.0093969431924652E-3</v>
      </c>
      <c r="T2382" s="58">
        <f t="shared" si="1076"/>
        <v>2.117470748983828E-4</v>
      </c>
      <c r="U2382" s="58">
        <f t="shared" si="1077"/>
        <v>3.9014375718669121E-3</v>
      </c>
      <c r="V2382" s="58">
        <f t="shared" si="1078"/>
        <v>3.7631811041014354E-4</v>
      </c>
      <c r="W2382" s="50">
        <f t="shared" si="1079"/>
        <v>170.16842817411455</v>
      </c>
      <c r="X2382" s="50">
        <f t="shared" si="1080"/>
        <v>102585.93311561881</v>
      </c>
      <c r="Y2382" s="50">
        <f t="shared" si="1081"/>
        <v>102585.93311561881</v>
      </c>
      <c r="Z2382" s="50">
        <f t="shared" si="1082"/>
        <v>1.5805692213933351</v>
      </c>
      <c r="AA2382" s="50">
        <f t="shared" si="1083"/>
        <v>1.3434838381843348</v>
      </c>
      <c r="AB2382" s="50">
        <f t="shared" si="1084"/>
        <v>673.43060454563249</v>
      </c>
      <c r="AC2382" s="7">
        <f t="shared" si="1085"/>
        <v>0.26780372408892184</v>
      </c>
    </row>
    <row r="2383" spans="2:29">
      <c r="B2383" s="7">
        <f t="shared" si="1058"/>
        <v>0.93486448740138572</v>
      </c>
      <c r="C2383" s="7">
        <f t="shared" si="1059"/>
        <v>3.9764546465392847E-4</v>
      </c>
      <c r="D2383" s="58">
        <f t="shared" si="1060"/>
        <v>3489884.1188790323</v>
      </c>
      <c r="E2383" s="7">
        <f t="shared" si="1061"/>
        <v>506.16491906517263</v>
      </c>
      <c r="F2383" s="7">
        <f t="shared" si="1062"/>
        <v>3388559.1188790323</v>
      </c>
      <c r="G2383" s="57">
        <f t="shared" si="1063"/>
        <v>1.2311891171319689E-2</v>
      </c>
      <c r="H2383" s="61">
        <f t="shared" si="1064"/>
        <v>1.9935153201657587E-2</v>
      </c>
      <c r="I2383" s="7">
        <f t="shared" si="1065"/>
        <v>5.8129693596684788E-2</v>
      </c>
      <c r="J2383" s="58">
        <f t="shared" si="1066"/>
        <v>4.3224094757458875E-4</v>
      </c>
      <c r="K2383" s="7">
        <f t="shared" si="1067"/>
        <v>7.2811081132819434E-3</v>
      </c>
      <c r="L2383" s="7">
        <f t="shared" si="1068"/>
        <v>8.1455900084311215E-3</v>
      </c>
      <c r="M2383" s="58">
        <f t="shared" si="1069"/>
        <v>2.4436770025293365E-2</v>
      </c>
      <c r="N2383" s="58">
        <f t="shared" si="1070"/>
        <v>7.5378101527354607E-5</v>
      </c>
      <c r="O2383" s="59">
        <f t="shared" si="1071"/>
        <v>0.13389035283796363</v>
      </c>
      <c r="P2383" s="58">
        <f t="shared" si="1072"/>
        <v>2.1252111756425718E-4</v>
      </c>
      <c r="Q2383" s="58">
        <f t="shared" si="1073"/>
        <v>0.53444874003332254</v>
      </c>
      <c r="R2383" s="58">
        <f t="shared" si="1074"/>
        <v>0.53244189837402478</v>
      </c>
      <c r="S2383" s="60">
        <f t="shared" si="1075"/>
        <v>2.0068416592977645E-3</v>
      </c>
      <c r="T2383" s="58">
        <f t="shared" si="1076"/>
        <v>2.1172310608015885E-4</v>
      </c>
      <c r="U2383" s="58">
        <f t="shared" si="1077"/>
        <v>3.9022355833510103E-3</v>
      </c>
      <c r="V2383" s="58">
        <f t="shared" si="1078"/>
        <v>3.7643775635951113E-4</v>
      </c>
      <c r="W2383" s="50">
        <f t="shared" si="1079"/>
        <v>170.15455054279101</v>
      </c>
      <c r="X2383" s="50">
        <f t="shared" si="1080"/>
        <v>102574.32084855746</v>
      </c>
      <c r="Y2383" s="50">
        <f t="shared" si="1081"/>
        <v>102574.32084855746</v>
      </c>
      <c r="Z2383" s="50">
        <f t="shared" si="1082"/>
        <v>1.5805460207010751</v>
      </c>
      <c r="AA2383" s="50">
        <f t="shared" si="1083"/>
        <v>1.3434641175959139</v>
      </c>
      <c r="AB2383" s="50">
        <f t="shared" si="1084"/>
        <v>673.34449126165475</v>
      </c>
      <c r="AC2383" s="7">
        <f t="shared" si="1085"/>
        <v>0.26776950437831387</v>
      </c>
    </row>
    <row r="2384" spans="2:29">
      <c r="B2384" s="7">
        <f t="shared" si="1058"/>
        <v>0.93526213286603965</v>
      </c>
      <c r="C2384" s="7">
        <f t="shared" si="1059"/>
        <v>3.9764546465392847E-4</v>
      </c>
      <c r="D2384" s="58">
        <f t="shared" si="1060"/>
        <v>3489488.5078844409</v>
      </c>
      <c r="E2384" s="7">
        <f t="shared" si="1061"/>
        <v>506.10754053905617</v>
      </c>
      <c r="F2384" s="7">
        <f t="shared" si="1062"/>
        <v>3388163.5078844409</v>
      </c>
      <c r="G2384" s="57">
        <f t="shared" si="1063"/>
        <v>1.2311445936048713E-2</v>
      </c>
      <c r="H2384" s="61">
        <f t="shared" si="1064"/>
        <v>1.9940048969343174E-2</v>
      </c>
      <c r="I2384" s="7">
        <f t="shared" si="1065"/>
        <v>5.8119902061313615E-2</v>
      </c>
      <c r="J2384" s="58">
        <f t="shared" si="1066"/>
        <v>4.3162764671678149E-4</v>
      </c>
      <c r="K2384" s="7">
        <f t="shared" si="1067"/>
        <v>7.2816694893784797E-3</v>
      </c>
      <c r="L2384" s="7">
        <f t="shared" si="1068"/>
        <v>8.1449247828120422E-3</v>
      </c>
      <c r="M2384" s="58">
        <f t="shared" si="1069"/>
        <v>2.4434774348436127E-2</v>
      </c>
      <c r="N2384" s="58">
        <f t="shared" si="1070"/>
        <v>7.5258469662403847E-5</v>
      </c>
      <c r="O2384" s="59">
        <f t="shared" si="1071"/>
        <v>0.13367785673784482</v>
      </c>
      <c r="P2384" s="58">
        <f t="shared" si="1072"/>
        <v>2.124961001188086E-4</v>
      </c>
      <c r="Q2384" s="58">
        <f t="shared" si="1073"/>
        <v>0.53438582608692475</v>
      </c>
      <c r="R2384" s="58">
        <f t="shared" si="1074"/>
        <v>0.53238154110661906</v>
      </c>
      <c r="S2384" s="60">
        <f t="shared" si="1075"/>
        <v>2.0042849803056928E-3</v>
      </c>
      <c r="T2384" s="58">
        <f t="shared" si="1076"/>
        <v>2.1169910528651606E-4</v>
      </c>
      <c r="U2384" s="58">
        <f t="shared" si="1077"/>
        <v>3.9030325781833027E-3</v>
      </c>
      <c r="V2384" s="58">
        <f t="shared" si="1078"/>
        <v>3.7655738822446193E-4</v>
      </c>
      <c r="W2384" s="50">
        <f t="shared" si="1079"/>
        <v>170.14065453696372</v>
      </c>
      <c r="X2384" s="50">
        <f t="shared" si="1080"/>
        <v>102562.69309023996</v>
      </c>
      <c r="Y2384" s="50">
        <f t="shared" si="1081"/>
        <v>102562.69309023996</v>
      </c>
      <c r="Z2384" s="50">
        <f t="shared" si="1082"/>
        <v>1.580522783793973</v>
      </c>
      <c r="AA2384" s="50">
        <f t="shared" si="1083"/>
        <v>1.343444366224877</v>
      </c>
      <c r="AB2384" s="50">
        <f t="shared" si="1084"/>
        <v>673.25826309890851</v>
      </c>
      <c r="AC2384" s="7">
        <f t="shared" si="1085"/>
        <v>0.26773523898098306</v>
      </c>
    </row>
    <row r="2385" spans="2:29">
      <c r="B2385" s="7">
        <f t="shared" si="1058"/>
        <v>0.93565977833069358</v>
      </c>
      <c r="C2385" s="7">
        <f t="shared" si="1059"/>
        <v>3.9764546465392847E-4</v>
      </c>
      <c r="D2385" s="58">
        <f t="shared" si="1060"/>
        <v>3489092.3699629786</v>
      </c>
      <c r="E2385" s="7">
        <f t="shared" si="1061"/>
        <v>506.05008558865512</v>
      </c>
      <c r="F2385" s="7">
        <f t="shared" si="1062"/>
        <v>3387767.3699629786</v>
      </c>
      <c r="G2385" s="57">
        <f t="shared" si="1063"/>
        <v>1.2311000073309626E-2</v>
      </c>
      <c r="H2385" s="61">
        <f t="shared" si="1064"/>
        <v>1.9944944559982976E-2</v>
      </c>
      <c r="I2385" s="7">
        <f t="shared" si="1065"/>
        <v>5.811011088003401E-2</v>
      </c>
      <c r="J2385" s="58">
        <f t="shared" si="1066"/>
        <v>4.3101421744717346E-4</v>
      </c>
      <c r="K2385" s="7">
        <f t="shared" si="1067"/>
        <v>7.2822302428114903E-3</v>
      </c>
      <c r="L2385" s="7">
        <f t="shared" si="1068"/>
        <v>8.1442586777058373E-3</v>
      </c>
      <c r="M2385" s="58">
        <f t="shared" si="1069"/>
        <v>2.4432776033117512E-2</v>
      </c>
      <c r="N2385" s="58">
        <f t="shared" si="1070"/>
        <v>7.5138851900179019E-5</v>
      </c>
      <c r="O2385" s="59">
        <f t="shared" si="1071"/>
        <v>0.13346538568769298</v>
      </c>
      <c r="P2385" s="58">
        <f t="shared" si="1072"/>
        <v>2.1247105015184675E-4</v>
      </c>
      <c r="Q2385" s="58">
        <f t="shared" si="1073"/>
        <v>0.53432283035532835</v>
      </c>
      <c r="R2385" s="58">
        <f t="shared" si="1074"/>
        <v>0.53232110344744865</v>
      </c>
      <c r="S2385" s="60">
        <f t="shared" si="1075"/>
        <v>2.0017269078796973E-3</v>
      </c>
      <c r="T2385" s="58">
        <f t="shared" si="1076"/>
        <v>2.1167507252545264E-4</v>
      </c>
      <c r="U2385" s="58">
        <f t="shared" si="1077"/>
        <v>3.9038285558096963E-3</v>
      </c>
      <c r="V2385" s="58">
        <f t="shared" si="1078"/>
        <v>3.7667700598668674E-4</v>
      </c>
      <c r="W2385" s="50">
        <f t="shared" si="1079"/>
        <v>170.12674015938723</v>
      </c>
      <c r="X2385" s="50">
        <f t="shared" si="1080"/>
        <v>102551.04984454118</v>
      </c>
      <c r="Y2385" s="50">
        <f t="shared" si="1081"/>
        <v>102551.04984454118</v>
      </c>
      <c r="Z2385" s="50">
        <f t="shared" si="1082"/>
        <v>1.5804995106569255</v>
      </c>
      <c r="AA2385" s="50">
        <f t="shared" si="1083"/>
        <v>1.3434245840583867</v>
      </c>
      <c r="AB2385" s="50">
        <f t="shared" si="1084"/>
        <v>673.17192008612881</v>
      </c>
      <c r="AC2385" s="7">
        <f t="shared" si="1085"/>
        <v>0.2677009279083441</v>
      </c>
    </row>
    <row r="2386" spans="2:29">
      <c r="B2386" s="7">
        <f t="shared" si="1058"/>
        <v>0.93605742379534751</v>
      </c>
      <c r="C2386" s="7">
        <f t="shared" si="1059"/>
        <v>3.9764546465392847E-4</v>
      </c>
      <c r="D2386" s="58">
        <f t="shared" si="1060"/>
        <v>3488695.7052466664</v>
      </c>
      <c r="E2386" s="7">
        <f t="shared" si="1061"/>
        <v>505.99255423311752</v>
      </c>
      <c r="F2386" s="7">
        <f t="shared" si="1062"/>
        <v>3387370.7052466664</v>
      </c>
      <c r="G2386" s="57">
        <f t="shared" si="1063"/>
        <v>1.2310553583106907E-2</v>
      </c>
      <c r="H2386" s="61">
        <f t="shared" si="1064"/>
        <v>1.9949839973327482E-2</v>
      </c>
      <c r="I2386" s="7">
        <f t="shared" si="1065"/>
        <v>5.8100320053344999E-2</v>
      </c>
      <c r="J2386" s="58">
        <f t="shared" si="1066"/>
        <v>4.3040065981337825E-4</v>
      </c>
      <c r="K2386" s="7">
        <f t="shared" si="1067"/>
        <v>7.2827903736177885E-3</v>
      </c>
      <c r="L2386" s="7">
        <f t="shared" si="1068"/>
        <v>8.1435916932445455E-3</v>
      </c>
      <c r="M2386" s="58">
        <f t="shared" si="1069"/>
        <v>2.4430775079733638E-2</v>
      </c>
      <c r="N2386" s="58">
        <f t="shared" si="1070"/>
        <v>7.5019248258984423E-5</v>
      </c>
      <c r="O2386" s="59">
        <f t="shared" si="1071"/>
        <v>0.13325293972002109</v>
      </c>
      <c r="P2386" s="58">
        <f t="shared" si="1072"/>
        <v>2.1244596767189261E-4</v>
      </c>
      <c r="Q2386" s="58">
        <f t="shared" si="1073"/>
        <v>0.53425975285996208</v>
      </c>
      <c r="R2386" s="58">
        <f t="shared" si="1074"/>
        <v>0.53226058541665544</v>
      </c>
      <c r="S2386" s="60">
        <f t="shared" si="1075"/>
        <v>1.9991674433066375E-3</v>
      </c>
      <c r="T2386" s="58">
        <f t="shared" si="1076"/>
        <v>2.1165100780497795E-4</v>
      </c>
      <c r="U2386" s="58">
        <f t="shared" si="1077"/>
        <v>3.9046235156766115E-3</v>
      </c>
      <c r="V2386" s="58">
        <f t="shared" si="1078"/>
        <v>3.7679660962788137E-4</v>
      </c>
      <c r="W2386" s="50">
        <f t="shared" si="1079"/>
        <v>170.11280741281976</v>
      </c>
      <c r="X2386" s="50">
        <f t="shared" si="1080"/>
        <v>102539.3911153415</v>
      </c>
      <c r="Y2386" s="50">
        <f t="shared" si="1081"/>
        <v>102539.3911153415</v>
      </c>
      <c r="Z2386" s="50">
        <f t="shared" si="1082"/>
        <v>1.5804762012748048</v>
      </c>
      <c r="AA2386" s="50">
        <f t="shared" si="1083"/>
        <v>1.3434047710835841</v>
      </c>
      <c r="AB2386" s="50">
        <f t="shared" si="1084"/>
        <v>673.08546225209113</v>
      </c>
      <c r="AC2386" s="7">
        <f t="shared" si="1085"/>
        <v>0.26766657117183146</v>
      </c>
    </row>
    <row r="2387" spans="2:29">
      <c r="B2387" s="7">
        <f t="shared" si="1058"/>
        <v>0.93645506926000144</v>
      </c>
      <c r="C2387" s="7">
        <f t="shared" si="1059"/>
        <v>3.9764546465392847E-4</v>
      </c>
      <c r="D2387" s="58">
        <f t="shared" si="1060"/>
        <v>3488298.5138675766</v>
      </c>
      <c r="E2387" s="7">
        <f t="shared" si="1061"/>
        <v>505.93494649159885</v>
      </c>
      <c r="F2387" s="7">
        <f t="shared" si="1062"/>
        <v>3386973.5138675766</v>
      </c>
      <c r="G2387" s="57">
        <f t="shared" si="1063"/>
        <v>1.2310106465444896E-2</v>
      </c>
      <c r="H2387" s="61">
        <f t="shared" si="1064"/>
        <v>1.9954735209127182E-2</v>
      </c>
      <c r="I2387" s="7">
        <f t="shared" si="1065"/>
        <v>5.8090529581745598E-2</v>
      </c>
      <c r="J2387" s="58">
        <f t="shared" si="1066"/>
        <v>4.2978697386303935E-4</v>
      </c>
      <c r="K2387" s="7">
        <f t="shared" si="1067"/>
        <v>7.2833498818343136E-3</v>
      </c>
      <c r="L2387" s="7">
        <f t="shared" si="1068"/>
        <v>8.1429238295603924E-3</v>
      </c>
      <c r="M2387" s="58">
        <f t="shared" si="1069"/>
        <v>2.4428771488681177E-2</v>
      </c>
      <c r="N2387" s="58">
        <f t="shared" si="1070"/>
        <v>7.489965875711944E-5</v>
      </c>
      <c r="O2387" s="59">
        <f t="shared" si="1071"/>
        <v>0.1330405188673334</v>
      </c>
      <c r="P2387" s="58">
        <f t="shared" si="1072"/>
        <v>2.1242085268768918E-4</v>
      </c>
      <c r="Q2387" s="58">
        <f t="shared" si="1073"/>
        <v>0.5341965936228128</v>
      </c>
      <c r="R2387" s="58">
        <f t="shared" si="1074"/>
        <v>0.53219998703438931</v>
      </c>
      <c r="S2387" s="60">
        <f t="shared" si="1075"/>
        <v>1.9966065884234885E-3</v>
      </c>
      <c r="T2387" s="58">
        <f t="shared" si="1076"/>
        <v>2.1162691113310445E-4</v>
      </c>
      <c r="U2387" s="58">
        <f t="shared" si="1077"/>
        <v>3.9054174572311965E-3</v>
      </c>
      <c r="V2387" s="58">
        <f t="shared" si="1078"/>
        <v>3.7691619912974631E-4</v>
      </c>
      <c r="W2387" s="50">
        <f t="shared" si="1079"/>
        <v>170.09885630002333</v>
      </c>
      <c r="X2387" s="50">
        <f t="shared" si="1080"/>
        <v>102527.71690652274</v>
      </c>
      <c r="Y2387" s="50">
        <f t="shared" si="1081"/>
        <v>102527.71690652274</v>
      </c>
      <c r="Z2387" s="50">
        <f t="shared" si="1082"/>
        <v>1.5804528556324493</v>
      </c>
      <c r="AA2387" s="50">
        <f t="shared" si="1083"/>
        <v>1.343384927287582</v>
      </c>
      <c r="AB2387" s="50">
        <f t="shared" si="1084"/>
        <v>672.99888962558225</v>
      </c>
      <c r="AC2387" s="7">
        <f t="shared" si="1085"/>
        <v>0.26763216878288976</v>
      </c>
    </row>
    <row r="2388" spans="2:29">
      <c r="B2388" s="7">
        <f t="shared" si="1058"/>
        <v>0.93685271472465537</v>
      </c>
      <c r="C2388" s="7">
        <f t="shared" si="1059"/>
        <v>3.9764546465392847E-4</v>
      </c>
      <c r="D2388" s="58">
        <f t="shared" si="1060"/>
        <v>3487900.7959580212</v>
      </c>
      <c r="E2388" s="7">
        <f t="shared" si="1061"/>
        <v>505.87726238328941</v>
      </c>
      <c r="F2388" s="7">
        <f t="shared" si="1062"/>
        <v>3386575.7959580212</v>
      </c>
      <c r="G2388" s="57">
        <f t="shared" si="1063"/>
        <v>1.2309658720328008E-2</v>
      </c>
      <c r="H2388" s="61">
        <f t="shared" si="1064"/>
        <v>1.9959630267132572E-2</v>
      </c>
      <c r="I2388" s="7">
        <f t="shared" si="1065"/>
        <v>5.8080739465734818E-2</v>
      </c>
      <c r="J2388" s="58">
        <f t="shared" si="1066"/>
        <v>4.2917315964382955E-4</v>
      </c>
      <c r="K2388" s="7">
        <f t="shared" si="1067"/>
        <v>7.2839087674981279E-3</v>
      </c>
      <c r="L2388" s="7">
        <f t="shared" si="1068"/>
        <v>8.1422550867857879E-3</v>
      </c>
      <c r="M2388" s="58">
        <f t="shared" si="1069"/>
        <v>2.4426765260357364E-2</v>
      </c>
      <c r="N2388" s="58">
        <f t="shared" si="1070"/>
        <v>7.4780083412878437E-5</v>
      </c>
      <c r="O2388" s="59">
        <f t="shared" si="1071"/>
        <v>0.13282812316212533</v>
      </c>
      <c r="P2388" s="58">
        <f t="shared" si="1072"/>
        <v>2.1239570520806272E-4</v>
      </c>
      <c r="Q2388" s="58">
        <f t="shared" si="1073"/>
        <v>0.53413335266607675</v>
      </c>
      <c r="R2388" s="58">
        <f t="shared" si="1074"/>
        <v>0.53213930832083667</v>
      </c>
      <c r="S2388" s="60">
        <f t="shared" si="1075"/>
        <v>1.9940443452400869E-3</v>
      </c>
      <c r="T2388" s="58">
        <f t="shared" si="1076"/>
        <v>2.1160278251785921E-4</v>
      </c>
      <c r="U2388" s="58">
        <f t="shared" si="1077"/>
        <v>3.9062103799214006E-3</v>
      </c>
      <c r="V2388" s="58">
        <f t="shared" si="1078"/>
        <v>3.7703577447398734E-4</v>
      </c>
      <c r="W2388" s="50">
        <f t="shared" si="1079"/>
        <v>170.08488682376395</v>
      </c>
      <c r="X2388" s="50">
        <f t="shared" si="1080"/>
        <v>102516.02722197383</v>
      </c>
      <c r="Y2388" s="50">
        <f t="shared" si="1081"/>
        <v>102516.02722197383</v>
      </c>
      <c r="Z2388" s="50">
        <f t="shared" si="1082"/>
        <v>1.5804294737146758</v>
      </c>
      <c r="AA2388" s="50">
        <f t="shared" si="1083"/>
        <v>1.3433650526574743</v>
      </c>
      <c r="AB2388" s="50">
        <f t="shared" si="1084"/>
        <v>672.91220223544121</v>
      </c>
      <c r="AC2388" s="7">
        <f t="shared" si="1085"/>
        <v>0.26759772075297644</v>
      </c>
    </row>
    <row r="2389" spans="2:29">
      <c r="B2389" s="7">
        <f t="shared" si="1058"/>
        <v>0.9372503601893093</v>
      </c>
      <c r="C2389" s="7">
        <f t="shared" si="1059"/>
        <v>3.9764546465392847E-4</v>
      </c>
      <c r="D2389" s="58">
        <f t="shared" si="1060"/>
        <v>3487502.5516506177</v>
      </c>
      <c r="E2389" s="7">
        <f t="shared" si="1061"/>
        <v>505.81950192742369</v>
      </c>
      <c r="F2389" s="7">
        <f t="shared" si="1062"/>
        <v>3386177.5516506177</v>
      </c>
      <c r="G2389" s="57">
        <f t="shared" si="1063"/>
        <v>1.2309210347760823E-2</v>
      </c>
      <c r="H2389" s="61">
        <f t="shared" si="1064"/>
        <v>1.996452514709415E-2</v>
      </c>
      <c r="I2389" s="7">
        <f t="shared" si="1065"/>
        <v>5.8070949705811663E-2</v>
      </c>
      <c r="J2389" s="58">
        <f t="shared" si="1066"/>
        <v>4.2855921720345191E-4</v>
      </c>
      <c r="K2389" s="7">
        <f t="shared" si="1067"/>
        <v>7.2844670306464049E-3</v>
      </c>
      <c r="L2389" s="7">
        <f t="shared" si="1068"/>
        <v>8.1415854650533082E-3</v>
      </c>
      <c r="M2389" s="58">
        <f t="shared" si="1069"/>
        <v>2.4424756395159924E-2</v>
      </c>
      <c r="N2389" s="58">
        <f t="shared" si="1070"/>
        <v>7.4660522244551024E-5</v>
      </c>
      <c r="O2389" s="59">
        <f t="shared" si="1071"/>
        <v>0.13261575263688374</v>
      </c>
      <c r="P2389" s="58">
        <f t="shared" si="1072"/>
        <v>2.1237052524158972E-4</v>
      </c>
      <c r="Q2389" s="58">
        <f t="shared" si="1073"/>
        <v>0.53407003001132214</v>
      </c>
      <c r="R2389" s="58">
        <f t="shared" si="1074"/>
        <v>0.53207854929623088</v>
      </c>
      <c r="S2389" s="60">
        <f t="shared" si="1075"/>
        <v>1.9914807150912539E-3</v>
      </c>
      <c r="T2389" s="58">
        <f t="shared" si="1076"/>
        <v>2.1157862196728792E-4</v>
      </c>
      <c r="U2389" s="58">
        <f t="shared" si="1077"/>
        <v>3.9070022831957018E-3</v>
      </c>
      <c r="V2389" s="58">
        <f t="shared" si="1078"/>
        <v>3.7715533564231473E-4</v>
      </c>
      <c r="W2389" s="50">
        <f t="shared" si="1079"/>
        <v>170.07089898681096</v>
      </c>
      <c r="X2389" s="50">
        <f t="shared" si="1080"/>
        <v>102504.32206559264</v>
      </c>
      <c r="Y2389" s="50">
        <f t="shared" si="1081"/>
        <v>102504.32206559264</v>
      </c>
      <c r="Z2389" s="50">
        <f t="shared" si="1082"/>
        <v>1.5804060555062824</v>
      </c>
      <c r="AA2389" s="50">
        <f t="shared" si="1083"/>
        <v>1.3433451471803399</v>
      </c>
      <c r="AB2389" s="50">
        <f t="shared" si="1084"/>
        <v>672.82540011057347</v>
      </c>
      <c r="AC2389" s="7">
        <f t="shared" si="1085"/>
        <v>0.26756322709357233</v>
      </c>
    </row>
    <row r="2390" spans="2:29">
      <c r="B2390" s="7">
        <f t="shared" si="1058"/>
        <v>0.93764800565396322</v>
      </c>
      <c r="C2390" s="7">
        <f t="shared" si="1059"/>
        <v>3.9764546465392847E-4</v>
      </c>
      <c r="D2390" s="58">
        <f t="shared" si="1060"/>
        <v>3487103.7810780504</v>
      </c>
      <c r="E2390" s="7">
        <f t="shared" si="1061"/>
        <v>505.76166514324586</v>
      </c>
      <c r="F2390" s="7">
        <f t="shared" si="1062"/>
        <v>3385778.7810780504</v>
      </c>
      <c r="G2390" s="57">
        <f t="shared" si="1063"/>
        <v>1.2308761347747789E-2</v>
      </c>
      <c r="H2390" s="61">
        <f t="shared" si="1064"/>
        <v>1.996941984876241E-2</v>
      </c>
      <c r="I2390" s="7">
        <f t="shared" si="1065"/>
        <v>5.8061160302475143E-2</v>
      </c>
      <c r="J2390" s="58">
        <f t="shared" si="1066"/>
        <v>4.2794514658963967E-4</v>
      </c>
      <c r="K2390" s="7">
        <f t="shared" si="1067"/>
        <v>7.2850246713164497E-3</v>
      </c>
      <c r="L2390" s="7">
        <f t="shared" si="1068"/>
        <v>8.1409149644957289E-3</v>
      </c>
      <c r="M2390" s="58">
        <f t="shared" si="1069"/>
        <v>2.4422744893487187E-2</v>
      </c>
      <c r="N2390" s="58">
        <f t="shared" si="1070"/>
        <v>7.4540975270421863E-5</v>
      </c>
      <c r="O2390" s="59">
        <f t="shared" si="1071"/>
        <v>0.13240340732408684</v>
      </c>
      <c r="P2390" s="58">
        <f t="shared" si="1072"/>
        <v>2.1234531279690216E-4</v>
      </c>
      <c r="Q2390" s="58">
        <f t="shared" si="1073"/>
        <v>0.53400662568025681</v>
      </c>
      <c r="R2390" s="58">
        <f t="shared" si="1074"/>
        <v>0.53201770998081488</v>
      </c>
      <c r="S2390" s="60">
        <f t="shared" si="1075"/>
        <v>1.9889156994419288E-3</v>
      </c>
      <c r="T2390" s="58">
        <f t="shared" si="1076"/>
        <v>2.1155442948944008E-4</v>
      </c>
      <c r="U2390" s="58">
        <f t="shared" si="1077"/>
        <v>3.9077931665031642E-3</v>
      </c>
      <c r="V2390" s="58">
        <f t="shared" si="1078"/>
        <v>3.7727488261644389E-4</v>
      </c>
      <c r="W2390" s="50">
        <f t="shared" si="1079"/>
        <v>170.05689279193797</v>
      </c>
      <c r="X2390" s="50">
        <f t="shared" si="1080"/>
        <v>102492.60144127901</v>
      </c>
      <c r="Y2390" s="50">
        <f t="shared" si="1081"/>
        <v>102492.60144127901</v>
      </c>
      <c r="Z2390" s="50">
        <f t="shared" si="1082"/>
        <v>1.5803826009920352</v>
      </c>
      <c r="AA2390" s="50">
        <f t="shared" si="1083"/>
        <v>1.3433252108432299</v>
      </c>
      <c r="AB2390" s="50">
        <f t="shared" si="1084"/>
        <v>672.73848327989924</v>
      </c>
      <c r="AC2390" s="7">
        <f t="shared" si="1085"/>
        <v>0.26752868781617445</v>
      </c>
    </row>
    <row r="2391" spans="2:29">
      <c r="B2391" s="7">
        <f t="shared" si="1058"/>
        <v>0.93804565111861715</v>
      </c>
      <c r="C2391" s="7">
        <f t="shared" si="1059"/>
        <v>3.9764546465392847E-4</v>
      </c>
      <c r="D2391" s="58">
        <f t="shared" si="1060"/>
        <v>3486704.4843731141</v>
      </c>
      <c r="E2391" s="7">
        <f t="shared" si="1061"/>
        <v>505.70375205001631</v>
      </c>
      <c r="F2391" s="7">
        <f t="shared" si="1062"/>
        <v>3385379.4843731141</v>
      </c>
      <c r="G2391" s="57">
        <f t="shared" si="1063"/>
        <v>1.2308311720293298E-2</v>
      </c>
      <c r="H2391" s="61">
        <f t="shared" si="1064"/>
        <v>1.997431437188785E-2</v>
      </c>
      <c r="I2391" s="7">
        <f t="shared" si="1065"/>
        <v>5.8051371256224261E-2</v>
      </c>
      <c r="J2391" s="58">
        <f t="shared" si="1066"/>
        <v>4.2733094785015542E-4</v>
      </c>
      <c r="K2391" s="7">
        <f t="shared" si="1067"/>
        <v>7.2855816895456811E-3</v>
      </c>
      <c r="L2391" s="7">
        <f t="shared" si="1068"/>
        <v>8.1402435852459924E-3</v>
      </c>
      <c r="M2391" s="58">
        <f t="shared" si="1069"/>
        <v>2.4420730755737977E-2</v>
      </c>
      <c r="N2391" s="58">
        <f t="shared" si="1070"/>
        <v>7.442144250877074E-5</v>
      </c>
      <c r="O2391" s="59">
        <f t="shared" si="1071"/>
        <v>0.13219108725620402</v>
      </c>
      <c r="P2391" s="58">
        <f t="shared" si="1072"/>
        <v>2.1232006788282631E-4</v>
      </c>
      <c r="Q2391" s="58">
        <f t="shared" si="1073"/>
        <v>0.5339431396950769</v>
      </c>
      <c r="R2391" s="58">
        <f t="shared" si="1074"/>
        <v>0.53195679039484911</v>
      </c>
      <c r="S2391" s="60">
        <f t="shared" si="1075"/>
        <v>1.9863493002277854E-3</v>
      </c>
      <c r="T2391" s="58">
        <f t="shared" si="1076"/>
        <v>2.1153020509237221E-4</v>
      </c>
      <c r="U2391" s="58">
        <f t="shared" si="1077"/>
        <v>3.9085830292936181E-3</v>
      </c>
      <c r="V2391" s="58">
        <f t="shared" si="1078"/>
        <v>3.7739441537809501E-4</v>
      </c>
      <c r="W2391" s="50">
        <f t="shared" si="1079"/>
        <v>170.04286824192201</v>
      </c>
      <c r="X2391" s="50">
        <f t="shared" si="1080"/>
        <v>102480.86535293603</v>
      </c>
      <c r="Y2391" s="50">
        <f t="shared" si="1081"/>
        <v>102480.86535293603</v>
      </c>
      <c r="Z2391" s="50">
        <f t="shared" si="1082"/>
        <v>1.5803591101566703</v>
      </c>
      <c r="AA2391" s="50">
        <f t="shared" si="1083"/>
        <v>1.3433052436331696</v>
      </c>
      <c r="AB2391" s="50">
        <f t="shared" si="1084"/>
        <v>672.65145177236286</v>
      </c>
      <c r="AC2391" s="7">
        <f t="shared" si="1085"/>
        <v>0.2674941029322877</v>
      </c>
    </row>
    <row r="2392" spans="2:29">
      <c r="B2392" s="7">
        <f t="shared" si="1058"/>
        <v>0.93844329658327108</v>
      </c>
      <c r="C2392" s="7">
        <f t="shared" si="1059"/>
        <v>3.9764546465392847E-4</v>
      </c>
      <c r="D2392" s="58">
        <f t="shared" si="1060"/>
        <v>3486304.6616688762</v>
      </c>
      <c r="E2392" s="7">
        <f t="shared" si="1061"/>
        <v>505.64576266703472</v>
      </c>
      <c r="F2392" s="7">
        <f t="shared" si="1062"/>
        <v>3384979.6616688762</v>
      </c>
      <c r="G2392" s="57">
        <f t="shared" si="1063"/>
        <v>1.2307861465401849E-2</v>
      </c>
      <c r="H2392" s="61">
        <f t="shared" si="1064"/>
        <v>1.9979208716220973E-2</v>
      </c>
      <c r="I2392" s="7">
        <f t="shared" si="1065"/>
        <v>5.8041582567558016E-2</v>
      </c>
      <c r="J2392" s="58">
        <f t="shared" si="1066"/>
        <v>4.2671662103279208E-4</v>
      </c>
      <c r="K2392" s="7">
        <f t="shared" si="1067"/>
        <v>7.2861380853716379E-3</v>
      </c>
      <c r="L2392" s="7">
        <f t="shared" si="1068"/>
        <v>8.1395713274372214E-3</v>
      </c>
      <c r="M2392" s="58">
        <f t="shared" si="1069"/>
        <v>2.4418713982311664E-2</v>
      </c>
      <c r="N2392" s="58">
        <f t="shared" si="1070"/>
        <v>7.4301923977872504E-5</v>
      </c>
      <c r="O2392" s="59">
        <f t="shared" si="1071"/>
        <v>0.13197879246569605</v>
      </c>
      <c r="P2392" s="58">
        <f t="shared" si="1072"/>
        <v>2.122947905079664E-4</v>
      </c>
      <c r="Q2392" s="58">
        <f t="shared" si="1073"/>
        <v>0.53387957207742054</v>
      </c>
      <c r="R2392" s="58">
        <f t="shared" si="1074"/>
        <v>0.53189579055863512</v>
      </c>
      <c r="S2392" s="60">
        <f t="shared" si="1075"/>
        <v>1.9837815187854213E-3</v>
      </c>
      <c r="T2392" s="58">
        <f t="shared" si="1076"/>
        <v>2.1150594878415708E-4</v>
      </c>
      <c r="U2392" s="58">
        <f t="shared" si="1077"/>
        <v>3.9093718710174275E-3</v>
      </c>
      <c r="V2392" s="58">
        <f t="shared" si="1078"/>
        <v>3.7751393390899327E-4</v>
      </c>
      <c r="W2392" s="50">
        <f t="shared" si="1079"/>
        <v>170.02882533954391</v>
      </c>
      <c r="X2392" s="50">
        <f t="shared" si="1080"/>
        <v>102469.11380447481</v>
      </c>
      <c r="Y2392" s="50">
        <f t="shared" si="1081"/>
        <v>102469.11380447481</v>
      </c>
      <c r="Z2392" s="50">
        <f t="shared" si="1082"/>
        <v>1.5803355829849037</v>
      </c>
      <c r="AA2392" s="50">
        <f t="shared" si="1083"/>
        <v>1.3432852455371682</v>
      </c>
      <c r="AB2392" s="50">
        <f t="shared" si="1084"/>
        <v>672.56430561696789</v>
      </c>
      <c r="AC2392" s="7">
        <f t="shared" si="1085"/>
        <v>0.26745947245343338</v>
      </c>
    </row>
    <row r="2393" spans="2:29">
      <c r="B2393" s="7">
        <f t="shared" si="1058"/>
        <v>0.93884094204792501</v>
      </c>
      <c r="C2393" s="7">
        <f t="shared" si="1059"/>
        <v>3.9764546465392847E-4</v>
      </c>
      <c r="D2393" s="58">
        <f t="shared" si="1060"/>
        <v>3485904.3130984735</v>
      </c>
      <c r="E2393" s="7">
        <f t="shared" si="1061"/>
        <v>505.58769701361103</v>
      </c>
      <c r="F2393" s="7">
        <f t="shared" si="1062"/>
        <v>3384579.3130984735</v>
      </c>
      <c r="G2393" s="57">
        <f t="shared" si="1063"/>
        <v>1.2307410583077837E-2</v>
      </c>
      <c r="H2393" s="61">
        <f t="shared" si="1064"/>
        <v>1.998410288151228E-2</v>
      </c>
      <c r="I2393" s="7">
        <f t="shared" si="1065"/>
        <v>5.8031794236975402E-2</v>
      </c>
      <c r="J2393" s="58">
        <f t="shared" si="1066"/>
        <v>4.2610216618537225E-4</v>
      </c>
      <c r="K2393" s="7">
        <f t="shared" si="1067"/>
        <v>7.286693858831985E-3</v>
      </c>
      <c r="L2393" s="7">
        <f t="shared" si="1068"/>
        <v>8.1388981912027293E-3</v>
      </c>
      <c r="M2393" s="58">
        <f t="shared" si="1069"/>
        <v>2.4416694573608188E-2</v>
      </c>
      <c r="N2393" s="58">
        <f t="shared" si="1070"/>
        <v>7.4182419695997061E-5</v>
      </c>
      <c r="O2393" s="59">
        <f t="shared" si="1071"/>
        <v>0.13176652298501479</v>
      </c>
      <c r="P2393" s="58">
        <f t="shared" si="1072"/>
        <v>2.1226948068125973E-4</v>
      </c>
      <c r="Q2393" s="58">
        <f t="shared" si="1073"/>
        <v>0.5338159228497632</v>
      </c>
      <c r="R2393" s="58">
        <f t="shared" si="1074"/>
        <v>0.53183471049248521</v>
      </c>
      <c r="S2393" s="60">
        <f t="shared" si="1075"/>
        <v>1.9812123572779949E-3</v>
      </c>
      <c r="T2393" s="58">
        <f t="shared" si="1076"/>
        <v>2.1148166057287181E-4</v>
      </c>
      <c r="U2393" s="58">
        <f t="shared" si="1077"/>
        <v>3.9101596911258153E-3</v>
      </c>
      <c r="V2393" s="58">
        <f t="shared" si="1078"/>
        <v>3.7763343819086873E-4</v>
      </c>
      <c r="W2393" s="50">
        <f t="shared" si="1079"/>
        <v>170.0147640875885</v>
      </c>
      <c r="X2393" s="50">
        <f t="shared" si="1080"/>
        <v>102457.3467998085</v>
      </c>
      <c r="Y2393" s="50">
        <f t="shared" si="1081"/>
        <v>102457.3467998085</v>
      </c>
      <c r="Z2393" s="50">
        <f t="shared" si="1082"/>
        <v>1.5803120194614191</v>
      </c>
      <c r="AA2393" s="50">
        <f t="shared" si="1083"/>
        <v>1.3432652165422061</v>
      </c>
      <c r="AB2393" s="50">
        <f t="shared" si="1084"/>
        <v>672.47704484273277</v>
      </c>
      <c r="AC2393" s="7">
        <f t="shared" si="1085"/>
        <v>0.26742479639114758</v>
      </c>
    </row>
    <row r="2394" spans="2:29">
      <c r="B2394" s="7">
        <f t="shared" si="1058"/>
        <v>0.93923858751257894</v>
      </c>
      <c r="C2394" s="7">
        <f t="shared" si="1059"/>
        <v>3.9764546465392847E-4</v>
      </c>
      <c r="D2394" s="58">
        <f t="shared" si="1060"/>
        <v>3485503.4387953952</v>
      </c>
      <c r="E2394" s="7">
        <f t="shared" si="1061"/>
        <v>505.52955510910613</v>
      </c>
      <c r="F2394" s="7">
        <f t="shared" si="1062"/>
        <v>3384178.4387953952</v>
      </c>
      <c r="G2394" s="57">
        <f t="shared" si="1063"/>
        <v>1.2306959073325862E-2</v>
      </c>
      <c r="H2394" s="61">
        <f t="shared" si="1064"/>
        <v>1.9988996867512276E-2</v>
      </c>
      <c r="I2394" s="7">
        <f t="shared" si="1065"/>
        <v>5.8022006264975411E-2</v>
      </c>
      <c r="J2394" s="58">
        <f t="shared" si="1066"/>
        <v>4.2548758335574815E-4</v>
      </c>
      <c r="K2394" s="7">
        <f t="shared" si="1067"/>
        <v>7.2872490099645023E-3</v>
      </c>
      <c r="L2394" s="7">
        <f t="shared" si="1068"/>
        <v>8.1382241766759979E-3</v>
      </c>
      <c r="M2394" s="58">
        <f t="shared" si="1069"/>
        <v>2.4414672530027992E-2</v>
      </c>
      <c r="N2394" s="58">
        <f t="shared" si="1070"/>
        <v>7.4062929681409408E-5</v>
      </c>
      <c r="O2394" s="59">
        <f t="shared" si="1071"/>
        <v>0.13155427884660345</v>
      </c>
      <c r="P2394" s="58">
        <f t="shared" si="1072"/>
        <v>2.1224413841133827E-4</v>
      </c>
      <c r="Q2394" s="58">
        <f t="shared" si="1073"/>
        <v>0.53375219203381263</v>
      </c>
      <c r="R2394" s="58">
        <f t="shared" si="1074"/>
        <v>0.53177355021676553</v>
      </c>
      <c r="S2394" s="60">
        <f t="shared" si="1075"/>
        <v>1.9786418170470998E-3</v>
      </c>
      <c r="T2394" s="58">
        <f t="shared" si="1076"/>
        <v>2.1145734046661491E-4</v>
      </c>
      <c r="U2394" s="58">
        <f t="shared" si="1077"/>
        <v>3.9109464890705386E-3</v>
      </c>
      <c r="V2394" s="58">
        <f t="shared" si="1078"/>
        <v>3.7775292820545637E-4</v>
      </c>
      <c r="W2394" s="50">
        <f t="shared" si="1079"/>
        <v>170.00068448884409</v>
      </c>
      <c r="X2394" s="50">
        <f t="shared" si="1080"/>
        <v>102445.56434286058</v>
      </c>
      <c r="Y2394" s="50">
        <f t="shared" si="1081"/>
        <v>102445.56434286058</v>
      </c>
      <c r="Z2394" s="50">
        <f t="shared" si="1082"/>
        <v>1.5802884195708844</v>
      </c>
      <c r="AA2394" s="50">
        <f t="shared" si="1083"/>
        <v>1.3432451566352517</v>
      </c>
      <c r="AB2394" s="50">
        <f t="shared" si="1084"/>
        <v>672.38966947875349</v>
      </c>
      <c r="AC2394" s="7">
        <f t="shared" si="1085"/>
        <v>0.26739007475698473</v>
      </c>
    </row>
    <row r="2395" spans="2:29">
      <c r="B2395" s="7">
        <f t="shared" si="1058"/>
        <v>0.93963623297723287</v>
      </c>
      <c r="C2395" s="7">
        <f t="shared" si="1059"/>
        <v>3.9764546465392847E-4</v>
      </c>
      <c r="D2395" s="58">
        <f t="shared" si="1060"/>
        <v>3485102.0388931972</v>
      </c>
      <c r="E2395" s="7">
        <f t="shared" si="1061"/>
        <v>505.47133697289075</v>
      </c>
      <c r="F2395" s="7">
        <f t="shared" si="1062"/>
        <v>3383777.0388931972</v>
      </c>
      <c r="G2395" s="57">
        <f t="shared" si="1063"/>
        <v>1.2306506936150399E-2</v>
      </c>
      <c r="H2395" s="61">
        <f t="shared" si="1064"/>
        <v>1.9993890673971466E-2</v>
      </c>
      <c r="I2395" s="7">
        <f t="shared" si="1065"/>
        <v>5.8012218652057031E-2</v>
      </c>
      <c r="J2395" s="58">
        <f t="shared" si="1066"/>
        <v>4.2487287259180228E-4</v>
      </c>
      <c r="K2395" s="7">
        <f t="shared" si="1067"/>
        <v>7.2878035388070934E-3</v>
      </c>
      <c r="L2395" s="7">
        <f t="shared" si="1068"/>
        <v>8.1375492839906981E-3</v>
      </c>
      <c r="M2395" s="58">
        <f t="shared" si="1069"/>
        <v>2.4412647851972093E-2</v>
      </c>
      <c r="N2395" s="58">
        <f t="shared" si="1070"/>
        <v>7.3943453952369598E-5</v>
      </c>
      <c r="O2395" s="59">
        <f t="shared" si="1071"/>
        <v>0.13134206008289651</v>
      </c>
      <c r="P2395" s="58">
        <f t="shared" si="1072"/>
        <v>2.1221876370694503E-4</v>
      </c>
      <c r="Q2395" s="58">
        <f t="shared" si="1073"/>
        <v>0.53368837965155569</v>
      </c>
      <c r="R2395" s="58">
        <f t="shared" si="1074"/>
        <v>0.53171230975185224</v>
      </c>
      <c r="S2395" s="60">
        <f t="shared" si="1075"/>
        <v>1.9760698997034476E-3</v>
      </c>
      <c r="T2395" s="58">
        <f t="shared" si="1076"/>
        <v>2.1143298847348883E-4</v>
      </c>
      <c r="U2395" s="58">
        <f t="shared" si="1077"/>
        <v>3.9117322643039947E-3</v>
      </c>
      <c r="V2395" s="58">
        <f t="shared" si="1078"/>
        <v>3.7787240393449617E-4</v>
      </c>
      <c r="W2395" s="50">
        <f t="shared" si="1079"/>
        <v>169.98658654610293</v>
      </c>
      <c r="X2395" s="50">
        <f t="shared" si="1080"/>
        <v>102433.76643755654</v>
      </c>
      <c r="Y2395" s="50">
        <f t="shared" si="1081"/>
        <v>102433.76643755654</v>
      </c>
      <c r="Z2395" s="50">
        <f t="shared" si="1082"/>
        <v>1.5802647832979355</v>
      </c>
      <c r="AA2395" s="50">
        <f t="shared" si="1083"/>
        <v>1.3432250658032452</v>
      </c>
      <c r="AB2395" s="50">
        <f t="shared" si="1084"/>
        <v>672.30217955414014</v>
      </c>
      <c r="AC2395" s="7">
        <f t="shared" si="1085"/>
        <v>0.26735530756251757</v>
      </c>
    </row>
    <row r="2396" spans="2:29">
      <c r="B2396" s="7">
        <f t="shared" si="1058"/>
        <v>0.94003387844188679</v>
      </c>
      <c r="C2396" s="7">
        <f t="shared" si="1059"/>
        <v>3.9764546465392847E-4</v>
      </c>
      <c r="D2396" s="58">
        <f t="shared" si="1060"/>
        <v>3484700.1135255941</v>
      </c>
      <c r="E2396" s="7">
        <f t="shared" si="1061"/>
        <v>505.41304262435852</v>
      </c>
      <c r="F2396" s="7">
        <f t="shared" si="1062"/>
        <v>3383375.1135255941</v>
      </c>
      <c r="G2396" s="57">
        <f t="shared" si="1063"/>
        <v>1.2306054171555919E-2</v>
      </c>
      <c r="H2396" s="61">
        <f t="shared" si="1064"/>
        <v>1.9998784300640358E-2</v>
      </c>
      <c r="I2396" s="7">
        <f t="shared" si="1065"/>
        <v>5.8002431398719245E-2</v>
      </c>
      <c r="J2396" s="58">
        <f t="shared" si="1066"/>
        <v>4.2425803394144655E-4</v>
      </c>
      <c r="K2396" s="7">
        <f t="shared" si="1067"/>
        <v>7.2883574453977834E-3</v>
      </c>
      <c r="L2396" s="7">
        <f t="shared" si="1068"/>
        <v>8.136873513280676E-3</v>
      </c>
      <c r="M2396" s="58">
        <f t="shared" si="1069"/>
        <v>2.4410620539842026E-2</v>
      </c>
      <c r="N2396" s="58">
        <f t="shared" si="1070"/>
        <v>7.3823992527132762E-5</v>
      </c>
      <c r="O2396" s="59">
        <f t="shared" si="1071"/>
        <v>0.13112986672631957</v>
      </c>
      <c r="P2396" s="58">
        <f t="shared" si="1072"/>
        <v>2.1219335657693406E-4</v>
      </c>
      <c r="Q2396" s="58">
        <f t="shared" si="1073"/>
        <v>0.53362448572525856</v>
      </c>
      <c r="R2396" s="58">
        <f t="shared" si="1074"/>
        <v>0.53165098911814601</v>
      </c>
      <c r="S2396" s="60">
        <f t="shared" si="1075"/>
        <v>1.9734966071125459E-3</v>
      </c>
      <c r="T2396" s="58">
        <f t="shared" si="1076"/>
        <v>2.1140860460160585E-4</v>
      </c>
      <c r="U2396" s="58">
        <f t="shared" si="1077"/>
        <v>3.9125170162793233E-3</v>
      </c>
      <c r="V2396" s="58">
        <f t="shared" si="1078"/>
        <v>3.7799186535973303E-4</v>
      </c>
      <c r="W2396" s="50">
        <f t="shared" si="1079"/>
        <v>169.97247026216095</v>
      </c>
      <c r="X2396" s="50">
        <f t="shared" si="1080"/>
        <v>102421.95308782648</v>
      </c>
      <c r="Y2396" s="50">
        <f t="shared" si="1081"/>
        <v>102421.95308782648</v>
      </c>
      <c r="Z2396" s="50">
        <f t="shared" si="1082"/>
        <v>1.5802411106271812</v>
      </c>
      <c r="AA2396" s="50">
        <f t="shared" si="1083"/>
        <v>1.343204944033104</v>
      </c>
      <c r="AB2396" s="50">
        <f t="shared" si="1084"/>
        <v>672.21457509803713</v>
      </c>
      <c r="AC2396" s="7">
        <f t="shared" si="1085"/>
        <v>0.26732049481932851</v>
      </c>
    </row>
    <row r="2397" spans="2:29">
      <c r="B2397" s="7">
        <f t="shared" si="1058"/>
        <v>0.94043152390654072</v>
      </c>
      <c r="C2397" s="7">
        <f t="shared" si="1059"/>
        <v>3.9764546465392847E-4</v>
      </c>
      <c r="D2397" s="58">
        <f t="shared" si="1060"/>
        <v>3484297.6628265488</v>
      </c>
      <c r="E2397" s="7">
        <f t="shared" si="1061"/>
        <v>505.35467208293909</v>
      </c>
      <c r="F2397" s="7">
        <f t="shared" si="1062"/>
        <v>3382972.6628265488</v>
      </c>
      <c r="G2397" s="57">
        <f t="shared" si="1063"/>
        <v>1.2305600779546977E-2</v>
      </c>
      <c r="H2397" s="61">
        <f t="shared" si="1064"/>
        <v>2.0003677747269463E-2</v>
      </c>
      <c r="I2397" s="7">
        <f t="shared" si="1065"/>
        <v>5.7992644505461037E-2</v>
      </c>
      <c r="J2397" s="58">
        <f t="shared" si="1066"/>
        <v>4.236430674526231E-4</v>
      </c>
      <c r="K2397" s="7">
        <f t="shared" si="1067"/>
        <v>7.2889107297747112E-3</v>
      </c>
      <c r="L2397" s="7">
        <f t="shared" si="1068"/>
        <v>8.1361968646799579E-3</v>
      </c>
      <c r="M2397" s="58">
        <f t="shared" si="1069"/>
        <v>2.4408590594039874E-2</v>
      </c>
      <c r="N2397" s="58">
        <f t="shared" si="1070"/>
        <v>7.3704545423949059E-5</v>
      </c>
      <c r="O2397" s="59">
        <f t="shared" si="1071"/>
        <v>0.13091769880928952</v>
      </c>
      <c r="P2397" s="58">
        <f t="shared" si="1072"/>
        <v>2.1216791703004834E-4</v>
      </c>
      <c r="Q2397" s="58">
        <f t="shared" si="1073"/>
        <v>0.53356051027690821</v>
      </c>
      <c r="R2397" s="58">
        <f t="shared" si="1074"/>
        <v>0.53158958833608505</v>
      </c>
      <c r="S2397" s="60">
        <f t="shared" si="1075"/>
        <v>1.970921940823156E-3</v>
      </c>
      <c r="T2397" s="58">
        <f t="shared" si="1076"/>
        <v>2.1138418885909309E-4</v>
      </c>
      <c r="U2397" s="58">
        <f t="shared" si="1077"/>
        <v>3.913300744450279E-3</v>
      </c>
      <c r="V2397" s="58">
        <f t="shared" si="1078"/>
        <v>3.7811131246291669E-4</v>
      </c>
      <c r="W2397" s="50">
        <f t="shared" si="1079"/>
        <v>169.9583356398179</v>
      </c>
      <c r="X2397" s="50">
        <f t="shared" si="1080"/>
        <v>102410.12429760784</v>
      </c>
      <c r="Y2397" s="50">
        <f t="shared" si="1081"/>
        <v>102410.12429760784</v>
      </c>
      <c r="Z2397" s="50">
        <f t="shared" si="1082"/>
        <v>1.580217401543208</v>
      </c>
      <c r="AA2397" s="50">
        <f t="shared" si="1083"/>
        <v>1.3431847913117267</v>
      </c>
      <c r="AB2397" s="50">
        <f t="shared" si="1084"/>
        <v>672.12685613964345</v>
      </c>
      <c r="AC2397" s="7">
        <f t="shared" si="1085"/>
        <v>0.26728563653901738</v>
      </c>
    </row>
    <row r="2398" spans="2:29">
      <c r="B2398" s="7">
        <f t="shared" si="1058"/>
        <v>0.94082916937119465</v>
      </c>
      <c r="C2398" s="7">
        <f t="shared" si="1059"/>
        <v>3.9764546465392847E-4</v>
      </c>
      <c r="D2398" s="58">
        <f t="shared" si="1060"/>
        <v>3483894.6869301633</v>
      </c>
      <c r="E2398" s="7">
        <f t="shared" si="1061"/>
        <v>505.29622536808239</v>
      </c>
      <c r="F2398" s="7">
        <f t="shared" si="1062"/>
        <v>3382569.6869301633</v>
      </c>
      <c r="G2398" s="57">
        <f t="shared" si="1063"/>
        <v>1.2305146760128097E-2</v>
      </c>
      <c r="H2398" s="61">
        <f t="shared" si="1064"/>
        <v>2.000857101360929E-2</v>
      </c>
      <c r="I2398" s="7">
        <f t="shared" si="1065"/>
        <v>5.7982857972781382E-2</v>
      </c>
      <c r="J2398" s="58">
        <f t="shared" si="1066"/>
        <v>4.2302797317330385E-4</v>
      </c>
      <c r="K2398" s="7">
        <f t="shared" si="1067"/>
        <v>7.2894633919761455E-3</v>
      </c>
      <c r="L2398" s="7">
        <f t="shared" si="1068"/>
        <v>8.1355193383227525E-3</v>
      </c>
      <c r="M2398" s="58">
        <f t="shared" si="1069"/>
        <v>2.4406558014968258E-2</v>
      </c>
      <c r="N2398" s="58">
        <f t="shared" si="1070"/>
        <v>7.3585112661063741E-5</v>
      </c>
      <c r="O2398" s="59">
        <f t="shared" si="1071"/>
        <v>0.13070555636421446</v>
      </c>
      <c r="P2398" s="58">
        <f t="shared" si="1072"/>
        <v>2.1214244507505864E-4</v>
      </c>
      <c r="Q2398" s="58">
        <f t="shared" si="1073"/>
        <v>0.53349645332856133</v>
      </c>
      <c r="R2398" s="58">
        <f t="shared" si="1074"/>
        <v>0.53152810742612877</v>
      </c>
      <c r="S2398" s="60">
        <f t="shared" si="1075"/>
        <v>1.9683459024325556E-3</v>
      </c>
      <c r="T2398" s="58">
        <f t="shared" si="1076"/>
        <v>2.1135974125408618E-4</v>
      </c>
      <c r="U2398" s="58">
        <f t="shared" si="1077"/>
        <v>3.9140834482712513E-3</v>
      </c>
      <c r="V2398" s="58">
        <f t="shared" si="1078"/>
        <v>3.7823074522580204E-4</v>
      </c>
      <c r="W2398" s="50">
        <f t="shared" si="1079"/>
        <v>169.94418268187727</v>
      </c>
      <c r="X2398" s="50">
        <f t="shared" si="1080"/>
        <v>102398.28007084211</v>
      </c>
      <c r="Y2398" s="50">
        <f t="shared" si="1081"/>
        <v>102398.28007084211</v>
      </c>
      <c r="Z2398" s="50">
        <f t="shared" si="1082"/>
        <v>1.5801936560305749</v>
      </c>
      <c r="AA2398" s="50">
        <f t="shared" si="1083"/>
        <v>1.3431646076259887</v>
      </c>
      <c r="AB2398" s="50">
        <f t="shared" si="1084"/>
        <v>672.03902270818833</v>
      </c>
      <c r="AC2398" s="7">
        <f t="shared" si="1085"/>
        <v>0.26725073273320105</v>
      </c>
    </row>
    <row r="2399" spans="2:29">
      <c r="B2399" s="7">
        <f t="shared" si="1058"/>
        <v>0.94122681483584858</v>
      </c>
      <c r="C2399" s="7">
        <f t="shared" si="1059"/>
        <v>3.9764546465392847E-4</v>
      </c>
      <c r="D2399" s="58">
        <f t="shared" si="1060"/>
        <v>3483491.1859706892</v>
      </c>
      <c r="E2399" s="7">
        <f t="shared" si="1061"/>
        <v>505.23770249925985</v>
      </c>
      <c r="F2399" s="7">
        <f t="shared" si="1062"/>
        <v>3382166.1859706892</v>
      </c>
      <c r="G2399" s="57">
        <f t="shared" si="1063"/>
        <v>1.2304692113303775E-2</v>
      </c>
      <c r="H2399" s="61">
        <f t="shared" si="1064"/>
        <v>2.0013464099410357E-2</v>
      </c>
      <c r="I2399" s="7">
        <f t="shared" si="1065"/>
        <v>5.7973071801179249E-2</v>
      </c>
      <c r="J2399" s="58">
        <f t="shared" si="1066"/>
        <v>4.2241275115149007E-4</v>
      </c>
      <c r="K2399" s="7">
        <f t="shared" si="1067"/>
        <v>7.2900154320404689E-3</v>
      </c>
      <c r="L2399" s="7">
        <f t="shared" si="1068"/>
        <v>8.1348409343434489E-3</v>
      </c>
      <c r="M2399" s="58">
        <f t="shared" si="1069"/>
        <v>2.4404522803030348E-2</v>
      </c>
      <c r="N2399" s="58">
        <f t="shared" si="1070"/>
        <v>7.3465694256716991E-5</v>
      </c>
      <c r="O2399" s="59">
        <f t="shared" si="1071"/>
        <v>0.13049343942349356</v>
      </c>
      <c r="P2399" s="58">
        <f t="shared" si="1072"/>
        <v>2.1211694072090226E-4</v>
      </c>
      <c r="Q2399" s="58">
        <f t="shared" si="1073"/>
        <v>0.53343231490269349</v>
      </c>
      <c r="R2399" s="58">
        <f t="shared" si="1074"/>
        <v>0.53146654640875968</v>
      </c>
      <c r="S2399" s="60">
        <f t="shared" si="1075"/>
        <v>1.9657684939338171E-3</v>
      </c>
      <c r="T2399" s="58">
        <f t="shared" si="1076"/>
        <v>2.1133526179472988E-4</v>
      </c>
      <c r="U2399" s="58">
        <f t="shared" si="1077"/>
        <v>3.9148651271974236E-3</v>
      </c>
      <c r="V2399" s="58">
        <f t="shared" si="1078"/>
        <v>3.7835016363014877E-4</v>
      </c>
      <c r="W2399" s="50">
        <f t="shared" si="1079"/>
        <v>169.93001139114628</v>
      </c>
      <c r="X2399" s="50">
        <f t="shared" si="1080"/>
        <v>102386.42041147524</v>
      </c>
      <c r="Y2399" s="50">
        <f t="shared" si="1081"/>
        <v>102386.42041147524</v>
      </c>
      <c r="Z2399" s="50">
        <f t="shared" si="1082"/>
        <v>1.5801698740738128</v>
      </c>
      <c r="AA2399" s="50">
        <f t="shared" si="1083"/>
        <v>1.3431443929627409</v>
      </c>
      <c r="AB2399" s="50">
        <f t="shared" si="1084"/>
        <v>671.95107483293339</v>
      </c>
      <c r="AC2399" s="7">
        <f t="shared" si="1085"/>
        <v>0.26721578341350899</v>
      </c>
    </row>
    <row r="2400" spans="2:29">
      <c r="B2400" s="7">
        <f t="shared" si="1058"/>
        <v>0.94162446030050251</v>
      </c>
      <c r="C2400" s="7">
        <f t="shared" si="1059"/>
        <v>3.9764546465392847E-4</v>
      </c>
      <c r="D2400" s="58">
        <f t="shared" si="1060"/>
        <v>3483087.1600826727</v>
      </c>
      <c r="E2400" s="7">
        <f t="shared" si="1061"/>
        <v>505.17910349598583</v>
      </c>
      <c r="F2400" s="7">
        <f t="shared" si="1062"/>
        <v>3381762.1600826727</v>
      </c>
      <c r="G2400" s="57">
        <f t="shared" si="1063"/>
        <v>1.2304236839078662E-2</v>
      </c>
      <c r="H2400" s="61">
        <f t="shared" si="1064"/>
        <v>2.0018357004423174E-2</v>
      </c>
      <c r="I2400" s="7">
        <f t="shared" si="1065"/>
        <v>5.7963285991153614E-2</v>
      </c>
      <c r="J2400" s="58">
        <f t="shared" si="1066"/>
        <v>4.2179740143521375E-4</v>
      </c>
      <c r="K2400" s="7">
        <f t="shared" si="1067"/>
        <v>7.2905668500061888E-3</v>
      </c>
      <c r="L2400" s="7">
        <f t="shared" si="1068"/>
        <v>8.1341616528766165E-3</v>
      </c>
      <c r="M2400" s="58">
        <f t="shared" si="1069"/>
        <v>2.4402484958629851E-2</v>
      </c>
      <c r="N2400" s="58">
        <f t="shared" si="1070"/>
        <v>7.3346290229144156E-5</v>
      </c>
      <c r="O2400" s="59">
        <f t="shared" si="1071"/>
        <v>0.1302813480195173</v>
      </c>
      <c r="P2400" s="58">
        <f t="shared" si="1072"/>
        <v>2.1209140397626669E-4</v>
      </c>
      <c r="Q2400" s="58">
        <f t="shared" si="1073"/>
        <v>0.53336809502115212</v>
      </c>
      <c r="R2400" s="58">
        <f t="shared" si="1074"/>
        <v>0.53140490530450524</v>
      </c>
      <c r="S2400" s="60">
        <f t="shared" si="1075"/>
        <v>1.9631897166468848E-3</v>
      </c>
      <c r="T2400" s="58">
        <f t="shared" si="1076"/>
        <v>2.1131075048918684E-4</v>
      </c>
      <c r="U2400" s="58">
        <f t="shared" si="1077"/>
        <v>3.9156457806845037E-3</v>
      </c>
      <c r="V2400" s="58">
        <f t="shared" si="1078"/>
        <v>3.7846956765772159E-4</v>
      </c>
      <c r="W2400" s="50">
        <f t="shared" si="1079"/>
        <v>169.91582177043603</v>
      </c>
      <c r="X2400" s="50">
        <f t="shared" si="1080"/>
        <v>102374.54532346176</v>
      </c>
      <c r="Y2400" s="50">
        <f t="shared" si="1081"/>
        <v>102374.54532346176</v>
      </c>
      <c r="Z2400" s="50">
        <f t="shared" si="1082"/>
        <v>1.5801460556574336</v>
      </c>
      <c r="AA2400" s="50">
        <f t="shared" si="1083"/>
        <v>1.3431241473088185</v>
      </c>
      <c r="AB2400" s="50">
        <f t="shared" si="1084"/>
        <v>671.86301254320472</v>
      </c>
      <c r="AC2400" s="7">
        <f t="shared" si="1085"/>
        <v>0.26718078859158961</v>
      </c>
    </row>
    <row r="2401" spans="2:29">
      <c r="B2401" s="7">
        <f t="shared" si="1058"/>
        <v>0.94202210576515644</v>
      </c>
      <c r="C2401" s="7">
        <f t="shared" si="1059"/>
        <v>3.9764546465392847E-4</v>
      </c>
      <c r="D2401" s="58">
        <f t="shared" si="1060"/>
        <v>3482682.6094007157</v>
      </c>
      <c r="E2401" s="7">
        <f t="shared" si="1061"/>
        <v>505.12042837778267</v>
      </c>
      <c r="F2401" s="7">
        <f t="shared" si="1062"/>
        <v>3381357.6094007157</v>
      </c>
      <c r="G2401" s="57">
        <f t="shared" si="1063"/>
        <v>1.2303780937457256E-2</v>
      </c>
      <c r="H2401" s="61">
        <f t="shared" si="1064"/>
        <v>2.0023249728398262E-2</v>
      </c>
      <c r="I2401" s="7">
        <f t="shared" si="1065"/>
        <v>5.7953500543203439E-2</v>
      </c>
      <c r="J2401" s="58">
        <f t="shared" si="1066"/>
        <v>4.2118192407253585E-4</v>
      </c>
      <c r="K2401" s="7">
        <f t="shared" si="1067"/>
        <v>7.291117645911927E-3</v>
      </c>
      <c r="L2401" s="7">
        <f t="shared" si="1068"/>
        <v>8.1334814940569981E-3</v>
      </c>
      <c r="M2401" s="58">
        <f t="shared" si="1069"/>
        <v>2.4400444482170994E-2</v>
      </c>
      <c r="N2401" s="58">
        <f t="shared" si="1070"/>
        <v>7.3226900596575525E-5</v>
      </c>
      <c r="O2401" s="59">
        <f t="shared" si="1071"/>
        <v>0.13006928218466729</v>
      </c>
      <c r="P2401" s="58">
        <f t="shared" si="1072"/>
        <v>2.1206583485000596E-4</v>
      </c>
      <c r="Q2401" s="58">
        <f t="shared" si="1073"/>
        <v>0.53330379370620318</v>
      </c>
      <c r="R2401" s="58">
        <f t="shared" si="1074"/>
        <v>0.53134318413390125</v>
      </c>
      <c r="S2401" s="60">
        <f t="shared" si="1075"/>
        <v>1.9606095723019301E-3</v>
      </c>
      <c r="T2401" s="58">
        <f t="shared" si="1076"/>
        <v>2.1128620734562305E-4</v>
      </c>
      <c r="U2401" s="58">
        <f t="shared" si="1077"/>
        <v>3.9164254081888866E-3</v>
      </c>
      <c r="V2401" s="58">
        <f t="shared" si="1078"/>
        <v>3.7858895729029024E-4</v>
      </c>
      <c r="W2401" s="50">
        <f t="shared" si="1079"/>
        <v>169.90161382256113</v>
      </c>
      <c r="X2401" s="50">
        <f t="shared" si="1080"/>
        <v>102362.65481075789</v>
      </c>
      <c r="Y2401" s="50">
        <f t="shared" si="1081"/>
        <v>102362.65481075789</v>
      </c>
      <c r="Z2401" s="50">
        <f t="shared" si="1082"/>
        <v>1.5801222007659159</v>
      </c>
      <c r="AA2401" s="50">
        <f t="shared" si="1083"/>
        <v>1.3431038706510285</v>
      </c>
      <c r="AB2401" s="50">
        <f t="shared" si="1084"/>
        <v>671.77483586834023</v>
      </c>
      <c r="AC2401" s="7">
        <f t="shared" si="1085"/>
        <v>0.26714574827910675</v>
      </c>
    </row>
    <row r="2402" spans="2:29">
      <c r="B2402" s="7">
        <f t="shared" ref="B2402:B2465" si="1086">B2401+$E$18/3000</f>
        <v>0.94241975122981037</v>
      </c>
      <c r="C2402" s="7">
        <f t="shared" si="1059"/>
        <v>3.9764546465392847E-4</v>
      </c>
      <c r="D2402" s="58">
        <f t="shared" si="1060"/>
        <v>3482277.5340596153</v>
      </c>
      <c r="E2402" s="7">
        <f t="shared" si="1061"/>
        <v>505.06167716420106</v>
      </c>
      <c r="F2402" s="7">
        <f t="shared" si="1062"/>
        <v>3380952.5340596153</v>
      </c>
      <c r="G2402" s="57">
        <f t="shared" si="1063"/>
        <v>1.2303324408444108E-2</v>
      </c>
      <c r="H2402" s="61">
        <f t="shared" si="1064"/>
        <v>2.0028142271086138E-2</v>
      </c>
      <c r="I2402" s="7">
        <f t="shared" si="1065"/>
        <v>5.7943715457827685E-2</v>
      </c>
      <c r="J2402" s="58">
        <f t="shared" si="1066"/>
        <v>4.205663191115475E-4</v>
      </c>
      <c r="K2402" s="7">
        <f t="shared" si="1067"/>
        <v>7.2916678197964338E-3</v>
      </c>
      <c r="L2402" s="7">
        <f t="shared" si="1068"/>
        <v>8.1328004580195293E-3</v>
      </c>
      <c r="M2402" s="58">
        <f t="shared" si="1069"/>
        <v>2.439840137405859E-2</v>
      </c>
      <c r="N2402" s="58">
        <f t="shared" si="1070"/>
        <v>7.3107525377236388E-5</v>
      </c>
      <c r="O2402" s="59">
        <f t="shared" si="1071"/>
        <v>0.12985724195131612</v>
      </c>
      <c r="P2402" s="58">
        <f t="shared" si="1072"/>
        <v>2.1204023335116839E-4</v>
      </c>
      <c r="Q2402" s="58">
        <f t="shared" si="1073"/>
        <v>0.53323941098060146</v>
      </c>
      <c r="R2402" s="58">
        <f t="shared" si="1074"/>
        <v>0.53128138291751326</v>
      </c>
      <c r="S2402" s="60">
        <f t="shared" si="1075"/>
        <v>1.9580280630882019E-3</v>
      </c>
      <c r="T2402" s="58">
        <f t="shared" si="1076"/>
        <v>2.1126163237221625E-4</v>
      </c>
      <c r="U2402" s="58">
        <f t="shared" si="1077"/>
        <v>3.9172040091678389E-3</v>
      </c>
      <c r="V2402" s="58">
        <f t="shared" si="1078"/>
        <v>3.7870833250962938E-4</v>
      </c>
      <c r="W2402" s="50">
        <f t="shared" si="1079"/>
        <v>169.88738755034035</v>
      </c>
      <c r="X2402" s="50">
        <f t="shared" si="1080"/>
        <v>102350.74887732558</v>
      </c>
      <c r="Y2402" s="50">
        <f t="shared" si="1081"/>
        <v>102350.74887732558</v>
      </c>
      <c r="Z2402" s="50">
        <f t="shared" si="1082"/>
        <v>1.580098309383714</v>
      </c>
      <c r="AA2402" s="50">
        <f t="shared" si="1083"/>
        <v>1.3430835629761568</v>
      </c>
      <c r="AB2402" s="50">
        <f t="shared" si="1084"/>
        <v>671.6865448377207</v>
      </c>
      <c r="AC2402" s="7">
        <f t="shared" si="1085"/>
        <v>0.26711066248773496</v>
      </c>
    </row>
    <row r="2403" spans="2:29">
      <c r="B2403" s="7">
        <f t="shared" si="1086"/>
        <v>0.94281739669446429</v>
      </c>
      <c r="C2403" s="7">
        <f t="shared" si="1059"/>
        <v>3.9764546465392847E-4</v>
      </c>
      <c r="D2403" s="58">
        <f t="shared" si="1060"/>
        <v>3481871.9341945313</v>
      </c>
      <c r="E2403" s="7">
        <f t="shared" si="1061"/>
        <v>505.00284987484423</v>
      </c>
      <c r="F2403" s="7">
        <f t="shared" si="1062"/>
        <v>3380546.9341945313</v>
      </c>
      <c r="G2403" s="57">
        <f t="shared" si="1063"/>
        <v>1.230286725204398E-2</v>
      </c>
      <c r="H2403" s="61">
        <f t="shared" si="1064"/>
        <v>2.0033034632237323E-2</v>
      </c>
      <c r="I2403" s="7">
        <f t="shared" si="1065"/>
        <v>5.7933930735525316E-2</v>
      </c>
      <c r="J2403" s="58">
        <f t="shared" si="1066"/>
        <v>4.1995058660036999E-4</v>
      </c>
      <c r="K2403" s="7">
        <f t="shared" si="1067"/>
        <v>7.2922173716985722E-3</v>
      </c>
      <c r="L2403" s="7">
        <f t="shared" si="1068"/>
        <v>8.1321185448993121E-3</v>
      </c>
      <c r="M2403" s="58">
        <f t="shared" si="1069"/>
        <v>2.4396355634697935E-2</v>
      </c>
      <c r="N2403" s="58">
        <f t="shared" si="1070"/>
        <v>7.2988164589347183E-5</v>
      </c>
      <c r="O2403" s="59">
        <f t="shared" si="1071"/>
        <v>0.12964522735182793</v>
      </c>
      <c r="P2403" s="58">
        <f t="shared" si="1072"/>
        <v>2.1201459948819168E-4</v>
      </c>
      <c r="Q2403" s="58">
        <f t="shared" si="1073"/>
        <v>0.53317494686556621</v>
      </c>
      <c r="R2403" s="58">
        <f t="shared" si="1074"/>
        <v>0.53121950167596221</v>
      </c>
      <c r="S2403" s="60">
        <f t="shared" si="1075"/>
        <v>1.9554451896039993E-3</v>
      </c>
      <c r="T2403" s="58">
        <f t="shared" si="1076"/>
        <v>2.1123702557716633E-4</v>
      </c>
      <c r="U2403" s="58">
        <f t="shared" si="1077"/>
        <v>3.9179815830788639E-3</v>
      </c>
      <c r="V2403" s="58">
        <f t="shared" si="1078"/>
        <v>3.7882769329751855E-4</v>
      </c>
      <c r="W2403" s="50">
        <f t="shared" si="1079"/>
        <v>169.87314295659579</v>
      </c>
      <c r="X2403" s="50">
        <f t="shared" si="1080"/>
        <v>102338.82752713742</v>
      </c>
      <c r="Y2403" s="50">
        <f t="shared" si="1081"/>
        <v>102338.82752713742</v>
      </c>
      <c r="Z2403" s="50">
        <f t="shared" si="1082"/>
        <v>1.580074381495266</v>
      </c>
      <c r="AA2403" s="50">
        <f t="shared" si="1083"/>
        <v>1.3430632242709761</v>
      </c>
      <c r="AB2403" s="50">
        <f t="shared" si="1084"/>
        <v>671.5981394808058</v>
      </c>
      <c r="AC2403" s="7">
        <f t="shared" si="1085"/>
        <v>0.26707553122917305</v>
      </c>
    </row>
    <row r="2404" spans="2:29">
      <c r="B2404" s="7">
        <f t="shared" si="1086"/>
        <v>0.94321504215911822</v>
      </c>
      <c r="C2404" s="7">
        <f t="shared" si="1059"/>
        <v>3.9764546465392847E-4</v>
      </c>
      <c r="D2404" s="58">
        <f t="shared" si="1060"/>
        <v>3481465.809940421</v>
      </c>
      <c r="E2404" s="7">
        <f t="shared" si="1061"/>
        <v>504.94394652928611</v>
      </c>
      <c r="F2404" s="7">
        <f t="shared" si="1062"/>
        <v>3380140.809940421</v>
      </c>
      <c r="G2404" s="57">
        <f t="shared" si="1063"/>
        <v>1.2302409468261201E-2</v>
      </c>
      <c r="H2404" s="61">
        <f t="shared" si="1064"/>
        <v>2.0037926811602338E-2</v>
      </c>
      <c r="I2404" s="7">
        <f t="shared" si="1065"/>
        <v>5.7924146376795285E-2</v>
      </c>
      <c r="J2404" s="58">
        <f t="shared" si="1066"/>
        <v>4.1933472658715415E-4</v>
      </c>
      <c r="K2404" s="7">
        <f t="shared" si="1067"/>
        <v>7.2927663016573311E-3</v>
      </c>
      <c r="L2404" s="7">
        <f t="shared" si="1068"/>
        <v>8.1314357548316393E-3</v>
      </c>
      <c r="M2404" s="58">
        <f t="shared" si="1069"/>
        <v>2.4394307264494916E-2</v>
      </c>
      <c r="N2404" s="58">
        <f t="shared" si="1070"/>
        <v>7.2868818251123238E-5</v>
      </c>
      <c r="O2404" s="59">
        <f t="shared" si="1071"/>
        <v>0.12943323841855764</v>
      </c>
      <c r="P2404" s="58">
        <f t="shared" si="1072"/>
        <v>2.1198893327029067E-4</v>
      </c>
      <c r="Q2404" s="58">
        <f t="shared" si="1073"/>
        <v>0.53311040138427079</v>
      </c>
      <c r="R2404" s="58">
        <f t="shared" si="1074"/>
        <v>0.5311575404298382</v>
      </c>
      <c r="S2404" s="60">
        <f t="shared" si="1075"/>
        <v>1.9528609544325892E-3</v>
      </c>
      <c r="T2404" s="58">
        <f t="shared" si="1076"/>
        <v>2.1121238696866082E-4</v>
      </c>
      <c r="U2404" s="58">
        <f t="shared" si="1077"/>
        <v>3.9187581293804938E-3</v>
      </c>
      <c r="V2404" s="58">
        <f t="shared" si="1078"/>
        <v>3.7894703963574253E-4</v>
      </c>
      <c r="W2404" s="50">
        <f t="shared" si="1079"/>
        <v>169.85888004415361</v>
      </c>
      <c r="X2404" s="50">
        <f t="shared" si="1080"/>
        <v>102326.89076416005</v>
      </c>
      <c r="Y2404" s="50">
        <f t="shared" si="1081"/>
        <v>102326.89076416005</v>
      </c>
      <c r="Z2404" s="50">
        <f t="shared" si="1082"/>
        <v>1.5800504170849625</v>
      </c>
      <c r="AA2404" s="50">
        <f t="shared" si="1083"/>
        <v>1.3430428545222182</v>
      </c>
      <c r="AB2404" s="50">
        <f t="shared" si="1084"/>
        <v>671.50961982701119</v>
      </c>
      <c r="AC2404" s="7">
        <f t="shared" si="1085"/>
        <v>0.26704035451512681</v>
      </c>
    </row>
    <row r="2405" spans="2:29">
      <c r="B2405" s="7">
        <f t="shared" si="1086"/>
        <v>0.94361268762377215</v>
      </c>
      <c r="C2405" s="7">
        <f t="shared" si="1059"/>
        <v>3.9764546465392847E-4</v>
      </c>
      <c r="D2405" s="58">
        <f t="shared" si="1060"/>
        <v>3481059.1614327403</v>
      </c>
      <c r="E2405" s="7">
        <f t="shared" si="1061"/>
        <v>504.88496714717292</v>
      </c>
      <c r="F2405" s="7">
        <f t="shared" si="1062"/>
        <v>3379734.1614327403</v>
      </c>
      <c r="G2405" s="57">
        <f t="shared" si="1063"/>
        <v>1.2301951057100491E-2</v>
      </c>
      <c r="H2405" s="61">
        <f t="shared" si="1064"/>
        <v>2.0042818808931707E-2</v>
      </c>
      <c r="I2405" s="7">
        <f t="shared" si="1065"/>
        <v>5.7914362382136549E-2</v>
      </c>
      <c r="J2405" s="58">
        <f t="shared" si="1066"/>
        <v>4.1871873912008095E-4</v>
      </c>
      <c r="K2405" s="7">
        <f t="shared" si="1067"/>
        <v>7.2933146097118179E-3</v>
      </c>
      <c r="L2405" s="7">
        <f t="shared" si="1068"/>
        <v>8.1307520879519805E-3</v>
      </c>
      <c r="M2405" s="58">
        <f t="shared" si="1069"/>
        <v>2.4392256263855942E-2</v>
      </c>
      <c r="N2405" s="58">
        <f t="shared" si="1070"/>
        <v>7.2749486380774988E-5</v>
      </c>
      <c r="O2405" s="59">
        <f t="shared" si="1071"/>
        <v>0.12922127518385157</v>
      </c>
      <c r="P2405" s="58">
        <f t="shared" si="1072"/>
        <v>2.1196323470606959E-4</v>
      </c>
      <c r="Q2405" s="58">
        <f t="shared" si="1073"/>
        <v>0.53304577455835322</v>
      </c>
      <c r="R2405" s="58">
        <f t="shared" si="1074"/>
        <v>0.53109549919980725</v>
      </c>
      <c r="S2405" s="60">
        <f t="shared" si="1075"/>
        <v>1.950275358545972E-3</v>
      </c>
      <c r="T2405" s="58">
        <f t="shared" si="1076"/>
        <v>2.1118771655491745E-4</v>
      </c>
      <c r="U2405" s="58">
        <f t="shared" si="1077"/>
        <v>3.9195336475316457E-3</v>
      </c>
      <c r="V2405" s="58">
        <f t="shared" si="1078"/>
        <v>3.7906637150609076E-4</v>
      </c>
      <c r="W2405" s="50">
        <f t="shared" si="1079"/>
        <v>169.84459881584371</v>
      </c>
      <c r="X2405" s="50">
        <f t="shared" si="1080"/>
        <v>102314.93859237482</v>
      </c>
      <c r="Y2405" s="50">
        <f t="shared" si="1081"/>
        <v>102314.93859237482</v>
      </c>
      <c r="Z2405" s="50">
        <f t="shared" si="1082"/>
        <v>1.580026416137186</v>
      </c>
      <c r="AA2405" s="50">
        <f t="shared" si="1083"/>
        <v>1.343022453716608</v>
      </c>
      <c r="AB2405" s="50">
        <f t="shared" si="1084"/>
        <v>671.42098590586068</v>
      </c>
      <c r="AC2405" s="7">
        <f t="shared" si="1085"/>
        <v>0.26700513235731471</v>
      </c>
    </row>
    <row r="2406" spans="2:29">
      <c r="B2406" s="7">
        <f t="shared" si="1086"/>
        <v>0.94401033308842608</v>
      </c>
      <c r="C2406" s="7">
        <f t="shared" si="1059"/>
        <v>3.9764546465392847E-4</v>
      </c>
      <c r="D2406" s="58">
        <f t="shared" si="1060"/>
        <v>3480651.9888068726</v>
      </c>
      <c r="E2406" s="7">
        <f t="shared" si="1061"/>
        <v>504.82591174814036</v>
      </c>
      <c r="F2406" s="7">
        <f t="shared" si="1062"/>
        <v>3379326.9888068726</v>
      </c>
      <c r="G2406" s="57">
        <f t="shared" si="1063"/>
        <v>1.230149201856629E-2</v>
      </c>
      <c r="H2406" s="61">
        <f t="shared" si="1064"/>
        <v>2.0047710623975958E-2</v>
      </c>
      <c r="I2406" s="7">
        <f t="shared" si="1065"/>
        <v>5.7904578752048047E-2</v>
      </c>
      <c r="J2406" s="58">
        <f t="shared" si="1066"/>
        <v>4.1810262424736024E-4</v>
      </c>
      <c r="K2406" s="7">
        <f t="shared" si="1067"/>
        <v>7.2938622959012591E-3</v>
      </c>
      <c r="L2406" s="7">
        <f t="shared" si="1068"/>
        <v>8.1300675443959792E-3</v>
      </c>
      <c r="M2406" s="58">
        <f t="shared" si="1069"/>
        <v>2.4390202633187939E-2</v>
      </c>
      <c r="N2406" s="58">
        <f t="shared" si="1070"/>
        <v>7.263016899650768E-5</v>
      </c>
      <c r="O2406" s="59">
        <f t="shared" si="1071"/>
        <v>0.12900933768004677</v>
      </c>
      <c r="P2406" s="58">
        <f t="shared" si="1072"/>
        <v>2.1193750380479881E-4</v>
      </c>
      <c r="Q2406" s="58">
        <f t="shared" si="1073"/>
        <v>0.53298106641112675</v>
      </c>
      <c r="R2406" s="58">
        <f t="shared" si="1074"/>
        <v>0.5310333780065245</v>
      </c>
      <c r="S2406" s="60">
        <f t="shared" si="1075"/>
        <v>1.9476884046022436E-3</v>
      </c>
      <c r="T2406" s="58">
        <f t="shared" si="1076"/>
        <v>2.1116301434414967E-4</v>
      </c>
      <c r="U2406" s="58">
        <f t="shared" si="1077"/>
        <v>3.9203081369922951E-3</v>
      </c>
      <c r="V2406" s="58">
        <f t="shared" si="1078"/>
        <v>3.791856888903581E-4</v>
      </c>
      <c r="W2406" s="50">
        <f t="shared" si="1079"/>
        <v>169.83029927449954</v>
      </c>
      <c r="X2406" s="50">
        <f t="shared" si="1080"/>
        <v>102302.97101576086</v>
      </c>
      <c r="Y2406" s="50">
        <f t="shared" si="1081"/>
        <v>102302.97101576086</v>
      </c>
      <c r="Z2406" s="50">
        <f t="shared" si="1082"/>
        <v>1.5800023786362791</v>
      </c>
      <c r="AA2406" s="50">
        <f t="shared" si="1083"/>
        <v>1.3430020218408372</v>
      </c>
      <c r="AB2406" s="50">
        <f t="shared" si="1084"/>
        <v>671.33223774686326</v>
      </c>
      <c r="AC2406" s="7">
        <f t="shared" si="1085"/>
        <v>0.26696986476747392</v>
      </c>
    </row>
    <row r="2407" spans="2:29">
      <c r="B2407" s="7">
        <f t="shared" si="1086"/>
        <v>0.94440797855308001</v>
      </c>
      <c r="C2407" s="7">
        <f t="shared" si="1059"/>
        <v>3.9764546465392847E-4</v>
      </c>
      <c r="D2407" s="58">
        <f t="shared" si="1060"/>
        <v>3480244.2921987264</v>
      </c>
      <c r="E2407" s="7">
        <f t="shared" si="1061"/>
        <v>504.76678035190025</v>
      </c>
      <c r="F2407" s="7">
        <f t="shared" si="1062"/>
        <v>3378919.2921987264</v>
      </c>
      <c r="G2407" s="57">
        <f t="shared" si="1063"/>
        <v>1.2301032352663431E-2</v>
      </c>
      <c r="H2407" s="61">
        <f t="shared" si="1064"/>
        <v>2.0052602256485617E-2</v>
      </c>
      <c r="I2407" s="7">
        <f t="shared" si="1065"/>
        <v>5.7894795487028729E-2</v>
      </c>
      <c r="J2407" s="58">
        <f t="shared" si="1066"/>
        <v>4.1748638201723263E-4</v>
      </c>
      <c r="K2407" s="7">
        <f t="shared" si="1067"/>
        <v>7.2944093602650044E-3</v>
      </c>
      <c r="L2407" s="7">
        <f t="shared" si="1068"/>
        <v>8.1293821242994693E-3</v>
      </c>
      <c r="M2407" s="58">
        <f t="shared" si="1069"/>
        <v>2.4388146372898406E-2</v>
      </c>
      <c r="N2407" s="58">
        <f t="shared" si="1070"/>
        <v>7.2510866116521692E-5</v>
      </c>
      <c r="O2407" s="59">
        <f t="shared" si="1071"/>
        <v>0.12879742593947166</v>
      </c>
      <c r="P2407" s="58">
        <f t="shared" si="1072"/>
        <v>2.1191174057511031E-4</v>
      </c>
      <c r="Q2407" s="58">
        <f t="shared" si="1073"/>
        <v>0.532916276964299</v>
      </c>
      <c r="R2407" s="58">
        <f t="shared" si="1074"/>
        <v>0.53097117687072537</v>
      </c>
      <c r="S2407" s="60">
        <f t="shared" si="1075"/>
        <v>1.9451000935736262E-3</v>
      </c>
      <c r="T2407" s="58">
        <f t="shared" si="1076"/>
        <v>2.1113828034460282E-4</v>
      </c>
      <c r="U2407" s="58">
        <f t="shared" si="1077"/>
        <v>3.9210815972228023E-3</v>
      </c>
      <c r="V2407" s="58">
        <f t="shared" si="1078"/>
        <v>3.7930499177034409E-4</v>
      </c>
      <c r="W2407" s="50">
        <f t="shared" si="1079"/>
        <v>169.81598142295852</v>
      </c>
      <c r="X2407" s="50">
        <f t="shared" si="1080"/>
        <v>102290.9880383128</v>
      </c>
      <c r="Y2407" s="50">
        <f t="shared" si="1081"/>
        <v>102290.9880383128</v>
      </c>
      <c r="Z2407" s="50">
        <f t="shared" si="1082"/>
        <v>1.5799783045665781</v>
      </c>
      <c r="AA2407" s="50">
        <f t="shared" si="1083"/>
        <v>1.3429815588815912</v>
      </c>
      <c r="AB2407" s="50">
        <f t="shared" si="1084"/>
        <v>671.24337537964152</v>
      </c>
      <c r="AC2407" s="7">
        <f t="shared" si="1085"/>
        <v>0.26693455175736097</v>
      </c>
    </row>
    <row r="2408" spans="2:29">
      <c r="B2408" s="7">
        <f t="shared" si="1086"/>
        <v>0.94480562401773394</v>
      </c>
      <c r="C2408" s="7">
        <f t="shared" si="1059"/>
        <v>3.9764546465392847E-4</v>
      </c>
      <c r="D2408" s="58">
        <f t="shared" si="1060"/>
        <v>3479836.0717441374</v>
      </c>
      <c r="E2408" s="7">
        <f t="shared" si="1061"/>
        <v>504.70757297815391</v>
      </c>
      <c r="F2408" s="7">
        <f t="shared" si="1062"/>
        <v>3378511.0717441374</v>
      </c>
      <c r="G2408" s="57">
        <f t="shared" si="1063"/>
        <v>1.2300572059396489E-2</v>
      </c>
      <c r="H2408" s="61">
        <f t="shared" si="1064"/>
        <v>2.0057493706211214E-2</v>
      </c>
      <c r="I2408" s="7">
        <f t="shared" si="1065"/>
        <v>5.7885012587577535E-2</v>
      </c>
      <c r="J2408" s="58">
        <f t="shared" si="1066"/>
        <v>4.1687001247796827E-4</v>
      </c>
      <c r="K2408" s="7">
        <f t="shared" si="1067"/>
        <v>7.2949558028425213E-3</v>
      </c>
      <c r="L2408" s="7">
        <f t="shared" si="1068"/>
        <v>8.1286958277984583E-3</v>
      </c>
      <c r="M2408" s="58">
        <f t="shared" si="1069"/>
        <v>2.4386087483395373E-2</v>
      </c>
      <c r="N2408" s="58">
        <f t="shared" si="1070"/>
        <v>7.2391577759012391E-5</v>
      </c>
      <c r="O2408" s="59">
        <f t="shared" si="1071"/>
        <v>0.12858553999444575</v>
      </c>
      <c r="P2408" s="58">
        <f t="shared" si="1072"/>
        <v>2.1188594502591362E-4</v>
      </c>
      <c r="Q2408" s="58">
        <f t="shared" si="1073"/>
        <v>0.53285140624027572</v>
      </c>
      <c r="R2408" s="58">
        <f t="shared" si="1074"/>
        <v>0.53090889581313361</v>
      </c>
      <c r="S2408" s="60">
        <f t="shared" si="1075"/>
        <v>1.9425104271421079E-3</v>
      </c>
      <c r="T2408" s="58">
        <f t="shared" si="1076"/>
        <v>2.1111351456451762E-4</v>
      </c>
      <c r="U2408" s="58">
        <f t="shared" si="1077"/>
        <v>3.9218540276841985E-3</v>
      </c>
      <c r="V2408" s="58">
        <f t="shared" si="1078"/>
        <v>3.7942428012785337E-4</v>
      </c>
      <c r="W2408" s="50">
        <f t="shared" si="1079"/>
        <v>169.80164526406176</v>
      </c>
      <c r="X2408" s="50">
        <f t="shared" si="1080"/>
        <v>102278.98966402312</v>
      </c>
      <c r="Y2408" s="50">
        <f t="shared" si="1081"/>
        <v>102278.98966402312</v>
      </c>
      <c r="Z2408" s="50">
        <f t="shared" si="1082"/>
        <v>1.5799541939123789</v>
      </c>
      <c r="AA2408" s="50">
        <f t="shared" si="1083"/>
        <v>1.3429610648255221</v>
      </c>
      <c r="AB2408" s="50">
        <f t="shared" si="1084"/>
        <v>671.1543988338027</v>
      </c>
      <c r="AC2408" s="7">
        <f t="shared" si="1085"/>
        <v>0.26689919333875223</v>
      </c>
    </row>
    <row r="2409" spans="2:29">
      <c r="B2409" s="7">
        <f t="shared" si="1086"/>
        <v>0.94520326948238786</v>
      </c>
      <c r="C2409" s="7">
        <f t="shared" si="1059"/>
        <v>3.9764546465392847E-4</v>
      </c>
      <c r="D2409" s="58">
        <f t="shared" si="1060"/>
        <v>3479427.3275791197</v>
      </c>
      <c r="E2409" s="7">
        <f t="shared" si="1061"/>
        <v>504.6482896466286</v>
      </c>
      <c r="F2409" s="7">
        <f t="shared" si="1062"/>
        <v>3378102.3275791197</v>
      </c>
      <c r="G2409" s="57">
        <f t="shared" si="1063"/>
        <v>1.2300111138770034E-2</v>
      </c>
      <c r="H2409" s="61">
        <f t="shared" si="1064"/>
        <v>2.0062384972903281E-2</v>
      </c>
      <c r="I2409" s="7">
        <f t="shared" si="1065"/>
        <v>5.7875230054193399E-2</v>
      </c>
      <c r="J2409" s="58">
        <f t="shared" si="1066"/>
        <v>4.1625351567786689E-4</v>
      </c>
      <c r="K2409" s="7">
        <f t="shared" si="1067"/>
        <v>7.2955016236734005E-3</v>
      </c>
      <c r="L2409" s="7">
        <f t="shared" si="1068"/>
        <v>8.1280086550291342E-3</v>
      </c>
      <c r="M2409" s="58">
        <f t="shared" si="1069"/>
        <v>2.4384025965087402E-2</v>
      </c>
      <c r="N2409" s="58">
        <f t="shared" si="1070"/>
        <v>7.2272303942170032E-5</v>
      </c>
      <c r="O2409" s="59">
        <f t="shared" si="1071"/>
        <v>0.12837367987727952</v>
      </c>
      <c r="P2409" s="58">
        <f t="shared" si="1072"/>
        <v>2.1186011716622932E-4</v>
      </c>
      <c r="Q2409" s="58">
        <f t="shared" si="1073"/>
        <v>0.53278645426174176</v>
      </c>
      <c r="R2409" s="58">
        <f t="shared" si="1074"/>
        <v>0.53084653485450062</v>
      </c>
      <c r="S2409" s="60">
        <f t="shared" si="1075"/>
        <v>1.9399194072411419E-3</v>
      </c>
      <c r="T2409" s="58">
        <f t="shared" si="1076"/>
        <v>2.1108871701214574E-4</v>
      </c>
      <c r="U2409" s="58">
        <f t="shared" si="1077"/>
        <v>3.9226254278382821E-3</v>
      </c>
      <c r="V2409" s="58">
        <f t="shared" si="1078"/>
        <v>3.7954355394469576E-4</v>
      </c>
      <c r="W2409" s="50">
        <f t="shared" si="1079"/>
        <v>169.78729080065415</v>
      </c>
      <c r="X2409" s="50">
        <f t="shared" si="1080"/>
        <v>102266.9758968895</v>
      </c>
      <c r="Y2409" s="50">
        <f t="shared" si="1081"/>
        <v>102266.9758968895</v>
      </c>
      <c r="Z2409" s="50">
        <f t="shared" si="1082"/>
        <v>1.5799300466579507</v>
      </c>
      <c r="AA2409" s="50">
        <f t="shared" si="1083"/>
        <v>1.342940539659258</v>
      </c>
      <c r="AB2409" s="50">
        <f t="shared" si="1084"/>
        <v>671.06530813899246</v>
      </c>
      <c r="AC2409" s="7">
        <f t="shared" si="1085"/>
        <v>0.26686378952342843</v>
      </c>
    </row>
    <row r="2410" spans="2:29">
      <c r="B2410" s="7">
        <f t="shared" si="1086"/>
        <v>0.94560091494704179</v>
      </c>
      <c r="C2410" s="7">
        <f t="shared" si="1059"/>
        <v>3.9764546465392847E-4</v>
      </c>
      <c r="D2410" s="58">
        <f t="shared" si="1060"/>
        <v>3479018.0598399532</v>
      </c>
      <c r="E2410" s="7">
        <f t="shared" si="1061"/>
        <v>504.58893037708992</v>
      </c>
      <c r="F2410" s="7">
        <f t="shared" si="1062"/>
        <v>3377693.0598399532</v>
      </c>
      <c r="G2410" s="57">
        <f t="shared" si="1063"/>
        <v>1.2299649590788763E-2</v>
      </c>
      <c r="H2410" s="61">
        <f t="shared" si="1064"/>
        <v>2.0067276056312353E-2</v>
      </c>
      <c r="I2410" s="7">
        <f t="shared" si="1065"/>
        <v>5.7865447887375257E-2</v>
      </c>
      <c r="J2410" s="58">
        <f t="shared" si="1066"/>
        <v>4.1563689166525817E-4</v>
      </c>
      <c r="K2410" s="7">
        <f t="shared" si="1067"/>
        <v>7.2960468227973481E-3</v>
      </c>
      <c r="L2410" s="7">
        <f t="shared" si="1068"/>
        <v>8.1273206061278636E-3</v>
      </c>
      <c r="M2410" s="58">
        <f t="shared" si="1069"/>
        <v>2.4381961818383591E-2</v>
      </c>
      <c r="N2410" s="58">
        <f t="shared" si="1070"/>
        <v>7.2153044684179898E-5</v>
      </c>
      <c r="O2410" s="59">
        <f t="shared" si="1071"/>
        <v>0.12816184562027455</v>
      </c>
      <c r="P2410" s="58">
        <f t="shared" si="1072"/>
        <v>2.1183425700496694E-4</v>
      </c>
      <c r="Q2410" s="58">
        <f t="shared" si="1073"/>
        <v>0.53272142105110309</v>
      </c>
      <c r="R2410" s="58">
        <f t="shared" si="1074"/>
        <v>0.53078409401561821</v>
      </c>
      <c r="S2410" s="60">
        <f t="shared" si="1075"/>
        <v>1.9373270354848815E-3</v>
      </c>
      <c r="T2410" s="58">
        <f t="shared" si="1076"/>
        <v>2.1106388769575495E-4</v>
      </c>
      <c r="U2410" s="58">
        <f t="shared" si="1077"/>
        <v>3.9233957971474944E-3</v>
      </c>
      <c r="V2410" s="58">
        <f t="shared" si="1078"/>
        <v>3.7966281320268587E-4</v>
      </c>
      <c r="W2410" s="50">
        <f t="shared" si="1079"/>
        <v>169.77291803558421</v>
      </c>
      <c r="X2410" s="50">
        <f t="shared" si="1080"/>
        <v>102254.9467409175</v>
      </c>
      <c r="Y2410" s="50">
        <f t="shared" si="1081"/>
        <v>102254.9467409175</v>
      </c>
      <c r="Z2410" s="50">
        <f t="shared" si="1082"/>
        <v>1.579905862787542</v>
      </c>
      <c r="AA2410" s="50">
        <f t="shared" si="1083"/>
        <v>1.3429199833694105</v>
      </c>
      <c r="AB2410" s="50">
        <f t="shared" si="1084"/>
        <v>670.97610332491456</v>
      </c>
      <c r="AC2410" s="7">
        <f t="shared" si="1085"/>
        <v>0.26682834032318964</v>
      </c>
    </row>
    <row r="2411" spans="2:29">
      <c r="B2411" s="7">
        <f t="shared" si="1086"/>
        <v>0.94599856041169572</v>
      </c>
      <c r="C2411" s="7">
        <f t="shared" si="1059"/>
        <v>3.9764546465392847E-4</v>
      </c>
      <c r="D2411" s="58">
        <f t="shared" si="1060"/>
        <v>3478608.2686630711</v>
      </c>
      <c r="E2411" s="7">
        <f t="shared" si="1061"/>
        <v>504.52949518932593</v>
      </c>
      <c r="F2411" s="7">
        <f t="shared" si="1062"/>
        <v>3377283.2686630711</v>
      </c>
      <c r="G2411" s="57">
        <f t="shared" si="1063"/>
        <v>1.2299187415457331E-2</v>
      </c>
      <c r="H2411" s="61">
        <f t="shared" si="1064"/>
        <v>2.0072166956188964E-2</v>
      </c>
      <c r="I2411" s="7">
        <f t="shared" si="1065"/>
        <v>5.7855666087622035E-2</v>
      </c>
      <c r="J2411" s="58">
        <f t="shared" si="1066"/>
        <v>4.1502014048850163E-4</v>
      </c>
      <c r="K2411" s="7">
        <f t="shared" si="1067"/>
        <v>7.2965914002541951E-3</v>
      </c>
      <c r="L2411" s="7">
        <f t="shared" si="1068"/>
        <v>8.1266316812311987E-3</v>
      </c>
      <c r="M2411" s="58">
        <f t="shared" si="1069"/>
        <v>2.4379895043693596E-2</v>
      </c>
      <c r="N2411" s="58">
        <f t="shared" si="1070"/>
        <v>7.2033800003222216E-5</v>
      </c>
      <c r="O2411" s="59">
        <f t="shared" si="1071"/>
        <v>0.12795003725572346</v>
      </c>
      <c r="P2411" s="58">
        <f t="shared" si="1072"/>
        <v>2.1180836455109153E-4</v>
      </c>
      <c r="Q2411" s="58">
        <f t="shared" si="1073"/>
        <v>0.5326563066309048</v>
      </c>
      <c r="R2411" s="58">
        <f t="shared" si="1074"/>
        <v>0.53072157331730174</v>
      </c>
      <c r="S2411" s="60">
        <f t="shared" si="1075"/>
        <v>1.9347333136030542E-3</v>
      </c>
      <c r="T2411" s="58">
        <f t="shared" si="1076"/>
        <v>2.1103902662362241E-4</v>
      </c>
      <c r="U2411" s="58">
        <f t="shared" si="1077"/>
        <v>3.9241651350749637E-3</v>
      </c>
      <c r="V2411" s="58">
        <f t="shared" si="1078"/>
        <v>3.7978205788364357E-4</v>
      </c>
      <c r="W2411" s="50">
        <f t="shared" si="1079"/>
        <v>169.75852697170444</v>
      </c>
      <c r="X2411" s="50">
        <f t="shared" si="1080"/>
        <v>102242.90220011713</v>
      </c>
      <c r="Y2411" s="50">
        <f t="shared" si="1081"/>
        <v>102242.90220011713</v>
      </c>
      <c r="Z2411" s="50">
        <f t="shared" si="1082"/>
        <v>1.5798816422853741</v>
      </c>
      <c r="AA2411" s="50">
        <f t="shared" si="1083"/>
        <v>1.3428993959425679</v>
      </c>
      <c r="AB2411" s="50">
        <f t="shared" si="1084"/>
        <v>670.88678442130674</v>
      </c>
      <c r="AC2411" s="7">
        <f t="shared" si="1085"/>
        <v>0.26679284574985423</v>
      </c>
    </row>
    <row r="2412" spans="2:29">
      <c r="B2412" s="7">
        <f t="shared" si="1086"/>
        <v>0.94639620587634965</v>
      </c>
      <c r="C2412" s="7">
        <f t="shared" si="1059"/>
        <v>3.9764546465392847E-4</v>
      </c>
      <c r="D2412" s="58">
        <f t="shared" si="1060"/>
        <v>3478197.9541851003</v>
      </c>
      <c r="E2412" s="7">
        <f t="shared" si="1061"/>
        <v>504.46998410315263</v>
      </c>
      <c r="F2412" s="7">
        <f t="shared" si="1062"/>
        <v>3376872.9541851003</v>
      </c>
      <c r="G2412" s="57">
        <f t="shared" si="1063"/>
        <v>1.229872461278045E-2</v>
      </c>
      <c r="H2412" s="61">
        <f t="shared" si="1064"/>
        <v>2.0077057672283648E-2</v>
      </c>
      <c r="I2412" s="7">
        <f t="shared" si="1065"/>
        <v>5.7845884655432667E-2</v>
      </c>
      <c r="J2412" s="58">
        <f t="shared" si="1066"/>
        <v>4.1440326219598718E-4</v>
      </c>
      <c r="K2412" s="7">
        <f t="shared" si="1067"/>
        <v>7.2971353560838921E-3</v>
      </c>
      <c r="L2412" s="7">
        <f t="shared" si="1068"/>
        <v>8.1259418804758669E-3</v>
      </c>
      <c r="M2412" s="58">
        <f t="shared" si="1069"/>
        <v>2.4377825641427601E-2</v>
      </c>
      <c r="N2412" s="58">
        <f t="shared" si="1070"/>
        <v>7.1914569917472281E-5</v>
      </c>
      <c r="O2412" s="59">
        <f t="shared" si="1071"/>
        <v>0.12773825481591014</v>
      </c>
      <c r="P2412" s="58">
        <f t="shared" si="1072"/>
        <v>2.1178243981331835E-4</v>
      </c>
      <c r="Q2412" s="58">
        <f t="shared" si="1073"/>
        <v>0.53259111102306411</v>
      </c>
      <c r="R2412" s="58">
        <f t="shared" si="1074"/>
        <v>0.53065897278039587</v>
      </c>
      <c r="S2412" s="60">
        <f t="shared" si="1075"/>
        <v>1.9321382426682465E-3</v>
      </c>
      <c r="T2412" s="58">
        <f t="shared" si="1076"/>
        <v>2.110141338040369E-4</v>
      </c>
      <c r="U2412" s="58">
        <f t="shared" si="1077"/>
        <v>3.9249334410842449E-3</v>
      </c>
      <c r="V2412" s="58">
        <f t="shared" si="1078"/>
        <v>3.7990128796939348E-4</v>
      </c>
      <c r="W2412" s="50">
        <f t="shared" si="1079"/>
        <v>169.74411761187096</v>
      </c>
      <c r="X2412" s="50">
        <f t="shared" si="1080"/>
        <v>102230.8422785041</v>
      </c>
      <c r="Y2412" s="50">
        <f t="shared" si="1081"/>
        <v>102230.8422785041</v>
      </c>
      <c r="Z2412" s="50">
        <f t="shared" si="1082"/>
        <v>1.5798573851356423</v>
      </c>
      <c r="AA2412" s="50">
        <f t="shared" si="1083"/>
        <v>1.3428787773652959</v>
      </c>
      <c r="AB2412" s="50">
        <f t="shared" si="1084"/>
        <v>670.79735145794791</v>
      </c>
      <c r="AC2412" s="7">
        <f t="shared" si="1085"/>
        <v>0.26675730581525536</v>
      </c>
    </row>
    <row r="2413" spans="2:29">
      <c r="B2413" s="7">
        <f t="shared" si="1086"/>
        <v>0.94679385134100358</v>
      </c>
      <c r="C2413" s="7">
        <f t="shared" si="1059"/>
        <v>3.9764546465392847E-4</v>
      </c>
      <c r="D2413" s="58">
        <f t="shared" si="1060"/>
        <v>3477787.116542629</v>
      </c>
      <c r="E2413" s="7">
        <f t="shared" si="1061"/>
        <v>504.41039713838052</v>
      </c>
      <c r="F2413" s="7">
        <f t="shared" si="1062"/>
        <v>3376462.116542629</v>
      </c>
      <c r="G2413" s="57">
        <f t="shared" si="1063"/>
        <v>1.2298261182762575E-2</v>
      </c>
      <c r="H2413" s="61">
        <f t="shared" si="1064"/>
        <v>2.0081948204346948E-2</v>
      </c>
      <c r="I2413" s="7">
        <f t="shared" si="1065"/>
        <v>5.7836103591306066E-2</v>
      </c>
      <c r="J2413" s="58">
        <f t="shared" si="1066"/>
        <v>4.1378625683613317E-4</v>
      </c>
      <c r="K2413" s="7">
        <f t="shared" si="1067"/>
        <v>7.2976786903265088E-3</v>
      </c>
      <c r="L2413" s="7">
        <f t="shared" si="1068"/>
        <v>8.1252512039987745E-3</v>
      </c>
      <c r="M2413" s="58">
        <f t="shared" si="1069"/>
        <v>2.4375753611996322E-2</v>
      </c>
      <c r="N2413" s="58">
        <f t="shared" si="1070"/>
        <v>7.1795354445100128E-5</v>
      </c>
      <c r="O2413" s="59">
        <f t="shared" si="1071"/>
        <v>0.12752649833310911</v>
      </c>
      <c r="P2413" s="58">
        <f t="shared" si="1072"/>
        <v>2.1175648280102877E-4</v>
      </c>
      <c r="Q2413" s="58">
        <f t="shared" si="1073"/>
        <v>0.5325258342511735</v>
      </c>
      <c r="R2413" s="58">
        <f t="shared" si="1074"/>
        <v>0.53059629242573947</v>
      </c>
      <c r="S2413" s="60">
        <f t="shared" si="1075"/>
        <v>1.9295418254340335E-3</v>
      </c>
      <c r="T2413" s="58">
        <f t="shared" si="1076"/>
        <v>2.1098920924528489E-4</v>
      </c>
      <c r="U2413" s="58">
        <f t="shared" si="1077"/>
        <v>3.9257007146399885E-3</v>
      </c>
      <c r="V2413" s="58">
        <f t="shared" si="1078"/>
        <v>3.8002050344176561E-4</v>
      </c>
      <c r="W2413" s="50">
        <f t="shared" si="1079"/>
        <v>169.7296899589436</v>
      </c>
      <c r="X2413" s="50">
        <f t="shared" si="1080"/>
        <v>102218.76698009305</v>
      </c>
      <c r="Y2413" s="50">
        <f t="shared" si="1081"/>
        <v>102218.76698009305</v>
      </c>
      <c r="Z2413" s="50">
        <f t="shared" si="1082"/>
        <v>1.5798330913225038</v>
      </c>
      <c r="AA2413" s="50">
        <f t="shared" si="1083"/>
        <v>1.3428581276241283</v>
      </c>
      <c r="AB2413" s="50">
        <f t="shared" si="1084"/>
        <v>670.70780446460958</v>
      </c>
      <c r="AC2413" s="7">
        <f t="shared" si="1085"/>
        <v>0.26672172053123311</v>
      </c>
    </row>
    <row r="2414" spans="2:29">
      <c r="B2414" s="7">
        <f t="shared" si="1086"/>
        <v>0.94719149680565751</v>
      </c>
      <c r="C2414" s="7">
        <f t="shared" si="1059"/>
        <v>3.9764546465392847E-4</v>
      </c>
      <c r="D2414" s="58">
        <f t="shared" si="1060"/>
        <v>3477375.7558727972</v>
      </c>
      <c r="E2414" s="7">
        <f t="shared" si="1061"/>
        <v>504.35073431490008</v>
      </c>
      <c r="F2414" s="7">
        <f t="shared" si="1062"/>
        <v>3376050.7558727972</v>
      </c>
      <c r="G2414" s="57">
        <f t="shared" si="1063"/>
        <v>1.2297797125408599E-2</v>
      </c>
      <c r="H2414" s="61">
        <f t="shared" si="1064"/>
        <v>2.0086838552129404E-2</v>
      </c>
      <c r="I2414" s="7">
        <f t="shared" si="1065"/>
        <v>5.7826322895741154E-2</v>
      </c>
      <c r="J2414" s="58">
        <f t="shared" si="1066"/>
        <v>4.1316912445738864E-4</v>
      </c>
      <c r="K2414" s="7">
        <f t="shared" si="1067"/>
        <v>7.2982214030222368E-3</v>
      </c>
      <c r="L2414" s="7">
        <f t="shared" si="1068"/>
        <v>8.1245596519370147E-3</v>
      </c>
      <c r="M2414" s="58">
        <f t="shared" si="1069"/>
        <v>2.4373678955811044E-2</v>
      </c>
      <c r="N2414" s="58">
        <f t="shared" si="1070"/>
        <v>7.1676153604270846E-5</v>
      </c>
      <c r="O2414" s="59">
        <f t="shared" si="1071"/>
        <v>0.12731476783958609</v>
      </c>
      <c r="P2414" s="58">
        <f t="shared" si="1072"/>
        <v>2.1173049352302131E-4</v>
      </c>
      <c r="Q2414" s="58">
        <f t="shared" si="1073"/>
        <v>0.53246047633735927</v>
      </c>
      <c r="R2414" s="58">
        <f t="shared" si="1074"/>
        <v>0.5305335322742557</v>
      </c>
      <c r="S2414" s="60">
        <f t="shared" si="1075"/>
        <v>1.9269440631035639E-3</v>
      </c>
      <c r="T2414" s="58">
        <f t="shared" si="1076"/>
        <v>2.1096425295568635E-4</v>
      </c>
      <c r="U2414" s="58">
        <f t="shared" si="1077"/>
        <v>3.9264669552073238E-3</v>
      </c>
      <c r="V2414" s="58">
        <f t="shared" si="1078"/>
        <v>3.801397042825949E-4</v>
      </c>
      <c r="W2414" s="50">
        <f t="shared" si="1079"/>
        <v>169.71524401578617</v>
      </c>
      <c r="X2414" s="50">
        <f t="shared" si="1080"/>
        <v>102206.67630891473</v>
      </c>
      <c r="Y2414" s="50">
        <f t="shared" si="1081"/>
        <v>102206.67630891473</v>
      </c>
      <c r="Z2414" s="50">
        <f t="shared" si="1082"/>
        <v>1.5798087608301106</v>
      </c>
      <c r="AA2414" s="50">
        <f t="shared" si="1083"/>
        <v>1.3428374467055939</v>
      </c>
      <c r="AB2414" s="50">
        <f t="shared" si="1084"/>
        <v>670.61814347118252</v>
      </c>
      <c r="AC2414" s="7">
        <f t="shared" si="1085"/>
        <v>0.26668608990964954</v>
      </c>
    </row>
    <row r="2415" spans="2:29">
      <c r="B2415" s="7">
        <f t="shared" si="1086"/>
        <v>0.94758914227031144</v>
      </c>
      <c r="C2415" s="7">
        <f t="shared" si="1059"/>
        <v>3.9764546465392847E-4</v>
      </c>
      <c r="D2415" s="58">
        <f t="shared" si="1060"/>
        <v>3476963.8723127521</v>
      </c>
      <c r="E2415" s="7">
        <f t="shared" si="1061"/>
        <v>504.29099565260276</v>
      </c>
      <c r="F2415" s="7">
        <f t="shared" si="1062"/>
        <v>3375638.8723127521</v>
      </c>
      <c r="G2415" s="57">
        <f t="shared" si="1063"/>
        <v>1.2297332440723235E-2</v>
      </c>
      <c r="H2415" s="61">
        <f t="shared" si="1064"/>
        <v>2.0091728715381556E-2</v>
      </c>
      <c r="I2415" s="7">
        <f t="shared" si="1065"/>
        <v>5.7816542569236851E-2</v>
      </c>
      <c r="J2415" s="58">
        <f t="shared" si="1066"/>
        <v>4.1255186510823281E-4</v>
      </c>
      <c r="K2415" s="7">
        <f t="shared" si="1067"/>
        <v>7.2987634942113843E-3</v>
      </c>
      <c r="L2415" s="7">
        <f t="shared" si="1068"/>
        <v>8.1238672244278495E-3</v>
      </c>
      <c r="M2415" s="58">
        <f t="shared" si="1069"/>
        <v>2.4371601673283547E-2</v>
      </c>
      <c r="N2415" s="58">
        <f t="shared" si="1070"/>
        <v>7.1556967413144605E-5</v>
      </c>
      <c r="O2415" s="59">
        <f t="shared" si="1071"/>
        <v>0.12710306336759811</v>
      </c>
      <c r="P2415" s="58">
        <f t="shared" si="1072"/>
        <v>2.1170447198798348E-4</v>
      </c>
      <c r="Q2415" s="58">
        <f t="shared" si="1073"/>
        <v>0.53239503730346893</v>
      </c>
      <c r="R2415" s="58">
        <f t="shared" si="1074"/>
        <v>0.53047069234686861</v>
      </c>
      <c r="S2415" s="60">
        <f t="shared" si="1075"/>
        <v>1.9243449566003212E-3</v>
      </c>
      <c r="T2415" s="58">
        <f t="shared" si="1076"/>
        <v>2.1093926494356171E-4</v>
      </c>
      <c r="U2415" s="58">
        <f t="shared" si="1077"/>
        <v>3.927232162251746E-3</v>
      </c>
      <c r="V2415" s="58">
        <f t="shared" si="1078"/>
        <v>3.8025889047372114E-4</v>
      </c>
      <c r="W2415" s="50">
        <f t="shared" si="1079"/>
        <v>169.70077978526589</v>
      </c>
      <c r="X2415" s="50">
        <f t="shared" si="1080"/>
        <v>102194.57026900016</v>
      </c>
      <c r="Y2415" s="50">
        <f t="shared" si="1081"/>
        <v>102194.57026900016</v>
      </c>
      <c r="Z2415" s="50">
        <f t="shared" si="1082"/>
        <v>1.5797843936425788</v>
      </c>
      <c r="AA2415" s="50">
        <f t="shared" si="1083"/>
        <v>1.3428167345961919</v>
      </c>
      <c r="AB2415" s="50">
        <f t="shared" si="1084"/>
        <v>670.52836850756012</v>
      </c>
      <c r="AC2415" s="7">
        <f t="shared" si="1085"/>
        <v>0.26665041396239131</v>
      </c>
    </row>
    <row r="2416" spans="2:29">
      <c r="B2416" s="7">
        <f t="shared" si="1086"/>
        <v>0.94798678773496536</v>
      </c>
      <c r="C2416" s="7">
        <f t="shared" si="1059"/>
        <v>3.9764546465392847E-4</v>
      </c>
      <c r="D2416" s="58">
        <f t="shared" si="1060"/>
        <v>3476551.4659995497</v>
      </c>
      <c r="E2416" s="7">
        <f t="shared" si="1061"/>
        <v>504.23118117136687</v>
      </c>
      <c r="F2416" s="7">
        <f t="shared" si="1062"/>
        <v>3375226.4659995497</v>
      </c>
      <c r="G2416" s="57">
        <f t="shared" si="1063"/>
        <v>1.2296867128710911E-2</v>
      </c>
      <c r="H2416" s="61">
        <f t="shared" si="1064"/>
        <v>2.009661869385395E-2</v>
      </c>
      <c r="I2416" s="7">
        <f t="shared" si="1065"/>
        <v>5.7806762612292062E-2</v>
      </c>
      <c r="J2416" s="58">
        <f t="shared" si="1066"/>
        <v>4.1193447883717361E-4</v>
      </c>
      <c r="K2416" s="7">
        <f t="shared" si="1067"/>
        <v>7.299304963934385E-3</v>
      </c>
      <c r="L2416" s="7">
        <f t="shared" si="1068"/>
        <v>8.1231739216087329E-3</v>
      </c>
      <c r="M2416" s="58">
        <f t="shared" si="1069"/>
        <v>2.4369521764826201E-2</v>
      </c>
      <c r="N2416" s="58">
        <f t="shared" si="1070"/>
        <v>7.1437795889876221E-5</v>
      </c>
      <c r="O2416" s="59">
        <f t="shared" si="1071"/>
        <v>0.12689138494939264</v>
      </c>
      <c r="P2416" s="58">
        <f t="shared" si="1072"/>
        <v>2.1167841820546318E-4</v>
      </c>
      <c r="Q2416" s="58">
        <f t="shared" si="1073"/>
        <v>0.53232951717351351</v>
      </c>
      <c r="R2416" s="58">
        <f t="shared" si="1074"/>
        <v>0.53040777266448869</v>
      </c>
      <c r="S2416" s="60">
        <f t="shared" si="1075"/>
        <v>1.9217445090248253E-3</v>
      </c>
      <c r="T2416" s="58">
        <f t="shared" si="1076"/>
        <v>2.1091424521722587E-4</v>
      </c>
      <c r="U2416" s="58">
        <f t="shared" si="1077"/>
        <v>3.9279963352399829E-3</v>
      </c>
      <c r="V2416" s="58">
        <f t="shared" si="1078"/>
        <v>3.8037806199698953E-4</v>
      </c>
      <c r="W2416" s="50">
        <f t="shared" si="1079"/>
        <v>169.68629727025413</v>
      </c>
      <c r="X2416" s="50">
        <f t="shared" si="1080"/>
        <v>102182.44886437771</v>
      </c>
      <c r="Y2416" s="50">
        <f t="shared" si="1081"/>
        <v>102182.44886437771</v>
      </c>
      <c r="Z2416" s="50">
        <f t="shared" si="1082"/>
        <v>1.5797599897439829</v>
      </c>
      <c r="AA2416" s="50">
        <f t="shared" si="1083"/>
        <v>1.3427959912823855</v>
      </c>
      <c r="AB2416" s="50">
        <f t="shared" si="1084"/>
        <v>670.43847960361518</v>
      </c>
      <c r="AC2416" s="7">
        <f t="shared" si="1085"/>
        <v>0.26661469270134114</v>
      </c>
    </row>
    <row r="2417" spans="2:29">
      <c r="B2417" s="7">
        <f t="shared" si="1086"/>
        <v>0.94838443319961929</v>
      </c>
      <c r="C2417" s="7">
        <f t="shared" si="1059"/>
        <v>3.9764546465392847E-4</v>
      </c>
      <c r="D2417" s="58">
        <f t="shared" si="1060"/>
        <v>3476138.537070916</v>
      </c>
      <c r="E2417" s="7">
        <f t="shared" si="1061"/>
        <v>504.17129089116793</v>
      </c>
      <c r="F2417" s="7">
        <f t="shared" si="1062"/>
        <v>3374813.537070916</v>
      </c>
      <c r="G2417" s="57">
        <f t="shared" si="1063"/>
        <v>1.22964011893766E-2</v>
      </c>
      <c r="H2417" s="61">
        <f t="shared" si="1064"/>
        <v>2.0101508487297134E-2</v>
      </c>
      <c r="I2417" s="7">
        <f t="shared" si="1065"/>
        <v>5.7796983025405695E-2</v>
      </c>
      <c r="J2417" s="58">
        <f t="shared" si="1066"/>
        <v>4.1131696569274951E-4</v>
      </c>
      <c r="K2417" s="7">
        <f t="shared" si="1067"/>
        <v>7.2998458122317889E-3</v>
      </c>
      <c r="L2417" s="7">
        <f t="shared" si="1068"/>
        <v>8.1224797436172877E-3</v>
      </c>
      <c r="M2417" s="58">
        <f t="shared" si="1069"/>
        <v>2.4367439230851863E-2</v>
      </c>
      <c r="N2417" s="58">
        <f t="shared" si="1070"/>
        <v>7.1318639052615659E-5</v>
      </c>
      <c r="O2417" s="59">
        <f t="shared" si="1071"/>
        <v>0.12667973261720855</v>
      </c>
      <c r="P2417" s="58">
        <f t="shared" si="1072"/>
        <v>2.1165233218409241E-4</v>
      </c>
      <c r="Q2417" s="58">
        <f t="shared" si="1073"/>
        <v>0.53226391596920086</v>
      </c>
      <c r="R2417" s="58">
        <f t="shared" si="1074"/>
        <v>0.53034477324812823</v>
      </c>
      <c r="S2417" s="60">
        <f t="shared" si="1075"/>
        <v>1.9191427210726308E-3</v>
      </c>
      <c r="T2417" s="58">
        <f t="shared" si="1076"/>
        <v>2.1088919378503429E-4</v>
      </c>
      <c r="U2417" s="58">
        <f t="shared" si="1077"/>
        <v>3.9287594736390407E-3</v>
      </c>
      <c r="V2417" s="58">
        <f t="shared" si="1078"/>
        <v>3.8049721883425013E-4</v>
      </c>
      <c r="W2417" s="50">
        <f t="shared" si="1079"/>
        <v>169.67179647362568</v>
      </c>
      <c r="X2417" s="50">
        <f t="shared" si="1080"/>
        <v>102170.3120990954</v>
      </c>
      <c r="Y2417" s="50">
        <f t="shared" si="1081"/>
        <v>102170.3120990954</v>
      </c>
      <c r="Z2417" s="50">
        <f t="shared" si="1082"/>
        <v>1.5797355491183995</v>
      </c>
      <c r="AA2417" s="50">
        <f t="shared" si="1083"/>
        <v>1.3427752167506395</v>
      </c>
      <c r="AB2417" s="50">
        <f t="shared" si="1084"/>
        <v>670.34847678936683</v>
      </c>
      <c r="AC2417" s="7">
        <f t="shared" si="1085"/>
        <v>0.26657892613840695</v>
      </c>
    </row>
    <row r="2418" spans="2:29">
      <c r="B2418" s="7">
        <f t="shared" si="1086"/>
        <v>0.94878207866427322</v>
      </c>
      <c r="C2418" s="7">
        <f t="shared" si="1059"/>
        <v>3.9764546465392847E-4</v>
      </c>
      <c r="D2418" s="58">
        <f t="shared" si="1060"/>
        <v>3475725.0856644064</v>
      </c>
      <c r="E2418" s="7">
        <f t="shared" si="1061"/>
        <v>504.11132483195661</v>
      </c>
      <c r="F2418" s="7">
        <f t="shared" si="1062"/>
        <v>3374400.0856644064</v>
      </c>
      <c r="G2418" s="57">
        <f t="shared" si="1063"/>
        <v>1.2295934622724903E-2</v>
      </c>
      <c r="H2418" s="61">
        <f t="shared" si="1064"/>
        <v>2.0106398095461653E-2</v>
      </c>
      <c r="I2418" s="7">
        <f t="shared" si="1065"/>
        <v>5.7787203809076655E-2</v>
      </c>
      <c r="J2418" s="58">
        <f t="shared" si="1066"/>
        <v>4.1069932572352844E-4</v>
      </c>
      <c r="K2418" s="7">
        <f t="shared" si="1067"/>
        <v>7.3003860391442684E-3</v>
      </c>
      <c r="L2418" s="7">
        <f t="shared" si="1068"/>
        <v>8.1217846905913254E-3</v>
      </c>
      <c r="M2418" s="58">
        <f t="shared" si="1069"/>
        <v>2.4365354071773974E-2</v>
      </c>
      <c r="N2418" s="58">
        <f t="shared" si="1070"/>
        <v>7.1199496919507692E-5</v>
      </c>
      <c r="O2418" s="59">
        <f t="shared" si="1071"/>
        <v>0.12646810640327555</v>
      </c>
      <c r="P2418" s="58">
        <f t="shared" si="1072"/>
        <v>2.1162621393300274E-4</v>
      </c>
      <c r="Q2418" s="58">
        <f t="shared" si="1073"/>
        <v>0.53219823371349495</v>
      </c>
      <c r="R2418" s="58">
        <f t="shared" si="1074"/>
        <v>0.53028169411877357</v>
      </c>
      <c r="S2418" s="60">
        <f t="shared" si="1075"/>
        <v>1.9165395947213781E-3</v>
      </c>
      <c r="T2418" s="58">
        <f t="shared" si="1076"/>
        <v>2.108641106553321E-4</v>
      </c>
      <c r="U2418" s="58">
        <f t="shared" si="1077"/>
        <v>3.9295215769167115E-3</v>
      </c>
      <c r="V2418" s="58">
        <f t="shared" si="1078"/>
        <v>3.8061636096735807E-4</v>
      </c>
      <c r="W2418" s="50">
        <f t="shared" si="1079"/>
        <v>169.65727739825928</v>
      </c>
      <c r="X2418" s="50">
        <f t="shared" si="1080"/>
        <v>102158.15997719624</v>
      </c>
      <c r="Y2418" s="50">
        <f t="shared" si="1081"/>
        <v>102158.15997719624</v>
      </c>
      <c r="Z2418" s="50">
        <f t="shared" si="1082"/>
        <v>1.5797110717498584</v>
      </c>
      <c r="AA2418" s="50">
        <f t="shared" si="1083"/>
        <v>1.3427544109873795</v>
      </c>
      <c r="AB2418" s="50">
        <f t="shared" si="1084"/>
        <v>670.25836009479667</v>
      </c>
      <c r="AC2418" s="7">
        <f t="shared" si="1085"/>
        <v>0.26654311428551825</v>
      </c>
    </row>
    <row r="2419" spans="2:29">
      <c r="B2419" s="7">
        <f t="shared" si="1086"/>
        <v>0.94917972412892715</v>
      </c>
      <c r="C2419" s="7">
        <f t="shared" si="1059"/>
        <v>3.9764546465392847E-4</v>
      </c>
      <c r="D2419" s="58">
        <f t="shared" si="1060"/>
        <v>3475311.111917852</v>
      </c>
      <c r="E2419" s="7">
        <f t="shared" si="1061"/>
        <v>504.05128301372366</v>
      </c>
      <c r="F2419" s="7">
        <f t="shared" si="1062"/>
        <v>3373986.111917852</v>
      </c>
      <c r="G2419" s="57">
        <f t="shared" si="1063"/>
        <v>1.2295467428760556E-2</v>
      </c>
      <c r="H2419" s="61">
        <f t="shared" si="1064"/>
        <v>2.0111287518098063E-2</v>
      </c>
      <c r="I2419" s="7">
        <f t="shared" si="1065"/>
        <v>5.7777424963803836E-2</v>
      </c>
      <c r="J2419" s="58">
        <f t="shared" si="1066"/>
        <v>4.1008155897810791E-4</v>
      </c>
      <c r="K2419" s="7">
        <f t="shared" si="1067"/>
        <v>7.3009256447126147E-3</v>
      </c>
      <c r="L2419" s="7">
        <f t="shared" si="1068"/>
        <v>8.1210887626688311E-3</v>
      </c>
      <c r="M2419" s="58">
        <f t="shared" si="1069"/>
        <v>2.4363266288006495E-2</v>
      </c>
      <c r="N2419" s="58">
        <f t="shared" si="1070"/>
        <v>7.1080369508691986E-5</v>
      </c>
      <c r="O2419" s="59">
        <f t="shared" si="1071"/>
        <v>0.12625650633981414</v>
      </c>
      <c r="P2419" s="58">
        <f t="shared" si="1072"/>
        <v>2.1160006346140903E-4</v>
      </c>
      <c r="Q2419" s="58">
        <f t="shared" si="1073"/>
        <v>0.53213247042956957</v>
      </c>
      <c r="R2419" s="58">
        <f t="shared" si="1074"/>
        <v>0.53021853529745322</v>
      </c>
      <c r="S2419" s="60">
        <f t="shared" si="1075"/>
        <v>1.9139351321163511E-3</v>
      </c>
      <c r="T2419" s="58">
        <f t="shared" si="1076"/>
        <v>2.1083899583648115E-4</v>
      </c>
      <c r="U2419" s="58">
        <f t="shared" si="1077"/>
        <v>3.930282644541639E-3</v>
      </c>
      <c r="V2419" s="58">
        <f t="shared" si="1078"/>
        <v>3.8073548837817378E-4</v>
      </c>
      <c r="W2419" s="50">
        <f t="shared" si="1079"/>
        <v>169.64274004703739</v>
      </c>
      <c r="X2419" s="50">
        <f t="shared" si="1080"/>
        <v>102145.99250273131</v>
      </c>
      <c r="Y2419" s="50">
        <f t="shared" si="1081"/>
        <v>102145.99250273131</v>
      </c>
      <c r="Z2419" s="50">
        <f t="shared" si="1082"/>
        <v>1.5796865576223691</v>
      </c>
      <c r="AA2419" s="50">
        <f t="shared" si="1083"/>
        <v>1.3427335739790136</v>
      </c>
      <c r="AB2419" s="50">
        <f t="shared" si="1084"/>
        <v>670.1681295499468</v>
      </c>
      <c r="AC2419" s="7">
        <f t="shared" si="1085"/>
        <v>0.2665072571546091</v>
      </c>
    </row>
    <row r="2420" spans="2:29">
      <c r="B2420" s="7">
        <f t="shared" si="1086"/>
        <v>0.94957736959358108</v>
      </c>
      <c r="C2420" s="7">
        <f t="shared" si="1059"/>
        <v>3.9764546465392847E-4</v>
      </c>
      <c r="D2420" s="58">
        <f t="shared" si="1060"/>
        <v>3474896.6159694185</v>
      </c>
      <c r="E2420" s="7">
        <f t="shared" si="1061"/>
        <v>503.99116545650827</v>
      </c>
      <c r="F2420" s="7">
        <f t="shared" si="1062"/>
        <v>3373571.6159694185</v>
      </c>
      <c r="G2420" s="57">
        <f t="shared" si="1063"/>
        <v>1.2294999607488451E-2</v>
      </c>
      <c r="H2420" s="61">
        <f t="shared" si="1064"/>
        <v>2.0116176754956909E-2</v>
      </c>
      <c r="I2420" s="7">
        <f t="shared" si="1065"/>
        <v>5.7767646490086144E-2</v>
      </c>
      <c r="J2420" s="58">
        <f t="shared" si="1066"/>
        <v>4.0946366550511612E-4</v>
      </c>
      <c r="K2420" s="7">
        <f t="shared" si="1067"/>
        <v>7.3014646289777402E-3</v>
      </c>
      <c r="L2420" s="7">
        <f t="shared" si="1068"/>
        <v>8.1203919599879722E-3</v>
      </c>
      <c r="M2420" s="58">
        <f t="shared" si="1069"/>
        <v>2.4361175879963917E-2</v>
      </c>
      <c r="N2420" s="58">
        <f t="shared" si="1070"/>
        <v>7.0961256838303298E-5</v>
      </c>
      <c r="O2420" s="59">
        <f t="shared" si="1071"/>
        <v>0.12604493245903622</v>
      </c>
      <c r="P2420" s="58">
        <f t="shared" si="1072"/>
        <v>2.115738807779155E-4</v>
      </c>
      <c r="Q2420" s="58">
        <f t="shared" si="1073"/>
        <v>0.53206662613906242</v>
      </c>
      <c r="R2420" s="58">
        <f t="shared" si="1074"/>
        <v>0.53015529680524709</v>
      </c>
      <c r="S2420" s="60">
        <f t="shared" si="1075"/>
        <v>1.9113293338153259E-3</v>
      </c>
      <c r="T2420" s="58">
        <f t="shared" si="1076"/>
        <v>2.1081384933686385E-4</v>
      </c>
      <c r="U2420" s="58">
        <f t="shared" si="1077"/>
        <v>3.9310426759826909E-3</v>
      </c>
      <c r="V2420" s="58">
        <f t="shared" si="1078"/>
        <v>3.8085460104856245E-4</v>
      </c>
      <c r="W2420" s="50">
        <f t="shared" si="1079"/>
        <v>169.62818442284615</v>
      </c>
      <c r="X2420" s="50">
        <f t="shared" si="1080"/>
        <v>102133.80967976163</v>
      </c>
      <c r="Y2420" s="50">
        <f t="shared" si="1081"/>
        <v>102133.80967976163</v>
      </c>
      <c r="Z2420" s="50">
        <f t="shared" si="1082"/>
        <v>1.5796620067199236</v>
      </c>
      <c r="AA2420" s="50">
        <f t="shared" si="1083"/>
        <v>1.342712705711935</v>
      </c>
      <c r="AB2420" s="50">
        <f t="shared" si="1084"/>
        <v>670.07778518493205</v>
      </c>
      <c r="AC2420" s="7">
        <f t="shared" si="1085"/>
        <v>0.26647135475764017</v>
      </c>
    </row>
    <row r="2421" spans="2:29">
      <c r="B2421" s="7">
        <f t="shared" si="1086"/>
        <v>0.94997501505823501</v>
      </c>
      <c r="C2421" s="7">
        <f t="shared" si="1059"/>
        <v>3.9764546465392847E-4</v>
      </c>
      <c r="D2421" s="58">
        <f t="shared" si="1060"/>
        <v>3474481.5979570514</v>
      </c>
      <c r="E2421" s="7">
        <f t="shared" si="1061"/>
        <v>503.93097218031784</v>
      </c>
      <c r="F2421" s="7">
        <f t="shared" si="1062"/>
        <v>3373156.5979570514</v>
      </c>
      <c r="G2421" s="57">
        <f t="shared" si="1063"/>
        <v>1.2294531158913073E-2</v>
      </c>
      <c r="H2421" s="61">
        <f t="shared" si="1064"/>
        <v>2.0121065805788749E-2</v>
      </c>
      <c r="I2421" s="7">
        <f t="shared" si="1065"/>
        <v>5.7757868388422465E-2</v>
      </c>
      <c r="J2421" s="58">
        <f t="shared" si="1066"/>
        <v>4.0884564535320991E-4</v>
      </c>
      <c r="K2421" s="7">
        <f t="shared" si="1067"/>
        <v>7.3020029919806774E-3</v>
      </c>
      <c r="L2421" s="7">
        <f t="shared" si="1068"/>
        <v>8.1196942826870979E-3</v>
      </c>
      <c r="M2421" s="58">
        <f t="shared" si="1069"/>
        <v>2.4359082848061292E-2</v>
      </c>
      <c r="N2421" s="58">
        <f t="shared" si="1070"/>
        <v>7.0842158926471034E-5</v>
      </c>
      <c r="O2421" s="59">
        <f t="shared" si="1071"/>
        <v>0.12583338479314418</v>
      </c>
      <c r="P2421" s="58">
        <f t="shared" si="1072"/>
        <v>2.1154766589204232E-4</v>
      </c>
      <c r="Q2421" s="58">
        <f t="shared" si="1073"/>
        <v>0.53200070086591489</v>
      </c>
      <c r="R2421" s="58">
        <f t="shared" si="1074"/>
        <v>0.5300919786632009</v>
      </c>
      <c r="S2421" s="60">
        <f t="shared" si="1075"/>
        <v>1.9087222027139861E-3</v>
      </c>
      <c r="T2421" s="58">
        <f t="shared" si="1076"/>
        <v>2.1078867116484885E-4</v>
      </c>
      <c r="U2421" s="58">
        <f t="shared" si="1077"/>
        <v>3.9318016707098847E-3</v>
      </c>
      <c r="V2421" s="58">
        <f t="shared" si="1078"/>
        <v>3.8097369896039472E-4</v>
      </c>
      <c r="W2421" s="50">
        <f t="shared" si="1079"/>
        <v>169.61361052857558</v>
      </c>
      <c r="X2421" s="50">
        <f t="shared" si="1080"/>
        <v>102121.61151234164</v>
      </c>
      <c r="Y2421" s="50">
        <f t="shared" si="1081"/>
        <v>102121.61151234164</v>
      </c>
      <c r="Z2421" s="50">
        <f t="shared" si="1082"/>
        <v>1.5796374190264648</v>
      </c>
      <c r="AA2421" s="50">
        <f t="shared" si="1083"/>
        <v>1.3426918061724951</v>
      </c>
      <c r="AB2421" s="50">
        <f t="shared" si="1084"/>
        <v>669.98732702981954</v>
      </c>
      <c r="AC2421" s="7">
        <f t="shared" si="1085"/>
        <v>0.26643540710657682</v>
      </c>
    </row>
    <row r="2422" spans="2:29">
      <c r="B2422" s="7">
        <f t="shared" si="1086"/>
        <v>0.95037266052288893</v>
      </c>
      <c r="C2422" s="7">
        <f t="shared" si="1059"/>
        <v>3.9764546465392847E-4</v>
      </c>
      <c r="D2422" s="58">
        <f t="shared" si="1060"/>
        <v>3474066.0580192902</v>
      </c>
      <c r="E2422" s="7">
        <f t="shared" si="1061"/>
        <v>503.87070320524572</v>
      </c>
      <c r="F2422" s="7">
        <f t="shared" si="1062"/>
        <v>3372741.0580192902</v>
      </c>
      <c r="G2422" s="57">
        <f t="shared" si="1063"/>
        <v>1.2294062083039367E-2</v>
      </c>
      <c r="H2422" s="61">
        <f t="shared" si="1064"/>
        <v>2.0125954670344136E-2</v>
      </c>
      <c r="I2422" s="7">
        <f t="shared" si="1065"/>
        <v>5.774809065931169E-2</v>
      </c>
      <c r="J2422" s="58">
        <f t="shared" si="1066"/>
        <v>4.0822749857107656E-4</v>
      </c>
      <c r="K2422" s="7">
        <f t="shared" si="1067"/>
        <v>7.3025407337625782E-3</v>
      </c>
      <c r="L2422" s="7">
        <f t="shared" si="1068"/>
        <v>8.1189957309047312E-3</v>
      </c>
      <c r="M2422" s="58">
        <f t="shared" si="1069"/>
        <v>2.4356987192714195E-2</v>
      </c>
      <c r="N2422" s="58">
        <f t="shared" si="1070"/>
        <v>7.0723075791319693E-5</v>
      </c>
      <c r="O2422" s="59">
        <f t="shared" si="1071"/>
        <v>0.12562186337433159</v>
      </c>
      <c r="P2422" s="58">
        <f t="shared" si="1072"/>
        <v>2.1152141881258801E-4</v>
      </c>
      <c r="Q2422" s="58">
        <f t="shared" si="1073"/>
        <v>0.53193469463225351</v>
      </c>
      <c r="R2422" s="58">
        <f t="shared" si="1074"/>
        <v>0.53002858089245108</v>
      </c>
      <c r="S2422" s="60">
        <f t="shared" si="1075"/>
        <v>1.9061137398024286E-3</v>
      </c>
      <c r="T2422" s="58">
        <f t="shared" si="1076"/>
        <v>2.1076346132884103E-4</v>
      </c>
      <c r="U2422" s="58">
        <f t="shared" si="1077"/>
        <v>3.9325596281936321E-3</v>
      </c>
      <c r="V2422" s="58">
        <f t="shared" si="1078"/>
        <v>3.8109278209554607E-4</v>
      </c>
      <c r="W2422" s="50">
        <f t="shared" si="1079"/>
        <v>169.59901836711936</v>
      </c>
      <c r="X2422" s="50">
        <f t="shared" si="1080"/>
        <v>102109.39800454327</v>
      </c>
      <c r="Y2422" s="50">
        <f t="shared" si="1081"/>
        <v>102109.39800454327</v>
      </c>
      <c r="Z2422" s="50">
        <f t="shared" si="1082"/>
        <v>1.5796127945259328</v>
      </c>
      <c r="AA2422" s="50">
        <f t="shared" si="1083"/>
        <v>1.3426708753470429</v>
      </c>
      <c r="AB2422" s="50">
        <f t="shared" si="1084"/>
        <v>669.89675511480527</v>
      </c>
      <c r="AC2422" s="7">
        <f t="shared" si="1085"/>
        <v>0.26639941421340085</v>
      </c>
    </row>
    <row r="2423" spans="2:29">
      <c r="B2423" s="7">
        <f t="shared" si="1086"/>
        <v>0.95077030598754286</v>
      </c>
      <c r="C2423" s="7">
        <f t="shared" si="1059"/>
        <v>3.9764546465392847E-4</v>
      </c>
      <c r="D2423" s="58">
        <f t="shared" si="1060"/>
        <v>3473649.9962946046</v>
      </c>
      <c r="E2423" s="7">
        <f t="shared" si="1061"/>
        <v>503.81035855137532</v>
      </c>
      <c r="F2423" s="7">
        <f t="shared" si="1062"/>
        <v>3372324.9962946046</v>
      </c>
      <c r="G2423" s="57">
        <f t="shared" si="1063"/>
        <v>1.2293592379872018E-2</v>
      </c>
      <c r="H2423" s="61">
        <f t="shared" si="1064"/>
        <v>2.0130843348373631E-2</v>
      </c>
      <c r="I2423" s="7">
        <f t="shared" si="1065"/>
        <v>5.77383133032527E-2</v>
      </c>
      <c r="J2423" s="58">
        <f t="shared" si="1066"/>
        <v>4.076092252074328E-4</v>
      </c>
      <c r="K2423" s="7">
        <f t="shared" si="1067"/>
        <v>7.3030778543647151E-3</v>
      </c>
      <c r="L2423" s="7">
        <f t="shared" si="1068"/>
        <v>8.1182963047795806E-3</v>
      </c>
      <c r="M2423" s="58">
        <f t="shared" si="1069"/>
        <v>2.4354888914338742E-2</v>
      </c>
      <c r="N2423" s="58">
        <f t="shared" si="1070"/>
        <v>7.060400745096853E-5</v>
      </c>
      <c r="O2423" s="59">
        <f t="shared" si="1071"/>
        <v>0.12541036823478285</v>
      </c>
      <c r="P2423" s="58">
        <f t="shared" si="1072"/>
        <v>2.1149513954873966E-4</v>
      </c>
      <c r="Q2423" s="58">
        <f t="shared" si="1073"/>
        <v>0.53186860746118214</v>
      </c>
      <c r="R2423" s="58">
        <f t="shared" si="1074"/>
        <v>0.52996510351412407</v>
      </c>
      <c r="S2423" s="60">
        <f t="shared" si="1075"/>
        <v>1.9035039470580717E-3</v>
      </c>
      <c r="T2423" s="58">
        <f t="shared" si="1076"/>
        <v>2.1073821983724116E-4</v>
      </c>
      <c r="U2423" s="58">
        <f t="shared" si="1077"/>
        <v>3.9333165479051302E-3</v>
      </c>
      <c r="V2423" s="58">
        <f t="shared" si="1078"/>
        <v>3.8121185043589722E-4</v>
      </c>
      <c r="W2423" s="50">
        <f t="shared" si="1079"/>
        <v>169.58440794137491</v>
      </c>
      <c r="X2423" s="50">
        <f t="shared" si="1080"/>
        <v>102097.16916043643</v>
      </c>
      <c r="Y2423" s="50">
        <f t="shared" si="1081"/>
        <v>102097.16916043643</v>
      </c>
      <c r="Z2423" s="50">
        <f t="shared" si="1082"/>
        <v>1.5795881332022277</v>
      </c>
      <c r="AA2423" s="50">
        <f t="shared" si="1083"/>
        <v>1.3426499132218934</v>
      </c>
      <c r="AB2423" s="50">
        <f t="shared" si="1084"/>
        <v>669.8060694700705</v>
      </c>
      <c r="AC2423" s="7">
        <f t="shared" si="1085"/>
        <v>0.26636337609011668</v>
      </c>
    </row>
    <row r="2424" spans="2:29">
      <c r="B2424" s="7">
        <f t="shared" si="1086"/>
        <v>0.95116795145219679</v>
      </c>
      <c r="C2424" s="7">
        <f t="shared" si="1059"/>
        <v>3.9764546465392847E-4</v>
      </c>
      <c r="D2424" s="58">
        <f t="shared" si="1060"/>
        <v>3473233.4129217379</v>
      </c>
      <c r="E2424" s="7">
        <f t="shared" si="1061"/>
        <v>503.7499382388296</v>
      </c>
      <c r="F2424" s="7">
        <f t="shared" si="1062"/>
        <v>3371908.4129217379</v>
      </c>
      <c r="G2424" s="57">
        <f t="shared" si="1063"/>
        <v>1.2293122049415826E-2</v>
      </c>
      <c r="H2424" s="61">
        <f t="shared" si="1064"/>
        <v>2.0135731839627791E-2</v>
      </c>
      <c r="I2424" s="7">
        <f t="shared" si="1065"/>
        <v>5.7728536320744379E-2</v>
      </c>
      <c r="J2424" s="58">
        <f t="shared" si="1066"/>
        <v>4.0699082531102539E-4</v>
      </c>
      <c r="K2424" s="7">
        <f t="shared" si="1067"/>
        <v>7.3036143538284821E-3</v>
      </c>
      <c r="L2424" s="7">
        <f t="shared" si="1068"/>
        <v>8.1175960044505332E-3</v>
      </c>
      <c r="M2424" s="58">
        <f t="shared" si="1069"/>
        <v>2.4352788013351598E-2</v>
      </c>
      <c r="N2424" s="58">
        <f t="shared" si="1070"/>
        <v>7.0484953923531784E-5</v>
      </c>
      <c r="O2424" s="59">
        <f t="shared" si="1071"/>
        <v>0.12519889940667334</v>
      </c>
      <c r="P2424" s="58">
        <f t="shared" si="1072"/>
        <v>2.1146882810951784E-4</v>
      </c>
      <c r="Q2424" s="58">
        <f t="shared" si="1073"/>
        <v>0.53180243937538563</v>
      </c>
      <c r="R2424" s="58">
        <f t="shared" si="1074"/>
        <v>0.5299015465493867</v>
      </c>
      <c r="S2424" s="60">
        <f t="shared" si="1075"/>
        <v>1.9008928259989233E-3</v>
      </c>
      <c r="T2424" s="58">
        <f t="shared" si="1076"/>
        <v>2.1071294669846617E-4</v>
      </c>
      <c r="U2424" s="58">
        <f t="shared" si="1077"/>
        <v>3.9340724293161818E-3</v>
      </c>
      <c r="V2424" s="58">
        <f t="shared" si="1078"/>
        <v>3.8133090396333397E-4</v>
      </c>
      <c r="W2424" s="50">
        <f t="shared" si="1079"/>
        <v>169.56977925424349</v>
      </c>
      <c r="X2424" s="50">
        <f t="shared" si="1080"/>
        <v>102084.92498409904</v>
      </c>
      <c r="Y2424" s="50">
        <f t="shared" si="1081"/>
        <v>102084.92498409904</v>
      </c>
      <c r="Z2424" s="50">
        <f t="shared" si="1082"/>
        <v>1.5795634350392278</v>
      </c>
      <c r="AA2424" s="50">
        <f t="shared" si="1083"/>
        <v>1.3426289197833436</v>
      </c>
      <c r="AB2424" s="50">
        <f t="shared" si="1084"/>
        <v>669.71527012585614</v>
      </c>
      <c r="AC2424" s="7">
        <f t="shared" si="1085"/>
        <v>0.26632729274873751</v>
      </c>
    </row>
    <row r="2425" spans="2:29">
      <c r="B2425" s="7">
        <f t="shared" si="1086"/>
        <v>0.95156559691685072</v>
      </c>
      <c r="C2425" s="7">
        <f t="shared" si="1059"/>
        <v>3.9764546465392847E-4</v>
      </c>
      <c r="D2425" s="58">
        <f t="shared" si="1060"/>
        <v>3472816.3080395465</v>
      </c>
      <c r="E2425" s="7">
        <f t="shared" si="1061"/>
        <v>503.68944228774802</v>
      </c>
      <c r="F2425" s="7">
        <f t="shared" si="1062"/>
        <v>3371491.3080395465</v>
      </c>
      <c r="G2425" s="57">
        <f t="shared" si="1063"/>
        <v>1.2292651091675528E-2</v>
      </c>
      <c r="H2425" s="61">
        <f t="shared" si="1064"/>
        <v>2.0140620143857178E-2</v>
      </c>
      <c r="I2425" s="7">
        <f t="shared" si="1065"/>
        <v>5.7718759712285607E-2</v>
      </c>
      <c r="J2425" s="58">
        <f t="shared" si="1066"/>
        <v>4.0637229893063063E-4</v>
      </c>
      <c r="K2425" s="7">
        <f t="shared" si="1067"/>
        <v>7.3041502321953902E-3</v>
      </c>
      <c r="L2425" s="7">
        <f t="shared" si="1068"/>
        <v>8.1168948300566514E-3</v>
      </c>
      <c r="M2425" s="58">
        <f t="shared" si="1069"/>
        <v>2.4350684490169954E-2</v>
      </c>
      <c r="N2425" s="58">
        <f t="shared" si="1070"/>
        <v>7.0365915227118493E-5</v>
      </c>
      <c r="O2425" s="59">
        <f t="shared" si="1071"/>
        <v>0.12498745692216923</v>
      </c>
      <c r="P2425" s="58">
        <f t="shared" si="1072"/>
        <v>2.1144248450410963E-4</v>
      </c>
      <c r="Q2425" s="58">
        <f t="shared" si="1073"/>
        <v>0.53173619039796771</v>
      </c>
      <c r="R2425" s="58">
        <f t="shared" si="1074"/>
        <v>0.52983791001942482</v>
      </c>
      <c r="S2425" s="60">
        <f t="shared" si="1075"/>
        <v>1.8982803785428937E-3</v>
      </c>
      <c r="T2425" s="58">
        <f t="shared" si="1076"/>
        <v>2.1068764192094051E-4</v>
      </c>
      <c r="U2425" s="58">
        <f t="shared" si="1077"/>
        <v>3.9348272718993512E-3</v>
      </c>
      <c r="V2425" s="58">
        <f t="shared" si="1078"/>
        <v>3.8144994265974726E-4</v>
      </c>
      <c r="W2425" s="50">
        <f t="shared" si="1079"/>
        <v>169.55513230863002</v>
      </c>
      <c r="X2425" s="50">
        <f t="shared" si="1080"/>
        <v>102072.66547961236</v>
      </c>
      <c r="Y2425" s="50">
        <f t="shared" si="1081"/>
        <v>102072.66547961236</v>
      </c>
      <c r="Z2425" s="50">
        <f t="shared" si="1082"/>
        <v>1.5795387000207817</v>
      </c>
      <c r="AA2425" s="50">
        <f t="shared" si="1083"/>
        <v>1.3426078950176643</v>
      </c>
      <c r="AB2425" s="50">
        <f t="shared" si="1084"/>
        <v>669.62435711242722</v>
      </c>
      <c r="AC2425" s="7">
        <f t="shared" si="1085"/>
        <v>0.26629116420129328</v>
      </c>
    </row>
    <row r="2426" spans="2:29">
      <c r="B2426" s="7">
        <f t="shared" si="1086"/>
        <v>0.95196324238150465</v>
      </c>
      <c r="C2426" s="7">
        <f t="shared" si="1059"/>
        <v>3.9764546465392847E-4</v>
      </c>
      <c r="D2426" s="58">
        <f t="shared" si="1060"/>
        <v>3472398.6817871388</v>
      </c>
      <c r="E2426" s="7">
        <f t="shared" si="1061"/>
        <v>503.62887071830653</v>
      </c>
      <c r="F2426" s="7">
        <f t="shared" si="1062"/>
        <v>3371073.6817871388</v>
      </c>
      <c r="G2426" s="57">
        <f t="shared" si="1063"/>
        <v>1.2292179506655954E-2</v>
      </c>
      <c r="H2426" s="61">
        <f t="shared" si="1064"/>
        <v>2.0145508260812354E-2</v>
      </c>
      <c r="I2426" s="7">
        <f t="shared" si="1065"/>
        <v>5.7708983478375254E-2</v>
      </c>
      <c r="J2426" s="58">
        <f t="shared" si="1066"/>
        <v>4.057536461150547E-4</v>
      </c>
      <c r="K2426" s="7">
        <f t="shared" si="1067"/>
        <v>7.3046854895070764E-3</v>
      </c>
      <c r="L2426" s="7">
        <f t="shared" si="1068"/>
        <v>8.1161927817371866E-3</v>
      </c>
      <c r="M2426" s="58">
        <f t="shared" si="1069"/>
        <v>2.434857834521156E-2</v>
      </c>
      <c r="N2426" s="58">
        <f t="shared" si="1070"/>
        <v>7.0246891379832635E-5</v>
      </c>
      <c r="O2426" s="59">
        <f t="shared" si="1071"/>
        <v>0.12477604081342772</v>
      </c>
      <c r="P2426" s="58">
        <f t="shared" si="1072"/>
        <v>2.1141610874150785E-4</v>
      </c>
      <c r="Q2426" s="58">
        <f t="shared" si="1073"/>
        <v>0.53166986055154342</v>
      </c>
      <c r="R2426" s="58">
        <f t="shared" si="1074"/>
        <v>0.52977419394546132</v>
      </c>
      <c r="S2426" s="60">
        <f t="shared" si="1075"/>
        <v>1.8956666060820915E-3</v>
      </c>
      <c r="T2426" s="58">
        <f t="shared" si="1076"/>
        <v>2.1066230551310339E-4</v>
      </c>
      <c r="U2426" s="58">
        <f t="shared" si="1077"/>
        <v>3.9355810751277561E-3</v>
      </c>
      <c r="V2426" s="58">
        <f t="shared" si="1078"/>
        <v>3.8156896650703314E-4</v>
      </c>
      <c r="W2426" s="50">
        <f t="shared" si="1079"/>
        <v>169.54046710744336</v>
      </c>
      <c r="X2426" s="50">
        <f t="shared" si="1080"/>
        <v>102060.39065106504</v>
      </c>
      <c r="Y2426" s="50">
        <f t="shared" si="1081"/>
        <v>102060.39065106504</v>
      </c>
      <c r="Z2426" s="50">
        <f t="shared" si="1082"/>
        <v>1.579513928130716</v>
      </c>
      <c r="AA2426" s="50">
        <f t="shared" si="1083"/>
        <v>1.3425868389111086</v>
      </c>
      <c r="AB2426" s="50">
        <f t="shared" si="1084"/>
        <v>669.53333046010448</v>
      </c>
      <c r="AC2426" s="7">
        <f t="shared" si="1085"/>
        <v>0.26625499045982987</v>
      </c>
    </row>
    <row r="2427" spans="2:29">
      <c r="B2427" s="7">
        <f t="shared" si="1086"/>
        <v>0.95236088784615858</v>
      </c>
      <c r="C2427" s="7">
        <f t="shared" si="1059"/>
        <v>3.9764546465392847E-4</v>
      </c>
      <c r="D2427" s="58">
        <f t="shared" si="1060"/>
        <v>3471980.5343036889</v>
      </c>
      <c r="E2427" s="7">
        <f t="shared" si="1061"/>
        <v>503.56822355069062</v>
      </c>
      <c r="F2427" s="7">
        <f t="shared" si="1062"/>
        <v>3370655.5343036889</v>
      </c>
      <c r="G2427" s="57">
        <f t="shared" si="1063"/>
        <v>1.2291707294361826E-2</v>
      </c>
      <c r="H2427" s="61">
        <f t="shared" si="1064"/>
        <v>2.0150396190243888E-2</v>
      </c>
      <c r="I2427" s="7">
        <f t="shared" si="1065"/>
        <v>5.7699207619512187E-2</v>
      </c>
      <c r="J2427" s="58">
        <f t="shared" si="1066"/>
        <v>4.0513486691313294E-4</v>
      </c>
      <c r="K2427" s="7">
        <f t="shared" si="1067"/>
        <v>7.305220125805291E-3</v>
      </c>
      <c r="L2427" s="7">
        <f t="shared" si="1068"/>
        <v>8.1154898596315569E-3</v>
      </c>
      <c r="M2427" s="58">
        <f t="shared" si="1069"/>
        <v>2.4346469578894671E-2</v>
      </c>
      <c r="N2427" s="58">
        <f t="shared" si="1070"/>
        <v>7.012788239977288E-5</v>
      </c>
      <c r="O2427" s="59">
        <f t="shared" si="1071"/>
        <v>0.12456465111259658</v>
      </c>
      <c r="P2427" s="58">
        <f t="shared" si="1072"/>
        <v>2.1138970083113551E-4</v>
      </c>
      <c r="Q2427" s="58">
        <f t="shared" si="1073"/>
        <v>0.53160344985981001</v>
      </c>
      <c r="R2427" s="58">
        <f t="shared" si="1074"/>
        <v>0.52971039834872946</v>
      </c>
      <c r="S2427" s="60">
        <f t="shared" si="1075"/>
        <v>1.8930515110805457E-3</v>
      </c>
      <c r="T2427" s="58">
        <f t="shared" si="1076"/>
        <v>2.1063693748339806E-4</v>
      </c>
      <c r="U2427" s="58">
        <f t="shared" si="1077"/>
        <v>3.9363338384754932E-3</v>
      </c>
      <c r="V2427" s="58">
        <f t="shared" si="1078"/>
        <v>3.8168797548709287E-4</v>
      </c>
      <c r="W2427" s="50">
        <f t="shared" si="1079"/>
        <v>169.52578365359579</v>
      </c>
      <c r="X2427" s="50">
        <f t="shared" si="1080"/>
        <v>102048.10050254768</v>
      </c>
      <c r="Y2427" s="50">
        <f t="shared" si="1081"/>
        <v>102048.10050254768</v>
      </c>
      <c r="Z2427" s="50">
        <f t="shared" si="1082"/>
        <v>1.5794891193528242</v>
      </c>
      <c r="AA2427" s="50">
        <f t="shared" si="1083"/>
        <v>1.3425657514499005</v>
      </c>
      <c r="AB2427" s="50">
        <f t="shared" si="1084"/>
        <v>669.44219019922264</v>
      </c>
      <c r="AC2427" s="7">
        <f t="shared" si="1085"/>
        <v>0.266218771536407</v>
      </c>
    </row>
    <row r="2428" spans="2:29">
      <c r="B2428" s="7">
        <f t="shared" si="1086"/>
        <v>0.95275853331081251</v>
      </c>
      <c r="C2428" s="7">
        <f t="shared" si="1059"/>
        <v>3.9764546465392847E-4</v>
      </c>
      <c r="D2428" s="58">
        <f t="shared" si="1060"/>
        <v>3471561.8657288165</v>
      </c>
      <c r="E2428" s="7">
        <f t="shared" si="1061"/>
        <v>503.50750080515047</v>
      </c>
      <c r="F2428" s="7">
        <f t="shared" si="1062"/>
        <v>3370236.8657288165</v>
      </c>
      <c r="G2428" s="57">
        <f t="shared" si="1063"/>
        <v>1.2291234454798171E-2</v>
      </c>
      <c r="H2428" s="61">
        <f t="shared" si="1064"/>
        <v>2.0155283931902343E-2</v>
      </c>
      <c r="I2428" s="7">
        <f t="shared" si="1065"/>
        <v>5.7689432136195276E-2</v>
      </c>
      <c r="J2428" s="58">
        <f t="shared" si="1066"/>
        <v>4.0451596137373142E-4</v>
      </c>
      <c r="K2428" s="7">
        <f t="shared" si="1067"/>
        <v>7.3057541411319067E-3</v>
      </c>
      <c r="L2428" s="7">
        <f t="shared" si="1068"/>
        <v>8.1147860638793694E-3</v>
      </c>
      <c r="M2428" s="58">
        <f t="shared" si="1069"/>
        <v>2.4344358191638108E-2</v>
      </c>
      <c r="N2428" s="58">
        <f t="shared" si="1070"/>
        <v>7.0008888305033017E-5</v>
      </c>
      <c r="O2428" s="59">
        <f t="shared" si="1071"/>
        <v>0.1243532878518149</v>
      </c>
      <c r="P2428" s="58">
        <f t="shared" si="1072"/>
        <v>2.1136326078168011E-4</v>
      </c>
      <c r="Q2428" s="58">
        <f t="shared" si="1073"/>
        <v>0.53153695834461467</v>
      </c>
      <c r="R2428" s="58">
        <f t="shared" si="1074"/>
        <v>0.52964652325053108</v>
      </c>
      <c r="S2428" s="60">
        <f t="shared" si="1075"/>
        <v>1.8904350940835979E-3</v>
      </c>
      <c r="T2428" s="58">
        <f t="shared" si="1076"/>
        <v>2.1061153784029515E-4</v>
      </c>
      <c r="U2428" s="58">
        <f t="shared" si="1077"/>
        <v>3.9370855614168782E-3</v>
      </c>
      <c r="V2428" s="58">
        <f t="shared" si="1078"/>
        <v>3.8180696958183273E-4</v>
      </c>
      <c r="W2428" s="50">
        <f t="shared" si="1079"/>
        <v>169.51108195000361</v>
      </c>
      <c r="X2428" s="50">
        <f t="shared" si="1080"/>
        <v>102035.79503816397</v>
      </c>
      <c r="Y2428" s="50">
        <f t="shared" si="1081"/>
        <v>102035.79503816397</v>
      </c>
      <c r="Z2428" s="50">
        <f t="shared" si="1082"/>
        <v>1.5794642736708886</v>
      </c>
      <c r="AA2428" s="50">
        <f t="shared" si="1083"/>
        <v>1.3425446326202553</v>
      </c>
      <c r="AB2428" s="50">
        <f t="shared" si="1084"/>
        <v>669.35093636021304</v>
      </c>
      <c r="AC2428" s="7">
        <f t="shared" si="1085"/>
        <v>0.26618250744310623</v>
      </c>
    </row>
    <row r="2429" spans="2:29">
      <c r="B2429" s="7">
        <f t="shared" si="1086"/>
        <v>0.95315617877546643</v>
      </c>
      <c r="C2429" s="7">
        <f t="shared" si="1059"/>
        <v>3.9764546465392847E-4</v>
      </c>
      <c r="D2429" s="58">
        <f t="shared" si="1060"/>
        <v>3471142.6762019075</v>
      </c>
      <c r="E2429" s="7">
        <f t="shared" si="1061"/>
        <v>503.44670250190217</v>
      </c>
      <c r="F2429" s="7">
        <f t="shared" si="1062"/>
        <v>3369817.6762019075</v>
      </c>
      <c r="G2429" s="57">
        <f t="shared" si="1063"/>
        <v>1.2290760987969569E-2</v>
      </c>
      <c r="H2429" s="61">
        <f t="shared" si="1064"/>
        <v>2.0160171485538291E-2</v>
      </c>
      <c r="I2429" s="7">
        <f t="shared" si="1065"/>
        <v>5.767965702892338E-2</v>
      </c>
      <c r="J2429" s="58">
        <f t="shared" si="1066"/>
        <v>4.0389692954574539E-4</v>
      </c>
      <c r="K2429" s="7">
        <f t="shared" si="1067"/>
        <v>7.3062875355289188E-3</v>
      </c>
      <c r="L2429" s="7">
        <f t="shared" si="1068"/>
        <v>8.1140813946204097E-3</v>
      </c>
      <c r="M2429" s="58">
        <f t="shared" si="1069"/>
        <v>2.4342244183861231E-2</v>
      </c>
      <c r="N2429" s="58">
        <f t="shared" si="1070"/>
        <v>6.9889909113701469E-5</v>
      </c>
      <c r="O2429" s="59">
        <f t="shared" si="1071"/>
        <v>0.12414195106321223</v>
      </c>
      <c r="P2429" s="58">
        <f t="shared" si="1072"/>
        <v>2.1133678860267568E-4</v>
      </c>
      <c r="Q2429" s="58">
        <f t="shared" si="1073"/>
        <v>0.53147038602993357</v>
      </c>
      <c r="R2429" s="58">
        <f t="shared" si="1074"/>
        <v>0.52958256867213149</v>
      </c>
      <c r="S2429" s="60">
        <f t="shared" si="1075"/>
        <v>1.8878173578020796E-3</v>
      </c>
      <c r="T2429" s="58">
        <f t="shared" si="1076"/>
        <v>2.105861065922507E-4</v>
      </c>
      <c r="U2429" s="58">
        <f t="shared" si="1077"/>
        <v>3.9378362434273027E-3</v>
      </c>
      <c r="V2429" s="58">
        <f t="shared" si="1078"/>
        <v>3.8192594877316428E-4</v>
      </c>
      <c r="W2429" s="50">
        <f t="shared" si="1079"/>
        <v>169.49636199958684</v>
      </c>
      <c r="X2429" s="50">
        <f t="shared" si="1080"/>
        <v>102023.4742620107</v>
      </c>
      <c r="Y2429" s="50">
        <f t="shared" si="1081"/>
        <v>102023.4742620107</v>
      </c>
      <c r="Z2429" s="50">
        <f t="shared" si="1082"/>
        <v>1.5794393910686413</v>
      </c>
      <c r="AA2429" s="50">
        <f t="shared" si="1083"/>
        <v>1.342523482408345</v>
      </c>
      <c r="AB2429" s="50">
        <f t="shared" si="1084"/>
        <v>669.25956897345679</v>
      </c>
      <c r="AC2429" s="7">
        <f t="shared" si="1085"/>
        <v>0.26614619819201857</v>
      </c>
    </row>
    <row r="2430" spans="2:29">
      <c r="B2430" s="7">
        <f t="shared" si="1086"/>
        <v>0.95355382424012036</v>
      </c>
      <c r="C2430" s="7">
        <f t="shared" ref="C2430:C2493" si="1087">B2430-B2429</f>
        <v>3.9764546465392847E-4</v>
      </c>
      <c r="D2430" s="58">
        <f t="shared" ref="D2430:D2493" si="1088">$E$23*$E$21*U2429/V2429</f>
        <v>3470722.9658628791</v>
      </c>
      <c r="E2430" s="7">
        <f t="shared" ref="E2430:E2493" si="1089">D2430/6894.757</f>
        <v>503.38582866123915</v>
      </c>
      <c r="F2430" s="7">
        <f t="shared" ref="F2430:F2493" si="1090">D2430-$E$6</f>
        <v>3369397.9658628791</v>
      </c>
      <c r="G2430" s="57">
        <f t="shared" ref="G2430:G2493" si="1091">($E$7*((D2430*0.000145038)^$E$8))*0.0254</f>
        <v>1.2290286893881003E-2</v>
      </c>
      <c r="H2430" s="61">
        <f t="shared" ref="H2430:H2493" si="1092">IF(H2429&gt;0,IF((H2429+G2429*C2430)&lt;$E$10,H2429+G2429*C2430,0),0)</f>
        <v>2.0165058850902303E-2</v>
      </c>
      <c r="I2430" s="7">
        <f t="shared" ref="I2430:I2493" si="1093">IF(H2430&gt;0,I2429-G2429*C2430*2,0)</f>
        <v>5.7669882298195356E-2</v>
      </c>
      <c r="J2430" s="58">
        <f t="shared" ref="J2430:J2493" si="1094">IF(H2430&gt;0,PI()*($E$10^2-H2430^2),0)</f>
        <v>4.0327777147809951E-4</v>
      </c>
      <c r="K2430" s="7">
        <f t="shared" ref="K2430:K2493" si="1095">IF(J2430=0,0,2*PI()*H2430*I2430)</f>
        <v>7.3068203090384419E-3</v>
      </c>
      <c r="L2430" s="7">
        <f t="shared" ref="L2430:L2493" si="1096">J2430*2+K2430</f>
        <v>8.1133758519946406E-3</v>
      </c>
      <c r="M2430" s="58">
        <f t="shared" ref="M2430:M2493" si="1097">IF(L2430&gt;0,L2430*$E$13,0)</f>
        <v>2.4340127555983922E-2</v>
      </c>
      <c r="N2430" s="58">
        <f t="shared" ref="N2430:N2493" si="1098">$E$13*PI()*($E$10^2-H2430^2)*I2430</f>
        <v>6.9770944843861561E-5</v>
      </c>
      <c r="O2430" s="59">
        <f t="shared" ref="O2430:O2493" si="1099">$E$9*N2430</f>
        <v>0.1239306407789091</v>
      </c>
      <c r="P2430" s="58">
        <f t="shared" ref="P2430:P2493" si="1100">(O2429-O2430)</f>
        <v>2.1131028430312893E-4</v>
      </c>
      <c r="Q2430" s="58">
        <f t="shared" ref="Q2430:Q2493" si="1101">P2430/C2430</f>
        <v>0.53140373293841692</v>
      </c>
      <c r="R2430" s="58">
        <f t="shared" ref="R2430:R2493" si="1102">IF(D2430&gt;$E$6,$E$14*D2430*$E$22*(SQRT((2/($E$22+1))^(($E$22+1)/($E$22-1))))/($E$22*$E$23*$E$21)^0.5,0)</f>
        <v>0.52951853463487775</v>
      </c>
      <c r="S2430" s="60">
        <f t="shared" ref="S2430:S2493" si="1103">Q2430-R2430</f>
        <v>1.8851983035391706E-3</v>
      </c>
      <c r="T2430" s="58">
        <f t="shared" ref="T2430:T2493" si="1104">R2430*C2430</f>
        <v>2.1056064374775328E-4</v>
      </c>
      <c r="U2430" s="58">
        <f t="shared" ref="U2430:U2493" si="1105">IF(P2430+U2429-T2430&gt;0,P2430+U2429-T2430,0)</f>
        <v>3.9385858839826784E-3</v>
      </c>
      <c r="V2430" s="58">
        <f t="shared" ref="V2430:V2493" si="1106">$E$20-N2430</f>
        <v>3.8204491304300422E-4</v>
      </c>
      <c r="W2430" s="50">
        <f t="shared" ref="W2430:W2493" si="1107">M2430/$E$14</f>
        <v>169.48162380526912</v>
      </c>
      <c r="X2430" s="50">
        <f t="shared" ref="X2430:X2493" si="1108">D2430/(1+(($E$22-1)/2)*$E$17^2)^($E$22/($E$22-1))</f>
        <v>102011.13817820034</v>
      </c>
      <c r="Y2430" s="50">
        <f t="shared" ref="Y2430:Y2493" si="1109">IF(D2430/(1+(($E$22-1)/2)*$E$17^2)^($E$22/($E$22-1))&lt;$E$6,$E$6,D2430/(1+(($E$22-1)/2)*$E$17^2)^($E$22/($E$22-1)))</f>
        <v>102011.13817820034</v>
      </c>
      <c r="Z2430" s="50">
        <f t="shared" ref="Z2430:Z2493" si="1110">(((2*$E$22^2)/($E$22-1))*((2/($E$22+1))^(($E$22+1)/($E$22-1)))*((1-(X2430/D2430)^(($E$22-1)/$E$22))))^(0.5)+(((X2430-$E$6)/(D2430))*($E$15/$E$14))</f>
        <v>1.5794144715298082</v>
      </c>
      <c r="AA2430" s="50">
        <f t="shared" ref="AA2430:AA2493" si="1111">Z2430*$E$16</f>
        <v>1.3425023008003369</v>
      </c>
      <c r="AB2430" s="50">
        <f t="shared" ref="AB2430:AB2493" si="1112">IF(AA2430*D2430*$E$14&gt;0,AA2430*D2430*$E$14,0)</f>
        <v>669.16808806945062</v>
      </c>
      <c r="AC2430" s="7">
        <f t="shared" ref="AC2430:AC2493" si="1113">((AB2429+AB2430)/(2))*C2430</f>
        <v>0.26610984379524788</v>
      </c>
    </row>
    <row r="2431" spans="2:29">
      <c r="B2431" s="7">
        <f t="shared" si="1086"/>
        <v>0.95395146970477429</v>
      </c>
      <c r="C2431" s="7">
        <f t="shared" si="1087"/>
        <v>3.9764546465392847E-4</v>
      </c>
      <c r="D2431" s="58">
        <f t="shared" si="1088"/>
        <v>3470302.7348516807</v>
      </c>
      <c r="E2431" s="7">
        <f t="shared" si="1089"/>
        <v>503.32487930345928</v>
      </c>
      <c r="F2431" s="7">
        <f t="shared" si="1090"/>
        <v>3368977.7348516807</v>
      </c>
      <c r="G2431" s="57">
        <f t="shared" si="1091"/>
        <v>1.2289812172537311E-2</v>
      </c>
      <c r="H2431" s="61">
        <f t="shared" si="1092"/>
        <v>2.016994602774495E-2</v>
      </c>
      <c r="I2431" s="7">
        <f t="shared" si="1093"/>
        <v>5.7660107944510063E-2</v>
      </c>
      <c r="J2431" s="58">
        <f t="shared" si="1094"/>
        <v>4.0265848721974894E-4</v>
      </c>
      <c r="K2431" s="7">
        <f t="shared" si="1095"/>
        <v>7.3073524617027078E-3</v>
      </c>
      <c r="L2431" s="7">
        <f t="shared" si="1096"/>
        <v>8.1126694361422051E-3</v>
      </c>
      <c r="M2431" s="58">
        <f t="shared" si="1097"/>
        <v>2.4338008308426615E-2</v>
      </c>
      <c r="N2431" s="58">
        <f t="shared" si="1098"/>
        <v>6.9651995513591553E-5</v>
      </c>
      <c r="O2431" s="59">
        <f t="shared" si="1099"/>
        <v>0.123719357031017</v>
      </c>
      <c r="P2431" s="58">
        <f t="shared" si="1100"/>
        <v>2.1128374789210203E-4</v>
      </c>
      <c r="Q2431" s="58">
        <f t="shared" si="1101"/>
        <v>0.53133699909285437</v>
      </c>
      <c r="R2431" s="58">
        <f t="shared" si="1102"/>
        <v>0.52945442116012154</v>
      </c>
      <c r="S2431" s="60">
        <f t="shared" si="1103"/>
        <v>1.8825779327328318E-3</v>
      </c>
      <c r="T2431" s="58">
        <f t="shared" si="1104"/>
        <v>2.1053514931529326E-4</v>
      </c>
      <c r="U2431" s="58">
        <f t="shared" si="1105"/>
        <v>3.9393344825594872E-3</v>
      </c>
      <c r="V2431" s="58">
        <f t="shared" si="1106"/>
        <v>3.8216386237327422E-4</v>
      </c>
      <c r="W2431" s="50">
        <f t="shared" si="1107"/>
        <v>169.46686736997799</v>
      </c>
      <c r="X2431" s="50">
        <f t="shared" si="1108"/>
        <v>101998.78679084625</v>
      </c>
      <c r="Y2431" s="50">
        <f t="shared" si="1109"/>
        <v>101998.78679084625</v>
      </c>
      <c r="Z2431" s="50">
        <f t="shared" si="1110"/>
        <v>1.5793895150380808</v>
      </c>
      <c r="AA2431" s="50">
        <f t="shared" si="1111"/>
        <v>1.3424810877823685</v>
      </c>
      <c r="AB2431" s="50">
        <f t="shared" si="1112"/>
        <v>669.07649367869806</v>
      </c>
      <c r="AC2431" s="7">
        <f t="shared" si="1113"/>
        <v>0.26607344426492235</v>
      </c>
    </row>
    <row r="2432" spans="2:29">
      <c r="B2432" s="7">
        <f t="shared" si="1086"/>
        <v>0.95434911516942822</v>
      </c>
      <c r="C2432" s="7">
        <f t="shared" si="1087"/>
        <v>3.9764546465392847E-4</v>
      </c>
      <c r="D2432" s="58">
        <f t="shared" si="1088"/>
        <v>3469881.9833083437</v>
      </c>
      <c r="E2432" s="7">
        <f t="shared" si="1089"/>
        <v>503.26385444887234</v>
      </c>
      <c r="F2432" s="7">
        <f t="shared" si="1090"/>
        <v>3368556.9833083437</v>
      </c>
      <c r="G2432" s="57">
        <f t="shared" si="1091"/>
        <v>1.2289336823943222E-2</v>
      </c>
      <c r="H2432" s="61">
        <f t="shared" si="1092"/>
        <v>2.0174833015816809E-2</v>
      </c>
      <c r="I2432" s="7">
        <f t="shared" si="1093"/>
        <v>5.7650333968366343E-2</v>
      </c>
      <c r="J2432" s="58">
        <f t="shared" si="1094"/>
        <v>4.0203907681967777E-4</v>
      </c>
      <c r="K2432" s="7">
        <f t="shared" si="1095"/>
        <v>7.3078839935640716E-3</v>
      </c>
      <c r="L2432" s="7">
        <f t="shared" si="1096"/>
        <v>8.1119621472034269E-3</v>
      </c>
      <c r="M2432" s="58">
        <f t="shared" si="1097"/>
        <v>2.4335886441610281E-2</v>
      </c>
      <c r="N2432" s="58">
        <f t="shared" si="1098"/>
        <v>6.9533061140964348E-5</v>
      </c>
      <c r="O2432" s="59">
        <f t="shared" si="1099"/>
        <v>0.12350809985163792</v>
      </c>
      <c r="P2432" s="58">
        <f t="shared" si="1100"/>
        <v>2.1125717937907351E-4</v>
      </c>
      <c r="Q2432" s="58">
        <f t="shared" si="1101"/>
        <v>0.5312701845170823</v>
      </c>
      <c r="R2432" s="58">
        <f t="shared" si="1102"/>
        <v>0.52939022826922688</v>
      </c>
      <c r="S2432" s="60">
        <f t="shared" si="1103"/>
        <v>1.8799562478554188E-3</v>
      </c>
      <c r="T2432" s="58">
        <f t="shared" si="1104"/>
        <v>2.1050962330336598E-4</v>
      </c>
      <c r="U2432" s="58">
        <f t="shared" si="1105"/>
        <v>3.940082038635195E-3</v>
      </c>
      <c r="V2432" s="58">
        <f t="shared" si="1106"/>
        <v>3.8228279674590142E-4</v>
      </c>
      <c r="W2432" s="50">
        <f t="shared" si="1107"/>
        <v>169.45209269664468</v>
      </c>
      <c r="X2432" s="50">
        <f t="shared" si="1108"/>
        <v>101986.42010406421</v>
      </c>
      <c r="Y2432" s="50">
        <f t="shared" si="1109"/>
        <v>101986.42010406421</v>
      </c>
      <c r="Z2432" s="50">
        <f t="shared" si="1110"/>
        <v>1.5793645215771173</v>
      </c>
      <c r="AA2432" s="50">
        <f t="shared" si="1111"/>
        <v>1.3424598433405497</v>
      </c>
      <c r="AB2432" s="50">
        <f t="shared" si="1112"/>
        <v>668.9847858317205</v>
      </c>
      <c r="AC2432" s="7">
        <f t="shared" si="1113"/>
        <v>0.26603699961317517</v>
      </c>
    </row>
    <row r="2433" spans="2:29">
      <c r="B2433" s="7">
        <f t="shared" si="1086"/>
        <v>0.95474676063408215</v>
      </c>
      <c r="C2433" s="7">
        <f t="shared" si="1087"/>
        <v>3.9764546465392847E-4</v>
      </c>
      <c r="D2433" s="58">
        <f t="shared" si="1088"/>
        <v>3469460.7113733417</v>
      </c>
      <c r="E2433" s="7">
        <f t="shared" si="1089"/>
        <v>503.20275411785246</v>
      </c>
      <c r="F2433" s="7">
        <f t="shared" si="1090"/>
        <v>3368135.7113733417</v>
      </c>
      <c r="G2433" s="57">
        <f t="shared" si="1091"/>
        <v>1.2288860848103782E-2</v>
      </c>
      <c r="H2433" s="61">
        <f t="shared" si="1092"/>
        <v>2.0179719814868456E-2</v>
      </c>
      <c r="I2433" s="7">
        <f t="shared" si="1093"/>
        <v>5.764056037026305E-2</v>
      </c>
      <c r="J2433" s="58">
        <f t="shared" si="1094"/>
        <v>4.0141954032690065E-4</v>
      </c>
      <c r="K2433" s="7">
        <f t="shared" si="1095"/>
        <v>7.3084149046650053E-3</v>
      </c>
      <c r="L2433" s="7">
        <f t="shared" si="1096"/>
        <v>8.1112539853188063E-3</v>
      </c>
      <c r="M2433" s="58">
        <f t="shared" si="1097"/>
        <v>2.4333761955956421E-2</v>
      </c>
      <c r="N2433" s="58">
        <f t="shared" si="1098"/>
        <v>6.9414141744047878E-5</v>
      </c>
      <c r="O2433" s="59">
        <f t="shared" si="1099"/>
        <v>0.12329686927286504</v>
      </c>
      <c r="P2433" s="58">
        <f t="shared" si="1100"/>
        <v>2.1123057877288354E-4</v>
      </c>
      <c r="Q2433" s="58">
        <f t="shared" si="1101"/>
        <v>0.53120328923333215</v>
      </c>
      <c r="R2433" s="58">
        <f t="shared" si="1102"/>
        <v>0.52932595598362553</v>
      </c>
      <c r="S2433" s="60">
        <f t="shared" si="1103"/>
        <v>1.8773332497066253E-3</v>
      </c>
      <c r="T2433" s="58">
        <f t="shared" si="1104"/>
        <v>2.1048406572049368E-4</v>
      </c>
      <c r="U2433" s="58">
        <f t="shared" si="1105"/>
        <v>3.9408285516875849E-3</v>
      </c>
      <c r="V2433" s="58">
        <f t="shared" si="1106"/>
        <v>3.8240171614281789E-4</v>
      </c>
      <c r="W2433" s="50">
        <f t="shared" si="1107"/>
        <v>169.43729978820411</v>
      </c>
      <c r="X2433" s="50">
        <f t="shared" si="1108"/>
        <v>101974.03812198302</v>
      </c>
      <c r="Y2433" s="50">
        <f t="shared" si="1109"/>
        <v>101974.03812198302</v>
      </c>
      <c r="Z2433" s="50">
        <f t="shared" si="1110"/>
        <v>1.5793394911305658</v>
      </c>
      <c r="AA2433" s="50">
        <f t="shared" si="1111"/>
        <v>1.3424385674609809</v>
      </c>
      <c r="AB2433" s="50">
        <f t="shared" si="1112"/>
        <v>668.89296455913609</v>
      </c>
      <c r="AC2433" s="7">
        <f t="shared" si="1113"/>
        <v>0.26600050985216234</v>
      </c>
    </row>
    <row r="2434" spans="2:29">
      <c r="B2434" s="7">
        <f t="shared" si="1086"/>
        <v>0.95514440609873608</v>
      </c>
      <c r="C2434" s="7">
        <f t="shared" si="1087"/>
        <v>3.9764546465392847E-4</v>
      </c>
      <c r="D2434" s="58">
        <f t="shared" si="1088"/>
        <v>3469038.9191870051</v>
      </c>
      <c r="E2434" s="7">
        <f t="shared" si="1089"/>
        <v>503.14157833075268</v>
      </c>
      <c r="F2434" s="7">
        <f t="shared" si="1090"/>
        <v>3367713.9191870051</v>
      </c>
      <c r="G2434" s="57">
        <f t="shared" si="1091"/>
        <v>1.228838424502369E-2</v>
      </c>
      <c r="H2434" s="61">
        <f t="shared" si="1092"/>
        <v>2.0184606424650468E-2</v>
      </c>
      <c r="I2434" s="7">
        <f t="shared" si="1093"/>
        <v>5.7630787150699025E-2</v>
      </c>
      <c r="J2434" s="58">
        <f t="shared" si="1094"/>
        <v>4.0079987779046127E-4</v>
      </c>
      <c r="K2434" s="7">
        <f t="shared" si="1095"/>
        <v>7.3089451950481051E-3</v>
      </c>
      <c r="L2434" s="7">
        <f t="shared" si="1096"/>
        <v>8.1105449506290277E-3</v>
      </c>
      <c r="M2434" s="58">
        <f t="shared" si="1097"/>
        <v>2.4331634851887083E-2</v>
      </c>
      <c r="N2434" s="58">
        <f t="shared" si="1098"/>
        <v>6.9295237340904762E-5</v>
      </c>
      <c r="O2434" s="59">
        <f t="shared" si="1099"/>
        <v>0.12308566532678208</v>
      </c>
      <c r="P2434" s="58">
        <f t="shared" si="1100"/>
        <v>2.1120394608295512E-4</v>
      </c>
      <c r="Q2434" s="58">
        <f t="shared" si="1101"/>
        <v>0.53113631326530097</v>
      </c>
      <c r="R2434" s="58">
        <f t="shared" si="1102"/>
        <v>0.52926160432472735</v>
      </c>
      <c r="S2434" s="60">
        <f t="shared" si="1103"/>
        <v>1.8747089405736217E-3</v>
      </c>
      <c r="T2434" s="58">
        <f t="shared" si="1104"/>
        <v>2.1045847657518986E-4</v>
      </c>
      <c r="U2434" s="58">
        <f t="shared" si="1105"/>
        <v>3.9415740211953499E-3</v>
      </c>
      <c r="V2434" s="58">
        <f t="shared" si="1106"/>
        <v>3.8252062054596099E-4</v>
      </c>
      <c r="W2434" s="50">
        <f t="shared" si="1107"/>
        <v>169.42248864759506</v>
      </c>
      <c r="X2434" s="50">
        <f t="shared" si="1108"/>
        <v>101961.64084872726</v>
      </c>
      <c r="Y2434" s="50">
        <f t="shared" si="1109"/>
        <v>101961.64084872726</v>
      </c>
      <c r="Z2434" s="50">
        <f t="shared" si="1110"/>
        <v>1.5793144236820285</v>
      </c>
      <c r="AA2434" s="50">
        <f t="shared" si="1111"/>
        <v>1.3424172601297242</v>
      </c>
      <c r="AB2434" s="50">
        <f t="shared" si="1112"/>
        <v>668.80102989153147</v>
      </c>
      <c r="AC2434" s="7">
        <f t="shared" si="1113"/>
        <v>0.26596397499405267</v>
      </c>
    </row>
    <row r="2435" spans="2:29">
      <c r="B2435" s="7">
        <f t="shared" si="1086"/>
        <v>0.95554205156339</v>
      </c>
      <c r="C2435" s="7">
        <f t="shared" si="1087"/>
        <v>3.9764546465392847E-4</v>
      </c>
      <c r="D2435" s="58">
        <f t="shared" si="1088"/>
        <v>3468616.6068900409</v>
      </c>
      <c r="E2435" s="7">
        <f t="shared" si="1089"/>
        <v>503.08032710798091</v>
      </c>
      <c r="F2435" s="7">
        <f t="shared" si="1090"/>
        <v>3367291.6068900409</v>
      </c>
      <c r="G2435" s="57">
        <f t="shared" si="1091"/>
        <v>1.2287907014707871E-2</v>
      </c>
      <c r="H2435" s="61">
        <f t="shared" si="1092"/>
        <v>2.0189492844913427E-2</v>
      </c>
      <c r="I2435" s="7">
        <f t="shared" si="1093"/>
        <v>5.7621014310173108E-2</v>
      </c>
      <c r="J2435" s="58">
        <f t="shared" si="1094"/>
        <v>4.0018008925943338E-4</v>
      </c>
      <c r="K2435" s="7">
        <f t="shared" si="1095"/>
        <v>7.3094748647560843E-3</v>
      </c>
      <c r="L2435" s="7">
        <f t="shared" si="1096"/>
        <v>8.1098350432749506E-3</v>
      </c>
      <c r="M2435" s="58">
        <f t="shared" si="1097"/>
        <v>2.4329505129824854E-2</v>
      </c>
      <c r="N2435" s="58">
        <f t="shared" si="1098"/>
        <v>6.9176347949592481E-5</v>
      </c>
      <c r="O2435" s="59">
        <f t="shared" si="1099"/>
        <v>0.12287448804546365</v>
      </c>
      <c r="P2435" s="58">
        <f t="shared" si="1100"/>
        <v>2.1117728131843372E-4</v>
      </c>
      <c r="Q2435" s="58">
        <f t="shared" si="1101"/>
        <v>0.5310692566359877</v>
      </c>
      <c r="R2435" s="58">
        <f t="shared" si="1102"/>
        <v>0.52919717331399951</v>
      </c>
      <c r="S2435" s="60">
        <f t="shared" si="1103"/>
        <v>1.8720833219881827E-3</v>
      </c>
      <c r="T2435" s="58">
        <f t="shared" si="1104"/>
        <v>2.1043285587599085E-4</v>
      </c>
      <c r="U2435" s="58">
        <f t="shared" si="1105"/>
        <v>3.9423184466377929E-3</v>
      </c>
      <c r="V2435" s="58">
        <f t="shared" si="1106"/>
        <v>3.8263950993727328E-4</v>
      </c>
      <c r="W2435" s="50">
        <f t="shared" si="1107"/>
        <v>169.40765927775999</v>
      </c>
      <c r="X2435" s="50">
        <f t="shared" si="1108"/>
        <v>101949.22828843255</v>
      </c>
      <c r="Y2435" s="50">
        <f t="shared" si="1109"/>
        <v>101949.22828843255</v>
      </c>
      <c r="Z2435" s="50">
        <f t="shared" si="1110"/>
        <v>1.5792893192150925</v>
      </c>
      <c r="AA2435" s="50">
        <f t="shared" si="1111"/>
        <v>1.3423959213328287</v>
      </c>
      <c r="AB2435" s="50">
        <f t="shared" si="1112"/>
        <v>668.70898185957537</v>
      </c>
      <c r="AC2435" s="7">
        <f t="shared" si="1113"/>
        <v>0.26592739505102514</v>
      </c>
    </row>
    <row r="2436" spans="2:29">
      <c r="B2436" s="7">
        <f t="shared" si="1086"/>
        <v>0.95593969702804393</v>
      </c>
      <c r="C2436" s="7">
        <f t="shared" si="1087"/>
        <v>3.9764546465392847E-4</v>
      </c>
      <c r="D2436" s="58">
        <f t="shared" si="1088"/>
        <v>3468193.7746232697</v>
      </c>
      <c r="E2436" s="7">
        <f t="shared" si="1089"/>
        <v>503.01900046996144</v>
      </c>
      <c r="F2436" s="7">
        <f t="shared" si="1090"/>
        <v>3366868.7746232697</v>
      </c>
      <c r="G2436" s="57">
        <f t="shared" si="1091"/>
        <v>1.22874291571612E-2</v>
      </c>
      <c r="H2436" s="61">
        <f t="shared" si="1092"/>
        <v>2.0194379075407914E-2</v>
      </c>
      <c r="I2436" s="7">
        <f t="shared" si="1093"/>
        <v>5.7611241849184133E-2</v>
      </c>
      <c r="J2436" s="58">
        <f t="shared" si="1094"/>
        <v>3.9956017478292037E-4</v>
      </c>
      <c r="K2436" s="7">
        <f t="shared" si="1095"/>
        <v>7.3100039138317774E-3</v>
      </c>
      <c r="L2436" s="7">
        <f t="shared" si="1096"/>
        <v>8.1091242633976185E-3</v>
      </c>
      <c r="M2436" s="58">
        <f t="shared" si="1097"/>
        <v>2.4327372790192855E-2</v>
      </c>
      <c r="N2436" s="58">
        <f t="shared" si="1098"/>
        <v>6.9057473588163328E-5</v>
      </c>
      <c r="O2436" s="59">
        <f t="shared" si="1099"/>
        <v>0.12266333746097512</v>
      </c>
      <c r="P2436" s="58">
        <f t="shared" si="1100"/>
        <v>2.1115058448853419E-4</v>
      </c>
      <c r="Q2436" s="58">
        <f t="shared" si="1101"/>
        <v>0.53100211936856589</v>
      </c>
      <c r="R2436" s="58">
        <f t="shared" si="1102"/>
        <v>0.52913266297292683</v>
      </c>
      <c r="S2436" s="60">
        <f t="shared" si="1103"/>
        <v>1.8694563956390686E-3</v>
      </c>
      <c r="T2436" s="58">
        <f t="shared" si="1104"/>
        <v>2.1040720363144002E-4</v>
      </c>
      <c r="U2436" s="58">
        <f t="shared" si="1105"/>
        <v>3.9430618274948872E-3</v>
      </c>
      <c r="V2436" s="58">
        <f t="shared" si="1106"/>
        <v>3.8275838429870242E-4</v>
      </c>
      <c r="W2436" s="50">
        <f t="shared" si="1107"/>
        <v>169.39281168164513</v>
      </c>
      <c r="X2436" s="50">
        <f t="shared" si="1108"/>
        <v>101936.80044523791</v>
      </c>
      <c r="Y2436" s="50">
        <f t="shared" si="1109"/>
        <v>101936.80044523791</v>
      </c>
      <c r="Z2436" s="50">
        <f t="shared" si="1110"/>
        <v>1.579264177713315</v>
      </c>
      <c r="AA2436" s="50">
        <f t="shared" si="1111"/>
        <v>1.3423745510563176</v>
      </c>
      <c r="AB2436" s="50">
        <f t="shared" si="1112"/>
        <v>668.61682049396109</v>
      </c>
      <c r="AC2436" s="7">
        <f t="shared" si="1113"/>
        <v>0.26589077003527983</v>
      </c>
    </row>
    <row r="2437" spans="2:29">
      <c r="B2437" s="7">
        <f t="shared" si="1086"/>
        <v>0.95633734249269786</v>
      </c>
      <c r="C2437" s="7">
        <f t="shared" si="1087"/>
        <v>3.9764546465392847E-4</v>
      </c>
      <c r="D2437" s="58">
        <f t="shared" si="1088"/>
        <v>3467770.422527676</v>
      </c>
      <c r="E2437" s="7">
        <f t="shared" si="1089"/>
        <v>502.95759843714234</v>
      </c>
      <c r="F2437" s="7">
        <f t="shared" si="1090"/>
        <v>3366445.422527676</v>
      </c>
      <c r="G2437" s="57">
        <f t="shared" si="1091"/>
        <v>1.2286950672388532E-2</v>
      </c>
      <c r="H2437" s="61">
        <f t="shared" si="1092"/>
        <v>2.0199265115884515E-2</v>
      </c>
      <c r="I2437" s="7">
        <f t="shared" si="1093"/>
        <v>5.7601469768230933E-2</v>
      </c>
      <c r="J2437" s="58">
        <f t="shared" si="1094"/>
        <v>3.9894013441005527E-4</v>
      </c>
      <c r="K2437" s="7">
        <f t="shared" si="1095"/>
        <v>7.3105323423181372E-3</v>
      </c>
      <c r="L2437" s="7">
        <f t="shared" si="1096"/>
        <v>8.1084126111382483E-3</v>
      </c>
      <c r="M2437" s="58">
        <f t="shared" si="1097"/>
        <v>2.4325237833414746E-2</v>
      </c>
      <c r="N2437" s="58">
        <f t="shared" si="1098"/>
        <v>6.8938614274664361E-5</v>
      </c>
      <c r="O2437" s="59">
        <f t="shared" si="1099"/>
        <v>0.12245221360537258</v>
      </c>
      <c r="P2437" s="58">
        <f t="shared" si="1100"/>
        <v>2.1112385560254077E-4</v>
      </c>
      <c r="Q2437" s="58">
        <f t="shared" si="1101"/>
        <v>0.53093490148638367</v>
      </c>
      <c r="R2437" s="58">
        <f t="shared" si="1102"/>
        <v>0.52906807332301853</v>
      </c>
      <c r="S2437" s="60">
        <f t="shared" si="1103"/>
        <v>1.8668281633651418E-3</v>
      </c>
      <c r="T2437" s="58">
        <f t="shared" si="1104"/>
        <v>2.103815198500904E-4</v>
      </c>
      <c r="U2437" s="58">
        <f t="shared" si="1105"/>
        <v>3.9438041632473379E-3</v>
      </c>
      <c r="V2437" s="58">
        <f t="shared" si="1106"/>
        <v>3.8287724361220138E-4</v>
      </c>
      <c r="W2437" s="50">
        <f t="shared" si="1107"/>
        <v>169.37794586220045</v>
      </c>
      <c r="X2437" s="50">
        <f t="shared" si="1108"/>
        <v>101924.35732328711</v>
      </c>
      <c r="Y2437" s="50">
        <f t="shared" si="1109"/>
        <v>101924.35732328711</v>
      </c>
      <c r="Z2437" s="50">
        <f t="shared" si="1110"/>
        <v>1.5792389991602249</v>
      </c>
      <c r="AA2437" s="50">
        <f t="shared" si="1111"/>
        <v>1.3423531492861911</v>
      </c>
      <c r="AB2437" s="50">
        <f t="shared" si="1112"/>
        <v>668.52454582541827</v>
      </c>
      <c r="AC2437" s="7">
        <f t="shared" si="1113"/>
        <v>0.2658540999590292</v>
      </c>
    </row>
    <row r="2438" spans="2:29">
      <c r="B2438" s="7">
        <f t="shared" si="1086"/>
        <v>0.95673498795735179</v>
      </c>
      <c r="C2438" s="7">
        <f t="shared" si="1087"/>
        <v>3.9764546465392847E-4</v>
      </c>
      <c r="D2438" s="58">
        <f t="shared" si="1088"/>
        <v>3467346.5507444656</v>
      </c>
      <c r="E2438" s="7">
        <f t="shared" si="1089"/>
        <v>502.89612103000377</v>
      </c>
      <c r="F2438" s="7">
        <f t="shared" si="1090"/>
        <v>3366021.5507444656</v>
      </c>
      <c r="G2438" s="57">
        <f t="shared" si="1091"/>
        <v>1.2286471560394795E-2</v>
      </c>
      <c r="H2438" s="61">
        <f t="shared" si="1092"/>
        <v>2.0204150966093817E-2</v>
      </c>
      <c r="I2438" s="7">
        <f t="shared" si="1093"/>
        <v>5.7591698067812329E-2</v>
      </c>
      <c r="J2438" s="58">
        <f t="shared" si="1094"/>
        <v>3.9831996819000056E-4</v>
      </c>
      <c r="K2438" s="7">
        <f t="shared" si="1095"/>
        <v>7.3110601502582384E-3</v>
      </c>
      <c r="L2438" s="7">
        <f t="shared" si="1096"/>
        <v>8.1077000866382389E-3</v>
      </c>
      <c r="M2438" s="58">
        <f t="shared" si="1097"/>
        <v>2.4323100259914715E-2</v>
      </c>
      <c r="N2438" s="58">
        <f t="shared" si="1098"/>
        <v>6.881977002713737E-5</v>
      </c>
      <c r="O2438" s="59">
        <f t="shared" si="1099"/>
        <v>0.12224111651070275</v>
      </c>
      <c r="P2438" s="58">
        <f t="shared" si="1100"/>
        <v>2.1109709466982096E-4</v>
      </c>
      <c r="Q2438" s="58">
        <f t="shared" si="1101"/>
        <v>0.53086760301299829</v>
      </c>
      <c r="R2438" s="58">
        <f t="shared" si="1102"/>
        <v>0.52900340438581828</v>
      </c>
      <c r="S2438" s="60">
        <f t="shared" si="1103"/>
        <v>1.8641986271800137E-3</v>
      </c>
      <c r="T2438" s="58">
        <f t="shared" si="1104"/>
        <v>2.1035580454050872E-4</v>
      </c>
      <c r="U2438" s="58">
        <f t="shared" si="1105"/>
        <v>3.9445454533766503E-3</v>
      </c>
      <c r="V2438" s="58">
        <f t="shared" si="1106"/>
        <v>3.8299608785972842E-4</v>
      </c>
      <c r="W2438" s="50">
        <f t="shared" si="1107"/>
        <v>169.36306182237956</v>
      </c>
      <c r="X2438" s="50">
        <f t="shared" si="1108"/>
        <v>101911.89892673049</v>
      </c>
      <c r="Y2438" s="50">
        <f t="shared" si="1109"/>
        <v>101911.89892673049</v>
      </c>
      <c r="Z2438" s="50">
        <f t="shared" si="1110"/>
        <v>1.5792137835393281</v>
      </c>
      <c r="AA2438" s="50">
        <f t="shared" si="1111"/>
        <v>1.3423317160084287</v>
      </c>
      <c r="AB2438" s="50">
        <f t="shared" si="1112"/>
        <v>668.43215788472412</v>
      </c>
      <c r="AC2438" s="7">
        <f t="shared" si="1113"/>
        <v>0.26581738483450207</v>
      </c>
    </row>
    <row r="2439" spans="2:29">
      <c r="B2439" s="7">
        <f t="shared" si="1086"/>
        <v>0.95713263342200572</v>
      </c>
      <c r="C2439" s="7">
        <f t="shared" si="1087"/>
        <v>3.9764546465392847E-4</v>
      </c>
      <c r="D2439" s="58">
        <f t="shared" si="1088"/>
        <v>3466922.1594151184</v>
      </c>
      <c r="E2439" s="7">
        <f t="shared" si="1089"/>
        <v>502.8345682690657</v>
      </c>
      <c r="F2439" s="7">
        <f t="shared" si="1090"/>
        <v>3365597.1594151184</v>
      </c>
      <c r="G2439" s="57">
        <f t="shared" si="1091"/>
        <v>1.2285991821185034E-2</v>
      </c>
      <c r="H2439" s="61">
        <f t="shared" si="1092"/>
        <v>2.0209036625786408E-2</v>
      </c>
      <c r="I2439" s="7">
        <f t="shared" si="1093"/>
        <v>5.7581926748427145E-2</v>
      </c>
      <c r="J2439" s="58">
        <f t="shared" si="1094"/>
        <v>3.9769967617194873E-4</v>
      </c>
      <c r="K2439" s="7">
        <f t="shared" si="1095"/>
        <v>7.3115873376952767E-3</v>
      </c>
      <c r="L2439" s="7">
        <f t="shared" si="1096"/>
        <v>8.1069866900391734E-3</v>
      </c>
      <c r="M2439" s="58">
        <f t="shared" si="1097"/>
        <v>2.4320960070117519E-2</v>
      </c>
      <c r="N2439" s="58">
        <f t="shared" si="1098"/>
        <v>6.8700940863619046E-5</v>
      </c>
      <c r="O2439" s="59">
        <f t="shared" si="1099"/>
        <v>0.12203004620900333</v>
      </c>
      <c r="P2439" s="58">
        <f t="shared" si="1100"/>
        <v>2.1107030169942309E-4</v>
      </c>
      <c r="Q2439" s="58">
        <f t="shared" si="1101"/>
        <v>0.53080022397116466</v>
      </c>
      <c r="R2439" s="58">
        <f t="shared" si="1102"/>
        <v>0.52893865618291125</v>
      </c>
      <c r="S2439" s="60">
        <f t="shared" si="1103"/>
        <v>1.8615677882534154E-3</v>
      </c>
      <c r="T2439" s="58">
        <f t="shared" si="1104"/>
        <v>2.1033005771127825E-4</v>
      </c>
      <c r="U2439" s="58">
        <f t="shared" si="1105"/>
        <v>3.945285697364795E-3</v>
      </c>
      <c r="V2439" s="58">
        <f t="shared" si="1106"/>
        <v>3.8311491702324672E-4</v>
      </c>
      <c r="W2439" s="50">
        <f t="shared" si="1107"/>
        <v>169.34815956514012</v>
      </c>
      <c r="X2439" s="50">
        <f t="shared" si="1108"/>
        <v>101899.42525972638</v>
      </c>
      <c r="Y2439" s="50">
        <f t="shared" si="1109"/>
        <v>101899.42525972638</v>
      </c>
      <c r="Z2439" s="50">
        <f t="shared" si="1110"/>
        <v>1.5791885308341083</v>
      </c>
      <c r="AA2439" s="50">
        <f t="shared" si="1111"/>
        <v>1.3423102512089919</v>
      </c>
      <c r="AB2439" s="50">
        <f t="shared" si="1112"/>
        <v>668.3396567027163</v>
      </c>
      <c r="AC2439" s="7">
        <f t="shared" si="1113"/>
        <v>0.26578062467394897</v>
      </c>
    </row>
    <row r="2440" spans="2:29">
      <c r="B2440" s="7">
        <f t="shared" si="1086"/>
        <v>0.95753027888665965</v>
      </c>
      <c r="C2440" s="7">
        <f t="shared" si="1087"/>
        <v>3.9764546465392847E-4</v>
      </c>
      <c r="D2440" s="58">
        <f t="shared" si="1088"/>
        <v>3466497.2486811038</v>
      </c>
      <c r="E2440" s="7">
        <f t="shared" si="1089"/>
        <v>502.7729401748465</v>
      </c>
      <c r="F2440" s="7">
        <f t="shared" si="1090"/>
        <v>3365172.2486811038</v>
      </c>
      <c r="G2440" s="57">
        <f t="shared" si="1091"/>
        <v>1.228551145476409E-2</v>
      </c>
      <c r="H2440" s="61">
        <f t="shared" si="1092"/>
        <v>2.0213922094712879E-2</v>
      </c>
      <c r="I2440" s="7">
        <f t="shared" si="1093"/>
        <v>5.7572155810574205E-2</v>
      </c>
      <c r="J2440" s="58">
        <f t="shared" si="1094"/>
        <v>3.97079258405122E-4</v>
      </c>
      <c r="K2440" s="7">
        <f t="shared" si="1095"/>
        <v>7.3121139046725629E-3</v>
      </c>
      <c r="L2440" s="7">
        <f t="shared" si="1096"/>
        <v>8.1062724214828064E-3</v>
      </c>
      <c r="M2440" s="58">
        <f t="shared" si="1097"/>
        <v>2.4318817264448421E-2</v>
      </c>
      <c r="N2440" s="58">
        <f t="shared" si="1098"/>
        <v>6.8582126802140824E-5</v>
      </c>
      <c r="O2440" s="59">
        <f t="shared" si="1099"/>
        <v>0.12181900273230264</v>
      </c>
      <c r="P2440" s="58">
        <f t="shared" si="1100"/>
        <v>2.1104347670068691E-4</v>
      </c>
      <c r="Q2440" s="58">
        <f t="shared" si="1101"/>
        <v>0.53073276438437045</v>
      </c>
      <c r="R2440" s="58">
        <f t="shared" si="1102"/>
        <v>0.52887382873588107</v>
      </c>
      <c r="S2440" s="60">
        <f t="shared" si="1103"/>
        <v>1.8589356484893793E-3</v>
      </c>
      <c r="T2440" s="58">
        <f t="shared" si="1104"/>
        <v>2.1030427937098161E-4</v>
      </c>
      <c r="U2440" s="58">
        <f t="shared" si="1105"/>
        <v>3.9460248946945001E-3</v>
      </c>
      <c r="V2440" s="58">
        <f t="shared" si="1106"/>
        <v>3.8323373108472495E-4</v>
      </c>
      <c r="W2440" s="50">
        <f t="shared" si="1107"/>
        <v>169.33323909344321</v>
      </c>
      <c r="X2440" s="50">
        <f t="shared" si="1108"/>
        <v>101886.93632643287</v>
      </c>
      <c r="Y2440" s="50">
        <f t="shared" si="1109"/>
        <v>101886.93632643287</v>
      </c>
      <c r="Z2440" s="50">
        <f t="shared" si="1110"/>
        <v>1.5791632410280119</v>
      </c>
      <c r="AA2440" s="50">
        <f t="shared" si="1111"/>
        <v>1.3422887548738101</v>
      </c>
      <c r="AB2440" s="50">
        <f t="shared" si="1112"/>
        <v>668.24704231022929</v>
      </c>
      <c r="AC2440" s="7">
        <f t="shared" si="1113"/>
        <v>0.26574381948963161</v>
      </c>
    </row>
    <row r="2441" spans="2:29">
      <c r="B2441" s="7">
        <f t="shared" si="1086"/>
        <v>0.95792792435131358</v>
      </c>
      <c r="C2441" s="7">
        <f t="shared" si="1087"/>
        <v>3.9764546465392847E-4</v>
      </c>
      <c r="D2441" s="58">
        <f t="shared" si="1088"/>
        <v>3466071.8186841267</v>
      </c>
      <c r="E2441" s="7">
        <f t="shared" si="1089"/>
        <v>502.7112367678987</v>
      </c>
      <c r="F2441" s="7">
        <f t="shared" si="1090"/>
        <v>3364746.8186841267</v>
      </c>
      <c r="G2441" s="57">
        <f t="shared" si="1091"/>
        <v>1.2285030461136888E-2</v>
      </c>
      <c r="H2441" s="61">
        <f t="shared" si="1092"/>
        <v>2.0218807372623819E-2</v>
      </c>
      <c r="I2441" s="7">
        <f t="shared" si="1093"/>
        <v>5.7562385254752324E-2</v>
      </c>
      <c r="J2441" s="58">
        <f t="shared" si="1094"/>
        <v>3.9645871493877255E-4</v>
      </c>
      <c r="K2441" s="7">
        <f t="shared" si="1095"/>
        <v>7.3126398512335326E-3</v>
      </c>
      <c r="L2441" s="7">
        <f t="shared" si="1096"/>
        <v>8.1055572811110782E-3</v>
      </c>
      <c r="M2441" s="58">
        <f t="shared" si="1097"/>
        <v>2.4316671843333235E-2</v>
      </c>
      <c r="N2441" s="58">
        <f t="shared" si="1098"/>
        <v>6.8463327860728975E-5</v>
      </c>
      <c r="O2441" s="59">
        <f t="shared" si="1099"/>
        <v>0.12160798611261985</v>
      </c>
      <c r="P2441" s="58">
        <f t="shared" si="1100"/>
        <v>2.110166196827995E-4</v>
      </c>
      <c r="Q2441" s="58">
        <f t="shared" si="1101"/>
        <v>0.53066522427571916</v>
      </c>
      <c r="R2441" s="58">
        <f t="shared" si="1102"/>
        <v>0.52880892206634722</v>
      </c>
      <c r="S2441" s="60">
        <f t="shared" si="1103"/>
        <v>1.8563022093719406E-3</v>
      </c>
      <c r="T2441" s="58">
        <f t="shared" si="1104"/>
        <v>2.102784695282157E-4</v>
      </c>
      <c r="U2441" s="58">
        <f t="shared" si="1105"/>
        <v>3.9467630448490843E-3</v>
      </c>
      <c r="V2441" s="58">
        <f t="shared" si="1106"/>
        <v>3.833525300261368E-4</v>
      </c>
      <c r="W2441" s="50">
        <f t="shared" si="1107"/>
        <v>169.31830041025384</v>
      </c>
      <c r="X2441" s="50">
        <f t="shared" si="1108"/>
        <v>101874.4321310149</v>
      </c>
      <c r="Y2441" s="50">
        <f t="shared" si="1109"/>
        <v>101874.4321310149</v>
      </c>
      <c r="Z2441" s="50">
        <f t="shared" si="1110"/>
        <v>1.5791379141044621</v>
      </c>
      <c r="AA2441" s="50">
        <f t="shared" si="1111"/>
        <v>1.3422672269887927</v>
      </c>
      <c r="AB2441" s="50">
        <f t="shared" si="1112"/>
        <v>668.15431473814976</v>
      </c>
      <c r="AC2441" s="7">
        <f t="shared" si="1113"/>
        <v>0.26570696929382159</v>
      </c>
    </row>
    <row r="2442" spans="2:29">
      <c r="B2442" s="7">
        <f t="shared" si="1086"/>
        <v>0.9583255698159675</v>
      </c>
      <c r="C2442" s="7">
        <f t="shared" si="1087"/>
        <v>3.9764546465392847E-4</v>
      </c>
      <c r="D2442" s="58">
        <f t="shared" si="1088"/>
        <v>3465645.8695659889</v>
      </c>
      <c r="E2442" s="7">
        <f t="shared" si="1089"/>
        <v>502.64945806878893</v>
      </c>
      <c r="F2442" s="7">
        <f t="shared" si="1090"/>
        <v>3364320.8695659889</v>
      </c>
      <c r="G2442" s="57">
        <f t="shared" si="1091"/>
        <v>1.2284548840308267E-2</v>
      </c>
      <c r="H2442" s="61">
        <f t="shared" si="1092"/>
        <v>2.0223692459269825E-2</v>
      </c>
      <c r="I2442" s="7">
        <f t="shared" si="1093"/>
        <v>5.7552615081460312E-2</v>
      </c>
      <c r="J2442" s="58">
        <f t="shared" si="1094"/>
        <v>3.9583804582218153E-4</v>
      </c>
      <c r="K2442" s="7">
        <f t="shared" si="1095"/>
        <v>7.3131651774217396E-3</v>
      </c>
      <c r="L2442" s="7">
        <f t="shared" si="1096"/>
        <v>8.1048412690661025E-3</v>
      </c>
      <c r="M2442" s="58">
        <f t="shared" si="1097"/>
        <v>2.4314523807198306E-2</v>
      </c>
      <c r="N2442" s="58">
        <f t="shared" si="1098"/>
        <v>6.8344544057404388E-5</v>
      </c>
      <c r="O2442" s="59">
        <f t="shared" si="1099"/>
        <v>0.12139699638196455</v>
      </c>
      <c r="P2442" s="58">
        <f t="shared" si="1100"/>
        <v>2.1098973065529492E-4</v>
      </c>
      <c r="Q2442" s="58">
        <f t="shared" si="1101"/>
        <v>0.53059760366918718</v>
      </c>
      <c r="R2442" s="58">
        <f t="shared" si="1102"/>
        <v>0.52874393619594406</v>
      </c>
      <c r="S2442" s="60">
        <f t="shared" si="1103"/>
        <v>1.8536674732431146E-3</v>
      </c>
      <c r="T2442" s="58">
        <f t="shared" si="1104"/>
        <v>2.102526281915833E-4</v>
      </c>
      <c r="U2442" s="58">
        <f t="shared" si="1105"/>
        <v>3.9475001473127961E-3</v>
      </c>
      <c r="V2442" s="58">
        <f t="shared" si="1106"/>
        <v>3.8347131382946136E-4</v>
      </c>
      <c r="W2442" s="50">
        <f t="shared" si="1107"/>
        <v>169.30334351854066</v>
      </c>
      <c r="X2442" s="50">
        <f t="shared" si="1108"/>
        <v>101861.9126776403</v>
      </c>
      <c r="Y2442" s="50">
        <f t="shared" si="1109"/>
        <v>101861.9126776403</v>
      </c>
      <c r="Z2442" s="50">
        <f t="shared" si="1110"/>
        <v>1.5791125500468501</v>
      </c>
      <c r="AA2442" s="50">
        <f t="shared" si="1111"/>
        <v>1.3422456675398227</v>
      </c>
      <c r="AB2442" s="50">
        <f t="shared" si="1112"/>
        <v>668.06147401738474</v>
      </c>
      <c r="AC2442" s="7">
        <f t="shared" si="1113"/>
        <v>0.265670074098805</v>
      </c>
    </row>
    <row r="2443" spans="2:29">
      <c r="B2443" s="7">
        <f t="shared" si="1086"/>
        <v>0.95872321528062143</v>
      </c>
      <c r="C2443" s="7">
        <f t="shared" si="1087"/>
        <v>3.9764546465392847E-4</v>
      </c>
      <c r="D2443" s="58">
        <f t="shared" si="1088"/>
        <v>3465219.4014688777</v>
      </c>
      <c r="E2443" s="7">
        <f t="shared" si="1089"/>
        <v>502.58760409813976</v>
      </c>
      <c r="F2443" s="7">
        <f t="shared" si="1090"/>
        <v>3363894.4014688777</v>
      </c>
      <c r="G2443" s="57">
        <f t="shared" si="1091"/>
        <v>1.2284066592283305E-2</v>
      </c>
      <c r="H2443" s="61">
        <f t="shared" si="1092"/>
        <v>2.0228577354401492E-2</v>
      </c>
      <c r="I2443" s="7">
        <f t="shared" si="1093"/>
        <v>5.7542845291196978E-2</v>
      </c>
      <c r="J2443" s="58">
        <f t="shared" si="1094"/>
        <v>3.952172511046604E-4</v>
      </c>
      <c r="K2443" s="7">
        <f t="shared" si="1095"/>
        <v>7.313689883280859E-3</v>
      </c>
      <c r="L2443" s="7">
        <f t="shared" si="1096"/>
        <v>8.1041243854901805E-3</v>
      </c>
      <c r="M2443" s="58">
        <f t="shared" si="1097"/>
        <v>2.4312373156470543E-2</v>
      </c>
      <c r="N2443" s="58">
        <f t="shared" si="1098"/>
        <v>6.8225775410182859E-5</v>
      </c>
      <c r="O2443" s="59">
        <f t="shared" si="1099"/>
        <v>0.1211860335723373</v>
      </c>
      <c r="P2443" s="58">
        <f t="shared" si="1100"/>
        <v>2.1096280962724923E-4</v>
      </c>
      <c r="Q2443" s="58">
        <f t="shared" si="1101"/>
        <v>0.53052990258759902</v>
      </c>
      <c r="R2443" s="58">
        <f t="shared" si="1102"/>
        <v>0.52867887114636436</v>
      </c>
      <c r="S2443" s="60">
        <f t="shared" si="1103"/>
        <v>1.8510314412346629E-3</v>
      </c>
      <c r="T2443" s="58">
        <f t="shared" si="1104"/>
        <v>2.1022675536971043E-4</v>
      </c>
      <c r="U2443" s="58">
        <f t="shared" si="1105"/>
        <v>3.948236201570335E-3</v>
      </c>
      <c r="V2443" s="58">
        <f t="shared" si="1106"/>
        <v>3.8359008247668288E-4</v>
      </c>
      <c r="W2443" s="50">
        <f t="shared" si="1107"/>
        <v>169.28836842127623</v>
      </c>
      <c r="X2443" s="50">
        <f t="shared" si="1108"/>
        <v>101849.37797048825</v>
      </c>
      <c r="Y2443" s="50">
        <f t="shared" si="1109"/>
        <v>101849.37797048825</v>
      </c>
      <c r="Z2443" s="50">
        <f t="shared" si="1110"/>
        <v>1.5790871488385532</v>
      </c>
      <c r="AA2443" s="50">
        <f t="shared" si="1111"/>
        <v>1.3422240765127702</v>
      </c>
      <c r="AB2443" s="50">
        <f t="shared" si="1112"/>
        <v>667.96852017892593</v>
      </c>
      <c r="AC2443" s="7">
        <f t="shared" si="1113"/>
        <v>0.2656331339168887</v>
      </c>
    </row>
    <row r="2444" spans="2:29">
      <c r="B2444" s="7">
        <f t="shared" si="1086"/>
        <v>0.95912086074527536</v>
      </c>
      <c r="C2444" s="7">
        <f t="shared" si="1087"/>
        <v>3.9764546465392847E-4</v>
      </c>
      <c r="D2444" s="58">
        <f t="shared" si="1088"/>
        <v>3464792.4145349534</v>
      </c>
      <c r="E2444" s="7">
        <f t="shared" si="1089"/>
        <v>502.52567487656978</v>
      </c>
      <c r="F2444" s="7">
        <f t="shared" si="1090"/>
        <v>3363467.4145349534</v>
      </c>
      <c r="G2444" s="57">
        <f t="shared" si="1091"/>
        <v>1.2283583717066877E-2</v>
      </c>
      <c r="H2444" s="61">
        <f t="shared" si="1092"/>
        <v>2.0233462057769422E-2</v>
      </c>
      <c r="I2444" s="7">
        <f t="shared" si="1093"/>
        <v>5.7533075884461118E-2</v>
      </c>
      <c r="J2444" s="58">
        <f t="shared" si="1094"/>
        <v>3.9459633083554932E-4</v>
      </c>
      <c r="K2444" s="7">
        <f t="shared" si="1095"/>
        <v>7.3142139688546831E-3</v>
      </c>
      <c r="L2444" s="7">
        <f t="shared" si="1096"/>
        <v>8.1034066305257814E-3</v>
      </c>
      <c r="M2444" s="58">
        <f t="shared" si="1097"/>
        <v>2.4310219891577344E-2</v>
      </c>
      <c r="N2444" s="58">
        <f t="shared" si="1098"/>
        <v>6.8107021937074746E-5</v>
      </c>
      <c r="O2444" s="59">
        <f t="shared" si="1099"/>
        <v>0.12097509771572902</v>
      </c>
      <c r="P2444" s="58">
        <f t="shared" si="1100"/>
        <v>2.1093585660827974E-4</v>
      </c>
      <c r="Q2444" s="58">
        <f t="shared" si="1101"/>
        <v>0.53046212105514035</v>
      </c>
      <c r="R2444" s="58">
        <f t="shared" si="1102"/>
        <v>0.52861372693929753</v>
      </c>
      <c r="S2444" s="60">
        <f t="shared" si="1103"/>
        <v>1.8483941158428108E-3</v>
      </c>
      <c r="T2444" s="58">
        <f t="shared" si="1104"/>
        <v>2.1020085107122184E-4</v>
      </c>
      <c r="U2444" s="58">
        <f t="shared" si="1105"/>
        <v>3.9489712071073928E-3</v>
      </c>
      <c r="V2444" s="58">
        <f t="shared" si="1106"/>
        <v>3.8370883594979102E-4</v>
      </c>
      <c r="W2444" s="50">
        <f t="shared" si="1107"/>
        <v>169.27337512143657</v>
      </c>
      <c r="X2444" s="50">
        <f t="shared" si="1108"/>
        <v>101836.82801373709</v>
      </c>
      <c r="Y2444" s="50">
        <f t="shared" si="1109"/>
        <v>101836.82801373709</v>
      </c>
      <c r="Z2444" s="50">
        <f t="shared" si="1110"/>
        <v>1.5790617104629092</v>
      </c>
      <c r="AA2444" s="50">
        <f t="shared" si="1111"/>
        <v>1.3422024538934727</v>
      </c>
      <c r="AB2444" s="50">
        <f t="shared" si="1112"/>
        <v>667.87545325375868</v>
      </c>
      <c r="AC2444" s="7">
        <f t="shared" si="1113"/>
        <v>0.265596148760395</v>
      </c>
    </row>
    <row r="2445" spans="2:29">
      <c r="B2445" s="7">
        <f t="shared" si="1086"/>
        <v>0.95951850620992929</v>
      </c>
      <c r="C2445" s="7">
        <f t="shared" si="1087"/>
        <v>3.9764546465392847E-4</v>
      </c>
      <c r="D2445" s="58">
        <f t="shared" si="1088"/>
        <v>3464364.9089068184</v>
      </c>
      <c r="E2445" s="7">
        <f t="shared" si="1089"/>
        <v>502.46367042476169</v>
      </c>
      <c r="F2445" s="7">
        <f t="shared" si="1090"/>
        <v>3363039.9089068184</v>
      </c>
      <c r="G2445" s="57">
        <f t="shared" si="1091"/>
        <v>1.2283100214664156E-2</v>
      </c>
      <c r="H2445" s="61">
        <f t="shared" si="1092"/>
        <v>2.023834656912421E-2</v>
      </c>
      <c r="I2445" s="7">
        <f t="shared" si="1093"/>
        <v>5.7523306861751541E-2</v>
      </c>
      <c r="J2445" s="58">
        <f t="shared" si="1094"/>
        <v>3.9397528506421954E-4</v>
      </c>
      <c r="K2445" s="7">
        <f t="shared" si="1095"/>
        <v>7.3147374341871255E-3</v>
      </c>
      <c r="L2445" s="7">
        <f t="shared" si="1096"/>
        <v>8.1026880043155638E-3</v>
      </c>
      <c r="M2445" s="58">
        <f t="shared" si="1097"/>
        <v>2.430806401294669E-2</v>
      </c>
      <c r="N2445" s="58">
        <f t="shared" si="1098"/>
        <v>6.798828365608541E-5</v>
      </c>
      <c r="O2445" s="59">
        <f t="shared" si="1099"/>
        <v>0.12076418884412171</v>
      </c>
      <c r="P2445" s="58">
        <f t="shared" si="1100"/>
        <v>2.1090887160730987E-4</v>
      </c>
      <c r="Q2445" s="58">
        <f t="shared" si="1101"/>
        <v>0.53039425909425175</v>
      </c>
      <c r="R2445" s="58">
        <f t="shared" si="1102"/>
        <v>0.52854850359649985</v>
      </c>
      <c r="S2445" s="60">
        <f t="shared" si="1103"/>
        <v>1.8457554977518997E-3</v>
      </c>
      <c r="T2445" s="58">
        <f t="shared" si="1104"/>
        <v>2.1017491530476876E-4</v>
      </c>
      <c r="U2445" s="58">
        <f t="shared" si="1105"/>
        <v>3.9497051634099336E-3</v>
      </c>
      <c r="V2445" s="58">
        <f t="shared" si="1106"/>
        <v>3.8382757423078033E-4</v>
      </c>
      <c r="W2445" s="50">
        <f t="shared" si="1107"/>
        <v>169.25836362200175</v>
      </c>
      <c r="X2445" s="50">
        <f t="shared" si="1108"/>
        <v>101824.26281157818</v>
      </c>
      <c r="Y2445" s="50">
        <f t="shared" si="1109"/>
        <v>101824.26281157818</v>
      </c>
      <c r="Z2445" s="50">
        <f t="shared" si="1110"/>
        <v>1.5790362349032447</v>
      </c>
      <c r="AA2445" s="50">
        <f t="shared" si="1111"/>
        <v>1.3421807996677579</v>
      </c>
      <c r="AB2445" s="50">
        <f t="shared" si="1112"/>
        <v>667.78227327296509</v>
      </c>
      <c r="AC2445" s="7">
        <f t="shared" si="1113"/>
        <v>0.26555911864166437</v>
      </c>
    </row>
    <row r="2446" spans="2:29">
      <c r="B2446" s="7">
        <f t="shared" si="1086"/>
        <v>0.95991615167458322</v>
      </c>
      <c r="C2446" s="7">
        <f t="shared" si="1087"/>
        <v>3.9764546465392847E-4</v>
      </c>
      <c r="D2446" s="58">
        <f t="shared" si="1088"/>
        <v>3463936.884726889</v>
      </c>
      <c r="E2446" s="7">
        <f t="shared" si="1089"/>
        <v>502.40159076337125</v>
      </c>
      <c r="F2446" s="7">
        <f t="shared" si="1090"/>
        <v>3362611.884726889</v>
      </c>
      <c r="G2446" s="57">
        <f t="shared" si="1091"/>
        <v>1.2282616085079918E-2</v>
      </c>
      <c r="H2446" s="61">
        <f t="shared" si="1092"/>
        <v>2.024323088821646E-2</v>
      </c>
      <c r="I2446" s="7">
        <f t="shared" si="1093"/>
        <v>5.7513538223567043E-2</v>
      </c>
      <c r="J2446" s="58">
        <f t="shared" si="1094"/>
        <v>3.9335411384007143E-4</v>
      </c>
      <c r="K2446" s="7">
        <f t="shared" si="1095"/>
        <v>7.3152602793222204E-3</v>
      </c>
      <c r="L2446" s="7">
        <f t="shared" si="1096"/>
        <v>8.101968507002363E-3</v>
      </c>
      <c r="M2446" s="58">
        <f t="shared" si="1097"/>
        <v>2.4305905521007087E-2</v>
      </c>
      <c r="N2446" s="58">
        <f t="shared" si="1098"/>
        <v>6.7869560585214882E-5</v>
      </c>
      <c r="O2446" s="59">
        <f t="shared" si="1099"/>
        <v>0.12055330698948793</v>
      </c>
      <c r="P2446" s="58">
        <f t="shared" si="1100"/>
        <v>2.1088185463377651E-4</v>
      </c>
      <c r="Q2446" s="58">
        <f t="shared" si="1101"/>
        <v>0.53032631672866515</v>
      </c>
      <c r="R2446" s="58">
        <f t="shared" si="1102"/>
        <v>0.52848320113969949</v>
      </c>
      <c r="S2446" s="60">
        <f t="shared" si="1103"/>
        <v>1.8431155889656603E-3</v>
      </c>
      <c r="T2446" s="58">
        <f t="shared" si="1104"/>
        <v>2.1014894807899135E-4</v>
      </c>
      <c r="U2446" s="58">
        <f t="shared" si="1105"/>
        <v>3.9504380699647186E-3</v>
      </c>
      <c r="V2446" s="58">
        <f t="shared" si="1106"/>
        <v>3.8394629730165088E-4</v>
      </c>
      <c r="W2446" s="50">
        <f t="shared" si="1107"/>
        <v>169.24333392595545</v>
      </c>
      <c r="X2446" s="50">
        <f t="shared" si="1108"/>
        <v>101811.68236819741</v>
      </c>
      <c r="Y2446" s="50">
        <f t="shared" si="1109"/>
        <v>101811.68236819741</v>
      </c>
      <c r="Z2446" s="50">
        <f t="shared" si="1110"/>
        <v>1.5790107221428387</v>
      </c>
      <c r="AA2446" s="50">
        <f t="shared" si="1111"/>
        <v>1.3421591138214128</v>
      </c>
      <c r="AB2446" s="50">
        <f t="shared" si="1112"/>
        <v>667.68898026758654</v>
      </c>
      <c r="AC2446" s="7">
        <f t="shared" si="1113"/>
        <v>0.26552204357304848</v>
      </c>
    </row>
    <row r="2447" spans="2:29">
      <c r="B2447" s="7">
        <f t="shared" si="1086"/>
        <v>0.96031379713923715</v>
      </c>
      <c r="C2447" s="7">
        <f t="shared" si="1087"/>
        <v>3.9764546465392847E-4</v>
      </c>
      <c r="D2447" s="58">
        <f t="shared" si="1088"/>
        <v>3463508.3421378518</v>
      </c>
      <c r="E2447" s="7">
        <f t="shared" si="1089"/>
        <v>502.33943591309338</v>
      </c>
      <c r="F2447" s="7">
        <f t="shared" si="1090"/>
        <v>3362183.3421378518</v>
      </c>
      <c r="G2447" s="57">
        <f t="shared" si="1091"/>
        <v>1.2282131328319065E-2</v>
      </c>
      <c r="H2447" s="61">
        <f t="shared" si="1092"/>
        <v>2.0248115014796775E-2</v>
      </c>
      <c r="I2447" s="7">
        <f t="shared" si="1093"/>
        <v>5.7503769970406411E-2</v>
      </c>
      <c r="J2447" s="58">
        <f t="shared" si="1094"/>
        <v>3.9273281721253443E-4</v>
      </c>
      <c r="K2447" s="7">
        <f t="shared" si="1095"/>
        <v>7.3157825043041217E-3</v>
      </c>
      <c r="L2447" s="7">
        <f t="shared" si="1096"/>
        <v>8.1012481387291897E-3</v>
      </c>
      <c r="M2447" s="58">
        <f t="shared" si="1097"/>
        <v>2.4303744416187569E-2</v>
      </c>
      <c r="N2447" s="58">
        <f t="shared" si="1098"/>
        <v>6.7750852742457735E-5</v>
      </c>
      <c r="O2447" s="59">
        <f t="shared" si="1099"/>
        <v>0.12034245218379055</v>
      </c>
      <c r="P2447" s="58">
        <f t="shared" si="1100"/>
        <v>2.1085480569738024E-4</v>
      </c>
      <c r="Q2447" s="58">
        <f t="shared" si="1101"/>
        <v>0.53025829398277569</v>
      </c>
      <c r="R2447" s="58">
        <f t="shared" si="1102"/>
        <v>0.52841781959066547</v>
      </c>
      <c r="S2447" s="60">
        <f t="shared" si="1103"/>
        <v>1.840474392110214E-3</v>
      </c>
      <c r="T2447" s="58">
        <f t="shared" si="1104"/>
        <v>2.1012294940254592E-4</v>
      </c>
      <c r="U2447" s="58">
        <f t="shared" si="1105"/>
        <v>3.9511699262595526E-3</v>
      </c>
      <c r="V2447" s="58">
        <f t="shared" si="1106"/>
        <v>3.8406500514440801E-4</v>
      </c>
      <c r="W2447" s="50">
        <f t="shared" si="1107"/>
        <v>169.22828603628508</v>
      </c>
      <c r="X2447" s="50">
        <f t="shared" si="1108"/>
        <v>101799.0866877886</v>
      </c>
      <c r="Y2447" s="50">
        <f t="shared" si="1109"/>
        <v>101799.0866877886</v>
      </c>
      <c r="Z2447" s="50">
        <f t="shared" si="1110"/>
        <v>1.5789851721649475</v>
      </c>
      <c r="AA2447" s="50">
        <f t="shared" si="1111"/>
        <v>1.3421373963402052</v>
      </c>
      <c r="AB2447" s="50">
        <f t="shared" si="1112"/>
        <v>667.59557426872288</v>
      </c>
      <c r="AC2447" s="7">
        <f t="shared" si="1113"/>
        <v>0.26548492356690229</v>
      </c>
    </row>
    <row r="2448" spans="2:29">
      <c r="B2448" s="7">
        <f t="shared" si="1086"/>
        <v>0.96071144260389107</v>
      </c>
      <c r="C2448" s="7">
        <f t="shared" si="1087"/>
        <v>3.9764546465392847E-4</v>
      </c>
      <c r="D2448" s="58">
        <f t="shared" si="1088"/>
        <v>3463079.2812828803</v>
      </c>
      <c r="E2448" s="7">
        <f t="shared" si="1089"/>
        <v>502.27720589469368</v>
      </c>
      <c r="F2448" s="7">
        <f t="shared" si="1090"/>
        <v>3361754.2812828803</v>
      </c>
      <c r="G2448" s="57">
        <f t="shared" si="1091"/>
        <v>1.2281645944386844E-2</v>
      </c>
      <c r="H2448" s="61">
        <f t="shared" si="1092"/>
        <v>2.0252998948615767E-2</v>
      </c>
      <c r="I2448" s="7">
        <f t="shared" si="1093"/>
        <v>5.7494002102768428E-2</v>
      </c>
      <c r="J2448" s="58">
        <f t="shared" si="1094"/>
        <v>3.9211139523106782E-4</v>
      </c>
      <c r="K2448" s="7">
        <f t="shared" si="1095"/>
        <v>7.3163041091771023E-3</v>
      </c>
      <c r="L2448" s="7">
        <f t="shared" si="1096"/>
        <v>8.1005268996392384E-3</v>
      </c>
      <c r="M2448" s="58">
        <f t="shared" si="1097"/>
        <v>2.4301580698917715E-2</v>
      </c>
      <c r="N2448" s="58">
        <f t="shared" si="1098"/>
        <v>6.763216014580343E-5</v>
      </c>
      <c r="O2448" s="59">
        <f t="shared" si="1099"/>
        <v>0.12013162445898334</v>
      </c>
      <c r="P2448" s="58">
        <f t="shared" si="1100"/>
        <v>2.1082772480721101E-4</v>
      </c>
      <c r="Q2448" s="58">
        <f t="shared" si="1101"/>
        <v>0.53019019087944264</v>
      </c>
      <c r="R2448" s="58">
        <f t="shared" si="1102"/>
        <v>0.52835235897124178</v>
      </c>
      <c r="S2448" s="60">
        <f t="shared" si="1103"/>
        <v>1.8378319082008598E-3</v>
      </c>
      <c r="T2448" s="58">
        <f t="shared" si="1104"/>
        <v>2.1009691928411864E-4</v>
      </c>
      <c r="U2448" s="58">
        <f t="shared" si="1105"/>
        <v>3.9519007317826453E-3</v>
      </c>
      <c r="V2448" s="58">
        <f t="shared" si="1106"/>
        <v>3.8418369774106232E-4</v>
      </c>
      <c r="W2448" s="50">
        <f t="shared" si="1107"/>
        <v>169.2132199559818</v>
      </c>
      <c r="X2448" s="50">
        <f t="shared" si="1108"/>
        <v>101786.47577455991</v>
      </c>
      <c r="Y2448" s="50">
        <f t="shared" si="1109"/>
        <v>101786.47577455991</v>
      </c>
      <c r="Z2448" s="50">
        <f t="shared" si="1110"/>
        <v>1.57895958495282</v>
      </c>
      <c r="AA2448" s="50">
        <f t="shared" si="1111"/>
        <v>1.342115647209897</v>
      </c>
      <c r="AB2448" s="50">
        <f t="shared" si="1112"/>
        <v>667.50205530758103</v>
      </c>
      <c r="AC2448" s="7">
        <f t="shared" si="1113"/>
        <v>0.26544775863561393</v>
      </c>
    </row>
    <row r="2449" spans="2:29">
      <c r="B2449" s="7">
        <f t="shared" si="1086"/>
        <v>0.961109088068545</v>
      </c>
      <c r="C2449" s="7">
        <f t="shared" si="1087"/>
        <v>3.9764546465392847E-4</v>
      </c>
      <c r="D2449" s="58">
        <f t="shared" si="1088"/>
        <v>3462649.7023050748</v>
      </c>
      <c r="E2449" s="7">
        <f t="shared" si="1089"/>
        <v>502.21490072892709</v>
      </c>
      <c r="F2449" s="7">
        <f t="shared" si="1090"/>
        <v>3361324.7023050748</v>
      </c>
      <c r="G2449" s="57">
        <f t="shared" si="1091"/>
        <v>1.228115993328824E-2</v>
      </c>
      <c r="H2449" s="61">
        <f t="shared" si="1092"/>
        <v>2.0257882689424037E-2</v>
      </c>
      <c r="I2449" s="7">
        <f t="shared" si="1093"/>
        <v>5.7484234621151889E-2</v>
      </c>
      <c r="J2449" s="58">
        <f t="shared" si="1094"/>
        <v>3.9148984794516153E-4</v>
      </c>
      <c r="K2449" s="7">
        <f t="shared" si="1095"/>
        <v>7.3168250939855545E-3</v>
      </c>
      <c r="L2449" s="7">
        <f t="shared" si="1096"/>
        <v>8.0998047898758769E-3</v>
      </c>
      <c r="M2449" s="58">
        <f t="shared" si="1097"/>
        <v>2.4299414369627632E-2</v>
      </c>
      <c r="N2449" s="58">
        <f t="shared" si="1098"/>
        <v>6.7513482813236239E-5</v>
      </c>
      <c r="O2449" s="59">
        <f t="shared" si="1099"/>
        <v>0.11992082384701087</v>
      </c>
      <c r="P2449" s="58">
        <f t="shared" si="1100"/>
        <v>2.108006119724698E-4</v>
      </c>
      <c r="Q2449" s="58">
        <f t="shared" si="1101"/>
        <v>0.53012200744180482</v>
      </c>
      <c r="R2449" s="58">
        <f t="shared" si="1102"/>
        <v>0.52828681930326049</v>
      </c>
      <c r="S2449" s="60">
        <f t="shared" si="1103"/>
        <v>1.8351881385443303E-3</v>
      </c>
      <c r="T2449" s="58">
        <f t="shared" si="1104"/>
        <v>2.1007085773239097E-4</v>
      </c>
      <c r="U2449" s="58">
        <f t="shared" si="1105"/>
        <v>3.9526304860227242E-3</v>
      </c>
      <c r="V2449" s="58">
        <f t="shared" si="1106"/>
        <v>3.8430237507362954E-4</v>
      </c>
      <c r="W2449" s="50">
        <f t="shared" si="1107"/>
        <v>169.19813568804051</v>
      </c>
      <c r="X2449" s="50">
        <f t="shared" si="1108"/>
        <v>101773.84963271729</v>
      </c>
      <c r="Y2449" s="50">
        <f t="shared" si="1109"/>
        <v>101773.84963271729</v>
      </c>
      <c r="Z2449" s="50">
        <f t="shared" si="1110"/>
        <v>1.5789339604896626</v>
      </c>
      <c r="AA2449" s="50">
        <f t="shared" si="1111"/>
        <v>1.3420938664162132</v>
      </c>
      <c r="AB2449" s="50">
        <f t="shared" si="1112"/>
        <v>667.40842341535097</v>
      </c>
      <c r="AC2449" s="7">
        <f t="shared" si="1113"/>
        <v>0.26541054879158921</v>
      </c>
    </row>
    <row r="2450" spans="2:29">
      <c r="B2450" s="7">
        <f t="shared" si="1086"/>
        <v>0.96150673353319893</v>
      </c>
      <c r="C2450" s="7">
        <f t="shared" si="1087"/>
        <v>3.9764546465392847E-4</v>
      </c>
      <c r="D2450" s="58">
        <f t="shared" si="1088"/>
        <v>3462219.605347563</v>
      </c>
      <c r="E2450" s="7">
        <f t="shared" si="1089"/>
        <v>502.15252043655249</v>
      </c>
      <c r="F2450" s="7">
        <f t="shared" si="1090"/>
        <v>3360894.605347563</v>
      </c>
      <c r="G2450" s="57">
        <f t="shared" si="1091"/>
        <v>1.2280673295028077E-2</v>
      </c>
      <c r="H2450" s="61">
        <f t="shared" si="1092"/>
        <v>2.0262766236972197E-2</v>
      </c>
      <c r="I2450" s="7">
        <f t="shared" si="1093"/>
        <v>5.7474467526055568E-2</v>
      </c>
      <c r="J2450" s="58">
        <f t="shared" si="1094"/>
        <v>3.9086817540433407E-4</v>
      </c>
      <c r="K2450" s="7">
        <f t="shared" si="1095"/>
        <v>7.317345458773993E-3</v>
      </c>
      <c r="L2450" s="7">
        <f t="shared" si="1096"/>
        <v>8.0990818095826606E-3</v>
      </c>
      <c r="M2450" s="58">
        <f t="shared" si="1097"/>
        <v>2.4297245428747984E-2</v>
      </c>
      <c r="N2450" s="58">
        <f t="shared" si="1098"/>
        <v>6.739482076273497E-5</v>
      </c>
      <c r="O2450" s="59">
        <f t="shared" si="1099"/>
        <v>0.11971005037980799</v>
      </c>
      <c r="P2450" s="58">
        <f t="shared" si="1100"/>
        <v>2.1077346720288492E-4</v>
      </c>
      <c r="Q2450" s="58">
        <f t="shared" si="1101"/>
        <v>0.5300537436943269</v>
      </c>
      <c r="R2450" s="58">
        <f t="shared" si="1102"/>
        <v>0.52822120060855837</v>
      </c>
      <c r="S2450" s="60">
        <f t="shared" si="1103"/>
        <v>1.8325430857685232E-3</v>
      </c>
      <c r="T2450" s="58">
        <f t="shared" si="1104"/>
        <v>2.1004476475604617E-4</v>
      </c>
      <c r="U2450" s="58">
        <f t="shared" si="1105"/>
        <v>3.9533591884695629E-3</v>
      </c>
      <c r="V2450" s="58">
        <f t="shared" si="1106"/>
        <v>3.8442103712413078E-4</v>
      </c>
      <c r="W2450" s="50">
        <f t="shared" si="1107"/>
        <v>169.18303323545987</v>
      </c>
      <c r="X2450" s="50">
        <f t="shared" si="1108"/>
        <v>101761.20826646758</v>
      </c>
      <c r="Y2450" s="50">
        <f t="shared" si="1109"/>
        <v>101761.20826646758</v>
      </c>
      <c r="Z2450" s="50">
        <f t="shared" si="1110"/>
        <v>1.5789082987586465</v>
      </c>
      <c r="AA2450" s="50">
        <f t="shared" si="1111"/>
        <v>1.3420720539448494</v>
      </c>
      <c r="AB2450" s="50">
        <f t="shared" si="1112"/>
        <v>667.31467862322938</v>
      </c>
      <c r="AC2450" s="7">
        <f t="shared" si="1113"/>
        <v>0.26537329404723203</v>
      </c>
    </row>
    <row r="2451" spans="2:29">
      <c r="B2451" s="7">
        <f t="shared" si="1086"/>
        <v>0.96190437899785286</v>
      </c>
      <c r="C2451" s="7">
        <f t="shared" si="1087"/>
        <v>3.9764546465392847E-4</v>
      </c>
      <c r="D2451" s="58">
        <f t="shared" si="1088"/>
        <v>3461788.9905539588</v>
      </c>
      <c r="E2451" s="7">
        <f t="shared" si="1089"/>
        <v>502.0900650383993</v>
      </c>
      <c r="F2451" s="7">
        <f t="shared" si="1090"/>
        <v>3360463.9905539588</v>
      </c>
      <c r="G2451" s="57">
        <f t="shared" si="1091"/>
        <v>1.2280186029611544E-2</v>
      </c>
      <c r="H2451" s="61">
        <f t="shared" si="1092"/>
        <v>2.026764959101086E-2</v>
      </c>
      <c r="I2451" s="7">
        <f t="shared" si="1093"/>
        <v>5.7464700817978241E-2</v>
      </c>
      <c r="J2451" s="58">
        <f t="shared" si="1094"/>
        <v>3.90246377658134E-4</v>
      </c>
      <c r="K2451" s="7">
        <f t="shared" si="1095"/>
        <v>7.3178652035870515E-3</v>
      </c>
      <c r="L2451" s="7">
        <f t="shared" si="1096"/>
        <v>8.0983579589033201E-3</v>
      </c>
      <c r="M2451" s="58">
        <f t="shared" si="1097"/>
        <v>2.4295073876709962E-2</v>
      </c>
      <c r="N2451" s="58">
        <f t="shared" si="1098"/>
        <v>6.7276174012273257E-5</v>
      </c>
      <c r="O2451" s="59">
        <f t="shared" si="1099"/>
        <v>0.11949930408930037</v>
      </c>
      <c r="P2451" s="58">
        <f t="shared" si="1100"/>
        <v>2.1074629050761573E-4</v>
      </c>
      <c r="Q2451" s="58">
        <f t="shared" si="1101"/>
        <v>0.52998539966004288</v>
      </c>
      <c r="R2451" s="58">
        <f t="shared" si="1102"/>
        <v>0.52815550290904623</v>
      </c>
      <c r="S2451" s="60">
        <f t="shared" si="1103"/>
        <v>1.8298967509966513E-3</v>
      </c>
      <c r="T2451" s="58">
        <f t="shared" si="1104"/>
        <v>2.1001864036379695E-4</v>
      </c>
      <c r="U2451" s="58">
        <f t="shared" si="1105"/>
        <v>3.9540868386133817E-3</v>
      </c>
      <c r="V2451" s="58">
        <f t="shared" si="1106"/>
        <v>3.8453968387459252E-4</v>
      </c>
      <c r="W2451" s="50">
        <f t="shared" si="1107"/>
        <v>169.16791260124236</v>
      </c>
      <c r="X2451" s="50">
        <f t="shared" si="1108"/>
        <v>101748.55168003184</v>
      </c>
      <c r="Y2451" s="50">
        <f t="shared" si="1109"/>
        <v>101748.55168003184</v>
      </c>
      <c r="Z2451" s="50">
        <f t="shared" si="1110"/>
        <v>1.5788825997429334</v>
      </c>
      <c r="AA2451" s="50">
        <f t="shared" si="1111"/>
        <v>1.3420502097814935</v>
      </c>
      <c r="AB2451" s="50">
        <f t="shared" si="1112"/>
        <v>667.22082096251859</v>
      </c>
      <c r="AC2451" s="7">
        <f t="shared" si="1113"/>
        <v>0.26533599441496863</v>
      </c>
    </row>
    <row r="2452" spans="2:29">
      <c r="B2452" s="7">
        <f t="shared" si="1086"/>
        <v>0.96230202446250679</v>
      </c>
      <c r="C2452" s="7">
        <f t="shared" si="1087"/>
        <v>3.9764546465392847E-4</v>
      </c>
      <c r="D2452" s="58">
        <f t="shared" si="1088"/>
        <v>3461357.858067838</v>
      </c>
      <c r="E2452" s="7">
        <f t="shared" si="1089"/>
        <v>502.02753455529154</v>
      </c>
      <c r="F2452" s="7">
        <f t="shared" si="1090"/>
        <v>3360032.858067838</v>
      </c>
      <c r="G2452" s="57">
        <f t="shared" si="1091"/>
        <v>1.2279698137043594E-2</v>
      </c>
      <c r="H2452" s="61">
        <f t="shared" si="1092"/>
        <v>2.0272532751290644E-2</v>
      </c>
      <c r="I2452" s="7">
        <f t="shared" si="1093"/>
        <v>5.7454934497418675E-2</v>
      </c>
      <c r="J2452" s="58">
        <f t="shared" si="1094"/>
        <v>3.8962445475613909E-4</v>
      </c>
      <c r="K2452" s="7">
        <f t="shared" si="1095"/>
        <v>7.3183843284694797E-3</v>
      </c>
      <c r="L2452" s="7">
        <f t="shared" si="1096"/>
        <v>8.0976332379817575E-3</v>
      </c>
      <c r="M2452" s="58">
        <f t="shared" si="1097"/>
        <v>2.4292899713945271E-2</v>
      </c>
      <c r="N2452" s="58">
        <f t="shared" si="1098"/>
        <v>6.7157542579819311E-5</v>
      </c>
      <c r="O2452" s="59">
        <f t="shared" si="1099"/>
        <v>0.11928858500740405</v>
      </c>
      <c r="P2452" s="58">
        <f t="shared" si="1100"/>
        <v>2.1071908189632116E-4</v>
      </c>
      <c r="Q2452" s="58">
        <f t="shared" si="1101"/>
        <v>0.52991697536324311</v>
      </c>
      <c r="R2452" s="58">
        <f t="shared" si="1102"/>
        <v>0.52808972622662886</v>
      </c>
      <c r="S2452" s="60">
        <f t="shared" si="1103"/>
        <v>1.8272491366142507E-3</v>
      </c>
      <c r="T2452" s="58">
        <f t="shared" si="1104"/>
        <v>2.0999248456435372E-4</v>
      </c>
      <c r="U2452" s="58">
        <f t="shared" si="1105"/>
        <v>3.954813435945349E-3</v>
      </c>
      <c r="V2452" s="58">
        <f t="shared" si="1106"/>
        <v>3.8465831530704644E-4</v>
      </c>
      <c r="W2452" s="50">
        <f t="shared" si="1107"/>
        <v>169.15277378839394</v>
      </c>
      <c r="X2452" s="50">
        <f t="shared" si="1108"/>
        <v>101735.87987763005</v>
      </c>
      <c r="Y2452" s="50">
        <f t="shared" si="1109"/>
        <v>101735.87987763005</v>
      </c>
      <c r="Z2452" s="50">
        <f t="shared" si="1110"/>
        <v>1.5788568634256459</v>
      </c>
      <c r="AA2452" s="50">
        <f t="shared" si="1111"/>
        <v>1.3420283339117989</v>
      </c>
      <c r="AB2452" s="50">
        <f t="shared" si="1112"/>
        <v>667.12685046451236</v>
      </c>
      <c r="AC2452" s="7">
        <f t="shared" si="1113"/>
        <v>0.26529864990724461</v>
      </c>
    </row>
    <row r="2453" spans="2:29">
      <c r="B2453" s="7">
        <f t="shared" si="1086"/>
        <v>0.96269966992716072</v>
      </c>
      <c r="C2453" s="7">
        <f t="shared" si="1087"/>
        <v>3.9764546465392847E-4</v>
      </c>
      <c r="D2453" s="58">
        <f t="shared" si="1088"/>
        <v>3460926.2080331775</v>
      </c>
      <c r="E2453" s="7">
        <f t="shared" si="1089"/>
        <v>501.9649290081112</v>
      </c>
      <c r="F2453" s="7">
        <f t="shared" si="1090"/>
        <v>3359601.2080331775</v>
      </c>
      <c r="G2453" s="57">
        <f t="shared" si="1091"/>
        <v>1.2279209617329442E-2</v>
      </c>
      <c r="H2453" s="61">
        <f t="shared" si="1092"/>
        <v>2.0277415717562159E-2</v>
      </c>
      <c r="I2453" s="7">
        <f t="shared" si="1093"/>
        <v>5.7445168564875644E-2</v>
      </c>
      <c r="J2453" s="58">
        <f t="shared" si="1094"/>
        <v>3.8900240674795758E-4</v>
      </c>
      <c r="K2453" s="7">
        <f t="shared" si="1095"/>
        <v>7.3189028334661524E-3</v>
      </c>
      <c r="L2453" s="7">
        <f t="shared" si="1096"/>
        <v>8.0969076469620677E-3</v>
      </c>
      <c r="M2453" s="58">
        <f t="shared" si="1097"/>
        <v>2.4290722940886203E-2</v>
      </c>
      <c r="N2453" s="58">
        <f t="shared" si="1098"/>
        <v>6.7038926483336221E-5</v>
      </c>
      <c r="O2453" s="59">
        <f t="shared" si="1099"/>
        <v>0.11907789316602596</v>
      </c>
      <c r="P2453" s="58">
        <f t="shared" si="1100"/>
        <v>2.1069184137809116E-4</v>
      </c>
      <c r="Q2453" s="58">
        <f t="shared" si="1101"/>
        <v>0.52984847082678699</v>
      </c>
      <c r="R2453" s="58">
        <f t="shared" si="1102"/>
        <v>0.52802387058327238</v>
      </c>
      <c r="S2453" s="60">
        <f t="shared" si="1103"/>
        <v>1.8246002435146069E-3</v>
      </c>
      <c r="T2453" s="58">
        <f t="shared" si="1104"/>
        <v>2.0996629736645114E-4</v>
      </c>
      <c r="U2453" s="58">
        <f t="shared" si="1105"/>
        <v>3.9555389799569886E-3</v>
      </c>
      <c r="V2453" s="58">
        <f t="shared" si="1106"/>
        <v>3.8477693140352953E-4</v>
      </c>
      <c r="W2453" s="50">
        <f t="shared" si="1107"/>
        <v>169.13761679992467</v>
      </c>
      <c r="X2453" s="50">
        <f t="shared" si="1108"/>
        <v>101723.19286349395</v>
      </c>
      <c r="Y2453" s="50">
        <f t="shared" si="1109"/>
        <v>101723.19286349395</v>
      </c>
      <c r="Z2453" s="50">
        <f t="shared" si="1110"/>
        <v>1.5788310897898925</v>
      </c>
      <c r="AA2453" s="50">
        <f t="shared" si="1111"/>
        <v>1.3420064263214087</v>
      </c>
      <c r="AB2453" s="50">
        <f t="shared" si="1112"/>
        <v>667.03276716059281</v>
      </c>
      <c r="AC2453" s="7">
        <f t="shared" si="1113"/>
        <v>0.26526126053652122</v>
      </c>
    </row>
    <row r="2454" spans="2:29">
      <c r="B2454" s="7">
        <f t="shared" si="1086"/>
        <v>0.96309731539181465</v>
      </c>
      <c r="C2454" s="7">
        <f t="shared" si="1087"/>
        <v>3.9764546465392847E-4</v>
      </c>
      <c r="D2454" s="58">
        <f t="shared" si="1088"/>
        <v>3460494.0405938369</v>
      </c>
      <c r="E2454" s="7">
        <f t="shared" si="1089"/>
        <v>501.90224841772334</v>
      </c>
      <c r="F2454" s="7">
        <f t="shared" si="1090"/>
        <v>3359169.0405938369</v>
      </c>
      <c r="G2454" s="57">
        <f t="shared" si="1091"/>
        <v>1.227872047047399E-2</v>
      </c>
      <c r="H2454" s="61">
        <f t="shared" si="1092"/>
        <v>2.0282298489576026E-2</v>
      </c>
      <c r="I2454" s="7">
        <f t="shared" si="1093"/>
        <v>5.743540302084791E-2</v>
      </c>
      <c r="J2454" s="58">
        <f t="shared" si="1094"/>
        <v>3.8838023368322681E-4</v>
      </c>
      <c r="K2454" s="7">
        <f t="shared" si="1095"/>
        <v>7.3194207186220613E-3</v>
      </c>
      <c r="L2454" s="7">
        <f t="shared" si="1096"/>
        <v>8.0961811859885154E-3</v>
      </c>
      <c r="M2454" s="58">
        <f t="shared" si="1097"/>
        <v>2.4288543557965545E-2</v>
      </c>
      <c r="N2454" s="58">
        <f t="shared" si="1098"/>
        <v>6.6920325740781668E-5</v>
      </c>
      <c r="O2454" s="59">
        <f t="shared" si="1099"/>
        <v>0.11886722859706343</v>
      </c>
      <c r="P2454" s="58">
        <f t="shared" si="1100"/>
        <v>2.1066456896252916E-4</v>
      </c>
      <c r="Q2454" s="58">
        <f t="shared" si="1101"/>
        <v>0.52977988607482518</v>
      </c>
      <c r="R2454" s="58">
        <f t="shared" si="1102"/>
        <v>0.52795793600092544</v>
      </c>
      <c r="S2454" s="60">
        <f t="shared" si="1103"/>
        <v>1.8219500738997363E-3</v>
      </c>
      <c r="T2454" s="58">
        <f t="shared" si="1104"/>
        <v>2.0994007877881703E-4</v>
      </c>
      <c r="U2454" s="58">
        <f t="shared" si="1105"/>
        <v>3.9562634701407005E-3</v>
      </c>
      <c r="V2454" s="58">
        <f t="shared" si="1106"/>
        <v>3.848955321460841E-4</v>
      </c>
      <c r="W2454" s="50">
        <f t="shared" si="1107"/>
        <v>169.1224416388481</v>
      </c>
      <c r="X2454" s="50">
        <f t="shared" si="1108"/>
        <v>101710.49064185187</v>
      </c>
      <c r="Y2454" s="50">
        <f t="shared" si="1109"/>
        <v>101710.49064185187</v>
      </c>
      <c r="Z2454" s="50">
        <f t="shared" si="1110"/>
        <v>1.5788052788187374</v>
      </c>
      <c r="AA2454" s="50">
        <f t="shared" si="1111"/>
        <v>1.3419844869959268</v>
      </c>
      <c r="AB2454" s="50">
        <f t="shared" si="1112"/>
        <v>666.93857108211523</v>
      </c>
      <c r="AC2454" s="7">
        <f t="shared" si="1113"/>
        <v>0.26522382631527219</v>
      </c>
    </row>
    <row r="2455" spans="2:29">
      <c r="B2455" s="7">
        <f t="shared" si="1086"/>
        <v>0.96349496085646857</v>
      </c>
      <c r="C2455" s="7">
        <f t="shared" si="1087"/>
        <v>3.9764546465392847E-4</v>
      </c>
      <c r="D2455" s="58">
        <f t="shared" si="1088"/>
        <v>3460061.3558940114</v>
      </c>
      <c r="E2455" s="7">
        <f t="shared" si="1089"/>
        <v>501.8394928050418</v>
      </c>
      <c r="F2455" s="7">
        <f t="shared" si="1090"/>
        <v>3358736.3558940114</v>
      </c>
      <c r="G2455" s="57">
        <f t="shared" si="1091"/>
        <v>1.2278230696482323E-2</v>
      </c>
      <c r="H2455" s="61">
        <f t="shared" si="1092"/>
        <v>2.0287181067082865E-2</v>
      </c>
      <c r="I2455" s="7">
        <f t="shared" si="1093"/>
        <v>5.7425637865834232E-2</v>
      </c>
      <c r="J2455" s="58">
        <f t="shared" si="1094"/>
        <v>3.8775793561161392E-4</v>
      </c>
      <c r="K2455" s="7">
        <f t="shared" si="1095"/>
        <v>7.3199379839823196E-3</v>
      </c>
      <c r="L2455" s="7">
        <f t="shared" si="1096"/>
        <v>8.0954538552055477E-3</v>
      </c>
      <c r="M2455" s="58">
        <f t="shared" si="1097"/>
        <v>2.4286361565616643E-2</v>
      </c>
      <c r="N2455" s="58">
        <f t="shared" si="1098"/>
        <v>6.6801740370108021E-5</v>
      </c>
      <c r="O2455" s="59">
        <f t="shared" si="1099"/>
        <v>0.11865659133240437</v>
      </c>
      <c r="P2455" s="58">
        <f t="shared" si="1100"/>
        <v>2.1063726465905819E-4</v>
      </c>
      <c r="Q2455" s="58">
        <f t="shared" si="1101"/>
        <v>0.52971122113105495</v>
      </c>
      <c r="R2455" s="58">
        <f t="shared" si="1102"/>
        <v>0.52789192250158701</v>
      </c>
      <c r="S2455" s="60">
        <f t="shared" si="1103"/>
        <v>1.819298629467947E-3</v>
      </c>
      <c r="T2455" s="58">
        <f t="shared" si="1104"/>
        <v>2.0991382881019918E-4</v>
      </c>
      <c r="U2455" s="58">
        <f t="shared" si="1105"/>
        <v>3.9569869059895594E-3</v>
      </c>
      <c r="V2455" s="58">
        <f t="shared" si="1106"/>
        <v>3.8501411751675776E-4</v>
      </c>
      <c r="W2455" s="50">
        <f t="shared" si="1107"/>
        <v>169.10724830818162</v>
      </c>
      <c r="X2455" s="50">
        <f t="shared" si="1108"/>
        <v>101697.77321694195</v>
      </c>
      <c r="Y2455" s="50">
        <f t="shared" si="1109"/>
        <v>101697.77321694195</v>
      </c>
      <c r="Z2455" s="50">
        <f t="shared" si="1110"/>
        <v>1.5787794304952267</v>
      </c>
      <c r="AA2455" s="50">
        <f t="shared" si="1111"/>
        <v>1.3419625159209427</v>
      </c>
      <c r="AB2455" s="50">
        <f t="shared" si="1112"/>
        <v>666.84426226050914</v>
      </c>
      <c r="AC2455" s="7">
        <f t="shared" si="1113"/>
        <v>0.26518634725598056</v>
      </c>
    </row>
    <row r="2456" spans="2:29">
      <c r="B2456" s="7">
        <f t="shared" si="1086"/>
        <v>0.9638926063211225</v>
      </c>
      <c r="C2456" s="7">
        <f t="shared" si="1087"/>
        <v>3.9764546465392847E-4</v>
      </c>
      <c r="D2456" s="58">
        <f t="shared" si="1088"/>
        <v>3459628.154078057</v>
      </c>
      <c r="E2456" s="7">
        <f t="shared" si="1089"/>
        <v>501.7766621910036</v>
      </c>
      <c r="F2456" s="7">
        <f t="shared" si="1090"/>
        <v>3358303.154078057</v>
      </c>
      <c r="G2456" s="57">
        <f t="shared" si="1091"/>
        <v>1.2277740295359522E-2</v>
      </c>
      <c r="H2456" s="61">
        <f t="shared" si="1092"/>
        <v>2.0292063449833295E-2</v>
      </c>
      <c r="I2456" s="7">
        <f t="shared" si="1093"/>
        <v>5.7415873100333373E-2</v>
      </c>
      <c r="J2456" s="58">
        <f t="shared" si="1094"/>
        <v>3.8713551258281591E-4</v>
      </c>
      <c r="K2456" s="7">
        <f t="shared" si="1095"/>
        <v>7.3204546295921567E-3</v>
      </c>
      <c r="L2456" s="7">
        <f t="shared" si="1096"/>
        <v>8.0947256547577884E-3</v>
      </c>
      <c r="M2456" s="58">
        <f t="shared" si="1097"/>
        <v>2.4284176964273367E-2</v>
      </c>
      <c r="N2456" s="58">
        <f t="shared" si="1098"/>
        <v>6.6683170389262417E-5</v>
      </c>
      <c r="O2456" s="59">
        <f t="shared" si="1099"/>
        <v>0.11844598140392737</v>
      </c>
      <c r="P2456" s="58">
        <f t="shared" si="1100"/>
        <v>2.106099284770041E-4</v>
      </c>
      <c r="Q2456" s="58">
        <f t="shared" si="1101"/>
        <v>0.52964247601892878</v>
      </c>
      <c r="R2456" s="58">
        <f t="shared" si="1102"/>
        <v>0.52782583010728146</v>
      </c>
      <c r="S2456" s="60">
        <f t="shared" si="1103"/>
        <v>1.8166459116473188E-3</v>
      </c>
      <c r="T2456" s="58">
        <f t="shared" si="1104"/>
        <v>2.0988754746935543E-4</v>
      </c>
      <c r="U2456" s="58">
        <f t="shared" si="1105"/>
        <v>3.9577092869972083E-3</v>
      </c>
      <c r="V2456" s="58">
        <f t="shared" si="1106"/>
        <v>3.8513268749760333E-4</v>
      </c>
      <c r="W2456" s="50">
        <f t="shared" si="1107"/>
        <v>169.09203681094627</v>
      </c>
      <c r="X2456" s="50">
        <f t="shared" si="1108"/>
        <v>101685.0405930071</v>
      </c>
      <c r="Y2456" s="50">
        <f t="shared" si="1109"/>
        <v>101685.0405930071</v>
      </c>
      <c r="Z2456" s="50">
        <f t="shared" si="1110"/>
        <v>1.5787535448023793</v>
      </c>
      <c r="AA2456" s="50">
        <f t="shared" si="1111"/>
        <v>1.3419405130820223</v>
      </c>
      <c r="AB2456" s="50">
        <f t="shared" si="1112"/>
        <v>666.74984072723839</v>
      </c>
      <c r="AC2456" s="7">
        <f t="shared" si="1113"/>
        <v>0.26514882337115092</v>
      </c>
    </row>
    <row r="2457" spans="2:29">
      <c r="B2457" s="7">
        <f t="shared" si="1086"/>
        <v>0.96429025178577643</v>
      </c>
      <c r="C2457" s="7">
        <f t="shared" si="1087"/>
        <v>3.9764546465392847E-4</v>
      </c>
      <c r="D2457" s="58">
        <f t="shared" si="1088"/>
        <v>3459194.4352903967</v>
      </c>
      <c r="E2457" s="7">
        <f t="shared" si="1089"/>
        <v>501.71375659655547</v>
      </c>
      <c r="F2457" s="7">
        <f t="shared" si="1090"/>
        <v>3357869.4352903967</v>
      </c>
      <c r="G2457" s="57">
        <f t="shared" si="1091"/>
        <v>1.2277249267110549E-2</v>
      </c>
      <c r="H2457" s="61">
        <f t="shared" si="1092"/>
        <v>2.0296945637577942E-2</v>
      </c>
      <c r="I2457" s="7">
        <f t="shared" si="1093"/>
        <v>5.7406108724844078E-2</v>
      </c>
      <c r="J2457" s="58">
        <f t="shared" si="1094"/>
        <v>3.8651296464655886E-4</v>
      </c>
      <c r="K2457" s="7">
        <f t="shared" si="1095"/>
        <v>7.3209706554969271E-3</v>
      </c>
      <c r="L2457" s="7">
        <f t="shared" si="1096"/>
        <v>8.0939965847900454E-3</v>
      </c>
      <c r="M2457" s="58">
        <f t="shared" si="1097"/>
        <v>2.4281989754370136E-2</v>
      </c>
      <c r="N2457" s="58">
        <f t="shared" si="1098"/>
        <v>6.6564615816186519E-5</v>
      </c>
      <c r="O2457" s="59">
        <f t="shared" si="1099"/>
        <v>0.1182353988435013</v>
      </c>
      <c r="P2457" s="58">
        <f t="shared" si="1100"/>
        <v>2.1058256042606749E-4</v>
      </c>
      <c r="Q2457" s="58">
        <f t="shared" si="1101"/>
        <v>0.5295736507628418</v>
      </c>
      <c r="R2457" s="58">
        <f t="shared" si="1102"/>
        <v>0.52775965884004283</v>
      </c>
      <c r="S2457" s="60">
        <f t="shared" si="1103"/>
        <v>1.8139919227989632E-3</v>
      </c>
      <c r="T2457" s="58">
        <f t="shared" si="1104"/>
        <v>2.0986123476504761E-4</v>
      </c>
      <c r="U2457" s="58">
        <f t="shared" si="1105"/>
        <v>3.9584306126582286E-3</v>
      </c>
      <c r="V2457" s="58">
        <f t="shared" si="1106"/>
        <v>3.8525124207067923E-4</v>
      </c>
      <c r="W2457" s="50">
        <f t="shared" si="1107"/>
        <v>169.07680715016699</v>
      </c>
      <c r="X2457" s="50">
        <f t="shared" si="1108"/>
        <v>101672.29277429219</v>
      </c>
      <c r="Y2457" s="50">
        <f t="shared" si="1109"/>
        <v>101672.29277429219</v>
      </c>
      <c r="Z2457" s="50">
        <f t="shared" si="1110"/>
        <v>1.5787276217231794</v>
      </c>
      <c r="AA2457" s="50">
        <f t="shared" si="1111"/>
        <v>1.3419184784647025</v>
      </c>
      <c r="AB2457" s="50">
        <f t="shared" si="1112"/>
        <v>666.65530651378174</v>
      </c>
      <c r="AC2457" s="7">
        <f t="shared" si="1113"/>
        <v>0.26511125467329766</v>
      </c>
    </row>
    <row r="2458" spans="2:29">
      <c r="B2458" s="7">
        <f t="shared" si="1086"/>
        <v>0.96468789725043036</v>
      </c>
      <c r="C2458" s="7">
        <f t="shared" si="1087"/>
        <v>3.9764546465392847E-4</v>
      </c>
      <c r="D2458" s="58">
        <f t="shared" si="1088"/>
        <v>3458760.1996758408</v>
      </c>
      <c r="E2458" s="7">
        <f t="shared" si="1089"/>
        <v>501.65077604270044</v>
      </c>
      <c r="F2458" s="7">
        <f t="shared" si="1090"/>
        <v>3357435.1996758408</v>
      </c>
      <c r="G2458" s="57">
        <f t="shared" si="1091"/>
        <v>1.227675761174063E-2</v>
      </c>
      <c r="H2458" s="61">
        <f t="shared" si="1092"/>
        <v>2.0301827630067434E-2</v>
      </c>
      <c r="I2458" s="7">
        <f t="shared" si="1093"/>
        <v>5.7396344739865095E-2</v>
      </c>
      <c r="J2458" s="58">
        <f t="shared" si="1094"/>
        <v>3.8589029185259857E-4</v>
      </c>
      <c r="K2458" s="7">
        <f t="shared" si="1095"/>
        <v>7.3214860617421005E-3</v>
      </c>
      <c r="L2458" s="7">
        <f t="shared" si="1096"/>
        <v>8.093266645447298E-3</v>
      </c>
      <c r="M2458" s="58">
        <f t="shared" si="1097"/>
        <v>2.4279799936341894E-2</v>
      </c>
      <c r="N2458" s="58">
        <f t="shared" si="1098"/>
        <v>6.6446076668816702E-5</v>
      </c>
      <c r="O2458" s="59">
        <f t="shared" si="1099"/>
        <v>0.11802484368298567</v>
      </c>
      <c r="P2458" s="58">
        <f t="shared" si="1100"/>
        <v>2.1055516051562972E-4</v>
      </c>
      <c r="Q2458" s="58">
        <f t="shared" si="1101"/>
        <v>0.52950474538638648</v>
      </c>
      <c r="R2458" s="58">
        <f t="shared" si="1102"/>
        <v>0.52769340872196435</v>
      </c>
      <c r="S2458" s="60">
        <f t="shared" si="1103"/>
        <v>1.8113366644221252E-3</v>
      </c>
      <c r="T2458" s="58">
        <f t="shared" si="1104"/>
        <v>2.0983489070606091E-4</v>
      </c>
      <c r="U2458" s="58">
        <f t="shared" si="1105"/>
        <v>3.9591508824677974E-3</v>
      </c>
      <c r="V2458" s="58">
        <f t="shared" si="1106"/>
        <v>3.8536978121804906E-4</v>
      </c>
      <c r="W2458" s="50">
        <f t="shared" si="1107"/>
        <v>169.06155932887225</v>
      </c>
      <c r="X2458" s="50">
        <f t="shared" si="1108"/>
        <v>101659.52976505346</v>
      </c>
      <c r="Y2458" s="50">
        <f t="shared" si="1109"/>
        <v>101659.52976505346</v>
      </c>
      <c r="Z2458" s="50">
        <f t="shared" si="1110"/>
        <v>1.5787016612405971</v>
      </c>
      <c r="AA2458" s="50">
        <f t="shared" si="1111"/>
        <v>1.3418964120545074</v>
      </c>
      <c r="AB2458" s="50">
        <f t="shared" si="1112"/>
        <v>666.56065965170239</v>
      </c>
      <c r="AC2458" s="7">
        <f t="shared" si="1113"/>
        <v>0.26507364117495508</v>
      </c>
    </row>
    <row r="2459" spans="2:29">
      <c r="B2459" s="7">
        <f t="shared" si="1086"/>
        <v>0.96508554271508429</v>
      </c>
      <c r="C2459" s="7">
        <f t="shared" si="1087"/>
        <v>3.9764546465392847E-4</v>
      </c>
      <c r="D2459" s="58">
        <f t="shared" si="1088"/>
        <v>3458325.4473792911</v>
      </c>
      <c r="E2459" s="7">
        <f t="shared" si="1089"/>
        <v>501.58772055045466</v>
      </c>
      <c r="F2459" s="7">
        <f t="shared" si="1090"/>
        <v>3357000.4473792911</v>
      </c>
      <c r="G2459" s="57">
        <f t="shared" si="1091"/>
        <v>1.2276265329254894E-2</v>
      </c>
      <c r="H2459" s="61">
        <f t="shared" si="1092"/>
        <v>2.03067094270524E-2</v>
      </c>
      <c r="I2459" s="7">
        <f t="shared" si="1093"/>
        <v>5.7386581145895163E-2</v>
      </c>
      <c r="J2459" s="58">
        <f t="shared" si="1094"/>
        <v>3.8526749425072071E-4</v>
      </c>
      <c r="K2459" s="7">
        <f t="shared" si="1095"/>
        <v>7.3220008483732679E-3</v>
      </c>
      <c r="L2459" s="7">
        <f t="shared" si="1096"/>
        <v>8.0925358368747098E-3</v>
      </c>
      <c r="M2459" s="58">
        <f t="shared" si="1097"/>
        <v>2.4277607510624129E-2</v>
      </c>
      <c r="N2459" s="58">
        <f t="shared" si="1098"/>
        <v>6.6327552965084045E-5</v>
      </c>
      <c r="O2459" s="59">
        <f t="shared" si="1099"/>
        <v>0.11781431595423053</v>
      </c>
      <c r="P2459" s="58">
        <f t="shared" si="1100"/>
        <v>2.1052772875514159E-4</v>
      </c>
      <c r="Q2459" s="58">
        <f t="shared" si="1101"/>
        <v>0.52943575991332936</v>
      </c>
      <c r="R2459" s="58">
        <f t="shared" si="1102"/>
        <v>0.52762707977515344</v>
      </c>
      <c r="S2459" s="60">
        <f t="shared" si="1103"/>
        <v>1.8086801381759221E-3</v>
      </c>
      <c r="T2459" s="58">
        <f t="shared" si="1104"/>
        <v>2.0980851530118626E-4</v>
      </c>
      <c r="U2459" s="58">
        <f t="shared" si="1105"/>
        <v>3.9598700959217531E-3</v>
      </c>
      <c r="V2459" s="58">
        <f t="shared" si="1106"/>
        <v>3.8548830492178175E-4</v>
      </c>
      <c r="W2459" s="50">
        <f t="shared" si="1107"/>
        <v>169.04629335009443</v>
      </c>
      <c r="X2459" s="50">
        <f t="shared" si="1108"/>
        <v>101646.75156954986</v>
      </c>
      <c r="Y2459" s="50">
        <f t="shared" si="1109"/>
        <v>101646.75156954986</v>
      </c>
      <c r="Z2459" s="50">
        <f t="shared" si="1110"/>
        <v>1.5786756633375705</v>
      </c>
      <c r="AA2459" s="50">
        <f t="shared" si="1111"/>
        <v>1.3418743138369349</v>
      </c>
      <c r="AB2459" s="50">
        <f t="shared" si="1112"/>
        <v>666.46590017258359</v>
      </c>
      <c r="AC2459" s="7">
        <f t="shared" si="1113"/>
        <v>0.26503598288867797</v>
      </c>
    </row>
    <row r="2460" spans="2:29">
      <c r="B2460" s="7">
        <f t="shared" si="1086"/>
        <v>0.96548318817973822</v>
      </c>
      <c r="C2460" s="7">
        <f t="shared" si="1087"/>
        <v>3.9764546465392847E-4</v>
      </c>
      <c r="D2460" s="58">
        <f t="shared" si="1088"/>
        <v>3457890.1785457949</v>
      </c>
      <c r="E2460" s="7">
        <f t="shared" si="1089"/>
        <v>501.52459014085559</v>
      </c>
      <c r="F2460" s="7">
        <f t="shared" si="1090"/>
        <v>3356565.1785457949</v>
      </c>
      <c r="G2460" s="57">
        <f t="shared" si="1091"/>
        <v>1.2275772419658449E-2</v>
      </c>
      <c r="H2460" s="61">
        <f t="shared" si="1092"/>
        <v>2.0311591028283466E-2</v>
      </c>
      <c r="I2460" s="7">
        <f t="shared" si="1093"/>
        <v>5.737681794343303E-2</v>
      </c>
      <c r="J2460" s="58">
        <f t="shared" si="1094"/>
        <v>3.8464457189074045E-4</v>
      </c>
      <c r="K2460" s="7">
        <f t="shared" si="1095"/>
        <v>7.322515015436141E-3</v>
      </c>
      <c r="L2460" s="7">
        <f t="shared" si="1096"/>
        <v>8.0918041592176228E-3</v>
      </c>
      <c r="M2460" s="58">
        <f t="shared" si="1097"/>
        <v>2.4275412477652868E-2</v>
      </c>
      <c r="N2460" s="58">
        <f t="shared" si="1098"/>
        <v>6.6209044722914258E-5</v>
      </c>
      <c r="O2460" s="59">
        <f t="shared" si="1099"/>
        <v>0.11760381568907645</v>
      </c>
      <c r="P2460" s="58">
        <f t="shared" si="1100"/>
        <v>2.105002651540816E-4</v>
      </c>
      <c r="Q2460" s="58">
        <f t="shared" si="1101"/>
        <v>0.52936669436750738</v>
      </c>
      <c r="R2460" s="58">
        <f t="shared" si="1102"/>
        <v>0.52756067202173951</v>
      </c>
      <c r="S2460" s="60">
        <f t="shared" si="1103"/>
        <v>1.806022345767877E-3</v>
      </c>
      <c r="T2460" s="58">
        <f t="shared" si="1104"/>
        <v>2.0978210855922337E-4</v>
      </c>
      <c r="U2460" s="58">
        <f t="shared" si="1105"/>
        <v>3.960588252516611E-3</v>
      </c>
      <c r="V2460" s="58">
        <f t="shared" si="1106"/>
        <v>3.8560681316395152E-4</v>
      </c>
      <c r="W2460" s="50">
        <f t="shared" si="1107"/>
        <v>169.03100921686956</v>
      </c>
      <c r="X2460" s="50">
        <f t="shared" si="1108"/>
        <v>101633.95819204461</v>
      </c>
      <c r="Y2460" s="50">
        <f t="shared" si="1109"/>
        <v>101633.95819204461</v>
      </c>
      <c r="Z2460" s="50">
        <f t="shared" si="1110"/>
        <v>1.5786496279970081</v>
      </c>
      <c r="AA2460" s="50">
        <f t="shared" si="1111"/>
        <v>1.3418521837974569</v>
      </c>
      <c r="AB2460" s="50">
        <f t="shared" si="1112"/>
        <v>666.37102810803981</v>
      </c>
      <c r="AC2460" s="7">
        <f t="shared" si="1113"/>
        <v>0.26499827982703161</v>
      </c>
    </row>
    <row r="2461" spans="2:29">
      <c r="B2461" s="7">
        <f t="shared" si="1086"/>
        <v>0.96588083364439214</v>
      </c>
      <c r="C2461" s="7">
        <f t="shared" si="1087"/>
        <v>3.9764546465392847E-4</v>
      </c>
      <c r="D2461" s="58">
        <f t="shared" si="1088"/>
        <v>3457454.39332056</v>
      </c>
      <c r="E2461" s="7">
        <f t="shared" si="1089"/>
        <v>501.46138483496378</v>
      </c>
      <c r="F2461" s="7">
        <f t="shared" si="1090"/>
        <v>3356129.39332056</v>
      </c>
      <c r="G2461" s="57">
        <f t="shared" si="1091"/>
        <v>1.2275278882956393E-2</v>
      </c>
      <c r="H2461" s="61">
        <f t="shared" si="1092"/>
        <v>2.0316472433511267E-2</v>
      </c>
      <c r="I2461" s="7">
        <f t="shared" si="1093"/>
        <v>5.7367055132977428E-2</v>
      </c>
      <c r="J2461" s="58">
        <f t="shared" si="1094"/>
        <v>3.8402152482250302E-4</v>
      </c>
      <c r="K2461" s="7">
        <f t="shared" si="1095"/>
        <v>7.3230285629765504E-3</v>
      </c>
      <c r="L2461" s="7">
        <f t="shared" si="1096"/>
        <v>8.0910716126215559E-3</v>
      </c>
      <c r="M2461" s="58">
        <f t="shared" si="1097"/>
        <v>2.4273214837864668E-2</v>
      </c>
      <c r="N2461" s="58">
        <f t="shared" si="1098"/>
        <v>6.6090551960227781E-5</v>
      </c>
      <c r="O2461" s="59">
        <f t="shared" si="1099"/>
        <v>0.11739334291935459</v>
      </c>
      <c r="P2461" s="58">
        <f t="shared" si="1100"/>
        <v>2.1047276972185891E-4</v>
      </c>
      <c r="Q2461" s="58">
        <f t="shared" si="1101"/>
        <v>0.52929754877258239</v>
      </c>
      <c r="R2461" s="58">
        <f t="shared" si="1102"/>
        <v>0.52749418548387661</v>
      </c>
      <c r="S2461" s="60">
        <f t="shared" si="1103"/>
        <v>1.8033632887057838E-3</v>
      </c>
      <c r="T2461" s="58">
        <f t="shared" si="1104"/>
        <v>2.0975567048898164E-4</v>
      </c>
      <c r="U2461" s="58">
        <f t="shared" si="1105"/>
        <v>3.9613053517494881E-3</v>
      </c>
      <c r="V2461" s="58">
        <f t="shared" si="1106"/>
        <v>3.8572530592663798E-4</v>
      </c>
      <c r="W2461" s="50">
        <f t="shared" si="1107"/>
        <v>169.01570693223746</v>
      </c>
      <c r="X2461" s="50">
        <f t="shared" si="1108"/>
        <v>101621.14963680563</v>
      </c>
      <c r="Y2461" s="50">
        <f t="shared" si="1109"/>
        <v>101621.14963680563</v>
      </c>
      <c r="Z2461" s="50">
        <f t="shared" si="1110"/>
        <v>1.5786235552017907</v>
      </c>
      <c r="AA2461" s="50">
        <f t="shared" si="1111"/>
        <v>1.341830021921522</v>
      </c>
      <c r="AB2461" s="50">
        <f t="shared" si="1112"/>
        <v>666.27604348972113</v>
      </c>
      <c r="AC2461" s="7">
        <f t="shared" si="1113"/>
        <v>0.26496053200259434</v>
      </c>
    </row>
    <row r="2462" spans="2:29">
      <c r="B2462" s="7">
        <f t="shared" si="1086"/>
        <v>0.96627847910904607</v>
      </c>
      <c r="C2462" s="7">
        <f t="shared" si="1087"/>
        <v>3.9764546465392847E-4</v>
      </c>
      <c r="D2462" s="58">
        <f t="shared" si="1088"/>
        <v>3457018.0918488884</v>
      </c>
      <c r="E2462" s="7">
        <f t="shared" si="1089"/>
        <v>501.39810465385347</v>
      </c>
      <c r="F2462" s="7">
        <f t="shared" si="1090"/>
        <v>3355693.0918488884</v>
      </c>
      <c r="G2462" s="57">
        <f t="shared" si="1091"/>
        <v>1.2274784719153749E-2</v>
      </c>
      <c r="H2462" s="61">
        <f t="shared" si="1092"/>
        <v>2.0321353642486436E-2</v>
      </c>
      <c r="I2462" s="7">
        <f t="shared" si="1093"/>
        <v>5.735729271502709E-2</v>
      </c>
      <c r="J2462" s="58">
        <f t="shared" si="1094"/>
        <v>3.8339835309588252E-4</v>
      </c>
      <c r="K2462" s="7">
        <f t="shared" si="1095"/>
        <v>7.3235414910404455E-3</v>
      </c>
      <c r="L2462" s="7">
        <f t="shared" si="1096"/>
        <v>8.0903381972322105E-3</v>
      </c>
      <c r="M2462" s="58">
        <f t="shared" si="1097"/>
        <v>2.427101459169663E-2</v>
      </c>
      <c r="N2462" s="58">
        <f t="shared" si="1098"/>
        <v>6.5972074694939549E-5</v>
      </c>
      <c r="O2462" s="59">
        <f t="shared" si="1099"/>
        <v>0.11718289767688637</v>
      </c>
      <c r="P2462" s="58">
        <f t="shared" si="1100"/>
        <v>2.1044524246821572E-4</v>
      </c>
      <c r="Q2462" s="58">
        <f t="shared" si="1101"/>
        <v>0.52922832315305435</v>
      </c>
      <c r="R2462" s="58">
        <f t="shared" si="1102"/>
        <v>0.52742762018373279</v>
      </c>
      <c r="S2462" s="60">
        <f t="shared" si="1103"/>
        <v>1.8007029693215548E-3</v>
      </c>
      <c r="T2462" s="58">
        <f t="shared" si="1104"/>
        <v>2.0972920109927612E-4</v>
      </c>
      <c r="U2462" s="58">
        <f t="shared" si="1105"/>
        <v>3.962021393118428E-3</v>
      </c>
      <c r="V2462" s="58">
        <f t="shared" si="1106"/>
        <v>3.8584378319192621E-4</v>
      </c>
      <c r="W2462" s="50">
        <f t="shared" si="1107"/>
        <v>169.00038649924167</v>
      </c>
      <c r="X2462" s="50">
        <f t="shared" si="1108"/>
        <v>101608.32590810362</v>
      </c>
      <c r="Y2462" s="50">
        <f t="shared" si="1109"/>
        <v>101608.32590810362</v>
      </c>
      <c r="Z2462" s="50">
        <f t="shared" si="1110"/>
        <v>1.5785974449347662</v>
      </c>
      <c r="AA2462" s="50">
        <f t="shared" si="1111"/>
        <v>1.3418078281945511</v>
      </c>
      <c r="AB2462" s="50">
        <f t="shared" si="1112"/>
        <v>666.18094634929753</v>
      </c>
      <c r="AC2462" s="7">
        <f t="shared" si="1113"/>
        <v>0.26492273942795569</v>
      </c>
    </row>
    <row r="2463" spans="2:29">
      <c r="B2463" s="7">
        <f t="shared" si="1086"/>
        <v>0.9666761245737</v>
      </c>
      <c r="C2463" s="7">
        <f t="shared" si="1087"/>
        <v>3.9764546465392847E-4</v>
      </c>
      <c r="D2463" s="58">
        <f t="shared" si="1088"/>
        <v>3456581.2742764559</v>
      </c>
      <c r="E2463" s="7">
        <f t="shared" si="1089"/>
        <v>501.33474961865312</v>
      </c>
      <c r="F2463" s="7">
        <f t="shared" si="1090"/>
        <v>3355256.2742764559</v>
      </c>
      <c r="G2463" s="57">
        <f t="shared" si="1091"/>
        <v>1.2274289928255772E-2</v>
      </c>
      <c r="H2463" s="61">
        <f t="shared" si="1092"/>
        <v>2.0326234654959609E-2</v>
      </c>
      <c r="I2463" s="7">
        <f t="shared" si="1093"/>
        <v>5.7347530690080743E-2</v>
      </c>
      <c r="J2463" s="58">
        <f t="shared" si="1094"/>
        <v>3.8277505676078321E-4</v>
      </c>
      <c r="K2463" s="7">
        <f t="shared" si="1095"/>
        <v>7.3240537996738971E-3</v>
      </c>
      <c r="L2463" s="7">
        <f t="shared" si="1096"/>
        <v>8.0896039131954627E-3</v>
      </c>
      <c r="M2463" s="58">
        <f t="shared" si="1097"/>
        <v>2.4268811739586386E-2</v>
      </c>
      <c r="N2463" s="58">
        <f t="shared" si="1098"/>
        <v>6.5853612944959241E-5</v>
      </c>
      <c r="O2463" s="59">
        <f t="shared" si="1099"/>
        <v>0.11697247999348385</v>
      </c>
      <c r="P2463" s="58">
        <f t="shared" si="1100"/>
        <v>2.1041768340251954E-4</v>
      </c>
      <c r="Q2463" s="58">
        <f t="shared" si="1101"/>
        <v>0.52915901753248062</v>
      </c>
      <c r="R2463" s="58">
        <f t="shared" si="1102"/>
        <v>0.52736097614353339</v>
      </c>
      <c r="S2463" s="60">
        <f t="shared" si="1103"/>
        <v>1.7980413889472358E-3</v>
      </c>
      <c r="T2463" s="58">
        <f t="shared" si="1104"/>
        <v>2.0970270039894463E-4</v>
      </c>
      <c r="U2463" s="58">
        <f t="shared" si="1105"/>
        <v>3.962736376122003E-3</v>
      </c>
      <c r="V2463" s="58">
        <f t="shared" si="1106"/>
        <v>3.8596224494190649E-4</v>
      </c>
      <c r="W2463" s="50">
        <f t="shared" si="1107"/>
        <v>168.98504792092947</v>
      </c>
      <c r="X2463" s="50">
        <f t="shared" si="1108"/>
        <v>101595.48701022028</v>
      </c>
      <c r="Y2463" s="50">
        <f t="shared" si="1109"/>
        <v>101595.48701022028</v>
      </c>
      <c r="Z2463" s="50">
        <f t="shared" si="1110"/>
        <v>1.578571297178768</v>
      </c>
      <c r="AA2463" s="50">
        <f t="shared" si="1111"/>
        <v>1.3417856026019528</v>
      </c>
      <c r="AB2463" s="50">
        <f t="shared" si="1112"/>
        <v>666.08573671852128</v>
      </c>
      <c r="AC2463" s="7">
        <f t="shared" si="1113"/>
        <v>0.26488490211572541</v>
      </c>
    </row>
    <row r="2464" spans="2:29">
      <c r="B2464" s="7">
        <f t="shared" si="1086"/>
        <v>0.96707377003835393</v>
      </c>
      <c r="C2464" s="7">
        <f t="shared" si="1087"/>
        <v>3.9764546465392847E-4</v>
      </c>
      <c r="D2464" s="58">
        <f t="shared" si="1088"/>
        <v>3456143.94074897</v>
      </c>
      <c r="E2464" s="7">
        <f t="shared" si="1089"/>
        <v>501.27131975049593</v>
      </c>
      <c r="F2464" s="7">
        <f t="shared" si="1090"/>
        <v>3354818.94074897</v>
      </c>
      <c r="G2464" s="57">
        <f t="shared" si="1091"/>
        <v>1.2273794510267553E-2</v>
      </c>
      <c r="H2464" s="61">
        <f t="shared" si="1092"/>
        <v>2.0331115470681428E-2</v>
      </c>
      <c r="I2464" s="7">
        <f t="shared" si="1093"/>
        <v>5.7337769058637106E-2</v>
      </c>
      <c r="J2464" s="58">
        <f t="shared" si="1094"/>
        <v>3.8215163586713819E-4</v>
      </c>
      <c r="K2464" s="7">
        <f t="shared" si="1095"/>
        <v>7.3245654889230955E-3</v>
      </c>
      <c r="L2464" s="7">
        <f t="shared" si="1096"/>
        <v>8.0888687606573712E-3</v>
      </c>
      <c r="M2464" s="58">
        <f t="shared" si="1097"/>
        <v>2.4266606281972115E-2</v>
      </c>
      <c r="N2464" s="58">
        <f t="shared" si="1098"/>
        <v>6.5735166728191061E-5</v>
      </c>
      <c r="O2464" s="59">
        <f t="shared" si="1099"/>
        <v>0.11676208990094937</v>
      </c>
      <c r="P2464" s="58">
        <f t="shared" si="1100"/>
        <v>2.1039009253448482E-4</v>
      </c>
      <c r="Q2464" s="58">
        <f t="shared" si="1101"/>
        <v>0.52908963193529113</v>
      </c>
      <c r="R2464" s="58">
        <f t="shared" si="1102"/>
        <v>0.52729425338550906</v>
      </c>
      <c r="S2464" s="60">
        <f t="shared" si="1103"/>
        <v>1.7953785497820673E-3</v>
      </c>
      <c r="T2464" s="58">
        <f t="shared" si="1104"/>
        <v>2.0967616839682706E-4</v>
      </c>
      <c r="U2464" s="58">
        <f t="shared" si="1105"/>
        <v>3.9634503002596612E-3</v>
      </c>
      <c r="V2464" s="58">
        <f t="shared" si="1106"/>
        <v>3.8608069115867469E-4</v>
      </c>
      <c r="W2464" s="50">
        <f t="shared" si="1107"/>
        <v>168.96969120035186</v>
      </c>
      <c r="X2464" s="50">
        <f t="shared" si="1108"/>
        <v>101582.63294743822</v>
      </c>
      <c r="Y2464" s="50">
        <f t="shared" si="1109"/>
        <v>101582.63294743822</v>
      </c>
      <c r="Z2464" s="50">
        <f t="shared" si="1110"/>
        <v>1.578545111916593</v>
      </c>
      <c r="AA2464" s="50">
        <f t="shared" si="1111"/>
        <v>1.341763345129104</v>
      </c>
      <c r="AB2464" s="50">
        <f t="shared" si="1112"/>
        <v>665.99041462915068</v>
      </c>
      <c r="AC2464" s="7">
        <f t="shared" si="1113"/>
        <v>0.26484702007853084</v>
      </c>
    </row>
    <row r="2465" spans="2:29">
      <c r="B2465" s="7">
        <f t="shared" si="1086"/>
        <v>0.96747141550300786</v>
      </c>
      <c r="C2465" s="7">
        <f t="shared" si="1087"/>
        <v>3.9764546465392847E-4</v>
      </c>
      <c r="D2465" s="58">
        <f t="shared" si="1088"/>
        <v>3455706.091412467</v>
      </c>
      <c r="E2465" s="7">
        <f t="shared" si="1089"/>
        <v>501.20781507056262</v>
      </c>
      <c r="F2465" s="7">
        <f t="shared" si="1090"/>
        <v>3354381.091412467</v>
      </c>
      <c r="G2465" s="57">
        <f t="shared" si="1091"/>
        <v>1.2273298465194388E-2</v>
      </c>
      <c r="H2465" s="61">
        <f t="shared" si="1092"/>
        <v>2.0335996089402529E-2</v>
      </c>
      <c r="I2465" s="7">
        <f t="shared" si="1093"/>
        <v>5.7328007821194904E-2</v>
      </c>
      <c r="J2465" s="58">
        <f t="shared" si="1094"/>
        <v>3.8152809046491151E-4</v>
      </c>
      <c r="K2465" s="7">
        <f t="shared" si="1095"/>
        <v>7.3250765588343475E-3</v>
      </c>
      <c r="L2465" s="7">
        <f t="shared" si="1096"/>
        <v>8.0881327397641714E-3</v>
      </c>
      <c r="M2465" s="58">
        <f t="shared" si="1097"/>
        <v>2.4264398219292514E-2</v>
      </c>
      <c r="N2465" s="58">
        <f t="shared" si="1098"/>
        <v>6.5616736062534006E-5</v>
      </c>
      <c r="O2465" s="59">
        <f t="shared" si="1099"/>
        <v>0.11655172743107603</v>
      </c>
      <c r="P2465" s="58">
        <f t="shared" si="1100"/>
        <v>2.1036246987334029E-4</v>
      </c>
      <c r="Q2465" s="58">
        <f t="shared" si="1101"/>
        <v>0.52902016638469418</v>
      </c>
      <c r="R2465" s="58">
        <f t="shared" si="1102"/>
        <v>0.52722745193193987</v>
      </c>
      <c r="S2465" s="60">
        <f t="shared" si="1103"/>
        <v>1.7927144527543071E-3</v>
      </c>
      <c r="T2465" s="58">
        <f t="shared" si="1104"/>
        <v>2.0964960510178298E-4</v>
      </c>
      <c r="U2465" s="58">
        <f t="shared" si="1105"/>
        <v>3.9641631650312184E-3</v>
      </c>
      <c r="V2465" s="58">
        <f t="shared" si="1106"/>
        <v>3.8619912182433176E-4</v>
      </c>
      <c r="W2465" s="50">
        <f t="shared" si="1107"/>
        <v>168.95431634056357</v>
      </c>
      <c r="X2465" s="50">
        <f t="shared" si="1108"/>
        <v>101569.76372404974</v>
      </c>
      <c r="Y2465" s="50">
        <f t="shared" si="1109"/>
        <v>101569.76372404974</v>
      </c>
      <c r="Z2465" s="50">
        <f t="shared" si="1110"/>
        <v>1.5785188891310196</v>
      </c>
      <c r="AA2465" s="50">
        <f t="shared" si="1111"/>
        <v>1.3417410557613665</v>
      </c>
      <c r="AB2465" s="50">
        <f t="shared" si="1112"/>
        <v>665.89498011301612</v>
      </c>
      <c r="AC2465" s="7">
        <f t="shared" si="1113"/>
        <v>0.26480909332901492</v>
      </c>
    </row>
    <row r="2466" spans="2:29">
      <c r="B2466" s="7">
        <f t="shared" ref="B2466:B2529" si="1114">B2465+$E$18/3000</f>
        <v>0.96786906096766179</v>
      </c>
      <c r="C2466" s="7">
        <f t="shared" si="1087"/>
        <v>3.9764546465392847E-4</v>
      </c>
      <c r="D2466" s="58">
        <f t="shared" si="1088"/>
        <v>3455267.7264128723</v>
      </c>
      <c r="E2466" s="7">
        <f t="shared" si="1089"/>
        <v>501.14423560001791</v>
      </c>
      <c r="F2466" s="7">
        <f t="shared" si="1090"/>
        <v>3353942.7264128723</v>
      </c>
      <c r="G2466" s="57">
        <f t="shared" si="1091"/>
        <v>1.2272801793041245E-2</v>
      </c>
      <c r="H2466" s="61">
        <f t="shared" si="1092"/>
        <v>2.0340876510873556E-2</v>
      </c>
      <c r="I2466" s="7">
        <f t="shared" si="1093"/>
        <v>5.731824697825285E-2</v>
      </c>
      <c r="J2466" s="58">
        <f t="shared" si="1094"/>
        <v>3.809044206040955E-4</v>
      </c>
      <c r="K2466" s="7">
        <f t="shared" si="1095"/>
        <v>7.3255870094540848E-3</v>
      </c>
      <c r="L2466" s="7">
        <f t="shared" si="1096"/>
        <v>8.0873958506622757E-3</v>
      </c>
      <c r="M2466" s="58">
        <f t="shared" si="1097"/>
        <v>2.4262187551986829E-2</v>
      </c>
      <c r="N2466" s="58">
        <f t="shared" si="1098"/>
        <v>6.5498320965881547E-5</v>
      </c>
      <c r="O2466" s="59">
        <f t="shared" si="1099"/>
        <v>0.1163413926156471</v>
      </c>
      <c r="P2466" s="58">
        <f t="shared" si="1100"/>
        <v>2.1033481542892529E-4</v>
      </c>
      <c r="Q2466" s="58">
        <f t="shared" si="1101"/>
        <v>0.5289506209054341</v>
      </c>
      <c r="R2466" s="58">
        <f t="shared" si="1102"/>
        <v>0.52716057180508913</v>
      </c>
      <c r="S2466" s="60">
        <f t="shared" si="1103"/>
        <v>1.7900491003449703E-3</v>
      </c>
      <c r="T2466" s="58">
        <f t="shared" si="1104"/>
        <v>2.0962301052266529E-4</v>
      </c>
      <c r="U2466" s="58">
        <f t="shared" si="1105"/>
        <v>3.9648749699374786E-3</v>
      </c>
      <c r="V2466" s="58">
        <f t="shared" si="1106"/>
        <v>3.8631753692098419E-4</v>
      </c>
      <c r="W2466" s="50">
        <f t="shared" si="1107"/>
        <v>168.93892334462305</v>
      </c>
      <c r="X2466" s="50">
        <f t="shared" si="1108"/>
        <v>101556.87934434385</v>
      </c>
      <c r="Y2466" s="50">
        <f t="shared" si="1109"/>
        <v>101556.87934434385</v>
      </c>
      <c r="Z2466" s="50">
        <f t="shared" si="1110"/>
        <v>1.5784926288047822</v>
      </c>
      <c r="AA2466" s="50">
        <f t="shared" si="1111"/>
        <v>1.3417187344840649</v>
      </c>
      <c r="AB2466" s="50">
        <f t="shared" si="1112"/>
        <v>665.79943320192388</v>
      </c>
      <c r="AC2466" s="7">
        <f t="shared" si="1113"/>
        <v>0.26477112187982998</v>
      </c>
    </row>
    <row r="2467" spans="2:29">
      <c r="B2467" s="7">
        <f t="shared" si="1114"/>
        <v>0.96826670643231572</v>
      </c>
      <c r="C2467" s="7">
        <f t="shared" si="1087"/>
        <v>3.9764546465392847E-4</v>
      </c>
      <c r="D2467" s="58">
        <f t="shared" si="1088"/>
        <v>3454828.8458965407</v>
      </c>
      <c r="E2467" s="7">
        <f t="shared" si="1089"/>
        <v>501.08058136008867</v>
      </c>
      <c r="F2467" s="7">
        <f t="shared" si="1090"/>
        <v>3353503.8458965407</v>
      </c>
      <c r="G2467" s="57">
        <f t="shared" si="1091"/>
        <v>1.2272304493813392E-2</v>
      </c>
      <c r="H2467" s="61">
        <f t="shared" si="1092"/>
        <v>2.0345756734845157E-2</v>
      </c>
      <c r="I2467" s="7">
        <f t="shared" si="1093"/>
        <v>5.7308486530309649E-2</v>
      </c>
      <c r="J2467" s="58">
        <f t="shared" si="1094"/>
        <v>3.8028062633471222E-4</v>
      </c>
      <c r="K2467" s="7">
        <f t="shared" si="1095"/>
        <v>7.3260968408288543E-3</v>
      </c>
      <c r="L2467" s="7">
        <f t="shared" si="1096"/>
        <v>8.0866580934982786E-3</v>
      </c>
      <c r="M2467" s="58">
        <f t="shared" si="1097"/>
        <v>2.4259974280494836E-2</v>
      </c>
      <c r="N2467" s="58">
        <f t="shared" si="1098"/>
        <v>6.5379921456121717E-5</v>
      </c>
      <c r="O2467" s="59">
        <f t="shared" si="1099"/>
        <v>0.11613108548643621</v>
      </c>
      <c r="P2467" s="58">
        <f t="shared" si="1100"/>
        <v>2.1030712921089878E-4</v>
      </c>
      <c r="Q2467" s="58">
        <f t="shared" si="1101"/>
        <v>0.5288809955218009</v>
      </c>
      <c r="R2467" s="58">
        <f t="shared" si="1102"/>
        <v>0.52709361302728586</v>
      </c>
      <c r="S2467" s="60">
        <f t="shared" si="1103"/>
        <v>1.7873824945150441E-3</v>
      </c>
      <c r="T2467" s="58">
        <f t="shared" si="1104"/>
        <v>2.0959638466835304E-4</v>
      </c>
      <c r="U2467" s="58">
        <f t="shared" si="1105"/>
        <v>3.9655857144800244E-3</v>
      </c>
      <c r="V2467" s="58">
        <f t="shared" si="1106"/>
        <v>3.8643593643074406E-4</v>
      </c>
      <c r="W2467" s="50">
        <f t="shared" si="1107"/>
        <v>168.92351221559252</v>
      </c>
      <c r="X2467" s="50">
        <f t="shared" si="1108"/>
        <v>101543.97981262219</v>
      </c>
      <c r="Y2467" s="50">
        <f t="shared" si="1109"/>
        <v>101543.97981262219</v>
      </c>
      <c r="Z2467" s="50">
        <f t="shared" si="1110"/>
        <v>1.5784663309206031</v>
      </c>
      <c r="AA2467" s="50">
        <f t="shared" si="1111"/>
        <v>1.3416963812825127</v>
      </c>
      <c r="AB2467" s="50">
        <f t="shared" si="1112"/>
        <v>665.70377392777402</v>
      </c>
      <c r="AC2467" s="7">
        <f t="shared" si="1113"/>
        <v>0.26473310574364234</v>
      </c>
    </row>
    <row r="2468" spans="2:29">
      <c r="B2468" s="7">
        <f t="shared" si="1114"/>
        <v>0.96866435189696964</v>
      </c>
      <c r="C2468" s="7">
        <f t="shared" si="1087"/>
        <v>3.9764546465392847E-4</v>
      </c>
      <c r="D2468" s="58">
        <f t="shared" si="1088"/>
        <v>3454389.4500100673</v>
      </c>
      <c r="E2468" s="7">
        <f t="shared" si="1089"/>
        <v>501.01685237203685</v>
      </c>
      <c r="F2468" s="7">
        <f t="shared" si="1090"/>
        <v>3353064.4500100673</v>
      </c>
      <c r="G2468" s="57">
        <f t="shared" si="1091"/>
        <v>1.2271806567516174E-2</v>
      </c>
      <c r="H2468" s="61">
        <f t="shared" si="1092"/>
        <v>2.0350636761067974E-2</v>
      </c>
      <c r="I2468" s="7">
        <f t="shared" si="1093"/>
        <v>5.7298726477864013E-2</v>
      </c>
      <c r="J2468" s="58">
        <f t="shared" si="1094"/>
        <v>3.7965670770681424E-4</v>
      </c>
      <c r="K2468" s="7">
        <f t="shared" si="1095"/>
        <v>7.3266060530053244E-3</v>
      </c>
      <c r="L2468" s="7">
        <f t="shared" si="1096"/>
        <v>8.0859194684189534E-3</v>
      </c>
      <c r="M2468" s="58">
        <f t="shared" si="1097"/>
        <v>2.425775840525686E-2</v>
      </c>
      <c r="N2468" s="58">
        <f t="shared" si="1098"/>
        <v>6.5261537551137349E-5</v>
      </c>
      <c r="O2468" s="59">
        <f t="shared" si="1099"/>
        <v>0.11592080607520772</v>
      </c>
      <c r="P2468" s="58">
        <f t="shared" si="1100"/>
        <v>2.1027941122848948E-4</v>
      </c>
      <c r="Q2468" s="58">
        <f t="shared" si="1101"/>
        <v>0.52881129025700324</v>
      </c>
      <c r="R2468" s="58">
        <f t="shared" si="1102"/>
        <v>0.52702657562089583</v>
      </c>
      <c r="S2468" s="60">
        <f t="shared" si="1103"/>
        <v>1.7847146361074095E-3</v>
      </c>
      <c r="T2468" s="58">
        <f t="shared" si="1104"/>
        <v>2.0956972754773991E-4</v>
      </c>
      <c r="U2468" s="58">
        <f t="shared" si="1105"/>
        <v>3.9662953981607742E-3</v>
      </c>
      <c r="V2468" s="58">
        <f t="shared" si="1106"/>
        <v>3.8655432033572843E-4</v>
      </c>
      <c r="W2468" s="50">
        <f t="shared" si="1107"/>
        <v>168.90808295653798</v>
      </c>
      <c r="X2468" s="50">
        <f t="shared" si="1108"/>
        <v>101531.06513319349</v>
      </c>
      <c r="Y2468" s="50">
        <f t="shared" si="1109"/>
        <v>101531.06513319349</v>
      </c>
      <c r="Z2468" s="50">
        <f t="shared" si="1110"/>
        <v>1.5784399954611803</v>
      </c>
      <c r="AA2468" s="50">
        <f t="shared" si="1111"/>
        <v>1.3416739961420032</v>
      </c>
      <c r="AB2468" s="50">
        <f t="shared" si="1112"/>
        <v>665.60800232251825</v>
      </c>
      <c r="AC2468" s="7">
        <f t="shared" si="1113"/>
        <v>0.26469504493314716</v>
      </c>
    </row>
    <row r="2469" spans="2:29">
      <c r="B2469" s="7">
        <f t="shared" si="1114"/>
        <v>0.96906199736162357</v>
      </c>
      <c r="C2469" s="7">
        <f t="shared" si="1087"/>
        <v>3.9764546465392847E-4</v>
      </c>
      <c r="D2469" s="58">
        <f t="shared" si="1088"/>
        <v>3453949.5388999106</v>
      </c>
      <c r="E2469" s="7">
        <f t="shared" si="1089"/>
        <v>500.95304865710438</v>
      </c>
      <c r="F2469" s="7">
        <f t="shared" si="1090"/>
        <v>3352624.5388999106</v>
      </c>
      <c r="G2469" s="57">
        <f t="shared" si="1091"/>
        <v>1.2271308014154611E-2</v>
      </c>
      <c r="H2469" s="61">
        <f t="shared" si="1092"/>
        <v>2.0355516589292657E-2</v>
      </c>
      <c r="I2469" s="7">
        <f t="shared" si="1093"/>
        <v>5.7288966821414648E-2</v>
      </c>
      <c r="J2469" s="58">
        <f t="shared" si="1094"/>
        <v>3.7903266477048303E-4</v>
      </c>
      <c r="K2469" s="7">
        <f t="shared" si="1095"/>
        <v>7.3271146460302831E-3</v>
      </c>
      <c r="L2469" s="7">
        <f t="shared" si="1096"/>
        <v>8.0851799755712484E-3</v>
      </c>
      <c r="M2469" s="58">
        <f t="shared" si="1097"/>
        <v>2.4255539926713747E-2</v>
      </c>
      <c r="N2469" s="58">
        <f t="shared" si="1098"/>
        <v>6.5143169268805742E-5</v>
      </c>
      <c r="O2469" s="59">
        <f t="shared" si="1099"/>
        <v>0.11571055441371619</v>
      </c>
      <c r="P2469" s="58">
        <f t="shared" si="1100"/>
        <v>2.1025166149152286E-4</v>
      </c>
      <c r="Q2469" s="58">
        <f t="shared" si="1101"/>
        <v>0.52874150513575013</v>
      </c>
      <c r="R2469" s="58">
        <f t="shared" si="1102"/>
        <v>0.52695945960826351</v>
      </c>
      <c r="S2469" s="60">
        <f t="shared" si="1103"/>
        <v>1.7820455274866198E-3</v>
      </c>
      <c r="T2469" s="58">
        <f t="shared" si="1104"/>
        <v>2.0954303916971101E-4</v>
      </c>
      <c r="U2469" s="58">
        <f t="shared" si="1105"/>
        <v>3.9670040204825858E-3</v>
      </c>
      <c r="V2469" s="58">
        <f t="shared" si="1106"/>
        <v>3.8667268861806005E-4</v>
      </c>
      <c r="W2469" s="50">
        <f t="shared" si="1107"/>
        <v>168.89263557052905</v>
      </c>
      <c r="X2469" s="50">
        <f t="shared" si="1108"/>
        <v>101518.13531036243</v>
      </c>
      <c r="Y2469" s="50">
        <f t="shared" si="1109"/>
        <v>101518.13531036243</v>
      </c>
      <c r="Z2469" s="50">
        <f t="shared" si="1110"/>
        <v>1.5784136224091663</v>
      </c>
      <c r="AA2469" s="50">
        <f t="shared" si="1111"/>
        <v>1.3416515790477912</v>
      </c>
      <c r="AB2469" s="50">
        <f t="shared" si="1112"/>
        <v>665.5121184180789</v>
      </c>
      <c r="AC2469" s="7">
        <f t="shared" si="1113"/>
        <v>0.26465693946104402</v>
      </c>
    </row>
    <row r="2470" spans="2:29">
      <c r="B2470" s="7">
        <f t="shared" si="1114"/>
        <v>0.9694596428262775</v>
      </c>
      <c r="C2470" s="7">
        <f t="shared" si="1087"/>
        <v>3.9764546465392847E-4</v>
      </c>
      <c r="D2470" s="58">
        <f t="shared" si="1088"/>
        <v>3453509.1127129123</v>
      </c>
      <c r="E2470" s="7">
        <f t="shared" si="1089"/>
        <v>500.88917023658882</v>
      </c>
      <c r="F2470" s="7">
        <f t="shared" si="1090"/>
        <v>3352184.1127129123</v>
      </c>
      <c r="G2470" s="57">
        <f t="shared" si="1091"/>
        <v>1.2270808833733955E-2</v>
      </c>
      <c r="H2470" s="61">
        <f t="shared" si="1092"/>
        <v>2.0360396219269859E-2</v>
      </c>
      <c r="I2470" s="7">
        <f t="shared" si="1093"/>
        <v>5.7279207561460245E-2</v>
      </c>
      <c r="J2470" s="58">
        <f t="shared" si="1094"/>
        <v>3.7840849757582966E-4</v>
      </c>
      <c r="K2470" s="7">
        <f t="shared" si="1095"/>
        <v>7.3276226199506357E-3</v>
      </c>
      <c r="L2470" s="7">
        <f t="shared" si="1096"/>
        <v>8.0844396151022943E-3</v>
      </c>
      <c r="M2470" s="58">
        <f t="shared" si="1097"/>
        <v>2.4253318845306883E-2</v>
      </c>
      <c r="N2470" s="58">
        <f t="shared" si="1098"/>
        <v>6.5024816626998817E-5</v>
      </c>
      <c r="O2470" s="59">
        <f t="shared" si="1099"/>
        <v>0.11550033053370665</v>
      </c>
      <c r="P2470" s="58">
        <f t="shared" si="1100"/>
        <v>2.1022388000954684E-4</v>
      </c>
      <c r="Q2470" s="58">
        <f t="shared" si="1101"/>
        <v>0.5286716401820527</v>
      </c>
      <c r="R2470" s="58">
        <f t="shared" si="1102"/>
        <v>0.52689226501179243</v>
      </c>
      <c r="S2470" s="60">
        <f t="shared" si="1103"/>
        <v>1.7793751702602778E-3</v>
      </c>
      <c r="T2470" s="58">
        <f t="shared" si="1104"/>
        <v>2.0951631954317502E-4</v>
      </c>
      <c r="U2470" s="58">
        <f t="shared" si="1105"/>
        <v>3.9677115809489578E-3</v>
      </c>
      <c r="V2470" s="58">
        <f t="shared" si="1106"/>
        <v>3.8679104125986693E-4</v>
      </c>
      <c r="W2470" s="50">
        <f t="shared" si="1107"/>
        <v>168.87717006063912</v>
      </c>
      <c r="X2470" s="50">
        <f t="shared" si="1108"/>
        <v>101505.19034844494</v>
      </c>
      <c r="Y2470" s="50">
        <f t="shared" si="1109"/>
        <v>101505.19034844494</v>
      </c>
      <c r="Z2470" s="50">
        <f t="shared" si="1110"/>
        <v>1.5783872117471982</v>
      </c>
      <c r="AA2470" s="50">
        <f t="shared" si="1111"/>
        <v>1.3416291299851184</v>
      </c>
      <c r="AB2470" s="50">
        <f t="shared" si="1112"/>
        <v>665.41612224646235</v>
      </c>
      <c r="AC2470" s="7">
        <f t="shared" si="1113"/>
        <v>0.26461878934004351</v>
      </c>
    </row>
    <row r="2471" spans="2:29">
      <c r="B2471" s="7">
        <f t="shared" si="1114"/>
        <v>0.96985728829093143</v>
      </c>
      <c r="C2471" s="7">
        <f t="shared" si="1087"/>
        <v>3.9764546465392847E-4</v>
      </c>
      <c r="D2471" s="58">
        <f t="shared" si="1088"/>
        <v>3453068.1715960354</v>
      </c>
      <c r="E2471" s="7">
        <f t="shared" si="1089"/>
        <v>500.82521713180546</v>
      </c>
      <c r="F2471" s="7">
        <f t="shared" si="1090"/>
        <v>3351743.1715960354</v>
      </c>
      <c r="G2471" s="57">
        <f t="shared" si="1091"/>
        <v>1.2270309026259403E-2</v>
      </c>
      <c r="H2471" s="61">
        <f t="shared" si="1092"/>
        <v>2.0365275650750227E-2</v>
      </c>
      <c r="I2471" s="7">
        <f t="shared" si="1093"/>
        <v>5.7269448698499509E-2</v>
      </c>
      <c r="J2471" s="58">
        <f t="shared" si="1094"/>
        <v>3.7778420617299528E-4</v>
      </c>
      <c r="K2471" s="7">
        <f t="shared" si="1095"/>
        <v>7.3281299748134141E-3</v>
      </c>
      <c r="L2471" s="7">
        <f t="shared" si="1096"/>
        <v>8.0836983871594055E-3</v>
      </c>
      <c r="M2471" s="58">
        <f t="shared" si="1097"/>
        <v>2.4251095161478217E-2</v>
      </c>
      <c r="N2471" s="58">
        <f t="shared" si="1098"/>
        <v>6.4906479643583143E-5</v>
      </c>
      <c r="O2471" s="59">
        <f t="shared" si="1099"/>
        <v>0.11529013446691457</v>
      </c>
      <c r="P2471" s="58">
        <f t="shared" si="1100"/>
        <v>2.1019606679208158E-4</v>
      </c>
      <c r="Q2471" s="58">
        <f t="shared" si="1101"/>
        <v>0.52860169541985236</v>
      </c>
      <c r="R2471" s="58">
        <f t="shared" si="1102"/>
        <v>0.52682499185390419</v>
      </c>
      <c r="S2471" s="60">
        <f t="shared" si="1103"/>
        <v>1.7767035659481678E-3</v>
      </c>
      <c r="T2471" s="58">
        <f t="shared" si="1104"/>
        <v>2.0948956867704782E-4</v>
      </c>
      <c r="U2471" s="58">
        <f t="shared" si="1105"/>
        <v>3.9684180790639919E-3</v>
      </c>
      <c r="V2471" s="58">
        <f t="shared" si="1106"/>
        <v>3.8690937824328262E-4</v>
      </c>
      <c r="W2471" s="50">
        <f t="shared" si="1107"/>
        <v>168.86168642994554</v>
      </c>
      <c r="X2471" s="50">
        <f t="shared" si="1108"/>
        <v>101492.2302517606</v>
      </c>
      <c r="Y2471" s="50">
        <f t="shared" si="1109"/>
        <v>101492.2302517606</v>
      </c>
      <c r="Z2471" s="50">
        <f t="shared" si="1110"/>
        <v>1.5783607634578827</v>
      </c>
      <c r="AA2471" s="50">
        <f t="shared" si="1111"/>
        <v>1.3416066489392002</v>
      </c>
      <c r="AB2471" s="50">
        <f t="shared" si="1112"/>
        <v>665.32001383970066</v>
      </c>
      <c r="AC2471" s="7">
        <f t="shared" si="1113"/>
        <v>0.26458059458287786</v>
      </c>
    </row>
    <row r="2472" spans="2:29">
      <c r="B2472" s="7">
        <f t="shared" si="1114"/>
        <v>0.97025493375558536</v>
      </c>
      <c r="C2472" s="7">
        <f t="shared" si="1087"/>
        <v>3.9764546465392847E-4</v>
      </c>
      <c r="D2472" s="58">
        <f t="shared" si="1088"/>
        <v>3452626.7156963353</v>
      </c>
      <c r="E2472" s="7">
        <f t="shared" si="1089"/>
        <v>500.76118936408278</v>
      </c>
      <c r="F2472" s="7">
        <f t="shared" si="1090"/>
        <v>3351301.7156963353</v>
      </c>
      <c r="G2472" s="57">
        <f t="shared" si="1091"/>
        <v>1.2269808591736087E-2</v>
      </c>
      <c r="H2472" s="61">
        <f t="shared" si="1092"/>
        <v>2.0370154883484422E-2</v>
      </c>
      <c r="I2472" s="7">
        <f t="shared" si="1093"/>
        <v>5.7259690233031117E-2</v>
      </c>
      <c r="J2472" s="58">
        <f t="shared" si="1094"/>
        <v>3.7715979061214955E-4</v>
      </c>
      <c r="K2472" s="7">
        <f t="shared" si="1095"/>
        <v>7.3286367106657601E-3</v>
      </c>
      <c r="L2472" s="7">
        <f t="shared" si="1096"/>
        <v>8.0829562918900595E-3</v>
      </c>
      <c r="M2472" s="58">
        <f t="shared" si="1097"/>
        <v>2.4248868875670179E-2</v>
      </c>
      <c r="N2472" s="58">
        <f t="shared" si="1098"/>
        <v>6.478815833641969E-5</v>
      </c>
      <c r="O2472" s="59">
        <f t="shared" si="1099"/>
        <v>0.11507996624506547</v>
      </c>
      <c r="P2472" s="58">
        <f t="shared" si="1100"/>
        <v>2.1016822184909134E-4</v>
      </c>
      <c r="Q2472" s="58">
        <f t="shared" si="1101"/>
        <v>0.52853167087420727</v>
      </c>
      <c r="R2472" s="58">
        <f t="shared" si="1102"/>
        <v>0.52675764015703463</v>
      </c>
      <c r="S2472" s="60">
        <f t="shared" si="1103"/>
        <v>1.7740307171726366E-3</v>
      </c>
      <c r="T2472" s="58">
        <f t="shared" si="1104"/>
        <v>2.0946278658025088E-4</v>
      </c>
      <c r="U2472" s="58">
        <f t="shared" si="1105"/>
        <v>3.9691235143328321E-3</v>
      </c>
      <c r="V2472" s="58">
        <f t="shared" si="1106"/>
        <v>3.8702769955044607E-4</v>
      </c>
      <c r="W2472" s="50">
        <f t="shared" si="1107"/>
        <v>168.84618468152891</v>
      </c>
      <c r="X2472" s="50">
        <f t="shared" si="1108"/>
        <v>101479.25502463161</v>
      </c>
      <c r="Y2472" s="50">
        <f t="shared" si="1109"/>
        <v>101479.25502463161</v>
      </c>
      <c r="Z2472" s="50">
        <f t="shared" si="1110"/>
        <v>1.5783342775237936</v>
      </c>
      <c r="AA2472" s="50">
        <f t="shared" si="1111"/>
        <v>1.3415841358952245</v>
      </c>
      <c r="AB2472" s="50">
        <f t="shared" si="1112"/>
        <v>665.22379322984648</v>
      </c>
      <c r="AC2472" s="7">
        <f t="shared" si="1113"/>
        <v>0.26454235520228853</v>
      </c>
    </row>
    <row r="2473" spans="2:29">
      <c r="B2473" s="7">
        <f t="shared" si="1114"/>
        <v>0.97065257922023929</v>
      </c>
      <c r="C2473" s="7">
        <f t="shared" si="1087"/>
        <v>3.9764546465392847E-4</v>
      </c>
      <c r="D2473" s="58">
        <f t="shared" si="1088"/>
        <v>3452184.7451613373</v>
      </c>
      <c r="E2473" s="7">
        <f t="shared" si="1089"/>
        <v>500.69708695481762</v>
      </c>
      <c r="F2473" s="7">
        <f t="shared" si="1090"/>
        <v>3350859.7451613373</v>
      </c>
      <c r="G2473" s="57">
        <f t="shared" si="1091"/>
        <v>1.2269307530169466E-2</v>
      </c>
      <c r="H2473" s="61">
        <f t="shared" si="1092"/>
        <v>2.0375033917223097E-2</v>
      </c>
      <c r="I2473" s="7">
        <f t="shared" si="1093"/>
        <v>5.7249932165553769E-2</v>
      </c>
      <c r="J2473" s="58">
        <f t="shared" si="1094"/>
        <v>3.7653525094349304E-4</v>
      </c>
      <c r="K2473" s="7">
        <f t="shared" si="1095"/>
        <v>7.3291428275549407E-3</v>
      </c>
      <c r="L2473" s="7">
        <f t="shared" si="1096"/>
        <v>8.0822133294419264E-3</v>
      </c>
      <c r="M2473" s="58">
        <f t="shared" si="1097"/>
        <v>2.4246639988325779E-2</v>
      </c>
      <c r="N2473" s="58">
        <f t="shared" si="1098"/>
        <v>6.4669852723364237E-5</v>
      </c>
      <c r="O2473" s="59">
        <f t="shared" si="1099"/>
        <v>0.11486982589987572</v>
      </c>
      <c r="P2473" s="58">
        <f t="shared" si="1100"/>
        <v>2.1014034518974933E-4</v>
      </c>
      <c r="Q2473" s="58">
        <f t="shared" si="1101"/>
        <v>0.5284615665681861</v>
      </c>
      <c r="R2473" s="58">
        <f t="shared" si="1102"/>
        <v>0.52669020994369131</v>
      </c>
      <c r="S2473" s="60">
        <f t="shared" si="1103"/>
        <v>1.7713566244947909E-3</v>
      </c>
      <c r="T2473" s="58">
        <f t="shared" si="1104"/>
        <v>2.0943597326173426E-4</v>
      </c>
      <c r="U2473" s="58">
        <f t="shared" si="1105"/>
        <v>3.9698278862608473E-3</v>
      </c>
      <c r="V2473" s="58">
        <f t="shared" si="1106"/>
        <v>3.8714600516350151E-4</v>
      </c>
      <c r="W2473" s="50">
        <f t="shared" si="1107"/>
        <v>168.83066481847402</v>
      </c>
      <c r="X2473" s="50">
        <f t="shared" si="1108"/>
        <v>101466.26467139402</v>
      </c>
      <c r="Y2473" s="50">
        <f t="shared" si="1109"/>
        <v>101466.26467139402</v>
      </c>
      <c r="Z2473" s="50">
        <f t="shared" si="1110"/>
        <v>1.5783077539274952</v>
      </c>
      <c r="AA2473" s="50">
        <f t="shared" si="1111"/>
        <v>1.3415615908383709</v>
      </c>
      <c r="AB2473" s="50">
        <f t="shared" si="1112"/>
        <v>665.12746044905452</v>
      </c>
      <c r="AC2473" s="7">
        <f t="shared" si="1113"/>
        <v>0.26450407121104141</v>
      </c>
    </row>
    <row r="2474" spans="2:29">
      <c r="B2474" s="7">
        <f t="shared" si="1114"/>
        <v>0.97105022468489322</v>
      </c>
      <c r="C2474" s="7">
        <f t="shared" si="1087"/>
        <v>3.9764546465392847E-4</v>
      </c>
      <c r="D2474" s="58">
        <f t="shared" si="1088"/>
        <v>3451742.2601383296</v>
      </c>
      <c r="E2474" s="7">
        <f t="shared" si="1089"/>
        <v>500.63290992537225</v>
      </c>
      <c r="F2474" s="7">
        <f t="shared" si="1090"/>
        <v>3350417.2601383296</v>
      </c>
      <c r="G2474" s="57">
        <f t="shared" si="1091"/>
        <v>1.2268805841564544E-2</v>
      </c>
      <c r="H2474" s="61">
        <f t="shared" si="1092"/>
        <v>2.0379912751716914E-2</v>
      </c>
      <c r="I2474" s="7">
        <f t="shared" si="1093"/>
        <v>5.7240174496566133E-2</v>
      </c>
      <c r="J2474" s="58">
        <f t="shared" si="1094"/>
        <v>3.759105872172545E-4</v>
      </c>
      <c r="K2474" s="7">
        <f t="shared" si="1095"/>
        <v>7.3296483255283424E-3</v>
      </c>
      <c r="L2474" s="7">
        <f t="shared" si="1096"/>
        <v>8.0814694999628515E-3</v>
      </c>
      <c r="M2474" s="58">
        <f t="shared" si="1097"/>
        <v>2.4244408499888556E-2</v>
      </c>
      <c r="N2474" s="58">
        <f t="shared" si="1098"/>
        <v>6.4551562822266873E-5</v>
      </c>
      <c r="O2474" s="59">
        <f t="shared" si="1099"/>
        <v>0.11465971346305154</v>
      </c>
      <c r="P2474" s="58">
        <f t="shared" si="1100"/>
        <v>2.1011243682418634E-4</v>
      </c>
      <c r="Q2474" s="58">
        <f t="shared" si="1101"/>
        <v>0.52839138252726603</v>
      </c>
      <c r="R2474" s="58">
        <f t="shared" si="1102"/>
        <v>0.52662270123634547</v>
      </c>
      <c r="S2474" s="60">
        <f t="shared" si="1103"/>
        <v>1.7686812909205596E-3</v>
      </c>
      <c r="T2474" s="58">
        <f t="shared" si="1104"/>
        <v>2.0940912873043354E-4</v>
      </c>
      <c r="U2474" s="58">
        <f t="shared" si="1105"/>
        <v>3.9705311943546004E-3</v>
      </c>
      <c r="V2474" s="58">
        <f t="shared" si="1106"/>
        <v>3.872642950645989E-4</v>
      </c>
      <c r="W2474" s="50">
        <f t="shared" si="1107"/>
        <v>168.81512684386919</v>
      </c>
      <c r="X2474" s="50">
        <f t="shared" si="1108"/>
        <v>101453.25919637691</v>
      </c>
      <c r="Y2474" s="50">
        <f t="shared" si="1109"/>
        <v>101453.25919637691</v>
      </c>
      <c r="Z2474" s="50">
        <f t="shared" si="1110"/>
        <v>1.5782811926514995</v>
      </c>
      <c r="AA2474" s="50">
        <f t="shared" si="1111"/>
        <v>1.3415390137537746</v>
      </c>
      <c r="AB2474" s="50">
        <f t="shared" si="1112"/>
        <v>665.03101552942826</v>
      </c>
      <c r="AC2474" s="7">
        <f t="shared" si="1113"/>
        <v>0.26446574262191258</v>
      </c>
    </row>
    <row r="2475" spans="2:29">
      <c r="B2475" s="7">
        <f t="shared" si="1114"/>
        <v>0.97144787014954714</v>
      </c>
      <c r="C2475" s="7">
        <f t="shared" si="1087"/>
        <v>3.9764546465392847E-4</v>
      </c>
      <c r="D2475" s="58">
        <f t="shared" si="1088"/>
        <v>3451299.2607751992</v>
      </c>
      <c r="E2475" s="7">
        <f t="shared" si="1089"/>
        <v>500.5686582971959</v>
      </c>
      <c r="F2475" s="7">
        <f t="shared" si="1090"/>
        <v>3349974.2607751992</v>
      </c>
      <c r="G2475" s="57">
        <f t="shared" si="1091"/>
        <v>1.2268303525926826E-2</v>
      </c>
      <c r="H2475" s="61">
        <f t="shared" si="1092"/>
        <v>2.0384791386716533E-2</v>
      </c>
      <c r="I2475" s="7">
        <f t="shared" si="1093"/>
        <v>5.7230417226566896E-2</v>
      </c>
      <c r="J2475" s="58">
        <f t="shared" si="1094"/>
        <v>3.7528579948369344E-4</v>
      </c>
      <c r="K2475" s="7">
        <f t="shared" si="1095"/>
        <v>7.3301532046334715E-3</v>
      </c>
      <c r="L2475" s="7">
        <f t="shared" si="1096"/>
        <v>8.0807248036008587E-3</v>
      </c>
      <c r="M2475" s="58">
        <f t="shared" si="1097"/>
        <v>2.4242174410802578E-2</v>
      </c>
      <c r="N2475" s="58">
        <f t="shared" si="1098"/>
        <v>6.4433288650972493E-5</v>
      </c>
      <c r="O2475" s="59">
        <f t="shared" si="1099"/>
        <v>0.11444962896628989</v>
      </c>
      <c r="P2475" s="58">
        <f t="shared" si="1100"/>
        <v>2.1008449676164498E-4</v>
      </c>
      <c r="Q2475" s="58">
        <f t="shared" si="1101"/>
        <v>0.52832111877469012</v>
      </c>
      <c r="R2475" s="58">
        <f t="shared" si="1102"/>
        <v>0.52655511405755984</v>
      </c>
      <c r="S2475" s="60">
        <f t="shared" si="1103"/>
        <v>1.7660047171302873E-3</v>
      </c>
      <c r="T2475" s="58">
        <f t="shared" si="1104"/>
        <v>2.0938225299532069E-4</v>
      </c>
      <c r="U2475" s="58">
        <f t="shared" si="1105"/>
        <v>3.9712334381209243E-3</v>
      </c>
      <c r="V2475" s="58">
        <f t="shared" si="1106"/>
        <v>3.8738256923589326E-4</v>
      </c>
      <c r="W2475" s="50">
        <f t="shared" si="1107"/>
        <v>168.79957076080649</v>
      </c>
      <c r="X2475" s="50">
        <f t="shared" si="1108"/>
        <v>101440.23860392696</v>
      </c>
      <c r="Y2475" s="50">
        <f t="shared" si="1109"/>
        <v>101440.23860392696</v>
      </c>
      <c r="Z2475" s="50">
        <f t="shared" si="1110"/>
        <v>1.5782545936783157</v>
      </c>
      <c r="AA2475" s="50">
        <f t="shared" si="1111"/>
        <v>1.3415164046265682</v>
      </c>
      <c r="AB2475" s="50">
        <f t="shared" si="1112"/>
        <v>664.93445850320109</v>
      </c>
      <c r="AC2475" s="7">
        <f t="shared" si="1113"/>
        <v>0.26442736944769357</v>
      </c>
    </row>
    <row r="2476" spans="2:29">
      <c r="B2476" s="7">
        <f t="shared" si="1114"/>
        <v>0.97184551561420107</v>
      </c>
      <c r="C2476" s="7">
        <f t="shared" si="1087"/>
        <v>3.9764546465392847E-4</v>
      </c>
      <c r="D2476" s="58">
        <f t="shared" si="1088"/>
        <v>3450855.7472196375</v>
      </c>
      <c r="E2476" s="7">
        <f t="shared" si="1089"/>
        <v>500.50433209170933</v>
      </c>
      <c r="F2476" s="7">
        <f t="shared" si="1090"/>
        <v>3349530.7472196375</v>
      </c>
      <c r="G2476" s="57">
        <f t="shared" si="1091"/>
        <v>1.22678005832614E-2</v>
      </c>
      <c r="H2476" s="61">
        <f t="shared" si="1092"/>
        <v>2.0389669821972614E-2</v>
      </c>
      <c r="I2476" s="7">
        <f t="shared" si="1093"/>
        <v>5.7220660356054734E-2</v>
      </c>
      <c r="J2476" s="58">
        <f t="shared" si="1094"/>
        <v>3.7466088779309855E-4</v>
      </c>
      <c r="K2476" s="7">
        <f t="shared" si="1095"/>
        <v>7.3306574649179487E-3</v>
      </c>
      <c r="L2476" s="7">
        <f t="shared" si="1096"/>
        <v>8.0799792405041454E-3</v>
      </c>
      <c r="M2476" s="58">
        <f t="shared" si="1097"/>
        <v>2.4239937721512436E-2</v>
      </c>
      <c r="N2476" s="58">
        <f t="shared" si="1098"/>
        <v>6.4315030227320481E-5</v>
      </c>
      <c r="O2476" s="59">
        <f t="shared" si="1099"/>
        <v>0.114239572441278</v>
      </c>
      <c r="P2476" s="58">
        <f t="shared" si="1100"/>
        <v>2.100565250118952E-4</v>
      </c>
      <c r="Q2476" s="58">
        <f t="shared" si="1101"/>
        <v>0.52825077533502807</v>
      </c>
      <c r="R2476" s="58">
        <f t="shared" si="1102"/>
        <v>0.52648744842986739</v>
      </c>
      <c r="S2476" s="60">
        <f t="shared" si="1103"/>
        <v>1.7633269051606781E-3</v>
      </c>
      <c r="T2476" s="58">
        <f t="shared" si="1104"/>
        <v>2.0935534606535583E-4</v>
      </c>
      <c r="U2476" s="58">
        <f t="shared" si="1105"/>
        <v>3.9719346170674638E-3</v>
      </c>
      <c r="V2476" s="58">
        <f t="shared" si="1106"/>
        <v>3.8750082765954527E-4</v>
      </c>
      <c r="W2476" s="50">
        <f t="shared" si="1107"/>
        <v>168.78399657238168</v>
      </c>
      <c r="X2476" s="50">
        <f t="shared" si="1108"/>
        <v>101427.20289838512</v>
      </c>
      <c r="Y2476" s="50">
        <f t="shared" si="1109"/>
        <v>101427.20289838512</v>
      </c>
      <c r="Z2476" s="50">
        <f t="shared" si="1110"/>
        <v>1.5782279569904036</v>
      </c>
      <c r="AA2476" s="50">
        <f t="shared" si="1111"/>
        <v>1.3414937634418431</v>
      </c>
      <c r="AB2476" s="50">
        <f t="shared" si="1112"/>
        <v>664.83778940256434</v>
      </c>
      <c r="AC2476" s="7">
        <f t="shared" si="1113"/>
        <v>0.26438895170119353</v>
      </c>
    </row>
    <row r="2477" spans="2:29">
      <c r="B2477" s="7">
        <f t="shared" si="1114"/>
        <v>0.972243161078855</v>
      </c>
      <c r="C2477" s="7">
        <f t="shared" si="1087"/>
        <v>3.9764546465392847E-4</v>
      </c>
      <c r="D2477" s="58">
        <f t="shared" si="1088"/>
        <v>3450411.719619601</v>
      </c>
      <c r="E2477" s="7">
        <f t="shared" si="1089"/>
        <v>500.43993133037196</v>
      </c>
      <c r="F2477" s="7">
        <f t="shared" si="1090"/>
        <v>3349086.719619601</v>
      </c>
      <c r="G2477" s="57">
        <f t="shared" si="1091"/>
        <v>1.2267297013573465E-2</v>
      </c>
      <c r="H2477" s="61">
        <f t="shared" si="1092"/>
        <v>2.0394548057235826E-2</v>
      </c>
      <c r="I2477" s="7">
        <f t="shared" si="1093"/>
        <v>5.7210903885528311E-2</v>
      </c>
      <c r="J2477" s="58">
        <f t="shared" si="1094"/>
        <v>3.7403585219578773E-4</v>
      </c>
      <c r="K2477" s="7">
        <f t="shared" si="1095"/>
        <v>7.3311611064295224E-3</v>
      </c>
      <c r="L2477" s="7">
        <f t="shared" si="1096"/>
        <v>8.0792328108210982E-3</v>
      </c>
      <c r="M2477" s="58">
        <f t="shared" si="1097"/>
        <v>2.4237698432463296E-2</v>
      </c>
      <c r="N2477" s="58">
        <f t="shared" si="1098"/>
        <v>6.4196787569144659E-5</v>
      </c>
      <c r="O2477" s="59">
        <f t="shared" si="1099"/>
        <v>0.11402954391969319</v>
      </c>
      <c r="P2477" s="58">
        <f t="shared" si="1100"/>
        <v>2.1002852158480412E-4</v>
      </c>
      <c r="Q2477" s="58">
        <f t="shared" si="1101"/>
        <v>0.52818035223309356</v>
      </c>
      <c r="R2477" s="58">
        <f t="shared" si="1102"/>
        <v>0.52641970437584129</v>
      </c>
      <c r="S2477" s="60">
        <f t="shared" si="1103"/>
        <v>1.7606478572522732E-3</v>
      </c>
      <c r="T2477" s="58">
        <f t="shared" si="1104"/>
        <v>2.0932840794951507E-4</v>
      </c>
      <c r="U2477" s="58">
        <f t="shared" si="1105"/>
        <v>3.9726347307027527E-3</v>
      </c>
      <c r="V2477" s="58">
        <f t="shared" si="1106"/>
        <v>3.8761907031772112E-4</v>
      </c>
      <c r="W2477" s="50">
        <f t="shared" si="1107"/>
        <v>168.76840428169442</v>
      </c>
      <c r="X2477" s="50">
        <f t="shared" si="1108"/>
        <v>101414.1520841001</v>
      </c>
      <c r="Y2477" s="50">
        <f t="shared" si="1109"/>
        <v>101414.1520841001</v>
      </c>
      <c r="Z2477" s="50">
        <f t="shared" si="1110"/>
        <v>1.578201282570201</v>
      </c>
      <c r="AA2477" s="50">
        <f t="shared" si="1111"/>
        <v>1.3414710901846707</v>
      </c>
      <c r="AB2477" s="50">
        <f t="shared" si="1112"/>
        <v>664.74100825976689</v>
      </c>
      <c r="AC2477" s="7">
        <f t="shared" si="1113"/>
        <v>0.2643504893952246</v>
      </c>
    </row>
    <row r="2478" spans="2:29">
      <c r="B2478" s="7">
        <f t="shared" si="1114"/>
        <v>0.97264080654350893</v>
      </c>
      <c r="C2478" s="7">
        <f t="shared" si="1087"/>
        <v>3.9764546465392847E-4</v>
      </c>
      <c r="D2478" s="58">
        <f t="shared" si="1088"/>
        <v>3449967.1781233829</v>
      </c>
      <c r="E2478" s="7">
        <f t="shared" si="1089"/>
        <v>500.37545603469175</v>
      </c>
      <c r="F2478" s="7">
        <f t="shared" si="1090"/>
        <v>3348642.1781233829</v>
      </c>
      <c r="G2478" s="57">
        <f t="shared" si="1091"/>
        <v>1.2266792816868419E-2</v>
      </c>
      <c r="H2478" s="61">
        <f t="shared" si="1092"/>
        <v>2.0399426092256836E-2</v>
      </c>
      <c r="I2478" s="7">
        <f t="shared" si="1093"/>
        <v>5.720114781548629E-2</v>
      </c>
      <c r="J2478" s="58">
        <f t="shared" si="1094"/>
        <v>3.7341069274210827E-4</v>
      </c>
      <c r="K2478" s="7">
        <f t="shared" si="1095"/>
        <v>7.3316641292160527E-3</v>
      </c>
      <c r="L2478" s="7">
        <f t="shared" si="1096"/>
        <v>8.0784855147002683E-3</v>
      </c>
      <c r="M2478" s="58">
        <f t="shared" si="1097"/>
        <v>2.4235456544100805E-2</v>
      </c>
      <c r="N2478" s="58">
        <f t="shared" si="1098"/>
        <v>6.4078560694273405E-5</v>
      </c>
      <c r="O2478" s="59">
        <f t="shared" si="1099"/>
        <v>0.11381954343320314</v>
      </c>
      <c r="P2478" s="58">
        <f t="shared" si="1100"/>
        <v>2.1000048649005842E-4</v>
      </c>
      <c r="Q2478" s="58">
        <f t="shared" si="1101"/>
        <v>0.52810984949324702</v>
      </c>
      <c r="R2478" s="58">
        <f t="shared" si="1102"/>
        <v>0.52635188191810645</v>
      </c>
      <c r="S2478" s="60">
        <f t="shared" si="1103"/>
        <v>1.7579675751405732E-3</v>
      </c>
      <c r="T2478" s="58">
        <f t="shared" si="1104"/>
        <v>2.0930143865679514E-4</v>
      </c>
      <c r="U2478" s="58">
        <f t="shared" si="1105"/>
        <v>3.9733337785360159E-3</v>
      </c>
      <c r="V2478" s="58">
        <f t="shared" si="1106"/>
        <v>3.8773729719259234E-4</v>
      </c>
      <c r="W2478" s="50">
        <f t="shared" si="1107"/>
        <v>168.75279389184783</v>
      </c>
      <c r="X2478" s="50">
        <f t="shared" si="1108"/>
        <v>101401.0861654305</v>
      </c>
      <c r="Y2478" s="50">
        <f t="shared" si="1109"/>
        <v>101401.0861654305</v>
      </c>
      <c r="Z2478" s="50">
        <f t="shared" si="1110"/>
        <v>1.5781745704001271</v>
      </c>
      <c r="AA2478" s="50">
        <f t="shared" si="1111"/>
        <v>1.341448384840108</v>
      </c>
      <c r="AB2478" s="50">
        <f t="shared" si="1112"/>
        <v>664.64411510713114</v>
      </c>
      <c r="AC2478" s="7">
        <f t="shared" si="1113"/>
        <v>0.26431198254262506</v>
      </c>
    </row>
    <row r="2479" spans="2:29">
      <c r="B2479" s="7">
        <f t="shared" si="1114"/>
        <v>0.97303845200816286</v>
      </c>
      <c r="C2479" s="7">
        <f t="shared" si="1087"/>
        <v>3.9764546465392847E-4</v>
      </c>
      <c r="D2479" s="58">
        <f t="shared" si="1088"/>
        <v>3449522.1228794414</v>
      </c>
      <c r="E2479" s="7">
        <f t="shared" si="1089"/>
        <v>500.31090622620081</v>
      </c>
      <c r="F2479" s="7">
        <f t="shared" si="1090"/>
        <v>3348197.1228794414</v>
      </c>
      <c r="G2479" s="57">
        <f t="shared" si="1091"/>
        <v>1.226628799315165E-2</v>
      </c>
      <c r="H2479" s="61">
        <f t="shared" si="1092"/>
        <v>2.0404303926786313E-2</v>
      </c>
      <c r="I2479" s="7">
        <f t="shared" si="1093"/>
        <v>5.7191392146427336E-2</v>
      </c>
      <c r="J2479" s="58">
        <f t="shared" si="1094"/>
        <v>3.7278540948243769E-4</v>
      </c>
      <c r="K2479" s="7">
        <f t="shared" si="1095"/>
        <v>7.3321665333255228E-3</v>
      </c>
      <c r="L2479" s="7">
        <f t="shared" si="1096"/>
        <v>8.077737352290398E-3</v>
      </c>
      <c r="M2479" s="58">
        <f t="shared" si="1097"/>
        <v>2.4233212056871192E-2</v>
      </c>
      <c r="N2479" s="58">
        <f t="shared" si="1098"/>
        <v>6.396034962052977E-5</v>
      </c>
      <c r="O2479" s="59">
        <f t="shared" si="1099"/>
        <v>0.113609571013466</v>
      </c>
      <c r="P2479" s="58">
        <f t="shared" si="1100"/>
        <v>2.0997241973713665E-4</v>
      </c>
      <c r="Q2479" s="58">
        <f t="shared" si="1101"/>
        <v>0.5280392671393247</v>
      </c>
      <c r="R2479" s="58">
        <f t="shared" si="1102"/>
        <v>0.52628398107931251</v>
      </c>
      <c r="S2479" s="60">
        <f t="shared" si="1103"/>
        <v>1.7552860600121845E-3</v>
      </c>
      <c r="T2479" s="58">
        <f t="shared" si="1104"/>
        <v>2.0927443819620251E-4</v>
      </c>
      <c r="U2479" s="58">
        <f t="shared" si="1105"/>
        <v>3.9740317600769504E-3</v>
      </c>
      <c r="V2479" s="58">
        <f t="shared" si="1106"/>
        <v>3.8785550826633602E-4</v>
      </c>
      <c r="W2479" s="50">
        <f t="shared" si="1107"/>
        <v>168.73716540594896</v>
      </c>
      <c r="X2479" s="50">
        <f t="shared" si="1108"/>
        <v>101388.00514673982</v>
      </c>
      <c r="Y2479" s="50">
        <f t="shared" si="1109"/>
        <v>101388.00514673982</v>
      </c>
      <c r="Z2479" s="50">
        <f t="shared" si="1110"/>
        <v>1.5781478204625734</v>
      </c>
      <c r="AA2479" s="50">
        <f t="shared" si="1111"/>
        <v>1.3414256473931874</v>
      </c>
      <c r="AB2479" s="50">
        <f t="shared" si="1112"/>
        <v>664.54710997701511</v>
      </c>
      <c r="AC2479" s="7">
        <f t="shared" si="1113"/>
        <v>0.2642734311562549</v>
      </c>
    </row>
    <row r="2480" spans="2:29">
      <c r="B2480" s="7">
        <f t="shared" si="1114"/>
        <v>0.97343609747281679</v>
      </c>
      <c r="C2480" s="7">
        <f t="shared" si="1087"/>
        <v>3.9764546465392847E-4</v>
      </c>
      <c r="D2480" s="58">
        <f t="shared" si="1088"/>
        <v>3449076.5540362056</v>
      </c>
      <c r="E2480" s="7">
        <f t="shared" si="1089"/>
        <v>500.24628192642695</v>
      </c>
      <c r="F2480" s="7">
        <f t="shared" si="1090"/>
        <v>3347751.5540362056</v>
      </c>
      <c r="G2480" s="57">
        <f t="shared" si="1091"/>
        <v>1.2265782542428336E-2</v>
      </c>
      <c r="H2480" s="61">
        <f t="shared" si="1092"/>
        <v>2.0409181560574929E-2</v>
      </c>
      <c r="I2480" s="7">
        <f t="shared" si="1093"/>
        <v>5.7181636878850105E-2</v>
      </c>
      <c r="J2480" s="58">
        <f t="shared" si="1094"/>
        <v>3.7216000246718289E-4</v>
      </c>
      <c r="K2480" s="7">
        <f t="shared" si="1095"/>
        <v>7.3326683188060385E-3</v>
      </c>
      <c r="L2480" s="7">
        <f t="shared" si="1096"/>
        <v>8.0769883237404045E-3</v>
      </c>
      <c r="M2480" s="58">
        <f t="shared" si="1097"/>
        <v>2.4230964971221215E-2</v>
      </c>
      <c r="N2480" s="58">
        <f t="shared" si="1098"/>
        <v>6.3842154365731233E-5</v>
      </c>
      <c r="O2480" s="59">
        <f t="shared" si="1099"/>
        <v>0.11339962669213011</v>
      </c>
      <c r="P2480" s="58">
        <f t="shared" si="1100"/>
        <v>2.0994432133589203E-4</v>
      </c>
      <c r="Q2480" s="58">
        <f t="shared" si="1101"/>
        <v>0.52796860519610589</v>
      </c>
      <c r="R2480" s="58">
        <f t="shared" si="1102"/>
        <v>0.52621600188210493</v>
      </c>
      <c r="S2480" s="60">
        <f t="shared" si="1103"/>
        <v>1.7526033140009556E-3</v>
      </c>
      <c r="T2480" s="58">
        <f t="shared" si="1104"/>
        <v>2.0924740657674211E-4</v>
      </c>
      <c r="U2480" s="58">
        <f t="shared" si="1105"/>
        <v>3.9747286748361005E-3</v>
      </c>
      <c r="V2480" s="58">
        <f t="shared" si="1106"/>
        <v>3.8797370352113453E-4</v>
      </c>
      <c r="W2480" s="50">
        <f t="shared" si="1107"/>
        <v>168.72151882710867</v>
      </c>
      <c r="X2480" s="50">
        <f t="shared" si="1108"/>
        <v>101374.90903239064</v>
      </c>
      <c r="Y2480" s="50">
        <f t="shared" si="1109"/>
        <v>101374.90903239064</v>
      </c>
      <c r="Z2480" s="50">
        <f t="shared" si="1110"/>
        <v>1.5781210327398911</v>
      </c>
      <c r="AA2480" s="50">
        <f t="shared" si="1111"/>
        <v>1.3414028778289073</v>
      </c>
      <c r="AB2480" s="50">
        <f t="shared" si="1112"/>
        <v>664.44999290177077</v>
      </c>
      <c r="AC2480" s="7">
        <f t="shared" si="1113"/>
        <v>0.26423483524897978</v>
      </c>
    </row>
    <row r="2481" spans="2:29">
      <c r="B2481" s="7">
        <f t="shared" si="1114"/>
        <v>0.97383374293747071</v>
      </c>
      <c r="C2481" s="7">
        <f t="shared" si="1087"/>
        <v>3.9764546465392847E-4</v>
      </c>
      <c r="D2481" s="58">
        <f t="shared" si="1088"/>
        <v>3448630.4717424046</v>
      </c>
      <c r="E2481" s="7">
        <f t="shared" si="1089"/>
        <v>500.18158315694154</v>
      </c>
      <c r="F2481" s="7">
        <f t="shared" si="1090"/>
        <v>3347305.4717424046</v>
      </c>
      <c r="G2481" s="57">
        <f t="shared" si="1091"/>
        <v>1.2265276464703804E-2</v>
      </c>
      <c r="H2481" s="61">
        <f t="shared" si="1092"/>
        <v>2.0414058993373358E-2</v>
      </c>
      <c r="I2481" s="7">
        <f t="shared" si="1093"/>
        <v>5.7171882013253246E-2</v>
      </c>
      <c r="J2481" s="58">
        <f t="shared" si="1094"/>
        <v>3.7153447174677969E-4</v>
      </c>
      <c r="K2481" s="7">
        <f t="shared" si="1095"/>
        <v>7.3331694857058181E-3</v>
      </c>
      <c r="L2481" s="7">
        <f t="shared" si="1096"/>
        <v>8.0762384291993769E-3</v>
      </c>
      <c r="M2481" s="58">
        <f t="shared" si="1097"/>
        <v>2.4228715287598131E-2</v>
      </c>
      <c r="N2481" s="58">
        <f t="shared" si="1098"/>
        <v>6.3723974947689786E-5</v>
      </c>
      <c r="O2481" s="59">
        <f t="shared" si="1099"/>
        <v>0.11318971050083398</v>
      </c>
      <c r="P2481" s="58">
        <f t="shared" si="1100"/>
        <v>2.0991619129612227E-4</v>
      </c>
      <c r="Q2481" s="58">
        <f t="shared" si="1101"/>
        <v>0.52789786368822966</v>
      </c>
      <c r="R2481" s="58">
        <f t="shared" si="1102"/>
        <v>0.52614794434917511</v>
      </c>
      <c r="S2481" s="60">
        <f t="shared" si="1103"/>
        <v>1.7499193390545509E-3</v>
      </c>
      <c r="T2481" s="58">
        <f t="shared" si="1104"/>
        <v>2.0922034380743703E-4</v>
      </c>
      <c r="U2481" s="58">
        <f t="shared" si="1105"/>
        <v>3.9754245223247858E-3</v>
      </c>
      <c r="V2481" s="58">
        <f t="shared" si="1106"/>
        <v>3.88091882939176E-4</v>
      </c>
      <c r="W2481" s="50">
        <f t="shared" si="1107"/>
        <v>168.70585415844118</v>
      </c>
      <c r="X2481" s="50">
        <f t="shared" si="1108"/>
        <v>101361.79782675442</v>
      </c>
      <c r="Y2481" s="50">
        <f t="shared" si="1109"/>
        <v>101361.79782675442</v>
      </c>
      <c r="Z2481" s="50">
        <f t="shared" si="1110"/>
        <v>1.5780942072144111</v>
      </c>
      <c r="AA2481" s="50">
        <f t="shared" si="1111"/>
        <v>1.3413800761322494</v>
      </c>
      <c r="AB2481" s="50">
        <f t="shared" si="1112"/>
        <v>664.35276391381558</v>
      </c>
      <c r="AC2481" s="7">
        <f t="shared" si="1113"/>
        <v>0.26419619483367746</v>
      </c>
    </row>
    <row r="2482" spans="2:29">
      <c r="B2482" s="7">
        <f t="shared" si="1114"/>
        <v>0.97423138840212464</v>
      </c>
      <c r="C2482" s="7">
        <f t="shared" si="1087"/>
        <v>3.9764546465392847E-4</v>
      </c>
      <c r="D2482" s="58">
        <f t="shared" si="1088"/>
        <v>3448183.8761470015</v>
      </c>
      <c r="E2482" s="7">
        <f t="shared" si="1089"/>
        <v>500.11680993934982</v>
      </c>
      <c r="F2482" s="7">
        <f t="shared" si="1090"/>
        <v>3346858.8761470015</v>
      </c>
      <c r="G2482" s="57">
        <f t="shared" si="1091"/>
        <v>1.2264769759983451E-2</v>
      </c>
      <c r="H2482" s="61">
        <f t="shared" si="1092"/>
        <v>2.0418936224932273E-2</v>
      </c>
      <c r="I2482" s="7">
        <f t="shared" si="1093"/>
        <v>5.7162127550135416E-2</v>
      </c>
      <c r="J2482" s="58">
        <f t="shared" si="1094"/>
        <v>3.7090881737169445E-4</v>
      </c>
      <c r="K2482" s="7">
        <f t="shared" si="1095"/>
        <v>7.3336700340732057E-3</v>
      </c>
      <c r="L2482" s="7">
        <f t="shared" si="1096"/>
        <v>8.0754876688165951E-3</v>
      </c>
      <c r="M2482" s="58">
        <f t="shared" si="1097"/>
        <v>2.4226463006449785E-2</v>
      </c>
      <c r="N2482" s="58">
        <f t="shared" si="1098"/>
        <v>6.3605811384212055E-5</v>
      </c>
      <c r="O2482" s="59">
        <f t="shared" si="1099"/>
        <v>0.11297982247120666</v>
      </c>
      <c r="P2482" s="58">
        <f t="shared" si="1100"/>
        <v>2.0988802962731978E-4</v>
      </c>
      <c r="Q2482" s="58">
        <f t="shared" si="1101"/>
        <v>0.52782704263956759</v>
      </c>
      <c r="R2482" s="58">
        <f t="shared" si="1102"/>
        <v>0.52607980850324954</v>
      </c>
      <c r="S2482" s="60">
        <f t="shared" si="1103"/>
        <v>1.7472341363180544E-3</v>
      </c>
      <c r="T2482" s="58">
        <f t="shared" si="1104"/>
        <v>2.0919324989732437E-4</v>
      </c>
      <c r="U2482" s="58">
        <f t="shared" si="1105"/>
        <v>3.9761193020547815E-3</v>
      </c>
      <c r="V2482" s="58">
        <f t="shared" si="1106"/>
        <v>3.8821004650265372E-4</v>
      </c>
      <c r="W2482" s="50">
        <f t="shared" si="1107"/>
        <v>168.69017140306494</v>
      </c>
      <c r="X2482" s="50">
        <f t="shared" si="1108"/>
        <v>101348.67153420947</v>
      </c>
      <c r="Y2482" s="50">
        <f t="shared" si="1109"/>
        <v>101348.67153420947</v>
      </c>
      <c r="Z2482" s="50">
        <f t="shared" si="1110"/>
        <v>1.5780673438684405</v>
      </c>
      <c r="AA2482" s="50">
        <f t="shared" si="1111"/>
        <v>1.3413572422881743</v>
      </c>
      <c r="AB2482" s="50">
        <f t="shared" si="1112"/>
        <v>664.25542304561759</v>
      </c>
      <c r="AC2482" s="7">
        <f t="shared" si="1113"/>
        <v>0.26415750992324866</v>
      </c>
    </row>
    <row r="2483" spans="2:29">
      <c r="B2483" s="7">
        <f t="shared" si="1114"/>
        <v>0.97462903386677857</v>
      </c>
      <c r="C2483" s="7">
        <f t="shared" si="1087"/>
        <v>3.9764546465392847E-4</v>
      </c>
      <c r="D2483" s="58">
        <f t="shared" si="1088"/>
        <v>3447736.767398918</v>
      </c>
      <c r="E2483" s="7">
        <f t="shared" si="1089"/>
        <v>500.05196229525103</v>
      </c>
      <c r="F2483" s="7">
        <f t="shared" si="1090"/>
        <v>3346411.767398918</v>
      </c>
      <c r="G2483" s="57">
        <f t="shared" si="1091"/>
        <v>1.2264262428272448E-2</v>
      </c>
      <c r="H2483" s="61">
        <f t="shared" si="1092"/>
        <v>2.0423813255002355E-2</v>
      </c>
      <c r="I2483" s="7">
        <f t="shared" si="1093"/>
        <v>5.7152373489995252E-2</v>
      </c>
      <c r="J2483" s="58">
        <f t="shared" si="1094"/>
        <v>3.7028303939242238E-4</v>
      </c>
      <c r="K2483" s="7">
        <f t="shared" si="1095"/>
        <v>7.3341699639566599E-3</v>
      </c>
      <c r="L2483" s="7">
        <f t="shared" si="1096"/>
        <v>8.0747360427415038E-3</v>
      </c>
      <c r="M2483" s="58">
        <f t="shared" si="1097"/>
        <v>2.4224208128224511E-2</v>
      </c>
      <c r="N2483" s="58">
        <f t="shared" si="1098"/>
        <v>6.3487663693099052E-5</v>
      </c>
      <c r="O2483" s="59">
        <f t="shared" si="1099"/>
        <v>0.11276996263486719</v>
      </c>
      <c r="P2483" s="58">
        <f t="shared" si="1100"/>
        <v>2.0985983633947658E-4</v>
      </c>
      <c r="Q2483" s="58">
        <f t="shared" si="1101"/>
        <v>0.52775614207524779</v>
      </c>
      <c r="R2483" s="58">
        <f t="shared" si="1102"/>
        <v>0.52601159436704892</v>
      </c>
      <c r="S2483" s="60">
        <f t="shared" si="1103"/>
        <v>1.7445477081988736E-3</v>
      </c>
      <c r="T2483" s="58">
        <f t="shared" si="1104"/>
        <v>2.0916612485543892E-4</v>
      </c>
      <c r="U2483" s="58">
        <f t="shared" si="1105"/>
        <v>3.9768130135388194E-3</v>
      </c>
      <c r="V2483" s="58">
        <f t="shared" si="1106"/>
        <v>3.8832819419376671E-4</v>
      </c>
      <c r="W2483" s="50">
        <f t="shared" si="1107"/>
        <v>168.67447056410163</v>
      </c>
      <c r="X2483" s="50">
        <f t="shared" si="1108"/>
        <v>101335.53015913285</v>
      </c>
      <c r="Y2483" s="50">
        <f t="shared" si="1109"/>
        <v>101335.53015913285</v>
      </c>
      <c r="Z2483" s="50">
        <f t="shared" si="1110"/>
        <v>1.5780404426842449</v>
      </c>
      <c r="AA2483" s="50">
        <f t="shared" si="1111"/>
        <v>1.3413343762816081</v>
      </c>
      <c r="AB2483" s="50">
        <f t="shared" si="1112"/>
        <v>664.15797032963633</v>
      </c>
      <c r="AC2483" s="7">
        <f t="shared" si="1113"/>
        <v>0.26411878053060234</v>
      </c>
    </row>
    <row r="2484" spans="2:29">
      <c r="B2484" s="7">
        <f t="shared" si="1114"/>
        <v>0.9750266793314325</v>
      </c>
      <c r="C2484" s="7">
        <f t="shared" si="1087"/>
        <v>3.9764546465392847E-4</v>
      </c>
      <c r="D2484" s="58">
        <f t="shared" si="1088"/>
        <v>3447289.1456474671</v>
      </c>
      <c r="E2484" s="7">
        <f t="shared" si="1089"/>
        <v>499.98704024630126</v>
      </c>
      <c r="F2484" s="7">
        <f t="shared" si="1090"/>
        <v>3345964.1456474671</v>
      </c>
      <c r="G2484" s="57">
        <f t="shared" si="1091"/>
        <v>1.2263754469576227E-2</v>
      </c>
      <c r="H2484" s="61">
        <f t="shared" si="1092"/>
        <v>2.0428690083334283E-2</v>
      </c>
      <c r="I2484" s="7">
        <f t="shared" si="1093"/>
        <v>5.7142619833331396E-2</v>
      </c>
      <c r="J2484" s="58">
        <f t="shared" si="1094"/>
        <v>3.6965713785948789E-4</v>
      </c>
      <c r="K2484" s="7">
        <f t="shared" si="1095"/>
        <v>7.3346692754047609E-3</v>
      </c>
      <c r="L2484" s="7">
        <f t="shared" si="1096"/>
        <v>8.0739835511237368E-3</v>
      </c>
      <c r="M2484" s="58">
        <f t="shared" si="1097"/>
        <v>2.422195065337121E-2</v>
      </c>
      <c r="N2484" s="58">
        <f t="shared" si="1098"/>
        <v>6.3369531892146263E-5</v>
      </c>
      <c r="O2484" s="59">
        <f t="shared" si="1099"/>
        <v>0.1125601310234248</v>
      </c>
      <c r="P2484" s="58">
        <f t="shared" si="1100"/>
        <v>2.0983161144239038E-4</v>
      </c>
      <c r="Q2484" s="58">
        <f t="shared" si="1101"/>
        <v>0.52768516201990934</v>
      </c>
      <c r="R2484" s="58">
        <f t="shared" si="1102"/>
        <v>0.5259433019633537</v>
      </c>
      <c r="S2484" s="60">
        <f t="shared" si="1103"/>
        <v>1.741860056555633E-3</v>
      </c>
      <c r="T2484" s="58">
        <f t="shared" si="1104"/>
        <v>2.091389686908392E-4</v>
      </c>
      <c r="U2484" s="58">
        <f t="shared" si="1105"/>
        <v>3.9775056562903702E-3</v>
      </c>
      <c r="V2484" s="58">
        <f t="shared" si="1106"/>
        <v>3.8844632599471947E-4</v>
      </c>
      <c r="W2484" s="50">
        <f t="shared" si="1107"/>
        <v>168.65875164467704</v>
      </c>
      <c r="X2484" s="50">
        <f t="shared" si="1108"/>
        <v>101322.37370591317</v>
      </c>
      <c r="Y2484" s="50">
        <f t="shared" si="1109"/>
        <v>101325</v>
      </c>
      <c r="Z2484" s="50">
        <f t="shared" si="1110"/>
        <v>1.5780135036440761</v>
      </c>
      <c r="AA2484" s="50">
        <f t="shared" si="1111"/>
        <v>1.3413114780974646</v>
      </c>
      <c r="AB2484" s="50">
        <f t="shared" si="1112"/>
        <v>664.06040579841613</v>
      </c>
      <c r="AC2484" s="7">
        <f t="shared" si="1113"/>
        <v>0.26408000666866288</v>
      </c>
    </row>
    <row r="2485" spans="2:29">
      <c r="B2485" s="7">
        <f t="shared" si="1114"/>
        <v>0.97542432479608643</v>
      </c>
      <c r="C2485" s="7">
        <f t="shared" si="1087"/>
        <v>3.9764546465392847E-4</v>
      </c>
      <c r="D2485" s="58">
        <f t="shared" si="1088"/>
        <v>3446841.0110421618</v>
      </c>
      <c r="E2485" s="7">
        <f t="shared" si="1089"/>
        <v>499.92204381418549</v>
      </c>
      <c r="F2485" s="7">
        <f t="shared" si="1090"/>
        <v>3345516.0110421618</v>
      </c>
      <c r="G2485" s="57">
        <f t="shared" si="1091"/>
        <v>1.2263245883900237E-2</v>
      </c>
      <c r="H2485" s="61">
        <f t="shared" si="1092"/>
        <v>2.043356670967874E-2</v>
      </c>
      <c r="I2485" s="7">
        <f t="shared" si="1093"/>
        <v>5.7132866580642483E-2</v>
      </c>
      <c r="J2485" s="58">
        <f t="shared" si="1094"/>
        <v>3.6903111282344587E-4</v>
      </c>
      <c r="K2485" s="7">
        <f t="shared" si="1095"/>
        <v>7.3351679684662109E-3</v>
      </c>
      <c r="L2485" s="7">
        <f t="shared" si="1096"/>
        <v>8.073230194113103E-3</v>
      </c>
      <c r="M2485" s="58">
        <f t="shared" si="1097"/>
        <v>2.4219690582339311E-2</v>
      </c>
      <c r="N2485" s="58">
        <f t="shared" si="1098"/>
        <v>6.3251415999143873E-5</v>
      </c>
      <c r="O2485" s="59">
        <f t="shared" si="1099"/>
        <v>0.1123503276684793</v>
      </c>
      <c r="P2485" s="58">
        <f t="shared" si="1100"/>
        <v>2.0980335494549807E-4</v>
      </c>
      <c r="Q2485" s="58">
        <f t="shared" si="1101"/>
        <v>0.52761410249728435</v>
      </c>
      <c r="R2485" s="58">
        <f t="shared" si="1102"/>
        <v>0.52587493131497443</v>
      </c>
      <c r="S2485" s="60">
        <f t="shared" si="1103"/>
        <v>1.7391711823099287E-3</v>
      </c>
      <c r="T2485" s="58">
        <f t="shared" si="1104"/>
        <v>2.0911178141259573E-4</v>
      </c>
      <c r="U2485" s="58">
        <f t="shared" si="1105"/>
        <v>3.9781972298232725E-3</v>
      </c>
      <c r="V2485" s="58">
        <f t="shared" si="1106"/>
        <v>3.8856444188772188E-4</v>
      </c>
      <c r="W2485" s="50">
        <f t="shared" si="1107"/>
        <v>168.64301464792052</v>
      </c>
      <c r="X2485" s="50">
        <f t="shared" si="1108"/>
        <v>101309.20217894491</v>
      </c>
      <c r="Y2485" s="50">
        <f t="shared" si="1109"/>
        <v>101325</v>
      </c>
      <c r="Z2485" s="50">
        <f t="shared" si="1110"/>
        <v>1.5779865267301585</v>
      </c>
      <c r="AA2485" s="50">
        <f t="shared" si="1111"/>
        <v>1.3412885477206347</v>
      </c>
      <c r="AB2485" s="50">
        <f t="shared" si="1112"/>
        <v>663.96272948454521</v>
      </c>
      <c r="AC2485" s="7">
        <f t="shared" si="1113"/>
        <v>0.26404118835038004</v>
      </c>
    </row>
    <row r="2486" spans="2:29">
      <c r="B2486" s="7">
        <f t="shared" si="1114"/>
        <v>0.97582197026074036</v>
      </c>
      <c r="C2486" s="7">
        <f t="shared" si="1087"/>
        <v>3.9764546465392847E-4</v>
      </c>
      <c r="D2486" s="58">
        <f t="shared" si="1088"/>
        <v>3446392.363732398</v>
      </c>
      <c r="E2486" s="7">
        <f t="shared" si="1089"/>
        <v>499.85697302057173</v>
      </c>
      <c r="F2486" s="7">
        <f t="shared" si="1090"/>
        <v>3345067.363732398</v>
      </c>
      <c r="G2486" s="57">
        <f t="shared" si="1091"/>
        <v>1.2262736671249634E-2</v>
      </c>
      <c r="H2486" s="61">
        <f t="shared" si="1092"/>
        <v>2.043844313378641E-2</v>
      </c>
      <c r="I2486" s="7">
        <f t="shared" si="1093"/>
        <v>5.7123113732427143E-2</v>
      </c>
      <c r="J2486" s="58">
        <f t="shared" si="1094"/>
        <v>3.6840496433487982E-4</v>
      </c>
      <c r="K2486" s="7">
        <f t="shared" si="1095"/>
        <v>7.3356660431898252E-3</v>
      </c>
      <c r="L2486" s="7">
        <f t="shared" si="1096"/>
        <v>8.072475971859585E-3</v>
      </c>
      <c r="M2486" s="58">
        <f t="shared" si="1097"/>
        <v>2.4217427915578755E-2</v>
      </c>
      <c r="N2486" s="58">
        <f t="shared" si="1098"/>
        <v>6.3133316031876307E-5</v>
      </c>
      <c r="O2486" s="59">
        <f t="shared" si="1099"/>
        <v>0.11214055260162029</v>
      </c>
      <c r="P2486" s="58">
        <f t="shared" si="1100"/>
        <v>2.097750668590137E-4</v>
      </c>
      <c r="Q2486" s="58">
        <f t="shared" si="1101"/>
        <v>0.52754296353305907</v>
      </c>
      <c r="R2486" s="58">
        <f t="shared" si="1102"/>
        <v>0.5258064824447044</v>
      </c>
      <c r="S2486" s="60">
        <f t="shared" si="1103"/>
        <v>1.7364810883546689E-3</v>
      </c>
      <c r="T2486" s="58">
        <f t="shared" si="1104"/>
        <v>2.0908456302977217E-4</v>
      </c>
      <c r="U2486" s="58">
        <f t="shared" si="1105"/>
        <v>3.9788877336525141E-3</v>
      </c>
      <c r="V2486" s="58">
        <f t="shared" si="1106"/>
        <v>3.8868254185498948E-4</v>
      </c>
      <c r="W2486" s="50">
        <f t="shared" si="1107"/>
        <v>168.62725957696506</v>
      </c>
      <c r="X2486" s="50">
        <f t="shared" si="1108"/>
        <v>101296.01558261909</v>
      </c>
      <c r="Y2486" s="50">
        <f t="shared" si="1109"/>
        <v>101325</v>
      </c>
      <c r="Z2486" s="50">
        <f t="shared" si="1110"/>
        <v>1.5779595119246719</v>
      </c>
      <c r="AA2486" s="50">
        <f t="shared" si="1111"/>
        <v>1.3412655851359712</v>
      </c>
      <c r="AB2486" s="50">
        <f t="shared" si="1112"/>
        <v>663.86494142058643</v>
      </c>
      <c r="AC2486" s="7">
        <f t="shared" si="1113"/>
        <v>0.26400232558870734</v>
      </c>
    </row>
    <row r="2487" spans="2:29">
      <c r="B2487" s="7">
        <f t="shared" si="1114"/>
        <v>0.97621961572539429</v>
      </c>
      <c r="C2487" s="7">
        <f t="shared" si="1087"/>
        <v>3.9764546465392847E-4</v>
      </c>
      <c r="D2487" s="58">
        <f t="shared" si="1088"/>
        <v>3445943.203868127</v>
      </c>
      <c r="E2487" s="7">
        <f t="shared" si="1089"/>
        <v>499.79182788720868</v>
      </c>
      <c r="F2487" s="7">
        <f t="shared" si="1090"/>
        <v>3344618.203868127</v>
      </c>
      <c r="G2487" s="57">
        <f t="shared" si="1091"/>
        <v>1.2262226831629993E-2</v>
      </c>
      <c r="H2487" s="61">
        <f t="shared" si="1092"/>
        <v>2.0443319355407979E-2</v>
      </c>
      <c r="I2487" s="7">
        <f t="shared" si="1093"/>
        <v>5.7113361289184005E-2</v>
      </c>
      <c r="J2487" s="58">
        <f t="shared" si="1094"/>
        <v>3.6777869244440344E-4</v>
      </c>
      <c r="K2487" s="7">
        <f t="shared" si="1095"/>
        <v>7.3361634996245446E-3</v>
      </c>
      <c r="L2487" s="7">
        <f t="shared" si="1096"/>
        <v>8.0717208845133507E-3</v>
      </c>
      <c r="M2487" s="58">
        <f t="shared" si="1097"/>
        <v>2.4215162653540054E-2</v>
      </c>
      <c r="N2487" s="58">
        <f t="shared" si="1098"/>
        <v>6.3015232008122694E-5</v>
      </c>
      <c r="O2487" s="59">
        <f t="shared" si="1099"/>
        <v>0.11193080585442794</v>
      </c>
      <c r="P2487" s="58">
        <f t="shared" si="1100"/>
        <v>2.0974674719234643E-4</v>
      </c>
      <c r="Q2487" s="58">
        <f t="shared" si="1101"/>
        <v>0.52747174515089557</v>
      </c>
      <c r="R2487" s="58">
        <f t="shared" si="1102"/>
        <v>0.5257379553754209</v>
      </c>
      <c r="S2487" s="60">
        <f t="shared" si="1103"/>
        <v>1.7337897754746701E-3</v>
      </c>
      <c r="T2487" s="58">
        <f t="shared" si="1104"/>
        <v>2.0905731355146554E-4</v>
      </c>
      <c r="U2487" s="58">
        <f t="shared" si="1105"/>
        <v>3.979577167293395E-3</v>
      </c>
      <c r="V2487" s="58">
        <f t="shared" si="1106"/>
        <v>3.8880062587874306E-4</v>
      </c>
      <c r="W2487" s="50">
        <f t="shared" si="1107"/>
        <v>168.61148643494761</v>
      </c>
      <c r="X2487" s="50">
        <f t="shared" si="1108"/>
        <v>101282.81392134305</v>
      </c>
      <c r="Y2487" s="50">
        <f t="shared" si="1109"/>
        <v>101325</v>
      </c>
      <c r="Z2487" s="50">
        <f t="shared" si="1110"/>
        <v>1.5779324592097905</v>
      </c>
      <c r="AA2487" s="50">
        <f t="shared" si="1111"/>
        <v>1.3412425903283218</v>
      </c>
      <c r="AB2487" s="50">
        <f t="shared" si="1112"/>
        <v>663.76704163922284</v>
      </c>
      <c r="AC2487" s="7">
        <f t="shared" si="1113"/>
        <v>0.26396341839661719</v>
      </c>
    </row>
    <row r="2488" spans="2:29">
      <c r="B2488" s="7">
        <f t="shared" si="1114"/>
        <v>0.97661726119004821</v>
      </c>
      <c r="C2488" s="7">
        <f t="shared" si="1087"/>
        <v>3.9764546465392847E-4</v>
      </c>
      <c r="D2488" s="58">
        <f t="shared" si="1088"/>
        <v>3445493.5315991323</v>
      </c>
      <c r="E2488" s="7">
        <f t="shared" si="1089"/>
        <v>499.72660843582054</v>
      </c>
      <c r="F2488" s="7">
        <f t="shared" si="1090"/>
        <v>3344168.5315991323</v>
      </c>
      <c r="G2488" s="57">
        <f t="shared" si="1091"/>
        <v>1.2261716365046528E-2</v>
      </c>
      <c r="H2488" s="61">
        <f t="shared" si="1092"/>
        <v>2.0448195374294133E-2</v>
      </c>
      <c r="I2488" s="7">
        <f t="shared" si="1093"/>
        <v>5.7103609251411697E-2</v>
      </c>
      <c r="J2488" s="58">
        <f t="shared" si="1094"/>
        <v>3.6715229720265987E-4</v>
      </c>
      <c r="K2488" s="7">
        <f t="shared" si="1095"/>
        <v>7.3366603378194253E-3</v>
      </c>
      <c r="L2488" s="7">
        <f t="shared" si="1096"/>
        <v>8.0709649322247452E-3</v>
      </c>
      <c r="M2488" s="58">
        <f t="shared" si="1097"/>
        <v>2.4212894796674236E-2</v>
      </c>
      <c r="N2488" s="58">
        <f t="shared" si="1098"/>
        <v>6.2897163945656588E-5</v>
      </c>
      <c r="O2488" s="59">
        <f t="shared" si="1099"/>
        <v>0.11172108745847252</v>
      </c>
      <c r="P2488" s="58">
        <f t="shared" si="1100"/>
        <v>2.0971839595541886E-4</v>
      </c>
      <c r="Q2488" s="58">
        <f t="shared" si="1101"/>
        <v>0.52740044737574743</v>
      </c>
      <c r="R2488" s="58">
        <f t="shared" si="1102"/>
        <v>0.52566935012997607</v>
      </c>
      <c r="S2488" s="60">
        <f t="shared" si="1103"/>
        <v>1.7310972457713625E-3</v>
      </c>
      <c r="T2488" s="58">
        <f t="shared" si="1104"/>
        <v>2.0903003298676295E-4</v>
      </c>
      <c r="U2488" s="58">
        <f t="shared" si="1105"/>
        <v>3.9802655302620506E-3</v>
      </c>
      <c r="V2488" s="58">
        <f t="shared" si="1106"/>
        <v>3.8891869394120916E-4</v>
      </c>
      <c r="W2488" s="50">
        <f t="shared" si="1107"/>
        <v>168.59569522500868</v>
      </c>
      <c r="X2488" s="50">
        <f t="shared" si="1108"/>
        <v>101269.59719951925</v>
      </c>
      <c r="Y2488" s="50">
        <f t="shared" si="1109"/>
        <v>101325</v>
      </c>
      <c r="Z2488" s="50">
        <f t="shared" si="1110"/>
        <v>1.5779053685676407</v>
      </c>
      <c r="AA2488" s="50">
        <f t="shared" si="1111"/>
        <v>1.3412195632824946</v>
      </c>
      <c r="AB2488" s="50">
        <f t="shared" si="1112"/>
        <v>663.66903017310233</v>
      </c>
      <c r="AC2488" s="7">
        <f t="shared" si="1113"/>
        <v>0.2639244667870988</v>
      </c>
    </row>
    <row r="2489" spans="2:29">
      <c r="B2489" s="7">
        <f t="shared" si="1114"/>
        <v>0.97701490665470214</v>
      </c>
      <c r="C2489" s="7">
        <f t="shared" si="1087"/>
        <v>3.9764546465392847E-4</v>
      </c>
      <c r="D2489" s="58">
        <f t="shared" si="1088"/>
        <v>3445043.347075481</v>
      </c>
      <c r="E2489" s="7">
        <f t="shared" si="1089"/>
        <v>499.66131468817264</v>
      </c>
      <c r="F2489" s="7">
        <f t="shared" si="1090"/>
        <v>3343718.347075481</v>
      </c>
      <c r="G2489" s="57">
        <f t="shared" si="1091"/>
        <v>1.2261205271504576E-2</v>
      </c>
      <c r="H2489" s="61">
        <f t="shared" si="1092"/>
        <v>2.0453071190195567E-2</v>
      </c>
      <c r="I2489" s="7">
        <f t="shared" si="1093"/>
        <v>5.7093857619608827E-2</v>
      </c>
      <c r="J2489" s="58">
        <f t="shared" si="1094"/>
        <v>3.6652577866032093E-4</v>
      </c>
      <c r="K2489" s="7">
        <f t="shared" si="1095"/>
        <v>7.3371565578236458E-3</v>
      </c>
      <c r="L2489" s="7">
        <f t="shared" si="1096"/>
        <v>8.0702081151442871E-3</v>
      </c>
      <c r="M2489" s="58">
        <f t="shared" si="1097"/>
        <v>2.4210624345432863E-2</v>
      </c>
      <c r="N2489" s="58">
        <f t="shared" si="1098"/>
        <v>6.2779111862245856E-5</v>
      </c>
      <c r="O2489" s="59">
        <f t="shared" si="1099"/>
        <v>0.1115113974453142</v>
      </c>
      <c r="P2489" s="58">
        <f t="shared" si="1100"/>
        <v>2.0969001315832014E-4</v>
      </c>
      <c r="Q2489" s="58">
        <f t="shared" si="1101"/>
        <v>0.52732907023298692</v>
      </c>
      <c r="R2489" s="58">
        <f t="shared" si="1102"/>
        <v>0.52560066673126526</v>
      </c>
      <c r="S2489" s="60">
        <f t="shared" si="1103"/>
        <v>1.7284035017216537E-3</v>
      </c>
      <c r="T2489" s="58">
        <f t="shared" si="1104"/>
        <v>2.0900272134476857E-4</v>
      </c>
      <c r="U2489" s="58">
        <f t="shared" si="1105"/>
        <v>3.9809528220756023E-3</v>
      </c>
      <c r="V2489" s="58">
        <f t="shared" si="1106"/>
        <v>3.8903674602461989E-4</v>
      </c>
      <c r="W2489" s="50">
        <f t="shared" si="1107"/>
        <v>168.57988595029255</v>
      </c>
      <c r="X2489" s="50">
        <f t="shared" si="1108"/>
        <v>101256.36542155841</v>
      </c>
      <c r="Y2489" s="50">
        <f t="shared" si="1109"/>
        <v>101325</v>
      </c>
      <c r="Z2489" s="50">
        <f t="shared" si="1110"/>
        <v>1.5778782399803268</v>
      </c>
      <c r="AA2489" s="50">
        <f t="shared" si="1111"/>
        <v>1.3411965039832778</v>
      </c>
      <c r="AB2489" s="50">
        <f t="shared" si="1112"/>
        <v>663.57090705493329</v>
      </c>
      <c r="AC2489" s="7">
        <f t="shared" si="1113"/>
        <v>0.26388547077314656</v>
      </c>
    </row>
    <row r="2490" spans="2:29">
      <c r="B2490" s="7">
        <f t="shared" si="1114"/>
        <v>0.97741255211935607</v>
      </c>
      <c r="C2490" s="7">
        <f t="shared" si="1087"/>
        <v>3.9764546465392847E-4</v>
      </c>
      <c r="D2490" s="58">
        <f t="shared" si="1088"/>
        <v>3444592.6504476531</v>
      </c>
      <c r="E2490" s="7">
        <f t="shared" si="1089"/>
        <v>499.59594666609036</v>
      </c>
      <c r="F2490" s="7">
        <f t="shared" si="1090"/>
        <v>3343267.6504476531</v>
      </c>
      <c r="G2490" s="57">
        <f t="shared" si="1091"/>
        <v>1.2260693551009765E-2</v>
      </c>
      <c r="H2490" s="61">
        <f t="shared" si="1092"/>
        <v>2.0457946802862972E-2</v>
      </c>
      <c r="I2490" s="7">
        <f t="shared" si="1093"/>
        <v>5.7084106394274019E-2</v>
      </c>
      <c r="J2490" s="58">
        <f t="shared" si="1094"/>
        <v>3.6589913686808895E-4</v>
      </c>
      <c r="K2490" s="7">
        <f t="shared" si="1095"/>
        <v>7.3376521596864993E-3</v>
      </c>
      <c r="L2490" s="7">
        <f t="shared" si="1096"/>
        <v>8.0694504334226768E-3</v>
      </c>
      <c r="M2490" s="58">
        <f t="shared" si="1097"/>
        <v>2.4208351300268029E-2</v>
      </c>
      <c r="N2490" s="58">
        <f t="shared" si="1098"/>
        <v>6.2661075775653061E-5</v>
      </c>
      <c r="O2490" s="59">
        <f t="shared" si="1099"/>
        <v>0.11130173584650375</v>
      </c>
      <c r="P2490" s="58">
        <f t="shared" si="1100"/>
        <v>2.0966159881044555E-4</v>
      </c>
      <c r="Q2490" s="58">
        <f t="shared" si="1101"/>
        <v>0.52725761374624103</v>
      </c>
      <c r="R2490" s="58">
        <f t="shared" si="1102"/>
        <v>0.52553190520224669</v>
      </c>
      <c r="S2490" s="60">
        <f t="shared" si="1103"/>
        <v>1.725708543994342E-3</v>
      </c>
      <c r="T2490" s="58">
        <f t="shared" si="1104"/>
        <v>2.0897537863461167E-4</v>
      </c>
      <c r="U2490" s="58">
        <f t="shared" si="1105"/>
        <v>3.9816390422514362E-3</v>
      </c>
      <c r="V2490" s="58">
        <f t="shared" si="1106"/>
        <v>3.8915478211121272E-4</v>
      </c>
      <c r="W2490" s="50">
        <f t="shared" si="1107"/>
        <v>168.56405861394714</v>
      </c>
      <c r="X2490" s="50">
        <f t="shared" si="1108"/>
        <v>101243.11859188344</v>
      </c>
      <c r="Y2490" s="50">
        <f t="shared" si="1109"/>
        <v>101325</v>
      </c>
      <c r="Z2490" s="50">
        <f t="shared" si="1110"/>
        <v>1.57785107342994</v>
      </c>
      <c r="AA2490" s="50">
        <f t="shared" si="1111"/>
        <v>1.3411734124154491</v>
      </c>
      <c r="AB2490" s="50">
        <f t="shared" si="1112"/>
        <v>663.47267231751493</v>
      </c>
      <c r="AC2490" s="7">
        <f t="shared" si="1113"/>
        <v>0.26384643036778477</v>
      </c>
    </row>
    <row r="2491" spans="2:29">
      <c r="B2491" s="7">
        <f t="shared" si="1114"/>
        <v>0.97781019758401</v>
      </c>
      <c r="C2491" s="7">
        <f t="shared" si="1087"/>
        <v>3.9764546465392847E-4</v>
      </c>
      <c r="D2491" s="58">
        <f t="shared" si="1088"/>
        <v>3444141.4418659173</v>
      </c>
      <c r="E2491" s="7">
        <f t="shared" si="1089"/>
        <v>499.53050439136831</v>
      </c>
      <c r="F2491" s="7">
        <f t="shared" si="1090"/>
        <v>3342816.4418659173</v>
      </c>
      <c r="G2491" s="57">
        <f t="shared" si="1091"/>
        <v>1.2260181203567286E-2</v>
      </c>
      <c r="H2491" s="61">
        <f t="shared" si="1092"/>
        <v>2.0462822212047042E-2</v>
      </c>
      <c r="I2491" s="7">
        <f t="shared" si="1093"/>
        <v>5.7074355575905879E-2</v>
      </c>
      <c r="J2491" s="58">
        <f t="shared" si="1094"/>
        <v>3.6527237187669522E-4</v>
      </c>
      <c r="K2491" s="7">
        <f t="shared" si="1095"/>
        <v>7.3381471434574045E-3</v>
      </c>
      <c r="L2491" s="7">
        <f t="shared" si="1096"/>
        <v>8.0686918872107955E-3</v>
      </c>
      <c r="M2491" s="58">
        <f t="shared" si="1097"/>
        <v>2.4206075661632388E-2</v>
      </c>
      <c r="N2491" s="58">
        <f t="shared" si="1098"/>
        <v>6.2543055703635078E-5</v>
      </c>
      <c r="O2491" s="59">
        <f t="shared" si="1099"/>
        <v>0.1110921026935818</v>
      </c>
      <c r="P2491" s="58">
        <f t="shared" si="1100"/>
        <v>2.0963315292195361E-4</v>
      </c>
      <c r="Q2491" s="58">
        <f t="shared" si="1101"/>
        <v>0.52718607794105665</v>
      </c>
      <c r="R2491" s="58">
        <f t="shared" si="1102"/>
        <v>0.52546306556584665</v>
      </c>
      <c r="S2491" s="60">
        <f t="shared" si="1103"/>
        <v>1.7230123752099979E-3</v>
      </c>
      <c r="T2491" s="58">
        <f t="shared" si="1104"/>
        <v>2.0894800486540878E-4</v>
      </c>
      <c r="U2491" s="58">
        <f t="shared" si="1105"/>
        <v>3.9823241903079809E-3</v>
      </c>
      <c r="V2491" s="58">
        <f t="shared" si="1106"/>
        <v>3.8927280218323067E-4</v>
      </c>
      <c r="W2491" s="50">
        <f t="shared" si="1107"/>
        <v>168.54821321912431</v>
      </c>
      <c r="X2491" s="50">
        <f t="shared" si="1108"/>
        <v>101229.85671491102</v>
      </c>
      <c r="Y2491" s="50">
        <f t="shared" si="1109"/>
        <v>101325</v>
      </c>
      <c r="Z2491" s="50">
        <f t="shared" si="1110"/>
        <v>1.5778238688985202</v>
      </c>
      <c r="AA2491" s="50">
        <f t="shared" si="1111"/>
        <v>1.3411502885637421</v>
      </c>
      <c r="AB2491" s="50">
        <f t="shared" si="1112"/>
        <v>663.37432599359977</v>
      </c>
      <c r="AC2491" s="7">
        <f t="shared" si="1113"/>
        <v>0.26380734558404673</v>
      </c>
    </row>
    <row r="2492" spans="2:29">
      <c r="B2492" s="7">
        <f t="shared" si="1114"/>
        <v>0.97820784304866393</v>
      </c>
      <c r="C2492" s="7">
        <f t="shared" si="1087"/>
        <v>3.9764546465392847E-4</v>
      </c>
      <c r="D2492" s="58">
        <f t="shared" si="1088"/>
        <v>3443689.721481008</v>
      </c>
      <c r="E2492" s="7">
        <f t="shared" si="1089"/>
        <v>499.46498788586865</v>
      </c>
      <c r="F2492" s="7">
        <f t="shared" si="1090"/>
        <v>3342364.721481008</v>
      </c>
      <c r="G2492" s="57">
        <f t="shared" si="1091"/>
        <v>1.2259668229182674E-2</v>
      </c>
      <c r="H2492" s="61">
        <f t="shared" si="1092"/>
        <v>2.0467697417498477E-2</v>
      </c>
      <c r="I2492" s="7">
        <f t="shared" si="1093"/>
        <v>5.7064605165003009E-2</v>
      </c>
      <c r="J2492" s="58">
        <f t="shared" si="1094"/>
        <v>3.6464548373690045E-4</v>
      </c>
      <c r="K2492" s="7">
        <f t="shared" si="1095"/>
        <v>7.3386415091858956E-3</v>
      </c>
      <c r="L2492" s="7">
        <f t="shared" si="1096"/>
        <v>8.067932476659696E-3</v>
      </c>
      <c r="M2492" s="58">
        <f t="shared" si="1097"/>
        <v>2.4203797429979086E-2</v>
      </c>
      <c r="N2492" s="58">
        <f t="shared" si="1098"/>
        <v>6.2425051663943251E-5</v>
      </c>
      <c r="O2492" s="59">
        <f t="shared" si="1099"/>
        <v>0.1108824980180792</v>
      </c>
      <c r="P2492" s="58">
        <f t="shared" si="1100"/>
        <v>2.0960467550260042E-4</v>
      </c>
      <c r="Q2492" s="58">
        <f t="shared" si="1101"/>
        <v>0.52711446284196839</v>
      </c>
      <c r="R2492" s="58">
        <f t="shared" si="1102"/>
        <v>0.52539414784506211</v>
      </c>
      <c r="S2492" s="60">
        <f t="shared" si="1103"/>
        <v>1.7203149969062803E-3</v>
      </c>
      <c r="T2492" s="58">
        <f t="shared" si="1104"/>
        <v>2.0892060004630453E-4</v>
      </c>
      <c r="U2492" s="58">
        <f t="shared" si="1105"/>
        <v>3.9830082657642766E-3</v>
      </c>
      <c r="V2492" s="58">
        <f t="shared" si="1106"/>
        <v>3.893908062229225E-4</v>
      </c>
      <c r="W2492" s="50">
        <f t="shared" si="1107"/>
        <v>168.53234976897937</v>
      </c>
      <c r="X2492" s="50">
        <f t="shared" si="1108"/>
        <v>101216.57979507151</v>
      </c>
      <c r="Y2492" s="50">
        <f t="shared" si="1109"/>
        <v>101325</v>
      </c>
      <c r="Z2492" s="50">
        <f t="shared" si="1110"/>
        <v>1.5777966263680965</v>
      </c>
      <c r="AA2492" s="50">
        <f t="shared" si="1111"/>
        <v>1.341127132412882</v>
      </c>
      <c r="AB2492" s="50">
        <f t="shared" si="1112"/>
        <v>663.2758681160426</v>
      </c>
      <c r="AC2492" s="7">
        <f t="shared" si="1113"/>
        <v>0.26376821643497655</v>
      </c>
    </row>
    <row r="2493" spans="2:29">
      <c r="B2493" s="7">
        <f t="shared" si="1114"/>
        <v>0.97860548851331786</v>
      </c>
      <c r="C2493" s="7">
        <f t="shared" si="1087"/>
        <v>3.9764546465392847E-4</v>
      </c>
      <c r="D2493" s="58">
        <f t="shared" si="1088"/>
        <v>3443237.4894437403</v>
      </c>
      <c r="E2493" s="7">
        <f t="shared" si="1089"/>
        <v>499.3993971714653</v>
      </c>
      <c r="F2493" s="7">
        <f t="shared" si="1090"/>
        <v>3341912.4894437403</v>
      </c>
      <c r="G2493" s="57">
        <f t="shared" si="1091"/>
        <v>1.2259154627861379E-2</v>
      </c>
      <c r="H2493" s="61">
        <f t="shared" si="1092"/>
        <v>2.0472572418967973E-2</v>
      </c>
      <c r="I2493" s="7">
        <f t="shared" si="1093"/>
        <v>5.7054855162064017E-2</v>
      </c>
      <c r="J2493" s="58">
        <f t="shared" si="1094"/>
        <v>3.6401847249949561E-4</v>
      </c>
      <c r="K2493" s="7">
        <f t="shared" si="1095"/>
        <v>7.3391352569216273E-3</v>
      </c>
      <c r="L2493" s="7">
        <f t="shared" si="1096"/>
        <v>8.0671722019206183E-3</v>
      </c>
      <c r="M2493" s="58">
        <f t="shared" si="1097"/>
        <v>2.4201516605761857E-2</v>
      </c>
      <c r="N2493" s="58">
        <f t="shared" si="1098"/>
        <v>6.2307063674323516E-5</v>
      </c>
      <c r="O2493" s="59">
        <f t="shared" si="1099"/>
        <v>0.11067292185151714</v>
      </c>
      <c r="P2493" s="58">
        <f t="shared" si="1100"/>
        <v>2.095761665620588E-4</v>
      </c>
      <c r="Q2493" s="58">
        <f t="shared" si="1101"/>
        <v>0.52704276847330145</v>
      </c>
      <c r="R2493" s="58">
        <f t="shared" si="1102"/>
        <v>0.52532515206290253</v>
      </c>
      <c r="S2493" s="60">
        <f t="shared" si="1103"/>
        <v>1.7176164103989144E-3</v>
      </c>
      <c r="T2493" s="58">
        <f t="shared" si="1104"/>
        <v>2.0889316418644852E-4</v>
      </c>
      <c r="U2493" s="58">
        <f t="shared" si="1105"/>
        <v>3.9836912681398872E-3</v>
      </c>
      <c r="V2493" s="58">
        <f t="shared" si="1106"/>
        <v>3.8950879421254225E-4</v>
      </c>
      <c r="W2493" s="50">
        <f t="shared" si="1107"/>
        <v>168.51646826667164</v>
      </c>
      <c r="X2493" s="50">
        <f t="shared" si="1108"/>
        <v>101203.28783679767</v>
      </c>
      <c r="Y2493" s="50">
        <f t="shared" si="1109"/>
        <v>101325</v>
      </c>
      <c r="Z2493" s="50">
        <f t="shared" si="1110"/>
        <v>1.5777693458206647</v>
      </c>
      <c r="AA2493" s="50">
        <f t="shared" si="1111"/>
        <v>1.3411039439475649</v>
      </c>
      <c r="AB2493" s="50">
        <f t="shared" si="1112"/>
        <v>663.17729871771519</v>
      </c>
      <c r="AC2493" s="7">
        <f t="shared" si="1113"/>
        <v>0.26372904293364224</v>
      </c>
    </row>
    <row r="2494" spans="2:29">
      <c r="B2494" s="7">
        <f t="shared" si="1114"/>
        <v>0.97900313397797178</v>
      </c>
      <c r="C2494" s="7">
        <f t="shared" ref="C2494:C2557" si="1115">B2494-B2493</f>
        <v>3.9764546465392847E-4</v>
      </c>
      <c r="D2494" s="58">
        <f t="shared" ref="D2494:D2557" si="1116">$E$23*$E$21*U2493/V2493</f>
        <v>3442784.74590495</v>
      </c>
      <c r="E2494" s="7">
        <f t="shared" ref="E2494:E2557" si="1117">D2494/6894.757</f>
        <v>499.33373227003506</v>
      </c>
      <c r="F2494" s="7">
        <f t="shared" ref="F2494:F2557" si="1118">D2494-$E$6</f>
        <v>3341459.74590495</v>
      </c>
      <c r="G2494" s="57">
        <f t="shared" ref="G2494:G2557" si="1119">($E$7*((D2494*0.000145038)^$E$8))*0.0254</f>
        <v>1.225864039960867E-2</v>
      </c>
      <c r="H2494" s="61">
        <f t="shared" ref="H2494:H2557" si="1120">IF(H2493&gt;0,IF((H2493+G2493*C2494)&lt;$E$10,H2493+G2493*C2494,0),0)</f>
        <v>2.0477447216206233E-2</v>
      </c>
      <c r="I2494" s="7">
        <f t="shared" ref="I2494:I2557" si="1121">IF(H2494&gt;0,I2493-G2493*C2494*2,0)</f>
        <v>5.7045105567587497E-2</v>
      </c>
      <c r="J2494" s="58">
        <f t="shared" ref="J2494:J2557" si="1122">IF(H2494&gt;0,PI()*($E$10^2-H2494^2),0)</f>
        <v>3.6339133821529997E-4</v>
      </c>
      <c r="K2494" s="7">
        <f t="shared" ref="K2494:K2557" si="1123">IF(J2494=0,0,2*PI()*H2494*I2494)</f>
        <v>7.3396283867143705E-3</v>
      </c>
      <c r="L2494" s="7">
        <f t="shared" ref="L2494:L2557" si="1124">J2494*2+K2494</f>
        <v>8.0664110631449709E-3</v>
      </c>
      <c r="M2494" s="58">
        <f t="shared" ref="M2494:M2557" si="1125">IF(L2494&gt;0,L2494*$E$13,0)</f>
        <v>2.4199233189434913E-2</v>
      </c>
      <c r="N2494" s="58">
        <f t="shared" ref="N2494:N2557" si="1126">$E$13*PI()*($E$10^2-H2494^2)*I2494</f>
        <v>6.2189091752516037E-5</v>
      </c>
      <c r="O2494" s="59">
        <f t="shared" ref="O2494:O2557" si="1127">$E$9*N2494</f>
        <v>0.11046337422540661</v>
      </c>
      <c r="P2494" s="58">
        <f t="shared" ref="P2494:P2557" si="1128">(O2493-O2494)</f>
        <v>2.0954762611052891E-4</v>
      </c>
      <c r="Q2494" s="58">
        <f t="shared" ref="Q2494:Q2557" si="1129">P2494/C2494</f>
        <v>0.52697099486070731</v>
      </c>
      <c r="R2494" s="58">
        <f t="shared" ref="R2494:R2557" si="1130">IF(D2494&gt;$E$6,$E$14*D2494*$E$22*(SQRT((2/($E$22+1))^(($E$22+1)/($E$22-1))))/($E$22*$E$23*$E$21)^0.5,0)</f>
        <v>0.52525607824238052</v>
      </c>
      <c r="S2494" s="60">
        <f t="shared" ref="S2494:S2557" si="1131">Q2494-R2494</f>
        <v>1.7149166183267894E-3</v>
      </c>
      <c r="T2494" s="58">
        <f t="shared" ref="T2494:T2557" si="1132">R2494*C2494</f>
        <v>2.088656972949916E-4</v>
      </c>
      <c r="U2494" s="58">
        <f t="shared" ref="U2494:U2557" si="1133">IF(P2494+U2493-T2494&gt;0,P2494+U2493-T2494,0)</f>
        <v>3.9843731969554244E-3</v>
      </c>
      <c r="V2494" s="58">
        <f t="shared" ref="V2494:V2557" si="1134">$E$20-N2494</f>
        <v>3.8962676613434971E-4</v>
      </c>
      <c r="W2494" s="50">
        <f t="shared" ref="W2494:W2557" si="1135">M2494/$E$14</f>
        <v>168.50056871536387</v>
      </c>
      <c r="X2494" s="50">
        <f t="shared" ref="X2494:X2557" si="1136">D2494/(1+(($E$22-1)/2)*$E$17^2)^($E$22/($E$22-1))</f>
        <v>101189.98084452283</v>
      </c>
      <c r="Y2494" s="50">
        <f t="shared" ref="Y2494:Y2557" si="1137">IF(D2494/(1+(($E$22-1)/2)*$E$17^2)^($E$22/($E$22-1))&lt;$E$6,$E$6,D2494/(1+(($E$22-1)/2)*$E$17^2)^($E$22/($E$22-1)))</f>
        <v>101325</v>
      </c>
      <c r="Z2494" s="50">
        <f t="shared" ref="Z2494:Z2557" si="1138">(((2*$E$22^2)/($E$22-1))*((2/($E$22+1))^(($E$22+1)/($E$22-1)))*((1-(X2494/D2494)^(($E$22-1)/$E$22))))^(0.5)+(((X2494-$E$6)/(D2494))*($E$15/$E$14))</f>
        <v>1.577742027238183</v>
      </c>
      <c r="AA2494" s="50">
        <f t="shared" ref="AA2494:AA2557" si="1139">Z2494*$E$16</f>
        <v>1.3410807231524555</v>
      </c>
      <c r="AB2494" s="50">
        <f t="shared" ref="AB2494:AB2557" si="1140">IF(AA2494*D2494*$E$14&gt;0,AA2494*D2494*$E$14,0)</f>
        <v>663.07861783149406</v>
      </c>
      <c r="AC2494" s="7">
        <f t="shared" ref="AC2494:AC2557" si="1141">((AB2493+AB2494)/(2))*C2494</f>
        <v>0.26368982509311606</v>
      </c>
    </row>
    <row r="2495" spans="2:29">
      <c r="B2495" s="7">
        <f t="shared" si="1114"/>
        <v>0.97940077944262571</v>
      </c>
      <c r="C2495" s="7">
        <f t="shared" si="1115"/>
        <v>3.9764546465392847E-4</v>
      </c>
      <c r="D2495" s="58">
        <f t="shared" si="1116"/>
        <v>3442331.4910159307</v>
      </c>
      <c r="E2495" s="7">
        <f t="shared" si="1117"/>
        <v>499.26799320352131</v>
      </c>
      <c r="F2495" s="7">
        <f t="shared" si="1118"/>
        <v>3341006.4910159307</v>
      </c>
      <c r="G2495" s="57">
        <f t="shared" si="1119"/>
        <v>1.2258125544430159E-2</v>
      </c>
      <c r="H2495" s="61">
        <f t="shared" si="1120"/>
        <v>2.048232180896396E-2</v>
      </c>
      <c r="I2495" s="7">
        <f t="shared" si="1121"/>
        <v>5.7035356382072043E-2</v>
      </c>
      <c r="J2495" s="58">
        <f t="shared" si="1122"/>
        <v>3.6276408093516337E-4</v>
      </c>
      <c r="K2495" s="7">
        <f t="shared" si="1123"/>
        <v>7.3401208986140186E-3</v>
      </c>
      <c r="L2495" s="7">
        <f t="shared" si="1124"/>
        <v>8.0656490604843461E-3</v>
      </c>
      <c r="M2495" s="58">
        <f t="shared" si="1125"/>
        <v>2.4196947181453037E-2</v>
      </c>
      <c r="N2495" s="58">
        <f t="shared" si="1126"/>
        <v>6.2071135916255609E-5</v>
      </c>
      <c r="O2495" s="59">
        <f t="shared" si="1127"/>
        <v>0.11025385517124903</v>
      </c>
      <c r="P2495" s="58">
        <f t="shared" si="1128"/>
        <v>2.0951905415758643E-4</v>
      </c>
      <c r="Q2495" s="58">
        <f t="shared" si="1129"/>
        <v>0.52689914202826682</v>
      </c>
      <c r="R2495" s="58">
        <f t="shared" si="1130"/>
        <v>0.52518692640657849</v>
      </c>
      <c r="S2495" s="60">
        <f t="shared" si="1131"/>
        <v>1.7122156216883289E-3</v>
      </c>
      <c r="T2495" s="58">
        <f t="shared" si="1132"/>
        <v>2.0883819938111243E-4</v>
      </c>
      <c r="U2495" s="58">
        <f t="shared" si="1133"/>
        <v>3.9850540517318983E-3</v>
      </c>
      <c r="V2495" s="58">
        <f t="shared" si="1134"/>
        <v>3.8974472197061017E-4</v>
      </c>
      <c r="W2495" s="50">
        <f t="shared" si="1135"/>
        <v>168.48465111822273</v>
      </c>
      <c r="X2495" s="50">
        <f t="shared" si="1136"/>
        <v>101176.65882269382</v>
      </c>
      <c r="Y2495" s="50">
        <f t="shared" si="1137"/>
        <v>101325</v>
      </c>
      <c r="Z2495" s="50">
        <f t="shared" si="1138"/>
        <v>1.5777146706025988</v>
      </c>
      <c r="AA2495" s="50">
        <f t="shared" si="1139"/>
        <v>1.3410574700122089</v>
      </c>
      <c r="AB2495" s="50">
        <f t="shared" si="1140"/>
        <v>662.97982549035532</v>
      </c>
      <c r="AC2495" s="7">
        <f t="shared" si="1141"/>
        <v>0.26365056292649092</v>
      </c>
    </row>
    <row r="2496" spans="2:29">
      <c r="B2496" s="7">
        <f t="shared" si="1114"/>
        <v>0.97979842490727964</v>
      </c>
      <c r="C2496" s="7">
        <f t="shared" si="1115"/>
        <v>3.9764546465392847E-4</v>
      </c>
      <c r="D2496" s="58">
        <f t="shared" si="1116"/>
        <v>3441877.7249278822</v>
      </c>
      <c r="E2496" s="7">
        <f t="shared" si="1117"/>
        <v>499.20217999385363</v>
      </c>
      <c r="F2496" s="7">
        <f t="shared" si="1118"/>
        <v>3340552.7249278822</v>
      </c>
      <c r="G2496" s="57">
        <f t="shared" si="1119"/>
        <v>1.225761006233116E-2</v>
      </c>
      <c r="H2496" s="61">
        <f t="shared" si="1120"/>
        <v>2.048719619699186E-2</v>
      </c>
      <c r="I2496" s="7">
        <f t="shared" si="1121"/>
        <v>5.7025607606016243E-2</v>
      </c>
      <c r="J2496" s="58">
        <f t="shared" si="1122"/>
        <v>3.6213670070996427E-4</v>
      </c>
      <c r="K2496" s="7">
        <f t="shared" si="1123"/>
        <v>7.340612792670587E-3</v>
      </c>
      <c r="L2496" s="7">
        <f t="shared" si="1124"/>
        <v>8.0648861940905148E-3</v>
      </c>
      <c r="M2496" s="58">
        <f t="shared" si="1125"/>
        <v>2.4194658582271544E-2</v>
      </c>
      <c r="N2496" s="58">
        <f t="shared" si="1126"/>
        <v>6.1953196183271296E-5</v>
      </c>
      <c r="O2496" s="59">
        <f t="shared" si="1127"/>
        <v>0.11004436472053564</v>
      </c>
      <c r="P2496" s="58">
        <f t="shared" si="1128"/>
        <v>2.094904507133899E-4</v>
      </c>
      <c r="Q2496" s="58">
        <f t="shared" si="1129"/>
        <v>0.52682721000152688</v>
      </c>
      <c r="R2496" s="58">
        <f t="shared" si="1130"/>
        <v>0.52511769657856466</v>
      </c>
      <c r="S2496" s="60">
        <f t="shared" si="1131"/>
        <v>1.7095134229622166E-3</v>
      </c>
      <c r="T2496" s="58">
        <f t="shared" si="1132"/>
        <v>2.0881067045398397E-4</v>
      </c>
      <c r="U2496" s="58">
        <f t="shared" si="1133"/>
        <v>3.985733831991304E-3</v>
      </c>
      <c r="V2496" s="58">
        <f t="shared" si="1134"/>
        <v>3.8986266170359447E-4</v>
      </c>
      <c r="W2496" s="50">
        <f t="shared" si="1135"/>
        <v>168.4687154784186</v>
      </c>
      <c r="X2496" s="50">
        <f t="shared" si="1136"/>
        <v>101163.32177575467</v>
      </c>
      <c r="Y2496" s="50">
        <f t="shared" si="1137"/>
        <v>101325</v>
      </c>
      <c r="Z2496" s="50">
        <f t="shared" si="1138"/>
        <v>1.5776872758958156</v>
      </c>
      <c r="AA2496" s="50">
        <f t="shared" si="1139"/>
        <v>1.3410341845114433</v>
      </c>
      <c r="AB2496" s="50">
        <f t="shared" si="1140"/>
        <v>662.8809217272551</v>
      </c>
      <c r="AC2496" s="7">
        <f t="shared" si="1141"/>
        <v>0.26361125644687577</v>
      </c>
    </row>
    <row r="2497" spans="2:29">
      <c r="B2497" s="7">
        <f t="shared" si="1114"/>
        <v>0.98019607037193357</v>
      </c>
      <c r="C2497" s="7">
        <f t="shared" si="1115"/>
        <v>3.9764546465392847E-4</v>
      </c>
      <c r="D2497" s="58">
        <f t="shared" si="1116"/>
        <v>3441423.4477924127</v>
      </c>
      <c r="E2497" s="7">
        <f t="shared" si="1117"/>
        <v>499.13629266302104</v>
      </c>
      <c r="F2497" s="7">
        <f t="shared" si="1118"/>
        <v>3340098.4477924127</v>
      </c>
      <c r="G2497" s="57">
        <f t="shared" si="1119"/>
        <v>1.2257093953317266E-2</v>
      </c>
      <c r="H2497" s="61">
        <f t="shared" si="1120"/>
        <v>2.0492070380040642E-2</v>
      </c>
      <c r="I2497" s="7">
        <f t="shared" si="1121"/>
        <v>5.7015859239918677E-2</v>
      </c>
      <c r="J2497" s="58">
        <f t="shared" si="1122"/>
        <v>3.6150919759061101E-4</v>
      </c>
      <c r="K2497" s="7">
        <f t="shared" si="1123"/>
        <v>7.3411040689342006E-3</v>
      </c>
      <c r="L2497" s="7">
        <f t="shared" si="1124"/>
        <v>8.0641224641154231E-3</v>
      </c>
      <c r="M2497" s="58">
        <f t="shared" si="1125"/>
        <v>2.4192367392346269E-2</v>
      </c>
      <c r="N2497" s="58">
        <f t="shared" si="1126"/>
        <v>6.1835272571286688E-5</v>
      </c>
      <c r="O2497" s="59">
        <f t="shared" si="1127"/>
        <v>0.10983490290474798</v>
      </c>
      <c r="P2497" s="58">
        <f t="shared" si="1128"/>
        <v>2.0946181578765377E-4</v>
      </c>
      <c r="Q2497" s="58">
        <f t="shared" si="1129"/>
        <v>0.52675519880491717</v>
      </c>
      <c r="R2497" s="58">
        <f t="shared" si="1130"/>
        <v>0.52504838878146931</v>
      </c>
      <c r="S2497" s="60">
        <f t="shared" si="1131"/>
        <v>1.7068100234478578E-3</v>
      </c>
      <c r="T2497" s="58">
        <f t="shared" si="1132"/>
        <v>2.0878311052280384E-4</v>
      </c>
      <c r="U2497" s="58">
        <f t="shared" si="1133"/>
        <v>3.9864125372561536E-3</v>
      </c>
      <c r="V2497" s="58">
        <f t="shared" si="1134"/>
        <v>3.8998058531557905E-4</v>
      </c>
      <c r="W2497" s="50">
        <f t="shared" si="1135"/>
        <v>168.45276179912548</v>
      </c>
      <c r="X2497" s="50">
        <f t="shared" si="1136"/>
        <v>101149.96970816143</v>
      </c>
      <c r="Y2497" s="50">
        <f t="shared" si="1137"/>
        <v>101325</v>
      </c>
      <c r="Z2497" s="50">
        <f t="shared" si="1138"/>
        <v>1.5776598430997217</v>
      </c>
      <c r="AA2497" s="50">
        <f t="shared" si="1139"/>
        <v>1.3410108666347635</v>
      </c>
      <c r="AB2497" s="50">
        <f t="shared" si="1140"/>
        <v>662.78190657523771</v>
      </c>
      <c r="AC2497" s="7">
        <f t="shared" si="1141"/>
        <v>0.26357190566739291</v>
      </c>
    </row>
    <row r="2498" spans="2:29">
      <c r="B2498" s="7">
        <f t="shared" si="1114"/>
        <v>0.9805937158365875</v>
      </c>
      <c r="C2498" s="7">
        <f t="shared" si="1115"/>
        <v>3.9764546465392847E-4</v>
      </c>
      <c r="D2498" s="58">
        <f t="shared" si="1116"/>
        <v>3440968.6597611359</v>
      </c>
      <c r="E2498" s="7">
        <f t="shared" si="1117"/>
        <v>499.07033123301318</v>
      </c>
      <c r="F2498" s="7">
        <f t="shared" si="1118"/>
        <v>3339643.6597611359</v>
      </c>
      <c r="G2498" s="57">
        <f t="shared" si="1119"/>
        <v>1.2256577217393885E-2</v>
      </c>
      <c r="H2498" s="61">
        <f t="shared" si="1120"/>
        <v>2.0496944357861015E-2</v>
      </c>
      <c r="I2498" s="7">
        <f t="shared" si="1121"/>
        <v>5.7006111284277933E-2</v>
      </c>
      <c r="J2498" s="58">
        <f t="shared" si="1122"/>
        <v>3.6088157162804152E-4</v>
      </c>
      <c r="K2498" s="7">
        <f t="shared" si="1123"/>
        <v>7.3415947274551151E-3</v>
      </c>
      <c r="L2498" s="7">
        <f t="shared" si="1124"/>
        <v>8.0633578707111978E-3</v>
      </c>
      <c r="M2498" s="58">
        <f t="shared" si="1125"/>
        <v>2.4190073612133593E-2</v>
      </c>
      <c r="N2498" s="58">
        <f t="shared" si="1126"/>
        <v>6.1717365098019761E-5</v>
      </c>
      <c r="O2498" s="59">
        <f t="shared" si="1127"/>
        <v>0.1096254697553576</v>
      </c>
      <c r="P2498" s="58">
        <f t="shared" si="1128"/>
        <v>2.0943314939038393E-4</v>
      </c>
      <c r="Q2498" s="58">
        <f t="shared" si="1129"/>
        <v>0.52668310846360078</v>
      </c>
      <c r="R2498" s="58">
        <f t="shared" si="1130"/>
        <v>0.52497900303842404</v>
      </c>
      <c r="S2498" s="60">
        <f t="shared" si="1131"/>
        <v>1.7041054251767385E-3</v>
      </c>
      <c r="T2498" s="58">
        <f t="shared" si="1132"/>
        <v>2.0875551959677026E-4</v>
      </c>
      <c r="U2498" s="58">
        <f t="shared" si="1133"/>
        <v>3.9870901670497668E-3</v>
      </c>
      <c r="V2498" s="58">
        <f t="shared" si="1134"/>
        <v>3.9009849278884599E-4</v>
      </c>
      <c r="W2498" s="50">
        <f t="shared" si="1135"/>
        <v>168.43679008352117</v>
      </c>
      <c r="X2498" s="50">
        <f t="shared" si="1136"/>
        <v>101136.60262437034</v>
      </c>
      <c r="Y2498" s="50">
        <f t="shared" si="1137"/>
        <v>101325</v>
      </c>
      <c r="Z2498" s="50">
        <f t="shared" si="1138"/>
        <v>1.5776323721961685</v>
      </c>
      <c r="AA2498" s="50">
        <f t="shared" si="1139"/>
        <v>1.3409875163667431</v>
      </c>
      <c r="AB2498" s="50">
        <f t="shared" si="1140"/>
        <v>662.68278006734965</v>
      </c>
      <c r="AC2498" s="7">
        <f t="shared" si="1141"/>
        <v>0.26353251060118266</v>
      </c>
    </row>
    <row r="2499" spans="2:29">
      <c r="B2499" s="7">
        <f t="shared" si="1114"/>
        <v>0.98099136130124143</v>
      </c>
      <c r="C2499" s="7">
        <f t="shared" si="1115"/>
        <v>3.9764546465392847E-4</v>
      </c>
      <c r="D2499" s="58">
        <f t="shared" si="1116"/>
        <v>3440513.360985917</v>
      </c>
      <c r="E2499" s="7">
        <f t="shared" si="1117"/>
        <v>499.0042957258562</v>
      </c>
      <c r="F2499" s="7">
        <f t="shared" si="1118"/>
        <v>3339188.360985917</v>
      </c>
      <c r="G2499" s="57">
        <f t="shared" si="1119"/>
        <v>1.2256059854566534E-2</v>
      </c>
      <c r="H2499" s="61">
        <f t="shared" si="1120"/>
        <v>2.0501818130203693E-2</v>
      </c>
      <c r="I2499" s="7">
        <f t="shared" si="1121"/>
        <v>5.6996363739592576E-2</v>
      </c>
      <c r="J2499" s="58">
        <f t="shared" si="1122"/>
        <v>3.6025382287322279E-4</v>
      </c>
      <c r="K2499" s="7">
        <f t="shared" si="1123"/>
        <v>7.3420847682836975E-3</v>
      </c>
      <c r="L2499" s="7">
        <f t="shared" si="1124"/>
        <v>8.0625924140301439E-3</v>
      </c>
      <c r="M2499" s="58">
        <f t="shared" si="1125"/>
        <v>2.4187777242090432E-2</v>
      </c>
      <c r="N2499" s="58">
        <f t="shared" si="1126"/>
        <v>6.1599473781182883E-5</v>
      </c>
      <c r="O2499" s="59">
        <f t="shared" si="1127"/>
        <v>0.1094160653038261</v>
      </c>
      <c r="P2499" s="58">
        <f t="shared" si="1128"/>
        <v>2.09404451531503E-4</v>
      </c>
      <c r="Q2499" s="58">
        <f t="shared" si="1129"/>
        <v>0.52661093900253098</v>
      </c>
      <c r="R2499" s="58">
        <f t="shared" si="1130"/>
        <v>0.52490953937259799</v>
      </c>
      <c r="S2499" s="60">
        <f t="shared" si="1131"/>
        <v>1.701399629932987E-3</v>
      </c>
      <c r="T2499" s="58">
        <f t="shared" si="1132"/>
        <v>2.0872789768509628E-4</v>
      </c>
      <c r="U2499" s="58">
        <f t="shared" si="1133"/>
        <v>3.9877667208961737E-3</v>
      </c>
      <c r="V2499" s="58">
        <f t="shared" si="1134"/>
        <v>3.9021638410568289E-4</v>
      </c>
      <c r="W2499" s="50">
        <f t="shared" si="1135"/>
        <v>168.4208003347872</v>
      </c>
      <c r="X2499" s="50">
        <f t="shared" si="1136"/>
        <v>101123.22052884499</v>
      </c>
      <c r="Y2499" s="50">
        <f t="shared" si="1137"/>
        <v>101325</v>
      </c>
      <c r="Z2499" s="50">
        <f t="shared" si="1138"/>
        <v>1.577604863166983</v>
      </c>
      <c r="AA2499" s="50">
        <f t="shared" si="1139"/>
        <v>1.3409641336919356</v>
      </c>
      <c r="AB2499" s="50">
        <f t="shared" si="1140"/>
        <v>662.58354223669153</v>
      </c>
      <c r="AC2499" s="7">
        <f t="shared" si="1141"/>
        <v>0.26349307126139671</v>
      </c>
    </row>
    <row r="2500" spans="2:29">
      <c r="B2500" s="7">
        <f t="shared" si="1114"/>
        <v>0.98138900676589536</v>
      </c>
      <c r="C2500" s="7">
        <f t="shared" si="1115"/>
        <v>3.9764546465392847E-4</v>
      </c>
      <c r="D2500" s="58">
        <f t="shared" si="1116"/>
        <v>3440057.5516187963</v>
      </c>
      <c r="E2500" s="7">
        <f t="shared" si="1117"/>
        <v>498.93818616360176</v>
      </c>
      <c r="F2500" s="7">
        <f t="shared" si="1118"/>
        <v>3338732.5516187963</v>
      </c>
      <c r="G2500" s="57">
        <f t="shared" si="1119"/>
        <v>1.2255541864840729E-2</v>
      </c>
      <c r="H2500" s="61">
        <f t="shared" si="1120"/>
        <v>2.0506691696819387E-2</v>
      </c>
      <c r="I2500" s="7">
        <f t="shared" si="1121"/>
        <v>5.6986616606361187E-2</v>
      </c>
      <c r="J2500" s="58">
        <f t="shared" si="1122"/>
        <v>3.5962595137715205E-4</v>
      </c>
      <c r="K2500" s="7">
        <f t="shared" si="1123"/>
        <v>7.342574191470436E-3</v>
      </c>
      <c r="L2500" s="7">
        <f t="shared" si="1124"/>
        <v>8.0618260942247402E-3</v>
      </c>
      <c r="M2500" s="58">
        <f t="shared" si="1125"/>
        <v>2.4185478282674221E-2</v>
      </c>
      <c r="N2500" s="58">
        <f t="shared" si="1126"/>
        <v>6.1481598638482958E-5</v>
      </c>
      <c r="O2500" s="59">
        <f t="shared" si="1127"/>
        <v>0.10920668958160536</v>
      </c>
      <c r="P2500" s="58">
        <f t="shared" si="1128"/>
        <v>2.093757222207393E-4</v>
      </c>
      <c r="Q2500" s="58">
        <f t="shared" si="1129"/>
        <v>0.52653869044617263</v>
      </c>
      <c r="R2500" s="58">
        <f t="shared" si="1130"/>
        <v>0.52483999780718804</v>
      </c>
      <c r="S2500" s="60">
        <f t="shared" si="1131"/>
        <v>1.6986926389845891E-3</v>
      </c>
      <c r="T2500" s="58">
        <f t="shared" si="1132"/>
        <v>2.0870024479700608E-4</v>
      </c>
      <c r="U2500" s="58">
        <f t="shared" si="1133"/>
        <v>3.9884421983199065E-3</v>
      </c>
      <c r="V2500" s="58">
        <f t="shared" si="1134"/>
        <v>3.9033425924838279E-4</v>
      </c>
      <c r="W2500" s="50">
        <f t="shared" si="1135"/>
        <v>168.40479255610876</v>
      </c>
      <c r="X2500" s="50">
        <f t="shared" si="1136"/>
        <v>101109.82342605412</v>
      </c>
      <c r="Y2500" s="50">
        <f t="shared" si="1137"/>
        <v>101325</v>
      </c>
      <c r="Z2500" s="50">
        <f t="shared" si="1138"/>
        <v>1.5775773159939643</v>
      </c>
      <c r="AA2500" s="50">
        <f t="shared" si="1139"/>
        <v>1.3409407185948696</v>
      </c>
      <c r="AB2500" s="50">
        <f t="shared" si="1140"/>
        <v>662.48419311640248</v>
      </c>
      <c r="AC2500" s="7">
        <f t="shared" si="1141"/>
        <v>0.26345358766120491</v>
      </c>
    </row>
    <row r="2501" spans="2:29">
      <c r="B2501" s="7">
        <f t="shared" si="1114"/>
        <v>0.98178665223054928</v>
      </c>
      <c r="C2501" s="7">
        <f t="shared" si="1115"/>
        <v>3.9764546465392847E-4</v>
      </c>
      <c r="D2501" s="58">
        <f t="shared" si="1116"/>
        <v>3439601.2318118028</v>
      </c>
      <c r="E2501" s="7">
        <f t="shared" si="1117"/>
        <v>498.87200256829982</v>
      </c>
      <c r="F2501" s="7">
        <f t="shared" si="1118"/>
        <v>3338276.2318118028</v>
      </c>
      <c r="G2501" s="57">
        <f t="shared" si="1119"/>
        <v>1.2255023248221789E-2</v>
      </c>
      <c r="H2501" s="61">
        <f t="shared" si="1120"/>
        <v>2.0511565057458818E-2</v>
      </c>
      <c r="I2501" s="7">
        <f t="shared" si="1121"/>
        <v>5.6976869885082326E-2</v>
      </c>
      <c r="J2501" s="58">
        <f t="shared" si="1122"/>
        <v>3.5899795719085479E-4</v>
      </c>
      <c r="K2501" s="7">
        <f t="shared" si="1123"/>
        <v>7.3430629970659403E-3</v>
      </c>
      <c r="L2501" s="7">
        <f t="shared" si="1124"/>
        <v>8.0610589114476494E-3</v>
      </c>
      <c r="M2501" s="58">
        <f t="shared" si="1125"/>
        <v>2.4183176734342948E-2</v>
      </c>
      <c r="N2501" s="58">
        <f t="shared" si="1126"/>
        <v>6.1363739687621065E-5</v>
      </c>
      <c r="O2501" s="59">
        <f t="shared" si="1127"/>
        <v>0.10899734262013691</v>
      </c>
      <c r="P2501" s="58">
        <f t="shared" si="1128"/>
        <v>2.0934696146844567E-4</v>
      </c>
      <c r="Q2501" s="58">
        <f t="shared" si="1129"/>
        <v>0.52646636282056103</v>
      </c>
      <c r="R2501" s="58">
        <f t="shared" si="1130"/>
        <v>0.52477037836538853</v>
      </c>
      <c r="S2501" s="60">
        <f t="shared" si="1131"/>
        <v>1.6959844551724945E-3</v>
      </c>
      <c r="T2501" s="58">
        <f t="shared" si="1132"/>
        <v>2.0867256094172278E-4</v>
      </c>
      <c r="U2501" s="58">
        <f t="shared" si="1133"/>
        <v>3.9891165988466294E-3</v>
      </c>
      <c r="V2501" s="58">
        <f t="shared" si="1134"/>
        <v>3.9045211819924467E-4</v>
      </c>
      <c r="W2501" s="50">
        <f t="shared" si="1135"/>
        <v>168.38876675067476</v>
      </c>
      <c r="X2501" s="50">
        <f t="shared" si="1136"/>
        <v>101096.41132046618</v>
      </c>
      <c r="Y2501" s="50">
        <f t="shared" si="1137"/>
        <v>101325</v>
      </c>
      <c r="Z2501" s="50">
        <f t="shared" si="1138"/>
        <v>1.5775497306588722</v>
      </c>
      <c r="AA2501" s="50">
        <f t="shared" si="1139"/>
        <v>1.3409172710600412</v>
      </c>
      <c r="AB2501" s="50">
        <f t="shared" si="1140"/>
        <v>662.38473273961893</v>
      </c>
      <c r="AC2501" s="7">
        <f t="shared" si="1141"/>
        <v>0.26341405981378435</v>
      </c>
    </row>
    <row r="2502" spans="2:29">
      <c r="B2502" s="7">
        <f t="shared" si="1114"/>
        <v>0.98218429769520321</v>
      </c>
      <c r="C2502" s="7">
        <f t="shared" si="1115"/>
        <v>3.9764546465392847E-4</v>
      </c>
      <c r="D2502" s="58">
        <f t="shared" si="1116"/>
        <v>3439144.401717498</v>
      </c>
      <c r="E2502" s="7">
        <f t="shared" si="1117"/>
        <v>498.80574496207743</v>
      </c>
      <c r="F2502" s="7">
        <f t="shared" si="1118"/>
        <v>3337819.401717498</v>
      </c>
      <c r="G2502" s="57">
        <f t="shared" si="1119"/>
        <v>1.225450400471546E-2</v>
      </c>
      <c r="H2502" s="61">
        <f t="shared" si="1120"/>
        <v>2.0516438211872701E-2</v>
      </c>
      <c r="I2502" s="7">
        <f t="shared" si="1121"/>
        <v>5.6967123576254559E-2</v>
      </c>
      <c r="J2502" s="58">
        <f t="shared" si="1122"/>
        <v>3.5836984036538702E-4</v>
      </c>
      <c r="K2502" s="7">
        <f t="shared" si="1123"/>
        <v>7.3435511851209362E-3</v>
      </c>
      <c r="L2502" s="7">
        <f t="shared" si="1124"/>
        <v>8.060290865851711E-3</v>
      </c>
      <c r="M2502" s="58">
        <f t="shared" si="1125"/>
        <v>2.4180872597555133E-2</v>
      </c>
      <c r="N2502" s="58">
        <f t="shared" si="1126"/>
        <v>6.1245896946292861E-5</v>
      </c>
      <c r="O2502" s="59">
        <f t="shared" si="1127"/>
        <v>0.1087880244508527</v>
      </c>
      <c r="P2502" s="58">
        <f t="shared" si="1128"/>
        <v>2.0931816928421165E-4</v>
      </c>
      <c r="Q2502" s="58">
        <f t="shared" si="1129"/>
        <v>0.52639395614981199</v>
      </c>
      <c r="R2502" s="58">
        <f t="shared" si="1130"/>
        <v>0.52470068107047541</v>
      </c>
      <c r="S2502" s="60">
        <f t="shared" si="1131"/>
        <v>1.6932750793365869E-3</v>
      </c>
      <c r="T2502" s="58">
        <f t="shared" si="1132"/>
        <v>2.0864484612850192E-4</v>
      </c>
      <c r="U2502" s="58">
        <f t="shared" si="1133"/>
        <v>3.9897899220023396E-3</v>
      </c>
      <c r="V2502" s="58">
        <f t="shared" si="1134"/>
        <v>3.9056996094057289E-4</v>
      </c>
      <c r="W2502" s="50">
        <f t="shared" si="1135"/>
        <v>168.37272292167796</v>
      </c>
      <c r="X2502" s="50">
        <f t="shared" si="1136"/>
        <v>101082.98421656522</v>
      </c>
      <c r="Y2502" s="50">
        <f t="shared" si="1137"/>
        <v>101325</v>
      </c>
      <c r="Z2502" s="50">
        <f t="shared" si="1138"/>
        <v>1.5775221071434595</v>
      </c>
      <c r="AA2502" s="50">
        <f t="shared" si="1139"/>
        <v>1.3408937910719405</v>
      </c>
      <c r="AB2502" s="50">
        <f t="shared" si="1140"/>
        <v>662.28516113959347</v>
      </c>
      <c r="AC2502" s="7">
        <f t="shared" si="1141"/>
        <v>0.26337448773233474</v>
      </c>
    </row>
    <row r="2503" spans="2:29">
      <c r="B2503" s="7">
        <f t="shared" si="1114"/>
        <v>0.98258194315985714</v>
      </c>
      <c r="C2503" s="7">
        <f t="shared" si="1115"/>
        <v>3.9764546465392847E-4</v>
      </c>
      <c r="D2503" s="58">
        <f t="shared" si="1116"/>
        <v>3438687.061488288</v>
      </c>
      <c r="E2503" s="7">
        <f t="shared" si="1117"/>
        <v>498.73941336703933</v>
      </c>
      <c r="F2503" s="7">
        <f t="shared" si="1118"/>
        <v>3337362.061488288</v>
      </c>
      <c r="G2503" s="57">
        <f t="shared" si="1119"/>
        <v>1.225398413432712E-2</v>
      </c>
      <c r="H2503" s="61">
        <f t="shared" si="1120"/>
        <v>2.0521311159811761E-2</v>
      </c>
      <c r="I2503" s="7">
        <f t="shared" si="1121"/>
        <v>5.6957377680376439E-2</v>
      </c>
      <c r="J2503" s="58">
        <f t="shared" si="1122"/>
        <v>3.577416009518334E-4</v>
      </c>
      <c r="K2503" s="7">
        <f t="shared" si="1123"/>
        <v>7.344038755686272E-3</v>
      </c>
      <c r="L2503" s="7">
        <f t="shared" si="1124"/>
        <v>8.0595219575899379E-3</v>
      </c>
      <c r="M2503" s="58">
        <f t="shared" si="1125"/>
        <v>2.4178565872769814E-2</v>
      </c>
      <c r="N2503" s="58">
        <f t="shared" si="1126"/>
        <v>6.1128070432188268E-5</v>
      </c>
      <c r="O2503" s="59">
        <f t="shared" si="1127"/>
        <v>0.10857873510517441</v>
      </c>
      <c r="P2503" s="58">
        <f t="shared" si="1128"/>
        <v>2.0928934567829294E-4</v>
      </c>
      <c r="Q2503" s="58">
        <f t="shared" si="1129"/>
        <v>0.52632147045971667</v>
      </c>
      <c r="R2503" s="58">
        <f t="shared" si="1130"/>
        <v>0.52463090594570105</v>
      </c>
      <c r="S2503" s="60">
        <f t="shared" si="1131"/>
        <v>1.6905645140156134E-3</v>
      </c>
      <c r="T2503" s="58">
        <f t="shared" si="1132"/>
        <v>2.0861710036658974E-4</v>
      </c>
      <c r="U2503" s="58">
        <f t="shared" si="1133"/>
        <v>3.990462167314043E-3</v>
      </c>
      <c r="V2503" s="58">
        <f t="shared" si="1134"/>
        <v>3.906877874546775E-4</v>
      </c>
      <c r="W2503" s="50">
        <f t="shared" si="1135"/>
        <v>168.35666107231467</v>
      </c>
      <c r="X2503" s="50">
        <f t="shared" si="1136"/>
        <v>101069.54211883075</v>
      </c>
      <c r="Y2503" s="50">
        <f t="shared" si="1137"/>
        <v>101325</v>
      </c>
      <c r="Z2503" s="50">
        <f t="shared" si="1138"/>
        <v>1.5774944454294313</v>
      </c>
      <c r="AA2503" s="50">
        <f t="shared" si="1139"/>
        <v>1.3408702786150166</v>
      </c>
      <c r="AB2503" s="50">
        <f t="shared" si="1140"/>
        <v>662.18547834954506</v>
      </c>
      <c r="AC2503" s="7">
        <f t="shared" si="1141"/>
        <v>0.26333487143007217</v>
      </c>
    </row>
    <row r="2504" spans="2:29">
      <c r="B2504" s="7">
        <f t="shared" si="1114"/>
        <v>0.98297958862451107</v>
      </c>
      <c r="C2504" s="7">
        <f t="shared" si="1115"/>
        <v>3.9764546465392847E-4</v>
      </c>
      <c r="D2504" s="58">
        <f t="shared" si="1116"/>
        <v>3438229.2112770048</v>
      </c>
      <c r="E2504" s="7">
        <f t="shared" si="1117"/>
        <v>498.67300780535197</v>
      </c>
      <c r="F2504" s="7">
        <f t="shared" si="1118"/>
        <v>3336904.2112770048</v>
      </c>
      <c r="G2504" s="57">
        <f t="shared" si="1119"/>
        <v>1.225346363706243E-2</v>
      </c>
      <c r="H2504" s="61">
        <f t="shared" si="1120"/>
        <v>2.0526183901026718E-2</v>
      </c>
      <c r="I2504" s="7">
        <f t="shared" si="1121"/>
        <v>5.6947632197946525E-2</v>
      </c>
      <c r="J2504" s="58">
        <f t="shared" si="1122"/>
        <v>3.5711323900130892E-4</v>
      </c>
      <c r="K2504" s="7">
        <f t="shared" si="1123"/>
        <v>7.3445257088129079E-3</v>
      </c>
      <c r="L2504" s="7">
        <f t="shared" si="1124"/>
        <v>8.0587521868155255E-3</v>
      </c>
      <c r="M2504" s="58">
        <f t="shared" si="1125"/>
        <v>2.4176256560446578E-2</v>
      </c>
      <c r="N2504" s="58">
        <f t="shared" si="1126"/>
        <v>6.1010260162991743E-5</v>
      </c>
      <c r="O2504" s="59">
        <f t="shared" si="1127"/>
        <v>0.10836947461451409</v>
      </c>
      <c r="P2504" s="58">
        <f t="shared" si="1128"/>
        <v>2.0926049066032071E-4</v>
      </c>
      <c r="Q2504" s="58">
        <f t="shared" si="1129"/>
        <v>0.52624890577449557</v>
      </c>
      <c r="R2504" s="58">
        <f t="shared" si="1130"/>
        <v>0.52456105301438216</v>
      </c>
      <c r="S2504" s="60">
        <f t="shared" si="1131"/>
        <v>1.6878527601134063E-3</v>
      </c>
      <c r="T2504" s="58">
        <f t="shared" si="1132"/>
        <v>2.08589323665258E-4</v>
      </c>
      <c r="U2504" s="58">
        <f t="shared" si="1133"/>
        <v>3.9911333343091056E-3</v>
      </c>
      <c r="V2504" s="58">
        <f t="shared" si="1134"/>
        <v>3.9080559772387401E-4</v>
      </c>
      <c r="W2504" s="50">
        <f t="shared" si="1135"/>
        <v>168.34058120578499</v>
      </c>
      <c r="X2504" s="50">
        <f t="shared" si="1136"/>
        <v>101056.0850317548</v>
      </c>
      <c r="Y2504" s="50">
        <f t="shared" si="1137"/>
        <v>101325</v>
      </c>
      <c r="Z2504" s="50">
        <f t="shared" si="1138"/>
        <v>1.5774667454984794</v>
      </c>
      <c r="AA2504" s="50">
        <f t="shared" si="1139"/>
        <v>1.3408467336737075</v>
      </c>
      <c r="AB2504" s="50">
        <f t="shared" si="1140"/>
        <v>662.08568440278509</v>
      </c>
      <c r="AC2504" s="7">
        <f t="shared" si="1141"/>
        <v>0.26329521092022423</v>
      </c>
    </row>
    <row r="2505" spans="2:29">
      <c r="B2505" s="7">
        <f t="shared" si="1114"/>
        <v>0.983377234089165</v>
      </c>
      <c r="C2505" s="7">
        <f t="shared" si="1115"/>
        <v>3.9764546465392847E-4</v>
      </c>
      <c r="D2505" s="58">
        <f t="shared" si="1116"/>
        <v>3437770.8512363485</v>
      </c>
      <c r="E2505" s="7">
        <f t="shared" si="1117"/>
        <v>498.60652829916251</v>
      </c>
      <c r="F2505" s="7">
        <f t="shared" si="1118"/>
        <v>3336445.8512363485</v>
      </c>
      <c r="G2505" s="57">
        <f t="shared" si="1119"/>
        <v>1.2252942512926735E-2</v>
      </c>
      <c r="H2505" s="61">
        <f t="shared" si="1120"/>
        <v>2.0531056435268299E-2</v>
      </c>
      <c r="I2505" s="7">
        <f t="shared" si="1121"/>
        <v>5.6937887129463363E-2</v>
      </c>
      <c r="J2505" s="58">
        <f t="shared" si="1122"/>
        <v>3.5648475456495708E-4</v>
      </c>
      <c r="K2505" s="7">
        <f t="shared" si="1123"/>
        <v>7.345012044551933E-3</v>
      </c>
      <c r="L2505" s="7">
        <f t="shared" si="1124"/>
        <v>8.0579815536818474E-3</v>
      </c>
      <c r="M2505" s="58">
        <f t="shared" si="1125"/>
        <v>2.4173944661045541E-2</v>
      </c>
      <c r="N2505" s="58">
        <f t="shared" si="1126"/>
        <v>6.089246615638192E-5</v>
      </c>
      <c r="O2505" s="59">
        <f t="shared" si="1127"/>
        <v>0.10816024301027338</v>
      </c>
      <c r="P2505" s="58">
        <f t="shared" si="1128"/>
        <v>2.0923160424070331E-4</v>
      </c>
      <c r="Q2505" s="58">
        <f t="shared" si="1129"/>
        <v>0.52617626212032353</v>
      </c>
      <c r="R2505" s="58">
        <f t="shared" si="1130"/>
        <v>0.52449112229981609</v>
      </c>
      <c r="S2505" s="60">
        <f t="shared" si="1131"/>
        <v>1.6851398205074419E-3</v>
      </c>
      <c r="T2505" s="58">
        <f t="shared" si="1132"/>
        <v>2.0856151603377079E-4</v>
      </c>
      <c r="U2505" s="58">
        <f t="shared" si="1133"/>
        <v>3.9918034225160381E-3</v>
      </c>
      <c r="V2505" s="58">
        <f t="shared" si="1134"/>
        <v>3.9092339173048382E-4</v>
      </c>
      <c r="W2505" s="50">
        <f t="shared" si="1135"/>
        <v>168.32448332529276</v>
      </c>
      <c r="X2505" s="50">
        <f t="shared" si="1136"/>
        <v>101042.61295982551</v>
      </c>
      <c r="Y2505" s="50">
        <f t="shared" si="1137"/>
        <v>101325</v>
      </c>
      <c r="Z2505" s="50">
        <f t="shared" si="1138"/>
        <v>1.5774390073322488</v>
      </c>
      <c r="AA2505" s="50">
        <f t="shared" si="1139"/>
        <v>1.3408231562324116</v>
      </c>
      <c r="AB2505" s="50">
        <f t="shared" si="1140"/>
        <v>661.98577933259639</v>
      </c>
      <c r="AC2505" s="7">
        <f t="shared" si="1141"/>
        <v>0.2632555062160315</v>
      </c>
    </row>
    <row r="2506" spans="2:29">
      <c r="B2506" s="7">
        <f t="shared" si="1114"/>
        <v>0.98377487955381893</v>
      </c>
      <c r="C2506" s="7">
        <f t="shared" si="1115"/>
        <v>3.9764546465392847E-4</v>
      </c>
      <c r="D2506" s="58">
        <f t="shared" si="1116"/>
        <v>3437311.981519558</v>
      </c>
      <c r="E2506" s="7">
        <f t="shared" si="1117"/>
        <v>498.53997487069643</v>
      </c>
      <c r="F2506" s="7">
        <f t="shared" si="1118"/>
        <v>3335986.981519558</v>
      </c>
      <c r="G2506" s="57">
        <f t="shared" si="1119"/>
        <v>1.2252420761925798E-2</v>
      </c>
      <c r="H2506" s="61">
        <f t="shared" si="1120"/>
        <v>2.0535928762287232E-2</v>
      </c>
      <c r="I2506" s="7">
        <f t="shared" si="1121"/>
        <v>5.6928142475425499E-2</v>
      </c>
      <c r="J2506" s="58">
        <f t="shared" si="1122"/>
        <v>3.5585614769395151E-4</v>
      </c>
      <c r="K2506" s="7">
        <f t="shared" si="1123"/>
        <v>7.3454977629545497E-3</v>
      </c>
      <c r="L2506" s="7">
        <f t="shared" si="1124"/>
        <v>8.0572100583424528E-3</v>
      </c>
      <c r="M2506" s="58">
        <f t="shared" si="1125"/>
        <v>2.417163017502736E-2</v>
      </c>
      <c r="N2506" s="58">
        <f t="shared" si="1126"/>
        <v>6.0774688430031986E-5</v>
      </c>
      <c r="O2506" s="59">
        <f t="shared" si="1127"/>
        <v>0.10795104032384431</v>
      </c>
      <c r="P2506" s="58">
        <f t="shared" si="1128"/>
        <v>2.0920268642907192E-4</v>
      </c>
      <c r="Q2506" s="58">
        <f t="shared" si="1129"/>
        <v>0.52610353952142108</v>
      </c>
      <c r="R2506" s="58">
        <f t="shared" si="1130"/>
        <v>0.52442111382538203</v>
      </c>
      <c r="S2506" s="60">
        <f t="shared" si="1131"/>
        <v>1.6824256960390471E-3</v>
      </c>
      <c r="T2506" s="58">
        <f t="shared" si="1132"/>
        <v>2.0853367748142475E-4</v>
      </c>
      <c r="U2506" s="58">
        <f t="shared" si="1133"/>
        <v>3.9924724314636855E-3</v>
      </c>
      <c r="V2506" s="58">
        <f t="shared" si="1134"/>
        <v>3.9104116945683378E-4</v>
      </c>
      <c r="W2506" s="50">
        <f t="shared" si="1135"/>
        <v>168.30836743404552</v>
      </c>
      <c r="X2506" s="50">
        <f t="shared" si="1136"/>
        <v>101029.12590754686</v>
      </c>
      <c r="Y2506" s="50">
        <f t="shared" si="1137"/>
        <v>101325</v>
      </c>
      <c r="Z2506" s="50">
        <f t="shared" si="1138"/>
        <v>1.5774112309123784</v>
      </c>
      <c r="AA2506" s="50">
        <f t="shared" si="1139"/>
        <v>1.3407995462755216</v>
      </c>
      <c r="AB2506" s="50">
        <f t="shared" si="1140"/>
        <v>661.88576317237903</v>
      </c>
      <c r="AC2506" s="7">
        <f t="shared" si="1141"/>
        <v>0.26321575733075198</v>
      </c>
    </row>
    <row r="2507" spans="2:29">
      <c r="B2507" s="7">
        <f t="shared" si="1114"/>
        <v>0.98417252501847285</v>
      </c>
      <c r="C2507" s="7">
        <f t="shared" si="1115"/>
        <v>3.9764546465392847E-4</v>
      </c>
      <c r="D2507" s="58">
        <f t="shared" si="1116"/>
        <v>3436852.6022797185</v>
      </c>
      <c r="E2507" s="7">
        <f t="shared" si="1117"/>
        <v>498.47334754215683</v>
      </c>
      <c r="F2507" s="7">
        <f t="shared" si="1118"/>
        <v>3335527.6022797185</v>
      </c>
      <c r="G2507" s="57">
        <f t="shared" si="1119"/>
        <v>1.2251898384065015E-2</v>
      </c>
      <c r="H2507" s="61">
        <f t="shared" si="1120"/>
        <v>2.0540800881834242E-2</v>
      </c>
      <c r="I2507" s="7">
        <f t="shared" si="1121"/>
        <v>5.6918398236331477E-2</v>
      </c>
      <c r="J2507" s="58">
        <f t="shared" si="1122"/>
        <v>3.552274184394953E-4</v>
      </c>
      <c r="K2507" s="7">
        <f t="shared" si="1123"/>
        <v>7.3459828640720795E-3</v>
      </c>
      <c r="L2507" s="7">
        <f t="shared" si="1124"/>
        <v>8.0564377009510694E-3</v>
      </c>
      <c r="M2507" s="58">
        <f t="shared" si="1125"/>
        <v>2.416931310285321E-2</v>
      </c>
      <c r="N2507" s="58">
        <f t="shared" si="1126"/>
        <v>6.065692700160947E-5</v>
      </c>
      <c r="O2507" s="59">
        <f t="shared" si="1127"/>
        <v>0.10774186658660882</v>
      </c>
      <c r="P2507" s="58">
        <f t="shared" si="1128"/>
        <v>2.0917373723548793E-4</v>
      </c>
      <c r="Q2507" s="58">
        <f t="shared" si="1129"/>
        <v>0.52603073800309075</v>
      </c>
      <c r="R2507" s="58">
        <f t="shared" si="1130"/>
        <v>0.52435102761443586</v>
      </c>
      <c r="S2507" s="60">
        <f t="shared" si="1131"/>
        <v>1.679710388654887E-3</v>
      </c>
      <c r="T2507" s="58">
        <f t="shared" si="1132"/>
        <v>2.0850580801750723E-4</v>
      </c>
      <c r="U2507" s="58">
        <f t="shared" si="1133"/>
        <v>3.993140360681666E-3</v>
      </c>
      <c r="V2507" s="58">
        <f t="shared" si="1134"/>
        <v>3.9115893088525631E-4</v>
      </c>
      <c r="W2507" s="50">
        <f t="shared" si="1135"/>
        <v>168.2922335352545</v>
      </c>
      <c r="X2507" s="50">
        <f t="shared" si="1136"/>
        <v>101015.6238794183</v>
      </c>
      <c r="Y2507" s="50">
        <f t="shared" si="1137"/>
        <v>101325</v>
      </c>
      <c r="Z2507" s="50">
        <f t="shared" si="1138"/>
        <v>1.5773834162204585</v>
      </c>
      <c r="AA2507" s="50">
        <f t="shared" si="1139"/>
        <v>1.3407759037873896</v>
      </c>
      <c r="AB2507" s="50">
        <f t="shared" si="1140"/>
        <v>661.78563595550031</v>
      </c>
      <c r="AC2507" s="7">
        <f t="shared" si="1141"/>
        <v>0.2631759642776606</v>
      </c>
    </row>
    <row r="2508" spans="2:29">
      <c r="B2508" s="7">
        <f t="shared" si="1114"/>
        <v>0.98457017048312678</v>
      </c>
      <c r="C2508" s="7">
        <f t="shared" si="1115"/>
        <v>3.9764546465392847E-4</v>
      </c>
      <c r="D2508" s="58">
        <f t="shared" si="1116"/>
        <v>3436392.7136701364</v>
      </c>
      <c r="E2508" s="7">
        <f t="shared" si="1117"/>
        <v>498.40664633577899</v>
      </c>
      <c r="F2508" s="7">
        <f t="shared" si="1118"/>
        <v>3335067.7136701364</v>
      </c>
      <c r="G2508" s="57">
        <f t="shared" si="1119"/>
        <v>1.225137537934985E-2</v>
      </c>
      <c r="H2508" s="61">
        <f t="shared" si="1120"/>
        <v>2.0545672793660066E-2</v>
      </c>
      <c r="I2508" s="7">
        <f t="shared" si="1121"/>
        <v>5.6908654412679831E-2</v>
      </c>
      <c r="J2508" s="58">
        <f t="shared" si="1122"/>
        <v>3.5459856685282029E-4</v>
      </c>
      <c r="K2508" s="7">
        <f t="shared" si="1123"/>
        <v>7.3464673479559641E-3</v>
      </c>
      <c r="L2508" s="7">
        <f t="shared" si="1124"/>
        <v>8.0556644816616053E-3</v>
      </c>
      <c r="M2508" s="58">
        <f t="shared" si="1125"/>
        <v>2.4166993444984818E-2</v>
      </c>
      <c r="N2508" s="58">
        <f t="shared" si="1126"/>
        <v>6.0539181888776086E-5</v>
      </c>
      <c r="O2508" s="59">
        <f t="shared" si="1127"/>
        <v>0.10753272182993852</v>
      </c>
      <c r="P2508" s="58">
        <f t="shared" si="1128"/>
        <v>2.0914475667030419E-4</v>
      </c>
      <c r="Q2508" s="58">
        <f t="shared" si="1129"/>
        <v>0.52595785759136782</v>
      </c>
      <c r="R2508" s="58">
        <f t="shared" si="1130"/>
        <v>0.52428086369036686</v>
      </c>
      <c r="S2508" s="60">
        <f t="shared" si="1131"/>
        <v>1.676993901000956E-3</v>
      </c>
      <c r="T2508" s="58">
        <f t="shared" si="1132"/>
        <v>2.0847790765131887E-4</v>
      </c>
      <c r="U2508" s="58">
        <f t="shared" si="1133"/>
        <v>3.9938072097006512E-3</v>
      </c>
      <c r="V2508" s="58">
        <f t="shared" si="1134"/>
        <v>3.9127667599808967E-4</v>
      </c>
      <c r="W2508" s="50">
        <f t="shared" si="1135"/>
        <v>168.27608163213469</v>
      </c>
      <c r="X2508" s="50">
        <f t="shared" si="1136"/>
        <v>101002.10687994583</v>
      </c>
      <c r="Y2508" s="50">
        <f t="shared" si="1137"/>
        <v>101325</v>
      </c>
      <c r="Z2508" s="50">
        <f t="shared" si="1138"/>
        <v>1.5773555632380543</v>
      </c>
      <c r="AA2508" s="50">
        <f t="shared" si="1139"/>
        <v>1.3407522287523461</v>
      </c>
      <c r="AB2508" s="50">
        <f t="shared" si="1140"/>
        <v>661.68539771537462</v>
      </c>
      <c r="AC2508" s="7">
        <f t="shared" si="1141"/>
        <v>0.26313612707003503</v>
      </c>
    </row>
    <row r="2509" spans="2:29">
      <c r="B2509" s="7">
        <f t="shared" si="1114"/>
        <v>0.98496781594778071</v>
      </c>
      <c r="C2509" s="7">
        <f t="shared" si="1115"/>
        <v>3.9764546465392847E-4</v>
      </c>
      <c r="D2509" s="58">
        <f t="shared" si="1116"/>
        <v>3435932.3158445782</v>
      </c>
      <c r="E2509" s="7">
        <f t="shared" si="1117"/>
        <v>498.33987127386484</v>
      </c>
      <c r="F2509" s="7">
        <f t="shared" si="1118"/>
        <v>3334607.3158445782</v>
      </c>
      <c r="G2509" s="57">
        <f t="shared" si="1119"/>
        <v>1.2250851747786107E-2</v>
      </c>
      <c r="H2509" s="61">
        <f t="shared" si="1120"/>
        <v>2.0550544497515436E-2</v>
      </c>
      <c r="I2509" s="7">
        <f t="shared" si="1121"/>
        <v>5.6898911004969091E-2</v>
      </c>
      <c r="J2509" s="58">
        <f t="shared" si="1122"/>
        <v>3.5396959298518823E-4</v>
      </c>
      <c r="K2509" s="7">
        <f t="shared" si="1123"/>
        <v>7.3469512146577655E-3</v>
      </c>
      <c r="L2509" s="7">
        <f t="shared" si="1124"/>
        <v>8.0548904006281421E-3</v>
      </c>
      <c r="M2509" s="58">
        <f t="shared" si="1125"/>
        <v>2.4164671201884425E-2</v>
      </c>
      <c r="N2509" s="58">
        <f t="shared" si="1126"/>
        <v>6.0421453109188079E-5</v>
      </c>
      <c r="O2509" s="59">
        <f t="shared" si="1127"/>
        <v>0.10732360608519532</v>
      </c>
      <c r="P2509" s="58">
        <f t="shared" si="1128"/>
        <v>2.091157447431935E-4</v>
      </c>
      <c r="Q2509" s="58">
        <f t="shared" si="1129"/>
        <v>0.5258848983105775</v>
      </c>
      <c r="R2509" s="58">
        <f t="shared" si="1130"/>
        <v>0.52421062207663494</v>
      </c>
      <c r="S2509" s="60">
        <f t="shared" si="1131"/>
        <v>1.6742762339425621E-3</v>
      </c>
      <c r="T2509" s="58">
        <f t="shared" si="1132"/>
        <v>2.0844997639218838E-4</v>
      </c>
      <c r="U2509" s="58">
        <f t="shared" si="1133"/>
        <v>3.9944729780516559E-3</v>
      </c>
      <c r="V2509" s="58">
        <f t="shared" si="1134"/>
        <v>3.9139440477767767E-4</v>
      </c>
      <c r="W2509" s="50">
        <f t="shared" si="1135"/>
        <v>168.25991172790475</v>
      </c>
      <c r="X2509" s="50">
        <f t="shared" si="1136"/>
        <v>100988.57491364893</v>
      </c>
      <c r="Y2509" s="50">
        <f t="shared" si="1137"/>
        <v>101325</v>
      </c>
      <c r="Z2509" s="50">
        <f t="shared" si="1138"/>
        <v>1.5773276719467197</v>
      </c>
      <c r="AA2509" s="50">
        <f t="shared" si="1139"/>
        <v>1.3407285211547117</v>
      </c>
      <c r="AB2509" s="50">
        <f t="shared" si="1140"/>
        <v>661.58504848551752</v>
      </c>
      <c r="AC2509" s="7">
        <f t="shared" si="1141"/>
        <v>0.26309624572118251</v>
      </c>
    </row>
    <row r="2510" spans="2:29">
      <c r="B2510" s="7">
        <f t="shared" si="1114"/>
        <v>0.98536546141243464</v>
      </c>
      <c r="C2510" s="7">
        <f t="shared" si="1115"/>
        <v>3.9764546465392847E-4</v>
      </c>
      <c r="D2510" s="58">
        <f t="shared" si="1116"/>
        <v>3435471.4089566609</v>
      </c>
      <c r="E2510" s="7">
        <f t="shared" si="1117"/>
        <v>498.27302237869458</v>
      </c>
      <c r="F2510" s="7">
        <f t="shared" si="1118"/>
        <v>3334146.4089566609</v>
      </c>
      <c r="G2510" s="57">
        <f t="shared" si="1119"/>
        <v>1.2250327489379226E-2</v>
      </c>
      <c r="H2510" s="61">
        <f t="shared" si="1120"/>
        <v>2.055541599315109E-2</v>
      </c>
      <c r="I2510" s="7">
        <f t="shared" si="1121"/>
        <v>5.6889168013697783E-2</v>
      </c>
      <c r="J2510" s="58">
        <f t="shared" si="1122"/>
        <v>3.5334049688789005E-4</v>
      </c>
      <c r="K2510" s="7">
        <f t="shared" si="1123"/>
        <v>7.3474344642291611E-3</v>
      </c>
      <c r="L2510" s="7">
        <f t="shared" si="1124"/>
        <v>8.0541154580049418E-3</v>
      </c>
      <c r="M2510" s="58">
        <f t="shared" si="1125"/>
        <v>2.4162346374014827E-2</v>
      </c>
      <c r="N2510" s="58">
        <f t="shared" si="1126"/>
        <v>6.0303740680495915E-5</v>
      </c>
      <c r="O2510" s="59">
        <f t="shared" si="1127"/>
        <v>0.10711451938373087</v>
      </c>
      <c r="P2510" s="58">
        <f t="shared" si="1128"/>
        <v>2.0908670146445318E-4</v>
      </c>
      <c r="Q2510" s="58">
        <f t="shared" si="1129"/>
        <v>0.52581186018661552</v>
      </c>
      <c r="R2510" s="58">
        <f t="shared" si="1130"/>
        <v>0.524140302796677</v>
      </c>
      <c r="S2510" s="60">
        <f t="shared" si="1131"/>
        <v>1.6715573899385161E-3</v>
      </c>
      <c r="T2510" s="58">
        <f t="shared" si="1132"/>
        <v>2.0842201424943539E-4</v>
      </c>
      <c r="U2510" s="58">
        <f t="shared" si="1133"/>
        <v>3.9951376652666735E-3</v>
      </c>
      <c r="V2510" s="58">
        <f t="shared" si="1134"/>
        <v>3.9151211720636983E-4</v>
      </c>
      <c r="W2510" s="50">
        <f t="shared" si="1135"/>
        <v>168.2437238257871</v>
      </c>
      <c r="X2510" s="50">
        <f t="shared" si="1136"/>
        <v>100975.02798504267</v>
      </c>
      <c r="Y2510" s="50">
        <f t="shared" si="1137"/>
        <v>101325</v>
      </c>
      <c r="Z2510" s="50">
        <f t="shared" si="1138"/>
        <v>1.5772997423279604</v>
      </c>
      <c r="AA2510" s="50">
        <f t="shared" si="1139"/>
        <v>1.3407047809787664</v>
      </c>
      <c r="AB2510" s="50">
        <f t="shared" si="1140"/>
        <v>661.4845882994116</v>
      </c>
      <c r="AC2510" s="7">
        <f t="shared" si="1141"/>
        <v>0.26305632024442377</v>
      </c>
    </row>
    <row r="2511" spans="2:29">
      <c r="B2511" s="7">
        <f t="shared" si="1114"/>
        <v>0.98576310687708857</v>
      </c>
      <c r="C2511" s="7">
        <f t="shared" si="1115"/>
        <v>3.9764546465392847E-4</v>
      </c>
      <c r="D2511" s="58">
        <f t="shared" si="1116"/>
        <v>3435009.9931603996</v>
      </c>
      <c r="E2511" s="7">
        <f t="shared" si="1117"/>
        <v>498.20609967260629</v>
      </c>
      <c r="F2511" s="7">
        <f t="shared" si="1118"/>
        <v>3333684.9931603996</v>
      </c>
      <c r="G2511" s="57">
        <f t="shared" si="1119"/>
        <v>1.2249802604134925E-2</v>
      </c>
      <c r="H2511" s="61">
        <f t="shared" si="1120"/>
        <v>2.0560287280317766E-2</v>
      </c>
      <c r="I2511" s="7">
        <f t="shared" si="1121"/>
        <v>5.6879425439364431E-2</v>
      </c>
      <c r="J2511" s="58">
        <f t="shared" si="1122"/>
        <v>3.527112786122463E-4</v>
      </c>
      <c r="K2511" s="7">
        <f t="shared" si="1123"/>
        <v>7.3479170967219523E-3</v>
      </c>
      <c r="L2511" s="7">
        <f t="shared" si="1124"/>
        <v>8.0533396539464452E-3</v>
      </c>
      <c r="M2511" s="58">
        <f t="shared" si="1125"/>
        <v>2.4160018961839336E-2</v>
      </c>
      <c r="N2511" s="58">
        <f t="shared" si="1126"/>
        <v>6.0186044620344477E-5</v>
      </c>
      <c r="O2511" s="59">
        <f t="shared" si="1127"/>
        <v>0.10690546175688688</v>
      </c>
      <c r="P2511" s="58">
        <f t="shared" si="1128"/>
        <v>2.0905762684399198E-4</v>
      </c>
      <c r="Q2511" s="58">
        <f t="shared" si="1129"/>
        <v>0.5257387432444004</v>
      </c>
      <c r="R2511" s="58">
        <f t="shared" si="1130"/>
        <v>0.5240699058739906</v>
      </c>
      <c r="S2511" s="60">
        <f t="shared" si="1131"/>
        <v>1.6688373704097925E-3</v>
      </c>
      <c r="T2511" s="58">
        <f t="shared" si="1132"/>
        <v>2.0839402123240354E-4</v>
      </c>
      <c r="U2511" s="58">
        <f t="shared" si="1133"/>
        <v>3.9958012708782619E-3</v>
      </c>
      <c r="V2511" s="58">
        <f t="shared" si="1134"/>
        <v>3.9162981326652129E-4</v>
      </c>
      <c r="W2511" s="50">
        <f t="shared" si="1135"/>
        <v>168.22751792900783</v>
      </c>
      <c r="X2511" s="50">
        <f t="shared" si="1136"/>
        <v>100961.46609865388</v>
      </c>
      <c r="Y2511" s="50">
        <f t="shared" si="1137"/>
        <v>101325</v>
      </c>
      <c r="Z2511" s="50">
        <f t="shared" si="1138"/>
        <v>1.5772717743632678</v>
      </c>
      <c r="AA2511" s="50">
        <f t="shared" si="1139"/>
        <v>1.3406810082087777</v>
      </c>
      <c r="AB2511" s="50">
        <f t="shared" si="1140"/>
        <v>661.38401719062631</v>
      </c>
      <c r="AC2511" s="7">
        <f t="shared" si="1141"/>
        <v>0.26301635065309026</v>
      </c>
    </row>
    <row r="2512" spans="2:29">
      <c r="B2512" s="7">
        <f t="shared" si="1114"/>
        <v>0.9861607523417425</v>
      </c>
      <c r="C2512" s="7">
        <f t="shared" si="1115"/>
        <v>3.9764546465392847E-4</v>
      </c>
      <c r="D2512" s="58">
        <f t="shared" si="1116"/>
        <v>3434548.0686098468</v>
      </c>
      <c r="E2512" s="7">
        <f t="shared" si="1117"/>
        <v>498.1391031779433</v>
      </c>
      <c r="F2512" s="7">
        <f t="shared" si="1118"/>
        <v>3333223.0686098468</v>
      </c>
      <c r="G2512" s="57">
        <f t="shared" si="1119"/>
        <v>1.2249277092058765E-2</v>
      </c>
      <c r="H2512" s="61">
        <f t="shared" si="1120"/>
        <v>2.0565158358766204E-2</v>
      </c>
      <c r="I2512" s="7">
        <f t="shared" si="1121"/>
        <v>5.6869683282467554E-2</v>
      </c>
      <c r="J2512" s="58">
        <f t="shared" si="1122"/>
        <v>3.5208193820960697E-4</v>
      </c>
      <c r="K2512" s="7">
        <f t="shared" si="1123"/>
        <v>7.348399112188056E-3</v>
      </c>
      <c r="L2512" s="7">
        <f t="shared" si="1124"/>
        <v>8.0525629886072699E-3</v>
      </c>
      <c r="M2512" s="58">
        <f t="shared" si="1125"/>
        <v>2.4157688965821808E-2</v>
      </c>
      <c r="N2512" s="58">
        <f t="shared" si="1126"/>
        <v>6.0068364946372982E-5</v>
      </c>
      <c r="O2512" s="59">
        <f t="shared" si="1127"/>
        <v>0.10669643323599501</v>
      </c>
      <c r="P2512" s="58">
        <f t="shared" si="1128"/>
        <v>2.0902852089187129E-4</v>
      </c>
      <c r="Q2512" s="58">
        <f t="shared" si="1129"/>
        <v>0.52566554750923455</v>
      </c>
      <c r="R2512" s="58">
        <f t="shared" si="1130"/>
        <v>0.52399943133207905</v>
      </c>
      <c r="S2512" s="60">
        <f t="shared" si="1131"/>
        <v>1.6661161771555077E-3</v>
      </c>
      <c r="T2512" s="58">
        <f t="shared" si="1132"/>
        <v>2.0836599735043885E-4</v>
      </c>
      <c r="U2512" s="58">
        <f t="shared" si="1133"/>
        <v>3.9964637944196945E-3</v>
      </c>
      <c r="V2512" s="58">
        <f t="shared" si="1134"/>
        <v>3.917474929404928E-4</v>
      </c>
      <c r="W2512" s="50">
        <f t="shared" si="1135"/>
        <v>168.21129404079682</v>
      </c>
      <c r="X2512" s="50">
        <f t="shared" si="1136"/>
        <v>100947.88925901044</v>
      </c>
      <c r="Y2512" s="50">
        <f t="shared" si="1137"/>
        <v>101325</v>
      </c>
      <c r="Z2512" s="50">
        <f t="shared" si="1138"/>
        <v>1.577243768034096</v>
      </c>
      <c r="AA2512" s="50">
        <f t="shared" si="1139"/>
        <v>1.3406572028289816</v>
      </c>
      <c r="AB2512" s="50">
        <f t="shared" si="1140"/>
        <v>661.28333519273929</v>
      </c>
      <c r="AC2512" s="7">
        <f t="shared" si="1141"/>
        <v>0.26297633696053235</v>
      </c>
    </row>
    <row r="2513" spans="2:29">
      <c r="B2513" s="7">
        <f t="shared" si="1114"/>
        <v>0.98655839780639643</v>
      </c>
      <c r="C2513" s="7">
        <f t="shared" si="1115"/>
        <v>3.9764546465392847E-4</v>
      </c>
      <c r="D2513" s="58">
        <f t="shared" si="1116"/>
        <v>3434085.6354592261</v>
      </c>
      <c r="E2513" s="7">
        <f t="shared" si="1117"/>
        <v>498.07203291707401</v>
      </c>
      <c r="F2513" s="7">
        <f t="shared" si="1118"/>
        <v>3332760.6354592261</v>
      </c>
      <c r="G2513" s="57">
        <f t="shared" si="1119"/>
        <v>1.224875095315632E-2</v>
      </c>
      <c r="H2513" s="61">
        <f t="shared" si="1120"/>
        <v>2.057002922824715E-2</v>
      </c>
      <c r="I2513" s="7">
        <f t="shared" si="1121"/>
        <v>5.6859941543505661E-2</v>
      </c>
      <c r="J2513" s="58">
        <f t="shared" si="1122"/>
        <v>3.5145247573135121E-4</v>
      </c>
      <c r="K2513" s="7">
        <f t="shared" si="1123"/>
        <v>7.3488805106795086E-3</v>
      </c>
      <c r="L2513" s="7">
        <f t="shared" si="1124"/>
        <v>8.0517854621422105E-3</v>
      </c>
      <c r="M2513" s="58">
        <f t="shared" si="1125"/>
        <v>2.415535638642663E-2</v>
      </c>
      <c r="N2513" s="58">
        <f t="shared" si="1126"/>
        <v>5.9950701676214907E-5</v>
      </c>
      <c r="O2513" s="59">
        <f t="shared" si="1127"/>
        <v>0.10648743385237673</v>
      </c>
      <c r="P2513" s="58">
        <f t="shared" si="1128"/>
        <v>2.0899938361827741E-4</v>
      </c>
      <c r="Q2513" s="58">
        <f t="shared" si="1129"/>
        <v>0.52559227300673461</v>
      </c>
      <c r="R2513" s="58">
        <f t="shared" si="1130"/>
        <v>0.52392887919447229</v>
      </c>
      <c r="S2513" s="60">
        <f t="shared" si="1131"/>
        <v>1.663393812262326E-3</v>
      </c>
      <c r="T2513" s="58">
        <f t="shared" si="1132"/>
        <v>2.083379426128979E-4</v>
      </c>
      <c r="U2513" s="58">
        <f t="shared" si="1133"/>
        <v>3.9971252354250742E-3</v>
      </c>
      <c r="V2513" s="58">
        <f t="shared" si="1134"/>
        <v>3.9186515621065084E-4</v>
      </c>
      <c r="W2513" s="50">
        <f t="shared" si="1135"/>
        <v>168.19505216438756</v>
      </c>
      <c r="X2513" s="50">
        <f t="shared" si="1136"/>
        <v>100934.29747064527</v>
      </c>
      <c r="Y2513" s="50">
        <f t="shared" si="1137"/>
        <v>101325</v>
      </c>
      <c r="Z2513" s="50">
        <f t="shared" si="1138"/>
        <v>1.5772157233218707</v>
      </c>
      <c r="AA2513" s="50">
        <f t="shared" si="1139"/>
        <v>1.34063336482359</v>
      </c>
      <c r="AB2513" s="50">
        <f t="shared" si="1140"/>
        <v>661.18254233936523</v>
      </c>
      <c r="AC2513" s="7">
        <f t="shared" si="1141"/>
        <v>0.26293627918010948</v>
      </c>
    </row>
    <row r="2514" spans="2:29">
      <c r="B2514" s="7">
        <f t="shared" si="1114"/>
        <v>0.98695604327105035</v>
      </c>
      <c r="C2514" s="7">
        <f t="shared" si="1115"/>
        <v>3.9764546465392847E-4</v>
      </c>
      <c r="D2514" s="58">
        <f t="shared" si="1116"/>
        <v>3433622.6938630277</v>
      </c>
      <c r="E2514" s="7">
        <f t="shared" si="1117"/>
        <v>498.00488891240519</v>
      </c>
      <c r="F2514" s="7">
        <f t="shared" si="1118"/>
        <v>3332297.6938630277</v>
      </c>
      <c r="G2514" s="57">
        <f t="shared" si="1119"/>
        <v>1.2248224187433283E-2</v>
      </c>
      <c r="H2514" s="61">
        <f t="shared" si="1120"/>
        <v>2.0574899888511348E-2</v>
      </c>
      <c r="I2514" s="7">
        <f t="shared" si="1121"/>
        <v>5.6850200222977265E-2</v>
      </c>
      <c r="J2514" s="58">
        <f t="shared" si="1122"/>
        <v>3.5082289122888771E-4</v>
      </c>
      <c r="K2514" s="7">
        <f t="shared" si="1123"/>
        <v>7.3493612922484646E-3</v>
      </c>
      <c r="L2514" s="7">
        <f t="shared" si="1124"/>
        <v>8.0510070747062401E-3</v>
      </c>
      <c r="M2514" s="58">
        <f t="shared" si="1125"/>
        <v>2.415302122411872E-2</v>
      </c>
      <c r="N2514" s="58">
        <f t="shared" si="1126"/>
        <v>5.983305482749812E-5</v>
      </c>
      <c r="O2514" s="59">
        <f t="shared" si="1127"/>
        <v>0.10627846363734354</v>
      </c>
      <c r="P2514" s="58">
        <f t="shared" si="1128"/>
        <v>2.0897021503318847E-4</v>
      </c>
      <c r="Q2514" s="58">
        <f t="shared" si="1129"/>
        <v>0.5255189197619935</v>
      </c>
      <c r="R2514" s="58">
        <f t="shared" si="1130"/>
        <v>0.5238582494847398</v>
      </c>
      <c r="S2514" s="60">
        <f t="shared" si="1131"/>
        <v>1.6606702772536952E-3</v>
      </c>
      <c r="T2514" s="58">
        <f t="shared" si="1132"/>
        <v>2.0830985702915294E-4</v>
      </c>
      <c r="U2514" s="58">
        <f t="shared" si="1133"/>
        <v>3.9977855934291099E-3</v>
      </c>
      <c r="V2514" s="58">
        <f t="shared" si="1134"/>
        <v>3.9198280305936762E-4</v>
      </c>
      <c r="W2514" s="50">
        <f t="shared" si="1135"/>
        <v>168.17879230301736</v>
      </c>
      <c r="X2514" s="50">
        <f t="shared" si="1136"/>
        <v>100920.69073809913</v>
      </c>
      <c r="Y2514" s="50">
        <f t="shared" si="1137"/>
        <v>101325</v>
      </c>
      <c r="Z2514" s="50">
        <f t="shared" si="1138"/>
        <v>1.5771876402079943</v>
      </c>
      <c r="AA2514" s="50">
        <f t="shared" si="1139"/>
        <v>1.3406094941767952</v>
      </c>
      <c r="AB2514" s="50">
        <f t="shared" si="1140"/>
        <v>661.08163866417749</v>
      </c>
      <c r="AC2514" s="7">
        <f t="shared" si="1141"/>
        <v>0.26289617732519999</v>
      </c>
    </row>
    <row r="2515" spans="2:29">
      <c r="B2515" s="7">
        <f t="shared" si="1114"/>
        <v>0.98735368873570428</v>
      </c>
      <c r="C2515" s="7">
        <f t="shared" si="1115"/>
        <v>3.9764546465392847E-4</v>
      </c>
      <c r="D2515" s="58">
        <f t="shared" si="1116"/>
        <v>3433159.2439758149</v>
      </c>
      <c r="E2515" s="7">
        <f t="shared" si="1117"/>
        <v>497.93767118635435</v>
      </c>
      <c r="F2515" s="7">
        <f t="shared" si="1118"/>
        <v>3331834.2439758149</v>
      </c>
      <c r="G2515" s="57">
        <f t="shared" si="1119"/>
        <v>1.2247696794895241E-2</v>
      </c>
      <c r="H2515" s="61">
        <f t="shared" si="1120"/>
        <v>2.0579770339309546E-2</v>
      </c>
      <c r="I2515" s="7">
        <f t="shared" si="1121"/>
        <v>5.6840459321380869E-2</v>
      </c>
      <c r="J2515" s="58">
        <f t="shared" si="1122"/>
        <v>3.5019318475365449E-4</v>
      </c>
      <c r="K2515" s="7">
        <f t="shared" si="1123"/>
        <v>7.3498414569471999E-3</v>
      </c>
      <c r="L2515" s="7">
        <f t="shared" si="1124"/>
        <v>8.0502278264545091E-3</v>
      </c>
      <c r="M2515" s="58">
        <f t="shared" si="1125"/>
        <v>2.4150683479363527E-2</v>
      </c>
      <c r="N2515" s="58">
        <f t="shared" si="1126"/>
        <v>5.9715424417844734E-5</v>
      </c>
      <c r="O2515" s="59">
        <f t="shared" si="1127"/>
        <v>0.10606952262219671</v>
      </c>
      <c r="P2515" s="58">
        <f t="shared" si="1128"/>
        <v>2.0894101514683239E-4</v>
      </c>
      <c r="Q2515" s="58">
        <f t="shared" si="1129"/>
        <v>0.52544548780073252</v>
      </c>
      <c r="R2515" s="58">
        <f t="shared" si="1130"/>
        <v>0.52378754222646318</v>
      </c>
      <c r="S2515" s="60">
        <f t="shared" si="1131"/>
        <v>1.6579455742693483E-3</v>
      </c>
      <c r="T2515" s="58">
        <f t="shared" si="1132"/>
        <v>2.0828174060858113E-4</v>
      </c>
      <c r="U2515" s="58">
        <f t="shared" si="1133"/>
        <v>3.9984448679673615E-3</v>
      </c>
      <c r="V2515" s="58">
        <f t="shared" si="1134"/>
        <v>3.9210043346902103E-4</v>
      </c>
      <c r="W2515" s="50">
        <f t="shared" si="1135"/>
        <v>168.16251445992714</v>
      </c>
      <c r="X2515" s="50">
        <f t="shared" si="1136"/>
        <v>100907.06906591494</v>
      </c>
      <c r="Y2515" s="50">
        <f t="shared" si="1137"/>
        <v>101325</v>
      </c>
      <c r="Z2515" s="50">
        <f t="shared" si="1138"/>
        <v>1.5771595186738352</v>
      </c>
      <c r="AA2515" s="50">
        <f t="shared" si="1139"/>
        <v>1.34058559087276</v>
      </c>
      <c r="AB2515" s="50">
        <f t="shared" si="1140"/>
        <v>660.98062420086455</v>
      </c>
      <c r="AC2515" s="7">
        <f t="shared" si="1141"/>
        <v>0.26285603140919689</v>
      </c>
    </row>
    <row r="2516" spans="2:29">
      <c r="B2516" s="7">
        <f t="shared" si="1114"/>
        <v>0.98775133420035821</v>
      </c>
      <c r="C2516" s="7">
        <f t="shared" si="1115"/>
        <v>3.9764546465392847E-4</v>
      </c>
      <c r="D2516" s="58">
        <f t="shared" si="1116"/>
        <v>3432695.2859524349</v>
      </c>
      <c r="E2516" s="7">
        <f t="shared" si="1117"/>
        <v>497.87037976138026</v>
      </c>
      <c r="F2516" s="7">
        <f t="shared" si="1118"/>
        <v>3331370.2859524349</v>
      </c>
      <c r="G2516" s="57">
        <f t="shared" si="1119"/>
        <v>1.2247168775547915E-2</v>
      </c>
      <c r="H2516" s="61">
        <f t="shared" si="1120"/>
        <v>2.0584640580392492E-2</v>
      </c>
      <c r="I2516" s="7">
        <f t="shared" si="1121"/>
        <v>5.6830718839214978E-2</v>
      </c>
      <c r="J2516" s="58">
        <f t="shared" si="1122"/>
        <v>3.4956335635711943E-4</v>
      </c>
      <c r="K2516" s="7">
        <f t="shared" si="1123"/>
        <v>7.3503210048281092E-3</v>
      </c>
      <c r="L2516" s="7">
        <f t="shared" si="1124"/>
        <v>8.049447717542348E-3</v>
      </c>
      <c r="M2516" s="58">
        <f t="shared" si="1125"/>
        <v>2.4148343152627046E-2</v>
      </c>
      <c r="N2516" s="58">
        <f t="shared" si="1126"/>
        <v>5.95978104648713E-5</v>
      </c>
      <c r="O2516" s="59">
        <f t="shared" si="1127"/>
        <v>0.10586061083822765</v>
      </c>
      <c r="P2516" s="58">
        <f t="shared" si="1128"/>
        <v>2.089117839690624E-4</v>
      </c>
      <c r="Q2516" s="58">
        <f t="shared" si="1129"/>
        <v>0.52537197714773054</v>
      </c>
      <c r="R2516" s="58">
        <f t="shared" si="1130"/>
        <v>0.52371675744326718</v>
      </c>
      <c r="S2516" s="60">
        <f t="shared" si="1131"/>
        <v>1.6552197044633621E-3</v>
      </c>
      <c r="T2516" s="58">
        <f t="shared" si="1132"/>
        <v>2.0825359336057672E-4</v>
      </c>
      <c r="U2516" s="58">
        <f t="shared" si="1133"/>
        <v>3.9991030585758468E-3</v>
      </c>
      <c r="V2516" s="58">
        <f t="shared" si="1134"/>
        <v>3.9221804742199445E-4</v>
      </c>
      <c r="W2516" s="50">
        <f t="shared" si="1135"/>
        <v>168.14621863836163</v>
      </c>
      <c r="X2516" s="50">
        <f t="shared" si="1136"/>
        <v>100893.43245864393</v>
      </c>
      <c r="Y2516" s="50">
        <f t="shared" si="1137"/>
        <v>101325</v>
      </c>
      <c r="Z2516" s="50">
        <f t="shared" si="1138"/>
        <v>1.5771313587007394</v>
      </c>
      <c r="AA2516" s="50">
        <f t="shared" si="1139"/>
        <v>1.3405616548956285</v>
      </c>
      <c r="AB2516" s="50">
        <f t="shared" si="1140"/>
        <v>660.87949898317743</v>
      </c>
      <c r="AC2516" s="7">
        <f t="shared" si="1141"/>
        <v>0.26281584144550879</v>
      </c>
    </row>
    <row r="2517" spans="2:29">
      <c r="B2517" s="7">
        <f t="shared" si="1114"/>
        <v>0.98814897966501214</v>
      </c>
      <c r="C2517" s="7">
        <f t="shared" si="1115"/>
        <v>3.9764546465392847E-4</v>
      </c>
      <c r="D2517" s="58">
        <f t="shared" si="1116"/>
        <v>3432230.8199476846</v>
      </c>
      <c r="E2517" s="7">
        <f t="shared" si="1117"/>
        <v>497.80301465993432</v>
      </c>
      <c r="F2517" s="7">
        <f t="shared" si="1118"/>
        <v>3330905.8199476846</v>
      </c>
      <c r="G2517" s="57">
        <f t="shared" si="1119"/>
        <v>1.2246640129396792E-2</v>
      </c>
      <c r="H2517" s="61">
        <f t="shared" si="1120"/>
        <v>2.0589510611510941E-2</v>
      </c>
      <c r="I2517" s="7">
        <f t="shared" si="1121"/>
        <v>5.682097877697808E-2</v>
      </c>
      <c r="J2517" s="58">
        <f t="shared" si="1122"/>
        <v>3.4893340609077895E-4</v>
      </c>
      <c r="K2517" s="7">
        <f t="shared" si="1123"/>
        <v>7.3507999359437044E-3</v>
      </c>
      <c r="L2517" s="7">
        <f t="shared" si="1124"/>
        <v>8.0486667481252626E-3</v>
      </c>
      <c r="M2517" s="58">
        <f t="shared" si="1125"/>
        <v>2.4146000244375788E-2</v>
      </c>
      <c r="N2517" s="58">
        <f t="shared" si="1126"/>
        <v>5.948021298618848E-5</v>
      </c>
      <c r="O2517" s="59">
        <f t="shared" si="1127"/>
        <v>0.10565172831671729</v>
      </c>
      <c r="P2517" s="58">
        <f t="shared" si="1128"/>
        <v>2.0888252151035624E-4</v>
      </c>
      <c r="Q2517" s="58">
        <f t="shared" si="1129"/>
        <v>0.52529838782933702</v>
      </c>
      <c r="R2517" s="58">
        <f t="shared" si="1130"/>
        <v>0.52364589515876847</v>
      </c>
      <c r="S2517" s="60">
        <f t="shared" si="1131"/>
        <v>1.6524926705685505E-3</v>
      </c>
      <c r="T2517" s="58">
        <f t="shared" si="1132"/>
        <v>2.0822541529453081E-4</v>
      </c>
      <c r="U2517" s="58">
        <f t="shared" si="1133"/>
        <v>3.9997601647916723E-3</v>
      </c>
      <c r="V2517" s="58">
        <f t="shared" si="1134"/>
        <v>3.923356449006773E-4</v>
      </c>
      <c r="W2517" s="50">
        <f t="shared" si="1135"/>
        <v>168.12990484156921</v>
      </c>
      <c r="X2517" s="50">
        <f t="shared" si="1136"/>
        <v>100879.78092083591</v>
      </c>
      <c r="Y2517" s="50">
        <f t="shared" si="1137"/>
        <v>101325</v>
      </c>
      <c r="Z2517" s="50">
        <f t="shared" si="1138"/>
        <v>1.577103160270011</v>
      </c>
      <c r="AA2517" s="50">
        <f t="shared" si="1139"/>
        <v>1.3405376862295093</v>
      </c>
      <c r="AB2517" s="50">
        <f t="shared" si="1140"/>
        <v>660.7782630448562</v>
      </c>
      <c r="AC2517" s="7">
        <f t="shared" si="1141"/>
        <v>0.26277560744755435</v>
      </c>
    </row>
    <row r="2518" spans="2:29">
      <c r="B2518" s="7">
        <f t="shared" si="1114"/>
        <v>0.98854662512966607</v>
      </c>
      <c r="C2518" s="7">
        <f t="shared" si="1115"/>
        <v>3.9764546465392847E-4</v>
      </c>
      <c r="D2518" s="58">
        <f t="shared" si="1116"/>
        <v>3431765.8461168441</v>
      </c>
      <c r="E2518" s="7">
        <f t="shared" si="1117"/>
        <v>497.73557590453794</v>
      </c>
      <c r="F2518" s="7">
        <f t="shared" si="1118"/>
        <v>3330440.8461168441</v>
      </c>
      <c r="G2518" s="57">
        <f t="shared" si="1119"/>
        <v>1.2246110856447714E-2</v>
      </c>
      <c r="H2518" s="61">
        <f t="shared" si="1120"/>
        <v>2.0594380432415644E-2</v>
      </c>
      <c r="I2518" s="7">
        <f t="shared" si="1121"/>
        <v>5.6811239135168674E-2</v>
      </c>
      <c r="J2518" s="58">
        <f t="shared" si="1122"/>
        <v>3.4830333400615981E-4</v>
      </c>
      <c r="K2518" s="7">
        <f t="shared" si="1123"/>
        <v>7.3512782503466151E-3</v>
      </c>
      <c r="L2518" s="7">
        <f t="shared" si="1124"/>
        <v>8.047884918358934E-3</v>
      </c>
      <c r="M2518" s="58">
        <f t="shared" si="1125"/>
        <v>2.41436547550768E-2</v>
      </c>
      <c r="N2518" s="58">
        <f t="shared" si="1126"/>
        <v>5.9362631999401413E-5</v>
      </c>
      <c r="O2518" s="59">
        <f t="shared" si="1127"/>
        <v>0.10544287508893677</v>
      </c>
      <c r="P2518" s="58">
        <f t="shared" si="1128"/>
        <v>2.0885322778052551E-4</v>
      </c>
      <c r="Q2518" s="58">
        <f t="shared" si="1129"/>
        <v>0.52522471987022623</v>
      </c>
      <c r="R2518" s="58">
        <f t="shared" si="1130"/>
        <v>0.52357495539665788</v>
      </c>
      <c r="S2518" s="60">
        <f t="shared" si="1131"/>
        <v>1.6497644735683492E-3</v>
      </c>
      <c r="T2518" s="58">
        <f t="shared" si="1132"/>
        <v>2.0819720641986389E-4</v>
      </c>
      <c r="U2518" s="58">
        <f t="shared" si="1133"/>
        <v>4.0004161861523337E-3</v>
      </c>
      <c r="V2518" s="58">
        <f t="shared" si="1134"/>
        <v>3.9245322588746435E-4</v>
      </c>
      <c r="W2518" s="50">
        <f t="shared" si="1135"/>
        <v>168.11357307280196</v>
      </c>
      <c r="X2518" s="50">
        <f t="shared" si="1136"/>
        <v>100866.11445705483</v>
      </c>
      <c r="Y2518" s="50">
        <f t="shared" si="1137"/>
        <v>101325</v>
      </c>
      <c r="Z2518" s="50">
        <f t="shared" si="1138"/>
        <v>1.577074923362944</v>
      </c>
      <c r="AA2518" s="50">
        <f t="shared" si="1139"/>
        <v>1.3405136848585024</v>
      </c>
      <c r="AB2518" s="50">
        <f t="shared" si="1140"/>
        <v>660.67691641974568</v>
      </c>
      <c r="AC2518" s="7">
        <f t="shared" si="1141"/>
        <v>0.26273532942877098</v>
      </c>
    </row>
    <row r="2519" spans="2:29">
      <c r="B2519" s="7">
        <f t="shared" si="1114"/>
        <v>0.98894427059432</v>
      </c>
      <c r="C2519" s="7">
        <f t="shared" si="1115"/>
        <v>3.9764546465392847E-4</v>
      </c>
      <c r="D2519" s="58">
        <f t="shared" si="1116"/>
        <v>3431300.3646150832</v>
      </c>
      <c r="E2519" s="7">
        <f t="shared" si="1117"/>
        <v>497.66806351769662</v>
      </c>
      <c r="F2519" s="7">
        <f t="shared" si="1118"/>
        <v>3329975.3646150832</v>
      </c>
      <c r="G2519" s="57">
        <f t="shared" si="1119"/>
        <v>1.2245580956706208E-2</v>
      </c>
      <c r="H2519" s="61">
        <f t="shared" si="1120"/>
        <v>2.059925004285736E-2</v>
      </c>
      <c r="I2519" s="7">
        <f t="shared" si="1121"/>
        <v>5.6801499914285243E-2</v>
      </c>
      <c r="J2519" s="58">
        <f t="shared" si="1122"/>
        <v>3.4767314015481717E-4</v>
      </c>
      <c r="K2519" s="7">
        <f t="shared" si="1123"/>
        <v>7.3517559480895953E-3</v>
      </c>
      <c r="L2519" s="7">
        <f t="shared" si="1124"/>
        <v>8.0471022283992305E-3</v>
      </c>
      <c r="M2519" s="58">
        <f t="shared" si="1125"/>
        <v>2.4141306685197692E-2</v>
      </c>
      <c r="N2519" s="58">
        <f t="shared" si="1126"/>
        <v>5.9245067522109384E-5</v>
      </c>
      <c r="O2519" s="59">
        <f t="shared" si="1127"/>
        <v>0.10523405118614679</v>
      </c>
      <c r="P2519" s="58">
        <f t="shared" si="1128"/>
        <v>2.0882390278997853E-4</v>
      </c>
      <c r="Q2519" s="58">
        <f t="shared" si="1129"/>
        <v>0.5251509732965729</v>
      </c>
      <c r="R2519" s="58">
        <f t="shared" si="1130"/>
        <v>0.52350393818060903</v>
      </c>
      <c r="S2519" s="60">
        <f t="shared" si="1131"/>
        <v>1.6470351159638685E-3</v>
      </c>
      <c r="T2519" s="58">
        <f t="shared" si="1132"/>
        <v>2.0816896674598972E-4</v>
      </c>
      <c r="U2519" s="58">
        <f t="shared" si="1133"/>
        <v>4.0010711221963226E-3</v>
      </c>
      <c r="V2519" s="58">
        <f t="shared" si="1134"/>
        <v>3.9257079036475635E-4</v>
      </c>
      <c r="W2519" s="50">
        <f t="shared" si="1135"/>
        <v>168.09722333531579</v>
      </c>
      <c r="X2519" s="50">
        <f t="shared" si="1136"/>
        <v>100852.43307186144</v>
      </c>
      <c r="Y2519" s="50">
        <f t="shared" si="1137"/>
        <v>101325</v>
      </c>
      <c r="Z2519" s="50">
        <f t="shared" si="1138"/>
        <v>1.5770466479607865</v>
      </c>
      <c r="AA2519" s="50">
        <f t="shared" si="1139"/>
        <v>1.3404896507666686</v>
      </c>
      <c r="AB2519" s="50">
        <f t="shared" si="1140"/>
        <v>660.57545914166712</v>
      </c>
      <c r="AC2519" s="7">
        <f t="shared" si="1141"/>
        <v>0.26269500740261242</v>
      </c>
    </row>
    <row r="2520" spans="2:29">
      <c r="B2520" s="7">
        <f t="shared" si="1114"/>
        <v>0.98934191605897392</v>
      </c>
      <c r="C2520" s="7">
        <f t="shared" si="1115"/>
        <v>3.9764546465392847E-4</v>
      </c>
      <c r="D2520" s="58">
        <f t="shared" si="1116"/>
        <v>3430834.3755979761</v>
      </c>
      <c r="E2520" s="7">
        <f t="shared" si="1117"/>
        <v>497.60047752197448</v>
      </c>
      <c r="F2520" s="7">
        <f t="shared" si="1118"/>
        <v>3329509.3755979761</v>
      </c>
      <c r="G2520" s="57">
        <f t="shared" si="1119"/>
        <v>1.2245050430178085E-2</v>
      </c>
      <c r="H2520" s="61">
        <f t="shared" si="1120"/>
        <v>2.0604119442586846E-2</v>
      </c>
      <c r="I2520" s="7">
        <f t="shared" si="1121"/>
        <v>5.679176111482627E-2</v>
      </c>
      <c r="J2520" s="58">
        <f t="shared" si="1122"/>
        <v>3.4704282458833646E-4</v>
      </c>
      <c r="K2520" s="7">
        <f t="shared" si="1123"/>
        <v>7.3522330292255106E-3</v>
      </c>
      <c r="L2520" s="7">
        <f t="shared" si="1124"/>
        <v>8.0463186784021836E-3</v>
      </c>
      <c r="M2520" s="58">
        <f t="shared" si="1125"/>
        <v>2.4138956035206549E-2</v>
      </c>
      <c r="N2520" s="58">
        <f t="shared" si="1126"/>
        <v>5.9127519571906093E-5</v>
      </c>
      <c r="O2520" s="59">
        <f t="shared" si="1127"/>
        <v>0.10502525663959819</v>
      </c>
      <c r="P2520" s="58">
        <f t="shared" si="1128"/>
        <v>2.087945465485963E-4</v>
      </c>
      <c r="Q2520" s="58">
        <f t="shared" si="1129"/>
        <v>0.52507714813322603</v>
      </c>
      <c r="R2520" s="58">
        <f t="shared" si="1130"/>
        <v>0.52343284353435771</v>
      </c>
      <c r="S2520" s="60">
        <f t="shared" si="1131"/>
        <v>1.6443045988683291E-3</v>
      </c>
      <c r="T2520" s="58">
        <f t="shared" si="1132"/>
        <v>2.0814069628234672E-4</v>
      </c>
      <c r="U2520" s="58">
        <f t="shared" si="1133"/>
        <v>4.0017249724625722E-3</v>
      </c>
      <c r="V2520" s="58">
        <f t="shared" si="1134"/>
        <v>3.9268833831495968E-4</v>
      </c>
      <c r="W2520" s="50">
        <f t="shared" si="1135"/>
        <v>168.08085563237012</v>
      </c>
      <c r="X2520" s="50">
        <f t="shared" si="1136"/>
        <v>100838.73676982835</v>
      </c>
      <c r="Y2520" s="50">
        <f t="shared" si="1137"/>
        <v>101325</v>
      </c>
      <c r="Z2520" s="50">
        <f t="shared" si="1138"/>
        <v>1.5770183340447723</v>
      </c>
      <c r="AA2520" s="50">
        <f t="shared" si="1139"/>
        <v>1.3404655839380564</v>
      </c>
      <c r="AB2520" s="50">
        <f t="shared" si="1140"/>
        <v>660.47389124452968</v>
      </c>
      <c r="AC2520" s="7">
        <f t="shared" si="1141"/>
        <v>0.2626546413825448</v>
      </c>
    </row>
    <row r="2521" spans="2:29">
      <c r="B2521" s="7">
        <f t="shared" si="1114"/>
        <v>0.98973956152362785</v>
      </c>
      <c r="C2521" s="7">
        <f t="shared" si="1115"/>
        <v>3.9764546465392847E-4</v>
      </c>
      <c r="D2521" s="58">
        <f t="shared" si="1116"/>
        <v>3430367.8792210286</v>
      </c>
      <c r="E2521" s="7">
        <f t="shared" si="1117"/>
        <v>497.53281793992579</v>
      </c>
      <c r="F2521" s="7">
        <f t="shared" si="1118"/>
        <v>3329042.8792210286</v>
      </c>
      <c r="G2521" s="57">
        <f t="shared" si="1119"/>
        <v>1.2244519276868884E-2</v>
      </c>
      <c r="H2521" s="61">
        <f t="shared" si="1120"/>
        <v>2.0608988631354866E-2</v>
      </c>
      <c r="I2521" s="7">
        <f t="shared" si="1121"/>
        <v>5.678202273729023E-2</v>
      </c>
      <c r="J2521" s="58">
        <f t="shared" si="1122"/>
        <v>3.4641238735833187E-4</v>
      </c>
      <c r="K2521" s="7">
        <f t="shared" si="1123"/>
        <v>7.3527094938073533E-3</v>
      </c>
      <c r="L2521" s="7">
        <f t="shared" si="1124"/>
        <v>8.0455342685240173E-3</v>
      </c>
      <c r="M2521" s="58">
        <f t="shared" si="1125"/>
        <v>2.4136602805572054E-2</v>
      </c>
      <c r="N2521" s="58">
        <f t="shared" si="1126"/>
        <v>5.9009988166379368E-5</v>
      </c>
      <c r="O2521" s="59">
        <f t="shared" si="1127"/>
        <v>0.10481649148053135</v>
      </c>
      <c r="P2521" s="58">
        <f t="shared" si="1128"/>
        <v>2.0876515906684268E-4</v>
      </c>
      <c r="Q2521" s="58">
        <f t="shared" si="1129"/>
        <v>0.52500324440650004</v>
      </c>
      <c r="R2521" s="58">
        <f t="shared" si="1130"/>
        <v>0.52336167148162893</v>
      </c>
      <c r="S2521" s="60">
        <f t="shared" si="1131"/>
        <v>1.6415729248711042E-3</v>
      </c>
      <c r="T2521" s="58">
        <f t="shared" si="1132"/>
        <v>2.08112395038369E-4</v>
      </c>
      <c r="U2521" s="58">
        <f t="shared" si="1133"/>
        <v>4.0023777364910458E-3</v>
      </c>
      <c r="V2521" s="58">
        <f t="shared" si="1134"/>
        <v>3.9280586972048642E-4</v>
      </c>
      <c r="W2521" s="50">
        <f t="shared" si="1135"/>
        <v>168.06446996722832</v>
      </c>
      <c r="X2521" s="50">
        <f t="shared" si="1136"/>
        <v>100825.02555552618</v>
      </c>
      <c r="Y2521" s="50">
        <f t="shared" si="1137"/>
        <v>101325</v>
      </c>
      <c r="Z2521" s="50">
        <f t="shared" si="1138"/>
        <v>1.5769899815960913</v>
      </c>
      <c r="AA2521" s="50">
        <f t="shared" si="1139"/>
        <v>1.3404414843566776</v>
      </c>
      <c r="AB2521" s="50">
        <f t="shared" si="1140"/>
        <v>660.37221276222783</v>
      </c>
      <c r="AC2521" s="7">
        <f t="shared" si="1141"/>
        <v>0.26261423138204909</v>
      </c>
    </row>
    <row r="2522" spans="2:29">
      <c r="B2522" s="7">
        <f t="shared" si="1114"/>
        <v>0.99013720698828178</v>
      </c>
      <c r="C2522" s="7">
        <f t="shared" si="1115"/>
        <v>3.9764546465392847E-4</v>
      </c>
      <c r="D2522" s="58">
        <f t="shared" si="1116"/>
        <v>3429900.8756401818</v>
      </c>
      <c r="E2522" s="7">
        <f t="shared" si="1117"/>
        <v>497.46508479416781</v>
      </c>
      <c r="F2522" s="7">
        <f t="shared" si="1118"/>
        <v>3328575.8756401818</v>
      </c>
      <c r="G2522" s="57">
        <f t="shared" si="1119"/>
        <v>1.2243987496784459E-2</v>
      </c>
      <c r="H2522" s="61">
        <f t="shared" si="1120"/>
        <v>2.061385760891218E-2</v>
      </c>
      <c r="I2522" s="7">
        <f t="shared" si="1121"/>
        <v>5.6772284782175601E-2</v>
      </c>
      <c r="J2522" s="58">
        <f t="shared" si="1122"/>
        <v>3.457818285164471E-4</v>
      </c>
      <c r="K2522" s="7">
        <f t="shared" si="1123"/>
        <v>7.353185341888226E-3</v>
      </c>
      <c r="L2522" s="7">
        <f t="shared" si="1124"/>
        <v>8.0447489989211203E-3</v>
      </c>
      <c r="M2522" s="58">
        <f t="shared" si="1125"/>
        <v>2.4134246996763361E-2</v>
      </c>
      <c r="N2522" s="58">
        <f t="shared" si="1126"/>
        <v>5.8892473323111429E-5</v>
      </c>
      <c r="O2522" s="59">
        <f t="shared" si="1127"/>
        <v>0.10460775574017668</v>
      </c>
      <c r="P2522" s="58">
        <f t="shared" si="1128"/>
        <v>2.0873574035466802E-4</v>
      </c>
      <c r="Q2522" s="58">
        <f t="shared" si="1129"/>
        <v>0.52492926214141811</v>
      </c>
      <c r="R2522" s="58">
        <f t="shared" si="1130"/>
        <v>0.52329042204621401</v>
      </c>
      <c r="S2522" s="60">
        <f t="shared" si="1131"/>
        <v>1.6388400952040971E-3</v>
      </c>
      <c r="T2522" s="58">
        <f t="shared" si="1132"/>
        <v>2.0808406302351711E-4</v>
      </c>
      <c r="U2522" s="58">
        <f t="shared" si="1133"/>
        <v>4.003029413822197E-3</v>
      </c>
      <c r="V2522" s="58">
        <f t="shared" si="1134"/>
        <v>3.9292338456375431E-4</v>
      </c>
      <c r="W2522" s="50">
        <f t="shared" si="1135"/>
        <v>168.04806634315716</v>
      </c>
      <c r="X2522" s="50">
        <f t="shared" si="1136"/>
        <v>100811.29943353833</v>
      </c>
      <c r="Y2522" s="50">
        <f t="shared" si="1137"/>
        <v>101325</v>
      </c>
      <c r="Z2522" s="50">
        <f t="shared" si="1138"/>
        <v>1.5769615905959211</v>
      </c>
      <c r="AA2522" s="50">
        <f t="shared" si="1139"/>
        <v>1.340417352006533</v>
      </c>
      <c r="AB2522" s="50">
        <f t="shared" si="1140"/>
        <v>660.27042372875098</v>
      </c>
      <c r="AC2522" s="7">
        <f t="shared" si="1141"/>
        <v>0.26257377741462223</v>
      </c>
    </row>
    <row r="2523" spans="2:29">
      <c r="B2523" s="7">
        <f t="shared" si="1114"/>
        <v>0.99053485245293571</v>
      </c>
      <c r="C2523" s="7">
        <f t="shared" si="1115"/>
        <v>3.9764546465392847E-4</v>
      </c>
      <c r="D2523" s="58">
        <f t="shared" si="1116"/>
        <v>3429433.3650113498</v>
      </c>
      <c r="E2523" s="7">
        <f t="shared" si="1117"/>
        <v>497.39727810731398</v>
      </c>
      <c r="F2523" s="7">
        <f t="shared" si="1118"/>
        <v>3328108.3650113498</v>
      </c>
      <c r="G2523" s="57">
        <f t="shared" si="1119"/>
        <v>1.2243455089930447E-2</v>
      </c>
      <c r="H2523" s="61">
        <f t="shared" si="1120"/>
        <v>2.0618726375009555E-2</v>
      </c>
      <c r="I2523" s="7">
        <f t="shared" si="1121"/>
        <v>5.6762547249980852E-2</v>
      </c>
      <c r="J2523" s="58">
        <f t="shared" si="1122"/>
        <v>3.4515114811435577E-4</v>
      </c>
      <c r="K2523" s="7">
        <f t="shared" si="1123"/>
        <v>7.3536605735213586E-3</v>
      </c>
      <c r="L2523" s="7">
        <f t="shared" si="1124"/>
        <v>8.0439628697500706E-3</v>
      </c>
      <c r="M2523" s="58">
        <f t="shared" si="1125"/>
        <v>2.413188860925021E-2</v>
      </c>
      <c r="N2523" s="58">
        <f t="shared" si="1126"/>
        <v>5.8774975059678774E-5</v>
      </c>
      <c r="O2523" s="59">
        <f t="shared" si="1127"/>
        <v>0.10439904944975442</v>
      </c>
      <c r="P2523" s="58">
        <f t="shared" si="1128"/>
        <v>2.0870629042225863E-4</v>
      </c>
      <c r="Q2523" s="58">
        <f t="shared" si="1129"/>
        <v>0.52485520136359676</v>
      </c>
      <c r="R2523" s="58">
        <f t="shared" si="1130"/>
        <v>0.52321909525190036</v>
      </c>
      <c r="S2523" s="60">
        <f t="shared" si="1131"/>
        <v>1.6361061116964004E-3</v>
      </c>
      <c r="T2523" s="58">
        <f t="shared" si="1132"/>
        <v>2.0805570024724998E-4</v>
      </c>
      <c r="U2523" s="58">
        <f t="shared" si="1133"/>
        <v>4.0036800039972053E-3</v>
      </c>
      <c r="V2523" s="58">
        <f t="shared" si="1134"/>
        <v>3.93040882827187E-4</v>
      </c>
      <c r="W2523" s="50">
        <f t="shared" si="1135"/>
        <v>168.03164476342749</v>
      </c>
      <c r="X2523" s="50">
        <f t="shared" si="1136"/>
        <v>100797.55840844741</v>
      </c>
      <c r="Y2523" s="50">
        <f t="shared" si="1137"/>
        <v>101325</v>
      </c>
      <c r="Z2523" s="50">
        <f t="shared" si="1138"/>
        <v>1.5769331610253978</v>
      </c>
      <c r="AA2523" s="50">
        <f t="shared" si="1139"/>
        <v>1.3403931868715881</v>
      </c>
      <c r="AB2523" s="50">
        <f t="shared" si="1140"/>
        <v>660.16852417808195</v>
      </c>
      <c r="AC2523" s="7">
        <f t="shared" si="1141"/>
        <v>0.26253327949377853</v>
      </c>
    </row>
    <row r="2524" spans="2:29">
      <c r="B2524" s="7">
        <f t="shared" si="1114"/>
        <v>0.99093249791758964</v>
      </c>
      <c r="C2524" s="7">
        <f t="shared" si="1115"/>
        <v>3.9764546465392847E-4</v>
      </c>
      <c r="D2524" s="58">
        <f t="shared" si="1116"/>
        <v>3428965.3474906171</v>
      </c>
      <c r="E2524" s="7">
        <f t="shared" si="1117"/>
        <v>497.32939790200254</v>
      </c>
      <c r="F2524" s="7">
        <f t="shared" si="1118"/>
        <v>3327640.3474906171</v>
      </c>
      <c r="G2524" s="57">
        <f t="shared" si="1119"/>
        <v>1.2242922056312482E-2</v>
      </c>
      <c r="H2524" s="61">
        <f t="shared" si="1120"/>
        <v>2.0623594929397759E-2</v>
      </c>
      <c r="I2524" s="7">
        <f t="shared" si="1121"/>
        <v>5.6752810141204445E-2</v>
      </c>
      <c r="J2524" s="58">
        <f t="shared" si="1122"/>
        <v>3.445203462037599E-4</v>
      </c>
      <c r="K2524" s="7">
        <f t="shared" si="1123"/>
        <v>7.3541351887600939E-3</v>
      </c>
      <c r="L2524" s="7">
        <f t="shared" si="1124"/>
        <v>8.0431758811676142E-3</v>
      </c>
      <c r="M2524" s="58">
        <f t="shared" si="1125"/>
        <v>2.4129527643502843E-2</v>
      </c>
      <c r="N2524" s="58">
        <f t="shared" si="1126"/>
        <v>5.8657493393652029E-5</v>
      </c>
      <c r="O2524" s="59">
        <f t="shared" si="1127"/>
        <v>0.10419037264047441</v>
      </c>
      <c r="P2524" s="58">
        <f t="shared" si="1128"/>
        <v>2.0867680928000898E-4</v>
      </c>
      <c r="Q2524" s="58">
        <f t="shared" si="1129"/>
        <v>0.52478106209917608</v>
      </c>
      <c r="R2524" s="58">
        <f t="shared" si="1130"/>
        <v>0.52314769112250159</v>
      </c>
      <c r="S2524" s="60">
        <f t="shared" si="1131"/>
        <v>1.6333709766744864E-3</v>
      </c>
      <c r="T2524" s="58">
        <f t="shared" si="1132"/>
        <v>2.08027306719037E-4</v>
      </c>
      <c r="U2524" s="58">
        <f t="shared" si="1133"/>
        <v>4.0043295065581774E-3</v>
      </c>
      <c r="V2524" s="58">
        <f t="shared" si="1134"/>
        <v>3.9315836449321372E-4</v>
      </c>
      <c r="W2524" s="50">
        <f t="shared" si="1135"/>
        <v>168.01520523131362</v>
      </c>
      <c r="X2524" s="50">
        <f t="shared" si="1136"/>
        <v>100783.80248484104</v>
      </c>
      <c r="Y2524" s="50">
        <f t="shared" si="1137"/>
        <v>101325</v>
      </c>
      <c r="Z2524" s="50">
        <f t="shared" si="1138"/>
        <v>1.5769046928656292</v>
      </c>
      <c r="AA2524" s="50">
        <f t="shared" si="1139"/>
        <v>1.3403689889357848</v>
      </c>
      <c r="AB2524" s="50">
        <f t="shared" si="1140"/>
        <v>660.06651414424186</v>
      </c>
      <c r="AC2524" s="7">
        <f t="shared" si="1141"/>
        <v>0.26249273763303876</v>
      </c>
    </row>
    <row r="2525" spans="2:29">
      <c r="B2525" s="7">
        <f t="shared" si="1114"/>
        <v>0.99133014338224357</v>
      </c>
      <c r="C2525" s="7">
        <f t="shared" si="1115"/>
        <v>3.9764546465392847E-4</v>
      </c>
      <c r="D2525" s="58">
        <f t="shared" si="1116"/>
        <v>3428496.8232344151</v>
      </c>
      <c r="E2525" s="7">
        <f t="shared" si="1117"/>
        <v>497.26144420092186</v>
      </c>
      <c r="F2525" s="7">
        <f t="shared" si="1118"/>
        <v>3327171.8232344151</v>
      </c>
      <c r="G2525" s="57">
        <f t="shared" si="1119"/>
        <v>1.2242388395936422E-2</v>
      </c>
      <c r="H2525" s="61">
        <f t="shared" si="1120"/>
        <v>2.0628463271827564E-2</v>
      </c>
      <c r="I2525" s="7">
        <f t="shared" si="1121"/>
        <v>5.6743073456344835E-2</v>
      </c>
      <c r="J2525" s="58">
        <f t="shared" si="1122"/>
        <v>3.4388942283639117E-4</v>
      </c>
      <c r="K2525" s="7">
        <f t="shared" si="1123"/>
        <v>7.3546091876578951E-3</v>
      </c>
      <c r="L2525" s="7">
        <f t="shared" si="1124"/>
        <v>8.0423880333306778E-3</v>
      </c>
      <c r="M2525" s="58">
        <f t="shared" si="1125"/>
        <v>2.4127164099992035E-2</v>
      </c>
      <c r="N2525" s="58">
        <f t="shared" si="1126"/>
        <v>5.8540028342596125E-5</v>
      </c>
      <c r="O2525" s="59">
        <f t="shared" si="1127"/>
        <v>0.10398172534353636</v>
      </c>
      <c r="P2525" s="58">
        <f t="shared" si="1128"/>
        <v>2.0864729693804984E-4</v>
      </c>
      <c r="Q2525" s="58">
        <f t="shared" si="1129"/>
        <v>0.52470684437363302</v>
      </c>
      <c r="R2525" s="58">
        <f t="shared" si="1130"/>
        <v>0.52307620968188395</v>
      </c>
      <c r="S2525" s="60">
        <f t="shared" si="1131"/>
        <v>1.6306346917490666E-3</v>
      </c>
      <c r="T2525" s="58">
        <f t="shared" si="1132"/>
        <v>2.0799888244836846E-4</v>
      </c>
      <c r="U2525" s="58">
        <f t="shared" si="1133"/>
        <v>4.0049779210478585E-3</v>
      </c>
      <c r="V2525" s="58">
        <f t="shared" si="1134"/>
        <v>3.9327582954426965E-4</v>
      </c>
      <c r="W2525" s="50">
        <f t="shared" si="1135"/>
        <v>167.99874775009357</v>
      </c>
      <c r="X2525" s="50">
        <f t="shared" si="1136"/>
        <v>100770.03166731703</v>
      </c>
      <c r="Y2525" s="50">
        <f t="shared" si="1137"/>
        <v>101325</v>
      </c>
      <c r="Z2525" s="50">
        <f t="shared" si="1138"/>
        <v>1.5768761860977041</v>
      </c>
      <c r="AA2525" s="50">
        <f t="shared" si="1139"/>
        <v>1.3403447581830483</v>
      </c>
      <c r="AB2525" s="50">
        <f t="shared" si="1140"/>
        <v>659.96439366132631</v>
      </c>
      <c r="AC2525" s="7">
        <f t="shared" si="1141"/>
        <v>0.26245215184594611</v>
      </c>
    </row>
    <row r="2526" spans="2:29">
      <c r="B2526" s="7">
        <f t="shared" si="1114"/>
        <v>0.9917277888468975</v>
      </c>
      <c r="C2526" s="7">
        <f t="shared" si="1115"/>
        <v>3.9764546465392847E-4</v>
      </c>
      <c r="D2526" s="58">
        <f t="shared" si="1116"/>
        <v>3428027.7923992728</v>
      </c>
      <c r="E2526" s="7">
        <f t="shared" si="1117"/>
        <v>497.19341702677457</v>
      </c>
      <c r="F2526" s="7">
        <f t="shared" si="1118"/>
        <v>3326702.7923992728</v>
      </c>
      <c r="G2526" s="57">
        <f t="shared" si="1119"/>
        <v>1.2241854108808039E-2</v>
      </c>
      <c r="H2526" s="61">
        <f t="shared" si="1120"/>
        <v>2.0633331402049739E-2</v>
      </c>
      <c r="I2526" s="7">
        <f t="shared" si="1121"/>
        <v>5.6733337195900485E-2</v>
      </c>
      <c r="J2526" s="58">
        <f t="shared" si="1122"/>
        <v>3.4325837806401145E-4</v>
      </c>
      <c r="K2526" s="7">
        <f t="shared" si="1123"/>
        <v>7.3550825702683453E-3</v>
      </c>
      <c r="L2526" s="7">
        <f t="shared" si="1124"/>
        <v>8.0415993263963682E-3</v>
      </c>
      <c r="M2526" s="58">
        <f t="shared" si="1125"/>
        <v>2.4124797979189105E-2</v>
      </c>
      <c r="N2526" s="58">
        <f t="shared" si="1126"/>
        <v>5.8422579924070358E-5</v>
      </c>
      <c r="O2526" s="59">
        <f t="shared" si="1127"/>
        <v>0.10377310759012998</v>
      </c>
      <c r="P2526" s="58">
        <f t="shared" si="1128"/>
        <v>2.0861775340638711E-4</v>
      </c>
      <c r="Q2526" s="58">
        <f t="shared" si="1129"/>
        <v>0.52463254821213035</v>
      </c>
      <c r="R2526" s="58">
        <f t="shared" si="1130"/>
        <v>0.52300465095392834</v>
      </c>
      <c r="S2526" s="60">
        <f t="shared" si="1131"/>
        <v>1.6278972582020046E-3</v>
      </c>
      <c r="T2526" s="58">
        <f t="shared" si="1132"/>
        <v>2.0797042744474052E-4</v>
      </c>
      <c r="U2526" s="58">
        <f t="shared" si="1133"/>
        <v>4.0056252470095054E-3</v>
      </c>
      <c r="V2526" s="58">
        <f t="shared" si="1134"/>
        <v>3.9339327796279538E-4</v>
      </c>
      <c r="W2526" s="50">
        <f t="shared" si="1135"/>
        <v>167.98227232304919</v>
      </c>
      <c r="X2526" s="50">
        <f t="shared" si="1136"/>
        <v>100756.24596047608</v>
      </c>
      <c r="Y2526" s="50">
        <f t="shared" si="1137"/>
        <v>101325</v>
      </c>
      <c r="Z2526" s="50">
        <f t="shared" si="1138"/>
        <v>1.5768476407026784</v>
      </c>
      <c r="AA2526" s="50">
        <f t="shared" si="1139"/>
        <v>1.3403204945972766</v>
      </c>
      <c r="AB2526" s="50">
        <f t="shared" si="1140"/>
        <v>659.86216276345306</v>
      </c>
      <c r="AC2526" s="7">
        <f t="shared" si="1141"/>
        <v>0.26241152214606289</v>
      </c>
    </row>
    <row r="2527" spans="2:29">
      <c r="B2527" s="7">
        <f t="shared" si="1114"/>
        <v>0.99212543431155142</v>
      </c>
      <c r="C2527" s="7">
        <f t="shared" si="1115"/>
        <v>3.9764546465392847E-4</v>
      </c>
      <c r="D2527" s="58">
        <f t="shared" si="1116"/>
        <v>3427558.2551417085</v>
      </c>
      <c r="E2527" s="7">
        <f t="shared" si="1117"/>
        <v>497.12531640226172</v>
      </c>
      <c r="F2527" s="7">
        <f t="shared" si="1118"/>
        <v>3326233.2551417085</v>
      </c>
      <c r="G2527" s="57">
        <f t="shared" si="1119"/>
        <v>1.2241319194932914E-2</v>
      </c>
      <c r="H2527" s="61">
        <f t="shared" si="1120"/>
        <v>2.0638199319815063E-2</v>
      </c>
      <c r="I2527" s="7">
        <f t="shared" si="1121"/>
        <v>5.6723601360369837E-2</v>
      </c>
      <c r="J2527" s="58">
        <f t="shared" si="1122"/>
        <v>3.4262721193841053E-4</v>
      </c>
      <c r="K2527" s="7">
        <f t="shared" si="1123"/>
        <v>7.3555553366451464E-3</v>
      </c>
      <c r="L2527" s="7">
        <f t="shared" si="1124"/>
        <v>8.0408097605219678E-3</v>
      </c>
      <c r="M2527" s="58">
        <f t="shared" si="1125"/>
        <v>2.4122429281565903E-2</v>
      </c>
      <c r="N2527" s="58">
        <f t="shared" si="1126"/>
        <v>5.830514815562805E-5</v>
      </c>
      <c r="O2527" s="59">
        <f t="shared" si="1127"/>
        <v>0.10356451941143432</v>
      </c>
      <c r="P2527" s="58">
        <f t="shared" si="1128"/>
        <v>2.0858817869565116E-4</v>
      </c>
      <c r="Q2527" s="58">
        <f t="shared" si="1129"/>
        <v>0.52455817364140145</v>
      </c>
      <c r="R2527" s="58">
        <f t="shared" si="1130"/>
        <v>0.52293301496251465</v>
      </c>
      <c r="S2527" s="60">
        <f t="shared" si="1131"/>
        <v>1.6251586788867955E-3</v>
      </c>
      <c r="T2527" s="58">
        <f t="shared" si="1132"/>
        <v>2.0794194171764886E-4</v>
      </c>
      <c r="U2527" s="58">
        <f t="shared" si="1133"/>
        <v>4.0062714839875077E-3</v>
      </c>
      <c r="V2527" s="58">
        <f t="shared" si="1134"/>
        <v>3.9351070973123772E-4</v>
      </c>
      <c r="W2527" s="50">
        <f t="shared" si="1135"/>
        <v>167.96577895346596</v>
      </c>
      <c r="X2527" s="50">
        <f t="shared" si="1136"/>
        <v>100742.44536891856</v>
      </c>
      <c r="Y2527" s="50">
        <f t="shared" si="1137"/>
        <v>101325</v>
      </c>
      <c r="Z2527" s="50">
        <f t="shared" si="1138"/>
        <v>1.5768190566615676</v>
      </c>
      <c r="AA2527" s="50">
        <f t="shared" si="1139"/>
        <v>1.3402961981623325</v>
      </c>
      <c r="AB2527" s="50">
        <f t="shared" si="1140"/>
        <v>659.75982148473668</v>
      </c>
      <c r="AC2527" s="7">
        <f t="shared" si="1141"/>
        <v>0.26237084854695519</v>
      </c>
    </row>
    <row r="2528" spans="2:29">
      <c r="B2528" s="7">
        <f t="shared" si="1114"/>
        <v>0.99252307977620535</v>
      </c>
      <c r="C2528" s="7">
        <f t="shared" si="1115"/>
        <v>3.9764546465392847E-4</v>
      </c>
      <c r="D2528" s="58">
        <f t="shared" si="1116"/>
        <v>3427088.2116187578</v>
      </c>
      <c r="E2528" s="7">
        <f t="shared" si="1117"/>
        <v>497.05714235015938</v>
      </c>
      <c r="F2528" s="7">
        <f t="shared" si="1118"/>
        <v>3325763.2116187578</v>
      </c>
      <c r="G2528" s="57">
        <f t="shared" si="1119"/>
        <v>1.2240783654317028E-2</v>
      </c>
      <c r="H2528" s="61">
        <f t="shared" si="1120"/>
        <v>2.0643067024874309E-2</v>
      </c>
      <c r="I2528" s="7">
        <f t="shared" si="1121"/>
        <v>5.6713865950251345E-2</v>
      </c>
      <c r="J2528" s="58">
        <f t="shared" si="1122"/>
        <v>3.4199592451140905E-4</v>
      </c>
      <c r="K2528" s="7">
        <f t="shared" si="1123"/>
        <v>7.3560274868421198E-3</v>
      </c>
      <c r="L2528" s="7">
        <f t="shared" si="1124"/>
        <v>8.0400193358649372E-3</v>
      </c>
      <c r="M2528" s="58">
        <f t="shared" si="1125"/>
        <v>2.4120058007594813E-2</v>
      </c>
      <c r="N2528" s="58">
        <f t="shared" si="1126"/>
        <v>5.8187733054816986E-5</v>
      </c>
      <c r="O2528" s="59">
        <f t="shared" si="1127"/>
        <v>0.10335596083861867</v>
      </c>
      <c r="P2528" s="58">
        <f t="shared" si="1128"/>
        <v>2.085585728156536E-4</v>
      </c>
      <c r="Q2528" s="58">
        <f t="shared" si="1129"/>
        <v>0.52448372068612048</v>
      </c>
      <c r="R2528" s="58">
        <f t="shared" si="1130"/>
        <v>0.52286130173160117</v>
      </c>
      <c r="S2528" s="60">
        <f t="shared" si="1131"/>
        <v>1.6224189545193113E-3</v>
      </c>
      <c r="T2528" s="58">
        <f t="shared" si="1132"/>
        <v>2.0791342527662045E-4</v>
      </c>
      <c r="U2528" s="58">
        <f t="shared" si="1133"/>
        <v>4.0069166315265404E-3</v>
      </c>
      <c r="V2528" s="58">
        <f t="shared" si="1134"/>
        <v>3.9362812483204876E-4</v>
      </c>
      <c r="W2528" s="50">
        <f t="shared" si="1135"/>
        <v>167.9492676446331</v>
      </c>
      <c r="X2528" s="50">
        <f t="shared" si="1136"/>
        <v>100728.62989726002</v>
      </c>
      <c r="Y2528" s="50">
        <f t="shared" si="1137"/>
        <v>101325</v>
      </c>
      <c r="Z2528" s="50">
        <f t="shared" si="1138"/>
        <v>1.5767904339553798</v>
      </c>
      <c r="AA2528" s="50">
        <f t="shared" si="1139"/>
        <v>1.3402718688620727</v>
      </c>
      <c r="AB2528" s="50">
        <f t="shared" si="1140"/>
        <v>659.65736985940543</v>
      </c>
      <c r="AC2528" s="7">
        <f t="shared" si="1141"/>
        <v>0.26233013106221131</v>
      </c>
    </row>
    <row r="2529" spans="2:29">
      <c r="B2529" s="7">
        <f t="shared" si="1114"/>
        <v>0.99292072524085928</v>
      </c>
      <c r="C2529" s="7">
        <f t="shared" si="1115"/>
        <v>3.9764546465392847E-4</v>
      </c>
      <c r="D2529" s="58">
        <f t="shared" si="1116"/>
        <v>3426617.6619872539</v>
      </c>
      <c r="E2529" s="7">
        <f t="shared" si="1117"/>
        <v>496.98889489321436</v>
      </c>
      <c r="F2529" s="7">
        <f t="shared" si="1118"/>
        <v>3325292.6619872539</v>
      </c>
      <c r="G2529" s="57">
        <f t="shared" si="1119"/>
        <v>1.2240247486965946E-2</v>
      </c>
      <c r="H2529" s="61">
        <f t="shared" si="1120"/>
        <v>2.0647934516978259E-2</v>
      </c>
      <c r="I2529" s="7">
        <f t="shared" si="1121"/>
        <v>5.6704130966043445E-2</v>
      </c>
      <c r="J2529" s="58">
        <f t="shared" si="1122"/>
        <v>3.413645158348556E-4</v>
      </c>
      <c r="K2529" s="7">
        <f t="shared" si="1123"/>
        <v>7.3564990209132007E-3</v>
      </c>
      <c r="L2529" s="7">
        <f t="shared" si="1124"/>
        <v>8.0392280525829127E-3</v>
      </c>
      <c r="M2529" s="58">
        <f t="shared" si="1125"/>
        <v>2.4117684157748738E-2</v>
      </c>
      <c r="N2529" s="58">
        <f t="shared" si="1126"/>
        <v>5.8070334639178995E-5</v>
      </c>
      <c r="O2529" s="59">
        <f t="shared" si="1127"/>
        <v>0.10314743190284169</v>
      </c>
      <c r="P2529" s="58">
        <f t="shared" si="1128"/>
        <v>2.0852893577698317E-4</v>
      </c>
      <c r="Q2529" s="58">
        <f t="shared" si="1129"/>
        <v>0.52440918937291603</v>
      </c>
      <c r="R2529" s="58">
        <f t="shared" si="1130"/>
        <v>0.52278951128511575</v>
      </c>
      <c r="S2529" s="60">
        <f t="shared" si="1131"/>
        <v>1.6196780878002803E-3</v>
      </c>
      <c r="T2529" s="58">
        <f t="shared" si="1132"/>
        <v>2.0788487813117002E-4</v>
      </c>
      <c r="U2529" s="58">
        <f t="shared" si="1133"/>
        <v>4.0075606891723532E-3</v>
      </c>
      <c r="V2529" s="58">
        <f t="shared" si="1134"/>
        <v>3.9374552324768675E-4</v>
      </c>
      <c r="W2529" s="50">
        <f t="shared" si="1135"/>
        <v>167.93273839984352</v>
      </c>
      <c r="X2529" s="50">
        <f t="shared" si="1136"/>
        <v>100714.79955011011</v>
      </c>
      <c r="Y2529" s="50">
        <f t="shared" si="1137"/>
        <v>101325</v>
      </c>
      <c r="Z2529" s="50">
        <f t="shared" si="1138"/>
        <v>1.5767617725650707</v>
      </c>
      <c r="AA2529" s="50">
        <f t="shared" si="1139"/>
        <v>1.3402475066803101</v>
      </c>
      <c r="AB2529" s="50">
        <f t="shared" si="1140"/>
        <v>659.55480792164281</v>
      </c>
      <c r="AC2529" s="7">
        <f t="shared" si="1141"/>
        <v>0.26228936970543293</v>
      </c>
    </row>
    <row r="2530" spans="2:29">
      <c r="B2530" s="7">
        <f t="shared" ref="B2530:B2593" si="1142">B2529+$E$18/3000</f>
        <v>0.99331837070551321</v>
      </c>
      <c r="C2530" s="7">
        <f t="shared" si="1115"/>
        <v>3.9764546465392847E-4</v>
      </c>
      <c r="D2530" s="58">
        <f t="shared" si="1116"/>
        <v>3426146.6064044959</v>
      </c>
      <c r="E2530" s="7">
        <f t="shared" si="1117"/>
        <v>496.92057405424094</v>
      </c>
      <c r="F2530" s="7">
        <f t="shared" si="1118"/>
        <v>3324821.6064044959</v>
      </c>
      <c r="G2530" s="57">
        <f t="shared" si="1119"/>
        <v>1.2239710692885573E-2</v>
      </c>
      <c r="H2530" s="61">
        <f t="shared" si="1120"/>
        <v>2.0652801795877692E-2</v>
      </c>
      <c r="I2530" s="7">
        <f t="shared" si="1121"/>
        <v>5.6694396408244578E-2</v>
      </c>
      <c r="J2530" s="58">
        <f t="shared" si="1122"/>
        <v>3.4073298596062944E-4</v>
      </c>
      <c r="K2530" s="7">
        <f t="shared" si="1123"/>
        <v>7.3569699389124475E-3</v>
      </c>
      <c r="L2530" s="7">
        <f t="shared" si="1124"/>
        <v>8.0384359108337071E-3</v>
      </c>
      <c r="M2530" s="58">
        <f t="shared" si="1125"/>
        <v>2.4115307732501121E-2</v>
      </c>
      <c r="N2530" s="58">
        <f t="shared" si="1126"/>
        <v>5.7952952926250282E-5</v>
      </c>
      <c r="O2530" s="59">
        <f t="shared" si="1127"/>
        <v>0.10293893263525206</v>
      </c>
      <c r="P2530" s="58">
        <f t="shared" si="1128"/>
        <v>2.0849926758963189E-4</v>
      </c>
      <c r="Q2530" s="58">
        <f t="shared" si="1129"/>
        <v>0.52433457972691622</v>
      </c>
      <c r="R2530" s="58">
        <f t="shared" si="1130"/>
        <v>0.52271764364705675</v>
      </c>
      <c r="S2530" s="60">
        <f t="shared" si="1131"/>
        <v>1.6169360798594656E-3</v>
      </c>
      <c r="T2530" s="58">
        <f t="shared" si="1132"/>
        <v>2.0785630029084048E-4</v>
      </c>
      <c r="U2530" s="58">
        <f t="shared" si="1133"/>
        <v>4.0082036564711449E-3</v>
      </c>
      <c r="V2530" s="58">
        <f t="shared" si="1134"/>
        <v>3.9386290496061548E-4</v>
      </c>
      <c r="W2530" s="50">
        <f t="shared" si="1135"/>
        <v>167.91619122239379</v>
      </c>
      <c r="X2530" s="50">
        <f t="shared" si="1136"/>
        <v>100700.95433209215</v>
      </c>
      <c r="Y2530" s="50">
        <f t="shared" si="1137"/>
        <v>101325</v>
      </c>
      <c r="Z2530" s="50">
        <f t="shared" si="1138"/>
        <v>1.5767330724715851</v>
      </c>
      <c r="AA2530" s="50">
        <f t="shared" si="1139"/>
        <v>1.3402231116008474</v>
      </c>
      <c r="AB2530" s="50">
        <f t="shared" si="1140"/>
        <v>659.45213570573389</v>
      </c>
      <c r="AC2530" s="7">
        <f t="shared" si="1141"/>
        <v>0.26224856449023309</v>
      </c>
    </row>
    <row r="2531" spans="2:29">
      <c r="B2531" s="7">
        <f t="shared" si="1142"/>
        <v>0.99371601617016714</v>
      </c>
      <c r="C2531" s="7">
        <f t="shared" si="1115"/>
        <v>3.9764546465392847E-4</v>
      </c>
      <c r="D2531" s="58">
        <f t="shared" si="1116"/>
        <v>3425675.0450277189</v>
      </c>
      <c r="E2531" s="7">
        <f t="shared" si="1117"/>
        <v>496.85217985604413</v>
      </c>
      <c r="F2531" s="7">
        <f t="shared" si="1118"/>
        <v>3324350.0450277189</v>
      </c>
      <c r="G2531" s="57">
        <f t="shared" si="1119"/>
        <v>1.2239173272081566E-2</v>
      </c>
      <c r="H2531" s="61">
        <f t="shared" si="1120"/>
        <v>2.0657668861323395E-2</v>
      </c>
      <c r="I2531" s="7">
        <f t="shared" si="1121"/>
        <v>5.6684662277353172E-2</v>
      </c>
      <c r="J2531" s="58">
        <f t="shared" si="1122"/>
        <v>3.4010133494063777E-4</v>
      </c>
      <c r="K2531" s="7">
        <f t="shared" si="1123"/>
        <v>7.3574402408940389E-3</v>
      </c>
      <c r="L2531" s="7">
        <f t="shared" si="1124"/>
        <v>8.0376429107753139E-3</v>
      </c>
      <c r="M2531" s="58">
        <f t="shared" si="1125"/>
        <v>2.4112928732325942E-2</v>
      </c>
      <c r="N2531" s="58">
        <f t="shared" si="1126"/>
        <v>5.783558793356108E-5</v>
      </c>
      <c r="O2531" s="59">
        <f t="shared" si="1127"/>
        <v>0.10273046306698787</v>
      </c>
      <c r="P2531" s="58">
        <f t="shared" si="1128"/>
        <v>2.084695682641885E-4</v>
      </c>
      <c r="Q2531" s="58">
        <f t="shared" si="1129"/>
        <v>0.52425989177474941</v>
      </c>
      <c r="R2531" s="58">
        <f t="shared" si="1130"/>
        <v>0.5226456988414131</v>
      </c>
      <c r="S2531" s="60">
        <f t="shared" si="1131"/>
        <v>1.6141929333363114E-3</v>
      </c>
      <c r="T2531" s="58">
        <f t="shared" si="1132"/>
        <v>2.0782769176517086E-4</v>
      </c>
      <c r="U2531" s="58">
        <f t="shared" si="1133"/>
        <v>4.0088455329701624E-3</v>
      </c>
      <c r="V2531" s="58">
        <f t="shared" si="1134"/>
        <v>3.9398026995330466E-4</v>
      </c>
      <c r="W2531" s="50">
        <f t="shared" si="1135"/>
        <v>167.89962611558425</v>
      </c>
      <c r="X2531" s="50">
        <f t="shared" si="1136"/>
        <v>100687.09424782755</v>
      </c>
      <c r="Y2531" s="50">
        <f t="shared" si="1137"/>
        <v>101325</v>
      </c>
      <c r="Z2531" s="50">
        <f t="shared" si="1138"/>
        <v>1.5767043336558249</v>
      </c>
      <c r="AA2531" s="50">
        <f t="shared" si="1139"/>
        <v>1.3401986836074511</v>
      </c>
      <c r="AB2531" s="50">
        <f t="shared" si="1140"/>
        <v>659.34935324595028</v>
      </c>
      <c r="AC2531" s="7">
        <f t="shared" si="1141"/>
        <v>0.26220771543024257</v>
      </c>
    </row>
    <row r="2532" spans="2:29">
      <c r="B2532" s="7">
        <f t="shared" si="1142"/>
        <v>0.99411366163482107</v>
      </c>
      <c r="C2532" s="7">
        <f t="shared" si="1115"/>
        <v>3.9764546465392847E-4</v>
      </c>
      <c r="D2532" s="58">
        <f t="shared" si="1116"/>
        <v>3425202.9780146014</v>
      </c>
      <c r="E2532" s="7">
        <f t="shared" si="1117"/>
        <v>496.78371232149323</v>
      </c>
      <c r="F2532" s="7">
        <f t="shared" si="1118"/>
        <v>3323877.9780146014</v>
      </c>
      <c r="G2532" s="57">
        <f t="shared" si="1119"/>
        <v>1.2238635224559893E-2</v>
      </c>
      <c r="H2532" s="61">
        <f t="shared" si="1120"/>
        <v>2.0662535713066151E-2</v>
      </c>
      <c r="I2532" s="7">
        <f t="shared" si="1121"/>
        <v>5.6674928573867661E-2</v>
      </c>
      <c r="J2532" s="58">
        <f t="shared" si="1122"/>
        <v>3.3946956282681864E-4</v>
      </c>
      <c r="K2532" s="7">
        <f t="shared" si="1123"/>
        <v>7.3579099269122676E-3</v>
      </c>
      <c r="L2532" s="7">
        <f t="shared" si="1124"/>
        <v>8.0368490525659052E-3</v>
      </c>
      <c r="M2532" s="58">
        <f t="shared" si="1125"/>
        <v>2.4110547157697716E-2</v>
      </c>
      <c r="N2532" s="58">
        <f t="shared" si="1126"/>
        <v>5.7718239678636081E-5</v>
      </c>
      <c r="O2532" s="59">
        <f t="shared" si="1127"/>
        <v>0.10252202322917733</v>
      </c>
      <c r="P2532" s="58">
        <f t="shared" si="1128"/>
        <v>2.0843983781053399E-4</v>
      </c>
      <c r="Q2532" s="58">
        <f t="shared" si="1129"/>
        <v>0.52418512554126462</v>
      </c>
      <c r="R2532" s="58">
        <f t="shared" si="1130"/>
        <v>0.52257367689224177</v>
      </c>
      <c r="S2532" s="60">
        <f t="shared" si="1131"/>
        <v>1.6114486490228508E-3</v>
      </c>
      <c r="T2532" s="58">
        <f t="shared" si="1132"/>
        <v>2.0779905256372737E-4</v>
      </c>
      <c r="U2532" s="58">
        <f t="shared" si="1133"/>
        <v>4.0094863182169689E-3</v>
      </c>
      <c r="V2532" s="58">
        <f t="shared" si="1134"/>
        <v>3.9409761820822966E-4</v>
      </c>
      <c r="W2532" s="50">
        <f t="shared" si="1135"/>
        <v>167.88304308271901</v>
      </c>
      <c r="X2532" s="50">
        <f t="shared" si="1136"/>
        <v>100673.21930195083</v>
      </c>
      <c r="Y2532" s="50">
        <f t="shared" si="1137"/>
        <v>101325</v>
      </c>
      <c r="Z2532" s="50">
        <f t="shared" si="1138"/>
        <v>1.5766755560986783</v>
      </c>
      <c r="AA2532" s="50">
        <f t="shared" si="1139"/>
        <v>1.3401742226838764</v>
      </c>
      <c r="AB2532" s="50">
        <f t="shared" si="1140"/>
        <v>659.24646057665962</v>
      </c>
      <c r="AC2532" s="7">
        <f t="shared" si="1141"/>
        <v>0.26216682253910834</v>
      </c>
    </row>
    <row r="2533" spans="2:29">
      <c r="B2533" s="7">
        <f t="shared" si="1142"/>
        <v>0.99451130709947499</v>
      </c>
      <c r="C2533" s="7">
        <f t="shared" si="1115"/>
        <v>3.9764546465392847E-4</v>
      </c>
      <c r="D2533" s="58">
        <f t="shared" si="1116"/>
        <v>3424730.4055226427</v>
      </c>
      <c r="E2533" s="7">
        <f t="shared" si="1117"/>
        <v>496.71517147343161</v>
      </c>
      <c r="F2533" s="7">
        <f t="shared" si="1118"/>
        <v>3323405.4055226427</v>
      </c>
      <c r="G2533" s="57">
        <f t="shared" si="1119"/>
        <v>1.2238096550326129E-2</v>
      </c>
      <c r="H2533" s="61">
        <f t="shared" si="1120"/>
        <v>2.0667402350856751E-2</v>
      </c>
      <c r="I2533" s="7">
        <f t="shared" si="1121"/>
        <v>5.666519529828646E-2</v>
      </c>
      <c r="J2533" s="58">
        <f t="shared" si="1122"/>
        <v>3.3883766967113786E-4</v>
      </c>
      <c r="K2533" s="7">
        <f t="shared" si="1123"/>
        <v>7.3583789970215483E-3</v>
      </c>
      <c r="L2533" s="7">
        <f t="shared" si="1124"/>
        <v>8.0360543363638248E-3</v>
      </c>
      <c r="M2533" s="58">
        <f t="shared" si="1125"/>
        <v>2.4108163009091473E-2</v>
      </c>
      <c r="N2533" s="58">
        <f t="shared" si="1126"/>
        <v>5.7600908178993906E-5</v>
      </c>
      <c r="O2533" s="59">
        <f t="shared" si="1127"/>
        <v>0.10231361315293792</v>
      </c>
      <c r="P2533" s="58">
        <f t="shared" si="1128"/>
        <v>2.0841007623940977E-4</v>
      </c>
      <c r="Q2533" s="58">
        <f t="shared" si="1129"/>
        <v>0.52411028105347413</v>
      </c>
      <c r="R2533" s="58">
        <f t="shared" si="1130"/>
        <v>0.52250157782357165</v>
      </c>
      <c r="S2533" s="60">
        <f t="shared" si="1131"/>
        <v>1.6087032299024751E-3</v>
      </c>
      <c r="T2533" s="58">
        <f t="shared" si="1132"/>
        <v>2.0777038269606491E-4</v>
      </c>
      <c r="U2533" s="58">
        <f t="shared" si="1133"/>
        <v>4.0101260117603134E-3</v>
      </c>
      <c r="V2533" s="58">
        <f t="shared" si="1134"/>
        <v>3.9421494970787185E-4</v>
      </c>
      <c r="W2533" s="50">
        <f t="shared" si="1135"/>
        <v>167.8664421271057</v>
      </c>
      <c r="X2533" s="50">
        <f t="shared" si="1136"/>
        <v>100659.32949909114</v>
      </c>
      <c r="Y2533" s="50">
        <f t="shared" si="1137"/>
        <v>101325</v>
      </c>
      <c r="Z2533" s="50">
        <f t="shared" si="1138"/>
        <v>1.5766467397809845</v>
      </c>
      <c r="AA2533" s="50">
        <f t="shared" si="1139"/>
        <v>1.3401497288138366</v>
      </c>
      <c r="AB2533" s="50">
        <f t="shared" si="1140"/>
        <v>659.143457732191</v>
      </c>
      <c r="AC2533" s="7">
        <f t="shared" si="1141"/>
        <v>0.26212588583048885</v>
      </c>
    </row>
    <row r="2534" spans="2:29">
      <c r="B2534" s="7">
        <f t="shared" si="1142"/>
        <v>0.99490895256412892</v>
      </c>
      <c r="C2534" s="7">
        <f t="shared" si="1115"/>
        <v>3.9764546465392847E-4</v>
      </c>
      <c r="D2534" s="58">
        <f t="shared" si="1116"/>
        <v>3424257.3277099025</v>
      </c>
      <c r="E2534" s="7">
        <f t="shared" si="1117"/>
        <v>496.64655733478389</v>
      </c>
      <c r="F2534" s="7">
        <f t="shared" si="1118"/>
        <v>3322932.3277099025</v>
      </c>
      <c r="G2534" s="57">
        <f t="shared" si="1119"/>
        <v>1.2237557249386317E-2</v>
      </c>
      <c r="H2534" s="61">
        <f t="shared" si="1120"/>
        <v>2.0672268774445987E-2</v>
      </c>
      <c r="I2534" s="7">
        <f t="shared" si="1121"/>
        <v>5.6655462451107988E-2</v>
      </c>
      <c r="J2534" s="58">
        <f t="shared" si="1122"/>
        <v>3.3820565552559133E-4</v>
      </c>
      <c r="K2534" s="7">
        <f t="shared" si="1123"/>
        <v>7.3588474512764146E-3</v>
      </c>
      <c r="L2534" s="7">
        <f t="shared" si="1124"/>
        <v>8.0352587623275969E-3</v>
      </c>
      <c r="M2534" s="58">
        <f t="shared" si="1125"/>
        <v>2.4105776286982791E-2</v>
      </c>
      <c r="N2534" s="58">
        <f t="shared" si="1126"/>
        <v>5.7483593452147509E-5</v>
      </c>
      <c r="O2534" s="59">
        <f t="shared" si="1127"/>
        <v>0.10210523286937702</v>
      </c>
      <c r="P2534" s="58">
        <f t="shared" si="1128"/>
        <v>2.0838028356090499E-4</v>
      </c>
      <c r="Q2534" s="58">
        <f t="shared" si="1129"/>
        <v>0.5240353583367503</v>
      </c>
      <c r="R2534" s="58">
        <f t="shared" si="1130"/>
        <v>0.52242940165951757</v>
      </c>
      <c r="S2534" s="60">
        <f t="shared" si="1131"/>
        <v>1.6059566772327338E-3</v>
      </c>
      <c r="T2534" s="58">
        <f t="shared" si="1132"/>
        <v>2.0774168217177269E-4</v>
      </c>
      <c r="U2534" s="58">
        <f t="shared" si="1133"/>
        <v>4.0107646131494453E-3</v>
      </c>
      <c r="V2534" s="58">
        <f t="shared" si="1134"/>
        <v>3.9433226443471827E-4</v>
      </c>
      <c r="W2534" s="50">
        <f t="shared" si="1135"/>
        <v>167.84982325205581</v>
      </c>
      <c r="X2534" s="50">
        <f t="shared" si="1136"/>
        <v>100645.42484389419</v>
      </c>
      <c r="Y2534" s="50">
        <f t="shared" si="1137"/>
        <v>101325</v>
      </c>
      <c r="Z2534" s="50">
        <f t="shared" si="1138"/>
        <v>1.5766178846835759</v>
      </c>
      <c r="AA2534" s="50">
        <f t="shared" si="1139"/>
        <v>1.3401252019810395</v>
      </c>
      <c r="AB2534" s="50">
        <f t="shared" si="1140"/>
        <v>659.04034474699517</v>
      </c>
      <c r="AC2534" s="7">
        <f t="shared" si="1141"/>
        <v>0.26208490531805911</v>
      </c>
    </row>
    <row r="2535" spans="2:29">
      <c r="B2535" s="7">
        <f t="shared" si="1142"/>
        <v>0.99530659802878285</v>
      </c>
      <c r="C2535" s="7">
        <f t="shared" si="1115"/>
        <v>3.9764546465392847E-4</v>
      </c>
      <c r="D2535" s="58">
        <f t="shared" si="1116"/>
        <v>3423783.7447344167</v>
      </c>
      <c r="E2535" s="7">
        <f t="shared" si="1117"/>
        <v>496.57786992847127</v>
      </c>
      <c r="F2535" s="7">
        <f t="shared" si="1118"/>
        <v>3322458.7447344167</v>
      </c>
      <c r="G2535" s="57">
        <f t="shared" si="1119"/>
        <v>1.2237017321746271E-2</v>
      </c>
      <c r="H2535" s="61">
        <f t="shared" si="1120"/>
        <v>2.0677134983584648E-2</v>
      </c>
      <c r="I2535" s="7">
        <f t="shared" si="1121"/>
        <v>5.6645730032830667E-2</v>
      </c>
      <c r="J2535" s="58">
        <f t="shared" si="1122"/>
        <v>3.3757352044220509E-4</v>
      </c>
      <c r="K2535" s="7">
        <f t="shared" si="1123"/>
        <v>7.3593152897315148E-3</v>
      </c>
      <c r="L2535" s="7">
        <f t="shared" si="1124"/>
        <v>8.0344623306159244E-3</v>
      </c>
      <c r="M2535" s="58">
        <f t="shared" si="1125"/>
        <v>2.4103386991847775E-2</v>
      </c>
      <c r="N2535" s="58">
        <f t="shared" si="1126"/>
        <v>5.7366295515604188E-5</v>
      </c>
      <c r="O2535" s="59">
        <f t="shared" si="1127"/>
        <v>0.10189688240959194</v>
      </c>
      <c r="P2535" s="58">
        <f t="shared" si="1128"/>
        <v>2.0835045978508104E-4</v>
      </c>
      <c r="Q2535" s="58">
        <f t="shared" si="1129"/>
        <v>0.52396035741639557</v>
      </c>
      <c r="R2535" s="58">
        <f t="shared" si="1130"/>
        <v>0.52235714842419056</v>
      </c>
      <c r="S2535" s="60">
        <f t="shared" si="1131"/>
        <v>1.6032089922050075E-3</v>
      </c>
      <c r="T2535" s="58">
        <f t="shared" si="1132"/>
        <v>2.0771295100043834E-4</v>
      </c>
      <c r="U2535" s="58">
        <f t="shared" si="1133"/>
        <v>4.0114021219340877E-3</v>
      </c>
      <c r="V2535" s="58">
        <f t="shared" si="1134"/>
        <v>3.944495623712616E-4</v>
      </c>
      <c r="W2535" s="50">
        <f t="shared" si="1135"/>
        <v>167.83318646088449</v>
      </c>
      <c r="X2535" s="50">
        <f t="shared" si="1136"/>
        <v>100631.50534100493</v>
      </c>
      <c r="Y2535" s="50">
        <f t="shared" si="1137"/>
        <v>101325</v>
      </c>
      <c r="Z2535" s="50">
        <f t="shared" si="1138"/>
        <v>1.5765889907872448</v>
      </c>
      <c r="AA2535" s="50">
        <f t="shared" si="1139"/>
        <v>1.3401006421691581</v>
      </c>
      <c r="AB2535" s="50">
        <f t="shared" si="1140"/>
        <v>658.93712165551801</v>
      </c>
      <c r="AC2535" s="7">
        <f t="shared" si="1141"/>
        <v>0.26204388101551734</v>
      </c>
    </row>
    <row r="2536" spans="2:29">
      <c r="B2536" s="7">
        <f t="shared" si="1142"/>
        <v>0.99570424349343678</v>
      </c>
      <c r="C2536" s="7">
        <f t="shared" si="1115"/>
        <v>3.9764546465392847E-4</v>
      </c>
      <c r="D2536" s="58">
        <f t="shared" si="1116"/>
        <v>3423309.6567541771</v>
      </c>
      <c r="E2536" s="7">
        <f t="shared" si="1117"/>
        <v>496.50910927740853</v>
      </c>
      <c r="F2536" s="7">
        <f t="shared" si="1118"/>
        <v>3321984.6567541771</v>
      </c>
      <c r="G2536" s="57">
        <f t="shared" si="1119"/>
        <v>1.2236476767411582E-2</v>
      </c>
      <c r="H2536" s="61">
        <f t="shared" si="1120"/>
        <v>2.0682000978023533E-2</v>
      </c>
      <c r="I2536" s="7">
        <f t="shared" si="1121"/>
        <v>5.6635998043952897E-2</v>
      </c>
      <c r="J2536" s="58">
        <f t="shared" si="1122"/>
        <v>3.3694126447303272E-4</v>
      </c>
      <c r="K2536" s="7">
        <f t="shared" si="1123"/>
        <v>7.3597825124416209E-3</v>
      </c>
      <c r="L2536" s="7">
        <f t="shared" si="1124"/>
        <v>8.0336650413876855E-3</v>
      </c>
      <c r="M2536" s="58">
        <f t="shared" si="1125"/>
        <v>2.4100995124163055E-2</v>
      </c>
      <c r="N2536" s="58">
        <f t="shared" si="1126"/>
        <v>5.7249014386865085E-5</v>
      </c>
      <c r="O2536" s="59">
        <f t="shared" si="1127"/>
        <v>0.10168856180466911</v>
      </c>
      <c r="P2536" s="58">
        <f t="shared" si="1128"/>
        <v>2.08320604922832E-4</v>
      </c>
      <c r="Q2536" s="58">
        <f t="shared" si="1129"/>
        <v>0.52388527831980625</v>
      </c>
      <c r="R2536" s="58">
        <f t="shared" si="1130"/>
        <v>0.52228481814169503</v>
      </c>
      <c r="S2536" s="60">
        <f t="shared" si="1131"/>
        <v>1.6004601781112182E-3</v>
      </c>
      <c r="T2536" s="58">
        <f t="shared" si="1132"/>
        <v>2.0768418919164686E-4</v>
      </c>
      <c r="U2536" s="58">
        <f t="shared" si="1133"/>
        <v>4.0120385376652724E-3</v>
      </c>
      <c r="V2536" s="58">
        <f t="shared" si="1134"/>
        <v>3.945668435000007E-4</v>
      </c>
      <c r="W2536" s="50">
        <f t="shared" si="1135"/>
        <v>167.81653175691051</v>
      </c>
      <c r="X2536" s="50">
        <f t="shared" si="1136"/>
        <v>100617.57099506706</v>
      </c>
      <c r="Y2536" s="50">
        <f t="shared" si="1137"/>
        <v>101325</v>
      </c>
      <c r="Z2536" s="50">
        <f t="shared" si="1138"/>
        <v>1.5765600580727408</v>
      </c>
      <c r="AA2536" s="50">
        <f t="shared" si="1139"/>
        <v>1.3400760493618296</v>
      </c>
      <c r="AB2536" s="50">
        <f t="shared" si="1140"/>
        <v>658.83378849219582</v>
      </c>
      <c r="AC2536" s="7">
        <f t="shared" si="1141"/>
        <v>0.26200281293655897</v>
      </c>
    </row>
    <row r="2537" spans="2:29">
      <c r="B2537" s="7">
        <f t="shared" si="1142"/>
        <v>0.99610188895809071</v>
      </c>
      <c r="C2537" s="7">
        <f t="shared" si="1115"/>
        <v>3.9764546465392847E-4</v>
      </c>
      <c r="D2537" s="58">
        <f t="shared" si="1116"/>
        <v>3422835.0639278358</v>
      </c>
      <c r="E2537" s="7">
        <f t="shared" si="1117"/>
        <v>496.44027540460615</v>
      </c>
      <c r="F2537" s="7">
        <f t="shared" si="1118"/>
        <v>3321510.0639278358</v>
      </c>
      <c r="G2537" s="57">
        <f t="shared" si="1119"/>
        <v>1.2235935586388396E-2</v>
      </c>
      <c r="H2537" s="61">
        <f t="shared" si="1120"/>
        <v>2.0686866757513436E-2</v>
      </c>
      <c r="I2537" s="7">
        <f t="shared" si="1121"/>
        <v>5.6626266484973091E-2</v>
      </c>
      <c r="J2537" s="58">
        <f t="shared" si="1122"/>
        <v>3.3630888767015879E-4</v>
      </c>
      <c r="K2537" s="7">
        <f t="shared" si="1123"/>
        <v>7.3602491194616213E-3</v>
      </c>
      <c r="L2537" s="7">
        <f t="shared" si="1124"/>
        <v>8.0328668948019388E-3</v>
      </c>
      <c r="M2537" s="58">
        <f t="shared" si="1125"/>
        <v>2.4098600684405815E-2</v>
      </c>
      <c r="N2537" s="58">
        <f t="shared" si="1126"/>
        <v>5.7131750083425878E-5</v>
      </c>
      <c r="O2537" s="59">
        <f t="shared" si="1127"/>
        <v>0.10148027108568522</v>
      </c>
      <c r="P2537" s="58">
        <f t="shared" si="1128"/>
        <v>2.0829071898388618E-4</v>
      </c>
      <c r="Q2537" s="58">
        <f t="shared" si="1129"/>
        <v>0.52381012107144731</v>
      </c>
      <c r="R2537" s="58">
        <f t="shared" si="1130"/>
        <v>0.52221241083623615</v>
      </c>
      <c r="S2537" s="60">
        <f t="shared" si="1131"/>
        <v>1.5977102352111583E-3</v>
      </c>
      <c r="T2537" s="58">
        <f t="shared" si="1132"/>
        <v>2.0765539675502332E-4</v>
      </c>
      <c r="U2537" s="58">
        <f t="shared" si="1133"/>
        <v>4.0126738598941355E-3</v>
      </c>
      <c r="V2537" s="58">
        <f t="shared" si="1134"/>
        <v>3.9468410780343986E-4</v>
      </c>
      <c r="W2537" s="50">
        <f t="shared" si="1135"/>
        <v>167.79985914345653</v>
      </c>
      <c r="X2537" s="50">
        <f t="shared" si="1136"/>
        <v>100603.62181074366</v>
      </c>
      <c r="Y2537" s="50">
        <f t="shared" si="1137"/>
        <v>101325</v>
      </c>
      <c r="Z2537" s="50">
        <f t="shared" si="1138"/>
        <v>1.5765310865208142</v>
      </c>
      <c r="AA2537" s="50">
        <f t="shared" si="1139"/>
        <v>1.3400514235426921</v>
      </c>
      <c r="AB2537" s="50">
        <f t="shared" si="1140"/>
        <v>658.73034529160896</v>
      </c>
      <c r="AC2537" s="7">
        <f t="shared" si="1141"/>
        <v>0.26196170109490591</v>
      </c>
    </row>
    <row r="2538" spans="2:29">
      <c r="B2538" s="7">
        <f t="shared" si="1142"/>
        <v>0.99649953442274464</v>
      </c>
      <c r="C2538" s="7">
        <f t="shared" si="1115"/>
        <v>3.9764546465392847E-4</v>
      </c>
      <c r="D2538" s="58">
        <f t="shared" si="1116"/>
        <v>3422359.9664136856</v>
      </c>
      <c r="E2538" s="7">
        <f t="shared" si="1117"/>
        <v>496.37136833302259</v>
      </c>
      <c r="F2538" s="7">
        <f t="shared" si="1118"/>
        <v>3321034.9664136856</v>
      </c>
      <c r="G2538" s="57">
        <f t="shared" si="1119"/>
        <v>1.223539377868227E-2</v>
      </c>
      <c r="H2538" s="61">
        <f t="shared" si="1120"/>
        <v>2.069173232180516E-2</v>
      </c>
      <c r="I2538" s="7">
        <f t="shared" si="1121"/>
        <v>5.6616535356389643E-2</v>
      </c>
      <c r="J2538" s="58">
        <f t="shared" si="1122"/>
        <v>3.3567639008569587E-4</v>
      </c>
      <c r="K2538" s="7">
        <f t="shared" si="1123"/>
        <v>7.3607151108465215E-3</v>
      </c>
      <c r="L2538" s="7">
        <f t="shared" si="1124"/>
        <v>8.0320678910179126E-3</v>
      </c>
      <c r="M2538" s="58">
        <f t="shared" si="1125"/>
        <v>2.4096203673053738E-2</v>
      </c>
      <c r="N2538" s="58">
        <f t="shared" si="1126"/>
        <v>5.7014502622776122E-5</v>
      </c>
      <c r="O2538" s="59">
        <f t="shared" si="1127"/>
        <v>0.10127201028370608</v>
      </c>
      <c r="P2538" s="58">
        <f t="shared" si="1128"/>
        <v>2.0826080197913766E-4</v>
      </c>
      <c r="Q2538" s="58">
        <f t="shared" si="1129"/>
        <v>0.52373488569871507</v>
      </c>
      <c r="R2538" s="58">
        <f t="shared" si="1130"/>
        <v>0.52213992653196428</v>
      </c>
      <c r="S2538" s="60">
        <f t="shared" si="1131"/>
        <v>1.5949591667507867E-3</v>
      </c>
      <c r="T2538" s="58">
        <f t="shared" si="1132"/>
        <v>2.0762657370017101E-4</v>
      </c>
      <c r="U2538" s="58">
        <f t="shared" si="1133"/>
        <v>4.0133080881731018E-3</v>
      </c>
      <c r="V2538" s="58">
        <f t="shared" si="1134"/>
        <v>3.9480135526408965E-4</v>
      </c>
      <c r="W2538" s="50">
        <f t="shared" si="1135"/>
        <v>167.78316862384872</v>
      </c>
      <c r="X2538" s="50">
        <f t="shared" si="1136"/>
        <v>100589.65779268724</v>
      </c>
      <c r="Y2538" s="50">
        <f t="shared" si="1137"/>
        <v>101325</v>
      </c>
      <c r="Z2538" s="50">
        <f t="shared" si="1138"/>
        <v>1.5765020761121535</v>
      </c>
      <c r="AA2538" s="50">
        <f t="shared" si="1139"/>
        <v>1.3400267646953306</v>
      </c>
      <c r="AB2538" s="50">
        <f t="shared" si="1140"/>
        <v>658.62679208825875</v>
      </c>
      <c r="AC2538" s="7">
        <f t="shared" si="1141"/>
        <v>0.26192054550429328</v>
      </c>
    </row>
    <row r="2539" spans="2:29">
      <c r="B2539" s="7">
        <f t="shared" si="1142"/>
        <v>0.99689717988739857</v>
      </c>
      <c r="C2539" s="7">
        <f t="shared" si="1115"/>
        <v>3.9764546465392847E-4</v>
      </c>
      <c r="D2539" s="58">
        <f t="shared" si="1116"/>
        <v>3421884.3643706623</v>
      </c>
      <c r="E2539" s="7">
        <f t="shared" si="1117"/>
        <v>496.30238808570954</v>
      </c>
      <c r="F2539" s="7">
        <f t="shared" si="1118"/>
        <v>3320559.3643706623</v>
      </c>
      <c r="G2539" s="57">
        <f t="shared" si="1119"/>
        <v>1.2234851344299308E-2</v>
      </c>
      <c r="H2539" s="61">
        <f t="shared" si="1120"/>
        <v>2.0696597670649509E-2</v>
      </c>
      <c r="I2539" s="7">
        <f t="shared" si="1121"/>
        <v>5.6606804658700945E-2</v>
      </c>
      <c r="J2539" s="58">
        <f t="shared" si="1122"/>
        <v>3.3504377177178622E-4</v>
      </c>
      <c r="K2539" s="7">
        <f t="shared" si="1123"/>
        <v>7.3611804866514485E-3</v>
      </c>
      <c r="L2539" s="7">
        <f t="shared" si="1124"/>
        <v>8.0312680301950212E-3</v>
      </c>
      <c r="M2539" s="58">
        <f t="shared" si="1125"/>
        <v>2.4093804090585064E-2</v>
      </c>
      <c r="N2539" s="58">
        <f t="shared" si="1126"/>
        <v>5.6897272022399656E-5</v>
      </c>
      <c r="O2539" s="59">
        <f t="shared" si="1127"/>
        <v>0.10106377942978739</v>
      </c>
      <c r="P2539" s="58">
        <f t="shared" si="1128"/>
        <v>2.0823085391868945E-4</v>
      </c>
      <c r="Q2539" s="58">
        <f t="shared" si="1129"/>
        <v>0.52365957222701665</v>
      </c>
      <c r="R2539" s="58">
        <f t="shared" si="1130"/>
        <v>0.52206736525312736</v>
      </c>
      <c r="S2539" s="60">
        <f t="shared" si="1131"/>
        <v>1.5922069738892874E-3</v>
      </c>
      <c r="T2539" s="58">
        <f t="shared" si="1132"/>
        <v>2.0759772003673202E-4</v>
      </c>
      <c r="U2539" s="58">
        <f t="shared" si="1133"/>
        <v>4.0139412220550593E-3</v>
      </c>
      <c r="V2539" s="58">
        <f t="shared" si="1134"/>
        <v>3.9491858586446611E-4</v>
      </c>
      <c r="W2539" s="50">
        <f t="shared" si="1135"/>
        <v>167.76646020141709</v>
      </c>
      <c r="X2539" s="50">
        <f t="shared" si="1136"/>
        <v>100575.67894556926</v>
      </c>
      <c r="Y2539" s="50">
        <f t="shared" si="1137"/>
        <v>101325</v>
      </c>
      <c r="Z2539" s="50">
        <f t="shared" si="1138"/>
        <v>1.5764730268274472</v>
      </c>
      <c r="AA2539" s="50">
        <f t="shared" si="1139"/>
        <v>1.3400020728033299</v>
      </c>
      <c r="AB2539" s="50">
        <f t="shared" si="1140"/>
        <v>658.5231289167873</v>
      </c>
      <c r="AC2539" s="7">
        <f t="shared" si="1141"/>
        <v>0.26187934617846836</v>
      </c>
    </row>
    <row r="2540" spans="2:29">
      <c r="B2540" s="7">
        <f t="shared" si="1142"/>
        <v>0.99729482535205249</v>
      </c>
      <c r="C2540" s="7">
        <f t="shared" si="1115"/>
        <v>3.9764546465392847E-4</v>
      </c>
      <c r="D2540" s="58">
        <f t="shared" si="1116"/>
        <v>3421408.2579576471</v>
      </c>
      <c r="E2540" s="7">
        <f t="shared" si="1117"/>
        <v>496.23333468571082</v>
      </c>
      <c r="F2540" s="7">
        <f t="shared" si="1118"/>
        <v>3320083.2579576471</v>
      </c>
      <c r="G2540" s="57">
        <f t="shared" si="1119"/>
        <v>1.2234308283245369E-2</v>
      </c>
      <c r="H2540" s="61">
        <f t="shared" si="1120"/>
        <v>2.0701462803797286E-2</v>
      </c>
      <c r="I2540" s="7">
        <f t="shared" si="1121"/>
        <v>5.659707439240539E-2</v>
      </c>
      <c r="J2540" s="58">
        <f t="shared" si="1122"/>
        <v>3.3441103278060202E-4</v>
      </c>
      <c r="K2540" s="7">
        <f t="shared" si="1123"/>
        <v>7.361645246931647E-3</v>
      </c>
      <c r="L2540" s="7">
        <f t="shared" si="1124"/>
        <v>8.0304673124928505E-3</v>
      </c>
      <c r="M2540" s="58">
        <f t="shared" si="1125"/>
        <v>2.4091401937478552E-2</v>
      </c>
      <c r="N2540" s="58">
        <f t="shared" si="1126"/>
        <v>5.6780058299774556E-5</v>
      </c>
      <c r="O2540" s="59">
        <f t="shared" si="1127"/>
        <v>0.10085557855497455</v>
      </c>
      <c r="P2540" s="58">
        <f t="shared" si="1128"/>
        <v>2.0820087481283889E-4</v>
      </c>
      <c r="Q2540" s="58">
        <f t="shared" si="1129"/>
        <v>0.52358418068224788</v>
      </c>
      <c r="R2540" s="58">
        <f t="shared" si="1130"/>
        <v>0.5219947270239661</v>
      </c>
      <c r="S2540" s="60">
        <f t="shared" si="1131"/>
        <v>1.5894536582817809E-3</v>
      </c>
      <c r="T2540" s="58">
        <f t="shared" si="1132"/>
        <v>2.0756883577434555E-4</v>
      </c>
      <c r="U2540" s="58">
        <f t="shared" si="1133"/>
        <v>4.0145732610935526E-3</v>
      </c>
      <c r="V2540" s="58">
        <f t="shared" si="1134"/>
        <v>3.9503579958709121E-4</v>
      </c>
      <c r="W2540" s="50">
        <f t="shared" si="1135"/>
        <v>167.74973387949524</v>
      </c>
      <c r="X2540" s="50">
        <f t="shared" si="1136"/>
        <v>100561.68527405952</v>
      </c>
      <c r="Y2540" s="50">
        <f t="shared" si="1137"/>
        <v>101325</v>
      </c>
      <c r="Z2540" s="50">
        <f t="shared" si="1138"/>
        <v>1.5764439386473401</v>
      </c>
      <c r="AA2540" s="50">
        <f t="shared" si="1139"/>
        <v>1.339977347850239</v>
      </c>
      <c r="AB2540" s="50">
        <f t="shared" si="1140"/>
        <v>658.41935581182508</v>
      </c>
      <c r="AC2540" s="7">
        <f t="shared" si="1141"/>
        <v>0.26183810313120404</v>
      </c>
    </row>
    <row r="2541" spans="2:29">
      <c r="B2541" s="7">
        <f t="shared" si="1142"/>
        <v>0.99769247081670642</v>
      </c>
      <c r="C2541" s="7">
        <f t="shared" si="1115"/>
        <v>3.9764546465392847E-4</v>
      </c>
      <c r="D2541" s="58">
        <f t="shared" si="1116"/>
        <v>3420931.6473336285</v>
      </c>
      <c r="E2541" s="7">
        <f t="shared" si="1117"/>
        <v>496.16420815608564</v>
      </c>
      <c r="F2541" s="7">
        <f t="shared" si="1118"/>
        <v>3319606.6473336285</v>
      </c>
      <c r="G2541" s="57">
        <f t="shared" si="1119"/>
        <v>1.2233764595526246E-2</v>
      </c>
      <c r="H2541" s="61">
        <f t="shared" si="1120"/>
        <v>2.0706327720999295E-2</v>
      </c>
      <c r="I2541" s="7">
        <f t="shared" si="1121"/>
        <v>5.6587344558001372E-2</v>
      </c>
      <c r="J2541" s="58">
        <f t="shared" si="1122"/>
        <v>3.3377817316434437E-4</v>
      </c>
      <c r="K2541" s="7">
        <f t="shared" si="1123"/>
        <v>7.3621093917424782E-3</v>
      </c>
      <c r="L2541" s="7">
        <f t="shared" si="1124"/>
        <v>8.0296657380711668E-3</v>
      </c>
      <c r="M2541" s="58">
        <f t="shared" si="1125"/>
        <v>2.4088997214213502E-2</v>
      </c>
      <c r="N2541" s="58">
        <f t="shared" si="1126"/>
        <v>5.6662861472373011E-5</v>
      </c>
      <c r="O2541" s="59">
        <f t="shared" si="1127"/>
        <v>0.10064740769030256</v>
      </c>
      <c r="P2541" s="58">
        <f t="shared" si="1128"/>
        <v>2.081708646719943E-4</v>
      </c>
      <c r="Q2541" s="58">
        <f t="shared" si="1129"/>
        <v>0.52350871109058361</v>
      </c>
      <c r="R2541" s="58">
        <f t="shared" si="1130"/>
        <v>0.52192201186873644</v>
      </c>
      <c r="S2541" s="60">
        <f t="shared" si="1131"/>
        <v>1.5866992218471765E-3</v>
      </c>
      <c r="T2541" s="58">
        <f t="shared" si="1132"/>
        <v>2.0753992092265686E-4</v>
      </c>
      <c r="U2541" s="58">
        <f t="shared" si="1133"/>
        <v>4.0152042048428897E-3</v>
      </c>
      <c r="V2541" s="58">
        <f t="shared" si="1134"/>
        <v>3.9515299641449276E-4</v>
      </c>
      <c r="W2541" s="50">
        <f t="shared" si="1135"/>
        <v>167.73298966142056</v>
      </c>
      <c r="X2541" s="50">
        <f t="shared" si="1136"/>
        <v>100547.67678283098</v>
      </c>
      <c r="Y2541" s="50">
        <f t="shared" si="1137"/>
        <v>101325</v>
      </c>
      <c r="Z2541" s="50">
        <f t="shared" si="1138"/>
        <v>1.5764148115524443</v>
      </c>
      <c r="AA2541" s="50">
        <f t="shared" si="1139"/>
        <v>1.3399525898195777</v>
      </c>
      <c r="AB2541" s="50">
        <f t="shared" si="1140"/>
        <v>658.31547280802499</v>
      </c>
      <c r="AC2541" s="7">
        <f t="shared" si="1141"/>
        <v>0.26179681637627555</v>
      </c>
    </row>
    <row r="2542" spans="2:29">
      <c r="B2542" s="7">
        <f t="shared" si="1142"/>
        <v>0.99809011628136035</v>
      </c>
      <c r="C2542" s="7">
        <f t="shared" si="1115"/>
        <v>3.9764546465392847E-4</v>
      </c>
      <c r="D2542" s="58">
        <f t="shared" si="1116"/>
        <v>3420454.5326577905</v>
      </c>
      <c r="E2542" s="7">
        <f t="shared" si="1117"/>
        <v>496.09500851992181</v>
      </c>
      <c r="F2542" s="7">
        <f t="shared" si="1118"/>
        <v>3319129.5326577905</v>
      </c>
      <c r="G2542" s="57">
        <f t="shared" si="1119"/>
        <v>1.223322028114777E-2</v>
      </c>
      <c r="H2542" s="61">
        <f t="shared" si="1120"/>
        <v>2.071119242200635E-2</v>
      </c>
      <c r="I2542" s="7">
        <f t="shared" si="1121"/>
        <v>5.6577615155987263E-2</v>
      </c>
      <c r="J2542" s="58">
        <f t="shared" si="1122"/>
        <v>3.3314519297524328E-4</v>
      </c>
      <c r="K2542" s="7">
        <f t="shared" si="1123"/>
        <v>7.3625729211394255E-3</v>
      </c>
      <c r="L2542" s="7">
        <f t="shared" si="1124"/>
        <v>8.0288633070899115E-3</v>
      </c>
      <c r="M2542" s="58">
        <f t="shared" si="1125"/>
        <v>2.4086589921269733E-2</v>
      </c>
      <c r="N2542" s="58">
        <f t="shared" si="1126"/>
        <v>5.6545681557661282E-5</v>
      </c>
      <c r="O2542" s="59">
        <f t="shared" si="1127"/>
        <v>0.10043926686679586</v>
      </c>
      <c r="P2542" s="58">
        <f t="shared" si="1128"/>
        <v>2.0814082350670282E-4</v>
      </c>
      <c r="Q2542" s="58">
        <f t="shared" si="1129"/>
        <v>0.52343316347854774</v>
      </c>
      <c r="R2542" s="58">
        <f t="shared" si="1130"/>
        <v>0.52184921981172483</v>
      </c>
      <c r="S2542" s="60">
        <f t="shared" si="1131"/>
        <v>1.5839436668229068E-3</v>
      </c>
      <c r="T2542" s="58">
        <f t="shared" si="1132"/>
        <v>2.0751097549132338E-4</v>
      </c>
      <c r="U2542" s="58">
        <f t="shared" si="1133"/>
        <v>4.0158340528582692E-3</v>
      </c>
      <c r="V2542" s="58">
        <f t="shared" si="1134"/>
        <v>3.9527017632920447E-4</v>
      </c>
      <c r="W2542" s="50">
        <f t="shared" si="1135"/>
        <v>167.71622755053406</v>
      </c>
      <c r="X2542" s="50">
        <f t="shared" si="1136"/>
        <v>100533.65347656238</v>
      </c>
      <c r="Y2542" s="50">
        <f t="shared" si="1137"/>
        <v>101325</v>
      </c>
      <c r="Z2542" s="50">
        <f t="shared" si="1138"/>
        <v>1.5763856455233436</v>
      </c>
      <c r="AA2542" s="50">
        <f t="shared" si="1139"/>
        <v>1.3399277986948419</v>
      </c>
      <c r="AB2542" s="50">
        <f t="shared" si="1140"/>
        <v>658.21147994008334</v>
      </c>
      <c r="AC2542" s="7">
        <f t="shared" si="1141"/>
        <v>0.261755485927471</v>
      </c>
    </row>
    <row r="2543" spans="2:29">
      <c r="B2543" s="7">
        <f t="shared" si="1142"/>
        <v>0.99848776174601428</v>
      </c>
      <c r="C2543" s="7">
        <f t="shared" si="1115"/>
        <v>3.9764546465392847E-4</v>
      </c>
      <c r="D2543" s="58">
        <f t="shared" si="1116"/>
        <v>3419976.9140896234</v>
      </c>
      <c r="E2543" s="7">
        <f t="shared" si="1117"/>
        <v>496.02573580035141</v>
      </c>
      <c r="F2543" s="7">
        <f t="shared" si="1118"/>
        <v>3318651.9140896234</v>
      </c>
      <c r="G2543" s="57">
        <f t="shared" si="1119"/>
        <v>1.2232675340115936E-2</v>
      </c>
      <c r="H2543" s="61">
        <f t="shared" si="1120"/>
        <v>2.0716056906569261E-2</v>
      </c>
      <c r="I2543" s="7">
        <f t="shared" si="1121"/>
        <v>5.6567886186861441E-2</v>
      </c>
      <c r="J2543" s="58">
        <f t="shared" si="1122"/>
        <v>3.3251209226555823E-4</v>
      </c>
      <c r="K2543" s="7">
        <f t="shared" si="1123"/>
        <v>7.3630358351780886E-3</v>
      </c>
      <c r="L2543" s="7">
        <f t="shared" si="1124"/>
        <v>8.0280600197092048E-3</v>
      </c>
      <c r="M2543" s="58">
        <f t="shared" si="1125"/>
        <v>2.4084180059127616E-2</v>
      </c>
      <c r="N2543" s="58">
        <f t="shared" si="1126"/>
        <v>5.6428518573099801E-5</v>
      </c>
      <c r="O2543" s="59">
        <f t="shared" si="1127"/>
        <v>0.10023115611546853</v>
      </c>
      <c r="P2543" s="58">
        <f t="shared" si="1128"/>
        <v>2.0811075132733114E-4</v>
      </c>
      <c r="Q2543" s="58">
        <f t="shared" si="1129"/>
        <v>0.52335753787221062</v>
      </c>
      <c r="R2543" s="58">
        <f t="shared" si="1130"/>
        <v>0.52177635087726437</v>
      </c>
      <c r="S2543" s="60">
        <f t="shared" si="1131"/>
        <v>1.5811869949462487E-3</v>
      </c>
      <c r="T2543" s="58">
        <f t="shared" si="1132"/>
        <v>2.0748199949002102E-4</v>
      </c>
      <c r="U2543" s="58">
        <f t="shared" si="1133"/>
        <v>4.0164628046955794E-3</v>
      </c>
      <c r="V2543" s="58">
        <f t="shared" si="1134"/>
        <v>3.9538733931376597E-4</v>
      </c>
      <c r="W2543" s="50">
        <f t="shared" si="1135"/>
        <v>167.69944755018059</v>
      </c>
      <c r="X2543" s="50">
        <f t="shared" si="1136"/>
        <v>100519.61535994144</v>
      </c>
      <c r="Y2543" s="50">
        <f t="shared" si="1137"/>
        <v>101325</v>
      </c>
      <c r="Z2543" s="50">
        <f t="shared" si="1138"/>
        <v>1.5763564405406012</v>
      </c>
      <c r="AA2543" s="50">
        <f t="shared" si="1139"/>
        <v>1.339902974459511</v>
      </c>
      <c r="AB2543" s="50">
        <f t="shared" si="1140"/>
        <v>658.10737724276316</v>
      </c>
      <c r="AC2543" s="7">
        <f t="shared" si="1141"/>
        <v>0.26171411179860055</v>
      </c>
    </row>
    <row r="2544" spans="2:29">
      <c r="B2544" s="7">
        <f t="shared" si="1142"/>
        <v>0.99888540721066821</v>
      </c>
      <c r="C2544" s="7">
        <f t="shared" si="1115"/>
        <v>3.9764546465392847E-4</v>
      </c>
      <c r="D2544" s="58">
        <f t="shared" si="1116"/>
        <v>3419498.7917887513</v>
      </c>
      <c r="E2544" s="7">
        <f t="shared" si="1117"/>
        <v>495.95639002052593</v>
      </c>
      <c r="F2544" s="7">
        <f t="shared" si="1118"/>
        <v>3318173.7917887513</v>
      </c>
      <c r="G2544" s="57">
        <f t="shared" si="1119"/>
        <v>1.2232129772436706E-2</v>
      </c>
      <c r="H2544" s="61">
        <f t="shared" si="1120"/>
        <v>2.0720921174438842E-2</v>
      </c>
      <c r="I2544" s="7">
        <f t="shared" si="1121"/>
        <v>5.6558157651122279E-2</v>
      </c>
      <c r="J2544" s="58">
        <f t="shared" si="1122"/>
        <v>3.3187887108757823E-4</v>
      </c>
      <c r="K2544" s="7">
        <f t="shared" si="1123"/>
        <v>7.3634981339141849E-3</v>
      </c>
      <c r="L2544" s="7">
        <f t="shared" si="1124"/>
        <v>8.0272558760893405E-3</v>
      </c>
      <c r="M2544" s="58">
        <f t="shared" si="1125"/>
        <v>2.4081767628268021E-2</v>
      </c>
      <c r="N2544" s="58">
        <f t="shared" si="1126"/>
        <v>5.6311372536143213E-5</v>
      </c>
      <c r="O2544" s="59">
        <f t="shared" si="1127"/>
        <v>0.10002307546732438</v>
      </c>
      <c r="P2544" s="58">
        <f t="shared" si="1128"/>
        <v>2.0808064814414884E-4</v>
      </c>
      <c r="Q2544" s="58">
        <f t="shared" si="1129"/>
        <v>0.52328183429739805</v>
      </c>
      <c r="R2544" s="58">
        <f t="shared" si="1130"/>
        <v>0.52170340508970803</v>
      </c>
      <c r="S2544" s="60">
        <f t="shared" si="1131"/>
        <v>1.5784292076900241E-3</v>
      </c>
      <c r="T2544" s="58">
        <f t="shared" si="1132"/>
        <v>2.0745299292843363E-4</v>
      </c>
      <c r="U2544" s="58">
        <f t="shared" si="1133"/>
        <v>4.0170904599112949E-3</v>
      </c>
      <c r="V2544" s="58">
        <f t="shared" si="1134"/>
        <v>3.9550448535072253E-4</v>
      </c>
      <c r="W2544" s="50">
        <f t="shared" si="1135"/>
        <v>167.68264966370847</v>
      </c>
      <c r="X2544" s="50">
        <f t="shared" si="1136"/>
        <v>100505.5624376598</v>
      </c>
      <c r="Y2544" s="50">
        <f t="shared" si="1137"/>
        <v>101325</v>
      </c>
      <c r="Z2544" s="50">
        <f t="shared" si="1138"/>
        <v>1.5763271965847483</v>
      </c>
      <c r="AA2544" s="50">
        <f t="shared" si="1139"/>
        <v>1.339878117097036</v>
      </c>
      <c r="AB2544" s="50">
        <f t="shared" si="1140"/>
        <v>658.00316475085606</v>
      </c>
      <c r="AC2544" s="7">
        <f t="shared" si="1141"/>
        <v>0.26167269400349319</v>
      </c>
    </row>
    <row r="2545" spans="2:29">
      <c r="B2545" s="7">
        <f t="shared" si="1142"/>
        <v>0.99928305267532214</v>
      </c>
      <c r="C2545" s="7">
        <f t="shared" si="1115"/>
        <v>3.9764546465392847E-4</v>
      </c>
      <c r="D2545" s="58">
        <f t="shared" si="1116"/>
        <v>3419020.1659148433</v>
      </c>
      <c r="E2545" s="7">
        <f t="shared" si="1117"/>
        <v>495.88697120360348</v>
      </c>
      <c r="F2545" s="7">
        <f t="shared" si="1118"/>
        <v>3317695.1659148433</v>
      </c>
      <c r="G2545" s="57">
        <f t="shared" si="1119"/>
        <v>1.223158357811591E-2</v>
      </c>
      <c r="H2545" s="61">
        <f t="shared" si="1120"/>
        <v>2.072578522536591E-2</v>
      </c>
      <c r="I2545" s="7">
        <f t="shared" si="1121"/>
        <v>5.6548429549268142E-2</v>
      </c>
      <c r="J2545" s="58">
        <f t="shared" si="1122"/>
        <v>3.3124552949362134E-4</v>
      </c>
      <c r="K2545" s="7">
        <f t="shared" si="1123"/>
        <v>7.3639598174035535E-3</v>
      </c>
      <c r="L2545" s="7">
        <f t="shared" si="1124"/>
        <v>8.0264508763907959E-3</v>
      </c>
      <c r="M2545" s="58">
        <f t="shared" si="1125"/>
        <v>2.4079352629172386E-2</v>
      </c>
      <c r="N2545" s="58">
        <f t="shared" si="1126"/>
        <v>5.6194243464240214E-5</v>
      </c>
      <c r="O2545" s="59">
        <f t="shared" si="1127"/>
        <v>9.9815024953356674E-2</v>
      </c>
      <c r="P2545" s="58">
        <f t="shared" si="1128"/>
        <v>2.0805051396770302E-4</v>
      </c>
      <c r="Q2545" s="58">
        <f t="shared" si="1129"/>
        <v>0.52320605278063392</v>
      </c>
      <c r="R2545" s="58">
        <f t="shared" si="1130"/>
        <v>0.52163038247341675</v>
      </c>
      <c r="S2545" s="60">
        <f t="shared" si="1131"/>
        <v>1.5756703072171696E-3</v>
      </c>
      <c r="T2545" s="58">
        <f t="shared" si="1132"/>
        <v>2.0742395581624823E-4</v>
      </c>
      <c r="U2545" s="58">
        <f t="shared" si="1133"/>
        <v>4.0177170180627497E-3</v>
      </c>
      <c r="V2545" s="58">
        <f t="shared" si="1134"/>
        <v>3.9562161442262554E-4</v>
      </c>
      <c r="W2545" s="50">
        <f t="shared" si="1135"/>
        <v>167.66583389447001</v>
      </c>
      <c r="X2545" s="50">
        <f t="shared" si="1136"/>
        <v>100491.49471441047</v>
      </c>
      <c r="Y2545" s="50">
        <f t="shared" si="1137"/>
        <v>101325</v>
      </c>
      <c r="Z2545" s="50">
        <f t="shared" si="1138"/>
        <v>1.5762979136362791</v>
      </c>
      <c r="AA2545" s="50">
        <f t="shared" si="1139"/>
        <v>1.3398532265908372</v>
      </c>
      <c r="AB2545" s="50">
        <f t="shared" si="1140"/>
        <v>657.89884249916406</v>
      </c>
      <c r="AC2545" s="7">
        <f t="shared" si="1141"/>
        <v>0.26163123255598575</v>
      </c>
    </row>
    <row r="2546" spans="2:29">
      <c r="B2546" s="7">
        <f t="shared" si="1142"/>
        <v>0.99968069813997606</v>
      </c>
      <c r="C2546" s="7">
        <f t="shared" si="1115"/>
        <v>3.9764546465392847E-4</v>
      </c>
      <c r="D2546" s="58">
        <f t="shared" si="1116"/>
        <v>3418541.0366278468</v>
      </c>
      <c r="E2546" s="7">
        <f t="shared" si="1117"/>
        <v>495.81747937278237</v>
      </c>
      <c r="F2546" s="7">
        <f t="shared" si="1118"/>
        <v>3317216.0366278468</v>
      </c>
      <c r="G2546" s="57">
        <f t="shared" si="1119"/>
        <v>1.2231036757159506E-2</v>
      </c>
      <c r="H2546" s="61">
        <f t="shared" si="1120"/>
        <v>2.0730649059101283E-2</v>
      </c>
      <c r="I2546" s="7">
        <f t="shared" si="1121"/>
        <v>5.6538701881797396E-2</v>
      </c>
      <c r="J2546" s="58">
        <f t="shared" si="1122"/>
        <v>3.3061206753603491E-4</v>
      </c>
      <c r="K2546" s="7">
        <f t="shared" si="1123"/>
        <v>7.3644208857021496E-3</v>
      </c>
      <c r="L2546" s="7">
        <f t="shared" si="1124"/>
        <v>8.0256450207742188E-3</v>
      </c>
      <c r="M2546" s="58">
        <f t="shared" si="1125"/>
        <v>2.4076935062322655E-2</v>
      </c>
      <c r="N2546" s="58">
        <f t="shared" si="1126"/>
        <v>5.6077131374833625E-5</v>
      </c>
      <c r="O2546" s="59">
        <f t="shared" si="1127"/>
        <v>9.960700460454823E-2</v>
      </c>
      <c r="P2546" s="58">
        <f t="shared" si="1128"/>
        <v>2.0802034880844367E-4</v>
      </c>
      <c r="Q2546" s="58">
        <f t="shared" si="1129"/>
        <v>0.5231301933481981</v>
      </c>
      <c r="R2546" s="58">
        <f t="shared" si="1130"/>
        <v>0.5215572830527927</v>
      </c>
      <c r="S2546" s="60">
        <f t="shared" si="1131"/>
        <v>1.5729102954054053E-3</v>
      </c>
      <c r="T2546" s="58">
        <f t="shared" si="1132"/>
        <v>2.0739488816316824E-4</v>
      </c>
      <c r="U2546" s="58">
        <f t="shared" si="1133"/>
        <v>4.0183424787080249E-3</v>
      </c>
      <c r="V2546" s="58">
        <f t="shared" si="1134"/>
        <v>3.9573872651203215E-4</v>
      </c>
      <c r="W2546" s="50">
        <f t="shared" si="1135"/>
        <v>167.64900024582096</v>
      </c>
      <c r="X2546" s="50">
        <f t="shared" si="1136"/>
        <v>100477.41219489457</v>
      </c>
      <c r="Y2546" s="50">
        <f t="shared" si="1137"/>
        <v>101325</v>
      </c>
      <c r="Z2546" s="50">
        <f t="shared" si="1138"/>
        <v>1.5762685916756647</v>
      </c>
      <c r="AA2546" s="50">
        <f t="shared" si="1139"/>
        <v>1.339828302924315</v>
      </c>
      <c r="AB2546" s="50">
        <f t="shared" si="1140"/>
        <v>657.79441052254947</v>
      </c>
      <c r="AC2546" s="7">
        <f t="shared" si="1141"/>
        <v>0.26158972746992898</v>
      </c>
    </row>
    <row r="2547" spans="2:29">
      <c r="B2547" s="7">
        <f t="shared" si="1142"/>
        <v>1.0000783436046299</v>
      </c>
      <c r="C2547" s="7">
        <f t="shared" si="1115"/>
        <v>3.9764546465381745E-4</v>
      </c>
      <c r="D2547" s="58">
        <f t="shared" si="1116"/>
        <v>3418061.4040878895</v>
      </c>
      <c r="E2547" s="7">
        <f t="shared" si="1117"/>
        <v>495.74791455128724</v>
      </c>
      <c r="F2547" s="7">
        <f t="shared" si="1118"/>
        <v>3316736.4040878895</v>
      </c>
      <c r="G2547" s="57">
        <f t="shared" si="1119"/>
        <v>1.2230489309573479E-2</v>
      </c>
      <c r="H2547" s="61">
        <f t="shared" si="1120"/>
        <v>2.0735512675395782E-2</v>
      </c>
      <c r="I2547" s="7">
        <f t="shared" si="1121"/>
        <v>5.6528974649208398E-2</v>
      </c>
      <c r="J2547" s="58">
        <f t="shared" si="1122"/>
        <v>3.2997848526719582E-4</v>
      </c>
      <c r="K2547" s="7">
        <f t="shared" si="1123"/>
        <v>7.3648813388660465E-3</v>
      </c>
      <c r="L2547" s="7">
        <f t="shared" si="1124"/>
        <v>8.0248383094004387E-3</v>
      </c>
      <c r="M2547" s="58">
        <f t="shared" si="1125"/>
        <v>2.4074514928201316E-2</v>
      </c>
      <c r="N2547" s="58">
        <f t="shared" si="1126"/>
        <v>5.5960036285360492E-5</v>
      </c>
      <c r="O2547" s="59">
        <f t="shared" si="1127"/>
        <v>9.9399014451871576E-2</v>
      </c>
      <c r="P2547" s="58">
        <f t="shared" si="1128"/>
        <v>2.0799015267665422E-4</v>
      </c>
      <c r="Q2547" s="58">
        <f t="shared" si="1129"/>
        <v>0.52305425602609723</v>
      </c>
      <c r="R2547" s="58">
        <f t="shared" si="1130"/>
        <v>0.52148410685226632</v>
      </c>
      <c r="S2547" s="60">
        <f t="shared" si="1131"/>
        <v>1.5701491738309148E-3</v>
      </c>
      <c r="T2547" s="58">
        <f t="shared" si="1132"/>
        <v>2.0736578997885042E-4</v>
      </c>
      <c r="U2547" s="58">
        <f t="shared" si="1133"/>
        <v>4.0189668414058284E-3</v>
      </c>
      <c r="V2547" s="58">
        <f t="shared" si="1134"/>
        <v>3.9585582160150528E-4</v>
      </c>
      <c r="W2547" s="50">
        <f t="shared" si="1135"/>
        <v>167.63214872112096</v>
      </c>
      <c r="X2547" s="50">
        <f t="shared" si="1136"/>
        <v>100463.31488381859</v>
      </c>
      <c r="Y2547" s="50">
        <f t="shared" si="1137"/>
        <v>101325</v>
      </c>
      <c r="Z2547" s="50">
        <f t="shared" si="1138"/>
        <v>1.5762392306833475</v>
      </c>
      <c r="AA2547" s="50">
        <f t="shared" si="1139"/>
        <v>1.3398033460808454</v>
      </c>
      <c r="AB2547" s="50">
        <f t="shared" si="1140"/>
        <v>657.68986885591414</v>
      </c>
      <c r="AC2547" s="7">
        <f t="shared" si="1141"/>
        <v>0.26154817875912073</v>
      </c>
    </row>
    <row r="2548" spans="2:29">
      <c r="B2548" s="7">
        <f t="shared" si="1142"/>
        <v>1.0004759890692838</v>
      </c>
      <c r="C2548" s="7">
        <f t="shared" si="1115"/>
        <v>3.9764546465392847E-4</v>
      </c>
      <c r="D2548" s="58">
        <f t="shared" si="1116"/>
        <v>3417581.2684551794</v>
      </c>
      <c r="E2548" s="7">
        <f t="shared" si="1117"/>
        <v>495.6782767623543</v>
      </c>
      <c r="F2548" s="7">
        <f t="shared" si="1118"/>
        <v>3316256.2684551794</v>
      </c>
      <c r="G2548" s="57">
        <f t="shared" si="1119"/>
        <v>1.2229941235363716E-2</v>
      </c>
      <c r="H2548" s="61">
        <f t="shared" si="1120"/>
        <v>2.0740376074000231E-2</v>
      </c>
      <c r="I2548" s="7">
        <f t="shared" si="1121"/>
        <v>5.65192478519995E-2</v>
      </c>
      <c r="J2548" s="58">
        <f t="shared" si="1122"/>
        <v>3.2934478273950984E-4</v>
      </c>
      <c r="K2548" s="7">
        <f t="shared" si="1123"/>
        <v>7.3653411769514371E-3</v>
      </c>
      <c r="L2548" s="7">
        <f t="shared" si="1124"/>
        <v>8.0240307424304571E-3</v>
      </c>
      <c r="M2548" s="58">
        <f t="shared" si="1125"/>
        <v>2.407209222729137E-2</v>
      </c>
      <c r="N2548" s="58">
        <f t="shared" si="1126"/>
        <v>5.5842958213251853E-5</v>
      </c>
      <c r="O2548" s="59">
        <f t="shared" si="1127"/>
        <v>9.9191054526288611E-2</v>
      </c>
      <c r="P2548" s="58">
        <f t="shared" si="1128"/>
        <v>2.0795992558296506E-4</v>
      </c>
      <c r="Q2548" s="58">
        <f t="shared" si="1129"/>
        <v>0.5229782408406265</v>
      </c>
      <c r="R2548" s="58">
        <f t="shared" si="1130"/>
        <v>0.52141085389628017</v>
      </c>
      <c r="S2548" s="60">
        <f t="shared" si="1131"/>
        <v>1.5673869443463273E-3</v>
      </c>
      <c r="T2548" s="58">
        <f t="shared" si="1132"/>
        <v>2.0733666127318795E-4</v>
      </c>
      <c r="U2548" s="58">
        <f t="shared" si="1133"/>
        <v>4.0195901057156055E-3</v>
      </c>
      <c r="V2548" s="58">
        <f t="shared" si="1134"/>
        <v>3.959728996736139E-4</v>
      </c>
      <c r="W2548" s="50">
        <f t="shared" si="1135"/>
        <v>167.61527932373312</v>
      </c>
      <c r="X2548" s="50">
        <f t="shared" si="1136"/>
        <v>100449.20278589132</v>
      </c>
      <c r="Y2548" s="50">
        <f t="shared" si="1137"/>
        <v>101325</v>
      </c>
      <c r="Z2548" s="50">
        <f t="shared" si="1138"/>
        <v>1.576209830639735</v>
      </c>
      <c r="AA2548" s="50">
        <f t="shared" si="1139"/>
        <v>1.3397783560437746</v>
      </c>
      <c r="AB2548" s="50">
        <f t="shared" si="1140"/>
        <v>657.58521753417722</v>
      </c>
      <c r="AC2548" s="7">
        <f t="shared" si="1141"/>
        <v>0.26150658643766189</v>
      </c>
    </row>
    <row r="2549" spans="2:29">
      <c r="B2549" s="7">
        <f t="shared" si="1142"/>
        <v>1.0008736345339377</v>
      </c>
      <c r="C2549" s="7">
        <f t="shared" si="1115"/>
        <v>3.9764546465392847E-4</v>
      </c>
      <c r="D2549" s="58">
        <f t="shared" si="1116"/>
        <v>3417100.6298900964</v>
      </c>
      <c r="E2549" s="7">
        <f t="shared" si="1117"/>
        <v>495.60856602924463</v>
      </c>
      <c r="F2549" s="7">
        <f t="shared" si="1118"/>
        <v>3315775.6298900964</v>
      </c>
      <c r="G2549" s="57">
        <f t="shared" si="1119"/>
        <v>1.2229392534536115E-2</v>
      </c>
      <c r="H2549" s="61">
        <f t="shared" si="1120"/>
        <v>2.0745239254665458E-2</v>
      </c>
      <c r="I2549" s="7">
        <f t="shared" si="1121"/>
        <v>5.6509521490669047E-2</v>
      </c>
      <c r="J2549" s="58">
        <f t="shared" si="1122"/>
        <v>3.2871096000541204E-4</v>
      </c>
      <c r="K2549" s="7">
        <f t="shared" si="1123"/>
        <v>7.365800400014633E-3</v>
      </c>
      <c r="L2549" s="7">
        <f t="shared" si="1124"/>
        <v>8.0232223200254575E-3</v>
      </c>
      <c r="M2549" s="58">
        <f t="shared" si="1125"/>
        <v>2.4069666960076373E-2</v>
      </c>
      <c r="N2549" s="58">
        <f t="shared" si="1126"/>
        <v>5.5725897175932856E-5</v>
      </c>
      <c r="O2549" s="59">
        <f t="shared" si="1127"/>
        <v>9.8983124858750729E-2</v>
      </c>
      <c r="P2549" s="58">
        <f t="shared" si="1128"/>
        <v>2.0792966753788167E-4</v>
      </c>
      <c r="Q2549" s="58">
        <f t="shared" si="1129"/>
        <v>0.52290214781864341</v>
      </c>
      <c r="R2549" s="58">
        <f t="shared" si="1130"/>
        <v>0.5213375242093029</v>
      </c>
      <c r="S2549" s="60">
        <f t="shared" si="1131"/>
        <v>1.5646236093405097E-3</v>
      </c>
      <c r="T2549" s="58">
        <f t="shared" si="1132"/>
        <v>2.0730750205573694E-4</v>
      </c>
      <c r="U2549" s="58">
        <f t="shared" si="1133"/>
        <v>4.0202122711977505E-3</v>
      </c>
      <c r="V2549" s="58">
        <f t="shared" si="1134"/>
        <v>3.9608996071093292E-4</v>
      </c>
      <c r="W2549" s="50">
        <f t="shared" si="1135"/>
        <v>167.59839205702451</v>
      </c>
      <c r="X2549" s="50">
        <f t="shared" si="1136"/>
        <v>100435.07590582664</v>
      </c>
      <c r="Y2549" s="50">
        <f t="shared" si="1137"/>
        <v>101325</v>
      </c>
      <c r="Z2549" s="50">
        <f t="shared" si="1138"/>
        <v>1.5761803915252051</v>
      </c>
      <c r="AA2549" s="50">
        <f t="shared" si="1139"/>
        <v>1.3397533327964242</v>
      </c>
      <c r="AB2549" s="50">
        <f t="shared" si="1140"/>
        <v>657.48045659229581</v>
      </c>
      <c r="AC2549" s="7">
        <f t="shared" si="1141"/>
        <v>0.26146495051922652</v>
      </c>
    </row>
    <row r="2550" spans="2:29">
      <c r="B2550" s="7">
        <f t="shared" si="1142"/>
        <v>1.0012712799985917</v>
      </c>
      <c r="C2550" s="7">
        <f t="shared" si="1115"/>
        <v>3.9764546465392847E-4</v>
      </c>
      <c r="D2550" s="58">
        <f t="shared" si="1116"/>
        <v>3416619.4885533708</v>
      </c>
      <c r="E2550" s="7">
        <f t="shared" si="1117"/>
        <v>495.53878237527022</v>
      </c>
      <c r="F2550" s="7">
        <f t="shared" si="1118"/>
        <v>3315294.4885533708</v>
      </c>
      <c r="G2550" s="57">
        <f t="shared" si="1119"/>
        <v>1.2228843207096794E-2</v>
      </c>
      <c r="H2550" s="61">
        <f t="shared" si="1120"/>
        <v>2.075010221714229E-2</v>
      </c>
      <c r="I2550" s="7">
        <f t="shared" si="1121"/>
        <v>5.6499795565715383E-2</v>
      </c>
      <c r="J2550" s="58">
        <f t="shared" si="1122"/>
        <v>3.2807701711736668E-4</v>
      </c>
      <c r="K2550" s="7">
        <f t="shared" si="1123"/>
        <v>7.366259008112064E-3</v>
      </c>
      <c r="L2550" s="7">
        <f t="shared" si="1124"/>
        <v>8.022413042346797E-3</v>
      </c>
      <c r="M2550" s="58">
        <f t="shared" si="1125"/>
        <v>2.4067239127040389E-2</v>
      </c>
      <c r="N2550" s="58">
        <f t="shared" si="1126"/>
        <v>5.5608853190822781E-5</v>
      </c>
      <c r="O2550" s="59">
        <f t="shared" si="1127"/>
        <v>9.8775225480198958E-2</v>
      </c>
      <c r="P2550" s="58">
        <f t="shared" si="1128"/>
        <v>2.0789937855177076E-4</v>
      </c>
      <c r="Q2550" s="58">
        <f t="shared" si="1129"/>
        <v>0.52282597698607214</v>
      </c>
      <c r="R2550" s="58">
        <f t="shared" si="1130"/>
        <v>0.52126411781585646</v>
      </c>
      <c r="S2550" s="60">
        <f t="shared" si="1131"/>
        <v>1.5618591702156737E-3</v>
      </c>
      <c r="T2550" s="58">
        <f t="shared" si="1132"/>
        <v>2.0727831233630637E-4</v>
      </c>
      <c r="U2550" s="58">
        <f t="shared" si="1133"/>
        <v>4.0208333374132151E-3</v>
      </c>
      <c r="V2550" s="58">
        <f t="shared" si="1134"/>
        <v>3.9620700469604296E-4</v>
      </c>
      <c r="W2550" s="50">
        <f t="shared" si="1135"/>
        <v>167.58148692436569</v>
      </c>
      <c r="X2550" s="50">
        <f t="shared" si="1136"/>
        <v>100420.93424834873</v>
      </c>
      <c r="Y2550" s="50">
        <f t="shared" si="1137"/>
        <v>101325</v>
      </c>
      <c r="Z2550" s="50">
        <f t="shared" si="1138"/>
        <v>1.5761509133201168</v>
      </c>
      <c r="AA2550" s="50">
        <f t="shared" si="1139"/>
        <v>1.3397282763220992</v>
      </c>
      <c r="AB2550" s="50">
        <f t="shared" si="1140"/>
        <v>657.37558606530251</v>
      </c>
      <c r="AC2550" s="7">
        <f t="shared" si="1141"/>
        <v>0.2614232710178031</v>
      </c>
    </row>
    <row r="2551" spans="2:29">
      <c r="B2551" s="7">
        <f t="shared" si="1142"/>
        <v>1.0016689254632456</v>
      </c>
      <c r="C2551" s="7">
        <f t="shared" si="1115"/>
        <v>3.9764546465392847E-4</v>
      </c>
      <c r="D2551" s="58">
        <f t="shared" si="1116"/>
        <v>3416137.8446057523</v>
      </c>
      <c r="E2551" s="7">
        <f t="shared" si="1117"/>
        <v>495.46892582374585</v>
      </c>
      <c r="F2551" s="7">
        <f t="shared" si="1118"/>
        <v>3314812.8446057523</v>
      </c>
      <c r="G2551" s="57">
        <f t="shared" si="1119"/>
        <v>1.2228293253051701E-2</v>
      </c>
      <c r="H2551" s="61">
        <f t="shared" si="1120"/>
        <v>2.0754964961181555E-2</v>
      </c>
      <c r="I2551" s="7">
        <f t="shared" si="1121"/>
        <v>5.6490070077636852E-2</v>
      </c>
      <c r="J2551" s="58">
        <f t="shared" si="1122"/>
        <v>3.2744295412786797E-4</v>
      </c>
      <c r="K2551" s="7">
        <f t="shared" si="1123"/>
        <v>7.3667170013002759E-3</v>
      </c>
      <c r="L2551" s="7">
        <f t="shared" si="1124"/>
        <v>8.0216029095560113E-3</v>
      </c>
      <c r="M2551" s="58">
        <f t="shared" si="1125"/>
        <v>2.4064808728668036E-2</v>
      </c>
      <c r="N2551" s="58">
        <f t="shared" si="1126"/>
        <v>5.549182627533506E-5</v>
      </c>
      <c r="O2551" s="59">
        <f t="shared" si="1127"/>
        <v>9.8567356421563904E-2</v>
      </c>
      <c r="P2551" s="58">
        <f t="shared" si="1128"/>
        <v>2.0786905863505456E-4</v>
      </c>
      <c r="Q2551" s="58">
        <f t="shared" si="1129"/>
        <v>0.52274972836912237</v>
      </c>
      <c r="R2551" s="58">
        <f t="shared" si="1130"/>
        <v>0.52119063474046634</v>
      </c>
      <c r="S2551" s="60">
        <f t="shared" si="1131"/>
        <v>1.5590936286560275E-3</v>
      </c>
      <c r="T2551" s="58">
        <f t="shared" si="1132"/>
        <v>2.0724909212464866E-4</v>
      </c>
      <c r="U2551" s="58">
        <f t="shared" si="1133"/>
        <v>4.021453303923621E-3</v>
      </c>
      <c r="V2551" s="58">
        <f t="shared" si="1134"/>
        <v>3.963240316115307E-4</v>
      </c>
      <c r="W2551" s="50">
        <f t="shared" si="1135"/>
        <v>167.56456392913108</v>
      </c>
      <c r="X2551" s="50">
        <f t="shared" si="1136"/>
        <v>100406.77781818232</v>
      </c>
      <c r="Y2551" s="50">
        <f t="shared" si="1137"/>
        <v>101325</v>
      </c>
      <c r="Z2551" s="50">
        <f t="shared" si="1138"/>
        <v>1.5761213960047911</v>
      </c>
      <c r="AA2551" s="50">
        <f t="shared" si="1139"/>
        <v>1.3397031866040723</v>
      </c>
      <c r="AB2551" s="50">
        <f t="shared" si="1140"/>
        <v>657.27060598823505</v>
      </c>
      <c r="AC2551" s="7">
        <f t="shared" si="1141"/>
        <v>0.26138154794732332</v>
      </c>
    </row>
    <row r="2552" spans="2:29">
      <c r="B2552" s="7">
        <f t="shared" si="1142"/>
        <v>1.0020665709278995</v>
      </c>
      <c r="C2552" s="7">
        <f t="shared" si="1115"/>
        <v>3.9764546465392847E-4</v>
      </c>
      <c r="D2552" s="58">
        <f t="shared" si="1116"/>
        <v>3415655.6982081053</v>
      </c>
      <c r="E2552" s="7">
        <f t="shared" si="1117"/>
        <v>495.39899639800291</v>
      </c>
      <c r="F2552" s="7">
        <f t="shared" si="1118"/>
        <v>3314330.6982081053</v>
      </c>
      <c r="G2552" s="57">
        <f t="shared" si="1119"/>
        <v>1.2227742672406734E-2</v>
      </c>
      <c r="H2552" s="61">
        <f t="shared" si="1120"/>
        <v>2.0759827486534089E-2</v>
      </c>
      <c r="I2552" s="7">
        <f t="shared" si="1121"/>
        <v>5.6480345026931784E-2</v>
      </c>
      <c r="J2552" s="58">
        <f t="shared" si="1122"/>
        <v>3.2680877108943833E-4</v>
      </c>
      <c r="K2552" s="7">
        <f t="shared" si="1123"/>
        <v>7.3671743796359396E-3</v>
      </c>
      <c r="L2552" s="7">
        <f t="shared" si="1124"/>
        <v>8.0207919218148165E-3</v>
      </c>
      <c r="M2552" s="58">
        <f t="shared" si="1125"/>
        <v>2.4062375765444448E-2</v>
      </c>
      <c r="N2552" s="58">
        <f t="shared" si="1126"/>
        <v>5.5374816446877142E-5</v>
      </c>
      <c r="O2552" s="59">
        <f t="shared" si="1127"/>
        <v>9.8359517713765526E-2</v>
      </c>
      <c r="P2552" s="58">
        <f t="shared" si="1128"/>
        <v>2.0783870779837732E-4</v>
      </c>
      <c r="Q2552" s="58">
        <f t="shared" si="1129"/>
        <v>0.52267340199456247</v>
      </c>
      <c r="R2552" s="58">
        <f t="shared" si="1130"/>
        <v>0.52111707500767512</v>
      </c>
      <c r="S2552" s="60">
        <f t="shared" si="1131"/>
        <v>1.5563269868873464E-3</v>
      </c>
      <c r="T2552" s="58">
        <f t="shared" si="1132"/>
        <v>2.0721984143052307E-4</v>
      </c>
      <c r="U2552" s="58">
        <f t="shared" si="1133"/>
        <v>4.0220721702914752E-3</v>
      </c>
      <c r="V2552" s="58">
        <f t="shared" si="1134"/>
        <v>3.9644104143998863E-4</v>
      </c>
      <c r="W2552" s="50">
        <f t="shared" si="1135"/>
        <v>167.54762307469866</v>
      </c>
      <c r="X2552" s="50">
        <f t="shared" si="1136"/>
        <v>100392.60662005552</v>
      </c>
      <c r="Y2552" s="50">
        <f t="shared" si="1137"/>
        <v>101325</v>
      </c>
      <c r="Z2552" s="50">
        <f t="shared" si="1138"/>
        <v>1.5760918395595149</v>
      </c>
      <c r="AA2552" s="50">
        <f t="shared" si="1139"/>
        <v>1.3396780636255876</v>
      </c>
      <c r="AB2552" s="50">
        <f t="shared" si="1140"/>
        <v>657.16551639615534</v>
      </c>
      <c r="AC2552" s="7">
        <f t="shared" si="1141"/>
        <v>0.26133978132172442</v>
      </c>
    </row>
    <row r="2553" spans="2:29">
      <c r="B2553" s="7">
        <f t="shared" si="1142"/>
        <v>1.0024642163925535</v>
      </c>
      <c r="C2553" s="7">
        <f t="shared" si="1115"/>
        <v>3.9764546465392847E-4</v>
      </c>
      <c r="D2553" s="58">
        <f t="shared" si="1116"/>
        <v>3415173.0495215897</v>
      </c>
      <c r="E2553" s="7">
        <f t="shared" si="1117"/>
        <v>495.32899412141569</v>
      </c>
      <c r="F2553" s="7">
        <f t="shared" si="1118"/>
        <v>3313848.0495215897</v>
      </c>
      <c r="G2553" s="57">
        <f t="shared" si="1119"/>
        <v>1.2227191465167941E-2</v>
      </c>
      <c r="H2553" s="61">
        <f t="shared" si="1120"/>
        <v>2.0764689792950725E-2</v>
      </c>
      <c r="I2553" s="7">
        <f t="shared" si="1121"/>
        <v>5.6470620414098512E-2</v>
      </c>
      <c r="J2553" s="58">
        <f t="shared" si="1122"/>
        <v>3.2617446805463041E-4</v>
      </c>
      <c r="K2553" s="7">
        <f t="shared" si="1123"/>
        <v>7.367631143175837E-3</v>
      </c>
      <c r="L2553" s="7">
        <f t="shared" si="1124"/>
        <v>8.0199800792850971E-3</v>
      </c>
      <c r="M2553" s="58">
        <f t="shared" si="1125"/>
        <v>2.4059940237855293E-2</v>
      </c>
      <c r="N2553" s="58">
        <f t="shared" si="1126"/>
        <v>5.5257823722850613E-5</v>
      </c>
      <c r="O2553" s="59">
        <f t="shared" si="1127"/>
        <v>9.8151709387713407E-2</v>
      </c>
      <c r="P2553" s="58">
        <f t="shared" si="1128"/>
        <v>2.0780832605211963E-4</v>
      </c>
      <c r="Q2553" s="58">
        <f t="shared" si="1129"/>
        <v>0.52259699788849745</v>
      </c>
      <c r="R2553" s="58">
        <f t="shared" si="1130"/>
        <v>0.52104343864207014</v>
      </c>
      <c r="S2553" s="60">
        <f t="shared" si="1131"/>
        <v>1.5535592464273051E-3</v>
      </c>
      <c r="T2553" s="58">
        <f t="shared" si="1132"/>
        <v>2.0719056026370666E-4</v>
      </c>
      <c r="U2553" s="58">
        <f t="shared" si="1133"/>
        <v>4.0226899360798884E-3</v>
      </c>
      <c r="V2553" s="58">
        <f t="shared" si="1134"/>
        <v>3.9655803416401513E-4</v>
      </c>
      <c r="W2553" s="50">
        <f t="shared" si="1135"/>
        <v>167.53066436445019</v>
      </c>
      <c r="X2553" s="50">
        <f t="shared" si="1136"/>
        <v>100378.42065870512</v>
      </c>
      <c r="Y2553" s="50">
        <f t="shared" si="1137"/>
        <v>101325</v>
      </c>
      <c r="Z2553" s="50">
        <f t="shared" si="1138"/>
        <v>1.576062243964554</v>
      </c>
      <c r="AA2553" s="50">
        <f t="shared" si="1139"/>
        <v>1.3396529073698709</v>
      </c>
      <c r="AB2553" s="50">
        <f t="shared" si="1140"/>
        <v>657.06031732419046</v>
      </c>
      <c r="AC2553" s="7">
        <f t="shared" si="1141"/>
        <v>0.26129797115496167</v>
      </c>
    </row>
    <row r="2554" spans="2:29">
      <c r="B2554" s="7">
        <f t="shared" si="1142"/>
        <v>1.0028618618572074</v>
      </c>
      <c r="C2554" s="7">
        <f t="shared" si="1115"/>
        <v>3.9764546465392847E-4</v>
      </c>
      <c r="D2554" s="58">
        <f t="shared" si="1116"/>
        <v>3414689.8987074224</v>
      </c>
      <c r="E2554" s="7">
        <f t="shared" si="1117"/>
        <v>495.25891901736679</v>
      </c>
      <c r="F2554" s="7">
        <f t="shared" si="1118"/>
        <v>3313364.8987074224</v>
      </c>
      <c r="G2554" s="57">
        <f t="shared" si="1119"/>
        <v>1.2226639631341258E-2</v>
      </c>
      <c r="H2554" s="61">
        <f t="shared" si="1120"/>
        <v>2.0769551880182306E-2</v>
      </c>
      <c r="I2554" s="7">
        <f t="shared" si="1121"/>
        <v>5.646089623963535E-2</v>
      </c>
      <c r="J2554" s="58">
        <f t="shared" si="1122"/>
        <v>3.2554004507602487E-4</v>
      </c>
      <c r="K2554" s="7">
        <f t="shared" si="1123"/>
        <v>7.368087291976873E-3</v>
      </c>
      <c r="L2554" s="7">
        <f t="shared" si="1124"/>
        <v>8.0191673821289229E-3</v>
      </c>
      <c r="M2554" s="58">
        <f t="shared" si="1125"/>
        <v>2.4057502146386769E-2</v>
      </c>
      <c r="N2554" s="58">
        <f t="shared" si="1126"/>
        <v>5.5140848120650957E-5</v>
      </c>
      <c r="O2554" s="59">
        <f t="shared" si="1127"/>
        <v>9.7943931474306259E-2</v>
      </c>
      <c r="P2554" s="58">
        <f t="shared" si="1128"/>
        <v>2.077779134071478E-4</v>
      </c>
      <c r="Q2554" s="58">
        <f t="shared" si="1129"/>
        <v>0.522520516078254</v>
      </c>
      <c r="R2554" s="58">
        <f t="shared" si="1130"/>
        <v>0.52096972566824851</v>
      </c>
      <c r="S2554" s="60">
        <f t="shared" si="1131"/>
        <v>1.5507904100054981E-3</v>
      </c>
      <c r="T2554" s="58">
        <f t="shared" si="1132"/>
        <v>2.0716124863398032E-4</v>
      </c>
      <c r="U2554" s="58">
        <f t="shared" si="1133"/>
        <v>4.0233066008530556E-3</v>
      </c>
      <c r="V2554" s="58">
        <f t="shared" si="1134"/>
        <v>3.9667500976621483E-4</v>
      </c>
      <c r="W2554" s="50">
        <f t="shared" si="1135"/>
        <v>167.51368780177111</v>
      </c>
      <c r="X2554" s="50">
        <f t="shared" si="1136"/>
        <v>100364.2199388696</v>
      </c>
      <c r="Y2554" s="50">
        <f t="shared" si="1137"/>
        <v>101325</v>
      </c>
      <c r="Z2554" s="50">
        <f t="shared" si="1138"/>
        <v>1.5760326092001371</v>
      </c>
      <c r="AA2554" s="50">
        <f t="shared" si="1139"/>
        <v>1.3396277178201166</v>
      </c>
      <c r="AB2554" s="50">
        <f t="shared" si="1140"/>
        <v>656.95500880747943</v>
      </c>
      <c r="AC2554" s="7">
        <f t="shared" si="1141"/>
        <v>0.26125611746100563</v>
      </c>
    </row>
    <row r="2555" spans="2:29">
      <c r="B2555" s="7">
        <f t="shared" si="1142"/>
        <v>1.0032595073218613</v>
      </c>
      <c r="C2555" s="7">
        <f t="shared" si="1115"/>
        <v>3.9764546465392847E-4</v>
      </c>
      <c r="D2555" s="58">
        <f t="shared" si="1116"/>
        <v>3414206.2459272826</v>
      </c>
      <c r="E2555" s="7">
        <f t="shared" si="1117"/>
        <v>495.18877110930566</v>
      </c>
      <c r="F2555" s="7">
        <f t="shared" si="1118"/>
        <v>3312881.2459272826</v>
      </c>
      <c r="G2555" s="57">
        <f t="shared" si="1119"/>
        <v>1.2226087170932954E-2</v>
      </c>
      <c r="H2555" s="61">
        <f t="shared" si="1120"/>
        <v>2.0774413747979666E-2</v>
      </c>
      <c r="I2555" s="7">
        <f t="shared" si="1121"/>
        <v>5.645117250404063E-2</v>
      </c>
      <c r="J2555" s="58">
        <f t="shared" si="1122"/>
        <v>3.2490550220623288E-4</v>
      </c>
      <c r="K2555" s="7">
        <f t="shared" si="1123"/>
        <v>7.3685428260960688E-3</v>
      </c>
      <c r="L2555" s="7">
        <f t="shared" si="1124"/>
        <v>8.0183538305085341E-3</v>
      </c>
      <c r="M2555" s="58">
        <f t="shared" si="1125"/>
        <v>2.4055061491525601E-2</v>
      </c>
      <c r="N2555" s="58">
        <f t="shared" si="1126"/>
        <v>5.5023889657668022E-5</v>
      </c>
      <c r="O2555" s="59">
        <f t="shared" si="1127"/>
        <v>9.7736184004432819E-2</v>
      </c>
      <c r="P2555" s="58">
        <f t="shared" si="1128"/>
        <v>2.0774746987343995E-4</v>
      </c>
      <c r="Q2555" s="58">
        <f t="shared" si="1129"/>
        <v>0.52244395658892506</v>
      </c>
      <c r="R2555" s="58">
        <f t="shared" si="1130"/>
        <v>0.52089593611087648</v>
      </c>
      <c r="S2555" s="60">
        <f t="shared" si="1131"/>
        <v>1.548020478048584E-3</v>
      </c>
      <c r="T2555" s="58">
        <f t="shared" si="1132"/>
        <v>2.0713190655115253E-4</v>
      </c>
      <c r="U2555" s="58">
        <f t="shared" si="1133"/>
        <v>4.0239221641753427E-3</v>
      </c>
      <c r="V2555" s="58">
        <f t="shared" si="1134"/>
        <v>3.9679196822919773E-4</v>
      </c>
      <c r="W2555" s="50">
        <f t="shared" si="1135"/>
        <v>167.4966933900505</v>
      </c>
      <c r="X2555" s="50">
        <f t="shared" si="1136"/>
        <v>100350.00446530101</v>
      </c>
      <c r="Y2555" s="50">
        <f t="shared" si="1137"/>
        <v>101325</v>
      </c>
      <c r="Z2555" s="50">
        <f t="shared" si="1138"/>
        <v>1.5760029352464813</v>
      </c>
      <c r="AA2555" s="50">
        <f t="shared" si="1139"/>
        <v>1.3396024949595091</v>
      </c>
      <c r="AB2555" s="50">
        <f t="shared" si="1140"/>
        <v>656.84959088126232</v>
      </c>
      <c r="AC2555" s="7">
        <f t="shared" si="1141"/>
        <v>0.26121422025384911</v>
      </c>
    </row>
    <row r="2556" spans="2:29">
      <c r="B2556" s="7">
        <f t="shared" si="1142"/>
        <v>1.0036571527865152</v>
      </c>
      <c r="C2556" s="7">
        <f t="shared" si="1115"/>
        <v>3.9764546465392847E-4</v>
      </c>
      <c r="D2556" s="58">
        <f t="shared" si="1116"/>
        <v>3413722.0913425433</v>
      </c>
      <c r="E2556" s="7">
        <f t="shared" si="1117"/>
        <v>495.11855042063752</v>
      </c>
      <c r="F2556" s="7">
        <f t="shared" si="1118"/>
        <v>3312397.0913425433</v>
      </c>
      <c r="G2556" s="57">
        <f t="shared" si="1119"/>
        <v>1.2225534083948764E-2</v>
      </c>
      <c r="H2556" s="61">
        <f t="shared" si="1120"/>
        <v>2.0779275396093651E-2</v>
      </c>
      <c r="I2556" s="7">
        <f t="shared" si="1121"/>
        <v>5.6441449207812661E-2</v>
      </c>
      <c r="J2556" s="58">
        <f t="shared" si="1122"/>
        <v>3.2427083949789414E-4</v>
      </c>
      <c r="K2556" s="7">
        <f t="shared" si="1123"/>
        <v>7.3689977455905619E-3</v>
      </c>
      <c r="L2556" s="7">
        <f t="shared" si="1124"/>
        <v>8.0175394245863493E-3</v>
      </c>
      <c r="M2556" s="58">
        <f t="shared" si="1125"/>
        <v>2.4052618273759048E-2</v>
      </c>
      <c r="N2556" s="58">
        <f t="shared" si="1126"/>
        <v>5.4906948351285494E-5</v>
      </c>
      <c r="O2556" s="59">
        <f t="shared" si="1127"/>
        <v>9.7528467008970859E-2</v>
      </c>
      <c r="P2556" s="58">
        <f t="shared" si="1128"/>
        <v>2.0771699546195954E-4</v>
      </c>
      <c r="Q2556" s="58">
        <f t="shared" si="1129"/>
        <v>0.52236731944808168</v>
      </c>
      <c r="R2556" s="58">
        <f t="shared" si="1130"/>
        <v>0.52082206999457459</v>
      </c>
      <c r="S2556" s="60">
        <f t="shared" si="1131"/>
        <v>1.5452494535070915E-3</v>
      </c>
      <c r="T2556" s="58">
        <f t="shared" si="1132"/>
        <v>2.0710253402501347E-4</v>
      </c>
      <c r="U2556" s="58">
        <f t="shared" si="1133"/>
        <v>4.024536625612289E-3</v>
      </c>
      <c r="V2556" s="58">
        <f t="shared" si="1134"/>
        <v>3.9690890953558028E-4</v>
      </c>
      <c r="W2556" s="50">
        <f t="shared" si="1135"/>
        <v>167.47968113268112</v>
      </c>
      <c r="X2556" s="50">
        <f t="shared" si="1136"/>
        <v>100335.77424274241</v>
      </c>
      <c r="Y2556" s="50">
        <f t="shared" si="1137"/>
        <v>101325</v>
      </c>
      <c r="Z2556" s="50">
        <f t="shared" si="1138"/>
        <v>1.5759732220837446</v>
      </c>
      <c r="AA2556" s="50">
        <f t="shared" si="1139"/>
        <v>1.3395772387711828</v>
      </c>
      <c r="AB2556" s="50">
        <f t="shared" si="1140"/>
        <v>656.7440635807119</v>
      </c>
      <c r="AC2556" s="7">
        <f t="shared" si="1141"/>
        <v>0.26117227954749184</v>
      </c>
    </row>
    <row r="2557" spans="2:29">
      <c r="B2557" s="7">
        <f t="shared" si="1142"/>
        <v>1.0040547982511692</v>
      </c>
      <c r="C2557" s="7">
        <f t="shared" si="1115"/>
        <v>3.9764546465392847E-4</v>
      </c>
      <c r="D2557" s="58">
        <f t="shared" si="1116"/>
        <v>3413237.4351151111</v>
      </c>
      <c r="E2557" s="7">
        <f t="shared" si="1117"/>
        <v>495.048256974845</v>
      </c>
      <c r="F2557" s="7">
        <f t="shared" si="1118"/>
        <v>3311912.4351151111</v>
      </c>
      <c r="G2557" s="57">
        <f t="shared" si="1119"/>
        <v>1.2224980370394862E-2</v>
      </c>
      <c r="H2557" s="61">
        <f t="shared" si="1120"/>
        <v>2.0784136824275105E-2</v>
      </c>
      <c r="I2557" s="7">
        <f t="shared" si="1121"/>
        <v>5.6431726351449753E-2</v>
      </c>
      <c r="J2557" s="58">
        <f t="shared" si="1122"/>
        <v>3.236360570036778E-4</v>
      </c>
      <c r="K2557" s="7">
        <f t="shared" si="1123"/>
        <v>7.3694520505176164E-3</v>
      </c>
      <c r="L2557" s="7">
        <f t="shared" si="1124"/>
        <v>8.0167241645249729E-3</v>
      </c>
      <c r="M2557" s="58">
        <f t="shared" si="1125"/>
        <v>2.4050172493574919E-2</v>
      </c>
      <c r="N2557" s="58">
        <f t="shared" si="1126"/>
        <v>5.4790024218881209E-5</v>
      </c>
      <c r="O2557" s="59">
        <f t="shared" si="1127"/>
        <v>9.7320780518787744E-2</v>
      </c>
      <c r="P2557" s="58">
        <f t="shared" si="1128"/>
        <v>2.0768649018311491E-4</v>
      </c>
      <c r="Q2557" s="58">
        <f t="shared" si="1129"/>
        <v>0.52229060468189881</v>
      </c>
      <c r="R2557" s="58">
        <f t="shared" si="1130"/>
        <v>0.52074812734404452</v>
      </c>
      <c r="S2557" s="60">
        <f t="shared" si="1131"/>
        <v>1.5424773378542866E-3</v>
      </c>
      <c r="T2557" s="58">
        <f t="shared" si="1132"/>
        <v>2.070731310653857E-4</v>
      </c>
      <c r="U2557" s="58">
        <f t="shared" si="1133"/>
        <v>4.0251499847300184E-3</v>
      </c>
      <c r="V2557" s="58">
        <f t="shared" si="1134"/>
        <v>3.9702583366798454E-4</v>
      </c>
      <c r="W2557" s="50">
        <f t="shared" si="1135"/>
        <v>167.4626510330597</v>
      </c>
      <c r="X2557" s="50">
        <f t="shared" si="1136"/>
        <v>100321.52927595256</v>
      </c>
      <c r="Y2557" s="50">
        <f t="shared" si="1137"/>
        <v>101325</v>
      </c>
      <c r="Z2557" s="50">
        <f t="shared" si="1138"/>
        <v>1.5759434696920778</v>
      </c>
      <c r="AA2557" s="50">
        <f t="shared" si="1139"/>
        <v>1.3395519492382661</v>
      </c>
      <c r="AB2557" s="50">
        <f t="shared" si="1140"/>
        <v>656.63842694111815</v>
      </c>
      <c r="AC2557" s="7">
        <f t="shared" si="1141"/>
        <v>0.26113029535594345</v>
      </c>
    </row>
    <row r="2558" spans="2:29">
      <c r="B2558" s="7">
        <f t="shared" si="1142"/>
        <v>1.0044524437158231</v>
      </c>
      <c r="C2558" s="7">
        <f t="shared" ref="C2558:C2621" si="1143">B2558-B2557</f>
        <v>3.9764546465392847E-4</v>
      </c>
      <c r="D2558" s="58">
        <f t="shared" ref="D2558:D2621" si="1144">$E$23*$E$21*U2557/V2557</f>
        <v>3412752.2774069328</v>
      </c>
      <c r="E2558" s="7">
        <f t="shared" ref="E2558:E2621" si="1145">D2558/6894.757</f>
        <v>494.97789079541644</v>
      </c>
      <c r="F2558" s="7">
        <f t="shared" ref="F2558:F2621" si="1146">D2558-$E$6</f>
        <v>3311427.2774069328</v>
      </c>
      <c r="G2558" s="57">
        <f t="shared" ref="G2558:G2621" si="1147">($E$7*((D2558*0.000145038)^$E$8))*0.0254</f>
        <v>1.2224426030277262E-2</v>
      </c>
      <c r="H2558" s="61">
        <f t="shared" ref="H2558:H2621" si="1148">IF(H2557&gt;0,IF((H2557+G2557*C2558)&lt;$E$10,H2557+G2557*C2558,0),0)</f>
        <v>2.0788998032274877E-2</v>
      </c>
      <c r="I2558" s="7">
        <f t="shared" ref="I2558:I2621" si="1149">IF(H2558&gt;0,I2557-G2557*C2558*2,0)</f>
        <v>5.6422003935450209E-2</v>
      </c>
      <c r="J2558" s="58">
        <f t="shared" ref="J2558:J2621" si="1150">IF(H2558&gt;0,PI()*($E$10^2-H2558^2),0)</f>
        <v>3.2300115477628175E-4</v>
      </c>
      <c r="K2558" s="7">
        <f t="shared" ref="K2558:K2621" si="1151">IF(J2558=0,0,2*PI()*H2558*I2558)</f>
        <v>7.369905740934604E-3</v>
      </c>
      <c r="L2558" s="7">
        <f t="shared" ref="L2558:L2621" si="1152">J2558*2+K2558</f>
        <v>8.0159080504871669E-3</v>
      </c>
      <c r="M2558" s="58">
        <f t="shared" ref="M2558:M2621" si="1153">IF(L2558&gt;0,L2558*$E$13,0)</f>
        <v>2.4047724151461503E-2</v>
      </c>
      <c r="N2558" s="58">
        <f t="shared" ref="N2558:N2621" si="1154">$E$13*PI()*($E$10^2-H2558^2)*I2558</f>
        <v>5.4673117277826993E-5</v>
      </c>
      <c r="O2558" s="59">
        <f t="shared" ref="O2558:O2621" si="1155">$E$9*N2558</f>
        <v>9.7113124564740194E-2</v>
      </c>
      <c r="P2558" s="58">
        <f t="shared" ref="P2558:P2621" si="1156">(O2557-O2558)</f>
        <v>2.0765595404755033E-4</v>
      </c>
      <c r="Q2558" s="58">
        <f t="shared" ref="Q2558:Q2621" si="1157">P2558/C2558</f>
        <v>0.52221381231714448</v>
      </c>
      <c r="R2558" s="58">
        <f t="shared" ref="R2558:R2621" si="1158">IF(D2558&gt;$E$6,$E$14*D2558*$E$22*(SQRT((2/($E$22+1))^(($E$22+1)/($E$22-1))))/($E$22*$E$23*$E$21)^0.5,0)</f>
        <v>0.52067410818399396</v>
      </c>
      <c r="S2558" s="60">
        <f t="shared" ref="S2558:S2621" si="1159">Q2558-R2558</f>
        <v>1.5397041331505212E-3</v>
      </c>
      <c r="T2558" s="58">
        <f t="shared" ref="T2558:T2621" si="1160">R2558*C2558</f>
        <v>2.0704369768209411E-4</v>
      </c>
      <c r="U2558" s="58">
        <f t="shared" ref="U2558:U2621" si="1161">IF(P2558+U2557-T2558&gt;0,P2558+U2557-T2558,0)</f>
        <v>4.0257622410954748E-3</v>
      </c>
      <c r="V2558" s="58">
        <f t="shared" ref="V2558:V2621" si="1162">$E$20-N2558</f>
        <v>3.9714274060903879E-4</v>
      </c>
      <c r="W2558" s="50">
        <f t="shared" ref="W2558:W2621" si="1163">M2558/$E$14</f>
        <v>167.44560309458615</v>
      </c>
      <c r="X2558" s="50">
        <f t="shared" ref="X2558:X2621" si="1164">D2558/(1+(($E$22-1)/2)*$E$17^2)^($E$22/($E$22-1))</f>
        <v>100307.26956969136</v>
      </c>
      <c r="Y2558" s="50">
        <f t="shared" ref="Y2558:Y2621" si="1165">IF(D2558/(1+(($E$22-1)/2)*$E$17^2)^($E$22/($E$22-1))&lt;$E$6,$E$6,D2558/(1+(($E$22-1)/2)*$E$17^2)^($E$22/($E$22-1)))</f>
        <v>101325</v>
      </c>
      <c r="Z2558" s="50">
        <f t="shared" ref="Z2558:Z2621" si="1166">(((2*$E$22^2)/($E$22-1))*((2/($E$22+1))^(($E$22+1)/($E$22-1)))*((1-(X2558/D2558)^(($E$22-1)/$E$22))))^(0.5)+(((X2558-$E$6)/(D2558))*($E$15/$E$14))</f>
        <v>1.5759136780515937</v>
      </c>
      <c r="AA2558" s="50">
        <f t="shared" ref="AA2558:AA2621" si="1167">Z2558*$E$16</f>
        <v>1.3395266263438546</v>
      </c>
      <c r="AB2558" s="50">
        <f t="shared" ref="AB2558:AB2621" si="1168">IF(AA2558*D2558*$E$14&gt;0,AA2558*D2558*$E$14,0)</f>
        <v>656.53268099777893</v>
      </c>
      <c r="AC2558" s="7">
        <f t="shared" ref="AC2558:AC2621" si="1169">((AB2557+AB2558)/(2))*C2558</f>
        <v>0.2610882676932384</v>
      </c>
    </row>
    <row r="2559" spans="2:29">
      <c r="B2559" s="7">
        <f t="shared" si="1142"/>
        <v>1.004850089180477</v>
      </c>
      <c r="C2559" s="7">
        <f t="shared" si="1143"/>
        <v>3.9764546465392847E-4</v>
      </c>
      <c r="D2559" s="58">
        <f t="shared" si="1144"/>
        <v>3412266.6183801959</v>
      </c>
      <c r="E2559" s="7">
        <f t="shared" si="1145"/>
        <v>494.90745190587518</v>
      </c>
      <c r="F2559" s="7">
        <f t="shared" si="1146"/>
        <v>3310941.6183801959</v>
      </c>
      <c r="G2559" s="57">
        <f t="shared" si="1147"/>
        <v>1.2223871063602084E-2</v>
      </c>
      <c r="H2559" s="61">
        <f t="shared" si="1148"/>
        <v>2.0793859019843815E-2</v>
      </c>
      <c r="I2559" s="7">
        <f t="shared" si="1149"/>
        <v>5.6412281960312331E-2</v>
      </c>
      <c r="J2559" s="58">
        <f t="shared" si="1150"/>
        <v>3.2236613286843374E-4</v>
      </c>
      <c r="K2559" s="7">
        <f t="shared" si="1151"/>
        <v>7.3703588168990237E-3</v>
      </c>
      <c r="L2559" s="7">
        <f t="shared" si="1152"/>
        <v>8.0150910826358914E-3</v>
      </c>
      <c r="M2559" s="58">
        <f t="shared" si="1153"/>
        <v>2.4045273247907673E-2</v>
      </c>
      <c r="N2559" s="58">
        <f t="shared" si="1154"/>
        <v>5.4556227545488776E-5</v>
      </c>
      <c r="O2559" s="59">
        <f t="shared" si="1155"/>
        <v>9.6905499177674437E-2</v>
      </c>
      <c r="P2559" s="58">
        <f t="shared" si="1156"/>
        <v>2.0762538706575739E-4</v>
      </c>
      <c r="Q2559" s="58">
        <f t="shared" si="1157"/>
        <v>0.52213694238020325</v>
      </c>
      <c r="R2559" s="58">
        <f t="shared" si="1158"/>
        <v>0.52060001253916743</v>
      </c>
      <c r="S2559" s="60">
        <f t="shared" si="1159"/>
        <v>1.5369298410358168E-3</v>
      </c>
      <c r="T2559" s="58">
        <f t="shared" si="1160"/>
        <v>2.0701423388497822E-4</v>
      </c>
      <c r="U2559" s="58">
        <f t="shared" si="1161"/>
        <v>4.0263733942762538E-3</v>
      </c>
      <c r="V2559" s="58">
        <f t="shared" si="1162"/>
        <v>3.9725963034137698E-4</v>
      </c>
      <c r="W2559" s="50">
        <f t="shared" si="1163"/>
        <v>167.42853732066456</v>
      </c>
      <c r="X2559" s="50">
        <f t="shared" si="1164"/>
        <v>100292.99512872583</v>
      </c>
      <c r="Y2559" s="50">
        <f t="shared" si="1165"/>
        <v>101325</v>
      </c>
      <c r="Z2559" s="50">
        <f t="shared" si="1166"/>
        <v>1.5758838471423795</v>
      </c>
      <c r="AA2559" s="50">
        <f t="shared" si="1167"/>
        <v>1.3395012700710225</v>
      </c>
      <c r="AB2559" s="50">
        <f t="shared" si="1168"/>
        <v>656.42682578604513</v>
      </c>
      <c r="AC2559" s="7">
        <f t="shared" si="1169"/>
        <v>0.26104619657342321</v>
      </c>
    </row>
    <row r="2560" spans="2:29">
      <c r="B2560" s="7">
        <f t="shared" si="1142"/>
        <v>1.005247734645131</v>
      </c>
      <c r="C2560" s="7">
        <f t="shared" si="1143"/>
        <v>3.9764546465392847E-4</v>
      </c>
      <c r="D2560" s="58">
        <f t="shared" si="1144"/>
        <v>3411780.4581971806</v>
      </c>
      <c r="E2560" s="7">
        <f t="shared" si="1145"/>
        <v>494.83694032975791</v>
      </c>
      <c r="F2560" s="7">
        <f t="shared" si="1146"/>
        <v>3310455.4581971806</v>
      </c>
      <c r="G2560" s="57">
        <f t="shared" si="1147"/>
        <v>1.2223315470375367E-2</v>
      </c>
      <c r="H2560" s="61">
        <f t="shared" si="1148"/>
        <v>2.0798719786732773E-2</v>
      </c>
      <c r="I2560" s="7">
        <f t="shared" si="1149"/>
        <v>5.6402560426534416E-2</v>
      </c>
      <c r="J2560" s="58">
        <f t="shared" si="1150"/>
        <v>3.2173099133289061E-4</v>
      </c>
      <c r="K2560" s="7">
        <f t="shared" si="1151"/>
        <v>7.3708112784684858E-3</v>
      </c>
      <c r="L2560" s="7">
        <f t="shared" si="1152"/>
        <v>8.0142732611342676E-3</v>
      </c>
      <c r="M2560" s="58">
        <f t="shared" si="1153"/>
        <v>2.4042819783402801E-2</v>
      </c>
      <c r="N2560" s="58">
        <f t="shared" si="1154"/>
        <v>5.4439355039226553E-5</v>
      </c>
      <c r="O2560" s="59">
        <f t="shared" si="1155"/>
        <v>9.6697904388426167E-2</v>
      </c>
      <c r="P2560" s="58">
        <f t="shared" si="1156"/>
        <v>2.0759478924826935E-4</v>
      </c>
      <c r="Q2560" s="58">
        <f t="shared" si="1157"/>
        <v>0.52205999489756394</v>
      </c>
      <c r="R2560" s="58">
        <f t="shared" si="1158"/>
        <v>0.52052584043432359</v>
      </c>
      <c r="S2560" s="60">
        <f t="shared" si="1159"/>
        <v>1.5341544632403448E-3</v>
      </c>
      <c r="T2560" s="58">
        <f t="shared" si="1160"/>
        <v>2.0698473968388325E-4</v>
      </c>
      <c r="U2560" s="58">
        <f t="shared" si="1161"/>
        <v>4.0269834438406401E-3</v>
      </c>
      <c r="V2560" s="58">
        <f t="shared" si="1162"/>
        <v>3.9737650284763919E-4</v>
      </c>
      <c r="W2560" s="50">
        <f t="shared" si="1163"/>
        <v>167.41145371470242</v>
      </c>
      <c r="X2560" s="50">
        <f t="shared" si="1164"/>
        <v>100278.70595782567</v>
      </c>
      <c r="Y2560" s="50">
        <f t="shared" si="1165"/>
        <v>101325</v>
      </c>
      <c r="Z2560" s="50">
        <f t="shared" si="1166"/>
        <v>1.5758539769444884</v>
      </c>
      <c r="AA2560" s="50">
        <f t="shared" si="1167"/>
        <v>1.3394758804028151</v>
      </c>
      <c r="AB2560" s="50">
        <f t="shared" si="1168"/>
        <v>656.32086134128781</v>
      </c>
      <c r="AC2560" s="7">
        <f t="shared" si="1169"/>
        <v>0.26100408201055914</v>
      </c>
    </row>
    <row r="2561" spans="2:29">
      <c r="B2561" s="7">
        <f t="shared" si="1142"/>
        <v>1.0056453801097849</v>
      </c>
      <c r="C2561" s="7">
        <f t="shared" si="1143"/>
        <v>3.9764546465392847E-4</v>
      </c>
      <c r="D2561" s="58">
        <f t="shared" si="1144"/>
        <v>3411293.7970202947</v>
      </c>
      <c r="E2561" s="7">
        <f t="shared" si="1145"/>
        <v>494.76635609061998</v>
      </c>
      <c r="F2561" s="7">
        <f t="shared" si="1146"/>
        <v>3309968.7970202947</v>
      </c>
      <c r="G2561" s="57">
        <f t="shared" si="1147"/>
        <v>1.2222759250603106E-2</v>
      </c>
      <c r="H2561" s="61">
        <f t="shared" si="1148"/>
        <v>2.0803580332692601E-2</v>
      </c>
      <c r="I2561" s="7">
        <f t="shared" si="1149"/>
        <v>5.639283933461476E-2</v>
      </c>
      <c r="J2561" s="58">
        <f t="shared" si="1150"/>
        <v>3.2109573022243843E-4</v>
      </c>
      <c r="K2561" s="7">
        <f t="shared" si="1151"/>
        <v>7.3712631257007244E-3</v>
      </c>
      <c r="L2561" s="7">
        <f t="shared" si="1152"/>
        <v>8.0134545861456005E-3</v>
      </c>
      <c r="M2561" s="58">
        <f t="shared" si="1153"/>
        <v>2.4040363758436802E-2</v>
      </c>
      <c r="N2561" s="58">
        <f t="shared" si="1154"/>
        <v>5.4322499776394327E-5</v>
      </c>
      <c r="O2561" s="59">
        <f t="shared" si="1155"/>
        <v>9.6490340227820423E-2</v>
      </c>
      <c r="P2561" s="58">
        <f t="shared" si="1156"/>
        <v>2.0756416060574434E-4</v>
      </c>
      <c r="Q2561" s="58">
        <f t="shared" si="1157"/>
        <v>0.52198296989602988</v>
      </c>
      <c r="R2561" s="58">
        <f t="shared" si="1158"/>
        <v>0.5204515918942404</v>
      </c>
      <c r="S2561" s="60">
        <f t="shared" si="1159"/>
        <v>1.5313780017894851E-3</v>
      </c>
      <c r="T2561" s="58">
        <f t="shared" si="1160"/>
        <v>2.0695521508866198E-4</v>
      </c>
      <c r="U2561" s="58">
        <f t="shared" si="1161"/>
        <v>4.0275923893577223E-3</v>
      </c>
      <c r="V2561" s="58">
        <f t="shared" si="1162"/>
        <v>3.9749335811047146E-4</v>
      </c>
      <c r="W2561" s="50">
        <f t="shared" si="1163"/>
        <v>167.39435228011106</v>
      </c>
      <c r="X2561" s="50">
        <f t="shared" si="1164"/>
        <v>100264.40206176437</v>
      </c>
      <c r="Y2561" s="50">
        <f t="shared" si="1165"/>
        <v>101325</v>
      </c>
      <c r="Z2561" s="50">
        <f t="shared" si="1166"/>
        <v>1.5758240674379405</v>
      </c>
      <c r="AA2561" s="50">
        <f t="shared" si="1167"/>
        <v>1.3394504573222494</v>
      </c>
      <c r="AB2561" s="50">
        <f t="shared" si="1168"/>
        <v>656.21478769890564</v>
      </c>
      <c r="AC2561" s="7">
        <f t="shared" si="1169"/>
        <v>0.26096192401871665</v>
      </c>
    </row>
    <row r="2562" spans="2:29">
      <c r="B2562" s="7">
        <f t="shared" si="1142"/>
        <v>1.0060430255744388</v>
      </c>
      <c r="C2562" s="7">
        <f t="shared" si="1143"/>
        <v>3.9764546465392847E-4</v>
      </c>
      <c r="D2562" s="58">
        <f t="shared" si="1144"/>
        <v>3410806.6350121675</v>
      </c>
      <c r="E2562" s="7">
        <f t="shared" si="1145"/>
        <v>494.69569921204874</v>
      </c>
      <c r="F2562" s="7">
        <f t="shared" si="1146"/>
        <v>3309481.6350121675</v>
      </c>
      <c r="G2562" s="57">
        <f t="shared" si="1147"/>
        <v>1.2222202404291369E-2</v>
      </c>
      <c r="H2562" s="61">
        <f t="shared" si="1148"/>
        <v>2.0808440657474159E-2</v>
      </c>
      <c r="I2562" s="7">
        <f t="shared" si="1149"/>
        <v>5.6383118685051643E-2</v>
      </c>
      <c r="J2562" s="58">
        <f t="shared" si="1150"/>
        <v>3.2046034958989198E-4</v>
      </c>
      <c r="K2562" s="7">
        <f t="shared" si="1151"/>
        <v>7.3717143586535883E-3</v>
      </c>
      <c r="L2562" s="7">
        <f t="shared" si="1152"/>
        <v>8.0126350578333724E-3</v>
      </c>
      <c r="M2562" s="58">
        <f t="shared" si="1153"/>
        <v>2.4037905173500115E-2</v>
      </c>
      <c r="N2562" s="58">
        <f t="shared" si="1154"/>
        <v>5.420566177434006E-5</v>
      </c>
      <c r="O2562" s="59">
        <f t="shared" si="1155"/>
        <v>9.6282806726671527E-2</v>
      </c>
      <c r="P2562" s="58">
        <f t="shared" si="1156"/>
        <v>2.0753350114889602E-4</v>
      </c>
      <c r="Q2562" s="58">
        <f t="shared" si="1157"/>
        <v>0.52190586740254352</v>
      </c>
      <c r="R2562" s="58">
        <f t="shared" si="1158"/>
        <v>0.52037726694372988</v>
      </c>
      <c r="S2562" s="60">
        <f t="shared" si="1159"/>
        <v>1.5286004588136448E-3</v>
      </c>
      <c r="T2562" s="58">
        <f t="shared" si="1160"/>
        <v>2.0692566010918083E-4</v>
      </c>
      <c r="U2562" s="58">
        <f t="shared" si="1161"/>
        <v>4.0282002303974372E-3</v>
      </c>
      <c r="V2562" s="58">
        <f t="shared" si="1162"/>
        <v>3.976101961125257E-4</v>
      </c>
      <c r="W2562" s="50">
        <f t="shared" si="1163"/>
        <v>167.37723302030545</v>
      </c>
      <c r="X2562" s="50">
        <f t="shared" si="1164"/>
        <v>100250.0834453219</v>
      </c>
      <c r="Y2562" s="50">
        <f t="shared" si="1165"/>
        <v>101325</v>
      </c>
      <c r="Z2562" s="50">
        <f t="shared" si="1166"/>
        <v>1.5757941186027293</v>
      </c>
      <c r="AA2562" s="50">
        <f t="shared" si="1167"/>
        <v>1.3394250008123199</v>
      </c>
      <c r="AB2562" s="50">
        <f t="shared" si="1168"/>
        <v>656.10860489434526</v>
      </c>
      <c r="AC2562" s="7">
        <f t="shared" si="1169"/>
        <v>0.26091972261198154</v>
      </c>
    </row>
    <row r="2563" spans="2:29">
      <c r="B2563" s="7">
        <f t="shared" si="1142"/>
        <v>1.0064406710390927</v>
      </c>
      <c r="C2563" s="7">
        <f t="shared" si="1143"/>
        <v>3.9764546465392847E-4</v>
      </c>
      <c r="D2563" s="58">
        <f t="shared" si="1144"/>
        <v>3410318.9723356925</v>
      </c>
      <c r="E2563" s="7">
        <f t="shared" si="1145"/>
        <v>494.6249697176699</v>
      </c>
      <c r="F2563" s="7">
        <f t="shared" si="1146"/>
        <v>3308993.9723356925</v>
      </c>
      <c r="G2563" s="57">
        <f t="shared" si="1147"/>
        <v>1.2221644931446342E-2</v>
      </c>
      <c r="H2563" s="61">
        <f t="shared" si="1148"/>
        <v>2.081330076082831E-2</v>
      </c>
      <c r="I2563" s="7">
        <f t="shared" si="1149"/>
        <v>5.6373398478343342E-2</v>
      </c>
      <c r="J2563" s="58">
        <f t="shared" si="1150"/>
        <v>3.1982484948809534E-4</v>
      </c>
      <c r="K2563" s="7">
        <f t="shared" si="1151"/>
        <v>7.3721649773850458E-3</v>
      </c>
      <c r="L2563" s="7">
        <f t="shared" si="1152"/>
        <v>8.0118146763612369E-3</v>
      </c>
      <c r="M2563" s="58">
        <f t="shared" si="1153"/>
        <v>2.4035444029083711E-2</v>
      </c>
      <c r="N2563" s="58">
        <f t="shared" si="1154"/>
        <v>5.4088841050405747E-5</v>
      </c>
      <c r="O2563" s="59">
        <f t="shared" si="1155"/>
        <v>9.6075303915783214E-2</v>
      </c>
      <c r="P2563" s="58">
        <f t="shared" si="1156"/>
        <v>2.0750281088831313E-4</v>
      </c>
      <c r="Q2563" s="58">
        <f t="shared" si="1157"/>
        <v>0.52182868744373379</v>
      </c>
      <c r="R2563" s="58">
        <f t="shared" si="1158"/>
        <v>0.52030286560764438</v>
      </c>
      <c r="S2563" s="60">
        <f t="shared" si="1159"/>
        <v>1.5258218360894027E-3</v>
      </c>
      <c r="T2563" s="58">
        <f t="shared" si="1160"/>
        <v>2.0689607475532225E-4</v>
      </c>
      <c r="U2563" s="58">
        <f t="shared" si="1161"/>
        <v>4.028806966530428E-3</v>
      </c>
      <c r="V2563" s="58">
        <f t="shared" si="1162"/>
        <v>3.9772701683646002E-4</v>
      </c>
      <c r="W2563" s="50">
        <f t="shared" si="1163"/>
        <v>167.36009593870421</v>
      </c>
      <c r="X2563" s="50">
        <f t="shared" si="1164"/>
        <v>100235.75011328603</v>
      </c>
      <c r="Y2563" s="50">
        <f t="shared" si="1165"/>
        <v>101325</v>
      </c>
      <c r="Z2563" s="50">
        <f t="shared" si="1166"/>
        <v>1.5757641304188246</v>
      </c>
      <c r="AA2563" s="50">
        <f t="shared" si="1167"/>
        <v>1.3393995108560008</v>
      </c>
      <c r="AB2563" s="50">
        <f t="shared" si="1168"/>
        <v>656.00231296311165</v>
      </c>
      <c r="AC2563" s="7">
        <f t="shared" si="1169"/>
        <v>0.26087747780446052</v>
      </c>
    </row>
    <row r="2564" spans="2:29">
      <c r="B2564" s="7">
        <f t="shared" si="1142"/>
        <v>1.0068383165037467</v>
      </c>
      <c r="C2564" s="7">
        <f t="shared" si="1143"/>
        <v>3.9764546465392847E-4</v>
      </c>
      <c r="D2564" s="58">
        <f t="shared" si="1144"/>
        <v>3409830.8091538982</v>
      </c>
      <c r="E2564" s="7">
        <f t="shared" si="1145"/>
        <v>494.55416763112873</v>
      </c>
      <c r="F2564" s="7">
        <f t="shared" si="1146"/>
        <v>3308505.8091538982</v>
      </c>
      <c r="G2564" s="57">
        <f t="shared" si="1147"/>
        <v>1.2221086832074173E-2</v>
      </c>
      <c r="H2564" s="61">
        <f t="shared" si="1148"/>
        <v>2.0818160642505912E-2</v>
      </c>
      <c r="I2564" s="7">
        <f t="shared" si="1149"/>
        <v>5.6363678714988139E-2</v>
      </c>
      <c r="J2564" s="58">
        <f t="shared" si="1150"/>
        <v>3.1918922996992222E-4</v>
      </c>
      <c r="K2564" s="7">
        <f t="shared" si="1151"/>
        <v>7.3726149819531859E-3</v>
      </c>
      <c r="L2564" s="7">
        <f t="shared" si="1152"/>
        <v>8.0109934418930301E-3</v>
      </c>
      <c r="M2564" s="58">
        <f t="shared" si="1153"/>
        <v>2.403298032567909E-2</v>
      </c>
      <c r="N2564" s="58">
        <f t="shared" si="1154"/>
        <v>5.3972037621927483E-5</v>
      </c>
      <c r="O2564" s="59">
        <f t="shared" si="1155"/>
        <v>9.5867831825948685E-2</v>
      </c>
      <c r="P2564" s="58">
        <f t="shared" si="1156"/>
        <v>2.0747208983452892E-4</v>
      </c>
      <c r="Q2564" s="58">
        <f t="shared" si="1157"/>
        <v>0.52175143004608948</v>
      </c>
      <c r="R2564" s="58">
        <f t="shared" si="1158"/>
        <v>0.52022838791085635</v>
      </c>
      <c r="S2564" s="60">
        <f t="shared" si="1159"/>
        <v>1.5230421352331325E-3</v>
      </c>
      <c r="T2564" s="58">
        <f t="shared" si="1160"/>
        <v>2.0686645903697661E-4</v>
      </c>
      <c r="U2564" s="58">
        <f t="shared" si="1161"/>
        <v>4.0294125973279801E-3</v>
      </c>
      <c r="V2564" s="58">
        <f t="shared" si="1162"/>
        <v>3.9784382026493827E-4</v>
      </c>
      <c r="W2564" s="50">
        <f t="shared" si="1163"/>
        <v>167.34294103872972</v>
      </c>
      <c r="X2564" s="50">
        <f t="shared" si="1164"/>
        <v>100221.40207044846</v>
      </c>
      <c r="Y2564" s="50">
        <f t="shared" si="1165"/>
        <v>101325</v>
      </c>
      <c r="Z2564" s="50">
        <f t="shared" si="1166"/>
        <v>1.5757341028661636</v>
      </c>
      <c r="AA2564" s="50">
        <f t="shared" si="1167"/>
        <v>1.3393739874362389</v>
      </c>
      <c r="AB2564" s="50">
        <f t="shared" si="1168"/>
        <v>655.89591194073876</v>
      </c>
      <c r="AC2564" s="7">
        <f t="shared" si="1169"/>
        <v>0.2608351896102778</v>
      </c>
    </row>
    <row r="2565" spans="2:29">
      <c r="B2565" s="7">
        <f t="shared" si="1142"/>
        <v>1.0072359619684006</v>
      </c>
      <c r="C2565" s="7">
        <f t="shared" si="1143"/>
        <v>3.9764546465392847E-4</v>
      </c>
      <c r="D2565" s="58">
        <f t="shared" si="1144"/>
        <v>3409342.1456299014</v>
      </c>
      <c r="E2565" s="7">
        <f t="shared" si="1145"/>
        <v>494.48329297608336</v>
      </c>
      <c r="F2565" s="7">
        <f t="shared" si="1146"/>
        <v>3308017.1456299014</v>
      </c>
      <c r="G2565" s="57">
        <f t="shared" si="1147"/>
        <v>1.2220528106180935E-2</v>
      </c>
      <c r="H2565" s="61">
        <f t="shared" si="1148"/>
        <v>2.0823020302257828E-2</v>
      </c>
      <c r="I2565" s="7">
        <f t="shared" si="1149"/>
        <v>5.6353959395484307E-2</v>
      </c>
      <c r="J2565" s="58">
        <f t="shared" si="1150"/>
        <v>3.185534910882758E-4</v>
      </c>
      <c r="K2565" s="7">
        <f t="shared" si="1151"/>
        <v>7.3730643724162093E-3</v>
      </c>
      <c r="L2565" s="7">
        <f t="shared" si="1152"/>
        <v>8.0101713545927614E-3</v>
      </c>
      <c r="M2565" s="58">
        <f t="shared" si="1153"/>
        <v>2.4030514063778284E-2</v>
      </c>
      <c r="N2565" s="58">
        <f t="shared" si="1154"/>
        <v>5.3855251506235392E-5</v>
      </c>
      <c r="O2565" s="59">
        <f t="shared" si="1155"/>
        <v>9.5660390487950622E-2</v>
      </c>
      <c r="P2565" s="58">
        <f t="shared" si="1156"/>
        <v>2.0744133799806275E-4</v>
      </c>
      <c r="Q2565" s="58">
        <f t="shared" si="1157"/>
        <v>0.52167409523606489</v>
      </c>
      <c r="R2565" s="58">
        <f t="shared" si="1158"/>
        <v>0.52015383387825254</v>
      </c>
      <c r="S2565" s="60">
        <f t="shared" si="1159"/>
        <v>1.520261357812358E-3</v>
      </c>
      <c r="T2565" s="58">
        <f t="shared" si="1160"/>
        <v>2.0683681296404006E-4</v>
      </c>
      <c r="U2565" s="58">
        <f t="shared" si="1161"/>
        <v>4.0300171223620028E-3</v>
      </c>
      <c r="V2565" s="58">
        <f t="shared" si="1162"/>
        <v>3.9796060638063038E-4</v>
      </c>
      <c r="W2565" s="50">
        <f t="shared" si="1163"/>
        <v>167.32576832380798</v>
      </c>
      <c r="X2565" s="50">
        <f t="shared" si="1164"/>
        <v>100207.03932160352</v>
      </c>
      <c r="Y2565" s="50">
        <f t="shared" si="1165"/>
        <v>101325</v>
      </c>
      <c r="Z2565" s="50">
        <f t="shared" si="1166"/>
        <v>1.5757040359246488</v>
      </c>
      <c r="AA2565" s="50">
        <f t="shared" si="1167"/>
        <v>1.3393484305359515</v>
      </c>
      <c r="AB2565" s="50">
        <f t="shared" si="1168"/>
        <v>655.78940186277998</v>
      </c>
      <c r="AC2565" s="7">
        <f t="shared" si="1169"/>
        <v>0.26079285804356711</v>
      </c>
    </row>
    <row r="2566" spans="2:29">
      <c r="B2566" s="7">
        <f t="shared" si="1142"/>
        <v>1.0076336074330545</v>
      </c>
      <c r="C2566" s="7">
        <f t="shared" si="1143"/>
        <v>3.9764546465392847E-4</v>
      </c>
      <c r="D2566" s="58">
        <f t="shared" si="1144"/>
        <v>3408852.9819268878</v>
      </c>
      <c r="E2566" s="7">
        <f t="shared" si="1145"/>
        <v>494.41234577620185</v>
      </c>
      <c r="F2566" s="7">
        <f t="shared" si="1146"/>
        <v>3307527.9819268878</v>
      </c>
      <c r="G2566" s="57">
        <f t="shared" si="1147"/>
        <v>1.2219968753772596E-2</v>
      </c>
      <c r="H2566" s="61">
        <f t="shared" si="1148"/>
        <v>2.0827879739834926E-2</v>
      </c>
      <c r="I2566" s="7">
        <f t="shared" si="1149"/>
        <v>5.6344240520330109E-2</v>
      </c>
      <c r="J2566" s="58">
        <f t="shared" si="1150"/>
        <v>3.179176328960874E-4</v>
      </c>
      <c r="K2566" s="7">
        <f t="shared" si="1151"/>
        <v>7.3735131488324446E-3</v>
      </c>
      <c r="L2566" s="7">
        <f t="shared" si="1152"/>
        <v>8.0093484146246188E-3</v>
      </c>
      <c r="M2566" s="58">
        <f t="shared" si="1153"/>
        <v>2.4028045243873856E-2</v>
      </c>
      <c r="N2566" s="58">
        <f t="shared" si="1154"/>
        <v>5.3738482720653475E-5</v>
      </c>
      <c r="O2566" s="59">
        <f t="shared" si="1155"/>
        <v>9.545297993256073E-2</v>
      </c>
      <c r="P2566" s="58">
        <f t="shared" si="1156"/>
        <v>2.0741055538989195E-4</v>
      </c>
      <c r="Q2566" s="58">
        <f t="shared" si="1157"/>
        <v>0.52159668304126572</v>
      </c>
      <c r="R2566" s="58">
        <f t="shared" si="1158"/>
        <v>0.52007920353472914</v>
      </c>
      <c r="S2566" s="60">
        <f t="shared" si="1159"/>
        <v>1.5174795065365787E-3</v>
      </c>
      <c r="T2566" s="58">
        <f t="shared" si="1160"/>
        <v>2.068071365464124E-4</v>
      </c>
      <c r="U2566" s="58">
        <f t="shared" si="1161"/>
        <v>4.0306205412054827E-3</v>
      </c>
      <c r="V2566" s="58">
        <f t="shared" si="1162"/>
        <v>3.9807737516621227E-4</v>
      </c>
      <c r="W2566" s="50">
        <f t="shared" si="1163"/>
        <v>167.30857779736874</v>
      </c>
      <c r="X2566" s="50">
        <f t="shared" si="1164"/>
        <v>100192.66187154752</v>
      </c>
      <c r="Y2566" s="50">
        <f t="shared" si="1165"/>
        <v>101325</v>
      </c>
      <c r="Z2566" s="50">
        <f t="shared" si="1166"/>
        <v>1.5756739295741462</v>
      </c>
      <c r="AA2566" s="50">
        <f t="shared" si="1167"/>
        <v>1.3393228401380242</v>
      </c>
      <c r="AB2566" s="50">
        <f t="shared" si="1168"/>
        <v>655.68278276480305</v>
      </c>
      <c r="AC2566" s="7">
        <f t="shared" si="1169"/>
        <v>0.26075048311846893</v>
      </c>
    </row>
    <row r="2567" spans="2:29">
      <c r="B2567" s="7">
        <f t="shared" si="1142"/>
        <v>1.0080312528977085</v>
      </c>
      <c r="C2567" s="7">
        <f t="shared" si="1143"/>
        <v>3.9764546465392847E-4</v>
      </c>
      <c r="D2567" s="58">
        <f t="shared" si="1144"/>
        <v>3408363.3182084947</v>
      </c>
      <c r="E2567" s="7">
        <f t="shared" si="1145"/>
        <v>494.34132605521773</v>
      </c>
      <c r="F2567" s="7">
        <f t="shared" si="1146"/>
        <v>3307038.3182084947</v>
      </c>
      <c r="G2567" s="57">
        <f t="shared" si="1147"/>
        <v>1.2219408774855448E-2</v>
      </c>
      <c r="H2567" s="61">
        <f t="shared" si="1148"/>
        <v>2.0832738954988078E-2</v>
      </c>
      <c r="I2567" s="7">
        <f t="shared" si="1149"/>
        <v>5.6334522090023806E-2</v>
      </c>
      <c r="J2567" s="58">
        <f t="shared" si="1150"/>
        <v>3.1728165544631798E-4</v>
      </c>
      <c r="K2567" s="7">
        <f t="shared" si="1151"/>
        <v>7.3739613112603283E-3</v>
      </c>
      <c r="L2567" s="7">
        <f t="shared" si="1152"/>
        <v>8.0085246221529641E-3</v>
      </c>
      <c r="M2567" s="58">
        <f t="shared" si="1153"/>
        <v>2.4025573866458892E-2</v>
      </c>
      <c r="N2567" s="58">
        <f t="shared" si="1154"/>
        <v>5.3621731282499766E-5</v>
      </c>
      <c r="O2567" s="59">
        <f t="shared" si="1155"/>
        <v>9.5245600190540208E-2</v>
      </c>
      <c r="P2567" s="58">
        <f t="shared" si="1156"/>
        <v>2.0737974202052201E-4</v>
      </c>
      <c r="Q2567" s="58">
        <f t="shared" si="1157"/>
        <v>0.52151919348811115</v>
      </c>
      <c r="R2567" s="58">
        <f t="shared" si="1158"/>
        <v>0.52000449690525241</v>
      </c>
      <c r="S2567" s="60">
        <f t="shared" si="1159"/>
        <v>1.5146965828587433E-3</v>
      </c>
      <c r="T2567" s="58">
        <f t="shared" si="1160"/>
        <v>2.0677742979402139E-4</v>
      </c>
      <c r="U2567" s="58">
        <f t="shared" si="1161"/>
        <v>4.0312228534319832E-3</v>
      </c>
      <c r="V2567" s="58">
        <f t="shared" si="1162"/>
        <v>3.9819412660436598E-4</v>
      </c>
      <c r="W2567" s="50">
        <f t="shared" si="1163"/>
        <v>167.29136946284541</v>
      </c>
      <c r="X2567" s="50">
        <f t="shared" si="1164"/>
        <v>100178.2697250901</v>
      </c>
      <c r="Y2567" s="50">
        <f t="shared" si="1165"/>
        <v>101325</v>
      </c>
      <c r="Z2567" s="50">
        <f t="shared" si="1166"/>
        <v>1.5756437837945094</v>
      </c>
      <c r="AA2567" s="50">
        <f t="shared" si="1167"/>
        <v>1.3392972162253329</v>
      </c>
      <c r="AB2567" s="50">
        <f t="shared" si="1168"/>
        <v>655.57605468247527</v>
      </c>
      <c r="AC2567" s="7">
        <f t="shared" si="1169"/>
        <v>0.26070806484914655</v>
      </c>
    </row>
    <row r="2568" spans="2:29">
      <c r="B2568" s="7">
        <f t="shared" si="1142"/>
        <v>1.0084288983623624</v>
      </c>
      <c r="C2568" s="7">
        <f t="shared" si="1143"/>
        <v>3.9764546465392847E-4</v>
      </c>
      <c r="D2568" s="58">
        <f t="shared" si="1144"/>
        <v>3407873.1546383882</v>
      </c>
      <c r="E2568" s="7">
        <f t="shared" si="1145"/>
        <v>494.27023383686884</v>
      </c>
      <c r="F2568" s="7">
        <f t="shared" si="1146"/>
        <v>3306548.1546383882</v>
      </c>
      <c r="G2568" s="57">
        <f t="shared" si="1147"/>
        <v>1.2218848169435645E-2</v>
      </c>
      <c r="H2568" s="61">
        <f t="shared" si="1148"/>
        <v>2.0837597947468152E-2</v>
      </c>
      <c r="I2568" s="7">
        <f t="shared" si="1149"/>
        <v>5.6324804105063658E-2</v>
      </c>
      <c r="J2568" s="58">
        <f t="shared" si="1150"/>
        <v>3.1664555879195813E-4</v>
      </c>
      <c r="K2568" s="7">
        <f t="shared" si="1151"/>
        <v>7.3744088597584205E-3</v>
      </c>
      <c r="L2568" s="7">
        <f t="shared" si="1152"/>
        <v>8.0076999773423373E-3</v>
      </c>
      <c r="M2568" s="58">
        <f t="shared" si="1153"/>
        <v>2.402309993202701E-2</v>
      </c>
      <c r="N2568" s="58">
        <f t="shared" si="1154"/>
        <v>5.3504997209086378E-5</v>
      </c>
      <c r="O2568" s="59">
        <f t="shared" si="1155"/>
        <v>9.5038251292639681E-2</v>
      </c>
      <c r="P2568" s="58">
        <f t="shared" si="1156"/>
        <v>2.073488979005278E-4</v>
      </c>
      <c r="Q2568" s="58">
        <f t="shared" si="1157"/>
        <v>0.52144162660319515</v>
      </c>
      <c r="R2568" s="58">
        <f t="shared" si="1158"/>
        <v>0.51992971401479215</v>
      </c>
      <c r="S2568" s="60">
        <f t="shared" si="1159"/>
        <v>1.5119125884029971E-3</v>
      </c>
      <c r="T2568" s="58">
        <f t="shared" si="1160"/>
        <v>2.0674769271679616E-4</v>
      </c>
      <c r="U2568" s="58">
        <f t="shared" si="1161"/>
        <v>4.0318240586157145E-3</v>
      </c>
      <c r="V2568" s="58">
        <f t="shared" si="1162"/>
        <v>3.983108606777794E-4</v>
      </c>
      <c r="W2568" s="50">
        <f t="shared" si="1163"/>
        <v>167.27414332367508</v>
      </c>
      <c r="X2568" s="50">
        <f t="shared" si="1164"/>
        <v>100163.8628870417</v>
      </c>
      <c r="Y2568" s="50">
        <f t="shared" si="1165"/>
        <v>101325</v>
      </c>
      <c r="Z2568" s="50">
        <f t="shared" si="1166"/>
        <v>1.5756135985655535</v>
      </c>
      <c r="AA2568" s="50">
        <f t="shared" si="1167"/>
        <v>1.3392715587807205</v>
      </c>
      <c r="AB2568" s="50">
        <f t="shared" si="1168"/>
        <v>655.46921765146953</v>
      </c>
      <c r="AC2568" s="7">
        <f t="shared" si="1169"/>
        <v>0.26066560324978388</v>
      </c>
    </row>
    <row r="2569" spans="2:29">
      <c r="B2569" s="7">
        <f t="shared" si="1142"/>
        <v>1.0088265438270163</v>
      </c>
      <c r="C2569" s="7">
        <f t="shared" si="1143"/>
        <v>3.9764546465392847E-4</v>
      </c>
      <c r="D2569" s="58">
        <f t="shared" si="1144"/>
        <v>3407382.4913803218</v>
      </c>
      <c r="E2569" s="7">
        <f t="shared" si="1145"/>
        <v>494.19906914490559</v>
      </c>
      <c r="F2569" s="7">
        <f t="shared" si="1146"/>
        <v>3306057.4913803218</v>
      </c>
      <c r="G2569" s="57">
        <f t="shared" si="1147"/>
        <v>1.2218286937519238E-2</v>
      </c>
      <c r="H2569" s="61">
        <f t="shared" si="1148"/>
        <v>2.0842456717026024E-2</v>
      </c>
      <c r="I2569" s="7">
        <f t="shared" si="1149"/>
        <v>5.6315086565947914E-2</v>
      </c>
      <c r="J2569" s="58">
        <f t="shared" si="1150"/>
        <v>3.1600934298602686E-4</v>
      </c>
      <c r="K2569" s="7">
        <f t="shared" si="1151"/>
        <v>7.3748557943854017E-3</v>
      </c>
      <c r="L2569" s="7">
        <f t="shared" si="1152"/>
        <v>8.0068744803574558E-3</v>
      </c>
      <c r="M2569" s="58">
        <f t="shared" si="1153"/>
        <v>2.4020623441072367E-2</v>
      </c>
      <c r="N2569" s="58">
        <f t="shared" si="1154"/>
        <v>5.3388280517719281E-5</v>
      </c>
      <c r="O2569" s="59">
        <f t="shared" si="1155"/>
        <v>9.4830933269598877E-2</v>
      </c>
      <c r="P2569" s="58">
        <f t="shared" si="1156"/>
        <v>2.0731802304080338E-4</v>
      </c>
      <c r="Q2569" s="58">
        <f t="shared" si="1157"/>
        <v>0.52136398241391391</v>
      </c>
      <c r="R2569" s="58">
        <f t="shared" si="1158"/>
        <v>0.51985485488833172</v>
      </c>
      <c r="S2569" s="60">
        <f t="shared" si="1159"/>
        <v>1.5091275255821879E-3</v>
      </c>
      <c r="T2569" s="58">
        <f t="shared" si="1160"/>
        <v>2.0671792532467122E-4</v>
      </c>
      <c r="U2569" s="58">
        <f t="shared" si="1161"/>
        <v>4.0324241563318465E-3</v>
      </c>
      <c r="V2569" s="58">
        <f t="shared" si="1162"/>
        <v>3.984275773691465E-4</v>
      </c>
      <c r="W2569" s="50">
        <f t="shared" si="1163"/>
        <v>167.25689938329859</v>
      </c>
      <c r="X2569" s="50">
        <f t="shared" si="1164"/>
        <v>100149.44136221534</v>
      </c>
      <c r="Y2569" s="50">
        <f t="shared" si="1165"/>
        <v>101325</v>
      </c>
      <c r="Z2569" s="50">
        <f t="shared" si="1166"/>
        <v>1.5755833738670577</v>
      </c>
      <c r="AA2569" s="50">
        <f t="shared" si="1167"/>
        <v>1.3392458677869989</v>
      </c>
      <c r="AB2569" s="50">
        <f t="shared" si="1168"/>
        <v>655.36227170747748</v>
      </c>
      <c r="AC2569" s="7">
        <f t="shared" si="1169"/>
        <v>0.26062309833456981</v>
      </c>
    </row>
    <row r="2570" spans="2:29">
      <c r="B2570" s="7">
        <f t="shared" si="1142"/>
        <v>1.0092241892916702</v>
      </c>
      <c r="C2570" s="7">
        <f t="shared" si="1143"/>
        <v>3.9764546465392847E-4</v>
      </c>
      <c r="D2570" s="58">
        <f t="shared" si="1144"/>
        <v>3406891.3285984015</v>
      </c>
      <c r="E2570" s="7">
        <f t="shared" si="1145"/>
        <v>494.12783200312958</v>
      </c>
      <c r="F2570" s="7">
        <f t="shared" si="1146"/>
        <v>3305566.3285984015</v>
      </c>
      <c r="G2570" s="57">
        <f t="shared" si="1147"/>
        <v>1.2217725079112512E-2</v>
      </c>
      <c r="H2570" s="61">
        <f t="shared" si="1148"/>
        <v>2.0847315263412568E-2</v>
      </c>
      <c r="I2570" s="7">
        <f t="shared" si="1149"/>
        <v>5.6305369473174827E-2</v>
      </c>
      <c r="J2570" s="58">
        <f t="shared" si="1150"/>
        <v>3.1537300808157331E-4</v>
      </c>
      <c r="K2570" s="7">
        <f t="shared" si="1151"/>
        <v>7.3753021152000641E-3</v>
      </c>
      <c r="L2570" s="7">
        <f t="shared" si="1152"/>
        <v>8.0060481313632102E-3</v>
      </c>
      <c r="M2570" s="58">
        <f t="shared" si="1153"/>
        <v>2.4018144394089631E-2</v>
      </c>
      <c r="N2570" s="58">
        <f t="shared" si="1154"/>
        <v>5.3271581225698612E-5</v>
      </c>
      <c r="O2570" s="59">
        <f t="shared" si="1155"/>
        <v>9.4623646152147162E-2</v>
      </c>
      <c r="P2570" s="58">
        <f t="shared" si="1156"/>
        <v>2.0728711745171546E-4</v>
      </c>
      <c r="Q2570" s="58">
        <f t="shared" si="1157"/>
        <v>0.52128626094633768</v>
      </c>
      <c r="R2570" s="58">
        <f t="shared" si="1158"/>
        <v>0.51977991955090841</v>
      </c>
      <c r="S2570" s="60">
        <f t="shared" si="1159"/>
        <v>1.506341395429267E-3</v>
      </c>
      <c r="T2570" s="58">
        <f t="shared" si="1160"/>
        <v>2.0668812762760253E-4</v>
      </c>
      <c r="U2570" s="58">
        <f t="shared" si="1161"/>
        <v>4.033023146155959E-3</v>
      </c>
      <c r="V2570" s="58">
        <f t="shared" si="1162"/>
        <v>3.9854427666116715E-4</v>
      </c>
      <c r="W2570" s="50">
        <f t="shared" si="1163"/>
        <v>167.23963764516029</v>
      </c>
      <c r="X2570" s="50">
        <f t="shared" si="1164"/>
        <v>100135.00515543442</v>
      </c>
      <c r="Y2570" s="50">
        <f t="shared" si="1165"/>
        <v>101325</v>
      </c>
      <c r="Z2570" s="50">
        <f t="shared" si="1166"/>
        <v>1.5755531096787829</v>
      </c>
      <c r="AA2570" s="50">
        <f t="shared" si="1167"/>
        <v>1.3392201432269655</v>
      </c>
      <c r="AB2570" s="50">
        <f t="shared" si="1168"/>
        <v>655.2552168862685</v>
      </c>
      <c r="AC2570" s="7">
        <f t="shared" si="1169"/>
        <v>0.26058055011771247</v>
      </c>
    </row>
    <row r="2571" spans="2:29">
      <c r="B2571" s="7">
        <f t="shared" si="1142"/>
        <v>1.0096218347563242</v>
      </c>
      <c r="C2571" s="7">
        <f t="shared" si="1143"/>
        <v>3.9764546465392847E-4</v>
      </c>
      <c r="D2571" s="58">
        <f t="shared" si="1144"/>
        <v>3406399.6664566193</v>
      </c>
      <c r="E2571" s="7">
        <f t="shared" si="1145"/>
        <v>494.0565224353258</v>
      </c>
      <c r="F2571" s="7">
        <f t="shared" si="1146"/>
        <v>3305074.6664566193</v>
      </c>
      <c r="G2571" s="57">
        <f t="shared" si="1147"/>
        <v>1.2217162594221436E-2</v>
      </c>
      <c r="H2571" s="61">
        <f t="shared" si="1148"/>
        <v>2.0852173586378666E-2</v>
      </c>
      <c r="I2571" s="7">
        <f t="shared" si="1149"/>
        <v>5.629565282724263E-2</v>
      </c>
      <c r="J2571" s="58">
        <f t="shared" si="1150"/>
        <v>3.147365541316746E-4</v>
      </c>
      <c r="K2571" s="7">
        <f t="shared" si="1151"/>
        <v>7.3757478222613252E-3</v>
      </c>
      <c r="L2571" s="7">
        <f t="shared" si="1152"/>
        <v>8.0052209305246751E-3</v>
      </c>
      <c r="M2571" s="58">
        <f t="shared" si="1153"/>
        <v>2.4015662791574025E-2</v>
      </c>
      <c r="N2571" s="58">
        <f t="shared" si="1154"/>
        <v>5.315489935031823E-5</v>
      </c>
      <c r="O2571" s="59">
        <f t="shared" si="1155"/>
        <v>9.4416389971002754E-2</v>
      </c>
      <c r="P2571" s="58">
        <f t="shared" si="1156"/>
        <v>2.0725618114440791E-4</v>
      </c>
      <c r="Q2571" s="58">
        <f t="shared" si="1157"/>
        <v>0.52120846222849126</v>
      </c>
      <c r="R2571" s="58">
        <f t="shared" si="1158"/>
        <v>0.5197049080275421</v>
      </c>
      <c r="S2571" s="60">
        <f t="shared" si="1159"/>
        <v>1.5035542009491643E-3</v>
      </c>
      <c r="T2571" s="58">
        <f t="shared" si="1160"/>
        <v>2.0665829963553914E-4</v>
      </c>
      <c r="U2571" s="58">
        <f t="shared" si="1161"/>
        <v>4.0336210276648281E-3</v>
      </c>
      <c r="V2571" s="58">
        <f t="shared" si="1162"/>
        <v>3.9866095853654756E-4</v>
      </c>
      <c r="W2571" s="50">
        <f t="shared" si="1163"/>
        <v>167.22235811270852</v>
      </c>
      <c r="X2571" s="50">
        <f t="shared" si="1164"/>
        <v>100120.55427151899</v>
      </c>
      <c r="Y2571" s="50">
        <f t="shared" si="1165"/>
        <v>101325</v>
      </c>
      <c r="Z2571" s="50">
        <f t="shared" si="1166"/>
        <v>1.5755228059804427</v>
      </c>
      <c r="AA2571" s="50">
        <f t="shared" si="1167"/>
        <v>1.3391943850833763</v>
      </c>
      <c r="AB2571" s="50">
        <f t="shared" si="1168"/>
        <v>655.14805322358643</v>
      </c>
      <c r="AC2571" s="7">
        <f t="shared" si="1169"/>
        <v>0.26053795861343032</v>
      </c>
    </row>
    <row r="2572" spans="2:29">
      <c r="B2572" s="7">
        <f t="shared" si="1142"/>
        <v>1.0100194802209781</v>
      </c>
      <c r="C2572" s="7">
        <f t="shared" si="1143"/>
        <v>3.9764546465392847E-4</v>
      </c>
      <c r="D2572" s="58">
        <f t="shared" si="1144"/>
        <v>3405907.5051195165</v>
      </c>
      <c r="E2572" s="7">
        <f t="shared" si="1145"/>
        <v>493.98514046535894</v>
      </c>
      <c r="F2572" s="7">
        <f t="shared" si="1146"/>
        <v>3304582.5051195165</v>
      </c>
      <c r="G2572" s="57">
        <f t="shared" si="1147"/>
        <v>1.2216599482852418E-2</v>
      </c>
      <c r="H2572" s="61">
        <f t="shared" si="1148"/>
        <v>2.0857031685675199E-2</v>
      </c>
      <c r="I2572" s="7">
        <f t="shared" si="1149"/>
        <v>5.6285936628649565E-2</v>
      </c>
      <c r="J2572" s="58">
        <f t="shared" si="1150"/>
        <v>3.1409998118943756E-4</v>
      </c>
      <c r="K2572" s="7">
        <f t="shared" si="1151"/>
        <v>7.3761929156282166E-3</v>
      </c>
      <c r="L2572" s="7">
        <f t="shared" si="1152"/>
        <v>8.0043928780070914E-3</v>
      </c>
      <c r="M2572" s="58">
        <f t="shared" si="1153"/>
        <v>2.4013178634021276E-2</v>
      </c>
      <c r="N2572" s="58">
        <f t="shared" si="1154"/>
        <v>5.3038234908866105E-5</v>
      </c>
      <c r="O2572" s="59">
        <f t="shared" si="1155"/>
        <v>9.4209164756873423E-2</v>
      </c>
      <c r="P2572" s="58">
        <f t="shared" si="1156"/>
        <v>2.072252141293307E-4</v>
      </c>
      <c r="Q2572" s="58">
        <f t="shared" si="1157"/>
        <v>0.52113058628665399</v>
      </c>
      <c r="R2572" s="58">
        <f t="shared" si="1158"/>
        <v>0.51962982034333627</v>
      </c>
      <c r="S2572" s="60">
        <f t="shared" si="1159"/>
        <v>1.5007659433177167E-3</v>
      </c>
      <c r="T2572" s="58">
        <f t="shared" si="1160"/>
        <v>2.0662844135846333E-4</v>
      </c>
      <c r="U2572" s="58">
        <f t="shared" si="1161"/>
        <v>4.0342178004356957E-3</v>
      </c>
      <c r="V2572" s="58">
        <f t="shared" si="1162"/>
        <v>3.9877762297799965E-4</v>
      </c>
      <c r="W2572" s="50">
        <f t="shared" si="1163"/>
        <v>167.20506078939499</v>
      </c>
      <c r="X2572" s="50">
        <f t="shared" si="1164"/>
        <v>100106.0887153052</v>
      </c>
      <c r="Y2572" s="50">
        <f t="shared" si="1165"/>
        <v>101325</v>
      </c>
      <c r="Z2572" s="50">
        <f t="shared" si="1166"/>
        <v>1.5754924627517428</v>
      </c>
      <c r="AA2572" s="50">
        <f t="shared" si="1167"/>
        <v>1.3391685933389814</v>
      </c>
      <c r="AB2572" s="50">
        <f t="shared" si="1168"/>
        <v>655.04078075529469</v>
      </c>
      <c r="AC2572" s="7">
        <f t="shared" si="1169"/>
        <v>0.26049532383596047</v>
      </c>
    </row>
    <row r="2573" spans="2:29">
      <c r="B2573" s="7">
        <f t="shared" si="1142"/>
        <v>1.010417125685632</v>
      </c>
      <c r="C2573" s="7">
        <f t="shared" si="1143"/>
        <v>3.9764546465392847E-4</v>
      </c>
      <c r="D2573" s="58">
        <f t="shared" si="1144"/>
        <v>3405414.844751569</v>
      </c>
      <c r="E2573" s="7">
        <f t="shared" si="1145"/>
        <v>493.91368611708418</v>
      </c>
      <c r="F2573" s="7">
        <f t="shared" si="1146"/>
        <v>3304089.844751569</v>
      </c>
      <c r="G2573" s="57">
        <f t="shared" si="1147"/>
        <v>1.221603574501161E-2</v>
      </c>
      <c r="H2573" s="61">
        <f t="shared" si="1148"/>
        <v>2.0861889561053049E-2</v>
      </c>
      <c r="I2573" s="7">
        <f t="shared" si="1149"/>
        <v>5.6276220877893864E-2</v>
      </c>
      <c r="J2573" s="58">
        <f t="shared" si="1150"/>
        <v>3.1346328930799872E-4</v>
      </c>
      <c r="K2573" s="7">
        <f t="shared" si="1151"/>
        <v>7.3766373953598856E-3</v>
      </c>
      <c r="L2573" s="7">
        <f t="shared" si="1152"/>
        <v>8.0035639739758826E-3</v>
      </c>
      <c r="M2573" s="58">
        <f t="shared" si="1153"/>
        <v>2.4010691921927646E-2</v>
      </c>
      <c r="N2573" s="58">
        <f t="shared" si="1154"/>
        <v>5.2921587918624249E-5</v>
      </c>
      <c r="O2573" s="59">
        <f t="shared" si="1155"/>
        <v>9.4001970540456323E-2</v>
      </c>
      <c r="P2573" s="58">
        <f t="shared" si="1156"/>
        <v>2.0719421641710034E-4</v>
      </c>
      <c r="Q2573" s="58">
        <f t="shared" si="1157"/>
        <v>0.52105263314752459</v>
      </c>
      <c r="R2573" s="58">
        <f t="shared" si="1158"/>
        <v>0.51955465652338451</v>
      </c>
      <c r="S2573" s="60">
        <f t="shared" si="1159"/>
        <v>1.4979766241400849E-3</v>
      </c>
      <c r="T2573" s="58">
        <f t="shared" si="1160"/>
        <v>2.0659855280635343E-4</v>
      </c>
      <c r="U2573" s="58">
        <f t="shared" si="1161"/>
        <v>4.0348134640464427E-3</v>
      </c>
      <c r="V2573" s="58">
        <f t="shared" si="1162"/>
        <v>3.9889426996824151E-4</v>
      </c>
      <c r="W2573" s="50">
        <f t="shared" si="1163"/>
        <v>167.18774567867527</v>
      </c>
      <c r="X2573" s="50">
        <f t="shared" si="1164"/>
        <v>100091.60849162734</v>
      </c>
      <c r="Y2573" s="50">
        <f t="shared" si="1165"/>
        <v>101325</v>
      </c>
      <c r="Z2573" s="50">
        <f t="shared" si="1166"/>
        <v>1.5754620799723456</v>
      </c>
      <c r="AA2573" s="50">
        <f t="shared" si="1167"/>
        <v>1.3391427679764938</v>
      </c>
      <c r="AB2573" s="50">
        <f t="shared" si="1168"/>
        <v>654.93339951724329</v>
      </c>
      <c r="AC2573" s="7">
        <f t="shared" si="1169"/>
        <v>0.26045264579956123</v>
      </c>
    </row>
    <row r="2574" spans="2:29">
      <c r="B2574" s="7">
        <f t="shared" si="1142"/>
        <v>1.010814771150286</v>
      </c>
      <c r="C2574" s="7">
        <f t="shared" si="1143"/>
        <v>3.9764546465392847E-4</v>
      </c>
      <c r="D2574" s="58">
        <f t="shared" si="1144"/>
        <v>3404921.6855173316</v>
      </c>
      <c r="E2574" s="7">
        <f t="shared" si="1145"/>
        <v>493.84215941436833</v>
      </c>
      <c r="F2574" s="7">
        <f t="shared" si="1146"/>
        <v>3303596.6855173316</v>
      </c>
      <c r="G2574" s="57">
        <f t="shared" si="1147"/>
        <v>1.221547138070507E-2</v>
      </c>
      <c r="H2574" s="61">
        <f t="shared" si="1148"/>
        <v>2.0866747212263104E-2</v>
      </c>
      <c r="I2574" s="7">
        <f t="shared" si="1149"/>
        <v>5.6266505575473753E-2</v>
      </c>
      <c r="J2574" s="58">
        <f t="shared" si="1150"/>
        <v>3.128264785405229E-4</v>
      </c>
      <c r="K2574" s="7">
        <f t="shared" si="1151"/>
        <v>7.3770812615156041E-3</v>
      </c>
      <c r="L2574" s="7">
        <f t="shared" si="1152"/>
        <v>8.0027342185966504E-3</v>
      </c>
      <c r="M2574" s="58">
        <f t="shared" si="1153"/>
        <v>2.4008202655789949E-2</v>
      </c>
      <c r="N2574" s="58">
        <f t="shared" si="1154"/>
        <v>5.2804958396868456E-5</v>
      </c>
      <c r="O2574" s="59">
        <f t="shared" si="1155"/>
        <v>9.3794807352437601E-2</v>
      </c>
      <c r="P2574" s="58">
        <f t="shared" si="1156"/>
        <v>2.0716318801872191E-4</v>
      </c>
      <c r="Q2574" s="58">
        <f t="shared" si="1157"/>
        <v>0.5209746028387785</v>
      </c>
      <c r="R2574" s="58">
        <f t="shared" si="1158"/>
        <v>0.51947941659279273</v>
      </c>
      <c r="S2574" s="60">
        <f t="shared" si="1159"/>
        <v>1.495186245985769E-3</v>
      </c>
      <c r="T2574" s="58">
        <f t="shared" si="1160"/>
        <v>2.0656863398919273E-4</v>
      </c>
      <c r="U2574" s="58">
        <f t="shared" si="1161"/>
        <v>4.035408018075972E-3</v>
      </c>
      <c r="V2574" s="58">
        <f t="shared" si="1162"/>
        <v>3.9901089948999729E-4</v>
      </c>
      <c r="W2574" s="50">
        <f t="shared" si="1163"/>
        <v>167.17041278400862</v>
      </c>
      <c r="X2574" s="50">
        <f t="shared" si="1164"/>
        <v>100077.11360532195</v>
      </c>
      <c r="Y2574" s="50">
        <f t="shared" si="1165"/>
        <v>101325</v>
      </c>
      <c r="Z2574" s="50">
        <f t="shared" si="1166"/>
        <v>1.5754316576218768</v>
      </c>
      <c r="AA2574" s="50">
        <f t="shared" si="1167"/>
        <v>1.3391169089785953</v>
      </c>
      <c r="AB2574" s="50">
        <f t="shared" si="1168"/>
        <v>654.8259095452986</v>
      </c>
      <c r="AC2574" s="7">
        <f t="shared" si="1169"/>
        <v>0.26040992451849138</v>
      </c>
    </row>
    <row r="2575" spans="2:29">
      <c r="B2575" s="7">
        <f t="shared" si="1142"/>
        <v>1.0112124166149399</v>
      </c>
      <c r="C2575" s="7">
        <f t="shared" si="1143"/>
        <v>3.9764546465392847E-4</v>
      </c>
      <c r="D2575" s="58">
        <f t="shared" si="1144"/>
        <v>3404428.0275817602</v>
      </c>
      <c r="E2575" s="7">
        <f t="shared" si="1145"/>
        <v>493.77056038113602</v>
      </c>
      <c r="F2575" s="7">
        <f t="shared" si="1146"/>
        <v>3303103.0275817602</v>
      </c>
      <c r="G2575" s="57">
        <f t="shared" si="1147"/>
        <v>1.2214906389939129E-2</v>
      </c>
      <c r="H2575" s="61">
        <f t="shared" si="1148"/>
        <v>2.0871604639056251E-2</v>
      </c>
      <c r="I2575" s="7">
        <f t="shared" si="1149"/>
        <v>5.625679072188746E-2</v>
      </c>
      <c r="J2575" s="58">
        <f t="shared" si="1150"/>
        <v>3.121895489402047E-4</v>
      </c>
      <c r="K2575" s="7">
        <f t="shared" si="1151"/>
        <v>7.377524514154756E-3</v>
      </c>
      <c r="L2575" s="7">
        <f t="shared" si="1152"/>
        <v>8.0019036120351651E-3</v>
      </c>
      <c r="M2575" s="58">
        <f t="shared" si="1153"/>
        <v>2.4005710836105497E-2</v>
      </c>
      <c r="N2575" s="58">
        <f t="shared" si="1154"/>
        <v>5.2688346360868617E-5</v>
      </c>
      <c r="O2575" s="59">
        <f t="shared" si="1155"/>
        <v>9.3587675223492886E-2</v>
      </c>
      <c r="P2575" s="58">
        <f t="shared" si="1156"/>
        <v>2.0713212894471478E-4</v>
      </c>
      <c r="Q2575" s="58">
        <f t="shared" si="1157"/>
        <v>0.52089649538686988</v>
      </c>
      <c r="R2575" s="58">
        <f t="shared" si="1158"/>
        <v>0.51940410057672759</v>
      </c>
      <c r="S2575" s="60">
        <f t="shared" si="1159"/>
        <v>1.4923948101422946E-3</v>
      </c>
      <c r="T2575" s="58">
        <f t="shared" si="1160"/>
        <v>2.0653868491698864E-4</v>
      </c>
      <c r="U2575" s="58">
        <f t="shared" si="1161"/>
        <v>4.0360014621036982E-3</v>
      </c>
      <c r="V2575" s="58">
        <f t="shared" si="1162"/>
        <v>3.9912751152599717E-4</v>
      </c>
      <c r="W2575" s="50">
        <f t="shared" si="1163"/>
        <v>167.15306210885791</v>
      </c>
      <c r="X2575" s="50">
        <f t="shared" si="1164"/>
        <v>100062.60406123743</v>
      </c>
      <c r="Y2575" s="50">
        <f t="shared" si="1165"/>
        <v>101325</v>
      </c>
      <c r="Z2575" s="50">
        <f t="shared" si="1166"/>
        <v>1.5754011956799461</v>
      </c>
      <c r="AA2575" s="50">
        <f t="shared" si="1167"/>
        <v>1.3390910163279541</v>
      </c>
      <c r="AB2575" s="50">
        <f t="shared" si="1168"/>
        <v>654.71831087541477</v>
      </c>
      <c r="AC2575" s="7">
        <f t="shared" si="1169"/>
        <v>0.26036716000703053</v>
      </c>
    </row>
    <row r="2576" spans="2:29">
      <c r="B2576" s="7">
        <f t="shared" si="1142"/>
        <v>1.0116100620795938</v>
      </c>
      <c r="C2576" s="7">
        <f t="shared" si="1143"/>
        <v>3.9764546465392847E-4</v>
      </c>
      <c r="D2576" s="58">
        <f t="shared" si="1144"/>
        <v>3403933.8711097813</v>
      </c>
      <c r="E2576" s="7">
        <f t="shared" si="1145"/>
        <v>493.69888904130801</v>
      </c>
      <c r="F2576" s="7">
        <f t="shared" si="1146"/>
        <v>3302608.8711097813</v>
      </c>
      <c r="G2576" s="57">
        <f t="shared" si="1147"/>
        <v>1.2214340772719906E-2</v>
      </c>
      <c r="H2576" s="61">
        <f t="shared" si="1148"/>
        <v>2.0876461841183382E-2</v>
      </c>
      <c r="I2576" s="7">
        <f t="shared" si="1149"/>
        <v>5.6247076317633198E-2</v>
      </c>
      <c r="J2576" s="58">
        <f t="shared" si="1150"/>
        <v>3.1155250056026727E-4</v>
      </c>
      <c r="K2576" s="7">
        <f t="shared" si="1151"/>
        <v>7.3779671533368467E-3</v>
      </c>
      <c r="L2576" s="7">
        <f t="shared" si="1152"/>
        <v>8.0010721544573806E-3</v>
      </c>
      <c r="M2576" s="58">
        <f t="shared" si="1153"/>
        <v>2.400321646337214E-2</v>
      </c>
      <c r="N2576" s="58">
        <f t="shared" si="1154"/>
        <v>5.2571751827888434E-5</v>
      </c>
      <c r="O2576" s="59">
        <f t="shared" si="1155"/>
        <v>9.338057418428683E-2</v>
      </c>
      <c r="P2576" s="58">
        <f t="shared" si="1156"/>
        <v>2.0710103920605627E-4</v>
      </c>
      <c r="Q2576" s="58">
        <f t="shared" si="1157"/>
        <v>0.52081831081940455</v>
      </c>
      <c r="R2576" s="58">
        <f t="shared" si="1158"/>
        <v>0.51932870850035151</v>
      </c>
      <c r="S2576" s="60">
        <f t="shared" si="1159"/>
        <v>1.4896023190530405E-3</v>
      </c>
      <c r="T2576" s="58">
        <f t="shared" si="1160"/>
        <v>2.0650870559974684E-4</v>
      </c>
      <c r="U2576" s="58">
        <f t="shared" si="1161"/>
        <v>4.0365937957100072E-3</v>
      </c>
      <c r="V2576" s="58">
        <f t="shared" si="1162"/>
        <v>3.9924410605897734E-4</v>
      </c>
      <c r="W2576" s="50">
        <f t="shared" si="1163"/>
        <v>167.13569365668968</v>
      </c>
      <c r="X2576" s="50">
        <f t="shared" si="1164"/>
        <v>100048.07986422129</v>
      </c>
      <c r="Y2576" s="50">
        <f t="shared" si="1165"/>
        <v>101325</v>
      </c>
      <c r="Z2576" s="50">
        <f t="shared" si="1166"/>
        <v>1.5753706941261214</v>
      </c>
      <c r="AA2576" s="50">
        <f t="shared" si="1167"/>
        <v>1.3390650900072032</v>
      </c>
      <c r="AB2576" s="50">
        <f t="shared" si="1168"/>
        <v>654.6106035435397</v>
      </c>
      <c r="AC2576" s="7">
        <f t="shared" si="1169"/>
        <v>0.26032435227947442</v>
      </c>
    </row>
    <row r="2577" spans="2:29">
      <c r="B2577" s="7">
        <f t="shared" si="1142"/>
        <v>1.0120077075442477</v>
      </c>
      <c r="C2577" s="7">
        <f t="shared" si="1143"/>
        <v>3.9764546465392847E-4</v>
      </c>
      <c r="D2577" s="58">
        <f t="shared" si="1144"/>
        <v>3403439.216266681</v>
      </c>
      <c r="E2577" s="7">
        <f t="shared" si="1145"/>
        <v>493.62714541885686</v>
      </c>
      <c r="F2577" s="7">
        <f t="shared" si="1146"/>
        <v>3302114.216266681</v>
      </c>
      <c r="G2577" s="57">
        <f t="shared" si="1147"/>
        <v>1.2213774529053745E-2</v>
      </c>
      <c r="H2577" s="61">
        <f t="shared" si="1148"/>
        <v>2.0881318818395393E-2</v>
      </c>
      <c r="I2577" s="7">
        <f t="shared" si="1149"/>
        <v>5.6237362363209177E-2</v>
      </c>
      <c r="J2577" s="58">
        <f t="shared" si="1150"/>
        <v>3.1091533345396327E-4</v>
      </c>
      <c r="K2577" s="7">
        <f t="shared" si="1151"/>
        <v>7.3784091791215005E-3</v>
      </c>
      <c r="L2577" s="7">
        <f t="shared" si="1152"/>
        <v>8.0002398460294263E-3</v>
      </c>
      <c r="M2577" s="58">
        <f t="shared" si="1153"/>
        <v>2.4000719538088279E-2</v>
      </c>
      <c r="N2577" s="58">
        <f t="shared" si="1154"/>
        <v>5.2455174815185634E-5</v>
      </c>
      <c r="O2577" s="59">
        <f t="shared" si="1155"/>
        <v>9.3173504265473481E-2</v>
      </c>
      <c r="P2577" s="58">
        <f t="shared" si="1156"/>
        <v>2.0706991881334902E-4</v>
      </c>
      <c r="Q2577" s="58">
        <f t="shared" si="1157"/>
        <v>0.52074004916304606</v>
      </c>
      <c r="R2577" s="58">
        <f t="shared" si="1158"/>
        <v>0.51925324038888165</v>
      </c>
      <c r="S2577" s="60">
        <f t="shared" si="1159"/>
        <v>1.4868087741644054E-3</v>
      </c>
      <c r="T2577" s="58">
        <f t="shared" si="1160"/>
        <v>2.0647869604749485E-4</v>
      </c>
      <c r="U2577" s="58">
        <f t="shared" si="1161"/>
        <v>4.037185018475861E-3</v>
      </c>
      <c r="V2577" s="58">
        <f t="shared" si="1162"/>
        <v>3.9936068307168014E-4</v>
      </c>
      <c r="W2577" s="50">
        <f t="shared" si="1163"/>
        <v>167.11830743097431</v>
      </c>
      <c r="X2577" s="50">
        <f t="shared" si="1164"/>
        <v>100033.54101913156</v>
      </c>
      <c r="Y2577" s="50">
        <f t="shared" si="1165"/>
        <v>101325</v>
      </c>
      <c r="Z2577" s="50">
        <f t="shared" si="1166"/>
        <v>1.5753401529399513</v>
      </c>
      <c r="AA2577" s="50">
        <f t="shared" si="1167"/>
        <v>1.3390391299989586</v>
      </c>
      <c r="AB2577" s="50">
        <f t="shared" si="1168"/>
        <v>654.50278758569925</v>
      </c>
      <c r="AC2577" s="7">
        <f t="shared" si="1169"/>
        <v>0.26028150135013312</v>
      </c>
    </row>
    <row r="2578" spans="2:29">
      <c r="B2578" s="7">
        <f t="shared" si="1142"/>
        <v>1.0124053530089017</v>
      </c>
      <c r="C2578" s="7">
        <f t="shared" si="1143"/>
        <v>3.9764546465392847E-4</v>
      </c>
      <c r="D2578" s="58">
        <f t="shared" si="1144"/>
        <v>3402944.0632177684</v>
      </c>
      <c r="E2578" s="7">
        <f t="shared" si="1145"/>
        <v>493.55532953775872</v>
      </c>
      <c r="F2578" s="7">
        <f t="shared" si="1146"/>
        <v>3301619.0632177684</v>
      </c>
      <c r="G2578" s="57">
        <f t="shared" si="1147"/>
        <v>1.2213207658946824E-2</v>
      </c>
      <c r="H2578" s="61">
        <f t="shared" si="1148"/>
        <v>2.0886175570443175E-2</v>
      </c>
      <c r="I2578" s="7">
        <f t="shared" si="1149"/>
        <v>5.6227648859113612E-2</v>
      </c>
      <c r="J2578" s="58">
        <f t="shared" si="1150"/>
        <v>3.1027804767457456E-4</v>
      </c>
      <c r="K2578" s="7">
        <f t="shared" si="1151"/>
        <v>7.3788505915684558E-3</v>
      </c>
      <c r="L2578" s="7">
        <f t="shared" si="1152"/>
        <v>7.999406686917605E-3</v>
      </c>
      <c r="M2578" s="58">
        <f t="shared" si="1153"/>
        <v>2.3998220060752813E-2</v>
      </c>
      <c r="N2578" s="58">
        <f t="shared" si="1154"/>
        <v>5.2338615340011875E-5</v>
      </c>
      <c r="O2578" s="59">
        <f t="shared" si="1155"/>
        <v>9.2966465497696091E-2</v>
      </c>
      <c r="P2578" s="58">
        <f t="shared" si="1156"/>
        <v>2.0703876777738994E-4</v>
      </c>
      <c r="Q2578" s="58">
        <f t="shared" si="1157"/>
        <v>0.52066171044494658</v>
      </c>
      <c r="R2578" s="58">
        <f t="shared" si="1158"/>
        <v>0.51917769626753896</v>
      </c>
      <c r="S2578" s="60">
        <f t="shared" si="1159"/>
        <v>1.4840141774076221E-3</v>
      </c>
      <c r="T2578" s="58">
        <f t="shared" si="1160"/>
        <v>2.0644865627026168E-4</v>
      </c>
      <c r="U2578" s="58">
        <f t="shared" si="1161"/>
        <v>4.0377751299829892E-3</v>
      </c>
      <c r="V2578" s="58">
        <f t="shared" si="1162"/>
        <v>3.9947724254685388E-4</v>
      </c>
      <c r="W2578" s="50">
        <f t="shared" si="1163"/>
        <v>167.10090343518567</v>
      </c>
      <c r="X2578" s="50">
        <f t="shared" si="1164"/>
        <v>100018.98753082703</v>
      </c>
      <c r="Y2578" s="50">
        <f t="shared" si="1165"/>
        <v>101325</v>
      </c>
      <c r="Z2578" s="50">
        <f t="shared" si="1166"/>
        <v>1.5753095721009456</v>
      </c>
      <c r="AA2578" s="50">
        <f t="shared" si="1167"/>
        <v>1.3390131362858038</v>
      </c>
      <c r="AB2578" s="50">
        <f t="shared" si="1168"/>
        <v>654.39486303792467</v>
      </c>
      <c r="AC2578" s="7">
        <f t="shared" si="1169"/>
        <v>0.26023860723333314</v>
      </c>
    </row>
    <row r="2579" spans="2:29">
      <c r="B2579" s="7">
        <f t="shared" si="1142"/>
        <v>1.0128029984735556</v>
      </c>
      <c r="C2579" s="7">
        <f t="shared" si="1143"/>
        <v>3.9764546465392847E-4</v>
      </c>
      <c r="D2579" s="58">
        <f t="shared" si="1144"/>
        <v>3402448.4121285384</v>
      </c>
      <c r="E2579" s="7">
        <f t="shared" si="1145"/>
        <v>493.48344142201654</v>
      </c>
      <c r="F2579" s="7">
        <f t="shared" si="1146"/>
        <v>3301123.4121285384</v>
      </c>
      <c r="G2579" s="57">
        <f t="shared" si="1147"/>
        <v>1.2212640162405367E-2</v>
      </c>
      <c r="H2579" s="61">
        <f t="shared" si="1148"/>
        <v>2.0891032097077631E-2</v>
      </c>
      <c r="I2579" s="7">
        <f t="shared" si="1149"/>
        <v>5.62179358058447E-2</v>
      </c>
      <c r="J2579" s="58">
        <f t="shared" si="1150"/>
        <v>3.0964064327541202E-4</v>
      </c>
      <c r="K2579" s="7">
        <f t="shared" si="1151"/>
        <v>7.3792913907375713E-3</v>
      </c>
      <c r="L2579" s="7">
        <f t="shared" si="1152"/>
        <v>7.9985726772883944E-3</v>
      </c>
      <c r="M2579" s="58">
        <f t="shared" si="1153"/>
        <v>2.3995718031865183E-2</v>
      </c>
      <c r="N2579" s="58">
        <f t="shared" si="1154"/>
        <v>5.2222073419612711E-5</v>
      </c>
      <c r="O2579" s="59">
        <f t="shared" si="1155"/>
        <v>9.2759457911587073E-2</v>
      </c>
      <c r="P2579" s="58">
        <f t="shared" si="1156"/>
        <v>2.0700758610901759E-4</v>
      </c>
      <c r="Q2579" s="58">
        <f t="shared" si="1157"/>
        <v>0.52058329469236286</v>
      </c>
      <c r="R2579" s="58">
        <f t="shared" si="1158"/>
        <v>0.51910207616157245</v>
      </c>
      <c r="S2579" s="60">
        <f t="shared" si="1159"/>
        <v>1.481218530790418E-3</v>
      </c>
      <c r="T2579" s="58">
        <f t="shared" si="1160"/>
        <v>2.0641858627808745E-4</v>
      </c>
      <c r="U2579" s="58">
        <f t="shared" si="1161"/>
        <v>4.0383641298139192E-3</v>
      </c>
      <c r="V2579" s="58">
        <f t="shared" si="1162"/>
        <v>3.9959378446725305E-4</v>
      </c>
      <c r="W2579" s="50">
        <f t="shared" si="1163"/>
        <v>167.08348167280138</v>
      </c>
      <c r="X2579" s="50">
        <f t="shared" si="1164"/>
        <v>100004.41940417187</v>
      </c>
      <c r="Y2579" s="50">
        <f t="shared" si="1165"/>
        <v>101325</v>
      </c>
      <c r="Z2579" s="50">
        <f t="shared" si="1166"/>
        <v>1.5752789515885841</v>
      </c>
      <c r="AA2579" s="50">
        <f t="shared" si="1167"/>
        <v>1.3389871088502965</v>
      </c>
      <c r="AB2579" s="50">
        <f t="shared" si="1168"/>
        <v>654.28682993628752</v>
      </c>
      <c r="AC2579" s="7">
        <f t="shared" si="1169"/>
        <v>0.2601956699434102</v>
      </c>
    </row>
    <row r="2580" spans="2:29">
      <c r="B2580" s="7">
        <f t="shared" si="1142"/>
        <v>1.0132006439382095</v>
      </c>
      <c r="C2580" s="7">
        <f t="shared" si="1143"/>
        <v>3.9764546465392847E-4</v>
      </c>
      <c r="D2580" s="58">
        <f t="shared" si="1144"/>
        <v>3401952.2631646958</v>
      </c>
      <c r="E2580" s="7">
        <f t="shared" si="1145"/>
        <v>493.41148109566387</v>
      </c>
      <c r="F2580" s="7">
        <f t="shared" si="1146"/>
        <v>3300627.2631646958</v>
      </c>
      <c r="G2580" s="57">
        <f t="shared" si="1147"/>
        <v>1.2212072039435641E-2</v>
      </c>
      <c r="H2580" s="61">
        <f t="shared" si="1148"/>
        <v>2.0895888398049661E-2</v>
      </c>
      <c r="I2580" s="7">
        <f t="shared" si="1149"/>
        <v>5.6208223203900641E-2</v>
      </c>
      <c r="J2580" s="58">
        <f t="shared" si="1150"/>
        <v>3.090031203098153E-4</v>
      </c>
      <c r="K2580" s="7">
        <f t="shared" si="1151"/>
        <v>7.3797315766888257E-3</v>
      </c>
      <c r="L2580" s="7">
        <f t="shared" si="1152"/>
        <v>7.9977378173084566E-3</v>
      </c>
      <c r="M2580" s="58">
        <f t="shared" si="1153"/>
        <v>2.3993213451925371E-2</v>
      </c>
      <c r="N2580" s="58">
        <f t="shared" si="1154"/>
        <v>5.2105549071227589E-5</v>
      </c>
      <c r="O2580" s="59">
        <f t="shared" si="1155"/>
        <v>9.2552481537768003E-2</v>
      </c>
      <c r="P2580" s="58">
        <f t="shared" si="1156"/>
        <v>2.0697637381907052E-4</v>
      </c>
      <c r="Q2580" s="58">
        <f t="shared" si="1157"/>
        <v>0.52050480193255166</v>
      </c>
      <c r="R2580" s="58">
        <f t="shared" si="1158"/>
        <v>0.51902638009626301</v>
      </c>
      <c r="S2580" s="60">
        <f t="shared" si="1159"/>
        <v>1.478421836288657E-3</v>
      </c>
      <c r="T2580" s="58">
        <f t="shared" si="1160"/>
        <v>2.0638848608102499E-4</v>
      </c>
      <c r="U2580" s="58">
        <f t="shared" si="1161"/>
        <v>4.0389520175519644E-3</v>
      </c>
      <c r="V2580" s="58">
        <f t="shared" si="1162"/>
        <v>3.9971030881563816E-4</v>
      </c>
      <c r="W2580" s="50">
        <f t="shared" si="1163"/>
        <v>167.06604214730288</v>
      </c>
      <c r="X2580" s="50">
        <f t="shared" si="1164"/>
        <v>99989.836644036506</v>
      </c>
      <c r="Y2580" s="50">
        <f t="shared" si="1165"/>
        <v>101325</v>
      </c>
      <c r="Z2580" s="50">
        <f t="shared" si="1166"/>
        <v>1.5752482913823196</v>
      </c>
      <c r="AA2580" s="50">
        <f t="shared" si="1167"/>
        <v>1.3389610476749716</v>
      </c>
      <c r="AB2580" s="50">
        <f t="shared" si="1168"/>
        <v>654.1786883169051</v>
      </c>
      <c r="AC2580" s="7">
        <f t="shared" si="1169"/>
        <v>0.26015268949471704</v>
      </c>
    </row>
    <row r="2581" spans="2:29">
      <c r="B2581" s="7">
        <f t="shared" si="1142"/>
        <v>1.0135982894028635</v>
      </c>
      <c r="C2581" s="7">
        <f t="shared" si="1143"/>
        <v>3.9764546465392847E-4</v>
      </c>
      <c r="D2581" s="58">
        <f t="shared" si="1144"/>
        <v>3401455.6164921476</v>
      </c>
      <c r="E2581" s="7">
        <f t="shared" si="1145"/>
        <v>493.33944858276334</v>
      </c>
      <c r="F2581" s="7">
        <f t="shared" si="1146"/>
        <v>3300130.6164921476</v>
      </c>
      <c r="G2581" s="57">
        <f t="shared" si="1147"/>
        <v>1.2211503290043967E-2</v>
      </c>
      <c r="H2581" s="61">
        <f t="shared" si="1148"/>
        <v>2.0900744473110168E-2</v>
      </c>
      <c r="I2581" s="7">
        <f t="shared" si="1149"/>
        <v>5.6198511053779626E-2</v>
      </c>
      <c r="J2581" s="58">
        <f t="shared" si="1150"/>
        <v>3.0836547883115382E-4</v>
      </c>
      <c r="K2581" s="7">
        <f t="shared" si="1151"/>
        <v>7.3801711494823124E-3</v>
      </c>
      <c r="L2581" s="7">
        <f t="shared" si="1152"/>
        <v>7.9969021071446197E-3</v>
      </c>
      <c r="M2581" s="58">
        <f t="shared" si="1153"/>
        <v>2.3990706321433859E-2</v>
      </c>
      <c r="N2581" s="58">
        <f t="shared" si="1154"/>
        <v>5.1989042312089935E-5</v>
      </c>
      <c r="O2581" s="59">
        <f t="shared" si="1155"/>
        <v>9.234553640684974E-2</v>
      </c>
      <c r="P2581" s="58">
        <f t="shared" si="1156"/>
        <v>2.0694513091826239E-4</v>
      </c>
      <c r="Q2581" s="58">
        <f t="shared" si="1157"/>
        <v>0.52042623219245587</v>
      </c>
      <c r="R2581" s="58">
        <f t="shared" si="1158"/>
        <v>0.51895060809692284</v>
      </c>
      <c r="S2581" s="60">
        <f t="shared" si="1159"/>
        <v>1.4756240955330346E-3</v>
      </c>
      <c r="T2581" s="58">
        <f t="shared" si="1160"/>
        <v>2.0635835568913962E-4</v>
      </c>
      <c r="U2581" s="58">
        <f t="shared" si="1161"/>
        <v>4.0395387927810869E-3</v>
      </c>
      <c r="V2581" s="58">
        <f t="shared" si="1162"/>
        <v>3.9982681557477584E-4</v>
      </c>
      <c r="W2581" s="50">
        <f t="shared" si="1163"/>
        <v>167.04858486217503</v>
      </c>
      <c r="X2581" s="50">
        <f t="shared" si="1164"/>
        <v>99975.239255297216</v>
      </c>
      <c r="Y2581" s="50">
        <f t="shared" si="1165"/>
        <v>101325</v>
      </c>
      <c r="Z2581" s="50">
        <f t="shared" si="1166"/>
        <v>1.5752175914615754</v>
      </c>
      <c r="AA2581" s="50">
        <f t="shared" si="1167"/>
        <v>1.3389349527423391</v>
      </c>
      <c r="AB2581" s="50">
        <f t="shared" si="1168"/>
        <v>654.07043821593879</v>
      </c>
      <c r="AC2581" s="7">
        <f t="shared" si="1169"/>
        <v>0.26010966590162443</v>
      </c>
    </row>
    <row r="2582" spans="2:29">
      <c r="B2582" s="7">
        <f t="shared" si="1142"/>
        <v>1.0139959348675174</v>
      </c>
      <c r="C2582" s="7">
        <f t="shared" si="1143"/>
        <v>3.9764546465392847E-4</v>
      </c>
      <c r="D2582" s="58">
        <f t="shared" si="1144"/>
        <v>3400958.4722768837</v>
      </c>
      <c r="E2582" s="7">
        <f t="shared" si="1145"/>
        <v>493.26734390738989</v>
      </c>
      <c r="F2582" s="7">
        <f t="shared" si="1146"/>
        <v>3299633.4722768837</v>
      </c>
      <c r="G2582" s="57">
        <f t="shared" si="1147"/>
        <v>1.221093391423657E-2</v>
      </c>
      <c r="H2582" s="61">
        <f t="shared" si="1148"/>
        <v>2.0905600322010061E-2</v>
      </c>
      <c r="I2582" s="7">
        <f t="shared" si="1149"/>
        <v>5.618879935597984E-2</v>
      </c>
      <c r="J2582" s="58">
        <f t="shared" si="1150"/>
        <v>3.0772771889282525E-4</v>
      </c>
      <c r="K2582" s="7">
        <f t="shared" si="1151"/>
        <v>7.380610109178243E-3</v>
      </c>
      <c r="L2582" s="7">
        <f t="shared" si="1152"/>
        <v>7.9960655469638927E-3</v>
      </c>
      <c r="M2582" s="58">
        <f t="shared" si="1153"/>
        <v>2.3988196640891676E-2</v>
      </c>
      <c r="N2582" s="58">
        <f t="shared" si="1154"/>
        <v>5.1872553159426976E-5</v>
      </c>
      <c r="O2582" s="59">
        <f t="shared" si="1155"/>
        <v>9.213862254943217E-2</v>
      </c>
      <c r="P2582" s="58">
        <f t="shared" si="1156"/>
        <v>2.0691385741757051E-4</v>
      </c>
      <c r="Q2582" s="58">
        <f t="shared" si="1157"/>
        <v>0.52034758549968119</v>
      </c>
      <c r="R2582" s="58">
        <f t="shared" si="1158"/>
        <v>0.51887476018887668</v>
      </c>
      <c r="S2582" s="60">
        <f t="shared" si="1159"/>
        <v>1.4728253108045042E-3</v>
      </c>
      <c r="T2582" s="58">
        <f t="shared" si="1160"/>
        <v>2.0632819511250157E-4</v>
      </c>
      <c r="U2582" s="58">
        <f t="shared" si="1161"/>
        <v>4.0401244550861562E-3</v>
      </c>
      <c r="V2582" s="58">
        <f t="shared" si="1162"/>
        <v>3.999433047274388E-4</v>
      </c>
      <c r="W2582" s="50">
        <f t="shared" si="1163"/>
        <v>167.03110982090652</v>
      </c>
      <c r="X2582" s="50">
        <f t="shared" si="1164"/>
        <v>99960.627242832779</v>
      </c>
      <c r="Y2582" s="50">
        <f t="shared" si="1165"/>
        <v>101325</v>
      </c>
      <c r="Z2582" s="50">
        <f t="shared" si="1166"/>
        <v>1.5751868518057401</v>
      </c>
      <c r="AA2582" s="50">
        <f t="shared" si="1167"/>
        <v>1.338908824034879</v>
      </c>
      <c r="AB2582" s="50">
        <f t="shared" si="1168"/>
        <v>653.9620796695682</v>
      </c>
      <c r="AC2582" s="7">
        <f t="shared" si="1169"/>
        <v>0.26006659917851521</v>
      </c>
    </row>
    <row r="2583" spans="2:29">
      <c r="B2583" s="7">
        <f t="shared" si="1142"/>
        <v>1.0143935803321713</v>
      </c>
      <c r="C2583" s="7">
        <f t="shared" si="1143"/>
        <v>3.9764546465392847E-4</v>
      </c>
      <c r="D2583" s="58">
        <f t="shared" si="1144"/>
        <v>3400460.8306851937</v>
      </c>
      <c r="E2583" s="7">
        <f t="shared" si="1145"/>
        <v>493.19516709366172</v>
      </c>
      <c r="F2583" s="7">
        <f t="shared" si="1146"/>
        <v>3299135.8306851937</v>
      </c>
      <c r="G2583" s="57">
        <f t="shared" si="1147"/>
        <v>1.221036391201985E-2</v>
      </c>
      <c r="H2583" s="61">
        <f t="shared" si="1148"/>
        <v>2.0910455944500247E-2</v>
      </c>
      <c r="I2583" s="7">
        <f t="shared" si="1149"/>
        <v>5.6179088110999469E-2</v>
      </c>
      <c r="J2583" s="58">
        <f t="shared" si="1150"/>
        <v>3.0708984054825722E-4</v>
      </c>
      <c r="K2583" s="7">
        <f t="shared" si="1151"/>
        <v>7.3810484558369509E-3</v>
      </c>
      <c r="L2583" s="7">
        <f t="shared" si="1152"/>
        <v>7.9952281369334646E-3</v>
      </c>
      <c r="M2583" s="58">
        <f t="shared" si="1153"/>
        <v>2.3985684410800394E-2</v>
      </c>
      <c r="N2583" s="58">
        <f t="shared" si="1154"/>
        <v>5.1756081630459964E-5</v>
      </c>
      <c r="O2583" s="59">
        <f t="shared" si="1155"/>
        <v>9.1931739996104517E-2</v>
      </c>
      <c r="P2583" s="58">
        <f t="shared" si="1156"/>
        <v>2.0688255332765304E-4</v>
      </c>
      <c r="Q2583" s="58">
        <f t="shared" si="1157"/>
        <v>0.52026886188103083</v>
      </c>
      <c r="R2583" s="58">
        <f t="shared" si="1158"/>
        <v>0.51879883639749469</v>
      </c>
      <c r="S2583" s="60">
        <f t="shared" si="1159"/>
        <v>1.4700254835361415E-3</v>
      </c>
      <c r="T2583" s="58">
        <f t="shared" si="1160"/>
        <v>2.062980043611992E-4</v>
      </c>
      <c r="U2583" s="58">
        <f t="shared" si="1161"/>
        <v>4.0407090040526098E-3</v>
      </c>
      <c r="V2583" s="58">
        <f t="shared" si="1162"/>
        <v>4.0005977625640581E-4</v>
      </c>
      <c r="W2583" s="50">
        <f t="shared" si="1163"/>
        <v>167.01361702698983</v>
      </c>
      <c r="X2583" s="50">
        <f t="shared" si="1164"/>
        <v>99946.000611530762</v>
      </c>
      <c r="Y2583" s="50">
        <f t="shared" si="1165"/>
        <v>101325</v>
      </c>
      <c r="Z2583" s="50">
        <f t="shared" si="1166"/>
        <v>1.5751560723941795</v>
      </c>
      <c r="AA2583" s="50">
        <f t="shared" si="1167"/>
        <v>1.3388826615350526</v>
      </c>
      <c r="AB2583" s="50">
        <f t="shared" si="1168"/>
        <v>653.85361271403826</v>
      </c>
      <c r="AC2583" s="7">
        <f t="shared" si="1169"/>
        <v>0.26002348933978914</v>
      </c>
    </row>
    <row r="2584" spans="2:29">
      <c r="B2584" s="7">
        <f t="shared" si="1142"/>
        <v>1.0147912257968252</v>
      </c>
      <c r="C2584" s="7">
        <f t="shared" si="1143"/>
        <v>3.9764546465392847E-4</v>
      </c>
      <c r="D2584" s="58">
        <f t="shared" si="1144"/>
        <v>3399962.6918833856</v>
      </c>
      <c r="E2584" s="7">
        <f t="shared" si="1145"/>
        <v>493.12291816569979</v>
      </c>
      <c r="F2584" s="7">
        <f t="shared" si="1146"/>
        <v>3298637.6918833856</v>
      </c>
      <c r="G2584" s="57">
        <f t="shared" si="1147"/>
        <v>1.2209793283400031E-2</v>
      </c>
      <c r="H2584" s="61">
        <f t="shared" si="1148"/>
        <v>2.0915311340331637E-2</v>
      </c>
      <c r="I2584" s="7">
        <f t="shared" si="1149"/>
        <v>5.6169377319336689E-2</v>
      </c>
      <c r="J2584" s="58">
        <f t="shared" si="1150"/>
        <v>3.064518438509061E-4</v>
      </c>
      <c r="K2584" s="7">
        <f t="shared" si="1151"/>
        <v>7.3814861895188837E-3</v>
      </c>
      <c r="L2584" s="7">
        <f t="shared" si="1152"/>
        <v>7.9943898772206964E-3</v>
      </c>
      <c r="M2584" s="58">
        <f t="shared" si="1153"/>
        <v>2.3983169631662089E-2</v>
      </c>
      <c r="N2584" s="58">
        <f t="shared" si="1154"/>
        <v>5.1639627742403982E-5</v>
      </c>
      <c r="O2584" s="59">
        <f t="shared" si="1155"/>
        <v>9.1724888777445071E-2</v>
      </c>
      <c r="P2584" s="58">
        <f t="shared" si="1156"/>
        <v>2.0685121865944567E-4</v>
      </c>
      <c r="Q2584" s="58">
        <f t="shared" si="1157"/>
        <v>0.52019006136400581</v>
      </c>
      <c r="R2584" s="58">
        <f t="shared" si="1158"/>
        <v>0.51872283674815001</v>
      </c>
      <c r="S2584" s="60">
        <f t="shared" si="1159"/>
        <v>1.4672246158558E-3</v>
      </c>
      <c r="T2584" s="58">
        <f t="shared" si="1160"/>
        <v>2.0626778344532199E-4</v>
      </c>
      <c r="U2584" s="58">
        <f t="shared" si="1161"/>
        <v>4.0412924392667334E-3</v>
      </c>
      <c r="V2584" s="58">
        <f t="shared" si="1162"/>
        <v>4.0017623014446178E-4</v>
      </c>
      <c r="W2584" s="50">
        <f t="shared" si="1163"/>
        <v>166.99610648392093</v>
      </c>
      <c r="X2584" s="50">
        <f t="shared" si="1164"/>
        <v>99931.359366279285</v>
      </c>
      <c r="Y2584" s="50">
        <f t="shared" si="1165"/>
        <v>101325</v>
      </c>
      <c r="Z2584" s="50">
        <f t="shared" si="1166"/>
        <v>1.5751252532062197</v>
      </c>
      <c r="AA2584" s="50">
        <f t="shared" si="1167"/>
        <v>1.3388564652252866</v>
      </c>
      <c r="AB2584" s="50">
        <f t="shared" si="1168"/>
        <v>653.74503738559747</v>
      </c>
      <c r="AC2584" s="7">
        <f t="shared" si="1169"/>
        <v>0.25998033639985962</v>
      </c>
    </row>
    <row r="2585" spans="2:29">
      <c r="B2585" s="7">
        <f t="shared" si="1142"/>
        <v>1.0151888712614792</v>
      </c>
      <c r="C2585" s="7">
        <f t="shared" si="1143"/>
        <v>3.9764546465392847E-4</v>
      </c>
      <c r="D2585" s="58">
        <f t="shared" si="1144"/>
        <v>3399464.0560380169</v>
      </c>
      <c r="E2585" s="7">
        <f t="shared" si="1145"/>
        <v>493.05059714766122</v>
      </c>
      <c r="F2585" s="7">
        <f t="shared" si="1146"/>
        <v>3298139.0560380169</v>
      </c>
      <c r="G2585" s="57">
        <f t="shared" si="1147"/>
        <v>1.2209222028383438E-2</v>
      </c>
      <c r="H2585" s="61">
        <f t="shared" si="1148"/>
        <v>2.0920166509255142E-2</v>
      </c>
      <c r="I2585" s="7">
        <f t="shared" si="1149"/>
        <v>5.6159666981489678E-2</v>
      </c>
      <c r="J2585" s="58">
        <f t="shared" si="1150"/>
        <v>3.0581372885425781E-4</v>
      </c>
      <c r="K2585" s="7">
        <f t="shared" si="1151"/>
        <v>7.3819233102846065E-3</v>
      </c>
      <c r="L2585" s="7">
        <f t="shared" si="1152"/>
        <v>7.9935507679931225E-3</v>
      </c>
      <c r="M2585" s="58">
        <f t="shared" si="1153"/>
        <v>2.3980652303979368E-2</v>
      </c>
      <c r="N2585" s="58">
        <f t="shared" si="1154"/>
        <v>5.1523191512468096E-5</v>
      </c>
      <c r="O2585" s="59">
        <f t="shared" si="1155"/>
        <v>9.1518068924021451E-2</v>
      </c>
      <c r="P2585" s="58">
        <f t="shared" si="1156"/>
        <v>2.0681985342362041E-4</v>
      </c>
      <c r="Q2585" s="58">
        <f t="shared" si="1157"/>
        <v>0.52011118397544431</v>
      </c>
      <c r="R2585" s="58">
        <f t="shared" si="1158"/>
        <v>0.51864676126625375</v>
      </c>
      <c r="S2585" s="60">
        <f t="shared" si="1159"/>
        <v>1.4644227091905604E-3</v>
      </c>
      <c r="T2585" s="58">
        <f t="shared" si="1160"/>
        <v>2.0623753237497457E-4</v>
      </c>
      <c r="U2585" s="58">
        <f t="shared" si="1161"/>
        <v>4.0418747603153792E-3</v>
      </c>
      <c r="V2585" s="58">
        <f t="shared" si="1162"/>
        <v>4.0029266637439767E-4</v>
      </c>
      <c r="W2585" s="50">
        <f t="shared" si="1163"/>
        <v>166.9785781951995</v>
      </c>
      <c r="X2585" s="50">
        <f t="shared" si="1164"/>
        <v>99916.70351197377</v>
      </c>
      <c r="Y2585" s="50">
        <f t="shared" si="1165"/>
        <v>101325</v>
      </c>
      <c r="Z2585" s="50">
        <f t="shared" si="1166"/>
        <v>1.5750943942211606</v>
      </c>
      <c r="AA2585" s="50">
        <f t="shared" si="1167"/>
        <v>1.3388302350879864</v>
      </c>
      <c r="AB2585" s="50">
        <f t="shared" si="1168"/>
        <v>653.63635372054932</v>
      </c>
      <c r="AC2585" s="7">
        <f t="shared" si="1169"/>
        <v>0.25993714037315158</v>
      </c>
    </row>
    <row r="2586" spans="2:29">
      <c r="B2586" s="7">
        <f t="shared" si="1142"/>
        <v>1.0155865167261331</v>
      </c>
      <c r="C2586" s="7">
        <f t="shared" si="1143"/>
        <v>3.9764546465392847E-4</v>
      </c>
      <c r="D2586" s="58">
        <f t="shared" si="1144"/>
        <v>3398964.9233156592</v>
      </c>
      <c r="E2586" s="7">
        <f t="shared" si="1145"/>
        <v>492.97820406370511</v>
      </c>
      <c r="F2586" s="7">
        <f t="shared" si="1146"/>
        <v>3297639.9233156592</v>
      </c>
      <c r="G2586" s="57">
        <f t="shared" si="1147"/>
        <v>1.2208650146976242E-2</v>
      </c>
      <c r="H2586" s="61">
        <f t="shared" si="1148"/>
        <v>2.092502145102168E-2</v>
      </c>
      <c r="I2586" s="7">
        <f t="shared" si="1149"/>
        <v>5.6149957097956602E-2</v>
      </c>
      <c r="J2586" s="58">
        <f t="shared" si="1150"/>
        <v>3.0517549561182668E-4</v>
      </c>
      <c r="K2586" s="7">
        <f t="shared" si="1151"/>
        <v>7.3823598181948042E-3</v>
      </c>
      <c r="L2586" s="7">
        <f t="shared" si="1152"/>
        <v>7.9927108094184577E-3</v>
      </c>
      <c r="M2586" s="58">
        <f t="shared" si="1153"/>
        <v>2.3978132428255375E-2</v>
      </c>
      <c r="N2586" s="58">
        <f t="shared" si="1154"/>
        <v>5.1406772957855127E-5</v>
      </c>
      <c r="O2586" s="59">
        <f t="shared" si="1155"/>
        <v>9.1311280466390171E-2</v>
      </c>
      <c r="P2586" s="58">
        <f t="shared" si="1156"/>
        <v>2.0678845763127951E-4</v>
      </c>
      <c r="Q2586" s="58">
        <f t="shared" si="1157"/>
        <v>0.52003222974326602</v>
      </c>
      <c r="R2586" s="58">
        <f t="shared" si="1158"/>
        <v>0.5185706099772196</v>
      </c>
      <c r="S2586" s="60">
        <f t="shared" si="1159"/>
        <v>1.4616197660464181E-3</v>
      </c>
      <c r="T2586" s="58">
        <f t="shared" si="1160"/>
        <v>2.0620725116026259E-4</v>
      </c>
      <c r="U2586" s="58">
        <f t="shared" si="1161"/>
        <v>4.0424559667863961E-3</v>
      </c>
      <c r="V2586" s="58">
        <f t="shared" si="1162"/>
        <v>4.0040908492901066E-4</v>
      </c>
      <c r="W2586" s="50">
        <f t="shared" si="1163"/>
        <v>166.96103216432897</v>
      </c>
      <c r="X2586" s="50">
        <f t="shared" si="1164"/>
        <v>99902.033053510066</v>
      </c>
      <c r="Y2586" s="50">
        <f t="shared" si="1165"/>
        <v>101325</v>
      </c>
      <c r="Z2586" s="50">
        <f t="shared" si="1166"/>
        <v>1.5750634954182627</v>
      </c>
      <c r="AA2586" s="50">
        <f t="shared" si="1167"/>
        <v>1.3388039711055233</v>
      </c>
      <c r="AB2586" s="50">
        <f t="shared" si="1168"/>
        <v>653.52756175519983</v>
      </c>
      <c r="AC2586" s="7">
        <f t="shared" si="1169"/>
        <v>0.25989390127410134</v>
      </c>
    </row>
    <row r="2587" spans="2:29">
      <c r="B2587" s="7">
        <f t="shared" si="1142"/>
        <v>1.015984162190787</v>
      </c>
      <c r="C2587" s="7">
        <f t="shared" si="1143"/>
        <v>3.9764546465392847E-4</v>
      </c>
      <c r="D2587" s="58">
        <f t="shared" si="1144"/>
        <v>3398465.2938832585</v>
      </c>
      <c r="E2587" s="7">
        <f t="shared" si="1145"/>
        <v>492.90573893804503</v>
      </c>
      <c r="F2587" s="7">
        <f t="shared" si="1146"/>
        <v>3297140.2938832585</v>
      </c>
      <c r="G2587" s="57">
        <f t="shared" si="1147"/>
        <v>1.2208077639184845E-2</v>
      </c>
      <c r="H2587" s="61">
        <f t="shared" si="1148"/>
        <v>2.0929876165382173E-2</v>
      </c>
      <c r="I2587" s="7">
        <f t="shared" si="1149"/>
        <v>5.6140247669235616E-2</v>
      </c>
      <c r="J2587" s="58">
        <f t="shared" si="1150"/>
        <v>3.0453714417715585E-4</v>
      </c>
      <c r="K2587" s="7">
        <f t="shared" si="1151"/>
        <v>7.3827957133102808E-3</v>
      </c>
      <c r="L2587" s="7">
        <f t="shared" si="1152"/>
        <v>7.991870001664592E-3</v>
      </c>
      <c r="M2587" s="58">
        <f t="shared" si="1153"/>
        <v>2.3975610004993778E-2</v>
      </c>
      <c r="N2587" s="58">
        <f t="shared" si="1154"/>
        <v>5.129037209576174E-5</v>
      </c>
      <c r="O2587" s="59">
        <f t="shared" si="1155"/>
        <v>9.1104523435096785E-2</v>
      </c>
      <c r="P2587" s="58">
        <f t="shared" si="1156"/>
        <v>2.0675703129338641E-4</v>
      </c>
      <c r="Q2587" s="58">
        <f t="shared" si="1157"/>
        <v>0.51995319869504208</v>
      </c>
      <c r="R2587" s="58">
        <f t="shared" si="1158"/>
        <v>0.51849438290651773</v>
      </c>
      <c r="S2587" s="60">
        <f t="shared" si="1159"/>
        <v>1.4588157885243591E-3</v>
      </c>
      <c r="T2587" s="58">
        <f t="shared" si="1160"/>
        <v>2.0617693981131414E-4</v>
      </c>
      <c r="U2587" s="58">
        <f t="shared" si="1161"/>
        <v>4.043036058268468E-3</v>
      </c>
      <c r="V2587" s="58">
        <f t="shared" si="1162"/>
        <v>4.00525485791104E-4</v>
      </c>
      <c r="W2587" s="50">
        <f t="shared" si="1163"/>
        <v>166.94346839481642</v>
      </c>
      <c r="X2587" s="50">
        <f t="shared" si="1164"/>
        <v>99887.347995795048</v>
      </c>
      <c r="Y2587" s="50">
        <f t="shared" si="1165"/>
        <v>101325</v>
      </c>
      <c r="Z2587" s="50">
        <f t="shared" si="1166"/>
        <v>1.5750325567767687</v>
      </c>
      <c r="AA2587" s="50">
        <f t="shared" si="1167"/>
        <v>1.3387776732602534</v>
      </c>
      <c r="AB2587" s="50">
        <f t="shared" si="1168"/>
        <v>653.41866152593707</v>
      </c>
      <c r="AC2587" s="7">
        <f t="shared" si="1169"/>
        <v>0.25985061911716234</v>
      </c>
    </row>
    <row r="2588" spans="2:29">
      <c r="B2588" s="7">
        <f t="shared" si="1142"/>
        <v>1.0163818076554409</v>
      </c>
      <c r="C2588" s="7">
        <f t="shared" si="1143"/>
        <v>3.9764546465392847E-4</v>
      </c>
      <c r="D2588" s="58">
        <f t="shared" si="1144"/>
        <v>3397965.1679079994</v>
      </c>
      <c r="E2588" s="7">
        <f t="shared" si="1145"/>
        <v>492.83320179492904</v>
      </c>
      <c r="F2588" s="7">
        <f t="shared" si="1146"/>
        <v>3296640.1679079994</v>
      </c>
      <c r="G2588" s="57">
        <f t="shared" si="1147"/>
        <v>1.2207504505015752E-2</v>
      </c>
      <c r="H2588" s="61">
        <f t="shared" si="1148"/>
        <v>2.0934730652087539E-2</v>
      </c>
      <c r="I2588" s="7">
        <f t="shared" si="1149"/>
        <v>5.6130538695824884E-2</v>
      </c>
      <c r="J2588" s="58">
        <f t="shared" si="1150"/>
        <v>3.038986746038187E-4</v>
      </c>
      <c r="K2588" s="7">
        <f t="shared" si="1151"/>
        <v>7.3832309956919553E-3</v>
      </c>
      <c r="L2588" s="7">
        <f t="shared" si="1152"/>
        <v>7.9910283448995922E-3</v>
      </c>
      <c r="M2588" s="58">
        <f t="shared" si="1153"/>
        <v>2.3973085034698777E-2</v>
      </c>
      <c r="N2588" s="58">
        <f t="shared" si="1154"/>
        <v>5.1173988943378631E-5</v>
      </c>
      <c r="O2588" s="59">
        <f t="shared" si="1155"/>
        <v>9.0897797860676297E-2</v>
      </c>
      <c r="P2588" s="58">
        <f t="shared" si="1156"/>
        <v>2.0672557442048822E-4</v>
      </c>
      <c r="Q2588" s="58">
        <f t="shared" si="1157"/>
        <v>0.5198740908572963</v>
      </c>
      <c r="R2588" s="58">
        <f t="shared" si="1158"/>
        <v>0.51841808007965529</v>
      </c>
      <c r="S2588" s="60">
        <f t="shared" si="1159"/>
        <v>1.4560107776410147E-3</v>
      </c>
      <c r="T2588" s="58">
        <f t="shared" si="1160"/>
        <v>2.0614659833827204E-4</v>
      </c>
      <c r="U2588" s="58">
        <f t="shared" si="1161"/>
        <v>4.0436150343506842E-3</v>
      </c>
      <c r="V2588" s="58">
        <f t="shared" si="1162"/>
        <v>4.0064186894348713E-4</v>
      </c>
      <c r="W2588" s="50">
        <f t="shared" si="1163"/>
        <v>166.92588689017259</v>
      </c>
      <c r="X2588" s="50">
        <f t="shared" si="1164"/>
        <v>99872.648343742592</v>
      </c>
      <c r="Y2588" s="50">
        <f t="shared" si="1165"/>
        <v>101325</v>
      </c>
      <c r="Z2588" s="50">
        <f t="shared" si="1166"/>
        <v>1.5750015782758944</v>
      </c>
      <c r="AA2588" s="50">
        <f t="shared" si="1167"/>
        <v>1.3387513415345103</v>
      </c>
      <c r="AB2588" s="50">
        <f t="shared" si="1168"/>
        <v>653.30965306920109</v>
      </c>
      <c r="AC2588" s="7">
        <f t="shared" si="1169"/>
        <v>0.25980729391681429</v>
      </c>
    </row>
    <row r="2589" spans="2:29">
      <c r="B2589" s="7">
        <f t="shared" si="1142"/>
        <v>1.0167794531200949</v>
      </c>
      <c r="C2589" s="7">
        <f t="shared" si="1143"/>
        <v>3.9764546465392847E-4</v>
      </c>
      <c r="D2589" s="58">
        <f t="shared" si="1144"/>
        <v>3397464.5455569425</v>
      </c>
      <c r="E2589" s="7">
        <f t="shared" si="1145"/>
        <v>492.7605926585872</v>
      </c>
      <c r="F2589" s="7">
        <f t="shared" si="1146"/>
        <v>3296139.5455569425</v>
      </c>
      <c r="G2589" s="57">
        <f t="shared" si="1147"/>
        <v>1.2206930744475134E-2</v>
      </c>
      <c r="H2589" s="61">
        <f t="shared" si="1148"/>
        <v>2.0939584910888702E-2</v>
      </c>
      <c r="I2589" s="7">
        <f t="shared" si="1149"/>
        <v>5.6120830178222558E-2</v>
      </c>
      <c r="J2589" s="58">
        <f t="shared" si="1150"/>
        <v>3.0326008694541692E-4</v>
      </c>
      <c r="K2589" s="7">
        <f t="shared" si="1151"/>
        <v>7.3836656654008665E-3</v>
      </c>
      <c r="L2589" s="7">
        <f t="shared" si="1152"/>
        <v>7.9901858392917007E-3</v>
      </c>
      <c r="M2589" s="58">
        <f t="shared" si="1153"/>
        <v>2.39705575178751E-2</v>
      </c>
      <c r="N2589" s="58">
        <f t="shared" si="1154"/>
        <v>5.1057623517890249E-5</v>
      </c>
      <c r="O2589" s="59">
        <f t="shared" si="1155"/>
        <v>9.0691103773652554E-2</v>
      </c>
      <c r="P2589" s="58">
        <f t="shared" si="1156"/>
        <v>2.066940870237427E-4</v>
      </c>
      <c r="Q2589" s="58">
        <f t="shared" si="1157"/>
        <v>0.51979490625808822</v>
      </c>
      <c r="R2589" s="58">
        <f t="shared" si="1158"/>
        <v>0.51834170152211989</v>
      </c>
      <c r="S2589" s="60">
        <f t="shared" si="1159"/>
        <v>1.4532047359683276E-3</v>
      </c>
      <c r="T2589" s="58">
        <f t="shared" si="1160"/>
        <v>2.0611622675127127E-4</v>
      </c>
      <c r="U2589" s="58">
        <f t="shared" si="1161"/>
        <v>4.0441928946231553E-3</v>
      </c>
      <c r="V2589" s="58">
        <f t="shared" si="1162"/>
        <v>4.0075823436897554E-4</v>
      </c>
      <c r="W2589" s="50">
        <f t="shared" si="1163"/>
        <v>166.90828765391194</v>
      </c>
      <c r="X2589" s="50">
        <f t="shared" si="1164"/>
        <v>99857.934102262909</v>
      </c>
      <c r="Y2589" s="50">
        <f t="shared" si="1165"/>
        <v>101325</v>
      </c>
      <c r="Z2589" s="50">
        <f t="shared" si="1166"/>
        <v>1.5749705598948072</v>
      </c>
      <c r="AA2589" s="50">
        <f t="shared" si="1167"/>
        <v>1.3387249759105861</v>
      </c>
      <c r="AB2589" s="50">
        <f t="shared" si="1168"/>
        <v>653.20053642140431</v>
      </c>
      <c r="AC2589" s="7">
        <f t="shared" si="1169"/>
        <v>0.25976392568754197</v>
      </c>
    </row>
    <row r="2590" spans="2:29">
      <c r="B2590" s="7">
        <f t="shared" si="1142"/>
        <v>1.0171770985847488</v>
      </c>
      <c r="C2590" s="7">
        <f t="shared" si="1143"/>
        <v>3.9764546465392847E-4</v>
      </c>
      <c r="D2590" s="58">
        <f t="shared" si="1144"/>
        <v>3396963.4269975442</v>
      </c>
      <c r="E2590" s="7">
        <f t="shared" si="1145"/>
        <v>492.687911553307</v>
      </c>
      <c r="F2590" s="7">
        <f t="shared" si="1146"/>
        <v>3295638.4269975442</v>
      </c>
      <c r="G2590" s="57">
        <f t="shared" si="1147"/>
        <v>1.2206356357569429E-2</v>
      </c>
      <c r="H2590" s="61">
        <f t="shared" si="1148"/>
        <v>2.0944438941536588E-2</v>
      </c>
      <c r="I2590" s="7">
        <f t="shared" si="1149"/>
        <v>5.6111122116926787E-2</v>
      </c>
      <c r="J2590" s="58">
        <f t="shared" si="1150"/>
        <v>3.0262138125558146E-4</v>
      </c>
      <c r="K2590" s="7">
        <f t="shared" si="1151"/>
        <v>7.3840997224981697E-3</v>
      </c>
      <c r="L2590" s="7">
        <f t="shared" si="1152"/>
        <v>7.989342485009333E-3</v>
      </c>
      <c r="M2590" s="58">
        <f t="shared" si="1153"/>
        <v>2.3968027455027997E-2</v>
      </c>
      <c r="N2590" s="58">
        <f t="shared" si="1154"/>
        <v>5.0941275836474978E-5</v>
      </c>
      <c r="O2590" s="59">
        <f t="shared" si="1155"/>
        <v>9.0484441204538676E-2</v>
      </c>
      <c r="P2590" s="58">
        <f t="shared" si="1156"/>
        <v>2.0666256911387737E-4</v>
      </c>
      <c r="Q2590" s="58">
        <f t="shared" si="1157"/>
        <v>0.51971564492439559</v>
      </c>
      <c r="R2590" s="58">
        <f t="shared" si="1158"/>
        <v>0.51826524725946033</v>
      </c>
      <c r="S2590" s="60">
        <f t="shared" si="1159"/>
        <v>1.4503976649352657E-3</v>
      </c>
      <c r="T2590" s="58">
        <f t="shared" si="1160"/>
        <v>2.0608582506047123E-4</v>
      </c>
      <c r="U2590" s="58">
        <f t="shared" si="1161"/>
        <v>4.0447696386765614E-3</v>
      </c>
      <c r="V2590" s="58">
        <f t="shared" si="1162"/>
        <v>4.0087458205039081E-4</v>
      </c>
      <c r="W2590" s="50">
        <f t="shared" si="1163"/>
        <v>166.89067068955256</v>
      </c>
      <c r="X2590" s="50">
        <f t="shared" si="1164"/>
        <v>99843.205276277891</v>
      </c>
      <c r="Y2590" s="50">
        <f t="shared" si="1165"/>
        <v>101325</v>
      </c>
      <c r="Z2590" s="50">
        <f t="shared" si="1166"/>
        <v>1.5749395016126577</v>
      </c>
      <c r="AA2590" s="50">
        <f t="shared" si="1167"/>
        <v>1.3386985763707591</v>
      </c>
      <c r="AB2590" s="50">
        <f t="shared" si="1168"/>
        <v>653.09131161904611</v>
      </c>
      <c r="AC2590" s="7">
        <f t="shared" si="1169"/>
        <v>0.25972051444384192</v>
      </c>
    </row>
    <row r="2591" spans="2:29">
      <c r="B2591" s="7">
        <f t="shared" si="1142"/>
        <v>1.0175747440494027</v>
      </c>
      <c r="C2591" s="7">
        <f t="shared" si="1143"/>
        <v>3.9764546465392847E-4</v>
      </c>
      <c r="D2591" s="58">
        <f t="shared" si="1144"/>
        <v>3396461.8123972751</v>
      </c>
      <c r="E2591" s="7">
        <f t="shared" si="1145"/>
        <v>492.61515850337804</v>
      </c>
      <c r="F2591" s="7">
        <f t="shared" si="1146"/>
        <v>3295136.8123972751</v>
      </c>
      <c r="G2591" s="57">
        <f t="shared" si="1147"/>
        <v>1.2205781344304922E-2</v>
      </c>
      <c r="H2591" s="61">
        <f t="shared" si="1148"/>
        <v>2.0949292743782124E-2</v>
      </c>
      <c r="I2591" s="7">
        <f t="shared" si="1149"/>
        <v>5.6101414512435714E-2</v>
      </c>
      <c r="J2591" s="58">
        <f t="shared" si="1150"/>
        <v>3.0198255758797249E-4</v>
      </c>
      <c r="K2591" s="7">
        <f t="shared" si="1151"/>
        <v>7.3845331670451386E-3</v>
      </c>
      <c r="L2591" s="7">
        <f t="shared" si="1152"/>
        <v>7.9884982822210834E-3</v>
      </c>
      <c r="M2591" s="58">
        <f t="shared" si="1153"/>
        <v>2.396549484666325E-2</v>
      </c>
      <c r="N2591" s="58">
        <f t="shared" si="1154"/>
        <v>5.0824945916305001E-5</v>
      </c>
      <c r="O2591" s="59">
        <f t="shared" si="1155"/>
        <v>9.0277810183836751E-2</v>
      </c>
      <c r="P2591" s="58">
        <f t="shared" si="1156"/>
        <v>2.0663102070192507E-4</v>
      </c>
      <c r="Q2591" s="58">
        <f t="shared" si="1157"/>
        <v>0.51963630688396356</v>
      </c>
      <c r="R2591" s="58">
        <f t="shared" si="1158"/>
        <v>0.51818871731722682</v>
      </c>
      <c r="S2591" s="60">
        <f t="shared" si="1159"/>
        <v>1.44758956673674E-3</v>
      </c>
      <c r="T2591" s="58">
        <f t="shared" si="1160"/>
        <v>2.0605539327603185E-4</v>
      </c>
      <c r="U2591" s="58">
        <f t="shared" si="1161"/>
        <v>4.0453452661024548E-3</v>
      </c>
      <c r="V2591" s="58">
        <f t="shared" si="1162"/>
        <v>4.0099091197056075E-4</v>
      </c>
      <c r="W2591" s="50">
        <f t="shared" si="1163"/>
        <v>166.87303600061625</v>
      </c>
      <c r="X2591" s="50">
        <f t="shared" si="1164"/>
        <v>99828.461870709783</v>
      </c>
      <c r="Y2591" s="50">
        <f t="shared" si="1165"/>
        <v>101325</v>
      </c>
      <c r="Z2591" s="50">
        <f t="shared" si="1166"/>
        <v>1.5749084034085568</v>
      </c>
      <c r="AA2591" s="50">
        <f t="shared" si="1167"/>
        <v>1.3386721428972732</v>
      </c>
      <c r="AB2591" s="50">
        <f t="shared" si="1168"/>
        <v>652.98197869862872</v>
      </c>
      <c r="AC2591" s="7">
        <f t="shared" si="1169"/>
        <v>0.25967706020022852</v>
      </c>
    </row>
    <row r="2592" spans="2:29">
      <c r="B2592" s="7">
        <f t="shared" si="1142"/>
        <v>1.0179723895140567</v>
      </c>
      <c r="C2592" s="7">
        <f t="shared" si="1143"/>
        <v>3.9764546465392847E-4</v>
      </c>
      <c r="D2592" s="58">
        <f t="shared" si="1144"/>
        <v>3395959.7019238737</v>
      </c>
      <c r="E2592" s="7">
        <f t="shared" si="1145"/>
        <v>492.54233353312873</v>
      </c>
      <c r="F2592" s="7">
        <f t="shared" si="1146"/>
        <v>3294634.7019238737</v>
      </c>
      <c r="G2592" s="57">
        <f t="shared" si="1147"/>
        <v>1.220520570468801E-2</v>
      </c>
      <c r="H2592" s="61">
        <f t="shared" si="1148"/>
        <v>2.0954146317376243E-2</v>
      </c>
      <c r="I2592" s="7">
        <f t="shared" si="1149"/>
        <v>5.6091707365247476E-2</v>
      </c>
      <c r="J2592" s="58">
        <f t="shared" si="1150"/>
        <v>3.0134361599627908E-4</v>
      </c>
      <c r="K2592" s="7">
        <f t="shared" si="1151"/>
        <v>7.3849659991031651E-3</v>
      </c>
      <c r="L2592" s="7">
        <f t="shared" si="1152"/>
        <v>7.9876532310957232E-3</v>
      </c>
      <c r="M2592" s="58">
        <f t="shared" si="1153"/>
        <v>2.396295969328717E-2</v>
      </c>
      <c r="N2592" s="58">
        <f t="shared" si="1154"/>
        <v>5.070863377454639E-5</v>
      </c>
      <c r="O2592" s="59">
        <f t="shared" si="1155"/>
        <v>9.0071210742038027E-2</v>
      </c>
      <c r="P2592" s="58">
        <f t="shared" si="1156"/>
        <v>2.0659944179872436E-4</v>
      </c>
      <c r="Q2592" s="58">
        <f t="shared" si="1157"/>
        <v>0.51955689216404921</v>
      </c>
      <c r="R2592" s="58">
        <f t="shared" si="1158"/>
        <v>0.51811211172101079</v>
      </c>
      <c r="S2592" s="60">
        <f t="shared" si="1159"/>
        <v>1.4447804430384181E-3</v>
      </c>
      <c r="T2592" s="58">
        <f t="shared" si="1160"/>
        <v>2.0602493140812943E-4</v>
      </c>
      <c r="U2592" s="58">
        <f t="shared" si="1161"/>
        <v>4.0459197764930498E-3</v>
      </c>
      <c r="V2592" s="58">
        <f t="shared" si="1162"/>
        <v>4.0110722411231935E-4</v>
      </c>
      <c r="W2592" s="50">
        <f t="shared" si="1163"/>
        <v>166.85538359062846</v>
      </c>
      <c r="X2592" s="50">
        <f t="shared" si="1164"/>
        <v>99813.703890488759</v>
      </c>
      <c r="Y2592" s="50">
        <f t="shared" si="1165"/>
        <v>101325</v>
      </c>
      <c r="Z2592" s="50">
        <f t="shared" si="1166"/>
        <v>1.5748772652615899</v>
      </c>
      <c r="AA2592" s="50">
        <f t="shared" si="1167"/>
        <v>1.3386456754723515</v>
      </c>
      <c r="AB2592" s="50">
        <f t="shared" si="1168"/>
        <v>652.87253769671293</v>
      </c>
      <c r="AC2592" s="7">
        <f t="shared" si="1169"/>
        <v>0.25963356297122836</v>
      </c>
    </row>
    <row r="2593" spans="2:29">
      <c r="B2593" s="7">
        <f t="shared" si="1142"/>
        <v>1.0183700349787106</v>
      </c>
      <c r="C2593" s="7">
        <f t="shared" si="1143"/>
        <v>3.9764546465392847E-4</v>
      </c>
      <c r="D2593" s="58">
        <f t="shared" si="1144"/>
        <v>3395457.0957451686</v>
      </c>
      <c r="E2593" s="7">
        <f t="shared" si="1145"/>
        <v>492.46943666690049</v>
      </c>
      <c r="F2593" s="7">
        <f t="shared" si="1146"/>
        <v>3294132.0957451686</v>
      </c>
      <c r="G2593" s="57">
        <f t="shared" si="1147"/>
        <v>1.2204629438725013E-2</v>
      </c>
      <c r="H2593" s="61">
        <f t="shared" si="1148"/>
        <v>2.0958999662069881E-2</v>
      </c>
      <c r="I2593" s="7">
        <f t="shared" si="1149"/>
        <v>5.6082000675860201E-2</v>
      </c>
      <c r="J2593" s="58">
        <f t="shared" si="1150"/>
        <v>3.007045565342191E-4</v>
      </c>
      <c r="K2593" s="7">
        <f t="shared" si="1151"/>
        <v>7.3853982187337599E-3</v>
      </c>
      <c r="L2593" s="7">
        <f t="shared" si="1152"/>
        <v>7.9868073318021988E-3</v>
      </c>
      <c r="M2593" s="58">
        <f t="shared" si="1153"/>
        <v>2.3960421995406597E-2</v>
      </c>
      <c r="N2593" s="58">
        <f t="shared" si="1154"/>
        <v>5.0592339428358948E-5</v>
      </c>
      <c r="O2593" s="59">
        <f t="shared" si="1155"/>
        <v>8.986464290962258E-2</v>
      </c>
      <c r="P2593" s="58">
        <f t="shared" si="1156"/>
        <v>2.0656783241544685E-4</v>
      </c>
      <c r="Q2593" s="58">
        <f t="shared" si="1157"/>
        <v>0.51947740079274685</v>
      </c>
      <c r="R2593" s="58">
        <f t="shared" si="1158"/>
        <v>0.51803543049641765</v>
      </c>
      <c r="S2593" s="60">
        <f t="shared" si="1159"/>
        <v>1.441970296329198E-3</v>
      </c>
      <c r="T2593" s="58">
        <f t="shared" si="1160"/>
        <v>2.0599443946694586E-4</v>
      </c>
      <c r="U2593" s="58">
        <f t="shared" si="1161"/>
        <v>4.046493169441551E-3</v>
      </c>
      <c r="V2593" s="58">
        <f t="shared" si="1162"/>
        <v>4.0122351845850684E-4</v>
      </c>
      <c r="W2593" s="50">
        <f t="shared" si="1163"/>
        <v>166.83771346311835</v>
      </c>
      <c r="X2593" s="50">
        <f t="shared" si="1164"/>
        <v>99798.931340547599</v>
      </c>
      <c r="Y2593" s="50">
        <f t="shared" si="1165"/>
        <v>101325</v>
      </c>
      <c r="Z2593" s="50">
        <f t="shared" si="1166"/>
        <v>1.5748460871508074</v>
      </c>
      <c r="AA2593" s="50">
        <f t="shared" si="1167"/>
        <v>1.3386191740781863</v>
      </c>
      <c r="AB2593" s="50">
        <f t="shared" si="1168"/>
        <v>652.76298864987848</v>
      </c>
      <c r="AC2593" s="7">
        <f t="shared" si="1169"/>
        <v>0.25959002277138338</v>
      </c>
    </row>
    <row r="2594" spans="2:29">
      <c r="B2594" s="7">
        <f t="shared" ref="B2594:B2657" si="1170">B2593+$E$18/3000</f>
        <v>1.0187676804433645</v>
      </c>
      <c r="C2594" s="7">
        <f t="shared" si="1143"/>
        <v>3.9764546465392847E-4</v>
      </c>
      <c r="D2594" s="58">
        <f t="shared" si="1144"/>
        <v>3394953.9940293548</v>
      </c>
      <c r="E2594" s="7">
        <f t="shared" si="1145"/>
        <v>492.39646792908798</v>
      </c>
      <c r="F2594" s="7">
        <f t="shared" si="1146"/>
        <v>3293628.9940293548</v>
      </c>
      <c r="G2594" s="57">
        <f t="shared" si="1147"/>
        <v>1.2204052546422494E-2</v>
      </c>
      <c r="H2594" s="61">
        <f t="shared" si="1148"/>
        <v>2.0963852777613971E-2</v>
      </c>
      <c r="I2594" s="7">
        <f t="shared" si="1149"/>
        <v>5.607229444477202E-2</v>
      </c>
      <c r="J2594" s="58">
        <f t="shared" si="1150"/>
        <v>3.0006537925553986E-4</v>
      </c>
      <c r="K2594" s="7">
        <f t="shared" si="1151"/>
        <v>7.3858298259985491E-3</v>
      </c>
      <c r="L2594" s="7">
        <f t="shared" si="1152"/>
        <v>7.9859605845096285E-3</v>
      </c>
      <c r="M2594" s="58">
        <f t="shared" si="1153"/>
        <v>2.3957881753528885E-2</v>
      </c>
      <c r="N2594" s="58">
        <f t="shared" si="1154"/>
        <v>5.0476062894896447E-5</v>
      </c>
      <c r="O2594" s="59">
        <f t="shared" si="1155"/>
        <v>8.9658106717059816E-2</v>
      </c>
      <c r="P2594" s="58">
        <f t="shared" si="1156"/>
        <v>2.0653619256276456E-4</v>
      </c>
      <c r="Q2594" s="58">
        <f t="shared" si="1157"/>
        <v>0.51939783279689455</v>
      </c>
      <c r="R2594" s="58">
        <f t="shared" si="1158"/>
        <v>0.51795867366910797</v>
      </c>
      <c r="S2594" s="60">
        <f t="shared" si="1159"/>
        <v>1.4391591277865823E-3</v>
      </c>
      <c r="T2594" s="58">
        <f t="shared" si="1160"/>
        <v>2.0596391746268493E-4</v>
      </c>
      <c r="U2594" s="58">
        <f t="shared" si="1161"/>
        <v>4.0470654445416308E-3</v>
      </c>
      <c r="V2594" s="58">
        <f t="shared" si="1162"/>
        <v>4.013397949919693E-4</v>
      </c>
      <c r="W2594" s="50">
        <f t="shared" si="1163"/>
        <v>166.82002562161864</v>
      </c>
      <c r="X2594" s="50">
        <f t="shared" si="1164"/>
        <v>99784.144225829907</v>
      </c>
      <c r="Y2594" s="50">
        <f t="shared" si="1165"/>
        <v>101325</v>
      </c>
      <c r="Z2594" s="50">
        <f t="shared" si="1166"/>
        <v>1.5748148690552415</v>
      </c>
      <c r="AA2594" s="50">
        <f t="shared" si="1167"/>
        <v>1.3385926386969553</v>
      </c>
      <c r="AB2594" s="50">
        <f t="shared" si="1168"/>
        <v>652.6533315947861</v>
      </c>
      <c r="AC2594" s="7">
        <f t="shared" si="1169"/>
        <v>0.25954643961525559</v>
      </c>
    </row>
    <row r="2595" spans="2:29">
      <c r="B2595" s="7">
        <f t="shared" si="1170"/>
        <v>1.0191653259080184</v>
      </c>
      <c r="C2595" s="7">
        <f t="shared" si="1143"/>
        <v>3.9764546465392847E-4</v>
      </c>
      <c r="D2595" s="58">
        <f t="shared" si="1144"/>
        <v>3394450.3969445573</v>
      </c>
      <c r="E2595" s="7">
        <f t="shared" si="1145"/>
        <v>492.3234273440757</v>
      </c>
      <c r="F2595" s="7">
        <f t="shared" si="1146"/>
        <v>3293125.3969445573</v>
      </c>
      <c r="G2595" s="57">
        <f t="shared" si="1147"/>
        <v>1.2203475027786743E-2</v>
      </c>
      <c r="H2595" s="61">
        <f t="shared" si="1148"/>
        <v>2.0968705663759454E-2</v>
      </c>
      <c r="I2595" s="7">
        <f t="shared" si="1149"/>
        <v>5.6062588672481053E-2</v>
      </c>
      <c r="J2595" s="58">
        <f t="shared" si="1150"/>
        <v>2.9942608421401775E-4</v>
      </c>
      <c r="K2595" s="7">
        <f t="shared" si="1151"/>
        <v>7.3862608209592775E-3</v>
      </c>
      <c r="L2595" s="7">
        <f t="shared" si="1152"/>
        <v>7.9851129893873125E-3</v>
      </c>
      <c r="M2595" s="58">
        <f t="shared" si="1153"/>
        <v>2.3955338968161939E-2</v>
      </c>
      <c r="N2595" s="58">
        <f t="shared" si="1154"/>
        <v>5.0359804191306453E-5</v>
      </c>
      <c r="O2595" s="59">
        <f t="shared" si="1155"/>
        <v>8.9451602194808091E-2</v>
      </c>
      <c r="P2595" s="58">
        <f t="shared" si="1156"/>
        <v>2.0650452225172422E-4</v>
      </c>
      <c r="Q2595" s="58">
        <f t="shared" si="1157"/>
        <v>0.51931818820427256</v>
      </c>
      <c r="R2595" s="58">
        <f t="shared" si="1158"/>
        <v>0.51788184126473247</v>
      </c>
      <c r="S2595" s="60">
        <f t="shared" si="1159"/>
        <v>1.4363469395400896E-3</v>
      </c>
      <c r="T2595" s="58">
        <f t="shared" si="1160"/>
        <v>2.0593336540554658E-4</v>
      </c>
      <c r="U2595" s="58">
        <f t="shared" si="1161"/>
        <v>4.0476366013878088E-3</v>
      </c>
      <c r="V2595" s="58">
        <f t="shared" si="1162"/>
        <v>4.014560536955593E-4</v>
      </c>
      <c r="W2595" s="50">
        <f t="shared" si="1163"/>
        <v>166.80232006966591</v>
      </c>
      <c r="X2595" s="50">
        <f t="shared" si="1164"/>
        <v>99769.342551277165</v>
      </c>
      <c r="Y2595" s="50">
        <f t="shared" si="1165"/>
        <v>101325</v>
      </c>
      <c r="Z2595" s="50">
        <f t="shared" si="1166"/>
        <v>1.5747836109538778</v>
      </c>
      <c r="AA2595" s="50">
        <f t="shared" si="1167"/>
        <v>1.3385660693107961</v>
      </c>
      <c r="AB2595" s="50">
        <f t="shared" si="1168"/>
        <v>652.54356656808022</v>
      </c>
      <c r="AC2595" s="7">
        <f t="shared" si="1169"/>
        <v>0.25950281351741955</v>
      </c>
    </row>
    <row r="2596" spans="2:29">
      <c r="B2596" s="7">
        <f t="shared" si="1170"/>
        <v>1.0195629713726724</v>
      </c>
      <c r="C2596" s="7">
        <f t="shared" si="1143"/>
        <v>3.9764546465392847E-4</v>
      </c>
      <c r="D2596" s="58">
        <f t="shared" si="1144"/>
        <v>3393946.3046591431</v>
      </c>
      <c r="E2596" s="7">
        <f t="shared" si="1145"/>
        <v>492.25031493628325</v>
      </c>
      <c r="F2596" s="7">
        <f t="shared" si="1146"/>
        <v>3292621.3046591431</v>
      </c>
      <c r="G2596" s="57">
        <f t="shared" si="1147"/>
        <v>1.2202896882824147E-2</v>
      </c>
      <c r="H2596" s="61">
        <f t="shared" si="1148"/>
        <v>2.0973558320257272E-2</v>
      </c>
      <c r="I2596" s="7">
        <f t="shared" si="1149"/>
        <v>5.6052883359485418E-2</v>
      </c>
      <c r="J2596" s="58">
        <f t="shared" si="1150"/>
        <v>2.9878667146345775E-4</v>
      </c>
      <c r="K2596" s="7">
        <f t="shared" si="1151"/>
        <v>7.3866912036778098E-3</v>
      </c>
      <c r="L2596" s="7">
        <f t="shared" si="1152"/>
        <v>7.9842645466047246E-3</v>
      </c>
      <c r="M2596" s="58">
        <f t="shared" si="1153"/>
        <v>2.3952793639814174E-2</v>
      </c>
      <c r="N2596" s="58">
        <f t="shared" si="1154"/>
        <v>5.0243563334730263E-5</v>
      </c>
      <c r="O2596" s="59">
        <f t="shared" si="1155"/>
        <v>8.9245129373314636E-2</v>
      </c>
      <c r="P2596" s="58">
        <f t="shared" si="1156"/>
        <v>2.064728214934558E-4</v>
      </c>
      <c r="Q2596" s="58">
        <f t="shared" si="1157"/>
        <v>0.51923846704287058</v>
      </c>
      <c r="R2596" s="58">
        <f t="shared" si="1158"/>
        <v>0.51780493330897848</v>
      </c>
      <c r="S2596" s="60">
        <f t="shared" si="1159"/>
        <v>1.4335337338921006E-3</v>
      </c>
      <c r="T2596" s="58">
        <f t="shared" si="1160"/>
        <v>2.0590278330574519E-4</v>
      </c>
      <c r="U2596" s="58">
        <f t="shared" si="1161"/>
        <v>4.0482066395755197E-3</v>
      </c>
      <c r="V2596" s="58">
        <f t="shared" si="1162"/>
        <v>4.015722945521355E-4</v>
      </c>
      <c r="W2596" s="50">
        <f t="shared" si="1163"/>
        <v>166.78459681080031</v>
      </c>
      <c r="X2596" s="50">
        <f t="shared" si="1164"/>
        <v>99754.526321838013</v>
      </c>
      <c r="Y2596" s="50">
        <f t="shared" si="1165"/>
        <v>101325</v>
      </c>
      <c r="Z2596" s="50">
        <f t="shared" si="1166"/>
        <v>1.5747523128256762</v>
      </c>
      <c r="AA2596" s="50">
        <f t="shared" si="1167"/>
        <v>1.3385394659018248</v>
      </c>
      <c r="AB2596" s="50">
        <f t="shared" si="1168"/>
        <v>652.43369360645863</v>
      </c>
      <c r="AC2596" s="7">
        <f t="shared" si="1169"/>
        <v>0.25945914449245755</v>
      </c>
    </row>
    <row r="2597" spans="2:29">
      <c r="B2597" s="7">
        <f t="shared" si="1170"/>
        <v>1.0199606168373263</v>
      </c>
      <c r="C2597" s="7">
        <f t="shared" si="1143"/>
        <v>3.9764546465392847E-4</v>
      </c>
      <c r="D2597" s="58">
        <f t="shared" si="1144"/>
        <v>3393441.717341783</v>
      </c>
      <c r="E2597" s="7">
        <f t="shared" si="1145"/>
        <v>492.17713073017416</v>
      </c>
      <c r="F2597" s="7">
        <f t="shared" si="1146"/>
        <v>3292116.717341783</v>
      </c>
      <c r="G2597" s="57">
        <f t="shared" si="1147"/>
        <v>1.2202318111541269E-2</v>
      </c>
      <c r="H2597" s="61">
        <f t="shared" si="1148"/>
        <v>2.0978410746858366E-2</v>
      </c>
      <c r="I2597" s="7">
        <f t="shared" si="1149"/>
        <v>5.604317850628323E-2</v>
      </c>
      <c r="J2597" s="58">
        <f t="shared" si="1150"/>
        <v>2.9814714105769446E-4</v>
      </c>
      <c r="K2597" s="7">
        <f t="shared" si="1151"/>
        <v>7.3871209742161249E-3</v>
      </c>
      <c r="L2597" s="7">
        <f t="shared" si="1152"/>
        <v>7.983415256331514E-3</v>
      </c>
      <c r="M2597" s="58">
        <f t="shared" si="1153"/>
        <v>2.3950245768994544E-2</v>
      </c>
      <c r="N2597" s="58">
        <f t="shared" si="1154"/>
        <v>5.0127340342303131E-5</v>
      </c>
      <c r="O2597" s="59">
        <f t="shared" si="1155"/>
        <v>8.9038688283015935E-2</v>
      </c>
      <c r="P2597" s="58">
        <f t="shared" si="1156"/>
        <v>2.0644109029870072E-4</v>
      </c>
      <c r="Q2597" s="58">
        <f t="shared" si="1157"/>
        <v>0.51915866933970123</v>
      </c>
      <c r="R2597" s="58">
        <f t="shared" si="1158"/>
        <v>0.51772794982757941</v>
      </c>
      <c r="S2597" s="60">
        <f t="shared" si="1159"/>
        <v>1.4307195121218141E-3</v>
      </c>
      <c r="T2597" s="58">
        <f t="shared" si="1160"/>
        <v>2.0587217117351358E-4</v>
      </c>
      <c r="U2597" s="58">
        <f t="shared" si="1161"/>
        <v>4.0487755587007065E-3</v>
      </c>
      <c r="V2597" s="58">
        <f t="shared" si="1162"/>
        <v>4.0168851754456263E-4</v>
      </c>
      <c r="W2597" s="50">
        <f t="shared" si="1163"/>
        <v>166.76685584856565</v>
      </c>
      <c r="X2597" s="50">
        <f t="shared" si="1164"/>
        <v>99739.695542470014</v>
      </c>
      <c r="Y2597" s="50">
        <f t="shared" si="1165"/>
        <v>101325</v>
      </c>
      <c r="Z2597" s="50">
        <f t="shared" si="1166"/>
        <v>1.5747209746495743</v>
      </c>
      <c r="AA2597" s="50">
        <f t="shared" si="1167"/>
        <v>1.3385128284521381</v>
      </c>
      <c r="AB2597" s="50">
        <f t="shared" si="1168"/>
        <v>652.32371274668503</v>
      </c>
      <c r="AC2597" s="7">
        <f t="shared" si="1169"/>
        <v>0.25941543255497523</v>
      </c>
    </row>
    <row r="2598" spans="2:29">
      <c r="B2598" s="7">
        <f t="shared" si="1170"/>
        <v>1.0203582623019802</v>
      </c>
      <c r="C2598" s="7">
        <f t="shared" si="1143"/>
        <v>3.9764546465392847E-4</v>
      </c>
      <c r="D2598" s="58">
        <f t="shared" si="1144"/>
        <v>3392936.6351611088</v>
      </c>
      <c r="E2598" s="7">
        <f t="shared" si="1145"/>
        <v>492.10387475020644</v>
      </c>
      <c r="F2598" s="7">
        <f t="shared" si="1146"/>
        <v>3291611.6351611088</v>
      </c>
      <c r="G2598" s="57">
        <f t="shared" si="1147"/>
        <v>1.2201738713944433E-2</v>
      </c>
      <c r="H2598" s="61">
        <f t="shared" si="1148"/>
        <v>2.0983262943313687E-2</v>
      </c>
      <c r="I2598" s="7">
        <f t="shared" si="1149"/>
        <v>5.6033474113372589E-2</v>
      </c>
      <c r="J2598" s="58">
        <f t="shared" si="1150"/>
        <v>2.975074930505911E-4</v>
      </c>
      <c r="K2598" s="7">
        <f t="shared" si="1151"/>
        <v>7.3875501326363226E-3</v>
      </c>
      <c r="L2598" s="7">
        <f t="shared" si="1152"/>
        <v>7.9825651187375047E-3</v>
      </c>
      <c r="M2598" s="58">
        <f t="shared" si="1153"/>
        <v>2.3947695356212516E-2</v>
      </c>
      <c r="N2598" s="58">
        <f t="shared" si="1154"/>
        <v>5.0011135231154019E-5</v>
      </c>
      <c r="O2598" s="59">
        <f t="shared" si="1155"/>
        <v>8.8832278954337332E-2</v>
      </c>
      <c r="P2598" s="58">
        <f t="shared" si="1156"/>
        <v>2.0640932867860284E-4</v>
      </c>
      <c r="Q2598" s="58">
        <f t="shared" si="1157"/>
        <v>0.5190787951227892</v>
      </c>
      <c r="R2598" s="58">
        <f t="shared" si="1158"/>
        <v>0.51765089084626303</v>
      </c>
      <c r="S2598" s="60">
        <f t="shared" si="1159"/>
        <v>1.4279042765261707E-3</v>
      </c>
      <c r="T2598" s="58">
        <f t="shared" si="1160"/>
        <v>2.0584152901908227E-4</v>
      </c>
      <c r="U2598" s="58">
        <f t="shared" si="1161"/>
        <v>4.0493433583602273E-3</v>
      </c>
      <c r="V2598" s="58">
        <f t="shared" si="1162"/>
        <v>4.0180472265571176E-4</v>
      </c>
      <c r="W2598" s="50">
        <f t="shared" si="1163"/>
        <v>166.74909718650946</v>
      </c>
      <c r="X2598" s="50">
        <f t="shared" si="1164"/>
        <v>99724.850218129548</v>
      </c>
      <c r="Y2598" s="50">
        <f t="shared" si="1165"/>
        <v>101325</v>
      </c>
      <c r="Z2598" s="50">
        <f t="shared" si="1166"/>
        <v>1.5746895964044656</v>
      </c>
      <c r="AA2598" s="50">
        <f t="shared" si="1167"/>
        <v>1.3384861569437958</v>
      </c>
      <c r="AB2598" s="50">
        <f t="shared" si="1168"/>
        <v>652.21362402551495</v>
      </c>
      <c r="AC2598" s="7">
        <f t="shared" si="1169"/>
        <v>0.25937167771958991</v>
      </c>
    </row>
    <row r="2599" spans="2:29">
      <c r="B2599" s="7">
        <f t="shared" si="1170"/>
        <v>1.0207559077666342</v>
      </c>
      <c r="C2599" s="7">
        <f t="shared" si="1143"/>
        <v>3.9764546465392847E-4</v>
      </c>
      <c r="D2599" s="58">
        <f t="shared" si="1144"/>
        <v>3392431.0582860517</v>
      </c>
      <c r="E2599" s="7">
        <f t="shared" si="1145"/>
        <v>492.0305470208815</v>
      </c>
      <c r="F2599" s="7">
        <f t="shared" si="1146"/>
        <v>3291106.0582860517</v>
      </c>
      <c r="G2599" s="57">
        <f t="shared" si="1147"/>
        <v>1.2201158690040122E-2</v>
      </c>
      <c r="H2599" s="61">
        <f t="shared" si="1148"/>
        <v>2.0988114909374179E-2</v>
      </c>
      <c r="I2599" s="7">
        <f t="shared" si="1149"/>
        <v>5.6023770181251605E-2</v>
      </c>
      <c r="J2599" s="58">
        <f t="shared" si="1150"/>
        <v>2.9686772749604038E-4</v>
      </c>
      <c r="K2599" s="7">
        <f t="shared" si="1151"/>
        <v>7.3879786790006169E-3</v>
      </c>
      <c r="L2599" s="7">
        <f t="shared" si="1152"/>
        <v>7.981714133992698E-3</v>
      </c>
      <c r="M2599" s="58">
        <f t="shared" si="1153"/>
        <v>2.3945142401978092E-2</v>
      </c>
      <c r="N2599" s="58">
        <f t="shared" si="1154"/>
        <v>4.9894948018405782E-5</v>
      </c>
      <c r="O2599" s="59">
        <f t="shared" si="1155"/>
        <v>8.8625901417693276E-2</v>
      </c>
      <c r="P2599" s="58">
        <f t="shared" si="1156"/>
        <v>2.0637753664405623E-4</v>
      </c>
      <c r="Q2599" s="58">
        <f t="shared" si="1157"/>
        <v>0.5189988444195307</v>
      </c>
      <c r="R2599" s="58">
        <f t="shared" si="1158"/>
        <v>0.51757375639080272</v>
      </c>
      <c r="S2599" s="60">
        <f t="shared" si="1159"/>
        <v>1.4250880287279832E-3</v>
      </c>
      <c r="T2599" s="58">
        <f t="shared" si="1160"/>
        <v>2.0581085685269994E-4</v>
      </c>
      <c r="U2599" s="58">
        <f t="shared" si="1161"/>
        <v>4.0499100381515838E-3</v>
      </c>
      <c r="V2599" s="58">
        <f t="shared" si="1162"/>
        <v>4.0192090986845998E-4</v>
      </c>
      <c r="W2599" s="50">
        <f t="shared" si="1163"/>
        <v>166.73132082818285</v>
      </c>
      <c r="X2599" s="50">
        <f t="shared" si="1164"/>
        <v>99709.990353781861</v>
      </c>
      <c r="Y2599" s="50">
        <f t="shared" si="1165"/>
        <v>101325</v>
      </c>
      <c r="Z2599" s="50">
        <f t="shared" si="1166"/>
        <v>1.574658178069221</v>
      </c>
      <c r="AA2599" s="50">
        <f t="shared" si="1167"/>
        <v>1.3384594513588379</v>
      </c>
      <c r="AB2599" s="50">
        <f t="shared" si="1168"/>
        <v>652.10342747976881</v>
      </c>
      <c r="AC2599" s="7">
        <f t="shared" si="1169"/>
        <v>0.25932788000093027</v>
      </c>
    </row>
    <row r="2600" spans="2:29">
      <c r="B2600" s="7">
        <f t="shared" si="1170"/>
        <v>1.0211535532312881</v>
      </c>
      <c r="C2600" s="7">
        <f t="shared" si="1143"/>
        <v>3.9764546465392847E-4</v>
      </c>
      <c r="D2600" s="58">
        <f t="shared" si="1144"/>
        <v>3391924.9868856184</v>
      </c>
      <c r="E2600" s="7">
        <f t="shared" si="1145"/>
        <v>491.95714756671174</v>
      </c>
      <c r="F2600" s="7">
        <f t="shared" si="1146"/>
        <v>3290599.9868856184</v>
      </c>
      <c r="G2600" s="57">
        <f t="shared" si="1147"/>
        <v>1.2200578039834736E-2</v>
      </c>
      <c r="H2600" s="61">
        <f t="shared" si="1148"/>
        <v>2.0992966644790795E-2</v>
      </c>
      <c r="I2600" s="7">
        <f t="shared" si="1149"/>
        <v>5.6014066710418371E-2</v>
      </c>
      <c r="J2600" s="58">
        <f t="shared" si="1150"/>
        <v>2.9622784444796385E-4</v>
      </c>
      <c r="K2600" s="7">
        <f t="shared" si="1151"/>
        <v>7.3884066133713443E-3</v>
      </c>
      <c r="L2600" s="7">
        <f t="shared" si="1152"/>
        <v>7.980862302267272E-3</v>
      </c>
      <c r="M2600" s="58">
        <f t="shared" si="1153"/>
        <v>2.3942586906801816E-2</v>
      </c>
      <c r="N2600" s="58">
        <f t="shared" si="1154"/>
        <v>4.9778778721175051E-5</v>
      </c>
      <c r="O2600" s="59">
        <f t="shared" si="1155"/>
        <v>8.8419555703487182E-2</v>
      </c>
      <c r="P2600" s="58">
        <f t="shared" si="1156"/>
        <v>2.0634571420609371E-4</v>
      </c>
      <c r="Q2600" s="58">
        <f t="shared" si="1157"/>
        <v>0.51891881725767131</v>
      </c>
      <c r="R2600" s="58">
        <f t="shared" si="1158"/>
        <v>0.51749654648698329</v>
      </c>
      <c r="S2600" s="60">
        <f t="shared" si="1159"/>
        <v>1.4222707706880167E-3</v>
      </c>
      <c r="T2600" s="58">
        <f t="shared" si="1160"/>
        <v>2.0578015468461977E-4</v>
      </c>
      <c r="U2600" s="58">
        <f t="shared" si="1161"/>
        <v>4.0504755976730573E-3</v>
      </c>
      <c r="V2600" s="58">
        <f t="shared" si="1162"/>
        <v>4.0203707916569071E-4</v>
      </c>
      <c r="W2600" s="50">
        <f t="shared" si="1163"/>
        <v>166.71352677714077</v>
      </c>
      <c r="X2600" s="50">
        <f t="shared" si="1164"/>
        <v>99695.11595439435</v>
      </c>
      <c r="Y2600" s="50">
        <f t="shared" si="1165"/>
        <v>101325</v>
      </c>
      <c r="Z2600" s="50">
        <f t="shared" si="1166"/>
        <v>1.5746267196226746</v>
      </c>
      <c r="AA2600" s="50">
        <f t="shared" si="1167"/>
        <v>1.3384327116792734</v>
      </c>
      <c r="AB2600" s="50">
        <f t="shared" si="1168"/>
        <v>651.99312314628366</v>
      </c>
      <c r="AC2600" s="7">
        <f t="shared" si="1169"/>
        <v>0.25928403941364098</v>
      </c>
    </row>
    <row r="2601" spans="2:29">
      <c r="B2601" s="7">
        <f t="shared" si="1170"/>
        <v>1.021551198695942</v>
      </c>
      <c r="C2601" s="7">
        <f t="shared" si="1143"/>
        <v>3.9764546465392847E-4</v>
      </c>
      <c r="D2601" s="58">
        <f t="shared" si="1144"/>
        <v>3391418.4211290004</v>
      </c>
      <c r="E2601" s="7">
        <f t="shared" si="1145"/>
        <v>491.88367641223624</v>
      </c>
      <c r="F2601" s="7">
        <f t="shared" si="1146"/>
        <v>3290093.4211290004</v>
      </c>
      <c r="G2601" s="57">
        <f t="shared" si="1147"/>
        <v>1.219999676333469E-2</v>
      </c>
      <c r="H2601" s="61">
        <f t="shared" si="1148"/>
        <v>2.0997818149314493E-2</v>
      </c>
      <c r="I2601" s="7">
        <f t="shared" si="1149"/>
        <v>5.6004363701370977E-2</v>
      </c>
      <c r="J2601" s="58">
        <f t="shared" si="1150"/>
        <v>2.9558784396031145E-4</v>
      </c>
      <c r="K2601" s="7">
        <f t="shared" si="1151"/>
        <v>7.3888339358109522E-3</v>
      </c>
      <c r="L2601" s="7">
        <f t="shared" si="1152"/>
        <v>7.9800096237315748E-3</v>
      </c>
      <c r="M2601" s="58">
        <f t="shared" si="1153"/>
        <v>2.3940028871194723E-2</v>
      </c>
      <c r="N2601" s="58">
        <f t="shared" si="1154"/>
        <v>4.9662627356572128E-5</v>
      </c>
      <c r="O2601" s="59">
        <f t="shared" si="1155"/>
        <v>8.821324184211124E-2</v>
      </c>
      <c r="P2601" s="58">
        <f t="shared" si="1156"/>
        <v>2.0631386137594243E-4</v>
      </c>
      <c r="Q2601" s="58">
        <f t="shared" si="1157"/>
        <v>0.51883871366544498</v>
      </c>
      <c r="R2601" s="58">
        <f t="shared" si="1158"/>
        <v>0.51741926116061787</v>
      </c>
      <c r="S2601" s="60">
        <f t="shared" si="1159"/>
        <v>1.4194525048271123E-3</v>
      </c>
      <c r="T2601" s="58">
        <f t="shared" si="1160"/>
        <v>2.0574942252510626E-4</v>
      </c>
      <c r="U2601" s="58">
        <f t="shared" si="1161"/>
        <v>4.0510400365238938E-3</v>
      </c>
      <c r="V2601" s="58">
        <f t="shared" si="1162"/>
        <v>4.0215323053029362E-4</v>
      </c>
      <c r="W2601" s="50">
        <f t="shared" si="1163"/>
        <v>166.69571503694161</v>
      </c>
      <c r="X2601" s="50">
        <f t="shared" si="1164"/>
        <v>99680.227024939886</v>
      </c>
      <c r="Y2601" s="50">
        <f t="shared" si="1165"/>
        <v>101325</v>
      </c>
      <c r="Z2601" s="50">
        <f t="shared" si="1166"/>
        <v>1.5745952210436305</v>
      </c>
      <c r="AA2601" s="50">
        <f t="shared" si="1167"/>
        <v>1.3384059378870858</v>
      </c>
      <c r="AB2601" s="50">
        <f t="shared" si="1168"/>
        <v>651.8827110619369</v>
      </c>
      <c r="AC2601" s="7">
        <f t="shared" si="1169"/>
        <v>0.25924015597237826</v>
      </c>
    </row>
    <row r="2602" spans="2:29">
      <c r="B2602" s="7">
        <f t="shared" si="1170"/>
        <v>1.0219488441605959</v>
      </c>
      <c r="C2602" s="7">
        <f t="shared" si="1143"/>
        <v>3.9764546465392847E-4</v>
      </c>
      <c r="D2602" s="58">
        <f t="shared" si="1144"/>
        <v>3390911.3611857309</v>
      </c>
      <c r="E2602" s="7">
        <f t="shared" si="1145"/>
        <v>491.8101335820437</v>
      </c>
      <c r="F2602" s="7">
        <f t="shared" si="1146"/>
        <v>3289586.3611857309</v>
      </c>
      <c r="G2602" s="57">
        <f t="shared" si="1147"/>
        <v>1.2199414860546621E-2</v>
      </c>
      <c r="H2602" s="61">
        <f t="shared" si="1148"/>
        <v>2.1002669422696227E-2</v>
      </c>
      <c r="I2602" s="7">
        <f t="shared" si="1149"/>
        <v>5.5994661154607508E-2</v>
      </c>
      <c r="J2602" s="58">
        <f t="shared" si="1150"/>
        <v>2.9494772608706292E-4</v>
      </c>
      <c r="K2602" s="7">
        <f t="shared" si="1151"/>
        <v>7.3892606463820138E-3</v>
      </c>
      <c r="L2602" s="7">
        <f t="shared" si="1152"/>
        <v>7.9791560985561401E-3</v>
      </c>
      <c r="M2602" s="58">
        <f t="shared" si="1153"/>
        <v>2.393746829566842E-2</v>
      </c>
      <c r="N2602" s="58">
        <f t="shared" si="1154"/>
        <v>4.954649394170123E-5</v>
      </c>
      <c r="O2602" s="59">
        <f t="shared" si="1155"/>
        <v>8.8006959863946813E-2</v>
      </c>
      <c r="P2602" s="58">
        <f t="shared" si="1156"/>
        <v>2.0628197816442706E-4</v>
      </c>
      <c r="Q2602" s="58">
        <f t="shared" si="1157"/>
        <v>0.51875853367007374</v>
      </c>
      <c r="R2602" s="58">
        <f t="shared" si="1158"/>
        <v>0.51734190043757167</v>
      </c>
      <c r="S2602" s="60">
        <f t="shared" si="1159"/>
        <v>1.4166332325020736E-3</v>
      </c>
      <c r="T2602" s="58">
        <f t="shared" si="1160"/>
        <v>2.0571866038444458E-4</v>
      </c>
      <c r="U2602" s="58">
        <f t="shared" si="1161"/>
        <v>4.0516033543038761E-3</v>
      </c>
      <c r="V2602" s="58">
        <f t="shared" si="1162"/>
        <v>4.0226936394516455E-4</v>
      </c>
      <c r="W2602" s="50">
        <f t="shared" si="1163"/>
        <v>166.67788561114767</v>
      </c>
      <c r="X2602" s="50">
        <f t="shared" si="1164"/>
        <v>99665.323570401379</v>
      </c>
      <c r="Y2602" s="50">
        <f t="shared" si="1165"/>
        <v>101325</v>
      </c>
      <c r="Z2602" s="50">
        <f t="shared" si="1166"/>
        <v>1.5745636823108726</v>
      </c>
      <c r="AA2602" s="50">
        <f t="shared" si="1167"/>
        <v>1.3383791299642418</v>
      </c>
      <c r="AB2602" s="50">
        <f t="shared" si="1168"/>
        <v>651.77219126368027</v>
      </c>
      <c r="AC2602" s="7">
        <f t="shared" si="1169"/>
        <v>0.25919622969182088</v>
      </c>
    </row>
    <row r="2603" spans="2:29">
      <c r="B2603" s="7">
        <f t="shared" si="1170"/>
        <v>1.0223464896252499</v>
      </c>
      <c r="C2603" s="7">
        <f t="shared" si="1143"/>
        <v>3.9764546465392847E-4</v>
      </c>
      <c r="D2603" s="58">
        <f t="shared" si="1144"/>
        <v>3390403.8072253256</v>
      </c>
      <c r="E2603" s="7">
        <f t="shared" si="1145"/>
        <v>491.73651910072044</v>
      </c>
      <c r="F2603" s="7">
        <f t="shared" si="1146"/>
        <v>3289078.8072253256</v>
      </c>
      <c r="G2603" s="57">
        <f t="shared" si="1147"/>
        <v>1.219883233147695E-2</v>
      </c>
      <c r="H2603" s="61">
        <f t="shared" si="1148"/>
        <v>2.1007520464686954E-2</v>
      </c>
      <c r="I2603" s="7">
        <f t="shared" si="1149"/>
        <v>5.5984959070626054E-2</v>
      </c>
      <c r="J2603" s="58">
        <f t="shared" si="1150"/>
        <v>2.9430749088222717E-4</v>
      </c>
      <c r="K2603" s="7">
        <f t="shared" si="1151"/>
        <v>7.389686745147216E-3</v>
      </c>
      <c r="L2603" s="7">
        <f t="shared" si="1152"/>
        <v>7.9783017269116699E-3</v>
      </c>
      <c r="M2603" s="58">
        <f t="shared" si="1153"/>
        <v>2.393490518073501E-2</v>
      </c>
      <c r="N2603" s="58">
        <f t="shared" si="1154"/>
        <v>4.9430378493660417E-5</v>
      </c>
      <c r="O2603" s="59">
        <f t="shared" si="1155"/>
        <v>8.7800709799364315E-2</v>
      </c>
      <c r="P2603" s="58">
        <f t="shared" si="1156"/>
        <v>2.0625006458249717E-4</v>
      </c>
      <c r="Q2603" s="58">
        <f t="shared" si="1157"/>
        <v>0.51867827729909344</v>
      </c>
      <c r="R2603" s="58">
        <f t="shared" si="1158"/>
        <v>0.51726446434370732</v>
      </c>
      <c r="S2603" s="60">
        <f t="shared" si="1159"/>
        <v>1.4138129553861178E-3</v>
      </c>
      <c r="T2603" s="58">
        <f t="shared" si="1160"/>
        <v>2.0568786827291892E-4</v>
      </c>
      <c r="U2603" s="58">
        <f t="shared" si="1161"/>
        <v>4.0521655506134541E-3</v>
      </c>
      <c r="V2603" s="58">
        <f t="shared" si="1162"/>
        <v>4.0238547939320537E-4</v>
      </c>
      <c r="W2603" s="50">
        <f t="shared" si="1163"/>
        <v>166.66003850332481</v>
      </c>
      <c r="X2603" s="50">
        <f t="shared" si="1164"/>
        <v>99650.405595761214</v>
      </c>
      <c r="Y2603" s="50">
        <f t="shared" si="1165"/>
        <v>101325</v>
      </c>
      <c r="Z2603" s="50">
        <f t="shared" si="1166"/>
        <v>1.5745321034031423</v>
      </c>
      <c r="AA2603" s="50">
        <f t="shared" si="1167"/>
        <v>1.338352287892671</v>
      </c>
      <c r="AB2603" s="50">
        <f t="shared" si="1168"/>
        <v>651.66156378846188</v>
      </c>
      <c r="AC2603" s="7">
        <f t="shared" si="1169"/>
        <v>0.25915226058666196</v>
      </c>
    </row>
    <row r="2604" spans="2:29">
      <c r="B2604" s="7">
        <f t="shared" si="1170"/>
        <v>1.0227441350899038</v>
      </c>
      <c r="C2604" s="7">
        <f t="shared" si="1143"/>
        <v>3.9764546465392847E-4</v>
      </c>
      <c r="D2604" s="58">
        <f t="shared" si="1144"/>
        <v>3389895.7594173928</v>
      </c>
      <c r="E2604" s="7">
        <f t="shared" si="1145"/>
        <v>491.6628329928659</v>
      </c>
      <c r="F2604" s="7">
        <f t="shared" si="1146"/>
        <v>3288570.7594173928</v>
      </c>
      <c r="G2604" s="57">
        <f t="shared" si="1147"/>
        <v>1.2198249176132032E-2</v>
      </c>
      <c r="H2604" s="61">
        <f t="shared" si="1148"/>
        <v>2.101237127503764E-2</v>
      </c>
      <c r="I2604" s="7">
        <f t="shared" si="1149"/>
        <v>5.5975257449924681E-2</v>
      </c>
      <c r="J2604" s="58">
        <f t="shared" si="1150"/>
        <v>2.9366713839984124E-4</v>
      </c>
      <c r="K2604" s="7">
        <f t="shared" si="1151"/>
        <v>7.39011223216936E-3</v>
      </c>
      <c r="L2604" s="7">
        <f t="shared" si="1152"/>
        <v>7.9774465089690431E-3</v>
      </c>
      <c r="M2604" s="58">
        <f t="shared" si="1153"/>
        <v>2.3932339526907129E-2</v>
      </c>
      <c r="N2604" s="58">
        <f t="shared" si="1154"/>
        <v>4.9314281029541329E-5</v>
      </c>
      <c r="O2604" s="59">
        <f t="shared" si="1155"/>
        <v>8.7594491678722783E-2</v>
      </c>
      <c r="P2604" s="58">
        <f t="shared" si="1156"/>
        <v>2.0621812064153255E-4</v>
      </c>
      <c r="Q2604" s="58">
        <f t="shared" si="1157"/>
        <v>0.51859794458112207</v>
      </c>
      <c r="R2604" s="58">
        <f t="shared" si="1158"/>
        <v>0.51718695290490135</v>
      </c>
      <c r="S2604" s="60">
        <f t="shared" si="1159"/>
        <v>1.4109916762207186E-3</v>
      </c>
      <c r="T2604" s="58">
        <f t="shared" si="1160"/>
        <v>2.0565704620081893E-4</v>
      </c>
      <c r="U2604" s="58">
        <f t="shared" si="1161"/>
        <v>4.0527266250541677E-3</v>
      </c>
      <c r="V2604" s="58">
        <f t="shared" si="1162"/>
        <v>4.0250157685732443E-4</v>
      </c>
      <c r="W2604" s="50">
        <f t="shared" si="1163"/>
        <v>166.64217371704254</v>
      </c>
      <c r="X2604" s="50">
        <f t="shared" si="1164"/>
        <v>99635.473106004487</v>
      </c>
      <c r="Y2604" s="50">
        <f t="shared" si="1165"/>
        <v>101325</v>
      </c>
      <c r="Z2604" s="50">
        <f t="shared" si="1166"/>
        <v>1.5745004842991452</v>
      </c>
      <c r="AA2604" s="50">
        <f t="shared" si="1167"/>
        <v>1.3383254116542733</v>
      </c>
      <c r="AB2604" s="50">
        <f t="shared" si="1168"/>
        <v>651.55082867324961</v>
      </c>
      <c r="AC2604" s="7">
        <f t="shared" si="1169"/>
        <v>0.25910824867159754</v>
      </c>
    </row>
    <row r="2605" spans="2:29">
      <c r="B2605" s="7">
        <f t="shared" si="1170"/>
        <v>1.0231417805545577</v>
      </c>
      <c r="C2605" s="7">
        <f t="shared" si="1143"/>
        <v>3.9764546465392847E-4</v>
      </c>
      <c r="D2605" s="58">
        <f t="shared" si="1144"/>
        <v>3389387.2179319854</v>
      </c>
      <c r="E2605" s="7">
        <f t="shared" si="1145"/>
        <v>491.58907528314421</v>
      </c>
      <c r="F2605" s="7">
        <f t="shared" si="1146"/>
        <v>3288062.2179319854</v>
      </c>
      <c r="G2605" s="57">
        <f t="shared" si="1147"/>
        <v>1.2197665394518543E-2</v>
      </c>
      <c r="H2605" s="61">
        <f t="shared" si="1148"/>
        <v>2.1017221853499246E-2</v>
      </c>
      <c r="I2605" s="7">
        <f t="shared" si="1149"/>
        <v>5.596555629300147E-2</v>
      </c>
      <c r="J2605" s="58">
        <f t="shared" si="1150"/>
        <v>2.9302666869397226E-4</v>
      </c>
      <c r="K2605" s="7">
        <f t="shared" si="1151"/>
        <v>7.3905371075113687E-3</v>
      </c>
      <c r="L2605" s="7">
        <f t="shared" si="1152"/>
        <v>7.976590444899314E-3</v>
      </c>
      <c r="M2605" s="58">
        <f t="shared" si="1153"/>
        <v>2.3929771334697942E-2</v>
      </c>
      <c r="N2605" s="58">
        <f t="shared" si="1154"/>
        <v>4.9198201566429589E-5</v>
      </c>
      <c r="O2605" s="59">
        <f t="shared" si="1155"/>
        <v>8.7388305532370564E-2</v>
      </c>
      <c r="P2605" s="58">
        <f t="shared" si="1156"/>
        <v>2.061861463522191E-4</v>
      </c>
      <c r="Q2605" s="58">
        <f t="shared" si="1157"/>
        <v>0.5185175355430327</v>
      </c>
      <c r="R2605" s="58">
        <f t="shared" si="1158"/>
        <v>0.51710936614709824</v>
      </c>
      <c r="S2605" s="60">
        <f t="shared" si="1159"/>
        <v>1.4081693959344666E-3</v>
      </c>
      <c r="T2605" s="58">
        <f t="shared" si="1160"/>
        <v>2.056261941784613E-4</v>
      </c>
      <c r="U2605" s="58">
        <f t="shared" si="1161"/>
        <v>4.0532865772279257E-3</v>
      </c>
      <c r="V2605" s="58">
        <f t="shared" si="1162"/>
        <v>4.0261765632043617E-4</v>
      </c>
      <c r="W2605" s="50">
        <f t="shared" si="1163"/>
        <v>166.624291255874</v>
      </c>
      <c r="X2605" s="50">
        <f t="shared" si="1164"/>
        <v>99620.5261061294</v>
      </c>
      <c r="Y2605" s="50">
        <f t="shared" si="1165"/>
        <v>101325</v>
      </c>
      <c r="Z2605" s="50">
        <f t="shared" si="1166"/>
        <v>1.5744688249775727</v>
      </c>
      <c r="AA2605" s="50">
        <f t="shared" si="1167"/>
        <v>1.3382985012309367</v>
      </c>
      <c r="AB2605" s="50">
        <f t="shared" si="1168"/>
        <v>651.43998595510868</v>
      </c>
      <c r="AC2605" s="7">
        <f t="shared" si="1169"/>
        <v>0.25906419396134717</v>
      </c>
    </row>
    <row r="2606" spans="2:29">
      <c r="B2606" s="7">
        <f t="shared" si="1170"/>
        <v>1.0235394260192117</v>
      </c>
      <c r="C2606" s="7">
        <f t="shared" si="1143"/>
        <v>3.9764546465392847E-4</v>
      </c>
      <c r="D2606" s="58">
        <f t="shared" si="1144"/>
        <v>3388878.1829389962</v>
      </c>
      <c r="E2606" s="7">
        <f t="shared" si="1145"/>
        <v>491.51524599619631</v>
      </c>
      <c r="F2606" s="7">
        <f t="shared" si="1146"/>
        <v>3287553.1829389962</v>
      </c>
      <c r="G2606" s="57">
        <f t="shared" si="1147"/>
        <v>1.2197080986642806E-2</v>
      </c>
      <c r="H2606" s="61">
        <f t="shared" si="1148"/>
        <v>2.1022072199822741E-2</v>
      </c>
      <c r="I2606" s="7">
        <f t="shared" si="1149"/>
        <v>5.595585560035448E-2</v>
      </c>
      <c r="J2606" s="58">
        <f t="shared" si="1150"/>
        <v>2.9238608181871533E-4</v>
      </c>
      <c r="K2606" s="7">
        <f t="shared" si="1151"/>
        <v>7.3909613712362845E-3</v>
      </c>
      <c r="L2606" s="7">
        <f t="shared" si="1152"/>
        <v>7.9757335348737152E-3</v>
      </c>
      <c r="M2606" s="58">
        <f t="shared" si="1153"/>
        <v>2.3927200604621147E-2</v>
      </c>
      <c r="N2606" s="58">
        <f t="shared" si="1154"/>
        <v>4.908214012140439E-5</v>
      </c>
      <c r="O2606" s="59">
        <f t="shared" si="1155"/>
        <v>8.7182151390644544E-2</v>
      </c>
      <c r="P2606" s="58">
        <f t="shared" si="1156"/>
        <v>2.0615414172601987E-4</v>
      </c>
      <c r="Q2606" s="58">
        <f t="shared" si="1157"/>
        <v>0.51843705021365238</v>
      </c>
      <c r="R2606" s="58">
        <f t="shared" si="1158"/>
        <v>0.51703170409621813</v>
      </c>
      <c r="S2606" s="60">
        <f t="shared" si="1159"/>
        <v>1.4053461174342585E-3</v>
      </c>
      <c r="T2606" s="58">
        <f t="shared" si="1160"/>
        <v>2.0559531221615312E-4</v>
      </c>
      <c r="U2606" s="58">
        <f t="shared" si="1161"/>
        <v>4.0538454067377922E-3</v>
      </c>
      <c r="V2606" s="58">
        <f t="shared" si="1162"/>
        <v>4.0273371776546139E-4</v>
      </c>
      <c r="W2606" s="50">
        <f t="shared" si="1163"/>
        <v>166.60639112339612</v>
      </c>
      <c r="X2606" s="50">
        <f t="shared" si="1164"/>
        <v>99605.564601129401</v>
      </c>
      <c r="Y2606" s="50">
        <f t="shared" si="1165"/>
        <v>101325</v>
      </c>
      <c r="Z2606" s="50">
        <f t="shared" si="1166"/>
        <v>1.574437125417065</v>
      </c>
      <c r="AA2606" s="50">
        <f t="shared" si="1167"/>
        <v>1.3382715566045051</v>
      </c>
      <c r="AB2606" s="50">
        <f t="shared" si="1168"/>
        <v>651.32903567106928</v>
      </c>
      <c r="AC2606" s="7">
        <f t="shared" si="1169"/>
        <v>0.25902009647064267</v>
      </c>
    </row>
    <row r="2607" spans="2:29">
      <c r="B2607" s="7">
        <f t="shared" si="1170"/>
        <v>1.0239370714838656</v>
      </c>
      <c r="C2607" s="7">
        <f t="shared" si="1143"/>
        <v>3.9764546465392847E-4</v>
      </c>
      <c r="D2607" s="58">
        <f t="shared" si="1144"/>
        <v>3388368.6546088178</v>
      </c>
      <c r="E2607" s="7">
        <f t="shared" si="1145"/>
        <v>491.44134515673545</v>
      </c>
      <c r="F2607" s="7">
        <f t="shared" si="1146"/>
        <v>3287043.6546088178</v>
      </c>
      <c r="G2607" s="57">
        <f t="shared" si="1147"/>
        <v>1.2196495952511512E-2</v>
      </c>
      <c r="H2607" s="61">
        <f t="shared" si="1148"/>
        <v>2.1026922313759095E-2</v>
      </c>
      <c r="I2607" s="7">
        <f t="shared" si="1149"/>
        <v>5.5946155372481772E-2</v>
      </c>
      <c r="J2607" s="58">
        <f t="shared" si="1150"/>
        <v>2.9174537782819499E-4</v>
      </c>
      <c r="K2607" s="7">
        <f t="shared" si="1151"/>
        <v>7.3913850234072617E-3</v>
      </c>
      <c r="L2607" s="7">
        <f t="shared" si="1152"/>
        <v>7.9748757790636515E-3</v>
      </c>
      <c r="M2607" s="58">
        <f t="shared" si="1153"/>
        <v>2.3924627337190953E-2</v>
      </c>
      <c r="N2607" s="58">
        <f t="shared" si="1154"/>
        <v>4.8966096711538787E-5</v>
      </c>
      <c r="O2607" s="59">
        <f t="shared" si="1155"/>
        <v>8.697602928387077E-2</v>
      </c>
      <c r="P2607" s="58">
        <f t="shared" si="1156"/>
        <v>2.0612210677377341E-4</v>
      </c>
      <c r="Q2607" s="58">
        <f t="shared" si="1157"/>
        <v>0.5183564886202382</v>
      </c>
      <c r="R2607" s="58">
        <f t="shared" si="1158"/>
        <v>0.51695396677825733</v>
      </c>
      <c r="S2607" s="60">
        <f t="shared" si="1159"/>
        <v>1.4025218419808638E-3</v>
      </c>
      <c r="T2607" s="58">
        <f t="shared" si="1160"/>
        <v>2.0556440032423165E-4</v>
      </c>
      <c r="U2607" s="58">
        <f t="shared" si="1161"/>
        <v>4.0544031131873343E-3</v>
      </c>
      <c r="V2607" s="58">
        <f t="shared" si="1162"/>
        <v>4.0284976117532697E-4</v>
      </c>
      <c r="W2607" s="50">
        <f t="shared" si="1163"/>
        <v>166.58847332318939</v>
      </c>
      <c r="X2607" s="50">
        <f t="shared" si="1164"/>
        <v>99590.588596012662</v>
      </c>
      <c r="Y2607" s="50">
        <f t="shared" si="1165"/>
        <v>101325</v>
      </c>
      <c r="Z2607" s="50">
        <f t="shared" si="1166"/>
        <v>1.5744053855962521</v>
      </c>
      <c r="AA2607" s="50">
        <f t="shared" si="1167"/>
        <v>1.3382445777568142</v>
      </c>
      <c r="AB2607" s="50">
        <f t="shared" si="1168"/>
        <v>651.21797785827061</v>
      </c>
      <c r="AC2607" s="7">
        <f t="shared" si="1169"/>
        <v>0.25897595621423058</v>
      </c>
    </row>
    <row r="2608" spans="2:29">
      <c r="B2608" s="7">
        <f t="shared" si="1170"/>
        <v>1.0243347169485195</v>
      </c>
      <c r="C2608" s="7">
        <f t="shared" si="1143"/>
        <v>3.9764546465392847E-4</v>
      </c>
      <c r="D2608" s="58">
        <f t="shared" si="1144"/>
        <v>3387858.6331117954</v>
      </c>
      <c r="E2608" s="7">
        <f t="shared" si="1145"/>
        <v>491.36737278946822</v>
      </c>
      <c r="F2608" s="7">
        <f t="shared" si="1146"/>
        <v>3286533.6331117954</v>
      </c>
      <c r="G2608" s="57">
        <f t="shared" si="1147"/>
        <v>1.2195910292131141E-2</v>
      </c>
      <c r="H2608" s="61">
        <f t="shared" si="1148"/>
        <v>2.1031772195059282E-2</v>
      </c>
      <c r="I2608" s="7">
        <f t="shared" si="1149"/>
        <v>5.5936455609881398E-2</v>
      </c>
      <c r="J2608" s="58">
        <f t="shared" si="1150"/>
        <v>2.9110455677656489E-4</v>
      </c>
      <c r="K2608" s="7">
        <f t="shared" si="1151"/>
        <v>7.3918080640875778E-3</v>
      </c>
      <c r="L2608" s="7">
        <f t="shared" si="1152"/>
        <v>7.9740171776407076E-3</v>
      </c>
      <c r="M2608" s="58">
        <f t="shared" si="1153"/>
        <v>2.3922051532922123E-2</v>
      </c>
      <c r="N2608" s="58">
        <f t="shared" si="1154"/>
        <v>4.8850071353899563E-5</v>
      </c>
      <c r="O2608" s="59">
        <f t="shared" si="1155"/>
        <v>8.6769939242364105E-2</v>
      </c>
      <c r="P2608" s="58">
        <f t="shared" si="1156"/>
        <v>2.0609004150666521E-4</v>
      </c>
      <c r="Q2608" s="58">
        <f t="shared" si="1157"/>
        <v>0.51827585079091931</v>
      </c>
      <c r="R2608" s="58">
        <f t="shared" si="1158"/>
        <v>0.51687615421920496</v>
      </c>
      <c r="S2608" s="60">
        <f t="shared" si="1159"/>
        <v>1.3996965717143484E-3</v>
      </c>
      <c r="T2608" s="58">
        <f t="shared" si="1160"/>
        <v>2.0553345851303135E-4</v>
      </c>
      <c r="U2608" s="58">
        <f t="shared" si="1161"/>
        <v>4.0549596961809682E-3</v>
      </c>
      <c r="V2608" s="58">
        <f t="shared" si="1162"/>
        <v>4.0296578653296617E-4</v>
      </c>
      <c r="W2608" s="50">
        <f t="shared" si="1163"/>
        <v>166.57053785883812</v>
      </c>
      <c r="X2608" s="50">
        <f t="shared" si="1164"/>
        <v>99575.598095785957</v>
      </c>
      <c r="Y2608" s="50">
        <f t="shared" si="1165"/>
        <v>101325</v>
      </c>
      <c r="Z2608" s="50">
        <f t="shared" si="1166"/>
        <v>1.5743736054937183</v>
      </c>
      <c r="AA2608" s="50">
        <f t="shared" si="1167"/>
        <v>1.3382175646696606</v>
      </c>
      <c r="AB2608" s="50">
        <f t="shared" si="1168"/>
        <v>651.10681255384122</v>
      </c>
      <c r="AC2608" s="7">
        <f t="shared" si="1169"/>
        <v>0.2589317732068771</v>
      </c>
    </row>
    <row r="2609" spans="2:29">
      <c r="B2609" s="7">
        <f t="shared" si="1170"/>
        <v>1.0247323624131734</v>
      </c>
      <c r="C2609" s="7">
        <f t="shared" si="1143"/>
        <v>3.9764546465392847E-4</v>
      </c>
      <c r="D2609" s="58">
        <f t="shared" si="1144"/>
        <v>3387348.1186185149</v>
      </c>
      <c r="E2609" s="7">
        <f t="shared" si="1145"/>
        <v>491.29332891913594</v>
      </c>
      <c r="F2609" s="7">
        <f t="shared" si="1146"/>
        <v>3286023.1186185149</v>
      </c>
      <c r="G2609" s="57">
        <f t="shared" si="1147"/>
        <v>1.2195324005508247E-2</v>
      </c>
      <c r="H2609" s="61">
        <f t="shared" si="1148"/>
        <v>2.1036621843474275E-2</v>
      </c>
      <c r="I2609" s="7">
        <f t="shared" si="1149"/>
        <v>5.5926756313051412E-2</v>
      </c>
      <c r="J2609" s="58">
        <f t="shared" si="1150"/>
        <v>2.9046361871800736E-4</v>
      </c>
      <c r="K2609" s="7">
        <f t="shared" si="1151"/>
        <v>7.3922304933406223E-3</v>
      </c>
      <c r="L2609" s="7">
        <f t="shared" si="1152"/>
        <v>7.9731577307766369E-3</v>
      </c>
      <c r="M2609" s="58">
        <f t="shared" si="1153"/>
        <v>2.3919473192329913E-2</v>
      </c>
      <c r="N2609" s="58">
        <f t="shared" si="1154"/>
        <v>4.8734064065547231E-5</v>
      </c>
      <c r="O2609" s="59">
        <f t="shared" si="1155"/>
        <v>8.6563881296428266E-2</v>
      </c>
      <c r="P2609" s="58">
        <f t="shared" si="1156"/>
        <v>2.0605794593583915E-4</v>
      </c>
      <c r="Q2609" s="58">
        <f t="shared" si="1157"/>
        <v>0.51819513675372042</v>
      </c>
      <c r="R2609" s="58">
        <f t="shared" si="1158"/>
        <v>0.51679826644508686</v>
      </c>
      <c r="S2609" s="60">
        <f t="shared" si="1159"/>
        <v>1.3968703086335577E-3</v>
      </c>
      <c r="T2609" s="58">
        <f t="shared" si="1160"/>
        <v>2.055024867929013E-4</v>
      </c>
      <c r="U2609" s="58">
        <f t="shared" si="1161"/>
        <v>4.0555151553239065E-3</v>
      </c>
      <c r="V2609" s="58">
        <f t="shared" si="1162"/>
        <v>4.0308179382131853E-4</v>
      </c>
      <c r="W2609" s="50">
        <f t="shared" si="1163"/>
        <v>166.55258473393005</v>
      </c>
      <c r="X2609" s="50">
        <f t="shared" si="1164"/>
        <v>99560.593105463122</v>
      </c>
      <c r="Y2609" s="50">
        <f t="shared" si="1165"/>
        <v>101325</v>
      </c>
      <c r="Z2609" s="50">
        <f t="shared" si="1166"/>
        <v>1.5743417850880226</v>
      </c>
      <c r="AA2609" s="50">
        <f t="shared" si="1167"/>
        <v>1.3381905173248192</v>
      </c>
      <c r="AB2609" s="50">
        <f t="shared" si="1168"/>
        <v>650.99553979496272</v>
      </c>
      <c r="AC2609" s="7">
        <f t="shared" si="1169"/>
        <v>0.25888754746335668</v>
      </c>
    </row>
    <row r="2610" spans="2:29">
      <c r="B2610" s="7">
        <f t="shared" si="1170"/>
        <v>1.0251300078778274</v>
      </c>
      <c r="C2610" s="7">
        <f t="shared" si="1143"/>
        <v>3.9764546465392847E-4</v>
      </c>
      <c r="D2610" s="58">
        <f t="shared" si="1144"/>
        <v>3386837.1112997597</v>
      </c>
      <c r="E2610" s="7">
        <f t="shared" si="1145"/>
        <v>491.21921357050871</v>
      </c>
      <c r="F2610" s="7">
        <f t="shared" si="1146"/>
        <v>3285512.1112997597</v>
      </c>
      <c r="G2610" s="57">
        <f t="shared" si="1147"/>
        <v>1.2194737092649439E-2</v>
      </c>
      <c r="H2610" s="61">
        <f t="shared" si="1148"/>
        <v>2.1041471258755051E-2</v>
      </c>
      <c r="I2610" s="7">
        <f t="shared" si="1149"/>
        <v>5.591705748248986E-2</v>
      </c>
      <c r="J2610" s="58">
        <f t="shared" si="1150"/>
        <v>2.898225637067343E-4</v>
      </c>
      <c r="K2610" s="7">
        <f t="shared" si="1151"/>
        <v>7.3926523112299077E-3</v>
      </c>
      <c r="L2610" s="7">
        <f t="shared" si="1152"/>
        <v>7.9722974386433765E-3</v>
      </c>
      <c r="M2610" s="58">
        <f t="shared" si="1153"/>
        <v>2.3916892315930131E-2</v>
      </c>
      <c r="N2610" s="58">
        <f t="shared" si="1154"/>
        <v>4.8618074863536121E-5</v>
      </c>
      <c r="O2610" s="59">
        <f t="shared" si="1155"/>
        <v>8.6357855476356035E-2</v>
      </c>
      <c r="P2610" s="58">
        <f t="shared" si="1156"/>
        <v>2.0602582007223091E-4</v>
      </c>
      <c r="Q2610" s="58">
        <f t="shared" si="1157"/>
        <v>0.51811434653614252</v>
      </c>
      <c r="R2610" s="58">
        <f t="shared" si="1158"/>
        <v>0.51672030348195885</v>
      </c>
      <c r="S2610" s="60">
        <f t="shared" si="1159"/>
        <v>1.394043054183669E-3</v>
      </c>
      <c r="T2610" s="58">
        <f t="shared" si="1160"/>
        <v>2.0547148517420247E-4</v>
      </c>
      <c r="U2610" s="58">
        <f t="shared" si="1161"/>
        <v>4.0560694902219349E-3</v>
      </c>
      <c r="V2610" s="58">
        <f t="shared" si="1162"/>
        <v>4.0319778302332966E-4</v>
      </c>
      <c r="W2610" s="50">
        <f t="shared" si="1163"/>
        <v>166.53461395205682</v>
      </c>
      <c r="X2610" s="50">
        <f t="shared" si="1164"/>
        <v>99545.573630063809</v>
      </c>
      <c r="Y2610" s="50">
        <f t="shared" si="1165"/>
        <v>101325</v>
      </c>
      <c r="Z2610" s="50">
        <f t="shared" si="1166"/>
        <v>1.5743099243576932</v>
      </c>
      <c r="AA2610" s="50">
        <f t="shared" si="1167"/>
        <v>1.3381634357040393</v>
      </c>
      <c r="AB2610" s="50">
        <f t="shared" si="1168"/>
        <v>650.88415961885903</v>
      </c>
      <c r="AC2610" s="7">
        <f t="shared" si="1169"/>
        <v>0.25884327899846293</v>
      </c>
    </row>
    <row r="2611" spans="2:29">
      <c r="B2611" s="7">
        <f t="shared" si="1170"/>
        <v>1.0255276533424813</v>
      </c>
      <c r="C2611" s="7">
        <f t="shared" si="1143"/>
        <v>3.9764546465392847E-4</v>
      </c>
      <c r="D2611" s="58">
        <f t="shared" si="1144"/>
        <v>3386325.6113263257</v>
      </c>
      <c r="E2611" s="7">
        <f t="shared" si="1145"/>
        <v>491.14502676835832</v>
      </c>
      <c r="F2611" s="7">
        <f t="shared" si="1146"/>
        <v>3285000.6113263257</v>
      </c>
      <c r="G2611" s="57">
        <f t="shared" si="1147"/>
        <v>1.2194149553561158E-2</v>
      </c>
      <c r="H2611" s="61">
        <f t="shared" si="1148"/>
        <v>2.1046320440652591E-2</v>
      </c>
      <c r="I2611" s="7">
        <f t="shared" si="1149"/>
        <v>5.590735911869478E-2</v>
      </c>
      <c r="J2611" s="58">
        <f t="shared" si="1150"/>
        <v>2.8918139179698603E-4</v>
      </c>
      <c r="K2611" s="7">
        <f t="shared" si="1151"/>
        <v>7.3930735178190602E-3</v>
      </c>
      <c r="L2611" s="7">
        <f t="shared" si="1152"/>
        <v>7.9714363014130318E-3</v>
      </c>
      <c r="M2611" s="58">
        <f t="shared" si="1153"/>
        <v>2.3914308904239095E-2</v>
      </c>
      <c r="N2611" s="58">
        <f t="shared" si="1154"/>
        <v>4.8502103764914227E-5</v>
      </c>
      <c r="O2611" s="59">
        <f t="shared" si="1155"/>
        <v>8.6151861812428898E-2</v>
      </c>
      <c r="P2611" s="58">
        <f t="shared" si="1156"/>
        <v>2.0599366392713703E-4</v>
      </c>
      <c r="Q2611" s="58">
        <f t="shared" si="1157"/>
        <v>0.51803348016659434</v>
      </c>
      <c r="R2611" s="58">
        <f t="shared" si="1158"/>
        <v>0.51664226535587898</v>
      </c>
      <c r="S2611" s="60">
        <f t="shared" si="1159"/>
        <v>1.3912148107153577E-3</v>
      </c>
      <c r="T2611" s="58">
        <f t="shared" si="1160"/>
        <v>2.0544045366729672E-4</v>
      </c>
      <c r="U2611" s="58">
        <f t="shared" si="1161"/>
        <v>4.0566227004817752E-3</v>
      </c>
      <c r="V2611" s="58">
        <f t="shared" si="1162"/>
        <v>4.0331375412195155E-4</v>
      </c>
      <c r="W2611" s="50">
        <f t="shared" si="1163"/>
        <v>166.51662551681352</v>
      </c>
      <c r="X2611" s="50">
        <f t="shared" si="1164"/>
        <v>99530.539674608037</v>
      </c>
      <c r="Y2611" s="50">
        <f t="shared" si="1165"/>
        <v>101325</v>
      </c>
      <c r="Z2611" s="50">
        <f t="shared" si="1166"/>
        <v>1.5742780232812188</v>
      </c>
      <c r="AA2611" s="50">
        <f t="shared" si="1167"/>
        <v>1.3381363197890359</v>
      </c>
      <c r="AB2611" s="50">
        <f t="shared" si="1168"/>
        <v>650.77267206275724</v>
      </c>
      <c r="AC2611" s="7">
        <f t="shared" si="1169"/>
        <v>0.25879896782699835</v>
      </c>
    </row>
    <row r="2612" spans="2:29">
      <c r="B2612" s="7">
        <f t="shared" si="1170"/>
        <v>1.0259252988071352</v>
      </c>
      <c r="C2612" s="7">
        <f t="shared" si="1143"/>
        <v>3.9764546465392847E-4</v>
      </c>
      <c r="D2612" s="58">
        <f t="shared" si="1144"/>
        <v>3385813.6188693196</v>
      </c>
      <c r="E2612" s="7">
        <f t="shared" si="1145"/>
        <v>491.07076853750175</v>
      </c>
      <c r="F2612" s="7">
        <f t="shared" si="1146"/>
        <v>3284488.6188693196</v>
      </c>
      <c r="G2612" s="57">
        <f t="shared" si="1147"/>
        <v>1.2193561388250012E-2</v>
      </c>
      <c r="H2612" s="61">
        <f t="shared" si="1148"/>
        <v>2.1051169388917875E-2</v>
      </c>
      <c r="I2612" s="7">
        <f t="shared" si="1149"/>
        <v>5.5897661222164212E-2</v>
      </c>
      <c r="J2612" s="58">
        <f t="shared" si="1150"/>
        <v>2.885401030430326E-4</v>
      </c>
      <c r="K2612" s="7">
        <f t="shared" si="1151"/>
        <v>7.3934941131718257E-3</v>
      </c>
      <c r="L2612" s="7">
        <f t="shared" si="1152"/>
        <v>7.9705743192578903E-3</v>
      </c>
      <c r="M2612" s="58">
        <f t="shared" si="1153"/>
        <v>2.3911722957773669E-2</v>
      </c>
      <c r="N2612" s="58">
        <f t="shared" si="1154"/>
        <v>4.8386150786723365E-5</v>
      </c>
      <c r="O2612" s="59">
        <f t="shared" si="1155"/>
        <v>8.5945900334917377E-2</v>
      </c>
      <c r="P2612" s="58">
        <f t="shared" si="1156"/>
        <v>2.0596147751152094E-4</v>
      </c>
      <c r="Q2612" s="58">
        <f t="shared" si="1157"/>
        <v>0.5179525376726466</v>
      </c>
      <c r="R2612" s="58">
        <f t="shared" si="1158"/>
        <v>0.51656415209295237</v>
      </c>
      <c r="S2612" s="60">
        <f t="shared" si="1159"/>
        <v>1.388385579694229E-3</v>
      </c>
      <c r="T2612" s="58">
        <f t="shared" si="1160"/>
        <v>2.0540939228256462E-4</v>
      </c>
      <c r="U2612" s="58">
        <f t="shared" si="1161"/>
        <v>4.0571747857107319E-3</v>
      </c>
      <c r="V2612" s="58">
        <f t="shared" si="1162"/>
        <v>4.034297071001424E-4</v>
      </c>
      <c r="W2612" s="50">
        <f t="shared" si="1163"/>
        <v>166.49861943179914</v>
      </c>
      <c r="X2612" s="50">
        <f t="shared" si="1164"/>
        <v>99515.491244124947</v>
      </c>
      <c r="Y2612" s="50">
        <f t="shared" si="1165"/>
        <v>101325</v>
      </c>
      <c r="Z2612" s="50">
        <f t="shared" si="1166"/>
        <v>1.5742460818370645</v>
      </c>
      <c r="AA2612" s="50">
        <f t="shared" si="1167"/>
        <v>1.3381091695615048</v>
      </c>
      <c r="AB2612" s="50">
        <f t="shared" si="1168"/>
        <v>650.66107716395231</v>
      </c>
      <c r="AC2612" s="7">
        <f t="shared" si="1169"/>
        <v>0.25875461396377958</v>
      </c>
    </row>
    <row r="2613" spans="2:29">
      <c r="B2613" s="7">
        <f t="shared" si="1170"/>
        <v>1.0263229442717892</v>
      </c>
      <c r="C2613" s="7">
        <f t="shared" si="1143"/>
        <v>3.9764546465392847E-4</v>
      </c>
      <c r="D2613" s="58">
        <f t="shared" si="1144"/>
        <v>3385301.1340998677</v>
      </c>
      <c r="E2613" s="7">
        <f t="shared" si="1145"/>
        <v>490.99643890275871</v>
      </c>
      <c r="F2613" s="7">
        <f t="shared" si="1146"/>
        <v>3283976.1340998677</v>
      </c>
      <c r="G2613" s="57">
        <f t="shared" si="1147"/>
        <v>1.2192972596722459E-2</v>
      </c>
      <c r="H2613" s="61">
        <f t="shared" si="1148"/>
        <v>2.1056018103301891E-2</v>
      </c>
      <c r="I2613" s="7">
        <f t="shared" si="1149"/>
        <v>5.5887963793396181E-2</v>
      </c>
      <c r="J2613" s="58">
        <f t="shared" si="1150"/>
        <v>2.8789869749917173E-4</v>
      </c>
      <c r="K2613" s="7">
        <f t="shared" si="1151"/>
        <v>7.3939140973520645E-3</v>
      </c>
      <c r="L2613" s="7">
        <f t="shared" si="1152"/>
        <v>7.9697114923504078E-3</v>
      </c>
      <c r="M2613" s="58">
        <f t="shared" si="1153"/>
        <v>2.3909134477051223E-2</v>
      </c>
      <c r="N2613" s="58">
        <f t="shared" si="1154"/>
        <v>4.8270215945998893E-5</v>
      </c>
      <c r="O2613" s="59">
        <f t="shared" si="1155"/>
        <v>8.5739971074080532E-2</v>
      </c>
      <c r="P2613" s="58">
        <f t="shared" si="1156"/>
        <v>2.0592926083684571E-4</v>
      </c>
      <c r="Q2613" s="58">
        <f t="shared" si="1157"/>
        <v>0.51787151908312667</v>
      </c>
      <c r="R2613" s="58">
        <f t="shared" si="1158"/>
        <v>0.51648596371928723</v>
      </c>
      <c r="S2613" s="60">
        <f t="shared" si="1159"/>
        <v>1.3855553638394413E-3</v>
      </c>
      <c r="T2613" s="58">
        <f t="shared" si="1160"/>
        <v>2.0537830103038802E-4</v>
      </c>
      <c r="U2613" s="58">
        <f t="shared" si="1161"/>
        <v>4.0577257455171895E-3</v>
      </c>
      <c r="V2613" s="58">
        <f t="shared" si="1162"/>
        <v>4.0354564194086689E-4</v>
      </c>
      <c r="W2613" s="50">
        <f t="shared" si="1163"/>
        <v>166.48059570061613</v>
      </c>
      <c r="X2613" s="50">
        <f t="shared" si="1164"/>
        <v>99500.428343644264</v>
      </c>
      <c r="Y2613" s="50">
        <f t="shared" si="1165"/>
        <v>101325</v>
      </c>
      <c r="Z2613" s="50">
        <f t="shared" si="1166"/>
        <v>1.5742141000036551</v>
      </c>
      <c r="AA2613" s="50">
        <f t="shared" si="1167"/>
        <v>1.3380819850031069</v>
      </c>
      <c r="AB2613" s="50">
        <f t="shared" si="1168"/>
        <v>650.54937495974298</v>
      </c>
      <c r="AC2613" s="7">
        <f t="shared" si="1169"/>
        <v>0.25871021742363753</v>
      </c>
    </row>
    <row r="2614" spans="2:29">
      <c r="B2614" s="7">
        <f t="shared" si="1170"/>
        <v>1.0267205897364431</v>
      </c>
      <c r="C2614" s="7">
        <f t="shared" si="1143"/>
        <v>3.9764546465392847E-4</v>
      </c>
      <c r="D2614" s="58">
        <f t="shared" si="1144"/>
        <v>3384788.1571895257</v>
      </c>
      <c r="E2614" s="7">
        <f t="shared" si="1145"/>
        <v>490.92203788901128</v>
      </c>
      <c r="F2614" s="7">
        <f t="shared" si="1146"/>
        <v>3283463.1571895257</v>
      </c>
      <c r="G2614" s="57">
        <f t="shared" si="1147"/>
        <v>1.2192383178985262E-2</v>
      </c>
      <c r="H2614" s="61">
        <f t="shared" si="1148"/>
        <v>2.1060866583555628E-2</v>
      </c>
      <c r="I2614" s="7">
        <f t="shared" si="1149"/>
        <v>5.5878266832888705E-2</v>
      </c>
      <c r="J2614" s="58">
        <f t="shared" si="1150"/>
        <v>2.87257175219731E-4</v>
      </c>
      <c r="K2614" s="7">
        <f t="shared" si="1151"/>
        <v>7.3943334704237602E-3</v>
      </c>
      <c r="L2614" s="7">
        <f t="shared" si="1152"/>
        <v>7.9688478208632223E-3</v>
      </c>
      <c r="M2614" s="58">
        <f t="shared" si="1153"/>
        <v>2.3906543462589667E-2</v>
      </c>
      <c r="N2614" s="58">
        <f t="shared" si="1154"/>
        <v>4.815429925976998E-5</v>
      </c>
      <c r="O2614" s="59">
        <f t="shared" si="1155"/>
        <v>8.5534074060166429E-2</v>
      </c>
      <c r="P2614" s="58">
        <f t="shared" si="1156"/>
        <v>2.0589701391410253E-4</v>
      </c>
      <c r="Q2614" s="58">
        <f t="shared" si="1157"/>
        <v>0.51779042442567547</v>
      </c>
      <c r="R2614" s="58">
        <f t="shared" si="1158"/>
        <v>0.51640770026105753</v>
      </c>
      <c r="S2614" s="60">
        <f t="shared" si="1159"/>
        <v>1.3827241646179322E-3</v>
      </c>
      <c r="T2614" s="58">
        <f t="shared" si="1160"/>
        <v>2.0534717992117484E-4</v>
      </c>
      <c r="U2614" s="58">
        <f t="shared" si="1161"/>
        <v>4.0582755795101171E-3</v>
      </c>
      <c r="V2614" s="58">
        <f t="shared" si="1162"/>
        <v>4.0366155862709579E-4</v>
      </c>
      <c r="W2614" s="50">
        <f t="shared" si="1163"/>
        <v>166.46255432687076</v>
      </c>
      <c r="X2614" s="50">
        <f t="shared" si="1164"/>
        <v>99485.350978208357</v>
      </c>
      <c r="Y2614" s="50">
        <f t="shared" si="1165"/>
        <v>101325</v>
      </c>
      <c r="Z2614" s="50">
        <f t="shared" si="1166"/>
        <v>1.5741820777594011</v>
      </c>
      <c r="AA2614" s="50">
        <f t="shared" si="1167"/>
        <v>1.3380547660954909</v>
      </c>
      <c r="AB2614" s="50">
        <f t="shared" si="1168"/>
        <v>650.43756548752208</v>
      </c>
      <c r="AC2614" s="7">
        <f t="shared" si="1169"/>
        <v>0.25866577822142278</v>
      </c>
    </row>
    <row r="2615" spans="2:29">
      <c r="B2615" s="7">
        <f t="shared" si="1170"/>
        <v>1.027118235201097</v>
      </c>
      <c r="C2615" s="7">
        <f t="shared" si="1143"/>
        <v>3.9764546465392847E-4</v>
      </c>
      <c r="D2615" s="58">
        <f t="shared" si="1144"/>
        <v>3384274.6883098702</v>
      </c>
      <c r="E2615" s="7">
        <f t="shared" si="1145"/>
        <v>490.84756552114459</v>
      </c>
      <c r="F2615" s="7">
        <f t="shared" si="1146"/>
        <v>3282949.6883098702</v>
      </c>
      <c r="G2615" s="57">
        <f t="shared" si="1147"/>
        <v>1.2191793135045028E-2</v>
      </c>
      <c r="H2615" s="61">
        <f t="shared" si="1148"/>
        <v>2.1065714829430076E-2</v>
      </c>
      <c r="I2615" s="7">
        <f t="shared" si="1149"/>
        <v>5.586857034113981E-2</v>
      </c>
      <c r="J2615" s="58">
        <f t="shared" si="1150"/>
        <v>2.8661553625906688E-4</v>
      </c>
      <c r="K2615" s="7">
        <f t="shared" si="1151"/>
        <v>7.3947522324510082E-3</v>
      </c>
      <c r="L2615" s="7">
        <f t="shared" si="1152"/>
        <v>7.9679833049691416E-3</v>
      </c>
      <c r="M2615" s="58">
        <f t="shared" si="1153"/>
        <v>2.3903949914907425E-2</v>
      </c>
      <c r="N2615" s="58">
        <f t="shared" si="1154"/>
        <v>4.8038400745059556E-5</v>
      </c>
      <c r="O2615" s="59">
        <f t="shared" si="1155"/>
        <v>8.5328209323412035E-2</v>
      </c>
      <c r="P2615" s="58">
        <f t="shared" si="1156"/>
        <v>2.0586473675439365E-4</v>
      </c>
      <c r="Q2615" s="58">
        <f t="shared" si="1157"/>
        <v>0.51770925372821264</v>
      </c>
      <c r="R2615" s="58">
        <f t="shared" si="1158"/>
        <v>0.51632936174444011</v>
      </c>
      <c r="S2615" s="60">
        <f t="shared" si="1159"/>
        <v>1.3798919837725299E-3</v>
      </c>
      <c r="T2615" s="58">
        <f t="shared" si="1160"/>
        <v>2.0531602896533421E-4</v>
      </c>
      <c r="U2615" s="58">
        <f t="shared" si="1161"/>
        <v>4.0588242872991766E-3</v>
      </c>
      <c r="V2615" s="58">
        <f t="shared" si="1162"/>
        <v>4.037774571418062E-4</v>
      </c>
      <c r="W2615" s="50">
        <f t="shared" si="1163"/>
        <v>166.44449531417283</v>
      </c>
      <c r="X2615" s="50">
        <f t="shared" si="1164"/>
        <v>99470.259152860177</v>
      </c>
      <c r="Y2615" s="50">
        <f t="shared" si="1165"/>
        <v>101325</v>
      </c>
      <c r="Z2615" s="50">
        <f t="shared" si="1166"/>
        <v>1.5741500150826717</v>
      </c>
      <c r="AA2615" s="50">
        <f t="shared" si="1167"/>
        <v>1.338027512820271</v>
      </c>
      <c r="AB2615" s="50">
        <f t="shared" si="1168"/>
        <v>650.3256487846869</v>
      </c>
      <c r="AC2615" s="7">
        <f t="shared" si="1169"/>
        <v>0.25862129637200504</v>
      </c>
    </row>
    <row r="2616" spans="2:29">
      <c r="B2616" s="7">
        <f t="shared" si="1170"/>
        <v>1.0275158806657509</v>
      </c>
      <c r="C2616" s="7">
        <f t="shared" si="1143"/>
        <v>3.9764546465392847E-4</v>
      </c>
      <c r="D2616" s="58">
        <f t="shared" si="1144"/>
        <v>3383760.7276325864</v>
      </c>
      <c r="E2616" s="7">
        <f t="shared" si="1145"/>
        <v>490.77302182405941</v>
      </c>
      <c r="F2616" s="7">
        <f t="shared" si="1146"/>
        <v>3282435.7276325864</v>
      </c>
      <c r="G2616" s="57">
        <f t="shared" si="1147"/>
        <v>1.2191202464908311E-2</v>
      </c>
      <c r="H2616" s="61">
        <f t="shared" si="1148"/>
        <v>2.1070562840676224E-2</v>
      </c>
      <c r="I2616" s="7">
        <f t="shared" si="1149"/>
        <v>5.5858874318647514E-2</v>
      </c>
      <c r="J2616" s="58">
        <f t="shared" si="1150"/>
        <v>2.8597378067156512E-4</v>
      </c>
      <c r="K2616" s="7">
        <f t="shared" si="1151"/>
        <v>7.3951703834980228E-3</v>
      </c>
      <c r="L2616" s="7">
        <f t="shared" si="1152"/>
        <v>7.9671179448411525E-3</v>
      </c>
      <c r="M2616" s="58">
        <f t="shared" si="1153"/>
        <v>2.3901353834523457E-2</v>
      </c>
      <c r="N2616" s="58">
        <f t="shared" si="1154"/>
        <v>4.7922520418884283E-5</v>
      </c>
      <c r="O2616" s="59">
        <f t="shared" si="1155"/>
        <v>8.5122376894043214E-2</v>
      </c>
      <c r="P2616" s="58">
        <f t="shared" si="1156"/>
        <v>2.0583242936882129E-4</v>
      </c>
      <c r="Q2616" s="58">
        <f t="shared" si="1157"/>
        <v>0.51762800701865819</v>
      </c>
      <c r="R2616" s="58">
        <f t="shared" si="1158"/>
        <v>0.51625094819562845</v>
      </c>
      <c r="S2616" s="60">
        <f t="shared" si="1159"/>
        <v>1.377058823029742E-3</v>
      </c>
      <c r="T2616" s="58">
        <f t="shared" si="1160"/>
        <v>2.0528484817328182E-4</v>
      </c>
      <c r="U2616" s="58">
        <f t="shared" si="1161"/>
        <v>4.0593718684947162E-3</v>
      </c>
      <c r="V2616" s="58">
        <f t="shared" si="1162"/>
        <v>4.0389333746798146E-4</v>
      </c>
      <c r="W2616" s="50">
        <f t="shared" si="1163"/>
        <v>166.4264186661359</v>
      </c>
      <c r="X2616" s="50">
        <f t="shared" si="1164"/>
        <v>99455.152872645864</v>
      </c>
      <c r="Y2616" s="50">
        <f t="shared" si="1165"/>
        <v>101325</v>
      </c>
      <c r="Z2616" s="50">
        <f t="shared" si="1166"/>
        <v>1.574117911951801</v>
      </c>
      <c r="AA2616" s="50">
        <f t="shared" si="1167"/>
        <v>1.3380002251590308</v>
      </c>
      <c r="AB2616" s="50">
        <f t="shared" si="1168"/>
        <v>650.21362488865793</v>
      </c>
      <c r="AC2616" s="7">
        <f t="shared" si="1169"/>
        <v>0.2585767718902599</v>
      </c>
    </row>
    <row r="2617" spans="2:29">
      <c r="B2617" s="7">
        <f t="shared" si="1170"/>
        <v>1.0279135261304049</v>
      </c>
      <c r="C2617" s="7">
        <f t="shared" si="1143"/>
        <v>3.9764546465392847E-4</v>
      </c>
      <c r="D2617" s="58">
        <f t="shared" si="1144"/>
        <v>3383246.2753294618</v>
      </c>
      <c r="E2617" s="7">
        <f t="shared" si="1145"/>
        <v>490.69840682267147</v>
      </c>
      <c r="F2617" s="7">
        <f t="shared" si="1146"/>
        <v>3281921.2753294618</v>
      </c>
      <c r="G2617" s="57">
        <f t="shared" si="1147"/>
        <v>1.2190611168581592E-2</v>
      </c>
      <c r="H2617" s="61">
        <f t="shared" si="1148"/>
        <v>2.1075410617045074E-2</v>
      </c>
      <c r="I2617" s="7">
        <f t="shared" si="1149"/>
        <v>5.5849178765909814E-2</v>
      </c>
      <c r="J2617" s="58">
        <f t="shared" si="1150"/>
        <v>2.8533190851163923E-4</v>
      </c>
      <c r="K2617" s="7">
        <f t="shared" si="1151"/>
        <v>7.3955879236291379E-3</v>
      </c>
      <c r="L2617" s="7">
        <f t="shared" si="1152"/>
        <v>7.9662517406524167E-3</v>
      </c>
      <c r="M2617" s="58">
        <f t="shared" si="1153"/>
        <v>2.3898755221957252E-2</v>
      </c>
      <c r="N2617" s="58">
        <f t="shared" si="1154"/>
        <v>4.7806658298254296E-5</v>
      </c>
      <c r="O2617" s="59">
        <f t="shared" si="1155"/>
        <v>8.4916576802274199E-2</v>
      </c>
      <c r="P2617" s="58">
        <f t="shared" si="1156"/>
        <v>2.0580009176901504E-4</v>
      </c>
      <c r="Q2617" s="58">
        <f t="shared" si="1157"/>
        <v>0.51754668432625839</v>
      </c>
      <c r="R2617" s="58">
        <f t="shared" si="1158"/>
        <v>0.5161724596408318</v>
      </c>
      <c r="S2617" s="60">
        <f t="shared" si="1159"/>
        <v>1.3742246854265838E-3</v>
      </c>
      <c r="T2617" s="58">
        <f t="shared" si="1160"/>
        <v>2.052536375554397E-4</v>
      </c>
      <c r="U2617" s="58">
        <f t="shared" si="1161"/>
        <v>4.0599183227082915E-3</v>
      </c>
      <c r="V2617" s="58">
        <f t="shared" si="1162"/>
        <v>4.0400919958861147E-4</v>
      </c>
      <c r="W2617" s="50">
        <f t="shared" si="1163"/>
        <v>166.40832438637716</v>
      </c>
      <c r="X2617" s="50">
        <f t="shared" si="1164"/>
        <v>99440.032142614597</v>
      </c>
      <c r="Y2617" s="50">
        <f t="shared" si="1165"/>
        <v>101325</v>
      </c>
      <c r="Z2617" s="50">
        <f t="shared" si="1166"/>
        <v>1.574085768345088</v>
      </c>
      <c r="AA2617" s="50">
        <f t="shared" si="1167"/>
        <v>1.3379729030933247</v>
      </c>
      <c r="AB2617" s="50">
        <f t="shared" si="1168"/>
        <v>650.1014938368786</v>
      </c>
      <c r="AC2617" s="7">
        <f t="shared" si="1169"/>
        <v>0.25853220479107208</v>
      </c>
    </row>
    <row r="2618" spans="2:29">
      <c r="B2618" s="7">
        <f t="shared" si="1170"/>
        <v>1.0283111715950588</v>
      </c>
      <c r="C2618" s="7">
        <f t="shared" si="1143"/>
        <v>3.9764546465392847E-4</v>
      </c>
      <c r="D2618" s="58">
        <f t="shared" si="1144"/>
        <v>3382731.331572819</v>
      </c>
      <c r="E2618" s="7">
        <f t="shared" si="1145"/>
        <v>490.62372054197402</v>
      </c>
      <c r="F2618" s="7">
        <f t="shared" si="1146"/>
        <v>3281406.331572819</v>
      </c>
      <c r="G2618" s="57">
        <f t="shared" si="1147"/>
        <v>1.2190019246071788E-2</v>
      </c>
      <c r="H2618" s="61">
        <f t="shared" si="1148"/>
        <v>2.108025815828762E-2</v>
      </c>
      <c r="I2618" s="7">
        <f t="shared" si="1149"/>
        <v>5.5839483683424722E-2</v>
      </c>
      <c r="J2618" s="58">
        <f t="shared" si="1150"/>
        <v>2.8468991983373335E-4</v>
      </c>
      <c r="K2618" s="7">
        <f t="shared" si="1151"/>
        <v>7.3960048529088029E-3</v>
      </c>
      <c r="L2618" s="7">
        <f t="shared" si="1152"/>
        <v>7.9653846925762696E-3</v>
      </c>
      <c r="M2618" s="58">
        <f t="shared" si="1153"/>
        <v>2.3896154077728809E-2</v>
      </c>
      <c r="N2618" s="58">
        <f t="shared" si="1154"/>
        <v>4.7690814400173736E-5</v>
      </c>
      <c r="O2618" s="59">
        <f t="shared" si="1155"/>
        <v>8.4710809078308594E-2</v>
      </c>
      <c r="P2618" s="58">
        <f t="shared" si="1156"/>
        <v>2.0576772396560528E-4</v>
      </c>
      <c r="Q2618" s="58">
        <f t="shared" si="1157"/>
        <v>0.5174652856777463</v>
      </c>
      <c r="R2618" s="58">
        <f t="shared" si="1158"/>
        <v>0.51609389610634093</v>
      </c>
      <c r="S2618" s="60">
        <f t="shared" si="1159"/>
        <v>1.3713895714053681E-3</v>
      </c>
      <c r="T2618" s="58">
        <f t="shared" si="1160"/>
        <v>2.0522239712226223E-4</v>
      </c>
      <c r="U2618" s="58">
        <f t="shared" si="1161"/>
        <v>4.060463649551635E-3</v>
      </c>
      <c r="V2618" s="58">
        <f t="shared" si="1162"/>
        <v>4.0412504348669203E-4</v>
      </c>
      <c r="W2618" s="50">
        <f t="shared" si="1163"/>
        <v>166.39021247851741</v>
      </c>
      <c r="X2618" s="50">
        <f t="shared" si="1164"/>
        <v>99424.896967831257</v>
      </c>
      <c r="Y2618" s="50">
        <f t="shared" si="1165"/>
        <v>101325</v>
      </c>
      <c r="Z2618" s="50">
        <f t="shared" si="1166"/>
        <v>1.5740535842408225</v>
      </c>
      <c r="AA2618" s="50">
        <f t="shared" si="1167"/>
        <v>1.3379455466046992</v>
      </c>
      <c r="AB2618" s="50">
        <f t="shared" si="1168"/>
        <v>649.98925566690866</v>
      </c>
      <c r="AC2618" s="7">
        <f t="shared" si="1169"/>
        <v>0.25848759508935382</v>
      </c>
    </row>
    <row r="2619" spans="2:29">
      <c r="B2619" s="7">
        <f t="shared" si="1170"/>
        <v>1.0287088170597127</v>
      </c>
      <c r="C2619" s="7">
        <f t="shared" si="1143"/>
        <v>3.9764546465392847E-4</v>
      </c>
      <c r="D2619" s="58">
        <f t="shared" si="1144"/>
        <v>3382215.8965346608</v>
      </c>
      <c r="E2619" s="7">
        <f t="shared" si="1145"/>
        <v>490.54896300691394</v>
      </c>
      <c r="F2619" s="7">
        <f t="shared" si="1146"/>
        <v>3280890.8965346608</v>
      </c>
      <c r="G2619" s="57">
        <f t="shared" si="1147"/>
        <v>1.2189426697385276E-2</v>
      </c>
      <c r="H2619" s="61">
        <f t="shared" si="1148"/>
        <v>2.1085105464154864E-2</v>
      </c>
      <c r="I2619" s="7">
        <f t="shared" si="1149"/>
        <v>5.5829789071690235E-2</v>
      </c>
      <c r="J2619" s="58">
        <f t="shared" si="1150"/>
        <v>2.840478146923193E-4</v>
      </c>
      <c r="K2619" s="7">
        <f t="shared" si="1151"/>
        <v>7.396421171401585E-3</v>
      </c>
      <c r="L2619" s="7">
        <f t="shared" si="1152"/>
        <v>7.9645168007862234E-3</v>
      </c>
      <c r="M2619" s="58">
        <f t="shared" si="1153"/>
        <v>2.389355040235867E-2</v>
      </c>
      <c r="N2619" s="58">
        <f t="shared" si="1154"/>
        <v>4.757498874164022E-5</v>
      </c>
      <c r="O2619" s="59">
        <f t="shared" si="1155"/>
        <v>8.4505073752338442E-2</v>
      </c>
      <c r="P2619" s="58">
        <f t="shared" si="1156"/>
        <v>2.0573532597015221E-4</v>
      </c>
      <c r="Q2619" s="58">
        <f t="shared" si="1157"/>
        <v>0.51738381110219378</v>
      </c>
      <c r="R2619" s="58">
        <f t="shared" si="1158"/>
        <v>0.51601525761839773</v>
      </c>
      <c r="S2619" s="60">
        <f t="shared" si="1159"/>
        <v>1.3685534837960533E-3</v>
      </c>
      <c r="T2619" s="58">
        <f t="shared" si="1160"/>
        <v>2.0519112688418436E-4</v>
      </c>
      <c r="U2619" s="58">
        <f t="shared" si="1161"/>
        <v>4.0610078486376031E-3</v>
      </c>
      <c r="V2619" s="58">
        <f t="shared" si="1162"/>
        <v>4.0424086914522556E-4</v>
      </c>
      <c r="W2619" s="50">
        <f t="shared" si="1163"/>
        <v>166.37208294618125</v>
      </c>
      <c r="X2619" s="50">
        <f t="shared" si="1164"/>
        <v>99409.747353351326</v>
      </c>
      <c r="Y2619" s="50">
        <f t="shared" si="1165"/>
        <v>101325</v>
      </c>
      <c r="Z2619" s="50">
        <f t="shared" si="1166"/>
        <v>1.5740213596172332</v>
      </c>
      <c r="AA2619" s="50">
        <f t="shared" si="1167"/>
        <v>1.3379181556746482</v>
      </c>
      <c r="AB2619" s="50">
        <f t="shared" si="1168"/>
        <v>649.87691041623793</v>
      </c>
      <c r="AC2619" s="7">
        <f t="shared" si="1169"/>
        <v>0.25844294280002672</v>
      </c>
    </row>
    <row r="2620" spans="2:29">
      <c r="B2620" s="7">
        <f t="shared" si="1170"/>
        <v>1.0291064625243667</v>
      </c>
      <c r="C2620" s="7">
        <f t="shared" si="1143"/>
        <v>3.9764546465392847E-4</v>
      </c>
      <c r="D2620" s="58">
        <f t="shared" si="1144"/>
        <v>3381699.9703874551</v>
      </c>
      <c r="E2620" s="7">
        <f t="shared" si="1145"/>
        <v>490.47413424250561</v>
      </c>
      <c r="F2620" s="7">
        <f t="shared" si="1146"/>
        <v>3280374.9703874551</v>
      </c>
      <c r="G2620" s="57">
        <f t="shared" si="1147"/>
        <v>1.2188833522528768E-2</v>
      </c>
      <c r="H2620" s="61">
        <f t="shared" si="1148"/>
        <v>2.1089952534397809E-2</v>
      </c>
      <c r="I2620" s="7">
        <f t="shared" si="1149"/>
        <v>5.5820094931204343E-2</v>
      </c>
      <c r="J2620" s="58">
        <f t="shared" si="1150"/>
        <v>2.8340559314189831E-4</v>
      </c>
      <c r="K2620" s="7">
        <f t="shared" si="1151"/>
        <v>7.3968368791721703E-3</v>
      </c>
      <c r="L2620" s="7">
        <f t="shared" si="1152"/>
        <v>7.9636480654559673E-3</v>
      </c>
      <c r="M2620" s="58">
        <f t="shared" si="1153"/>
        <v>2.3890944196367902E-2</v>
      </c>
      <c r="N2620" s="58">
        <f t="shared" si="1154"/>
        <v>4.7459181339645117E-5</v>
      </c>
      <c r="O2620" s="59">
        <f t="shared" si="1155"/>
        <v>8.4299370854544642E-2</v>
      </c>
      <c r="P2620" s="58">
        <f t="shared" si="1156"/>
        <v>2.0570289779379969E-4</v>
      </c>
      <c r="Q2620" s="58">
        <f t="shared" si="1157"/>
        <v>0.5173022606276253</v>
      </c>
      <c r="R2620" s="58">
        <f t="shared" si="1158"/>
        <v>0.51593654420331536</v>
      </c>
      <c r="S2620" s="60">
        <f t="shared" si="1159"/>
        <v>1.3657164243099373E-3</v>
      </c>
      <c r="T2620" s="58">
        <f t="shared" si="1160"/>
        <v>2.0515982685166944E-4</v>
      </c>
      <c r="U2620" s="58">
        <f t="shared" si="1161"/>
        <v>4.0615509195797333E-3</v>
      </c>
      <c r="V2620" s="58">
        <f t="shared" si="1162"/>
        <v>4.0435667654722062E-4</v>
      </c>
      <c r="W2620" s="50">
        <f t="shared" si="1163"/>
        <v>166.35393579299685</v>
      </c>
      <c r="X2620" s="50">
        <f t="shared" si="1164"/>
        <v>99394.583304243977</v>
      </c>
      <c r="Y2620" s="50">
        <f t="shared" si="1165"/>
        <v>101325</v>
      </c>
      <c r="Z2620" s="50">
        <f t="shared" si="1166"/>
        <v>1.5739890944525354</v>
      </c>
      <c r="AA2620" s="50">
        <f t="shared" si="1167"/>
        <v>1.337890730284655</v>
      </c>
      <c r="AB2620" s="50">
        <f t="shared" si="1168"/>
        <v>649.76445812245822</v>
      </c>
      <c r="AC2620" s="7">
        <f t="shared" si="1169"/>
        <v>0.25839824793801863</v>
      </c>
    </row>
    <row r="2621" spans="2:29">
      <c r="B2621" s="7">
        <f t="shared" si="1170"/>
        <v>1.0295041079890206</v>
      </c>
      <c r="C2621" s="7">
        <f t="shared" si="1143"/>
        <v>3.9764546465392847E-4</v>
      </c>
      <c r="D2621" s="58">
        <f t="shared" si="1144"/>
        <v>3381183.553303767</v>
      </c>
      <c r="E2621" s="7">
        <f t="shared" si="1145"/>
        <v>490.39923427377749</v>
      </c>
      <c r="F2621" s="7">
        <f t="shared" si="1146"/>
        <v>3279858.553303767</v>
      </c>
      <c r="G2621" s="57">
        <f t="shared" si="1147"/>
        <v>1.2188239721508919E-2</v>
      </c>
      <c r="H2621" s="61">
        <f t="shared" si="1148"/>
        <v>2.1094799368767465E-2</v>
      </c>
      <c r="I2621" s="7">
        <f t="shared" si="1149"/>
        <v>5.5810401262465031E-2</v>
      </c>
      <c r="J2621" s="58">
        <f t="shared" si="1150"/>
        <v>2.8276325523700005E-4</v>
      </c>
      <c r="K2621" s="7">
        <f t="shared" si="1151"/>
        <v>7.397251976285356E-3</v>
      </c>
      <c r="L2621" s="7">
        <f t="shared" si="1152"/>
        <v>7.9627784867593553E-3</v>
      </c>
      <c r="M2621" s="58">
        <f t="shared" si="1153"/>
        <v>2.3888335460278066E-2</v>
      </c>
      <c r="N2621" s="58">
        <f t="shared" si="1154"/>
        <v>4.734339221117336E-5</v>
      </c>
      <c r="O2621" s="59">
        <f t="shared" si="1155"/>
        <v>8.4093700415096687E-2</v>
      </c>
      <c r="P2621" s="58">
        <f t="shared" si="1156"/>
        <v>2.0567043944795527E-4</v>
      </c>
      <c r="Q2621" s="58">
        <f t="shared" si="1157"/>
        <v>0.51722063428272869</v>
      </c>
      <c r="R2621" s="58">
        <f t="shared" si="1158"/>
        <v>0.51585775588742133</v>
      </c>
      <c r="S2621" s="60">
        <f t="shared" si="1159"/>
        <v>1.3628783953073542E-3</v>
      </c>
      <c r="T2621" s="58">
        <f t="shared" si="1160"/>
        <v>2.0512849703518645E-4</v>
      </c>
      <c r="U2621" s="58">
        <f t="shared" si="1161"/>
        <v>4.0620928619925023E-3</v>
      </c>
      <c r="V2621" s="58">
        <f t="shared" si="1162"/>
        <v>4.0447246567569241E-4</v>
      </c>
      <c r="W2621" s="50">
        <f t="shared" si="1163"/>
        <v>166.33577102259585</v>
      </c>
      <c r="X2621" s="50">
        <f t="shared" si="1164"/>
        <v>99379.404825581223</v>
      </c>
      <c r="Y2621" s="50">
        <f t="shared" si="1165"/>
        <v>101325</v>
      </c>
      <c r="Z2621" s="50">
        <f t="shared" si="1166"/>
        <v>1.5739567887249082</v>
      </c>
      <c r="AA2621" s="50">
        <f t="shared" si="1167"/>
        <v>1.3378632704161719</v>
      </c>
      <c r="AB2621" s="50">
        <f t="shared" si="1168"/>
        <v>649.6518988231818</v>
      </c>
      <c r="AC2621" s="7">
        <f t="shared" si="1169"/>
        <v>0.25835351051828198</v>
      </c>
    </row>
    <row r="2622" spans="2:29">
      <c r="B2622" s="7">
        <f t="shared" si="1170"/>
        <v>1.0299017534536745</v>
      </c>
      <c r="C2622" s="7">
        <f t="shared" ref="C2622:C2685" si="1171">B2622-B2621</f>
        <v>3.9764546465392847E-4</v>
      </c>
      <c r="D2622" s="58">
        <f t="shared" ref="D2622:D2685" si="1172">$E$23*$E$21*U2621/V2621</f>
        <v>3380666.6454564705</v>
      </c>
      <c r="E2622" s="7">
        <f t="shared" ref="E2622:E2685" si="1173">D2622/6894.757</f>
        <v>490.32426312580282</v>
      </c>
      <c r="F2622" s="7">
        <f t="shared" ref="F2622:F2685" si="1174">D2622-$E$6</f>
        <v>3279341.6454564705</v>
      </c>
      <c r="G2622" s="57">
        <f t="shared" ref="G2622:G2685" si="1175">($E$7*((D2622*0.000145038)^$E$8))*0.0254</f>
        <v>1.2187645294332559E-2</v>
      </c>
      <c r="H2622" s="61">
        <f t="shared" ref="H2622:H2685" si="1176">IF(H2621&gt;0,IF((H2621+G2621*C2622)&lt;$E$10,H2621+G2621*C2622,0),0)</f>
        <v>2.109964596701484E-2</v>
      </c>
      <c r="I2622" s="7">
        <f t="shared" ref="I2622:I2685" si="1177">IF(H2622&gt;0,I2621-G2621*C2622*2,0)</f>
        <v>5.5800708065970282E-2</v>
      </c>
      <c r="J2622" s="58">
        <f t="shared" ref="J2622:J2685" si="1178">IF(H2622&gt;0,PI()*($E$10^2-H2622^2),0)</f>
        <v>2.821208010321838E-4</v>
      </c>
      <c r="K2622" s="7">
        <f t="shared" ref="K2622:K2685" si="1179">IF(J2622=0,0,2*PI()*H2622*I2622)</f>
        <v>7.3976664628060667E-3</v>
      </c>
      <c r="L2622" s="7">
        <f t="shared" ref="L2622:L2685" si="1180">J2622*2+K2622</f>
        <v>7.9619080648704339E-3</v>
      </c>
      <c r="M2622" s="58">
        <f t="shared" ref="M2622:M2685" si="1181">IF(L2622&gt;0,L2622*$E$13,0)</f>
        <v>2.3885724194611303E-2</v>
      </c>
      <c r="N2622" s="58">
        <f t="shared" ref="N2622:N2685" si="1182">$E$13*PI()*($E$10^2-H2622^2)*I2622</f>
        <v>4.7227621373203725E-5</v>
      </c>
      <c r="O2622" s="59">
        <f t="shared" ref="O2622:O2685" si="1183">$E$9*N2622</f>
        <v>8.3888062464153118E-2</v>
      </c>
      <c r="P2622" s="58">
        <f t="shared" ref="P2622:P2685" si="1184">(O2621-O2622)</f>
        <v>2.0563795094356851E-4</v>
      </c>
      <c r="Q2622" s="58">
        <f t="shared" ref="Q2622:Q2685" si="1185">P2622/C2622</f>
        <v>0.51713893209503992</v>
      </c>
      <c r="R2622" s="58">
        <f t="shared" ref="R2622:R2685" si="1186">IF(D2622&gt;$E$6,$E$14*D2622*$E$22*(SQRT((2/($E$22+1))^(($E$22+1)/($E$22-1))))/($E$22*$E$23*$E$21)^0.5,0)</f>
        <v>0.51577889269709076</v>
      </c>
      <c r="S2622" s="60">
        <f t="shared" ref="S2622:S2685" si="1187">Q2622-R2622</f>
        <v>1.3600393979491532E-3</v>
      </c>
      <c r="T2622" s="58">
        <f t="shared" ref="T2622:T2685" si="1188">R2622*C2622</f>
        <v>2.0509713744522337E-4</v>
      </c>
      <c r="U2622" s="58">
        <f t="shared" ref="U2622:U2685" si="1189">IF(P2622+U2621-T2622&gt;0,P2622+U2621-T2622,0)</f>
        <v>4.0626336754908477E-3</v>
      </c>
      <c r="V2622" s="58">
        <f t="shared" ref="V2622:V2685" si="1190">$E$20-N2622</f>
        <v>4.0458823651366206E-4</v>
      </c>
      <c r="W2622" s="50">
        <f t="shared" ref="W2622:W2685" si="1191">M2622/$E$14</f>
        <v>166.31758863861401</v>
      </c>
      <c r="X2622" s="50">
        <f t="shared" ref="X2622:X2685" si="1192">D2622/(1+(($E$22-1)/2)*$E$17^2)^($E$22/($E$22-1))</f>
        <v>99364.211922444156</v>
      </c>
      <c r="Y2622" s="50">
        <f t="shared" ref="Y2622:Y2685" si="1193">IF(D2622/(1+(($E$22-1)/2)*$E$17^2)^($E$22/($E$22-1))&lt;$E$6,$E$6,D2622/(1+(($E$22-1)/2)*$E$17^2)^($E$22/($E$22-1)))</f>
        <v>101325</v>
      </c>
      <c r="Z2622" s="50">
        <f t="shared" ref="Z2622:Z2685" si="1194">(((2*$E$22^2)/($E$22-1))*((2/($E$22+1))^(($E$22+1)/($E$22-1)))*((1-(X2622/D2622)^(($E$22-1)/$E$22))))^(0.5)+(((X2622-$E$6)/(D2622))*($E$15/$E$14))</f>
        <v>1.5739244424125085</v>
      </c>
      <c r="AA2622" s="50">
        <f t="shared" ref="AA2622:AA2685" si="1195">Z2622*$E$16</f>
        <v>1.3378357760506321</v>
      </c>
      <c r="AB2622" s="50">
        <f t="shared" ref="AB2622:AB2685" si="1196">IF(AA2622*D2622*$E$14&gt;0,AA2622*D2622*$E$14,0)</f>
        <v>649.53923255608913</v>
      </c>
      <c r="AC2622" s="7">
        <f t="shared" ref="AC2622:AC2685" si="1197">((AB2621+AB2622)/(2))*C2622</f>
        <v>0.25830873055578663</v>
      </c>
    </row>
    <row r="2623" spans="2:29">
      <c r="B2623" s="7">
        <f t="shared" si="1170"/>
        <v>1.0302993989183284</v>
      </c>
      <c r="C2623" s="7">
        <f t="shared" si="1171"/>
        <v>3.9764546465392847E-4</v>
      </c>
      <c r="D2623" s="58">
        <f t="shared" si="1172"/>
        <v>3380149.2470183568</v>
      </c>
      <c r="E2623" s="7">
        <f t="shared" si="1173"/>
        <v>490.24922082364282</v>
      </c>
      <c r="F2623" s="7">
        <f t="shared" si="1174"/>
        <v>3278824.2470183568</v>
      </c>
      <c r="G2623" s="57">
        <f t="shared" si="1175"/>
        <v>1.2187050241006234E-2</v>
      </c>
      <c r="H2623" s="61">
        <f t="shared" si="1176"/>
        <v>2.1104492328890941E-2</v>
      </c>
      <c r="I2623" s="7">
        <f t="shared" si="1177"/>
        <v>5.579101534221808E-2</v>
      </c>
      <c r="J2623" s="58">
        <f t="shared" si="1178"/>
        <v>2.814782305820381E-4</v>
      </c>
      <c r="K2623" s="7">
        <f t="shared" si="1179"/>
        <v>7.3980803387993371E-3</v>
      </c>
      <c r="L2623" s="7">
        <f t="shared" si="1180"/>
        <v>7.9610367999634127E-3</v>
      </c>
      <c r="M2623" s="58">
        <f t="shared" si="1181"/>
        <v>2.3883110399890238E-2</v>
      </c>
      <c r="N2623" s="58">
        <f t="shared" si="1182"/>
        <v>4.7111868842708652E-5</v>
      </c>
      <c r="O2623" s="59">
        <f t="shared" si="1183"/>
        <v>8.3682457031861238E-2</v>
      </c>
      <c r="P2623" s="58">
        <f t="shared" si="1184"/>
        <v>2.0560543229188044E-4</v>
      </c>
      <c r="Q2623" s="58">
        <f t="shared" si="1185"/>
        <v>0.51705715409282793</v>
      </c>
      <c r="R2623" s="58">
        <f t="shared" si="1186"/>
        <v>0.51569995465868579</v>
      </c>
      <c r="S2623" s="60">
        <f t="shared" si="1187"/>
        <v>1.3571994341421423E-3</v>
      </c>
      <c r="T2623" s="58">
        <f t="shared" si="1188"/>
        <v>2.0506574809226296E-4</v>
      </c>
      <c r="U2623" s="58">
        <f t="shared" si="1189"/>
        <v>4.0631733596904656E-3</v>
      </c>
      <c r="V2623" s="58">
        <f t="shared" si="1190"/>
        <v>4.0470398904415708E-4</v>
      </c>
      <c r="W2623" s="50">
        <f t="shared" si="1191"/>
        <v>166.29938864469037</v>
      </c>
      <c r="X2623" s="50">
        <f t="shared" si="1192"/>
        <v>99349.004599911437</v>
      </c>
      <c r="Y2623" s="50">
        <f t="shared" si="1193"/>
        <v>101325</v>
      </c>
      <c r="Z2623" s="50">
        <f t="shared" si="1194"/>
        <v>1.5738920554934455</v>
      </c>
      <c r="AA2623" s="50">
        <f t="shared" si="1195"/>
        <v>1.3378082471694286</v>
      </c>
      <c r="AB2623" s="50">
        <f t="shared" si="1196"/>
        <v>649.4264593588415</v>
      </c>
      <c r="AC2623" s="7">
        <f t="shared" si="1197"/>
        <v>0.25826390806551214</v>
      </c>
    </row>
    <row r="2624" spans="2:29">
      <c r="B2624" s="7">
        <f t="shared" si="1170"/>
        <v>1.0306970443829824</v>
      </c>
      <c r="C2624" s="7">
        <f t="shared" si="1171"/>
        <v>3.9764546465392847E-4</v>
      </c>
      <c r="D2624" s="58">
        <f t="shared" si="1172"/>
        <v>3379631.3581623766</v>
      </c>
      <c r="E2624" s="7">
        <f t="shared" si="1173"/>
        <v>490.17410739238187</v>
      </c>
      <c r="F2624" s="7">
        <f t="shared" si="1174"/>
        <v>3278306.3581623766</v>
      </c>
      <c r="G2624" s="57">
        <f t="shared" si="1175"/>
        <v>1.2186454561536495E-2</v>
      </c>
      <c r="H2624" s="61">
        <f t="shared" si="1176"/>
        <v>2.1109338454146788E-2</v>
      </c>
      <c r="I2624" s="7">
        <f t="shared" si="1177"/>
        <v>5.5781323091706386E-2</v>
      </c>
      <c r="J2624" s="58">
        <f t="shared" si="1178"/>
        <v>2.8083554394117894E-4</v>
      </c>
      <c r="K2624" s="7">
        <f t="shared" si="1179"/>
        <v>7.3984936043303201E-3</v>
      </c>
      <c r="L2624" s="7">
        <f t="shared" si="1180"/>
        <v>7.9601646922126783E-3</v>
      </c>
      <c r="M2624" s="58">
        <f t="shared" si="1181"/>
        <v>2.3880494076638035E-2</v>
      </c>
      <c r="N2624" s="58">
        <f t="shared" si="1182"/>
        <v>4.6996134636654028E-5</v>
      </c>
      <c r="O2624" s="59">
        <f t="shared" si="1183"/>
        <v>8.3476884148356717E-2</v>
      </c>
      <c r="P2624" s="58">
        <f t="shared" si="1184"/>
        <v>2.0557288350452063E-4</v>
      </c>
      <c r="Q2624" s="58">
        <f t="shared" si="1185"/>
        <v>0.51697530030533878</v>
      </c>
      <c r="R2624" s="58">
        <f t="shared" si="1186"/>
        <v>0.51562094179859297</v>
      </c>
      <c r="S2624" s="60">
        <f t="shared" si="1187"/>
        <v>1.3543585067458119E-3</v>
      </c>
      <c r="T2624" s="58">
        <f t="shared" si="1188"/>
        <v>2.050343289867977E-4</v>
      </c>
      <c r="U2624" s="58">
        <f t="shared" si="1189"/>
        <v>4.0637119142081886E-3</v>
      </c>
      <c r="V2624" s="58">
        <f t="shared" si="1190"/>
        <v>4.0481972325021173E-4</v>
      </c>
      <c r="W2624" s="50">
        <f t="shared" si="1191"/>
        <v>166.28117104446773</v>
      </c>
      <c r="X2624" s="50">
        <f t="shared" si="1192"/>
        <v>99333.782863066415</v>
      </c>
      <c r="Y2624" s="50">
        <f t="shared" si="1193"/>
        <v>101325</v>
      </c>
      <c r="Z2624" s="50">
        <f t="shared" si="1194"/>
        <v>1.5738596279457964</v>
      </c>
      <c r="AA2624" s="50">
        <f t="shared" si="1195"/>
        <v>1.3377806837539268</v>
      </c>
      <c r="AB2624" s="50">
        <f t="shared" si="1196"/>
        <v>649.3135792691362</v>
      </c>
      <c r="AC2624" s="7">
        <f t="shared" si="1197"/>
        <v>0.25821904306244164</v>
      </c>
    </row>
    <row r="2625" spans="2:29">
      <c r="B2625" s="7">
        <f t="shared" si="1170"/>
        <v>1.0310946898476363</v>
      </c>
      <c r="C2625" s="7">
        <f t="shared" si="1171"/>
        <v>3.9764546465392847E-4</v>
      </c>
      <c r="D2625" s="58">
        <f t="shared" si="1172"/>
        <v>3379112.9790619509</v>
      </c>
      <c r="E2625" s="7">
        <f t="shared" si="1173"/>
        <v>490.09892285717262</v>
      </c>
      <c r="F2625" s="7">
        <f t="shared" si="1174"/>
        <v>3277787.9790619509</v>
      </c>
      <c r="G2625" s="57">
        <f t="shared" si="1175"/>
        <v>1.218585825593025E-2</v>
      </c>
      <c r="H2625" s="61">
        <f t="shared" si="1176"/>
        <v>2.1114184342533395E-2</v>
      </c>
      <c r="I2625" s="7">
        <f t="shared" si="1177"/>
        <v>5.5771631314933172E-2</v>
      </c>
      <c r="J2625" s="58">
        <f t="shared" si="1178"/>
        <v>2.8019274116425255E-4</v>
      </c>
      <c r="K2625" s="7">
        <f t="shared" si="1179"/>
        <v>7.3989062594642888E-3</v>
      </c>
      <c r="L2625" s="7">
        <f t="shared" si="1180"/>
        <v>7.9592917417927941E-3</v>
      </c>
      <c r="M2625" s="58">
        <f t="shared" si="1181"/>
        <v>2.3877875225378382E-2</v>
      </c>
      <c r="N2625" s="58">
        <f t="shared" si="1182"/>
        <v>4.6880418771999586E-5</v>
      </c>
      <c r="O2625" s="59">
        <f t="shared" si="1183"/>
        <v>8.3271343843764264E-2</v>
      </c>
      <c r="P2625" s="58">
        <f t="shared" si="1184"/>
        <v>2.0554030459245254E-4</v>
      </c>
      <c r="Q2625" s="58">
        <f t="shared" si="1185"/>
        <v>0.51689337076014341</v>
      </c>
      <c r="R2625" s="58">
        <f t="shared" si="1186"/>
        <v>0.51554185414327081</v>
      </c>
      <c r="S2625" s="60">
        <f t="shared" si="1187"/>
        <v>1.3515166168726056E-3</v>
      </c>
      <c r="T2625" s="58">
        <f t="shared" si="1188"/>
        <v>2.0500288013934874E-4</v>
      </c>
      <c r="U2625" s="58">
        <f t="shared" si="1189"/>
        <v>4.0642493386612924E-3</v>
      </c>
      <c r="V2625" s="58">
        <f t="shared" si="1190"/>
        <v>4.049354391148662E-4</v>
      </c>
      <c r="W2625" s="50">
        <f t="shared" si="1191"/>
        <v>166.26293584159259</v>
      </c>
      <c r="X2625" s="50">
        <f t="shared" si="1192"/>
        <v>99318.546717006262</v>
      </c>
      <c r="Y2625" s="50">
        <f t="shared" si="1193"/>
        <v>101325</v>
      </c>
      <c r="Z2625" s="50">
        <f t="shared" si="1194"/>
        <v>1.5738271597476257</v>
      </c>
      <c r="AA2625" s="50">
        <f t="shared" si="1195"/>
        <v>1.3377530857854818</v>
      </c>
      <c r="AB2625" s="50">
        <f t="shared" si="1196"/>
        <v>649.20059232477206</v>
      </c>
      <c r="AC2625" s="7">
        <f t="shared" si="1197"/>
        <v>0.25817413556158531</v>
      </c>
    </row>
    <row r="2626" spans="2:29">
      <c r="B2626" s="7">
        <f t="shared" si="1170"/>
        <v>1.0314923353122902</v>
      </c>
      <c r="C2626" s="7">
        <f t="shared" si="1171"/>
        <v>3.9764546465392847E-4</v>
      </c>
      <c r="D2626" s="58">
        <f t="shared" si="1172"/>
        <v>3378594.1098904028</v>
      </c>
      <c r="E2626" s="7">
        <f t="shared" si="1173"/>
        <v>490.02366724315345</v>
      </c>
      <c r="F2626" s="7">
        <f t="shared" si="1174"/>
        <v>3277269.1098904028</v>
      </c>
      <c r="G2626" s="57">
        <f t="shared" si="1175"/>
        <v>1.2185261324194119E-2</v>
      </c>
      <c r="H2626" s="61">
        <f t="shared" si="1176"/>
        <v>2.1119029993801781E-2</v>
      </c>
      <c r="I2626" s="7">
        <f t="shared" si="1177"/>
        <v>5.5761940012396399E-2</v>
      </c>
      <c r="J2626" s="58">
        <f t="shared" si="1178"/>
        <v>2.7954982230593361E-4</v>
      </c>
      <c r="K2626" s="7">
        <f t="shared" si="1179"/>
        <v>7.3993183042666303E-3</v>
      </c>
      <c r="L2626" s="7">
        <f t="shared" si="1180"/>
        <v>7.9584179488784972E-3</v>
      </c>
      <c r="M2626" s="58">
        <f t="shared" si="1181"/>
        <v>2.387525384663549E-2</v>
      </c>
      <c r="N2626" s="58">
        <f t="shared" si="1182"/>
        <v>4.676472126569863E-5</v>
      </c>
      <c r="O2626" s="59">
        <f t="shared" si="1183"/>
        <v>8.3065836148197195E-2</v>
      </c>
      <c r="P2626" s="58">
        <f t="shared" si="1184"/>
        <v>2.0550769556706983E-4</v>
      </c>
      <c r="Q2626" s="58">
        <f t="shared" si="1185"/>
        <v>0.51681136548589468</v>
      </c>
      <c r="R2626" s="58">
        <f t="shared" si="1186"/>
        <v>0.5154626917191627</v>
      </c>
      <c r="S2626" s="60">
        <f t="shared" si="1187"/>
        <v>1.3486737667319781E-3</v>
      </c>
      <c r="T2626" s="58">
        <f t="shared" si="1188"/>
        <v>2.0497140156043115E-4</v>
      </c>
      <c r="U2626" s="58">
        <f t="shared" si="1189"/>
        <v>4.0647856326679315E-3</v>
      </c>
      <c r="V2626" s="58">
        <f t="shared" si="1190"/>
        <v>4.0505113662116715E-4</v>
      </c>
      <c r="W2626" s="50">
        <f t="shared" si="1191"/>
        <v>166.24468303971503</v>
      </c>
      <c r="X2626" s="50">
        <f t="shared" si="1192"/>
        <v>99303.296166825268</v>
      </c>
      <c r="Y2626" s="50">
        <f t="shared" si="1193"/>
        <v>101325</v>
      </c>
      <c r="Z2626" s="50">
        <f t="shared" si="1194"/>
        <v>1.5737946508769494</v>
      </c>
      <c r="AA2626" s="50">
        <f t="shared" si="1195"/>
        <v>1.3377254532454068</v>
      </c>
      <c r="AB2626" s="50">
        <f t="shared" si="1196"/>
        <v>649.08749856352676</v>
      </c>
      <c r="AC2626" s="7">
        <f t="shared" si="1197"/>
        <v>0.25812918557796966</v>
      </c>
    </row>
    <row r="2627" spans="2:29">
      <c r="B2627" s="7">
        <f t="shared" si="1170"/>
        <v>1.0318899807769442</v>
      </c>
      <c r="C2627" s="7">
        <f t="shared" si="1171"/>
        <v>3.9764546465392847E-4</v>
      </c>
      <c r="D2627" s="58">
        <f t="shared" si="1172"/>
        <v>3378074.750821312</v>
      </c>
      <c r="E2627" s="7">
        <f t="shared" si="1173"/>
        <v>489.94834057549991</v>
      </c>
      <c r="F2627" s="7">
        <f t="shared" si="1174"/>
        <v>3276749.750821312</v>
      </c>
      <c r="G2627" s="57">
        <f t="shared" si="1175"/>
        <v>1.2184663766334822E-2</v>
      </c>
      <c r="H2627" s="61">
        <f t="shared" si="1176"/>
        <v>2.1123875407702969E-2</v>
      </c>
      <c r="I2627" s="7">
        <f t="shared" si="1177"/>
        <v>5.5752249184594024E-2</v>
      </c>
      <c r="J2627" s="58">
        <f t="shared" si="1178"/>
        <v>2.7890678742092598E-4</v>
      </c>
      <c r="K2627" s="7">
        <f t="shared" si="1179"/>
        <v>7.399729738802853E-3</v>
      </c>
      <c r="L2627" s="7">
        <f t="shared" si="1180"/>
        <v>7.9575433136447049E-3</v>
      </c>
      <c r="M2627" s="58">
        <f t="shared" si="1181"/>
        <v>2.3872629940934115E-2</v>
      </c>
      <c r="N2627" s="58">
        <f t="shared" si="1182"/>
        <v>4.6649042134698176E-5</v>
      </c>
      <c r="O2627" s="59">
        <f t="shared" si="1183"/>
        <v>8.2860361091757637E-2</v>
      </c>
      <c r="P2627" s="58">
        <f t="shared" si="1184"/>
        <v>2.0547505643955799E-4</v>
      </c>
      <c r="Q2627" s="58">
        <f t="shared" si="1185"/>
        <v>0.51672928451072186</v>
      </c>
      <c r="R2627" s="58">
        <f t="shared" si="1186"/>
        <v>0.51538345455275114</v>
      </c>
      <c r="S2627" s="60">
        <f t="shared" si="1187"/>
        <v>1.3458299579707234E-3</v>
      </c>
      <c r="T2627" s="58">
        <f t="shared" si="1188"/>
        <v>2.0493989326057554E-4</v>
      </c>
      <c r="U2627" s="58">
        <f t="shared" si="1189"/>
        <v>4.0653207958469143E-3</v>
      </c>
      <c r="V2627" s="58">
        <f t="shared" si="1190"/>
        <v>4.0516681575216757E-4</v>
      </c>
      <c r="W2627" s="50">
        <f t="shared" si="1191"/>
        <v>166.22641264248895</v>
      </c>
      <c r="X2627" s="50">
        <f t="shared" si="1192"/>
        <v>99288.031217625277</v>
      </c>
      <c r="Y2627" s="50">
        <f t="shared" si="1193"/>
        <v>101325</v>
      </c>
      <c r="Z2627" s="50">
        <f t="shared" si="1194"/>
        <v>1.5737621013117578</v>
      </c>
      <c r="AA2627" s="50">
        <f t="shared" si="1195"/>
        <v>1.3376977861149941</v>
      </c>
      <c r="AB2627" s="50">
        <f t="shared" si="1196"/>
        <v>648.97429802323461</v>
      </c>
      <c r="AC2627" s="7">
        <f t="shared" si="1197"/>
        <v>0.25808419312662795</v>
      </c>
    </row>
    <row r="2628" spans="2:29">
      <c r="B2628" s="7">
        <f t="shared" si="1170"/>
        <v>1.0322876262415981</v>
      </c>
      <c r="C2628" s="7">
        <f t="shared" si="1171"/>
        <v>3.9764546465392847E-4</v>
      </c>
      <c r="D2628" s="58">
        <f t="shared" si="1172"/>
        <v>3377554.9020283315</v>
      </c>
      <c r="E2628" s="7">
        <f t="shared" si="1173"/>
        <v>489.87294287939829</v>
      </c>
      <c r="F2628" s="7">
        <f t="shared" si="1174"/>
        <v>3276229.9020283315</v>
      </c>
      <c r="G2628" s="57">
        <f t="shared" si="1175"/>
        <v>1.2184065582359004E-2</v>
      </c>
      <c r="H2628" s="61">
        <f t="shared" si="1176"/>
        <v>2.1128720583987987E-2</v>
      </c>
      <c r="I2628" s="7">
        <f t="shared" si="1177"/>
        <v>5.5742558832023989E-2</v>
      </c>
      <c r="J2628" s="58">
        <f t="shared" si="1178"/>
        <v>2.7826363656396138E-4</v>
      </c>
      <c r="K2628" s="7">
        <f t="shared" si="1179"/>
        <v>7.4001405631385761E-3</v>
      </c>
      <c r="L2628" s="7">
        <f t="shared" si="1180"/>
        <v>7.9566678362664994E-3</v>
      </c>
      <c r="M2628" s="58">
        <f t="shared" si="1181"/>
        <v>2.3870003508799496E-2</v>
      </c>
      <c r="N2628" s="58">
        <f t="shared" si="1182"/>
        <v>4.6533381395938679E-5</v>
      </c>
      <c r="O2628" s="59">
        <f t="shared" si="1183"/>
        <v>8.2654918704536076E-2</v>
      </c>
      <c r="P2628" s="58">
        <f t="shared" si="1184"/>
        <v>2.054423872215605E-4</v>
      </c>
      <c r="Q2628" s="58">
        <f t="shared" si="1185"/>
        <v>0.51664712786390599</v>
      </c>
      <c r="R2628" s="58">
        <f t="shared" si="1186"/>
        <v>0.51530414267053015</v>
      </c>
      <c r="S2628" s="60">
        <f t="shared" si="1187"/>
        <v>1.3429851933758341E-3</v>
      </c>
      <c r="T2628" s="58">
        <f t="shared" si="1188"/>
        <v>2.0490835525031721E-4</v>
      </c>
      <c r="U2628" s="58">
        <f t="shared" si="1189"/>
        <v>4.0658548278181576E-3</v>
      </c>
      <c r="V2628" s="58">
        <f t="shared" si="1190"/>
        <v>4.0528247649092709E-4</v>
      </c>
      <c r="W2628" s="50">
        <f t="shared" si="1191"/>
        <v>166.20812465357164</v>
      </c>
      <c r="X2628" s="50">
        <f t="shared" si="1192"/>
        <v>99272.751874510286</v>
      </c>
      <c r="Y2628" s="50">
        <f t="shared" si="1193"/>
        <v>101325</v>
      </c>
      <c r="Z2628" s="50">
        <f t="shared" si="1194"/>
        <v>1.5737295110300029</v>
      </c>
      <c r="AA2628" s="50">
        <f t="shared" si="1195"/>
        <v>1.3376700843755025</v>
      </c>
      <c r="AB2628" s="50">
        <f t="shared" si="1196"/>
        <v>648.86099074174501</v>
      </c>
      <c r="AC2628" s="7">
        <f t="shared" si="1197"/>
        <v>0.25803915822260787</v>
      </c>
    </row>
    <row r="2629" spans="2:29">
      <c r="B2629" s="7">
        <f t="shared" si="1170"/>
        <v>1.032685271706252</v>
      </c>
      <c r="C2629" s="7">
        <f t="shared" si="1171"/>
        <v>3.9764546465392847E-4</v>
      </c>
      <c r="D2629" s="58">
        <f t="shared" si="1172"/>
        <v>3377034.5636855611</v>
      </c>
      <c r="E2629" s="7">
        <f t="shared" si="1173"/>
        <v>489.79747418009964</v>
      </c>
      <c r="F2629" s="7">
        <f t="shared" si="1174"/>
        <v>3275709.5636855611</v>
      </c>
      <c r="G2629" s="57">
        <f t="shared" si="1175"/>
        <v>1.218346677227362E-2</v>
      </c>
      <c r="H2629" s="61">
        <f t="shared" si="1176"/>
        <v>2.1133565522407857E-2</v>
      </c>
      <c r="I2629" s="7">
        <f t="shared" si="1177"/>
        <v>5.5732868955184249E-2</v>
      </c>
      <c r="J2629" s="58">
        <f t="shared" si="1178"/>
        <v>2.7762036978980231E-4</v>
      </c>
      <c r="K2629" s="7">
        <f t="shared" si="1179"/>
        <v>7.4005507773395448E-3</v>
      </c>
      <c r="L2629" s="7">
        <f t="shared" si="1180"/>
        <v>7.9557915169191501E-3</v>
      </c>
      <c r="M2629" s="58">
        <f t="shared" si="1181"/>
        <v>2.386737455075745E-2</v>
      </c>
      <c r="N2629" s="58">
        <f t="shared" si="1182"/>
        <v>4.6417739066354536E-5</v>
      </c>
      <c r="O2629" s="59">
        <f t="shared" si="1183"/>
        <v>8.2449509016612244E-2</v>
      </c>
      <c r="P2629" s="58">
        <f t="shared" si="1184"/>
        <v>2.0540968792383263E-4</v>
      </c>
      <c r="Q2629" s="58">
        <f t="shared" si="1185"/>
        <v>0.51656489557249452</v>
      </c>
      <c r="R2629" s="58">
        <f t="shared" si="1186"/>
        <v>0.51522475609906127</v>
      </c>
      <c r="S2629" s="60">
        <f t="shared" si="1187"/>
        <v>1.340139473433255E-3</v>
      </c>
      <c r="T2629" s="58">
        <f t="shared" si="1188"/>
        <v>2.0487678754021817E-4</v>
      </c>
      <c r="U2629" s="58">
        <f t="shared" si="1189"/>
        <v>4.0663877282017718E-3</v>
      </c>
      <c r="V2629" s="58">
        <f t="shared" si="1190"/>
        <v>4.0539811882051122E-4</v>
      </c>
      <c r="W2629" s="50">
        <f t="shared" si="1191"/>
        <v>166.18981907662442</v>
      </c>
      <c r="X2629" s="50">
        <f t="shared" si="1192"/>
        <v>99257.458142597417</v>
      </c>
      <c r="Y2629" s="50">
        <f t="shared" si="1193"/>
        <v>101325</v>
      </c>
      <c r="Z2629" s="50">
        <f t="shared" si="1194"/>
        <v>1.5736968800096229</v>
      </c>
      <c r="AA2629" s="50">
        <f t="shared" si="1195"/>
        <v>1.3376423480081794</v>
      </c>
      <c r="AB2629" s="50">
        <f t="shared" si="1196"/>
        <v>648.74757675700505</v>
      </c>
      <c r="AC2629" s="7">
        <f t="shared" si="1197"/>
        <v>0.25799408088097947</v>
      </c>
    </row>
    <row r="2630" spans="2:29">
      <c r="B2630" s="7">
        <f t="shared" si="1170"/>
        <v>1.0330829171709059</v>
      </c>
      <c r="C2630" s="7">
        <f t="shared" si="1171"/>
        <v>3.9764546465392847E-4</v>
      </c>
      <c r="D2630" s="58">
        <f t="shared" si="1172"/>
        <v>3376513.7359667933</v>
      </c>
      <c r="E2630" s="7">
        <f t="shared" si="1173"/>
        <v>489.72193450281037</v>
      </c>
      <c r="F2630" s="7">
        <f t="shared" si="1174"/>
        <v>3275188.7359667933</v>
      </c>
      <c r="G2630" s="57">
        <f t="shared" si="1175"/>
        <v>1.2182867336085109E-2</v>
      </c>
      <c r="H2630" s="61">
        <f t="shared" si="1176"/>
        <v>2.1138410222713611E-2</v>
      </c>
      <c r="I2630" s="7">
        <f t="shared" si="1177"/>
        <v>5.572317955457274E-2</v>
      </c>
      <c r="J2630" s="58">
        <f t="shared" si="1178"/>
        <v>2.7697698715323856E-4</v>
      </c>
      <c r="K2630" s="7">
        <f t="shared" si="1179"/>
        <v>7.4009603814716119E-3</v>
      </c>
      <c r="L2630" s="7">
        <f t="shared" si="1180"/>
        <v>7.9549143557780897E-3</v>
      </c>
      <c r="M2630" s="58">
        <f t="shared" si="1181"/>
        <v>2.3864743067334271E-2</v>
      </c>
      <c r="N2630" s="58">
        <f t="shared" si="1182"/>
        <v>4.6302115162873498E-5</v>
      </c>
      <c r="O2630" s="59">
        <f t="shared" si="1183"/>
        <v>8.2244132058054045E-2</v>
      </c>
      <c r="P2630" s="58">
        <f t="shared" si="1184"/>
        <v>2.0537695855819826E-4</v>
      </c>
      <c r="Q2630" s="58">
        <f t="shared" si="1185"/>
        <v>0.51648258766622213</v>
      </c>
      <c r="R2630" s="58">
        <f t="shared" si="1186"/>
        <v>0.5151452948648596</v>
      </c>
      <c r="S2630" s="60">
        <f t="shared" si="1187"/>
        <v>1.3372928013625218E-3</v>
      </c>
      <c r="T2630" s="58">
        <f t="shared" si="1188"/>
        <v>2.0484519014082208E-4</v>
      </c>
      <c r="U2630" s="58">
        <f t="shared" si="1189"/>
        <v>4.0669194966191482E-3</v>
      </c>
      <c r="V2630" s="58">
        <f t="shared" si="1190"/>
        <v>4.0551374272399226E-4</v>
      </c>
      <c r="W2630" s="50">
        <f t="shared" si="1191"/>
        <v>166.17149591531182</v>
      </c>
      <c r="X2630" s="50">
        <f t="shared" si="1192"/>
        <v>99242.150026994743</v>
      </c>
      <c r="Y2630" s="50">
        <f t="shared" si="1193"/>
        <v>101325</v>
      </c>
      <c r="Z2630" s="50">
        <f t="shared" si="1194"/>
        <v>1.5736642082284942</v>
      </c>
      <c r="AA2630" s="50">
        <f t="shared" si="1195"/>
        <v>1.33761457699422</v>
      </c>
      <c r="AB2630" s="50">
        <f t="shared" si="1196"/>
        <v>648.63405610689517</v>
      </c>
      <c r="AC2630" s="7">
        <f t="shared" si="1197"/>
        <v>0.25794896111681903</v>
      </c>
    </row>
    <row r="2631" spans="2:29">
      <c r="B2631" s="7">
        <f t="shared" si="1170"/>
        <v>1.0334805626355599</v>
      </c>
      <c r="C2631" s="7">
        <f t="shared" si="1171"/>
        <v>3.9764546465392847E-4</v>
      </c>
      <c r="D2631" s="58">
        <f t="shared" si="1172"/>
        <v>3375992.4190464085</v>
      </c>
      <c r="E2631" s="7">
        <f t="shared" si="1173"/>
        <v>489.64632387282228</v>
      </c>
      <c r="F2631" s="7">
        <f t="shared" si="1174"/>
        <v>3274667.4190464085</v>
      </c>
      <c r="G2631" s="57">
        <f t="shared" si="1175"/>
        <v>1.2182267273800389E-2</v>
      </c>
      <c r="H2631" s="61">
        <f t="shared" si="1176"/>
        <v>2.1143254684656287E-2</v>
      </c>
      <c r="I2631" s="7">
        <f t="shared" si="1177"/>
        <v>5.5713490630687389E-2</v>
      </c>
      <c r="J2631" s="58">
        <f t="shared" si="1178"/>
        <v>2.7633348870908901E-4</v>
      </c>
      <c r="K2631" s="7">
        <f t="shared" si="1179"/>
        <v>7.4013693756007568E-3</v>
      </c>
      <c r="L2631" s="7">
        <f t="shared" si="1180"/>
        <v>7.9540363530189347E-3</v>
      </c>
      <c r="M2631" s="58">
        <f t="shared" si="1181"/>
        <v>2.3862109059056804E-2</v>
      </c>
      <c r="N2631" s="58">
        <f t="shared" si="1182"/>
        <v>4.6186509702416966E-5</v>
      </c>
      <c r="O2631" s="59">
        <f t="shared" si="1183"/>
        <v>8.2038787858918133E-2</v>
      </c>
      <c r="P2631" s="58">
        <f t="shared" si="1184"/>
        <v>2.0534419913591229E-4</v>
      </c>
      <c r="Q2631" s="58">
        <f t="shared" si="1185"/>
        <v>0.51640020417339272</v>
      </c>
      <c r="R2631" s="58">
        <f t="shared" si="1186"/>
        <v>0.51506575899453022</v>
      </c>
      <c r="S2631" s="60">
        <f t="shared" si="1187"/>
        <v>1.3344451788624978E-3</v>
      </c>
      <c r="T2631" s="58">
        <f t="shared" si="1188"/>
        <v>2.0481356306270831E-4</v>
      </c>
      <c r="U2631" s="58">
        <f t="shared" si="1189"/>
        <v>4.0674501326923521E-3</v>
      </c>
      <c r="V2631" s="58">
        <f t="shared" si="1190"/>
        <v>4.0562934818444879E-4</v>
      </c>
      <c r="W2631" s="50">
        <f t="shared" si="1191"/>
        <v>166.15315517330237</v>
      </c>
      <c r="X2631" s="50">
        <f t="shared" si="1192"/>
        <v>99226.827532827665</v>
      </c>
      <c r="Y2631" s="50">
        <f t="shared" si="1193"/>
        <v>101325</v>
      </c>
      <c r="Z2631" s="50">
        <f t="shared" si="1194"/>
        <v>1.5736314956644881</v>
      </c>
      <c r="AA2631" s="50">
        <f t="shared" si="1195"/>
        <v>1.3375867713148148</v>
      </c>
      <c r="AB2631" s="50">
        <f t="shared" si="1196"/>
        <v>648.52042882942339</v>
      </c>
      <c r="AC2631" s="7">
        <f t="shared" si="1197"/>
        <v>0.25790379894521481</v>
      </c>
    </row>
    <row r="2632" spans="2:29">
      <c r="B2632" s="7">
        <f t="shared" si="1170"/>
        <v>1.0338782081002138</v>
      </c>
      <c r="C2632" s="7">
        <f t="shared" si="1171"/>
        <v>3.9764546465392847E-4</v>
      </c>
      <c r="D2632" s="58">
        <f t="shared" si="1172"/>
        <v>3375470.6130988761</v>
      </c>
      <c r="E2632" s="7">
        <f t="shared" si="1173"/>
        <v>489.57064231544001</v>
      </c>
      <c r="F2632" s="7">
        <f t="shared" si="1174"/>
        <v>3274145.6130988761</v>
      </c>
      <c r="G2632" s="57">
        <f t="shared" si="1175"/>
        <v>1.2181666585426312E-2</v>
      </c>
      <c r="H2632" s="61">
        <f t="shared" si="1176"/>
        <v>2.1148098907986915E-2</v>
      </c>
      <c r="I2632" s="7">
        <f t="shared" si="1177"/>
        <v>5.5703802184026131E-2</v>
      </c>
      <c r="J2632" s="58">
        <f t="shared" si="1178"/>
        <v>2.7568987451220199E-4</v>
      </c>
      <c r="K2632" s="7">
        <f t="shared" si="1179"/>
        <v>7.401777759793067E-3</v>
      </c>
      <c r="L2632" s="7">
        <f t="shared" si="1180"/>
        <v>7.9531575088174714E-3</v>
      </c>
      <c r="M2632" s="58">
        <f t="shared" si="1181"/>
        <v>2.3859472526452416E-2</v>
      </c>
      <c r="N2632" s="58">
        <f t="shared" si="1182"/>
        <v>4.6070922701900059E-5</v>
      </c>
      <c r="O2632" s="59">
        <f t="shared" si="1183"/>
        <v>8.1833476449249973E-2</v>
      </c>
      <c r="P2632" s="58">
        <f t="shared" si="1184"/>
        <v>2.0531140966816019E-4</v>
      </c>
      <c r="Q2632" s="58">
        <f t="shared" si="1185"/>
        <v>0.51631774512213557</v>
      </c>
      <c r="R2632" s="58">
        <f t="shared" si="1186"/>
        <v>0.51498614851469104</v>
      </c>
      <c r="S2632" s="60">
        <f t="shared" si="1187"/>
        <v>1.3315966074445296E-3</v>
      </c>
      <c r="T2632" s="58">
        <f t="shared" si="1188"/>
        <v>2.0478190631646132E-4</v>
      </c>
      <c r="U2632" s="58">
        <f t="shared" si="1189"/>
        <v>4.067979636044051E-3</v>
      </c>
      <c r="V2632" s="58">
        <f t="shared" si="1190"/>
        <v>4.0574493518496569E-4</v>
      </c>
      <c r="W2632" s="50">
        <f t="shared" si="1191"/>
        <v>166.1347968542681</v>
      </c>
      <c r="X2632" s="50">
        <f t="shared" si="1192"/>
        <v>99211.490665224133</v>
      </c>
      <c r="Y2632" s="50">
        <f t="shared" si="1193"/>
        <v>101325</v>
      </c>
      <c r="Z2632" s="50">
        <f t="shared" si="1194"/>
        <v>1.5735987422954383</v>
      </c>
      <c r="AA2632" s="50">
        <f t="shared" si="1195"/>
        <v>1.3375589309511224</v>
      </c>
      <c r="AB2632" s="50">
        <f t="shared" si="1196"/>
        <v>648.40669496261739</v>
      </c>
      <c r="AC2632" s="7">
        <f t="shared" si="1197"/>
        <v>0.2578585943812845</v>
      </c>
    </row>
    <row r="2633" spans="2:29">
      <c r="B2633" s="7">
        <f t="shared" si="1170"/>
        <v>1.0342758535648677</v>
      </c>
      <c r="C2633" s="7">
        <f t="shared" si="1171"/>
        <v>3.9764546465392847E-4</v>
      </c>
      <c r="D2633" s="58">
        <f t="shared" si="1172"/>
        <v>3374948.3182986919</v>
      </c>
      <c r="E2633" s="7">
        <f t="shared" si="1173"/>
        <v>489.49488985597202</v>
      </c>
      <c r="F2633" s="7">
        <f t="shared" si="1174"/>
        <v>3273623.3182986919</v>
      </c>
      <c r="G2633" s="57">
        <f t="shared" si="1175"/>
        <v>1.2181065270969566E-2</v>
      </c>
      <c r="H2633" s="61">
        <f t="shared" si="1176"/>
        <v>2.1152942892456537E-2</v>
      </c>
      <c r="I2633" s="7">
        <f t="shared" si="1177"/>
        <v>5.5694114215086889E-2</v>
      </c>
      <c r="J2633" s="58">
        <f t="shared" si="1178"/>
        <v>2.750461446174546E-4</v>
      </c>
      <c r="K2633" s="7">
        <f t="shared" si="1179"/>
        <v>7.4021855341147545E-3</v>
      </c>
      <c r="L2633" s="7">
        <f t="shared" si="1180"/>
        <v>7.9522778233496634E-3</v>
      </c>
      <c r="M2633" s="58">
        <f t="shared" si="1181"/>
        <v>2.385683347004899E-2</v>
      </c>
      <c r="N2633" s="58">
        <f t="shared" si="1182"/>
        <v>4.5955354178231471E-5</v>
      </c>
      <c r="O2633" s="59">
        <f t="shared" si="1183"/>
        <v>8.1628197859083651E-2</v>
      </c>
      <c r="P2633" s="58">
        <f t="shared" si="1184"/>
        <v>2.0527859016632177E-4</v>
      </c>
      <c r="Q2633" s="58">
        <f t="shared" si="1185"/>
        <v>0.51623521054106847</v>
      </c>
      <c r="R2633" s="58">
        <f t="shared" si="1186"/>
        <v>0.51490646345196467</v>
      </c>
      <c r="S2633" s="60">
        <f t="shared" si="1187"/>
        <v>1.3287470891037989E-3</v>
      </c>
      <c r="T2633" s="58">
        <f t="shared" si="1188"/>
        <v>2.0475021991266752E-4</v>
      </c>
      <c r="U2633" s="58">
        <f t="shared" si="1189"/>
        <v>4.0685080062977056E-3</v>
      </c>
      <c r="V2633" s="58">
        <f t="shared" si="1190"/>
        <v>4.0586050370863429E-4</v>
      </c>
      <c r="W2633" s="50">
        <f t="shared" si="1191"/>
        <v>166.11642096188476</v>
      </c>
      <c r="X2633" s="50">
        <f t="shared" si="1192"/>
        <v>99196.139429312956</v>
      </c>
      <c r="Y2633" s="50">
        <f t="shared" si="1193"/>
        <v>101325</v>
      </c>
      <c r="Z2633" s="50">
        <f t="shared" si="1194"/>
        <v>1.5735659480991389</v>
      </c>
      <c r="AA2633" s="50">
        <f t="shared" si="1195"/>
        <v>1.3375310558842679</v>
      </c>
      <c r="AB2633" s="50">
        <f t="shared" si="1196"/>
        <v>648.2928545445111</v>
      </c>
      <c r="AC2633" s="7">
        <f t="shared" si="1197"/>
        <v>0.25781334744015094</v>
      </c>
    </row>
    <row r="2634" spans="2:29">
      <c r="B2634" s="7">
        <f t="shared" si="1170"/>
        <v>1.0346734990295217</v>
      </c>
      <c r="C2634" s="7">
        <f t="shared" si="1171"/>
        <v>3.9764546465392847E-4</v>
      </c>
      <c r="D2634" s="58">
        <f t="shared" si="1172"/>
        <v>3374425.5348205385</v>
      </c>
      <c r="E2634" s="7">
        <f t="shared" si="1173"/>
        <v>489.41906651975387</v>
      </c>
      <c r="F2634" s="7">
        <f t="shared" si="1174"/>
        <v>3273100.5348205385</v>
      </c>
      <c r="G2634" s="57">
        <f t="shared" si="1175"/>
        <v>1.2180463330436896E-2</v>
      </c>
      <c r="H2634" s="61">
        <f t="shared" si="1176"/>
        <v>2.115778663781619E-2</v>
      </c>
      <c r="I2634" s="7">
        <f t="shared" si="1177"/>
        <v>5.5684426724367582E-2</v>
      </c>
      <c r="J2634" s="58">
        <f t="shared" si="1178"/>
        <v>2.7440229907975275E-4</v>
      </c>
      <c r="K2634" s="7">
        <f t="shared" si="1179"/>
        <v>7.4025926986321456E-3</v>
      </c>
      <c r="L2634" s="7">
        <f t="shared" si="1180"/>
        <v>7.951397296791651E-3</v>
      </c>
      <c r="M2634" s="58">
        <f t="shared" si="1181"/>
        <v>2.3854191890374951E-2</v>
      </c>
      <c r="N2634" s="58">
        <f t="shared" si="1182"/>
        <v>4.5839804148313469E-5</v>
      </c>
      <c r="O2634" s="59">
        <f t="shared" si="1183"/>
        <v>8.1422952118441805E-2</v>
      </c>
      <c r="P2634" s="58">
        <f t="shared" si="1184"/>
        <v>2.052457406418462E-4</v>
      </c>
      <c r="Q2634" s="58">
        <f t="shared" si="1185"/>
        <v>0.51615260045898403</v>
      </c>
      <c r="R2634" s="58">
        <f t="shared" si="1186"/>
        <v>0.51482670383300155</v>
      </c>
      <c r="S2634" s="60">
        <f t="shared" si="1187"/>
        <v>1.3258966259824811E-3</v>
      </c>
      <c r="T2634" s="58">
        <f t="shared" si="1188"/>
        <v>2.0471850386192433E-4</v>
      </c>
      <c r="U2634" s="58">
        <f t="shared" si="1189"/>
        <v>4.0690352430776278E-3</v>
      </c>
      <c r="V2634" s="58">
        <f t="shared" si="1190"/>
        <v>4.0597605373855229E-4</v>
      </c>
      <c r="W2634" s="50">
        <f t="shared" si="1191"/>
        <v>166.09802749983172</v>
      </c>
      <c r="X2634" s="50">
        <f t="shared" si="1192"/>
        <v>99180.77383022834</v>
      </c>
      <c r="Y2634" s="50">
        <f t="shared" si="1193"/>
        <v>101325</v>
      </c>
      <c r="Z2634" s="50">
        <f t="shared" si="1194"/>
        <v>1.5735331130533519</v>
      </c>
      <c r="AA2634" s="50">
        <f t="shared" si="1195"/>
        <v>1.337503146095349</v>
      </c>
      <c r="AB2634" s="50">
        <f t="shared" si="1196"/>
        <v>648.17890761317824</v>
      </c>
      <c r="AC2634" s="7">
        <f t="shared" si="1197"/>
        <v>0.25776805813694587</v>
      </c>
    </row>
    <row r="2635" spans="2:29">
      <c r="B2635" s="7">
        <f t="shared" si="1170"/>
        <v>1.0350711444941756</v>
      </c>
      <c r="C2635" s="7">
        <f t="shared" si="1171"/>
        <v>3.9764546465392847E-4</v>
      </c>
      <c r="D2635" s="58">
        <f t="shared" si="1172"/>
        <v>3373902.2628393294</v>
      </c>
      <c r="E2635" s="7">
        <f t="shared" si="1173"/>
        <v>489.34317233215467</v>
      </c>
      <c r="F2635" s="7">
        <f t="shared" si="1174"/>
        <v>3272577.2628393294</v>
      </c>
      <c r="G2635" s="57">
        <f t="shared" si="1175"/>
        <v>1.2179860763835105E-2</v>
      </c>
      <c r="H2635" s="61">
        <f t="shared" si="1176"/>
        <v>2.1162630143816922E-2</v>
      </c>
      <c r="I2635" s="7">
        <f t="shared" si="1177"/>
        <v>5.5674739712366118E-2</v>
      </c>
      <c r="J2635" s="58">
        <f t="shared" si="1178"/>
        <v>2.7375833795403089E-4</v>
      </c>
      <c r="K2635" s="7">
        <f t="shared" si="1179"/>
        <v>7.4029992534116835E-3</v>
      </c>
      <c r="L2635" s="7">
        <f t="shared" si="1180"/>
        <v>7.9505159293197444E-3</v>
      </c>
      <c r="M2635" s="58">
        <f t="shared" si="1181"/>
        <v>2.3851547787959233E-2</v>
      </c>
      <c r="N2635" s="58">
        <f t="shared" si="1182"/>
        <v>4.5724272629041885E-5</v>
      </c>
      <c r="O2635" s="59">
        <f t="shared" si="1183"/>
        <v>8.121773925733565E-2</v>
      </c>
      <c r="P2635" s="58">
        <f t="shared" si="1184"/>
        <v>2.0521286110615489E-4</v>
      </c>
      <c r="Q2635" s="58">
        <f t="shared" si="1185"/>
        <v>0.51606991490460474</v>
      </c>
      <c r="R2635" s="58">
        <f t="shared" si="1186"/>
        <v>0.51474686968448835</v>
      </c>
      <c r="S2635" s="60">
        <f t="shared" si="1187"/>
        <v>1.3230452201163923E-3</v>
      </c>
      <c r="T2635" s="58">
        <f t="shared" si="1188"/>
        <v>2.0468675817484353E-4</v>
      </c>
      <c r="U2635" s="58">
        <f t="shared" si="1189"/>
        <v>4.0695613460089396E-3</v>
      </c>
      <c r="V2635" s="58">
        <f t="shared" si="1190"/>
        <v>4.0609158525782389E-4</v>
      </c>
      <c r="W2635" s="50">
        <f t="shared" si="1191"/>
        <v>166.07961647179201</v>
      </c>
      <c r="X2635" s="50">
        <f t="shared" si="1192"/>
        <v>99165.393873111359</v>
      </c>
      <c r="Y2635" s="50">
        <f t="shared" si="1193"/>
        <v>101325</v>
      </c>
      <c r="Z2635" s="50">
        <f t="shared" si="1194"/>
        <v>1.5735002371358127</v>
      </c>
      <c r="AA2635" s="50">
        <f t="shared" si="1195"/>
        <v>1.3374752015654408</v>
      </c>
      <c r="AB2635" s="50">
        <f t="shared" si="1196"/>
        <v>648.06485420674323</v>
      </c>
      <c r="AC2635" s="7">
        <f t="shared" si="1197"/>
        <v>0.25772272648681943</v>
      </c>
    </row>
    <row r="2636" spans="2:29">
      <c r="B2636" s="7">
        <f t="shared" si="1170"/>
        <v>1.0354687899588295</v>
      </c>
      <c r="C2636" s="7">
        <f t="shared" si="1171"/>
        <v>3.9764546465392847E-4</v>
      </c>
      <c r="D2636" s="58">
        <f t="shared" si="1172"/>
        <v>3373378.502530179</v>
      </c>
      <c r="E2636" s="7">
        <f t="shared" si="1173"/>
        <v>489.2672073185725</v>
      </c>
      <c r="F2636" s="7">
        <f t="shared" si="1174"/>
        <v>3272053.502530179</v>
      </c>
      <c r="G2636" s="57">
        <f t="shared" si="1175"/>
        <v>1.2179257571171056E-2</v>
      </c>
      <c r="H2636" s="61">
        <f t="shared" si="1176"/>
        <v>2.1167473410209778E-2</v>
      </c>
      <c r="I2636" s="7">
        <f t="shared" si="1177"/>
        <v>5.5665053179580405E-2</v>
      </c>
      <c r="J2636" s="58">
        <f t="shared" si="1178"/>
        <v>2.7311426129525255E-4</v>
      </c>
      <c r="K2636" s="7">
        <f t="shared" si="1179"/>
        <v>7.4034051985199288E-3</v>
      </c>
      <c r="L2636" s="7">
        <f t="shared" si="1180"/>
        <v>7.9496337211104346E-3</v>
      </c>
      <c r="M2636" s="58">
        <f t="shared" si="1181"/>
        <v>2.3848901163331306E-2</v>
      </c>
      <c r="N2636" s="58">
        <f t="shared" si="1182"/>
        <v>4.5608759637306157E-5</v>
      </c>
      <c r="O2636" s="59">
        <f t="shared" si="1183"/>
        <v>8.1012559305765064E-2</v>
      </c>
      <c r="P2636" s="58">
        <f t="shared" si="1184"/>
        <v>2.0517995157058599E-4</v>
      </c>
      <c r="Q2636" s="58">
        <f t="shared" si="1185"/>
        <v>0.5159871539064439</v>
      </c>
      <c r="R2636" s="58">
        <f t="shared" si="1186"/>
        <v>0.51466696103314125</v>
      </c>
      <c r="S2636" s="60">
        <f t="shared" si="1187"/>
        <v>1.3201928733026502E-3</v>
      </c>
      <c r="T2636" s="58">
        <f t="shared" si="1188"/>
        <v>2.0465498286204874E-4</v>
      </c>
      <c r="U2636" s="58">
        <f t="shared" si="1189"/>
        <v>4.0700863147174766E-3</v>
      </c>
      <c r="V2636" s="58">
        <f t="shared" si="1190"/>
        <v>4.0620709824955959E-4</v>
      </c>
      <c r="W2636" s="50">
        <f t="shared" si="1191"/>
        <v>166.06118788145233</v>
      </c>
      <c r="X2636" s="50">
        <f t="shared" si="1192"/>
        <v>99149.99956310894</v>
      </c>
      <c r="Y2636" s="50">
        <f t="shared" si="1193"/>
        <v>101325</v>
      </c>
      <c r="Z2636" s="50">
        <f t="shared" si="1194"/>
        <v>1.5734673203242258</v>
      </c>
      <c r="AA2636" s="50">
        <f t="shared" si="1195"/>
        <v>1.3374472222755918</v>
      </c>
      <c r="AB2636" s="50">
        <f t="shared" si="1196"/>
        <v>647.95069436337474</v>
      </c>
      <c r="AC2636" s="7">
        <f t="shared" si="1197"/>
        <v>0.25767735250494028</v>
      </c>
    </row>
    <row r="2637" spans="2:29">
      <c r="B2637" s="7">
        <f t="shared" si="1170"/>
        <v>1.0358664354234834</v>
      </c>
      <c r="C2637" s="7">
        <f t="shared" si="1171"/>
        <v>3.9764546465392847E-4</v>
      </c>
      <c r="D2637" s="58">
        <f t="shared" si="1172"/>
        <v>3372854.2540683188</v>
      </c>
      <c r="E2637" s="7">
        <f t="shared" si="1173"/>
        <v>489.1911715044227</v>
      </c>
      <c r="F2637" s="7">
        <f t="shared" si="1174"/>
        <v>3271529.2540683188</v>
      </c>
      <c r="G2637" s="57">
        <f t="shared" si="1175"/>
        <v>1.2178653752451578E-2</v>
      </c>
      <c r="H2637" s="61">
        <f t="shared" si="1176"/>
        <v>2.1172316436745806E-2</v>
      </c>
      <c r="I2637" s="7">
        <f t="shared" si="1177"/>
        <v>5.565536712650835E-2</v>
      </c>
      <c r="J2637" s="58">
        <f t="shared" si="1178"/>
        <v>2.7247006915841069E-4</v>
      </c>
      <c r="K2637" s="7">
        <f t="shared" si="1179"/>
        <v>7.40381053402356E-3</v>
      </c>
      <c r="L2637" s="7">
        <f t="shared" si="1180"/>
        <v>7.9487506723403822E-3</v>
      </c>
      <c r="M2637" s="58">
        <f t="shared" si="1181"/>
        <v>2.3846252017021147E-2</v>
      </c>
      <c r="N2637" s="58">
        <f t="shared" si="1182"/>
        <v>4.5493265189989393E-5</v>
      </c>
      <c r="O2637" s="59">
        <f t="shared" si="1183"/>
        <v>8.0807412293718656E-2</v>
      </c>
      <c r="P2637" s="58">
        <f t="shared" si="1184"/>
        <v>2.0514701204640828E-4</v>
      </c>
      <c r="Q2637" s="58">
        <f t="shared" si="1185"/>
        <v>0.51590431749284016</v>
      </c>
      <c r="R2637" s="58">
        <f t="shared" si="1186"/>
        <v>0.51458697790569519</v>
      </c>
      <c r="S2637" s="60">
        <f t="shared" si="1187"/>
        <v>1.3173395871449722E-3</v>
      </c>
      <c r="T2637" s="58">
        <f t="shared" si="1188"/>
        <v>2.0462317793417097E-4</v>
      </c>
      <c r="U2637" s="58">
        <f t="shared" si="1189"/>
        <v>4.0706101488297139E-3</v>
      </c>
      <c r="V2637" s="58">
        <f t="shared" si="1190"/>
        <v>4.0632259269687636E-4</v>
      </c>
      <c r="W2637" s="50">
        <f t="shared" si="1191"/>
        <v>166.042741732503</v>
      </c>
      <c r="X2637" s="50">
        <f t="shared" si="1192"/>
        <v>99134.590905371486</v>
      </c>
      <c r="Y2637" s="50">
        <f t="shared" si="1193"/>
        <v>101325</v>
      </c>
      <c r="Z2637" s="50">
        <f t="shared" si="1194"/>
        <v>1.573434362596261</v>
      </c>
      <c r="AA2637" s="50">
        <f t="shared" si="1195"/>
        <v>1.3374192082068219</v>
      </c>
      <c r="AB2637" s="50">
        <f t="shared" si="1196"/>
        <v>647.83642812126629</v>
      </c>
      <c r="AC2637" s="7">
        <f t="shared" si="1197"/>
        <v>0.257631936206491</v>
      </c>
    </row>
    <row r="2638" spans="2:29">
      <c r="B2638" s="7">
        <f t="shared" si="1170"/>
        <v>1.0362640808881374</v>
      </c>
      <c r="C2638" s="7">
        <f t="shared" si="1171"/>
        <v>3.9764546465392847E-4</v>
      </c>
      <c r="D2638" s="58">
        <f t="shared" si="1172"/>
        <v>3372329.5176290376</v>
      </c>
      <c r="E2638" s="7">
        <f t="shared" si="1173"/>
        <v>489.11506491512864</v>
      </c>
      <c r="F2638" s="7">
        <f t="shared" si="1174"/>
        <v>3271004.5176290376</v>
      </c>
      <c r="G2638" s="57">
        <f t="shared" si="1175"/>
        <v>1.2178049307683373E-2</v>
      </c>
      <c r="H2638" s="61">
        <f t="shared" si="1176"/>
        <v>2.1177159223176058E-2</v>
      </c>
      <c r="I2638" s="7">
        <f t="shared" si="1177"/>
        <v>5.5645681553647845E-2</v>
      </c>
      <c r="J2638" s="58">
        <f t="shared" si="1178"/>
        <v>2.7182576159852622E-4</v>
      </c>
      <c r="K2638" s="7">
        <f t="shared" si="1179"/>
        <v>7.4042152599893708E-3</v>
      </c>
      <c r="L2638" s="7">
        <f t="shared" si="1180"/>
        <v>7.9478667831864233E-3</v>
      </c>
      <c r="M2638" s="58">
        <f t="shared" si="1181"/>
        <v>2.384360034955927E-2</v>
      </c>
      <c r="N2638" s="58">
        <f t="shared" si="1182"/>
        <v>4.5377789303968162E-5</v>
      </c>
      <c r="O2638" s="59">
        <f t="shared" si="1183"/>
        <v>8.0602298251173446E-2</v>
      </c>
      <c r="P2638" s="58">
        <f t="shared" si="1184"/>
        <v>2.0511404254520971E-4</v>
      </c>
      <c r="Q2638" s="58">
        <f t="shared" si="1185"/>
        <v>0.51582140569293511</v>
      </c>
      <c r="R2638" s="58">
        <f t="shared" si="1186"/>
        <v>0.51450692032889322</v>
      </c>
      <c r="S2638" s="60">
        <f t="shared" si="1187"/>
        <v>1.3144853640418841E-3</v>
      </c>
      <c r="T2638" s="58">
        <f t="shared" si="1188"/>
        <v>2.0459134340184451E-4</v>
      </c>
      <c r="U2638" s="58">
        <f t="shared" si="1189"/>
        <v>4.0711328479730788E-3</v>
      </c>
      <c r="V2638" s="58">
        <f t="shared" si="1190"/>
        <v>4.0643806858289762E-4</v>
      </c>
      <c r="W2638" s="50">
        <f t="shared" si="1191"/>
        <v>166.02427802863798</v>
      </c>
      <c r="X2638" s="50">
        <f t="shared" si="1192"/>
        <v>99119.167905051043</v>
      </c>
      <c r="Y2638" s="50">
        <f t="shared" si="1193"/>
        <v>101325</v>
      </c>
      <c r="Z2638" s="50">
        <f t="shared" si="1194"/>
        <v>1.5734013639295492</v>
      </c>
      <c r="AA2638" s="50">
        <f t="shared" si="1195"/>
        <v>1.3373911593401169</v>
      </c>
      <c r="AB2638" s="50">
        <f t="shared" si="1196"/>
        <v>647.7220555186243</v>
      </c>
      <c r="AC2638" s="7">
        <f t="shared" si="1197"/>
        <v>0.25758647760666165</v>
      </c>
    </row>
    <row r="2639" spans="2:29">
      <c r="B2639" s="7">
        <f t="shared" si="1170"/>
        <v>1.0366617263527913</v>
      </c>
      <c r="C2639" s="7">
        <f t="shared" si="1171"/>
        <v>3.9764546465392847E-4</v>
      </c>
      <c r="D2639" s="58">
        <f t="shared" si="1172"/>
        <v>3371804.2933879378</v>
      </c>
      <c r="E2639" s="7">
        <f t="shared" si="1173"/>
        <v>489.03888757615937</v>
      </c>
      <c r="F2639" s="7">
        <f t="shared" si="1174"/>
        <v>3270479.2933879378</v>
      </c>
      <c r="G2639" s="57">
        <f t="shared" si="1175"/>
        <v>1.217744423687332E-2</v>
      </c>
      <c r="H2639" s="61">
        <f t="shared" si="1176"/>
        <v>2.1182001769251592E-2</v>
      </c>
      <c r="I2639" s="7">
        <f t="shared" si="1177"/>
        <v>5.5635996461496778E-2</v>
      </c>
      <c r="J2639" s="58">
        <f t="shared" si="1178"/>
        <v>2.7118133867064915E-4</v>
      </c>
      <c r="K2639" s="7">
        <f t="shared" si="1179"/>
        <v>7.4046193764842729E-3</v>
      </c>
      <c r="L2639" s="7">
        <f t="shared" si="1180"/>
        <v>7.9469820538255707E-3</v>
      </c>
      <c r="M2639" s="58">
        <f t="shared" si="1181"/>
        <v>2.3840946161476712E-2</v>
      </c>
      <c r="N2639" s="58">
        <f t="shared" si="1182"/>
        <v>4.5262331996112589E-5</v>
      </c>
      <c r="O2639" s="59">
        <f t="shared" si="1183"/>
        <v>8.0397217208094993E-2</v>
      </c>
      <c r="P2639" s="58">
        <f t="shared" si="1184"/>
        <v>2.0508104307845332E-4</v>
      </c>
      <c r="Q2639" s="58">
        <f t="shared" si="1185"/>
        <v>0.5157384185355558</v>
      </c>
      <c r="R2639" s="58">
        <f t="shared" si="1186"/>
        <v>0.51442678832952671</v>
      </c>
      <c r="S2639" s="60">
        <f t="shared" si="1187"/>
        <v>1.3116302060290908E-3</v>
      </c>
      <c r="T2639" s="58">
        <f t="shared" si="1188"/>
        <v>2.0455947927572275E-4</v>
      </c>
      <c r="U2639" s="58">
        <f t="shared" si="1189"/>
        <v>4.0716544117758097E-3</v>
      </c>
      <c r="V2639" s="58">
        <f t="shared" si="1190"/>
        <v>4.0655352589075318E-4</v>
      </c>
      <c r="W2639" s="50">
        <f t="shared" si="1191"/>
        <v>166.00579677355492</v>
      </c>
      <c r="X2639" s="50">
        <f t="shared" si="1192"/>
        <v>99103.730567308914</v>
      </c>
      <c r="Y2639" s="50">
        <f t="shared" si="1193"/>
        <v>101325</v>
      </c>
      <c r="Z2639" s="50">
        <f t="shared" si="1194"/>
        <v>1.573368324301698</v>
      </c>
      <c r="AA2639" s="50">
        <f t="shared" si="1195"/>
        <v>1.3373630756564432</v>
      </c>
      <c r="AB2639" s="50">
        <f t="shared" si="1196"/>
        <v>647.60757659372314</v>
      </c>
      <c r="AC2639" s="7">
        <f t="shared" si="1197"/>
        <v>0.25754097672065834</v>
      </c>
    </row>
    <row r="2640" spans="2:29">
      <c r="B2640" s="7">
        <f t="shared" si="1170"/>
        <v>1.0370593718174452</v>
      </c>
      <c r="C2640" s="7">
        <f t="shared" si="1171"/>
        <v>3.9764546465392847E-4</v>
      </c>
      <c r="D2640" s="58">
        <f t="shared" si="1172"/>
        <v>3371278.5815208224</v>
      </c>
      <c r="E2640" s="7">
        <f t="shared" si="1173"/>
        <v>488.96263951301296</v>
      </c>
      <c r="F2640" s="7">
        <f t="shared" si="1174"/>
        <v>3269953.5815208224</v>
      </c>
      <c r="G2640" s="57">
        <f t="shared" si="1175"/>
        <v>1.2176838540028358E-2</v>
      </c>
      <c r="H2640" s="61">
        <f t="shared" si="1176"/>
        <v>2.118684407472346E-2</v>
      </c>
      <c r="I2640" s="7">
        <f t="shared" si="1177"/>
        <v>5.5626311850553042E-2</v>
      </c>
      <c r="J2640" s="58">
        <f t="shared" si="1178"/>
        <v>2.7053680042985915E-4</v>
      </c>
      <c r="K2640" s="7">
        <f t="shared" si="1179"/>
        <v>7.4050228835752961E-3</v>
      </c>
      <c r="L2640" s="7">
        <f t="shared" si="1180"/>
        <v>7.9460964844350144E-3</v>
      </c>
      <c r="M2640" s="58">
        <f t="shared" si="1181"/>
        <v>2.3838289453305045E-2</v>
      </c>
      <c r="N2640" s="58">
        <f t="shared" si="1182"/>
        <v>4.5146893283286531E-5</v>
      </c>
      <c r="O2640" s="59">
        <f t="shared" si="1183"/>
        <v>8.0192169194437696E-2</v>
      </c>
      <c r="P2640" s="58">
        <f t="shared" si="1184"/>
        <v>2.0504801365729686E-4</v>
      </c>
      <c r="Q2640" s="58">
        <f t="shared" si="1185"/>
        <v>0.51565535604876189</v>
      </c>
      <c r="R2640" s="58">
        <f t="shared" si="1186"/>
        <v>0.51434658193441729</v>
      </c>
      <c r="S2640" s="60">
        <f t="shared" si="1187"/>
        <v>1.3087741143446019E-3</v>
      </c>
      <c r="T2640" s="58">
        <f t="shared" si="1188"/>
        <v>2.0452758556647126E-4</v>
      </c>
      <c r="U2640" s="58">
        <f t="shared" si="1189"/>
        <v>4.072174839866635E-3</v>
      </c>
      <c r="V2640" s="58">
        <f t="shared" si="1190"/>
        <v>4.0666896460357925E-4</v>
      </c>
      <c r="W2640" s="50">
        <f t="shared" si="1191"/>
        <v>165.98729797095518</v>
      </c>
      <c r="X2640" s="50">
        <f t="shared" si="1192"/>
        <v>99088.278897312295</v>
      </c>
      <c r="Y2640" s="50">
        <f t="shared" si="1193"/>
        <v>101325</v>
      </c>
      <c r="Z2640" s="50">
        <f t="shared" si="1194"/>
        <v>1.5733352436902857</v>
      </c>
      <c r="AA2640" s="50">
        <f t="shared" si="1195"/>
        <v>1.3373349571367428</v>
      </c>
      <c r="AB2640" s="50">
        <f t="shared" si="1196"/>
        <v>647.49299138488175</v>
      </c>
      <c r="AC2640" s="7">
        <f t="shared" si="1197"/>
        <v>0.25749543356370952</v>
      </c>
    </row>
    <row r="2641" spans="2:29">
      <c r="B2641" s="7">
        <f t="shared" si="1170"/>
        <v>1.0374570172820992</v>
      </c>
      <c r="C2641" s="7">
        <f t="shared" si="1171"/>
        <v>3.9764546465392847E-4</v>
      </c>
      <c r="D2641" s="58">
        <f t="shared" si="1172"/>
        <v>3370752.3822034239</v>
      </c>
      <c r="E2641" s="7">
        <f t="shared" si="1173"/>
        <v>488.88632075117715</v>
      </c>
      <c r="F2641" s="7">
        <f t="shared" si="1174"/>
        <v>3269427.3822034239</v>
      </c>
      <c r="G2641" s="57">
        <f t="shared" si="1175"/>
        <v>1.2176232217155157E-2</v>
      </c>
      <c r="H2641" s="61">
        <f t="shared" si="1176"/>
        <v>2.1191686139342726E-2</v>
      </c>
      <c r="I2641" s="7">
        <f t="shared" si="1177"/>
        <v>5.561662772131451E-2</v>
      </c>
      <c r="J2641" s="58">
        <f t="shared" si="1178"/>
        <v>2.6989214693126315E-4</v>
      </c>
      <c r="K2641" s="7">
        <f t="shared" si="1179"/>
        <v>7.4054257813295872E-3</v>
      </c>
      <c r="L2641" s="7">
        <f t="shared" si="1180"/>
        <v>7.9452100751921141E-3</v>
      </c>
      <c r="M2641" s="58">
        <f t="shared" si="1181"/>
        <v>2.3835630225576342E-2</v>
      </c>
      <c r="N2641" s="58">
        <f t="shared" si="1182"/>
        <v>4.5031473182347136E-5</v>
      </c>
      <c r="O2641" s="59">
        <f t="shared" si="1183"/>
        <v>7.9987154240144104E-2</v>
      </c>
      <c r="P2641" s="58">
        <f t="shared" si="1184"/>
        <v>2.0501495429359196E-4</v>
      </c>
      <c r="Q2641" s="58">
        <f t="shared" si="1185"/>
        <v>0.515572218262358</v>
      </c>
      <c r="R2641" s="58">
        <f t="shared" si="1186"/>
        <v>0.51426630117037619</v>
      </c>
      <c r="S2641" s="60">
        <f t="shared" si="1187"/>
        <v>1.3059170919818008E-3</v>
      </c>
      <c r="T2641" s="58">
        <f t="shared" si="1188"/>
        <v>2.0449566228475136E-4</v>
      </c>
      <c r="U2641" s="58">
        <f t="shared" si="1189"/>
        <v>4.0726941318754758E-3</v>
      </c>
      <c r="V2641" s="58">
        <f t="shared" si="1190"/>
        <v>4.0678438470451861E-4</v>
      </c>
      <c r="W2641" s="50">
        <f t="shared" si="1191"/>
        <v>165.9687816245436</v>
      </c>
      <c r="X2641" s="50">
        <f t="shared" si="1192"/>
        <v>99072.812900226272</v>
      </c>
      <c r="Y2641" s="50">
        <f t="shared" si="1193"/>
        <v>101325</v>
      </c>
      <c r="Z2641" s="50">
        <f t="shared" si="1194"/>
        <v>1.5733021220728427</v>
      </c>
      <c r="AA2641" s="50">
        <f t="shared" si="1195"/>
        <v>1.3373068037619162</v>
      </c>
      <c r="AB2641" s="50">
        <f t="shared" si="1196"/>
        <v>647.37829993040259</v>
      </c>
      <c r="AC2641" s="7">
        <f t="shared" si="1197"/>
        <v>0.25744984815104932</v>
      </c>
    </row>
    <row r="2642" spans="2:29">
      <c r="B2642" s="7">
        <f t="shared" si="1170"/>
        <v>1.0378546627467531</v>
      </c>
      <c r="C2642" s="7">
        <f t="shared" si="1171"/>
        <v>3.9764546465392847E-4</v>
      </c>
      <c r="D2642" s="58">
        <f t="shared" si="1172"/>
        <v>3370225.6956119882</v>
      </c>
      <c r="E2642" s="7">
        <f t="shared" si="1173"/>
        <v>488.80993131621437</v>
      </c>
      <c r="F2642" s="7">
        <f t="shared" si="1174"/>
        <v>3268900.6956119882</v>
      </c>
      <c r="G2642" s="57">
        <f t="shared" si="1175"/>
        <v>1.2175625268260807E-2</v>
      </c>
      <c r="H2642" s="61">
        <f t="shared" si="1176"/>
        <v>2.1196527962860451E-2</v>
      </c>
      <c r="I2642" s="7">
        <f t="shared" si="1177"/>
        <v>5.560694407427906E-2</v>
      </c>
      <c r="J2642" s="58">
        <f t="shared" si="1178"/>
        <v>2.6924737822999861E-4</v>
      </c>
      <c r="K2642" s="7">
        <f t="shared" si="1179"/>
        <v>7.4058280698144083E-3</v>
      </c>
      <c r="L2642" s="7">
        <f t="shared" si="1180"/>
        <v>7.944322826274405E-3</v>
      </c>
      <c r="M2642" s="58">
        <f t="shared" si="1181"/>
        <v>2.3832968478823213E-2</v>
      </c>
      <c r="N2642" s="58">
        <f t="shared" si="1182"/>
        <v>4.4916071710145385E-5</v>
      </c>
      <c r="O2642" s="59">
        <f t="shared" si="1183"/>
        <v>7.9782172375145746E-2</v>
      </c>
      <c r="P2642" s="58">
        <f t="shared" si="1184"/>
        <v>2.0498186499835758E-4</v>
      </c>
      <c r="Q2642" s="58">
        <f t="shared" si="1185"/>
        <v>0.51548900520405438</v>
      </c>
      <c r="R2642" s="58">
        <f t="shared" si="1186"/>
        <v>0.51418594606429258</v>
      </c>
      <c r="S2642" s="60">
        <f t="shared" si="1187"/>
        <v>1.3030591397618085E-3</v>
      </c>
      <c r="T2642" s="58">
        <f t="shared" si="1188"/>
        <v>2.0446370944125541E-4</v>
      </c>
      <c r="U2642" s="58">
        <f t="shared" si="1189"/>
        <v>4.0732122874325783E-3</v>
      </c>
      <c r="V2642" s="58">
        <f t="shared" si="1190"/>
        <v>4.0689978617672036E-4</v>
      </c>
      <c r="W2642" s="50">
        <f t="shared" si="1191"/>
        <v>165.95024773802879</v>
      </c>
      <c r="X2642" s="50">
        <f t="shared" si="1192"/>
        <v>99057.332581231065</v>
      </c>
      <c r="Y2642" s="50">
        <f t="shared" si="1193"/>
        <v>101325</v>
      </c>
      <c r="Z2642" s="50">
        <f t="shared" si="1194"/>
        <v>1.5732689594268896</v>
      </c>
      <c r="AA2642" s="50">
        <f t="shared" si="1195"/>
        <v>1.3372786155128562</v>
      </c>
      <c r="AB2642" s="50">
        <f t="shared" si="1196"/>
        <v>647.2635022687009</v>
      </c>
      <c r="AC2642" s="7">
        <f t="shared" si="1197"/>
        <v>0.25740422049793094</v>
      </c>
    </row>
    <row r="2643" spans="2:29">
      <c r="B2643" s="7">
        <f t="shared" si="1170"/>
        <v>1.038252308211407</v>
      </c>
      <c r="C2643" s="7">
        <f t="shared" si="1171"/>
        <v>3.9764546465392847E-4</v>
      </c>
      <c r="D2643" s="58">
        <f t="shared" si="1172"/>
        <v>3369698.5219225581</v>
      </c>
      <c r="E2643" s="7">
        <f t="shared" si="1173"/>
        <v>488.73347123365744</v>
      </c>
      <c r="F2643" s="7">
        <f t="shared" si="1174"/>
        <v>3268373.5219225581</v>
      </c>
      <c r="G2643" s="57">
        <f t="shared" si="1175"/>
        <v>1.2175017693351971E-2</v>
      </c>
      <c r="H2643" s="61">
        <f t="shared" si="1176"/>
        <v>2.1201369545027701E-2</v>
      </c>
      <c r="I2643" s="7">
        <f t="shared" si="1177"/>
        <v>5.559726090994456E-2</v>
      </c>
      <c r="J2643" s="58">
        <f t="shared" si="1178"/>
        <v>2.6860249438123056E-4</v>
      </c>
      <c r="K2643" s="7">
        <f t="shared" si="1179"/>
        <v>7.4062297490971405E-3</v>
      </c>
      <c r="L2643" s="7">
        <f t="shared" si="1180"/>
        <v>7.9434347378596025E-3</v>
      </c>
      <c r="M2643" s="58">
        <f t="shared" si="1181"/>
        <v>2.3830304213578807E-2</v>
      </c>
      <c r="N2643" s="58">
        <f t="shared" si="1182"/>
        <v>4.4800688883525586E-5</v>
      </c>
      <c r="O2643" s="59">
        <f t="shared" si="1183"/>
        <v>7.9577223629362329E-2</v>
      </c>
      <c r="P2643" s="58">
        <f t="shared" si="1184"/>
        <v>2.049487457834176E-4</v>
      </c>
      <c r="Q2643" s="58">
        <f t="shared" si="1185"/>
        <v>0.51540571690358605</v>
      </c>
      <c r="R2643" s="58">
        <f t="shared" si="1186"/>
        <v>0.51410551664302473</v>
      </c>
      <c r="S2643" s="60">
        <f t="shared" si="1187"/>
        <v>1.3002002605613239E-3</v>
      </c>
      <c r="T2643" s="58">
        <f t="shared" si="1188"/>
        <v>2.0443172704666352E-4</v>
      </c>
      <c r="U2643" s="58">
        <f t="shared" si="1189"/>
        <v>4.073729306169332E-3</v>
      </c>
      <c r="V2643" s="58">
        <f t="shared" si="1190"/>
        <v>4.0701516900334018E-4</v>
      </c>
      <c r="W2643" s="50">
        <f t="shared" si="1191"/>
        <v>165.93169631512308</v>
      </c>
      <c r="X2643" s="50">
        <f t="shared" si="1192"/>
        <v>99041.837945500898</v>
      </c>
      <c r="Y2643" s="50">
        <f t="shared" si="1193"/>
        <v>101325</v>
      </c>
      <c r="Z2643" s="50">
        <f t="shared" si="1194"/>
        <v>1.573235755729891</v>
      </c>
      <c r="AA2643" s="50">
        <f t="shared" si="1195"/>
        <v>1.3372503923704073</v>
      </c>
      <c r="AB2643" s="50">
        <f t="shared" si="1196"/>
        <v>647.14859843814713</v>
      </c>
      <c r="AC2643" s="7">
        <f t="shared" si="1197"/>
        <v>0.2573585506196211</v>
      </c>
    </row>
    <row r="2644" spans="2:29">
      <c r="B2644" s="7">
        <f t="shared" si="1170"/>
        <v>1.0386499536760609</v>
      </c>
      <c r="C2644" s="7">
        <f t="shared" si="1171"/>
        <v>3.9764546465392847E-4</v>
      </c>
      <c r="D2644" s="58">
        <f t="shared" si="1172"/>
        <v>3369170.8613116443</v>
      </c>
      <c r="E2644" s="7">
        <f t="shared" si="1173"/>
        <v>488.65694052910703</v>
      </c>
      <c r="F2644" s="7">
        <f t="shared" si="1174"/>
        <v>3267845.8613116443</v>
      </c>
      <c r="G2644" s="57">
        <f t="shared" si="1175"/>
        <v>1.2174409492435678E-2</v>
      </c>
      <c r="H2644" s="61">
        <f t="shared" si="1176"/>
        <v>2.1206210885595544E-2</v>
      </c>
      <c r="I2644" s="7">
        <f t="shared" si="1177"/>
        <v>5.5587578228808873E-2</v>
      </c>
      <c r="J2644" s="58">
        <f t="shared" si="1178"/>
        <v>2.6795749544015373E-4</v>
      </c>
      <c r="K2644" s="7">
        <f t="shared" si="1179"/>
        <v>7.4066308192452801E-3</v>
      </c>
      <c r="L2644" s="7">
        <f t="shared" si="1180"/>
        <v>7.9425458101255869E-3</v>
      </c>
      <c r="M2644" s="58">
        <f t="shared" si="1181"/>
        <v>2.3827637430376761E-2</v>
      </c>
      <c r="N2644" s="58">
        <f t="shared" si="1182"/>
        <v>4.4685324719325725E-5</v>
      </c>
      <c r="O2644" s="59">
        <f t="shared" si="1183"/>
        <v>7.9372308032702316E-2</v>
      </c>
      <c r="P2644" s="58">
        <f t="shared" si="1184"/>
        <v>2.0491559666001302E-4</v>
      </c>
      <c r="Q2644" s="58">
        <f t="shared" si="1185"/>
        <v>0.51532235338922172</v>
      </c>
      <c r="R2644" s="58">
        <f t="shared" si="1186"/>
        <v>0.51402501293350267</v>
      </c>
      <c r="S2644" s="60">
        <f t="shared" si="1187"/>
        <v>1.2973404557190538E-3</v>
      </c>
      <c r="T2644" s="58">
        <f t="shared" si="1188"/>
        <v>2.0439971511168427E-4</v>
      </c>
      <c r="U2644" s="58">
        <f t="shared" si="1189"/>
        <v>4.0742451877176606E-3</v>
      </c>
      <c r="V2644" s="58">
        <f t="shared" si="1190"/>
        <v>4.0713053316754003E-4</v>
      </c>
      <c r="W2644" s="50">
        <f t="shared" si="1191"/>
        <v>165.91312735954222</v>
      </c>
      <c r="X2644" s="50">
        <f t="shared" si="1192"/>
        <v>99026.328998223762</v>
      </c>
      <c r="Y2644" s="50">
        <f t="shared" si="1193"/>
        <v>101325</v>
      </c>
      <c r="Z2644" s="50">
        <f t="shared" si="1194"/>
        <v>1.5732025109592991</v>
      </c>
      <c r="AA2644" s="50">
        <f t="shared" si="1195"/>
        <v>1.3372221343154043</v>
      </c>
      <c r="AB2644" s="50">
        <f t="shared" si="1196"/>
        <v>647.03358847721404</v>
      </c>
      <c r="AC2644" s="7">
        <f t="shared" si="1197"/>
        <v>0.25731283853139802</v>
      </c>
    </row>
    <row r="2645" spans="2:29">
      <c r="B2645" s="7">
        <f t="shared" si="1170"/>
        <v>1.0390475991407149</v>
      </c>
      <c r="C2645" s="7">
        <f t="shared" si="1171"/>
        <v>3.9764546465392847E-4</v>
      </c>
      <c r="D2645" s="58">
        <f t="shared" si="1172"/>
        <v>3368642.7139557274</v>
      </c>
      <c r="E2645" s="7">
        <f t="shared" si="1173"/>
        <v>488.58033922815952</v>
      </c>
      <c r="F2645" s="7">
        <f t="shared" si="1174"/>
        <v>3267317.7139557274</v>
      </c>
      <c r="G2645" s="57">
        <f t="shared" si="1175"/>
        <v>1.2173800665518741E-2</v>
      </c>
      <c r="H2645" s="61">
        <f t="shared" si="1176"/>
        <v>2.1211051984315051E-2</v>
      </c>
      <c r="I2645" s="7">
        <f t="shared" si="1177"/>
        <v>5.557789603136986E-2</v>
      </c>
      <c r="J2645" s="58">
        <f t="shared" si="1178"/>
        <v>2.6731238146199114E-4</v>
      </c>
      <c r="K2645" s="7">
        <f t="shared" si="1179"/>
        <v>7.4070312803264397E-3</v>
      </c>
      <c r="L2645" s="7">
        <f t="shared" si="1180"/>
        <v>7.9416560432504224E-3</v>
      </c>
      <c r="M2645" s="58">
        <f t="shared" si="1181"/>
        <v>2.3824968129751267E-2</v>
      </c>
      <c r="N2645" s="58">
        <f t="shared" si="1182"/>
        <v>4.4569979234377267E-5</v>
      </c>
      <c r="O2645" s="59">
        <f t="shared" si="1183"/>
        <v>7.9167425615062625E-2</v>
      </c>
      <c r="P2645" s="58">
        <f t="shared" si="1184"/>
        <v>2.0488241763969017E-4</v>
      </c>
      <c r="Q2645" s="58">
        <f t="shared" si="1185"/>
        <v>0.51523891468999827</v>
      </c>
      <c r="R2645" s="58">
        <f t="shared" si="1186"/>
        <v>0.5139444349626513</v>
      </c>
      <c r="S2645" s="60">
        <f t="shared" si="1187"/>
        <v>1.2944797273469755E-3</v>
      </c>
      <c r="T2645" s="58">
        <f t="shared" si="1188"/>
        <v>2.0436767364702421E-4</v>
      </c>
      <c r="U2645" s="58">
        <f t="shared" si="1189"/>
        <v>4.0747599317103268E-3</v>
      </c>
      <c r="V2645" s="58">
        <f t="shared" si="1190"/>
        <v>4.0724587865248848E-4</v>
      </c>
      <c r="W2645" s="50">
        <f t="shared" si="1191"/>
        <v>165.89454087500582</v>
      </c>
      <c r="X2645" s="50">
        <f t="shared" si="1192"/>
        <v>99010.805744586745</v>
      </c>
      <c r="Y2645" s="50">
        <f t="shared" si="1193"/>
        <v>101325</v>
      </c>
      <c r="Z2645" s="50">
        <f t="shared" si="1194"/>
        <v>1.5731692250925202</v>
      </c>
      <c r="AA2645" s="50">
        <f t="shared" si="1195"/>
        <v>1.3371938413286422</v>
      </c>
      <c r="AB2645" s="50">
        <f t="shared" si="1196"/>
        <v>646.91847242436779</v>
      </c>
      <c r="AC2645" s="7">
        <f t="shared" si="1197"/>
        <v>0.25726708424855893</v>
      </c>
    </row>
    <row r="2646" spans="2:29">
      <c r="B2646" s="7">
        <f t="shared" si="1170"/>
        <v>1.0394452446053688</v>
      </c>
      <c r="C2646" s="7">
        <f t="shared" si="1171"/>
        <v>3.9764546465392847E-4</v>
      </c>
      <c r="D2646" s="58">
        <f t="shared" si="1172"/>
        <v>3368114.0800315058</v>
      </c>
      <c r="E2646" s="7">
        <f t="shared" si="1173"/>
        <v>488.50366735644286</v>
      </c>
      <c r="F2646" s="7">
        <f t="shared" si="1174"/>
        <v>3266789.0800315058</v>
      </c>
      <c r="G2646" s="57">
        <f t="shared" si="1175"/>
        <v>1.2173191212608042E-2</v>
      </c>
      <c r="H2646" s="61">
        <f t="shared" si="1176"/>
        <v>2.1215892840937296E-2</v>
      </c>
      <c r="I2646" s="7">
        <f t="shared" si="1177"/>
        <v>5.5568214318125371E-2</v>
      </c>
      <c r="J2646" s="58">
        <f t="shared" si="1178"/>
        <v>2.6666715250199492E-4</v>
      </c>
      <c r="K2646" s="7">
        <f t="shared" si="1179"/>
        <v>7.4074311324083542E-3</v>
      </c>
      <c r="L2646" s="7">
        <f t="shared" si="1180"/>
        <v>7.9407654374123449E-3</v>
      </c>
      <c r="M2646" s="58">
        <f t="shared" si="1181"/>
        <v>2.3822296312237035E-2</v>
      </c>
      <c r="N2646" s="58">
        <f t="shared" si="1182"/>
        <v>4.445465244550522E-5</v>
      </c>
      <c r="O2646" s="59">
        <f t="shared" si="1183"/>
        <v>7.8962576406328644E-2</v>
      </c>
      <c r="P2646" s="58">
        <f t="shared" si="1184"/>
        <v>2.0484920873398149E-4</v>
      </c>
      <c r="Q2646" s="58">
        <f t="shared" si="1185"/>
        <v>0.5151554008349174</v>
      </c>
      <c r="R2646" s="58">
        <f t="shared" si="1186"/>
        <v>0.51386378275742917</v>
      </c>
      <c r="S2646" s="60">
        <f t="shared" si="1187"/>
        <v>1.2916180774882324E-3</v>
      </c>
      <c r="T2646" s="58">
        <f t="shared" si="1188"/>
        <v>2.0433560266340327E-4</v>
      </c>
      <c r="U2646" s="58">
        <f t="shared" si="1189"/>
        <v>4.0752735377809048E-3</v>
      </c>
      <c r="V2646" s="58">
        <f t="shared" si="1190"/>
        <v>4.0736120544136056E-4</v>
      </c>
      <c r="W2646" s="50">
        <f t="shared" si="1191"/>
        <v>165.87593686523709</v>
      </c>
      <c r="X2646" s="50">
        <f t="shared" si="1192"/>
        <v>98995.268189783368</v>
      </c>
      <c r="Y2646" s="50">
        <f t="shared" si="1193"/>
        <v>101325</v>
      </c>
      <c r="Z2646" s="50">
        <f t="shared" si="1194"/>
        <v>1.5731358981069323</v>
      </c>
      <c r="AA2646" s="50">
        <f t="shared" si="1195"/>
        <v>1.3371655133908924</v>
      </c>
      <c r="AB2646" s="50">
        <f t="shared" si="1196"/>
        <v>646.8032503181214</v>
      </c>
      <c r="AC2646" s="7">
        <f t="shared" si="1197"/>
        <v>0.25722128778640896</v>
      </c>
    </row>
    <row r="2647" spans="2:29">
      <c r="B2647" s="7">
        <f t="shared" si="1170"/>
        <v>1.0398428900700227</v>
      </c>
      <c r="C2647" s="7">
        <f t="shared" si="1171"/>
        <v>3.9764546465392847E-4</v>
      </c>
      <c r="D2647" s="58">
        <f t="shared" si="1172"/>
        <v>3367584.9597158725</v>
      </c>
      <c r="E2647" s="7">
        <f t="shared" si="1173"/>
        <v>488.42692493961323</v>
      </c>
      <c r="F2647" s="7">
        <f t="shared" si="1174"/>
        <v>3266259.9597158725</v>
      </c>
      <c r="G2647" s="57">
        <f t="shared" si="1175"/>
        <v>1.217258113371051E-2</v>
      </c>
      <c r="H2647" s="61">
        <f t="shared" si="1176"/>
        <v>2.1220733455213355E-2</v>
      </c>
      <c r="I2647" s="7">
        <f t="shared" si="1177"/>
        <v>5.5558533089573252E-2</v>
      </c>
      <c r="J2647" s="58">
        <f t="shared" si="1178"/>
        <v>2.6602180861544529E-4</v>
      </c>
      <c r="K2647" s="7">
        <f t="shared" si="1179"/>
        <v>7.4078303755588685E-3</v>
      </c>
      <c r="L2647" s="7">
        <f t="shared" si="1180"/>
        <v>7.9398739927897585E-3</v>
      </c>
      <c r="M2647" s="58">
        <f t="shared" si="1181"/>
        <v>2.3819621978369274E-2</v>
      </c>
      <c r="N2647" s="58">
        <f t="shared" si="1182"/>
        <v>4.4339344369528028E-5</v>
      </c>
      <c r="O2647" s="59">
        <f t="shared" si="1183"/>
        <v>7.8757760436374155E-2</v>
      </c>
      <c r="P2647" s="58">
        <f t="shared" si="1184"/>
        <v>2.0481596995448881E-4</v>
      </c>
      <c r="Q2647" s="58">
        <f t="shared" si="1185"/>
        <v>0.51507181185315543</v>
      </c>
      <c r="R2647" s="58">
        <f t="shared" si="1186"/>
        <v>0.51378305634482424</v>
      </c>
      <c r="S2647" s="60">
        <f t="shared" si="1187"/>
        <v>1.2887555083311852E-3</v>
      </c>
      <c r="T2647" s="58">
        <f t="shared" si="1188"/>
        <v>2.0430350217155315E-4</v>
      </c>
      <c r="U2647" s="58">
        <f t="shared" si="1189"/>
        <v>4.0757860055638407E-3</v>
      </c>
      <c r="V2647" s="58">
        <f t="shared" si="1190"/>
        <v>4.0747651351733774E-4</v>
      </c>
      <c r="W2647" s="50">
        <f t="shared" si="1191"/>
        <v>165.85731533396276</v>
      </c>
      <c r="X2647" s="50">
        <f t="shared" si="1192"/>
        <v>98979.716339012841</v>
      </c>
      <c r="Y2647" s="50">
        <f t="shared" si="1193"/>
        <v>101325</v>
      </c>
      <c r="Z2647" s="50">
        <f t="shared" si="1194"/>
        <v>1.5731025299798831</v>
      </c>
      <c r="AA2647" s="50">
        <f t="shared" si="1195"/>
        <v>1.3371371504829006</v>
      </c>
      <c r="AB2647" s="50">
        <f t="shared" si="1196"/>
        <v>646.68792219703153</v>
      </c>
      <c r="AC2647" s="7">
        <f t="shared" si="1197"/>
        <v>0.25717544916027135</v>
      </c>
    </row>
    <row r="2648" spans="2:29">
      <c r="B2648" s="7">
        <f t="shared" si="1170"/>
        <v>1.0402405355346767</v>
      </c>
      <c r="C2648" s="7">
        <f t="shared" si="1171"/>
        <v>3.9764546465392847E-4</v>
      </c>
      <c r="D2648" s="58">
        <f t="shared" si="1172"/>
        <v>3367055.3531859685</v>
      </c>
      <c r="E2648" s="7">
        <f t="shared" si="1173"/>
        <v>488.35011200336265</v>
      </c>
      <c r="F2648" s="7">
        <f t="shared" si="1174"/>
        <v>3265730.3531859685</v>
      </c>
      <c r="G2648" s="57">
        <f t="shared" si="1175"/>
        <v>1.2171970428833176E-2</v>
      </c>
      <c r="H2648" s="61">
        <f t="shared" si="1176"/>
        <v>2.1225573826894308E-2</v>
      </c>
      <c r="I2648" s="7">
        <f t="shared" si="1177"/>
        <v>5.5548852346211347E-2</v>
      </c>
      <c r="J2648" s="58">
        <f t="shared" si="1178"/>
        <v>2.6537634985765272E-4</v>
      </c>
      <c r="K2648" s="7">
        <f t="shared" si="1179"/>
        <v>7.4082290098459475E-3</v>
      </c>
      <c r="L2648" s="7">
        <f t="shared" si="1180"/>
        <v>7.938981709561253E-3</v>
      </c>
      <c r="M2648" s="58">
        <f t="shared" si="1181"/>
        <v>2.3816945128683757E-2</v>
      </c>
      <c r="N2648" s="58">
        <f t="shared" si="1182"/>
        <v>4.422405502325783E-5</v>
      </c>
      <c r="O2648" s="59">
        <f t="shared" si="1183"/>
        <v>7.8552977735061716E-2</v>
      </c>
      <c r="P2648" s="58">
        <f t="shared" si="1184"/>
        <v>2.0478270131243925E-4</v>
      </c>
      <c r="Q2648" s="58">
        <f t="shared" si="1185"/>
        <v>0.51498814777294644</v>
      </c>
      <c r="R2648" s="58">
        <f t="shared" si="1186"/>
        <v>0.51370225575186246</v>
      </c>
      <c r="S2648" s="60">
        <f t="shared" si="1187"/>
        <v>1.2858920210839786E-3</v>
      </c>
      <c r="T2648" s="58">
        <f t="shared" si="1188"/>
        <v>2.0427137218222055E-4</v>
      </c>
      <c r="U2648" s="58">
        <f t="shared" si="1189"/>
        <v>4.0762973346940594E-3</v>
      </c>
      <c r="V2648" s="58">
        <f t="shared" si="1190"/>
        <v>4.0759180286360796E-4</v>
      </c>
      <c r="W2648" s="50">
        <f t="shared" si="1191"/>
        <v>165.83867628491339</v>
      </c>
      <c r="X2648" s="50">
        <f t="shared" si="1192"/>
        <v>98964.150197481664</v>
      </c>
      <c r="Y2648" s="50">
        <f t="shared" si="1193"/>
        <v>101325</v>
      </c>
      <c r="Z2648" s="50">
        <f t="shared" si="1194"/>
        <v>1.573069120688692</v>
      </c>
      <c r="AA2648" s="50">
        <f t="shared" si="1195"/>
        <v>1.3371087525853882</v>
      </c>
      <c r="AB2648" s="50">
        <f t="shared" si="1196"/>
        <v>646.5724880997077</v>
      </c>
      <c r="AC2648" s="7">
        <f t="shared" si="1197"/>
        <v>0.25712956838548856</v>
      </c>
    </row>
    <row r="2649" spans="2:29">
      <c r="B2649" s="7">
        <f t="shared" si="1170"/>
        <v>1.0406381809993306</v>
      </c>
      <c r="C2649" s="7">
        <f t="shared" si="1171"/>
        <v>3.9764546465392847E-4</v>
      </c>
      <c r="D2649" s="58">
        <f t="shared" si="1172"/>
        <v>3366525.2606188529</v>
      </c>
      <c r="E2649" s="7">
        <f t="shared" si="1173"/>
        <v>488.27322857337151</v>
      </c>
      <c r="F2649" s="7">
        <f t="shared" si="1174"/>
        <v>3265200.2606188529</v>
      </c>
      <c r="G2649" s="57">
        <f t="shared" si="1175"/>
        <v>1.2171359097982799E-2</v>
      </c>
      <c r="H2649" s="61">
        <f t="shared" si="1176"/>
        <v>2.1230413955731234E-2</v>
      </c>
      <c r="I2649" s="7">
        <f t="shared" si="1177"/>
        <v>5.5539172088537495E-2</v>
      </c>
      <c r="J2649" s="58">
        <f t="shared" si="1178"/>
        <v>2.6473077628395532E-4</v>
      </c>
      <c r="K2649" s="7">
        <f t="shared" si="1179"/>
        <v>7.4086270353376756E-3</v>
      </c>
      <c r="L2649" s="7">
        <f t="shared" si="1180"/>
        <v>7.9380885879055865E-3</v>
      </c>
      <c r="M2649" s="58">
        <f t="shared" si="1181"/>
        <v>2.3814265763716758E-2</v>
      </c>
      <c r="N2649" s="58">
        <f t="shared" si="1182"/>
        <v>4.4108784423500146E-5</v>
      </c>
      <c r="O2649" s="59">
        <f t="shared" si="1183"/>
        <v>7.8348228332242129E-2</v>
      </c>
      <c r="P2649" s="58">
        <f t="shared" si="1184"/>
        <v>2.0474940281958731E-4</v>
      </c>
      <c r="Q2649" s="58">
        <f t="shared" si="1185"/>
        <v>0.51490440862385056</v>
      </c>
      <c r="R2649" s="58">
        <f t="shared" si="1186"/>
        <v>0.5136213810055571</v>
      </c>
      <c r="S2649" s="60">
        <f t="shared" si="1187"/>
        <v>1.2830276182934641E-3</v>
      </c>
      <c r="T2649" s="58">
        <f t="shared" si="1188"/>
        <v>2.0423921270614718E-4</v>
      </c>
      <c r="U2649" s="58">
        <f t="shared" si="1189"/>
        <v>4.0768075248074995E-3</v>
      </c>
      <c r="V2649" s="58">
        <f t="shared" si="1190"/>
        <v>4.0770707346336559E-4</v>
      </c>
      <c r="W2649" s="50">
        <f t="shared" si="1191"/>
        <v>165.82001972182309</v>
      </c>
      <c r="X2649" s="50">
        <f t="shared" si="1192"/>
        <v>98948.569770393951</v>
      </c>
      <c r="Y2649" s="50">
        <f t="shared" si="1193"/>
        <v>101325</v>
      </c>
      <c r="Z2649" s="50">
        <f t="shared" si="1194"/>
        <v>1.5730356702106312</v>
      </c>
      <c r="AA2649" s="50">
        <f t="shared" si="1195"/>
        <v>1.3370803196790364</v>
      </c>
      <c r="AB2649" s="50">
        <f t="shared" si="1196"/>
        <v>646.45694806474216</v>
      </c>
      <c r="AC2649" s="7">
        <f t="shared" si="1197"/>
        <v>0.25708364547740992</v>
      </c>
    </row>
    <row r="2650" spans="2:29">
      <c r="B2650" s="7">
        <f t="shared" si="1170"/>
        <v>1.0410358264639845</v>
      </c>
      <c r="C2650" s="7">
        <f t="shared" si="1171"/>
        <v>3.9764546465392847E-4</v>
      </c>
      <c r="D2650" s="58">
        <f t="shared" si="1172"/>
        <v>3365994.6821919475</v>
      </c>
      <c r="E2650" s="7">
        <f t="shared" si="1173"/>
        <v>488.19627467537254</v>
      </c>
      <c r="F2650" s="7">
        <f t="shared" si="1174"/>
        <v>3264669.6821919475</v>
      </c>
      <c r="G2650" s="57">
        <f t="shared" si="1175"/>
        <v>1.2170747141166373E-2</v>
      </c>
      <c r="H2650" s="61">
        <f t="shared" si="1176"/>
        <v>2.1235253841475222E-2</v>
      </c>
      <c r="I2650" s="7">
        <f t="shared" si="1177"/>
        <v>5.5529492317049518E-2</v>
      </c>
      <c r="J2650" s="58">
        <f t="shared" si="1178"/>
        <v>2.6408508794971999E-4</v>
      </c>
      <c r="K2650" s="7">
        <f t="shared" si="1179"/>
        <v>7.4090244521022499E-3</v>
      </c>
      <c r="L2650" s="7">
        <f t="shared" si="1180"/>
        <v>7.9371946280016904E-3</v>
      </c>
      <c r="M2650" s="58">
        <f t="shared" si="1181"/>
        <v>2.3811583884005071E-2</v>
      </c>
      <c r="N2650" s="58">
        <f t="shared" si="1182"/>
        <v>4.3993532587053964E-5</v>
      </c>
      <c r="O2650" s="59">
        <f t="shared" si="1183"/>
        <v>7.8143512257754608E-2</v>
      </c>
      <c r="P2650" s="58">
        <f t="shared" si="1184"/>
        <v>2.0471607448752094E-4</v>
      </c>
      <c r="Q2650" s="58">
        <f t="shared" si="1185"/>
        <v>0.51482059443500927</v>
      </c>
      <c r="R2650" s="58">
        <f t="shared" si="1186"/>
        <v>0.51354043213297729</v>
      </c>
      <c r="S2650" s="60">
        <f t="shared" si="1187"/>
        <v>1.2801623020319841E-3</v>
      </c>
      <c r="T2650" s="58">
        <f t="shared" si="1188"/>
        <v>2.0420702375409697E-4</v>
      </c>
      <c r="U2650" s="58">
        <f t="shared" si="1189"/>
        <v>4.0773165755409232E-3</v>
      </c>
      <c r="V2650" s="58">
        <f t="shared" si="1190"/>
        <v>4.0782232529981179E-4</v>
      </c>
      <c r="W2650" s="50">
        <f t="shared" si="1191"/>
        <v>165.80134564842962</v>
      </c>
      <c r="X2650" s="50">
        <f t="shared" si="1192"/>
        <v>98932.97506296447</v>
      </c>
      <c r="Y2650" s="50">
        <f t="shared" si="1193"/>
        <v>101325</v>
      </c>
      <c r="Z2650" s="50">
        <f t="shared" si="1194"/>
        <v>1.5730021785229524</v>
      </c>
      <c r="AA2650" s="50">
        <f t="shared" si="1195"/>
        <v>1.3370518517445096</v>
      </c>
      <c r="AB2650" s="50">
        <f t="shared" si="1196"/>
        <v>646.3413021308063</v>
      </c>
      <c r="AC2650" s="7">
        <f t="shared" si="1197"/>
        <v>0.25703768045139724</v>
      </c>
    </row>
    <row r="2651" spans="2:29">
      <c r="B2651" s="7">
        <f t="shared" si="1170"/>
        <v>1.0414334719286384</v>
      </c>
      <c r="C2651" s="7">
        <f t="shared" si="1171"/>
        <v>3.9764546465392847E-4</v>
      </c>
      <c r="D2651" s="58">
        <f t="shared" si="1172"/>
        <v>3365463.6180828759</v>
      </c>
      <c r="E2651" s="7">
        <f t="shared" si="1173"/>
        <v>488.11925033512802</v>
      </c>
      <c r="F2651" s="7">
        <f t="shared" si="1174"/>
        <v>3264138.6180828759</v>
      </c>
      <c r="G2651" s="57">
        <f t="shared" si="1175"/>
        <v>1.2170134558390949E-2</v>
      </c>
      <c r="H2651" s="61">
        <f t="shared" si="1176"/>
        <v>2.1240093483877356E-2</v>
      </c>
      <c r="I2651" s="7">
        <f t="shared" si="1177"/>
        <v>5.5519813032245249E-2</v>
      </c>
      <c r="J2651" s="58">
        <f t="shared" si="1178"/>
        <v>2.6343928491034333E-4</v>
      </c>
      <c r="K2651" s="7">
        <f t="shared" si="1179"/>
        <v>7.4094212602079856E-3</v>
      </c>
      <c r="L2651" s="7">
        <f t="shared" si="1180"/>
        <v>7.9362998300286716E-3</v>
      </c>
      <c r="M2651" s="58">
        <f t="shared" si="1181"/>
        <v>2.3808899490086015E-2</v>
      </c>
      <c r="N2651" s="58">
        <f t="shared" si="1182"/>
        <v>4.3878299530711956E-5</v>
      </c>
      <c r="O2651" s="59">
        <f t="shared" si="1183"/>
        <v>7.7938829541427113E-2</v>
      </c>
      <c r="P2651" s="58">
        <f t="shared" si="1184"/>
        <v>2.0468271632749502E-4</v>
      </c>
      <c r="Q2651" s="58">
        <f t="shared" si="1185"/>
        <v>0.51473670523472648</v>
      </c>
      <c r="R2651" s="58">
        <f t="shared" si="1186"/>
        <v>0.51345940916122224</v>
      </c>
      <c r="S2651" s="60">
        <f t="shared" si="1187"/>
        <v>1.2772960735042416E-3</v>
      </c>
      <c r="T2651" s="58">
        <f t="shared" si="1188"/>
        <v>2.0417480533684579E-4</v>
      </c>
      <c r="U2651" s="58">
        <f t="shared" si="1189"/>
        <v>4.0778244865315727E-3</v>
      </c>
      <c r="V2651" s="58">
        <f t="shared" si="1190"/>
        <v>4.0793755835615383E-4</v>
      </c>
      <c r="W2651" s="50">
        <f t="shared" si="1191"/>
        <v>165.78265406847433</v>
      </c>
      <c r="X2651" s="50">
        <f t="shared" si="1192"/>
        <v>98917.366080413907</v>
      </c>
      <c r="Y2651" s="50">
        <f t="shared" si="1193"/>
        <v>101325</v>
      </c>
      <c r="Z2651" s="50">
        <f t="shared" si="1194"/>
        <v>1.5729686456028777</v>
      </c>
      <c r="AA2651" s="50">
        <f t="shared" si="1195"/>
        <v>1.3370233487624461</v>
      </c>
      <c r="AB2651" s="50">
        <f t="shared" si="1196"/>
        <v>646.22555033661513</v>
      </c>
      <c r="AC2651" s="7">
        <f t="shared" si="1197"/>
        <v>0.25699167332283684</v>
      </c>
    </row>
    <row r="2652" spans="2:29">
      <c r="B2652" s="7">
        <f t="shared" si="1170"/>
        <v>1.0418311173932924</v>
      </c>
      <c r="C2652" s="7">
        <f t="shared" si="1171"/>
        <v>3.9764546465392847E-4</v>
      </c>
      <c r="D2652" s="58">
        <f t="shared" si="1172"/>
        <v>3364932.0684691858</v>
      </c>
      <c r="E2652" s="7">
        <f t="shared" si="1173"/>
        <v>488.04215557838893</v>
      </c>
      <c r="F2652" s="7">
        <f t="shared" si="1174"/>
        <v>3263607.0684691858</v>
      </c>
      <c r="G2652" s="57">
        <f t="shared" si="1175"/>
        <v>1.2169521349663303E-2</v>
      </c>
      <c r="H2652" s="61">
        <f t="shared" si="1176"/>
        <v>2.1244932882688729E-2</v>
      </c>
      <c r="I2652" s="7">
        <f t="shared" si="1177"/>
        <v>5.5510134234622505E-2</v>
      </c>
      <c r="J2652" s="58">
        <f t="shared" si="1178"/>
        <v>2.6279336722124965E-4</v>
      </c>
      <c r="K2652" s="7">
        <f t="shared" si="1179"/>
        <v>7.4098174597233167E-3</v>
      </c>
      <c r="L2652" s="7">
        <f t="shared" si="1180"/>
        <v>7.9354041941658154E-3</v>
      </c>
      <c r="M2652" s="58">
        <f t="shared" si="1181"/>
        <v>2.3806212582497446E-2</v>
      </c>
      <c r="N2652" s="58">
        <f t="shared" si="1182"/>
        <v>4.3763085271260045E-5</v>
      </c>
      <c r="O2652" s="59">
        <f t="shared" si="1183"/>
        <v>7.7734180213075654E-2</v>
      </c>
      <c r="P2652" s="58">
        <f t="shared" si="1184"/>
        <v>2.0464932835145833E-4</v>
      </c>
      <c r="Q2652" s="58">
        <f t="shared" si="1185"/>
        <v>0.51465274105305081</v>
      </c>
      <c r="R2652" s="58">
        <f t="shared" si="1186"/>
        <v>0.51337831211737994</v>
      </c>
      <c r="S2652" s="60">
        <f t="shared" si="1187"/>
        <v>1.2744289356708682E-3</v>
      </c>
      <c r="T2652" s="58">
        <f t="shared" si="1188"/>
        <v>2.0414255746516505E-4</v>
      </c>
      <c r="U2652" s="58">
        <f t="shared" si="1189"/>
        <v>4.0783312574178658E-3</v>
      </c>
      <c r="V2652" s="58">
        <f t="shared" si="1190"/>
        <v>4.0805277261560572E-4</v>
      </c>
      <c r="W2652" s="50">
        <f t="shared" si="1191"/>
        <v>165.76394498570235</v>
      </c>
      <c r="X2652" s="50">
        <f t="shared" si="1192"/>
        <v>98901.742827960727</v>
      </c>
      <c r="Y2652" s="50">
        <f t="shared" si="1193"/>
        <v>101325</v>
      </c>
      <c r="Z2652" s="50">
        <f t="shared" si="1194"/>
        <v>1.5729350714275805</v>
      </c>
      <c r="AA2652" s="50">
        <f t="shared" si="1195"/>
        <v>1.3369948107134433</v>
      </c>
      <c r="AB2652" s="50">
        <f t="shared" si="1196"/>
        <v>646.10969272086709</v>
      </c>
      <c r="AC2652" s="7">
        <f t="shared" si="1197"/>
        <v>0.25694562410712007</v>
      </c>
    </row>
    <row r="2653" spans="2:29">
      <c r="B2653" s="7">
        <f t="shared" si="1170"/>
        <v>1.0422287628579463</v>
      </c>
      <c r="C2653" s="7">
        <f t="shared" si="1171"/>
        <v>3.9764546465392847E-4</v>
      </c>
      <c r="D2653" s="58">
        <f t="shared" si="1172"/>
        <v>3364400.0335289156</v>
      </c>
      <c r="E2653" s="7">
        <f t="shared" si="1173"/>
        <v>487.96499043097759</v>
      </c>
      <c r="F2653" s="7">
        <f t="shared" si="1174"/>
        <v>3263075.0335289156</v>
      </c>
      <c r="G2653" s="57">
        <f t="shared" si="1175"/>
        <v>1.2168907514990605E-2</v>
      </c>
      <c r="H2653" s="61">
        <f t="shared" si="1176"/>
        <v>2.124977203766043E-2</v>
      </c>
      <c r="I2653" s="7">
        <f t="shared" si="1177"/>
        <v>5.5500455924679101E-2</v>
      </c>
      <c r="J2653" s="58">
        <f t="shared" si="1178"/>
        <v>2.6214733493789297E-4</v>
      </c>
      <c r="K2653" s="7">
        <f t="shared" si="1179"/>
        <v>7.4102130507167916E-3</v>
      </c>
      <c r="L2653" s="7">
        <f t="shared" si="1180"/>
        <v>7.9345077205925773E-3</v>
      </c>
      <c r="M2653" s="58">
        <f t="shared" si="1181"/>
        <v>2.380352316177773E-2</v>
      </c>
      <c r="N2653" s="58">
        <f t="shared" si="1182"/>
        <v>4.3647889825477859E-5</v>
      </c>
      <c r="O2653" s="59">
        <f t="shared" si="1183"/>
        <v>7.7529564302505044E-2</v>
      </c>
      <c r="P2653" s="58">
        <f t="shared" si="1184"/>
        <v>2.0461591057061024E-4</v>
      </c>
      <c r="Q2653" s="58">
        <f t="shared" si="1185"/>
        <v>0.51456870191814663</v>
      </c>
      <c r="R2653" s="58">
        <f t="shared" si="1186"/>
        <v>0.51329714102861324</v>
      </c>
      <c r="S2653" s="60">
        <f t="shared" si="1187"/>
        <v>1.2715608895333963E-3</v>
      </c>
      <c r="T2653" s="58">
        <f t="shared" si="1188"/>
        <v>2.0411028014985597E-4</v>
      </c>
      <c r="U2653" s="58">
        <f t="shared" si="1189"/>
        <v>4.0788368878386201E-3</v>
      </c>
      <c r="V2653" s="58">
        <f t="shared" si="1190"/>
        <v>4.0816796806138791E-4</v>
      </c>
      <c r="W2653" s="50">
        <f t="shared" si="1191"/>
        <v>165.74521840386234</v>
      </c>
      <c r="X2653" s="50">
        <f t="shared" si="1192"/>
        <v>98886.105310837826</v>
      </c>
      <c r="Y2653" s="50">
        <f t="shared" si="1193"/>
        <v>101325</v>
      </c>
      <c r="Z2653" s="50">
        <f t="shared" si="1194"/>
        <v>1.5729014559742229</v>
      </c>
      <c r="AA2653" s="50">
        <f t="shared" si="1195"/>
        <v>1.3369662375780895</v>
      </c>
      <c r="AB2653" s="50">
        <f t="shared" si="1196"/>
        <v>645.99372932236849</v>
      </c>
      <c r="AC2653" s="7">
        <f t="shared" si="1197"/>
        <v>0.25689953281965677</v>
      </c>
    </row>
    <row r="2654" spans="2:29">
      <c r="B2654" s="7">
        <f t="shared" si="1170"/>
        <v>1.0426264083226002</v>
      </c>
      <c r="C2654" s="7">
        <f t="shared" si="1171"/>
        <v>3.9764546465392847E-4</v>
      </c>
      <c r="D2654" s="58">
        <f t="shared" si="1172"/>
        <v>3363867.5134399594</v>
      </c>
      <c r="E2654" s="7">
        <f t="shared" si="1173"/>
        <v>487.88775491869541</v>
      </c>
      <c r="F2654" s="7">
        <f t="shared" si="1174"/>
        <v>3262542.5134399594</v>
      </c>
      <c r="G2654" s="57">
        <f t="shared" si="1175"/>
        <v>1.2168293054379669E-2</v>
      </c>
      <c r="H2654" s="61">
        <f t="shared" si="1176"/>
        <v>2.125461094854356E-2</v>
      </c>
      <c r="I2654" s="7">
        <f t="shared" si="1177"/>
        <v>5.5490778102912842E-2</v>
      </c>
      <c r="J2654" s="58">
        <f t="shared" si="1178"/>
        <v>2.6150118811575542E-4</v>
      </c>
      <c r="K2654" s="7">
        <f t="shared" si="1179"/>
        <v>7.4106080332570776E-3</v>
      </c>
      <c r="L2654" s="7">
        <f t="shared" si="1180"/>
        <v>7.9336104094885878E-3</v>
      </c>
      <c r="M2654" s="58">
        <f t="shared" si="1181"/>
        <v>2.3800831228465762E-2</v>
      </c>
      <c r="N2654" s="58">
        <f t="shared" si="1182"/>
        <v>4.3532713210138357E-5</v>
      </c>
      <c r="O2654" s="59">
        <f t="shared" si="1183"/>
        <v>7.7324981839508256E-2</v>
      </c>
      <c r="P2654" s="58">
        <f t="shared" si="1184"/>
        <v>2.0458246299678851E-4</v>
      </c>
      <c r="Q2654" s="58">
        <f t="shared" si="1185"/>
        <v>0.51448458785978357</v>
      </c>
      <c r="R2654" s="58">
        <f t="shared" si="1186"/>
        <v>0.51321589592206318</v>
      </c>
      <c r="S2654" s="60">
        <f t="shared" si="1187"/>
        <v>1.2686919377203898E-3</v>
      </c>
      <c r="T2654" s="58">
        <f t="shared" si="1188"/>
        <v>2.0407797340171101E-4</v>
      </c>
      <c r="U2654" s="58">
        <f t="shared" si="1189"/>
        <v>4.0793413774336974E-3</v>
      </c>
      <c r="V2654" s="58">
        <f t="shared" si="1190"/>
        <v>4.0828314467672742E-4</v>
      </c>
      <c r="W2654" s="50">
        <f t="shared" si="1191"/>
        <v>165.72647432670669</v>
      </c>
      <c r="X2654" s="50">
        <f t="shared" si="1192"/>
        <v>98870.453534273838</v>
      </c>
      <c r="Y2654" s="50">
        <f t="shared" si="1193"/>
        <v>101325</v>
      </c>
      <c r="Z2654" s="50">
        <f t="shared" si="1194"/>
        <v>1.5728677992199143</v>
      </c>
      <c r="AA2654" s="50">
        <f t="shared" si="1195"/>
        <v>1.3369376293369271</v>
      </c>
      <c r="AB2654" s="50">
        <f t="shared" si="1196"/>
        <v>645.87766017989281</v>
      </c>
      <c r="AC2654" s="7">
        <f t="shared" si="1197"/>
        <v>0.25685339947587144</v>
      </c>
    </row>
    <row r="2655" spans="2:29">
      <c r="B2655" s="7">
        <f t="shared" si="1170"/>
        <v>1.0430240537872542</v>
      </c>
      <c r="C2655" s="7">
        <f t="shared" si="1171"/>
        <v>3.9764546465392847E-4</v>
      </c>
      <c r="D2655" s="58">
        <f t="shared" si="1172"/>
        <v>3363334.5083805947</v>
      </c>
      <c r="E2655" s="7">
        <f t="shared" si="1173"/>
        <v>487.8104490673993</v>
      </c>
      <c r="F2655" s="7">
        <f t="shared" si="1174"/>
        <v>3262009.5083805947</v>
      </c>
      <c r="G2655" s="57">
        <f t="shared" si="1175"/>
        <v>1.2167677967837586E-2</v>
      </c>
      <c r="H2655" s="61">
        <f t="shared" si="1176"/>
        <v>2.1259449615089215E-2</v>
      </c>
      <c r="I2655" s="7">
        <f t="shared" si="1177"/>
        <v>5.5481100769821531E-2</v>
      </c>
      <c r="J2655" s="58">
        <f t="shared" si="1178"/>
        <v>2.608549268103479E-4</v>
      </c>
      <c r="K2655" s="7">
        <f t="shared" si="1179"/>
        <v>7.4110024074129557E-3</v>
      </c>
      <c r="L2655" s="7">
        <f t="shared" si="1180"/>
        <v>7.932712261033651E-3</v>
      </c>
      <c r="M2655" s="58">
        <f t="shared" si="1181"/>
        <v>2.3798136783100953E-2</v>
      </c>
      <c r="N2655" s="58">
        <f t="shared" si="1182"/>
        <v>4.3417555442008002E-5</v>
      </c>
      <c r="O2655" s="59">
        <f t="shared" si="1183"/>
        <v>7.7120432853866716E-2</v>
      </c>
      <c r="P2655" s="58">
        <f t="shared" si="1184"/>
        <v>2.0454898564153945E-4</v>
      </c>
      <c r="Q2655" s="58">
        <f t="shared" si="1185"/>
        <v>0.51440039890699818</v>
      </c>
      <c r="R2655" s="58">
        <f t="shared" si="1186"/>
        <v>0.51313457682492869</v>
      </c>
      <c r="S2655" s="60">
        <f t="shared" si="1187"/>
        <v>1.2658220820694899E-3</v>
      </c>
      <c r="T2655" s="58">
        <f t="shared" si="1188"/>
        <v>2.0404563723154572E-4</v>
      </c>
      <c r="U2655" s="58">
        <f t="shared" si="1189"/>
        <v>4.0798447258436907E-3</v>
      </c>
      <c r="V2655" s="58">
        <f t="shared" si="1190"/>
        <v>4.0839830244485776E-4</v>
      </c>
      <c r="W2655" s="50">
        <f t="shared" si="1191"/>
        <v>165.70771275799132</v>
      </c>
      <c r="X2655" s="50">
        <f t="shared" si="1192"/>
        <v>98854.787503508691</v>
      </c>
      <c r="Y2655" s="50">
        <f t="shared" si="1193"/>
        <v>101325</v>
      </c>
      <c r="Z2655" s="50">
        <f t="shared" si="1194"/>
        <v>1.5728341011417457</v>
      </c>
      <c r="AA2655" s="50">
        <f t="shared" si="1195"/>
        <v>1.3369089859704839</v>
      </c>
      <c r="AB2655" s="50">
        <f t="shared" si="1196"/>
        <v>645.76148533229809</v>
      </c>
      <c r="AC2655" s="7">
        <f t="shared" si="1197"/>
        <v>0.25680722409119916</v>
      </c>
    </row>
    <row r="2656" spans="2:29">
      <c r="B2656" s="7">
        <f t="shared" si="1170"/>
        <v>1.0434216992519081</v>
      </c>
      <c r="C2656" s="7">
        <f t="shared" si="1171"/>
        <v>3.9764546465392847E-4</v>
      </c>
      <c r="D2656" s="58">
        <f t="shared" si="1172"/>
        <v>3362801.0185292251</v>
      </c>
      <c r="E2656" s="7">
        <f t="shared" si="1173"/>
        <v>487.73307290296458</v>
      </c>
      <c r="F2656" s="7">
        <f t="shared" si="1174"/>
        <v>3261476.0185292251</v>
      </c>
      <c r="G2656" s="57">
        <f t="shared" si="1175"/>
        <v>1.2167062255371399E-2</v>
      </c>
      <c r="H2656" s="61">
        <f t="shared" si="1176"/>
        <v>2.1264288037048495E-2</v>
      </c>
      <c r="I2656" s="7">
        <f t="shared" si="1177"/>
        <v>5.5471423925902971E-2</v>
      </c>
      <c r="J2656" s="58">
        <f t="shared" si="1178"/>
        <v>2.6020855107721104E-4</v>
      </c>
      <c r="K2656" s="7">
        <f t="shared" si="1179"/>
        <v>7.4113961732533273E-3</v>
      </c>
      <c r="L2656" s="7">
        <f t="shared" si="1180"/>
        <v>7.9318132754077498E-3</v>
      </c>
      <c r="M2656" s="58">
        <f t="shared" si="1181"/>
        <v>2.3795439826223251E-2</v>
      </c>
      <c r="N2656" s="58">
        <f t="shared" si="1182"/>
        <v>4.3302416537846851E-5</v>
      </c>
      <c r="O2656" s="59">
        <f t="shared" si="1183"/>
        <v>7.6915917375350473E-2</v>
      </c>
      <c r="P2656" s="58">
        <f t="shared" si="1184"/>
        <v>2.0451547851624285E-4</v>
      </c>
      <c r="Q2656" s="58">
        <f t="shared" si="1185"/>
        <v>0.51431613508840857</v>
      </c>
      <c r="R2656" s="58">
        <f t="shared" si="1186"/>
        <v>0.51305318376442843</v>
      </c>
      <c r="S2656" s="60">
        <f t="shared" si="1187"/>
        <v>1.2629513239801327E-3</v>
      </c>
      <c r="T2656" s="58">
        <f t="shared" si="1188"/>
        <v>2.0401327165018351E-4</v>
      </c>
      <c r="U2656" s="58">
        <f t="shared" si="1189"/>
        <v>4.08034693270975E-3</v>
      </c>
      <c r="V2656" s="58">
        <f t="shared" si="1190"/>
        <v>4.0851344134901891E-4</v>
      </c>
      <c r="W2656" s="50">
        <f t="shared" si="1191"/>
        <v>165.68893370147595</v>
      </c>
      <c r="X2656" s="50">
        <f t="shared" si="1192"/>
        <v>98839.107223785992</v>
      </c>
      <c r="Y2656" s="50">
        <f t="shared" si="1193"/>
        <v>101325</v>
      </c>
      <c r="Z2656" s="50">
        <f t="shared" si="1194"/>
        <v>1.5728003617167723</v>
      </c>
      <c r="AA2656" s="50">
        <f t="shared" si="1195"/>
        <v>1.3368803074592563</v>
      </c>
      <c r="AB2656" s="50">
        <f t="shared" si="1196"/>
        <v>645.64520481846944</v>
      </c>
      <c r="AC2656" s="7">
        <f t="shared" si="1197"/>
        <v>0.25676100668109691</v>
      </c>
    </row>
    <row r="2657" spans="2:29">
      <c r="B2657" s="7">
        <f t="shared" si="1170"/>
        <v>1.043819344716562</v>
      </c>
      <c r="C2657" s="7">
        <f t="shared" si="1171"/>
        <v>3.9764546465392847E-4</v>
      </c>
      <c r="D2657" s="58">
        <f t="shared" si="1172"/>
        <v>3362267.0440642382</v>
      </c>
      <c r="E2657" s="7">
        <f t="shared" si="1173"/>
        <v>487.65562645126408</v>
      </c>
      <c r="F2657" s="7">
        <f t="shared" si="1174"/>
        <v>3260942.0440642382</v>
      </c>
      <c r="G2657" s="57">
        <f t="shared" si="1175"/>
        <v>1.2166445916987956E-2</v>
      </c>
      <c r="H2657" s="61">
        <f t="shared" si="1176"/>
        <v>2.1269126214172505E-2</v>
      </c>
      <c r="I2657" s="7">
        <f t="shared" si="1177"/>
        <v>5.5461747571654951E-2</v>
      </c>
      <c r="J2657" s="58">
        <f t="shared" si="1178"/>
        <v>2.595620609719133E-4</v>
      </c>
      <c r="K2657" s="7">
        <f t="shared" si="1179"/>
        <v>7.4117893308472092E-3</v>
      </c>
      <c r="L2657" s="7">
        <f t="shared" si="1180"/>
        <v>7.9309134527910351E-3</v>
      </c>
      <c r="M2657" s="58">
        <f t="shared" si="1181"/>
        <v>2.3792740358373105E-2</v>
      </c>
      <c r="N2657" s="58">
        <f t="shared" si="1182"/>
        <v>4.3187296514408301E-5</v>
      </c>
      <c r="O2657" s="59">
        <f t="shared" si="1183"/>
        <v>7.6711435433717751E-2</v>
      </c>
      <c r="P2657" s="58">
        <f t="shared" si="1184"/>
        <v>2.044819416327226E-4</v>
      </c>
      <c r="Q2657" s="58">
        <f t="shared" si="1185"/>
        <v>0.51423179643374928</v>
      </c>
      <c r="R2657" s="58">
        <f t="shared" si="1186"/>
        <v>0.51297171676777864</v>
      </c>
      <c r="S2657" s="60">
        <f t="shared" si="1187"/>
        <v>1.260079665970637E-3</v>
      </c>
      <c r="T2657" s="58">
        <f t="shared" si="1188"/>
        <v>2.0398087666844672E-4</v>
      </c>
      <c r="U2657" s="58">
        <f t="shared" si="1189"/>
        <v>4.0808479976740262E-3</v>
      </c>
      <c r="V2657" s="58">
        <f t="shared" si="1190"/>
        <v>4.0862856137245749E-4</v>
      </c>
      <c r="W2657" s="50">
        <f t="shared" si="1191"/>
        <v>165.6701371609237</v>
      </c>
      <c r="X2657" s="50">
        <f t="shared" si="1192"/>
        <v>98823.412700348897</v>
      </c>
      <c r="Y2657" s="50">
        <f t="shared" si="1193"/>
        <v>101325</v>
      </c>
      <c r="Z2657" s="50">
        <f t="shared" si="1194"/>
        <v>1.5727665809220057</v>
      </c>
      <c r="AA2657" s="50">
        <f t="shared" si="1195"/>
        <v>1.3368515937837049</v>
      </c>
      <c r="AB2657" s="50">
        <f t="shared" si="1196"/>
        <v>645.52881867728854</v>
      </c>
      <c r="AC2657" s="7">
        <f t="shared" si="1197"/>
        <v>0.2567147472610265</v>
      </c>
    </row>
    <row r="2658" spans="2:29">
      <c r="B2658" s="7">
        <f t="shared" ref="B2658:B2721" si="1198">B2657+$E$18/3000</f>
        <v>1.0442169901812159</v>
      </c>
      <c r="C2658" s="7">
        <f t="shared" si="1171"/>
        <v>3.9764546465392847E-4</v>
      </c>
      <c r="D2658" s="58">
        <f t="shared" si="1172"/>
        <v>3361732.5851643677</v>
      </c>
      <c r="E2658" s="7">
        <f t="shared" si="1173"/>
        <v>487.57810973822109</v>
      </c>
      <c r="F2658" s="7">
        <f t="shared" si="1174"/>
        <v>3260407.5851643677</v>
      </c>
      <c r="G2658" s="57">
        <f t="shared" si="1175"/>
        <v>1.2165828952694328E-2</v>
      </c>
      <c r="H2658" s="61">
        <f t="shared" si="1176"/>
        <v>2.1273964146212354E-2</v>
      </c>
      <c r="I2658" s="7">
        <f t="shared" si="1177"/>
        <v>5.5452071707575254E-2</v>
      </c>
      <c r="J2658" s="58">
        <f t="shared" si="1178"/>
        <v>2.5891545655005175E-4</v>
      </c>
      <c r="K2658" s="7">
        <f t="shared" si="1179"/>
        <v>7.4121818802637338E-3</v>
      </c>
      <c r="L2658" s="7">
        <f t="shared" si="1180"/>
        <v>7.9300127933638366E-3</v>
      </c>
      <c r="M2658" s="58">
        <f t="shared" si="1181"/>
        <v>2.379003838009151E-2</v>
      </c>
      <c r="N2658" s="58">
        <f t="shared" si="1182"/>
        <v>4.3072195388439156E-5</v>
      </c>
      <c r="O2658" s="59">
        <f t="shared" si="1183"/>
        <v>7.6506987058715045E-2</v>
      </c>
      <c r="P2658" s="58">
        <f t="shared" si="1184"/>
        <v>2.0444837500270541E-4</v>
      </c>
      <c r="Q2658" s="58">
        <f t="shared" si="1185"/>
        <v>0.51414738297251095</v>
      </c>
      <c r="R2658" s="58">
        <f t="shared" si="1186"/>
        <v>0.51289017586224828</v>
      </c>
      <c r="S2658" s="60">
        <f t="shared" si="1187"/>
        <v>1.2572071102626703E-3</v>
      </c>
      <c r="T2658" s="58">
        <f t="shared" si="1188"/>
        <v>2.0394845229717882E-4</v>
      </c>
      <c r="U2658" s="58">
        <f t="shared" si="1189"/>
        <v>4.0813479203795529E-3</v>
      </c>
      <c r="V2658" s="58">
        <f t="shared" si="1190"/>
        <v>4.087436624984266E-4</v>
      </c>
      <c r="W2658" s="50">
        <f t="shared" si="1191"/>
        <v>165.65132314010157</v>
      </c>
      <c r="X2658" s="50">
        <f t="shared" si="1192"/>
        <v>98807.703938450722</v>
      </c>
      <c r="Y2658" s="50">
        <f t="shared" si="1193"/>
        <v>101325</v>
      </c>
      <c r="Z2658" s="50">
        <f t="shared" si="1194"/>
        <v>1.572732758734436</v>
      </c>
      <c r="AA2658" s="50">
        <f t="shared" si="1195"/>
        <v>1.3368228449242705</v>
      </c>
      <c r="AB2658" s="50">
        <f t="shared" si="1196"/>
        <v>645.41232694771247</v>
      </c>
      <c r="AC2658" s="7">
        <f t="shared" si="1197"/>
        <v>0.25666844584646409</v>
      </c>
    </row>
    <row r="2659" spans="2:29">
      <c r="B2659" s="7">
        <f t="shared" si="1198"/>
        <v>1.0446146356458699</v>
      </c>
      <c r="C2659" s="7">
        <f t="shared" si="1171"/>
        <v>3.9764546465392847E-4</v>
      </c>
      <c r="D2659" s="58">
        <f t="shared" si="1172"/>
        <v>3361197.642008598</v>
      </c>
      <c r="E2659" s="7">
        <f t="shared" si="1173"/>
        <v>487.50052278979496</v>
      </c>
      <c r="F2659" s="7">
        <f t="shared" si="1174"/>
        <v>3259872.642008598</v>
      </c>
      <c r="G2659" s="57">
        <f t="shared" si="1175"/>
        <v>1.2165211362497689E-2</v>
      </c>
      <c r="H2659" s="61">
        <f t="shared" si="1176"/>
        <v>2.1278801832919147E-2</v>
      </c>
      <c r="I2659" s="7">
        <f t="shared" si="1177"/>
        <v>5.5442396334161669E-2</v>
      </c>
      <c r="J2659" s="58">
        <f t="shared" si="1178"/>
        <v>2.5826873786725327E-4</v>
      </c>
      <c r="K2659" s="7">
        <f t="shared" si="1179"/>
        <v>7.4125738215721527E-3</v>
      </c>
      <c r="L2659" s="7">
        <f t="shared" si="1180"/>
        <v>7.9291112973066593E-3</v>
      </c>
      <c r="M2659" s="58">
        <f t="shared" si="1181"/>
        <v>2.3787333891919976E-2</v>
      </c>
      <c r="N2659" s="58">
        <f t="shared" si="1182"/>
        <v>4.295711317667989E-5</v>
      </c>
      <c r="O2659" s="59">
        <f t="shared" si="1183"/>
        <v>7.6302572280077655E-2</v>
      </c>
      <c r="P2659" s="58">
        <f t="shared" si="1184"/>
        <v>2.0441477863739066E-4</v>
      </c>
      <c r="Q2659" s="58">
        <f t="shared" si="1185"/>
        <v>0.5140628947328576</v>
      </c>
      <c r="R2659" s="58">
        <f t="shared" si="1186"/>
        <v>0.51280856107514405</v>
      </c>
      <c r="S2659" s="60">
        <f t="shared" si="1187"/>
        <v>1.2543336577135467E-3</v>
      </c>
      <c r="T2659" s="58">
        <f t="shared" si="1188"/>
        <v>2.039159985472381E-4</v>
      </c>
      <c r="U2659" s="58">
        <f t="shared" si="1189"/>
        <v>4.0818467004697058E-3</v>
      </c>
      <c r="V2659" s="58">
        <f t="shared" si="1190"/>
        <v>4.0885874471018589E-4</v>
      </c>
      <c r="W2659" s="50">
        <f t="shared" si="1191"/>
        <v>165.63249164278014</v>
      </c>
      <c r="X2659" s="50">
        <f t="shared" si="1192"/>
        <v>98791.980943352159</v>
      </c>
      <c r="Y2659" s="50">
        <f t="shared" si="1193"/>
        <v>101325</v>
      </c>
      <c r="Z2659" s="50">
        <f t="shared" si="1194"/>
        <v>1.5726988951310259</v>
      </c>
      <c r="AA2659" s="50">
        <f t="shared" si="1195"/>
        <v>1.336794060861372</v>
      </c>
      <c r="AB2659" s="50">
        <f t="shared" si="1196"/>
        <v>645.29572966875332</v>
      </c>
      <c r="AC2659" s="7">
        <f t="shared" si="1197"/>
        <v>0.25662210245291178</v>
      </c>
    </row>
    <row r="2660" spans="2:29">
      <c r="B2660" s="7">
        <f t="shared" si="1198"/>
        <v>1.0450122811105238</v>
      </c>
      <c r="C2660" s="7">
        <f t="shared" si="1171"/>
        <v>3.9764546465392847E-4</v>
      </c>
      <c r="D2660" s="58">
        <f t="shared" si="1172"/>
        <v>3360662.2147757178</v>
      </c>
      <c r="E2660" s="7">
        <f t="shared" si="1173"/>
        <v>487.42286563191681</v>
      </c>
      <c r="F2660" s="7">
        <f t="shared" si="1174"/>
        <v>3259337.2147757178</v>
      </c>
      <c r="G2660" s="57">
        <f t="shared" si="1175"/>
        <v>1.2164593146404818E-2</v>
      </c>
      <c r="H2660" s="61">
        <f t="shared" si="1176"/>
        <v>2.1283639274043999E-2</v>
      </c>
      <c r="I2660" s="7">
        <f t="shared" si="1177"/>
        <v>5.5432721451911963E-2</v>
      </c>
      <c r="J2660" s="58">
        <f t="shared" si="1178"/>
        <v>2.5762190497917242E-4</v>
      </c>
      <c r="K2660" s="7">
        <f t="shared" si="1179"/>
        <v>7.4129651548418317E-3</v>
      </c>
      <c r="L2660" s="7">
        <f t="shared" si="1180"/>
        <v>7.9282089648001763E-3</v>
      </c>
      <c r="M2660" s="58">
        <f t="shared" si="1181"/>
        <v>2.3784626894400529E-2</v>
      </c>
      <c r="N2660" s="58">
        <f t="shared" si="1182"/>
        <v>4.2842049895864195E-5</v>
      </c>
      <c r="O2660" s="59">
        <f t="shared" si="1183"/>
        <v>7.6098191127528775E-2</v>
      </c>
      <c r="P2660" s="58">
        <f t="shared" si="1184"/>
        <v>2.0438115254887979E-4</v>
      </c>
      <c r="Q2660" s="58">
        <f t="shared" si="1185"/>
        <v>0.51397833174522201</v>
      </c>
      <c r="R2660" s="58">
        <f t="shared" si="1186"/>
        <v>0.51272687243374382</v>
      </c>
      <c r="S2660" s="60">
        <f t="shared" si="1187"/>
        <v>1.2514593114781869E-3</v>
      </c>
      <c r="T2660" s="58">
        <f t="shared" si="1188"/>
        <v>2.0388351542947156E-4</v>
      </c>
      <c r="U2660" s="58">
        <f t="shared" si="1189"/>
        <v>4.0823443375891137E-3</v>
      </c>
      <c r="V2660" s="58">
        <f t="shared" si="1190"/>
        <v>4.0897380799100156E-4</v>
      </c>
      <c r="W2660" s="50">
        <f t="shared" si="1191"/>
        <v>165.61364267273356</v>
      </c>
      <c r="X2660" s="50">
        <f t="shared" si="1192"/>
        <v>98776.243720308164</v>
      </c>
      <c r="Y2660" s="50">
        <f t="shared" si="1193"/>
        <v>101325</v>
      </c>
      <c r="Z2660" s="50">
        <f t="shared" si="1194"/>
        <v>1.5726649900886827</v>
      </c>
      <c r="AA2660" s="50">
        <f t="shared" si="1195"/>
        <v>1.3367652415753801</v>
      </c>
      <c r="AB2660" s="50">
        <f t="shared" si="1196"/>
        <v>645.17902687937999</v>
      </c>
      <c r="AC2660" s="7">
        <f t="shared" si="1197"/>
        <v>0.25657571709587385</v>
      </c>
    </row>
    <row r="2661" spans="2:29">
      <c r="B2661" s="7">
        <f t="shared" si="1198"/>
        <v>1.0454099265751777</v>
      </c>
      <c r="C2661" s="7">
        <f t="shared" si="1171"/>
        <v>3.9764546465392847E-4</v>
      </c>
      <c r="D2661" s="58">
        <f t="shared" si="1172"/>
        <v>3360126.3036450697</v>
      </c>
      <c r="E2661" s="7">
        <f t="shared" si="1173"/>
        <v>487.34513829059819</v>
      </c>
      <c r="F2661" s="7">
        <f t="shared" si="1174"/>
        <v>3258801.3036450697</v>
      </c>
      <c r="G2661" s="57">
        <f t="shared" si="1175"/>
        <v>1.2163974304422939E-2</v>
      </c>
      <c r="H2661" s="61">
        <f t="shared" si="1176"/>
        <v>2.1288476469338027E-2</v>
      </c>
      <c r="I2661" s="7">
        <f t="shared" si="1177"/>
        <v>5.5423047061323907E-2</v>
      </c>
      <c r="J2661" s="58">
        <f t="shared" si="1178"/>
        <v>2.5697495794149299E-4</v>
      </c>
      <c r="K2661" s="7">
        <f t="shared" si="1179"/>
        <v>7.4133558801422542E-3</v>
      </c>
      <c r="L2661" s="7">
        <f t="shared" si="1180"/>
        <v>7.9273057960252396E-3</v>
      </c>
      <c r="M2661" s="58">
        <f t="shared" si="1181"/>
        <v>2.3781917388075717E-2</v>
      </c>
      <c r="N2661" s="58">
        <f t="shared" si="1182"/>
        <v>4.2727005562719298E-5</v>
      </c>
      <c r="O2661" s="59">
        <f t="shared" si="1183"/>
        <v>7.5893843630780153E-2</v>
      </c>
      <c r="P2661" s="58">
        <f t="shared" si="1184"/>
        <v>2.0434749674862196E-4</v>
      </c>
      <c r="Q2661" s="58">
        <f t="shared" si="1185"/>
        <v>0.51389369403839658</v>
      </c>
      <c r="R2661" s="58">
        <f t="shared" si="1186"/>
        <v>0.51264510996540891</v>
      </c>
      <c r="S2661" s="60">
        <f t="shared" si="1187"/>
        <v>1.2485840729876685E-3</v>
      </c>
      <c r="T2661" s="58">
        <f t="shared" si="1188"/>
        <v>2.0385100295475928E-4</v>
      </c>
      <c r="U2661" s="58">
        <f t="shared" si="1189"/>
        <v>4.0828408313829763E-3</v>
      </c>
      <c r="V2661" s="58">
        <f t="shared" si="1190"/>
        <v>4.0908885232414648E-4</v>
      </c>
      <c r="W2661" s="50">
        <f t="shared" si="1191"/>
        <v>165.59477623373962</v>
      </c>
      <c r="X2661" s="50">
        <f t="shared" si="1192"/>
        <v>98760.492274589938</v>
      </c>
      <c r="Y2661" s="50">
        <f t="shared" si="1193"/>
        <v>101325</v>
      </c>
      <c r="Z2661" s="50">
        <f t="shared" si="1194"/>
        <v>1.5726310435843047</v>
      </c>
      <c r="AA2661" s="50">
        <f t="shared" si="1195"/>
        <v>1.3367363870466589</v>
      </c>
      <c r="AB2661" s="50">
        <f t="shared" si="1196"/>
        <v>645.06221861868244</v>
      </c>
      <c r="AC2661" s="7">
        <f t="shared" si="1197"/>
        <v>0.2565292897908702</v>
      </c>
    </row>
    <row r="2662" spans="2:29">
      <c r="B2662" s="7">
        <f t="shared" si="1198"/>
        <v>1.0458075720398317</v>
      </c>
      <c r="C2662" s="7">
        <f t="shared" si="1171"/>
        <v>3.9764546465392847E-4</v>
      </c>
      <c r="D2662" s="58">
        <f t="shared" si="1172"/>
        <v>3359589.9087959891</v>
      </c>
      <c r="E2662" s="7">
        <f t="shared" si="1173"/>
        <v>487.26734079184939</v>
      </c>
      <c r="F2662" s="7">
        <f t="shared" si="1174"/>
        <v>3258264.9087959891</v>
      </c>
      <c r="G2662" s="57">
        <f t="shared" si="1175"/>
        <v>1.2163354836559104E-2</v>
      </c>
      <c r="H2662" s="61">
        <f t="shared" si="1176"/>
        <v>2.1293313418552347E-2</v>
      </c>
      <c r="I2662" s="7">
        <f t="shared" si="1177"/>
        <v>5.5413373162895269E-2</v>
      </c>
      <c r="J2662" s="58">
        <f t="shared" si="1178"/>
        <v>2.5632789680992752E-4</v>
      </c>
      <c r="K2662" s="7">
        <f t="shared" si="1179"/>
        <v>7.4137459975430215E-3</v>
      </c>
      <c r="L2662" s="7">
        <f t="shared" si="1180"/>
        <v>7.9264017911628761E-3</v>
      </c>
      <c r="M2662" s="58">
        <f t="shared" si="1181"/>
        <v>2.3779205373488627E-2</v>
      </c>
      <c r="N2662" s="58">
        <f t="shared" si="1182"/>
        <v>4.2611980193965879E-5</v>
      </c>
      <c r="O2662" s="59">
        <f t="shared" si="1183"/>
        <v>7.5689529819531892E-2</v>
      </c>
      <c r="P2662" s="58">
        <f t="shared" si="1184"/>
        <v>2.0431381124826065E-4</v>
      </c>
      <c r="Q2662" s="58">
        <f t="shared" si="1185"/>
        <v>0.51380898164166244</v>
      </c>
      <c r="R2662" s="58">
        <f t="shared" si="1186"/>
        <v>0.51256327369750032</v>
      </c>
      <c r="S2662" s="60">
        <f t="shared" si="1187"/>
        <v>1.2457079441621222E-3</v>
      </c>
      <c r="T2662" s="58">
        <f t="shared" si="1188"/>
        <v>2.0381846113398124E-4</v>
      </c>
      <c r="U2662" s="58">
        <f t="shared" si="1189"/>
        <v>4.0833361814972555E-3</v>
      </c>
      <c r="V2662" s="58">
        <f t="shared" si="1190"/>
        <v>4.0920387769289988E-4</v>
      </c>
      <c r="W2662" s="50">
        <f t="shared" si="1191"/>
        <v>165.57589232957986</v>
      </c>
      <c r="X2662" s="50">
        <f t="shared" si="1192"/>
        <v>98744.726611468504</v>
      </c>
      <c r="Y2662" s="50">
        <f t="shared" si="1193"/>
        <v>101325</v>
      </c>
      <c r="Z2662" s="50">
        <f t="shared" si="1194"/>
        <v>1.5725970555947475</v>
      </c>
      <c r="AA2662" s="50">
        <f t="shared" si="1195"/>
        <v>1.3367074972555353</v>
      </c>
      <c r="AB2662" s="50">
        <f t="shared" si="1196"/>
        <v>644.94530492574893</v>
      </c>
      <c r="AC2662" s="7">
        <f t="shared" si="1197"/>
        <v>0.25648282055344451</v>
      </c>
    </row>
    <row r="2663" spans="2:29">
      <c r="B2663" s="7">
        <f t="shared" si="1198"/>
        <v>1.0462052175044856</v>
      </c>
      <c r="C2663" s="7">
        <f t="shared" si="1171"/>
        <v>3.9764546465392847E-4</v>
      </c>
      <c r="D2663" s="58">
        <f t="shared" si="1172"/>
        <v>3359053.030407961</v>
      </c>
      <c r="E2663" s="7">
        <f t="shared" si="1173"/>
        <v>487.18947316170261</v>
      </c>
      <c r="F2663" s="7">
        <f t="shared" si="1174"/>
        <v>3257728.030407961</v>
      </c>
      <c r="G2663" s="57">
        <f t="shared" si="1175"/>
        <v>1.216273474282035E-2</v>
      </c>
      <c r="H2663" s="61">
        <f t="shared" si="1176"/>
        <v>2.129815012143808E-2</v>
      </c>
      <c r="I2663" s="7">
        <f t="shared" si="1177"/>
        <v>5.5403699757123802E-2</v>
      </c>
      <c r="J2663" s="58">
        <f t="shared" si="1178"/>
        <v>2.5568072164021719E-4</v>
      </c>
      <c r="K2663" s="7">
        <f t="shared" si="1179"/>
        <v>7.4141355071138488E-3</v>
      </c>
      <c r="L2663" s="7">
        <f t="shared" si="1180"/>
        <v>7.925496950394283E-3</v>
      </c>
      <c r="M2663" s="58">
        <f t="shared" si="1181"/>
        <v>2.3776490851182851E-2</v>
      </c>
      <c r="N2663" s="58">
        <f t="shared" si="1182"/>
        <v>4.2496973806318021E-5</v>
      </c>
      <c r="O2663" s="59">
        <f t="shared" si="1183"/>
        <v>7.5485249723472383E-2</v>
      </c>
      <c r="P2663" s="58">
        <f t="shared" si="1184"/>
        <v>2.042800960595087E-4</v>
      </c>
      <c r="Q2663" s="58">
        <f t="shared" si="1185"/>
        <v>0.51372419458447494</v>
      </c>
      <c r="R2663" s="58">
        <f t="shared" si="1186"/>
        <v>0.51248136365740149</v>
      </c>
      <c r="S2663" s="60">
        <f t="shared" si="1187"/>
        <v>1.2428309270734461E-3</v>
      </c>
      <c r="T2663" s="58">
        <f t="shared" si="1188"/>
        <v>2.0378588997802631E-4</v>
      </c>
      <c r="U2663" s="58">
        <f t="shared" si="1189"/>
        <v>4.0838303875787383E-3</v>
      </c>
      <c r="V2663" s="58">
        <f t="shared" si="1190"/>
        <v>4.0931888408054774E-4</v>
      </c>
      <c r="W2663" s="50">
        <f t="shared" si="1191"/>
        <v>165.55699096403933</v>
      </c>
      <c r="X2663" s="50">
        <f t="shared" si="1192"/>
        <v>98728.946736219252</v>
      </c>
      <c r="Y2663" s="50">
        <f t="shared" si="1193"/>
        <v>101325</v>
      </c>
      <c r="Z2663" s="50">
        <f t="shared" si="1194"/>
        <v>1.5725630260968322</v>
      </c>
      <c r="AA2663" s="50">
        <f t="shared" si="1195"/>
        <v>1.3366785721823073</v>
      </c>
      <c r="AB2663" s="50">
        <f t="shared" si="1196"/>
        <v>644.82828583970047</v>
      </c>
      <c r="AC2663" s="7">
        <f t="shared" si="1197"/>
        <v>0.25643630939914647</v>
      </c>
    </row>
    <row r="2664" spans="2:29">
      <c r="B2664" s="7">
        <f t="shared" si="1198"/>
        <v>1.0466028629691395</v>
      </c>
      <c r="C2664" s="7">
        <f t="shared" si="1171"/>
        <v>3.9764546465392847E-4</v>
      </c>
      <c r="D2664" s="58">
        <f t="shared" si="1172"/>
        <v>3358515.6686606701</v>
      </c>
      <c r="E2664" s="7">
        <f t="shared" si="1173"/>
        <v>487.11153542621884</v>
      </c>
      <c r="F2664" s="7">
        <f t="shared" si="1174"/>
        <v>3257190.6686606701</v>
      </c>
      <c r="G2664" s="57">
        <f t="shared" si="1175"/>
        <v>1.2162114023213762E-2</v>
      </c>
      <c r="H2664" s="61">
        <f t="shared" si="1176"/>
        <v>2.130298657774635E-2</v>
      </c>
      <c r="I2664" s="7">
        <f t="shared" si="1177"/>
        <v>5.5394026844507262E-2</v>
      </c>
      <c r="J2664" s="58">
        <f t="shared" si="1178"/>
        <v>2.5503343248813195E-4</v>
      </c>
      <c r="K2664" s="7">
        <f t="shared" si="1179"/>
        <v>7.4145244089245726E-3</v>
      </c>
      <c r="L2664" s="7">
        <f t="shared" si="1180"/>
        <v>7.924591273900836E-3</v>
      </c>
      <c r="M2664" s="58">
        <f t="shared" si="1181"/>
        <v>2.377377382170251E-2</v>
      </c>
      <c r="N2664" s="58">
        <f t="shared" si="1182"/>
        <v>4.2381986416483231E-5</v>
      </c>
      <c r="O2664" s="59">
        <f t="shared" si="1183"/>
        <v>7.5281003372278332E-2</v>
      </c>
      <c r="P2664" s="58">
        <f t="shared" si="1184"/>
        <v>2.0424635119405121E-4</v>
      </c>
      <c r="Q2664" s="58">
        <f t="shared" si="1185"/>
        <v>0.51363933289621988</v>
      </c>
      <c r="R2664" s="58">
        <f t="shared" si="1186"/>
        <v>0.51239937987252648</v>
      </c>
      <c r="S2664" s="60">
        <f t="shared" si="1187"/>
        <v>1.2399530236933964E-3</v>
      </c>
      <c r="T2664" s="58">
        <f t="shared" si="1188"/>
        <v>2.0375328949779559E-4</v>
      </c>
      <c r="U2664" s="58">
        <f t="shared" si="1189"/>
        <v>4.0843234492749939E-3</v>
      </c>
      <c r="V2664" s="58">
        <f t="shared" si="1190"/>
        <v>4.0943387147038252E-4</v>
      </c>
      <c r="W2664" s="50">
        <f t="shared" si="1191"/>
        <v>165.53807214090679</v>
      </c>
      <c r="X2664" s="50">
        <f t="shared" si="1192"/>
        <v>98713.152654123463</v>
      </c>
      <c r="Y2664" s="50">
        <f t="shared" si="1193"/>
        <v>101325</v>
      </c>
      <c r="Z2664" s="50">
        <f t="shared" si="1194"/>
        <v>1.5725289550673489</v>
      </c>
      <c r="AA2664" s="50">
        <f t="shared" si="1195"/>
        <v>1.3366496118072466</v>
      </c>
      <c r="AB2664" s="50">
        <f t="shared" si="1196"/>
        <v>644.71116139970138</v>
      </c>
      <c r="AC2664" s="7">
        <f t="shared" si="1197"/>
        <v>0.256389756343541</v>
      </c>
    </row>
    <row r="2665" spans="2:29">
      <c r="B2665" s="7">
        <f t="shared" si="1198"/>
        <v>1.0470005084337934</v>
      </c>
      <c r="C2665" s="7">
        <f t="shared" si="1171"/>
        <v>3.9764546465392847E-4</v>
      </c>
      <c r="D2665" s="58">
        <f t="shared" si="1172"/>
        <v>3357977.8237339663</v>
      </c>
      <c r="E2665" s="7">
        <f t="shared" si="1173"/>
        <v>487.03352761148312</v>
      </c>
      <c r="F2665" s="7">
        <f t="shared" si="1174"/>
        <v>3256652.8237339663</v>
      </c>
      <c r="G2665" s="57">
        <f t="shared" si="1175"/>
        <v>1.2161492677746442E-2</v>
      </c>
      <c r="H2665" s="61">
        <f t="shared" si="1176"/>
        <v>2.1307822787228287E-2</v>
      </c>
      <c r="I2665" s="7">
        <f t="shared" si="1177"/>
        <v>5.5384354425543389E-2</v>
      </c>
      <c r="J2665" s="58">
        <f t="shared" si="1178"/>
        <v>2.5438602940947019E-4</v>
      </c>
      <c r="K2665" s="7">
        <f t="shared" si="1179"/>
        <v>7.4149127030451395E-3</v>
      </c>
      <c r="L2665" s="7">
        <f t="shared" si="1180"/>
        <v>7.9236847618640791E-3</v>
      </c>
      <c r="M2665" s="58">
        <f t="shared" si="1181"/>
        <v>2.3771054285592237E-2</v>
      </c>
      <c r="N2665" s="58">
        <f t="shared" si="1182"/>
        <v>4.2267018041162409E-5</v>
      </c>
      <c r="O2665" s="59">
        <f t="shared" si="1183"/>
        <v>7.5076790795614731E-2</v>
      </c>
      <c r="P2665" s="58">
        <f t="shared" si="1184"/>
        <v>2.0421257666360104E-4</v>
      </c>
      <c r="Q2665" s="58">
        <f t="shared" si="1185"/>
        <v>0.51355439660635283</v>
      </c>
      <c r="R2665" s="58">
        <f t="shared" si="1186"/>
        <v>0.51231732237031424</v>
      </c>
      <c r="S2665" s="60">
        <f t="shared" si="1187"/>
        <v>1.2370742360385822E-3</v>
      </c>
      <c r="T2665" s="58">
        <f t="shared" si="1188"/>
        <v>2.0372065970420008E-4</v>
      </c>
      <c r="U2665" s="58">
        <f t="shared" si="1189"/>
        <v>4.0848153662343947E-3</v>
      </c>
      <c r="V2665" s="58">
        <f t="shared" si="1190"/>
        <v>4.0954883984570337E-4</v>
      </c>
      <c r="W2665" s="50">
        <f t="shared" si="1191"/>
        <v>165.51913586397455</v>
      </c>
      <c r="X2665" s="50">
        <f t="shared" si="1192"/>
        <v>98697.344370467268</v>
      </c>
      <c r="Y2665" s="50">
        <f t="shared" si="1193"/>
        <v>101325</v>
      </c>
      <c r="Z2665" s="50">
        <f t="shared" si="1194"/>
        <v>1.5724948424830556</v>
      </c>
      <c r="AA2665" s="50">
        <f t="shared" si="1195"/>
        <v>1.3366206161105971</v>
      </c>
      <c r="AB2665" s="50">
        <f t="shared" si="1196"/>
        <v>644.59393164495214</v>
      </c>
      <c r="AC2665" s="7">
        <f t="shared" si="1197"/>
        <v>0.25634316140220886</v>
      </c>
    </row>
    <row r="2666" spans="2:29">
      <c r="B2666" s="7">
        <f t="shared" si="1198"/>
        <v>1.0473981538984474</v>
      </c>
      <c r="C2666" s="7">
        <f t="shared" si="1171"/>
        <v>3.9764546465392847E-4</v>
      </c>
      <c r="D2666" s="58">
        <f t="shared" si="1172"/>
        <v>3357439.4958078819</v>
      </c>
      <c r="E2666" s="7">
        <f t="shared" si="1173"/>
        <v>486.95544974360695</v>
      </c>
      <c r="F2666" s="7">
        <f t="shared" si="1174"/>
        <v>3256114.4958078819</v>
      </c>
      <c r="G2666" s="57">
        <f t="shared" si="1175"/>
        <v>1.2160870706425518E-2</v>
      </c>
      <c r="H2666" s="61">
        <f t="shared" si="1176"/>
        <v>2.1312658749635015E-2</v>
      </c>
      <c r="I2666" s="7">
        <f t="shared" si="1177"/>
        <v>5.5374682500729931E-2</v>
      </c>
      <c r="J2666" s="58">
        <f t="shared" si="1178"/>
        <v>2.5373851246005967E-4</v>
      </c>
      <c r="K2666" s="7">
        <f t="shared" si="1179"/>
        <v>7.415300389545622E-3</v>
      </c>
      <c r="L2666" s="7">
        <f t="shared" si="1180"/>
        <v>7.9227774144657419E-3</v>
      </c>
      <c r="M2666" s="58">
        <f t="shared" si="1181"/>
        <v>2.3768332243397226E-2</v>
      </c>
      <c r="N2666" s="58">
        <f t="shared" si="1182"/>
        <v>4.2152068697049933E-5</v>
      </c>
      <c r="O2666" s="59">
        <f t="shared" si="1183"/>
        <v>7.4872612023134943E-2</v>
      </c>
      <c r="P2666" s="58">
        <f t="shared" si="1184"/>
        <v>2.0417877247978777E-4</v>
      </c>
      <c r="Q2666" s="58">
        <f t="shared" si="1185"/>
        <v>0.51346938574411982</v>
      </c>
      <c r="R2666" s="58">
        <f t="shared" si="1186"/>
        <v>0.51223519117823213</v>
      </c>
      <c r="S2666" s="60">
        <f t="shared" si="1187"/>
        <v>1.2341945658876918E-3</v>
      </c>
      <c r="T2666" s="58">
        <f t="shared" si="1188"/>
        <v>2.03688000608162E-4</v>
      </c>
      <c r="U2666" s="58">
        <f t="shared" si="1189"/>
        <v>4.08530613810602E-3</v>
      </c>
      <c r="V2666" s="58">
        <f t="shared" si="1190"/>
        <v>4.0966378918981582E-4</v>
      </c>
      <c r="W2666" s="50">
        <f t="shared" si="1191"/>
        <v>165.50018213703882</v>
      </c>
      <c r="X2666" s="50">
        <f t="shared" si="1192"/>
        <v>98681.521890542164</v>
      </c>
      <c r="Y2666" s="50">
        <f t="shared" si="1193"/>
        <v>101325</v>
      </c>
      <c r="Z2666" s="50">
        <f t="shared" si="1194"/>
        <v>1.5724606883206775</v>
      </c>
      <c r="AA2666" s="50">
        <f t="shared" si="1195"/>
        <v>1.3365915850725758</v>
      </c>
      <c r="AB2666" s="50">
        <f t="shared" si="1196"/>
        <v>644.47659661469288</v>
      </c>
      <c r="AC2666" s="7">
        <f t="shared" si="1197"/>
        <v>0.25629652459074581</v>
      </c>
    </row>
    <row r="2667" spans="2:29">
      <c r="B2667" s="7">
        <f t="shared" si="1198"/>
        <v>1.0477957993631013</v>
      </c>
      <c r="C2667" s="7">
        <f t="shared" si="1171"/>
        <v>3.9764546465392847E-4</v>
      </c>
      <c r="D2667" s="58">
        <f t="shared" si="1172"/>
        <v>3356900.6850625533</v>
      </c>
      <c r="E2667" s="7">
        <f t="shared" si="1173"/>
        <v>486.87730184871685</v>
      </c>
      <c r="F2667" s="7">
        <f t="shared" si="1174"/>
        <v>3255575.6850625533</v>
      </c>
      <c r="G2667" s="57">
        <f t="shared" si="1175"/>
        <v>1.2160248109258065E-2</v>
      </c>
      <c r="H2667" s="61">
        <f t="shared" si="1176"/>
        <v>2.131749446471767E-2</v>
      </c>
      <c r="I2667" s="7">
        <f t="shared" si="1177"/>
        <v>5.5365011070564622E-2</v>
      </c>
      <c r="J2667" s="58">
        <f t="shared" si="1178"/>
        <v>2.5309088169575631E-4</v>
      </c>
      <c r="K2667" s="7">
        <f t="shared" si="1179"/>
        <v>7.4156874684961974E-3</v>
      </c>
      <c r="L2667" s="7">
        <f t="shared" si="1180"/>
        <v>7.9218692318877102E-3</v>
      </c>
      <c r="M2667" s="58">
        <f t="shared" si="1181"/>
        <v>2.3765607695663132E-2</v>
      </c>
      <c r="N2667" s="58">
        <f t="shared" si="1182"/>
        <v>4.2037138400833529E-5</v>
      </c>
      <c r="O2667" s="59">
        <f t="shared" si="1183"/>
        <v>7.466846708448055E-2</v>
      </c>
      <c r="P2667" s="58">
        <f t="shared" si="1184"/>
        <v>2.0414493865439365E-4</v>
      </c>
      <c r="Q2667" s="58">
        <f t="shared" si="1185"/>
        <v>0.51338430033915095</v>
      </c>
      <c r="R2667" s="58">
        <f t="shared" si="1186"/>
        <v>0.51215298632376283</v>
      </c>
      <c r="S2667" s="60">
        <f t="shared" si="1187"/>
        <v>1.2313140153881186E-3</v>
      </c>
      <c r="T2667" s="58">
        <f t="shared" si="1188"/>
        <v>2.0365531222060973E-4</v>
      </c>
      <c r="U2667" s="58">
        <f t="shared" si="1189"/>
        <v>4.0857957645398036E-3</v>
      </c>
      <c r="V2667" s="58">
        <f t="shared" si="1190"/>
        <v>4.0977871948603224E-4</v>
      </c>
      <c r="W2667" s="50">
        <f t="shared" si="1191"/>
        <v>165.48121096389903</v>
      </c>
      <c r="X2667" s="50">
        <f t="shared" si="1192"/>
        <v>98665.685219642692</v>
      </c>
      <c r="Y2667" s="50">
        <f t="shared" si="1193"/>
        <v>101325</v>
      </c>
      <c r="Z2667" s="50">
        <f t="shared" si="1194"/>
        <v>1.5724264925569034</v>
      </c>
      <c r="AA2667" s="50">
        <f t="shared" si="1195"/>
        <v>1.3365625186733678</v>
      </c>
      <c r="AB2667" s="50">
        <f t="shared" si="1196"/>
        <v>644.35915634818662</v>
      </c>
      <c r="AC2667" s="7">
        <f t="shared" si="1197"/>
        <v>0.25624984592475997</v>
      </c>
    </row>
    <row r="2668" spans="2:29">
      <c r="B2668" s="7">
        <f t="shared" si="1198"/>
        <v>1.0481934448277552</v>
      </c>
      <c r="C2668" s="7">
        <f t="shared" si="1171"/>
        <v>3.9764546465392847E-4</v>
      </c>
      <c r="D2668" s="58">
        <f t="shared" si="1172"/>
        <v>3356361.391678337</v>
      </c>
      <c r="E2668" s="7">
        <f t="shared" si="1173"/>
        <v>486.79908395297139</v>
      </c>
      <c r="F2668" s="7">
        <f t="shared" si="1174"/>
        <v>3255036.391678337</v>
      </c>
      <c r="G2668" s="57">
        <f t="shared" si="1175"/>
        <v>1.2159624886251229E-2</v>
      </c>
      <c r="H2668" s="61">
        <f t="shared" si="1176"/>
        <v>2.1322329932227383E-2</v>
      </c>
      <c r="I2668" s="7">
        <f t="shared" si="1177"/>
        <v>5.5355340135545196E-2</v>
      </c>
      <c r="J2668" s="58">
        <f t="shared" si="1178"/>
        <v>2.524431371724452E-4</v>
      </c>
      <c r="K2668" s="7">
        <f t="shared" si="1179"/>
        <v>7.4160739399671714E-3</v>
      </c>
      <c r="L2668" s="7">
        <f t="shared" si="1180"/>
        <v>7.9209602143120623E-3</v>
      </c>
      <c r="M2668" s="58">
        <f t="shared" si="1181"/>
        <v>2.3762880642936187E-2</v>
      </c>
      <c r="N2668" s="58">
        <f t="shared" si="1182"/>
        <v>4.1922227169194395E-5</v>
      </c>
      <c r="O2668" s="59">
        <f t="shared" si="1183"/>
        <v>7.4464356009281543E-2</v>
      </c>
      <c r="P2668" s="58">
        <f t="shared" si="1184"/>
        <v>2.0411107519900662E-4</v>
      </c>
      <c r="Q2668" s="58">
        <f t="shared" si="1185"/>
        <v>0.51329914042058755</v>
      </c>
      <c r="R2668" s="58">
        <f t="shared" si="1186"/>
        <v>0.51207070783442299</v>
      </c>
      <c r="S2668" s="60">
        <f t="shared" si="1187"/>
        <v>1.2284325861645629E-3</v>
      </c>
      <c r="T2668" s="58">
        <f t="shared" si="1188"/>
        <v>2.0362259455248519E-4</v>
      </c>
      <c r="U2668" s="58">
        <f t="shared" si="1189"/>
        <v>4.0862842451863252E-3</v>
      </c>
      <c r="V2668" s="58">
        <f t="shared" si="1190"/>
        <v>4.0989363071767138E-4</v>
      </c>
      <c r="W2668" s="50">
        <f t="shared" si="1191"/>
        <v>165.46222234835864</v>
      </c>
      <c r="X2668" s="50">
        <f t="shared" si="1192"/>
        <v>98649.834363069866</v>
      </c>
      <c r="Y2668" s="50">
        <f t="shared" si="1193"/>
        <v>101325</v>
      </c>
      <c r="Z2668" s="50">
        <f t="shared" si="1194"/>
        <v>1.5723922551683926</v>
      </c>
      <c r="AA2668" s="50">
        <f t="shared" si="1195"/>
        <v>1.3365334168931338</v>
      </c>
      <c r="AB2668" s="50">
        <f t="shared" si="1196"/>
        <v>644.2416108847442</v>
      </c>
      <c r="AC2668" s="7">
        <f t="shared" si="1197"/>
        <v>0.25620312541987378</v>
      </c>
    </row>
    <row r="2669" spans="2:29">
      <c r="B2669" s="7">
        <f t="shared" si="1198"/>
        <v>1.0485910902924092</v>
      </c>
      <c r="C2669" s="7">
        <f t="shared" si="1171"/>
        <v>3.9764546465392847E-4</v>
      </c>
      <c r="D2669" s="58">
        <f t="shared" si="1172"/>
        <v>3355821.6158356448</v>
      </c>
      <c r="E2669" s="7">
        <f t="shared" si="1173"/>
        <v>486.72079608253705</v>
      </c>
      <c r="F2669" s="7">
        <f t="shared" si="1174"/>
        <v>3254496.6158356448</v>
      </c>
      <c r="G2669" s="57">
        <f t="shared" si="1175"/>
        <v>1.2159001037412045E-2</v>
      </c>
      <c r="H2669" s="61">
        <f t="shared" si="1176"/>
        <v>2.1327165151915295E-2</v>
      </c>
      <c r="I2669" s="7">
        <f t="shared" si="1177"/>
        <v>5.5345669696169372E-2</v>
      </c>
      <c r="J2669" s="58">
        <f t="shared" si="1178"/>
        <v>2.517952789460399E-4</v>
      </c>
      <c r="K2669" s="7">
        <f t="shared" si="1179"/>
        <v>7.4164598040289556E-3</v>
      </c>
      <c r="L2669" s="7">
        <f t="shared" si="1180"/>
        <v>7.9200503619210362E-3</v>
      </c>
      <c r="M2669" s="58">
        <f t="shared" si="1181"/>
        <v>2.3760151085763109E-2</v>
      </c>
      <c r="N2669" s="58">
        <f t="shared" si="1182"/>
        <v>4.1807335018807063E-5</v>
      </c>
      <c r="O2669" s="59">
        <f t="shared" si="1183"/>
        <v>7.4260278827156051E-2</v>
      </c>
      <c r="P2669" s="58">
        <f t="shared" si="1184"/>
        <v>2.040771821254922E-4</v>
      </c>
      <c r="Q2669" s="58">
        <f t="shared" si="1185"/>
        <v>0.51321390601826911</v>
      </c>
      <c r="R2669" s="58">
        <f t="shared" si="1186"/>
        <v>0.51198835573773738</v>
      </c>
      <c r="S2669" s="60">
        <f t="shared" si="1187"/>
        <v>1.2255502805317287E-3</v>
      </c>
      <c r="T2669" s="58">
        <f t="shared" si="1188"/>
        <v>2.035898476147334E-4</v>
      </c>
      <c r="U2669" s="58">
        <f t="shared" si="1189"/>
        <v>4.0867715796970841E-3</v>
      </c>
      <c r="V2669" s="58">
        <f t="shared" si="1190"/>
        <v>4.100085228680587E-4</v>
      </c>
      <c r="W2669" s="50">
        <f t="shared" si="1191"/>
        <v>165.44321629422441</v>
      </c>
      <c r="X2669" s="50">
        <f t="shared" si="1192"/>
        <v>98633.969326126346</v>
      </c>
      <c r="Y2669" s="50">
        <f t="shared" si="1193"/>
        <v>101325</v>
      </c>
      <c r="Z2669" s="50">
        <f t="shared" si="1194"/>
        <v>1.5723579761317643</v>
      </c>
      <c r="AA2669" s="50">
        <f t="shared" si="1195"/>
        <v>1.3365042797119997</v>
      </c>
      <c r="AB2669" s="50">
        <f t="shared" si="1196"/>
        <v>644.12396026368845</v>
      </c>
      <c r="AC2669" s="7">
        <f t="shared" si="1197"/>
        <v>0.25615636309172118</v>
      </c>
    </row>
    <row r="2670" spans="2:29">
      <c r="B2670" s="7">
        <f t="shared" si="1198"/>
        <v>1.0489887357570631</v>
      </c>
      <c r="C2670" s="7">
        <f t="shared" si="1171"/>
        <v>3.9764546465392847E-4</v>
      </c>
      <c r="D2670" s="58">
        <f t="shared" si="1172"/>
        <v>3355281.357715162</v>
      </c>
      <c r="E2670" s="7">
        <f t="shared" si="1173"/>
        <v>486.64243826362002</v>
      </c>
      <c r="F2670" s="7">
        <f t="shared" si="1174"/>
        <v>3253956.357715162</v>
      </c>
      <c r="G2670" s="57">
        <f t="shared" si="1175"/>
        <v>1.2158376562747677E-2</v>
      </c>
      <c r="H2670" s="61">
        <f t="shared" si="1176"/>
        <v>2.1332000123532546E-2</v>
      </c>
      <c r="I2670" s="7">
        <f t="shared" si="1177"/>
        <v>5.5335999752934871E-2</v>
      </c>
      <c r="J2670" s="58">
        <f t="shared" si="1178"/>
        <v>2.5114730707248231E-4</v>
      </c>
      <c r="K2670" s="7">
        <f t="shared" si="1179"/>
        <v>7.4168450607520874E-3</v>
      </c>
      <c r="L2670" s="7">
        <f t="shared" si="1180"/>
        <v>7.9191396748970518E-3</v>
      </c>
      <c r="M2670" s="58">
        <f t="shared" si="1181"/>
        <v>2.3757419024691154E-2</v>
      </c>
      <c r="N2670" s="58">
        <f t="shared" si="1182"/>
        <v>4.1692461966339423E-5</v>
      </c>
      <c r="O2670" s="59">
        <f t="shared" si="1183"/>
        <v>7.4056235567710404E-2</v>
      </c>
      <c r="P2670" s="58">
        <f t="shared" si="1184"/>
        <v>2.040432594456465E-4</v>
      </c>
      <c r="Q2670" s="58">
        <f t="shared" si="1185"/>
        <v>0.51312859716186054</v>
      </c>
      <c r="R2670" s="58">
        <f t="shared" si="1186"/>
        <v>0.51190593006127272</v>
      </c>
      <c r="S2670" s="60">
        <f t="shared" si="1187"/>
        <v>1.2226671005878265E-3</v>
      </c>
      <c r="T2670" s="58">
        <f t="shared" si="1188"/>
        <v>2.0355707141831621E-4</v>
      </c>
      <c r="U2670" s="58">
        <f t="shared" si="1189"/>
        <v>4.0872577677244139E-3</v>
      </c>
      <c r="V2670" s="58">
        <f t="shared" si="1190"/>
        <v>4.1012339592052632E-4</v>
      </c>
      <c r="W2670" s="50">
        <f t="shared" si="1191"/>
        <v>165.42419280530697</v>
      </c>
      <c r="X2670" s="50">
        <f t="shared" si="1192"/>
        <v>98618.090114122824</v>
      </c>
      <c r="Y2670" s="50">
        <f t="shared" si="1193"/>
        <v>101325</v>
      </c>
      <c r="Z2670" s="50">
        <f t="shared" si="1194"/>
        <v>1.5723236554236111</v>
      </c>
      <c r="AA2670" s="50">
        <f t="shared" si="1195"/>
        <v>1.3364751071100693</v>
      </c>
      <c r="AB2670" s="50">
        <f t="shared" si="1196"/>
        <v>644.00620452440194</v>
      </c>
      <c r="AC2670" s="7">
        <f t="shared" si="1197"/>
        <v>0.25610955895595083</v>
      </c>
    </row>
    <row r="2671" spans="2:29">
      <c r="B2671" s="7">
        <f t="shared" si="1198"/>
        <v>1.049386381221717</v>
      </c>
      <c r="C2671" s="7">
        <f t="shared" si="1171"/>
        <v>3.9764546465392847E-4</v>
      </c>
      <c r="D2671" s="58">
        <f t="shared" si="1172"/>
        <v>3354740.6174977813</v>
      </c>
      <c r="E2671" s="7">
        <f t="shared" si="1173"/>
        <v>486.56401052245661</v>
      </c>
      <c r="F2671" s="7">
        <f t="shared" si="1174"/>
        <v>3253415.6174977813</v>
      </c>
      <c r="G2671" s="57">
        <f t="shared" si="1175"/>
        <v>1.2157751462265351E-2</v>
      </c>
      <c r="H2671" s="61">
        <f t="shared" si="1176"/>
        <v>2.1336834846830278E-2</v>
      </c>
      <c r="I2671" s="7">
        <f t="shared" si="1177"/>
        <v>5.5326330306339405E-2</v>
      </c>
      <c r="J2671" s="58">
        <f t="shared" si="1178"/>
        <v>2.504992216077436E-4</v>
      </c>
      <c r="K2671" s="7">
        <f t="shared" si="1179"/>
        <v>7.417229710207216E-3</v>
      </c>
      <c r="L2671" s="7">
        <f t="shared" si="1180"/>
        <v>7.9182281534227027E-3</v>
      </c>
      <c r="M2671" s="58">
        <f t="shared" si="1181"/>
        <v>2.3754684460268106E-2</v>
      </c>
      <c r="N2671" s="58">
        <f t="shared" si="1182"/>
        <v>4.1577608028452807E-5</v>
      </c>
      <c r="O2671" s="59">
        <f t="shared" si="1183"/>
        <v>7.3852226260539305E-2</v>
      </c>
      <c r="P2671" s="58">
        <f t="shared" si="1184"/>
        <v>2.0400930717109911E-4</v>
      </c>
      <c r="Q2671" s="58">
        <f t="shared" si="1185"/>
        <v>0.51304321388060781</v>
      </c>
      <c r="R2671" s="58">
        <f t="shared" si="1186"/>
        <v>0.51182343083262727</v>
      </c>
      <c r="S2671" s="60">
        <f t="shared" si="1187"/>
        <v>1.2197830479805383E-3</v>
      </c>
      <c r="T2671" s="58">
        <f t="shared" si="1188"/>
        <v>2.0352426597420789E-4</v>
      </c>
      <c r="U2671" s="58">
        <f t="shared" si="1189"/>
        <v>4.0877428089213051E-3</v>
      </c>
      <c r="V2671" s="58">
        <f t="shared" si="1190"/>
        <v>4.1023824985841298E-4</v>
      </c>
      <c r="W2671" s="50">
        <f t="shared" si="1191"/>
        <v>165.40515188542059</v>
      </c>
      <c r="X2671" s="50">
        <f t="shared" si="1192"/>
        <v>98602.196732376047</v>
      </c>
      <c r="Y2671" s="50">
        <f t="shared" si="1193"/>
        <v>101325</v>
      </c>
      <c r="Z2671" s="50">
        <f t="shared" si="1194"/>
        <v>1.5722892930204957</v>
      </c>
      <c r="AA2671" s="50">
        <f t="shared" si="1195"/>
        <v>1.3364458990674213</v>
      </c>
      <c r="AB2671" s="50">
        <f t="shared" si="1196"/>
        <v>643.88834370631253</v>
      </c>
      <c r="AC2671" s="7">
        <f t="shared" si="1197"/>
        <v>0.25606271302823186</v>
      </c>
    </row>
    <row r="2672" spans="2:29">
      <c r="B2672" s="7">
        <f t="shared" si="1198"/>
        <v>1.0497840266863709</v>
      </c>
      <c r="C2672" s="7">
        <f t="shared" si="1171"/>
        <v>3.9764546465392847E-4</v>
      </c>
      <c r="D2672" s="58">
        <f t="shared" si="1172"/>
        <v>3354199.3953644536</v>
      </c>
      <c r="E2672" s="7">
        <f t="shared" si="1173"/>
        <v>486.48551288529148</v>
      </c>
      <c r="F2672" s="7">
        <f t="shared" si="1174"/>
        <v>3252874.3953644536</v>
      </c>
      <c r="G2672" s="57">
        <f t="shared" si="1175"/>
        <v>1.2157125735972189E-2</v>
      </c>
      <c r="H2672" s="61">
        <f t="shared" si="1176"/>
        <v>2.1341669321559637E-2</v>
      </c>
      <c r="I2672" s="7">
        <f t="shared" si="1177"/>
        <v>5.5316661356880688E-2</v>
      </c>
      <c r="J2672" s="58">
        <f t="shared" si="1178"/>
        <v>2.4985102260782381E-4</v>
      </c>
      <c r="K2672" s="7">
        <f t="shared" si="1179"/>
        <v>7.417613752465105E-3</v>
      </c>
      <c r="L2672" s="7">
        <f t="shared" si="1180"/>
        <v>7.9173157976807525E-3</v>
      </c>
      <c r="M2672" s="58">
        <f t="shared" si="1181"/>
        <v>2.3751947393042257E-2</v>
      </c>
      <c r="N2672" s="58">
        <f t="shared" si="1182"/>
        <v>4.1462773221801986E-5</v>
      </c>
      <c r="O2672" s="59">
        <f t="shared" si="1183"/>
        <v>7.3648250935225784E-2</v>
      </c>
      <c r="P2672" s="58">
        <f t="shared" si="1184"/>
        <v>2.0397532531352125E-4</v>
      </c>
      <c r="Q2672" s="58">
        <f t="shared" si="1185"/>
        <v>0.51295775620386197</v>
      </c>
      <c r="R2672" s="58">
        <f t="shared" si="1186"/>
        <v>0.51174085807940828</v>
      </c>
      <c r="S2672" s="60">
        <f t="shared" si="1187"/>
        <v>1.2168981244536914E-3</v>
      </c>
      <c r="T2672" s="58">
        <f t="shared" si="1188"/>
        <v>2.0349143129338637E-4</v>
      </c>
      <c r="U2672" s="58">
        <f t="shared" si="1189"/>
        <v>4.0882267029414398E-3</v>
      </c>
      <c r="V2672" s="58">
        <f t="shared" si="1190"/>
        <v>4.1035308466506377E-4</v>
      </c>
      <c r="W2672" s="50">
        <f t="shared" si="1191"/>
        <v>165.38609353838299</v>
      </c>
      <c r="X2672" s="50">
        <f t="shared" si="1192"/>
        <v>98586.289186204536</v>
      </c>
      <c r="Y2672" s="50">
        <f t="shared" si="1193"/>
        <v>101325</v>
      </c>
      <c r="Z2672" s="50">
        <f t="shared" si="1194"/>
        <v>1.5722548888989403</v>
      </c>
      <c r="AA2672" s="50">
        <f t="shared" si="1195"/>
        <v>1.3364166555640993</v>
      </c>
      <c r="AB2672" s="50">
        <f t="shared" si="1196"/>
        <v>643.77037784886033</v>
      </c>
      <c r="AC2672" s="7">
        <f t="shared" si="1197"/>
        <v>0.25601582532424511</v>
      </c>
    </row>
    <row r="2673" spans="2:29">
      <c r="B2673" s="7">
        <f t="shared" si="1198"/>
        <v>1.0501816721510249</v>
      </c>
      <c r="C2673" s="7">
        <f t="shared" si="1171"/>
        <v>3.9764546465392847E-4</v>
      </c>
      <c r="D2673" s="58">
        <f t="shared" si="1172"/>
        <v>3353657.6914962213</v>
      </c>
      <c r="E2673" s="7">
        <f t="shared" si="1173"/>
        <v>486.40694537838266</v>
      </c>
      <c r="F2673" s="7">
        <f t="shared" si="1174"/>
        <v>3252332.6914962213</v>
      </c>
      <c r="G2673" s="57">
        <f t="shared" si="1175"/>
        <v>1.2156499383875235E-2</v>
      </c>
      <c r="H2673" s="61">
        <f t="shared" si="1176"/>
        <v>2.1346503547471776E-2</v>
      </c>
      <c r="I2673" s="7">
        <f t="shared" si="1177"/>
        <v>5.5306992905056411E-2</v>
      </c>
      <c r="J2673" s="58">
        <f t="shared" si="1178"/>
        <v>2.4920271012875069E-4</v>
      </c>
      <c r="K2673" s="7">
        <f t="shared" si="1179"/>
        <v>7.4179971875966396E-3</v>
      </c>
      <c r="L2673" s="7">
        <f t="shared" si="1180"/>
        <v>7.9164026078541415E-3</v>
      </c>
      <c r="M2673" s="58">
        <f t="shared" si="1181"/>
        <v>2.3749207823562424E-2</v>
      </c>
      <c r="N2673" s="58">
        <f t="shared" si="1182"/>
        <v>4.134795756303493E-5</v>
      </c>
      <c r="O2673" s="59">
        <f t="shared" si="1183"/>
        <v>7.3444309621340798E-2</v>
      </c>
      <c r="P2673" s="58">
        <f t="shared" si="1184"/>
        <v>2.039413138849866E-4</v>
      </c>
      <c r="Q2673" s="58">
        <f t="shared" si="1185"/>
        <v>0.51287222416198575</v>
      </c>
      <c r="R2673" s="58">
        <f t="shared" si="1186"/>
        <v>0.51165821182923688</v>
      </c>
      <c r="S2673" s="60">
        <f t="shared" si="1187"/>
        <v>1.2140123327488705E-3</v>
      </c>
      <c r="T2673" s="58">
        <f t="shared" si="1188"/>
        <v>2.0345856738683505E-4</v>
      </c>
      <c r="U2673" s="58">
        <f t="shared" si="1189"/>
        <v>4.0887094494395917E-3</v>
      </c>
      <c r="V2673" s="58">
        <f t="shared" si="1190"/>
        <v>4.1046790032383081E-4</v>
      </c>
      <c r="W2673" s="50">
        <f t="shared" si="1191"/>
        <v>165.36701776801567</v>
      </c>
      <c r="X2673" s="50">
        <f t="shared" si="1192"/>
        <v>98570.367480929461</v>
      </c>
      <c r="Y2673" s="50">
        <f t="shared" si="1193"/>
        <v>101325</v>
      </c>
      <c r="Z2673" s="50">
        <f t="shared" si="1194"/>
        <v>1.5722204430354298</v>
      </c>
      <c r="AA2673" s="50">
        <f t="shared" si="1195"/>
        <v>1.3363873765801153</v>
      </c>
      <c r="AB2673" s="50">
        <f t="shared" si="1196"/>
        <v>643.65230699150607</v>
      </c>
      <c r="AC2673" s="7">
        <f t="shared" si="1197"/>
        <v>0.2559688958596778</v>
      </c>
    </row>
    <row r="2674" spans="2:29">
      <c r="B2674" s="7">
        <f t="shared" si="1198"/>
        <v>1.0505793176156788</v>
      </c>
      <c r="C2674" s="7">
        <f t="shared" si="1171"/>
        <v>3.9764546465392847E-4</v>
      </c>
      <c r="D2674" s="58">
        <f t="shared" si="1172"/>
        <v>3353115.5060745375</v>
      </c>
      <c r="E2674" s="7">
        <f t="shared" si="1173"/>
        <v>486.32830802804767</v>
      </c>
      <c r="F2674" s="7">
        <f t="shared" si="1174"/>
        <v>3251790.5060745375</v>
      </c>
      <c r="G2674" s="57">
        <f t="shared" si="1175"/>
        <v>1.2155872405981821E-2</v>
      </c>
      <c r="H2674" s="61">
        <f t="shared" si="1176"/>
        <v>2.1351337524317841E-2</v>
      </c>
      <c r="I2674" s="7">
        <f t="shared" si="1177"/>
        <v>5.5297324951364281E-2</v>
      </c>
      <c r="J2674" s="58">
        <f t="shared" si="1178"/>
        <v>2.4855428422658184E-4</v>
      </c>
      <c r="K2674" s="7">
        <f t="shared" si="1179"/>
        <v>7.4183800156728203E-3</v>
      </c>
      <c r="L2674" s="7">
        <f t="shared" si="1180"/>
        <v>7.9154885841259837E-3</v>
      </c>
      <c r="M2674" s="58">
        <f t="shared" si="1181"/>
        <v>2.3746465752377953E-2</v>
      </c>
      <c r="N2674" s="58">
        <f t="shared" si="1182"/>
        <v>4.123316106879316E-5</v>
      </c>
      <c r="O2674" s="59">
        <f t="shared" si="1183"/>
        <v>7.3240402348443853E-2</v>
      </c>
      <c r="P2674" s="58">
        <f t="shared" si="1184"/>
        <v>2.0390727289694432E-4</v>
      </c>
      <c r="Q2674" s="58">
        <f t="shared" si="1185"/>
        <v>0.51278661778377177</v>
      </c>
      <c r="R2674" s="58">
        <f t="shared" si="1186"/>
        <v>0.5115754921097968</v>
      </c>
      <c r="S2674" s="60">
        <f t="shared" si="1187"/>
        <v>1.2111256739749665E-3</v>
      </c>
      <c r="T2674" s="58">
        <f t="shared" si="1188"/>
        <v>2.0342567426556227E-4</v>
      </c>
      <c r="U2674" s="58">
        <f t="shared" si="1189"/>
        <v>4.0891910480709741E-3</v>
      </c>
      <c r="V2674" s="58">
        <f t="shared" si="1190"/>
        <v>4.1058269681807258E-4</v>
      </c>
      <c r="W2674" s="50">
        <f t="shared" si="1191"/>
        <v>165.34792457814373</v>
      </c>
      <c r="X2674" s="50">
        <f t="shared" si="1192"/>
        <v>98554.431621884069</v>
      </c>
      <c r="Y2674" s="50">
        <f t="shared" si="1193"/>
        <v>101325</v>
      </c>
      <c r="Z2674" s="50">
        <f t="shared" si="1194"/>
        <v>1.5721859554064312</v>
      </c>
      <c r="AA2674" s="50">
        <f t="shared" si="1195"/>
        <v>1.3363580620954665</v>
      </c>
      <c r="AB2674" s="50">
        <f t="shared" si="1196"/>
        <v>643.53413117379944</v>
      </c>
      <c r="AC2674" s="7">
        <f t="shared" si="1197"/>
        <v>0.255921924650239</v>
      </c>
    </row>
    <row r="2675" spans="2:29">
      <c r="B2675" s="7">
        <f t="shared" si="1198"/>
        <v>1.0509769630803327</v>
      </c>
      <c r="C2675" s="7">
        <f t="shared" si="1171"/>
        <v>3.9764546465392847E-4</v>
      </c>
      <c r="D2675" s="58">
        <f t="shared" si="1172"/>
        <v>3352572.8392807404</v>
      </c>
      <c r="E2675" s="7">
        <f t="shared" si="1173"/>
        <v>486.24960086058735</v>
      </c>
      <c r="F2675" s="7">
        <f t="shared" si="1174"/>
        <v>3251247.8392807404</v>
      </c>
      <c r="G2675" s="57">
        <f t="shared" si="1175"/>
        <v>1.215524480229898E-2</v>
      </c>
      <c r="H2675" s="61">
        <f t="shared" si="1176"/>
        <v>2.135617125184899E-2</v>
      </c>
      <c r="I2675" s="7">
        <f t="shared" si="1177"/>
        <v>5.5287657496301983E-2</v>
      </c>
      <c r="J2675" s="58">
        <f t="shared" si="1178"/>
        <v>2.4790574495740255E-4</v>
      </c>
      <c r="K2675" s="7">
        <f t="shared" si="1179"/>
        <v>7.4187622367647612E-3</v>
      </c>
      <c r="L2675" s="7">
        <f t="shared" si="1180"/>
        <v>7.9145737266795666E-3</v>
      </c>
      <c r="M2675" s="58">
        <f t="shared" si="1181"/>
        <v>2.3743721180038702E-2</v>
      </c>
      <c r="N2675" s="58">
        <f t="shared" si="1182"/>
        <v>4.1118383755711387E-5</v>
      </c>
      <c r="O2675" s="59">
        <f t="shared" si="1183"/>
        <v>7.3036529146082357E-2</v>
      </c>
      <c r="P2675" s="58">
        <f t="shared" si="1184"/>
        <v>2.0387320236149586E-4</v>
      </c>
      <c r="Q2675" s="58">
        <f t="shared" si="1185"/>
        <v>0.51270093709965248</v>
      </c>
      <c r="R2675" s="58">
        <f t="shared" si="1186"/>
        <v>0.51149269894875438</v>
      </c>
      <c r="S2675" s="60">
        <f t="shared" si="1187"/>
        <v>1.2082381508980999E-3</v>
      </c>
      <c r="T2675" s="58">
        <f t="shared" si="1188"/>
        <v>2.0339275194056937E-4</v>
      </c>
      <c r="U2675" s="58">
        <f t="shared" si="1189"/>
        <v>4.089671498491901E-3</v>
      </c>
      <c r="V2675" s="58">
        <f t="shared" si="1190"/>
        <v>4.1069747413115438E-4</v>
      </c>
      <c r="W2675" s="50">
        <f t="shared" si="1191"/>
        <v>165.32881397259584</v>
      </c>
      <c r="X2675" s="50">
        <f t="shared" si="1192"/>
        <v>98538.481614398246</v>
      </c>
      <c r="Y2675" s="50">
        <f t="shared" si="1193"/>
        <v>101325</v>
      </c>
      <c r="Z2675" s="50">
        <f t="shared" si="1194"/>
        <v>1.5721514259883602</v>
      </c>
      <c r="AA2675" s="50">
        <f t="shared" si="1195"/>
        <v>1.3363287120901062</v>
      </c>
      <c r="AB2675" s="50">
        <f t="shared" si="1196"/>
        <v>643.41585043526516</v>
      </c>
      <c r="AC2675" s="7">
        <f t="shared" si="1197"/>
        <v>0.25587491171165061</v>
      </c>
    </row>
    <row r="2676" spans="2:29">
      <c r="B2676" s="7">
        <f t="shared" si="1198"/>
        <v>1.0513746085449867</v>
      </c>
      <c r="C2676" s="7">
        <f t="shared" si="1171"/>
        <v>3.9764546465392847E-4</v>
      </c>
      <c r="D2676" s="58">
        <f t="shared" si="1172"/>
        <v>3352029.6912965882</v>
      </c>
      <c r="E2676" s="7">
        <f t="shared" si="1173"/>
        <v>486.17082390236357</v>
      </c>
      <c r="F2676" s="7">
        <f t="shared" si="1174"/>
        <v>3250704.6912965882</v>
      </c>
      <c r="G2676" s="57">
        <f t="shared" si="1175"/>
        <v>1.2154616572834048E-2</v>
      </c>
      <c r="H2676" s="61">
        <f t="shared" si="1176"/>
        <v>2.1361004729816384E-2</v>
      </c>
      <c r="I2676" s="7">
        <f t="shared" si="1177"/>
        <v>5.5277990540367195E-2</v>
      </c>
      <c r="J2676" s="58">
        <f t="shared" si="1178"/>
        <v>2.4725709237732705E-4</v>
      </c>
      <c r="K2676" s="7">
        <f t="shared" si="1179"/>
        <v>7.4191438509436944E-3</v>
      </c>
      <c r="L2676" s="7">
        <f t="shared" si="1180"/>
        <v>7.9136580356983493E-3</v>
      </c>
      <c r="M2676" s="58">
        <f t="shared" si="1181"/>
        <v>2.3740974107095046E-2</v>
      </c>
      <c r="N2676" s="58">
        <f t="shared" si="1182"/>
        <v>4.1003625640417742E-5</v>
      </c>
      <c r="O2676" s="59">
        <f t="shared" si="1183"/>
        <v>7.2832690043792017E-2</v>
      </c>
      <c r="P2676" s="58">
        <f t="shared" si="1184"/>
        <v>2.0383910229034019E-4</v>
      </c>
      <c r="Q2676" s="58">
        <f t="shared" si="1185"/>
        <v>0.51261518213904866</v>
      </c>
      <c r="R2676" s="58">
        <f t="shared" si="1186"/>
        <v>0.51140983237383986</v>
      </c>
      <c r="S2676" s="60">
        <f t="shared" si="1187"/>
        <v>1.2053497652088074E-3</v>
      </c>
      <c r="T2676" s="58">
        <f t="shared" si="1188"/>
        <v>2.0335980042288321E-4</v>
      </c>
      <c r="U2676" s="58">
        <f t="shared" si="1189"/>
        <v>4.0901508003593576E-3</v>
      </c>
      <c r="V2676" s="58">
        <f t="shared" si="1190"/>
        <v>4.1081223224644802E-4</v>
      </c>
      <c r="W2676" s="50">
        <f t="shared" si="1191"/>
        <v>165.30968595520434</v>
      </c>
      <c r="X2676" s="50">
        <f t="shared" si="1192"/>
        <v>98522.517463814191</v>
      </c>
      <c r="Y2676" s="50">
        <f t="shared" si="1193"/>
        <v>101325</v>
      </c>
      <c r="Z2676" s="50">
        <f t="shared" si="1194"/>
        <v>1.5721168547576159</v>
      </c>
      <c r="AA2676" s="50">
        <f t="shared" si="1195"/>
        <v>1.3362993265439735</v>
      </c>
      <c r="AB2676" s="50">
        <f t="shared" si="1196"/>
        <v>643.29746481551979</v>
      </c>
      <c r="AC2676" s="7">
        <f t="shared" si="1197"/>
        <v>0.25582785705964756</v>
      </c>
    </row>
    <row r="2677" spans="2:29">
      <c r="B2677" s="7">
        <f t="shared" si="1198"/>
        <v>1.0517722540096406</v>
      </c>
      <c r="C2677" s="7">
        <f t="shared" si="1171"/>
        <v>3.9764546465392847E-4</v>
      </c>
      <c r="D2677" s="58">
        <f t="shared" si="1172"/>
        <v>3351486.06230391</v>
      </c>
      <c r="E2677" s="7">
        <f t="shared" si="1173"/>
        <v>486.09197717974837</v>
      </c>
      <c r="F2677" s="7">
        <f t="shared" si="1174"/>
        <v>3250161.06230391</v>
      </c>
      <c r="G2677" s="57">
        <f t="shared" si="1175"/>
        <v>1.2153987717594258E-2</v>
      </c>
      <c r="H2677" s="61">
        <f t="shared" si="1176"/>
        <v>2.136583795797118E-2</v>
      </c>
      <c r="I2677" s="7">
        <f t="shared" si="1177"/>
        <v>5.5268324084057602E-2</v>
      </c>
      <c r="J2677" s="58">
        <f t="shared" si="1178"/>
        <v>2.4660832654249866E-4</v>
      </c>
      <c r="K2677" s="7">
        <f t="shared" si="1179"/>
        <v>7.4195248582809709E-3</v>
      </c>
      <c r="L2677" s="7">
        <f t="shared" si="1180"/>
        <v>7.9127415113659678E-3</v>
      </c>
      <c r="M2677" s="58">
        <f t="shared" si="1181"/>
        <v>2.3738224534097904E-2</v>
      </c>
      <c r="N2677" s="58">
        <f t="shared" si="1182"/>
        <v>4.0888886739533756E-5</v>
      </c>
      <c r="O2677" s="59">
        <f t="shared" si="1183"/>
        <v>7.2628885071096827E-2</v>
      </c>
      <c r="P2677" s="58">
        <f t="shared" si="1184"/>
        <v>2.0380497269519016E-4</v>
      </c>
      <c r="Q2677" s="58">
        <f t="shared" si="1185"/>
        <v>0.51252935293141588</v>
      </c>
      <c r="R2677" s="58">
        <f t="shared" si="1186"/>
        <v>0.5113268924127945</v>
      </c>
      <c r="S2677" s="60">
        <f t="shared" si="1187"/>
        <v>1.2024605186213844E-3</v>
      </c>
      <c r="T2677" s="58">
        <f t="shared" si="1188"/>
        <v>2.0332681972353497E-4</v>
      </c>
      <c r="U2677" s="58">
        <f t="shared" si="1189"/>
        <v>4.0906289533310129E-3</v>
      </c>
      <c r="V2677" s="58">
        <f t="shared" si="1190"/>
        <v>4.1092697114733203E-4</v>
      </c>
      <c r="W2677" s="50">
        <f t="shared" si="1191"/>
        <v>165.29054052980527</v>
      </c>
      <c r="X2677" s="50">
        <f t="shared" si="1192"/>
        <v>98506.539175476224</v>
      </c>
      <c r="Y2677" s="50">
        <f t="shared" si="1193"/>
        <v>101325</v>
      </c>
      <c r="Z2677" s="50">
        <f t="shared" si="1194"/>
        <v>1.5720822416905578</v>
      </c>
      <c r="AA2677" s="50">
        <f t="shared" si="1195"/>
        <v>1.336269905436974</v>
      </c>
      <c r="AB2677" s="50">
        <f t="shared" si="1196"/>
        <v>643.17897435419525</v>
      </c>
      <c r="AC2677" s="7">
        <f t="shared" si="1197"/>
        <v>0.25578076070998634</v>
      </c>
    </row>
    <row r="2678" spans="2:29">
      <c r="B2678" s="7">
        <f t="shared" si="1198"/>
        <v>1.0521698994742945</v>
      </c>
      <c r="C2678" s="7">
        <f t="shared" si="1171"/>
        <v>3.9764546465392847E-4</v>
      </c>
      <c r="D2678" s="58">
        <f t="shared" si="1172"/>
        <v>3350941.9524846147</v>
      </c>
      <c r="E2678" s="7">
        <f t="shared" si="1173"/>
        <v>486.01306071912541</v>
      </c>
      <c r="F2678" s="7">
        <f t="shared" si="1174"/>
        <v>3249616.9524846147</v>
      </c>
      <c r="G2678" s="57">
        <f t="shared" si="1175"/>
        <v>1.2153358236586767E-2</v>
      </c>
      <c r="H2678" s="61">
        <f t="shared" si="1176"/>
        <v>2.137067093606454E-2</v>
      </c>
      <c r="I2678" s="7">
        <f t="shared" si="1177"/>
        <v>5.5258658127870883E-2</v>
      </c>
      <c r="J2678" s="58">
        <f t="shared" si="1178"/>
        <v>2.4595944750908943E-4</v>
      </c>
      <c r="K2678" s="7">
        <f t="shared" si="1179"/>
        <v>7.4199052588480524E-3</v>
      </c>
      <c r="L2678" s="7">
        <f t="shared" si="1180"/>
        <v>7.9118241538662318E-3</v>
      </c>
      <c r="M2678" s="58">
        <f t="shared" si="1181"/>
        <v>2.3735472461598697E-2</v>
      </c>
      <c r="N2678" s="58">
        <f t="shared" si="1182"/>
        <v>4.0774167069674325E-5</v>
      </c>
      <c r="O2678" s="59">
        <f t="shared" si="1183"/>
        <v>7.2425114257509013E-2</v>
      </c>
      <c r="P2678" s="58">
        <f t="shared" si="1184"/>
        <v>2.0377081358781413E-4</v>
      </c>
      <c r="Q2678" s="58">
        <f t="shared" si="1185"/>
        <v>0.51244344950634912</v>
      </c>
      <c r="R2678" s="58">
        <f t="shared" si="1186"/>
        <v>0.51124387909337154</v>
      </c>
      <c r="S2678" s="60">
        <f t="shared" si="1187"/>
        <v>1.1995704129775797E-3</v>
      </c>
      <c r="T2678" s="58">
        <f t="shared" si="1188"/>
        <v>2.0329380985356055E-4</v>
      </c>
      <c r="U2678" s="58">
        <f t="shared" si="1189"/>
        <v>4.0911059570652667E-3</v>
      </c>
      <c r="V2678" s="58">
        <f t="shared" si="1190"/>
        <v>4.1104169081719144E-4</v>
      </c>
      <c r="W2678" s="50">
        <f t="shared" si="1191"/>
        <v>165.27137770023825</v>
      </c>
      <c r="X2678" s="50">
        <f t="shared" si="1192"/>
        <v>98490.546754730982</v>
      </c>
      <c r="Y2678" s="50">
        <f t="shared" si="1193"/>
        <v>101325</v>
      </c>
      <c r="Z2678" s="50">
        <f t="shared" si="1194"/>
        <v>1.5720475867635066</v>
      </c>
      <c r="AA2678" s="50">
        <f t="shared" si="1195"/>
        <v>1.3362404487489805</v>
      </c>
      <c r="AB2678" s="50">
        <f t="shared" si="1196"/>
        <v>643.0603790909405</v>
      </c>
      <c r="AC2678" s="7">
        <f t="shared" si="1197"/>
        <v>0.25573362267842975</v>
      </c>
    </row>
    <row r="2679" spans="2:29">
      <c r="B2679" s="7">
        <f t="shared" si="1198"/>
        <v>1.0525675449389484</v>
      </c>
      <c r="C2679" s="7">
        <f t="shared" si="1171"/>
        <v>3.9764546465392847E-4</v>
      </c>
      <c r="D2679" s="58">
        <f t="shared" si="1172"/>
        <v>3350397.3620207296</v>
      </c>
      <c r="E2679" s="7">
        <f t="shared" si="1173"/>
        <v>485.93407454689554</v>
      </c>
      <c r="F2679" s="7">
        <f t="shared" si="1174"/>
        <v>3249072.3620207296</v>
      </c>
      <c r="G2679" s="57">
        <f t="shared" si="1175"/>
        <v>1.2152728129818675E-2</v>
      </c>
      <c r="H2679" s="61">
        <f t="shared" si="1176"/>
        <v>2.1375503663847634E-2</v>
      </c>
      <c r="I2679" s="7">
        <f t="shared" si="1177"/>
        <v>5.5248992672304695E-2</v>
      </c>
      <c r="J2679" s="58">
        <f t="shared" si="1178"/>
        <v>2.4531045533329911E-4</v>
      </c>
      <c r="K2679" s="7">
        <f t="shared" si="1179"/>
        <v>7.4202850527165243E-3</v>
      </c>
      <c r="L2679" s="7">
        <f t="shared" si="1180"/>
        <v>7.9109059633831226E-3</v>
      </c>
      <c r="M2679" s="58">
        <f t="shared" si="1181"/>
        <v>2.3732717890149368E-2</v>
      </c>
      <c r="N2679" s="58">
        <f t="shared" si="1182"/>
        <v>4.0659466647447515E-5</v>
      </c>
      <c r="O2679" s="59">
        <f t="shared" si="1183"/>
        <v>7.2221377632528644E-2</v>
      </c>
      <c r="P2679" s="58">
        <f t="shared" si="1184"/>
        <v>2.0373662498036904E-4</v>
      </c>
      <c r="Q2679" s="58">
        <f t="shared" si="1185"/>
        <v>0.51235747189442071</v>
      </c>
      <c r="R2679" s="58">
        <f t="shared" si="1186"/>
        <v>0.51116079244334245</v>
      </c>
      <c r="S2679" s="60">
        <f t="shared" si="1187"/>
        <v>1.1966794510782641E-3</v>
      </c>
      <c r="T2679" s="58">
        <f t="shared" si="1188"/>
        <v>2.0326077082400321E-4</v>
      </c>
      <c r="U2679" s="58">
        <f t="shared" si="1189"/>
        <v>4.0915818112216328E-3</v>
      </c>
      <c r="V2679" s="58">
        <f t="shared" si="1190"/>
        <v>4.1115639123941823E-4</v>
      </c>
      <c r="W2679" s="50">
        <f t="shared" si="1191"/>
        <v>165.25219747034643</v>
      </c>
      <c r="X2679" s="50">
        <f t="shared" si="1192"/>
        <v>98474.540206928592</v>
      </c>
      <c r="Y2679" s="50">
        <f t="shared" si="1193"/>
        <v>101325</v>
      </c>
      <c r="Z2679" s="50">
        <f t="shared" si="1194"/>
        <v>1.572012889952747</v>
      </c>
      <c r="AA2679" s="50">
        <f t="shared" si="1195"/>
        <v>1.336210956459835</v>
      </c>
      <c r="AB2679" s="50">
        <f t="shared" si="1196"/>
        <v>642.94167906543078</v>
      </c>
      <c r="AC2679" s="7">
        <f t="shared" si="1197"/>
        <v>0.25568644298074927</v>
      </c>
    </row>
    <row r="2680" spans="2:29">
      <c r="B2680" s="7">
        <f t="shared" si="1198"/>
        <v>1.0529651904036024</v>
      </c>
      <c r="C2680" s="7">
        <f t="shared" si="1171"/>
        <v>3.9764546465392847E-4</v>
      </c>
      <c r="D2680" s="58">
        <f t="shared" si="1172"/>
        <v>3349852.2910947138</v>
      </c>
      <c r="E2680" s="7">
        <f t="shared" si="1173"/>
        <v>485.85501868952218</v>
      </c>
      <c r="F2680" s="7">
        <f t="shared" si="1174"/>
        <v>3248527.2910947138</v>
      </c>
      <c r="G2680" s="57">
        <f t="shared" si="1175"/>
        <v>1.2152097397297414E-2</v>
      </c>
      <c r="H2680" s="61">
        <f t="shared" si="1176"/>
        <v>2.138033614107163E-2</v>
      </c>
      <c r="I2680" s="7">
        <f t="shared" si="1177"/>
        <v>5.5239327717856702E-2</v>
      </c>
      <c r="J2680" s="58">
        <f t="shared" si="1178"/>
        <v>2.4466135007135691E-4</v>
      </c>
      <c r="K2680" s="7">
        <f t="shared" si="1179"/>
        <v>7.4206642399580825E-3</v>
      </c>
      <c r="L2680" s="7">
        <f t="shared" si="1180"/>
        <v>7.9099869401007966E-3</v>
      </c>
      <c r="M2680" s="58">
        <f t="shared" si="1181"/>
        <v>2.372996082030239E-2</v>
      </c>
      <c r="N2680" s="58">
        <f t="shared" si="1182"/>
        <v>4.0544785489454849E-5</v>
      </c>
      <c r="O2680" s="59">
        <f t="shared" si="1183"/>
        <v>7.2017675225644173E-2</v>
      </c>
      <c r="P2680" s="58">
        <f t="shared" si="1184"/>
        <v>2.0370240688447061E-4</v>
      </c>
      <c r="Q2680" s="58">
        <f t="shared" si="1185"/>
        <v>0.51227142012484206</v>
      </c>
      <c r="R2680" s="58">
        <f t="shared" si="1186"/>
        <v>0.5110776324905445</v>
      </c>
      <c r="S2680" s="60">
        <f t="shared" si="1187"/>
        <v>1.1937876342975606E-3</v>
      </c>
      <c r="T2680" s="58">
        <f t="shared" si="1188"/>
        <v>2.0322770264593227E-4</v>
      </c>
      <c r="U2680" s="58">
        <f t="shared" si="1189"/>
        <v>4.0920565154601712E-3</v>
      </c>
      <c r="V2680" s="58">
        <f t="shared" si="1190"/>
        <v>4.1127107239741093E-4</v>
      </c>
      <c r="W2680" s="50">
        <f t="shared" si="1191"/>
        <v>165.23299984397673</v>
      </c>
      <c r="X2680" s="50">
        <f t="shared" si="1192"/>
        <v>98458.519537431886</v>
      </c>
      <c r="Y2680" s="50">
        <f t="shared" si="1193"/>
        <v>101325</v>
      </c>
      <c r="Z2680" s="50">
        <f t="shared" si="1194"/>
        <v>1.5719781512345468</v>
      </c>
      <c r="AA2680" s="50">
        <f t="shared" si="1195"/>
        <v>1.3361814285493647</v>
      </c>
      <c r="AB2680" s="50">
        <f t="shared" si="1196"/>
        <v>642.82287431743509</v>
      </c>
      <c r="AC2680" s="7">
        <f t="shared" si="1197"/>
        <v>0.25563922163274028</v>
      </c>
    </row>
    <row r="2681" spans="2:29">
      <c r="B2681" s="7">
        <f t="shared" si="1198"/>
        <v>1.0533628358682563</v>
      </c>
      <c r="C2681" s="7">
        <f t="shared" si="1171"/>
        <v>3.9764546465392847E-4</v>
      </c>
      <c r="D2681" s="58">
        <f t="shared" si="1172"/>
        <v>3349306.7398889908</v>
      </c>
      <c r="E2681" s="7">
        <f t="shared" si="1173"/>
        <v>485.77589317346366</v>
      </c>
      <c r="F2681" s="7">
        <f t="shared" si="1174"/>
        <v>3247981.7398889908</v>
      </c>
      <c r="G2681" s="57">
        <f t="shared" si="1175"/>
        <v>1.2151466039030204E-2</v>
      </c>
      <c r="H2681" s="61">
        <f t="shared" si="1176"/>
        <v>2.13851683674877E-2</v>
      </c>
      <c r="I2681" s="7">
        <f t="shared" si="1177"/>
        <v>5.5229663265024563E-2</v>
      </c>
      <c r="J2681" s="58">
        <f t="shared" si="1178"/>
        <v>2.4401213177952086E-4</v>
      </c>
      <c r="K2681" s="7">
        <f t="shared" si="1179"/>
        <v>7.421042820644542E-3</v>
      </c>
      <c r="L2681" s="7">
        <f t="shared" si="1180"/>
        <v>7.9090670842035839E-3</v>
      </c>
      <c r="M2681" s="58">
        <f t="shared" si="1181"/>
        <v>2.3727201252610752E-2</v>
      </c>
      <c r="N2681" s="58">
        <f t="shared" si="1182"/>
        <v>4.0430123612291211E-5</v>
      </c>
      <c r="O2681" s="59">
        <f t="shared" si="1183"/>
        <v>7.1814007066332258E-2</v>
      </c>
      <c r="P2681" s="58">
        <f t="shared" si="1184"/>
        <v>2.0366815931191495E-4</v>
      </c>
      <c r="Q2681" s="58">
        <f t="shared" si="1185"/>
        <v>0.51218529422727777</v>
      </c>
      <c r="R2681" s="58">
        <f t="shared" si="1186"/>
        <v>0.51099439926280943</v>
      </c>
      <c r="S2681" s="60">
        <f t="shared" si="1187"/>
        <v>1.1908949644683364E-3</v>
      </c>
      <c r="T2681" s="58">
        <f t="shared" si="1188"/>
        <v>2.0319460533041491E-4</v>
      </c>
      <c r="U2681" s="58">
        <f t="shared" si="1189"/>
        <v>4.0925300694416716E-3</v>
      </c>
      <c r="V2681" s="58">
        <f t="shared" si="1190"/>
        <v>4.1138573427457453E-4</v>
      </c>
      <c r="W2681" s="50">
        <f t="shared" si="1191"/>
        <v>165.21378482497965</v>
      </c>
      <c r="X2681" s="50">
        <f t="shared" si="1192"/>
        <v>98442.484751602635</v>
      </c>
      <c r="Y2681" s="50">
        <f t="shared" si="1193"/>
        <v>101325</v>
      </c>
      <c r="Z2681" s="50">
        <f t="shared" si="1194"/>
        <v>1.5719433705851278</v>
      </c>
      <c r="AA2681" s="50">
        <f t="shared" si="1195"/>
        <v>1.3361518649973585</v>
      </c>
      <c r="AB2681" s="50">
        <f t="shared" si="1196"/>
        <v>642.70396488671486</v>
      </c>
      <c r="AC2681" s="7">
        <f t="shared" si="1197"/>
        <v>0.25559195865021506</v>
      </c>
    </row>
    <row r="2682" spans="2:29">
      <c r="B2682" s="7">
        <f t="shared" si="1198"/>
        <v>1.0537604813329102</v>
      </c>
      <c r="C2682" s="7">
        <f t="shared" si="1171"/>
        <v>3.9764546465392847E-4</v>
      </c>
      <c r="D2682" s="58">
        <f t="shared" si="1172"/>
        <v>3348760.7085861042</v>
      </c>
      <c r="E2682" s="7">
        <f t="shared" si="1173"/>
        <v>485.6966980251957</v>
      </c>
      <c r="F2682" s="7">
        <f t="shared" si="1174"/>
        <v>3247435.7085861042</v>
      </c>
      <c r="G2682" s="57">
        <f t="shared" si="1175"/>
        <v>1.2150834055024196E-2</v>
      </c>
      <c r="H2682" s="61">
        <f t="shared" si="1176"/>
        <v>2.1390000342847017E-2</v>
      </c>
      <c r="I2682" s="7">
        <f t="shared" si="1177"/>
        <v>5.5219999314305927E-2</v>
      </c>
      <c r="J2682" s="58">
        <f t="shared" si="1178"/>
        <v>2.4336280051407688E-4</v>
      </c>
      <c r="K2682" s="7">
        <f t="shared" si="1179"/>
        <v>7.4214207948478357E-3</v>
      </c>
      <c r="L2682" s="7">
        <f t="shared" si="1180"/>
        <v>7.9081463958759896E-3</v>
      </c>
      <c r="M2682" s="58">
        <f t="shared" si="1181"/>
        <v>2.3724439187627969E-2</v>
      </c>
      <c r="N2682" s="58">
        <f t="shared" si="1182"/>
        <v>4.0315481032544692E-5</v>
      </c>
      <c r="O2682" s="59">
        <f t="shared" si="1183"/>
        <v>7.161037318405751E-2</v>
      </c>
      <c r="P2682" s="58">
        <f t="shared" si="1184"/>
        <v>2.0363388227474799E-4</v>
      </c>
      <c r="Q2682" s="58">
        <f t="shared" si="1185"/>
        <v>0.51209909423202127</v>
      </c>
      <c r="R2682" s="58">
        <f t="shared" si="1186"/>
        <v>0.51091109278798763</v>
      </c>
      <c r="S2682" s="60">
        <f t="shared" si="1187"/>
        <v>1.1880014440336373E-3</v>
      </c>
      <c r="T2682" s="58">
        <f t="shared" si="1188"/>
        <v>2.0316147888852569E-4</v>
      </c>
      <c r="U2682" s="58">
        <f t="shared" si="1189"/>
        <v>4.0930024728278941E-3</v>
      </c>
      <c r="V2682" s="58">
        <f t="shared" si="1190"/>
        <v>4.1150037685432105E-4</v>
      </c>
      <c r="W2682" s="50">
        <f t="shared" si="1191"/>
        <v>165.19455241720937</v>
      </c>
      <c r="X2682" s="50">
        <f t="shared" si="1192"/>
        <v>98426.435854806128</v>
      </c>
      <c r="Y2682" s="50">
        <f t="shared" si="1193"/>
        <v>101325</v>
      </c>
      <c r="Z2682" s="50">
        <f t="shared" si="1194"/>
        <v>1.5719085479806758</v>
      </c>
      <c r="AA2682" s="50">
        <f t="shared" si="1195"/>
        <v>1.3361222657835743</v>
      </c>
      <c r="AB2682" s="50">
        <f t="shared" si="1196"/>
        <v>642.58495081305784</v>
      </c>
      <c r="AC2682" s="7">
        <f t="shared" si="1197"/>
        <v>0.25554465404898996</v>
      </c>
    </row>
    <row r="2683" spans="2:29">
      <c r="B2683" s="7">
        <f t="shared" si="1198"/>
        <v>1.0541581267975642</v>
      </c>
      <c r="C2683" s="7">
        <f t="shared" si="1171"/>
        <v>3.9764546465392847E-4</v>
      </c>
      <c r="D2683" s="58">
        <f t="shared" si="1172"/>
        <v>3348214.1973689063</v>
      </c>
      <c r="E2683" s="7">
        <f t="shared" si="1173"/>
        <v>485.61743327123878</v>
      </c>
      <c r="F2683" s="7">
        <f t="shared" si="1174"/>
        <v>3246889.1973689063</v>
      </c>
      <c r="G2683" s="57">
        <f t="shared" si="1175"/>
        <v>1.2150201445286758E-2</v>
      </c>
      <c r="H2683" s="61">
        <f t="shared" si="1176"/>
        <v>2.1394832066900762E-2</v>
      </c>
      <c r="I2683" s="7">
        <f t="shared" si="1177"/>
        <v>5.5210335866198439E-2</v>
      </c>
      <c r="J2683" s="58">
        <f t="shared" si="1178"/>
        <v>2.4271335633134033E-4</v>
      </c>
      <c r="K2683" s="7">
        <f t="shared" si="1179"/>
        <v>7.4217981626400068E-3</v>
      </c>
      <c r="L2683" s="7">
        <f t="shared" si="1180"/>
        <v>7.9072248753026871E-3</v>
      </c>
      <c r="M2683" s="58">
        <f t="shared" si="1181"/>
        <v>2.372167462590806E-2</v>
      </c>
      <c r="N2683" s="58">
        <f t="shared" si="1182"/>
        <v>4.0200857766796802E-5</v>
      </c>
      <c r="O2683" s="59">
        <f t="shared" si="1183"/>
        <v>7.1406773608272814E-2</v>
      </c>
      <c r="P2683" s="58">
        <f t="shared" si="1184"/>
        <v>2.0359957578469645E-4</v>
      </c>
      <c r="Q2683" s="58">
        <f t="shared" si="1185"/>
        <v>0.51201282016856275</v>
      </c>
      <c r="R2683" s="58">
        <f t="shared" si="1186"/>
        <v>0.51082771309397612</v>
      </c>
      <c r="S2683" s="60">
        <f t="shared" si="1187"/>
        <v>1.1851070745866332E-3</v>
      </c>
      <c r="T2683" s="58">
        <f t="shared" si="1188"/>
        <v>2.0312832333135779E-4</v>
      </c>
      <c r="U2683" s="58">
        <f t="shared" si="1189"/>
        <v>4.0934737252812329E-3</v>
      </c>
      <c r="V2683" s="58">
        <f t="shared" si="1190"/>
        <v>4.1161500012006893E-4</v>
      </c>
      <c r="W2683" s="50">
        <f t="shared" si="1191"/>
        <v>165.17530262452351</v>
      </c>
      <c r="X2683" s="50">
        <f t="shared" si="1192"/>
        <v>98410.372852416753</v>
      </c>
      <c r="Y2683" s="50">
        <f t="shared" si="1193"/>
        <v>101325</v>
      </c>
      <c r="Z2683" s="50">
        <f t="shared" si="1194"/>
        <v>1.5718736833973515</v>
      </c>
      <c r="AA2683" s="50">
        <f t="shared" si="1195"/>
        <v>1.3360926308877488</v>
      </c>
      <c r="AB2683" s="50">
        <f t="shared" si="1196"/>
        <v>642.46583213631868</v>
      </c>
      <c r="AC2683" s="7">
        <f t="shared" si="1197"/>
        <v>0.25549730784489971</v>
      </c>
    </row>
    <row r="2684" spans="2:29">
      <c r="B2684" s="7">
        <f t="shared" si="1198"/>
        <v>1.0545557722622181</v>
      </c>
      <c r="C2684" s="7">
        <f t="shared" si="1171"/>
        <v>3.9764546465392847E-4</v>
      </c>
      <c r="D2684" s="58">
        <f t="shared" si="1172"/>
        <v>3347667.2064202912</v>
      </c>
      <c r="E2684" s="7">
        <f t="shared" si="1173"/>
        <v>485.53809893811939</v>
      </c>
      <c r="F2684" s="7">
        <f t="shared" si="1174"/>
        <v>3246342.2064202912</v>
      </c>
      <c r="G2684" s="57">
        <f t="shared" si="1175"/>
        <v>1.2149568209825099E-2</v>
      </c>
      <c r="H2684" s="61">
        <f t="shared" si="1176"/>
        <v>2.1399663539400111E-2</v>
      </c>
      <c r="I2684" s="7">
        <f t="shared" si="1177"/>
        <v>5.5200672921199741E-2</v>
      </c>
      <c r="J2684" s="58">
        <f t="shared" si="1178"/>
        <v>2.4206379928765507E-4</v>
      </c>
      <c r="K2684" s="7">
        <f t="shared" si="1179"/>
        <v>7.4221749240932205E-3</v>
      </c>
      <c r="L2684" s="7">
        <f t="shared" si="1180"/>
        <v>7.9063025226685305E-3</v>
      </c>
      <c r="M2684" s="58">
        <f t="shared" si="1181"/>
        <v>2.3718907568005591E-2</v>
      </c>
      <c r="N2684" s="58">
        <f t="shared" si="1182"/>
        <v>4.0086253831622369E-5</v>
      </c>
      <c r="O2684" s="59">
        <f t="shared" si="1183"/>
        <v>7.120320836841923E-2</v>
      </c>
      <c r="P2684" s="58">
        <f t="shared" si="1184"/>
        <v>2.0356523985358421E-4</v>
      </c>
      <c r="Q2684" s="58">
        <f t="shared" si="1185"/>
        <v>0.51192647206663699</v>
      </c>
      <c r="R2684" s="58">
        <f t="shared" si="1186"/>
        <v>0.5107442602086788</v>
      </c>
      <c r="S2684" s="60">
        <f t="shared" si="1187"/>
        <v>1.1822118579581931E-3</v>
      </c>
      <c r="T2684" s="58">
        <f t="shared" si="1188"/>
        <v>2.0309513867000704E-4</v>
      </c>
      <c r="U2684" s="58">
        <f t="shared" si="1189"/>
        <v>4.0939438264648098E-3</v>
      </c>
      <c r="V2684" s="58">
        <f t="shared" si="1190"/>
        <v>4.1172960405524338E-4</v>
      </c>
      <c r="W2684" s="50">
        <f t="shared" si="1191"/>
        <v>165.15603545078355</v>
      </c>
      <c r="X2684" s="50">
        <f t="shared" si="1192"/>
        <v>98394.295749810117</v>
      </c>
      <c r="Y2684" s="50">
        <f t="shared" si="1193"/>
        <v>101325</v>
      </c>
      <c r="Z2684" s="50">
        <f t="shared" si="1194"/>
        <v>1.5718387768112752</v>
      </c>
      <c r="AA2684" s="50">
        <f t="shared" si="1195"/>
        <v>1.3360629602895839</v>
      </c>
      <c r="AB2684" s="50">
        <f t="shared" si="1196"/>
        <v>642.34660889636154</v>
      </c>
      <c r="AC2684" s="7">
        <f t="shared" si="1197"/>
        <v>0.25544992005379408</v>
      </c>
    </row>
    <row r="2685" spans="2:29">
      <c r="B2685" s="7">
        <f t="shared" si="1198"/>
        <v>1.054953417726872</v>
      </c>
      <c r="C2685" s="7">
        <f t="shared" si="1171"/>
        <v>3.9764546465392847E-4</v>
      </c>
      <c r="D2685" s="58">
        <f t="shared" si="1172"/>
        <v>3347119.7359232637</v>
      </c>
      <c r="E2685" s="7">
        <f t="shared" si="1173"/>
        <v>485.45869505238022</v>
      </c>
      <c r="F2685" s="7">
        <f t="shared" si="1174"/>
        <v>3245794.7359232637</v>
      </c>
      <c r="G2685" s="57">
        <f t="shared" si="1175"/>
        <v>1.2148934348646388E-2</v>
      </c>
      <c r="H2685" s="61">
        <f t="shared" si="1176"/>
        <v>2.1404494760096253E-2</v>
      </c>
      <c r="I2685" s="7">
        <f t="shared" si="1177"/>
        <v>5.5191010479807456E-2</v>
      </c>
      <c r="J2685" s="58">
        <f t="shared" si="1178"/>
        <v>2.4141412943939257E-4</v>
      </c>
      <c r="K2685" s="7">
        <f t="shared" si="1179"/>
        <v>7.4225510792797576E-3</v>
      </c>
      <c r="L2685" s="7">
        <f t="shared" si="1180"/>
        <v>7.9053793381585434E-3</v>
      </c>
      <c r="M2685" s="58">
        <f t="shared" si="1181"/>
        <v>2.371613801447563E-2</v>
      </c>
      <c r="N2685" s="58">
        <f t="shared" si="1182"/>
        <v>3.9971669243589332E-5</v>
      </c>
      <c r="O2685" s="59">
        <f t="shared" si="1183"/>
        <v>7.099967749392555E-2</v>
      </c>
      <c r="P2685" s="58">
        <f t="shared" si="1184"/>
        <v>2.0353087449367924E-4</v>
      </c>
      <c r="Q2685" s="58">
        <f t="shared" si="1185"/>
        <v>0.51184004995709564</v>
      </c>
      <c r="R2685" s="58">
        <f t="shared" si="1186"/>
        <v>0.51066073416001601</v>
      </c>
      <c r="S2685" s="60">
        <f t="shared" si="1187"/>
        <v>1.1793157970796386E-3</v>
      </c>
      <c r="T2685" s="58">
        <f t="shared" si="1188"/>
        <v>2.0306192491557581E-4</v>
      </c>
      <c r="U2685" s="58">
        <f t="shared" si="1189"/>
        <v>4.0944127760429135E-3</v>
      </c>
      <c r="V2685" s="58">
        <f t="shared" si="1190"/>
        <v>4.1184418864327642E-4</v>
      </c>
      <c r="W2685" s="50">
        <f t="shared" si="1191"/>
        <v>165.13675089985449</v>
      </c>
      <c r="X2685" s="50">
        <f t="shared" si="1192"/>
        <v>98378.204552365074</v>
      </c>
      <c r="Y2685" s="50">
        <f t="shared" si="1193"/>
        <v>101325</v>
      </c>
      <c r="Z2685" s="50">
        <f t="shared" si="1194"/>
        <v>1.5718038281985289</v>
      </c>
      <c r="AA2685" s="50">
        <f t="shared" si="1195"/>
        <v>1.3360332539687496</v>
      </c>
      <c r="AB2685" s="50">
        <f t="shared" si="1196"/>
        <v>642.22728113307414</v>
      </c>
      <c r="AC2685" s="7">
        <f t="shared" si="1197"/>
        <v>0.2554024906915297</v>
      </c>
    </row>
    <row r="2686" spans="2:29">
      <c r="B2686" s="7">
        <f t="shared" si="1198"/>
        <v>1.0553510631915259</v>
      </c>
      <c r="C2686" s="7">
        <f t="shared" ref="C2686:C2749" si="1199">B2686-B2685</f>
        <v>3.9764546465392847E-4</v>
      </c>
      <c r="D2686" s="58">
        <f t="shared" ref="D2686:D2749" si="1200">$E$23*$E$21*U2685/V2685</f>
        <v>3346571.7860613009</v>
      </c>
      <c r="E2686" s="7">
        <f t="shared" ref="E2686:E2749" si="1201">D2686/6894.757</f>
        <v>485.3792216406323</v>
      </c>
      <c r="F2686" s="7">
        <f t="shared" ref="F2686:F2749" si="1202">D2686-$E$6</f>
        <v>3245246.7860613009</v>
      </c>
      <c r="G2686" s="57">
        <f t="shared" ref="G2686:G2749" si="1203">($E$7*((D2686*0.000145038)^$E$8))*0.0254</f>
        <v>1.2148299861758164E-2</v>
      </c>
      <c r="H2686" s="61">
        <f t="shared" ref="H2686:H2749" si="1204">IF(H2685&gt;0,IF((H2685+G2685*C2686)&lt;$E$10,H2685+G2685*C2686,0),0)</f>
        <v>2.140932572874037E-2</v>
      </c>
      <c r="I2686" s="7">
        <f t="shared" ref="I2686:I2749" si="1205">IF(H2686&gt;0,I2685-G2685*C2686*2,0)</f>
        <v>5.5181348542519222E-2</v>
      </c>
      <c r="J2686" s="58">
        <f t="shared" ref="J2686:J2749" si="1206">IF(H2686&gt;0,PI()*($E$10^2-H2686^2),0)</f>
        <v>2.407643468429545E-4</v>
      </c>
      <c r="K2686" s="7">
        <f t="shared" ref="K2686:K2749" si="1207">IF(J2686=0,0,2*PI()*H2686*I2686)</f>
        <v>7.4229266282720115E-3</v>
      </c>
      <c r="L2686" s="7">
        <f t="shared" ref="L2686:L2749" si="1208">J2686*2+K2686</f>
        <v>7.9044553219579199E-3</v>
      </c>
      <c r="M2686" s="58">
        <f t="shared" ref="M2686:M2749" si="1209">IF(L2686&gt;0,L2686*$E$13,0)</f>
        <v>2.371336596587376E-2</v>
      </c>
      <c r="N2686" s="58">
        <f t="shared" ref="N2686:N2749" si="1210">$E$13*PI()*($E$10^2-H2686^2)*I2686</f>
        <v>3.9857104019259177E-5</v>
      </c>
      <c r="O2686" s="59">
        <f t="shared" ref="O2686:O2749" si="1211">$E$9*N2686</f>
        <v>7.079618101420912E-2</v>
      </c>
      <c r="P2686" s="58">
        <f t="shared" ref="P2686:P2749" si="1212">(O2685-O2686)</f>
        <v>2.034964797164307E-4</v>
      </c>
      <c r="Q2686" s="58">
        <f t="shared" ref="Q2686:Q2749" si="1213">P2686/C2686</f>
        <v>0.51175355386873089</v>
      </c>
      <c r="R2686" s="58">
        <f t="shared" ref="R2686:R2749" si="1214">IF(D2686&gt;$E$6,$E$14*D2686*$E$22*(SQRT((2/($E$22+1))^(($E$22+1)/($E$22-1))))/($E$22*$E$23*$E$21)^0.5,0)</f>
        <v>0.51057713497598034</v>
      </c>
      <c r="S2686" s="60">
        <f t="shared" ref="S2686:S2749" si="1215">Q2686-R2686</f>
        <v>1.1764188927505526E-3</v>
      </c>
      <c r="T2686" s="58">
        <f t="shared" ref="T2686:T2749" si="1216">R2686*C2686</f>
        <v>2.0302868207919524E-4</v>
      </c>
      <c r="U2686" s="58">
        <f t="shared" ref="U2686:U2749" si="1217">IF(P2686+U2685-T2686&gt;0,P2686+U2685-T2686,0)</f>
        <v>4.0948805736801489E-3</v>
      </c>
      <c r="V2686" s="58">
        <f t="shared" ref="V2686:V2749" si="1218">$E$20-N2686</f>
        <v>4.1195875386760661E-4</v>
      </c>
      <c r="W2686" s="50">
        <f t="shared" ref="W2686:W2749" si="1219">M2686/$E$14</f>
        <v>165.11744897560484</v>
      </c>
      <c r="X2686" s="50">
        <f t="shared" ref="X2686:X2749" si="1220">D2686/(1+(($E$22-1)/2)*$E$17^2)^($E$22/($E$22-1))</f>
        <v>98362.09926547436</v>
      </c>
      <c r="Y2686" s="50">
        <f t="shared" ref="Y2686:Y2749" si="1221">IF(D2686/(1+(($E$22-1)/2)*$E$17^2)^($E$22/($E$22-1))&lt;$E$6,$E$6,D2686/(1+(($E$22-1)/2)*$E$17^2)^($E$22/($E$22-1)))</f>
        <v>101325</v>
      </c>
      <c r="Z2686" s="50">
        <f t="shared" ref="Z2686:Z2749" si="1222">(((2*$E$22^2)/($E$22-1))*((2/($E$22+1))^(($E$22+1)/($E$22-1)))*((1-(X2686/D2686)^(($E$22-1)/$E$22))))^(0.5)+(((X2686-$E$6)/(D2686))*($E$15/$E$14))</f>
        <v>1.5717688375351819</v>
      </c>
      <c r="AA2686" s="50">
        <f t="shared" ref="AA2686:AA2749" si="1223">Z2686*$E$16</f>
        <v>1.3360035119049045</v>
      </c>
      <c r="AB2686" s="50">
        <f t="shared" ref="AB2686:AB2749" si="1224">IF(AA2686*D2686*$E$14&gt;0,AA2686*D2686*$E$14,0)</f>
        <v>642.10784888644775</v>
      </c>
      <c r="AC2686" s="7">
        <f t="shared" ref="AC2686:AC2749" si="1225">((AB2685+AB2686)/(2))*C2686</f>
        <v>0.25535501977398817</v>
      </c>
    </row>
    <row r="2687" spans="2:29">
      <c r="B2687" s="7">
        <f t="shared" si="1198"/>
        <v>1.0557487086561799</v>
      </c>
      <c r="C2687" s="7">
        <f t="shared" si="1199"/>
        <v>3.9764546465392847E-4</v>
      </c>
      <c r="D2687" s="58">
        <f t="shared" si="1200"/>
        <v>3346023.3570176577</v>
      </c>
      <c r="E2687" s="7">
        <f t="shared" si="1201"/>
        <v>485.29967872945457</v>
      </c>
      <c r="F2687" s="7">
        <f t="shared" si="1202"/>
        <v>3244698.3570176577</v>
      </c>
      <c r="G2687" s="57">
        <f t="shared" si="1203"/>
        <v>1.2147664749167522E-2</v>
      </c>
      <c r="H2687" s="61">
        <f t="shared" si="1204"/>
        <v>2.1414156445083654E-2</v>
      </c>
      <c r="I2687" s="7">
        <f t="shared" si="1205"/>
        <v>5.5171687109832654E-2</v>
      </c>
      <c r="J2687" s="58">
        <f t="shared" si="1206"/>
        <v>2.4011445155476985E-4</v>
      </c>
      <c r="K2687" s="7">
        <f t="shared" si="1207"/>
        <v>7.4233015711424981E-3</v>
      </c>
      <c r="L2687" s="7">
        <f t="shared" si="1208"/>
        <v>7.9035304742520376E-3</v>
      </c>
      <c r="M2687" s="58">
        <f t="shared" si="1209"/>
        <v>2.3710591422756111E-2</v>
      </c>
      <c r="N2687" s="58">
        <f t="shared" si="1210"/>
        <v>3.9742558175186498E-5</v>
      </c>
      <c r="O2687" s="59">
        <f t="shared" si="1211"/>
        <v>7.0592718958675013E-2</v>
      </c>
      <c r="P2687" s="58">
        <f t="shared" si="1212"/>
        <v>2.0346205553410657E-4</v>
      </c>
      <c r="Q2687" s="58">
        <f t="shared" si="1213"/>
        <v>0.5116669838323944</v>
      </c>
      <c r="R2687" s="58">
        <f t="shared" si="1214"/>
        <v>0.51049346268453044</v>
      </c>
      <c r="S2687" s="60">
        <f t="shared" si="1215"/>
        <v>1.173521147863954E-3</v>
      </c>
      <c r="T2687" s="58">
        <f t="shared" si="1216"/>
        <v>2.02995410171983E-4</v>
      </c>
      <c r="U2687" s="58">
        <f t="shared" si="1217"/>
        <v>4.0953472190422722E-3</v>
      </c>
      <c r="V2687" s="58">
        <f t="shared" si="1218"/>
        <v>4.1207329971167925E-4</v>
      </c>
      <c r="W2687" s="50">
        <f t="shared" si="1219"/>
        <v>165.09812968190701</v>
      </c>
      <c r="X2687" s="50">
        <f t="shared" si="1220"/>
        <v>98345.979894524178</v>
      </c>
      <c r="Y2687" s="50">
        <f t="shared" si="1221"/>
        <v>101325</v>
      </c>
      <c r="Z2687" s="50">
        <f t="shared" si="1222"/>
        <v>1.5717338047972447</v>
      </c>
      <c r="AA2687" s="50">
        <f t="shared" si="1223"/>
        <v>1.3359737340776578</v>
      </c>
      <c r="AB2687" s="50">
        <f t="shared" si="1224"/>
        <v>641.98831219642523</v>
      </c>
      <c r="AC2687" s="7">
        <f t="shared" si="1225"/>
        <v>0.25530750731706242</v>
      </c>
    </row>
    <row r="2688" spans="2:29">
      <c r="B2688" s="7">
        <f t="shared" si="1198"/>
        <v>1.0561463541208338</v>
      </c>
      <c r="C2688" s="7">
        <f t="shared" si="1199"/>
        <v>3.9764546465392847E-4</v>
      </c>
      <c r="D2688" s="58">
        <f t="shared" si="1200"/>
        <v>3345474.4489760492</v>
      </c>
      <c r="E2688" s="7">
        <f t="shared" si="1201"/>
        <v>485.22006634549257</v>
      </c>
      <c r="F2688" s="7">
        <f t="shared" si="1202"/>
        <v>3244149.4489760492</v>
      </c>
      <c r="G2688" s="57">
        <f t="shared" si="1203"/>
        <v>1.2147029010881926E-2</v>
      </c>
      <c r="H2688" s="61">
        <f t="shared" si="1204"/>
        <v>2.1418986908877297E-2</v>
      </c>
      <c r="I2688" s="7">
        <f t="shared" si="1205"/>
        <v>5.5162026182245368E-2</v>
      </c>
      <c r="J2688" s="58">
        <f t="shared" si="1206"/>
        <v>2.3946444363129684E-4</v>
      </c>
      <c r="K2688" s="7">
        <f t="shared" si="1207"/>
        <v>7.423675907963845E-3</v>
      </c>
      <c r="L2688" s="7">
        <f t="shared" si="1208"/>
        <v>7.9026047952264391E-3</v>
      </c>
      <c r="M2688" s="58">
        <f t="shared" si="1209"/>
        <v>2.3707814385679316E-2</v>
      </c>
      <c r="N2688" s="58">
        <f t="shared" si="1210"/>
        <v>3.962803172791925E-5</v>
      </c>
      <c r="O2688" s="59">
        <f t="shared" si="1211"/>
        <v>7.0389291356716566E-2</v>
      </c>
      <c r="P2688" s="58">
        <f t="shared" si="1212"/>
        <v>2.0342760195844745E-4</v>
      </c>
      <c r="Q2688" s="58">
        <f t="shared" si="1213"/>
        <v>0.51158033987761142</v>
      </c>
      <c r="R2688" s="58">
        <f t="shared" si="1214"/>
        <v>0.51040971731369544</v>
      </c>
      <c r="S2688" s="60">
        <f t="shared" si="1215"/>
        <v>1.1706225639159795E-3</v>
      </c>
      <c r="T2688" s="58">
        <f t="shared" si="1216"/>
        <v>2.029621092050847E-4</v>
      </c>
      <c r="U2688" s="58">
        <f t="shared" si="1217"/>
        <v>4.0958127117956353E-3</v>
      </c>
      <c r="V2688" s="58">
        <f t="shared" si="1218"/>
        <v>4.1218782615894654E-4</v>
      </c>
      <c r="W2688" s="50">
        <f t="shared" si="1219"/>
        <v>165.07879302263683</v>
      </c>
      <c r="X2688" s="50">
        <f t="shared" si="1220"/>
        <v>98329.846444914292</v>
      </c>
      <c r="Y2688" s="50">
        <f t="shared" si="1221"/>
        <v>101325</v>
      </c>
      <c r="Z2688" s="50">
        <f t="shared" si="1222"/>
        <v>1.5716987299607124</v>
      </c>
      <c r="AA2688" s="50">
        <f t="shared" si="1223"/>
        <v>1.3359439204666055</v>
      </c>
      <c r="AB2688" s="50">
        <f t="shared" si="1224"/>
        <v>641.868671103049</v>
      </c>
      <c r="AC2688" s="7">
        <f t="shared" si="1225"/>
        <v>0.25525995333665513</v>
      </c>
    </row>
    <row r="2689" spans="2:29">
      <c r="B2689" s="7">
        <f t="shared" si="1198"/>
        <v>1.0565439995854877</v>
      </c>
      <c r="C2689" s="7">
        <f t="shared" si="1199"/>
        <v>3.9764546465392847E-4</v>
      </c>
      <c r="D2689" s="58">
        <f t="shared" si="1200"/>
        <v>3344925.0621201913</v>
      </c>
      <c r="E2689" s="7">
        <f t="shared" si="1201"/>
        <v>485.1403845153921</v>
      </c>
      <c r="F2689" s="7">
        <f t="shared" si="1202"/>
        <v>3243600.0621201913</v>
      </c>
      <c r="G2689" s="57">
        <f t="shared" si="1203"/>
        <v>1.2146392646908652E-2</v>
      </c>
      <c r="H2689" s="61">
        <f t="shared" si="1204"/>
        <v>2.1423817119872495E-2</v>
      </c>
      <c r="I2689" s="7">
        <f t="shared" si="1205"/>
        <v>5.5152365760254972E-2</v>
      </c>
      <c r="J2689" s="58">
        <f t="shared" si="1206"/>
        <v>2.3881432312902238E-4</v>
      </c>
      <c r="K2689" s="7">
        <f t="shared" si="1207"/>
        <v>7.4240496388087961E-3</v>
      </c>
      <c r="L2689" s="7">
        <f t="shared" si="1208"/>
        <v>7.9016782850668404E-3</v>
      </c>
      <c r="M2689" s="58">
        <f t="shared" si="1209"/>
        <v>2.3705034855200521E-2</v>
      </c>
      <c r="N2689" s="58">
        <f t="shared" si="1210"/>
        <v>3.9513524693998684E-5</v>
      </c>
      <c r="O2689" s="59">
        <f t="shared" si="1211"/>
        <v>7.0185898237715164E-2</v>
      </c>
      <c r="P2689" s="58">
        <f t="shared" si="1212"/>
        <v>2.0339311900140211E-4</v>
      </c>
      <c r="Q2689" s="58">
        <f t="shared" si="1213"/>
        <v>0.51149362203443083</v>
      </c>
      <c r="R2689" s="58">
        <f t="shared" si="1214"/>
        <v>0.51032589889150426</v>
      </c>
      <c r="S2689" s="60">
        <f t="shared" si="1215"/>
        <v>1.1677231429265689E-3</v>
      </c>
      <c r="T2689" s="58">
        <f t="shared" si="1216"/>
        <v>2.0292877918964594E-4</v>
      </c>
      <c r="U2689" s="58">
        <f t="shared" si="1217"/>
        <v>4.0962770516073917E-3</v>
      </c>
      <c r="V2689" s="58">
        <f t="shared" si="1218"/>
        <v>4.1230233319286709E-4</v>
      </c>
      <c r="W2689" s="50">
        <f t="shared" si="1219"/>
        <v>165.05943900167378</v>
      </c>
      <c r="X2689" s="50">
        <f t="shared" si="1220"/>
        <v>98313.698922044437</v>
      </c>
      <c r="Y2689" s="50">
        <f t="shared" si="1221"/>
        <v>101325</v>
      </c>
      <c r="Z2689" s="50">
        <f t="shared" si="1222"/>
        <v>1.5716636130015369</v>
      </c>
      <c r="AA2689" s="50">
        <f t="shared" si="1223"/>
        <v>1.3359140710513062</v>
      </c>
      <c r="AB2689" s="50">
        <f t="shared" si="1224"/>
        <v>641.74892564636241</v>
      </c>
      <c r="AC2689" s="7">
        <f t="shared" si="1225"/>
        <v>0.25521235784868934</v>
      </c>
    </row>
    <row r="2690" spans="2:29">
      <c r="B2690" s="7">
        <f t="shared" si="1198"/>
        <v>1.0569416450501417</v>
      </c>
      <c r="C2690" s="7">
        <f t="shared" si="1199"/>
        <v>3.9764546465392847E-4</v>
      </c>
      <c r="D2690" s="58">
        <f t="shared" si="1200"/>
        <v>3344375.1966339764</v>
      </c>
      <c r="E2690" s="7">
        <f t="shared" si="1201"/>
        <v>485.06063326582455</v>
      </c>
      <c r="F2690" s="7">
        <f t="shared" si="1202"/>
        <v>3243050.1966339764</v>
      </c>
      <c r="G2690" s="57">
        <f t="shared" si="1203"/>
        <v>1.2145755657255002E-2</v>
      </c>
      <c r="H2690" s="61">
        <f t="shared" si="1204"/>
        <v>2.1428647077820443E-2</v>
      </c>
      <c r="I2690" s="7">
        <f t="shared" si="1205"/>
        <v>5.5142705844359076E-2</v>
      </c>
      <c r="J2690" s="58">
        <f t="shared" si="1206"/>
        <v>2.381640901044617E-4</v>
      </c>
      <c r="K2690" s="7">
        <f t="shared" si="1207"/>
        <v>7.4244227637502115E-3</v>
      </c>
      <c r="L2690" s="7">
        <f t="shared" si="1208"/>
        <v>7.9007509439591346E-3</v>
      </c>
      <c r="M2690" s="58">
        <f t="shared" si="1209"/>
        <v>2.3702252831877404E-2</v>
      </c>
      <c r="N2690" s="58">
        <f t="shared" si="1210"/>
        <v>3.9399037089959285E-5</v>
      </c>
      <c r="O2690" s="59">
        <f t="shared" si="1211"/>
        <v>6.9982539631040175E-2</v>
      </c>
      <c r="P2690" s="58">
        <f t="shared" si="1212"/>
        <v>2.0335860667498873E-4</v>
      </c>
      <c r="Q2690" s="58">
        <f t="shared" si="1213"/>
        <v>0.51140683033307588</v>
      </c>
      <c r="R2690" s="58">
        <f t="shared" si="1214"/>
        <v>0.51024200744601278</v>
      </c>
      <c r="S2690" s="60">
        <f t="shared" si="1215"/>
        <v>1.1648228870630994E-3</v>
      </c>
      <c r="T2690" s="58">
        <f t="shared" si="1216"/>
        <v>2.0289542013682298E-4</v>
      </c>
      <c r="U2690" s="58">
        <f t="shared" si="1217"/>
        <v>4.0967402381455577E-3</v>
      </c>
      <c r="V2690" s="58">
        <f t="shared" si="1218"/>
        <v>4.1241682079690649E-4</v>
      </c>
      <c r="W2690" s="50">
        <f t="shared" si="1219"/>
        <v>165.04006762290092</v>
      </c>
      <c r="X2690" s="50">
        <f t="shared" si="1220"/>
        <v>98297.53733131956</v>
      </c>
      <c r="Y2690" s="50">
        <f t="shared" si="1221"/>
        <v>101325</v>
      </c>
      <c r="Z2690" s="50">
        <f t="shared" si="1222"/>
        <v>1.5716284538956364</v>
      </c>
      <c r="AA2690" s="50">
        <f t="shared" si="1223"/>
        <v>1.3358841858112909</v>
      </c>
      <c r="AB2690" s="50">
        <f t="shared" si="1224"/>
        <v>641.62907586644712</v>
      </c>
      <c r="AC2690" s="7">
        <f t="shared" si="1225"/>
        <v>0.25516472086909564</v>
      </c>
    </row>
    <row r="2691" spans="2:29">
      <c r="B2691" s="7">
        <f t="shared" si="1198"/>
        <v>1.0573392905147956</v>
      </c>
      <c r="C2691" s="7">
        <f t="shared" si="1199"/>
        <v>3.9764546465392847E-4</v>
      </c>
      <c r="D2691" s="58">
        <f t="shared" si="1200"/>
        <v>3343824.8527015159</v>
      </c>
      <c r="E2691" s="7">
        <f t="shared" si="1201"/>
        <v>484.98081262349291</v>
      </c>
      <c r="F2691" s="7">
        <f t="shared" si="1202"/>
        <v>3242499.8527015159</v>
      </c>
      <c r="G2691" s="57">
        <f t="shared" si="1203"/>
        <v>1.2145118041928351E-2</v>
      </c>
      <c r="H2691" s="61">
        <f t="shared" si="1204"/>
        <v>2.1433476782472344E-2</v>
      </c>
      <c r="I2691" s="7">
        <f t="shared" si="1205"/>
        <v>5.5133046435055275E-2</v>
      </c>
      <c r="J2691" s="58">
        <f t="shared" si="1206"/>
        <v>2.37513744614159E-4</v>
      </c>
      <c r="K2691" s="7">
        <f t="shared" si="1207"/>
        <v>7.424795282861071E-3</v>
      </c>
      <c r="L2691" s="7">
        <f t="shared" si="1208"/>
        <v>7.8998227720893897E-3</v>
      </c>
      <c r="M2691" s="58">
        <f t="shared" si="1209"/>
        <v>2.3699468316268169E-2</v>
      </c>
      <c r="N2691" s="58">
        <f t="shared" si="1210"/>
        <v>3.9284568932328859E-5</v>
      </c>
      <c r="O2691" s="59">
        <f t="shared" si="1211"/>
        <v>6.977921556604913E-2</v>
      </c>
      <c r="P2691" s="58">
        <f t="shared" si="1212"/>
        <v>2.0332406499104505E-4</v>
      </c>
      <c r="Q2691" s="58">
        <f t="shared" si="1213"/>
        <v>0.51131996480331632</v>
      </c>
      <c r="R2691" s="58">
        <f t="shared" si="1214"/>
        <v>0.51015804300531042</v>
      </c>
      <c r="S2691" s="60">
        <f t="shared" si="1215"/>
        <v>1.1619217980058938E-3</v>
      </c>
      <c r="T2691" s="58">
        <f t="shared" si="1216"/>
        <v>2.0286203205778549E-4</v>
      </c>
      <c r="U2691" s="58">
        <f t="shared" si="1217"/>
        <v>4.0972022710788177E-3</v>
      </c>
      <c r="V2691" s="58">
        <f t="shared" si="1218"/>
        <v>4.1253128895453689E-4</v>
      </c>
      <c r="W2691" s="50">
        <f t="shared" si="1219"/>
        <v>165.02067889020515</v>
      </c>
      <c r="X2691" s="50">
        <f t="shared" si="1220"/>
        <v>98281.36167815105</v>
      </c>
      <c r="Y2691" s="50">
        <f t="shared" si="1221"/>
        <v>101325</v>
      </c>
      <c r="Z2691" s="50">
        <f t="shared" si="1222"/>
        <v>1.5715932526188992</v>
      </c>
      <c r="AA2691" s="50">
        <f t="shared" si="1223"/>
        <v>1.3358542647260643</v>
      </c>
      <c r="AB2691" s="50">
        <f t="shared" si="1224"/>
        <v>641.50912180343221</v>
      </c>
      <c r="AC2691" s="7">
        <f t="shared" si="1225"/>
        <v>0.25511704241382177</v>
      </c>
    </row>
    <row r="2692" spans="2:29">
      <c r="B2692" s="7">
        <f t="shared" si="1198"/>
        <v>1.0577369359794495</v>
      </c>
      <c r="C2692" s="7">
        <f t="shared" si="1199"/>
        <v>3.9764546465392847E-4</v>
      </c>
      <c r="D2692" s="58">
        <f t="shared" si="1200"/>
        <v>3343274.0305069871</v>
      </c>
      <c r="E2692" s="7">
        <f t="shared" si="1201"/>
        <v>484.90092261510989</v>
      </c>
      <c r="F2692" s="7">
        <f t="shared" si="1202"/>
        <v>3241949.0305069871</v>
      </c>
      <c r="G2692" s="57">
        <f t="shared" si="1203"/>
        <v>1.2144479800935987E-2</v>
      </c>
      <c r="H2692" s="61">
        <f t="shared" si="1204"/>
        <v>2.1438306233579403E-2</v>
      </c>
      <c r="I2692" s="7">
        <f t="shared" si="1205"/>
        <v>5.5123387532841156E-2</v>
      </c>
      <c r="J2692" s="58">
        <f t="shared" si="1206"/>
        <v>2.3686328671468652E-4</v>
      </c>
      <c r="K2692" s="7">
        <f t="shared" si="1207"/>
        <v>7.4251671962144682E-3</v>
      </c>
      <c r="L2692" s="7">
        <f t="shared" si="1208"/>
        <v>7.8988937696438406E-3</v>
      </c>
      <c r="M2692" s="58">
        <f t="shared" si="1209"/>
        <v>2.3696681308931523E-2</v>
      </c>
      <c r="N2692" s="58">
        <f t="shared" si="1210"/>
        <v>3.9170120237628393E-5</v>
      </c>
      <c r="O2692" s="59">
        <f t="shared" si="1211"/>
        <v>6.957592607208743E-2</v>
      </c>
      <c r="P2692" s="58">
        <f t="shared" si="1212"/>
        <v>2.0328949396170026E-4</v>
      </c>
      <c r="Q2692" s="58">
        <f t="shared" si="1213"/>
        <v>0.51123302547565441</v>
      </c>
      <c r="R2692" s="58">
        <f t="shared" si="1214"/>
        <v>0.51007400559749649</v>
      </c>
      <c r="S2692" s="60">
        <f t="shared" si="1215"/>
        <v>1.1590198781579186E-3</v>
      </c>
      <c r="T2692" s="58">
        <f t="shared" si="1216"/>
        <v>2.02828614963707E-4</v>
      </c>
      <c r="U2692" s="58">
        <f t="shared" si="1217"/>
        <v>4.0976631500768109E-3</v>
      </c>
      <c r="V2692" s="58">
        <f t="shared" si="1218"/>
        <v>4.1264573764923738E-4</v>
      </c>
      <c r="W2692" s="50">
        <f t="shared" si="1219"/>
        <v>165.00127280747671</v>
      </c>
      <c r="X2692" s="50">
        <f t="shared" si="1220"/>
        <v>98265.171967952236</v>
      </c>
      <c r="Y2692" s="50">
        <f t="shared" si="1221"/>
        <v>101325</v>
      </c>
      <c r="Z2692" s="50">
        <f t="shared" si="1222"/>
        <v>1.5715580091471733</v>
      </c>
      <c r="AA2692" s="50">
        <f t="shared" si="1223"/>
        <v>1.3358243077750973</v>
      </c>
      <c r="AB2692" s="50">
        <f t="shared" si="1224"/>
        <v>641.38906349746139</v>
      </c>
      <c r="AC2692" s="7">
        <f t="shared" si="1225"/>
        <v>0.25506932249882774</v>
      </c>
    </row>
    <row r="2693" spans="2:29">
      <c r="B2693" s="7">
        <f t="shared" si="1198"/>
        <v>1.0581345814441034</v>
      </c>
      <c r="C2693" s="7">
        <f t="shared" si="1199"/>
        <v>3.9764546465392847E-4</v>
      </c>
      <c r="D2693" s="58">
        <f t="shared" si="1200"/>
        <v>3342722.7302348595</v>
      </c>
      <c r="E2693" s="7">
        <f t="shared" si="1201"/>
        <v>484.82096326743056</v>
      </c>
      <c r="F2693" s="7">
        <f t="shared" si="1202"/>
        <v>3241397.7302348595</v>
      </c>
      <c r="G2693" s="57">
        <f t="shared" si="1203"/>
        <v>1.2143840934285345E-2</v>
      </c>
      <c r="H2693" s="61">
        <f t="shared" si="1204"/>
        <v>2.1443135430892827E-2</v>
      </c>
      <c r="I2693" s="7">
        <f t="shared" si="1205"/>
        <v>5.5113729138214308E-2</v>
      </c>
      <c r="J2693" s="58">
        <f t="shared" si="1206"/>
        <v>2.3621271646264517E-4</v>
      </c>
      <c r="K2693" s="7">
        <f t="shared" si="1207"/>
        <v>7.4255385038836091E-3</v>
      </c>
      <c r="L2693" s="7">
        <f t="shared" si="1208"/>
        <v>7.8979639368088987E-3</v>
      </c>
      <c r="M2693" s="58">
        <f t="shared" si="1209"/>
        <v>2.3693891810426696E-2</v>
      </c>
      <c r="N2693" s="58">
        <f t="shared" si="1210"/>
        <v>3.9055691022372127E-5</v>
      </c>
      <c r="O2693" s="59">
        <f t="shared" si="1211"/>
        <v>6.9372671178488485E-2</v>
      </c>
      <c r="P2693" s="58">
        <f t="shared" si="1212"/>
        <v>2.0325489359894477E-4</v>
      </c>
      <c r="Q2693" s="58">
        <f t="shared" si="1213"/>
        <v>0.51114601238024393</v>
      </c>
      <c r="R2693" s="58">
        <f t="shared" si="1214"/>
        <v>0.50998989525071503</v>
      </c>
      <c r="S2693" s="60">
        <f t="shared" si="1215"/>
        <v>1.1561171295288997E-3</v>
      </c>
      <c r="T2693" s="58">
        <f t="shared" si="1216"/>
        <v>2.0279516886577889E-4</v>
      </c>
      <c r="U2693" s="58">
        <f t="shared" si="1217"/>
        <v>4.0981228748099771E-3</v>
      </c>
      <c r="V2693" s="58">
        <f t="shared" si="1218"/>
        <v>4.1276016686449366E-4</v>
      </c>
      <c r="W2693" s="50">
        <f t="shared" si="1219"/>
        <v>164.98184937860958</v>
      </c>
      <c r="X2693" s="50">
        <f t="shared" si="1220"/>
        <v>98248.968206145015</v>
      </c>
      <c r="Y2693" s="50">
        <f t="shared" si="1221"/>
        <v>101325</v>
      </c>
      <c r="Z2693" s="50">
        <f t="shared" si="1222"/>
        <v>1.5715227234562812</v>
      </c>
      <c r="AA2693" s="50">
        <f t="shared" si="1223"/>
        <v>1.3357943149378391</v>
      </c>
      <c r="AB2693" s="50">
        <f t="shared" si="1224"/>
        <v>641.26890098874208</v>
      </c>
      <c r="AC2693" s="7">
        <f t="shared" si="1225"/>
        <v>0.25502156114008923</v>
      </c>
    </row>
    <row r="2694" spans="2:29">
      <c r="B2694" s="7">
        <f t="shared" si="1198"/>
        <v>1.0585322269087574</v>
      </c>
      <c r="C2694" s="7">
        <f t="shared" si="1199"/>
        <v>3.9764546465392847E-4</v>
      </c>
      <c r="D2694" s="58">
        <f t="shared" si="1200"/>
        <v>3342170.9520697761</v>
      </c>
      <c r="E2694" s="7">
        <f t="shared" si="1201"/>
        <v>484.74093460723509</v>
      </c>
      <c r="F2694" s="7">
        <f t="shared" si="1202"/>
        <v>3240845.9520697761</v>
      </c>
      <c r="G2694" s="57">
        <f t="shared" si="1203"/>
        <v>1.214320144198389E-2</v>
      </c>
      <c r="H2694" s="61">
        <f t="shared" si="1204"/>
        <v>2.1447964374163825E-2</v>
      </c>
      <c r="I2694" s="7">
        <f t="shared" si="1205"/>
        <v>5.5104071251672312E-2</v>
      </c>
      <c r="J2694" s="58">
        <f t="shared" si="1206"/>
        <v>2.3556203391466511E-4</v>
      </c>
      <c r="K2694" s="7">
        <f t="shared" si="1207"/>
        <v>7.425909205941824E-3</v>
      </c>
      <c r="L2694" s="7">
        <f t="shared" si="1208"/>
        <v>7.8970332737711545E-3</v>
      </c>
      <c r="M2694" s="58">
        <f t="shared" si="1209"/>
        <v>2.3691099821313462E-2</v>
      </c>
      <c r="N2694" s="58">
        <f t="shared" si="1210"/>
        <v>3.8941281303067664E-5</v>
      </c>
      <c r="O2694" s="59">
        <f t="shared" si="1211"/>
        <v>6.9169450914573938E-2</v>
      </c>
      <c r="P2694" s="58">
        <f t="shared" si="1212"/>
        <v>2.0322026391454695E-4</v>
      </c>
      <c r="Q2694" s="58">
        <f t="shared" si="1213"/>
        <v>0.51105892554667987</v>
      </c>
      <c r="R2694" s="58">
        <f t="shared" si="1214"/>
        <v>0.50990571199313672</v>
      </c>
      <c r="S2694" s="60">
        <f t="shared" si="1215"/>
        <v>1.153213553543142E-3</v>
      </c>
      <c r="T2694" s="58">
        <f t="shared" si="1216"/>
        <v>2.0276169377520309E-4</v>
      </c>
      <c r="U2694" s="58">
        <f t="shared" si="1217"/>
        <v>4.0985814449493209E-3</v>
      </c>
      <c r="V2694" s="58">
        <f t="shared" si="1218"/>
        <v>4.128745765837981E-4</v>
      </c>
      <c r="W2694" s="50">
        <f t="shared" si="1219"/>
        <v>164.96240860750152</v>
      </c>
      <c r="X2694" s="50">
        <f t="shared" si="1220"/>
        <v>98232.750398156408</v>
      </c>
      <c r="Y2694" s="50">
        <f t="shared" si="1221"/>
        <v>101325</v>
      </c>
      <c r="Z2694" s="50">
        <f t="shared" si="1222"/>
        <v>1.5714873955220117</v>
      </c>
      <c r="AA2694" s="50">
        <f t="shared" si="1223"/>
        <v>1.3357642861937098</v>
      </c>
      <c r="AB2694" s="50">
        <f t="shared" si="1224"/>
        <v>641.14863431751917</v>
      </c>
      <c r="AC2694" s="7">
        <f t="shared" si="1225"/>
        <v>0.25497375835360198</v>
      </c>
    </row>
    <row r="2695" spans="2:29">
      <c r="B2695" s="7">
        <f t="shared" si="1198"/>
        <v>1.0589298723734113</v>
      </c>
      <c r="C2695" s="7">
        <f t="shared" si="1199"/>
        <v>3.9764546465392847E-4</v>
      </c>
      <c r="D2695" s="58">
        <f t="shared" si="1200"/>
        <v>3341618.6961963573</v>
      </c>
      <c r="E2695" s="7">
        <f t="shared" si="1201"/>
        <v>484.66083666130038</v>
      </c>
      <c r="F2695" s="7">
        <f t="shared" si="1202"/>
        <v>3240293.6961963573</v>
      </c>
      <c r="G2695" s="57">
        <f t="shared" si="1203"/>
        <v>1.2142561324038872E-2</v>
      </c>
      <c r="H2695" s="61">
        <f t="shared" si="1204"/>
        <v>2.145279306314361E-2</v>
      </c>
      <c r="I2695" s="7">
        <f t="shared" si="1205"/>
        <v>5.5094413873712743E-2</v>
      </c>
      <c r="J2695" s="58">
        <f t="shared" si="1206"/>
        <v>2.3491123912740446E-4</v>
      </c>
      <c r="K2695" s="7">
        <f t="shared" si="1207"/>
        <v>7.4262793024625533E-3</v>
      </c>
      <c r="L2695" s="7">
        <f t="shared" si="1208"/>
        <v>7.8961017807173614E-3</v>
      </c>
      <c r="M2695" s="58">
        <f t="shared" si="1209"/>
        <v>2.3688305342152084E-2</v>
      </c>
      <c r="N2695" s="58">
        <f t="shared" si="1210"/>
        <v>3.8826891096215768E-5</v>
      </c>
      <c r="O2695" s="59">
        <f t="shared" si="1211"/>
        <v>6.896626530965326E-2</v>
      </c>
      <c r="P2695" s="58">
        <f t="shared" si="1212"/>
        <v>2.0318560492067761E-4</v>
      </c>
      <c r="Q2695" s="58">
        <f t="shared" si="1213"/>
        <v>0.5109717650055694</v>
      </c>
      <c r="R2695" s="58">
        <f t="shared" si="1214"/>
        <v>0.50982145585292826</v>
      </c>
      <c r="S2695" s="60">
        <f t="shared" si="1215"/>
        <v>1.150309152641138E-3</v>
      </c>
      <c r="T2695" s="58">
        <f t="shared" si="1216"/>
        <v>2.0272818970317995E-4</v>
      </c>
      <c r="U2695" s="58">
        <f t="shared" si="1217"/>
        <v>4.0990388601668181E-3</v>
      </c>
      <c r="V2695" s="58">
        <f t="shared" si="1218"/>
        <v>4.1298896679065002E-4</v>
      </c>
      <c r="W2695" s="50">
        <f t="shared" si="1219"/>
        <v>164.94295049805359</v>
      </c>
      <c r="X2695" s="50">
        <f t="shared" si="1220"/>
        <v>98216.518549412736</v>
      </c>
      <c r="Y2695" s="50">
        <f t="shared" si="1221"/>
        <v>101325</v>
      </c>
      <c r="Z2695" s="50">
        <f t="shared" si="1222"/>
        <v>1.5714520253201085</v>
      </c>
      <c r="AA2695" s="50">
        <f t="shared" si="1223"/>
        <v>1.3357342215220922</v>
      </c>
      <c r="AB2695" s="50">
        <f t="shared" si="1224"/>
        <v>641.02826352403338</v>
      </c>
      <c r="AC2695" s="7">
        <f t="shared" si="1225"/>
        <v>0.25492591415536836</v>
      </c>
    </row>
    <row r="2696" spans="2:29">
      <c r="B2696" s="7">
        <f t="shared" si="1198"/>
        <v>1.0593275178380652</v>
      </c>
      <c r="C2696" s="7">
        <f t="shared" si="1199"/>
        <v>3.9764546465392847E-4</v>
      </c>
      <c r="D2696" s="58">
        <f t="shared" si="1200"/>
        <v>3341065.9627995309</v>
      </c>
      <c r="E2696" s="7">
        <f t="shared" si="1201"/>
        <v>484.58066945644799</v>
      </c>
      <c r="F2696" s="7">
        <f t="shared" si="1202"/>
        <v>3239740.9627995309</v>
      </c>
      <c r="G2696" s="57">
        <f t="shared" si="1203"/>
        <v>1.2141920580457734E-2</v>
      </c>
      <c r="H2696" s="61">
        <f t="shared" si="1204"/>
        <v>2.1457621497583394E-2</v>
      </c>
      <c r="I2696" s="7">
        <f t="shared" si="1205"/>
        <v>5.5084757004833174E-2</v>
      </c>
      <c r="J2696" s="58">
        <f t="shared" si="1206"/>
        <v>2.3426033215755043E-4</v>
      </c>
      <c r="K2696" s="7">
        <f t="shared" si="1207"/>
        <v>7.4266487935193519E-3</v>
      </c>
      <c r="L2696" s="7">
        <f t="shared" si="1208"/>
        <v>7.8951694578344531E-3</v>
      </c>
      <c r="M2696" s="58">
        <f t="shared" si="1209"/>
        <v>2.3685508373503361E-2</v>
      </c>
      <c r="N2696" s="58">
        <f t="shared" si="1210"/>
        <v>3.8712520418310515E-5</v>
      </c>
      <c r="O2696" s="59">
        <f t="shared" si="1211"/>
        <v>6.8763114393024058E-2</v>
      </c>
      <c r="P2696" s="58">
        <f t="shared" si="1212"/>
        <v>2.0315091662920226E-4</v>
      </c>
      <c r="Q2696" s="58">
        <f t="shared" si="1213"/>
        <v>0.51088453078675211</v>
      </c>
      <c r="R2696" s="58">
        <f t="shared" si="1214"/>
        <v>0.50973712685830386</v>
      </c>
      <c r="S2696" s="60">
        <f t="shared" si="1215"/>
        <v>1.147403928448254E-3</v>
      </c>
      <c r="T2696" s="58">
        <f t="shared" si="1216"/>
        <v>2.0269465666092871E-4</v>
      </c>
      <c r="U2696" s="58">
        <f t="shared" si="1217"/>
        <v>4.0994951201350919E-3</v>
      </c>
      <c r="V2696" s="58">
        <f t="shared" si="1218"/>
        <v>4.1310333746855522E-4</v>
      </c>
      <c r="W2696" s="50">
        <f t="shared" si="1219"/>
        <v>164.92347505417075</v>
      </c>
      <c r="X2696" s="50">
        <f t="shared" si="1220"/>
        <v>98200.272665349403</v>
      </c>
      <c r="Y2696" s="50">
        <f t="shared" si="1221"/>
        <v>101325</v>
      </c>
      <c r="Z2696" s="50">
        <f t="shared" si="1222"/>
        <v>1.5714166128262896</v>
      </c>
      <c r="AA2696" s="50">
        <f t="shared" si="1223"/>
        <v>1.3357041209023461</v>
      </c>
      <c r="AB2696" s="50">
        <f t="shared" si="1224"/>
        <v>640.90778864859135</v>
      </c>
      <c r="AC2696" s="7">
        <f t="shared" si="1225"/>
        <v>0.25487802856140307</v>
      </c>
    </row>
    <row r="2697" spans="2:29">
      <c r="B2697" s="7">
        <f t="shared" si="1198"/>
        <v>1.0597251633027192</v>
      </c>
      <c r="C2697" s="7">
        <f t="shared" si="1199"/>
        <v>3.9764546465392847E-4</v>
      </c>
      <c r="D2697" s="58">
        <f t="shared" si="1200"/>
        <v>3340512.7520642714</v>
      </c>
      <c r="E2697" s="7">
        <f t="shared" si="1201"/>
        <v>484.5004330195062</v>
      </c>
      <c r="F2697" s="7">
        <f t="shared" si="1202"/>
        <v>3239187.7520642714</v>
      </c>
      <c r="G2697" s="57">
        <f t="shared" si="1203"/>
        <v>1.2141279211247781E-2</v>
      </c>
      <c r="H2697" s="61">
        <f t="shared" si="1204"/>
        <v>2.1462449677234402E-2</v>
      </c>
      <c r="I2697" s="7">
        <f t="shared" si="1205"/>
        <v>5.5075100645531158E-2</v>
      </c>
      <c r="J2697" s="58">
        <f t="shared" si="1206"/>
        <v>2.3360931306181802E-4</v>
      </c>
      <c r="K2697" s="7">
        <f t="shared" si="1207"/>
        <v>7.4270176791858995E-3</v>
      </c>
      <c r="L2697" s="7">
        <f t="shared" si="1208"/>
        <v>7.8942363053095353E-3</v>
      </c>
      <c r="M2697" s="58">
        <f t="shared" si="1209"/>
        <v>2.3682708915928607E-2</v>
      </c>
      <c r="N2697" s="58">
        <f t="shared" si="1210"/>
        <v>3.8598169285839069E-5</v>
      </c>
      <c r="O2697" s="59">
        <f t="shared" si="1211"/>
        <v>6.8559998193971641E-2</v>
      </c>
      <c r="P2697" s="58">
        <f t="shared" si="1212"/>
        <v>2.0311619905241662E-4</v>
      </c>
      <c r="Q2697" s="58">
        <f t="shared" si="1213"/>
        <v>0.51079722292114915</v>
      </c>
      <c r="R2697" s="58">
        <f t="shared" si="1214"/>
        <v>0.50965272503748427</v>
      </c>
      <c r="S2697" s="60">
        <f t="shared" si="1215"/>
        <v>1.1444978836648856E-3</v>
      </c>
      <c r="T2697" s="58">
        <f t="shared" si="1216"/>
        <v>2.0266109465967127E-4</v>
      </c>
      <c r="U2697" s="58">
        <f t="shared" si="1217"/>
        <v>4.0999502245278371E-3</v>
      </c>
      <c r="V2697" s="58">
        <f t="shared" si="1218"/>
        <v>4.1321768860102669E-4</v>
      </c>
      <c r="W2697" s="50">
        <f t="shared" si="1219"/>
        <v>164.90398227976141</v>
      </c>
      <c r="X2697" s="50">
        <f t="shared" si="1220"/>
        <v>98184.012751403148</v>
      </c>
      <c r="Y2697" s="50">
        <f t="shared" si="1221"/>
        <v>101325</v>
      </c>
      <c r="Z2697" s="50">
        <f t="shared" si="1222"/>
        <v>1.5713811580162325</v>
      </c>
      <c r="AA2697" s="50">
        <f t="shared" si="1223"/>
        <v>1.3356739843137975</v>
      </c>
      <c r="AB2697" s="50">
        <f t="shared" si="1224"/>
        <v>640.7872097315111</v>
      </c>
      <c r="AC2697" s="7">
        <f t="shared" si="1225"/>
        <v>0.25483010158773595</v>
      </c>
    </row>
    <row r="2698" spans="2:29">
      <c r="B2698" s="7">
        <f t="shared" si="1198"/>
        <v>1.0601228087673731</v>
      </c>
      <c r="C2698" s="7">
        <f t="shared" si="1199"/>
        <v>3.9764546465392847E-4</v>
      </c>
      <c r="D2698" s="58">
        <f t="shared" si="1200"/>
        <v>3339959.0641759397</v>
      </c>
      <c r="E2698" s="7">
        <f t="shared" si="1201"/>
        <v>484.42012737735934</v>
      </c>
      <c r="F2698" s="7">
        <f t="shared" si="1202"/>
        <v>3238634.0641759397</v>
      </c>
      <c r="G2698" s="57">
        <f t="shared" si="1203"/>
        <v>1.2140637216416604E-2</v>
      </c>
      <c r="H2698" s="61">
        <f t="shared" si="1204"/>
        <v>2.1467277601847853E-2</v>
      </c>
      <c r="I2698" s="7">
        <f t="shared" si="1205"/>
        <v>5.5065444796304257E-2</v>
      </c>
      <c r="J2698" s="58">
        <f t="shared" si="1206"/>
        <v>2.3295818189695151E-4</v>
      </c>
      <c r="K2698" s="7">
        <f t="shared" si="1207"/>
        <v>7.4273859595359818E-3</v>
      </c>
      <c r="L2698" s="7">
        <f t="shared" si="1208"/>
        <v>7.893302323329885E-3</v>
      </c>
      <c r="M2698" s="58">
        <f t="shared" si="1209"/>
        <v>2.3679906969989655E-2</v>
      </c>
      <c r="N2698" s="58">
        <f t="shared" si="1210"/>
        <v>3.8483837715281967E-5</v>
      </c>
      <c r="O2698" s="59">
        <f t="shared" si="1211"/>
        <v>6.8356916741769594E-2</v>
      </c>
      <c r="P2698" s="58">
        <f t="shared" si="1212"/>
        <v>2.0308145220204743E-4</v>
      </c>
      <c r="Q2698" s="58">
        <f t="shared" si="1213"/>
        <v>0.51070984143825093</v>
      </c>
      <c r="R2698" s="58">
        <f t="shared" si="1214"/>
        <v>0.50956825041874976</v>
      </c>
      <c r="S2698" s="60">
        <f t="shared" si="1215"/>
        <v>1.1415910195011758E-3</v>
      </c>
      <c r="T2698" s="58">
        <f t="shared" si="1216"/>
        <v>2.0262750371065314E-4</v>
      </c>
      <c r="U2698" s="58">
        <f t="shared" si="1217"/>
        <v>4.1004041730192311E-3</v>
      </c>
      <c r="V2698" s="58">
        <f t="shared" si="1218"/>
        <v>4.1333202017158378E-4</v>
      </c>
      <c r="W2698" s="50">
        <f t="shared" si="1219"/>
        <v>164.88447217873767</v>
      </c>
      <c r="X2698" s="50">
        <f t="shared" si="1220"/>
        <v>98167.738813022079</v>
      </c>
      <c r="Y2698" s="50">
        <f t="shared" si="1221"/>
        <v>101325</v>
      </c>
      <c r="Z2698" s="50">
        <f t="shared" si="1222"/>
        <v>1.5713456608655936</v>
      </c>
      <c r="AA2698" s="50">
        <f t="shared" si="1223"/>
        <v>1.3356438117357545</v>
      </c>
      <c r="AB2698" s="50">
        <f t="shared" si="1224"/>
        <v>640.66652681319374</v>
      </c>
      <c r="AC2698" s="7">
        <f t="shared" si="1225"/>
        <v>0.25478213325041604</v>
      </c>
    </row>
    <row r="2699" spans="2:29">
      <c r="B2699" s="7">
        <f t="shared" si="1198"/>
        <v>1.060520454232027</v>
      </c>
      <c r="C2699" s="7">
        <f t="shared" si="1199"/>
        <v>3.9764546465392847E-4</v>
      </c>
      <c r="D2699" s="58">
        <f t="shared" si="1200"/>
        <v>3339404.8993198094</v>
      </c>
      <c r="E2699" s="7">
        <f t="shared" si="1201"/>
        <v>484.33975255687903</v>
      </c>
      <c r="F2699" s="7">
        <f t="shared" si="1202"/>
        <v>3238079.8993198094</v>
      </c>
      <c r="G2699" s="57">
        <f t="shared" si="1203"/>
        <v>1.2139994595971501E-2</v>
      </c>
      <c r="H2699" s="61">
        <f t="shared" si="1204"/>
        <v>2.147210527117497E-2</v>
      </c>
      <c r="I2699" s="7">
        <f t="shared" si="1205"/>
        <v>5.5055789457650023E-2</v>
      </c>
      <c r="J2699" s="58">
        <f t="shared" si="1206"/>
        <v>2.3230693871972348E-4</v>
      </c>
      <c r="K2699" s="7">
        <f t="shared" si="1207"/>
        <v>7.4277536346435092E-3</v>
      </c>
      <c r="L2699" s="7">
        <f t="shared" si="1208"/>
        <v>7.8923675120829567E-3</v>
      </c>
      <c r="M2699" s="58">
        <f t="shared" si="1209"/>
        <v>2.367710253624887E-2</v>
      </c>
      <c r="N2699" s="58">
        <f t="shared" si="1210"/>
        <v>3.8369525723112909E-5</v>
      </c>
      <c r="O2699" s="59">
        <f t="shared" si="1211"/>
        <v>6.8153870065679301E-2</v>
      </c>
      <c r="P2699" s="58">
        <f t="shared" si="1212"/>
        <v>2.0304667609029325E-4</v>
      </c>
      <c r="Q2699" s="58">
        <f t="shared" si="1213"/>
        <v>0.51062238636873458</v>
      </c>
      <c r="R2699" s="58">
        <f t="shared" si="1214"/>
        <v>0.50948370303036683</v>
      </c>
      <c r="S2699" s="60">
        <f t="shared" si="1215"/>
        <v>1.1386833383677519E-3</v>
      </c>
      <c r="T2699" s="58">
        <f t="shared" si="1216"/>
        <v>2.0259388382511432E-4</v>
      </c>
      <c r="U2699" s="58">
        <f t="shared" si="1217"/>
        <v>4.1008569652844096E-3</v>
      </c>
      <c r="V2699" s="58">
        <f t="shared" si="1218"/>
        <v>4.1344633216375287E-4</v>
      </c>
      <c r="W2699" s="50">
        <f t="shared" si="1219"/>
        <v>164.86494475501527</v>
      </c>
      <c r="X2699" s="50">
        <f t="shared" si="1220"/>
        <v>98151.450855651754</v>
      </c>
      <c r="Y2699" s="50">
        <f t="shared" si="1221"/>
        <v>101325</v>
      </c>
      <c r="Z2699" s="50">
        <f t="shared" si="1222"/>
        <v>1.5713101213499807</v>
      </c>
      <c r="AA2699" s="50">
        <f t="shared" si="1223"/>
        <v>1.3356136031474837</v>
      </c>
      <c r="AB2699" s="50">
        <f t="shared" si="1224"/>
        <v>640.54573993402221</v>
      </c>
      <c r="AC2699" s="7">
        <f t="shared" si="1225"/>
        <v>0.25473412356550479</v>
      </c>
    </row>
    <row r="2700" spans="2:29">
      <c r="B2700" s="7">
        <f t="shared" si="1198"/>
        <v>1.0609180996966809</v>
      </c>
      <c r="C2700" s="7">
        <f t="shared" si="1199"/>
        <v>3.9764546465392847E-4</v>
      </c>
      <c r="D2700" s="58">
        <f t="shared" si="1200"/>
        <v>3338850.2576814494</v>
      </c>
      <c r="E2700" s="7">
        <f t="shared" si="1201"/>
        <v>484.25930858497981</v>
      </c>
      <c r="F2700" s="7">
        <f t="shared" si="1202"/>
        <v>3237525.2576814494</v>
      </c>
      <c r="G2700" s="57">
        <f t="shared" si="1203"/>
        <v>1.2139351349919936E-2</v>
      </c>
      <c r="H2700" s="61">
        <f t="shared" si="1204"/>
        <v>2.147693268496698E-2</v>
      </c>
      <c r="I2700" s="7">
        <f t="shared" si="1205"/>
        <v>5.5046134630066003E-2</v>
      </c>
      <c r="J2700" s="58">
        <f t="shared" si="1206"/>
        <v>2.3165558358693522E-4</v>
      </c>
      <c r="K2700" s="7">
        <f t="shared" si="1207"/>
        <v>7.4281207045824998E-3</v>
      </c>
      <c r="L2700" s="7">
        <f t="shared" si="1208"/>
        <v>7.891431871756371E-3</v>
      </c>
      <c r="M2700" s="58">
        <f t="shared" si="1209"/>
        <v>2.3674295615269111E-2</v>
      </c>
      <c r="N2700" s="58">
        <f t="shared" si="1210"/>
        <v>3.8255233325798839E-5</v>
      </c>
      <c r="O2700" s="59">
        <f t="shared" si="1211"/>
        <v>6.7950858194950184E-2</v>
      </c>
      <c r="P2700" s="58">
        <f t="shared" si="1212"/>
        <v>2.0301187072911675E-4</v>
      </c>
      <c r="Q2700" s="58">
        <f t="shared" si="1213"/>
        <v>0.5105348577426837</v>
      </c>
      <c r="R2700" s="58">
        <f t="shared" si="1214"/>
        <v>0.50939908290064739</v>
      </c>
      <c r="S2700" s="60">
        <f t="shared" si="1215"/>
        <v>1.1357748420363079E-3</v>
      </c>
      <c r="T2700" s="58">
        <f t="shared" si="1216"/>
        <v>2.0256023501431295E-4</v>
      </c>
      <c r="U2700" s="58">
        <f t="shared" si="1217"/>
        <v>4.1013086009992136E-3</v>
      </c>
      <c r="V2700" s="58">
        <f t="shared" si="1218"/>
        <v>4.1356062456106692E-4</v>
      </c>
      <c r="W2700" s="50">
        <f t="shared" si="1219"/>
        <v>164.84540001251349</v>
      </c>
      <c r="X2700" s="50">
        <f t="shared" si="1220"/>
        <v>98135.148884746377</v>
      </c>
      <c r="Y2700" s="50">
        <f t="shared" si="1221"/>
        <v>101325</v>
      </c>
      <c r="Z2700" s="50">
        <f t="shared" si="1222"/>
        <v>1.5712745394449745</v>
      </c>
      <c r="AA2700" s="50">
        <f t="shared" si="1223"/>
        <v>1.3355833585282284</v>
      </c>
      <c r="AB2700" s="50">
        <f t="shared" si="1224"/>
        <v>640.42484913444332</v>
      </c>
      <c r="AC2700" s="7">
        <f t="shared" si="1225"/>
        <v>0.25468607254907322</v>
      </c>
    </row>
    <row r="2701" spans="2:29">
      <c r="B2701" s="7">
        <f t="shared" si="1198"/>
        <v>1.0613157451613349</v>
      </c>
      <c r="C2701" s="7">
        <f t="shared" si="1199"/>
        <v>3.9764546465392847E-4</v>
      </c>
      <c r="D2701" s="58">
        <f t="shared" si="1200"/>
        <v>3338295.1394465193</v>
      </c>
      <c r="E2701" s="7">
        <f t="shared" si="1201"/>
        <v>484.17879548858929</v>
      </c>
      <c r="F2701" s="7">
        <f t="shared" si="1202"/>
        <v>3236970.1394465193</v>
      </c>
      <c r="G2701" s="57">
        <f t="shared" si="1203"/>
        <v>1.2138707478269315E-2</v>
      </c>
      <c r="H2701" s="61">
        <f t="shared" si="1204"/>
        <v>2.1481759842975116E-2</v>
      </c>
      <c r="I2701" s="7">
        <f t="shared" si="1205"/>
        <v>5.5036480314049729E-2</v>
      </c>
      <c r="J2701" s="58">
        <f t="shared" si="1206"/>
        <v>2.3100411655541605E-4</v>
      </c>
      <c r="K2701" s="7">
        <f t="shared" si="1207"/>
        <v>7.4284871694270949E-3</v>
      </c>
      <c r="L2701" s="7">
        <f t="shared" si="1208"/>
        <v>7.8904954025379274E-3</v>
      </c>
      <c r="M2701" s="58">
        <f t="shared" si="1209"/>
        <v>2.3671486207613782E-2</v>
      </c>
      <c r="N2701" s="58">
        <f t="shared" si="1210"/>
        <v>3.814096053979981E-5</v>
      </c>
      <c r="O2701" s="59">
        <f t="shared" si="1211"/>
        <v>6.7747881158819412E-2</v>
      </c>
      <c r="P2701" s="58">
        <f t="shared" si="1212"/>
        <v>2.02977036130772E-4</v>
      </c>
      <c r="Q2701" s="58">
        <f t="shared" si="1213"/>
        <v>0.51044725559091508</v>
      </c>
      <c r="R2701" s="58">
        <f t="shared" si="1214"/>
        <v>0.50931439005791679</v>
      </c>
      <c r="S2701" s="60">
        <f t="shared" si="1215"/>
        <v>1.1328655329982951E-3</v>
      </c>
      <c r="T2701" s="58">
        <f t="shared" si="1216"/>
        <v>2.0252655728951249E-4</v>
      </c>
      <c r="U2701" s="58">
        <f t="shared" si="1217"/>
        <v>4.1017590798404727E-3</v>
      </c>
      <c r="V2701" s="58">
        <f t="shared" si="1218"/>
        <v>4.1367489734706595E-4</v>
      </c>
      <c r="W2701" s="50">
        <f t="shared" si="1219"/>
        <v>164.82583795515529</v>
      </c>
      <c r="X2701" s="50">
        <f t="shared" si="1220"/>
        <v>98118.832905762843</v>
      </c>
      <c r="Y2701" s="50">
        <f t="shared" si="1221"/>
        <v>101325</v>
      </c>
      <c r="Z2701" s="50">
        <f t="shared" si="1222"/>
        <v>1.5712389151261181</v>
      </c>
      <c r="AA2701" s="50">
        <f t="shared" si="1223"/>
        <v>1.3355530778572005</v>
      </c>
      <c r="AB2701" s="50">
        <f t="shared" si="1224"/>
        <v>640.30385445492391</v>
      </c>
      <c r="AC2701" s="7">
        <f t="shared" si="1225"/>
        <v>0.25463798021720868</v>
      </c>
    </row>
    <row r="2702" spans="2:29">
      <c r="B2702" s="7">
        <f t="shared" si="1198"/>
        <v>1.0617133906259888</v>
      </c>
      <c r="C2702" s="7">
        <f t="shared" si="1199"/>
        <v>3.9764546465392847E-4</v>
      </c>
      <c r="D2702" s="58">
        <f t="shared" si="1200"/>
        <v>3337739.5448009986</v>
      </c>
      <c r="E2702" s="7">
        <f t="shared" si="1201"/>
        <v>484.09821329468156</v>
      </c>
      <c r="F2702" s="7">
        <f t="shared" si="1202"/>
        <v>3236414.5448009986</v>
      </c>
      <c r="G2702" s="57">
        <f t="shared" si="1203"/>
        <v>1.2138062981027223E-2</v>
      </c>
      <c r="H2702" s="61">
        <f t="shared" si="1204"/>
        <v>2.148658674495061E-2</v>
      </c>
      <c r="I2702" s="7">
        <f t="shared" si="1205"/>
        <v>5.5026826510098742E-2</v>
      </c>
      <c r="J2702" s="58">
        <f t="shared" si="1206"/>
        <v>2.3035253768202482E-4</v>
      </c>
      <c r="K2702" s="7">
        <f t="shared" si="1207"/>
        <v>7.4288530292515474E-3</v>
      </c>
      <c r="L2702" s="7">
        <f t="shared" si="1208"/>
        <v>7.8895581046155971E-3</v>
      </c>
      <c r="M2702" s="58">
        <f t="shared" si="1209"/>
        <v>2.3668674313846789E-2</v>
      </c>
      <c r="N2702" s="58">
        <f t="shared" si="1210"/>
        <v>3.8026707381569287E-5</v>
      </c>
      <c r="O2702" s="59">
        <f t="shared" si="1211"/>
        <v>6.754493898651244E-2</v>
      </c>
      <c r="P2702" s="58">
        <f t="shared" si="1212"/>
        <v>2.0294217230697187E-4</v>
      </c>
      <c r="Q2702" s="58">
        <f t="shared" si="1213"/>
        <v>0.51035957994288406</v>
      </c>
      <c r="R2702" s="58">
        <f t="shared" si="1214"/>
        <v>0.50922962453054954</v>
      </c>
      <c r="S2702" s="60">
        <f t="shared" si="1215"/>
        <v>1.1299554123345157E-3</v>
      </c>
      <c r="T2702" s="58">
        <f t="shared" si="1216"/>
        <v>2.0249285066199589E-4</v>
      </c>
      <c r="U2702" s="58">
        <f t="shared" si="1217"/>
        <v>4.1022084014854486E-3</v>
      </c>
      <c r="V2702" s="58">
        <f t="shared" si="1218"/>
        <v>4.137891505052965E-4</v>
      </c>
      <c r="W2702" s="50">
        <f t="shared" si="1219"/>
        <v>164.80625858686719</v>
      </c>
      <c r="X2702" s="50">
        <f t="shared" si="1220"/>
        <v>98102.502924167435</v>
      </c>
      <c r="Y2702" s="50">
        <f t="shared" si="1221"/>
        <v>101325</v>
      </c>
      <c r="Z2702" s="50">
        <f t="shared" si="1222"/>
        <v>1.5712032483689296</v>
      </c>
      <c r="AA2702" s="50">
        <f t="shared" si="1223"/>
        <v>1.33552276111359</v>
      </c>
      <c r="AB2702" s="50">
        <f t="shared" si="1224"/>
        <v>640.18275593600038</v>
      </c>
      <c r="AC2702" s="7">
        <f t="shared" si="1225"/>
        <v>0.25458984658601652</v>
      </c>
    </row>
    <row r="2703" spans="2:29">
      <c r="B2703" s="7">
        <f t="shared" si="1198"/>
        <v>1.0621110360906427</v>
      </c>
      <c r="C2703" s="7">
        <f t="shared" si="1199"/>
        <v>3.9764546465392847E-4</v>
      </c>
      <c r="D2703" s="58">
        <f t="shared" si="1200"/>
        <v>3337183.4739307361</v>
      </c>
      <c r="E2703" s="7">
        <f t="shared" si="1201"/>
        <v>484.01756203021171</v>
      </c>
      <c r="F2703" s="7">
        <f t="shared" si="1202"/>
        <v>3235858.4739307361</v>
      </c>
      <c r="G2703" s="57">
        <f t="shared" si="1203"/>
        <v>1.2137417858200919E-2</v>
      </c>
      <c r="H2703" s="61">
        <f t="shared" si="1204"/>
        <v>2.1491413390644698E-2</v>
      </c>
      <c r="I2703" s="7">
        <f t="shared" si="1205"/>
        <v>5.5017173218710566E-2</v>
      </c>
      <c r="J2703" s="58">
        <f t="shared" si="1206"/>
        <v>2.2970084702364786E-4</v>
      </c>
      <c r="K2703" s="7">
        <f t="shared" si="1207"/>
        <v>7.4292182841302293E-3</v>
      </c>
      <c r="L2703" s="7">
        <f t="shared" si="1208"/>
        <v>7.8886199781775246E-3</v>
      </c>
      <c r="M2703" s="58">
        <f t="shared" si="1209"/>
        <v>2.3665859934532574E-2</v>
      </c>
      <c r="N2703" s="58">
        <f t="shared" si="1210"/>
        <v>3.7912473867553716E-5</v>
      </c>
      <c r="O2703" s="59">
        <f t="shared" si="1211"/>
        <v>6.7342031707242289E-2</v>
      </c>
      <c r="P2703" s="58">
        <f t="shared" si="1212"/>
        <v>2.0290727927015084E-4</v>
      </c>
      <c r="Q2703" s="58">
        <f t="shared" si="1213"/>
        <v>0.51027183082986094</v>
      </c>
      <c r="R2703" s="58">
        <f t="shared" si="1214"/>
        <v>0.50914478634689986</v>
      </c>
      <c r="S2703" s="60">
        <f t="shared" si="1215"/>
        <v>1.1270444829610815E-3</v>
      </c>
      <c r="T2703" s="58">
        <f t="shared" si="1216"/>
        <v>2.0245911514303814E-4</v>
      </c>
      <c r="U2703" s="58">
        <f t="shared" si="1217"/>
        <v>4.1026565656125617E-3</v>
      </c>
      <c r="V2703" s="58">
        <f t="shared" si="1218"/>
        <v>4.1390338401931203E-4</v>
      </c>
      <c r="W2703" s="50">
        <f t="shared" si="1219"/>
        <v>164.78666191157942</v>
      </c>
      <c r="X2703" s="50">
        <f t="shared" si="1220"/>
        <v>98086.15894542262</v>
      </c>
      <c r="Y2703" s="50">
        <f t="shared" si="1221"/>
        <v>101325</v>
      </c>
      <c r="Z2703" s="50">
        <f t="shared" si="1222"/>
        <v>1.5711675391488742</v>
      </c>
      <c r="AA2703" s="50">
        <f t="shared" si="1223"/>
        <v>1.3354924082765429</v>
      </c>
      <c r="AB2703" s="50">
        <f t="shared" si="1224"/>
        <v>640.0615536181806</v>
      </c>
      <c r="AC2703" s="7">
        <f t="shared" si="1225"/>
        <v>0.25454167167161007</v>
      </c>
    </row>
    <row r="2704" spans="2:29">
      <c r="B2704" s="7">
        <f t="shared" si="1198"/>
        <v>1.0625086815552967</v>
      </c>
      <c r="C2704" s="7">
        <f t="shared" si="1199"/>
        <v>3.9764546465392847E-4</v>
      </c>
      <c r="D2704" s="58">
        <f t="shared" si="1200"/>
        <v>3336626.9270220371</v>
      </c>
      <c r="E2704" s="7">
        <f t="shared" si="1201"/>
        <v>483.936841722201</v>
      </c>
      <c r="F2704" s="7">
        <f t="shared" si="1202"/>
        <v>3235301.9270220371</v>
      </c>
      <c r="G2704" s="57">
        <f t="shared" si="1203"/>
        <v>1.2136772109798013E-2</v>
      </c>
      <c r="H2704" s="61">
        <f t="shared" si="1204"/>
        <v>2.1496239779808621E-2</v>
      </c>
      <c r="I2704" s="7">
        <f t="shared" si="1205"/>
        <v>5.5007520440382721E-2</v>
      </c>
      <c r="J2704" s="58">
        <f t="shared" si="1206"/>
        <v>2.2904904463720062E-4</v>
      </c>
      <c r="K2704" s="7">
        <f t="shared" si="1207"/>
        <v>7.4295829341376263E-3</v>
      </c>
      <c r="L2704" s="7">
        <f t="shared" si="1208"/>
        <v>7.8876810234120281E-3</v>
      </c>
      <c r="M2704" s="58">
        <f t="shared" si="1209"/>
        <v>2.3663043070236082E-2</v>
      </c>
      <c r="N2704" s="58">
        <f t="shared" si="1210"/>
        <v>3.7798260014192841E-5</v>
      </c>
      <c r="O2704" s="59">
        <f t="shared" si="1211"/>
        <v>6.7139159350210031E-2</v>
      </c>
      <c r="P2704" s="58">
        <f t="shared" si="1212"/>
        <v>2.028723570322577E-4</v>
      </c>
      <c r="Q2704" s="58">
        <f t="shared" si="1213"/>
        <v>0.5101840082818947</v>
      </c>
      <c r="R2704" s="58">
        <f t="shared" si="1214"/>
        <v>0.50905987553539223</v>
      </c>
      <c r="S2704" s="60">
        <f t="shared" si="1215"/>
        <v>1.1241327465024709E-3</v>
      </c>
      <c r="T2704" s="58">
        <f t="shared" si="1216"/>
        <v>2.0242535074394203E-4</v>
      </c>
      <c r="U2704" s="58">
        <f t="shared" si="1217"/>
        <v>4.1031035719008777E-3</v>
      </c>
      <c r="V2704" s="58">
        <f t="shared" si="1218"/>
        <v>4.1401759787267295E-4</v>
      </c>
      <c r="W2704" s="50">
        <f t="shared" si="1219"/>
        <v>164.76704793322577</v>
      </c>
      <c r="X2704" s="50">
        <f t="shared" si="1220"/>
        <v>98069.80097500424</v>
      </c>
      <c r="Y2704" s="50">
        <f t="shared" si="1221"/>
        <v>101325</v>
      </c>
      <c r="Z2704" s="50">
        <f t="shared" si="1222"/>
        <v>1.5711317874414017</v>
      </c>
      <c r="AA2704" s="50">
        <f t="shared" si="1223"/>
        <v>1.3354620193251914</v>
      </c>
      <c r="AB2704" s="50">
        <f t="shared" si="1224"/>
        <v>639.94024754207214</v>
      </c>
      <c r="AC2704" s="7">
        <f t="shared" si="1225"/>
        <v>0.25449345549011704</v>
      </c>
    </row>
    <row r="2705" spans="2:29">
      <c r="B2705" s="7">
        <f t="shared" si="1198"/>
        <v>1.0629063270199506</v>
      </c>
      <c r="C2705" s="7">
        <f t="shared" si="1199"/>
        <v>3.9764546465392847E-4</v>
      </c>
      <c r="D2705" s="58">
        <f t="shared" si="1200"/>
        <v>3336069.9042612473</v>
      </c>
      <c r="E2705" s="7">
        <f t="shared" si="1201"/>
        <v>483.85605239767659</v>
      </c>
      <c r="F2705" s="7">
        <f t="shared" si="1202"/>
        <v>3234744.9042612473</v>
      </c>
      <c r="G2705" s="57">
        <f t="shared" si="1203"/>
        <v>1.2136125735825993E-2</v>
      </c>
      <c r="H2705" s="61">
        <f t="shared" si="1204"/>
        <v>2.1501065912193619E-2</v>
      </c>
      <c r="I2705" s="7">
        <f t="shared" si="1205"/>
        <v>5.4997868175612724E-2</v>
      </c>
      <c r="J2705" s="58">
        <f t="shared" si="1206"/>
        <v>2.2839713057962714E-4</v>
      </c>
      <c r="K2705" s="7">
        <f t="shared" si="1207"/>
        <v>7.4299469793483418E-3</v>
      </c>
      <c r="L2705" s="7">
        <f t="shared" si="1208"/>
        <v>7.8867412405075957E-3</v>
      </c>
      <c r="M2705" s="58">
        <f t="shared" si="1209"/>
        <v>2.3660223721522787E-2</v>
      </c>
      <c r="N2705" s="58">
        <f t="shared" si="1210"/>
        <v>3.7684065837919616E-5</v>
      </c>
      <c r="O2705" s="59">
        <f t="shared" si="1211"/>
        <v>6.6936321944604721E-2</v>
      </c>
      <c r="P2705" s="58">
        <f t="shared" si="1212"/>
        <v>2.0283740560531061E-4</v>
      </c>
      <c r="Q2705" s="58">
        <f t="shared" si="1213"/>
        <v>0.51009611232920848</v>
      </c>
      <c r="R2705" s="58">
        <f t="shared" si="1214"/>
        <v>0.50897489212445657</v>
      </c>
      <c r="S2705" s="60">
        <f t="shared" si="1215"/>
        <v>1.121220204751916E-3</v>
      </c>
      <c r="T2705" s="58">
        <f t="shared" si="1216"/>
        <v>2.0239155747601265E-4</v>
      </c>
      <c r="U2705" s="58">
        <f t="shared" si="1217"/>
        <v>4.1035494200301753E-3</v>
      </c>
      <c r="V2705" s="58">
        <f t="shared" si="1218"/>
        <v>4.1413179204894616E-4</v>
      </c>
      <c r="W2705" s="50">
        <f t="shared" si="1219"/>
        <v>164.74741665574362</v>
      </c>
      <c r="X2705" s="50">
        <f t="shared" si="1220"/>
        <v>98053.429018389375</v>
      </c>
      <c r="Y2705" s="50">
        <f t="shared" si="1221"/>
        <v>101325</v>
      </c>
      <c r="Z2705" s="50">
        <f t="shared" si="1222"/>
        <v>1.5710959932219202</v>
      </c>
      <c r="AA2705" s="50">
        <f t="shared" si="1223"/>
        <v>1.3354315942386321</v>
      </c>
      <c r="AB2705" s="50">
        <f t="shared" si="1224"/>
        <v>639.81883774829146</v>
      </c>
      <c r="AC2705" s="7">
        <f t="shared" si="1225"/>
        <v>0.25444519805768656</v>
      </c>
    </row>
    <row r="2706" spans="2:29">
      <c r="B2706" s="7">
        <f t="shared" si="1198"/>
        <v>1.0633039724846045</v>
      </c>
      <c r="C2706" s="7">
        <f t="shared" si="1199"/>
        <v>3.9764546465392847E-4</v>
      </c>
      <c r="D2706" s="58">
        <f t="shared" si="1200"/>
        <v>3335512.4058348103</v>
      </c>
      <c r="E2706" s="7">
        <f t="shared" si="1201"/>
        <v>483.77519408367988</v>
      </c>
      <c r="F2706" s="7">
        <f t="shared" si="1202"/>
        <v>3234187.4058348103</v>
      </c>
      <c r="G2706" s="57">
        <f t="shared" si="1203"/>
        <v>1.213547873629227E-2</v>
      </c>
      <c r="H2706" s="61">
        <f t="shared" si="1204"/>
        <v>2.150589178755094E-2</v>
      </c>
      <c r="I2706" s="7">
        <f t="shared" si="1205"/>
        <v>5.4988216424898081E-2</v>
      </c>
      <c r="J2706" s="58">
        <f t="shared" si="1206"/>
        <v>2.2774510490789941E-4</v>
      </c>
      <c r="K2706" s="7">
        <f t="shared" si="1207"/>
        <v>7.430310419837092E-3</v>
      </c>
      <c r="L2706" s="7">
        <f t="shared" si="1208"/>
        <v>7.8858006296528907E-3</v>
      </c>
      <c r="M2706" s="58">
        <f t="shared" si="1209"/>
        <v>2.3657401888958672E-2</v>
      </c>
      <c r="N2706" s="58">
        <f t="shared" si="1210"/>
        <v>3.7569891355160071E-5</v>
      </c>
      <c r="O2706" s="59">
        <f t="shared" si="1211"/>
        <v>6.6733519519603074E-2</v>
      </c>
      <c r="P2706" s="58">
        <f t="shared" si="1212"/>
        <v>2.0280242500164691E-4</v>
      </c>
      <c r="Q2706" s="58">
        <f t="shared" si="1213"/>
        <v>0.51000814300282848</v>
      </c>
      <c r="R2706" s="58">
        <f t="shared" si="1214"/>
        <v>0.50888983614253813</v>
      </c>
      <c r="S2706" s="60">
        <f t="shared" si="1215"/>
        <v>1.1183068602903523E-3</v>
      </c>
      <c r="T2706" s="58">
        <f t="shared" si="1216"/>
        <v>2.0235773535056111E-4</v>
      </c>
      <c r="U2706" s="58">
        <f t="shared" si="1217"/>
        <v>4.1039941096812612E-3</v>
      </c>
      <c r="V2706" s="58">
        <f t="shared" si="1218"/>
        <v>4.1424596653170568E-4</v>
      </c>
      <c r="W2706" s="50">
        <f t="shared" si="1219"/>
        <v>164.72776808307393</v>
      </c>
      <c r="X2706" s="50">
        <f t="shared" si="1220"/>
        <v>98037.043081057942</v>
      </c>
      <c r="Y2706" s="50">
        <f t="shared" si="1221"/>
        <v>101325</v>
      </c>
      <c r="Z2706" s="50">
        <f t="shared" si="1222"/>
        <v>1.5710601564657987</v>
      </c>
      <c r="AA2706" s="50">
        <f t="shared" si="1223"/>
        <v>1.3354011329959288</v>
      </c>
      <c r="AB2706" s="50">
        <f t="shared" si="1224"/>
        <v>639.6973242774759</v>
      </c>
      <c r="AC2706" s="7">
        <f t="shared" si="1225"/>
        <v>0.25439689939047372</v>
      </c>
    </row>
    <row r="2707" spans="2:29">
      <c r="B2707" s="7">
        <f t="shared" si="1198"/>
        <v>1.0637016179492584</v>
      </c>
      <c r="C2707" s="7">
        <f t="shared" si="1199"/>
        <v>3.9764546465392847E-4</v>
      </c>
      <c r="D2707" s="58">
        <f t="shared" si="1200"/>
        <v>3334954.4319295161</v>
      </c>
      <c r="E2707" s="7">
        <f t="shared" si="1201"/>
        <v>483.69426680730248</v>
      </c>
      <c r="F2707" s="7">
        <f t="shared" si="1202"/>
        <v>3233629.4319295161</v>
      </c>
      <c r="G2707" s="57">
        <f t="shared" si="1203"/>
        <v>1.213483111120449E-2</v>
      </c>
      <c r="H2707" s="61">
        <f t="shared" si="1204"/>
        <v>2.1510717405631832E-2</v>
      </c>
      <c r="I2707" s="7">
        <f t="shared" si="1205"/>
        <v>5.4978565188736297E-2</v>
      </c>
      <c r="J2707" s="58">
        <f t="shared" si="1206"/>
        <v>2.2709296767901854E-4</v>
      </c>
      <c r="K2707" s="7">
        <f t="shared" si="1207"/>
        <v>7.4306732556787131E-3</v>
      </c>
      <c r="L2707" s="7">
        <f t="shared" si="1208"/>
        <v>7.8848591910367499E-3</v>
      </c>
      <c r="M2707" s="58">
        <f t="shared" si="1209"/>
        <v>2.365457757311025E-2</v>
      </c>
      <c r="N2707" s="58">
        <f t="shared" si="1210"/>
        <v>3.7455736582333518E-5</v>
      </c>
      <c r="O2707" s="59">
        <f t="shared" si="1211"/>
        <v>6.6530752104369914E-2</v>
      </c>
      <c r="P2707" s="58">
        <f t="shared" si="1212"/>
        <v>2.0276741523315989E-4</v>
      </c>
      <c r="Q2707" s="58">
        <f t="shared" si="1213"/>
        <v>0.50992010033266366</v>
      </c>
      <c r="R2707" s="58">
        <f t="shared" si="1214"/>
        <v>0.50880470761813512</v>
      </c>
      <c r="S2707" s="60">
        <f t="shared" si="1215"/>
        <v>1.1153927145285403E-3</v>
      </c>
      <c r="T2707" s="58">
        <f t="shared" si="1216"/>
        <v>2.0232388437891956E-4</v>
      </c>
      <c r="U2707" s="58">
        <f t="shared" si="1217"/>
        <v>4.1044376405355012E-3</v>
      </c>
      <c r="V2707" s="58">
        <f t="shared" si="1218"/>
        <v>4.1436012130453224E-4</v>
      </c>
      <c r="W2707" s="50">
        <f t="shared" si="1219"/>
        <v>164.70810221916142</v>
      </c>
      <c r="X2707" s="50">
        <f t="shared" si="1220"/>
        <v>98020.643168500057</v>
      </c>
      <c r="Y2707" s="50">
        <f t="shared" si="1221"/>
        <v>101325</v>
      </c>
      <c r="Z2707" s="50">
        <f t="shared" si="1222"/>
        <v>1.5710242771483836</v>
      </c>
      <c r="AA2707" s="50">
        <f t="shared" si="1223"/>
        <v>1.3353706355761259</v>
      </c>
      <c r="AB2707" s="50">
        <f t="shared" si="1224"/>
        <v>639.57570717033866</v>
      </c>
      <c r="AC2707" s="7">
        <f t="shared" si="1225"/>
        <v>0.2543485595046529</v>
      </c>
    </row>
    <row r="2708" spans="2:29">
      <c r="B2708" s="7">
        <f t="shared" si="1198"/>
        <v>1.0640992634139124</v>
      </c>
      <c r="C2708" s="7">
        <f t="shared" si="1199"/>
        <v>3.9764546465392847E-4</v>
      </c>
      <c r="D2708" s="58">
        <f t="shared" si="1200"/>
        <v>3334395.982732127</v>
      </c>
      <c r="E2708" s="7">
        <f t="shared" si="1201"/>
        <v>483.61327059563189</v>
      </c>
      <c r="F2708" s="7">
        <f t="shared" si="1202"/>
        <v>3233070.982732127</v>
      </c>
      <c r="G2708" s="57">
        <f t="shared" si="1203"/>
        <v>1.2134182860570084E-2</v>
      </c>
      <c r="H2708" s="61">
        <f t="shared" si="1204"/>
        <v>2.1515542766187543E-2</v>
      </c>
      <c r="I2708" s="7">
        <f t="shared" si="1205"/>
        <v>5.4968914467624877E-2</v>
      </c>
      <c r="J2708" s="58">
        <f t="shared" si="1206"/>
        <v>2.2644071895001441E-4</v>
      </c>
      <c r="K2708" s="7">
        <f t="shared" si="1207"/>
        <v>7.4310354869481527E-3</v>
      </c>
      <c r="L2708" s="7">
        <f t="shared" si="1208"/>
        <v>7.8839169248481819E-3</v>
      </c>
      <c r="M2708" s="58">
        <f t="shared" si="1209"/>
        <v>2.3651750774544546E-2</v>
      </c>
      <c r="N2708" s="58">
        <f t="shared" si="1210"/>
        <v>3.7341601535852475E-5</v>
      </c>
      <c r="O2708" s="59">
        <f t="shared" si="1211"/>
        <v>6.6328019728057963E-2</v>
      </c>
      <c r="P2708" s="58">
        <f t="shared" si="1212"/>
        <v>2.0273237631195096E-4</v>
      </c>
      <c r="Q2708" s="58">
        <f t="shared" si="1213"/>
        <v>0.509831984349147</v>
      </c>
      <c r="R2708" s="58">
        <f t="shared" si="1214"/>
        <v>0.50871950657974108</v>
      </c>
      <c r="S2708" s="60">
        <f t="shared" si="1215"/>
        <v>1.1124777694059285E-3</v>
      </c>
      <c r="T2708" s="58">
        <f t="shared" si="1216"/>
        <v>2.0229000457241836E-4</v>
      </c>
      <c r="U2708" s="58">
        <f t="shared" si="1217"/>
        <v>4.1048800122750334E-3</v>
      </c>
      <c r="V2708" s="58">
        <f t="shared" si="1218"/>
        <v>4.144742563510133E-4</v>
      </c>
      <c r="W2708" s="50">
        <f t="shared" si="1219"/>
        <v>164.68841906795424</v>
      </c>
      <c r="X2708" s="50">
        <f t="shared" si="1220"/>
        <v>98004.229286205024</v>
      </c>
      <c r="Y2708" s="50">
        <f t="shared" si="1221"/>
        <v>101325</v>
      </c>
      <c r="Z2708" s="50">
        <f t="shared" si="1222"/>
        <v>1.5709883552449748</v>
      </c>
      <c r="AA2708" s="50">
        <f t="shared" si="1223"/>
        <v>1.3353401019582285</v>
      </c>
      <c r="AB2708" s="50">
        <f t="shared" si="1224"/>
        <v>639.4539864675869</v>
      </c>
      <c r="AC2708" s="7">
        <f t="shared" si="1225"/>
        <v>0.25430017841641234</v>
      </c>
    </row>
    <row r="2709" spans="2:29">
      <c r="B2709" s="7">
        <f t="shared" si="1198"/>
        <v>1.0644969088785663</v>
      </c>
      <c r="C2709" s="7">
        <f t="shared" si="1199"/>
        <v>3.9764546465392847E-4</v>
      </c>
      <c r="D2709" s="58">
        <f t="shared" si="1200"/>
        <v>3333837.0584295481</v>
      </c>
      <c r="E2709" s="7">
        <f t="shared" si="1201"/>
        <v>483.53220547577649</v>
      </c>
      <c r="F2709" s="7">
        <f t="shared" si="1202"/>
        <v>3232512.0584295481</v>
      </c>
      <c r="G2709" s="57">
        <f t="shared" si="1203"/>
        <v>1.2133533984396476E-2</v>
      </c>
      <c r="H2709" s="61">
        <f t="shared" si="1204"/>
        <v>2.1520367868969329E-2</v>
      </c>
      <c r="I2709" s="7">
        <f t="shared" si="1205"/>
        <v>5.4959264262061304E-2</v>
      </c>
      <c r="J2709" s="58">
        <f t="shared" si="1206"/>
        <v>2.2578835877794449E-4</v>
      </c>
      <c r="K2709" s="7">
        <f t="shared" si="1207"/>
        <v>7.4313971137204811E-3</v>
      </c>
      <c r="L2709" s="7">
        <f t="shared" si="1208"/>
        <v>7.8829738312763704E-3</v>
      </c>
      <c r="M2709" s="58">
        <f t="shared" si="1209"/>
        <v>2.3648921493829113E-2</v>
      </c>
      <c r="N2709" s="58">
        <f t="shared" si="1210"/>
        <v>3.7227486232122478E-5</v>
      </c>
      <c r="O2709" s="59">
        <f t="shared" si="1211"/>
        <v>6.612532241980755E-2</v>
      </c>
      <c r="P2709" s="58">
        <f t="shared" si="1212"/>
        <v>2.0269730825041299E-4</v>
      </c>
      <c r="Q2709" s="58">
        <f t="shared" si="1213"/>
        <v>0.50974379508344403</v>
      </c>
      <c r="R2709" s="58">
        <f t="shared" si="1214"/>
        <v>0.50863423305587163</v>
      </c>
      <c r="S2709" s="60">
        <f t="shared" si="1215"/>
        <v>1.1095620275723972E-3</v>
      </c>
      <c r="T2709" s="58">
        <f t="shared" si="1216"/>
        <v>2.0225609594239663E-4</v>
      </c>
      <c r="U2709" s="58">
        <f t="shared" si="1217"/>
        <v>4.1053212245830495E-3</v>
      </c>
      <c r="V2709" s="58">
        <f t="shared" si="1218"/>
        <v>4.145883716547433E-4</v>
      </c>
      <c r="W2709" s="50">
        <f t="shared" si="1219"/>
        <v>164.66871863340438</v>
      </c>
      <c r="X2709" s="50">
        <f t="shared" si="1220"/>
        <v>97987.80143966632</v>
      </c>
      <c r="Y2709" s="50">
        <f t="shared" si="1221"/>
        <v>101325</v>
      </c>
      <c r="Z2709" s="50">
        <f t="shared" si="1222"/>
        <v>1.5709523907308369</v>
      </c>
      <c r="AA2709" s="50">
        <f t="shared" si="1223"/>
        <v>1.3353095321212114</v>
      </c>
      <c r="AB2709" s="50">
        <f t="shared" si="1224"/>
        <v>639.33216220995894</v>
      </c>
      <c r="AC2709" s="7">
        <f t="shared" si="1225"/>
        <v>0.25425175614194523</v>
      </c>
    </row>
    <row r="2710" spans="2:29">
      <c r="B2710" s="7">
        <f t="shared" si="1198"/>
        <v>1.0648945543432202</v>
      </c>
      <c r="C2710" s="7">
        <f t="shared" si="1199"/>
        <v>3.9764546465392847E-4</v>
      </c>
      <c r="D2710" s="58">
        <f t="shared" si="1200"/>
        <v>3333277.659209053</v>
      </c>
      <c r="E2710" s="7">
        <f t="shared" si="1201"/>
        <v>483.45107147489801</v>
      </c>
      <c r="F2710" s="7">
        <f t="shared" si="1202"/>
        <v>3231952.659209053</v>
      </c>
      <c r="G2710" s="57">
        <f t="shared" si="1203"/>
        <v>1.213288448269134E-2</v>
      </c>
      <c r="H2710" s="61">
        <f t="shared" si="1204"/>
        <v>2.152519271372845E-2</v>
      </c>
      <c r="I2710" s="7">
        <f t="shared" si="1205"/>
        <v>5.4949614572543062E-2</v>
      </c>
      <c r="J2710" s="58">
        <f t="shared" si="1206"/>
        <v>2.2513588721989519E-4</v>
      </c>
      <c r="K2710" s="7">
        <f t="shared" si="1207"/>
        <v>7.4317581360708769E-3</v>
      </c>
      <c r="L2710" s="7">
        <f t="shared" si="1208"/>
        <v>7.8820299105106673E-3</v>
      </c>
      <c r="M2710" s="58">
        <f t="shared" si="1209"/>
        <v>2.3646089731532004E-2</v>
      </c>
      <c r="N2710" s="58">
        <f t="shared" si="1210"/>
        <v>3.7113390687542297E-5</v>
      </c>
      <c r="O2710" s="59">
        <f t="shared" si="1211"/>
        <v>6.5922660208747E-2</v>
      </c>
      <c r="P2710" s="58">
        <f t="shared" si="1212"/>
        <v>2.0266221106055027E-4</v>
      </c>
      <c r="Q2710" s="58">
        <f t="shared" si="1213"/>
        <v>0.50965553256574303</v>
      </c>
      <c r="R2710" s="58">
        <f t="shared" si="1214"/>
        <v>0.50854888707509882</v>
      </c>
      <c r="S2710" s="60">
        <f t="shared" si="1215"/>
        <v>1.1066454906442091E-3</v>
      </c>
      <c r="T2710" s="58">
        <f t="shared" si="1216"/>
        <v>2.0222215850021586E-4</v>
      </c>
      <c r="U2710" s="58">
        <f t="shared" si="1217"/>
        <v>4.1057612771433841E-3</v>
      </c>
      <c r="V2710" s="58">
        <f t="shared" si="1218"/>
        <v>4.1470246719932347E-4</v>
      </c>
      <c r="W2710" s="50">
        <f t="shared" si="1219"/>
        <v>164.64900091946714</v>
      </c>
      <c r="X2710" s="50">
        <f t="shared" si="1220"/>
        <v>97971.359634388296</v>
      </c>
      <c r="Y2710" s="50">
        <f t="shared" si="1221"/>
        <v>101325</v>
      </c>
      <c r="Z2710" s="50">
        <f t="shared" si="1222"/>
        <v>1.5709163835812125</v>
      </c>
      <c r="AA2710" s="50">
        <f t="shared" si="1223"/>
        <v>1.3352789260440305</v>
      </c>
      <c r="AB2710" s="50">
        <f t="shared" si="1224"/>
        <v>639.21023443827289</v>
      </c>
      <c r="AC2710" s="7">
        <f t="shared" si="1225"/>
        <v>0.25420329269746672</v>
      </c>
    </row>
    <row r="2711" spans="2:29">
      <c r="B2711" s="7">
        <f t="shared" si="1198"/>
        <v>1.0652921998078742</v>
      </c>
      <c r="C2711" s="7">
        <f t="shared" si="1199"/>
        <v>3.9764546465392847E-4</v>
      </c>
      <c r="D2711" s="58">
        <f t="shared" si="1200"/>
        <v>3332717.7852579537</v>
      </c>
      <c r="E2711" s="7">
        <f t="shared" si="1201"/>
        <v>483.36986862016369</v>
      </c>
      <c r="F2711" s="7">
        <f t="shared" si="1202"/>
        <v>3231392.7852579537</v>
      </c>
      <c r="G2711" s="57">
        <f t="shared" si="1203"/>
        <v>1.2132234355462214E-2</v>
      </c>
      <c r="H2711" s="61">
        <f t="shared" si="1204"/>
        <v>2.1530017300216163E-2</v>
      </c>
      <c r="I2711" s="7">
        <f t="shared" si="1205"/>
        <v>5.4939965399567636E-2</v>
      </c>
      <c r="J2711" s="58">
        <f t="shared" si="1206"/>
        <v>2.244833043329816E-4</v>
      </c>
      <c r="K2711" s="7">
        <f t="shared" si="1207"/>
        <v>7.4321185540746392E-3</v>
      </c>
      <c r="L2711" s="7">
        <f t="shared" si="1208"/>
        <v>7.8810851627406017E-3</v>
      </c>
      <c r="M2711" s="58">
        <f t="shared" si="1209"/>
        <v>2.3643255488221805E-2</v>
      </c>
      <c r="N2711" s="58">
        <f t="shared" si="1210"/>
        <v>3.6999314918503861E-5</v>
      </c>
      <c r="O2711" s="59">
        <f t="shared" si="1211"/>
        <v>6.572003312399248E-2</v>
      </c>
      <c r="P2711" s="58">
        <f t="shared" si="1212"/>
        <v>2.0262708475451974E-4</v>
      </c>
      <c r="Q2711" s="58">
        <f t="shared" si="1213"/>
        <v>0.50956719682661644</v>
      </c>
      <c r="R2711" s="58">
        <f t="shared" si="1214"/>
        <v>0.50846346866600012</v>
      </c>
      <c r="S2711" s="60">
        <f t="shared" si="1215"/>
        <v>1.1037281606163241E-3</v>
      </c>
      <c r="T2711" s="58">
        <f t="shared" si="1216"/>
        <v>2.0218819225723981E-4</v>
      </c>
      <c r="U2711" s="58">
        <f t="shared" si="1217"/>
        <v>4.1062001696406643E-3</v>
      </c>
      <c r="V2711" s="58">
        <f t="shared" si="1218"/>
        <v>4.1481654296836193E-4</v>
      </c>
      <c r="W2711" s="50">
        <f t="shared" si="1219"/>
        <v>164.62926593010167</v>
      </c>
      <c r="X2711" s="50">
        <f t="shared" si="1220"/>
        <v>97954.903875876393</v>
      </c>
      <c r="Y2711" s="50">
        <f t="shared" si="1221"/>
        <v>101325</v>
      </c>
      <c r="Z2711" s="50">
        <f t="shared" si="1222"/>
        <v>1.5708803337713022</v>
      </c>
      <c r="AA2711" s="50">
        <f t="shared" si="1223"/>
        <v>1.3352482837056068</v>
      </c>
      <c r="AB2711" s="50">
        <f t="shared" si="1224"/>
        <v>639.08820319335621</v>
      </c>
      <c r="AC2711" s="7">
        <f t="shared" si="1225"/>
        <v>0.25415478809920994</v>
      </c>
    </row>
    <row r="2712" spans="2:29">
      <c r="B2712" s="7">
        <f t="shared" si="1198"/>
        <v>1.0656898452725281</v>
      </c>
      <c r="C2712" s="7">
        <f t="shared" si="1199"/>
        <v>3.9764546465392847E-4</v>
      </c>
      <c r="D2712" s="58">
        <f t="shared" si="1200"/>
        <v>3332157.4367637187</v>
      </c>
      <c r="E2712" s="7">
        <f t="shared" si="1201"/>
        <v>483.28859693876359</v>
      </c>
      <c r="F2712" s="7">
        <f t="shared" si="1202"/>
        <v>3230832.4367637187</v>
      </c>
      <c r="G2712" s="57">
        <f t="shared" si="1203"/>
        <v>1.2131583602716635E-2</v>
      </c>
      <c r="H2712" s="61">
        <f t="shared" si="1204"/>
        <v>2.153484162818373E-2</v>
      </c>
      <c r="I2712" s="7">
        <f t="shared" si="1205"/>
        <v>5.4930316743632503E-2</v>
      </c>
      <c r="J2712" s="58">
        <f t="shared" si="1206"/>
        <v>2.2383061017434766E-4</v>
      </c>
      <c r="K2712" s="7">
        <f t="shared" si="1207"/>
        <v>7.4324783678071799E-3</v>
      </c>
      <c r="L2712" s="7">
        <f t="shared" si="1208"/>
        <v>7.880139588155876E-3</v>
      </c>
      <c r="M2712" s="58">
        <f t="shared" si="1209"/>
        <v>2.3640418764467628E-2</v>
      </c>
      <c r="N2712" s="58">
        <f t="shared" si="1210"/>
        <v>3.6885258941392346E-5</v>
      </c>
      <c r="O2712" s="59">
        <f t="shared" si="1211"/>
        <v>6.5517441194648154E-2</v>
      </c>
      <c r="P2712" s="58">
        <f t="shared" si="1212"/>
        <v>2.0259192934432568E-4</v>
      </c>
      <c r="Q2712" s="58">
        <f t="shared" si="1213"/>
        <v>0.50947878789625267</v>
      </c>
      <c r="R2712" s="58">
        <f t="shared" si="1214"/>
        <v>0.5083779778571772</v>
      </c>
      <c r="S2712" s="60">
        <f t="shared" si="1215"/>
        <v>1.1008100390754727E-3</v>
      </c>
      <c r="T2712" s="58">
        <f t="shared" si="1216"/>
        <v>2.0215419722484178E-4</v>
      </c>
      <c r="U2712" s="58">
        <f t="shared" si="1217"/>
        <v>4.1066379017601481E-3</v>
      </c>
      <c r="V2712" s="58">
        <f t="shared" si="1218"/>
        <v>4.1493059894547339E-4</v>
      </c>
      <c r="W2712" s="50">
        <f t="shared" si="1219"/>
        <v>164.60951366927068</v>
      </c>
      <c r="X2712" s="50">
        <f t="shared" si="1220"/>
        <v>97938.434169640663</v>
      </c>
      <c r="Y2712" s="50">
        <f t="shared" si="1221"/>
        <v>101325</v>
      </c>
      <c r="Z2712" s="50">
        <f t="shared" si="1222"/>
        <v>1.5708442412762715</v>
      </c>
      <c r="AA2712" s="50">
        <f t="shared" si="1223"/>
        <v>1.3352176050848308</v>
      </c>
      <c r="AB2712" s="50">
        <f t="shared" si="1224"/>
        <v>638.96606851606941</v>
      </c>
      <c r="AC2712" s="7">
        <f t="shared" si="1225"/>
        <v>0.25410624236341633</v>
      </c>
    </row>
    <row r="2713" spans="2:29">
      <c r="B2713" s="7">
        <f t="shared" si="1198"/>
        <v>1.066087490737182</v>
      </c>
      <c r="C2713" s="7">
        <f t="shared" si="1199"/>
        <v>3.9764546465392847E-4</v>
      </c>
      <c r="D2713" s="58">
        <f t="shared" si="1200"/>
        <v>3331596.6139138457</v>
      </c>
      <c r="E2713" s="7">
        <f t="shared" si="1201"/>
        <v>483.20725645789196</v>
      </c>
      <c r="F2713" s="7">
        <f t="shared" si="1202"/>
        <v>3230271.6139138457</v>
      </c>
      <c r="G2713" s="57">
        <f t="shared" si="1203"/>
        <v>1.2130932224462019E-2</v>
      </c>
      <c r="H2713" s="61">
        <f t="shared" si="1204"/>
        <v>2.1539665697382419E-2</v>
      </c>
      <c r="I2713" s="7">
        <f t="shared" si="1205"/>
        <v>5.4920668605235125E-2</v>
      </c>
      <c r="J2713" s="58">
        <f t="shared" si="1206"/>
        <v>2.2317780480116497E-4</v>
      </c>
      <c r="K2713" s="7">
        <f t="shared" si="1207"/>
        <v>7.4328375773440305E-3</v>
      </c>
      <c r="L2713" s="7">
        <f t="shared" si="1208"/>
        <v>7.8791931869463608E-3</v>
      </c>
      <c r="M2713" s="58">
        <f t="shared" si="1209"/>
        <v>2.3637579560839082E-2</v>
      </c>
      <c r="N2713" s="58">
        <f t="shared" si="1210"/>
        <v>3.6771222772585905E-5</v>
      </c>
      <c r="O2713" s="59">
        <f t="shared" si="1211"/>
        <v>6.531488444980571E-2</v>
      </c>
      <c r="P2713" s="58">
        <f t="shared" si="1212"/>
        <v>2.0255674484244424E-4</v>
      </c>
      <c r="Q2713" s="58">
        <f t="shared" si="1213"/>
        <v>0.50939030580602673</v>
      </c>
      <c r="R2713" s="58">
        <f t="shared" si="1214"/>
        <v>0.50829241467723585</v>
      </c>
      <c r="S2713" s="60">
        <f t="shared" si="1215"/>
        <v>1.0978911287908844E-3</v>
      </c>
      <c r="T2713" s="58">
        <f t="shared" si="1216"/>
        <v>2.0212017341439674E-4</v>
      </c>
      <c r="U2713" s="58">
        <f t="shared" si="1217"/>
        <v>4.1070744731881957E-3</v>
      </c>
      <c r="V2713" s="58">
        <f t="shared" si="1218"/>
        <v>4.1504463511427985E-4</v>
      </c>
      <c r="W2713" s="50">
        <f t="shared" si="1219"/>
        <v>164.58974414094044</v>
      </c>
      <c r="X2713" s="50">
        <f t="shared" si="1220"/>
        <v>97921.950521192019</v>
      </c>
      <c r="Y2713" s="50">
        <f t="shared" si="1221"/>
        <v>101325</v>
      </c>
      <c r="Z2713" s="50">
        <f t="shared" si="1222"/>
        <v>1.5708081060712427</v>
      </c>
      <c r="AA2713" s="50">
        <f t="shared" si="1223"/>
        <v>1.3351868901605561</v>
      </c>
      <c r="AB2713" s="50">
        <f t="shared" si="1224"/>
        <v>638.84383044728008</v>
      </c>
      <c r="AC2713" s="7">
        <f t="shared" si="1225"/>
        <v>0.25405765550633524</v>
      </c>
    </row>
    <row r="2714" spans="2:29">
      <c r="B2714" s="7">
        <f t="shared" si="1198"/>
        <v>1.0664851362018359</v>
      </c>
      <c r="C2714" s="7">
        <f t="shared" si="1199"/>
        <v>3.9764546465392847E-4</v>
      </c>
      <c r="D2714" s="58">
        <f t="shared" si="1200"/>
        <v>3331035.316896237</v>
      </c>
      <c r="E2714" s="7">
        <f t="shared" si="1201"/>
        <v>483.12584720480174</v>
      </c>
      <c r="F2714" s="7">
        <f t="shared" si="1202"/>
        <v>3229710.316896237</v>
      </c>
      <c r="G2714" s="57">
        <f t="shared" si="1203"/>
        <v>1.2130280220706046E-2</v>
      </c>
      <c r="H2714" s="61">
        <f t="shared" si="1204"/>
        <v>2.1544489507563502E-2</v>
      </c>
      <c r="I2714" s="7">
        <f t="shared" si="1205"/>
        <v>5.4911020984872959E-2</v>
      </c>
      <c r="J2714" s="58">
        <f t="shared" si="1206"/>
        <v>2.2252488827063357E-4</v>
      </c>
      <c r="K2714" s="7">
        <f t="shared" si="1207"/>
        <v>7.4331961827608373E-3</v>
      </c>
      <c r="L2714" s="7">
        <f t="shared" si="1208"/>
        <v>7.8782459593021038E-3</v>
      </c>
      <c r="M2714" s="58">
        <f t="shared" si="1209"/>
        <v>2.3634737877906313E-2</v>
      </c>
      <c r="N2714" s="58">
        <f t="shared" si="1210"/>
        <v>3.6657206428455809E-5</v>
      </c>
      <c r="O2714" s="59">
        <f t="shared" si="1211"/>
        <v>6.5112362918544636E-2</v>
      </c>
      <c r="P2714" s="58">
        <f t="shared" si="1212"/>
        <v>2.0252153126107397E-4</v>
      </c>
      <c r="Q2714" s="58">
        <f t="shared" si="1213"/>
        <v>0.50930175058661564</v>
      </c>
      <c r="R2714" s="58">
        <f t="shared" si="1214"/>
        <v>0.50820677915484402</v>
      </c>
      <c r="S2714" s="60">
        <f t="shared" si="1215"/>
        <v>1.0949714317716186E-3</v>
      </c>
      <c r="T2714" s="58">
        <f t="shared" si="1216"/>
        <v>2.0208612083730436E-4</v>
      </c>
      <c r="U2714" s="58">
        <f t="shared" si="1217"/>
        <v>4.1075098836119654E-3</v>
      </c>
      <c r="V2714" s="58">
        <f t="shared" si="1218"/>
        <v>4.1515865145840995E-4</v>
      </c>
      <c r="W2714" s="50">
        <f t="shared" si="1219"/>
        <v>164.56995734908088</v>
      </c>
      <c r="X2714" s="50">
        <f t="shared" si="1220"/>
        <v>97905.452936053291</v>
      </c>
      <c r="Y2714" s="50">
        <f t="shared" si="1221"/>
        <v>101325</v>
      </c>
      <c r="Z2714" s="50">
        <f t="shared" si="1222"/>
        <v>1.5707719281313191</v>
      </c>
      <c r="AA2714" s="50">
        <f t="shared" si="1223"/>
        <v>1.3351561389116211</v>
      </c>
      <c r="AB2714" s="50">
        <f t="shared" si="1224"/>
        <v>638.7214890279439</v>
      </c>
      <c r="AC2714" s="7">
        <f t="shared" si="1225"/>
        <v>0.25400902754423499</v>
      </c>
    </row>
    <row r="2715" spans="2:29">
      <c r="B2715" s="7">
        <f t="shared" si="1198"/>
        <v>1.0668827816664899</v>
      </c>
      <c r="C2715" s="7">
        <f t="shared" si="1199"/>
        <v>3.9764546465392847E-4</v>
      </c>
      <c r="D2715" s="58">
        <f t="shared" si="1200"/>
        <v>3330473.5458989581</v>
      </c>
      <c r="E2715" s="7">
        <f t="shared" si="1201"/>
        <v>483.04436920676949</v>
      </c>
      <c r="F2715" s="7">
        <f t="shared" si="1202"/>
        <v>3229148.5458989581</v>
      </c>
      <c r="G2715" s="57">
        <f t="shared" si="1203"/>
        <v>1.2129627591456433E-2</v>
      </c>
      <c r="H2715" s="61">
        <f t="shared" si="1204"/>
        <v>2.1549313058478247E-2</v>
      </c>
      <c r="I2715" s="7">
        <f t="shared" si="1205"/>
        <v>5.4901373883043468E-2</v>
      </c>
      <c r="J2715" s="58">
        <f t="shared" si="1206"/>
        <v>2.2187186063998292E-4</v>
      </c>
      <c r="K2715" s="7">
        <f t="shared" si="1207"/>
        <v>7.4335541841333581E-3</v>
      </c>
      <c r="L2715" s="7">
        <f t="shared" si="1208"/>
        <v>7.8772979054133243E-3</v>
      </c>
      <c r="M2715" s="58">
        <f t="shared" si="1209"/>
        <v>2.3631893716239971E-2</v>
      </c>
      <c r="N2715" s="58">
        <f t="shared" si="1210"/>
        <v>3.6543209925366653E-5</v>
      </c>
      <c r="O2715" s="59">
        <f t="shared" si="1211"/>
        <v>6.4909876629932514E-2</v>
      </c>
      <c r="P2715" s="58">
        <f t="shared" si="1212"/>
        <v>2.0248628861212203E-4</v>
      </c>
      <c r="Q2715" s="58">
        <f t="shared" si="1213"/>
        <v>0.50921312226796345</v>
      </c>
      <c r="R2715" s="58">
        <f t="shared" si="1214"/>
        <v>0.50812107131869422</v>
      </c>
      <c r="S2715" s="60">
        <f t="shared" si="1215"/>
        <v>1.0920509492692299E-3</v>
      </c>
      <c r="T2715" s="58">
        <f t="shared" si="1216"/>
        <v>2.0205203950497409E-4</v>
      </c>
      <c r="U2715" s="58">
        <f t="shared" si="1217"/>
        <v>4.1079441327191131E-3</v>
      </c>
      <c r="V2715" s="58">
        <f t="shared" si="1218"/>
        <v>4.1527264796149913E-4</v>
      </c>
      <c r="W2715" s="50">
        <f t="shared" si="1219"/>
        <v>164.55015329766547</v>
      </c>
      <c r="X2715" s="50">
        <f t="shared" si="1220"/>
        <v>97888.941419752053</v>
      </c>
      <c r="Y2715" s="50">
        <f t="shared" si="1221"/>
        <v>101325</v>
      </c>
      <c r="Z2715" s="50">
        <f t="shared" si="1222"/>
        <v>1.5707357074315693</v>
      </c>
      <c r="AA2715" s="50">
        <f t="shared" si="1223"/>
        <v>1.335125351316834</v>
      </c>
      <c r="AB2715" s="50">
        <f t="shared" si="1224"/>
        <v>638.59904429905168</v>
      </c>
      <c r="AC2715" s="7">
        <f t="shared" si="1225"/>
        <v>0.25396035849340848</v>
      </c>
    </row>
    <row r="2716" spans="2:29">
      <c r="B2716" s="7">
        <f t="shared" si="1198"/>
        <v>1.0672804271311438</v>
      </c>
      <c r="C2716" s="7">
        <f t="shared" si="1199"/>
        <v>3.9764546465392847E-4</v>
      </c>
      <c r="D2716" s="58">
        <f t="shared" si="1200"/>
        <v>3329911.3011099915</v>
      </c>
      <c r="E2716" s="7">
        <f t="shared" si="1201"/>
        <v>482.96282249105974</v>
      </c>
      <c r="F2716" s="7">
        <f t="shared" si="1202"/>
        <v>3228586.3011099915</v>
      </c>
      <c r="G2716" s="57">
        <f t="shared" si="1203"/>
        <v>1.212897433672061E-2</v>
      </c>
      <c r="H2716" s="61">
        <f t="shared" si="1204"/>
        <v>2.155413634987793E-2</v>
      </c>
      <c r="I2716" s="7">
        <f t="shared" si="1205"/>
        <v>5.4891727300244102E-2</v>
      </c>
      <c r="J2716" s="58">
        <f t="shared" si="1206"/>
        <v>2.2121872196647027E-4</v>
      </c>
      <c r="K2716" s="7">
        <f t="shared" si="1207"/>
        <v>7.4339115815374723E-3</v>
      </c>
      <c r="L2716" s="7">
        <f t="shared" si="1208"/>
        <v>7.8763490254704135E-3</v>
      </c>
      <c r="M2716" s="58">
        <f t="shared" si="1209"/>
        <v>2.3629047076411239E-2</v>
      </c>
      <c r="N2716" s="58">
        <f t="shared" si="1210"/>
        <v>3.6429233279676012E-5</v>
      </c>
      <c r="O2716" s="59">
        <f t="shared" si="1211"/>
        <v>6.4707425613024519E-2</v>
      </c>
      <c r="P2716" s="58">
        <f t="shared" si="1212"/>
        <v>2.0245101690799516E-4</v>
      </c>
      <c r="Q2716" s="58">
        <f t="shared" si="1213"/>
        <v>0.50912442088127075</v>
      </c>
      <c r="R2716" s="58">
        <f t="shared" si="1214"/>
        <v>0.50803529119746638</v>
      </c>
      <c r="S2716" s="60">
        <f t="shared" si="1215"/>
        <v>1.0891296838043685E-3</v>
      </c>
      <c r="T2716" s="58">
        <f t="shared" si="1216"/>
        <v>2.0201792942881036E-4</v>
      </c>
      <c r="U2716" s="58">
        <f t="shared" si="1217"/>
        <v>4.1083772201982978E-3</v>
      </c>
      <c r="V2716" s="58">
        <f t="shared" si="1218"/>
        <v>4.1538662460718976E-4</v>
      </c>
      <c r="W2716" s="50">
        <f t="shared" si="1219"/>
        <v>164.53033199067139</v>
      </c>
      <c r="X2716" s="50">
        <f t="shared" si="1220"/>
        <v>97872.415977813478</v>
      </c>
      <c r="Y2716" s="50">
        <f t="shared" si="1221"/>
        <v>101325</v>
      </c>
      <c r="Z2716" s="50">
        <f t="shared" si="1222"/>
        <v>1.5706994439470117</v>
      </c>
      <c r="AA2716" s="50">
        <f t="shared" si="1223"/>
        <v>1.3350945273549599</v>
      </c>
      <c r="AB2716" s="50">
        <f t="shared" si="1224"/>
        <v>638.47649630157684</v>
      </c>
      <c r="AC2716" s="7">
        <f t="shared" si="1225"/>
        <v>0.2539116483701519</v>
      </c>
    </row>
    <row r="2717" spans="2:29">
      <c r="B2717" s="7">
        <f t="shared" si="1198"/>
        <v>1.0676780725957977</v>
      </c>
      <c r="C2717" s="7">
        <f t="shared" si="1199"/>
        <v>3.9764546465392847E-4</v>
      </c>
      <c r="D2717" s="58">
        <f t="shared" si="1200"/>
        <v>3329348.5827176492</v>
      </c>
      <c r="E2717" s="7">
        <f t="shared" si="1201"/>
        <v>482.88120708498491</v>
      </c>
      <c r="F2717" s="7">
        <f t="shared" si="1202"/>
        <v>3228023.5827176492</v>
      </c>
      <c r="G2717" s="57">
        <f t="shared" si="1203"/>
        <v>1.2128320456506216E-2</v>
      </c>
      <c r="H2717" s="61">
        <f t="shared" si="1204"/>
        <v>2.155895938151383E-2</v>
      </c>
      <c r="I2717" s="7">
        <f t="shared" si="1205"/>
        <v>5.4882081236972302E-2</v>
      </c>
      <c r="J2717" s="58">
        <f t="shared" si="1206"/>
        <v>2.205654723073818E-4</v>
      </c>
      <c r="K2717" s="7">
        <f t="shared" si="1207"/>
        <v>7.4342683750491714E-3</v>
      </c>
      <c r="L2717" s="7">
        <f t="shared" si="1208"/>
        <v>7.8753993196639342E-3</v>
      </c>
      <c r="M2717" s="58">
        <f t="shared" si="1209"/>
        <v>2.3626197958991804E-2</v>
      </c>
      <c r="N2717" s="58">
        <f t="shared" si="1210"/>
        <v>3.6315276507734678E-5</v>
      </c>
      <c r="O2717" s="59">
        <f t="shared" si="1211"/>
        <v>6.4505009896863724E-2</v>
      </c>
      <c r="P2717" s="58">
        <f t="shared" si="1212"/>
        <v>2.0241571616079479E-4</v>
      </c>
      <c r="Q2717" s="58">
        <f t="shared" si="1213"/>
        <v>0.50903564645697019</v>
      </c>
      <c r="R2717" s="58">
        <f t="shared" si="1214"/>
        <v>0.50794943881989107</v>
      </c>
      <c r="S2717" s="60">
        <f t="shared" si="1215"/>
        <v>1.0862076370791174E-3</v>
      </c>
      <c r="T2717" s="58">
        <f t="shared" si="1216"/>
        <v>2.019837906202378E-4</v>
      </c>
      <c r="U2717" s="58">
        <f t="shared" si="1217"/>
        <v>4.1088091457388547E-3</v>
      </c>
      <c r="V2717" s="58">
        <f t="shared" si="1218"/>
        <v>4.1550058137913111E-4</v>
      </c>
      <c r="W2717" s="50">
        <f t="shared" si="1219"/>
        <v>164.51049343207933</v>
      </c>
      <c r="X2717" s="50">
        <f t="shared" si="1220"/>
        <v>97855.876615772417</v>
      </c>
      <c r="Y2717" s="50">
        <f t="shared" si="1221"/>
        <v>101325</v>
      </c>
      <c r="Z2717" s="50">
        <f t="shared" si="1222"/>
        <v>1.5706631376526405</v>
      </c>
      <c r="AA2717" s="50">
        <f t="shared" si="1223"/>
        <v>1.3350636670047444</v>
      </c>
      <c r="AB2717" s="50">
        <f t="shared" si="1224"/>
        <v>638.35384507656397</v>
      </c>
      <c r="AC2717" s="7">
        <f t="shared" si="1225"/>
        <v>0.25386289719077249</v>
      </c>
    </row>
    <row r="2718" spans="2:29">
      <c r="B2718" s="7">
        <f t="shared" si="1198"/>
        <v>1.0680757180604517</v>
      </c>
      <c r="C2718" s="7">
        <f t="shared" si="1199"/>
        <v>3.9764546465392847E-4</v>
      </c>
      <c r="D2718" s="58">
        <f t="shared" si="1200"/>
        <v>3328785.3909103009</v>
      </c>
      <c r="E2718" s="7">
        <f t="shared" si="1201"/>
        <v>482.7995230158657</v>
      </c>
      <c r="F2718" s="7">
        <f t="shared" si="1202"/>
        <v>3227460.3909103009</v>
      </c>
      <c r="G2718" s="57">
        <f t="shared" si="1203"/>
        <v>1.2127665950820782E-2</v>
      </c>
      <c r="H2718" s="61">
        <f t="shared" si="1204"/>
        <v>2.1563782153137229E-2</v>
      </c>
      <c r="I2718" s="7">
        <f t="shared" si="1205"/>
        <v>5.4872435693725505E-2</v>
      </c>
      <c r="J2718" s="58">
        <f t="shared" si="1206"/>
        <v>2.1991211172003134E-4</v>
      </c>
      <c r="K2718" s="7">
        <f t="shared" si="1207"/>
        <v>7.4346245647445644E-3</v>
      </c>
      <c r="L2718" s="7">
        <f t="shared" si="1208"/>
        <v>7.8744487881846278E-3</v>
      </c>
      <c r="M2718" s="58">
        <f t="shared" si="1209"/>
        <v>2.3623346364553884E-2</v>
      </c>
      <c r="N2718" s="58">
        <f t="shared" si="1210"/>
        <v>3.6201339625886396E-5</v>
      </c>
      <c r="O2718" s="59">
        <f t="shared" si="1211"/>
        <v>6.4302629510480713E-2</v>
      </c>
      <c r="P2718" s="58">
        <f t="shared" si="1212"/>
        <v>2.0238038638301092E-4</v>
      </c>
      <c r="Q2718" s="58">
        <f t="shared" si="1213"/>
        <v>0.50894679902647177</v>
      </c>
      <c r="R2718" s="58">
        <f t="shared" si="1214"/>
        <v>0.50786351421470677</v>
      </c>
      <c r="S2718" s="60">
        <f t="shared" si="1215"/>
        <v>1.0832848117650062E-3</v>
      </c>
      <c r="T2718" s="58">
        <f t="shared" si="1216"/>
        <v>2.0194962309068407E-4</v>
      </c>
      <c r="U2718" s="58">
        <f t="shared" si="1217"/>
        <v>4.1092399090311817E-3</v>
      </c>
      <c r="V2718" s="58">
        <f t="shared" si="1218"/>
        <v>4.1561451826097935E-4</v>
      </c>
      <c r="W2718" s="50">
        <f t="shared" si="1219"/>
        <v>164.49063762587366</v>
      </c>
      <c r="X2718" s="50">
        <f t="shared" si="1220"/>
        <v>97839.323339165392</v>
      </c>
      <c r="Y2718" s="50">
        <f t="shared" si="1221"/>
        <v>101325</v>
      </c>
      <c r="Z2718" s="50">
        <f t="shared" si="1222"/>
        <v>1.5706267885234082</v>
      </c>
      <c r="AA2718" s="50">
        <f t="shared" si="1223"/>
        <v>1.335032770244897</v>
      </c>
      <c r="AB2718" s="50">
        <f t="shared" si="1224"/>
        <v>638.2310906650705</v>
      </c>
      <c r="AC2718" s="7">
        <f t="shared" si="1225"/>
        <v>0.25381410497159385</v>
      </c>
    </row>
    <row r="2719" spans="2:29">
      <c r="B2719" s="7">
        <f t="shared" si="1198"/>
        <v>1.0684733635251056</v>
      </c>
      <c r="C2719" s="7">
        <f t="shared" si="1199"/>
        <v>3.9764546465392847E-4</v>
      </c>
      <c r="D2719" s="58">
        <f t="shared" si="1200"/>
        <v>3328221.7258766936</v>
      </c>
      <c r="E2719" s="7">
        <f t="shared" si="1201"/>
        <v>482.71777031107752</v>
      </c>
      <c r="F2719" s="7">
        <f t="shared" si="1202"/>
        <v>3226896.7258766936</v>
      </c>
      <c r="G2719" s="57">
        <f t="shared" si="1203"/>
        <v>1.2127010819672103E-2</v>
      </c>
      <c r="H2719" s="61">
        <f t="shared" si="1204"/>
        <v>2.1568604664499412E-2</v>
      </c>
      <c r="I2719" s="7">
        <f t="shared" si="1205"/>
        <v>5.4862790671001138E-2</v>
      </c>
      <c r="J2719" s="58">
        <f t="shared" si="1206"/>
        <v>2.1925864026176194E-4</v>
      </c>
      <c r="K2719" s="7">
        <f t="shared" si="1207"/>
        <v>7.4349801506998743E-3</v>
      </c>
      <c r="L2719" s="7">
        <f t="shared" si="1208"/>
        <v>7.8734974312233974E-3</v>
      </c>
      <c r="M2719" s="58">
        <f t="shared" si="1209"/>
        <v>2.3620492293670192E-2</v>
      </c>
      <c r="N2719" s="58">
        <f t="shared" si="1210"/>
        <v>3.608742265046816E-5</v>
      </c>
      <c r="O2719" s="59">
        <f t="shared" si="1211"/>
        <v>6.4100284482894065E-2</v>
      </c>
      <c r="P2719" s="58">
        <f t="shared" si="1212"/>
        <v>2.0234502758664785E-4</v>
      </c>
      <c r="Q2719" s="58">
        <f t="shared" si="1213"/>
        <v>0.50885787861996379</v>
      </c>
      <c r="R2719" s="58">
        <f t="shared" si="1214"/>
        <v>0.50777751741071053</v>
      </c>
      <c r="S2719" s="60">
        <f t="shared" si="1215"/>
        <v>1.0803612092532555E-3</v>
      </c>
      <c r="T2719" s="58">
        <f t="shared" si="1216"/>
        <v>2.0191542685160026E-4</v>
      </c>
      <c r="U2719" s="58">
        <f t="shared" si="1217"/>
        <v>4.1096695097662291E-3</v>
      </c>
      <c r="V2719" s="58">
        <f t="shared" si="1218"/>
        <v>4.1572843523639762E-4</v>
      </c>
      <c r="W2719" s="50">
        <f t="shared" si="1219"/>
        <v>164.47076457604223</v>
      </c>
      <c r="X2719" s="50">
        <f t="shared" si="1220"/>
        <v>97822.756153540075</v>
      </c>
      <c r="Y2719" s="50">
        <f t="shared" si="1221"/>
        <v>101325</v>
      </c>
      <c r="Z2719" s="50">
        <f t="shared" si="1222"/>
        <v>1.5705903965342469</v>
      </c>
      <c r="AA2719" s="50">
        <f t="shared" si="1223"/>
        <v>1.3350018370541099</v>
      </c>
      <c r="AB2719" s="50">
        <f t="shared" si="1224"/>
        <v>638.10823310823628</v>
      </c>
      <c r="AC2719" s="7">
        <f t="shared" si="1225"/>
        <v>0.25376527172895869</v>
      </c>
    </row>
    <row r="2720" spans="2:29">
      <c r="B2720" s="7">
        <f t="shared" si="1198"/>
        <v>1.0688710089897595</v>
      </c>
      <c r="C2720" s="7">
        <f t="shared" si="1199"/>
        <v>3.9764546465392847E-4</v>
      </c>
      <c r="D2720" s="58">
        <f t="shared" si="1200"/>
        <v>3327657.5878055333</v>
      </c>
      <c r="E2720" s="7">
        <f t="shared" si="1201"/>
        <v>482.63594899798983</v>
      </c>
      <c r="F2720" s="7">
        <f t="shared" si="1202"/>
        <v>3226332.5878055333</v>
      </c>
      <c r="G2720" s="57">
        <f t="shared" si="1203"/>
        <v>1.2126355063067742E-2</v>
      </c>
      <c r="H2720" s="61">
        <f t="shared" si="1204"/>
        <v>2.1573426915351662E-2</v>
      </c>
      <c r="I2720" s="7">
        <f t="shared" si="1205"/>
        <v>5.4853146169296638E-2</v>
      </c>
      <c r="J2720" s="58">
        <f t="shared" si="1206"/>
        <v>2.1860505798994509E-4</v>
      </c>
      <c r="K2720" s="7">
        <f t="shared" si="1207"/>
        <v>7.435335132991442E-3</v>
      </c>
      <c r="L2720" s="7">
        <f t="shared" si="1208"/>
        <v>7.872545248971333E-3</v>
      </c>
      <c r="M2720" s="58">
        <f t="shared" si="1209"/>
        <v>2.3617635746914001E-2</v>
      </c>
      <c r="N2720" s="58">
        <f t="shared" si="1210"/>
        <v>3.5973525597810083E-5</v>
      </c>
      <c r="O2720" s="59">
        <f t="shared" si="1211"/>
        <v>6.3897974843110161E-2</v>
      </c>
      <c r="P2720" s="58">
        <f t="shared" si="1212"/>
        <v>2.0230963978390415E-4</v>
      </c>
      <c r="Q2720" s="58">
        <f t="shared" si="1213"/>
        <v>0.50876888526812336</v>
      </c>
      <c r="R2720" s="58">
        <f t="shared" si="1214"/>
        <v>0.50769144843669256</v>
      </c>
      <c r="S2720" s="60">
        <f t="shared" si="1215"/>
        <v>1.0774368314308003E-3</v>
      </c>
      <c r="T2720" s="58">
        <f t="shared" si="1216"/>
        <v>2.0188120191443458E-4</v>
      </c>
      <c r="U2720" s="58">
        <f t="shared" si="1217"/>
        <v>4.1100979476356983E-3</v>
      </c>
      <c r="V2720" s="58">
        <f t="shared" si="1218"/>
        <v>4.1584233228905568E-4</v>
      </c>
      <c r="W2720" s="50">
        <f t="shared" si="1219"/>
        <v>164.45087428657678</v>
      </c>
      <c r="X2720" s="50">
        <f t="shared" si="1220"/>
        <v>97806.175064442854</v>
      </c>
      <c r="Y2720" s="50">
        <f t="shared" si="1221"/>
        <v>101325</v>
      </c>
      <c r="Z2720" s="50">
        <f t="shared" si="1222"/>
        <v>1.5705539616600404</v>
      </c>
      <c r="AA2720" s="50">
        <f t="shared" si="1223"/>
        <v>1.3349708674110343</v>
      </c>
      <c r="AB2720" s="50">
        <f t="shared" si="1224"/>
        <v>637.98527244719207</v>
      </c>
      <c r="AC2720" s="7">
        <f t="shared" si="1225"/>
        <v>0.25371639747922436</v>
      </c>
    </row>
    <row r="2721" spans="2:29">
      <c r="B2721" s="7">
        <f t="shared" si="1198"/>
        <v>1.0692686544544134</v>
      </c>
      <c r="C2721" s="7">
        <f t="shared" si="1199"/>
        <v>3.9764546465392847E-4</v>
      </c>
      <c r="D2721" s="58">
        <f t="shared" si="1200"/>
        <v>3327092.9768856503</v>
      </c>
      <c r="E2721" s="7">
        <f t="shared" si="1201"/>
        <v>482.55405910399026</v>
      </c>
      <c r="F2721" s="7">
        <f t="shared" si="1202"/>
        <v>3225767.9768856503</v>
      </c>
      <c r="G2721" s="57">
        <f t="shared" si="1203"/>
        <v>1.2125698681015236E-2</v>
      </c>
      <c r="H2721" s="61">
        <f t="shared" si="1204"/>
        <v>2.1578248905445276E-2</v>
      </c>
      <c r="I2721" s="7">
        <f t="shared" si="1205"/>
        <v>5.4843502189109411E-2</v>
      </c>
      <c r="J2721" s="58">
        <f t="shared" si="1206"/>
        <v>2.1795136496197996E-4</v>
      </c>
      <c r="K2721" s="7">
        <f t="shared" si="1207"/>
        <v>7.4356895116957228E-3</v>
      </c>
      <c r="L2721" s="7">
        <f t="shared" si="1208"/>
        <v>7.8715922416196828E-3</v>
      </c>
      <c r="M2721" s="58">
        <f t="shared" si="1209"/>
        <v>2.3614776724859048E-2</v>
      </c>
      <c r="N2721" s="58">
        <f t="shared" si="1210"/>
        <v>3.5859648484235193E-5</v>
      </c>
      <c r="O2721" s="59">
        <f t="shared" si="1211"/>
        <v>6.3695700620122767E-2</v>
      </c>
      <c r="P2721" s="58">
        <f t="shared" si="1212"/>
        <v>2.0227422298739473E-4</v>
      </c>
      <c r="Q2721" s="58">
        <f t="shared" si="1213"/>
        <v>0.50867981900267445</v>
      </c>
      <c r="R2721" s="58">
        <f t="shared" si="1214"/>
        <v>0.50760530732146214</v>
      </c>
      <c r="S2721" s="60">
        <f t="shared" si="1215"/>
        <v>1.074511681212309E-3</v>
      </c>
      <c r="T2721" s="58">
        <f t="shared" si="1216"/>
        <v>2.0184694829064297E-4</v>
      </c>
      <c r="U2721" s="58">
        <f t="shared" si="1217"/>
        <v>4.1105252223324496E-3</v>
      </c>
      <c r="V2721" s="58">
        <f t="shared" si="1218"/>
        <v>4.1595620940263058E-4</v>
      </c>
      <c r="W2721" s="50">
        <f t="shared" si="1219"/>
        <v>164.43096676147223</v>
      </c>
      <c r="X2721" s="50">
        <f t="shared" si="1220"/>
        <v>97789.580077423845</v>
      </c>
      <c r="Y2721" s="50">
        <f t="shared" si="1221"/>
        <v>101325</v>
      </c>
      <c r="Z2721" s="50">
        <f t="shared" si="1222"/>
        <v>1.5705174838756351</v>
      </c>
      <c r="AA2721" s="50">
        <f t="shared" si="1223"/>
        <v>1.3349398612942898</v>
      </c>
      <c r="AB2721" s="50">
        <f t="shared" si="1224"/>
        <v>637.86220872309536</v>
      </c>
      <c r="AC2721" s="7">
        <f t="shared" si="1225"/>
        <v>0.25366748223875163</v>
      </c>
    </row>
    <row r="2722" spans="2:29">
      <c r="B2722" s="7">
        <f t="shared" ref="B2722:B2785" si="1226">B2721+$E$18/3000</f>
        <v>1.0696662999190674</v>
      </c>
      <c r="C2722" s="7">
        <f t="shared" si="1199"/>
        <v>3.9764546465392847E-4</v>
      </c>
      <c r="D2722" s="58">
        <f t="shared" si="1200"/>
        <v>3326527.8933063219</v>
      </c>
      <c r="E2722" s="7">
        <f t="shared" si="1201"/>
        <v>482.47210065653104</v>
      </c>
      <c r="F2722" s="7">
        <f t="shared" si="1202"/>
        <v>3225202.8933063219</v>
      </c>
      <c r="G2722" s="57">
        <f t="shared" si="1203"/>
        <v>1.2125041673522465E-2</v>
      </c>
      <c r="H2722" s="61">
        <f t="shared" si="1204"/>
        <v>2.1583070634531541E-2</v>
      </c>
      <c r="I2722" s="7">
        <f t="shared" si="1205"/>
        <v>5.483385873093688E-2</v>
      </c>
      <c r="J2722" s="58">
        <f t="shared" si="1206"/>
        <v>2.1729756123529544E-4</v>
      </c>
      <c r="K2722" s="7">
        <f t="shared" si="1207"/>
        <v>7.4360432868892856E-3</v>
      </c>
      <c r="L2722" s="7">
        <f t="shared" si="1208"/>
        <v>7.8706384093598768E-3</v>
      </c>
      <c r="M2722" s="58">
        <f t="shared" si="1209"/>
        <v>2.3611915228079629E-2</v>
      </c>
      <c r="N2722" s="58">
        <f t="shared" si="1210"/>
        <v>3.5745791326059886E-5</v>
      </c>
      <c r="O2722" s="59">
        <f t="shared" si="1211"/>
        <v>6.3493461842913879E-2</v>
      </c>
      <c r="P2722" s="58">
        <f t="shared" si="1212"/>
        <v>2.0223877720888794E-4</v>
      </c>
      <c r="Q2722" s="58">
        <f t="shared" si="1213"/>
        <v>0.50859067985321216</v>
      </c>
      <c r="R2722" s="58">
        <f t="shared" si="1214"/>
        <v>0.50751909409389673</v>
      </c>
      <c r="S2722" s="60">
        <f t="shared" si="1215"/>
        <v>1.0715857593154299E-3</v>
      </c>
      <c r="T2722" s="58">
        <f t="shared" si="1216"/>
        <v>2.0181266599170842E-4</v>
      </c>
      <c r="U2722" s="58">
        <f t="shared" si="1217"/>
        <v>4.1109513335496287E-3</v>
      </c>
      <c r="V2722" s="58">
        <f t="shared" si="1218"/>
        <v>4.1607006656080585E-4</v>
      </c>
      <c r="W2722" s="50">
        <f t="shared" si="1219"/>
        <v>164.41104200472745</v>
      </c>
      <c r="X2722" s="50">
        <f t="shared" si="1220"/>
        <v>97772.971198046231</v>
      </c>
      <c r="Y2722" s="50">
        <f t="shared" si="1221"/>
        <v>101325</v>
      </c>
      <c r="Z2722" s="50">
        <f t="shared" si="1222"/>
        <v>1.5704809631558612</v>
      </c>
      <c r="AA2722" s="50">
        <f t="shared" si="1223"/>
        <v>1.334908818682482</v>
      </c>
      <c r="AB2722" s="50">
        <f t="shared" si="1224"/>
        <v>637.73904197720174</v>
      </c>
      <c r="AC2722" s="7">
        <f t="shared" si="1225"/>
        <v>0.25361852602392593</v>
      </c>
    </row>
    <row r="2723" spans="2:29">
      <c r="B2723" s="7">
        <f t="shared" si="1226"/>
        <v>1.0700639453837213</v>
      </c>
      <c r="C2723" s="7">
        <f t="shared" si="1199"/>
        <v>3.9764546465392847E-4</v>
      </c>
      <c r="D2723" s="58">
        <f t="shared" si="1200"/>
        <v>3325962.3372565745</v>
      </c>
      <c r="E2723" s="7">
        <f t="shared" si="1201"/>
        <v>482.39007368302822</v>
      </c>
      <c r="F2723" s="7">
        <f t="shared" si="1202"/>
        <v>3224637.3372565745</v>
      </c>
      <c r="G2723" s="57">
        <f t="shared" si="1203"/>
        <v>1.2124384040596844E-2</v>
      </c>
      <c r="H2723" s="61">
        <f t="shared" si="1204"/>
        <v>2.1587892102361759E-2</v>
      </c>
      <c r="I2723" s="7">
        <f t="shared" si="1205"/>
        <v>5.4824215795276444E-2</v>
      </c>
      <c r="J2723" s="58">
        <f t="shared" si="1206"/>
        <v>2.1664364686734748E-4</v>
      </c>
      <c r="K2723" s="7">
        <f t="shared" si="1207"/>
        <v>7.4363964586488208E-3</v>
      </c>
      <c r="L2723" s="7">
        <f t="shared" si="1208"/>
        <v>7.8696837523835154E-3</v>
      </c>
      <c r="M2723" s="58">
        <f t="shared" si="1209"/>
        <v>2.3609051257150546E-2</v>
      </c>
      <c r="N2723" s="58">
        <f t="shared" si="1210"/>
        <v>3.5631954139593376E-5</v>
      </c>
      <c r="O2723" s="59">
        <f t="shared" si="1211"/>
        <v>6.3291258540452727E-2</v>
      </c>
      <c r="P2723" s="58">
        <f t="shared" si="1212"/>
        <v>2.0220330246115137E-4</v>
      </c>
      <c r="Q2723" s="58">
        <f t="shared" si="1213"/>
        <v>0.50850146785184447</v>
      </c>
      <c r="R2723" s="58">
        <f t="shared" si="1214"/>
        <v>0.5074328087828357</v>
      </c>
      <c r="S2723" s="60">
        <f t="shared" si="1215"/>
        <v>1.0686590690087705E-3</v>
      </c>
      <c r="T2723" s="58">
        <f t="shared" si="1216"/>
        <v>2.0177835502909874E-4</v>
      </c>
      <c r="U2723" s="58">
        <f t="shared" si="1217"/>
        <v>4.1113762809816814E-3</v>
      </c>
      <c r="V2723" s="58">
        <f t="shared" si="1218"/>
        <v>4.1618390374727237E-4</v>
      </c>
      <c r="W2723" s="50">
        <f t="shared" si="1219"/>
        <v>164.39110002034485</v>
      </c>
      <c r="X2723" s="50">
        <f t="shared" si="1220"/>
        <v>97756.348431865888</v>
      </c>
      <c r="Y2723" s="50">
        <f t="shared" si="1221"/>
        <v>101325</v>
      </c>
      <c r="Z2723" s="50">
        <f t="shared" si="1222"/>
        <v>1.5704443994754871</v>
      </c>
      <c r="AA2723" s="50">
        <f t="shared" si="1223"/>
        <v>1.334877739554164</v>
      </c>
      <c r="AB2723" s="50">
        <f t="shared" si="1224"/>
        <v>637.61577225071176</v>
      </c>
      <c r="AC2723" s="7">
        <f t="shared" si="1225"/>
        <v>0.25356952885114165</v>
      </c>
    </row>
    <row r="2724" spans="2:29">
      <c r="B2724" s="7">
        <f t="shared" si="1226"/>
        <v>1.0704615908483752</v>
      </c>
      <c r="C2724" s="7">
        <f t="shared" si="1199"/>
        <v>3.9764546465392847E-4</v>
      </c>
      <c r="D2724" s="58">
        <f t="shared" si="1200"/>
        <v>3325396.3089259947</v>
      </c>
      <c r="E2724" s="7">
        <f t="shared" si="1201"/>
        <v>482.307978210979</v>
      </c>
      <c r="F2724" s="7">
        <f t="shared" si="1202"/>
        <v>3224071.3089259947</v>
      </c>
      <c r="G2724" s="57">
        <f t="shared" si="1203"/>
        <v>1.2123725782246245E-2</v>
      </c>
      <c r="H2724" s="61">
        <f t="shared" si="1204"/>
        <v>2.1592713308687225E-2</v>
      </c>
      <c r="I2724" s="7">
        <f t="shared" si="1205"/>
        <v>5.4814573382625513E-2</v>
      </c>
      <c r="J2724" s="58">
        <f t="shared" si="1206"/>
        <v>2.1598962191562177E-4</v>
      </c>
      <c r="K2724" s="7">
        <f t="shared" si="1207"/>
        <v>7.436749027051129E-3</v>
      </c>
      <c r="L2724" s="7">
        <f t="shared" si="1208"/>
        <v>7.8687282708823723E-3</v>
      </c>
      <c r="M2724" s="58">
        <f t="shared" si="1209"/>
        <v>2.3606184812647119E-2</v>
      </c>
      <c r="N2724" s="58">
        <f t="shared" si="1210"/>
        <v>3.5518136941138165E-5</v>
      </c>
      <c r="O2724" s="59">
        <f t="shared" si="1211"/>
        <v>6.3089090741696663E-2</v>
      </c>
      <c r="P2724" s="58">
        <f t="shared" si="1212"/>
        <v>2.0216779875606439E-4</v>
      </c>
      <c r="Q2724" s="58">
        <f t="shared" si="1213"/>
        <v>0.5084121830284456</v>
      </c>
      <c r="R2724" s="58">
        <f t="shared" si="1214"/>
        <v>0.50734645141720369</v>
      </c>
      <c r="S2724" s="60">
        <f t="shared" si="1215"/>
        <v>1.0657316112419046E-3</v>
      </c>
      <c r="T2724" s="58">
        <f t="shared" si="1216"/>
        <v>2.017440154143157E-4</v>
      </c>
      <c r="U2724" s="58">
        <f t="shared" si="1217"/>
        <v>4.1118000643234299E-3</v>
      </c>
      <c r="V2724" s="58">
        <f t="shared" si="1218"/>
        <v>4.1629772094572758E-4</v>
      </c>
      <c r="W2724" s="50">
        <f t="shared" si="1219"/>
        <v>164.3711408123304</v>
      </c>
      <c r="X2724" s="50">
        <f t="shared" si="1220"/>
        <v>97739.71178445511</v>
      </c>
      <c r="Y2724" s="50">
        <f t="shared" si="1221"/>
        <v>101325</v>
      </c>
      <c r="Z2724" s="50">
        <f t="shared" si="1222"/>
        <v>1.5704077928092719</v>
      </c>
      <c r="AA2724" s="50">
        <f t="shared" si="1223"/>
        <v>1.3348466238878811</v>
      </c>
      <c r="AB2724" s="50">
        <f t="shared" si="1224"/>
        <v>637.49239958494786</v>
      </c>
      <c r="AC2724" s="7">
        <f t="shared" si="1225"/>
        <v>0.25352049073680605</v>
      </c>
    </row>
    <row r="2725" spans="2:29">
      <c r="B2725" s="7">
        <f t="shared" si="1226"/>
        <v>1.0708592363130292</v>
      </c>
      <c r="C2725" s="7">
        <f t="shared" si="1199"/>
        <v>3.9764546465392847E-4</v>
      </c>
      <c r="D2725" s="58">
        <f t="shared" si="1200"/>
        <v>3324829.8085039882</v>
      </c>
      <c r="E2725" s="7">
        <f t="shared" si="1201"/>
        <v>482.22581426785433</v>
      </c>
      <c r="F2725" s="7">
        <f t="shared" si="1202"/>
        <v>3223504.8085039882</v>
      </c>
      <c r="G2725" s="57">
        <f t="shared" si="1203"/>
        <v>1.2123066898478183E-2</v>
      </c>
      <c r="H2725" s="61">
        <f t="shared" si="1204"/>
        <v>2.1597534253259242E-2</v>
      </c>
      <c r="I2725" s="7">
        <f t="shared" si="1205"/>
        <v>5.4804931493481479E-2</v>
      </c>
      <c r="J2725" s="58">
        <f t="shared" si="1206"/>
        <v>2.1533548643763151E-4</v>
      </c>
      <c r="K2725" s="7">
        <f t="shared" si="1207"/>
        <v>7.4371009921731261E-3</v>
      </c>
      <c r="L2725" s="7">
        <f t="shared" si="1208"/>
        <v>7.8677719650483893E-3</v>
      </c>
      <c r="M2725" s="58">
        <f t="shared" si="1209"/>
        <v>2.3603315895145166E-2</v>
      </c>
      <c r="N2725" s="58">
        <f t="shared" si="1210"/>
        <v>3.5404339746989712E-5</v>
      </c>
      <c r="O2725" s="59">
        <f t="shared" si="1211"/>
        <v>6.2886958475590476E-2</v>
      </c>
      <c r="P2725" s="58">
        <f t="shared" si="1212"/>
        <v>2.021322661061864E-4</v>
      </c>
      <c r="Q2725" s="58">
        <f t="shared" si="1213"/>
        <v>0.50832282541460005</v>
      </c>
      <c r="R2725" s="58">
        <f t="shared" si="1214"/>
        <v>0.50726002202589782</v>
      </c>
      <c r="S2725" s="60">
        <f t="shared" si="1215"/>
        <v>1.0628033887022381E-3</v>
      </c>
      <c r="T2725" s="58">
        <f t="shared" si="1216"/>
        <v>2.0170964715885014E-4</v>
      </c>
      <c r="U2725" s="58">
        <f t="shared" si="1217"/>
        <v>4.1122226832707659E-3</v>
      </c>
      <c r="V2725" s="58">
        <f t="shared" si="1218"/>
        <v>4.1641151813987605E-4</v>
      </c>
      <c r="W2725" s="50">
        <f t="shared" si="1219"/>
        <v>164.3511643846935</v>
      </c>
      <c r="X2725" s="50">
        <f t="shared" si="1220"/>
        <v>97723.061261380892</v>
      </c>
      <c r="Y2725" s="50">
        <f t="shared" si="1221"/>
        <v>101325</v>
      </c>
      <c r="Z2725" s="50">
        <f t="shared" si="1222"/>
        <v>1.5703711431319178</v>
      </c>
      <c r="AA2725" s="50">
        <f t="shared" si="1223"/>
        <v>1.3348154716621301</v>
      </c>
      <c r="AB2725" s="50">
        <f t="shared" si="1224"/>
        <v>637.36892402119349</v>
      </c>
      <c r="AC2725" s="7">
        <f t="shared" si="1225"/>
        <v>0.25347141169734322</v>
      </c>
    </row>
    <row r="2726" spans="2:29">
      <c r="B2726" s="7">
        <f t="shared" si="1226"/>
        <v>1.0712568817776831</v>
      </c>
      <c r="C2726" s="7">
        <f t="shared" si="1199"/>
        <v>3.9764546465392847E-4</v>
      </c>
      <c r="D2726" s="58">
        <f t="shared" si="1200"/>
        <v>3324262.8361803391</v>
      </c>
      <c r="E2726" s="7">
        <f t="shared" si="1201"/>
        <v>482.14358188118007</v>
      </c>
      <c r="F2726" s="7">
        <f t="shared" si="1202"/>
        <v>3222937.8361803391</v>
      </c>
      <c r="G2726" s="57">
        <f t="shared" si="1203"/>
        <v>1.2122407389300411E-2</v>
      </c>
      <c r="H2726" s="61">
        <f t="shared" si="1204"/>
        <v>2.1602354935829116E-2</v>
      </c>
      <c r="I2726" s="7">
        <f t="shared" si="1205"/>
        <v>5.479529012834173E-2</v>
      </c>
      <c r="J2726" s="58">
        <f t="shared" si="1206"/>
        <v>2.1468124049091864E-4</v>
      </c>
      <c r="K2726" s="7">
        <f t="shared" si="1207"/>
        <v>7.4374523540918502E-3</v>
      </c>
      <c r="L2726" s="7">
        <f t="shared" si="1208"/>
        <v>7.866814835073687E-3</v>
      </c>
      <c r="M2726" s="58">
        <f t="shared" si="1209"/>
        <v>2.3600444505221061E-2</v>
      </c>
      <c r="N2726" s="58">
        <f t="shared" si="1210"/>
        <v>3.5290562573436575E-5</v>
      </c>
      <c r="O2726" s="59">
        <f t="shared" si="1211"/>
        <v>6.2684861771066719E-2</v>
      </c>
      <c r="P2726" s="58">
        <f t="shared" si="1212"/>
        <v>2.0209670452375761E-4</v>
      </c>
      <c r="Q2726" s="58">
        <f t="shared" si="1213"/>
        <v>0.50823339504108944</v>
      </c>
      <c r="R2726" s="58">
        <f t="shared" si="1214"/>
        <v>0.50717352063787291</v>
      </c>
      <c r="S2726" s="60">
        <f t="shared" si="1215"/>
        <v>1.0598744032165319E-3</v>
      </c>
      <c r="T2726" s="58">
        <f t="shared" si="1216"/>
        <v>2.0167525027421575E-4</v>
      </c>
      <c r="U2726" s="58">
        <f t="shared" si="1217"/>
        <v>4.112644137520308E-3</v>
      </c>
      <c r="V2726" s="58">
        <f t="shared" si="1218"/>
        <v>4.165252953134292E-4</v>
      </c>
      <c r="W2726" s="50">
        <f t="shared" si="1219"/>
        <v>164.33117074144755</v>
      </c>
      <c r="X2726" s="50">
        <f t="shared" si="1220"/>
        <v>97706.396868221345</v>
      </c>
      <c r="Y2726" s="50">
        <f t="shared" si="1221"/>
        <v>101325</v>
      </c>
      <c r="Z2726" s="50">
        <f t="shared" si="1222"/>
        <v>1.5703344504181056</v>
      </c>
      <c r="AA2726" s="50">
        <f t="shared" si="1223"/>
        <v>1.3347842828553897</v>
      </c>
      <c r="AB2726" s="50">
        <f t="shared" si="1224"/>
        <v>637.2453456008144</v>
      </c>
      <c r="AC2726" s="7">
        <f t="shared" si="1225"/>
        <v>0.25342229174918551</v>
      </c>
    </row>
    <row r="2727" spans="2:29">
      <c r="B2727" s="7">
        <f t="shared" si="1226"/>
        <v>1.071654527242337</v>
      </c>
      <c r="C2727" s="7">
        <f t="shared" si="1199"/>
        <v>3.9764546465392847E-4</v>
      </c>
      <c r="D2727" s="58">
        <f t="shared" si="1200"/>
        <v>3323695.392144931</v>
      </c>
      <c r="E2727" s="7">
        <f t="shared" si="1201"/>
        <v>482.06128107849651</v>
      </c>
      <c r="F2727" s="7">
        <f t="shared" si="1202"/>
        <v>3222370.392144931</v>
      </c>
      <c r="G2727" s="57">
        <f t="shared" si="1203"/>
        <v>1.2121747254720632E-2</v>
      </c>
      <c r="H2727" s="61">
        <f t="shared" si="1204"/>
        <v>2.1607175356148159E-2</v>
      </c>
      <c r="I2727" s="7">
        <f t="shared" si="1205"/>
        <v>5.4785649287703644E-2</v>
      </c>
      <c r="J2727" s="58">
        <f t="shared" si="1206"/>
        <v>2.140268841330535E-4</v>
      </c>
      <c r="K2727" s="7">
        <f t="shared" si="1207"/>
        <v>7.4378031128844455E-3</v>
      </c>
      <c r="L2727" s="7">
        <f t="shared" si="1208"/>
        <v>7.8658568811505528E-3</v>
      </c>
      <c r="M2727" s="58">
        <f t="shared" si="1209"/>
        <v>2.3597570643451658E-2</v>
      </c>
      <c r="N2727" s="58">
        <f t="shared" si="1210"/>
        <v>3.5176805436760354E-5</v>
      </c>
      <c r="O2727" s="59">
        <f t="shared" si="1211"/>
        <v>6.2482800657045583E-2</v>
      </c>
      <c r="P2727" s="58">
        <f t="shared" si="1212"/>
        <v>2.0206111402113619E-4</v>
      </c>
      <c r="Q2727" s="58">
        <f t="shared" si="1213"/>
        <v>0.50814389193899223</v>
      </c>
      <c r="R2727" s="58">
        <f t="shared" si="1214"/>
        <v>0.5070869472820988</v>
      </c>
      <c r="S2727" s="60">
        <f t="shared" si="1215"/>
        <v>1.0569446568934326E-3</v>
      </c>
      <c r="T2727" s="58">
        <f t="shared" si="1216"/>
        <v>2.0164082477193231E-4</v>
      </c>
      <c r="U2727" s="58">
        <f t="shared" si="1217"/>
        <v>4.1130644267695117E-3</v>
      </c>
      <c r="V2727" s="58">
        <f t="shared" si="1218"/>
        <v>4.1663905245010541E-4</v>
      </c>
      <c r="W2727" s="50">
        <f t="shared" si="1219"/>
        <v>164.31115988660918</v>
      </c>
      <c r="X2727" s="50">
        <f t="shared" si="1220"/>
        <v>97689.718610557524</v>
      </c>
      <c r="Y2727" s="50">
        <f t="shared" si="1221"/>
        <v>101325</v>
      </c>
      <c r="Z2727" s="50">
        <f t="shared" si="1222"/>
        <v>1.5702977146424772</v>
      </c>
      <c r="AA2727" s="50">
        <f t="shared" si="1223"/>
        <v>1.3347530574461057</v>
      </c>
      <c r="AB2727" s="50">
        <f t="shared" si="1224"/>
        <v>637.12166436519783</v>
      </c>
      <c r="AC2727" s="7">
        <f t="shared" si="1225"/>
        <v>0.25337313090878621</v>
      </c>
    </row>
    <row r="2728" spans="2:29">
      <c r="B2728" s="7">
        <f t="shared" si="1226"/>
        <v>1.0720521727069909</v>
      </c>
      <c r="C2728" s="7">
        <f t="shared" si="1199"/>
        <v>3.9764546465392847E-4</v>
      </c>
      <c r="D2728" s="58">
        <f t="shared" si="1200"/>
        <v>3323127.4765878343</v>
      </c>
      <c r="E2728" s="7">
        <f t="shared" si="1201"/>
        <v>481.978911887371</v>
      </c>
      <c r="F2728" s="7">
        <f t="shared" si="1202"/>
        <v>3221802.4765878343</v>
      </c>
      <c r="G2728" s="57">
        <f t="shared" si="1203"/>
        <v>1.2121086494746594E-2</v>
      </c>
      <c r="H2728" s="61">
        <f t="shared" si="1204"/>
        <v>2.1611995513967679E-2</v>
      </c>
      <c r="I2728" s="7">
        <f t="shared" si="1205"/>
        <v>5.4776008972064603E-2</v>
      </c>
      <c r="J2728" s="58">
        <f t="shared" si="1206"/>
        <v>2.1337241742163475E-4</v>
      </c>
      <c r="K2728" s="7">
        <f t="shared" si="1207"/>
        <v>7.4381532686281808E-3</v>
      </c>
      <c r="L2728" s="7">
        <f t="shared" si="1208"/>
        <v>7.8648981034714505E-3</v>
      </c>
      <c r="M2728" s="58">
        <f t="shared" si="1209"/>
        <v>2.3594694310414353E-2</v>
      </c>
      <c r="N2728" s="58">
        <f t="shared" si="1210"/>
        <v>3.5063068353235737E-5</v>
      </c>
      <c r="O2728" s="59">
        <f t="shared" si="1211"/>
        <v>6.2280775162434979E-2</v>
      </c>
      <c r="P2728" s="58">
        <f t="shared" si="1212"/>
        <v>2.0202549461060398E-4</v>
      </c>
      <c r="Q2728" s="58">
        <f t="shared" si="1213"/>
        <v>0.50805431613919483</v>
      </c>
      <c r="R2728" s="58">
        <f t="shared" si="1214"/>
        <v>0.50700030198757429</v>
      </c>
      <c r="S2728" s="60">
        <f t="shared" si="1215"/>
        <v>1.0540141516205415E-3</v>
      </c>
      <c r="T2728" s="58">
        <f t="shared" si="1216"/>
        <v>2.0160637066353104E-4</v>
      </c>
      <c r="U2728" s="58">
        <f t="shared" si="1217"/>
        <v>4.1134835507165846E-3</v>
      </c>
      <c r="V2728" s="58">
        <f t="shared" si="1218"/>
        <v>4.1675278953363004E-4</v>
      </c>
      <c r="W2728" s="50">
        <f t="shared" si="1219"/>
        <v>164.29113182419883</v>
      </c>
      <c r="X2728" s="50">
        <f t="shared" si="1220"/>
        <v>97673.026493975951</v>
      </c>
      <c r="Y2728" s="50">
        <f t="shared" si="1221"/>
        <v>101325</v>
      </c>
      <c r="Z2728" s="50">
        <f t="shared" si="1222"/>
        <v>1.5702609357796413</v>
      </c>
      <c r="AA2728" s="50">
        <f t="shared" si="1223"/>
        <v>1.3347217954126951</v>
      </c>
      <c r="AB2728" s="50">
        <f t="shared" si="1224"/>
        <v>636.99788035577205</v>
      </c>
      <c r="AC2728" s="7">
        <f t="shared" si="1225"/>
        <v>0.25332392919261093</v>
      </c>
    </row>
    <row r="2729" spans="2:29">
      <c r="B2729" s="7">
        <f t="shared" si="1226"/>
        <v>1.0724498181716449</v>
      </c>
      <c r="C2729" s="7">
        <f t="shared" si="1199"/>
        <v>3.9764546465392847E-4</v>
      </c>
      <c r="D2729" s="58">
        <f t="shared" si="1200"/>
        <v>3322559.0896992423</v>
      </c>
      <c r="E2729" s="7">
        <f t="shared" si="1201"/>
        <v>481.8964743353888</v>
      </c>
      <c r="F2729" s="7">
        <f t="shared" si="1202"/>
        <v>3221234.0896992423</v>
      </c>
      <c r="G2729" s="57">
        <f t="shared" si="1203"/>
        <v>1.2120425109386003E-2</v>
      </c>
      <c r="H2729" s="61">
        <f t="shared" si="1204"/>
        <v>2.1616815409038995E-2</v>
      </c>
      <c r="I2729" s="7">
        <f t="shared" si="1205"/>
        <v>5.4766369181921973E-2</v>
      </c>
      <c r="J2729" s="58">
        <f t="shared" si="1206"/>
        <v>2.1271784041428939E-4</v>
      </c>
      <c r="K2729" s="7">
        <f t="shared" si="1207"/>
        <v>7.4385028214004351E-3</v>
      </c>
      <c r="L2729" s="7">
        <f t="shared" si="1208"/>
        <v>7.8639385022290145E-3</v>
      </c>
      <c r="M2729" s="58">
        <f t="shared" si="1209"/>
        <v>2.3591815506687042E-2</v>
      </c>
      <c r="N2729" s="58">
        <f t="shared" si="1210"/>
        <v>3.4949351339130403E-5</v>
      </c>
      <c r="O2729" s="59">
        <f t="shared" si="1211"/>
        <v>6.2078785316130376E-2</v>
      </c>
      <c r="P2729" s="58">
        <f t="shared" si="1212"/>
        <v>2.0198984630460243E-4</v>
      </c>
      <c r="Q2729" s="58">
        <f t="shared" si="1213"/>
        <v>0.50796466767298487</v>
      </c>
      <c r="R2729" s="58">
        <f t="shared" si="1214"/>
        <v>0.50691358478331661</v>
      </c>
      <c r="S2729" s="60">
        <f t="shared" si="1215"/>
        <v>1.0510828896682645E-3</v>
      </c>
      <c r="T2729" s="58">
        <f t="shared" si="1216"/>
        <v>2.0157188796055049E-4</v>
      </c>
      <c r="U2729" s="58">
        <f t="shared" si="1217"/>
        <v>4.1139015090606362E-3</v>
      </c>
      <c r="V2729" s="58">
        <f t="shared" si="1218"/>
        <v>4.1686650654773535E-4</v>
      </c>
      <c r="W2729" s="50">
        <f t="shared" si="1219"/>
        <v>164.27108655824043</v>
      </c>
      <c r="X2729" s="50">
        <f t="shared" si="1220"/>
        <v>97656.320524066759</v>
      </c>
      <c r="Y2729" s="50">
        <f t="shared" si="1221"/>
        <v>101325</v>
      </c>
      <c r="Z2729" s="50">
        <f t="shared" si="1222"/>
        <v>1.5702241138041679</v>
      </c>
      <c r="AA2729" s="50">
        <f t="shared" si="1223"/>
        <v>1.3346904967335427</v>
      </c>
      <c r="AB2729" s="50">
        <f t="shared" si="1224"/>
        <v>636.87399361399173</v>
      </c>
      <c r="AC2729" s="7">
        <f t="shared" si="1225"/>
        <v>0.25327468661713864</v>
      </c>
    </row>
    <row r="2730" spans="2:29">
      <c r="B2730" s="7">
        <f t="shared" si="1226"/>
        <v>1.0728474636362988</v>
      </c>
      <c r="C2730" s="7">
        <f t="shared" si="1199"/>
        <v>3.9764546465392847E-4</v>
      </c>
      <c r="D2730" s="58">
        <f t="shared" si="1200"/>
        <v>3321990.2316695857</v>
      </c>
      <c r="E2730" s="7">
        <f t="shared" si="1201"/>
        <v>481.81396845016957</v>
      </c>
      <c r="F2730" s="7">
        <f t="shared" si="1202"/>
        <v>3220665.2316695857</v>
      </c>
      <c r="G2730" s="57">
        <f t="shared" si="1203"/>
        <v>1.2119763098646673E-2</v>
      </c>
      <c r="H2730" s="61">
        <f t="shared" si="1204"/>
        <v>2.1621635041113418E-2</v>
      </c>
      <c r="I2730" s="7">
        <f t="shared" si="1205"/>
        <v>5.4756729917773125E-2</v>
      </c>
      <c r="J2730" s="58">
        <f t="shared" si="1206"/>
        <v>2.1206315316867351E-4</v>
      </c>
      <c r="K2730" s="7">
        <f t="shared" si="1207"/>
        <v>7.438851771278703E-3</v>
      </c>
      <c r="L2730" s="7">
        <f t="shared" si="1208"/>
        <v>7.8629780776160504E-3</v>
      </c>
      <c r="M2730" s="58">
        <f t="shared" si="1209"/>
        <v>2.3588934232848149E-2</v>
      </c>
      <c r="N2730" s="58">
        <f t="shared" si="1210"/>
        <v>3.4835654410705226E-5</v>
      </c>
      <c r="O2730" s="59">
        <f t="shared" si="1211"/>
        <v>6.1876831147015157E-2</v>
      </c>
      <c r="P2730" s="58">
        <f t="shared" si="1212"/>
        <v>2.0195416911521907E-4</v>
      </c>
      <c r="Q2730" s="58">
        <f t="shared" si="1213"/>
        <v>0.50787494657076027</v>
      </c>
      <c r="R2730" s="58">
        <f t="shared" si="1214"/>
        <v>0.50682679569837896</v>
      </c>
      <c r="S2730" s="60">
        <f t="shared" si="1215"/>
        <v>1.0481508723813038E-3</v>
      </c>
      <c r="T2730" s="58">
        <f t="shared" si="1216"/>
        <v>2.0153737667454359E-4</v>
      </c>
      <c r="U2730" s="58">
        <f t="shared" si="1217"/>
        <v>4.1143183015013114E-3</v>
      </c>
      <c r="V2730" s="58">
        <f t="shared" si="1218"/>
        <v>4.1698020347616052E-4</v>
      </c>
      <c r="W2730" s="50">
        <f t="shared" si="1219"/>
        <v>164.25102409276155</v>
      </c>
      <c r="X2730" s="50">
        <f t="shared" si="1220"/>
        <v>97639.600706427082</v>
      </c>
      <c r="Y2730" s="50">
        <f t="shared" si="1221"/>
        <v>101325</v>
      </c>
      <c r="Z2730" s="50">
        <f t="shared" si="1222"/>
        <v>1.5701872486905981</v>
      </c>
      <c r="AA2730" s="50">
        <f t="shared" si="1223"/>
        <v>1.3346591613870085</v>
      </c>
      <c r="AB2730" s="50">
        <f t="shared" si="1224"/>
        <v>636.75000418136403</v>
      </c>
      <c r="AC2730" s="7">
        <f t="shared" si="1225"/>
        <v>0.25322540319886411</v>
      </c>
    </row>
    <row r="2731" spans="2:29">
      <c r="B2731" s="7">
        <f t="shared" si="1226"/>
        <v>1.0732451091009527</v>
      </c>
      <c r="C2731" s="7">
        <f t="shared" si="1199"/>
        <v>3.9764546465392847E-4</v>
      </c>
      <c r="D2731" s="58">
        <f t="shared" si="1200"/>
        <v>3321420.9026892432</v>
      </c>
      <c r="E2731" s="7">
        <f t="shared" si="1201"/>
        <v>481.73139425932538</v>
      </c>
      <c r="F2731" s="7">
        <f t="shared" si="1202"/>
        <v>3220095.9026892432</v>
      </c>
      <c r="G2731" s="57">
        <f t="shared" si="1203"/>
        <v>1.2119100462536175E-2</v>
      </c>
      <c r="H2731" s="61">
        <f t="shared" si="1204"/>
        <v>2.1626454409942274E-2</v>
      </c>
      <c r="I2731" s="7">
        <f t="shared" si="1205"/>
        <v>5.4747091180115413E-2</v>
      </c>
      <c r="J2731" s="58">
        <f t="shared" si="1206"/>
        <v>2.1140835574247097E-4</v>
      </c>
      <c r="K2731" s="7">
        <f t="shared" si="1207"/>
        <v>7.439200118340596E-3</v>
      </c>
      <c r="L2731" s="7">
        <f t="shared" si="1208"/>
        <v>7.8620168298255376E-3</v>
      </c>
      <c r="M2731" s="58">
        <f t="shared" si="1209"/>
        <v>2.3586050489476613E-2</v>
      </c>
      <c r="N2731" s="58">
        <f t="shared" si="1210"/>
        <v>3.4721977584214007E-5</v>
      </c>
      <c r="O2731" s="59">
        <f t="shared" si="1211"/>
        <v>6.167491268396013E-2</v>
      </c>
      <c r="P2731" s="58">
        <f t="shared" si="1212"/>
        <v>2.019184630550272E-4</v>
      </c>
      <c r="Q2731" s="58">
        <f t="shared" si="1213"/>
        <v>0.50778515286414039</v>
      </c>
      <c r="R2731" s="58">
        <f t="shared" si="1214"/>
        <v>0.50673993476180712</v>
      </c>
      <c r="S2731" s="60">
        <f t="shared" si="1215"/>
        <v>1.0452181023332674E-3</v>
      </c>
      <c r="T2731" s="58">
        <f t="shared" si="1216"/>
        <v>2.0150283681706019E-4</v>
      </c>
      <c r="U2731" s="58">
        <f t="shared" si="1217"/>
        <v>4.1147339277392784E-3</v>
      </c>
      <c r="V2731" s="58">
        <f t="shared" si="1218"/>
        <v>4.1709388030265174E-4</v>
      </c>
      <c r="W2731" s="50">
        <f t="shared" si="1219"/>
        <v>164.2309444317934</v>
      </c>
      <c r="X2731" s="50">
        <f t="shared" si="1220"/>
        <v>97622.867046652507</v>
      </c>
      <c r="Y2731" s="50">
        <f t="shared" si="1221"/>
        <v>101325</v>
      </c>
      <c r="Z2731" s="50">
        <f t="shared" si="1222"/>
        <v>1.5701503404134227</v>
      </c>
      <c r="AA2731" s="50">
        <f t="shared" si="1223"/>
        <v>1.3346277893514094</v>
      </c>
      <c r="AB2731" s="50">
        <f t="shared" si="1224"/>
        <v>636.62591209938364</v>
      </c>
      <c r="AC2731" s="7">
        <f t="shared" si="1225"/>
        <v>0.25317607895428995</v>
      </c>
    </row>
    <row r="2732" spans="2:29">
      <c r="B2732" s="7">
        <f t="shared" si="1226"/>
        <v>1.0736427545656066</v>
      </c>
      <c r="C2732" s="7">
        <f t="shared" si="1199"/>
        <v>3.9764546465392847E-4</v>
      </c>
      <c r="D2732" s="58">
        <f t="shared" si="1200"/>
        <v>3320851.1029489283</v>
      </c>
      <c r="E2732" s="7">
        <f t="shared" si="1201"/>
        <v>481.64875179051683</v>
      </c>
      <c r="F2732" s="7">
        <f t="shared" si="1202"/>
        <v>3219526.1029489283</v>
      </c>
      <c r="G2732" s="57">
        <f t="shared" si="1203"/>
        <v>1.21184372010623E-2</v>
      </c>
      <c r="H2732" s="61">
        <f t="shared" si="1204"/>
        <v>2.1631273515276887E-2</v>
      </c>
      <c r="I2732" s="7">
        <f t="shared" si="1205"/>
        <v>5.4737452969446189E-2</v>
      </c>
      <c r="J2732" s="58">
        <f t="shared" si="1206"/>
        <v>2.1075344819339393E-4</v>
      </c>
      <c r="K2732" s="7">
        <f t="shared" si="1207"/>
        <v>7.4395478626638426E-3</v>
      </c>
      <c r="L2732" s="7">
        <f t="shared" si="1208"/>
        <v>7.8610547590506306E-3</v>
      </c>
      <c r="M2732" s="58">
        <f t="shared" si="1209"/>
        <v>2.3583164277151892E-2</v>
      </c>
      <c r="N2732" s="58">
        <f t="shared" si="1210"/>
        <v>3.4608320875903544E-5</v>
      </c>
      <c r="O2732" s="59">
        <f t="shared" si="1211"/>
        <v>6.1473029955823669E-2</v>
      </c>
      <c r="P2732" s="58">
        <f t="shared" si="1212"/>
        <v>2.018827281364613E-4</v>
      </c>
      <c r="Q2732" s="58">
        <f t="shared" si="1213"/>
        <v>0.50769528658439544</v>
      </c>
      <c r="R2732" s="58">
        <f t="shared" si="1214"/>
        <v>0.50665300200269769</v>
      </c>
      <c r="S2732" s="60">
        <f t="shared" si="1215"/>
        <v>1.04228458169775E-3</v>
      </c>
      <c r="T2732" s="58">
        <f t="shared" si="1216"/>
        <v>2.0146826839967047E-4</v>
      </c>
      <c r="U2732" s="58">
        <f t="shared" si="1217"/>
        <v>4.1151483874760694E-3</v>
      </c>
      <c r="V2732" s="58">
        <f t="shared" si="1218"/>
        <v>4.1720753701096223E-4</v>
      </c>
      <c r="W2732" s="50">
        <f t="shared" si="1219"/>
        <v>164.21084757937078</v>
      </c>
      <c r="X2732" s="50">
        <f t="shared" si="1220"/>
        <v>97606.119550348449</v>
      </c>
      <c r="Y2732" s="50">
        <f t="shared" si="1221"/>
        <v>101325</v>
      </c>
      <c r="Z2732" s="50">
        <f t="shared" si="1222"/>
        <v>1.5701133889471095</v>
      </c>
      <c r="AA2732" s="50">
        <f t="shared" si="1223"/>
        <v>1.3345963806050429</v>
      </c>
      <c r="AB2732" s="50">
        <f t="shared" si="1224"/>
        <v>636.50171740961923</v>
      </c>
      <c r="AC2732" s="7">
        <f t="shared" si="1225"/>
        <v>0.25312671389993097</v>
      </c>
    </row>
    <row r="2733" spans="2:29">
      <c r="B2733" s="7">
        <f t="shared" si="1226"/>
        <v>1.0740404000302606</v>
      </c>
      <c r="C2733" s="7">
        <f t="shared" si="1199"/>
        <v>3.9764546465392847E-4</v>
      </c>
      <c r="D2733" s="58">
        <f t="shared" si="1200"/>
        <v>3320280.8326395643</v>
      </c>
      <c r="E2733" s="7">
        <f t="shared" si="1201"/>
        <v>481.56604107143505</v>
      </c>
      <c r="F2733" s="7">
        <f t="shared" si="1202"/>
        <v>3218955.8326395643</v>
      </c>
      <c r="G2733" s="57">
        <f t="shared" si="1203"/>
        <v>1.2117773314232898E-2</v>
      </c>
      <c r="H2733" s="61">
        <f t="shared" si="1204"/>
        <v>2.1636092356868582E-2</v>
      </c>
      <c r="I2733" s="7">
        <f t="shared" si="1205"/>
        <v>5.4727815286262797E-2</v>
      </c>
      <c r="J2733" s="58">
        <f t="shared" si="1206"/>
        <v>2.100984305791831E-4</v>
      </c>
      <c r="K2733" s="7">
        <f t="shared" si="1207"/>
        <v>7.4398950043262834E-3</v>
      </c>
      <c r="L2733" s="7">
        <f t="shared" si="1208"/>
        <v>7.8600918654846488E-3</v>
      </c>
      <c r="M2733" s="58">
        <f t="shared" si="1209"/>
        <v>2.3580275596453946E-2</v>
      </c>
      <c r="N2733" s="58">
        <f t="shared" si="1210"/>
        <v>3.4494684302013721E-5</v>
      </c>
      <c r="O2733" s="59">
        <f t="shared" si="1211"/>
        <v>6.1271182991451872E-2</v>
      </c>
      <c r="P2733" s="58">
        <f t="shared" si="1212"/>
        <v>2.0184696437179628E-4</v>
      </c>
      <c r="Q2733" s="58">
        <f t="shared" si="1213"/>
        <v>0.50760534776239441</v>
      </c>
      <c r="R2733" s="58">
        <f t="shared" si="1214"/>
        <v>0.50656599745017927</v>
      </c>
      <c r="S2733" s="60">
        <f t="shared" si="1215"/>
        <v>1.0393503122151371E-3</v>
      </c>
      <c r="T2733" s="58">
        <f t="shared" si="1216"/>
        <v>2.0143367143395728E-4</v>
      </c>
      <c r="U2733" s="58">
        <f t="shared" si="1217"/>
        <v>4.1155616804139086E-3</v>
      </c>
      <c r="V2733" s="58">
        <f t="shared" si="1218"/>
        <v>4.1732117358485202E-4</v>
      </c>
      <c r="W2733" s="50">
        <f t="shared" si="1219"/>
        <v>164.19073353953198</v>
      </c>
      <c r="X2733" s="50">
        <f t="shared" si="1220"/>
        <v>97589.358223126532</v>
      </c>
      <c r="Y2733" s="50">
        <f t="shared" si="1221"/>
        <v>101325</v>
      </c>
      <c r="Z2733" s="50">
        <f t="shared" si="1222"/>
        <v>1.5700763942660931</v>
      </c>
      <c r="AA2733" s="50">
        <f t="shared" si="1223"/>
        <v>1.334564935126179</v>
      </c>
      <c r="AB2733" s="50">
        <f t="shared" si="1224"/>
        <v>636.37742015368485</v>
      </c>
      <c r="AC2733" s="7">
        <f t="shared" si="1225"/>
        <v>0.25307730805232592</v>
      </c>
    </row>
    <row r="2734" spans="2:29">
      <c r="B2734" s="7">
        <f t="shared" si="1226"/>
        <v>1.0744380454949145</v>
      </c>
      <c r="C2734" s="7">
        <f t="shared" si="1199"/>
        <v>3.9764546465392847E-4</v>
      </c>
      <c r="D2734" s="58">
        <f t="shared" si="1200"/>
        <v>3319710.0919521456</v>
      </c>
      <c r="E2734" s="7">
        <f t="shared" si="1201"/>
        <v>481.48326212978145</v>
      </c>
      <c r="F2734" s="7">
        <f t="shared" si="1202"/>
        <v>3218385.0919521456</v>
      </c>
      <c r="G2734" s="57">
        <f t="shared" si="1203"/>
        <v>1.2117108802055739E-2</v>
      </c>
      <c r="H2734" s="61">
        <f t="shared" si="1204"/>
        <v>2.1640910934468693E-2</v>
      </c>
      <c r="I2734" s="7">
        <f t="shared" si="1205"/>
        <v>5.4718178131062577E-2</v>
      </c>
      <c r="J2734" s="58">
        <f t="shared" si="1206"/>
        <v>2.0944330295760767E-4</v>
      </c>
      <c r="K2734" s="7">
        <f t="shared" si="1207"/>
        <v>7.4402415434058769E-3</v>
      </c>
      <c r="L2734" s="7">
        <f t="shared" si="1208"/>
        <v>7.8591281493210919E-3</v>
      </c>
      <c r="M2734" s="58">
        <f t="shared" si="1209"/>
        <v>2.3577384447963277E-2</v>
      </c>
      <c r="N2734" s="58">
        <f t="shared" si="1210"/>
        <v>3.438106787877745E-5</v>
      </c>
      <c r="O2734" s="59">
        <f t="shared" si="1211"/>
        <v>6.1069371819678447E-2</v>
      </c>
      <c r="P2734" s="58">
        <f t="shared" si="1212"/>
        <v>2.01811171773425E-4</v>
      </c>
      <c r="Q2734" s="58">
        <f t="shared" si="1213"/>
        <v>0.50751533642930291</v>
      </c>
      <c r="R2734" s="58">
        <f t="shared" si="1214"/>
        <v>0.50647892113339144</v>
      </c>
      <c r="S2734" s="60">
        <f t="shared" si="1215"/>
        <v>1.0364152959114747E-3</v>
      </c>
      <c r="T2734" s="58">
        <f t="shared" si="1216"/>
        <v>2.0139904593150784E-4</v>
      </c>
      <c r="U2734" s="58">
        <f t="shared" si="1217"/>
        <v>4.1159738062558262E-3</v>
      </c>
      <c r="V2734" s="58">
        <f t="shared" si="1218"/>
        <v>4.174347900080883E-4</v>
      </c>
      <c r="W2734" s="50">
        <f t="shared" si="1219"/>
        <v>164.17060231631905</v>
      </c>
      <c r="X2734" s="50">
        <f t="shared" si="1220"/>
        <v>97572.583070600434</v>
      </c>
      <c r="Y2734" s="50">
        <f t="shared" si="1221"/>
        <v>101325</v>
      </c>
      <c r="Z2734" s="50">
        <f t="shared" si="1222"/>
        <v>1.5700393563447679</v>
      </c>
      <c r="AA2734" s="50">
        <f t="shared" si="1223"/>
        <v>1.3345334528930526</v>
      </c>
      <c r="AB2734" s="50">
        <f t="shared" si="1224"/>
        <v>636.25302037321001</v>
      </c>
      <c r="AC2734" s="7">
        <f t="shared" si="1225"/>
        <v>0.25302786142802536</v>
      </c>
    </row>
    <row r="2735" spans="2:29">
      <c r="B2735" s="7">
        <f t="shared" si="1226"/>
        <v>1.0748356909595684</v>
      </c>
      <c r="C2735" s="7">
        <f t="shared" si="1199"/>
        <v>3.9764546465392847E-4</v>
      </c>
      <c r="D2735" s="58">
        <f t="shared" si="1200"/>
        <v>3319138.881077827</v>
      </c>
      <c r="E2735" s="7">
        <f t="shared" si="1201"/>
        <v>481.40041499328072</v>
      </c>
      <c r="F2735" s="7">
        <f t="shared" si="1202"/>
        <v>3217813.881077827</v>
      </c>
      <c r="G2735" s="57">
        <f t="shared" si="1203"/>
        <v>1.2116443664538592E-2</v>
      </c>
      <c r="H2735" s="61">
        <f t="shared" si="1204"/>
        <v>2.1645729247828548E-2</v>
      </c>
      <c r="I2735" s="7">
        <f t="shared" si="1205"/>
        <v>5.4708541504342866E-2</v>
      </c>
      <c r="J2735" s="58">
        <f t="shared" si="1206"/>
        <v>2.0878806538646546E-4</v>
      </c>
      <c r="K2735" s="7">
        <f t="shared" si="1207"/>
        <v>7.4405874799806943E-3</v>
      </c>
      <c r="L2735" s="7">
        <f t="shared" si="1208"/>
        <v>7.8581636107536261E-3</v>
      </c>
      <c r="M2735" s="58">
        <f t="shared" si="1209"/>
        <v>2.3574490832260878E-2</v>
      </c>
      <c r="N2735" s="58">
        <f t="shared" si="1210"/>
        <v>3.4267471622420692E-5</v>
      </c>
      <c r="O2735" s="59">
        <f t="shared" si="1211"/>
        <v>6.0867596469324756E-2</v>
      </c>
      <c r="P2735" s="58">
        <f t="shared" si="1212"/>
        <v>2.0177535035369176E-4</v>
      </c>
      <c r="Q2735" s="58">
        <f t="shared" si="1213"/>
        <v>0.50742525261616445</v>
      </c>
      <c r="R2735" s="58">
        <f t="shared" si="1214"/>
        <v>0.50639177308149808</v>
      </c>
      <c r="S2735" s="60">
        <f t="shared" si="1215"/>
        <v>1.0334795346663705E-3</v>
      </c>
      <c r="T2735" s="58">
        <f t="shared" si="1216"/>
        <v>2.01364391903919E-4</v>
      </c>
      <c r="U2735" s="58">
        <f t="shared" si="1217"/>
        <v>4.116384764705599E-3</v>
      </c>
      <c r="V2735" s="58">
        <f t="shared" si="1218"/>
        <v>4.1754838626444508E-4</v>
      </c>
      <c r="W2735" s="50">
        <f t="shared" si="1219"/>
        <v>164.15045391377748</v>
      </c>
      <c r="X2735" s="50">
        <f t="shared" si="1220"/>
        <v>97555.794098388549</v>
      </c>
      <c r="Y2735" s="50">
        <f t="shared" si="1221"/>
        <v>101325</v>
      </c>
      <c r="Z2735" s="50">
        <f t="shared" si="1222"/>
        <v>1.5700022751574922</v>
      </c>
      <c r="AA2735" s="50">
        <f t="shared" si="1223"/>
        <v>1.3345019338838684</v>
      </c>
      <c r="AB2735" s="50">
        <f t="shared" si="1224"/>
        <v>636.12851810985899</v>
      </c>
      <c r="AC2735" s="7">
        <f t="shared" si="1225"/>
        <v>0.25297837404359019</v>
      </c>
    </row>
    <row r="2736" spans="2:29">
      <c r="B2736" s="7">
        <f t="shared" si="1226"/>
        <v>1.0752333364242224</v>
      </c>
      <c r="C2736" s="7">
        <f t="shared" si="1199"/>
        <v>3.9764546465392847E-4</v>
      </c>
      <c r="D2736" s="58">
        <f t="shared" si="1200"/>
        <v>3318567.200207876</v>
      </c>
      <c r="E2736" s="7">
        <f t="shared" si="1201"/>
        <v>481.31749968967381</v>
      </c>
      <c r="F2736" s="7">
        <f t="shared" si="1202"/>
        <v>3217242.200207876</v>
      </c>
      <c r="G2736" s="57">
        <f t="shared" si="1203"/>
        <v>1.2115777901689193E-2</v>
      </c>
      <c r="H2736" s="61">
        <f t="shared" si="1204"/>
        <v>2.1650547296699487E-2</v>
      </c>
      <c r="I2736" s="7">
        <f t="shared" si="1205"/>
        <v>5.4698905406600988E-2</v>
      </c>
      <c r="J2736" s="58">
        <f t="shared" si="1206"/>
        <v>2.0813271792358219E-4</v>
      </c>
      <c r="K2736" s="7">
        <f t="shared" si="1207"/>
        <v>7.4409328141289274E-3</v>
      </c>
      <c r="L2736" s="7">
        <f t="shared" si="1208"/>
        <v>7.8571982499760912E-3</v>
      </c>
      <c r="M2736" s="58">
        <f t="shared" si="1209"/>
        <v>2.3571594749928274E-2</v>
      </c>
      <c r="N2736" s="58">
        <f t="shared" si="1210"/>
        <v>3.4153895549162364E-5</v>
      </c>
      <c r="O2736" s="59">
        <f t="shared" si="1211"/>
        <v>6.0665856969199648E-2</v>
      </c>
      <c r="P2736" s="58">
        <f t="shared" si="1212"/>
        <v>2.0173950012510738E-4</v>
      </c>
      <c r="Q2736" s="58">
        <f t="shared" si="1213"/>
        <v>0.5073350963544413</v>
      </c>
      <c r="R2736" s="58">
        <f t="shared" si="1214"/>
        <v>0.5063045533236803</v>
      </c>
      <c r="S2736" s="60">
        <f t="shared" si="1215"/>
        <v>1.0305430307609997E-3</v>
      </c>
      <c r="T2736" s="58">
        <f t="shared" si="1216"/>
        <v>2.0132970936279456E-4</v>
      </c>
      <c r="U2736" s="58">
        <f t="shared" si="1217"/>
        <v>4.1167945554679121E-3</v>
      </c>
      <c r="V2736" s="58">
        <f t="shared" si="1218"/>
        <v>4.1766196233770339E-4</v>
      </c>
      <c r="W2736" s="50">
        <f t="shared" si="1219"/>
        <v>164.13028833595646</v>
      </c>
      <c r="X2736" s="50">
        <f t="shared" si="1220"/>
        <v>97538.991312112616</v>
      </c>
      <c r="Y2736" s="50">
        <f t="shared" si="1221"/>
        <v>101325</v>
      </c>
      <c r="Z2736" s="50">
        <f t="shared" si="1222"/>
        <v>1.5699651506785859</v>
      </c>
      <c r="AA2736" s="50">
        <f t="shared" si="1223"/>
        <v>1.3344703780767979</v>
      </c>
      <c r="AB2736" s="50">
        <f t="shared" si="1224"/>
        <v>636.00391340532099</v>
      </c>
      <c r="AC2736" s="7">
        <f t="shared" si="1225"/>
        <v>0.25292884591559284</v>
      </c>
    </row>
    <row r="2737" spans="2:29">
      <c r="B2737" s="7">
        <f t="shared" si="1226"/>
        <v>1.0756309818888763</v>
      </c>
      <c r="C2737" s="7">
        <f t="shared" si="1199"/>
        <v>3.9764546465392847E-4</v>
      </c>
      <c r="D2737" s="58">
        <f t="shared" si="1200"/>
        <v>3317995.0495338067</v>
      </c>
      <c r="E2737" s="7">
        <f t="shared" si="1201"/>
        <v>481.23451624673748</v>
      </c>
      <c r="F2737" s="7">
        <f t="shared" si="1202"/>
        <v>3216670.0495338067</v>
      </c>
      <c r="G2737" s="57">
        <f t="shared" si="1203"/>
        <v>1.2115111513515374E-2</v>
      </c>
      <c r="H2737" s="61">
        <f t="shared" si="1204"/>
        <v>2.1655365080832847E-2</v>
      </c>
      <c r="I2737" s="7">
        <f t="shared" si="1205"/>
        <v>5.4689269838334269E-2</v>
      </c>
      <c r="J2737" s="58">
        <f t="shared" si="1206"/>
        <v>2.0747726062681233E-4</v>
      </c>
      <c r="K2737" s="7">
        <f t="shared" si="1207"/>
        <v>7.4412775459288755E-3</v>
      </c>
      <c r="L2737" s="7">
        <f t="shared" si="1208"/>
        <v>7.8562320671825003E-3</v>
      </c>
      <c r="M2737" s="58">
        <f t="shared" si="1209"/>
        <v>2.3568696201547501E-2</v>
      </c>
      <c r="N2737" s="58">
        <f t="shared" si="1210"/>
        <v>3.4040339675214442E-5</v>
      </c>
      <c r="O2737" s="59">
        <f t="shared" si="1211"/>
        <v>6.0464153348099653E-2</v>
      </c>
      <c r="P2737" s="58">
        <f t="shared" si="1212"/>
        <v>2.0170362109999534E-4</v>
      </c>
      <c r="Q2737" s="58">
        <f t="shared" si="1213"/>
        <v>0.50724486767512456</v>
      </c>
      <c r="R2737" s="58">
        <f t="shared" si="1214"/>
        <v>0.50621726188915683</v>
      </c>
      <c r="S2737" s="60">
        <f t="shared" si="1215"/>
        <v>1.0276057859677223E-3</v>
      </c>
      <c r="T2737" s="58">
        <f t="shared" si="1216"/>
        <v>2.0129499831975317E-4</v>
      </c>
      <c r="U2737" s="58">
        <f t="shared" si="1217"/>
        <v>4.1172031782481539E-3</v>
      </c>
      <c r="V2737" s="58">
        <f t="shared" si="1218"/>
        <v>4.1777551821165133E-4</v>
      </c>
      <c r="W2737" s="50">
        <f t="shared" si="1219"/>
        <v>164.11010558690876</v>
      </c>
      <c r="X2737" s="50">
        <f t="shared" si="1220"/>
        <v>97522.174717401562</v>
      </c>
      <c r="Y2737" s="50">
        <f t="shared" si="1221"/>
        <v>101325</v>
      </c>
      <c r="Z2737" s="50">
        <f t="shared" si="1222"/>
        <v>1.5699279828823391</v>
      </c>
      <c r="AA2737" s="50">
        <f t="shared" si="1223"/>
        <v>1.3344387854499882</v>
      </c>
      <c r="AB2737" s="50">
        <f t="shared" si="1224"/>
        <v>635.87920630133863</v>
      </c>
      <c r="AC2737" s="7">
        <f t="shared" si="1225"/>
        <v>0.25287927706062141</v>
      </c>
    </row>
    <row r="2738" spans="2:29">
      <c r="B2738" s="7">
        <f t="shared" si="1226"/>
        <v>1.0760286273535302</v>
      </c>
      <c r="C2738" s="7">
        <f t="shared" si="1199"/>
        <v>3.9764546465392847E-4</v>
      </c>
      <c r="D2738" s="58">
        <f t="shared" si="1200"/>
        <v>3317422.4292472079</v>
      </c>
      <c r="E2738" s="7">
        <f t="shared" si="1201"/>
        <v>481.15146469225937</v>
      </c>
      <c r="F2738" s="7">
        <f t="shared" si="1202"/>
        <v>3216097.4292472079</v>
      </c>
      <c r="G2738" s="57">
        <f t="shared" si="1203"/>
        <v>1.2114444500024892E-2</v>
      </c>
      <c r="H2738" s="61">
        <f t="shared" si="1204"/>
        <v>2.1660182599979972E-2</v>
      </c>
      <c r="I2738" s="7">
        <f t="shared" si="1205"/>
        <v>5.4679634800040018E-2</v>
      </c>
      <c r="J2738" s="58">
        <f t="shared" si="1206"/>
        <v>2.0682169355403836E-4</v>
      </c>
      <c r="K2738" s="7">
        <f t="shared" si="1207"/>
        <v>7.4416216754589629E-3</v>
      </c>
      <c r="L2738" s="7">
        <f t="shared" si="1208"/>
        <v>7.8552650625670403E-3</v>
      </c>
      <c r="M2738" s="58">
        <f t="shared" si="1209"/>
        <v>2.3565795187701119E-2</v>
      </c>
      <c r="N2738" s="58">
        <f t="shared" si="1210"/>
        <v>3.3926804016781823E-5</v>
      </c>
      <c r="O2738" s="59">
        <f t="shared" si="1211"/>
        <v>6.026248563480871E-2</v>
      </c>
      <c r="P2738" s="58">
        <f t="shared" si="1212"/>
        <v>2.016677132909428E-4</v>
      </c>
      <c r="Q2738" s="58">
        <f t="shared" si="1213"/>
        <v>0.50715456660986835</v>
      </c>
      <c r="R2738" s="58">
        <f t="shared" si="1214"/>
        <v>0.50612989880715797</v>
      </c>
      <c r="S2738" s="60">
        <f t="shared" si="1215"/>
        <v>1.0246678027103773E-3</v>
      </c>
      <c r="T2738" s="58">
        <f t="shared" si="1216"/>
        <v>2.0126025878641814E-4</v>
      </c>
      <c r="U2738" s="58">
        <f t="shared" si="1217"/>
        <v>4.1176106327526782E-3</v>
      </c>
      <c r="V2738" s="58">
        <f t="shared" si="1218"/>
        <v>4.1788905387008391E-4</v>
      </c>
      <c r="W2738" s="50">
        <f t="shared" si="1219"/>
        <v>164.08990567069077</v>
      </c>
      <c r="X2738" s="50">
        <f t="shared" si="1220"/>
        <v>97505.344319886572</v>
      </c>
      <c r="Y2738" s="50">
        <f t="shared" si="1221"/>
        <v>101325</v>
      </c>
      <c r="Z2738" s="50">
        <f t="shared" si="1222"/>
        <v>1.5698907717430008</v>
      </c>
      <c r="AA2738" s="50">
        <f t="shared" si="1223"/>
        <v>1.3344071559815507</v>
      </c>
      <c r="AB2738" s="50">
        <f t="shared" si="1224"/>
        <v>635.75439683967136</v>
      </c>
      <c r="AC2738" s="7">
        <f t="shared" si="1225"/>
        <v>0.25282966749527813</v>
      </c>
    </row>
    <row r="2739" spans="2:29">
      <c r="B2739" s="7">
        <f t="shared" si="1226"/>
        <v>1.0764262728181841</v>
      </c>
      <c r="C2739" s="7">
        <f t="shared" si="1199"/>
        <v>3.9764546465392847E-4</v>
      </c>
      <c r="D2739" s="58">
        <f t="shared" si="1200"/>
        <v>3316849.3395399586</v>
      </c>
      <c r="E2739" s="7">
        <f t="shared" si="1201"/>
        <v>481.0683450540692</v>
      </c>
      <c r="F2739" s="7">
        <f t="shared" si="1202"/>
        <v>3215524.3395399586</v>
      </c>
      <c r="G2739" s="57">
        <f t="shared" si="1203"/>
        <v>1.211377686122566E-2</v>
      </c>
      <c r="H2739" s="61">
        <f t="shared" si="1204"/>
        <v>2.1664999853892208E-2</v>
      </c>
      <c r="I2739" s="7">
        <f t="shared" si="1205"/>
        <v>5.4670000292215547E-2</v>
      </c>
      <c r="J2739" s="58">
        <f t="shared" si="1206"/>
        <v>2.0616601676317129E-4</v>
      </c>
      <c r="K2739" s="7">
        <f t="shared" si="1207"/>
        <v>7.4419652027977222E-3</v>
      </c>
      <c r="L2739" s="7">
        <f t="shared" si="1208"/>
        <v>7.8542972363240642E-3</v>
      </c>
      <c r="M2739" s="58">
        <f t="shared" si="1209"/>
        <v>2.3562891708972192E-2</v>
      </c>
      <c r="N2739" s="58">
        <f t="shared" si="1210"/>
        <v>3.3813288590062468E-5</v>
      </c>
      <c r="O2739" s="59">
        <f t="shared" si="1211"/>
        <v>6.0060853858098458E-2</v>
      </c>
      <c r="P2739" s="58">
        <f t="shared" si="1212"/>
        <v>2.016317767102524E-4</v>
      </c>
      <c r="Q2739" s="58">
        <f t="shared" si="1213"/>
        <v>0.50706419318961149</v>
      </c>
      <c r="R2739" s="58">
        <f t="shared" si="1214"/>
        <v>0.50604246410695808</v>
      </c>
      <c r="S2739" s="60">
        <f t="shared" si="1215"/>
        <v>1.0217290826534109E-3</v>
      </c>
      <c r="T2739" s="58">
        <f t="shared" si="1216"/>
        <v>2.0122549077443026E-4</v>
      </c>
      <c r="U2739" s="58">
        <f t="shared" si="1217"/>
        <v>4.1180169186885007E-3</v>
      </c>
      <c r="V2739" s="58">
        <f t="shared" si="1218"/>
        <v>4.1800256929680328E-4</v>
      </c>
      <c r="W2739" s="50">
        <f t="shared" si="1219"/>
        <v>164.06968859136236</v>
      </c>
      <c r="X2739" s="50">
        <f t="shared" si="1220"/>
        <v>97488.500125207327</v>
      </c>
      <c r="Y2739" s="50">
        <f t="shared" si="1221"/>
        <v>101325</v>
      </c>
      <c r="Z2739" s="50">
        <f t="shared" si="1222"/>
        <v>1.5698535172347929</v>
      </c>
      <c r="AA2739" s="50">
        <f t="shared" si="1223"/>
        <v>1.3343754896495739</v>
      </c>
      <c r="AB2739" s="50">
        <f t="shared" si="1224"/>
        <v>635.62948506214127</v>
      </c>
      <c r="AC2739" s="7">
        <f t="shared" si="1225"/>
        <v>0.25278001723618082</v>
      </c>
    </row>
    <row r="2740" spans="2:29">
      <c r="B2740" s="7">
        <f t="shared" si="1226"/>
        <v>1.0768239182828381</v>
      </c>
      <c r="C2740" s="7">
        <f t="shared" si="1199"/>
        <v>3.9764546465392847E-4</v>
      </c>
      <c r="D2740" s="58">
        <f t="shared" si="1200"/>
        <v>3316275.7806039802</v>
      </c>
      <c r="E2740" s="7">
        <f t="shared" si="1201"/>
        <v>480.98515736000275</v>
      </c>
      <c r="F2740" s="7">
        <f t="shared" si="1202"/>
        <v>3214950.7806039802</v>
      </c>
      <c r="G2740" s="57">
        <f t="shared" si="1203"/>
        <v>1.2113108597125471E-2</v>
      </c>
      <c r="H2740" s="61">
        <f t="shared" si="1204"/>
        <v>2.1669816842320905E-2</v>
      </c>
      <c r="I2740" s="7">
        <f t="shared" si="1205"/>
        <v>5.4660366315358151E-2</v>
      </c>
      <c r="J2740" s="58">
        <f t="shared" si="1206"/>
        <v>2.0551023031215016E-4</v>
      </c>
      <c r="K2740" s="7">
        <f t="shared" si="1207"/>
        <v>7.4423081280238024E-3</v>
      </c>
      <c r="L2740" s="7">
        <f t="shared" si="1208"/>
        <v>7.8533285886481022E-3</v>
      </c>
      <c r="M2740" s="58">
        <f t="shared" si="1209"/>
        <v>2.3559985765944307E-2</v>
      </c>
      <c r="N2740" s="58">
        <f t="shared" si="1210"/>
        <v>3.3699793411247242E-5</v>
      </c>
      <c r="O2740" s="59">
        <f t="shared" si="1211"/>
        <v>5.9859258046727912E-2</v>
      </c>
      <c r="P2740" s="58">
        <f t="shared" si="1212"/>
        <v>2.01595811370546E-4</v>
      </c>
      <c r="Q2740" s="58">
        <f t="shared" si="1213"/>
        <v>0.50697374744609547</v>
      </c>
      <c r="R2740" s="58">
        <f t="shared" si="1214"/>
        <v>0.50595495781783817</v>
      </c>
      <c r="S2740" s="60">
        <f t="shared" si="1215"/>
        <v>1.0187896282572995E-3</v>
      </c>
      <c r="T2740" s="58">
        <f t="shared" si="1216"/>
        <v>2.0119069429543304E-4</v>
      </c>
      <c r="U2740" s="58">
        <f t="shared" si="1217"/>
        <v>4.1184220357636135E-3</v>
      </c>
      <c r="V2740" s="58">
        <f t="shared" si="1218"/>
        <v>4.1811606447561854E-4</v>
      </c>
      <c r="W2740" s="50">
        <f t="shared" si="1219"/>
        <v>164.04945435298711</v>
      </c>
      <c r="X2740" s="50">
        <f t="shared" si="1220"/>
        <v>97471.642139004776</v>
      </c>
      <c r="Y2740" s="50">
        <f t="shared" si="1221"/>
        <v>101325</v>
      </c>
      <c r="Z2740" s="50">
        <f t="shared" si="1222"/>
        <v>1.5698162193318936</v>
      </c>
      <c r="AA2740" s="50">
        <f t="shared" si="1223"/>
        <v>1.3343437864321095</v>
      </c>
      <c r="AB2740" s="50">
        <f t="shared" si="1224"/>
        <v>635.50447101057978</v>
      </c>
      <c r="AC2740" s="7">
        <f t="shared" si="1225"/>
        <v>0.25273032629996173</v>
      </c>
    </row>
    <row r="2741" spans="2:29">
      <c r="B2741" s="7">
        <f t="shared" si="1226"/>
        <v>1.077221563747492</v>
      </c>
      <c r="C2741" s="7">
        <f t="shared" si="1199"/>
        <v>3.9764546465392847E-4</v>
      </c>
      <c r="D2741" s="58">
        <f t="shared" si="1200"/>
        <v>3315701.7526314924</v>
      </c>
      <c r="E2741" s="7">
        <f t="shared" si="1201"/>
        <v>480.9019016379392</v>
      </c>
      <c r="F2741" s="7">
        <f t="shared" si="1202"/>
        <v>3214376.7526314924</v>
      </c>
      <c r="G2741" s="57">
        <f t="shared" si="1203"/>
        <v>1.2112439707732285E-2</v>
      </c>
      <c r="H2741" s="61">
        <f t="shared" si="1204"/>
        <v>2.1674633565017414E-2</v>
      </c>
      <c r="I2741" s="7">
        <f t="shared" si="1205"/>
        <v>5.4650732869965135E-2</v>
      </c>
      <c r="J2741" s="58">
        <f t="shared" si="1206"/>
        <v>2.0485433425894317E-4</v>
      </c>
      <c r="K2741" s="7">
        <f t="shared" si="1207"/>
        <v>7.4426504512159694E-3</v>
      </c>
      <c r="L2741" s="7">
        <f t="shared" si="1208"/>
        <v>7.8523591197338562E-3</v>
      </c>
      <c r="M2741" s="58">
        <f t="shared" si="1209"/>
        <v>2.3557077359201567E-2</v>
      </c>
      <c r="N2741" s="58">
        <f t="shared" si="1210"/>
        <v>3.3586318496520153E-5</v>
      </c>
      <c r="O2741" s="59">
        <f t="shared" si="1211"/>
        <v>5.9657698229443924E-2</v>
      </c>
      <c r="P2741" s="58">
        <f t="shared" si="1212"/>
        <v>2.0155981728398747E-4</v>
      </c>
      <c r="Q2741" s="58">
        <f t="shared" si="1213"/>
        <v>0.50688322940990993</v>
      </c>
      <c r="R2741" s="58">
        <f t="shared" si="1214"/>
        <v>0.50586737996912468</v>
      </c>
      <c r="S2741" s="60">
        <f t="shared" si="1215"/>
        <v>1.0158494407852547E-3</v>
      </c>
      <c r="T2741" s="58">
        <f t="shared" si="1216"/>
        <v>2.0115586936108798E-4</v>
      </c>
      <c r="U2741" s="58">
        <f t="shared" si="1217"/>
        <v>4.1188259836865129E-3</v>
      </c>
      <c r="V2741" s="58">
        <f t="shared" si="1218"/>
        <v>4.1822953939034559E-4</v>
      </c>
      <c r="W2741" s="50">
        <f t="shared" si="1219"/>
        <v>164.02920295963219</v>
      </c>
      <c r="X2741" s="50">
        <f t="shared" si="1220"/>
        <v>97454.770366928584</v>
      </c>
      <c r="Y2741" s="50">
        <f t="shared" si="1221"/>
        <v>101325</v>
      </c>
      <c r="Z2741" s="50">
        <f t="shared" si="1222"/>
        <v>1.5697788780084547</v>
      </c>
      <c r="AA2741" s="50">
        <f t="shared" si="1223"/>
        <v>1.3343120463071865</v>
      </c>
      <c r="AB2741" s="50">
        <f t="shared" si="1224"/>
        <v>635.37935472688366</v>
      </c>
      <c r="AC2741" s="7">
        <f t="shared" si="1225"/>
        <v>0.25268059470326798</v>
      </c>
    </row>
    <row r="2742" spans="2:29">
      <c r="B2742" s="7">
        <f t="shared" si="1226"/>
        <v>1.0776192092121459</v>
      </c>
      <c r="C2742" s="7">
        <f t="shared" si="1199"/>
        <v>3.9764546465392847E-4</v>
      </c>
      <c r="D2742" s="58">
        <f t="shared" si="1200"/>
        <v>3315127.2558146333</v>
      </c>
      <c r="E2742" s="7">
        <f t="shared" si="1201"/>
        <v>480.81857791574578</v>
      </c>
      <c r="F2742" s="7">
        <f t="shared" si="1202"/>
        <v>3213802.2558146333</v>
      </c>
      <c r="G2742" s="57">
        <f t="shared" si="1203"/>
        <v>1.2111770193053787E-2</v>
      </c>
      <c r="H2742" s="61">
        <f t="shared" si="1204"/>
        <v>2.1679450021733087E-2</v>
      </c>
      <c r="I2742" s="7">
        <f t="shared" si="1205"/>
        <v>5.4641099956533788E-2</v>
      </c>
      <c r="J2742" s="58">
        <f t="shared" si="1206"/>
        <v>2.0419832866154657E-4</v>
      </c>
      <c r="K2742" s="7">
        <f t="shared" si="1207"/>
        <v>7.4429921724531046E-3</v>
      </c>
      <c r="L2742" s="7">
        <f t="shared" si="1208"/>
        <v>7.8513888297761982E-3</v>
      </c>
      <c r="M2742" s="58">
        <f t="shared" si="1209"/>
        <v>2.3554166489328593E-2</v>
      </c>
      <c r="N2742" s="58">
        <f t="shared" si="1210"/>
        <v>3.3472863862058114E-5</v>
      </c>
      <c r="O2742" s="59">
        <f t="shared" si="1211"/>
        <v>5.9456174434980726E-2</v>
      </c>
      <c r="P2742" s="58">
        <f t="shared" si="1212"/>
        <v>2.0152379446319868E-4</v>
      </c>
      <c r="Q2742" s="58">
        <f t="shared" si="1213"/>
        <v>0.50679263911279659</v>
      </c>
      <c r="R2742" s="58">
        <f t="shared" si="1214"/>
        <v>0.50577973059013126</v>
      </c>
      <c r="S2742" s="60">
        <f t="shared" si="1215"/>
        <v>1.0129085226653345E-3</v>
      </c>
      <c r="T2742" s="58">
        <f t="shared" si="1216"/>
        <v>2.0112101598305151E-4</v>
      </c>
      <c r="U2742" s="58">
        <f t="shared" si="1217"/>
        <v>4.1192287621666605E-3</v>
      </c>
      <c r="V2742" s="58">
        <f t="shared" si="1218"/>
        <v>4.1834299402480766E-4</v>
      </c>
      <c r="W2742" s="50">
        <f t="shared" si="1219"/>
        <v>164.00893441536826</v>
      </c>
      <c r="X2742" s="50">
        <f t="shared" si="1220"/>
        <v>97437.884814626101</v>
      </c>
      <c r="Y2742" s="50">
        <f t="shared" si="1221"/>
        <v>101325</v>
      </c>
      <c r="Z2742" s="50">
        <f t="shared" si="1222"/>
        <v>1.5697414932385771</v>
      </c>
      <c r="AA2742" s="50">
        <f t="shared" si="1223"/>
        <v>1.3342802692527906</v>
      </c>
      <c r="AB2742" s="50">
        <f t="shared" si="1224"/>
        <v>635.25413625293186</v>
      </c>
      <c r="AC2742" s="7">
        <f t="shared" si="1225"/>
        <v>0.25263082246275603</v>
      </c>
    </row>
    <row r="2743" spans="2:29">
      <c r="B2743" s="7">
        <f t="shared" si="1226"/>
        <v>1.0780168546767999</v>
      </c>
      <c r="C2743" s="7">
        <f t="shared" si="1199"/>
        <v>3.9764546465392847E-4</v>
      </c>
      <c r="D2743" s="58">
        <f t="shared" si="1200"/>
        <v>3314552.2903458248</v>
      </c>
      <c r="E2743" s="7">
        <f t="shared" si="1201"/>
        <v>480.73518622133093</v>
      </c>
      <c r="F2743" s="7">
        <f t="shared" si="1202"/>
        <v>3213227.2903458248</v>
      </c>
      <c r="G2743" s="57">
        <f t="shared" si="1203"/>
        <v>1.211110005309783E-2</v>
      </c>
      <c r="H2743" s="61">
        <f t="shared" si="1204"/>
        <v>2.1684266212219284E-2</v>
      </c>
      <c r="I2743" s="7">
        <f t="shared" si="1205"/>
        <v>5.4631467575561393E-2</v>
      </c>
      <c r="J2743" s="58">
        <f t="shared" si="1206"/>
        <v>2.0354221357798451E-4</v>
      </c>
      <c r="K2743" s="7">
        <f t="shared" si="1207"/>
        <v>7.443333291814202E-3</v>
      </c>
      <c r="L2743" s="7">
        <f t="shared" si="1208"/>
        <v>7.8504177189701718E-3</v>
      </c>
      <c r="M2743" s="58">
        <f t="shared" si="1209"/>
        <v>2.3551253156910514E-2</v>
      </c>
      <c r="N2743" s="58">
        <f t="shared" si="1210"/>
        <v>3.3359429524030957E-5</v>
      </c>
      <c r="O2743" s="59">
        <f t="shared" si="1211"/>
        <v>5.9254686692059987E-2</v>
      </c>
      <c r="P2743" s="58">
        <f t="shared" si="1212"/>
        <v>2.0148774292073901E-4</v>
      </c>
      <c r="Q2743" s="58">
        <f t="shared" si="1213"/>
        <v>0.50670197658633964</v>
      </c>
      <c r="R2743" s="58">
        <f t="shared" si="1214"/>
        <v>0.50569200971021555</v>
      </c>
      <c r="S2743" s="60">
        <f t="shared" si="1215"/>
        <v>1.009966876124091E-3</v>
      </c>
      <c r="T2743" s="58">
        <f t="shared" si="1216"/>
        <v>2.0108613417299756E-4</v>
      </c>
      <c r="U2743" s="58">
        <f t="shared" si="1217"/>
        <v>4.1196303709144016E-3</v>
      </c>
      <c r="V2743" s="58">
        <f t="shared" si="1218"/>
        <v>4.1845642836283478E-4</v>
      </c>
      <c r="W2743" s="50">
        <f t="shared" si="1219"/>
        <v>163.98864872426969</v>
      </c>
      <c r="X2743" s="50">
        <f t="shared" si="1220"/>
        <v>97420.985487752929</v>
      </c>
      <c r="Y2743" s="50">
        <f t="shared" si="1221"/>
        <v>101325</v>
      </c>
      <c r="Z2743" s="50">
        <f t="shared" si="1222"/>
        <v>1.5697040649963334</v>
      </c>
      <c r="AA2743" s="50">
        <f t="shared" si="1223"/>
        <v>1.3342484552468834</v>
      </c>
      <c r="AB2743" s="50">
        <f t="shared" si="1224"/>
        <v>635.1288156306648</v>
      </c>
      <c r="AC2743" s="7">
        <f t="shared" si="1225"/>
        <v>0.252581009595091</v>
      </c>
    </row>
    <row r="2744" spans="2:29">
      <c r="B2744" s="7">
        <f t="shared" si="1226"/>
        <v>1.0784145001414538</v>
      </c>
      <c r="C2744" s="7">
        <f t="shared" si="1199"/>
        <v>3.9764546465392847E-4</v>
      </c>
      <c r="D2744" s="58">
        <f t="shared" si="1200"/>
        <v>3313976.8564177128</v>
      </c>
      <c r="E2744" s="7">
        <f t="shared" si="1201"/>
        <v>480.6517265826356</v>
      </c>
      <c r="F2744" s="7">
        <f t="shared" si="1202"/>
        <v>3212651.8564177128</v>
      </c>
      <c r="G2744" s="57">
        <f t="shared" si="1203"/>
        <v>1.2110429287872339E-2</v>
      </c>
      <c r="H2744" s="61">
        <f t="shared" si="1204"/>
        <v>2.1689082136227368E-2</v>
      </c>
      <c r="I2744" s="7">
        <f t="shared" si="1205"/>
        <v>5.4621835727545226E-2</v>
      </c>
      <c r="J2744" s="58">
        <f t="shared" si="1206"/>
        <v>2.0288598906630949E-4</v>
      </c>
      <c r="K2744" s="7">
        <f t="shared" si="1207"/>
        <v>7.4436738093783738E-3</v>
      </c>
      <c r="L2744" s="7">
        <f t="shared" si="1208"/>
        <v>7.8494457875109922E-3</v>
      </c>
      <c r="M2744" s="58">
        <f t="shared" si="1209"/>
        <v>2.3548337362532978E-2</v>
      </c>
      <c r="N2744" s="58">
        <f t="shared" si="1210"/>
        <v>3.324601549860148E-5</v>
      </c>
      <c r="O2744" s="59">
        <f t="shared" si="1211"/>
        <v>5.9053235029390881E-2</v>
      </c>
      <c r="P2744" s="58">
        <f t="shared" si="1212"/>
        <v>2.0145166266910541E-4</v>
      </c>
      <c r="Q2744" s="58">
        <f t="shared" si="1213"/>
        <v>0.50661124186196649</v>
      </c>
      <c r="R2744" s="58">
        <f t="shared" si="1214"/>
        <v>0.50560421735876893</v>
      </c>
      <c r="S2744" s="60">
        <f t="shared" si="1215"/>
        <v>1.0070245031975622E-3</v>
      </c>
      <c r="T2744" s="58">
        <f t="shared" si="1216"/>
        <v>2.0105122394261353E-4</v>
      </c>
      <c r="U2744" s="58">
        <f t="shared" si="1217"/>
        <v>4.1200308096408936E-3</v>
      </c>
      <c r="V2744" s="58">
        <f t="shared" si="1218"/>
        <v>4.1856984238826427E-4</v>
      </c>
      <c r="W2744" s="50">
        <f t="shared" si="1219"/>
        <v>163.96834589041435</v>
      </c>
      <c r="X2744" s="50">
        <f t="shared" si="1220"/>
        <v>97404.07239197132</v>
      </c>
      <c r="Y2744" s="50">
        <f t="shared" si="1221"/>
        <v>101325</v>
      </c>
      <c r="Z2744" s="50">
        <f t="shared" si="1222"/>
        <v>1.5696665932557645</v>
      </c>
      <c r="AA2744" s="50">
        <f t="shared" si="1223"/>
        <v>1.3342166042673997</v>
      </c>
      <c r="AB2744" s="50">
        <f t="shared" si="1224"/>
        <v>635.00339290207205</v>
      </c>
      <c r="AC2744" s="7">
        <f t="shared" si="1225"/>
        <v>0.25253115611696031</v>
      </c>
    </row>
    <row r="2745" spans="2:29">
      <c r="B2745" s="7">
        <f t="shared" si="1226"/>
        <v>1.0788121456061077</v>
      </c>
      <c r="C2745" s="7">
        <f t="shared" si="1199"/>
        <v>3.9764546465392847E-4</v>
      </c>
      <c r="D2745" s="58">
        <f t="shared" si="1200"/>
        <v>3313400.9542231043</v>
      </c>
      <c r="E2745" s="7">
        <f t="shared" si="1201"/>
        <v>480.56819902762408</v>
      </c>
      <c r="F2745" s="7">
        <f t="shared" si="1202"/>
        <v>3212075.9542231043</v>
      </c>
      <c r="G2745" s="57">
        <f t="shared" si="1203"/>
        <v>1.210975789738526E-2</v>
      </c>
      <c r="H2745" s="61">
        <f t="shared" si="1204"/>
        <v>2.1693897793508703E-2</v>
      </c>
      <c r="I2745" s="7">
        <f t="shared" si="1205"/>
        <v>5.4612204412982555E-2</v>
      </c>
      <c r="J2745" s="58">
        <f t="shared" si="1206"/>
        <v>2.0222965518460276E-4</v>
      </c>
      <c r="K2745" s="7">
        <f t="shared" si="1207"/>
        <v>7.4440137252248482E-3</v>
      </c>
      <c r="L2745" s="7">
        <f t="shared" si="1208"/>
        <v>7.8484730355940537E-3</v>
      </c>
      <c r="M2745" s="58">
        <f t="shared" si="1209"/>
        <v>2.3545419106782161E-2</v>
      </c>
      <c r="N2745" s="58">
        <f t="shared" si="1210"/>
        <v>3.3132621801925515E-5</v>
      </c>
      <c r="O2745" s="59">
        <f t="shared" si="1211"/>
        <v>5.8851819475670197E-2</v>
      </c>
      <c r="P2745" s="58">
        <f t="shared" si="1212"/>
        <v>2.0141555372068382E-4</v>
      </c>
      <c r="Q2745" s="58">
        <f t="shared" si="1213"/>
        <v>0.50652043497082533</v>
      </c>
      <c r="R2745" s="58">
        <f t="shared" si="1214"/>
        <v>0.5055163535652073</v>
      </c>
      <c r="S2745" s="60">
        <f t="shared" si="1215"/>
        <v>1.0040814056180292E-3</v>
      </c>
      <c r="T2745" s="58">
        <f t="shared" si="1216"/>
        <v>2.0101628530359644E-4</v>
      </c>
      <c r="U2745" s="58">
        <f t="shared" si="1217"/>
        <v>4.1204300780579807E-3</v>
      </c>
      <c r="V2745" s="58">
        <f t="shared" si="1218"/>
        <v>4.1868323608494027E-4</v>
      </c>
      <c r="W2745" s="50">
        <f t="shared" si="1219"/>
        <v>163.9480259178838</v>
      </c>
      <c r="X2745" s="50">
        <f t="shared" si="1220"/>
        <v>97387.145532948241</v>
      </c>
      <c r="Y2745" s="50">
        <f t="shared" si="1221"/>
        <v>101325</v>
      </c>
      <c r="Z2745" s="50">
        <f t="shared" si="1222"/>
        <v>1.5696290779908761</v>
      </c>
      <c r="AA2745" s="50">
        <f t="shared" si="1223"/>
        <v>1.3341847162922447</v>
      </c>
      <c r="AB2745" s="50">
        <f t="shared" si="1224"/>
        <v>634.87786810917817</v>
      </c>
      <c r="AC2745" s="7">
        <f t="shared" si="1225"/>
        <v>0.2524812620450676</v>
      </c>
    </row>
    <row r="2746" spans="2:29">
      <c r="B2746" s="7">
        <f t="shared" si="1226"/>
        <v>1.0792097910707616</v>
      </c>
      <c r="C2746" s="7">
        <f t="shared" si="1199"/>
        <v>3.9764546465392847E-4</v>
      </c>
      <c r="D2746" s="58">
        <f t="shared" si="1200"/>
        <v>3312824.5839548707</v>
      </c>
      <c r="E2746" s="7">
        <f t="shared" si="1201"/>
        <v>480.48460358427002</v>
      </c>
      <c r="F2746" s="7">
        <f t="shared" si="1202"/>
        <v>3211499.5839548707</v>
      </c>
      <c r="G2746" s="57">
        <f t="shared" si="1203"/>
        <v>1.210908588164444E-2</v>
      </c>
      <c r="H2746" s="61">
        <f t="shared" si="1204"/>
        <v>2.1698713183814656E-2</v>
      </c>
      <c r="I2746" s="7">
        <f t="shared" si="1205"/>
        <v>5.460257363237065E-2</v>
      </c>
      <c r="J2746" s="58">
        <f t="shared" si="1206"/>
        <v>2.0157321199097377E-4</v>
      </c>
      <c r="K2746" s="7">
        <f t="shared" si="1207"/>
        <v>7.4443530394329646E-3</v>
      </c>
      <c r="L2746" s="7">
        <f t="shared" si="1208"/>
        <v>7.8474994634149114E-3</v>
      </c>
      <c r="M2746" s="58">
        <f t="shared" si="1209"/>
        <v>2.3542498390244734E-2</v>
      </c>
      <c r="N2746" s="58">
        <f t="shared" si="1210"/>
        <v>3.3019248450151813E-5</v>
      </c>
      <c r="O2746" s="59">
        <f t="shared" si="1211"/>
        <v>5.8650440059582157E-2</v>
      </c>
      <c r="P2746" s="58">
        <f t="shared" si="1212"/>
        <v>2.0137941608804055E-4</v>
      </c>
      <c r="Q2746" s="58">
        <f t="shared" si="1213"/>
        <v>0.50642955594451811</v>
      </c>
      <c r="R2746" s="58">
        <f t="shared" si="1214"/>
        <v>0.50542841835895658</v>
      </c>
      <c r="S2746" s="60">
        <f t="shared" si="1215"/>
        <v>1.001137585561529E-3</v>
      </c>
      <c r="T2746" s="58">
        <f t="shared" si="1216"/>
        <v>2.0098131826764743E-4</v>
      </c>
      <c r="U2746" s="58">
        <f t="shared" si="1217"/>
        <v>4.1208281758783735E-3</v>
      </c>
      <c r="V2746" s="58">
        <f t="shared" si="1218"/>
        <v>4.1879660943671396E-4</v>
      </c>
      <c r="W2746" s="50">
        <f t="shared" si="1219"/>
        <v>163.9276888107631</v>
      </c>
      <c r="X2746" s="50">
        <f t="shared" si="1220"/>
        <v>97370.204916352537</v>
      </c>
      <c r="Y2746" s="50">
        <f t="shared" si="1221"/>
        <v>101325</v>
      </c>
      <c r="Z2746" s="50">
        <f t="shared" si="1222"/>
        <v>1.5695915191756316</v>
      </c>
      <c r="AA2746" s="50">
        <f t="shared" si="1223"/>
        <v>1.3341527912992868</v>
      </c>
      <c r="AB2746" s="50">
        <f t="shared" si="1224"/>
        <v>634.75224129402181</v>
      </c>
      <c r="AC2746" s="7">
        <f t="shared" si="1225"/>
        <v>0.25243132739612678</v>
      </c>
    </row>
    <row r="2747" spans="2:29">
      <c r="B2747" s="7">
        <f t="shared" si="1226"/>
        <v>1.0796074365354156</v>
      </c>
      <c r="C2747" s="7">
        <f t="shared" si="1199"/>
        <v>3.9764546465392847E-4</v>
      </c>
      <c r="D2747" s="58">
        <f t="shared" si="1200"/>
        <v>3312247.7458060901</v>
      </c>
      <c r="E2747" s="7">
        <f t="shared" si="1201"/>
        <v>480.400940280577</v>
      </c>
      <c r="F2747" s="7">
        <f t="shared" si="1202"/>
        <v>3210922.7458060901</v>
      </c>
      <c r="G2747" s="57">
        <f t="shared" si="1203"/>
        <v>1.2108413240657791E-2</v>
      </c>
      <c r="H2747" s="61">
        <f t="shared" si="1204"/>
        <v>2.1703528306896598E-2</v>
      </c>
      <c r="I2747" s="7">
        <f t="shared" si="1205"/>
        <v>5.4592943386206766E-2</v>
      </c>
      <c r="J2747" s="58">
        <f t="shared" si="1206"/>
        <v>2.0091665954356005E-4</v>
      </c>
      <c r="K2747" s="7">
        <f t="shared" si="1207"/>
        <v>7.4446917520821802E-3</v>
      </c>
      <c r="L2747" s="7">
        <f t="shared" si="1208"/>
        <v>7.8465250711692996E-3</v>
      </c>
      <c r="M2747" s="58">
        <f t="shared" si="1209"/>
        <v>2.3539575213507899E-2</v>
      </c>
      <c r="N2747" s="58">
        <f t="shared" si="1210"/>
        <v>3.2905895459422057E-5</v>
      </c>
      <c r="O2747" s="59">
        <f t="shared" si="1211"/>
        <v>5.8449096809798429E-2</v>
      </c>
      <c r="P2747" s="58">
        <f t="shared" si="1212"/>
        <v>2.0134324978372808E-4</v>
      </c>
      <c r="Q2747" s="58">
        <f t="shared" si="1213"/>
        <v>0.50633860481461157</v>
      </c>
      <c r="R2747" s="58">
        <f t="shared" si="1214"/>
        <v>0.5053404117694742</v>
      </c>
      <c r="S2747" s="60">
        <f t="shared" si="1215"/>
        <v>9.9819304513737439E-4</v>
      </c>
      <c r="T2747" s="58">
        <f t="shared" si="1216"/>
        <v>2.0094632284648012E-4</v>
      </c>
      <c r="U2747" s="58">
        <f t="shared" si="1217"/>
        <v>4.1212251028156215E-3</v>
      </c>
      <c r="V2747" s="58">
        <f t="shared" si="1218"/>
        <v>4.189099624274437E-4</v>
      </c>
      <c r="W2747" s="50">
        <f t="shared" si="1219"/>
        <v>163.9073345731409</v>
      </c>
      <c r="X2747" s="50">
        <f t="shared" si="1220"/>
        <v>97353.250547859148</v>
      </c>
      <c r="Y2747" s="50">
        <f t="shared" si="1221"/>
        <v>101325</v>
      </c>
      <c r="Z2747" s="50">
        <f t="shared" si="1222"/>
        <v>1.5695539167839612</v>
      </c>
      <c r="AA2747" s="50">
        <f t="shared" si="1223"/>
        <v>1.3341208292663669</v>
      </c>
      <c r="AB2747" s="50">
        <f t="shared" si="1224"/>
        <v>634.62651249868668</v>
      </c>
      <c r="AC2747" s="7">
        <f t="shared" si="1225"/>
        <v>0.25238135218686314</v>
      </c>
    </row>
    <row r="2748" spans="2:29">
      <c r="B2748" s="7">
        <f t="shared" si="1226"/>
        <v>1.0800050820000695</v>
      </c>
      <c r="C2748" s="7">
        <f t="shared" si="1199"/>
        <v>3.9764546465392847E-4</v>
      </c>
      <c r="D2748" s="58">
        <f t="shared" si="1200"/>
        <v>3311670.4399700221</v>
      </c>
      <c r="E2748" s="7">
        <f t="shared" si="1201"/>
        <v>480.31720914457497</v>
      </c>
      <c r="F2748" s="7">
        <f t="shared" si="1202"/>
        <v>3210345.4399700221</v>
      </c>
      <c r="G2748" s="57">
        <f t="shared" si="1203"/>
        <v>1.2107739974433254E-2</v>
      </c>
      <c r="H2748" s="61">
        <f t="shared" si="1204"/>
        <v>2.1708343162505903E-2</v>
      </c>
      <c r="I2748" s="7">
        <f t="shared" si="1205"/>
        <v>5.4583313674988157E-2</v>
      </c>
      <c r="J2748" s="58">
        <f t="shared" si="1206"/>
        <v>2.0025999790052778E-4</v>
      </c>
      <c r="K2748" s="7">
        <f t="shared" si="1207"/>
        <v>7.4450298632520676E-3</v>
      </c>
      <c r="L2748" s="7">
        <f t="shared" si="1208"/>
        <v>7.845549859053124E-3</v>
      </c>
      <c r="M2748" s="58">
        <f t="shared" si="1209"/>
        <v>2.3536649577159372E-2</v>
      </c>
      <c r="N2748" s="58">
        <f t="shared" si="1210"/>
        <v>3.2792562845870931E-5</v>
      </c>
      <c r="O2748" s="59">
        <f t="shared" si="1211"/>
        <v>5.8247789754978241E-2</v>
      </c>
      <c r="P2748" s="58">
        <f t="shared" si="1212"/>
        <v>2.0130705482018785E-4</v>
      </c>
      <c r="Q2748" s="58">
        <f t="shared" si="1213"/>
        <v>0.50624758161239369</v>
      </c>
      <c r="R2748" s="58">
        <f t="shared" si="1214"/>
        <v>0.50525233382624513</v>
      </c>
      <c r="S2748" s="60">
        <f t="shared" si="1215"/>
        <v>9.9524778614856757E-4</v>
      </c>
      <c r="T2748" s="58">
        <f t="shared" si="1216"/>
        <v>2.0091129905181902E-4</v>
      </c>
      <c r="U2748" s="58">
        <f t="shared" si="1217"/>
        <v>4.1216208585839907E-3</v>
      </c>
      <c r="V2748" s="58">
        <f t="shared" si="1218"/>
        <v>4.1902329504099481E-4</v>
      </c>
      <c r="W2748" s="50">
        <f t="shared" si="1219"/>
        <v>163.88696320910958</v>
      </c>
      <c r="X2748" s="50">
        <f t="shared" si="1220"/>
        <v>97336.282433148328</v>
      </c>
      <c r="Y2748" s="50">
        <f t="shared" si="1221"/>
        <v>101325</v>
      </c>
      <c r="Z2748" s="50">
        <f t="shared" si="1222"/>
        <v>1.5695162707897616</v>
      </c>
      <c r="AA2748" s="50">
        <f t="shared" si="1223"/>
        <v>1.3340888301712974</v>
      </c>
      <c r="AB2748" s="50">
        <f t="shared" si="1224"/>
        <v>634.50068176529612</v>
      </c>
      <c r="AC2748" s="7">
        <f t="shared" si="1225"/>
        <v>0.252331336434019</v>
      </c>
    </row>
    <row r="2749" spans="2:29">
      <c r="B2749" s="7">
        <f t="shared" si="1226"/>
        <v>1.0804027274647234</v>
      </c>
      <c r="C2749" s="7">
        <f t="shared" si="1199"/>
        <v>3.9764546465392847E-4</v>
      </c>
      <c r="D2749" s="58">
        <f t="shared" si="1200"/>
        <v>3311092.6666400149</v>
      </c>
      <c r="E2749" s="7">
        <f t="shared" si="1201"/>
        <v>480.23341020430672</v>
      </c>
      <c r="F2749" s="7">
        <f t="shared" si="1202"/>
        <v>3209767.6666400149</v>
      </c>
      <c r="G2749" s="57">
        <f t="shared" si="1203"/>
        <v>1.2107066082978703E-2</v>
      </c>
      <c r="H2749" s="61">
        <f t="shared" si="1204"/>
        <v>2.1713157750393945E-2</v>
      </c>
      <c r="I2749" s="7">
        <f t="shared" si="1205"/>
        <v>5.4573684499212072E-2</v>
      </c>
      <c r="J2749" s="58">
        <f t="shared" si="1206"/>
        <v>1.9960322712007139E-4</v>
      </c>
      <c r="K2749" s="7">
        <f t="shared" si="1207"/>
        <v>7.4453673730223123E-3</v>
      </c>
      <c r="L2749" s="7">
        <f t="shared" si="1208"/>
        <v>7.8445738272624552E-3</v>
      </c>
      <c r="M2749" s="58">
        <f t="shared" si="1209"/>
        <v>2.3533721481787367E-2</v>
      </c>
      <c r="N2749" s="58">
        <f t="shared" si="1210"/>
        <v>3.2679250625626044E-5</v>
      </c>
      <c r="O2749" s="59">
        <f t="shared" si="1211"/>
        <v>5.8046518923768262E-2</v>
      </c>
      <c r="P2749" s="58">
        <f t="shared" si="1212"/>
        <v>2.0127083120997924E-4</v>
      </c>
      <c r="Q2749" s="58">
        <f t="shared" si="1213"/>
        <v>0.50615648636944865</v>
      </c>
      <c r="R2749" s="58">
        <f t="shared" si="1214"/>
        <v>0.50516418455876821</v>
      </c>
      <c r="S2749" s="60">
        <f t="shared" si="1215"/>
        <v>9.9230181068044043E-4</v>
      </c>
      <c r="T2749" s="58">
        <f t="shared" si="1216"/>
        <v>2.0087624689539427E-4</v>
      </c>
      <c r="U2749" s="58">
        <f t="shared" si="1217"/>
        <v>4.122015442898576E-3</v>
      </c>
      <c r="V2749" s="58">
        <f t="shared" si="1218"/>
        <v>4.1913660726123974E-4</v>
      </c>
      <c r="W2749" s="50">
        <f t="shared" si="1219"/>
        <v>163.86657472276485</v>
      </c>
      <c r="X2749" s="50">
        <f t="shared" si="1220"/>
        <v>97319.300577902963</v>
      </c>
      <c r="Y2749" s="50">
        <f t="shared" si="1221"/>
        <v>101325</v>
      </c>
      <c r="Z2749" s="50">
        <f t="shared" si="1222"/>
        <v>1.5694785811668879</v>
      </c>
      <c r="AA2749" s="50">
        <f t="shared" si="1223"/>
        <v>1.3340567939918546</v>
      </c>
      <c r="AB2749" s="50">
        <f t="shared" si="1224"/>
        <v>634.37474913599249</v>
      </c>
      <c r="AC2749" s="7">
        <f t="shared" si="1225"/>
        <v>0.25228128015434831</v>
      </c>
    </row>
    <row r="2750" spans="2:29">
      <c r="B2750" s="7">
        <f t="shared" si="1226"/>
        <v>1.0808003729293774</v>
      </c>
      <c r="C2750" s="7">
        <f t="shared" ref="C2750:C2813" si="1227">B2750-B2749</f>
        <v>3.9764546465392847E-4</v>
      </c>
      <c r="D2750" s="58">
        <f t="shared" ref="D2750:D2813" si="1228">$E$23*$E$21*U2749/V2749</f>
        <v>3310514.4260095903</v>
      </c>
      <c r="E2750" s="7">
        <f t="shared" ref="E2750:E2813" si="1229">D2750/6894.757</f>
        <v>480.14954348784016</v>
      </c>
      <c r="F2750" s="7">
        <f t="shared" ref="F2750:F2813" si="1230">D2750-$E$6</f>
        <v>3209189.4260095903</v>
      </c>
      <c r="G2750" s="57">
        <f t="shared" ref="G2750:G2813" si="1231">($E$7*((D2750*0.000145038)^$E$8))*0.0254</f>
        <v>1.2106391566302045E-2</v>
      </c>
      <c r="H2750" s="61">
        <f t="shared" ref="H2750:H2813" si="1232">IF(H2749&gt;0,IF((H2749+G2749*C2750)&lt;$E$10,H2749+G2749*C2750,0),0)</f>
        <v>2.1717972070312105E-2</v>
      </c>
      <c r="I2750" s="7">
        <f t="shared" ref="I2750:I2813" si="1233">IF(H2750&gt;0,I2749-G2749*C2750*2,0)</f>
        <v>5.4564055859375751E-2</v>
      </c>
      <c r="J2750" s="58">
        <f t="shared" ref="J2750:J2813" si="1234">IF(H2750&gt;0,PI()*($E$10^2-H2750^2),0)</f>
        <v>1.9894634726041395E-4</v>
      </c>
      <c r="K2750" s="7">
        <f t="shared" ref="K2750:K2813" si="1235">IF(J2750=0,0,2*PI()*H2750*I2750)</f>
        <v>7.4457042814727193E-3</v>
      </c>
      <c r="L2750" s="7">
        <f t="shared" ref="L2750:L2813" si="1236">J2750*2+K2750</f>
        <v>7.8435969759935477E-3</v>
      </c>
      <c r="M2750" s="58">
        <f t="shared" ref="M2750:M2813" si="1237">IF(L2750&gt;0,L2750*$E$13,0)</f>
        <v>2.3530790927980643E-2</v>
      </c>
      <c r="N2750" s="58">
        <f t="shared" ref="N2750:N2813" si="1238">$E$13*PI()*($E$10^2-H2750^2)*I2750</f>
        <v>3.2565958814807977E-5</v>
      </c>
      <c r="O2750" s="59">
        <f t="shared" ref="O2750:O2813" si="1239">$E$9*N2750</f>
        <v>5.7845284344802669E-2</v>
      </c>
      <c r="P2750" s="58">
        <f t="shared" ref="P2750:P2813" si="1240">(O2749-O2750)</f>
        <v>2.0123457896559227E-4</v>
      </c>
      <c r="Q2750" s="58">
        <f t="shared" ref="Q2750:Q2813" si="1241">P2750/C2750</f>
        <v>0.50606531911718666</v>
      </c>
      <c r="R2750" s="58">
        <f t="shared" ref="R2750:R2813" si="1242">IF(D2750&gt;$E$6,$E$14*D2750*$E$22*(SQRT((2/($E$22+1))^(($E$22+1)/($E$22-1))))/($E$22*$E$23*$E$21)^0.5,0)</f>
        <v>0.50507596399656829</v>
      </c>
      <c r="S2750" s="60">
        <f t="shared" ref="S2750:S2813" si="1243">Q2750-R2750</f>
        <v>9.8935512061837372E-4</v>
      </c>
      <c r="T2750" s="58">
        <f t="shared" ref="T2750:T2813" si="1244">R2750*C2750</f>
        <v>2.0084116638894624E-4</v>
      </c>
      <c r="U2750" s="58">
        <f t="shared" ref="U2750:U2813" si="1245">IF(P2750+U2749-T2750&gt;0,P2750+U2749-T2750,0)</f>
        <v>4.1224088554752221E-3</v>
      </c>
      <c r="V2750" s="58">
        <f t="shared" ref="V2750:V2813" si="1246">$E$20-N2750</f>
        <v>4.1924989907205781E-4</v>
      </c>
      <c r="W2750" s="50">
        <f t="shared" ref="W2750:W2813" si="1247">M2750/$E$14</f>
        <v>163.84616911820629</v>
      </c>
      <c r="X2750" s="50">
        <f t="shared" ref="X2750:X2813" si="1248">D2750/(1+(($E$22-1)/2)*$E$17^2)^($E$22/($E$22-1))</f>
        <v>97302.304987811032</v>
      </c>
      <c r="Y2750" s="50">
        <f t="shared" ref="Y2750:Y2813" si="1249">IF(D2750/(1+(($E$22-1)/2)*$E$17^2)^($E$22/($E$22-1))&lt;$E$6,$E$6,D2750/(1+(($E$22-1)/2)*$E$17^2)^($E$22/($E$22-1)))</f>
        <v>101325</v>
      </c>
      <c r="Z2750" s="50">
        <f t="shared" ref="Z2750:Z2813" si="1250">(((2*$E$22^2)/($E$22-1))*((2/($E$22+1))^(($E$22+1)/($E$22-1)))*((1-(X2750/D2750)^(($E$22-1)/$E$22))))^(0.5)+(((X2750-$E$6)/(D2750))*($E$15/$E$14))</f>
        <v>1.5694408478891604</v>
      </c>
      <c r="AA2750" s="50">
        <f t="shared" ref="AA2750:AA2813" si="1251">Z2750*$E$16</f>
        <v>1.3340247207057863</v>
      </c>
      <c r="AB2750" s="50">
        <f t="shared" ref="AB2750:AB2813" si="1252">IF(AA2750*D2750*$E$14&gt;0,AA2750*D2750*$E$14,0)</f>
        <v>634.24871465295632</v>
      </c>
      <c r="AC2750" s="7">
        <f t="shared" ref="AC2750:AC2813" si="1253">((AB2749+AB2750)/(2))*C2750</f>
        <v>0.25223118336461636</v>
      </c>
    </row>
    <row r="2751" spans="2:29">
      <c r="B2751" s="7">
        <f t="shared" si="1226"/>
        <v>1.0811980183940313</v>
      </c>
      <c r="C2751" s="7">
        <f t="shared" si="1227"/>
        <v>3.9764546465392847E-4</v>
      </c>
      <c r="D2751" s="58">
        <f t="shared" si="1228"/>
        <v>3309935.7182723833</v>
      </c>
      <c r="E2751" s="7">
        <f t="shared" si="1229"/>
        <v>480.06560902325975</v>
      </c>
      <c r="F2751" s="7">
        <f t="shared" si="1230"/>
        <v>3208610.7182723833</v>
      </c>
      <c r="G2751" s="57">
        <f t="shared" si="1231"/>
        <v>1.2105716424411141E-2</v>
      </c>
      <c r="H2751" s="61">
        <f t="shared" si="1232"/>
        <v>2.172278612201177E-2</v>
      </c>
      <c r="I2751" s="7">
        <f t="shared" si="1233"/>
        <v>5.4554427755976423E-2</v>
      </c>
      <c r="J2751" s="58">
        <f t="shared" si="1234"/>
        <v>1.9828935837980558E-4</v>
      </c>
      <c r="K2751" s="7">
        <f t="shared" si="1235"/>
        <v>7.4460405886832039E-3</v>
      </c>
      <c r="L2751" s="7">
        <f t="shared" si="1236"/>
        <v>7.8426193054428155E-3</v>
      </c>
      <c r="M2751" s="58">
        <f t="shared" si="1237"/>
        <v>2.3527857916328446E-2</v>
      </c>
      <c r="N2751" s="58">
        <f t="shared" si="1238"/>
        <v>3.2452687429530062E-5</v>
      </c>
      <c r="O2751" s="59">
        <f t="shared" si="1239"/>
        <v>5.7644086046702771E-2</v>
      </c>
      <c r="P2751" s="58">
        <f t="shared" si="1240"/>
        <v>2.0119829809989859E-4</v>
      </c>
      <c r="Q2751" s="58">
        <f t="shared" si="1241"/>
        <v>0.50597407988797716</v>
      </c>
      <c r="R2751" s="58">
        <f t="shared" si="1242"/>
        <v>0.50498767216918761</v>
      </c>
      <c r="S2751" s="60">
        <f t="shared" si="1243"/>
        <v>9.8640771878955036E-4</v>
      </c>
      <c r="T2751" s="58">
        <f t="shared" si="1244"/>
        <v>2.008060575442223E-4</v>
      </c>
      <c r="U2751" s="58">
        <f t="shared" si="1245"/>
        <v>4.1228010960308982E-3</v>
      </c>
      <c r="V2751" s="58">
        <f t="shared" si="1246"/>
        <v>4.1936317045733571E-4</v>
      </c>
      <c r="W2751" s="50">
        <f t="shared" si="1247"/>
        <v>163.82574639953685</v>
      </c>
      <c r="X2751" s="50">
        <f t="shared" si="1248"/>
        <v>97285.295668563806</v>
      </c>
      <c r="Y2751" s="50">
        <f t="shared" si="1249"/>
        <v>101325</v>
      </c>
      <c r="Z2751" s="50">
        <f t="shared" si="1250"/>
        <v>1.5694030709303608</v>
      </c>
      <c r="AA2751" s="50">
        <f t="shared" si="1251"/>
        <v>1.3339926102908066</v>
      </c>
      <c r="AB2751" s="50">
        <f t="shared" si="1252"/>
        <v>634.12257835839262</v>
      </c>
      <c r="AC2751" s="7">
        <f t="shared" si="1253"/>
        <v>0.25218104608160091</v>
      </c>
    </row>
    <row r="2752" spans="2:29">
      <c r="B2752" s="7">
        <f t="shared" si="1226"/>
        <v>1.0815956638586852</v>
      </c>
      <c r="C2752" s="7">
        <f t="shared" si="1227"/>
        <v>3.9764546465392847E-4</v>
      </c>
      <c r="D2752" s="58">
        <f t="shared" si="1228"/>
        <v>3309356.5436224393</v>
      </c>
      <c r="E2752" s="7">
        <f t="shared" si="1229"/>
        <v>479.98160683870941</v>
      </c>
      <c r="F2752" s="7">
        <f t="shared" si="1230"/>
        <v>3208031.5436224393</v>
      </c>
      <c r="G2752" s="57">
        <f t="shared" si="1231"/>
        <v>1.210504065731415E-2</v>
      </c>
      <c r="H2752" s="61">
        <f t="shared" si="1232"/>
        <v>2.1727599905244324E-2</v>
      </c>
      <c r="I2752" s="7">
        <f t="shared" si="1233"/>
        <v>5.4544800189511314E-2</v>
      </c>
      <c r="J2752" s="58">
        <f t="shared" si="1234"/>
        <v>1.9763226053652567E-4</v>
      </c>
      <c r="K2752" s="7">
        <f t="shared" si="1235"/>
        <v>7.4463762947338018E-3</v>
      </c>
      <c r="L2752" s="7">
        <f t="shared" si="1236"/>
        <v>7.841640815806853E-3</v>
      </c>
      <c r="M2752" s="58">
        <f t="shared" si="1237"/>
        <v>2.3524922447420559E-2</v>
      </c>
      <c r="N2752" s="58">
        <f t="shared" si="1238"/>
        <v>3.2339436485898705E-5</v>
      </c>
      <c r="O2752" s="59">
        <f t="shared" si="1239"/>
        <v>5.7442924058077577E-2</v>
      </c>
      <c r="P2752" s="58">
        <f t="shared" si="1240"/>
        <v>2.0116198862519391E-4</v>
      </c>
      <c r="Q2752" s="58">
        <f t="shared" si="1241"/>
        <v>0.50588276871274152</v>
      </c>
      <c r="R2752" s="58">
        <f t="shared" si="1242"/>
        <v>0.50489930910623138</v>
      </c>
      <c r="S2752" s="60">
        <f t="shared" si="1243"/>
        <v>9.8345960651013975E-4</v>
      </c>
      <c r="T2752" s="58">
        <f t="shared" si="1244"/>
        <v>2.0077092037299482E-4</v>
      </c>
      <c r="U2752" s="58">
        <f t="shared" si="1245"/>
        <v>4.123192164283097E-3</v>
      </c>
      <c r="V2752" s="58">
        <f t="shared" si="1246"/>
        <v>4.1947642140096708E-4</v>
      </c>
      <c r="W2752" s="50">
        <f t="shared" si="1247"/>
        <v>163.80530657086322</v>
      </c>
      <c r="X2752" s="50">
        <f t="shared" si="1248"/>
        <v>97268.272625864673</v>
      </c>
      <c r="Y2752" s="50">
        <f t="shared" si="1249"/>
        <v>101325</v>
      </c>
      <c r="Z2752" s="50">
        <f t="shared" si="1250"/>
        <v>1.5693652502642506</v>
      </c>
      <c r="AA2752" s="50">
        <f t="shared" si="1251"/>
        <v>1.3339604627246129</v>
      </c>
      <c r="AB2752" s="50">
        <f t="shared" si="1252"/>
        <v>633.99634029459605</v>
      </c>
      <c r="AC2752" s="7">
        <f t="shared" si="1253"/>
        <v>0.25213086832210252</v>
      </c>
    </row>
    <row r="2753" spans="2:29">
      <c r="B2753" s="7">
        <f t="shared" si="1226"/>
        <v>1.0819933093233391</v>
      </c>
      <c r="C2753" s="7">
        <f t="shared" si="1227"/>
        <v>3.9764546465392847E-4</v>
      </c>
      <c r="D2753" s="58">
        <f t="shared" si="1228"/>
        <v>3308776.9022537326</v>
      </c>
      <c r="E2753" s="7">
        <f t="shared" si="1229"/>
        <v>479.89753696232265</v>
      </c>
      <c r="F2753" s="7">
        <f t="shared" si="1230"/>
        <v>3207451.9022537326</v>
      </c>
      <c r="G2753" s="57">
        <f t="shared" si="1231"/>
        <v>1.210436426501898E-2</v>
      </c>
      <c r="H2753" s="61">
        <f t="shared" si="1232"/>
        <v>2.1732413419761155E-2</v>
      </c>
      <c r="I2753" s="7">
        <f t="shared" si="1233"/>
        <v>5.4535173160477651E-2</v>
      </c>
      <c r="J2753" s="58">
        <f t="shared" si="1234"/>
        <v>1.9697505378888231E-4</v>
      </c>
      <c r="K2753" s="7">
        <f t="shared" si="1235"/>
        <v>7.4467113997046556E-3</v>
      </c>
      <c r="L2753" s="7">
        <f t="shared" si="1236"/>
        <v>7.8406615072824197E-3</v>
      </c>
      <c r="M2753" s="58">
        <f t="shared" si="1237"/>
        <v>2.3521984521847259E-2</v>
      </c>
      <c r="N2753" s="58">
        <f t="shared" si="1238"/>
        <v>3.2226206000013291E-5</v>
      </c>
      <c r="O2753" s="59">
        <f t="shared" si="1239"/>
        <v>5.7241798407523609E-2</v>
      </c>
      <c r="P2753" s="58">
        <f t="shared" si="1240"/>
        <v>2.0112565055396825E-4</v>
      </c>
      <c r="Q2753" s="58">
        <f t="shared" si="1241"/>
        <v>0.50579138562288961</v>
      </c>
      <c r="R2753" s="58">
        <f t="shared" si="1242"/>
        <v>0.50481087483729381</v>
      </c>
      <c r="S2753" s="60">
        <f t="shared" si="1243"/>
        <v>9.8051078559580063E-4</v>
      </c>
      <c r="T2753" s="58">
        <f t="shared" si="1244"/>
        <v>2.0073575488703183E-4</v>
      </c>
      <c r="U2753" s="58">
        <f t="shared" si="1245"/>
        <v>4.1235820599500334E-3</v>
      </c>
      <c r="V2753" s="58">
        <f t="shared" si="1246"/>
        <v>4.1958965188685249E-4</v>
      </c>
      <c r="W2753" s="50">
        <f t="shared" si="1247"/>
        <v>163.78484963629555</v>
      </c>
      <c r="X2753" s="50">
        <f t="shared" si="1248"/>
        <v>97251.235865414899</v>
      </c>
      <c r="Y2753" s="50">
        <f t="shared" si="1249"/>
        <v>101325</v>
      </c>
      <c r="Z2753" s="50">
        <f t="shared" si="1250"/>
        <v>1.5693273858645405</v>
      </c>
      <c r="AA2753" s="50">
        <f t="shared" si="1251"/>
        <v>1.3339282779848594</v>
      </c>
      <c r="AB2753" s="50">
        <f t="shared" si="1252"/>
        <v>633.87000050384552</v>
      </c>
      <c r="AC2753" s="7">
        <f t="shared" si="1253"/>
        <v>0.25208065010293618</v>
      </c>
    </row>
    <row r="2754" spans="2:29">
      <c r="B2754" s="7">
        <f t="shared" si="1226"/>
        <v>1.0823909547879931</v>
      </c>
      <c r="C2754" s="7">
        <f t="shared" si="1227"/>
        <v>3.9764546465392847E-4</v>
      </c>
      <c r="D2754" s="58">
        <f t="shared" si="1228"/>
        <v>3308196.7943603303</v>
      </c>
      <c r="E2754" s="7">
        <f t="shared" si="1229"/>
        <v>479.81339942224656</v>
      </c>
      <c r="F2754" s="7">
        <f t="shared" si="1230"/>
        <v>3206871.7943603303</v>
      </c>
      <c r="G2754" s="57">
        <f t="shared" si="1231"/>
        <v>1.2103687247533471E-2</v>
      </c>
      <c r="H2754" s="61">
        <f t="shared" si="1232"/>
        <v>2.173722666531366E-2</v>
      </c>
      <c r="I2754" s="7">
        <f t="shared" si="1233"/>
        <v>5.4525546669372642E-2</v>
      </c>
      <c r="J2754" s="58">
        <f t="shared" si="1234"/>
        <v>1.963177381952106E-4</v>
      </c>
      <c r="K2754" s="7">
        <f t="shared" si="1235"/>
        <v>7.4470459036760327E-3</v>
      </c>
      <c r="L2754" s="7">
        <f t="shared" si="1236"/>
        <v>7.8396813800664534E-3</v>
      </c>
      <c r="M2754" s="58">
        <f t="shared" si="1237"/>
        <v>2.3519044140199362E-2</v>
      </c>
      <c r="N2754" s="58">
        <f t="shared" si="1238"/>
        <v>3.2112995987965903E-5</v>
      </c>
      <c r="O2754" s="59">
        <f t="shared" si="1239"/>
        <v>5.7040709123624432E-2</v>
      </c>
      <c r="P2754" s="58">
        <f t="shared" si="1240"/>
        <v>2.0108928389917652E-4</v>
      </c>
      <c r="Q2754" s="58">
        <f t="shared" si="1241"/>
        <v>0.50569993065100061</v>
      </c>
      <c r="R2754" s="58">
        <f t="shared" si="1242"/>
        <v>0.50472236939198289</v>
      </c>
      <c r="S2754" s="60">
        <f t="shared" si="1243"/>
        <v>9.7756125901771185E-4</v>
      </c>
      <c r="T2754" s="58">
        <f t="shared" si="1244"/>
        <v>2.0070056109810675E-4</v>
      </c>
      <c r="U2754" s="58">
        <f t="shared" si="1245"/>
        <v>4.1239707827511029E-3</v>
      </c>
      <c r="V2754" s="58">
        <f t="shared" si="1246"/>
        <v>4.1970286189889984E-4</v>
      </c>
      <c r="W2754" s="50">
        <f t="shared" si="1247"/>
        <v>163.76437559994767</v>
      </c>
      <c r="X2754" s="50">
        <f t="shared" si="1248"/>
        <v>97234.185392918487</v>
      </c>
      <c r="Y2754" s="50">
        <f t="shared" si="1249"/>
        <v>101325</v>
      </c>
      <c r="Z2754" s="50">
        <f t="shared" si="1250"/>
        <v>1.5692894777049</v>
      </c>
      <c r="AA2754" s="50">
        <f t="shared" si="1251"/>
        <v>1.3338960560491651</v>
      </c>
      <c r="AB2754" s="50">
        <f t="shared" si="1252"/>
        <v>633.74355902844025</v>
      </c>
      <c r="AC2754" s="7">
        <f t="shared" si="1253"/>
        <v>0.25203039144091799</v>
      </c>
    </row>
    <row r="2755" spans="2:29">
      <c r="B2755" s="7">
        <f t="shared" si="1226"/>
        <v>1.082788600252647</v>
      </c>
      <c r="C2755" s="7">
        <f t="shared" si="1227"/>
        <v>3.9764546465392847E-4</v>
      </c>
      <c r="D2755" s="58">
        <f t="shared" si="1228"/>
        <v>3307616.2201367505</v>
      </c>
      <c r="E2755" s="7">
        <f t="shared" si="1229"/>
        <v>479.72919424669362</v>
      </c>
      <c r="F2755" s="7">
        <f t="shared" si="1230"/>
        <v>3206291.2201367505</v>
      </c>
      <c r="G2755" s="57">
        <f t="shared" si="1231"/>
        <v>1.210300960486581E-2</v>
      </c>
      <c r="H2755" s="61">
        <f t="shared" si="1232"/>
        <v>2.1742039641653232E-2</v>
      </c>
      <c r="I2755" s="7">
        <f t="shared" si="1233"/>
        <v>5.4515920716693499E-2</v>
      </c>
      <c r="J2755" s="58">
        <f t="shared" si="1234"/>
        <v>1.9566031381387507E-4</v>
      </c>
      <c r="K2755" s="7">
        <f t="shared" si="1235"/>
        <v>7.4473798067283097E-3</v>
      </c>
      <c r="L2755" s="7">
        <f t="shared" si="1236"/>
        <v>7.8387004343560603E-3</v>
      </c>
      <c r="M2755" s="58">
        <f t="shared" si="1237"/>
        <v>2.3516101303068179E-2</v>
      </c>
      <c r="N2755" s="58">
        <f t="shared" si="1238"/>
        <v>3.1999806465841749E-5</v>
      </c>
      <c r="O2755" s="59">
        <f t="shared" si="1239"/>
        <v>5.6839656234951408E-2</v>
      </c>
      <c r="P2755" s="58">
        <f t="shared" si="1240"/>
        <v>2.0105288867302423E-4</v>
      </c>
      <c r="Q2755" s="58">
        <f t="shared" si="1241"/>
        <v>0.50560840382776884</v>
      </c>
      <c r="R2755" s="58">
        <f t="shared" si="1242"/>
        <v>0.50463379279997578</v>
      </c>
      <c r="S2755" s="60">
        <f t="shared" si="1243"/>
        <v>9.7461102779305975E-4</v>
      </c>
      <c r="T2755" s="58">
        <f t="shared" si="1244"/>
        <v>2.0066533901802062E-4</v>
      </c>
      <c r="U2755" s="58">
        <f t="shared" si="1245"/>
        <v>4.1243583324061068E-3</v>
      </c>
      <c r="V2755" s="58">
        <f t="shared" si="1246"/>
        <v>4.1981605142102401E-4</v>
      </c>
      <c r="W2755" s="50">
        <f t="shared" si="1247"/>
        <v>163.74388446593696</v>
      </c>
      <c r="X2755" s="50">
        <f t="shared" si="1248"/>
        <v>97217.12121409268</v>
      </c>
      <c r="Y2755" s="50">
        <f t="shared" si="1249"/>
        <v>101325</v>
      </c>
      <c r="Z2755" s="50">
        <f t="shared" si="1250"/>
        <v>1.5692515257589827</v>
      </c>
      <c r="AA2755" s="50">
        <f t="shared" si="1251"/>
        <v>1.3338637968951352</v>
      </c>
      <c r="AB2755" s="50">
        <f t="shared" si="1252"/>
        <v>633.61701591077792</v>
      </c>
      <c r="AC2755" s="7">
        <f t="shared" si="1253"/>
        <v>0.25198009235288765</v>
      </c>
    </row>
    <row r="2756" spans="2:29">
      <c r="B2756" s="7">
        <f t="shared" si="1226"/>
        <v>1.0831862457173009</v>
      </c>
      <c r="C2756" s="7">
        <f t="shared" si="1227"/>
        <v>3.9764546465392847E-4</v>
      </c>
      <c r="D2756" s="58">
        <f t="shared" si="1228"/>
        <v>3307035.1797773484</v>
      </c>
      <c r="E2756" s="7">
        <f t="shared" si="1229"/>
        <v>479.64492146385271</v>
      </c>
      <c r="F2756" s="7">
        <f t="shared" si="1230"/>
        <v>3205710.1797773484</v>
      </c>
      <c r="G2756" s="57">
        <f t="shared" si="1231"/>
        <v>1.2102331337023832E-2</v>
      </c>
      <c r="H2756" s="61">
        <f t="shared" si="1232"/>
        <v>2.174685234853127E-2</v>
      </c>
      <c r="I2756" s="7">
        <f t="shared" si="1233"/>
        <v>5.4506295302937421E-2</v>
      </c>
      <c r="J2756" s="58">
        <f t="shared" si="1234"/>
        <v>1.9500278070326793E-4</v>
      </c>
      <c r="K2756" s="7">
        <f t="shared" si="1235"/>
        <v>7.4477131089419786E-3</v>
      </c>
      <c r="L2756" s="7">
        <f t="shared" si="1236"/>
        <v>7.837718670348515E-3</v>
      </c>
      <c r="M2756" s="58">
        <f t="shared" si="1237"/>
        <v>2.3513156011045547E-2</v>
      </c>
      <c r="N2756" s="58">
        <f t="shared" si="1238"/>
        <v>3.1886637449718803E-5</v>
      </c>
      <c r="O2756" s="59">
        <f t="shared" si="1239"/>
        <v>5.6638639770063025E-2</v>
      </c>
      <c r="P2756" s="58">
        <f t="shared" si="1240"/>
        <v>2.0101646488838304E-4</v>
      </c>
      <c r="Q2756" s="58">
        <f t="shared" si="1241"/>
        <v>0.50551680518556397</v>
      </c>
      <c r="R2756" s="58">
        <f t="shared" si="1242"/>
        <v>0.50454514509092474</v>
      </c>
      <c r="S2756" s="60">
        <f t="shared" si="1243"/>
        <v>9.716600946392262E-4</v>
      </c>
      <c r="T2756" s="58">
        <f t="shared" si="1244"/>
        <v>2.0063008865856452E-4</v>
      </c>
      <c r="U2756" s="58">
        <f t="shared" si="1245"/>
        <v>4.1247447086359256E-3</v>
      </c>
      <c r="V2756" s="58">
        <f t="shared" si="1246"/>
        <v>4.1992922043714698E-4</v>
      </c>
      <c r="W2756" s="50">
        <f t="shared" si="1247"/>
        <v>163.72337623838442</v>
      </c>
      <c r="X2756" s="50">
        <f t="shared" si="1248"/>
        <v>97200.043334649963</v>
      </c>
      <c r="Y2756" s="50">
        <f t="shared" si="1249"/>
        <v>101325</v>
      </c>
      <c r="Z2756" s="50">
        <f t="shared" si="1250"/>
        <v>1.5692135300003838</v>
      </c>
      <c r="AA2756" s="50">
        <f t="shared" si="1251"/>
        <v>1.3338315005003261</v>
      </c>
      <c r="AB2756" s="50">
        <f t="shared" si="1252"/>
        <v>633.49037119322043</v>
      </c>
      <c r="AC2756" s="7">
        <f t="shared" si="1253"/>
        <v>0.25192975285569735</v>
      </c>
    </row>
    <row r="2757" spans="2:29">
      <c r="B2757" s="7">
        <f t="shared" si="1226"/>
        <v>1.0835838911819549</v>
      </c>
      <c r="C2757" s="7">
        <f t="shared" si="1227"/>
        <v>3.9764546465392847E-4</v>
      </c>
      <c r="D2757" s="58">
        <f t="shared" si="1228"/>
        <v>3306453.6734768525</v>
      </c>
      <c r="E2757" s="7">
        <f t="shared" si="1229"/>
        <v>479.5605811019667</v>
      </c>
      <c r="F2757" s="7">
        <f t="shared" si="1230"/>
        <v>3205128.6734768525</v>
      </c>
      <c r="G2757" s="57">
        <f t="shared" si="1231"/>
        <v>1.2101652444015615E-2</v>
      </c>
      <c r="H2757" s="61">
        <f t="shared" si="1232"/>
        <v>2.1751664785699176E-2</v>
      </c>
      <c r="I2757" s="7">
        <f t="shared" si="1233"/>
        <v>5.449667042860161E-2</v>
      </c>
      <c r="J2757" s="58">
        <f t="shared" si="1234"/>
        <v>1.9434513892180991E-4</v>
      </c>
      <c r="K2757" s="7">
        <f t="shared" si="1235"/>
        <v>7.4480458103976487E-3</v>
      </c>
      <c r="L2757" s="7">
        <f t="shared" si="1236"/>
        <v>7.8367360882412689E-3</v>
      </c>
      <c r="M2757" s="58">
        <f t="shared" si="1237"/>
        <v>2.3510208264723807E-2</v>
      </c>
      <c r="N2757" s="58">
        <f t="shared" si="1238"/>
        <v>3.177348895566801E-5</v>
      </c>
      <c r="O2757" s="59">
        <f t="shared" si="1239"/>
        <v>5.6437659757505303E-2</v>
      </c>
      <c r="P2757" s="58">
        <f t="shared" si="1240"/>
        <v>2.0098001255772213E-4</v>
      </c>
      <c r="Q2757" s="58">
        <f t="shared" si="1241"/>
        <v>0.50542513475574369</v>
      </c>
      <c r="R2757" s="58">
        <f t="shared" si="1242"/>
        <v>0.50445642629453913</v>
      </c>
      <c r="S2757" s="60">
        <f t="shared" si="1243"/>
        <v>9.6870846120455933E-4</v>
      </c>
      <c r="T2757" s="58">
        <f t="shared" si="1244"/>
        <v>2.0059481003155223E-4</v>
      </c>
      <c r="U2757" s="58">
        <f t="shared" si="1245"/>
        <v>4.1251299111620954E-3</v>
      </c>
      <c r="V2757" s="58">
        <f t="shared" si="1246"/>
        <v>4.2004236893119774E-4</v>
      </c>
      <c r="W2757" s="50">
        <f t="shared" si="1247"/>
        <v>163.70285092141449</v>
      </c>
      <c r="X2757" s="50">
        <f t="shared" si="1248"/>
        <v>97182.951760313765</v>
      </c>
      <c r="Y2757" s="50">
        <f t="shared" si="1249"/>
        <v>101325</v>
      </c>
      <c r="Z2757" s="50">
        <f t="shared" si="1250"/>
        <v>1.5691754904026767</v>
      </c>
      <c r="AA2757" s="50">
        <f t="shared" si="1251"/>
        <v>1.3337991668422751</v>
      </c>
      <c r="AB2757" s="50">
        <f t="shared" si="1252"/>
        <v>633.36362491821114</v>
      </c>
      <c r="AC2757" s="7">
        <f t="shared" si="1253"/>
        <v>0.25187937296620816</v>
      </c>
    </row>
    <row r="2758" spans="2:29">
      <c r="B2758" s="7">
        <f t="shared" si="1226"/>
        <v>1.0839815366466088</v>
      </c>
      <c r="C2758" s="7">
        <f t="shared" si="1227"/>
        <v>3.9764546465392847E-4</v>
      </c>
      <c r="D2758" s="58">
        <f t="shared" si="1228"/>
        <v>3305871.7014300274</v>
      </c>
      <c r="E2758" s="7">
        <f t="shared" si="1229"/>
        <v>479.47617318928388</v>
      </c>
      <c r="F2758" s="7">
        <f t="shared" si="1230"/>
        <v>3204546.7014300274</v>
      </c>
      <c r="G2758" s="57">
        <f t="shared" si="1231"/>
        <v>1.2100972925849128E-2</v>
      </c>
      <c r="H2758" s="61">
        <f t="shared" si="1232"/>
        <v>2.1756476952908357E-2</v>
      </c>
      <c r="I2758" s="7">
        <f t="shared" si="1233"/>
        <v>5.4487046094183249E-2</v>
      </c>
      <c r="J2758" s="58">
        <f t="shared" si="1234"/>
        <v>1.9368738852795011E-4</v>
      </c>
      <c r="K2758" s="7">
        <f t="shared" si="1235"/>
        <v>7.4483779111760408E-3</v>
      </c>
      <c r="L2758" s="7">
        <f t="shared" si="1236"/>
        <v>7.8357526882319416E-3</v>
      </c>
      <c r="M2758" s="58">
        <f t="shared" si="1237"/>
        <v>2.3507258064695825E-2</v>
      </c>
      <c r="N2758" s="58">
        <f t="shared" si="1238"/>
        <v>3.1660360999753194E-5</v>
      </c>
      <c r="O2758" s="59">
        <f t="shared" si="1239"/>
        <v>5.6236716225811612E-2</v>
      </c>
      <c r="P2758" s="58">
        <f t="shared" si="1240"/>
        <v>2.0094353169369111E-4</v>
      </c>
      <c r="Q2758" s="58">
        <f t="shared" si="1241"/>
        <v>0.50533339257011922</v>
      </c>
      <c r="R2758" s="58">
        <f t="shared" si="1242"/>
        <v>0.5043676364405334</v>
      </c>
      <c r="S2758" s="60">
        <f t="shared" si="1243"/>
        <v>9.6575612958582635E-4</v>
      </c>
      <c r="T2758" s="58">
        <f t="shared" si="1244"/>
        <v>2.0055950314879956E-4</v>
      </c>
      <c r="U2758" s="58">
        <f t="shared" si="1245"/>
        <v>4.1255139397069866E-3</v>
      </c>
      <c r="V2758" s="58">
        <f t="shared" si="1246"/>
        <v>4.2015549688711258E-4</v>
      </c>
      <c r="W2758" s="50">
        <f t="shared" si="1247"/>
        <v>163.68230851915541</v>
      </c>
      <c r="X2758" s="50">
        <f t="shared" si="1248"/>
        <v>97165.846496808605</v>
      </c>
      <c r="Y2758" s="50">
        <f t="shared" si="1249"/>
        <v>101325</v>
      </c>
      <c r="Z2758" s="50">
        <f t="shared" si="1250"/>
        <v>1.5691374069393906</v>
      </c>
      <c r="AA2758" s="50">
        <f t="shared" si="1251"/>
        <v>1.333766795898482</v>
      </c>
      <c r="AB2758" s="50">
        <f t="shared" si="1252"/>
        <v>633.23677712820177</v>
      </c>
      <c r="AC2758" s="7">
        <f t="shared" si="1253"/>
        <v>0.25182895270129924</v>
      </c>
    </row>
    <row r="2759" spans="2:29">
      <c r="B2759" s="7">
        <f t="shared" si="1226"/>
        <v>1.0843791821112627</v>
      </c>
      <c r="C2759" s="7">
        <f t="shared" si="1227"/>
        <v>3.9764546465392847E-4</v>
      </c>
      <c r="D2759" s="58">
        <f t="shared" si="1228"/>
        <v>3305289.263831812</v>
      </c>
      <c r="E2759" s="7">
        <f t="shared" si="1229"/>
        <v>479.39169775407777</v>
      </c>
      <c r="F2759" s="7">
        <f t="shared" si="1230"/>
        <v>3203964.263831812</v>
      </c>
      <c r="G2759" s="57">
        <f t="shared" si="1231"/>
        <v>1.2100292782532338E-2</v>
      </c>
      <c r="H2759" s="61">
        <f t="shared" si="1232"/>
        <v>2.1761288849910222E-2</v>
      </c>
      <c r="I2759" s="7">
        <f t="shared" si="1233"/>
        <v>5.4477422300179518E-2</v>
      </c>
      <c r="J2759" s="58">
        <f t="shared" si="1234"/>
        <v>1.9302952958016498E-4</v>
      </c>
      <c r="K2759" s="7">
        <f t="shared" si="1235"/>
        <v>7.4487094113579949E-3</v>
      </c>
      <c r="L2759" s="7">
        <f t="shared" si="1236"/>
        <v>7.8347684705183246E-3</v>
      </c>
      <c r="M2759" s="58">
        <f t="shared" si="1237"/>
        <v>2.3504305411554974E-2</v>
      </c>
      <c r="N2759" s="58">
        <f t="shared" si="1238"/>
        <v>3.1547253598030923E-5</v>
      </c>
      <c r="O2759" s="59">
        <f t="shared" si="1239"/>
        <v>5.6035809203502429E-2</v>
      </c>
      <c r="P2759" s="58">
        <f t="shared" si="1240"/>
        <v>2.0090702230918245E-4</v>
      </c>
      <c r="Q2759" s="58">
        <f t="shared" si="1241"/>
        <v>0.50524157866111252</v>
      </c>
      <c r="R2759" s="58">
        <f t="shared" si="1242"/>
        <v>0.50427877555864886</v>
      </c>
      <c r="S2759" s="60">
        <f t="shared" si="1243"/>
        <v>9.6280310246366074E-4</v>
      </c>
      <c r="T2759" s="58">
        <f t="shared" si="1244"/>
        <v>2.0052416802213304E-4</v>
      </c>
      <c r="U2759" s="58">
        <f t="shared" si="1245"/>
        <v>4.1258967939940359E-3</v>
      </c>
      <c r="V2759" s="58">
        <f t="shared" si="1246"/>
        <v>4.2026860428883485E-4</v>
      </c>
      <c r="W2759" s="50">
        <f t="shared" si="1247"/>
        <v>163.66174903573881</v>
      </c>
      <c r="X2759" s="50">
        <f t="shared" si="1248"/>
        <v>97148.727549864081</v>
      </c>
      <c r="Y2759" s="50">
        <f t="shared" si="1249"/>
        <v>101325</v>
      </c>
      <c r="Z2759" s="50">
        <f t="shared" si="1250"/>
        <v>1.5690992795840193</v>
      </c>
      <c r="AA2759" s="50">
        <f t="shared" si="1251"/>
        <v>1.3337343876464163</v>
      </c>
      <c r="AB2759" s="50">
        <f t="shared" si="1252"/>
        <v>633.10982786568104</v>
      </c>
      <c r="AC2759" s="7">
        <f t="shared" si="1253"/>
        <v>0.25177849207785868</v>
      </c>
    </row>
    <row r="2760" spans="2:29">
      <c r="B2760" s="7">
        <f t="shared" si="1226"/>
        <v>1.0847768275759166</v>
      </c>
      <c r="C2760" s="7">
        <f t="shared" si="1227"/>
        <v>3.9764546465392847E-4</v>
      </c>
      <c r="D2760" s="58">
        <f t="shared" si="1228"/>
        <v>3304706.3608775092</v>
      </c>
      <c r="E2760" s="7">
        <f t="shared" si="1229"/>
        <v>479.30715482467468</v>
      </c>
      <c r="F2760" s="7">
        <f t="shared" si="1230"/>
        <v>3203381.3608775092</v>
      </c>
      <c r="G2760" s="57">
        <f t="shared" si="1231"/>
        <v>1.2099612014073492E-2</v>
      </c>
      <c r="H2760" s="61">
        <f t="shared" si="1232"/>
        <v>2.176610047645618E-2</v>
      </c>
      <c r="I2760" s="7">
        <f t="shared" si="1233"/>
        <v>5.4467799047087602E-2</v>
      </c>
      <c r="J2760" s="58">
        <f t="shared" si="1234"/>
        <v>1.9237156213696059E-4</v>
      </c>
      <c r="K2760" s="7">
        <f t="shared" si="1235"/>
        <v>7.4490403110244645E-3</v>
      </c>
      <c r="L2760" s="7">
        <f t="shared" si="1236"/>
        <v>7.8337834352983863E-3</v>
      </c>
      <c r="M2760" s="58">
        <f t="shared" si="1237"/>
        <v>2.3501350305895161E-2</v>
      </c>
      <c r="N2760" s="58">
        <f t="shared" si="1238"/>
        <v>3.143416676655089E-5</v>
      </c>
      <c r="O2760" s="59">
        <f t="shared" si="1239"/>
        <v>5.5834938719086021E-2</v>
      </c>
      <c r="P2760" s="58">
        <f t="shared" si="1240"/>
        <v>2.0087048441640859E-4</v>
      </c>
      <c r="Q2760" s="58">
        <f t="shared" si="1241"/>
        <v>0.50514969305943558</v>
      </c>
      <c r="R2760" s="58">
        <f t="shared" si="1242"/>
        <v>0.50418984367868247</v>
      </c>
      <c r="S2760" s="60">
        <f t="shared" si="1243"/>
        <v>9.5984938075310833E-4</v>
      </c>
      <c r="T2760" s="58">
        <f t="shared" si="1244"/>
        <v>2.0048880466340125E-4</v>
      </c>
      <c r="U2760" s="58">
        <f t="shared" si="1245"/>
        <v>4.126278473747043E-3</v>
      </c>
      <c r="V2760" s="58">
        <f t="shared" si="1246"/>
        <v>4.2038169112031489E-4</v>
      </c>
      <c r="W2760" s="50">
        <f t="shared" si="1247"/>
        <v>163.64117247530012</v>
      </c>
      <c r="X2760" s="50">
        <f t="shared" si="1248"/>
        <v>97131.594925220532</v>
      </c>
      <c r="Y2760" s="50">
        <f t="shared" si="1249"/>
        <v>101325</v>
      </c>
      <c r="Z2760" s="50">
        <f t="shared" si="1250"/>
        <v>1.5690611083100332</v>
      </c>
      <c r="AA2760" s="50">
        <f t="shared" si="1251"/>
        <v>1.3337019420635281</v>
      </c>
      <c r="AB2760" s="50">
        <f t="shared" si="1252"/>
        <v>632.98277717321787</v>
      </c>
      <c r="AC2760" s="7">
        <f t="shared" si="1253"/>
        <v>0.25172799111279787</v>
      </c>
    </row>
    <row r="2761" spans="2:29">
      <c r="B2761" s="7">
        <f t="shared" si="1226"/>
        <v>1.0851744730405706</v>
      </c>
      <c r="C2761" s="7">
        <f t="shared" si="1227"/>
        <v>3.9764546465392847E-4</v>
      </c>
      <c r="D2761" s="58">
        <f t="shared" si="1228"/>
        <v>3304122.9927622206</v>
      </c>
      <c r="E2761" s="7">
        <f t="shared" si="1229"/>
        <v>479.22254442937157</v>
      </c>
      <c r="F2761" s="7">
        <f t="shared" si="1230"/>
        <v>3202797.9927622206</v>
      </c>
      <c r="G2761" s="57">
        <f t="shared" si="1231"/>
        <v>1.2098930620480414E-2</v>
      </c>
      <c r="H2761" s="61">
        <f t="shared" si="1232"/>
        <v>2.1770911832297648E-2</v>
      </c>
      <c r="I2761" s="7">
        <f t="shared" si="1233"/>
        <v>5.4458176335404666E-2</v>
      </c>
      <c r="J2761" s="58">
        <f t="shared" si="1234"/>
        <v>1.9171348625687047E-4</v>
      </c>
      <c r="K2761" s="7">
        <f t="shared" si="1235"/>
        <v>7.4493706102565149E-3</v>
      </c>
      <c r="L2761" s="7">
        <f t="shared" si="1236"/>
        <v>7.8327975827702564E-3</v>
      </c>
      <c r="M2761" s="58">
        <f t="shared" si="1237"/>
        <v>2.3498392748310767E-2</v>
      </c>
      <c r="N2761" s="58">
        <f t="shared" si="1238"/>
        <v>3.1321100521355488E-5</v>
      </c>
      <c r="O2761" s="59">
        <f t="shared" si="1239"/>
        <v>5.5634104801057689E-2</v>
      </c>
      <c r="P2761" s="58">
        <f t="shared" si="1240"/>
        <v>2.0083391802833139E-4</v>
      </c>
      <c r="Q2761" s="58">
        <f t="shared" si="1241"/>
        <v>0.50505773579768476</v>
      </c>
      <c r="R2761" s="58">
        <f t="shared" si="1242"/>
        <v>0.5041008408304003</v>
      </c>
      <c r="S2761" s="60">
        <f t="shared" si="1243"/>
        <v>9.5689496728446066E-4</v>
      </c>
      <c r="T2761" s="58">
        <f t="shared" si="1244"/>
        <v>2.0045341308444056E-4</v>
      </c>
      <c r="U2761" s="58">
        <f t="shared" si="1245"/>
        <v>4.1266589786909339E-3</v>
      </c>
      <c r="V2761" s="58">
        <f t="shared" si="1246"/>
        <v>4.2049475736551025E-4</v>
      </c>
      <c r="W2761" s="50">
        <f t="shared" si="1247"/>
        <v>163.62057884197804</v>
      </c>
      <c r="X2761" s="50">
        <f t="shared" si="1248"/>
        <v>97114.448628612372</v>
      </c>
      <c r="Y2761" s="50">
        <f t="shared" si="1249"/>
        <v>101325</v>
      </c>
      <c r="Z2761" s="50">
        <f t="shared" si="1250"/>
        <v>1.5690228930908432</v>
      </c>
      <c r="AA2761" s="50">
        <f t="shared" si="1251"/>
        <v>1.3336694591272167</v>
      </c>
      <c r="AB2761" s="50">
        <f t="shared" si="1252"/>
        <v>632.85562509333693</v>
      </c>
      <c r="AC2761" s="7">
        <f t="shared" si="1253"/>
        <v>0.2516774498230353</v>
      </c>
    </row>
    <row r="2762" spans="2:29">
      <c r="B2762" s="7">
        <f t="shared" si="1226"/>
        <v>1.0855721185052245</v>
      </c>
      <c r="C2762" s="7">
        <f t="shared" si="1227"/>
        <v>3.9764546465392847E-4</v>
      </c>
      <c r="D2762" s="58">
        <f t="shared" si="1228"/>
        <v>3303539.1596814585</v>
      </c>
      <c r="E2762" s="7">
        <f t="shared" si="1229"/>
        <v>479.13786659652527</v>
      </c>
      <c r="F2762" s="7">
        <f t="shared" si="1230"/>
        <v>3202214.1596814585</v>
      </c>
      <c r="G2762" s="57">
        <f t="shared" si="1231"/>
        <v>1.2098248601761232E-2</v>
      </c>
      <c r="H2762" s="61">
        <f t="shared" si="1232"/>
        <v>2.1775722917186043E-2</v>
      </c>
      <c r="I2762" s="7">
        <f t="shared" si="1233"/>
        <v>5.4448554165627876E-2</v>
      </c>
      <c r="J2762" s="58">
        <f t="shared" si="1234"/>
        <v>1.910553019984566E-4</v>
      </c>
      <c r="K2762" s="7">
        <f t="shared" si="1235"/>
        <v>7.4497003091353294E-3</v>
      </c>
      <c r="L2762" s="7">
        <f t="shared" si="1236"/>
        <v>7.8318109131322432E-3</v>
      </c>
      <c r="M2762" s="58">
        <f t="shared" si="1237"/>
        <v>2.3495432739396728E-2</v>
      </c>
      <c r="N2762" s="58">
        <f t="shared" si="1238"/>
        <v>3.1208054878480066E-5</v>
      </c>
      <c r="O2762" s="59">
        <f t="shared" si="1239"/>
        <v>5.5433307477900221E-2</v>
      </c>
      <c r="P2762" s="58">
        <f t="shared" si="1240"/>
        <v>2.0079732315746862E-4</v>
      </c>
      <c r="Q2762" s="58">
        <f t="shared" si="1241"/>
        <v>0.50496570690733988</v>
      </c>
      <c r="R2762" s="58">
        <f t="shared" si="1242"/>
        <v>0.50401176704363104</v>
      </c>
      <c r="S2762" s="60">
        <f t="shared" si="1243"/>
        <v>9.5393986370884143E-4</v>
      </c>
      <c r="T2762" s="58">
        <f t="shared" si="1244"/>
        <v>2.0041799329711222E-4</v>
      </c>
      <c r="U2762" s="58">
        <f t="shared" si="1245"/>
        <v>4.12703830855129E-3</v>
      </c>
      <c r="V2762" s="58">
        <f t="shared" si="1246"/>
        <v>4.2060780300838568E-4</v>
      </c>
      <c r="W2762" s="50">
        <f t="shared" si="1247"/>
        <v>163.59996813991512</v>
      </c>
      <c r="X2762" s="50">
        <f t="shared" si="1248"/>
        <v>97097.288665786051</v>
      </c>
      <c r="Y2762" s="50">
        <f t="shared" si="1249"/>
        <v>101325</v>
      </c>
      <c r="Z2762" s="50">
        <f t="shared" si="1250"/>
        <v>1.5689846338998403</v>
      </c>
      <c r="AA2762" s="50">
        <f t="shared" si="1251"/>
        <v>1.3336369388148643</v>
      </c>
      <c r="AB2762" s="50">
        <f t="shared" si="1252"/>
        <v>632.72837166865247</v>
      </c>
      <c r="AC2762" s="7">
        <f t="shared" si="1253"/>
        <v>0.25162686822549862</v>
      </c>
    </row>
    <row r="2763" spans="2:29">
      <c r="B2763" s="7">
        <f t="shared" si="1226"/>
        <v>1.0859697639698784</v>
      </c>
      <c r="C2763" s="7">
        <f t="shared" si="1227"/>
        <v>3.9764546465392847E-4</v>
      </c>
      <c r="D2763" s="58">
        <f t="shared" si="1228"/>
        <v>3302954.8618307686</v>
      </c>
      <c r="E2763" s="7">
        <f t="shared" si="1229"/>
        <v>479.05312135449719</v>
      </c>
      <c r="F2763" s="7">
        <f t="shared" si="1230"/>
        <v>3201629.8618307686</v>
      </c>
      <c r="G2763" s="57">
        <f t="shared" si="1231"/>
        <v>1.2097565957923948E-2</v>
      </c>
      <c r="H2763" s="61">
        <f t="shared" si="1232"/>
        <v>2.1780533730872791E-2</v>
      </c>
      <c r="I2763" s="7">
        <f t="shared" si="1233"/>
        <v>5.4438932538254381E-2</v>
      </c>
      <c r="J2763" s="58">
        <f t="shared" si="1234"/>
        <v>1.903970094203085E-4</v>
      </c>
      <c r="K2763" s="7">
        <f t="shared" si="1235"/>
        <v>7.4500294077422084E-3</v>
      </c>
      <c r="L2763" s="7">
        <f t="shared" si="1236"/>
        <v>7.8308234265828253E-3</v>
      </c>
      <c r="M2763" s="58">
        <f t="shared" si="1237"/>
        <v>2.3492470279748476E-2</v>
      </c>
      <c r="N2763" s="58">
        <f t="shared" si="1238"/>
        <v>3.1095029853952677E-5</v>
      </c>
      <c r="O2763" s="59">
        <f t="shared" si="1239"/>
        <v>5.5232546778083445E-2</v>
      </c>
      <c r="P2763" s="58">
        <f t="shared" si="1240"/>
        <v>2.0076069981677519E-4</v>
      </c>
      <c r="Q2763" s="58">
        <f t="shared" si="1241"/>
        <v>0.50487360642098</v>
      </c>
      <c r="R2763" s="58">
        <f t="shared" si="1242"/>
        <v>0.50392262234820862</v>
      </c>
      <c r="S2763" s="60">
        <f t="shared" si="1243"/>
        <v>9.5098407277138808E-4</v>
      </c>
      <c r="T2763" s="58">
        <f t="shared" si="1244"/>
        <v>2.0038254531327954E-4</v>
      </c>
      <c r="U2763" s="58">
        <f t="shared" si="1245"/>
        <v>4.1274164630547856E-3</v>
      </c>
      <c r="V2763" s="58">
        <f t="shared" si="1246"/>
        <v>4.2072082803291309E-4</v>
      </c>
      <c r="W2763" s="50">
        <f t="shared" si="1247"/>
        <v>163.57934037325742</v>
      </c>
      <c r="X2763" s="50">
        <f t="shared" si="1248"/>
        <v>97080.115042489066</v>
      </c>
      <c r="Y2763" s="50">
        <f t="shared" si="1249"/>
        <v>101325</v>
      </c>
      <c r="Z2763" s="50">
        <f t="shared" si="1250"/>
        <v>1.5689463307103704</v>
      </c>
      <c r="AA2763" s="50">
        <f t="shared" si="1251"/>
        <v>1.3336043811038147</v>
      </c>
      <c r="AB2763" s="50">
        <f t="shared" si="1252"/>
        <v>632.60101694178593</v>
      </c>
      <c r="AC2763" s="7">
        <f t="shared" si="1253"/>
        <v>0.25157624633713449</v>
      </c>
    </row>
    <row r="2764" spans="2:29">
      <c r="B2764" s="7">
        <f t="shared" si="1226"/>
        <v>1.0863674094345324</v>
      </c>
      <c r="C2764" s="7">
        <f t="shared" si="1227"/>
        <v>3.9764546465392847E-4</v>
      </c>
      <c r="D2764" s="58">
        <f t="shared" si="1228"/>
        <v>3302370.0994060757</v>
      </c>
      <c r="E2764" s="7">
        <f t="shared" si="1229"/>
        <v>478.96830873170381</v>
      </c>
      <c r="F2764" s="7">
        <f t="shared" si="1230"/>
        <v>3201045.0994060757</v>
      </c>
      <c r="G2764" s="57">
        <f t="shared" si="1231"/>
        <v>1.2096882688976818E-2</v>
      </c>
      <c r="H2764" s="61">
        <f t="shared" si="1232"/>
        <v>2.1785344273109311E-2</v>
      </c>
      <c r="I2764" s="7">
        <f t="shared" si="1233"/>
        <v>5.442931145378134E-2</v>
      </c>
      <c r="J2764" s="58">
        <f t="shared" si="1234"/>
        <v>1.8973860858104505E-4</v>
      </c>
      <c r="K2764" s="7">
        <f t="shared" si="1235"/>
        <v>7.4503579061585617E-3</v>
      </c>
      <c r="L2764" s="7">
        <f t="shared" si="1236"/>
        <v>7.8298351233206526E-3</v>
      </c>
      <c r="M2764" s="58">
        <f t="shared" si="1237"/>
        <v>2.3489505369961958E-2</v>
      </c>
      <c r="N2764" s="58">
        <f t="shared" si="1238"/>
        <v>3.0982025463794426E-5</v>
      </c>
      <c r="O2764" s="59">
        <f t="shared" si="1239"/>
        <v>5.503182273006485E-2</v>
      </c>
      <c r="P2764" s="58">
        <f t="shared" si="1240"/>
        <v>2.0072404801859539E-4</v>
      </c>
      <c r="Q2764" s="58">
        <f t="shared" si="1241"/>
        <v>0.50478143436964851</v>
      </c>
      <c r="R2764" s="58">
        <f t="shared" si="1242"/>
        <v>0.50383340677402455</v>
      </c>
      <c r="S2764" s="60">
        <f t="shared" si="1243"/>
        <v>9.48027595623957E-4</v>
      </c>
      <c r="T2764" s="58">
        <f t="shared" si="1244"/>
        <v>2.0034706914482875E-4</v>
      </c>
      <c r="U2764" s="58">
        <f t="shared" si="1245"/>
        <v>4.1277934419285522E-3</v>
      </c>
      <c r="V2764" s="58">
        <f t="shared" si="1246"/>
        <v>4.2083383242307135E-4</v>
      </c>
      <c r="W2764" s="50">
        <f t="shared" si="1247"/>
        <v>163.55869554615455</v>
      </c>
      <c r="X2764" s="50">
        <f t="shared" si="1248"/>
        <v>97062.927764479988</v>
      </c>
      <c r="Y2764" s="50">
        <f t="shared" si="1249"/>
        <v>101325</v>
      </c>
      <c r="Z2764" s="50">
        <f t="shared" si="1250"/>
        <v>1.5689079834957573</v>
      </c>
      <c r="AA2764" s="50">
        <f t="shared" si="1251"/>
        <v>1.3335717859713936</v>
      </c>
      <c r="AB2764" s="50">
        <f t="shared" si="1252"/>
        <v>632.47356095544149</v>
      </c>
      <c r="AC2764" s="7">
        <f t="shared" si="1253"/>
        <v>0.25152558417490767</v>
      </c>
    </row>
    <row r="2765" spans="2:29">
      <c r="B2765" s="7">
        <f t="shared" si="1226"/>
        <v>1.0867650548991863</v>
      </c>
      <c r="C2765" s="7">
        <f t="shared" si="1227"/>
        <v>3.9764546465392847E-4</v>
      </c>
      <c r="D2765" s="58">
        <f t="shared" si="1228"/>
        <v>3301784.8726031822</v>
      </c>
      <c r="E2765" s="7">
        <f t="shared" si="1229"/>
        <v>478.88342875654394</v>
      </c>
      <c r="F2765" s="7">
        <f t="shared" si="1230"/>
        <v>3200459.8726031822</v>
      </c>
      <c r="G2765" s="57">
        <f t="shared" si="1231"/>
        <v>1.2096198794927801E-2</v>
      </c>
      <c r="H2765" s="61">
        <f t="shared" si="1232"/>
        <v>2.1790154543647033E-2</v>
      </c>
      <c r="I2765" s="7">
        <f t="shared" si="1233"/>
        <v>5.4419690912705897E-2</v>
      </c>
      <c r="J2765" s="58">
        <f t="shared" si="1234"/>
        <v>1.890800995393128E-4</v>
      </c>
      <c r="K2765" s="7">
        <f t="shared" si="1235"/>
        <v>7.4506858044659169E-3</v>
      </c>
      <c r="L2765" s="7">
        <f t="shared" si="1236"/>
        <v>7.8288460035445418E-3</v>
      </c>
      <c r="M2765" s="58">
        <f t="shared" si="1237"/>
        <v>2.3486538010633627E-2</v>
      </c>
      <c r="N2765" s="58">
        <f t="shared" si="1238"/>
        <v>3.0869041724019204E-5</v>
      </c>
      <c r="O2765" s="59">
        <f t="shared" si="1239"/>
        <v>5.4831135362289112E-2</v>
      </c>
      <c r="P2765" s="58">
        <f t="shared" si="1240"/>
        <v>2.0068736777573842E-4</v>
      </c>
      <c r="Q2765" s="58">
        <f t="shared" si="1241"/>
        <v>0.50468919078555818</v>
      </c>
      <c r="R2765" s="58">
        <f t="shared" si="1242"/>
        <v>0.50374412035095217</v>
      </c>
      <c r="S2765" s="60">
        <f t="shared" si="1243"/>
        <v>9.4507043460601015E-4</v>
      </c>
      <c r="T2765" s="58">
        <f t="shared" si="1244"/>
        <v>2.0031156480363884E-4</v>
      </c>
      <c r="U2765" s="58">
        <f t="shared" si="1245"/>
        <v>4.128169244900652E-3</v>
      </c>
      <c r="V2765" s="58">
        <f t="shared" si="1246"/>
        <v>4.2094681616284657E-4</v>
      </c>
      <c r="W2765" s="50">
        <f t="shared" si="1247"/>
        <v>163.53803366275963</v>
      </c>
      <c r="X2765" s="50">
        <f t="shared" si="1248"/>
        <v>97045.726837513837</v>
      </c>
      <c r="Y2765" s="50">
        <f t="shared" si="1249"/>
        <v>101325</v>
      </c>
      <c r="Z2765" s="50">
        <f t="shared" si="1250"/>
        <v>1.5688695922292706</v>
      </c>
      <c r="AA2765" s="50">
        <f t="shared" si="1251"/>
        <v>1.3335391533948799</v>
      </c>
      <c r="AB2765" s="50">
        <f t="shared" si="1252"/>
        <v>632.34600375229695</v>
      </c>
      <c r="AC2765" s="7">
        <f t="shared" si="1253"/>
        <v>0.25147488175579408</v>
      </c>
    </row>
    <row r="2766" spans="2:29">
      <c r="B2766" s="7">
        <f t="shared" si="1226"/>
        <v>1.0871627003638402</v>
      </c>
      <c r="C2766" s="7">
        <f t="shared" si="1227"/>
        <v>3.9764546465392847E-4</v>
      </c>
      <c r="D2766" s="58">
        <f t="shared" si="1228"/>
        <v>3301199.1816181415</v>
      </c>
      <c r="E2766" s="7">
        <f t="shared" si="1229"/>
        <v>478.79848145745262</v>
      </c>
      <c r="F2766" s="7">
        <f t="shared" si="1230"/>
        <v>3199874.1816181415</v>
      </c>
      <c r="G2766" s="57">
        <f t="shared" si="1231"/>
        <v>1.2095514275784957E-2</v>
      </c>
      <c r="H2766" s="61">
        <f t="shared" si="1232"/>
        <v>2.1794964542237387E-2</v>
      </c>
      <c r="I2766" s="7">
        <f t="shared" si="1233"/>
        <v>5.4410070915525188E-2</v>
      </c>
      <c r="J2766" s="58">
        <f t="shared" si="1234"/>
        <v>1.8842148235378666E-4</v>
      </c>
      <c r="K2766" s="7">
        <f t="shared" si="1235"/>
        <v>7.4510131027459188E-3</v>
      </c>
      <c r="L2766" s="7">
        <f t="shared" si="1236"/>
        <v>7.8278560674534918E-3</v>
      </c>
      <c r="M2766" s="58">
        <f t="shared" si="1237"/>
        <v>2.3483568202360475E-2</v>
      </c>
      <c r="N2766" s="58">
        <f t="shared" si="1238"/>
        <v>3.0756078650633737E-5</v>
      </c>
      <c r="O2766" s="59">
        <f t="shared" si="1239"/>
        <v>5.4630484703188174E-2</v>
      </c>
      <c r="P2766" s="58">
        <f t="shared" si="1240"/>
        <v>2.0065065910093716E-4</v>
      </c>
      <c r="Q2766" s="58">
        <f t="shared" si="1241"/>
        <v>0.50459687570072942</v>
      </c>
      <c r="R2766" s="58">
        <f t="shared" si="1242"/>
        <v>0.50365476310890256</v>
      </c>
      <c r="S2766" s="60">
        <f t="shared" si="1243"/>
        <v>9.4211259182686025E-4</v>
      </c>
      <c r="T2766" s="58">
        <f t="shared" si="1244"/>
        <v>2.0027603230160382E-4</v>
      </c>
      <c r="U2766" s="58">
        <f t="shared" si="1245"/>
        <v>4.1285438716999849E-3</v>
      </c>
      <c r="V2766" s="58">
        <f t="shared" si="1246"/>
        <v>4.2105977923623201E-4</v>
      </c>
      <c r="W2766" s="50">
        <f t="shared" si="1247"/>
        <v>163.51735472722956</v>
      </c>
      <c r="X2766" s="50">
        <f t="shared" si="1248"/>
        <v>97028.512267352984</v>
      </c>
      <c r="Y2766" s="50">
        <f t="shared" si="1249"/>
        <v>101325</v>
      </c>
      <c r="Z2766" s="50">
        <f t="shared" si="1250"/>
        <v>1.5688311568841482</v>
      </c>
      <c r="AA2766" s="50">
        <f t="shared" si="1251"/>
        <v>1.333506483351526</v>
      </c>
      <c r="AB2766" s="50">
        <f t="shared" si="1252"/>
        <v>632.21834537508403</v>
      </c>
      <c r="AC2766" s="7">
        <f t="shared" si="1253"/>
        <v>0.25142413909677497</v>
      </c>
    </row>
    <row r="2767" spans="2:29">
      <c r="B2767" s="7">
        <f t="shared" si="1226"/>
        <v>1.0875603458284941</v>
      </c>
      <c r="C2767" s="7">
        <f t="shared" si="1227"/>
        <v>3.9764546465392847E-4</v>
      </c>
      <c r="D2767" s="58">
        <f t="shared" si="1228"/>
        <v>3300613.026647184</v>
      </c>
      <c r="E2767" s="7">
        <f t="shared" si="1229"/>
        <v>478.71346686289075</v>
      </c>
      <c r="F2767" s="7">
        <f t="shared" si="1230"/>
        <v>3199288.026647184</v>
      </c>
      <c r="G2767" s="57">
        <f t="shared" si="1231"/>
        <v>1.2094829131556383E-2</v>
      </c>
      <c r="H2767" s="61">
        <f t="shared" si="1232"/>
        <v>2.1799774268631809E-2</v>
      </c>
      <c r="I2767" s="7">
        <f t="shared" si="1233"/>
        <v>5.4400451462736345E-2</v>
      </c>
      <c r="J2767" s="58">
        <f t="shared" si="1234"/>
        <v>1.8776275708316944E-4</v>
      </c>
      <c r="K2767" s="7">
        <f t="shared" si="1235"/>
        <v>7.4513398010803223E-3</v>
      </c>
      <c r="L2767" s="7">
        <f t="shared" si="1236"/>
        <v>7.8268653152466609E-3</v>
      </c>
      <c r="M2767" s="58">
        <f t="shared" si="1237"/>
        <v>2.3480595945739983E-2</v>
      </c>
      <c r="N2767" s="58">
        <f t="shared" si="1238"/>
        <v>3.0643136259637543E-5</v>
      </c>
      <c r="O2767" s="59">
        <f t="shared" si="1239"/>
        <v>5.4429870781181187E-2</v>
      </c>
      <c r="P2767" s="58">
        <f t="shared" si="1240"/>
        <v>2.0061392200698691E-4</v>
      </c>
      <c r="Q2767" s="58">
        <f t="shared" si="1241"/>
        <v>0.50450448914734025</v>
      </c>
      <c r="R2767" s="58">
        <f t="shared" si="1242"/>
        <v>0.5035653350778142</v>
      </c>
      <c r="S2767" s="60">
        <f t="shared" si="1243"/>
        <v>9.3915406952604918E-4</v>
      </c>
      <c r="T2767" s="58">
        <f t="shared" si="1244"/>
        <v>2.0024047165062862E-4</v>
      </c>
      <c r="U2767" s="58">
        <f t="shared" si="1245"/>
        <v>4.1289173220563436E-3</v>
      </c>
      <c r="V2767" s="58">
        <f t="shared" si="1246"/>
        <v>4.2117272162722823E-4</v>
      </c>
      <c r="W2767" s="50">
        <f t="shared" si="1247"/>
        <v>163.49665874372462</v>
      </c>
      <c r="X2767" s="50">
        <f t="shared" si="1248"/>
        <v>97011.284059765036</v>
      </c>
      <c r="Y2767" s="50">
        <f t="shared" si="1249"/>
        <v>101325</v>
      </c>
      <c r="Z2767" s="50">
        <f t="shared" si="1250"/>
        <v>1.5687926774335936</v>
      </c>
      <c r="AA2767" s="50">
        <f t="shared" si="1251"/>
        <v>1.3334737758185546</v>
      </c>
      <c r="AB2767" s="50">
        <f t="shared" si="1252"/>
        <v>632.09058586657397</v>
      </c>
      <c r="AC2767" s="7">
        <f t="shared" si="1253"/>
        <v>0.25137335621485041</v>
      </c>
    </row>
    <row r="2768" spans="2:29">
      <c r="B2768" s="7">
        <f t="shared" si="1226"/>
        <v>1.0879579912931481</v>
      </c>
      <c r="C2768" s="7">
        <f t="shared" si="1227"/>
        <v>3.9764546465392847E-4</v>
      </c>
      <c r="D2768" s="58">
        <f t="shared" si="1228"/>
        <v>3300026.4078867612</v>
      </c>
      <c r="E2768" s="7">
        <f t="shared" si="1229"/>
        <v>478.62838500135126</v>
      </c>
      <c r="F2768" s="7">
        <f t="shared" si="1230"/>
        <v>3198701.4078867612</v>
      </c>
      <c r="G2768" s="57">
        <f t="shared" si="1231"/>
        <v>1.2094143362250277E-2</v>
      </c>
      <c r="H2768" s="61">
        <f t="shared" si="1232"/>
        <v>2.1804583722581736E-2</v>
      </c>
      <c r="I2768" s="7">
        <f t="shared" si="1233"/>
        <v>5.4390832554836489E-2</v>
      </c>
      <c r="J2768" s="58">
        <f t="shared" si="1234"/>
        <v>1.871039237861922E-4</v>
      </c>
      <c r="K2768" s="7">
        <f t="shared" si="1235"/>
        <v>7.4516658995509993E-3</v>
      </c>
      <c r="L2768" s="7">
        <f t="shared" si="1236"/>
        <v>7.8258737471233845E-3</v>
      </c>
      <c r="M2768" s="58">
        <f t="shared" si="1237"/>
        <v>2.3477621241370154E-2</v>
      </c>
      <c r="N2768" s="58">
        <f t="shared" si="1238"/>
        <v>3.0530214567022997E-5</v>
      </c>
      <c r="O2768" s="59">
        <f t="shared" si="1239"/>
        <v>5.4229293624674602E-2</v>
      </c>
      <c r="P2768" s="58">
        <f t="shared" si="1240"/>
        <v>2.0057715650658586E-4</v>
      </c>
      <c r="Q2768" s="58">
        <f t="shared" si="1241"/>
        <v>0.5044120311573238</v>
      </c>
      <c r="R2768" s="58">
        <f t="shared" si="1242"/>
        <v>0.50347583628765902</v>
      </c>
      <c r="S2768" s="60">
        <f t="shared" si="1243"/>
        <v>9.3619486966478593E-4</v>
      </c>
      <c r="T2768" s="58">
        <f t="shared" si="1244"/>
        <v>2.0020488286263139E-4</v>
      </c>
      <c r="U2768" s="58">
        <f t="shared" si="1245"/>
        <v>4.1292895957002976E-3</v>
      </c>
      <c r="V2768" s="58">
        <f t="shared" si="1246"/>
        <v>4.2128564331984279E-4</v>
      </c>
      <c r="W2768" s="50">
        <f t="shared" si="1247"/>
        <v>163.47594571640872</v>
      </c>
      <c r="X2768" s="50">
        <f t="shared" si="1248"/>
        <v>96994.042220524047</v>
      </c>
      <c r="Y2768" s="50">
        <f t="shared" si="1249"/>
        <v>101325</v>
      </c>
      <c r="Z2768" s="50">
        <f t="shared" si="1250"/>
        <v>1.568754153850777</v>
      </c>
      <c r="AA2768" s="50">
        <f t="shared" si="1251"/>
        <v>1.3334410307731603</v>
      </c>
      <c r="AB2768" s="50">
        <f t="shared" si="1252"/>
        <v>631.96272526958512</v>
      </c>
      <c r="AC2768" s="7">
        <f t="shared" si="1253"/>
        <v>0.2513225331270374</v>
      </c>
    </row>
    <row r="2769" spans="2:29">
      <c r="B2769" s="7">
        <f t="shared" si="1226"/>
        <v>1.088355636757802</v>
      </c>
      <c r="C2769" s="7">
        <f t="shared" si="1227"/>
        <v>3.9764546465392847E-4</v>
      </c>
      <c r="D2769" s="58">
        <f t="shared" si="1228"/>
        <v>3299439.3255334534</v>
      </c>
      <c r="E2769" s="7">
        <f t="shared" si="1229"/>
        <v>478.54323590134555</v>
      </c>
      <c r="F2769" s="7">
        <f t="shared" si="1230"/>
        <v>3198114.3255334534</v>
      </c>
      <c r="G2769" s="57">
        <f t="shared" si="1231"/>
        <v>1.2093456967874781E-2</v>
      </c>
      <c r="H2769" s="61">
        <f t="shared" si="1232"/>
        <v>2.1809392903838608E-2</v>
      </c>
      <c r="I2769" s="7">
        <f t="shared" si="1233"/>
        <v>5.4381214192322745E-2</v>
      </c>
      <c r="J2769" s="58">
        <f t="shared" si="1234"/>
        <v>1.8644498252161476E-4</v>
      </c>
      <c r="K2769" s="7">
        <f t="shared" si="1235"/>
        <v>7.4519913982399391E-3</v>
      </c>
      <c r="L2769" s="7">
        <f t="shared" si="1236"/>
        <v>7.824881363283168E-3</v>
      </c>
      <c r="M2769" s="58">
        <f t="shared" si="1237"/>
        <v>2.3474644089849506E-2</v>
      </c>
      <c r="N2769" s="58">
        <f t="shared" si="1238"/>
        <v>3.0417313588775407E-5</v>
      </c>
      <c r="O2769" s="59">
        <f t="shared" si="1239"/>
        <v>5.4028753262062315E-2</v>
      </c>
      <c r="P2769" s="58">
        <f t="shared" si="1240"/>
        <v>2.0054036261228647E-4</v>
      </c>
      <c r="Q2769" s="58">
        <f t="shared" si="1241"/>
        <v>0.50431950176224716</v>
      </c>
      <c r="R2769" s="58">
        <f t="shared" si="1242"/>
        <v>0.50338626676842879</v>
      </c>
      <c r="S2769" s="60">
        <f t="shared" si="1243"/>
        <v>9.3323499381836594E-4</v>
      </c>
      <c r="T2769" s="58">
        <f t="shared" si="1244"/>
        <v>2.0016926594953826E-4</v>
      </c>
      <c r="U2769" s="58">
        <f t="shared" si="1245"/>
        <v>4.1296606923630456E-3</v>
      </c>
      <c r="V2769" s="58">
        <f t="shared" si="1246"/>
        <v>4.2139854429809034E-4</v>
      </c>
      <c r="W2769" s="50">
        <f t="shared" si="1247"/>
        <v>163.4552156494494</v>
      </c>
      <c r="X2769" s="50">
        <f t="shared" si="1248"/>
        <v>96976.786755407884</v>
      </c>
      <c r="Y2769" s="50">
        <f t="shared" si="1249"/>
        <v>101325</v>
      </c>
      <c r="Z2769" s="50">
        <f t="shared" si="1250"/>
        <v>1.5687155861088302</v>
      </c>
      <c r="AA2769" s="50">
        <f t="shared" si="1251"/>
        <v>1.3334082481925056</v>
      </c>
      <c r="AB2769" s="50">
        <f t="shared" si="1252"/>
        <v>631.83476362696513</v>
      </c>
      <c r="AC2769" s="7">
        <f t="shared" si="1253"/>
        <v>0.25127166985036836</v>
      </c>
    </row>
    <row r="2770" spans="2:29">
      <c r="B2770" s="7">
        <f t="shared" si="1226"/>
        <v>1.0887532822224559</v>
      </c>
      <c r="C2770" s="7">
        <f t="shared" si="1227"/>
        <v>3.9764546465392847E-4</v>
      </c>
      <c r="D2770" s="58">
        <f t="shared" si="1228"/>
        <v>3298851.7797838505</v>
      </c>
      <c r="E2770" s="7">
        <f t="shared" si="1229"/>
        <v>478.45801959138674</v>
      </c>
      <c r="F2770" s="7">
        <f t="shared" si="1230"/>
        <v>3197526.7797838505</v>
      </c>
      <c r="G2770" s="57">
        <f t="shared" si="1231"/>
        <v>1.2092769948437908E-2</v>
      </c>
      <c r="H2770" s="61">
        <f t="shared" si="1232"/>
        <v>2.181420181215387E-2</v>
      </c>
      <c r="I2770" s="7">
        <f t="shared" si="1233"/>
        <v>5.4371596375692222E-2</v>
      </c>
      <c r="J2770" s="58">
        <f t="shared" si="1234"/>
        <v>1.8578593334822461E-4</v>
      </c>
      <c r="K2770" s="7">
        <f t="shared" si="1235"/>
        <v>7.4523162972292417E-3</v>
      </c>
      <c r="L2770" s="7">
        <f t="shared" si="1236"/>
        <v>7.8238881639256901E-3</v>
      </c>
      <c r="M2770" s="58">
        <f t="shared" si="1237"/>
        <v>2.347166449177707E-2</v>
      </c>
      <c r="N2770" s="58">
        <f t="shared" si="1238"/>
        <v>3.0304433340872778E-5</v>
      </c>
      <c r="O2770" s="59">
        <f t="shared" si="1239"/>
        <v>5.3828249721725271E-2</v>
      </c>
      <c r="P2770" s="58">
        <f t="shared" si="1240"/>
        <v>2.0050354033704365E-4</v>
      </c>
      <c r="Q2770" s="58">
        <f t="shared" si="1241"/>
        <v>0.50422690099468936</v>
      </c>
      <c r="R2770" s="58">
        <f t="shared" si="1242"/>
        <v>0.50329662655011675</v>
      </c>
      <c r="S2770" s="60">
        <f t="shared" si="1243"/>
        <v>9.3027444457260966E-4</v>
      </c>
      <c r="T2770" s="58">
        <f t="shared" si="1244"/>
        <v>2.0013362092327589E-4</v>
      </c>
      <c r="U2770" s="58">
        <f t="shared" si="1245"/>
        <v>4.130030611776813E-3</v>
      </c>
      <c r="V2770" s="58">
        <f t="shared" si="1246"/>
        <v>4.2151142454599299E-4</v>
      </c>
      <c r="W2770" s="50">
        <f t="shared" si="1247"/>
        <v>163.43446854701776</v>
      </c>
      <c r="X2770" s="50">
        <f t="shared" si="1248"/>
        <v>96959.517670194735</v>
      </c>
      <c r="Y2770" s="50">
        <f t="shared" si="1249"/>
        <v>101325</v>
      </c>
      <c r="Z2770" s="50">
        <f t="shared" si="1250"/>
        <v>1.5686769741808386</v>
      </c>
      <c r="AA2770" s="50">
        <f t="shared" si="1251"/>
        <v>1.3333754280537129</v>
      </c>
      <c r="AB2770" s="50">
        <f t="shared" si="1252"/>
        <v>631.70670098156279</v>
      </c>
      <c r="AC2770" s="7">
        <f t="shared" si="1253"/>
        <v>0.25122076640188168</v>
      </c>
    </row>
    <row r="2771" spans="2:29">
      <c r="B2771" s="7">
        <f t="shared" si="1226"/>
        <v>1.0891509276871099</v>
      </c>
      <c r="C2771" s="7">
        <f t="shared" si="1227"/>
        <v>3.9764546465392847E-4</v>
      </c>
      <c r="D2771" s="58">
        <f t="shared" si="1228"/>
        <v>3298263.7708348711</v>
      </c>
      <c r="E2771" s="7">
        <f t="shared" si="1229"/>
        <v>478.37273610003535</v>
      </c>
      <c r="F2771" s="7">
        <f t="shared" si="1230"/>
        <v>3196938.7708348711</v>
      </c>
      <c r="G2771" s="57">
        <f t="shared" si="1231"/>
        <v>1.2092082303947866E-2</v>
      </c>
      <c r="H2771" s="61">
        <f t="shared" si="1232"/>
        <v>2.1819010447278971E-2</v>
      </c>
      <c r="I2771" s="7">
        <f t="shared" si="1233"/>
        <v>5.4361979105442021E-2</v>
      </c>
      <c r="J2771" s="58">
        <f t="shared" si="1234"/>
        <v>1.8512677632483726E-4</v>
      </c>
      <c r="K2771" s="7">
        <f t="shared" si="1235"/>
        <v>7.4526405966011226E-3</v>
      </c>
      <c r="L2771" s="7">
        <f t="shared" si="1236"/>
        <v>7.8228941492507979E-3</v>
      </c>
      <c r="M2771" s="58">
        <f t="shared" si="1237"/>
        <v>2.3468682447752395E-2</v>
      </c>
      <c r="N2771" s="58">
        <f t="shared" si="1238"/>
        <v>3.019157383928593E-5</v>
      </c>
      <c r="O2771" s="59">
        <f t="shared" si="1239"/>
        <v>5.3627783032031633E-2</v>
      </c>
      <c r="P2771" s="58">
        <f t="shared" si="1240"/>
        <v>2.0046668969363884E-4</v>
      </c>
      <c r="Q2771" s="58">
        <f t="shared" si="1241"/>
        <v>0.50413422888679327</v>
      </c>
      <c r="R2771" s="58">
        <f t="shared" si="1242"/>
        <v>0.5032069156627661</v>
      </c>
      <c r="S2771" s="60">
        <f t="shared" si="1243"/>
        <v>9.2731322402717087E-4</v>
      </c>
      <c r="T2771" s="58">
        <f t="shared" si="1244"/>
        <v>2.0009794779579082E-4</v>
      </c>
      <c r="U2771" s="58">
        <f t="shared" si="1245"/>
        <v>4.1303993536746615E-3</v>
      </c>
      <c r="V2771" s="58">
        <f t="shared" si="1246"/>
        <v>4.2162428404757984E-4</v>
      </c>
      <c r="W2771" s="50">
        <f t="shared" si="1247"/>
        <v>163.41370441328846</v>
      </c>
      <c r="X2771" s="50">
        <f t="shared" si="1248"/>
        <v>96942.234970672376</v>
      </c>
      <c r="Y2771" s="50">
        <f t="shared" si="1249"/>
        <v>101325</v>
      </c>
      <c r="Z2771" s="50">
        <f t="shared" si="1250"/>
        <v>1.5686383180398618</v>
      </c>
      <c r="AA2771" s="50">
        <f t="shared" si="1251"/>
        <v>1.3333425703338824</v>
      </c>
      <c r="AB2771" s="50">
        <f t="shared" si="1252"/>
        <v>631.57853737629875</v>
      </c>
      <c r="AC2771" s="7">
        <f t="shared" si="1253"/>
        <v>0.25116982279863032</v>
      </c>
    </row>
    <row r="2772" spans="2:29">
      <c r="B2772" s="7">
        <f t="shared" si="1226"/>
        <v>1.0895485731517638</v>
      </c>
      <c r="C2772" s="7">
        <f t="shared" si="1227"/>
        <v>3.9764546465392847E-4</v>
      </c>
      <c r="D2772" s="58">
        <f t="shared" si="1228"/>
        <v>3297675.2988836053</v>
      </c>
      <c r="E2772" s="7">
        <f t="shared" si="1229"/>
        <v>478.28738545587692</v>
      </c>
      <c r="F2772" s="7">
        <f t="shared" si="1230"/>
        <v>3196350.2988836053</v>
      </c>
      <c r="G2772" s="57">
        <f t="shared" si="1231"/>
        <v>1.2091394034412889E-2</v>
      </c>
      <c r="H2772" s="61">
        <f t="shared" si="1232"/>
        <v>2.1823818808965358E-2</v>
      </c>
      <c r="I2772" s="7">
        <f t="shared" si="1233"/>
        <v>5.4352362382069246E-2</v>
      </c>
      <c r="J2772" s="58">
        <f t="shared" si="1234"/>
        <v>1.844675115102971E-4</v>
      </c>
      <c r="K2772" s="7">
        <f t="shared" si="1235"/>
        <v>7.4529642964379144E-3</v>
      </c>
      <c r="L2772" s="7">
        <f t="shared" si="1236"/>
        <v>7.8218993194585085E-3</v>
      </c>
      <c r="M2772" s="58">
        <f t="shared" si="1237"/>
        <v>2.3465697958375525E-2</v>
      </c>
      <c r="N2772" s="58">
        <f t="shared" si="1238"/>
        <v>3.0078735099978592E-5</v>
      </c>
      <c r="O2772" s="59">
        <f t="shared" si="1239"/>
        <v>5.3427353221336973E-2</v>
      </c>
      <c r="P2772" s="58">
        <f t="shared" si="1240"/>
        <v>2.0042981069465921E-4</v>
      </c>
      <c r="Q2772" s="58">
        <f t="shared" si="1241"/>
        <v>0.5040414854702131</v>
      </c>
      <c r="R2772" s="58">
        <f t="shared" si="1242"/>
        <v>0.50311713413644643</v>
      </c>
      <c r="S2772" s="60">
        <f t="shared" si="1243"/>
        <v>9.2435133376667089E-4</v>
      </c>
      <c r="T2772" s="58">
        <f t="shared" si="1244"/>
        <v>2.000622465790401E-4</v>
      </c>
      <c r="U2772" s="58">
        <f t="shared" si="1245"/>
        <v>4.1307669177902805E-3</v>
      </c>
      <c r="V2772" s="58">
        <f t="shared" si="1246"/>
        <v>4.2173712278688715E-4</v>
      </c>
      <c r="W2772" s="50">
        <f t="shared" si="1247"/>
        <v>163.39292325243966</v>
      </c>
      <c r="X2772" s="50">
        <f t="shared" si="1248"/>
        <v>96924.938662633664</v>
      </c>
      <c r="Y2772" s="50">
        <f t="shared" si="1249"/>
        <v>101325</v>
      </c>
      <c r="Z2772" s="50">
        <f t="shared" si="1250"/>
        <v>1.5685996176589234</v>
      </c>
      <c r="AA2772" s="50">
        <f t="shared" si="1251"/>
        <v>1.3333096750100848</v>
      </c>
      <c r="AB2772" s="50">
        <f t="shared" si="1252"/>
        <v>631.45027285413164</v>
      </c>
      <c r="AC2772" s="7">
        <f t="shared" si="1253"/>
        <v>0.25111883905768895</v>
      </c>
    </row>
    <row r="2773" spans="2:29">
      <c r="B2773" s="7">
        <f t="shared" si="1226"/>
        <v>1.0899462186164177</v>
      </c>
      <c r="C2773" s="7">
        <f t="shared" si="1227"/>
        <v>3.9764546465392847E-4</v>
      </c>
      <c r="D2773" s="58">
        <f t="shared" si="1228"/>
        <v>3297086.3641271559</v>
      </c>
      <c r="E2773" s="7">
        <f t="shared" si="1229"/>
        <v>478.20196768749878</v>
      </c>
      <c r="F2773" s="7">
        <f t="shared" si="1230"/>
        <v>3195761.3641271559</v>
      </c>
      <c r="G2773" s="57">
        <f t="shared" si="1231"/>
        <v>1.2090705139841052E-2</v>
      </c>
      <c r="H2773" s="61">
        <f t="shared" si="1232"/>
        <v>2.1828626896964486E-2</v>
      </c>
      <c r="I2773" s="7">
        <f t="shared" si="1233"/>
        <v>5.4342746206070991E-2</v>
      </c>
      <c r="J2773" s="58">
        <f t="shared" si="1234"/>
        <v>1.8380813896347632E-4</v>
      </c>
      <c r="K2773" s="7">
        <f t="shared" si="1235"/>
        <v>7.4532873968220625E-3</v>
      </c>
      <c r="L2773" s="7">
        <f t="shared" si="1236"/>
        <v>7.8209036747490159E-3</v>
      </c>
      <c r="M2773" s="58">
        <f t="shared" si="1237"/>
        <v>2.3462711024247046E-2</v>
      </c>
      <c r="N2773" s="58">
        <f t="shared" si="1238"/>
        <v>2.9965917138907261E-5</v>
      </c>
      <c r="O2773" s="59">
        <f t="shared" si="1239"/>
        <v>5.3226960317984025E-2</v>
      </c>
      <c r="P2773" s="58">
        <f t="shared" si="1240"/>
        <v>2.0039290335294863E-4</v>
      </c>
      <c r="Q2773" s="58">
        <f t="shared" si="1241"/>
        <v>0.50394867077724859</v>
      </c>
      <c r="R2773" s="58">
        <f t="shared" si="1242"/>
        <v>0.50302728200122915</v>
      </c>
      <c r="S2773" s="60">
        <f t="shared" si="1243"/>
        <v>9.2138877601943836E-4</v>
      </c>
      <c r="T2773" s="58">
        <f t="shared" si="1244"/>
        <v>2.0002651728498146E-4</v>
      </c>
      <c r="U2773" s="58">
        <f t="shared" si="1245"/>
        <v>4.131133303858248E-3</v>
      </c>
      <c r="V2773" s="58">
        <f t="shared" si="1246"/>
        <v>4.218499407479585E-4</v>
      </c>
      <c r="W2773" s="50">
        <f t="shared" si="1247"/>
        <v>163.37212506865325</v>
      </c>
      <c r="X2773" s="50">
        <f t="shared" si="1248"/>
        <v>96907.628751871845</v>
      </c>
      <c r="Y2773" s="50">
        <f t="shared" si="1249"/>
        <v>101325</v>
      </c>
      <c r="Z2773" s="50">
        <f t="shared" si="1250"/>
        <v>1.568560873011001</v>
      </c>
      <c r="AA2773" s="50">
        <f t="shared" si="1251"/>
        <v>1.3332767420593508</v>
      </c>
      <c r="AB2773" s="50">
        <f t="shared" si="1252"/>
        <v>631.32190745802211</v>
      </c>
      <c r="AC2773" s="7">
        <f t="shared" si="1253"/>
        <v>0.25106781519614035</v>
      </c>
    </row>
    <row r="2774" spans="2:29">
      <c r="B2774" s="7">
        <f t="shared" si="1226"/>
        <v>1.0903438640810716</v>
      </c>
      <c r="C2774" s="7">
        <f t="shared" si="1227"/>
        <v>3.9764546465392847E-4</v>
      </c>
      <c r="D2774" s="58">
        <f t="shared" si="1228"/>
        <v>3296496.966762838</v>
      </c>
      <c r="E2774" s="7">
        <f t="shared" si="1229"/>
        <v>478.11648282351911</v>
      </c>
      <c r="F2774" s="7">
        <f t="shared" si="1230"/>
        <v>3195171.966762838</v>
      </c>
      <c r="G2774" s="57">
        <f t="shared" si="1231"/>
        <v>1.2090015620240507E-2</v>
      </c>
      <c r="H2774" s="61">
        <f t="shared" si="1232"/>
        <v>2.1833434711027812E-2</v>
      </c>
      <c r="I2774" s="7">
        <f t="shared" si="1233"/>
        <v>5.4333130577944339E-2</v>
      </c>
      <c r="J2774" s="58">
        <f t="shared" si="1234"/>
        <v>1.8314865874327513E-4</v>
      </c>
      <c r="K2774" s="7">
        <f t="shared" si="1235"/>
        <v>7.4536098978361257E-3</v>
      </c>
      <c r="L2774" s="7">
        <f t="shared" si="1236"/>
        <v>7.8199072153226756E-3</v>
      </c>
      <c r="M2774" s="58">
        <f t="shared" si="1237"/>
        <v>2.3459721645968025E-2</v>
      </c>
      <c r="N2774" s="58">
        <f t="shared" si="1238"/>
        <v>2.9853119972021203E-5</v>
      </c>
      <c r="O2774" s="59">
        <f t="shared" si="1239"/>
        <v>5.302660435030266E-2</v>
      </c>
      <c r="P2774" s="58">
        <f t="shared" si="1240"/>
        <v>2.0035596768136488E-4</v>
      </c>
      <c r="Q2774" s="58">
        <f t="shared" si="1241"/>
        <v>0.50385578484023452</v>
      </c>
      <c r="R2774" s="58">
        <f t="shared" si="1242"/>
        <v>0.50293735928721806</v>
      </c>
      <c r="S2774" s="60">
        <f t="shared" si="1243"/>
        <v>9.1842555301646644E-4</v>
      </c>
      <c r="T2774" s="58">
        <f t="shared" si="1244"/>
        <v>1.9999075992558558E-4</v>
      </c>
      <c r="U2774" s="58">
        <f t="shared" si="1245"/>
        <v>4.1314985116140271E-3</v>
      </c>
      <c r="V2774" s="58">
        <f t="shared" si="1246"/>
        <v>4.2196273791484458E-4</v>
      </c>
      <c r="W2774" s="50">
        <f t="shared" si="1247"/>
        <v>163.35130986611449</v>
      </c>
      <c r="X2774" s="50">
        <f t="shared" si="1248"/>
        <v>96890.305244186355</v>
      </c>
      <c r="Y2774" s="50">
        <f t="shared" si="1249"/>
        <v>101325</v>
      </c>
      <c r="Z2774" s="50">
        <f t="shared" si="1250"/>
        <v>1.5685220840690384</v>
      </c>
      <c r="AA2774" s="50">
        <f t="shared" si="1251"/>
        <v>1.3332437714586827</v>
      </c>
      <c r="AB2774" s="50">
        <f t="shared" si="1252"/>
        <v>631.19344123097733</v>
      </c>
      <c r="AC2774" s="7">
        <f t="shared" si="1253"/>
        <v>0.25101675123107686</v>
      </c>
    </row>
    <row r="2775" spans="2:29">
      <c r="B2775" s="7">
        <f t="shared" si="1226"/>
        <v>1.0907415095457256</v>
      </c>
      <c r="C2775" s="7">
        <f t="shared" si="1227"/>
        <v>3.9764546465392847E-4</v>
      </c>
      <c r="D2775" s="58">
        <f t="shared" si="1228"/>
        <v>3295907.1069881818</v>
      </c>
      <c r="E2775" s="7">
        <f t="shared" si="1229"/>
        <v>478.03093089258721</v>
      </c>
      <c r="F2775" s="7">
        <f t="shared" si="1230"/>
        <v>3194582.1069881818</v>
      </c>
      <c r="G2775" s="57">
        <f t="shared" si="1231"/>
        <v>1.2089325475619493E-2</v>
      </c>
      <c r="H2775" s="61">
        <f t="shared" si="1232"/>
        <v>2.1838242250906796E-2</v>
      </c>
      <c r="I2775" s="7">
        <f t="shared" si="1233"/>
        <v>5.432351549818637E-2</v>
      </c>
      <c r="J2775" s="58">
        <f t="shared" si="1234"/>
        <v>1.8248907090862197E-4</v>
      </c>
      <c r="K2775" s="7">
        <f t="shared" si="1235"/>
        <v>7.4539317995627836E-3</v>
      </c>
      <c r="L2775" s="7">
        <f t="shared" si="1236"/>
        <v>7.8189099413800284E-3</v>
      </c>
      <c r="M2775" s="58">
        <f t="shared" si="1237"/>
        <v>2.3456729824140085E-2</v>
      </c>
      <c r="N2775" s="58">
        <f t="shared" si="1238"/>
        <v>2.9740343615262474E-5</v>
      </c>
      <c r="O2775" s="59">
        <f t="shared" si="1239"/>
        <v>5.282628534660997E-2</v>
      </c>
      <c r="P2775" s="58">
        <f t="shared" si="1240"/>
        <v>2.003190036926894E-4</v>
      </c>
      <c r="Q2775" s="58">
        <f t="shared" si="1241"/>
        <v>0.50376282769131386</v>
      </c>
      <c r="R2775" s="58">
        <f t="shared" si="1242"/>
        <v>0.5028473660245496</v>
      </c>
      <c r="S2775" s="60">
        <f t="shared" si="1243"/>
        <v>9.1546166676426122E-4</v>
      </c>
      <c r="T2775" s="58">
        <f t="shared" si="1244"/>
        <v>1.9995497451283606E-4</v>
      </c>
      <c r="U2775" s="58">
        <f t="shared" si="1245"/>
        <v>4.1318625407938802E-3</v>
      </c>
      <c r="V2775" s="58">
        <f t="shared" si="1246"/>
        <v>4.2207551427160328E-4</v>
      </c>
      <c r="W2775" s="50">
        <f t="shared" si="1247"/>
        <v>163.33047764901255</v>
      </c>
      <c r="X2775" s="50">
        <f t="shared" si="1248"/>
        <v>96872.968145383013</v>
      </c>
      <c r="Y2775" s="50">
        <f t="shared" si="1249"/>
        <v>101325</v>
      </c>
      <c r="Z2775" s="50">
        <f t="shared" si="1250"/>
        <v>1.5684832508059459</v>
      </c>
      <c r="AA2775" s="50">
        <f t="shared" si="1251"/>
        <v>1.333210763185054</v>
      </c>
      <c r="AB2775" s="50">
        <f t="shared" si="1252"/>
        <v>631.06487421605129</v>
      </c>
      <c r="AC2775" s="7">
        <f t="shared" si="1253"/>
        <v>0.25096564717960934</v>
      </c>
    </row>
    <row r="2776" spans="2:29">
      <c r="B2776" s="7">
        <f t="shared" si="1226"/>
        <v>1.0911391550103795</v>
      </c>
      <c r="C2776" s="7">
        <f t="shared" si="1227"/>
        <v>3.9764546465392847E-4</v>
      </c>
      <c r="D2776" s="58">
        <f t="shared" si="1228"/>
        <v>3295316.7850008616</v>
      </c>
      <c r="E2776" s="7">
        <f t="shared" si="1229"/>
        <v>477.94531192337337</v>
      </c>
      <c r="F2776" s="7">
        <f t="shared" si="1230"/>
        <v>3193991.7850008616</v>
      </c>
      <c r="G2776" s="57">
        <f t="shared" si="1231"/>
        <v>1.2088634705986229E-2</v>
      </c>
      <c r="H2776" s="61">
        <f t="shared" si="1232"/>
        <v>2.1843049516352901E-2</v>
      </c>
      <c r="I2776" s="7">
        <f t="shared" si="1233"/>
        <v>5.431390096729416E-2</v>
      </c>
      <c r="J2776" s="58">
        <f t="shared" si="1234"/>
        <v>1.8182937551847395E-4</v>
      </c>
      <c r="K2776" s="7">
        <f t="shared" si="1235"/>
        <v>7.4542531020848216E-3</v>
      </c>
      <c r="L2776" s="7">
        <f t="shared" si="1236"/>
        <v>7.8179118531217697E-3</v>
      </c>
      <c r="M2776" s="58">
        <f t="shared" si="1237"/>
        <v>2.3453735559365307E-2</v>
      </c>
      <c r="N2776" s="58">
        <f t="shared" si="1238"/>
        <v>2.9627588084566005E-5</v>
      </c>
      <c r="O2776" s="59">
        <f t="shared" si="1239"/>
        <v>5.2626003335210364E-2</v>
      </c>
      <c r="P2776" s="58">
        <f t="shared" si="1240"/>
        <v>2.002820113996065E-4</v>
      </c>
      <c r="Q2776" s="58">
        <f t="shared" si="1241"/>
        <v>0.50366979936238498</v>
      </c>
      <c r="R2776" s="58">
        <f t="shared" si="1242"/>
        <v>0.50275730224338266</v>
      </c>
      <c r="S2776" s="60">
        <f t="shared" si="1243"/>
        <v>9.1249711900232011E-4</v>
      </c>
      <c r="T2776" s="58">
        <f t="shared" si="1244"/>
        <v>1.9991916105872545E-4</v>
      </c>
      <c r="U2776" s="58">
        <f t="shared" si="1245"/>
        <v>4.1322253911347615E-3</v>
      </c>
      <c r="V2776" s="58">
        <f t="shared" si="1246"/>
        <v>4.2218826980229974E-4</v>
      </c>
      <c r="W2776" s="50">
        <f t="shared" si="1247"/>
        <v>163.30962842153971</v>
      </c>
      <c r="X2776" s="50">
        <f t="shared" si="1248"/>
        <v>96855.617461271817</v>
      </c>
      <c r="Y2776" s="50">
        <f t="shared" si="1249"/>
        <v>101325</v>
      </c>
      <c r="Z2776" s="50">
        <f t="shared" si="1250"/>
        <v>1.5684443731945967</v>
      </c>
      <c r="AA2776" s="50">
        <f t="shared" si="1251"/>
        <v>1.3331777172154071</v>
      </c>
      <c r="AB2776" s="50">
        <f t="shared" si="1252"/>
        <v>630.9362064563295</v>
      </c>
      <c r="AC2776" s="7">
        <f t="shared" si="1253"/>
        <v>0.25091450305886437</v>
      </c>
    </row>
    <row r="2777" spans="2:29">
      <c r="B2777" s="7">
        <f t="shared" si="1226"/>
        <v>1.0915368004750334</v>
      </c>
      <c r="C2777" s="7">
        <f t="shared" si="1227"/>
        <v>3.9764546465392847E-4</v>
      </c>
      <c r="D2777" s="58">
        <f t="shared" si="1228"/>
        <v>3294726.0009986088</v>
      </c>
      <c r="E2777" s="7">
        <f t="shared" si="1229"/>
        <v>477.859625944556</v>
      </c>
      <c r="F2777" s="7">
        <f t="shared" si="1230"/>
        <v>3193401.0009986088</v>
      </c>
      <c r="G2777" s="57">
        <f t="shared" si="1231"/>
        <v>1.2087943311348834E-2</v>
      </c>
      <c r="H2777" s="61">
        <f t="shared" si="1232"/>
        <v>2.1847856507117593E-2</v>
      </c>
      <c r="I2777" s="7">
        <f t="shared" si="1233"/>
        <v>5.4304286985764776E-2</v>
      </c>
      <c r="J2777" s="58">
        <f t="shared" si="1234"/>
        <v>1.8116957263181606E-4</v>
      </c>
      <c r="K2777" s="7">
        <f t="shared" si="1235"/>
        <v>7.4545738054851473E-3</v>
      </c>
      <c r="L2777" s="7">
        <f t="shared" si="1236"/>
        <v>7.8169129507487788E-3</v>
      </c>
      <c r="M2777" s="58">
        <f t="shared" si="1237"/>
        <v>2.3450738852246335E-2</v>
      </c>
      <c r="N2777" s="58">
        <f t="shared" si="1238"/>
        <v>2.9514853395859481E-5</v>
      </c>
      <c r="O2777" s="59">
        <f t="shared" si="1239"/>
        <v>5.2425758344395404E-2</v>
      </c>
      <c r="P2777" s="58">
        <f t="shared" si="1240"/>
        <v>2.0024499081496006E-4</v>
      </c>
      <c r="Q2777" s="58">
        <f t="shared" si="1241"/>
        <v>0.50357669988574771</v>
      </c>
      <c r="R2777" s="58">
        <f t="shared" si="1242"/>
        <v>0.50266716797388455</v>
      </c>
      <c r="S2777" s="60">
        <f t="shared" si="1243"/>
        <v>9.0953191186315951E-4</v>
      </c>
      <c r="T2777" s="58">
        <f t="shared" si="1244"/>
        <v>1.9988331957524963E-4</v>
      </c>
      <c r="U2777" s="58">
        <f t="shared" si="1245"/>
        <v>4.132587062374472E-3</v>
      </c>
      <c r="V2777" s="58">
        <f t="shared" si="1246"/>
        <v>4.2230100449100629E-4</v>
      </c>
      <c r="W2777" s="50">
        <f t="shared" si="1247"/>
        <v>163.28876218789225</v>
      </c>
      <c r="X2777" s="50">
        <f t="shared" si="1248"/>
        <v>96838.253197664482</v>
      </c>
      <c r="Y2777" s="50">
        <f t="shared" si="1249"/>
        <v>101325</v>
      </c>
      <c r="Z2777" s="50">
        <f t="shared" si="1250"/>
        <v>1.56840545120782</v>
      </c>
      <c r="AA2777" s="50">
        <f t="shared" si="1251"/>
        <v>1.333144633526647</v>
      </c>
      <c r="AB2777" s="50">
        <f t="shared" si="1252"/>
        <v>630.80743799491017</v>
      </c>
      <c r="AC2777" s="7">
        <f t="shared" si="1253"/>
        <v>0.25086331888597713</v>
      </c>
    </row>
    <row r="2778" spans="2:29">
      <c r="B2778" s="7">
        <f t="shared" si="1226"/>
        <v>1.0919344459396874</v>
      </c>
      <c r="C2778" s="7">
        <f t="shared" si="1227"/>
        <v>3.9764546465392847E-4</v>
      </c>
      <c r="D2778" s="58">
        <f t="shared" si="1228"/>
        <v>3294134.7551793382</v>
      </c>
      <c r="E2778" s="7">
        <f t="shared" si="1229"/>
        <v>477.7738729848403</v>
      </c>
      <c r="F2778" s="7">
        <f t="shared" si="1230"/>
        <v>3192809.7551793382</v>
      </c>
      <c r="G2778" s="57">
        <f t="shared" si="1231"/>
        <v>1.2087251291715471E-2</v>
      </c>
      <c r="H2778" s="61">
        <f t="shared" si="1232"/>
        <v>2.1852663222952345E-2</v>
      </c>
      <c r="I2778" s="7">
        <f t="shared" si="1233"/>
        <v>5.4294673554095271E-2</v>
      </c>
      <c r="J2778" s="58">
        <f t="shared" si="1234"/>
        <v>1.8050966230766051E-4</v>
      </c>
      <c r="K2778" s="7">
        <f t="shared" si="1235"/>
        <v>7.4548939098467775E-3</v>
      </c>
      <c r="L2778" s="7">
        <f t="shared" si="1236"/>
        <v>7.815913234462098E-3</v>
      </c>
      <c r="M2778" s="58">
        <f t="shared" si="1237"/>
        <v>2.3447739703386296E-2</v>
      </c>
      <c r="N2778" s="58">
        <f t="shared" si="1238"/>
        <v>2.9402139565063209E-5</v>
      </c>
      <c r="O2778" s="59">
        <f t="shared" si="1239"/>
        <v>5.2225550402443525E-2</v>
      </c>
      <c r="P2778" s="58">
        <f t="shared" si="1240"/>
        <v>2.0020794195187847E-4</v>
      </c>
      <c r="Q2778" s="58">
        <f t="shared" si="1241"/>
        <v>0.50348352929441753</v>
      </c>
      <c r="R2778" s="58">
        <f t="shared" si="1242"/>
        <v>0.50257696324625034</v>
      </c>
      <c r="S2778" s="60">
        <f t="shared" si="1243"/>
        <v>9.0656604816719E-4</v>
      </c>
      <c r="T2778" s="58">
        <f t="shared" si="1244"/>
        <v>1.9984745007441555E-4</v>
      </c>
      <c r="U2778" s="58">
        <f t="shared" si="1245"/>
        <v>4.1329475542519348E-3</v>
      </c>
      <c r="V2778" s="58">
        <f t="shared" si="1246"/>
        <v>4.2241371832180255E-4</v>
      </c>
      <c r="W2778" s="50">
        <f t="shared" si="1247"/>
        <v>163.26787895226977</v>
      </c>
      <c r="X2778" s="50">
        <f t="shared" si="1248"/>
        <v>96820.875360378093</v>
      </c>
      <c r="Y2778" s="50">
        <f t="shared" si="1249"/>
        <v>101325</v>
      </c>
      <c r="Z2778" s="50">
        <f t="shared" si="1250"/>
        <v>1.5683664848184093</v>
      </c>
      <c r="AA2778" s="50">
        <f t="shared" si="1251"/>
        <v>1.3331115120956478</v>
      </c>
      <c r="AB2778" s="50">
        <f t="shared" si="1252"/>
        <v>630.67856887493099</v>
      </c>
      <c r="AC2778" s="7">
        <f t="shared" si="1253"/>
        <v>0.2508120946780934</v>
      </c>
    </row>
    <row r="2779" spans="2:29">
      <c r="B2779" s="7">
        <f t="shared" si="1226"/>
        <v>1.0923320914043413</v>
      </c>
      <c r="C2779" s="7">
        <f t="shared" si="1227"/>
        <v>3.9764546465392847E-4</v>
      </c>
      <c r="D2779" s="58">
        <f t="shared" si="1228"/>
        <v>3293543.0477413638</v>
      </c>
      <c r="E2779" s="7">
        <f t="shared" si="1229"/>
        <v>477.68805307298925</v>
      </c>
      <c r="F2779" s="7">
        <f t="shared" si="1230"/>
        <v>3192218.0477413638</v>
      </c>
      <c r="G2779" s="57">
        <f t="shared" si="1231"/>
        <v>1.2086558647094597E-2</v>
      </c>
      <c r="H2779" s="61">
        <f t="shared" si="1232"/>
        <v>2.1857469663608627E-2</v>
      </c>
      <c r="I2779" s="7">
        <f t="shared" si="1233"/>
        <v>5.4285060672782708E-2</v>
      </c>
      <c r="J2779" s="58">
        <f t="shared" si="1234"/>
        <v>1.7984964460504937E-4</v>
      </c>
      <c r="K2779" s="7">
        <f t="shared" si="1235"/>
        <v>7.4552134152528491E-3</v>
      </c>
      <c r="L2779" s="7">
        <f t="shared" si="1236"/>
        <v>7.8149127044629483E-3</v>
      </c>
      <c r="M2779" s="58">
        <f t="shared" si="1237"/>
        <v>2.3444738113388847E-2</v>
      </c>
      <c r="N2779" s="58">
        <f t="shared" si="1238"/>
        <v>2.928944660809054E-5</v>
      </c>
      <c r="O2779" s="59">
        <f t="shared" si="1239"/>
        <v>5.2025379537620819E-2</v>
      </c>
      <c r="P2779" s="58">
        <f t="shared" si="1240"/>
        <v>2.0017086482270602E-4</v>
      </c>
      <c r="Q2779" s="58">
        <f t="shared" si="1241"/>
        <v>0.50339028761943772</v>
      </c>
      <c r="R2779" s="58">
        <f t="shared" si="1242"/>
        <v>0.50248668809073649</v>
      </c>
      <c r="S2779" s="60">
        <f t="shared" si="1243"/>
        <v>9.0359952870122662E-4</v>
      </c>
      <c r="T2779" s="58">
        <f t="shared" si="1244"/>
        <v>1.9981155256825454E-4</v>
      </c>
      <c r="U2779" s="58">
        <f t="shared" si="1245"/>
        <v>4.1333068665063864E-3</v>
      </c>
      <c r="V2779" s="58">
        <f t="shared" si="1246"/>
        <v>4.2252641127877525E-4</v>
      </c>
      <c r="W2779" s="50">
        <f t="shared" si="1247"/>
        <v>163.24697871887554</v>
      </c>
      <c r="X2779" s="50">
        <f t="shared" si="1248"/>
        <v>96803.483955241478</v>
      </c>
      <c r="Y2779" s="50">
        <f t="shared" si="1249"/>
        <v>101325</v>
      </c>
      <c r="Z2779" s="50">
        <f t="shared" si="1250"/>
        <v>1.5683274739991373</v>
      </c>
      <c r="AA2779" s="50">
        <f t="shared" si="1251"/>
        <v>1.3330783528992667</v>
      </c>
      <c r="AB2779" s="50">
        <f t="shared" si="1252"/>
        <v>630.54959913961682</v>
      </c>
      <c r="AC2779" s="7">
        <f t="shared" si="1253"/>
        <v>0.25076083045238395</v>
      </c>
    </row>
    <row r="2780" spans="2:29">
      <c r="B2780" s="7">
        <f t="shared" si="1226"/>
        <v>1.0927297368689952</v>
      </c>
      <c r="C2780" s="7">
        <f t="shared" si="1227"/>
        <v>3.9764546465392847E-4</v>
      </c>
      <c r="D2780" s="58">
        <f t="shared" si="1228"/>
        <v>3292950.8788827555</v>
      </c>
      <c r="E2780" s="7">
        <f t="shared" si="1229"/>
        <v>477.60216623773044</v>
      </c>
      <c r="F2780" s="7">
        <f t="shared" si="1230"/>
        <v>3191625.8788827555</v>
      </c>
      <c r="G2780" s="57">
        <f t="shared" si="1231"/>
        <v>1.2085865377494199E-2</v>
      </c>
      <c r="H2780" s="61">
        <f t="shared" si="1232"/>
        <v>2.1862275828837919E-2</v>
      </c>
      <c r="I2780" s="7">
        <f t="shared" si="1233"/>
        <v>5.4275448342324124E-2</v>
      </c>
      <c r="J2780" s="58">
        <f t="shared" si="1234"/>
        <v>1.7918951958305129E-4</v>
      </c>
      <c r="K2780" s="7">
        <f t="shared" si="1235"/>
        <v>7.4555323217866069E-3</v>
      </c>
      <c r="L2780" s="7">
        <f t="shared" si="1236"/>
        <v>7.8139113609527102E-3</v>
      </c>
      <c r="M2780" s="58">
        <f t="shared" si="1237"/>
        <v>2.3441734082858129E-2</v>
      </c>
      <c r="N2780" s="58">
        <f t="shared" si="1238"/>
        <v>2.9176774540847336E-5</v>
      </c>
      <c r="O2780" s="59">
        <f t="shared" si="1239"/>
        <v>5.1825245778180082E-2</v>
      </c>
      <c r="P2780" s="58">
        <f t="shared" si="1240"/>
        <v>2.0013375944073764E-4</v>
      </c>
      <c r="Q2780" s="58">
        <f t="shared" si="1241"/>
        <v>0.50329697489424252</v>
      </c>
      <c r="R2780" s="58">
        <f t="shared" si="1242"/>
        <v>0.50239634253756182</v>
      </c>
      <c r="S2780" s="60">
        <f t="shared" si="1243"/>
        <v>9.006323566806973E-4</v>
      </c>
      <c r="T2780" s="58">
        <f t="shared" si="1244"/>
        <v>1.9977562706878298E-4</v>
      </c>
      <c r="U2780" s="58">
        <f t="shared" si="1245"/>
        <v>4.1336649988783407E-3</v>
      </c>
      <c r="V2780" s="58">
        <f t="shared" si="1246"/>
        <v>4.2263908334601844E-4</v>
      </c>
      <c r="W2780" s="50">
        <f t="shared" si="1247"/>
        <v>163.22606149191625</v>
      </c>
      <c r="X2780" s="50">
        <f t="shared" si="1248"/>
        <v>96786.07898807629</v>
      </c>
      <c r="Y2780" s="50">
        <f t="shared" si="1249"/>
        <v>101325</v>
      </c>
      <c r="Z2780" s="50">
        <f t="shared" si="1250"/>
        <v>1.5682884187227126</v>
      </c>
      <c r="AA2780" s="50">
        <f t="shared" si="1251"/>
        <v>1.3330451559143057</v>
      </c>
      <c r="AB2780" s="50">
        <f t="shared" si="1252"/>
        <v>630.42052883213944</v>
      </c>
      <c r="AC2780" s="7">
        <f t="shared" si="1253"/>
        <v>0.25070952622602632</v>
      </c>
    </row>
    <row r="2781" spans="2:29">
      <c r="B2781" s="7">
        <f t="shared" si="1226"/>
        <v>1.0931273823336491</v>
      </c>
      <c r="C2781" s="7">
        <f t="shared" si="1227"/>
        <v>3.9764546465392847E-4</v>
      </c>
      <c r="D2781" s="58">
        <f t="shared" si="1228"/>
        <v>3292358.2488021087</v>
      </c>
      <c r="E2781" s="7">
        <f t="shared" si="1229"/>
        <v>477.51621250786775</v>
      </c>
      <c r="F2781" s="7">
        <f t="shared" si="1230"/>
        <v>3191033.2488021087</v>
      </c>
      <c r="G2781" s="57">
        <f t="shared" si="1231"/>
        <v>1.2085171482922721E-2</v>
      </c>
      <c r="H2781" s="61">
        <f t="shared" si="1232"/>
        <v>2.1867081718391697E-2</v>
      </c>
      <c r="I2781" s="7">
        <f t="shared" si="1233"/>
        <v>5.4265836563216568E-2</v>
      </c>
      <c r="J2781" s="58">
        <f t="shared" si="1234"/>
        <v>1.7852928730076434E-4</v>
      </c>
      <c r="K2781" s="7">
        <f t="shared" si="1235"/>
        <v>7.4558506295314166E-3</v>
      </c>
      <c r="L2781" s="7">
        <f t="shared" si="1236"/>
        <v>7.8129092041329447E-3</v>
      </c>
      <c r="M2781" s="58">
        <f t="shared" si="1237"/>
        <v>2.3438727612398833E-2</v>
      </c>
      <c r="N2781" s="58">
        <f t="shared" si="1238"/>
        <v>2.9064123379232434E-5</v>
      </c>
      <c r="O2781" s="59">
        <f t="shared" si="1239"/>
        <v>5.1625149152361612E-2</v>
      </c>
      <c r="P2781" s="58">
        <f t="shared" si="1240"/>
        <v>2.0009662581847026E-4</v>
      </c>
      <c r="Q2781" s="58">
        <f t="shared" si="1241"/>
        <v>0.50320359115025914</v>
      </c>
      <c r="R2781" s="58">
        <f t="shared" si="1242"/>
        <v>0.50230592661702567</v>
      </c>
      <c r="S2781" s="60">
        <f t="shared" si="1243"/>
        <v>8.9766453323347761E-4</v>
      </c>
      <c r="T2781" s="58">
        <f t="shared" si="1244"/>
        <v>1.9973967358804926E-4</v>
      </c>
      <c r="U2781" s="58">
        <f t="shared" si="1245"/>
        <v>4.1340219511087619E-3</v>
      </c>
      <c r="V2781" s="58">
        <f t="shared" si="1246"/>
        <v>4.2275173450763334E-4</v>
      </c>
      <c r="W2781" s="50">
        <f t="shared" si="1247"/>
        <v>163.20512727560236</v>
      </c>
      <c r="X2781" s="50">
        <f t="shared" si="1248"/>
        <v>96768.660464719622</v>
      </c>
      <c r="Y2781" s="50">
        <f t="shared" si="1249"/>
        <v>101325</v>
      </c>
      <c r="Z2781" s="50">
        <f t="shared" si="1250"/>
        <v>1.5682493189618314</v>
      </c>
      <c r="AA2781" s="50">
        <f t="shared" si="1251"/>
        <v>1.3330119211175566</v>
      </c>
      <c r="AB2781" s="50">
        <f t="shared" si="1252"/>
        <v>630.29135799578512</v>
      </c>
      <c r="AC2781" s="7">
        <f t="shared" si="1253"/>
        <v>0.25065818201621043</v>
      </c>
    </row>
    <row r="2782" spans="2:29">
      <c r="B2782" s="7">
        <f t="shared" si="1226"/>
        <v>1.0935250277983031</v>
      </c>
      <c r="C2782" s="7">
        <f t="shared" si="1227"/>
        <v>3.9764546465392847E-4</v>
      </c>
      <c r="D2782" s="58">
        <f t="shared" si="1228"/>
        <v>3291765.157697882</v>
      </c>
      <c r="E2782" s="7">
        <f t="shared" si="1229"/>
        <v>477.43019191218519</v>
      </c>
      <c r="F2782" s="7">
        <f t="shared" si="1230"/>
        <v>3190440.157697882</v>
      </c>
      <c r="G2782" s="57">
        <f t="shared" si="1231"/>
        <v>1.2084476963388267E-2</v>
      </c>
      <c r="H2782" s="61">
        <f t="shared" si="1232"/>
        <v>2.1871887332021445E-2</v>
      </c>
      <c r="I2782" s="7">
        <f t="shared" si="1233"/>
        <v>5.4256225335957073E-2</v>
      </c>
      <c r="J2782" s="58">
        <f t="shared" si="1234"/>
        <v>1.7786894781731381E-4</v>
      </c>
      <c r="K2782" s="7">
        <f t="shared" si="1235"/>
        <v>7.4561683385707548E-3</v>
      </c>
      <c r="L2782" s="7">
        <f t="shared" si="1236"/>
        <v>7.8119062342053821E-3</v>
      </c>
      <c r="M2782" s="58">
        <f t="shared" si="1237"/>
        <v>2.3435718702616147E-2</v>
      </c>
      <c r="N2782" s="58">
        <f t="shared" si="1238"/>
        <v>2.8951493139137308E-5</v>
      </c>
      <c r="O2782" s="59">
        <f t="shared" si="1239"/>
        <v>5.1425089688392642E-2</v>
      </c>
      <c r="P2782" s="58">
        <f t="shared" si="1240"/>
        <v>2.0005946396896984E-4</v>
      </c>
      <c r="Q2782" s="58">
        <f t="shared" si="1241"/>
        <v>0.50311013642034608</v>
      </c>
      <c r="R2782" s="58">
        <f t="shared" si="1242"/>
        <v>0.50221544035940613</v>
      </c>
      <c r="S2782" s="60">
        <f t="shared" si="1243"/>
        <v>8.9469606093994791E-4</v>
      </c>
      <c r="T2782" s="58">
        <f t="shared" si="1244"/>
        <v>1.9970369213809336E-4</v>
      </c>
      <c r="U2782" s="58">
        <f t="shared" si="1245"/>
        <v>4.1343777229396386E-3</v>
      </c>
      <c r="V2782" s="58">
        <f t="shared" si="1246"/>
        <v>4.2286436474772845E-4</v>
      </c>
      <c r="W2782" s="50">
        <f t="shared" si="1247"/>
        <v>163.1841760741479</v>
      </c>
      <c r="X2782" s="50">
        <f t="shared" si="1248"/>
        <v>96751.228391004537</v>
      </c>
      <c r="Y2782" s="50">
        <f t="shared" si="1249"/>
        <v>101325</v>
      </c>
      <c r="Z2782" s="50">
        <f t="shared" si="1250"/>
        <v>1.568210174689133</v>
      </c>
      <c r="AA2782" s="50">
        <f t="shared" si="1251"/>
        <v>1.3329786484857631</v>
      </c>
      <c r="AB2782" s="50">
        <f t="shared" si="1252"/>
        <v>630.16208667381034</v>
      </c>
      <c r="AC2782" s="7">
        <f t="shared" si="1253"/>
        <v>0.250606797840143</v>
      </c>
    </row>
    <row r="2783" spans="2:29">
      <c r="B2783" s="7">
        <f t="shared" si="1226"/>
        <v>1.093922673262957</v>
      </c>
      <c r="C2783" s="7">
        <f t="shared" si="1227"/>
        <v>3.9764546465392847E-4</v>
      </c>
      <c r="D2783" s="58">
        <f t="shared" si="1228"/>
        <v>3291171.6057688561</v>
      </c>
      <c r="E2783" s="7">
        <f t="shared" si="1229"/>
        <v>477.34410447951342</v>
      </c>
      <c r="F2783" s="7">
        <f t="shared" si="1230"/>
        <v>3189846.6057688561</v>
      </c>
      <c r="G2783" s="57">
        <f t="shared" si="1231"/>
        <v>1.2083781818899143E-2</v>
      </c>
      <c r="H2783" s="61">
        <f t="shared" si="1232"/>
        <v>2.1876692669478649E-2</v>
      </c>
      <c r="I2783" s="7">
        <f t="shared" si="1233"/>
        <v>5.4246614661042664E-2</v>
      </c>
      <c r="J2783" s="58">
        <f t="shared" si="1234"/>
        <v>1.7720850119185352E-4</v>
      </c>
      <c r="K2783" s="7">
        <f t="shared" si="1235"/>
        <v>7.4564854489882152E-3</v>
      </c>
      <c r="L2783" s="7">
        <f t="shared" si="1236"/>
        <v>7.8109024513719223E-3</v>
      </c>
      <c r="M2783" s="58">
        <f t="shared" si="1237"/>
        <v>2.3432707354115768E-2</v>
      </c>
      <c r="N2783" s="58">
        <f t="shared" si="1238"/>
        <v>2.8838883836446194E-5</v>
      </c>
      <c r="O2783" s="59">
        <f t="shared" si="1239"/>
        <v>5.1225067414487555E-2</v>
      </c>
      <c r="P2783" s="58">
        <f t="shared" si="1240"/>
        <v>2.000222739050872E-4</v>
      </c>
      <c r="Q2783" s="58">
        <f t="shared" si="1241"/>
        <v>0.50301661073682036</v>
      </c>
      <c r="R2783" s="58">
        <f t="shared" si="1242"/>
        <v>0.50212488379503084</v>
      </c>
      <c r="S2783" s="60">
        <f t="shared" si="1243"/>
        <v>8.9172694178951684E-4</v>
      </c>
      <c r="T2783" s="58">
        <f t="shared" si="1244"/>
        <v>1.9966768273097489E-4</v>
      </c>
      <c r="U2783" s="58">
        <f t="shared" si="1245"/>
        <v>4.134732314113751E-3</v>
      </c>
      <c r="V2783" s="58">
        <f t="shared" si="1246"/>
        <v>4.2297697405041957E-4</v>
      </c>
      <c r="W2783" s="50">
        <f t="shared" si="1247"/>
        <v>163.1632078917703</v>
      </c>
      <c r="X2783" s="50">
        <f t="shared" si="1248"/>
        <v>96733.7827727736</v>
      </c>
      <c r="Y2783" s="50">
        <f t="shared" si="1249"/>
        <v>101325</v>
      </c>
      <c r="Z2783" s="50">
        <f t="shared" si="1250"/>
        <v>1.5681709858772301</v>
      </c>
      <c r="AA2783" s="50">
        <f t="shared" si="1251"/>
        <v>1.3329453379956455</v>
      </c>
      <c r="AB2783" s="50">
        <f t="shared" si="1252"/>
        <v>630.0327149095416</v>
      </c>
      <c r="AC2783" s="7">
        <f t="shared" si="1253"/>
        <v>0.25055537371503855</v>
      </c>
    </row>
    <row r="2784" spans="2:29">
      <c r="B2784" s="7">
        <f t="shared" si="1226"/>
        <v>1.0943203187276109</v>
      </c>
      <c r="C2784" s="7">
        <f t="shared" si="1227"/>
        <v>3.9764546465392847E-4</v>
      </c>
      <c r="D2784" s="58">
        <f t="shared" si="1228"/>
        <v>3290577.5932139475</v>
      </c>
      <c r="E2784" s="7">
        <f t="shared" si="1229"/>
        <v>477.25795023870279</v>
      </c>
      <c r="F2784" s="7">
        <f t="shared" si="1230"/>
        <v>3189252.5932139475</v>
      </c>
      <c r="G2784" s="57">
        <f t="shared" si="1231"/>
        <v>1.2083086049463641E-2</v>
      </c>
      <c r="H2784" s="61">
        <f t="shared" si="1232"/>
        <v>2.1881497730514801E-2</v>
      </c>
      <c r="I2784" s="7">
        <f t="shared" si="1233"/>
        <v>5.423700453897036E-2</v>
      </c>
      <c r="J2784" s="58">
        <f t="shared" si="1234"/>
        <v>1.7654794748356534E-4</v>
      </c>
      <c r="K2784" s="7">
        <f t="shared" si="1235"/>
        <v>7.4568019608675018E-3</v>
      </c>
      <c r="L2784" s="7">
        <f t="shared" si="1236"/>
        <v>7.809897855834632E-3</v>
      </c>
      <c r="M2784" s="58">
        <f t="shared" si="1237"/>
        <v>2.3429693567503896E-2</v>
      </c>
      <c r="N2784" s="58">
        <f t="shared" si="1238"/>
        <v>2.8726295487036101E-5</v>
      </c>
      <c r="O2784" s="59">
        <f t="shared" si="1239"/>
        <v>5.1025082358847874E-2</v>
      </c>
      <c r="P2784" s="58">
        <f t="shared" si="1240"/>
        <v>1.9998505563968011E-4</v>
      </c>
      <c r="Q2784" s="58">
        <f t="shared" si="1241"/>
        <v>0.5029230141320169</v>
      </c>
      <c r="R2784" s="58">
        <f t="shared" si="1242"/>
        <v>0.50203425695424753</v>
      </c>
      <c r="S2784" s="60">
        <f t="shared" si="1243"/>
        <v>8.8875717776937257E-4</v>
      </c>
      <c r="T2784" s="58">
        <f t="shared" si="1244"/>
        <v>1.9963164537876147E-4</v>
      </c>
      <c r="U2784" s="58">
        <f t="shared" si="1245"/>
        <v>4.1350857243746698E-3</v>
      </c>
      <c r="V2784" s="58">
        <f t="shared" si="1246"/>
        <v>4.2308956239982964E-4</v>
      </c>
      <c r="W2784" s="50">
        <f t="shared" si="1247"/>
        <v>163.14222273269061</v>
      </c>
      <c r="X2784" s="50">
        <f t="shared" si="1248"/>
        <v>96716.323615873334</v>
      </c>
      <c r="Y2784" s="50">
        <f t="shared" si="1249"/>
        <v>101325</v>
      </c>
      <c r="Z2784" s="50">
        <f t="shared" si="1250"/>
        <v>1.5681317524986971</v>
      </c>
      <c r="AA2784" s="50">
        <f t="shared" si="1251"/>
        <v>1.3329119896238926</v>
      </c>
      <c r="AB2784" s="50">
        <f t="shared" si="1252"/>
        <v>629.90324274633531</v>
      </c>
      <c r="AC2784" s="7">
        <f t="shared" si="1253"/>
        <v>0.25050390965813174</v>
      </c>
    </row>
    <row r="2785" spans="2:29">
      <c r="B2785" s="7">
        <f t="shared" si="1226"/>
        <v>1.0947179641922649</v>
      </c>
      <c r="C2785" s="7">
        <f t="shared" si="1227"/>
        <v>3.9764546465392847E-4</v>
      </c>
      <c r="D2785" s="58">
        <f t="shared" si="1228"/>
        <v>3289983.1202322072</v>
      </c>
      <c r="E2785" s="7">
        <f t="shared" si="1229"/>
        <v>477.17172921862328</v>
      </c>
      <c r="F2785" s="7">
        <f t="shared" si="1230"/>
        <v>3188658.1202322072</v>
      </c>
      <c r="G2785" s="57">
        <f t="shared" si="1231"/>
        <v>1.2082389655090054E-2</v>
      </c>
      <c r="H2785" s="61">
        <f t="shared" si="1232"/>
        <v>2.1886302514881394E-2</v>
      </c>
      <c r="I2785" s="7">
        <f t="shared" si="1233"/>
        <v>5.4227394970237174E-2</v>
      </c>
      <c r="J2785" s="58">
        <f t="shared" si="1234"/>
        <v>1.7588728675165872E-4</v>
      </c>
      <c r="K2785" s="7">
        <f t="shared" si="1235"/>
        <v>7.4571178742924371E-3</v>
      </c>
      <c r="L2785" s="7">
        <f t="shared" si="1236"/>
        <v>7.8088924477957549E-3</v>
      </c>
      <c r="M2785" s="58">
        <f t="shared" si="1237"/>
        <v>2.3426677343387263E-2</v>
      </c>
      <c r="N2785" s="58">
        <f t="shared" si="1238"/>
        <v>2.8613728106776682E-5</v>
      </c>
      <c r="O2785" s="59">
        <f t="shared" si="1239"/>
        <v>5.0825134549662081E-2</v>
      </c>
      <c r="P2785" s="58">
        <f t="shared" si="1240"/>
        <v>1.9994780918579369E-4</v>
      </c>
      <c r="Q2785" s="58">
        <f t="shared" si="1241"/>
        <v>0.50282934663874168</v>
      </c>
      <c r="R2785" s="58">
        <f t="shared" si="1242"/>
        <v>0.50194355986742512</v>
      </c>
      <c r="S2785" s="60">
        <f t="shared" si="1243"/>
        <v>8.8578677131656569E-4</v>
      </c>
      <c r="T2785" s="58">
        <f t="shared" si="1244"/>
        <v>1.9959558009352923E-4</v>
      </c>
      <c r="U2785" s="58">
        <f t="shared" si="1245"/>
        <v>4.1354379534669344E-3</v>
      </c>
      <c r="V2785" s="58">
        <f t="shared" si="1246"/>
        <v>4.2320212978008909E-4</v>
      </c>
      <c r="W2785" s="50">
        <f t="shared" si="1247"/>
        <v>163.1212206011335</v>
      </c>
      <c r="X2785" s="50">
        <f t="shared" si="1248"/>
        <v>96698.85092615422</v>
      </c>
      <c r="Y2785" s="50">
        <f t="shared" si="1249"/>
        <v>101325</v>
      </c>
      <c r="Z2785" s="50">
        <f t="shared" si="1250"/>
        <v>1.5680924745260689</v>
      </c>
      <c r="AA2785" s="50">
        <f t="shared" si="1251"/>
        <v>1.3328786033471585</v>
      </c>
      <c r="AB2785" s="50">
        <f t="shared" si="1252"/>
        <v>629.77367022757664</v>
      </c>
      <c r="AC2785" s="7">
        <f t="shared" si="1253"/>
        <v>0.25045240568666871</v>
      </c>
    </row>
    <row r="2786" spans="2:29">
      <c r="B2786" s="7">
        <f t="shared" ref="B2786:B2849" si="1254">B2785+$E$18/3000</f>
        <v>1.0951156096569188</v>
      </c>
      <c r="C2786" s="7">
        <f t="shared" si="1227"/>
        <v>3.9764546465392847E-4</v>
      </c>
      <c r="D2786" s="58">
        <f t="shared" si="1228"/>
        <v>3289388.1870229621</v>
      </c>
      <c r="E2786" s="7">
        <f t="shared" si="1229"/>
        <v>477.08544144818478</v>
      </c>
      <c r="F2786" s="7">
        <f t="shared" si="1230"/>
        <v>3188063.1870229621</v>
      </c>
      <c r="G2786" s="57">
        <f t="shared" si="1231"/>
        <v>1.2081692635786798E-2</v>
      </c>
      <c r="H2786" s="61">
        <f t="shared" si="1232"/>
        <v>2.1891107022329923E-2</v>
      </c>
      <c r="I2786" s="7">
        <f t="shared" si="1233"/>
        <v>5.4217785955340117E-2</v>
      </c>
      <c r="J2786" s="58">
        <f t="shared" si="1234"/>
        <v>1.7522651905537258E-4</v>
      </c>
      <c r="K2786" s="7">
        <f t="shared" si="1235"/>
        <v>7.4574331893469577E-3</v>
      </c>
      <c r="L2786" s="7">
        <f t="shared" si="1236"/>
        <v>7.8078862274577028E-3</v>
      </c>
      <c r="M2786" s="58">
        <f t="shared" si="1237"/>
        <v>2.3423658682373109E-2</v>
      </c>
      <c r="N2786" s="58">
        <f t="shared" si="1238"/>
        <v>2.8501181711530551E-5</v>
      </c>
      <c r="O2786" s="59">
        <f t="shared" si="1239"/>
        <v>5.0625224015106142E-2</v>
      </c>
      <c r="P2786" s="58">
        <f t="shared" si="1240"/>
        <v>1.9991053455593877E-4</v>
      </c>
      <c r="Q2786" s="58">
        <f t="shared" si="1241"/>
        <v>0.50273560828845676</v>
      </c>
      <c r="R2786" s="58">
        <f t="shared" si="1242"/>
        <v>0.5018527925649745</v>
      </c>
      <c r="S2786" s="60">
        <f t="shared" si="1243"/>
        <v>8.8281572348225534E-4</v>
      </c>
      <c r="T2786" s="58">
        <f t="shared" si="1244"/>
        <v>1.9955948688737087E-4</v>
      </c>
      <c r="U2786" s="58">
        <f t="shared" si="1245"/>
        <v>4.1357890011355022E-3</v>
      </c>
      <c r="V2786" s="58">
        <f t="shared" si="1246"/>
        <v>4.2331467617533523E-4</v>
      </c>
      <c r="W2786" s="50">
        <f t="shared" si="1247"/>
        <v>163.10020150132723</v>
      </c>
      <c r="X2786" s="50">
        <f t="shared" si="1248"/>
        <v>96681.364709474859</v>
      </c>
      <c r="Y2786" s="50">
        <f t="shared" si="1249"/>
        <v>101325</v>
      </c>
      <c r="Z2786" s="50">
        <f t="shared" si="1250"/>
        <v>1.5680531519318517</v>
      </c>
      <c r="AA2786" s="50">
        <f t="shared" si="1251"/>
        <v>1.3328451791420739</v>
      </c>
      <c r="AB2786" s="50">
        <f t="shared" si="1252"/>
        <v>629.64399739671194</v>
      </c>
      <c r="AC2786" s="7">
        <f t="shared" si="1253"/>
        <v>0.25040086181791354</v>
      </c>
    </row>
    <row r="2787" spans="2:29">
      <c r="B2787" s="7">
        <f t="shared" si="1254"/>
        <v>1.0955132551215727</v>
      </c>
      <c r="C2787" s="7">
        <f t="shared" si="1227"/>
        <v>3.9764546465392847E-4</v>
      </c>
      <c r="D2787" s="58">
        <f t="shared" si="1228"/>
        <v>3288792.7937853802</v>
      </c>
      <c r="E2787" s="7">
        <f t="shared" si="1229"/>
        <v>476.9990869562742</v>
      </c>
      <c r="F2787" s="7">
        <f t="shared" si="1230"/>
        <v>3187467.7937853802</v>
      </c>
      <c r="G2787" s="57">
        <f t="shared" si="1231"/>
        <v>1.2080994991561945E-2</v>
      </c>
      <c r="H2787" s="61">
        <f t="shared" si="1232"/>
        <v>2.1895911252611887E-2</v>
      </c>
      <c r="I2787" s="7">
        <f t="shared" si="1233"/>
        <v>5.4208177494776189E-2</v>
      </c>
      <c r="J2787" s="58">
        <f t="shared" si="1234"/>
        <v>1.7456564445397259E-4</v>
      </c>
      <c r="K2787" s="7">
        <f t="shared" si="1235"/>
        <v>7.4577479061151124E-3</v>
      </c>
      <c r="L2787" s="7">
        <f t="shared" si="1236"/>
        <v>7.8068791950230577E-3</v>
      </c>
      <c r="M2787" s="58">
        <f t="shared" si="1237"/>
        <v>2.3420637585069175E-2</v>
      </c>
      <c r="N2787" s="58">
        <f t="shared" si="1238"/>
        <v>2.8388656317152813E-5</v>
      </c>
      <c r="O2787" s="59">
        <f t="shared" si="1239"/>
        <v>5.0425350783342683E-2</v>
      </c>
      <c r="P2787" s="58">
        <f t="shared" si="1240"/>
        <v>1.9987323176345884E-4</v>
      </c>
      <c r="Q2787" s="58">
        <f t="shared" si="1241"/>
        <v>0.50264179911471851</v>
      </c>
      <c r="R2787" s="58">
        <f t="shared" si="1242"/>
        <v>0.50176195507728194</v>
      </c>
      <c r="S2787" s="60">
        <f t="shared" si="1243"/>
        <v>8.7984403743657236E-4</v>
      </c>
      <c r="T2787" s="58">
        <f t="shared" si="1244"/>
        <v>1.9952336577236935E-4</v>
      </c>
      <c r="U2787" s="58">
        <f t="shared" si="1245"/>
        <v>4.136138867126592E-3</v>
      </c>
      <c r="V2787" s="58">
        <f t="shared" si="1246"/>
        <v>4.2342720156971294E-4</v>
      </c>
      <c r="W2787" s="50">
        <f t="shared" si="1247"/>
        <v>163.07916543750352</v>
      </c>
      <c r="X2787" s="50">
        <f t="shared" si="1248"/>
        <v>96663.864971689181</v>
      </c>
      <c r="Y2787" s="50">
        <f t="shared" si="1249"/>
        <v>101325</v>
      </c>
      <c r="Z2787" s="50">
        <f t="shared" si="1250"/>
        <v>1.5680137846884923</v>
      </c>
      <c r="AA2787" s="50">
        <f t="shared" si="1251"/>
        <v>1.3328117169852185</v>
      </c>
      <c r="AB2787" s="50">
        <f t="shared" si="1252"/>
        <v>629.51422429715171</v>
      </c>
      <c r="AC2787" s="7">
        <f t="shared" si="1253"/>
        <v>0.25034927806913532</v>
      </c>
    </row>
    <row r="2788" spans="2:29">
      <c r="B2788" s="7">
        <f t="shared" si="1254"/>
        <v>1.0959109005862266</v>
      </c>
      <c r="C2788" s="7">
        <f t="shared" si="1227"/>
        <v>3.9764546465392847E-4</v>
      </c>
      <c r="D2788" s="58">
        <f t="shared" si="1228"/>
        <v>3288196.9407191337</v>
      </c>
      <c r="E2788" s="7">
        <f t="shared" si="1229"/>
        <v>476.91266577185155</v>
      </c>
      <c r="F2788" s="7">
        <f t="shared" si="1230"/>
        <v>3186871.9407191337</v>
      </c>
      <c r="G2788" s="57">
        <f t="shared" si="1231"/>
        <v>1.2080296722423989E-2</v>
      </c>
      <c r="H2788" s="61">
        <f t="shared" si="1232"/>
        <v>2.1900715205478788E-2</v>
      </c>
      <c r="I2788" s="7">
        <f t="shared" si="1233"/>
        <v>5.4198569589042386E-2</v>
      </c>
      <c r="J2788" s="58">
        <f t="shared" si="1234"/>
        <v>1.7390466300675337E-4</v>
      </c>
      <c r="K2788" s="7">
        <f t="shared" si="1235"/>
        <v>7.4580620246810668E-3</v>
      </c>
      <c r="L2788" s="7">
        <f t="shared" si="1236"/>
        <v>7.8058713506945739E-3</v>
      </c>
      <c r="M2788" s="58">
        <f t="shared" si="1237"/>
        <v>2.3417614052083723E-2</v>
      </c>
      <c r="N2788" s="58">
        <f t="shared" si="1238"/>
        <v>2.8276151939491464E-5</v>
      </c>
      <c r="O2788" s="59">
        <f t="shared" si="1239"/>
        <v>5.0225514882521714E-2</v>
      </c>
      <c r="P2788" s="58">
        <f t="shared" si="1240"/>
        <v>1.998359008209688E-4</v>
      </c>
      <c r="Q2788" s="58">
        <f t="shared" si="1241"/>
        <v>0.50254791914925101</v>
      </c>
      <c r="R2788" s="58">
        <f t="shared" si="1242"/>
        <v>0.50167104743481084</v>
      </c>
      <c r="S2788" s="60">
        <f t="shared" si="1243"/>
        <v>8.7687171444017498E-4</v>
      </c>
      <c r="T2788" s="58">
        <f t="shared" si="1244"/>
        <v>1.9948721676063834E-4</v>
      </c>
      <c r="U2788" s="58">
        <f t="shared" si="1245"/>
        <v>4.1364875511869228E-3</v>
      </c>
      <c r="V2788" s="58">
        <f t="shared" si="1246"/>
        <v>4.235397059473743E-4</v>
      </c>
      <c r="W2788" s="50">
        <f t="shared" si="1247"/>
        <v>163.05811241389779</v>
      </c>
      <c r="X2788" s="50">
        <f t="shared" si="1248"/>
        <v>96646.35171866593</v>
      </c>
      <c r="Y2788" s="50">
        <f t="shared" si="1249"/>
        <v>101325</v>
      </c>
      <c r="Z2788" s="50">
        <f t="shared" si="1250"/>
        <v>1.5679743727684239</v>
      </c>
      <c r="AA2788" s="50">
        <f t="shared" si="1251"/>
        <v>1.3327782168531603</v>
      </c>
      <c r="AB2788" s="50">
        <f t="shared" si="1252"/>
        <v>629.384350972417</v>
      </c>
      <c r="AC2788" s="7">
        <f t="shared" si="1253"/>
        <v>0.25029765445761809</v>
      </c>
    </row>
    <row r="2789" spans="2:29">
      <c r="B2789" s="7">
        <f t="shared" si="1254"/>
        <v>1.0963085460508806</v>
      </c>
      <c r="C2789" s="7">
        <f t="shared" si="1227"/>
        <v>3.9764546465392847E-4</v>
      </c>
      <c r="D2789" s="58">
        <f t="shared" si="1228"/>
        <v>3287600.6280238004</v>
      </c>
      <c r="E2789" s="7">
        <f t="shared" si="1229"/>
        <v>476.8261779238631</v>
      </c>
      <c r="F2789" s="7">
        <f t="shared" si="1230"/>
        <v>3186275.6280238004</v>
      </c>
      <c r="G2789" s="57">
        <f t="shared" si="1231"/>
        <v>1.2079597828381134E-2</v>
      </c>
      <c r="H2789" s="61">
        <f t="shared" si="1232"/>
        <v>2.1905518880682134E-2</v>
      </c>
      <c r="I2789" s="7">
        <f t="shared" si="1233"/>
        <v>5.4188962238635695E-2</v>
      </c>
      <c r="J2789" s="58">
        <f t="shared" si="1234"/>
        <v>1.7324357477303712E-4</v>
      </c>
      <c r="K2789" s="7">
        <f t="shared" si="1235"/>
        <v>7.458375545129097E-3</v>
      </c>
      <c r="L2789" s="7">
        <f t="shared" si="1236"/>
        <v>7.8048626946751708E-3</v>
      </c>
      <c r="M2789" s="58">
        <f t="shared" si="1237"/>
        <v>2.3414588084025512E-2</v>
      </c>
      <c r="N2789" s="58">
        <f t="shared" si="1238"/>
        <v>2.8163668594387104E-5</v>
      </c>
      <c r="O2789" s="59">
        <f t="shared" si="1239"/>
        <v>5.0025716340780096E-2</v>
      </c>
      <c r="P2789" s="58">
        <f t="shared" si="1240"/>
        <v>1.9979854174161787E-4</v>
      </c>
      <c r="Q2789" s="58">
        <f t="shared" si="1241"/>
        <v>0.5024539684251218</v>
      </c>
      <c r="R2789" s="58">
        <f t="shared" si="1242"/>
        <v>0.5015800696680105</v>
      </c>
      <c r="S2789" s="60">
        <f t="shared" si="1243"/>
        <v>8.7389875711130216E-4</v>
      </c>
      <c r="T2789" s="58">
        <f t="shared" si="1244"/>
        <v>1.9945103986428585E-4</v>
      </c>
      <c r="U2789" s="58">
        <f t="shared" si="1245"/>
        <v>4.1368350530642545E-3</v>
      </c>
      <c r="V2789" s="58">
        <f t="shared" si="1246"/>
        <v>4.2365218929247867E-4</v>
      </c>
      <c r="W2789" s="50">
        <f t="shared" si="1247"/>
        <v>163.0370424347488</v>
      </c>
      <c r="X2789" s="50">
        <f t="shared" si="1248"/>
        <v>96628.82495627107</v>
      </c>
      <c r="Y2789" s="50">
        <f t="shared" si="1249"/>
        <v>101325</v>
      </c>
      <c r="Z2789" s="50">
        <f t="shared" si="1250"/>
        <v>1.5679349161440252</v>
      </c>
      <c r="AA2789" s="50">
        <f t="shared" si="1251"/>
        <v>1.3327446787224215</v>
      </c>
      <c r="AB2789" s="50">
        <f t="shared" si="1252"/>
        <v>629.25437746600846</v>
      </c>
      <c r="AC2789" s="7">
        <f t="shared" si="1253"/>
        <v>0.25024599100066369</v>
      </c>
    </row>
    <row r="2790" spans="2:29">
      <c r="B2790" s="7">
        <f t="shared" si="1254"/>
        <v>1.0967061915155345</v>
      </c>
      <c r="C2790" s="7">
        <f t="shared" si="1227"/>
        <v>3.9764546465392847E-4</v>
      </c>
      <c r="D2790" s="58">
        <f t="shared" si="1228"/>
        <v>3287003.8558992897</v>
      </c>
      <c r="E2790" s="7">
        <f t="shared" si="1229"/>
        <v>476.73962344130331</v>
      </c>
      <c r="F2790" s="7">
        <f t="shared" si="1230"/>
        <v>3185678.8558992897</v>
      </c>
      <c r="G2790" s="57">
        <f t="shared" si="1231"/>
        <v>1.2078898309441803E-2</v>
      </c>
      <c r="H2790" s="61">
        <f t="shared" si="1232"/>
        <v>2.1910322277973432E-2</v>
      </c>
      <c r="I2790" s="7">
        <f t="shared" si="1233"/>
        <v>5.4179355444053098E-2</v>
      </c>
      <c r="J2790" s="58">
        <f t="shared" si="1234"/>
        <v>1.7258237981217467E-4</v>
      </c>
      <c r="K2790" s="7">
        <f t="shared" si="1235"/>
        <v>7.4586884675435991E-3</v>
      </c>
      <c r="L2790" s="7">
        <f t="shared" si="1236"/>
        <v>7.8038532271679489E-3</v>
      </c>
      <c r="M2790" s="58">
        <f t="shared" si="1237"/>
        <v>2.3411559681503845E-2</v>
      </c>
      <c r="N2790" s="58">
        <f t="shared" si="1238"/>
        <v>2.8051206297673154E-5</v>
      </c>
      <c r="O2790" s="59">
        <f t="shared" si="1239"/>
        <v>4.9825955186241944E-2</v>
      </c>
      <c r="P2790" s="58">
        <f t="shared" si="1240"/>
        <v>1.997611545381528E-4</v>
      </c>
      <c r="Q2790" s="58">
        <f t="shared" si="1241"/>
        <v>0.50235994697438657</v>
      </c>
      <c r="R2790" s="58">
        <f t="shared" si="1242"/>
        <v>0.50148902180738031</v>
      </c>
      <c r="S2790" s="60">
        <f t="shared" si="1243"/>
        <v>8.7092516700626454E-4</v>
      </c>
      <c r="T2790" s="58">
        <f t="shared" si="1244"/>
        <v>1.9941483509543982E-4</v>
      </c>
      <c r="U2790" s="58">
        <f t="shared" si="1245"/>
        <v>4.1371813725069673E-3</v>
      </c>
      <c r="V2790" s="58">
        <f t="shared" si="1246"/>
        <v>4.2376465158919263E-4</v>
      </c>
      <c r="W2790" s="50">
        <f t="shared" si="1247"/>
        <v>163.01595550429914</v>
      </c>
      <c r="X2790" s="50">
        <f t="shared" si="1248"/>
        <v>96611.284690380329</v>
      </c>
      <c r="Y2790" s="50">
        <f t="shared" si="1249"/>
        <v>101325</v>
      </c>
      <c r="Z2790" s="50">
        <f t="shared" si="1250"/>
        <v>1.5678954147876487</v>
      </c>
      <c r="AA2790" s="50">
        <f t="shared" si="1251"/>
        <v>1.3327111025695013</v>
      </c>
      <c r="AB2790" s="50">
        <f t="shared" si="1252"/>
        <v>629.12430382149842</v>
      </c>
      <c r="AC2790" s="7">
        <f t="shared" si="1253"/>
        <v>0.25019428771558422</v>
      </c>
    </row>
    <row r="2791" spans="2:29">
      <c r="B2791" s="7">
        <f t="shared" si="1254"/>
        <v>1.0971038369801884</v>
      </c>
      <c r="C2791" s="7">
        <f t="shared" si="1227"/>
        <v>3.9764546465392847E-4</v>
      </c>
      <c r="D2791" s="58">
        <f t="shared" si="1228"/>
        <v>3286406.6245455095</v>
      </c>
      <c r="E2791" s="7">
        <f t="shared" si="1229"/>
        <v>476.6530023531663</v>
      </c>
      <c r="F2791" s="7">
        <f t="shared" si="1230"/>
        <v>3185081.6245455095</v>
      </c>
      <c r="G2791" s="57">
        <f t="shared" si="1231"/>
        <v>1.2078198165614238E-2</v>
      </c>
      <c r="H2791" s="61">
        <f t="shared" si="1232"/>
        <v>2.1915125397104197E-2</v>
      </c>
      <c r="I2791" s="7">
        <f t="shared" si="1233"/>
        <v>5.4169749205791567E-2</v>
      </c>
      <c r="J2791" s="58">
        <f t="shared" si="1234"/>
        <v>1.7192107818354407E-4</v>
      </c>
      <c r="K2791" s="7">
        <f t="shared" si="1235"/>
        <v>7.4590007920090819E-3</v>
      </c>
      <c r="L2791" s="7">
        <f t="shared" si="1236"/>
        <v>7.8028429483761701E-3</v>
      </c>
      <c r="M2791" s="58">
        <f t="shared" si="1237"/>
        <v>2.340852884512851E-2</v>
      </c>
      <c r="N2791" s="58">
        <f t="shared" si="1238"/>
        <v>2.7938765065175599E-5</v>
      </c>
      <c r="O2791" s="59">
        <f t="shared" si="1239"/>
        <v>4.9626231447018158E-2</v>
      </c>
      <c r="P2791" s="58">
        <f t="shared" si="1240"/>
        <v>1.9972373922378522E-4</v>
      </c>
      <c r="Q2791" s="58">
        <f t="shared" si="1241"/>
        <v>0.50226585483026986</v>
      </c>
      <c r="R2791" s="58">
        <f t="shared" si="1242"/>
        <v>0.50139790388341976</v>
      </c>
      <c r="S2791" s="60">
        <f t="shared" si="1243"/>
        <v>8.6795094685010454E-4</v>
      </c>
      <c r="T2791" s="58">
        <f t="shared" si="1244"/>
        <v>1.9937860246622822E-4</v>
      </c>
      <c r="U2791" s="58">
        <f t="shared" si="1245"/>
        <v>4.1375265092645245E-3</v>
      </c>
      <c r="V2791" s="58">
        <f t="shared" si="1246"/>
        <v>4.2387709282169019E-4</v>
      </c>
      <c r="W2791" s="50">
        <f t="shared" si="1247"/>
        <v>162.99485162679488</v>
      </c>
      <c r="X2791" s="50">
        <f t="shared" si="1248"/>
        <v>96593.730926869364</v>
      </c>
      <c r="Y2791" s="50">
        <f t="shared" si="1249"/>
        <v>101325</v>
      </c>
      <c r="Z2791" s="50">
        <f t="shared" si="1250"/>
        <v>1.5678558686715991</v>
      </c>
      <c r="AA2791" s="50">
        <f t="shared" si="1251"/>
        <v>1.3326774883708592</v>
      </c>
      <c r="AB2791" s="50">
        <f t="shared" si="1252"/>
        <v>628.99413008245938</v>
      </c>
      <c r="AC2791" s="7">
        <f t="shared" si="1253"/>
        <v>0.25014254461970603</v>
      </c>
    </row>
    <row r="2792" spans="2:29">
      <c r="B2792" s="7">
        <f t="shared" si="1254"/>
        <v>1.0975014824448424</v>
      </c>
      <c r="C2792" s="7">
        <f t="shared" si="1227"/>
        <v>3.9764546465392847E-4</v>
      </c>
      <c r="D2792" s="58">
        <f t="shared" si="1228"/>
        <v>3285808.9341627322</v>
      </c>
      <c r="E2792" s="7">
        <f t="shared" si="1229"/>
        <v>476.56631468849918</v>
      </c>
      <c r="F2792" s="7">
        <f t="shared" si="1230"/>
        <v>3184483.9341627322</v>
      </c>
      <c r="G2792" s="57">
        <f t="shared" si="1231"/>
        <v>1.2077497396906948E-2</v>
      </c>
      <c r="H2792" s="61">
        <f t="shared" si="1232"/>
        <v>2.1919928237825945E-2</v>
      </c>
      <c r="I2792" s="7">
        <f t="shared" si="1233"/>
        <v>5.4160143524348073E-2</v>
      </c>
      <c r="J2792" s="58">
        <f t="shared" si="1234"/>
        <v>1.7125966994655252E-4</v>
      </c>
      <c r="K2792" s="7">
        <f t="shared" si="1235"/>
        <v>7.4593125186101644E-3</v>
      </c>
      <c r="L2792" s="7">
        <f t="shared" si="1236"/>
        <v>7.8018318585032697E-3</v>
      </c>
      <c r="M2792" s="58">
        <f t="shared" si="1237"/>
        <v>2.3405495575509808E-2</v>
      </c>
      <c r="N2792" s="58">
        <f t="shared" si="1238"/>
        <v>2.7826344912713293E-5</v>
      </c>
      <c r="O2792" s="59">
        <f t="shared" si="1239"/>
        <v>4.9426545151206987E-2</v>
      </c>
      <c r="P2792" s="58">
        <f t="shared" si="1240"/>
        <v>1.996862958111717E-4</v>
      </c>
      <c r="Q2792" s="58">
        <f t="shared" si="1241"/>
        <v>0.50217169202460044</v>
      </c>
      <c r="R2792" s="58">
        <f t="shared" si="1242"/>
        <v>0.50130671592668374</v>
      </c>
      <c r="S2792" s="60">
        <f t="shared" si="1243"/>
        <v>8.6497609791669205E-4</v>
      </c>
      <c r="T2792" s="58">
        <f t="shared" si="1244"/>
        <v>1.9934234198880108E-4</v>
      </c>
      <c r="U2792" s="58">
        <f t="shared" si="1245"/>
        <v>4.1378704630868953E-3</v>
      </c>
      <c r="V2792" s="58">
        <f t="shared" si="1246"/>
        <v>4.2398951297415246E-4</v>
      </c>
      <c r="W2792" s="50">
        <f t="shared" si="1247"/>
        <v>162.97373080648552</v>
      </c>
      <c r="X2792" s="50">
        <f t="shared" si="1248"/>
        <v>96576.16367162457</v>
      </c>
      <c r="Y2792" s="50">
        <f t="shared" si="1249"/>
        <v>101325</v>
      </c>
      <c r="Z2792" s="50">
        <f t="shared" si="1250"/>
        <v>1.567816277768157</v>
      </c>
      <c r="AA2792" s="50">
        <f t="shared" si="1251"/>
        <v>1.3326438361029334</v>
      </c>
      <c r="AB2792" s="50">
        <f t="shared" si="1252"/>
        <v>628.86385629254301</v>
      </c>
      <c r="AC2792" s="7">
        <f t="shared" si="1253"/>
        <v>0.25009076173037131</v>
      </c>
    </row>
    <row r="2793" spans="2:29">
      <c r="B2793" s="7">
        <f t="shared" si="1254"/>
        <v>1.0978991279094963</v>
      </c>
      <c r="C2793" s="7">
        <f t="shared" si="1227"/>
        <v>3.9764546465392847E-4</v>
      </c>
      <c r="D2793" s="58">
        <f t="shared" si="1228"/>
        <v>3285210.7849511388</v>
      </c>
      <c r="E2793" s="7">
        <f t="shared" si="1229"/>
        <v>476.47956047633573</v>
      </c>
      <c r="F2793" s="7">
        <f t="shared" si="1230"/>
        <v>3183885.7849511388</v>
      </c>
      <c r="G2793" s="57">
        <f t="shared" si="1231"/>
        <v>1.2076796003328146E-2</v>
      </c>
      <c r="H2793" s="61">
        <f t="shared" si="1232"/>
        <v>2.1924730799890196E-2</v>
      </c>
      <c r="I2793" s="7">
        <f t="shared" si="1233"/>
        <v>5.4150538400219571E-2</v>
      </c>
      <c r="J2793" s="58">
        <f t="shared" si="1234"/>
        <v>1.7059815516063428E-4</v>
      </c>
      <c r="K2793" s="7">
        <f t="shared" si="1235"/>
        <v>7.4596236474315852E-3</v>
      </c>
      <c r="L2793" s="7">
        <f t="shared" si="1236"/>
        <v>7.8008199577528541E-3</v>
      </c>
      <c r="M2793" s="58">
        <f t="shared" si="1237"/>
        <v>2.3402459873258563E-2</v>
      </c>
      <c r="N2793" s="58">
        <f t="shared" si="1238"/>
        <v>2.7713945856097628E-5</v>
      </c>
      <c r="O2793" s="59">
        <f t="shared" si="1239"/>
        <v>4.9226896326893414E-2</v>
      </c>
      <c r="P2793" s="58">
        <f t="shared" si="1240"/>
        <v>1.9964882431357245E-4</v>
      </c>
      <c r="Q2793" s="58">
        <f t="shared" si="1241"/>
        <v>0.50207745859072517</v>
      </c>
      <c r="R2793" s="58">
        <f t="shared" si="1242"/>
        <v>0.5012154579677135</v>
      </c>
      <c r="S2793" s="60">
        <f t="shared" si="1243"/>
        <v>8.6200062301167168E-4</v>
      </c>
      <c r="T2793" s="58">
        <f t="shared" si="1244"/>
        <v>1.9930605367530298E-4</v>
      </c>
      <c r="U2793" s="58">
        <f t="shared" si="1245"/>
        <v>4.1382132337251651E-3</v>
      </c>
      <c r="V2793" s="58">
        <f t="shared" si="1246"/>
        <v>4.2410191203076815E-4</v>
      </c>
      <c r="W2793" s="50">
        <f t="shared" si="1247"/>
        <v>162.95259304762428</v>
      </c>
      <c r="X2793" s="50">
        <f t="shared" si="1248"/>
        <v>96558.58293052965</v>
      </c>
      <c r="Y2793" s="50">
        <f t="shared" si="1249"/>
        <v>101325</v>
      </c>
      <c r="Z2793" s="50">
        <f t="shared" si="1250"/>
        <v>1.5677766420495491</v>
      </c>
      <c r="AA2793" s="50">
        <f t="shared" si="1251"/>
        <v>1.3326101457421167</v>
      </c>
      <c r="AB2793" s="50">
        <f t="shared" si="1252"/>
        <v>628.73348249538128</v>
      </c>
      <c r="AC2793" s="7">
        <f t="shared" si="1253"/>
        <v>0.25003893906493407</v>
      </c>
    </row>
    <row r="2794" spans="2:29">
      <c r="B2794" s="7">
        <f t="shared" si="1254"/>
        <v>1.0982967733741502</v>
      </c>
      <c r="C2794" s="7">
        <f t="shared" si="1227"/>
        <v>3.9764546465392847E-4</v>
      </c>
      <c r="D2794" s="58">
        <f t="shared" si="1228"/>
        <v>3284612.1771112983</v>
      </c>
      <c r="E2794" s="7">
        <f t="shared" si="1229"/>
        <v>476.39273974576599</v>
      </c>
      <c r="F2794" s="7">
        <f t="shared" si="1230"/>
        <v>3183287.1771112983</v>
      </c>
      <c r="G2794" s="57">
        <f t="shared" si="1231"/>
        <v>1.2076093984886349E-2</v>
      </c>
      <c r="H2794" s="61">
        <f t="shared" si="1232"/>
        <v>2.1929533083048468E-2</v>
      </c>
      <c r="I2794" s="7">
        <f t="shared" si="1233"/>
        <v>5.4140933833903025E-2</v>
      </c>
      <c r="J2794" s="58">
        <f t="shared" si="1234"/>
        <v>1.6993653388525256E-4</v>
      </c>
      <c r="K2794" s="7">
        <f t="shared" si="1235"/>
        <v>7.4599341785581948E-3</v>
      </c>
      <c r="L2794" s="7">
        <f t="shared" si="1236"/>
        <v>7.7998072463287002E-3</v>
      </c>
      <c r="M2794" s="58">
        <f t="shared" si="1237"/>
        <v>2.3399421738986102E-2</v>
      </c>
      <c r="N2794" s="58">
        <f t="shared" si="1238"/>
        <v>2.7601567911132833E-5</v>
      </c>
      <c r="O2794" s="59">
        <f t="shared" si="1239"/>
        <v>4.9027285002149694E-2</v>
      </c>
      <c r="P2794" s="58">
        <f t="shared" si="1240"/>
        <v>1.9961132474372034E-4</v>
      </c>
      <c r="Q2794" s="58">
        <f t="shared" si="1241"/>
        <v>0.50198315456066478</v>
      </c>
      <c r="R2794" s="58">
        <f t="shared" si="1242"/>
        <v>0.50112413003710909</v>
      </c>
      <c r="S2794" s="60">
        <f t="shared" si="1243"/>
        <v>8.5902452355568482E-4</v>
      </c>
      <c r="T2794" s="58">
        <f t="shared" si="1244"/>
        <v>1.9926973753790192E-4</v>
      </c>
      <c r="U2794" s="58">
        <f t="shared" si="1245"/>
        <v>4.1385548209309838E-3</v>
      </c>
      <c r="V2794" s="58">
        <f t="shared" si="1246"/>
        <v>4.2421428997573295E-4</v>
      </c>
      <c r="W2794" s="50">
        <f t="shared" si="1247"/>
        <v>162.93143835446784</v>
      </c>
      <c r="X2794" s="50">
        <f t="shared" si="1248"/>
        <v>96540.988709479701</v>
      </c>
      <c r="Y2794" s="50">
        <f t="shared" si="1249"/>
        <v>101325</v>
      </c>
      <c r="Z2794" s="50">
        <f t="shared" si="1250"/>
        <v>1.5677369614879795</v>
      </c>
      <c r="AA2794" s="50">
        <f t="shared" si="1251"/>
        <v>1.3325764172647825</v>
      </c>
      <c r="AB2794" s="50">
        <f t="shared" si="1252"/>
        <v>628.60300873469043</v>
      </c>
      <c r="AC2794" s="7">
        <f t="shared" si="1253"/>
        <v>0.24998707664076097</v>
      </c>
    </row>
    <row r="2795" spans="2:29">
      <c r="B2795" s="7">
        <f t="shared" si="1254"/>
        <v>1.0986944188388041</v>
      </c>
      <c r="C2795" s="7">
        <f t="shared" si="1227"/>
        <v>3.9764546465392847E-4</v>
      </c>
      <c r="D2795" s="58">
        <f t="shared" si="1228"/>
        <v>3284013.1108437348</v>
      </c>
      <c r="E2795" s="7">
        <f t="shared" si="1229"/>
        <v>476.30585252587366</v>
      </c>
      <c r="F2795" s="7">
        <f t="shared" si="1230"/>
        <v>3182688.1108437348</v>
      </c>
      <c r="G2795" s="57">
        <f t="shared" si="1231"/>
        <v>1.2075391341589831E-2</v>
      </c>
      <c r="H2795" s="61">
        <f t="shared" si="1232"/>
        <v>2.1934335087052292E-2</v>
      </c>
      <c r="I2795" s="7">
        <f t="shared" si="1233"/>
        <v>5.4131329825895379E-2</v>
      </c>
      <c r="J2795" s="58">
        <f t="shared" si="1234"/>
        <v>1.6927480617989836E-4</v>
      </c>
      <c r="K2795" s="7">
        <f t="shared" si="1235"/>
        <v>7.4602441120749582E-3</v>
      </c>
      <c r="L2795" s="7">
        <f t="shared" si="1236"/>
        <v>7.7987937244347553E-3</v>
      </c>
      <c r="M2795" s="58">
        <f t="shared" si="1237"/>
        <v>2.3396381173304268E-2</v>
      </c>
      <c r="N2795" s="58">
        <f t="shared" si="1238"/>
        <v>2.748921109361577E-5</v>
      </c>
      <c r="O2795" s="59">
        <f t="shared" si="1239"/>
        <v>4.8827711205035013E-2</v>
      </c>
      <c r="P2795" s="58">
        <f t="shared" si="1240"/>
        <v>1.9957379711468132E-4</v>
      </c>
      <c r="Q2795" s="58">
        <f t="shared" si="1241"/>
        <v>0.50188877996727743</v>
      </c>
      <c r="R2795" s="58">
        <f t="shared" si="1242"/>
        <v>0.50103273216546407</v>
      </c>
      <c r="S2795" s="60">
        <f t="shared" si="1243"/>
        <v>8.5604780181336437E-4</v>
      </c>
      <c r="T2795" s="58">
        <f t="shared" si="1244"/>
        <v>1.9923339358876325E-4</v>
      </c>
      <c r="U2795" s="58">
        <f t="shared" si="1245"/>
        <v>4.1388952244569019E-3</v>
      </c>
      <c r="V2795" s="58">
        <f t="shared" si="1246"/>
        <v>4.2432664679324997E-4</v>
      </c>
      <c r="W2795" s="50">
        <f t="shared" si="1247"/>
        <v>162.91026673127655</v>
      </c>
      <c r="X2795" s="50">
        <f t="shared" si="1248"/>
        <v>96523.381014368511</v>
      </c>
      <c r="Y2795" s="50">
        <f t="shared" si="1249"/>
        <v>101325</v>
      </c>
      <c r="Z2795" s="50">
        <f t="shared" si="1250"/>
        <v>1.5676972360556014</v>
      </c>
      <c r="AA2795" s="50">
        <f t="shared" si="1251"/>
        <v>1.3325426506472611</v>
      </c>
      <c r="AB2795" s="50">
        <f t="shared" si="1252"/>
        <v>628.47243505417748</v>
      </c>
      <c r="AC2795" s="7">
        <f t="shared" si="1253"/>
        <v>0.24993517447523386</v>
      </c>
    </row>
    <row r="2796" spans="2:29">
      <c r="B2796" s="7">
        <f t="shared" si="1254"/>
        <v>1.0990920643034581</v>
      </c>
      <c r="C2796" s="7">
        <f t="shared" si="1227"/>
        <v>3.9764546465392847E-4</v>
      </c>
      <c r="D2796" s="58">
        <f t="shared" si="1228"/>
        <v>3283413.5863491921</v>
      </c>
      <c r="E2796" s="7">
        <f t="shared" si="1229"/>
        <v>476.21889884577399</v>
      </c>
      <c r="F2796" s="7">
        <f t="shared" si="1230"/>
        <v>3182088.5863491921</v>
      </c>
      <c r="G2796" s="57">
        <f t="shared" si="1231"/>
        <v>1.2074688073446955E-2</v>
      </c>
      <c r="H2796" s="61">
        <f t="shared" si="1232"/>
        <v>2.1939136811653197E-2</v>
      </c>
      <c r="I2796" s="7">
        <f t="shared" si="1233"/>
        <v>5.4121726376693567E-2</v>
      </c>
      <c r="J2796" s="58">
        <f t="shared" si="1234"/>
        <v>1.6861297210408972E-4</v>
      </c>
      <c r="K2796" s="7">
        <f t="shared" si="1235"/>
        <v>7.4605534480669542E-3</v>
      </c>
      <c r="L2796" s="7">
        <f t="shared" si="1236"/>
        <v>7.7977793922751337E-3</v>
      </c>
      <c r="M2796" s="58">
        <f t="shared" si="1237"/>
        <v>2.3393338176825401E-2</v>
      </c>
      <c r="N2796" s="58">
        <f t="shared" si="1238"/>
        <v>2.7376875419335824E-5</v>
      </c>
      <c r="O2796" s="59">
        <f t="shared" si="1239"/>
        <v>4.8628174963595255E-2</v>
      </c>
      <c r="P2796" s="58">
        <f t="shared" si="1240"/>
        <v>1.9953624143975723E-4</v>
      </c>
      <c r="Q2796" s="58">
        <f t="shared" si="1241"/>
        <v>0.50179433484401481</v>
      </c>
      <c r="R2796" s="58">
        <f t="shared" si="1242"/>
        <v>0.50094126438340525</v>
      </c>
      <c r="S2796" s="60">
        <f t="shared" si="1243"/>
        <v>8.5307046060956182E-4</v>
      </c>
      <c r="T2796" s="58">
        <f t="shared" si="1244"/>
        <v>1.9919702184006561E-4</v>
      </c>
      <c r="U2796" s="58">
        <f t="shared" si="1245"/>
        <v>4.1392344440565939E-3</v>
      </c>
      <c r="V2796" s="58">
        <f t="shared" si="1246"/>
        <v>4.2443898246752993E-4</v>
      </c>
      <c r="W2796" s="50">
        <f t="shared" si="1247"/>
        <v>162.88907818231411</v>
      </c>
      <c r="X2796" s="50">
        <f t="shared" si="1248"/>
        <v>96505.759851096314</v>
      </c>
      <c r="Y2796" s="50">
        <f t="shared" si="1249"/>
        <v>101325</v>
      </c>
      <c r="Z2796" s="50">
        <f t="shared" si="1250"/>
        <v>1.5676574657245339</v>
      </c>
      <c r="AA2796" s="50">
        <f t="shared" si="1251"/>
        <v>1.3325088458658538</v>
      </c>
      <c r="AB2796" s="50">
        <f t="shared" si="1252"/>
        <v>628.34176149759651</v>
      </c>
      <c r="AC2796" s="7">
        <f t="shared" si="1253"/>
        <v>0.24988323258574197</v>
      </c>
    </row>
    <row r="2797" spans="2:29">
      <c r="B2797" s="7">
        <f t="shared" si="1254"/>
        <v>1.099489709768112</v>
      </c>
      <c r="C2797" s="7">
        <f t="shared" si="1227"/>
        <v>3.9764546465392847E-4</v>
      </c>
      <c r="D2797" s="58">
        <f t="shared" si="1228"/>
        <v>3282813.6038288064</v>
      </c>
      <c r="E2797" s="7">
        <f t="shared" si="1229"/>
        <v>476.13187873463949</v>
      </c>
      <c r="F2797" s="7">
        <f t="shared" si="1230"/>
        <v>3181488.6038288064</v>
      </c>
      <c r="G2797" s="57">
        <f t="shared" si="1231"/>
        <v>1.2073984180466379E-2</v>
      </c>
      <c r="H2797" s="61">
        <f t="shared" si="1232"/>
        <v>2.1943938256602714E-2</v>
      </c>
      <c r="I2797" s="7">
        <f t="shared" si="1233"/>
        <v>5.4112123486794533E-2</v>
      </c>
      <c r="J2797" s="58">
        <f t="shared" si="1234"/>
        <v>1.6795103171737466E-4</v>
      </c>
      <c r="K2797" s="7">
        <f t="shared" si="1235"/>
        <v>7.4608621866193766E-3</v>
      </c>
      <c r="L2797" s="7">
        <f t="shared" si="1236"/>
        <v>7.7967642500541261E-3</v>
      </c>
      <c r="M2797" s="58">
        <f t="shared" si="1237"/>
        <v>2.3390292750162377E-2</v>
      </c>
      <c r="N2797" s="58">
        <f t="shared" si="1238"/>
        <v>2.7264560904075368E-5</v>
      </c>
      <c r="O2797" s="59">
        <f t="shared" si="1239"/>
        <v>4.8428676305863873E-2</v>
      </c>
      <c r="P2797" s="58">
        <f t="shared" si="1240"/>
        <v>1.9949865773138259E-4</v>
      </c>
      <c r="Q2797" s="58">
        <f t="shared" si="1241"/>
        <v>0.50169981922214713</v>
      </c>
      <c r="R2797" s="58">
        <f t="shared" si="1242"/>
        <v>0.50084972672161954</v>
      </c>
      <c r="S2797" s="60">
        <f t="shared" si="1243"/>
        <v>8.5009250052758834E-4</v>
      </c>
      <c r="T2797" s="58">
        <f t="shared" si="1244"/>
        <v>1.991606223040115E-4</v>
      </c>
      <c r="U2797" s="58">
        <f t="shared" si="1245"/>
        <v>4.1395724794839649E-3</v>
      </c>
      <c r="V2797" s="58">
        <f t="shared" si="1246"/>
        <v>4.2455129698279042E-4</v>
      </c>
      <c r="W2797" s="50">
        <f t="shared" si="1247"/>
        <v>162.86787271184801</v>
      </c>
      <c r="X2797" s="50">
        <f t="shared" si="1248"/>
        <v>96488.125225574899</v>
      </c>
      <c r="Y2797" s="50">
        <f t="shared" si="1249"/>
        <v>101325</v>
      </c>
      <c r="Z2797" s="50">
        <f t="shared" si="1250"/>
        <v>1.5676176504668744</v>
      </c>
      <c r="AA2797" s="50">
        <f t="shared" si="1251"/>
        <v>1.3324750028968433</v>
      </c>
      <c r="AB2797" s="50">
        <f t="shared" si="1252"/>
        <v>628.21098810878777</v>
      </c>
      <c r="AC2797" s="7">
        <f t="shared" si="1253"/>
        <v>0.24983125098970102</v>
      </c>
    </row>
    <row r="2798" spans="2:29">
      <c r="B2798" s="7">
        <f t="shared" si="1254"/>
        <v>1.0998873552327659</v>
      </c>
      <c r="C2798" s="7">
        <f t="shared" si="1227"/>
        <v>3.9764546465392847E-4</v>
      </c>
      <c r="D2798" s="58">
        <f t="shared" si="1228"/>
        <v>3282213.163483406</v>
      </c>
      <c r="E2798" s="7">
        <f t="shared" si="1229"/>
        <v>476.04479222159767</v>
      </c>
      <c r="F2798" s="7">
        <f t="shared" si="1230"/>
        <v>3180888.163483406</v>
      </c>
      <c r="G2798" s="57">
        <f t="shared" si="1231"/>
        <v>1.2073279662656221E-2</v>
      </c>
      <c r="H2798" s="61">
        <f t="shared" si="1232"/>
        <v>2.1948739421652382E-2</v>
      </c>
      <c r="I2798" s="7">
        <f t="shared" si="1233"/>
        <v>5.4102521156695199E-2</v>
      </c>
      <c r="J2798" s="58">
        <f t="shared" si="1234"/>
        <v>1.6728898507932749E-4</v>
      </c>
      <c r="K2798" s="7">
        <f t="shared" si="1235"/>
        <v>7.4611703278175357E-3</v>
      </c>
      <c r="L2798" s="7">
        <f t="shared" si="1236"/>
        <v>7.7957482979761905E-3</v>
      </c>
      <c r="M2798" s="58">
        <f t="shared" si="1237"/>
        <v>2.3387244893928572E-2</v>
      </c>
      <c r="N2798" s="58">
        <f t="shared" si="1238"/>
        <v>2.7152267563609151E-5</v>
      </c>
      <c r="O2798" s="59">
        <f t="shared" si="1239"/>
        <v>4.8229215259860757E-2</v>
      </c>
      <c r="P2798" s="58">
        <f t="shared" si="1240"/>
        <v>1.9946104600311598E-4</v>
      </c>
      <c r="Q2798" s="58">
        <f t="shared" si="1241"/>
        <v>0.50160523313577154</v>
      </c>
      <c r="R2798" s="58">
        <f t="shared" si="1242"/>
        <v>0.50075811921074675</v>
      </c>
      <c r="S2798" s="60">
        <f t="shared" si="1243"/>
        <v>8.4711392502478944E-4</v>
      </c>
      <c r="T2798" s="58">
        <f t="shared" si="1244"/>
        <v>1.9912419499278471E-4</v>
      </c>
      <c r="U2798" s="58">
        <f t="shared" si="1245"/>
        <v>4.1399093304942958E-3</v>
      </c>
      <c r="V2798" s="58">
        <f t="shared" si="1246"/>
        <v>4.2466359032325662E-4</v>
      </c>
      <c r="W2798" s="50">
        <f t="shared" si="1247"/>
        <v>162.84665032414927</v>
      </c>
      <c r="X2798" s="50">
        <f t="shared" si="1248"/>
        <v>96470.477143706987</v>
      </c>
      <c r="Y2798" s="50">
        <f t="shared" si="1249"/>
        <v>101325</v>
      </c>
      <c r="Z2798" s="50">
        <f t="shared" si="1250"/>
        <v>1.5675777902546515</v>
      </c>
      <c r="AA2798" s="50">
        <f t="shared" si="1251"/>
        <v>1.3324411217164538</v>
      </c>
      <c r="AB2798" s="50">
        <f t="shared" si="1252"/>
        <v>628.08011493152424</v>
      </c>
      <c r="AC2798" s="7">
        <f t="shared" si="1253"/>
        <v>0.24977922970453059</v>
      </c>
    </row>
    <row r="2799" spans="2:29">
      <c r="B2799" s="7">
        <f t="shared" si="1254"/>
        <v>1.1002850006974199</v>
      </c>
      <c r="C2799" s="7">
        <f t="shared" si="1227"/>
        <v>3.9764546465392847E-4</v>
      </c>
      <c r="D2799" s="58">
        <f t="shared" si="1228"/>
        <v>3281612.2655144124</v>
      </c>
      <c r="E2799" s="7">
        <f t="shared" si="1229"/>
        <v>475.95763933586238</v>
      </c>
      <c r="F2799" s="7">
        <f t="shared" si="1230"/>
        <v>3180287.2655144124</v>
      </c>
      <c r="G2799" s="57">
        <f t="shared" si="1231"/>
        <v>1.2072574520025133E-2</v>
      </c>
      <c r="H2799" s="61">
        <f t="shared" si="1232"/>
        <v>2.1953540306553734E-2</v>
      </c>
      <c r="I2799" s="7">
        <f t="shared" si="1233"/>
        <v>5.4092919386892493E-2</v>
      </c>
      <c r="J2799" s="58">
        <f t="shared" si="1234"/>
        <v>1.6662683224955206E-4</v>
      </c>
      <c r="K2799" s="7">
        <f t="shared" si="1235"/>
        <v>7.4614778717468503E-3</v>
      </c>
      <c r="L2799" s="7">
        <f t="shared" si="1236"/>
        <v>7.7947315362459548E-3</v>
      </c>
      <c r="M2799" s="58">
        <f t="shared" si="1237"/>
        <v>2.3384194608737863E-2</v>
      </c>
      <c r="N2799" s="58">
        <f t="shared" si="1238"/>
        <v>2.7039995413704832E-5</v>
      </c>
      <c r="O2799" s="59">
        <f t="shared" si="1239"/>
        <v>4.8029791853593205E-2</v>
      </c>
      <c r="P2799" s="58">
        <f t="shared" si="1240"/>
        <v>1.9942340626755151E-4</v>
      </c>
      <c r="Q2799" s="58">
        <f t="shared" si="1241"/>
        <v>0.50151057661655973</v>
      </c>
      <c r="R2799" s="58">
        <f t="shared" si="1242"/>
        <v>0.50066644188151699</v>
      </c>
      <c r="S2799" s="60">
        <f t="shared" si="1243"/>
        <v>8.4413473504274528E-4</v>
      </c>
      <c r="T2799" s="58">
        <f t="shared" si="1244"/>
        <v>1.990877399186049E-4</v>
      </c>
      <c r="U2799" s="58">
        <f t="shared" si="1245"/>
        <v>4.140244996843242E-3</v>
      </c>
      <c r="V2799" s="58">
        <f t="shared" si="1246"/>
        <v>4.2477586247316094E-4</v>
      </c>
      <c r="W2799" s="50">
        <f t="shared" si="1247"/>
        <v>162.82541102349228</v>
      </c>
      <c r="X2799" s="50">
        <f t="shared" si="1248"/>
        <v>96452.815611412734</v>
      </c>
      <c r="Y2799" s="50">
        <f t="shared" si="1249"/>
        <v>101325</v>
      </c>
      <c r="Z2799" s="50">
        <f t="shared" si="1250"/>
        <v>1.5675378850598847</v>
      </c>
      <c r="AA2799" s="50">
        <f t="shared" si="1251"/>
        <v>1.3324072023009019</v>
      </c>
      <c r="AB2799" s="50">
        <f t="shared" si="1252"/>
        <v>627.94914200970788</v>
      </c>
      <c r="AC2799" s="7">
        <f t="shared" si="1253"/>
        <v>0.2497271687476624</v>
      </c>
    </row>
    <row r="2800" spans="2:29">
      <c r="B2800" s="7">
        <f t="shared" si="1254"/>
        <v>1.1006826461620738</v>
      </c>
      <c r="C2800" s="7">
        <f t="shared" si="1227"/>
        <v>3.9764546465392847E-4</v>
      </c>
      <c r="D2800" s="58">
        <f t="shared" si="1228"/>
        <v>3281010.9101230479</v>
      </c>
      <c r="E2800" s="7">
        <f t="shared" si="1229"/>
        <v>475.87042010661844</v>
      </c>
      <c r="F2800" s="7">
        <f t="shared" si="1230"/>
        <v>3179685.9101230479</v>
      </c>
      <c r="G2800" s="57">
        <f t="shared" si="1231"/>
        <v>1.2071868752581342E-2</v>
      </c>
      <c r="H2800" s="61">
        <f t="shared" si="1232"/>
        <v>2.1958340911058319E-2</v>
      </c>
      <c r="I2800" s="7">
        <f t="shared" si="1233"/>
        <v>5.4083318177883324E-2</v>
      </c>
      <c r="J2800" s="58">
        <f t="shared" si="1234"/>
        <v>1.6596457328767883E-4</v>
      </c>
      <c r="K2800" s="7">
        <f t="shared" si="1235"/>
        <v>7.4617848184928585E-3</v>
      </c>
      <c r="L2800" s="7">
        <f t="shared" si="1236"/>
        <v>7.7937139650682162E-3</v>
      </c>
      <c r="M2800" s="58">
        <f t="shared" si="1237"/>
        <v>2.3381141895204648E-2</v>
      </c>
      <c r="N2800" s="58">
        <f t="shared" si="1238"/>
        <v>2.692774447012251E-5</v>
      </c>
      <c r="O2800" s="59">
        <f t="shared" si="1239"/>
        <v>4.783040611505511E-2</v>
      </c>
      <c r="P2800" s="58">
        <f t="shared" si="1240"/>
        <v>1.993857385380951E-4</v>
      </c>
      <c r="Q2800" s="58">
        <f t="shared" si="1241"/>
        <v>0.50141584969822517</v>
      </c>
      <c r="R2800" s="58">
        <f t="shared" si="1242"/>
        <v>0.50057469476463023</v>
      </c>
      <c r="S2800" s="60">
        <f t="shared" si="1243"/>
        <v>8.4115493359493421E-4</v>
      </c>
      <c r="T2800" s="58">
        <f t="shared" si="1244"/>
        <v>1.9905125709367982E-4</v>
      </c>
      <c r="U2800" s="58">
        <f t="shared" si="1245"/>
        <v>4.140579478287657E-3</v>
      </c>
      <c r="V2800" s="58">
        <f t="shared" si="1246"/>
        <v>4.2488811341674323E-4</v>
      </c>
      <c r="W2800" s="50">
        <f t="shared" si="1247"/>
        <v>162.8041548141552</v>
      </c>
      <c r="X2800" s="50">
        <f t="shared" si="1248"/>
        <v>96435.140634606432</v>
      </c>
      <c r="Y2800" s="50">
        <f t="shared" si="1249"/>
        <v>101325</v>
      </c>
      <c r="Z2800" s="50">
        <f t="shared" si="1250"/>
        <v>1.5674979348545317</v>
      </c>
      <c r="AA2800" s="50">
        <f t="shared" si="1251"/>
        <v>1.3323732446263519</v>
      </c>
      <c r="AB2800" s="50">
        <f t="shared" si="1252"/>
        <v>627.81806938719785</v>
      </c>
      <c r="AC2800" s="7">
        <f t="shared" si="1253"/>
        <v>0.24967506813654528</v>
      </c>
    </row>
    <row r="2801" spans="2:29">
      <c r="B2801" s="7">
        <f t="shared" si="1254"/>
        <v>1.1010802916267277</v>
      </c>
      <c r="C2801" s="7">
        <f t="shared" si="1227"/>
        <v>3.9764546465392847E-4</v>
      </c>
      <c r="D2801" s="58">
        <f t="shared" si="1228"/>
        <v>3280409.0975109884</v>
      </c>
      <c r="E2801" s="7">
        <f t="shared" si="1229"/>
        <v>475.78313456311639</v>
      </c>
      <c r="F2801" s="7">
        <f t="shared" si="1230"/>
        <v>3179084.0975109884</v>
      </c>
      <c r="G2801" s="57">
        <f t="shared" si="1231"/>
        <v>1.2071162360333452E-2</v>
      </c>
      <c r="H2801" s="61">
        <f t="shared" si="1232"/>
        <v>2.1963141234917681E-2</v>
      </c>
      <c r="I2801" s="7">
        <f t="shared" si="1233"/>
        <v>5.40737175301646E-2</v>
      </c>
      <c r="J2801" s="58">
        <f t="shared" si="1234"/>
        <v>1.6530220825336706E-4</v>
      </c>
      <c r="K2801" s="7">
        <f t="shared" si="1235"/>
        <v>7.4620911681412107E-3</v>
      </c>
      <c r="L2801" s="7">
        <f t="shared" si="1236"/>
        <v>7.7926955846479452E-3</v>
      </c>
      <c r="M2801" s="58">
        <f t="shared" si="1237"/>
        <v>2.3378086753943837E-2</v>
      </c>
      <c r="N2801" s="58">
        <f t="shared" si="1238"/>
        <v>2.681551474861504E-5</v>
      </c>
      <c r="O2801" s="59">
        <f t="shared" si="1239"/>
        <v>4.7631058072227464E-2</v>
      </c>
      <c r="P2801" s="58">
        <f t="shared" si="1240"/>
        <v>1.9934804282764618E-4</v>
      </c>
      <c r="Q2801" s="58">
        <f t="shared" si="1241"/>
        <v>0.50132105241320712</v>
      </c>
      <c r="R2801" s="58">
        <f t="shared" si="1242"/>
        <v>0.50048287789085588</v>
      </c>
      <c r="S2801" s="60">
        <f t="shared" si="1243"/>
        <v>8.3817452235124268E-4</v>
      </c>
      <c r="T2801" s="58">
        <f t="shared" si="1244"/>
        <v>1.9901474653024473E-4</v>
      </c>
      <c r="U2801" s="58">
        <f t="shared" si="1245"/>
        <v>4.1409127745850585E-3</v>
      </c>
      <c r="V2801" s="58">
        <f t="shared" si="1246"/>
        <v>4.250003431382507E-4</v>
      </c>
      <c r="W2801" s="50">
        <f t="shared" si="1247"/>
        <v>162.78288170041964</v>
      </c>
      <c r="X2801" s="50">
        <f t="shared" si="1248"/>
        <v>96417.452219215746</v>
      </c>
      <c r="Y2801" s="50">
        <f t="shared" si="1249"/>
        <v>101325</v>
      </c>
      <c r="Z2801" s="50">
        <f t="shared" si="1250"/>
        <v>1.5674579396105328</v>
      </c>
      <c r="AA2801" s="50">
        <f t="shared" si="1251"/>
        <v>1.3323392486689529</v>
      </c>
      <c r="AB2801" s="50">
        <f t="shared" si="1252"/>
        <v>627.68689710795161</v>
      </c>
      <c r="AC2801" s="7">
        <f t="shared" si="1253"/>
        <v>0.24962292788863927</v>
      </c>
    </row>
    <row r="2802" spans="2:29">
      <c r="B2802" s="7">
        <f t="shared" si="1254"/>
        <v>1.1014779370913816</v>
      </c>
      <c r="C2802" s="7">
        <f t="shared" si="1227"/>
        <v>3.9764546465392847E-4</v>
      </c>
      <c r="D2802" s="58">
        <f t="shared" si="1228"/>
        <v>3279806.8278799397</v>
      </c>
      <c r="E2802" s="7">
        <f t="shared" si="1229"/>
        <v>475.69578273461121</v>
      </c>
      <c r="F2802" s="7">
        <f t="shared" si="1230"/>
        <v>3178481.8278799397</v>
      </c>
      <c r="G2802" s="57">
        <f t="shared" si="1231"/>
        <v>1.207045534328993E-2</v>
      </c>
      <c r="H2802" s="61">
        <f t="shared" si="1232"/>
        <v>2.196794127788337E-2</v>
      </c>
      <c r="I2802" s="7">
        <f t="shared" si="1233"/>
        <v>5.4064117444233221E-2</v>
      </c>
      <c r="J2802" s="58">
        <f t="shared" si="1234"/>
        <v>1.6463973720630407E-4</v>
      </c>
      <c r="K2802" s="7">
        <f t="shared" si="1235"/>
        <v>7.4623969207776725E-3</v>
      </c>
      <c r="L2802" s="7">
        <f t="shared" si="1236"/>
        <v>7.7916763951902807E-3</v>
      </c>
      <c r="M2802" s="58">
        <f t="shared" si="1237"/>
        <v>2.3375029185570842E-2</v>
      </c>
      <c r="N2802" s="58">
        <f t="shared" si="1238"/>
        <v>2.670330626492795E-5</v>
      </c>
      <c r="O2802" s="59">
        <f t="shared" si="1239"/>
        <v>4.743174775307827E-2</v>
      </c>
      <c r="P2802" s="58">
        <f t="shared" si="1240"/>
        <v>1.9931031914919434E-4</v>
      </c>
      <c r="Q2802" s="58">
        <f t="shared" si="1241"/>
        <v>0.50122618479417202</v>
      </c>
      <c r="R2802" s="58">
        <f t="shared" si="1242"/>
        <v>0.50039099129096742</v>
      </c>
      <c r="S2802" s="60">
        <f t="shared" si="1243"/>
        <v>8.3519350320460095E-4</v>
      </c>
      <c r="T2802" s="58">
        <f t="shared" si="1244"/>
        <v>1.9897820824053662E-4</v>
      </c>
      <c r="U2802" s="58">
        <f t="shared" si="1245"/>
        <v>4.1412448854937162E-3</v>
      </c>
      <c r="V2802" s="58">
        <f t="shared" si="1246"/>
        <v>4.251125516219378E-4</v>
      </c>
      <c r="W2802" s="50">
        <f t="shared" si="1247"/>
        <v>162.76159168657071</v>
      </c>
      <c r="X2802" s="50">
        <f t="shared" si="1248"/>
        <v>96399.750371169182</v>
      </c>
      <c r="Y2802" s="50">
        <f t="shared" si="1249"/>
        <v>101325</v>
      </c>
      <c r="Z2802" s="50">
        <f t="shared" si="1250"/>
        <v>1.5674178992997811</v>
      </c>
      <c r="AA2802" s="50">
        <f t="shared" si="1251"/>
        <v>1.332305214404814</v>
      </c>
      <c r="AB2802" s="50">
        <f t="shared" si="1252"/>
        <v>627.55562521593345</v>
      </c>
      <c r="AC2802" s="7">
        <f t="shared" si="1253"/>
        <v>0.24957074802142526</v>
      </c>
    </row>
    <row r="2803" spans="2:29">
      <c r="B2803" s="7">
        <f t="shared" si="1254"/>
        <v>1.1018755825560356</v>
      </c>
      <c r="C2803" s="7">
        <f t="shared" si="1227"/>
        <v>3.9764546465392847E-4</v>
      </c>
      <c r="D2803" s="58">
        <f t="shared" si="1228"/>
        <v>3279204.1014317088</v>
      </c>
      <c r="E2803" s="7">
        <f t="shared" si="1229"/>
        <v>475.60836465037261</v>
      </c>
      <c r="F2803" s="7">
        <f t="shared" si="1230"/>
        <v>3177879.1014317088</v>
      </c>
      <c r="G2803" s="57">
        <f t="shared" si="1231"/>
        <v>1.2069747701459179E-2</v>
      </c>
      <c r="H2803" s="61">
        <f t="shared" si="1232"/>
        <v>2.1972741039706936E-2</v>
      </c>
      <c r="I2803" s="7">
        <f t="shared" si="1233"/>
        <v>5.405451792058609E-2</v>
      </c>
      <c r="J2803" s="58">
        <f t="shared" si="1234"/>
        <v>1.639771602062055E-4</v>
      </c>
      <c r="K2803" s="7">
        <f t="shared" si="1235"/>
        <v>7.4627020764881204E-3</v>
      </c>
      <c r="L2803" s="7">
        <f t="shared" si="1236"/>
        <v>7.7906563969005315E-3</v>
      </c>
      <c r="M2803" s="58">
        <f t="shared" si="1237"/>
        <v>2.3371969190701593E-2</v>
      </c>
      <c r="N2803" s="58">
        <f t="shared" si="1238"/>
        <v>2.659111903479945E-5</v>
      </c>
      <c r="O2803" s="59">
        <f t="shared" si="1239"/>
        <v>4.723247518556252E-2</v>
      </c>
      <c r="P2803" s="58">
        <f t="shared" si="1240"/>
        <v>1.9927256751575001E-4</v>
      </c>
      <c r="Q2803" s="58">
        <f t="shared" si="1241"/>
        <v>0.50113124687383837</v>
      </c>
      <c r="R2803" s="58">
        <f t="shared" si="1242"/>
        <v>0.50029903499575412</v>
      </c>
      <c r="S2803" s="60">
        <f t="shared" si="1243"/>
        <v>8.3221187808424357E-4</v>
      </c>
      <c r="T2803" s="58">
        <f t="shared" si="1244"/>
        <v>1.9894164223679866E-4</v>
      </c>
      <c r="U2803" s="58">
        <f t="shared" si="1245"/>
        <v>4.1415758107726675E-3</v>
      </c>
      <c r="V2803" s="58">
        <f t="shared" si="1246"/>
        <v>4.2522473885206631E-4</v>
      </c>
      <c r="W2803" s="50">
        <f t="shared" si="1247"/>
        <v>162.74028477689725</v>
      </c>
      <c r="X2803" s="50">
        <f t="shared" si="1248"/>
        <v>96382.03509639822</v>
      </c>
      <c r="Y2803" s="50">
        <f t="shared" si="1249"/>
        <v>101325</v>
      </c>
      <c r="Z2803" s="50">
        <f t="shared" si="1250"/>
        <v>1.5673778138941279</v>
      </c>
      <c r="AA2803" s="50">
        <f t="shared" si="1251"/>
        <v>1.3322711418100086</v>
      </c>
      <c r="AB2803" s="50">
        <f t="shared" si="1252"/>
        <v>627.4242537551296</v>
      </c>
      <c r="AC2803" s="7">
        <f t="shared" si="1253"/>
        <v>0.24951852855238965</v>
      </c>
    </row>
    <row r="2804" spans="2:29">
      <c r="B2804" s="7">
        <f t="shared" si="1254"/>
        <v>1.1022732280206895</v>
      </c>
      <c r="C2804" s="7">
        <f t="shared" si="1227"/>
        <v>3.9764546465392847E-4</v>
      </c>
      <c r="D2804" s="58">
        <f t="shared" si="1228"/>
        <v>3278600.9183682133</v>
      </c>
      <c r="E2804" s="7">
        <f t="shared" si="1229"/>
        <v>475.52088033968619</v>
      </c>
      <c r="F2804" s="7">
        <f t="shared" si="1230"/>
        <v>3177275.9183682133</v>
      </c>
      <c r="G2804" s="57">
        <f t="shared" si="1231"/>
        <v>1.2069039434849571E-2</v>
      </c>
      <c r="H2804" s="61">
        <f t="shared" si="1232"/>
        <v>2.1977540520139938E-2</v>
      </c>
      <c r="I2804" s="7">
        <f t="shared" si="1233"/>
        <v>5.4044918959720085E-2</v>
      </c>
      <c r="J2804" s="58">
        <f t="shared" si="1234"/>
        <v>1.6331447731281383E-4</v>
      </c>
      <c r="K2804" s="7">
        <f t="shared" si="1235"/>
        <v>7.4630066353585508E-3</v>
      </c>
      <c r="L2804" s="7">
        <f t="shared" si="1236"/>
        <v>7.7896355899841783E-3</v>
      </c>
      <c r="M2804" s="58">
        <f t="shared" si="1237"/>
        <v>2.3368906769952534E-2</v>
      </c>
      <c r="N2804" s="58">
        <f t="shared" si="1238"/>
        <v>2.6478953073960203E-5</v>
      </c>
      <c r="O2804" s="59">
        <f t="shared" si="1239"/>
        <v>4.7033240397621807E-2</v>
      </c>
      <c r="P2804" s="58">
        <f t="shared" si="1240"/>
        <v>1.992347879407122E-4</v>
      </c>
      <c r="Q2804" s="58">
        <f t="shared" si="1241"/>
        <v>0.50103623868590219</v>
      </c>
      <c r="R2804" s="58">
        <f t="shared" si="1242"/>
        <v>0.50020700903602167</v>
      </c>
      <c r="S2804" s="60">
        <f t="shared" si="1243"/>
        <v>8.2922964988052517E-4</v>
      </c>
      <c r="T2804" s="58">
        <f t="shared" si="1244"/>
        <v>1.9890504853128065E-4</v>
      </c>
      <c r="U2804" s="58">
        <f t="shared" si="1245"/>
        <v>4.1419055501820991E-3</v>
      </c>
      <c r="V2804" s="58">
        <f t="shared" si="1246"/>
        <v>4.2533690481290554E-4</v>
      </c>
      <c r="W2804" s="50">
        <f t="shared" si="1247"/>
        <v>162.71896097569154</v>
      </c>
      <c r="X2804" s="50">
        <f t="shared" si="1248"/>
        <v>96364.30640083761</v>
      </c>
      <c r="Y2804" s="50">
        <f t="shared" si="1249"/>
        <v>101325</v>
      </c>
      <c r="Z2804" s="50">
        <f t="shared" si="1250"/>
        <v>1.5673376833653838</v>
      </c>
      <c r="AA2804" s="50">
        <f t="shared" si="1251"/>
        <v>1.3322370308605762</v>
      </c>
      <c r="AB2804" s="50">
        <f t="shared" si="1252"/>
        <v>627.29278276955051</v>
      </c>
      <c r="AC2804" s="7">
        <f t="shared" si="1253"/>
        <v>0.24946626949902831</v>
      </c>
    </row>
    <row r="2805" spans="2:29">
      <c r="B2805" s="7">
        <f t="shared" si="1254"/>
        <v>1.1026708734853434</v>
      </c>
      <c r="C2805" s="7">
        <f t="shared" si="1227"/>
        <v>3.9764546465392847E-4</v>
      </c>
      <c r="D2805" s="58">
        <f t="shared" si="1228"/>
        <v>3277997.2788917846</v>
      </c>
      <c r="E2805" s="7">
        <f t="shared" si="1229"/>
        <v>475.43332983189759</v>
      </c>
      <c r="F2805" s="7">
        <f t="shared" si="1230"/>
        <v>3176672.2788917846</v>
      </c>
      <c r="G2805" s="57">
        <f t="shared" si="1231"/>
        <v>1.2068330543469783E-2</v>
      </c>
      <c r="H2805" s="61">
        <f t="shared" si="1232"/>
        <v>2.1982339718933937E-2</v>
      </c>
      <c r="I2805" s="7">
        <f t="shared" si="1233"/>
        <v>5.4035320562132089E-2</v>
      </c>
      <c r="J2805" s="58">
        <f t="shared" si="1234"/>
        <v>1.6265168858590058E-4</v>
      </c>
      <c r="K2805" s="7">
        <f t="shared" si="1235"/>
        <v>7.4633105974750676E-3</v>
      </c>
      <c r="L2805" s="7">
        <f t="shared" si="1236"/>
        <v>7.7886139746468691E-3</v>
      </c>
      <c r="M2805" s="58">
        <f t="shared" si="1237"/>
        <v>2.3365841923940606E-2</v>
      </c>
      <c r="N2805" s="58">
        <f t="shared" si="1238"/>
        <v>2.6366808398133656E-5</v>
      </c>
      <c r="O2805" s="59">
        <f t="shared" si="1239"/>
        <v>4.6834043417184903E-2</v>
      </c>
      <c r="P2805" s="58">
        <f t="shared" si="1240"/>
        <v>1.9919698043690398E-4</v>
      </c>
      <c r="Q2805" s="58">
        <f t="shared" si="1241"/>
        <v>0.50094116026261093</v>
      </c>
      <c r="R2805" s="58">
        <f t="shared" si="1242"/>
        <v>0.50011491344263947</v>
      </c>
      <c r="S2805" s="60">
        <f t="shared" si="1243"/>
        <v>8.2624681997145455E-4</v>
      </c>
      <c r="T2805" s="58">
        <f t="shared" si="1244"/>
        <v>1.9886842713625759E-4</v>
      </c>
      <c r="U2805" s="58">
        <f t="shared" si="1245"/>
        <v>4.1422341034827457E-3</v>
      </c>
      <c r="V2805" s="58">
        <f t="shared" si="1246"/>
        <v>4.2544904948873212E-4</v>
      </c>
      <c r="W2805" s="50">
        <f t="shared" si="1247"/>
        <v>162.69762028724938</v>
      </c>
      <c r="X2805" s="50">
        <f t="shared" si="1248"/>
        <v>96346.564290434268</v>
      </c>
      <c r="Y2805" s="50">
        <f t="shared" si="1249"/>
        <v>101325</v>
      </c>
      <c r="Z2805" s="50">
        <f t="shared" si="1250"/>
        <v>1.5672975076853384</v>
      </c>
      <c r="AA2805" s="50">
        <f t="shared" si="1251"/>
        <v>1.3322028815325375</v>
      </c>
      <c r="AB2805" s="50">
        <f t="shared" si="1252"/>
        <v>627.16121230329657</v>
      </c>
      <c r="AC2805" s="7">
        <f t="shared" si="1253"/>
        <v>0.24941397087885961</v>
      </c>
    </row>
    <row r="2806" spans="2:29">
      <c r="B2806" s="7">
        <f t="shared" si="1254"/>
        <v>1.1030685189499974</v>
      </c>
      <c r="C2806" s="7">
        <f t="shared" si="1227"/>
        <v>3.9764546465392847E-4</v>
      </c>
      <c r="D2806" s="58">
        <f t="shared" si="1228"/>
        <v>3277393.1832046919</v>
      </c>
      <c r="E2806" s="7">
        <f t="shared" si="1229"/>
        <v>475.34571315634361</v>
      </c>
      <c r="F2806" s="7">
        <f t="shared" si="1230"/>
        <v>3176068.1832046919</v>
      </c>
      <c r="G2806" s="57">
        <f t="shared" si="1231"/>
        <v>1.2067621027328257E-2</v>
      </c>
      <c r="H2806" s="61">
        <f t="shared" si="1232"/>
        <v>2.1987138635840491E-2</v>
      </c>
      <c r="I2806" s="7">
        <f t="shared" si="1233"/>
        <v>5.402572272831898E-2</v>
      </c>
      <c r="J2806" s="58">
        <f t="shared" si="1234"/>
        <v>1.6198879408526511E-4</v>
      </c>
      <c r="K2806" s="7">
        <f t="shared" si="1235"/>
        <v>7.4636139629238952E-3</v>
      </c>
      <c r="L2806" s="7">
        <f t="shared" si="1236"/>
        <v>7.7875915510944253E-3</v>
      </c>
      <c r="M2806" s="58">
        <f t="shared" si="1237"/>
        <v>2.3362774653283278E-2</v>
      </c>
      <c r="N2806" s="58">
        <f t="shared" si="1238"/>
        <v>2.6254685023035874E-5</v>
      </c>
      <c r="O2806" s="59">
        <f t="shared" si="1239"/>
        <v>4.6634884272167471E-2</v>
      </c>
      <c r="P2806" s="58">
        <f t="shared" si="1240"/>
        <v>1.9915914501743293E-4</v>
      </c>
      <c r="Q2806" s="58">
        <f t="shared" si="1241"/>
        <v>0.50084601163692755</v>
      </c>
      <c r="R2806" s="58">
        <f t="shared" si="1242"/>
        <v>0.5000227482464672</v>
      </c>
      <c r="S2806" s="60">
        <f t="shared" si="1243"/>
        <v>8.2326339046034924E-4</v>
      </c>
      <c r="T2806" s="58">
        <f t="shared" si="1244"/>
        <v>1.9883177806400074E-4</v>
      </c>
      <c r="U2806" s="58">
        <f t="shared" si="1245"/>
        <v>4.1425614704361782E-3</v>
      </c>
      <c r="V2806" s="58">
        <f t="shared" si="1246"/>
        <v>4.2556117286382989E-4</v>
      </c>
      <c r="W2806" s="50">
        <f t="shared" si="1247"/>
        <v>162.67626271587025</v>
      </c>
      <c r="X2806" s="50">
        <f t="shared" si="1248"/>
        <v>96328.808771133234</v>
      </c>
      <c r="Y2806" s="50">
        <f t="shared" si="1249"/>
        <v>101325</v>
      </c>
      <c r="Z2806" s="50">
        <f t="shared" si="1250"/>
        <v>1.5672572868257277</v>
      </c>
      <c r="AA2806" s="50">
        <f t="shared" si="1251"/>
        <v>1.3321686938018686</v>
      </c>
      <c r="AB2806" s="50">
        <f t="shared" si="1252"/>
        <v>627.02954240045506</v>
      </c>
      <c r="AC2806" s="7">
        <f t="shared" si="1253"/>
        <v>0.2493616327094173</v>
      </c>
    </row>
    <row r="2807" spans="2:29">
      <c r="B2807" s="7">
        <f t="shared" si="1254"/>
        <v>1.1034661644146513</v>
      </c>
      <c r="C2807" s="7">
        <f t="shared" si="1227"/>
        <v>3.9764546465392847E-4</v>
      </c>
      <c r="D2807" s="58">
        <f t="shared" si="1228"/>
        <v>3276788.6315093688</v>
      </c>
      <c r="E2807" s="7">
        <f t="shared" si="1229"/>
        <v>475.25803034238464</v>
      </c>
      <c r="F2807" s="7">
        <f t="shared" si="1230"/>
        <v>3175463.6315093688</v>
      </c>
      <c r="G2807" s="57">
        <f t="shared" si="1231"/>
        <v>1.2066910886433444E-2</v>
      </c>
      <c r="H2807" s="61">
        <f t="shared" si="1232"/>
        <v>2.1991937270611172E-2</v>
      </c>
      <c r="I2807" s="7">
        <f t="shared" si="1233"/>
        <v>5.4016125458777618E-2</v>
      </c>
      <c r="J2807" s="58">
        <f t="shared" si="1234"/>
        <v>1.6132579387073445E-4</v>
      </c>
      <c r="K2807" s="7">
        <f t="shared" si="1235"/>
        <v>7.4639167317913672E-3</v>
      </c>
      <c r="L2807" s="7">
        <f t="shared" si="1236"/>
        <v>7.7865683195328357E-3</v>
      </c>
      <c r="M2807" s="58">
        <f t="shared" si="1237"/>
        <v>2.3359704958598508E-2</v>
      </c>
      <c r="N2807" s="58">
        <f t="shared" si="1238"/>
        <v>2.6142582964375471E-5</v>
      </c>
      <c r="O2807" s="59">
        <f t="shared" si="1239"/>
        <v>4.6435762990471932E-2</v>
      </c>
      <c r="P2807" s="58">
        <f t="shared" si="1240"/>
        <v>1.9912128169553844E-4</v>
      </c>
      <c r="Q2807" s="58">
        <f t="shared" si="1241"/>
        <v>0.50075079284214652</v>
      </c>
      <c r="R2807" s="58">
        <f t="shared" si="1242"/>
        <v>0.4999305134783894</v>
      </c>
      <c r="S2807" s="60">
        <f t="shared" si="1243"/>
        <v>8.2027936375711485E-4</v>
      </c>
      <c r="T2807" s="58">
        <f t="shared" si="1244"/>
        <v>1.9879510132679121E-4</v>
      </c>
      <c r="U2807" s="58">
        <f t="shared" si="1245"/>
        <v>4.1428876508049252E-3</v>
      </c>
      <c r="V2807" s="58">
        <f t="shared" si="1246"/>
        <v>4.2567327492249027E-4</v>
      </c>
      <c r="W2807" s="50">
        <f t="shared" si="1247"/>
        <v>162.65488826585701</v>
      </c>
      <c r="X2807" s="50">
        <f t="shared" si="1248"/>
        <v>96311.039848884466</v>
      </c>
      <c r="Y2807" s="50">
        <f t="shared" si="1249"/>
        <v>101325</v>
      </c>
      <c r="Z2807" s="50">
        <f t="shared" si="1250"/>
        <v>1.5672170207582512</v>
      </c>
      <c r="AA2807" s="50">
        <f t="shared" si="1251"/>
        <v>1.3321344676445135</v>
      </c>
      <c r="AB2807" s="50">
        <f t="shared" si="1252"/>
        <v>626.89777310514853</v>
      </c>
      <c r="AC2807" s="7">
        <f t="shared" si="1253"/>
        <v>0.24930925500823942</v>
      </c>
    </row>
    <row r="2808" spans="2:29">
      <c r="B2808" s="7">
        <f t="shared" si="1254"/>
        <v>1.1038638098793052</v>
      </c>
      <c r="C2808" s="7">
        <f t="shared" si="1227"/>
        <v>3.9764546465392847E-4</v>
      </c>
      <c r="D2808" s="58">
        <f t="shared" si="1228"/>
        <v>3276183.6240085098</v>
      </c>
      <c r="E2808" s="7">
        <f t="shared" si="1229"/>
        <v>475.17028141941915</v>
      </c>
      <c r="F2808" s="7">
        <f t="shared" si="1230"/>
        <v>3174858.6240085098</v>
      </c>
      <c r="G2808" s="57">
        <f t="shared" si="1231"/>
        <v>1.2066200120793947E-2</v>
      </c>
      <c r="H2808" s="61">
        <f t="shared" si="1232"/>
        <v>2.1996735622997546E-2</v>
      </c>
      <c r="I2808" s="7">
        <f t="shared" si="1233"/>
        <v>5.4006528754004871E-2</v>
      </c>
      <c r="J2808" s="58">
        <f t="shared" si="1234"/>
        <v>1.6066268800216403E-4</v>
      </c>
      <c r="K2808" s="7">
        <f t="shared" si="1235"/>
        <v>7.4642189041639329E-3</v>
      </c>
      <c r="L2808" s="7">
        <f t="shared" si="1236"/>
        <v>7.7855442801682611E-3</v>
      </c>
      <c r="M2808" s="58">
        <f t="shared" si="1237"/>
        <v>2.3356632840504783E-2</v>
      </c>
      <c r="N2808" s="58">
        <f t="shared" si="1238"/>
        <v>2.6030502237853756E-5</v>
      </c>
      <c r="O2808" s="59">
        <f t="shared" si="1239"/>
        <v>4.6236679599987736E-2</v>
      </c>
      <c r="P2808" s="58">
        <f t="shared" si="1240"/>
        <v>1.9908339048419627E-4</v>
      </c>
      <c r="Q2808" s="58">
        <f t="shared" si="1241"/>
        <v>0.5006555039108993</v>
      </c>
      <c r="R2808" s="58">
        <f t="shared" si="1242"/>
        <v>0.49983820916933069</v>
      </c>
      <c r="S2808" s="60">
        <f t="shared" si="1243"/>
        <v>8.1729474156860826E-4</v>
      </c>
      <c r="T2808" s="58">
        <f t="shared" si="1244"/>
        <v>1.9875839693692601E-4</v>
      </c>
      <c r="U2808" s="58">
        <f t="shared" si="1245"/>
        <v>4.1432126443521951E-3</v>
      </c>
      <c r="V2808" s="58">
        <f t="shared" si="1246"/>
        <v>4.2578535564901201E-4</v>
      </c>
      <c r="W2808" s="50">
        <f t="shared" si="1247"/>
        <v>162.63349694151623</v>
      </c>
      <c r="X2808" s="50">
        <f t="shared" si="1248"/>
        <v>96293.257529645503</v>
      </c>
      <c r="Y2808" s="50">
        <f t="shared" si="1249"/>
        <v>101325</v>
      </c>
      <c r="Z2808" s="50">
        <f t="shared" si="1250"/>
        <v>1.5671767094545763</v>
      </c>
      <c r="AA2808" s="50">
        <f t="shared" si="1251"/>
        <v>1.3321002030363898</v>
      </c>
      <c r="AB2808" s="50">
        <f t="shared" si="1252"/>
        <v>626.76590446155672</v>
      </c>
      <c r="AC2808" s="7">
        <f t="shared" si="1253"/>
        <v>0.24925683779288263</v>
      </c>
    </row>
    <row r="2809" spans="2:29">
      <c r="B2809" s="7">
        <f t="shared" si="1254"/>
        <v>1.1042614553439591</v>
      </c>
      <c r="C2809" s="7">
        <f t="shared" si="1227"/>
        <v>3.9764546465392847E-4</v>
      </c>
      <c r="D2809" s="58">
        <f t="shared" si="1228"/>
        <v>3275578.1609048522</v>
      </c>
      <c r="E2809" s="7">
        <f t="shared" si="1229"/>
        <v>475.08246641685156</v>
      </c>
      <c r="F2809" s="7">
        <f t="shared" si="1230"/>
        <v>3174253.1609048522</v>
      </c>
      <c r="G2809" s="57">
        <f t="shared" si="1231"/>
        <v>1.2065488730418234E-2</v>
      </c>
      <c r="H2809" s="61">
        <f t="shared" si="1232"/>
        <v>2.2001533692751186E-2</v>
      </c>
      <c r="I2809" s="7">
        <f t="shared" si="1233"/>
        <v>5.3996932614497589E-2</v>
      </c>
      <c r="J2809" s="58">
        <f t="shared" si="1234"/>
        <v>1.5999947653943684E-4</v>
      </c>
      <c r="K2809" s="7">
        <f t="shared" si="1235"/>
        <v>7.4645204801281565E-3</v>
      </c>
      <c r="L2809" s="7">
        <f t="shared" si="1236"/>
        <v>7.7845194332070303E-3</v>
      </c>
      <c r="M2809" s="58">
        <f t="shared" si="1237"/>
        <v>2.3353558299621092E-2</v>
      </c>
      <c r="N2809" s="58">
        <f t="shared" si="1238"/>
        <v>2.5918442859164577E-5</v>
      </c>
      <c r="O2809" s="59">
        <f t="shared" si="1239"/>
        <v>4.6037634128591083E-2</v>
      </c>
      <c r="P2809" s="58">
        <f t="shared" si="1240"/>
        <v>1.9904547139665274E-4</v>
      </c>
      <c r="Q2809" s="58">
        <f t="shared" si="1241"/>
        <v>0.5005601448764978</v>
      </c>
      <c r="R2809" s="58">
        <f t="shared" si="1242"/>
        <v>0.49974583535022227</v>
      </c>
      <c r="S2809" s="60">
        <f t="shared" si="1243"/>
        <v>8.1430952627553621E-4</v>
      </c>
      <c r="T2809" s="58">
        <f t="shared" si="1244"/>
        <v>1.9872166490670476E-4</v>
      </c>
      <c r="U2809" s="58">
        <f t="shared" si="1245"/>
        <v>4.1435364508421429E-3</v>
      </c>
      <c r="V2809" s="58">
        <f t="shared" si="1246"/>
        <v>4.2589741502770118E-4</v>
      </c>
      <c r="W2809" s="50">
        <f t="shared" si="1247"/>
        <v>162.61208874715794</v>
      </c>
      <c r="X2809" s="50">
        <f t="shared" si="1248"/>
        <v>96275.461819375181</v>
      </c>
      <c r="Y2809" s="50">
        <f t="shared" si="1249"/>
        <v>101325</v>
      </c>
      <c r="Z2809" s="50">
        <f t="shared" si="1250"/>
        <v>1.5671363528863247</v>
      </c>
      <c r="AA2809" s="50">
        <f t="shared" si="1251"/>
        <v>1.3320658999533759</v>
      </c>
      <c r="AB2809" s="50">
        <f t="shared" si="1252"/>
        <v>626.63393651386855</v>
      </c>
      <c r="AC2809" s="7">
        <f t="shared" si="1253"/>
        <v>0.24920438108091653</v>
      </c>
    </row>
    <row r="2810" spans="2:29">
      <c r="B2810" s="7">
        <f t="shared" si="1254"/>
        <v>1.1046591008086131</v>
      </c>
      <c r="C2810" s="7">
        <f t="shared" si="1227"/>
        <v>3.9764546465392847E-4</v>
      </c>
      <c r="D2810" s="58">
        <f t="shared" si="1228"/>
        <v>3274972.2424013838</v>
      </c>
      <c r="E2810" s="7">
        <f t="shared" si="1229"/>
        <v>474.99458536412294</v>
      </c>
      <c r="F2810" s="7">
        <f t="shared" si="1230"/>
        <v>3173647.2424013838</v>
      </c>
      <c r="G2810" s="57">
        <f t="shared" si="1231"/>
        <v>1.2064776715314895E-2</v>
      </c>
      <c r="H2810" s="61">
        <f t="shared" si="1232"/>
        <v>2.2006331479623671E-2</v>
      </c>
      <c r="I2810" s="7">
        <f t="shared" si="1233"/>
        <v>5.398733704075262E-2</v>
      </c>
      <c r="J2810" s="58">
        <f t="shared" si="1234"/>
        <v>1.5933615954246438E-4</v>
      </c>
      <c r="K2810" s="7">
        <f t="shared" si="1235"/>
        <v>7.4648214597707162E-3</v>
      </c>
      <c r="L2810" s="7">
        <f t="shared" si="1236"/>
        <v>7.7834937788556447E-3</v>
      </c>
      <c r="M2810" s="58">
        <f t="shared" si="1237"/>
        <v>2.3350481336566933E-2</v>
      </c>
      <c r="N2810" s="58">
        <f t="shared" si="1238"/>
        <v>2.5806404843994469E-5</v>
      </c>
      <c r="O2810" s="59">
        <f t="shared" si="1239"/>
        <v>4.5838626604145179E-2</v>
      </c>
      <c r="P2810" s="58">
        <f t="shared" si="1240"/>
        <v>1.9900752444590442E-4</v>
      </c>
      <c r="Q2810" s="58">
        <f t="shared" si="1241"/>
        <v>0.50046471577162588</v>
      </c>
      <c r="R2810" s="58">
        <f t="shared" si="1242"/>
        <v>0.49965339205203319</v>
      </c>
      <c r="S2810" s="60">
        <f t="shared" si="1243"/>
        <v>8.1132371959269367E-4</v>
      </c>
      <c r="T2810" s="58">
        <f t="shared" si="1244"/>
        <v>1.9868490524844223E-4</v>
      </c>
      <c r="U2810" s="58">
        <f t="shared" si="1245"/>
        <v>4.1438590700396049E-3</v>
      </c>
      <c r="V2810" s="58">
        <f t="shared" si="1246"/>
        <v>4.2600945304287132E-4</v>
      </c>
      <c r="W2810" s="50">
        <f t="shared" si="1247"/>
        <v>162.5906636870958</v>
      </c>
      <c r="X2810" s="50">
        <f t="shared" si="1248"/>
        <v>96257.652724039726</v>
      </c>
      <c r="Y2810" s="50">
        <f t="shared" si="1249"/>
        <v>101325</v>
      </c>
      <c r="Z2810" s="50">
        <f t="shared" si="1250"/>
        <v>1.5670959510250864</v>
      </c>
      <c r="AA2810" s="50">
        <f t="shared" si="1251"/>
        <v>1.3320315583713234</v>
      </c>
      <c r="AB2810" s="50">
        <f t="shared" si="1252"/>
        <v>626.5018693063281</v>
      </c>
      <c r="AC2810" s="7">
        <f t="shared" si="1253"/>
        <v>0.24915188488992362</v>
      </c>
    </row>
    <row r="2811" spans="2:29">
      <c r="B2811" s="7">
        <f t="shared" si="1254"/>
        <v>1.105056746273267</v>
      </c>
      <c r="C2811" s="7">
        <f t="shared" si="1227"/>
        <v>3.9764546465392847E-4</v>
      </c>
      <c r="D2811" s="58">
        <f t="shared" si="1228"/>
        <v>3274365.8687011329</v>
      </c>
      <c r="E2811" s="7">
        <f t="shared" si="1229"/>
        <v>474.90663829067989</v>
      </c>
      <c r="F2811" s="7">
        <f t="shared" si="1230"/>
        <v>3173040.8687011329</v>
      </c>
      <c r="G2811" s="57">
        <f t="shared" si="1231"/>
        <v>1.2064064075492412E-2</v>
      </c>
      <c r="H2811" s="61">
        <f t="shared" si="1232"/>
        <v>2.2011128983366577E-2</v>
      </c>
      <c r="I2811" s="7">
        <f t="shared" si="1233"/>
        <v>5.3977742033266808E-2</v>
      </c>
      <c r="J2811" s="58">
        <f t="shared" si="1234"/>
        <v>1.5867273707118602E-4</v>
      </c>
      <c r="K2811" s="7">
        <f t="shared" si="1235"/>
        <v>7.465121843178402E-3</v>
      </c>
      <c r="L2811" s="7">
        <f t="shared" si="1236"/>
        <v>7.7824673173207742E-3</v>
      </c>
      <c r="M2811" s="58">
        <f t="shared" si="1237"/>
        <v>2.3347401951962322E-2</v>
      </c>
      <c r="N2811" s="58">
        <f t="shared" si="1238"/>
        <v>2.569438820802255E-5</v>
      </c>
      <c r="O2811" s="59">
        <f t="shared" si="1239"/>
        <v>4.5639657054500057E-2</v>
      </c>
      <c r="P2811" s="58">
        <f t="shared" si="1240"/>
        <v>1.9896954964512131E-4</v>
      </c>
      <c r="Q2811" s="58">
        <f t="shared" si="1241"/>
        <v>0.50036921662940337</v>
      </c>
      <c r="R2811" s="58">
        <f t="shared" si="1242"/>
        <v>0.49956087930573911</v>
      </c>
      <c r="S2811" s="60">
        <f t="shared" si="1243"/>
        <v>8.0833732366425437E-4</v>
      </c>
      <c r="T2811" s="58">
        <f t="shared" si="1244"/>
        <v>1.986481179744557E-4</v>
      </c>
      <c r="U2811" s="58">
        <f t="shared" si="1245"/>
        <v>4.1441805017102705E-3</v>
      </c>
      <c r="V2811" s="58">
        <f t="shared" si="1246"/>
        <v>4.2612146967884319E-4</v>
      </c>
      <c r="W2811" s="50">
        <f t="shared" si="1247"/>
        <v>162.56922176564694</v>
      </c>
      <c r="X2811" s="50">
        <f t="shared" si="1248"/>
        <v>96239.830249606486</v>
      </c>
      <c r="Y2811" s="50">
        <f t="shared" si="1249"/>
        <v>101325</v>
      </c>
      <c r="Z2811" s="50">
        <f t="shared" si="1250"/>
        <v>1.5670555038424046</v>
      </c>
      <c r="AA2811" s="50">
        <f t="shared" si="1251"/>
        <v>1.3319971782660438</v>
      </c>
      <c r="AB2811" s="50">
        <f t="shared" si="1252"/>
        <v>626.36970288318741</v>
      </c>
      <c r="AC2811" s="7">
        <f t="shared" si="1253"/>
        <v>0.24909934923749888</v>
      </c>
    </row>
    <row r="2812" spans="2:29">
      <c r="B2812" s="7">
        <f t="shared" si="1254"/>
        <v>1.1054543917379209</v>
      </c>
      <c r="C2812" s="7">
        <f t="shared" si="1227"/>
        <v>3.9764546465392847E-4</v>
      </c>
      <c r="D2812" s="58">
        <f t="shared" si="1228"/>
        <v>3273759.0400073091</v>
      </c>
      <c r="E2812" s="7">
        <f t="shared" si="1229"/>
        <v>474.8186252259955</v>
      </c>
      <c r="F2812" s="7">
        <f t="shared" si="1230"/>
        <v>3172434.0400073091</v>
      </c>
      <c r="G2812" s="57">
        <f t="shared" si="1231"/>
        <v>1.206335081095929E-2</v>
      </c>
      <c r="H2812" s="61">
        <f t="shared" si="1232"/>
        <v>2.2015926203731492E-2</v>
      </c>
      <c r="I2812" s="7">
        <f t="shared" si="1233"/>
        <v>5.3968147592536979E-2</v>
      </c>
      <c r="J2812" s="58">
        <f t="shared" si="1234"/>
        <v>1.5800920918556825E-4</v>
      </c>
      <c r="K2812" s="7">
        <f t="shared" si="1235"/>
        <v>7.46542163043812E-3</v>
      </c>
      <c r="L2812" s="7">
        <f t="shared" si="1236"/>
        <v>7.7814400488092567E-3</v>
      </c>
      <c r="M2812" s="58">
        <f t="shared" si="1237"/>
        <v>2.3344320146427771E-2</v>
      </c>
      <c r="N2812" s="58">
        <f t="shared" si="1238"/>
        <v>2.558239296692039E-5</v>
      </c>
      <c r="O2812" s="59">
        <f t="shared" si="1239"/>
        <v>4.5440725507492341E-2</v>
      </c>
      <c r="P2812" s="58">
        <f t="shared" si="1240"/>
        <v>1.9893154700771631E-4</v>
      </c>
      <c r="Q2812" s="58">
        <f t="shared" si="1241"/>
        <v>0.50027364748356118</v>
      </c>
      <c r="R2812" s="58">
        <f t="shared" si="1242"/>
        <v>0.49946829714234298</v>
      </c>
      <c r="S2812" s="60">
        <f t="shared" si="1243"/>
        <v>8.0535034121820281E-4</v>
      </c>
      <c r="T2812" s="58">
        <f t="shared" si="1244"/>
        <v>1.9861130309707339E-4</v>
      </c>
      <c r="U2812" s="58">
        <f t="shared" si="1245"/>
        <v>4.1445007456209137E-3</v>
      </c>
      <c r="V2812" s="58">
        <f t="shared" si="1246"/>
        <v>4.2623346491994535E-4</v>
      </c>
      <c r="W2812" s="50">
        <f t="shared" si="1247"/>
        <v>162.54776298713205</v>
      </c>
      <c r="X2812" s="50">
        <f t="shared" si="1248"/>
        <v>96221.994402048207</v>
      </c>
      <c r="Y2812" s="50">
        <f t="shared" si="1249"/>
        <v>101325</v>
      </c>
      <c r="Z2812" s="50">
        <f t="shared" si="1250"/>
        <v>1.5670150113097863</v>
      </c>
      <c r="AA2812" s="50">
        <f t="shared" si="1251"/>
        <v>1.3319627596133183</v>
      </c>
      <c r="AB2812" s="50">
        <f t="shared" si="1252"/>
        <v>626.23743728873865</v>
      </c>
      <c r="AC2812" s="7">
        <f t="shared" si="1253"/>
        <v>0.24904677414124701</v>
      </c>
    </row>
    <row r="2813" spans="2:29">
      <c r="B2813" s="7">
        <f t="shared" si="1254"/>
        <v>1.1058520372025749</v>
      </c>
      <c r="C2813" s="7">
        <f t="shared" si="1227"/>
        <v>3.9764546465392847E-4</v>
      </c>
      <c r="D2813" s="58">
        <f t="shared" si="1228"/>
        <v>3273151.7565234769</v>
      </c>
      <c r="E2813" s="7">
        <f t="shared" si="1229"/>
        <v>474.73054619959441</v>
      </c>
      <c r="F2813" s="7">
        <f t="shared" si="1230"/>
        <v>3171826.7565234769</v>
      </c>
      <c r="G2813" s="57">
        <f t="shared" si="1231"/>
        <v>1.2062636921724292E-2</v>
      </c>
      <c r="H2813" s="61">
        <f t="shared" si="1232"/>
        <v>2.2020723140469999E-2</v>
      </c>
      <c r="I2813" s="7">
        <f t="shared" si="1233"/>
        <v>5.3958553719059964E-2</v>
      </c>
      <c r="J2813" s="58">
        <f t="shared" si="1234"/>
        <v>1.5734557594560648E-4</v>
      </c>
      <c r="K2813" s="7">
        <f t="shared" si="1235"/>
        <v>7.4657208216368891E-3</v>
      </c>
      <c r="L2813" s="7">
        <f t="shared" si="1236"/>
        <v>7.780411973528102E-3</v>
      </c>
      <c r="M2813" s="58">
        <f t="shared" si="1237"/>
        <v>2.3341235920584305E-2</v>
      </c>
      <c r="N2813" s="58">
        <f t="shared" si="1238"/>
        <v>2.5470419136352312E-5</v>
      </c>
      <c r="O2813" s="59">
        <f t="shared" si="1239"/>
        <v>4.5241831990945794E-2</v>
      </c>
      <c r="P2813" s="58">
        <f t="shared" si="1240"/>
        <v>1.9889351654654719E-4</v>
      </c>
      <c r="Q2813" s="58">
        <f t="shared" si="1241"/>
        <v>0.500178008366434</v>
      </c>
      <c r="R2813" s="58">
        <f t="shared" si="1242"/>
        <v>0.49937564559290226</v>
      </c>
      <c r="S2813" s="60">
        <f t="shared" si="1243"/>
        <v>8.0236277353173957E-4</v>
      </c>
      <c r="T2813" s="58">
        <f t="shared" si="1244"/>
        <v>1.9857446062864512E-4</v>
      </c>
      <c r="U2813" s="58">
        <f t="shared" si="1245"/>
        <v>4.1448198015388155E-3</v>
      </c>
      <c r="V2813" s="58">
        <f t="shared" si="1246"/>
        <v>4.2634543875051347E-4</v>
      </c>
      <c r="W2813" s="50">
        <f t="shared" si="1247"/>
        <v>162.52628735587538</v>
      </c>
      <c r="X2813" s="50">
        <f t="shared" si="1248"/>
        <v>96204.145187348026</v>
      </c>
      <c r="Y2813" s="50">
        <f t="shared" si="1249"/>
        <v>101325</v>
      </c>
      <c r="Z2813" s="50">
        <f t="shared" si="1250"/>
        <v>1.566974473398713</v>
      </c>
      <c r="AA2813" s="50">
        <f t="shared" si="1251"/>
        <v>1.3319283023889059</v>
      </c>
      <c r="AB2813" s="50">
        <f t="shared" si="1252"/>
        <v>626.10507256735082</v>
      </c>
      <c r="AC2813" s="7">
        <f t="shared" si="1253"/>
        <v>0.24899415961879584</v>
      </c>
    </row>
    <row r="2814" spans="2:29">
      <c r="B2814" s="7">
        <f t="shared" si="1254"/>
        <v>1.1062496826672288</v>
      </c>
      <c r="C2814" s="7">
        <f t="shared" ref="C2814:C2877" si="1255">B2814-B2813</f>
        <v>3.9764546465392847E-4</v>
      </c>
      <c r="D2814" s="58">
        <f t="shared" ref="D2814:D2877" si="1256">$E$23*$E$21*U2813/V2813</f>
        <v>3272544.0184531058</v>
      </c>
      <c r="E2814" s="7">
        <f t="shared" ref="E2814:E2877" si="1257">D2814/6894.757</f>
        <v>474.64240124098734</v>
      </c>
      <c r="F2814" s="7">
        <f t="shared" ref="F2814:F2877" si="1258">D2814-$E$6</f>
        <v>3171219.0184531058</v>
      </c>
      <c r="G2814" s="57">
        <f t="shared" ref="G2814:G2877" si="1259">($E$7*((D2814*0.000145038)^$E$8))*0.0254</f>
        <v>1.206192240779589E-2</v>
      </c>
      <c r="H2814" s="61">
        <f t="shared" ref="H2814:H2877" si="1260">IF(H2813&gt;0,IF((H2813+G2813*C2814)&lt;$E$10,H2813+G2813*C2814,0),0)</f>
        <v>2.2025519793333691E-2</v>
      </c>
      <c r="I2814" s="7">
        <f t="shared" ref="I2814:I2877" si="1261">IF(H2814&gt;0,I2813-G2813*C2814*2,0)</f>
        <v>5.3948960413332581E-2</v>
      </c>
      <c r="J2814" s="58">
        <f t="shared" ref="J2814:J2877" si="1262">IF(H2814&gt;0,PI()*($E$10^2-H2814^2),0)</f>
        <v>1.5668183741132392E-4</v>
      </c>
      <c r="K2814" s="7">
        <f t="shared" ref="K2814:K2877" si="1263">IF(J2814=0,0,2*PI()*H2814*I2814)</f>
        <v>7.4660194168618445E-3</v>
      </c>
      <c r="L2814" s="7">
        <f t="shared" ref="L2814:L2877" si="1264">J2814*2+K2814</f>
        <v>7.7793830916844924E-3</v>
      </c>
      <c r="M2814" s="58">
        <f t="shared" ref="M2814:M2877" si="1265">IF(L2814&gt;0,L2814*$E$13,0)</f>
        <v>2.3338149275053476E-2</v>
      </c>
      <c r="N2814" s="58">
        <f t="shared" ref="N2814:N2877" si="1266">$E$13*PI()*($E$10^2-H2814^2)*I2814</f>
        <v>2.5358466731975178E-5</v>
      </c>
      <c r="O2814" s="59">
        <f t="shared" ref="O2814:O2877" si="1267">$E$9*N2814</f>
        <v>4.5042976532670913E-2</v>
      </c>
      <c r="P2814" s="58">
        <f t="shared" ref="P2814:P2877" si="1268">(O2813-O2814)</f>
        <v>1.988554582748811E-4</v>
      </c>
      <c r="Q2814" s="58">
        <f t="shared" ref="Q2814:Q2877" si="1269">P2814/C2814</f>
        <v>0.50008229931138626</v>
      </c>
      <c r="R2814" s="58">
        <f t="shared" ref="R2814:R2877" si="1270">IF(D2814&gt;$E$6,$E$14*D2814*$E$22*(SQRT((2/($E$22+1))^(($E$22+1)/($E$22-1))))/($E$22*$E$23*$E$21)^0.5,0)</f>
        <v>0.49928292468845964</v>
      </c>
      <c r="S2814" s="60">
        <f t="shared" ref="S2814:S2877" si="1271">Q2814-R2814</f>
        <v>7.9937462292661854E-4</v>
      </c>
      <c r="T2814" s="58">
        <f t="shared" ref="T2814:T2877" si="1272">R2814*C2814</f>
        <v>1.9853759058151491E-4</v>
      </c>
      <c r="U2814" s="58">
        <f t="shared" ref="U2814:U2877" si="1273">IF(P2814+U2813-T2814&gt;0,P2814+U2813-T2814,0)</f>
        <v>4.145137669232182E-3</v>
      </c>
      <c r="V2814" s="58">
        <f t="shared" ref="V2814:V2877" si="1274">$E$20-N2814</f>
        <v>4.2645739115489058E-4</v>
      </c>
      <c r="W2814" s="50">
        <f t="shared" ref="W2814:W2877" si="1275">M2814/$E$14</f>
        <v>162.50479487620481</v>
      </c>
      <c r="X2814" s="50">
        <f t="shared" ref="X2814:X2877" si="1276">D2814/(1+(($E$22-1)/2)*$E$17^2)^($E$22/($E$22-1))</f>
        <v>96186.282611486298</v>
      </c>
      <c r="Y2814" s="50">
        <f t="shared" ref="Y2814:Y2877" si="1277">IF(D2814/(1+(($E$22-1)/2)*$E$17^2)^($E$22/($E$22-1))&lt;$E$6,$E$6,D2814/(1+(($E$22-1)/2)*$E$17^2)^($E$22/($E$22-1)))</f>
        <v>101325</v>
      </c>
      <c r="Z2814" s="50">
        <f t="shared" ref="Z2814:Z2877" si="1278">(((2*$E$22^2)/($E$22-1))*((2/($E$22+1))^(($E$22+1)/($E$22-1)))*((1-(X2814/D2814)^(($E$22-1)/$E$22))))^(0.5)+(((X2814-$E$6)/(D2814))*($E$15/$E$14))</f>
        <v>1.5669338900806113</v>
      </c>
      <c r="AA2814" s="50">
        <f t="shared" ref="AA2814:AA2877" si="1279">Z2814*$E$16</f>
        <v>1.3318938065685195</v>
      </c>
      <c r="AB2814" s="50">
        <f t="shared" ref="AB2814:AB2877" si="1280">IF(AA2814*D2814*$E$14&gt;0,AA2814*D2814*$E$14,0)</f>
        <v>625.97260876337293</v>
      </c>
      <c r="AC2814" s="7">
        <f t="shared" ref="AC2814:AC2877" si="1281">((AB2813+AB2814)/(2))*C2814</f>
        <v>0.24894150568778453</v>
      </c>
    </row>
    <row r="2815" spans="2:29">
      <c r="B2815" s="7">
        <f t="shared" si="1254"/>
        <v>1.1066473281318827</v>
      </c>
      <c r="C2815" s="7">
        <f t="shared" si="1255"/>
        <v>3.9764546465392847E-4</v>
      </c>
      <c r="D2815" s="58">
        <f t="shared" si="1256"/>
        <v>3271935.8259999016</v>
      </c>
      <c r="E2815" s="7">
        <f t="shared" si="1257"/>
        <v>474.55419037971922</v>
      </c>
      <c r="F2815" s="7">
        <f t="shared" si="1258"/>
        <v>3170610.8259999016</v>
      </c>
      <c r="G2815" s="57">
        <f t="shared" si="1259"/>
        <v>1.2061207269182675E-2</v>
      </c>
      <c r="H2815" s="61">
        <f t="shared" si="1260"/>
        <v>2.2030316162074157E-2</v>
      </c>
      <c r="I2815" s="7">
        <f t="shared" si="1261"/>
        <v>5.3939367675851647E-2</v>
      </c>
      <c r="J2815" s="58">
        <f t="shared" si="1262"/>
        <v>1.5601799364277184E-4</v>
      </c>
      <c r="K2815" s="7">
        <f t="shared" si="1263"/>
        <v>7.4663174162002306E-3</v>
      </c>
      <c r="L2815" s="7">
        <f t="shared" si="1264"/>
        <v>7.7783534034857743E-3</v>
      </c>
      <c r="M2815" s="58">
        <f t="shared" si="1265"/>
        <v>2.3335060210457323E-2</v>
      </c>
      <c r="N2815" s="58">
        <f t="shared" si="1266"/>
        <v>2.5246535769438467E-5</v>
      </c>
      <c r="O2815" s="59">
        <f t="shared" si="1267"/>
        <v>4.4844159160465073E-2</v>
      </c>
      <c r="P2815" s="58">
        <f t="shared" si="1268"/>
        <v>1.988173722058395E-4</v>
      </c>
      <c r="Q2815" s="58">
        <f t="shared" si="1269"/>
        <v>0.49998652035141555</v>
      </c>
      <c r="R2815" s="58">
        <f t="shared" si="1270"/>
        <v>0.49919013446009391</v>
      </c>
      <c r="S2815" s="60">
        <f t="shared" si="1271"/>
        <v>7.9638589132163817E-4</v>
      </c>
      <c r="T2815" s="58">
        <f t="shared" si="1272"/>
        <v>1.9850069296804108E-4</v>
      </c>
      <c r="U2815" s="58">
        <f t="shared" si="1273"/>
        <v>4.1454543484699801E-3</v>
      </c>
      <c r="V2815" s="58">
        <f t="shared" si="1274"/>
        <v>4.2656932211742731E-4</v>
      </c>
      <c r="W2815" s="50">
        <f t="shared" si="1275"/>
        <v>162.48328555245163</v>
      </c>
      <c r="X2815" s="50">
        <f t="shared" si="1276"/>
        <v>96168.406680450309</v>
      </c>
      <c r="Y2815" s="50">
        <f t="shared" si="1277"/>
        <v>101325</v>
      </c>
      <c r="Z2815" s="50">
        <f t="shared" si="1278"/>
        <v>1.5668932613268745</v>
      </c>
      <c r="AA2815" s="50">
        <f t="shared" si="1279"/>
        <v>1.3318592721278433</v>
      </c>
      <c r="AB2815" s="50">
        <f t="shared" si="1280"/>
        <v>625.84004592120505</v>
      </c>
      <c r="AC2815" s="7">
        <f t="shared" si="1281"/>
        <v>0.24888881236585833</v>
      </c>
    </row>
    <row r="2816" spans="2:29">
      <c r="B2816" s="7">
        <f t="shared" si="1254"/>
        <v>1.1070449735965366</v>
      </c>
      <c r="C2816" s="7">
        <f t="shared" si="1255"/>
        <v>3.9764546465392847E-4</v>
      </c>
      <c r="D2816" s="58">
        <f t="shared" si="1256"/>
        <v>3271327.1793676713</v>
      </c>
      <c r="E2816" s="7">
        <f t="shared" si="1257"/>
        <v>474.46591364534987</v>
      </c>
      <c r="F2816" s="7">
        <f t="shared" si="1258"/>
        <v>3170002.1793676713</v>
      </c>
      <c r="G2816" s="57">
        <f t="shared" si="1259"/>
        <v>1.2060491505893167E-2</v>
      </c>
      <c r="H2816" s="61">
        <f t="shared" si="1260"/>
        <v>2.2035112246443E-2</v>
      </c>
      <c r="I2816" s="7">
        <f t="shared" si="1261"/>
        <v>5.3929775507113961E-2</v>
      </c>
      <c r="J2816" s="58">
        <f t="shared" si="1262"/>
        <v>1.5535404470002861E-4</v>
      </c>
      <c r="K2816" s="7">
        <f t="shared" si="1263"/>
        <v>7.4666148197394125E-3</v>
      </c>
      <c r="L2816" s="7">
        <f t="shared" si="1264"/>
        <v>7.77732290913947E-3</v>
      </c>
      <c r="M2816" s="58">
        <f t="shared" si="1265"/>
        <v>2.3331968727418412E-2</v>
      </c>
      <c r="N2816" s="58">
        <f t="shared" si="1266"/>
        <v>2.5134626264384068E-5</v>
      </c>
      <c r="O2816" s="59">
        <f t="shared" si="1267"/>
        <v>4.4645379902112203E-2</v>
      </c>
      <c r="P2816" s="58">
        <f t="shared" si="1268"/>
        <v>1.9877925835286997E-4</v>
      </c>
      <c r="Q2816" s="58">
        <f t="shared" si="1269"/>
        <v>0.49989067152034011</v>
      </c>
      <c r="R2816" s="58">
        <f t="shared" si="1270"/>
        <v>0.49909727493889927</v>
      </c>
      <c r="S2816" s="60">
        <f t="shared" si="1271"/>
        <v>7.9339658144084169E-4</v>
      </c>
      <c r="T2816" s="58">
        <f t="shared" si="1272"/>
        <v>1.984637678005881E-4</v>
      </c>
      <c r="U2816" s="58">
        <f t="shared" si="1273"/>
        <v>4.1457698390222619E-3</v>
      </c>
      <c r="V2816" s="58">
        <f t="shared" si="1274"/>
        <v>4.2668123162248171E-4</v>
      </c>
      <c r="W2816" s="50">
        <f t="shared" si="1275"/>
        <v>162.46175938895081</v>
      </c>
      <c r="X2816" s="50">
        <f t="shared" si="1276"/>
        <v>96150.517400230354</v>
      </c>
      <c r="Y2816" s="50">
        <f t="shared" si="1277"/>
        <v>101325</v>
      </c>
      <c r="Z2816" s="50">
        <f t="shared" si="1278"/>
        <v>1.5668525871088532</v>
      </c>
      <c r="AA2816" s="50">
        <f t="shared" si="1279"/>
        <v>1.3318246990425251</v>
      </c>
      <c r="AB2816" s="50">
        <f t="shared" si="1280"/>
        <v>625.70738408526915</v>
      </c>
      <c r="AC2816" s="7">
        <f t="shared" si="1281"/>
        <v>0.24883607967067725</v>
      </c>
    </row>
    <row r="2817" spans="2:29">
      <c r="B2817" s="7">
        <f t="shared" si="1254"/>
        <v>1.1074426190611906</v>
      </c>
      <c r="C2817" s="7">
        <f t="shared" si="1255"/>
        <v>3.9764546465392847E-4</v>
      </c>
      <c r="D2817" s="58">
        <f t="shared" si="1256"/>
        <v>3270718.0787605783</v>
      </c>
      <c r="E2817" s="7">
        <f t="shared" si="1257"/>
        <v>474.37757106749063</v>
      </c>
      <c r="F2817" s="7">
        <f t="shared" si="1258"/>
        <v>3169393.0787605783</v>
      </c>
      <c r="G2817" s="57">
        <f t="shared" si="1259"/>
        <v>1.2059775117936161E-2</v>
      </c>
      <c r="H2817" s="61">
        <f t="shared" si="1260"/>
        <v>2.2039908046191815E-2</v>
      </c>
      <c r="I2817" s="7">
        <f t="shared" si="1261"/>
        <v>5.3920183907616333E-2</v>
      </c>
      <c r="J2817" s="58">
        <f t="shared" si="1262"/>
        <v>1.5468999064320187E-4</v>
      </c>
      <c r="K2817" s="7">
        <f t="shared" si="1263"/>
        <v>7.4669116275668619E-3</v>
      </c>
      <c r="L2817" s="7">
        <f t="shared" si="1264"/>
        <v>7.7762916088532658E-3</v>
      </c>
      <c r="M2817" s="58">
        <f t="shared" si="1265"/>
        <v>2.3328874826559799E-2</v>
      </c>
      <c r="N2817" s="58">
        <f t="shared" si="1266"/>
        <v>2.5022738232446682E-5</v>
      </c>
      <c r="O2817" s="59">
        <f t="shared" si="1267"/>
        <v>4.4446638785383422E-2</v>
      </c>
      <c r="P2817" s="58">
        <f t="shared" si="1268"/>
        <v>1.987411167287817E-4</v>
      </c>
      <c r="Q2817" s="58">
        <f t="shared" si="1269"/>
        <v>0.49979475285037245</v>
      </c>
      <c r="R2817" s="58">
        <f t="shared" si="1270"/>
        <v>0.49900434615602451</v>
      </c>
      <c r="S2817" s="60">
        <f t="shared" si="1271"/>
        <v>7.9040669434793376E-4</v>
      </c>
      <c r="T2817" s="58">
        <f t="shared" si="1272"/>
        <v>1.9842681509154214E-4</v>
      </c>
      <c r="U2817" s="58">
        <f t="shared" si="1273"/>
        <v>4.1460841406595018E-3</v>
      </c>
      <c r="V2817" s="58">
        <f t="shared" si="1274"/>
        <v>4.267931196544191E-4</v>
      </c>
      <c r="W2817" s="50">
        <f t="shared" si="1275"/>
        <v>162.44021639004069</v>
      </c>
      <c r="X2817" s="50">
        <f t="shared" si="1276"/>
        <v>96132.614776827191</v>
      </c>
      <c r="Y2817" s="50">
        <f t="shared" si="1277"/>
        <v>101325</v>
      </c>
      <c r="Z2817" s="50">
        <f t="shared" si="1278"/>
        <v>1.5668118673978733</v>
      </c>
      <c r="AA2817" s="50">
        <f t="shared" si="1279"/>
        <v>1.3317900872881923</v>
      </c>
      <c r="AB2817" s="50">
        <f t="shared" si="1280"/>
        <v>625.57462330006524</v>
      </c>
      <c r="AC2817" s="7">
        <f t="shared" si="1281"/>
        <v>0.24878330761992085</v>
      </c>
    </row>
    <row r="2818" spans="2:29">
      <c r="B2818" s="7">
        <f t="shared" si="1254"/>
        <v>1.1078402645258445</v>
      </c>
      <c r="C2818" s="7">
        <f t="shared" si="1255"/>
        <v>3.9764546465392847E-4</v>
      </c>
      <c r="D2818" s="58">
        <f t="shared" si="1256"/>
        <v>3270108.5243826271</v>
      </c>
      <c r="E2818" s="7">
        <f t="shared" si="1257"/>
        <v>474.28916267572987</v>
      </c>
      <c r="F2818" s="7">
        <f t="shared" si="1258"/>
        <v>3168783.5243826271</v>
      </c>
      <c r="G2818" s="57">
        <f t="shared" si="1259"/>
        <v>1.2059058105320061E-2</v>
      </c>
      <c r="H2818" s="61">
        <f t="shared" si="1260"/>
        <v>2.2044703561072208E-2</v>
      </c>
      <c r="I2818" s="7">
        <f t="shared" si="1261"/>
        <v>5.3910592877855545E-2</v>
      </c>
      <c r="J2818" s="58">
        <f t="shared" si="1262"/>
        <v>1.5402583153242586E-4</v>
      </c>
      <c r="K2818" s="7">
        <f t="shared" si="1263"/>
        <v>7.4672078397701701E-3</v>
      </c>
      <c r="L2818" s="7">
        <f t="shared" si="1264"/>
        <v>7.7752595028350215E-3</v>
      </c>
      <c r="M2818" s="58">
        <f t="shared" si="1265"/>
        <v>2.3325778508505063E-2</v>
      </c>
      <c r="N2818" s="58">
        <f t="shared" si="1266"/>
        <v>2.4910871689253325E-5</v>
      </c>
      <c r="O2818" s="59">
        <f t="shared" si="1267"/>
        <v>4.4247935838036219E-2</v>
      </c>
      <c r="P2818" s="58">
        <f t="shared" si="1268"/>
        <v>1.9870294734720267E-4</v>
      </c>
      <c r="Q2818" s="58">
        <f t="shared" si="1269"/>
        <v>0.49969876437578431</v>
      </c>
      <c r="R2818" s="58">
        <f t="shared" si="1270"/>
        <v>0.49891134814259402</v>
      </c>
      <c r="S2818" s="60">
        <f t="shared" si="1271"/>
        <v>7.8741623319028564E-4</v>
      </c>
      <c r="T2818" s="58">
        <f t="shared" si="1272"/>
        <v>1.9838983485327968E-4</v>
      </c>
      <c r="U2818" s="58">
        <f t="shared" si="1273"/>
        <v>4.1463972531534249E-3</v>
      </c>
      <c r="V2818" s="58">
        <f t="shared" si="1274"/>
        <v>4.2690498619761243E-4</v>
      </c>
      <c r="W2818" s="50">
        <f t="shared" si="1275"/>
        <v>162.41865656006334</v>
      </c>
      <c r="X2818" s="50">
        <f t="shared" si="1276"/>
        <v>96114.698816236865</v>
      </c>
      <c r="Y2818" s="50">
        <f t="shared" si="1277"/>
        <v>101325</v>
      </c>
      <c r="Z2818" s="50">
        <f t="shared" si="1278"/>
        <v>1.5667711021652004</v>
      </c>
      <c r="AA2818" s="50">
        <f t="shared" si="1279"/>
        <v>1.3317554368404203</v>
      </c>
      <c r="AB2818" s="50">
        <f t="shared" si="1280"/>
        <v>625.4417636100585</v>
      </c>
      <c r="AC2818" s="7">
        <f t="shared" si="1281"/>
        <v>0.24873049623127749</v>
      </c>
    </row>
    <row r="2819" spans="2:29">
      <c r="B2819" s="7">
        <f t="shared" si="1254"/>
        <v>1.1082379099904984</v>
      </c>
      <c r="C2819" s="7">
        <f t="shared" si="1255"/>
        <v>3.9764546465392847E-4</v>
      </c>
      <c r="D2819" s="58">
        <f t="shared" si="1256"/>
        <v>3269498.5164383068</v>
      </c>
      <c r="E2819" s="7">
        <f t="shared" si="1257"/>
        <v>474.20068849972625</v>
      </c>
      <c r="F2819" s="7">
        <f t="shared" si="1258"/>
        <v>3168173.5164383068</v>
      </c>
      <c r="G2819" s="57">
        <f t="shared" si="1259"/>
        <v>1.2058340468053702E-2</v>
      </c>
      <c r="H2819" s="61">
        <f t="shared" si="1260"/>
        <v>2.2049498790835786E-2</v>
      </c>
      <c r="I2819" s="7">
        <f t="shared" si="1261"/>
        <v>5.3901002418328389E-2</v>
      </c>
      <c r="J2819" s="58">
        <f t="shared" si="1262"/>
        <v>1.5336156742786392E-4</v>
      </c>
      <c r="K2819" s="7">
        <f t="shared" si="1263"/>
        <v>7.4675034564370387E-3</v>
      </c>
      <c r="L2819" s="7">
        <f t="shared" si="1264"/>
        <v>7.7742265912927669E-3</v>
      </c>
      <c r="M2819" s="58">
        <f t="shared" si="1265"/>
        <v>2.3322679773878301E-2</v>
      </c>
      <c r="N2819" s="58">
        <f t="shared" si="1266"/>
        <v>2.4799026650423778E-5</v>
      </c>
      <c r="O2819" s="59">
        <f t="shared" si="1267"/>
        <v>4.4049271087815235E-2</v>
      </c>
      <c r="P2819" s="58">
        <f t="shared" si="1268"/>
        <v>1.9866475022098373E-4</v>
      </c>
      <c r="Q2819" s="58">
        <f t="shared" si="1269"/>
        <v>0.49960270612889301</v>
      </c>
      <c r="R2819" s="58">
        <f t="shared" si="1270"/>
        <v>0.49881828092980596</v>
      </c>
      <c r="S2819" s="60">
        <f t="shared" si="1271"/>
        <v>7.8442519908705766E-4</v>
      </c>
      <c r="T2819" s="58">
        <f t="shared" si="1272"/>
        <v>1.9835282709820652E-4</v>
      </c>
      <c r="U2819" s="58">
        <f t="shared" si="1273"/>
        <v>4.1467091762762021E-3</v>
      </c>
      <c r="V2819" s="58">
        <f t="shared" si="1274"/>
        <v>4.2701683123644199E-4</v>
      </c>
      <c r="W2819" s="50">
        <f t="shared" si="1275"/>
        <v>162.39707990336436</v>
      </c>
      <c r="X2819" s="50">
        <f t="shared" si="1276"/>
        <v>96096.769524469739</v>
      </c>
      <c r="Y2819" s="50">
        <f t="shared" si="1277"/>
        <v>101325</v>
      </c>
      <c r="Z2819" s="50">
        <f t="shared" si="1278"/>
        <v>1.5667302913820842</v>
      </c>
      <c r="AA2819" s="50">
        <f t="shared" si="1279"/>
        <v>1.3317207476747714</v>
      </c>
      <c r="AB2819" s="50">
        <f t="shared" si="1280"/>
        <v>625.30880505981975</v>
      </c>
      <c r="AC2819" s="7">
        <f t="shared" si="1281"/>
        <v>0.2486776455224495</v>
      </c>
    </row>
    <row r="2820" spans="2:29">
      <c r="B2820" s="7">
        <f t="shared" si="1254"/>
        <v>1.1086355554551524</v>
      </c>
      <c r="C2820" s="7">
        <f t="shared" si="1255"/>
        <v>3.9764546465392847E-4</v>
      </c>
      <c r="D2820" s="58">
        <f t="shared" si="1256"/>
        <v>3268888.0551319635</v>
      </c>
      <c r="E2820" s="7">
        <f t="shared" si="1257"/>
        <v>474.11214856911761</v>
      </c>
      <c r="F2820" s="7">
        <f t="shared" si="1258"/>
        <v>3167563.0551319635</v>
      </c>
      <c r="G2820" s="57">
        <f t="shared" si="1259"/>
        <v>1.2057622206145556E-2</v>
      </c>
      <c r="H2820" s="61">
        <f t="shared" si="1260"/>
        <v>2.2054293735234161E-2</v>
      </c>
      <c r="I2820" s="7">
        <f t="shared" si="1261"/>
        <v>5.389141252953164E-2</v>
      </c>
      <c r="J2820" s="58">
        <f t="shared" si="1262"/>
        <v>1.526971983897065E-4</v>
      </c>
      <c r="K2820" s="7">
        <f t="shared" si="1263"/>
        <v>7.4677984776552837E-3</v>
      </c>
      <c r="L2820" s="7">
        <f t="shared" si="1264"/>
        <v>7.7731928744346965E-3</v>
      </c>
      <c r="M2820" s="58">
        <f t="shared" si="1265"/>
        <v>2.3319578623304089E-2</v>
      </c>
      <c r="N2820" s="58">
        <f t="shared" si="1266"/>
        <v>2.4687203131570222E-5</v>
      </c>
      <c r="O2820" s="59">
        <f t="shared" si="1267"/>
        <v>4.3850644562451607E-2</v>
      </c>
      <c r="P2820" s="58">
        <f t="shared" si="1268"/>
        <v>1.9862652536362796E-4</v>
      </c>
      <c r="Q2820" s="58">
        <f t="shared" si="1269"/>
        <v>0.49950657814365612</v>
      </c>
      <c r="R2820" s="58">
        <f t="shared" si="1270"/>
        <v>0.49872514454883715</v>
      </c>
      <c r="S2820" s="60">
        <f t="shared" si="1271"/>
        <v>7.814335948189699E-4</v>
      </c>
      <c r="T2820" s="58">
        <f t="shared" si="1272"/>
        <v>1.9831579183871999E-4</v>
      </c>
      <c r="U2820" s="58">
        <f t="shared" si="1273"/>
        <v>4.1470199098011104E-3</v>
      </c>
      <c r="V2820" s="58">
        <f t="shared" si="1274"/>
        <v>4.2712865475529553E-4</v>
      </c>
      <c r="W2820" s="50">
        <f t="shared" si="1275"/>
        <v>162.37548642429266</v>
      </c>
      <c r="X2820" s="50">
        <f t="shared" si="1276"/>
        <v>96078.826907531897</v>
      </c>
      <c r="Y2820" s="50">
        <f t="shared" si="1277"/>
        <v>101325</v>
      </c>
      <c r="Z2820" s="50">
        <f t="shared" si="1278"/>
        <v>1.5666894350197151</v>
      </c>
      <c r="AA2820" s="50">
        <f t="shared" si="1279"/>
        <v>1.3316860197667579</v>
      </c>
      <c r="AB2820" s="50">
        <f t="shared" si="1280"/>
        <v>625.17574769388898</v>
      </c>
      <c r="AC2820" s="7">
        <f t="shared" si="1281"/>
        <v>0.24862475551115421</v>
      </c>
    </row>
    <row r="2821" spans="2:29">
      <c r="B2821" s="7">
        <f t="shared" si="1254"/>
        <v>1.1090332009198063</v>
      </c>
      <c r="C2821" s="7">
        <f t="shared" si="1255"/>
        <v>3.9764546465392847E-4</v>
      </c>
      <c r="D2821" s="58">
        <f t="shared" si="1256"/>
        <v>3268277.1406683163</v>
      </c>
      <c r="E2821" s="7">
        <f t="shared" si="1257"/>
        <v>474.02354291359603</v>
      </c>
      <c r="F2821" s="7">
        <f t="shared" si="1258"/>
        <v>3166952.1406683163</v>
      </c>
      <c r="G2821" s="57">
        <f t="shared" si="1259"/>
        <v>1.205690331960438E-2</v>
      </c>
      <c r="H2821" s="61">
        <f t="shared" si="1260"/>
        <v>2.2059088394018943E-2</v>
      </c>
      <c r="I2821" s="7">
        <f t="shared" si="1261"/>
        <v>5.3881823211962075E-2</v>
      </c>
      <c r="J2821" s="58">
        <f t="shared" si="1262"/>
        <v>1.5203272447817244E-4</v>
      </c>
      <c r="K2821" s="7">
        <f t="shared" si="1263"/>
        <v>7.4680929035128374E-3</v>
      </c>
      <c r="L2821" s="7">
        <f t="shared" si="1264"/>
        <v>7.7721583524691827E-3</v>
      </c>
      <c r="M2821" s="58">
        <f t="shared" si="1265"/>
        <v>2.3316475057407547E-2</v>
      </c>
      <c r="N2821" s="58">
        <f t="shared" si="1266"/>
        <v>2.4575401148297479E-5</v>
      </c>
      <c r="O2821" s="59">
        <f t="shared" si="1267"/>
        <v>4.3652056289663399E-2</v>
      </c>
      <c r="P2821" s="58">
        <f t="shared" si="1268"/>
        <v>1.9858827278820823E-4</v>
      </c>
      <c r="Q2821" s="58">
        <f t="shared" si="1269"/>
        <v>0.49941038045294933</v>
      </c>
      <c r="R2821" s="58">
        <f t="shared" si="1270"/>
        <v>0.49863193903092073</v>
      </c>
      <c r="S2821" s="60">
        <f t="shared" si="1271"/>
        <v>7.7844142202859734E-4</v>
      </c>
      <c r="T2821" s="58">
        <f t="shared" si="1272"/>
        <v>1.982787290872398E-4</v>
      </c>
      <c r="U2821" s="58">
        <f t="shared" si="1273"/>
        <v>4.1473294535020787E-3</v>
      </c>
      <c r="V2821" s="58">
        <f t="shared" si="1274"/>
        <v>4.2724045673856831E-4</v>
      </c>
      <c r="W2821" s="50">
        <f t="shared" si="1275"/>
        <v>162.35387612720106</v>
      </c>
      <c r="X2821" s="50">
        <f t="shared" si="1276"/>
        <v>96060.870971440439</v>
      </c>
      <c r="Y2821" s="50">
        <f t="shared" si="1277"/>
        <v>101325</v>
      </c>
      <c r="Z2821" s="50">
        <f t="shared" si="1278"/>
        <v>1.5666485330492592</v>
      </c>
      <c r="AA2821" s="50">
        <f t="shared" si="1279"/>
        <v>1.3316512530918703</v>
      </c>
      <c r="AB2821" s="50">
        <f t="shared" si="1280"/>
        <v>625.04259155688669</v>
      </c>
      <c r="AC2821" s="7">
        <f t="shared" si="1281"/>
        <v>0.24857182621511872</v>
      </c>
    </row>
    <row r="2822" spans="2:29">
      <c r="B2822" s="7">
        <f t="shared" si="1254"/>
        <v>1.1094308463844602</v>
      </c>
      <c r="C2822" s="7">
        <f t="shared" si="1255"/>
        <v>3.9764546465392847E-4</v>
      </c>
      <c r="D2822" s="58">
        <f t="shared" si="1256"/>
        <v>3267665.7732520993</v>
      </c>
      <c r="E2822" s="7">
        <f t="shared" si="1257"/>
        <v>473.93487156285556</v>
      </c>
      <c r="F2822" s="7">
        <f t="shared" si="1258"/>
        <v>3166340.7732520993</v>
      </c>
      <c r="G2822" s="57">
        <f t="shared" si="1259"/>
        <v>1.2056183808438764E-2</v>
      </c>
      <c r="H2822" s="61">
        <f t="shared" si="1260"/>
        <v>2.2063882766941757E-2</v>
      </c>
      <c r="I2822" s="7">
        <f t="shared" si="1261"/>
        <v>5.3872234466116449E-2</v>
      </c>
      <c r="J2822" s="58">
        <f t="shared" si="1262"/>
        <v>1.5136814575350768E-4</v>
      </c>
      <c r="K2822" s="7">
        <f t="shared" si="1263"/>
        <v>7.468386734097744E-3</v>
      </c>
      <c r="L2822" s="7">
        <f t="shared" si="1264"/>
        <v>7.7711230256047592E-3</v>
      </c>
      <c r="M2822" s="58">
        <f t="shared" si="1265"/>
        <v>2.3313369076814278E-2</v>
      </c>
      <c r="N2822" s="58">
        <f t="shared" si="1266"/>
        <v>2.4463620716202764E-5</v>
      </c>
      <c r="O2822" s="59">
        <f t="shared" si="1267"/>
        <v>4.3453506297155158E-2</v>
      </c>
      <c r="P2822" s="58">
        <f t="shared" si="1268"/>
        <v>1.9854999250824151E-4</v>
      </c>
      <c r="Q2822" s="58">
        <f t="shared" si="1269"/>
        <v>0.49931411309076518</v>
      </c>
      <c r="R2822" s="58">
        <f t="shared" si="1270"/>
        <v>0.49853866440729239</v>
      </c>
      <c r="S2822" s="60">
        <f t="shared" si="1271"/>
        <v>7.7544868347279028E-4</v>
      </c>
      <c r="T2822" s="58">
        <f t="shared" si="1272"/>
        <v>1.9824163885618669E-4</v>
      </c>
      <c r="U2822" s="58">
        <f t="shared" si="1273"/>
        <v>4.1476378071541335E-3</v>
      </c>
      <c r="V2822" s="58">
        <f t="shared" si="1274"/>
        <v>4.2735223717066298E-4</v>
      </c>
      <c r="W2822" s="50">
        <f t="shared" si="1275"/>
        <v>162.33224901644562</v>
      </c>
      <c r="X2822" s="50">
        <f t="shared" si="1276"/>
        <v>96042.90172221289</v>
      </c>
      <c r="Y2822" s="50">
        <f t="shared" si="1277"/>
        <v>101325</v>
      </c>
      <c r="Z2822" s="50">
        <f t="shared" si="1278"/>
        <v>1.5666075854418346</v>
      </c>
      <c r="AA2822" s="50">
        <f t="shared" si="1279"/>
        <v>1.3316164476255594</v>
      </c>
      <c r="AB2822" s="50">
        <f t="shared" si="1280"/>
        <v>624.90933669343735</v>
      </c>
      <c r="AC2822" s="7">
        <f t="shared" si="1281"/>
        <v>0.24851885765208698</v>
      </c>
    </row>
    <row r="2823" spans="2:29">
      <c r="B2823" s="7">
        <f t="shared" si="1254"/>
        <v>1.1098284918491141</v>
      </c>
      <c r="C2823" s="7">
        <f t="shared" si="1255"/>
        <v>3.9764546465392847E-4</v>
      </c>
      <c r="D2823" s="58">
        <f t="shared" si="1256"/>
        <v>3267053.9530884163</v>
      </c>
      <c r="E2823" s="7">
        <f t="shared" si="1257"/>
        <v>473.84613454664412</v>
      </c>
      <c r="F2823" s="7">
        <f t="shared" si="1258"/>
        <v>3165728.9530884163</v>
      </c>
      <c r="G2823" s="57">
        <f t="shared" si="1259"/>
        <v>1.2055463672657574E-2</v>
      </c>
      <c r="H2823" s="61">
        <f t="shared" si="1260"/>
        <v>2.2068676853754216E-2</v>
      </c>
      <c r="I2823" s="7">
        <f t="shared" si="1261"/>
        <v>5.3862646292491531E-2</v>
      </c>
      <c r="J2823" s="58">
        <f t="shared" si="1262"/>
        <v>1.5070346227598783E-4</v>
      </c>
      <c r="K2823" s="7">
        <f t="shared" si="1263"/>
        <v>7.4686799694981586E-3</v>
      </c>
      <c r="L2823" s="7">
        <f t="shared" si="1264"/>
        <v>7.7700868940501341E-3</v>
      </c>
      <c r="M2823" s="58">
        <f t="shared" si="1265"/>
        <v>2.3310260682150401E-2</v>
      </c>
      <c r="N2823" s="58">
        <f t="shared" si="1266"/>
        <v>2.4351861850876118E-5</v>
      </c>
      <c r="O2823" s="59">
        <f t="shared" si="1267"/>
        <v>4.3254994612618704E-2</v>
      </c>
      <c r="P2823" s="58">
        <f t="shared" si="1268"/>
        <v>1.9851168453645374E-4</v>
      </c>
      <c r="Q2823" s="58">
        <f t="shared" si="1269"/>
        <v>0.49921777608910689</v>
      </c>
      <c r="R2823" s="58">
        <f t="shared" si="1270"/>
        <v>0.49844532070924458</v>
      </c>
      <c r="S2823" s="60">
        <f t="shared" si="1271"/>
        <v>7.724553798623135E-4</v>
      </c>
      <c r="T2823" s="58">
        <f t="shared" si="1272"/>
        <v>1.9820452115800396E-4</v>
      </c>
      <c r="U2823" s="58">
        <f t="shared" si="1273"/>
        <v>4.1479449705325829E-3</v>
      </c>
      <c r="V2823" s="58">
        <f t="shared" si="1274"/>
        <v>4.2746399603598963E-4</v>
      </c>
      <c r="W2823" s="50">
        <f t="shared" si="1275"/>
        <v>162.31060509638604</v>
      </c>
      <c r="X2823" s="50">
        <f t="shared" si="1276"/>
        <v>96024.91916587764</v>
      </c>
      <c r="Y2823" s="50">
        <f t="shared" si="1277"/>
        <v>101325</v>
      </c>
      <c r="Z2823" s="50">
        <f t="shared" si="1278"/>
        <v>1.5665665921685346</v>
      </c>
      <c r="AA2823" s="50">
        <f t="shared" si="1279"/>
        <v>1.3315816033432544</v>
      </c>
      <c r="AB2823" s="50">
        <f t="shared" si="1280"/>
        <v>624.77598314824593</v>
      </c>
      <c r="AC2823" s="7">
        <f t="shared" si="1281"/>
        <v>0.2484658498398197</v>
      </c>
    </row>
    <row r="2824" spans="2:29">
      <c r="B2824" s="7">
        <f t="shared" si="1254"/>
        <v>1.1102261373137681</v>
      </c>
      <c r="C2824" s="7">
        <f t="shared" si="1255"/>
        <v>3.9764546465392847E-4</v>
      </c>
      <c r="D2824" s="58">
        <f t="shared" si="1256"/>
        <v>3266441.6803820939</v>
      </c>
      <c r="E2824" s="7">
        <f t="shared" si="1257"/>
        <v>473.75733189466922</v>
      </c>
      <c r="F2824" s="7">
        <f t="shared" si="1258"/>
        <v>3165116.6803820939</v>
      </c>
      <c r="G2824" s="57">
        <f t="shared" si="1259"/>
        <v>1.2054742912269177E-2</v>
      </c>
      <c r="H2824" s="61">
        <f t="shared" si="1260"/>
        <v>2.207347065420795E-2</v>
      </c>
      <c r="I2824" s="7">
        <f t="shared" si="1261"/>
        <v>5.3853058691584063E-2</v>
      </c>
      <c r="J2824" s="58">
        <f t="shared" si="1262"/>
        <v>1.5003867410591417E-4</v>
      </c>
      <c r="K2824" s="7">
        <f t="shared" si="1263"/>
        <v>7.468972609802357E-3</v>
      </c>
      <c r="L2824" s="7">
        <f t="shared" si="1264"/>
        <v>7.7690499580141854E-3</v>
      </c>
      <c r="M2824" s="58">
        <f t="shared" si="1265"/>
        <v>2.3307149874042556E-2</v>
      </c>
      <c r="N2824" s="58">
        <f t="shared" si="1266"/>
        <v>2.4240124567899746E-5</v>
      </c>
      <c r="O2824" s="59">
        <f t="shared" si="1267"/>
        <v>4.3056521263731926E-2</v>
      </c>
      <c r="P2824" s="58">
        <f t="shared" si="1268"/>
        <v>1.984733488867782E-4</v>
      </c>
      <c r="Q2824" s="58">
        <f t="shared" si="1269"/>
        <v>0.49912136948301394</v>
      </c>
      <c r="R2824" s="58">
        <f t="shared" si="1270"/>
        <v>0.49835190796802675</v>
      </c>
      <c r="S2824" s="60">
        <f t="shared" si="1271"/>
        <v>7.6946151498719084E-4</v>
      </c>
      <c r="T2824" s="58">
        <f t="shared" si="1272"/>
        <v>1.9816737600511779E-4</v>
      </c>
      <c r="U2824" s="58">
        <f t="shared" si="1273"/>
        <v>4.1482509434142435E-3</v>
      </c>
      <c r="V2824" s="58">
        <f t="shared" si="1274"/>
        <v>4.2757573331896601E-4</v>
      </c>
      <c r="W2824" s="50">
        <f t="shared" si="1275"/>
        <v>162.28894437138567</v>
      </c>
      <c r="X2824" s="50">
        <f t="shared" si="1276"/>
        <v>96006.923308454934</v>
      </c>
      <c r="Y2824" s="50">
        <f t="shared" si="1277"/>
        <v>101325</v>
      </c>
      <c r="Z2824" s="50">
        <f t="shared" si="1278"/>
        <v>1.5665255532003848</v>
      </c>
      <c r="AA2824" s="50">
        <f t="shared" si="1279"/>
        <v>1.3315467202203271</v>
      </c>
      <c r="AB2824" s="50">
        <f t="shared" si="1280"/>
        <v>624.64253096595667</v>
      </c>
      <c r="AC2824" s="7">
        <f t="shared" si="1281"/>
        <v>0.24841280279608147</v>
      </c>
    </row>
    <row r="2825" spans="2:29">
      <c r="B2825" s="7">
        <f t="shared" si="1254"/>
        <v>1.110623782778422</v>
      </c>
      <c r="C2825" s="7">
        <f t="shared" si="1255"/>
        <v>3.9764546465392847E-4</v>
      </c>
      <c r="D2825" s="58">
        <f t="shared" si="1256"/>
        <v>3265828.9553386471</v>
      </c>
      <c r="E2825" s="7">
        <f t="shared" si="1257"/>
        <v>473.66846363673835</v>
      </c>
      <c r="F2825" s="7">
        <f t="shared" si="1258"/>
        <v>3164503.9553386471</v>
      </c>
      <c r="G2825" s="57">
        <f t="shared" si="1259"/>
        <v>1.2054021527282572E-2</v>
      </c>
      <c r="H2825" s="61">
        <f t="shared" si="1260"/>
        <v>2.2078264168054581E-2</v>
      </c>
      <c r="I2825" s="7">
        <f t="shared" si="1261"/>
        <v>5.38434716638908E-2</v>
      </c>
      <c r="J2825" s="58">
        <f t="shared" si="1262"/>
        <v>1.4937378130361795E-4</v>
      </c>
      <c r="K2825" s="7">
        <f t="shared" si="1263"/>
        <v>7.4692646550987224E-3</v>
      </c>
      <c r="L2825" s="7">
        <f t="shared" si="1264"/>
        <v>7.7680122177059586E-3</v>
      </c>
      <c r="M2825" s="58">
        <f t="shared" si="1265"/>
        <v>2.3304036653117876E-2</v>
      </c>
      <c r="N2825" s="58">
        <f t="shared" si="1266"/>
        <v>2.4128408882848722E-5</v>
      </c>
      <c r="O2825" s="59">
        <f t="shared" si="1267"/>
        <v>4.285808627816004E-2</v>
      </c>
      <c r="P2825" s="58">
        <f t="shared" si="1268"/>
        <v>1.9843498557188533E-4</v>
      </c>
      <c r="Q2825" s="58">
        <f t="shared" si="1269"/>
        <v>0.49902489330434996</v>
      </c>
      <c r="R2825" s="58">
        <f t="shared" si="1270"/>
        <v>0.49825842621499394</v>
      </c>
      <c r="S2825" s="60">
        <f t="shared" si="1271"/>
        <v>7.6646708935601549E-4</v>
      </c>
      <c r="T2825" s="58">
        <f t="shared" si="1272"/>
        <v>1.981302034099964E-4</v>
      </c>
      <c r="U2825" s="58">
        <f t="shared" si="1273"/>
        <v>4.1485557255761321E-3</v>
      </c>
      <c r="V2825" s="58">
        <f t="shared" si="1274"/>
        <v>4.2768744900401702E-4</v>
      </c>
      <c r="W2825" s="50">
        <f t="shared" si="1275"/>
        <v>162.26726684581126</v>
      </c>
      <c r="X2825" s="50">
        <f t="shared" si="1276"/>
        <v>95988.914155985243</v>
      </c>
      <c r="Y2825" s="50">
        <f t="shared" si="1277"/>
        <v>101325</v>
      </c>
      <c r="Z2825" s="50">
        <f t="shared" si="1278"/>
        <v>1.5664844685084076</v>
      </c>
      <c r="AA2825" s="50">
        <f t="shared" si="1279"/>
        <v>1.3315117982321465</v>
      </c>
      <c r="AB2825" s="50">
        <f t="shared" si="1280"/>
        <v>624.508980191364</v>
      </c>
      <c r="AC2825" s="7">
        <f t="shared" si="1281"/>
        <v>0.24835971653865488</v>
      </c>
    </row>
    <row r="2826" spans="2:29">
      <c r="B2826" s="7">
        <f t="shared" si="1254"/>
        <v>1.1110214282430759</v>
      </c>
      <c r="C2826" s="7">
        <f t="shared" si="1255"/>
        <v>3.9764546465392847E-4</v>
      </c>
      <c r="D2826" s="58">
        <f t="shared" si="1256"/>
        <v>3265215.7781632533</v>
      </c>
      <c r="E2826" s="7">
        <f t="shared" si="1257"/>
        <v>473.57952980260995</v>
      </c>
      <c r="F2826" s="7">
        <f t="shared" si="1258"/>
        <v>3163890.7781632533</v>
      </c>
      <c r="G2826" s="57">
        <f t="shared" si="1259"/>
        <v>1.2053299517706197E-2</v>
      </c>
      <c r="H2826" s="61">
        <f t="shared" si="1260"/>
        <v>2.2083057395045746E-2</v>
      </c>
      <c r="I2826" s="7">
        <f t="shared" si="1261"/>
        <v>5.3833885209908471E-2</v>
      </c>
      <c r="J2826" s="58">
        <f t="shared" si="1262"/>
        <v>1.4870878392945686E-4</v>
      </c>
      <c r="K2826" s="7">
        <f t="shared" si="1263"/>
        <v>7.4695561054757545E-3</v>
      </c>
      <c r="L2826" s="7">
        <f t="shared" si="1264"/>
        <v>7.7669736733346683E-3</v>
      </c>
      <c r="M2826" s="58">
        <f t="shared" si="1265"/>
        <v>2.3300921020004004E-2</v>
      </c>
      <c r="N2826" s="58">
        <f t="shared" si="1266"/>
        <v>2.4016714811290388E-5</v>
      </c>
      <c r="O2826" s="59">
        <f t="shared" si="1267"/>
        <v>4.2659689683554554E-2</v>
      </c>
      <c r="P2826" s="58">
        <f t="shared" si="1268"/>
        <v>1.9839659460548636E-4</v>
      </c>
      <c r="Q2826" s="58">
        <f t="shared" si="1269"/>
        <v>0.49892834758759608</v>
      </c>
      <c r="R2826" s="58">
        <f t="shared" si="1270"/>
        <v>0.4981648754814495</v>
      </c>
      <c r="S2826" s="60">
        <f t="shared" si="1271"/>
        <v>7.6347210614657879E-4</v>
      </c>
      <c r="T2826" s="58">
        <f t="shared" si="1272"/>
        <v>1.9809300338508739E-4</v>
      </c>
      <c r="U2826" s="58">
        <f t="shared" si="1273"/>
        <v>4.1488593167965312E-3</v>
      </c>
      <c r="V2826" s="58">
        <f t="shared" si="1274"/>
        <v>4.277991430755754E-4</v>
      </c>
      <c r="W2826" s="50">
        <f t="shared" si="1275"/>
        <v>162.24557252403312</v>
      </c>
      <c r="X2826" s="50">
        <f t="shared" si="1276"/>
        <v>95970.891714499114</v>
      </c>
      <c r="Y2826" s="50">
        <f t="shared" si="1277"/>
        <v>101325</v>
      </c>
      <c r="Z2826" s="50">
        <f t="shared" si="1278"/>
        <v>1.5664433380635532</v>
      </c>
      <c r="AA2826" s="50">
        <f t="shared" si="1279"/>
        <v>1.3314768373540202</v>
      </c>
      <c r="AB2826" s="50">
        <f t="shared" si="1280"/>
        <v>624.37533086918904</v>
      </c>
      <c r="AC2826" s="7">
        <f t="shared" si="1281"/>
        <v>0.24830659108533748</v>
      </c>
    </row>
    <row r="2827" spans="2:29">
      <c r="B2827" s="7">
        <f t="shared" si="1254"/>
        <v>1.1114190737077299</v>
      </c>
      <c r="C2827" s="7">
        <f t="shared" si="1255"/>
        <v>3.9764546465392847E-4</v>
      </c>
      <c r="D2827" s="58">
        <f t="shared" si="1256"/>
        <v>3264602.1490615862</v>
      </c>
      <c r="E2827" s="7">
        <f t="shared" si="1257"/>
        <v>473.49053042211443</v>
      </c>
      <c r="F2827" s="7">
        <f t="shared" si="1258"/>
        <v>3163277.1490615862</v>
      </c>
      <c r="G2827" s="57">
        <f t="shared" si="1259"/>
        <v>1.2052576883548905E-2</v>
      </c>
      <c r="H2827" s="61">
        <f t="shared" si="1260"/>
        <v>2.2087850334933077E-2</v>
      </c>
      <c r="I2827" s="7">
        <f t="shared" si="1261"/>
        <v>5.3824299330133808E-2</v>
      </c>
      <c r="J2827" s="58">
        <f t="shared" si="1262"/>
        <v>1.4804368204381701E-4</v>
      </c>
      <c r="K2827" s="7">
        <f t="shared" si="1263"/>
        <v>7.4698469610220654E-3</v>
      </c>
      <c r="L2827" s="7">
        <f t="shared" si="1264"/>
        <v>7.7659343251096991E-3</v>
      </c>
      <c r="M2827" s="58">
        <f t="shared" si="1265"/>
        <v>2.3297802975329098E-2</v>
      </c>
      <c r="N2827" s="58">
        <f t="shared" si="1266"/>
        <v>2.3905042368784688E-5</v>
      </c>
      <c r="O2827" s="59">
        <f t="shared" si="1267"/>
        <v>4.2461331507553803E-2</v>
      </c>
      <c r="P2827" s="58">
        <f t="shared" si="1268"/>
        <v>1.9835817600075134E-4</v>
      </c>
      <c r="Q2827" s="58">
        <f t="shared" si="1269"/>
        <v>0.49883173236587219</v>
      </c>
      <c r="R2827" s="58">
        <f t="shared" si="1270"/>
        <v>0.49807125579877243</v>
      </c>
      <c r="S2827" s="60">
        <f t="shared" si="1271"/>
        <v>7.6047656709976597E-4</v>
      </c>
      <c r="T2827" s="58">
        <f t="shared" si="1272"/>
        <v>1.9805577594286854E-4</v>
      </c>
      <c r="U2827" s="58">
        <f t="shared" si="1273"/>
        <v>4.1491617168544137E-3</v>
      </c>
      <c r="V2827" s="58">
        <f t="shared" si="1274"/>
        <v>4.2791081551808106E-4</v>
      </c>
      <c r="W2827" s="50">
        <f t="shared" si="1275"/>
        <v>162.22386141042514</v>
      </c>
      <c r="X2827" s="50">
        <f t="shared" si="1276"/>
        <v>95952.855990041702</v>
      </c>
      <c r="Y2827" s="50">
        <f t="shared" si="1277"/>
        <v>101325</v>
      </c>
      <c r="Z2827" s="50">
        <f t="shared" si="1278"/>
        <v>1.5664021618367552</v>
      </c>
      <c r="AA2827" s="50">
        <f t="shared" si="1279"/>
        <v>1.3314418375612418</v>
      </c>
      <c r="AB2827" s="50">
        <f t="shared" si="1280"/>
        <v>624.24158304426044</v>
      </c>
      <c r="AC2827" s="7">
        <f t="shared" si="1281"/>
        <v>0.24825342645393392</v>
      </c>
    </row>
    <row r="2828" spans="2:29">
      <c r="B2828" s="7">
        <f t="shared" si="1254"/>
        <v>1.1118167191723838</v>
      </c>
      <c r="C2828" s="7">
        <f t="shared" si="1255"/>
        <v>3.9764546465392847E-4</v>
      </c>
      <c r="D2828" s="58">
        <f t="shared" si="1256"/>
        <v>3263988.0682393657</v>
      </c>
      <c r="E2828" s="7">
        <f t="shared" si="1257"/>
        <v>473.40146552508895</v>
      </c>
      <c r="F2828" s="7">
        <f t="shared" si="1258"/>
        <v>3162663.0682393657</v>
      </c>
      <c r="G2828" s="57">
        <f t="shared" si="1259"/>
        <v>1.2051853624819427E-2</v>
      </c>
      <c r="H2828" s="61">
        <f t="shared" si="1260"/>
        <v>2.2092642987468214E-2</v>
      </c>
      <c r="I2828" s="7">
        <f t="shared" si="1261"/>
        <v>5.3814714025063534E-2</v>
      </c>
      <c r="J2828" s="58">
        <f t="shared" si="1262"/>
        <v>1.4737847570711225E-4</v>
      </c>
      <c r="K2828" s="7">
        <f t="shared" si="1263"/>
        <v>7.4701372218263845E-3</v>
      </c>
      <c r="L2828" s="7">
        <f t="shared" si="1264"/>
        <v>7.764894173240609E-3</v>
      </c>
      <c r="M2828" s="58">
        <f t="shared" si="1265"/>
        <v>2.3294682519721825E-2</v>
      </c>
      <c r="N2828" s="58">
        <f t="shared" si="1266"/>
        <v>2.3793391570884056E-5</v>
      </c>
      <c r="O2828" s="59">
        <f t="shared" si="1267"/>
        <v>4.2263011777782807E-2</v>
      </c>
      <c r="P2828" s="58">
        <f t="shared" si="1268"/>
        <v>1.9831972977099599E-4</v>
      </c>
      <c r="Q2828" s="58">
        <f t="shared" si="1269"/>
        <v>0.49873504767266486</v>
      </c>
      <c r="R2828" s="58">
        <f t="shared" si="1270"/>
        <v>0.49797756719834885</v>
      </c>
      <c r="S2828" s="60">
        <f t="shared" si="1271"/>
        <v>7.5748047431600796E-4</v>
      </c>
      <c r="T2828" s="58">
        <f t="shared" si="1272"/>
        <v>1.980185210958203E-4</v>
      </c>
      <c r="U2828" s="58">
        <f t="shared" si="1273"/>
        <v>4.1494629255295892E-3</v>
      </c>
      <c r="V2828" s="58">
        <f t="shared" si="1274"/>
        <v>4.2802246631598172E-4</v>
      </c>
      <c r="W2828" s="50">
        <f t="shared" si="1275"/>
        <v>162.20213350936478</v>
      </c>
      <c r="X2828" s="50">
        <f t="shared" si="1276"/>
        <v>95934.806988659489</v>
      </c>
      <c r="Y2828" s="50">
        <f t="shared" si="1277"/>
        <v>101325</v>
      </c>
      <c r="Z2828" s="50">
        <f t="shared" si="1278"/>
        <v>1.5663609397989018</v>
      </c>
      <c r="AA2828" s="50">
        <f t="shared" si="1279"/>
        <v>1.3314067988290665</v>
      </c>
      <c r="AB2828" s="50">
        <f t="shared" si="1280"/>
        <v>624.10773676141775</v>
      </c>
      <c r="AC2828" s="7">
        <f t="shared" si="1281"/>
        <v>0.24820022266227221</v>
      </c>
    </row>
    <row r="2829" spans="2:29">
      <c r="B2829" s="7">
        <f t="shared" si="1254"/>
        <v>1.1122143646370377</v>
      </c>
      <c r="C2829" s="7">
        <f t="shared" si="1255"/>
        <v>3.9764546465392847E-4</v>
      </c>
      <c r="D2829" s="58">
        <f t="shared" si="1256"/>
        <v>3263373.5359024694</v>
      </c>
      <c r="E2829" s="7">
        <f t="shared" si="1257"/>
        <v>473.31233514139359</v>
      </c>
      <c r="F2829" s="7">
        <f t="shared" si="1258"/>
        <v>3162048.5359024694</v>
      </c>
      <c r="G2829" s="57">
        <f t="shared" si="1259"/>
        <v>1.2051129741526516E-2</v>
      </c>
      <c r="H2829" s="61">
        <f t="shared" si="1260"/>
        <v>2.2097435352402797E-2</v>
      </c>
      <c r="I2829" s="7">
        <f t="shared" si="1261"/>
        <v>5.3805129295194369E-2</v>
      </c>
      <c r="J2829" s="58">
        <f t="shared" si="1262"/>
        <v>1.4671316497978491E-4</v>
      </c>
      <c r="K2829" s="7">
        <f t="shared" si="1263"/>
        <v>7.4704268879775479E-3</v>
      </c>
      <c r="L2829" s="7">
        <f t="shared" si="1264"/>
        <v>7.7638532179371174E-3</v>
      </c>
      <c r="M2829" s="58">
        <f t="shared" si="1265"/>
        <v>2.3291559653811352E-2</v>
      </c>
      <c r="N2829" s="58">
        <f t="shared" si="1266"/>
        <v>2.368176243313353E-5</v>
      </c>
      <c r="O2829" s="59">
        <f t="shared" si="1267"/>
        <v>4.206473052185343E-2</v>
      </c>
      <c r="P2829" s="58">
        <f t="shared" si="1268"/>
        <v>1.9828125592937645E-4</v>
      </c>
      <c r="Q2829" s="58">
        <f t="shared" si="1269"/>
        <v>0.49863829354105915</v>
      </c>
      <c r="R2829" s="58">
        <f t="shared" si="1270"/>
        <v>0.49788380971158902</v>
      </c>
      <c r="S2829" s="60">
        <f t="shared" si="1271"/>
        <v>7.5448382947013171E-4</v>
      </c>
      <c r="T2829" s="58">
        <f t="shared" si="1272"/>
        <v>1.9798123885643291E-4</v>
      </c>
      <c r="U2829" s="58">
        <f t="shared" si="1273"/>
        <v>4.1497629426025329E-3</v>
      </c>
      <c r="V2829" s="58">
        <f t="shared" si="1274"/>
        <v>4.2813409545373226E-4</v>
      </c>
      <c r="W2829" s="50">
        <f t="shared" si="1275"/>
        <v>162.18038882523297</v>
      </c>
      <c r="X2829" s="50">
        <f t="shared" si="1276"/>
        <v>95916.744716403628</v>
      </c>
      <c r="Y2829" s="50">
        <f t="shared" si="1277"/>
        <v>101325</v>
      </c>
      <c r="Z2829" s="50">
        <f t="shared" si="1278"/>
        <v>1.5663196719208412</v>
      </c>
      <c r="AA2829" s="50">
        <f t="shared" si="1279"/>
        <v>1.331371721132715</v>
      </c>
      <c r="AB2829" s="50">
        <f t="shared" si="1280"/>
        <v>623.97379206553433</v>
      </c>
      <c r="AC2829" s="7">
        <f t="shared" si="1281"/>
        <v>0.24814697972818939</v>
      </c>
    </row>
    <row r="2830" spans="2:29">
      <c r="B2830" s="7">
        <f t="shared" si="1254"/>
        <v>1.1126120101016916</v>
      </c>
      <c r="C2830" s="7">
        <f t="shared" si="1255"/>
        <v>3.9764546465392847E-4</v>
      </c>
      <c r="D2830" s="58">
        <f t="shared" si="1256"/>
        <v>3262758.552256804</v>
      </c>
      <c r="E2830" s="7">
        <f t="shared" si="1257"/>
        <v>473.22313930089257</v>
      </c>
      <c r="F2830" s="7">
        <f t="shared" si="1258"/>
        <v>3161433.552256804</v>
      </c>
      <c r="G2830" s="57">
        <f t="shared" si="1259"/>
        <v>1.2050405233678788E-2</v>
      </c>
      <c r="H2830" s="61">
        <f t="shared" si="1260"/>
        <v>2.2102227429488471E-2</v>
      </c>
      <c r="I2830" s="7">
        <f t="shared" si="1261"/>
        <v>5.379554514102302E-2</v>
      </c>
      <c r="J2830" s="58">
        <f t="shared" si="1262"/>
        <v>1.46047749922304E-4</v>
      </c>
      <c r="K2830" s="7">
        <f t="shared" si="1263"/>
        <v>7.4707159595645122E-3</v>
      </c>
      <c r="L2830" s="7">
        <f t="shared" si="1264"/>
        <v>7.7628114594091198E-3</v>
      </c>
      <c r="M2830" s="58">
        <f t="shared" si="1265"/>
        <v>2.3288434378227359E-2</v>
      </c>
      <c r="N2830" s="58">
        <f t="shared" si="1266"/>
        <v>2.357015497107044E-5</v>
      </c>
      <c r="O2830" s="59">
        <f t="shared" si="1267"/>
        <v>4.1866487767363868E-2</v>
      </c>
      <c r="P2830" s="58">
        <f t="shared" si="1268"/>
        <v>1.9824275448956236E-4</v>
      </c>
      <c r="Q2830" s="58">
        <f t="shared" si="1269"/>
        <v>0.49854147000543153</v>
      </c>
      <c r="R2830" s="58">
        <f t="shared" si="1270"/>
        <v>0.49778998336990737</v>
      </c>
      <c r="S2830" s="60">
        <f t="shared" si="1271"/>
        <v>7.5148663552415673E-4</v>
      </c>
      <c r="T2830" s="58">
        <f t="shared" si="1272"/>
        <v>1.9794392923719813E-4</v>
      </c>
      <c r="U2830" s="58">
        <f t="shared" si="1273"/>
        <v>4.1500617678548969E-3</v>
      </c>
      <c r="V2830" s="58">
        <f t="shared" si="1274"/>
        <v>4.2824570291579534E-4</v>
      </c>
      <c r="W2830" s="50">
        <f t="shared" si="1275"/>
        <v>162.15862736241419</v>
      </c>
      <c r="X2830" s="50">
        <f t="shared" si="1276"/>
        <v>95898.669179326098</v>
      </c>
      <c r="Y2830" s="50">
        <f t="shared" si="1277"/>
        <v>101325</v>
      </c>
      <c r="Z2830" s="50">
        <f t="shared" si="1278"/>
        <v>1.5662783581733746</v>
      </c>
      <c r="AA2830" s="50">
        <f t="shared" si="1279"/>
        <v>1.3313366044473685</v>
      </c>
      <c r="AB2830" s="50">
        <f t="shared" si="1280"/>
        <v>623.83974900148985</v>
      </c>
      <c r="AC2830" s="7">
        <f t="shared" si="1281"/>
        <v>0.24809369766953038</v>
      </c>
    </row>
    <row r="2831" spans="2:29">
      <c r="B2831" s="7">
        <f t="shared" si="1254"/>
        <v>1.1130096555663456</v>
      </c>
      <c r="C2831" s="7">
        <f t="shared" si="1255"/>
        <v>3.9764546465392847E-4</v>
      </c>
      <c r="D2831" s="58">
        <f t="shared" si="1256"/>
        <v>3262143.1175086992</v>
      </c>
      <c r="E2831" s="7">
        <f t="shared" si="1257"/>
        <v>473.13387803351145</v>
      </c>
      <c r="F2831" s="7">
        <f t="shared" si="1258"/>
        <v>3160818.1175086992</v>
      </c>
      <c r="G2831" s="57">
        <f t="shared" si="1259"/>
        <v>1.2049680101285183E-2</v>
      </c>
      <c r="H2831" s="61">
        <f t="shared" si="1260"/>
        <v>2.2107019218476884E-2</v>
      </c>
      <c r="I2831" s="7">
        <f t="shared" si="1261"/>
        <v>5.3785961563046193E-2</v>
      </c>
      <c r="J2831" s="58">
        <f t="shared" si="1262"/>
        <v>1.4538223059516809E-4</v>
      </c>
      <c r="K2831" s="7">
        <f t="shared" si="1263"/>
        <v>7.4710044366763442E-3</v>
      </c>
      <c r="L2831" s="7">
        <f t="shared" si="1264"/>
        <v>7.7617688978666808E-3</v>
      </c>
      <c r="M2831" s="58">
        <f t="shared" si="1265"/>
        <v>2.3285306693600044E-2</v>
      </c>
      <c r="N2831" s="58">
        <f t="shared" si="1266"/>
        <v>2.3458569200224888E-5</v>
      </c>
      <c r="O2831" s="59">
        <f t="shared" si="1267"/>
        <v>4.1668283541899456E-2</v>
      </c>
      <c r="P2831" s="58">
        <f t="shared" si="1268"/>
        <v>1.9820422546441147E-4</v>
      </c>
      <c r="Q2831" s="58">
        <f t="shared" si="1269"/>
        <v>0.49844457709811663</v>
      </c>
      <c r="R2831" s="58">
        <f t="shared" si="1270"/>
        <v>0.49769608820478334</v>
      </c>
      <c r="S2831" s="60">
        <f t="shared" si="1271"/>
        <v>7.4848889333328783E-4</v>
      </c>
      <c r="T2831" s="58">
        <f t="shared" si="1272"/>
        <v>1.9790659225063365E-4</v>
      </c>
      <c r="U2831" s="58">
        <f t="shared" si="1273"/>
        <v>4.150359401068675E-3</v>
      </c>
      <c r="V2831" s="58">
        <f t="shared" si="1274"/>
        <v>4.2835728868664087E-4</v>
      </c>
      <c r="W2831" s="50">
        <f t="shared" si="1275"/>
        <v>162.13684912529652</v>
      </c>
      <c r="X2831" s="50">
        <f t="shared" si="1276"/>
        <v>95880.580383491309</v>
      </c>
      <c r="Y2831" s="50">
        <f t="shared" si="1277"/>
        <v>101325</v>
      </c>
      <c r="Z2831" s="50">
        <f t="shared" si="1278"/>
        <v>1.5662369985272817</v>
      </c>
      <c r="AA2831" s="50">
        <f t="shared" si="1279"/>
        <v>1.3313014487481893</v>
      </c>
      <c r="AB2831" s="50">
        <f t="shared" si="1280"/>
        <v>623.70560761425634</v>
      </c>
      <c r="AC2831" s="7">
        <f t="shared" si="1281"/>
        <v>0.24804037650415964</v>
      </c>
    </row>
    <row r="2832" spans="2:29">
      <c r="B2832" s="7">
        <f t="shared" si="1254"/>
        <v>1.1134073010309995</v>
      </c>
      <c r="C2832" s="7">
        <f t="shared" si="1255"/>
        <v>3.9764546465392847E-4</v>
      </c>
      <c r="D2832" s="58">
        <f t="shared" si="1256"/>
        <v>3261527.2318642582</v>
      </c>
      <c r="E2832" s="7">
        <f t="shared" si="1257"/>
        <v>473.04455136914299</v>
      </c>
      <c r="F2832" s="7">
        <f t="shared" si="1258"/>
        <v>3160202.2318642582</v>
      </c>
      <c r="G2832" s="57">
        <f t="shared" si="1259"/>
        <v>1.2048954344354211E-2</v>
      </c>
      <c r="H2832" s="61">
        <f t="shared" si="1260"/>
        <v>2.211181071911969E-2</v>
      </c>
      <c r="I2832" s="7">
        <f t="shared" si="1261"/>
        <v>5.3776378561760582E-2</v>
      </c>
      <c r="J2832" s="58">
        <f t="shared" si="1262"/>
        <v>1.447166070589022E-4</v>
      </c>
      <c r="K2832" s="7">
        <f t="shared" si="1263"/>
        <v>7.4712923194022243E-3</v>
      </c>
      <c r="L2832" s="7">
        <f t="shared" si="1264"/>
        <v>7.7607255335200289E-3</v>
      </c>
      <c r="M2832" s="58">
        <f t="shared" si="1265"/>
        <v>2.3282176600560086E-2</v>
      </c>
      <c r="N2832" s="58">
        <f t="shared" si="1266"/>
        <v>2.3347005136119234E-5</v>
      </c>
      <c r="O2832" s="59">
        <f t="shared" si="1267"/>
        <v>4.1470117873031787E-2</v>
      </c>
      <c r="P2832" s="58">
        <f t="shared" si="1268"/>
        <v>1.9816566886766973E-4</v>
      </c>
      <c r="Q2832" s="58">
        <f t="shared" si="1269"/>
        <v>0.4983476148536829</v>
      </c>
      <c r="R2832" s="58">
        <f t="shared" si="1270"/>
        <v>0.4976021242476612</v>
      </c>
      <c r="S2832" s="60">
        <f t="shared" si="1271"/>
        <v>7.4549060602169259E-4</v>
      </c>
      <c r="T2832" s="58">
        <f t="shared" si="1272"/>
        <v>1.9786922790924309E-4</v>
      </c>
      <c r="U2832" s="58">
        <f t="shared" si="1273"/>
        <v>4.1506558420271013E-3</v>
      </c>
      <c r="V2832" s="58">
        <f t="shared" si="1274"/>
        <v>4.2846885275074653E-4</v>
      </c>
      <c r="W2832" s="50">
        <f t="shared" si="1275"/>
        <v>162.11505411827147</v>
      </c>
      <c r="X2832" s="50">
        <f t="shared" si="1276"/>
        <v>95862.47833495705</v>
      </c>
      <c r="Y2832" s="50">
        <f t="shared" si="1277"/>
        <v>101325</v>
      </c>
      <c r="Z2832" s="50">
        <f t="shared" si="1278"/>
        <v>1.5661955929532776</v>
      </c>
      <c r="AA2832" s="50">
        <f t="shared" si="1279"/>
        <v>1.331266254010286</v>
      </c>
      <c r="AB2832" s="50">
        <f t="shared" si="1280"/>
        <v>623.5713679487568</v>
      </c>
      <c r="AC2832" s="7">
        <f t="shared" si="1281"/>
        <v>0.24798701624995048</v>
      </c>
    </row>
    <row r="2833" spans="2:29">
      <c r="B2833" s="7">
        <f t="shared" si="1254"/>
        <v>1.1138049464956534</v>
      </c>
      <c r="C2833" s="7">
        <f t="shared" si="1255"/>
        <v>3.9764546465392847E-4</v>
      </c>
      <c r="D2833" s="58">
        <f t="shared" si="1256"/>
        <v>3260910.8955300581</v>
      </c>
      <c r="E2833" s="7">
        <f t="shared" si="1257"/>
        <v>472.95515933774868</v>
      </c>
      <c r="F2833" s="7">
        <f t="shared" si="1258"/>
        <v>3159585.8955300581</v>
      </c>
      <c r="G2833" s="57">
        <f t="shared" si="1259"/>
        <v>1.2048227962894759E-2</v>
      </c>
      <c r="H2833" s="61">
        <f t="shared" si="1260"/>
        <v>2.2116601931168545E-2</v>
      </c>
      <c r="I2833" s="7">
        <f t="shared" si="1261"/>
        <v>5.3766796137662873E-2</v>
      </c>
      <c r="J2833" s="58">
        <f t="shared" si="1262"/>
        <v>1.4405087937405901E-4</v>
      </c>
      <c r="K2833" s="7">
        <f t="shared" si="1263"/>
        <v>7.47157960783145E-3</v>
      </c>
      <c r="L2833" s="7">
        <f t="shared" si="1264"/>
        <v>7.759681366579568E-3</v>
      </c>
      <c r="M2833" s="58">
        <f t="shared" si="1265"/>
        <v>2.3279044099738702E-2</v>
      </c>
      <c r="N2833" s="58">
        <f t="shared" si="1266"/>
        <v>2.3235462794268291E-5</v>
      </c>
      <c r="O2833" s="59">
        <f t="shared" si="1267"/>
        <v>4.127199078831905E-2</v>
      </c>
      <c r="P2833" s="58">
        <f t="shared" si="1268"/>
        <v>1.9812708471273616E-4</v>
      </c>
      <c r="Q2833" s="58">
        <f t="shared" si="1269"/>
        <v>0.49825058330582622</v>
      </c>
      <c r="R2833" s="58">
        <f t="shared" si="1270"/>
        <v>0.49750809153005798</v>
      </c>
      <c r="S2833" s="60">
        <f t="shared" si="1271"/>
        <v>7.4249177576823921E-4</v>
      </c>
      <c r="T2833" s="58">
        <f t="shared" si="1272"/>
        <v>1.9783183622555908E-4</v>
      </c>
      <c r="U2833" s="58">
        <f t="shared" si="1273"/>
        <v>4.1509510905142783E-3</v>
      </c>
      <c r="V2833" s="58">
        <f t="shared" si="1274"/>
        <v>4.2858039509259749E-4</v>
      </c>
      <c r="W2833" s="50">
        <f t="shared" si="1275"/>
        <v>162.09324234573418</v>
      </c>
      <c r="X2833" s="50">
        <f t="shared" si="1276"/>
        <v>95844.363039794989</v>
      </c>
      <c r="Y2833" s="50">
        <f t="shared" si="1277"/>
        <v>101325</v>
      </c>
      <c r="Z2833" s="50">
        <f t="shared" si="1278"/>
        <v>1.5661541414220588</v>
      </c>
      <c r="AA2833" s="50">
        <f t="shared" si="1279"/>
        <v>1.3312310202087498</v>
      </c>
      <c r="AB2833" s="50">
        <f t="shared" si="1280"/>
        <v>623.43703005001669</v>
      </c>
      <c r="AC2833" s="7">
        <f t="shared" si="1281"/>
        <v>0.24793361692478663</v>
      </c>
    </row>
    <row r="2834" spans="2:29">
      <c r="B2834" s="7">
        <f t="shared" si="1254"/>
        <v>1.1142025919603074</v>
      </c>
      <c r="C2834" s="7">
        <f t="shared" si="1255"/>
        <v>3.9764546465392847E-4</v>
      </c>
      <c r="D2834" s="58">
        <f t="shared" si="1256"/>
        <v>3260294.1087128585</v>
      </c>
      <c r="E2834" s="7">
        <f t="shared" si="1257"/>
        <v>472.86570196931649</v>
      </c>
      <c r="F2834" s="7">
        <f t="shared" si="1258"/>
        <v>3158969.1087128585</v>
      </c>
      <c r="G2834" s="57">
        <f t="shared" si="1259"/>
        <v>1.2047500956915771E-2</v>
      </c>
      <c r="H2834" s="61">
        <f t="shared" si="1260"/>
        <v>2.2121392854375106E-2</v>
      </c>
      <c r="I2834" s="7">
        <f t="shared" si="1261"/>
        <v>5.3757214291249751E-2</v>
      </c>
      <c r="J2834" s="58">
        <f t="shared" si="1262"/>
        <v>1.4338504760122052E-4</v>
      </c>
      <c r="K2834" s="7">
        <f t="shared" si="1263"/>
        <v>7.4718663020534254E-3</v>
      </c>
      <c r="L2834" s="7">
        <f t="shared" si="1264"/>
        <v>7.7586363972558664E-3</v>
      </c>
      <c r="M2834" s="58">
        <f t="shared" si="1265"/>
        <v>2.3275909191767599E-2</v>
      </c>
      <c r="N2834" s="58">
        <f t="shared" si="1266"/>
        <v>2.312394219017957E-5</v>
      </c>
      <c r="O2834" s="59">
        <f t="shared" si="1267"/>
        <v>4.1073902315306464E-2</v>
      </c>
      <c r="P2834" s="58">
        <f t="shared" si="1268"/>
        <v>1.9808847301258647E-4</v>
      </c>
      <c r="Q2834" s="58">
        <f t="shared" si="1269"/>
        <v>0.49815348248717789</v>
      </c>
      <c r="R2834" s="58">
        <f t="shared" si="1270"/>
        <v>0.4974139900835185</v>
      </c>
      <c r="S2834" s="60">
        <f t="shared" si="1271"/>
        <v>7.3949240365939195E-4</v>
      </c>
      <c r="T2834" s="58">
        <f t="shared" si="1272"/>
        <v>1.9779441721212528E-4</v>
      </c>
      <c r="U2834" s="58">
        <f t="shared" si="1273"/>
        <v>4.1512451463147394E-3</v>
      </c>
      <c r="V2834" s="58">
        <f t="shared" si="1274"/>
        <v>4.2869191569668621E-4</v>
      </c>
      <c r="W2834" s="50">
        <f t="shared" si="1275"/>
        <v>162.07141381208331</v>
      </c>
      <c r="X2834" s="50">
        <f t="shared" si="1276"/>
        <v>95826.234504082197</v>
      </c>
      <c r="Y2834" s="50">
        <f t="shared" si="1277"/>
        <v>101325</v>
      </c>
      <c r="Z2834" s="50">
        <f t="shared" si="1278"/>
        <v>1.566112643904285</v>
      </c>
      <c r="AA2834" s="50">
        <f t="shared" si="1279"/>
        <v>1.3311957473186422</v>
      </c>
      <c r="AB2834" s="50">
        <f t="shared" si="1280"/>
        <v>623.30259396310214</v>
      </c>
      <c r="AC2834" s="7">
        <f t="shared" si="1281"/>
        <v>0.24788017854658037</v>
      </c>
    </row>
    <row r="2835" spans="2:29">
      <c r="B2835" s="7">
        <f t="shared" si="1254"/>
        <v>1.1146002374249613</v>
      </c>
      <c r="C2835" s="7">
        <f t="shared" si="1255"/>
        <v>3.9764546465392847E-4</v>
      </c>
      <c r="D2835" s="58">
        <f t="shared" si="1256"/>
        <v>3259676.8716192641</v>
      </c>
      <c r="E2835" s="7">
        <f t="shared" si="1257"/>
        <v>472.77617929381188</v>
      </c>
      <c r="F2835" s="7">
        <f t="shared" si="1258"/>
        <v>3158351.8716192641</v>
      </c>
      <c r="G2835" s="57">
        <f t="shared" si="1259"/>
        <v>1.2046773326425836E-2</v>
      </c>
      <c r="H2835" s="61">
        <f t="shared" si="1260"/>
        <v>2.2126183488491036E-2</v>
      </c>
      <c r="I2835" s="7">
        <f t="shared" si="1261"/>
        <v>5.3747633023017889E-2</v>
      </c>
      <c r="J2835" s="58">
        <f t="shared" si="1262"/>
        <v>1.4271911180099554E-4</v>
      </c>
      <c r="K2835" s="7">
        <f t="shared" si="1263"/>
        <v>7.4721524021576762E-3</v>
      </c>
      <c r="L2835" s="7">
        <f t="shared" si="1264"/>
        <v>7.7575906257596671E-3</v>
      </c>
      <c r="M2835" s="58">
        <f t="shared" si="1265"/>
        <v>2.3272771877279001E-2</v>
      </c>
      <c r="N2835" s="58">
        <f t="shared" si="1266"/>
        <v>2.3012443339352909E-5</v>
      </c>
      <c r="O2835" s="59">
        <f t="shared" si="1267"/>
        <v>4.0875852481525608E-2</v>
      </c>
      <c r="P2835" s="58">
        <f t="shared" si="1268"/>
        <v>1.9804983378085561E-4</v>
      </c>
      <c r="Q2835" s="58">
        <f t="shared" si="1269"/>
        <v>0.49805631243202714</v>
      </c>
      <c r="R2835" s="58">
        <f t="shared" si="1270"/>
        <v>0.49731981993956365</v>
      </c>
      <c r="S2835" s="60">
        <f t="shared" si="1271"/>
        <v>7.3649249246349191E-4</v>
      </c>
      <c r="T2835" s="58">
        <f t="shared" si="1272"/>
        <v>1.9775697088147582E-4</v>
      </c>
      <c r="U2835" s="58">
        <f t="shared" si="1273"/>
        <v>4.1515380092141188E-3</v>
      </c>
      <c r="V2835" s="58">
        <f t="shared" si="1274"/>
        <v>4.2880341454751286E-4</v>
      </c>
      <c r="W2835" s="50">
        <f t="shared" si="1275"/>
        <v>162.04956852172103</v>
      </c>
      <c r="X2835" s="50">
        <f t="shared" si="1276"/>
        <v>95808.092733891186</v>
      </c>
      <c r="Y2835" s="50">
        <f t="shared" si="1277"/>
        <v>101325</v>
      </c>
      <c r="Z2835" s="50">
        <f t="shared" si="1278"/>
        <v>1.5660711003705556</v>
      </c>
      <c r="AA2835" s="50">
        <f t="shared" si="1279"/>
        <v>1.3311604353149722</v>
      </c>
      <c r="AB2835" s="50">
        <f t="shared" si="1280"/>
        <v>623.1680597330452</v>
      </c>
      <c r="AC2835" s="7">
        <f t="shared" si="1281"/>
        <v>0.24782670113324523</v>
      </c>
    </row>
    <row r="2836" spans="2:29">
      <c r="B2836" s="7">
        <f t="shared" si="1254"/>
        <v>1.1149978828896152</v>
      </c>
      <c r="C2836" s="7">
        <f t="shared" si="1255"/>
        <v>3.9764546465392847E-4</v>
      </c>
      <c r="D2836" s="58">
        <f t="shared" si="1256"/>
        <v>3259059.184456239</v>
      </c>
      <c r="E2836" s="7">
        <f t="shared" si="1257"/>
        <v>472.68659134125238</v>
      </c>
      <c r="F2836" s="7">
        <f t="shared" si="1258"/>
        <v>3157734.184456239</v>
      </c>
      <c r="G2836" s="57">
        <f t="shared" si="1259"/>
        <v>1.2046045071433791E-2</v>
      </c>
      <c r="H2836" s="61">
        <f t="shared" si="1260"/>
        <v>2.2130973833268005E-2</v>
      </c>
      <c r="I2836" s="7">
        <f t="shared" si="1261"/>
        <v>5.3738052333463952E-2</v>
      </c>
      <c r="J2836" s="58">
        <f t="shared" si="1262"/>
        <v>1.4205307203402022E-4</v>
      </c>
      <c r="K2836" s="7">
        <f t="shared" si="1263"/>
        <v>7.4724379082338355E-3</v>
      </c>
      <c r="L2836" s="7">
        <f t="shared" si="1264"/>
        <v>7.7565440523018761E-3</v>
      </c>
      <c r="M2836" s="58">
        <f t="shared" si="1265"/>
        <v>2.3269632156905629E-2</v>
      </c>
      <c r="N2836" s="58">
        <f t="shared" si="1266"/>
        <v>2.2900966257280508E-5</v>
      </c>
      <c r="O2836" s="59">
        <f t="shared" si="1267"/>
        <v>4.0677841314494499E-2</v>
      </c>
      <c r="P2836" s="58">
        <f t="shared" si="1268"/>
        <v>1.980111670311091E-4</v>
      </c>
      <c r="Q2836" s="58">
        <f t="shared" si="1269"/>
        <v>0.49795907317448862</v>
      </c>
      <c r="R2836" s="58">
        <f t="shared" si="1270"/>
        <v>0.49722558112976961</v>
      </c>
      <c r="S2836" s="60">
        <f t="shared" si="1271"/>
        <v>7.3349204471900853E-4</v>
      </c>
      <c r="T2836" s="58">
        <f t="shared" si="1272"/>
        <v>1.9771949724616686E-4</v>
      </c>
      <c r="U2836" s="58">
        <f t="shared" si="1273"/>
        <v>4.1518296789990611E-3</v>
      </c>
      <c r="V2836" s="58">
        <f t="shared" si="1274"/>
        <v>4.2891489162958524E-4</v>
      </c>
      <c r="W2836" s="50">
        <f t="shared" si="1275"/>
        <v>162.02770647905302</v>
      </c>
      <c r="X2836" s="50">
        <f t="shared" si="1276"/>
        <v>95789.937735305008</v>
      </c>
      <c r="Y2836" s="50">
        <f t="shared" si="1277"/>
        <v>101325</v>
      </c>
      <c r="Z2836" s="50">
        <f t="shared" si="1278"/>
        <v>1.5660295107914441</v>
      </c>
      <c r="AA2836" s="50">
        <f t="shared" si="1279"/>
        <v>1.3311250841727276</v>
      </c>
      <c r="AB2836" s="50">
        <f t="shared" si="1280"/>
        <v>623.03342740495589</v>
      </c>
      <c r="AC2836" s="7">
        <f t="shared" si="1281"/>
        <v>0.24777318470270354</v>
      </c>
    </row>
    <row r="2837" spans="2:29">
      <c r="B2837" s="7">
        <f t="shared" si="1254"/>
        <v>1.1153955283542691</v>
      </c>
      <c r="C2837" s="7">
        <f t="shared" si="1255"/>
        <v>3.9764546465392847E-4</v>
      </c>
      <c r="D2837" s="58">
        <f t="shared" si="1256"/>
        <v>3258441.0474310447</v>
      </c>
      <c r="E2837" s="7">
        <f t="shared" si="1257"/>
        <v>472.59693814169884</v>
      </c>
      <c r="F2837" s="7">
        <f t="shared" si="1258"/>
        <v>3157116.0474310447</v>
      </c>
      <c r="G2837" s="57">
        <f t="shared" si="1259"/>
        <v>1.2045316191948659E-2</v>
      </c>
      <c r="H2837" s="61">
        <f t="shared" si="1260"/>
        <v>2.2135763888457678E-2</v>
      </c>
      <c r="I2837" s="7">
        <f t="shared" si="1261"/>
        <v>5.3728472223084606E-2</v>
      </c>
      <c r="J2837" s="58">
        <f t="shared" si="1262"/>
        <v>1.4138692836095996E-4</v>
      </c>
      <c r="K2837" s="7">
        <f t="shared" si="1263"/>
        <v>7.4727228203716502E-3</v>
      </c>
      <c r="L2837" s="7">
        <f t="shared" si="1264"/>
        <v>7.7554966770935702E-3</v>
      </c>
      <c r="M2837" s="58">
        <f t="shared" si="1265"/>
        <v>2.3266490031280711E-2</v>
      </c>
      <c r="N2837" s="58">
        <f t="shared" si="1266"/>
        <v>2.278951095944727E-5</v>
      </c>
      <c r="O2837" s="59">
        <f t="shared" si="1267"/>
        <v>4.0479868841718211E-2</v>
      </c>
      <c r="P2837" s="58">
        <f t="shared" si="1268"/>
        <v>1.9797247277628799E-4</v>
      </c>
      <c r="Q2837" s="58">
        <f t="shared" si="1269"/>
        <v>0.49786176474710647</v>
      </c>
      <c r="R2837" s="58">
        <f t="shared" si="1270"/>
        <v>0.49713127368575766</v>
      </c>
      <c r="S2837" s="60">
        <f t="shared" si="1271"/>
        <v>7.304910613488147E-4</v>
      </c>
      <c r="T2837" s="58">
        <f t="shared" si="1272"/>
        <v>1.9768199631877239E-4</v>
      </c>
      <c r="U2837" s="58">
        <f t="shared" si="1273"/>
        <v>4.1521201554565769E-3</v>
      </c>
      <c r="V2837" s="58">
        <f t="shared" si="1274"/>
        <v>4.2902634692741848E-4</v>
      </c>
      <c r="W2837" s="50">
        <f t="shared" si="1275"/>
        <v>162.00582768848849</v>
      </c>
      <c r="X2837" s="50">
        <f t="shared" si="1276"/>
        <v>95771.769514415471</v>
      </c>
      <c r="Y2837" s="50">
        <f t="shared" si="1277"/>
        <v>101325</v>
      </c>
      <c r="Z2837" s="50">
        <f t="shared" si="1278"/>
        <v>1.565987875137494</v>
      </c>
      <c r="AA2837" s="50">
        <f t="shared" si="1279"/>
        <v>1.3310896938668699</v>
      </c>
      <c r="AB2837" s="50">
        <f t="shared" si="1280"/>
        <v>622.89869702400927</v>
      </c>
      <c r="AC2837" s="7">
        <f t="shared" si="1281"/>
        <v>0.24771962927290603</v>
      </c>
    </row>
    <row r="2838" spans="2:29">
      <c r="B2838" s="7">
        <f t="shared" si="1254"/>
        <v>1.1157931738189231</v>
      </c>
      <c r="C2838" s="7">
        <f t="shared" si="1255"/>
        <v>3.9764546465392847E-4</v>
      </c>
      <c r="D2838" s="58">
        <f t="shared" si="1256"/>
        <v>3257822.4607507312</v>
      </c>
      <c r="E2838" s="7">
        <f t="shared" si="1257"/>
        <v>472.50721972518124</v>
      </c>
      <c r="F2838" s="7">
        <f t="shared" si="1258"/>
        <v>3156497.4607507312</v>
      </c>
      <c r="G2838" s="57">
        <f t="shared" si="1259"/>
        <v>1.2044586687979043E-2</v>
      </c>
      <c r="H2838" s="61">
        <f t="shared" si="1260"/>
        <v>2.2140553653811731E-2</v>
      </c>
      <c r="I2838" s="7">
        <f t="shared" si="1261"/>
        <v>5.3718892692376501E-2</v>
      </c>
      <c r="J2838" s="58">
        <f t="shared" si="1262"/>
        <v>1.4072068084250707E-4</v>
      </c>
      <c r="K2838" s="7">
        <f t="shared" si="1263"/>
        <v>7.4730071386609857E-3</v>
      </c>
      <c r="L2838" s="7">
        <f t="shared" si="1264"/>
        <v>7.7544485003459996E-3</v>
      </c>
      <c r="M2838" s="58">
        <f t="shared" si="1265"/>
        <v>2.3263345501038001E-2</v>
      </c>
      <c r="N2838" s="58">
        <f t="shared" si="1266"/>
        <v>2.2678077461330399E-5</v>
      </c>
      <c r="O2838" s="59">
        <f t="shared" si="1267"/>
        <v>4.0281935090688122E-2</v>
      </c>
      <c r="P2838" s="58">
        <f t="shared" si="1268"/>
        <v>1.9793375103008964E-4</v>
      </c>
      <c r="Q2838" s="58">
        <f t="shared" si="1269"/>
        <v>0.49776438718432692</v>
      </c>
      <c r="R2838" s="58">
        <f t="shared" si="1270"/>
        <v>0.49703689763911657</v>
      </c>
      <c r="S2838" s="60">
        <f t="shared" si="1271"/>
        <v>7.2748954521034692E-4</v>
      </c>
      <c r="T2838" s="58">
        <f t="shared" si="1272"/>
        <v>1.9764446811185358E-4</v>
      </c>
      <c r="U2838" s="58">
        <f t="shared" si="1273"/>
        <v>4.1524094383748131E-3</v>
      </c>
      <c r="V2838" s="58">
        <f t="shared" si="1274"/>
        <v>4.2913778042553535E-4</v>
      </c>
      <c r="W2838" s="50">
        <f t="shared" si="1275"/>
        <v>161.98393215444028</v>
      </c>
      <c r="X2838" s="50">
        <f t="shared" si="1276"/>
        <v>95753.588077308188</v>
      </c>
      <c r="Y2838" s="50">
        <f t="shared" si="1277"/>
        <v>101325</v>
      </c>
      <c r="Z2838" s="50">
        <f t="shared" si="1278"/>
        <v>1.5659461933791852</v>
      </c>
      <c r="AA2838" s="50">
        <f t="shared" si="1279"/>
        <v>1.3310542643723073</v>
      </c>
      <c r="AB2838" s="50">
        <f t="shared" si="1280"/>
        <v>622.76386863533469</v>
      </c>
      <c r="AC2838" s="7">
        <f t="shared" si="1281"/>
        <v>0.24766603486180724</v>
      </c>
    </row>
    <row r="2839" spans="2:29">
      <c r="B2839" s="7">
        <f t="shared" si="1254"/>
        <v>1.116190819283577</v>
      </c>
      <c r="C2839" s="7">
        <f t="shared" si="1255"/>
        <v>3.9764546465392847E-4</v>
      </c>
      <c r="D2839" s="58">
        <f t="shared" si="1256"/>
        <v>3257203.4246227411</v>
      </c>
      <c r="E2839" s="7">
        <f t="shared" si="1257"/>
        <v>472.41743612178664</v>
      </c>
      <c r="F2839" s="7">
        <f t="shared" si="1258"/>
        <v>3155878.4246227411</v>
      </c>
      <c r="G2839" s="57">
        <f t="shared" si="1259"/>
        <v>1.2043856559533843E-2</v>
      </c>
      <c r="H2839" s="61">
        <f t="shared" si="1260"/>
        <v>2.2145343129081837E-2</v>
      </c>
      <c r="I2839" s="7">
        <f t="shared" si="1261"/>
        <v>5.3709313741836288E-2</v>
      </c>
      <c r="J2839" s="58">
        <f t="shared" si="1262"/>
        <v>1.4005432953938184E-4</v>
      </c>
      <c r="K2839" s="7">
        <f t="shared" si="1263"/>
        <v>7.4732908631918154E-3</v>
      </c>
      <c r="L2839" s="7">
        <f t="shared" si="1264"/>
        <v>7.7533995222705794E-3</v>
      </c>
      <c r="M2839" s="58">
        <f t="shared" si="1265"/>
        <v>2.3260198566811739E-2</v>
      </c>
      <c r="N2839" s="58">
        <f t="shared" si="1266"/>
        <v>2.2566665778399565E-5</v>
      </c>
      <c r="O2839" s="59">
        <f t="shared" si="1267"/>
        <v>4.0084040088882229E-2</v>
      </c>
      <c r="P2839" s="58">
        <f t="shared" si="1268"/>
        <v>1.9789500180589226E-4</v>
      </c>
      <c r="Q2839" s="58">
        <f t="shared" si="1269"/>
        <v>0.49766694051979349</v>
      </c>
      <c r="R2839" s="58">
        <f t="shared" si="1270"/>
        <v>0.49694245302149553</v>
      </c>
      <c r="S2839" s="60">
        <f t="shared" si="1271"/>
        <v>7.2448749829795434E-4</v>
      </c>
      <c r="T2839" s="58">
        <f t="shared" si="1272"/>
        <v>1.976069126379956E-4</v>
      </c>
      <c r="U2839" s="58">
        <f t="shared" si="1273"/>
        <v>4.1526975275427095E-3</v>
      </c>
      <c r="V2839" s="58">
        <f t="shared" si="1274"/>
        <v>4.2924919210846622E-4</v>
      </c>
      <c r="W2839" s="50">
        <f t="shared" si="1275"/>
        <v>161.96201988132469</v>
      </c>
      <c r="X2839" s="50">
        <f t="shared" si="1276"/>
        <v>95735.393430080279</v>
      </c>
      <c r="Y2839" s="50">
        <f t="shared" si="1277"/>
        <v>101325</v>
      </c>
      <c r="Z2839" s="50">
        <f t="shared" si="1278"/>
        <v>1.5659044654869732</v>
      </c>
      <c r="AA2839" s="50">
        <f t="shared" si="1279"/>
        <v>1.3310187956639272</v>
      </c>
      <c r="AB2839" s="50">
        <f t="shared" si="1280"/>
        <v>622.62894228414643</v>
      </c>
      <c r="AC2839" s="7">
        <f t="shared" si="1281"/>
        <v>0.2476124014873696</v>
      </c>
    </row>
    <row r="2840" spans="2:29">
      <c r="B2840" s="7">
        <f t="shared" si="1254"/>
        <v>1.1165884647482309</v>
      </c>
      <c r="C2840" s="7">
        <f t="shared" si="1255"/>
        <v>3.9764546465392847E-4</v>
      </c>
      <c r="D2840" s="58">
        <f t="shared" si="1256"/>
        <v>3256583.9392546383</v>
      </c>
      <c r="E2840" s="7">
        <f t="shared" si="1257"/>
        <v>472.32758736161963</v>
      </c>
      <c r="F2840" s="7">
        <f t="shared" si="1258"/>
        <v>3155258.9392546383</v>
      </c>
      <c r="G2840" s="57">
        <f t="shared" si="1259"/>
        <v>1.2043125806621924E-2</v>
      </c>
      <c r="H2840" s="61">
        <f t="shared" si="1260"/>
        <v>2.2150132314019678E-2</v>
      </c>
      <c r="I2840" s="7">
        <f t="shared" si="1261"/>
        <v>5.3699735371960607E-2</v>
      </c>
      <c r="J2840" s="58">
        <f t="shared" si="1262"/>
        <v>1.3938787451233309E-4</v>
      </c>
      <c r="K2840" s="7">
        <f t="shared" si="1263"/>
        <v>7.4735739940542303E-3</v>
      </c>
      <c r="L2840" s="7">
        <f t="shared" si="1264"/>
        <v>7.7523497430788966E-3</v>
      </c>
      <c r="M2840" s="58">
        <f t="shared" si="1265"/>
        <v>2.3257049229236691E-2</v>
      </c>
      <c r="N2840" s="58">
        <f t="shared" si="1266"/>
        <v>2.2455275926117015E-5</v>
      </c>
      <c r="O2840" s="59">
        <f t="shared" si="1267"/>
        <v>3.988618386376535E-2</v>
      </c>
      <c r="P2840" s="58">
        <f t="shared" si="1268"/>
        <v>1.9785622511687972E-4</v>
      </c>
      <c r="Q2840" s="58">
        <f t="shared" si="1269"/>
        <v>0.497569424786661</v>
      </c>
      <c r="R2840" s="58">
        <f t="shared" si="1270"/>
        <v>0.49684793986456205</v>
      </c>
      <c r="S2840" s="60">
        <f t="shared" si="1271"/>
        <v>7.2148492209894721E-4</v>
      </c>
      <c r="T2840" s="58">
        <f t="shared" si="1272"/>
        <v>1.975693299097909E-4</v>
      </c>
      <c r="U2840" s="58">
        <f t="shared" si="1273"/>
        <v>4.152984422749798E-3</v>
      </c>
      <c r="V2840" s="58">
        <f t="shared" si="1274"/>
        <v>4.2936058196074874E-4</v>
      </c>
      <c r="W2840" s="50">
        <f t="shared" si="1275"/>
        <v>161.94009087356159</v>
      </c>
      <c r="X2840" s="50">
        <f t="shared" si="1276"/>
        <v>95717.185578832432</v>
      </c>
      <c r="Y2840" s="50">
        <f t="shared" si="1277"/>
        <v>101325</v>
      </c>
      <c r="Z2840" s="50">
        <f t="shared" si="1278"/>
        <v>1.5658626914312725</v>
      </c>
      <c r="AA2840" s="50">
        <f t="shared" si="1279"/>
        <v>1.3309832877165817</v>
      </c>
      <c r="AB2840" s="50">
        <f t="shared" si="1280"/>
        <v>622.49391801568584</v>
      </c>
      <c r="AC2840" s="7">
        <f t="shared" si="1281"/>
        <v>0.24755872916757762</v>
      </c>
    </row>
    <row r="2841" spans="2:29">
      <c r="B2841" s="7">
        <f t="shared" si="1254"/>
        <v>1.1169861102128849</v>
      </c>
      <c r="C2841" s="7">
        <f t="shared" si="1255"/>
        <v>3.9764546465392847E-4</v>
      </c>
      <c r="D2841" s="58">
        <f t="shared" si="1256"/>
        <v>3255964.0048539555</v>
      </c>
      <c r="E2841" s="7">
        <f t="shared" si="1257"/>
        <v>472.23767347478025</v>
      </c>
      <c r="F2841" s="7">
        <f t="shared" si="1258"/>
        <v>3154639.0048539555</v>
      </c>
      <c r="G2841" s="57">
        <f t="shared" si="1259"/>
        <v>1.204239442925195E-2</v>
      </c>
      <c r="H2841" s="61">
        <f t="shared" si="1260"/>
        <v>2.2154921208376938E-2</v>
      </c>
      <c r="I2841" s="7">
        <f t="shared" si="1261"/>
        <v>5.3690157583246086E-2</v>
      </c>
      <c r="J2841" s="58">
        <f t="shared" si="1262"/>
        <v>1.3872131582213555E-4</v>
      </c>
      <c r="K2841" s="7">
        <f t="shared" si="1263"/>
        <v>7.4738565313384334E-3</v>
      </c>
      <c r="L2841" s="7">
        <f t="shared" si="1264"/>
        <v>7.7512991629827043E-3</v>
      </c>
      <c r="M2841" s="58">
        <f t="shared" si="1265"/>
        <v>2.3253897488948114E-2</v>
      </c>
      <c r="N2841" s="58">
        <f t="shared" si="1266"/>
        <v>2.2343907919937118E-5</v>
      </c>
      <c r="O2841" s="59">
        <f t="shared" si="1267"/>
        <v>3.9688366442788302E-2</v>
      </c>
      <c r="P2841" s="58">
        <f t="shared" si="1268"/>
        <v>1.978174209770478E-4</v>
      </c>
      <c r="Q2841" s="58">
        <f t="shared" si="1269"/>
        <v>0.49747184002012607</v>
      </c>
      <c r="R2841" s="58">
        <f t="shared" si="1270"/>
        <v>0.49675335819997857</v>
      </c>
      <c r="S2841" s="60">
        <f t="shared" si="1271"/>
        <v>7.1848182014749851E-4</v>
      </c>
      <c r="T2841" s="58">
        <f t="shared" si="1272"/>
        <v>1.9753171993982984E-4</v>
      </c>
      <c r="U2841" s="58">
        <f t="shared" si="1273"/>
        <v>4.1532701237870159E-3</v>
      </c>
      <c r="V2841" s="58">
        <f t="shared" si="1274"/>
        <v>4.2947194996692864E-4</v>
      </c>
      <c r="W2841" s="50">
        <f t="shared" si="1275"/>
        <v>161.91814513557432</v>
      </c>
      <c r="X2841" s="50">
        <f t="shared" si="1276"/>
        <v>95698.96452966443</v>
      </c>
      <c r="Y2841" s="50">
        <f t="shared" si="1277"/>
        <v>101325</v>
      </c>
      <c r="Z2841" s="50">
        <f t="shared" si="1278"/>
        <v>1.5658208711824448</v>
      </c>
      <c r="AA2841" s="50">
        <f t="shared" si="1279"/>
        <v>1.330947740505078</v>
      </c>
      <c r="AB2841" s="50">
        <f t="shared" si="1280"/>
        <v>622.35879587518696</v>
      </c>
      <c r="AC2841" s="7">
        <f t="shared" si="1281"/>
        <v>0.24750501792041998</v>
      </c>
    </row>
    <row r="2842" spans="2:29">
      <c r="B2842" s="7">
        <f t="shared" si="1254"/>
        <v>1.1173837556775388</v>
      </c>
      <c r="C2842" s="7">
        <f t="shared" si="1255"/>
        <v>3.9764546465392847E-4</v>
      </c>
      <c r="D2842" s="58">
        <f t="shared" si="1256"/>
        <v>3255343.6216288223</v>
      </c>
      <c r="E2842" s="7">
        <f t="shared" si="1257"/>
        <v>472.14769449145524</v>
      </c>
      <c r="F2842" s="7">
        <f t="shared" si="1258"/>
        <v>3154018.6216288223</v>
      </c>
      <c r="G2842" s="57">
        <f t="shared" si="1259"/>
        <v>1.2041662427433118E-2</v>
      </c>
      <c r="H2842" s="61">
        <f t="shared" si="1260"/>
        <v>2.2159709811905303E-2</v>
      </c>
      <c r="I2842" s="7">
        <f t="shared" si="1261"/>
        <v>5.3680580376189356E-2</v>
      </c>
      <c r="J2842" s="58">
        <f t="shared" si="1262"/>
        <v>1.3805465352959397E-4</v>
      </c>
      <c r="K2842" s="7">
        <f t="shared" si="1263"/>
        <v>7.4741384751347371E-3</v>
      </c>
      <c r="L2842" s="7">
        <f t="shared" si="1264"/>
        <v>7.7502477821939251E-3</v>
      </c>
      <c r="M2842" s="58">
        <f t="shared" si="1265"/>
        <v>2.3250743346581774E-2</v>
      </c>
      <c r="N2842" s="58">
        <f t="shared" si="1266"/>
        <v>2.2232561775307032E-5</v>
      </c>
      <c r="O2842" s="59">
        <f t="shared" si="1267"/>
        <v>3.9490587853389117E-2</v>
      </c>
      <c r="P2842" s="58">
        <f t="shared" si="1268"/>
        <v>1.9777858939918486E-4</v>
      </c>
      <c r="Q2842" s="58">
        <f t="shared" si="1269"/>
        <v>0.49737418625234892</v>
      </c>
      <c r="R2842" s="58">
        <f t="shared" si="1270"/>
        <v>0.49665870805949897</v>
      </c>
      <c r="S2842" s="60">
        <f t="shared" si="1271"/>
        <v>7.1547819284994985E-4</v>
      </c>
      <c r="T2842" s="58">
        <f t="shared" si="1272"/>
        <v>1.9749408274073927E-4</v>
      </c>
      <c r="U2842" s="58">
        <f t="shared" si="1273"/>
        <v>4.1535546304454617E-3</v>
      </c>
      <c r="V2842" s="58">
        <f t="shared" si="1274"/>
        <v>4.2958329611155876E-4</v>
      </c>
      <c r="W2842" s="50">
        <f t="shared" si="1275"/>
        <v>161.89618267178975</v>
      </c>
      <c r="X2842" s="50">
        <f t="shared" si="1276"/>
        <v>95680.730288693623</v>
      </c>
      <c r="Y2842" s="50">
        <f t="shared" si="1277"/>
        <v>101325</v>
      </c>
      <c r="Z2842" s="50">
        <f t="shared" si="1278"/>
        <v>1.5657790047108424</v>
      </c>
      <c r="AA2842" s="50">
        <f t="shared" si="1279"/>
        <v>1.3309121540042159</v>
      </c>
      <c r="AB2842" s="50">
        <f t="shared" si="1280"/>
        <v>622.22357590801414</v>
      </c>
      <c r="AC2842" s="7">
        <f t="shared" si="1281"/>
        <v>0.24745126776390969</v>
      </c>
    </row>
    <row r="2843" spans="2:29">
      <c r="B2843" s="7">
        <f t="shared" si="1254"/>
        <v>1.1177814011421927</v>
      </c>
      <c r="C2843" s="7">
        <f t="shared" si="1255"/>
        <v>3.9764546465392847E-4</v>
      </c>
      <c r="D2843" s="58">
        <f t="shared" si="1256"/>
        <v>3254722.789787001</v>
      </c>
      <c r="E2843" s="7">
        <f t="shared" si="1257"/>
        <v>472.05765044177787</v>
      </c>
      <c r="F2843" s="7">
        <f t="shared" si="1258"/>
        <v>3153397.789787001</v>
      </c>
      <c r="G2843" s="57">
        <f t="shared" si="1259"/>
        <v>1.204092980117403E-2</v>
      </c>
      <c r="H2843" s="61">
        <f t="shared" si="1260"/>
        <v>2.2164498124356464E-2</v>
      </c>
      <c r="I2843" s="7">
        <f t="shared" si="1261"/>
        <v>5.3671003751287034E-2</v>
      </c>
      <c r="J2843" s="58">
        <f t="shared" si="1262"/>
        <v>1.3738788769554E-4</v>
      </c>
      <c r="K2843" s="7">
        <f t="shared" si="1263"/>
        <v>7.4744198255335733E-3</v>
      </c>
      <c r="L2843" s="7">
        <f t="shared" si="1264"/>
        <v>7.7491956009246533E-3</v>
      </c>
      <c r="M2843" s="58">
        <f t="shared" si="1265"/>
        <v>2.3247586802773959E-2</v>
      </c>
      <c r="N2843" s="58">
        <f t="shared" si="1266"/>
        <v>2.2121237507666187E-5</v>
      </c>
      <c r="O2843" s="59">
        <f t="shared" si="1267"/>
        <v>3.9292848122992066E-2</v>
      </c>
      <c r="P2843" s="58">
        <f t="shared" si="1268"/>
        <v>1.9773973039705073E-4</v>
      </c>
      <c r="Q2843" s="58">
        <f t="shared" si="1269"/>
        <v>0.49727646351793287</v>
      </c>
      <c r="R2843" s="58">
        <f t="shared" si="1270"/>
        <v>0.49656398947482105</v>
      </c>
      <c r="S2843" s="60">
        <f t="shared" si="1271"/>
        <v>7.124740431118104E-4</v>
      </c>
      <c r="T2843" s="58">
        <f t="shared" si="1272"/>
        <v>1.9745641832512366E-4</v>
      </c>
      <c r="U2843" s="58">
        <f t="shared" si="1273"/>
        <v>4.1538379425173884E-3</v>
      </c>
      <c r="V2843" s="58">
        <f t="shared" si="1274"/>
        <v>4.2969462037919956E-4</v>
      </c>
      <c r="W2843" s="50">
        <f t="shared" si="1275"/>
        <v>161.87420348663838</v>
      </c>
      <c r="X2843" s="50">
        <f t="shared" si="1276"/>
        <v>95662.482862026503</v>
      </c>
      <c r="Y2843" s="50">
        <f t="shared" si="1277"/>
        <v>101325</v>
      </c>
      <c r="Z2843" s="50">
        <f t="shared" si="1278"/>
        <v>1.5657370919867424</v>
      </c>
      <c r="AA2843" s="50">
        <f t="shared" si="1279"/>
        <v>1.3308765281887309</v>
      </c>
      <c r="AB2843" s="50">
        <f t="shared" si="1280"/>
        <v>622.08825815945181</v>
      </c>
      <c r="AC2843" s="7">
        <f t="shared" si="1281"/>
        <v>0.24739747871606971</v>
      </c>
    </row>
    <row r="2844" spans="2:29">
      <c r="B2844" s="7">
        <f t="shared" si="1254"/>
        <v>1.1181790466068466</v>
      </c>
      <c r="C2844" s="7">
        <f t="shared" si="1255"/>
        <v>3.9764546465392847E-4</v>
      </c>
      <c r="D2844" s="58">
        <f t="shared" si="1256"/>
        <v>3254101.5095366579</v>
      </c>
      <c r="E2844" s="7">
        <f t="shared" si="1257"/>
        <v>471.96754135594017</v>
      </c>
      <c r="F2844" s="7">
        <f t="shared" si="1258"/>
        <v>3152776.5095366579</v>
      </c>
      <c r="G2844" s="57">
        <f t="shared" si="1259"/>
        <v>1.2040196550483584E-2</v>
      </c>
      <c r="H2844" s="61">
        <f t="shared" si="1260"/>
        <v>2.2169286145482116E-2</v>
      </c>
      <c r="I2844" s="7">
        <f t="shared" si="1261"/>
        <v>5.3661427709035731E-2</v>
      </c>
      <c r="J2844" s="58">
        <f t="shared" si="1262"/>
        <v>1.3672101838083214E-4</v>
      </c>
      <c r="K2844" s="7">
        <f t="shared" si="1263"/>
        <v>7.4747005826254851E-3</v>
      </c>
      <c r="L2844" s="7">
        <f t="shared" si="1264"/>
        <v>7.7481426193871496E-3</v>
      </c>
      <c r="M2844" s="58">
        <f t="shared" si="1265"/>
        <v>2.324442785816145E-2</v>
      </c>
      <c r="N2844" s="58">
        <f t="shared" si="1266"/>
        <v>2.2009935132446307E-5</v>
      </c>
      <c r="O2844" s="59">
        <f t="shared" si="1267"/>
        <v>3.9095147279007751E-2</v>
      </c>
      <c r="P2844" s="58">
        <f t="shared" si="1268"/>
        <v>1.9770084398431503E-4</v>
      </c>
      <c r="Q2844" s="58">
        <f t="shared" si="1269"/>
        <v>0.49717867185125425</v>
      </c>
      <c r="R2844" s="58">
        <f t="shared" si="1270"/>
        <v>0.49646920247770399</v>
      </c>
      <c r="S2844" s="60">
        <f t="shared" si="1271"/>
        <v>7.094693735502644E-4</v>
      </c>
      <c r="T2844" s="58">
        <f t="shared" si="1272"/>
        <v>1.974187267056119E-4</v>
      </c>
      <c r="U2844" s="58">
        <f t="shared" si="1273"/>
        <v>4.1541200597960916E-3</v>
      </c>
      <c r="V2844" s="58">
        <f t="shared" si="1274"/>
        <v>4.2980592275441943E-4</v>
      </c>
      <c r="W2844" s="50">
        <f t="shared" si="1275"/>
        <v>161.85220758455415</v>
      </c>
      <c r="X2844" s="50">
        <f t="shared" si="1276"/>
        <v>95644.222255781497</v>
      </c>
      <c r="Y2844" s="50">
        <f t="shared" si="1277"/>
        <v>101325</v>
      </c>
      <c r="Z2844" s="50">
        <f t="shared" si="1278"/>
        <v>1.565695132980399</v>
      </c>
      <c r="AA2844" s="50">
        <f t="shared" si="1279"/>
        <v>1.330840863033339</v>
      </c>
      <c r="AB2844" s="50">
        <f t="shared" si="1280"/>
        <v>621.95284267487216</v>
      </c>
      <c r="AC2844" s="7">
        <f t="shared" si="1281"/>
        <v>0.24734365079492471</v>
      </c>
    </row>
    <row r="2845" spans="2:29">
      <c r="B2845" s="7">
        <f t="shared" si="1254"/>
        <v>1.1185766920715006</v>
      </c>
      <c r="C2845" s="7">
        <f t="shared" si="1255"/>
        <v>3.9764546465392847E-4</v>
      </c>
      <c r="D2845" s="58">
        <f t="shared" si="1256"/>
        <v>3253479.781086273</v>
      </c>
      <c r="E2845" s="7">
        <f t="shared" si="1257"/>
        <v>471.87736726417961</v>
      </c>
      <c r="F2845" s="7">
        <f t="shared" si="1258"/>
        <v>3152154.781086273</v>
      </c>
      <c r="G2845" s="57">
        <f t="shared" si="1259"/>
        <v>1.2039462675370885E-2</v>
      </c>
      <c r="H2845" s="61">
        <f t="shared" si="1260"/>
        <v>2.2174073875033957E-2</v>
      </c>
      <c r="I2845" s="7">
        <f t="shared" si="1261"/>
        <v>5.3651852249932047E-2</v>
      </c>
      <c r="J2845" s="58">
        <f t="shared" si="1262"/>
        <v>1.3605404564635788E-4</v>
      </c>
      <c r="K2845" s="7">
        <f t="shared" si="1263"/>
        <v>7.4749807465011257E-3</v>
      </c>
      <c r="L2845" s="7">
        <f t="shared" si="1264"/>
        <v>7.7470888377938413E-3</v>
      </c>
      <c r="M2845" s="58">
        <f t="shared" si="1265"/>
        <v>2.3241266513381525E-2</v>
      </c>
      <c r="N2845" s="58">
        <f t="shared" si="1266"/>
        <v>2.1898654665071708E-5</v>
      </c>
      <c r="O2845" s="59">
        <f t="shared" si="1267"/>
        <v>3.8897485348833624E-2</v>
      </c>
      <c r="P2845" s="58">
        <f t="shared" si="1268"/>
        <v>1.9766193017412698E-4</v>
      </c>
      <c r="Q2845" s="58">
        <f t="shared" si="1269"/>
        <v>0.49708081128538079</v>
      </c>
      <c r="R2845" s="58">
        <f t="shared" si="1270"/>
        <v>0.49637434709995515</v>
      </c>
      <c r="S2845" s="60">
        <f t="shared" si="1271"/>
        <v>7.0646418542563705E-4</v>
      </c>
      <c r="T2845" s="58">
        <f t="shared" si="1272"/>
        <v>1.9738100789485204E-4</v>
      </c>
      <c r="U2845" s="58">
        <f t="shared" si="1273"/>
        <v>4.1544009820753663E-3</v>
      </c>
      <c r="V2845" s="58">
        <f t="shared" si="1274"/>
        <v>4.2991720322179403E-4</v>
      </c>
      <c r="W2845" s="50">
        <f t="shared" si="1275"/>
        <v>161.83019496997449</v>
      </c>
      <c r="X2845" s="50">
        <f t="shared" si="1276"/>
        <v>95625.948476086211</v>
      </c>
      <c r="Y2845" s="50">
        <f t="shared" si="1277"/>
        <v>101325</v>
      </c>
      <c r="Z2845" s="50">
        <f t="shared" si="1278"/>
        <v>1.5656531276620371</v>
      </c>
      <c r="AA2845" s="50">
        <f t="shared" si="1279"/>
        <v>1.3308051585127316</v>
      </c>
      <c r="AB2845" s="50">
        <f t="shared" si="1280"/>
        <v>621.81732949971615</v>
      </c>
      <c r="AC2845" s="7">
        <f t="shared" si="1281"/>
        <v>0.24728978401853041</v>
      </c>
    </row>
    <row r="2846" spans="2:29">
      <c r="B2846" s="7">
        <f t="shared" si="1254"/>
        <v>1.1189743375361545</v>
      </c>
      <c r="C2846" s="7">
        <f t="shared" si="1255"/>
        <v>3.9764546465392847E-4</v>
      </c>
      <c r="D2846" s="58">
        <f t="shared" si="1256"/>
        <v>3252857.6046442222</v>
      </c>
      <c r="E2846" s="7">
        <f t="shared" si="1257"/>
        <v>471.78712819671853</v>
      </c>
      <c r="F2846" s="7">
        <f t="shared" si="1258"/>
        <v>3151532.6046442222</v>
      </c>
      <c r="G2846" s="57">
        <f t="shared" si="1259"/>
        <v>1.203872817584475E-2</v>
      </c>
      <c r="H2846" s="61">
        <f t="shared" si="1260"/>
        <v>2.2178861312763688E-2</v>
      </c>
      <c r="I2846" s="7">
        <f t="shared" si="1261"/>
        <v>5.3642277374472587E-2</v>
      </c>
      <c r="J2846" s="58">
        <f t="shared" si="1262"/>
        <v>1.3538696955303265E-4</v>
      </c>
      <c r="K2846" s="7">
        <f t="shared" si="1263"/>
        <v>7.4752603172512679E-3</v>
      </c>
      <c r="L2846" s="7">
        <f t="shared" si="1264"/>
        <v>7.7460342563573335E-3</v>
      </c>
      <c r="M2846" s="58">
        <f t="shared" si="1265"/>
        <v>2.3238102769072001E-2</v>
      </c>
      <c r="N2846" s="58">
        <f t="shared" si="1266"/>
        <v>2.1787396120959154E-5</v>
      </c>
      <c r="O2846" s="59">
        <f t="shared" si="1267"/>
        <v>3.8699862359853697E-2</v>
      </c>
      <c r="P2846" s="58">
        <f t="shared" si="1268"/>
        <v>1.9762298897992719E-4</v>
      </c>
      <c r="Q2846" s="58">
        <f t="shared" si="1269"/>
        <v>0.49698288185411299</v>
      </c>
      <c r="R2846" s="58">
        <f t="shared" si="1270"/>
        <v>0.49627942337336567</v>
      </c>
      <c r="S2846" s="60">
        <f t="shared" si="1271"/>
        <v>7.0345848074732098E-4</v>
      </c>
      <c r="T2846" s="58">
        <f t="shared" si="1272"/>
        <v>1.9734326190548569E-4</v>
      </c>
      <c r="U2846" s="58">
        <f t="shared" si="1273"/>
        <v>4.1546807091498075E-3</v>
      </c>
      <c r="V2846" s="58">
        <f t="shared" si="1274"/>
        <v>4.300284617659066E-4</v>
      </c>
      <c r="W2846" s="50">
        <f t="shared" si="1275"/>
        <v>161.8081656473405</v>
      </c>
      <c r="X2846" s="50">
        <f t="shared" si="1276"/>
        <v>95607.661529065212</v>
      </c>
      <c r="Y2846" s="50">
        <f t="shared" si="1277"/>
        <v>101325</v>
      </c>
      <c r="Z2846" s="50">
        <f t="shared" si="1278"/>
        <v>1.5656110760018249</v>
      </c>
      <c r="AA2846" s="50">
        <f t="shared" si="1279"/>
        <v>1.3307694146015512</v>
      </c>
      <c r="AB2846" s="50">
        <f t="shared" si="1280"/>
        <v>621.68171867940146</v>
      </c>
      <c r="AC2846" s="7">
        <f t="shared" si="1281"/>
        <v>0.24723587840495151</v>
      </c>
    </row>
    <row r="2847" spans="2:29">
      <c r="B2847" s="7">
        <f t="shared" si="1254"/>
        <v>1.1193719830008084</v>
      </c>
      <c r="C2847" s="7">
        <f t="shared" si="1255"/>
        <v>3.9764546465392847E-4</v>
      </c>
      <c r="D2847" s="58">
        <f t="shared" si="1256"/>
        <v>3252234.9804190076</v>
      </c>
      <c r="E2847" s="7">
        <f t="shared" si="1257"/>
        <v>471.69682418379762</v>
      </c>
      <c r="F2847" s="7">
        <f t="shared" si="1258"/>
        <v>3150909.9804190076</v>
      </c>
      <c r="G2847" s="57">
        <f t="shared" si="1259"/>
        <v>1.203799305191396E-2</v>
      </c>
      <c r="H2847" s="61">
        <f t="shared" si="1260"/>
        <v>2.2183648458423015E-2</v>
      </c>
      <c r="I2847" s="7">
        <f t="shared" si="1261"/>
        <v>5.3632703083153932E-2</v>
      </c>
      <c r="J2847" s="58">
        <f t="shared" si="1262"/>
        <v>1.3471979016179808E-4</v>
      </c>
      <c r="K2847" s="7">
        <f t="shared" si="1263"/>
        <v>7.4755392949667904E-3</v>
      </c>
      <c r="L2847" s="7">
        <f t="shared" si="1264"/>
        <v>7.7449788752903866E-3</v>
      </c>
      <c r="M2847" s="58">
        <f t="shared" si="1265"/>
        <v>2.3234936625871158E-2</v>
      </c>
      <c r="N2847" s="58">
        <f t="shared" si="1266"/>
        <v>2.1676159515517559E-5</v>
      </c>
      <c r="O2847" s="59">
        <f t="shared" si="1267"/>
        <v>3.8502278339438062E-2</v>
      </c>
      <c r="P2847" s="58">
        <f t="shared" si="1268"/>
        <v>1.9758402041563511E-4</v>
      </c>
      <c r="Q2847" s="58">
        <f t="shared" si="1269"/>
        <v>0.49688488359245547</v>
      </c>
      <c r="R2847" s="58">
        <f t="shared" si="1270"/>
        <v>0.49618443132974638</v>
      </c>
      <c r="S2847" s="60">
        <f t="shared" si="1271"/>
        <v>7.0045226270909478E-4</v>
      </c>
      <c r="T2847" s="58">
        <f t="shared" si="1272"/>
        <v>1.9730548875016227E-4</v>
      </c>
      <c r="U2847" s="58">
        <f t="shared" si="1273"/>
        <v>4.1549592408152806E-3</v>
      </c>
      <c r="V2847" s="58">
        <f t="shared" si="1274"/>
        <v>4.3013969837134823E-4</v>
      </c>
      <c r="W2847" s="50">
        <f t="shared" si="1275"/>
        <v>161.78611962109662</v>
      </c>
      <c r="X2847" s="50">
        <f t="shared" si="1276"/>
        <v>95589.361420846792</v>
      </c>
      <c r="Y2847" s="50">
        <f t="shared" si="1277"/>
        <v>101325</v>
      </c>
      <c r="Z2847" s="50">
        <f t="shared" si="1278"/>
        <v>1.5655689779698883</v>
      </c>
      <c r="AA2847" s="50">
        <f t="shared" si="1279"/>
        <v>1.3307336312744049</v>
      </c>
      <c r="AB2847" s="50">
        <f t="shared" si="1280"/>
        <v>621.5460102593737</v>
      </c>
      <c r="AC2847" s="7">
        <f t="shared" si="1281"/>
        <v>0.24718193397225377</v>
      </c>
    </row>
    <row r="2848" spans="2:29">
      <c r="B2848" s="7">
        <f t="shared" si="1254"/>
        <v>1.1197696284654624</v>
      </c>
      <c r="C2848" s="7">
        <f t="shared" si="1255"/>
        <v>3.9764546465392847E-4</v>
      </c>
      <c r="D2848" s="58">
        <f t="shared" si="1256"/>
        <v>3251611.9086196236</v>
      </c>
      <c r="E2848" s="7">
        <f t="shared" si="1257"/>
        <v>471.60645525572892</v>
      </c>
      <c r="F2848" s="7">
        <f t="shared" si="1258"/>
        <v>3150286.9086196236</v>
      </c>
      <c r="G2848" s="57">
        <f t="shared" si="1259"/>
        <v>1.203725730358773E-2</v>
      </c>
      <c r="H2848" s="61">
        <f t="shared" si="1260"/>
        <v>2.2188435311763646E-2</v>
      </c>
      <c r="I2848" s="7">
        <f t="shared" si="1261"/>
        <v>5.3623129376472671E-2</v>
      </c>
      <c r="J2848" s="58">
        <f t="shared" si="1262"/>
        <v>1.3405250753362549E-4</v>
      </c>
      <c r="K2848" s="7">
        <f t="shared" si="1263"/>
        <v>7.4758176797386925E-3</v>
      </c>
      <c r="L2848" s="7">
        <f t="shared" si="1264"/>
        <v>7.7439226948059431E-3</v>
      </c>
      <c r="M2848" s="58">
        <f t="shared" si="1265"/>
        <v>2.323176808441783E-2</v>
      </c>
      <c r="N2848" s="58">
        <f t="shared" si="1266"/>
        <v>2.156494486414853E-5</v>
      </c>
      <c r="O2848" s="59">
        <f t="shared" si="1267"/>
        <v>3.8304733314943828E-2</v>
      </c>
      <c r="P2848" s="58">
        <f t="shared" si="1268"/>
        <v>1.9754502449423339E-4</v>
      </c>
      <c r="Q2848" s="58">
        <f t="shared" si="1269"/>
        <v>0.49678681653305706</v>
      </c>
      <c r="R2848" s="58">
        <f t="shared" si="1270"/>
        <v>0.49608937100098277</v>
      </c>
      <c r="S2848" s="60">
        <f t="shared" si="1271"/>
        <v>6.9744553207429227E-4</v>
      </c>
      <c r="T2848" s="58">
        <f t="shared" si="1272"/>
        <v>1.9726768844156091E-4</v>
      </c>
      <c r="U2848" s="58">
        <f t="shared" si="1273"/>
        <v>4.1552365768679532E-3</v>
      </c>
      <c r="V2848" s="58">
        <f t="shared" si="1274"/>
        <v>4.3025091302271724E-4</v>
      </c>
      <c r="W2848" s="50">
        <f t="shared" si="1275"/>
        <v>161.76405689569103</v>
      </c>
      <c r="X2848" s="50">
        <f t="shared" si="1276"/>
        <v>95571.048157573678</v>
      </c>
      <c r="Y2848" s="50">
        <f t="shared" si="1277"/>
        <v>101325</v>
      </c>
      <c r="Z2848" s="50">
        <f t="shared" si="1278"/>
        <v>1.5655268335363361</v>
      </c>
      <c r="AA2848" s="50">
        <f t="shared" si="1279"/>
        <v>1.3306978085058856</v>
      </c>
      <c r="AB2848" s="50">
        <f t="shared" si="1280"/>
        <v>621.41020428518596</v>
      </c>
      <c r="AC2848" s="7">
        <f t="shared" si="1281"/>
        <v>0.24712795073852975</v>
      </c>
    </row>
    <row r="2849" spans="2:29">
      <c r="B2849" s="7">
        <f t="shared" si="1254"/>
        <v>1.1201672739301163</v>
      </c>
      <c r="C2849" s="7">
        <f t="shared" si="1255"/>
        <v>3.9764546465392847E-4</v>
      </c>
      <c r="D2849" s="58">
        <f t="shared" si="1256"/>
        <v>3250988.3894548044</v>
      </c>
      <c r="E2849" s="7">
        <f t="shared" si="1257"/>
        <v>471.51602144278684</v>
      </c>
      <c r="F2849" s="7">
        <f t="shared" si="1258"/>
        <v>3149663.3894548044</v>
      </c>
      <c r="G2849" s="57">
        <f t="shared" si="1259"/>
        <v>1.2036520930874787E-2</v>
      </c>
      <c r="H2849" s="61">
        <f t="shared" si="1260"/>
        <v>2.2193221872537288E-2</v>
      </c>
      <c r="I2849" s="7">
        <f t="shared" si="1261"/>
        <v>5.3613556254925386E-2</v>
      </c>
      <c r="J2849" s="58">
        <f t="shared" si="1262"/>
        <v>1.3338512172951338E-4</v>
      </c>
      <c r="K2849" s="7">
        <f t="shared" si="1263"/>
        <v>7.4760954716580818E-3</v>
      </c>
      <c r="L2849" s="7">
        <f t="shared" si="1264"/>
        <v>7.7428657151171086E-3</v>
      </c>
      <c r="M2849" s="58">
        <f t="shared" si="1265"/>
        <v>2.3228597145351325E-2</v>
      </c>
      <c r="N2849" s="58">
        <f t="shared" si="1266"/>
        <v>2.1453752182246006E-5</v>
      </c>
      <c r="O2849" s="59">
        <f t="shared" si="1267"/>
        <v>3.8107227313714472E-2</v>
      </c>
      <c r="P2849" s="58">
        <f t="shared" si="1268"/>
        <v>1.9750600122935696E-4</v>
      </c>
      <c r="Q2849" s="58">
        <f t="shared" si="1269"/>
        <v>0.49668868071020694</v>
      </c>
      <c r="R2849" s="58">
        <f t="shared" si="1270"/>
        <v>0.49599424241892104</v>
      </c>
      <c r="S2849" s="60">
        <f t="shared" si="1271"/>
        <v>6.9443829128590373E-4</v>
      </c>
      <c r="T2849" s="58">
        <f t="shared" si="1272"/>
        <v>1.9722986099234509E-4</v>
      </c>
      <c r="U2849" s="58">
        <f t="shared" si="1273"/>
        <v>4.1555127171049649E-3</v>
      </c>
      <c r="V2849" s="58">
        <f t="shared" si="1274"/>
        <v>4.3036210570461975E-4</v>
      </c>
      <c r="W2849" s="50">
        <f t="shared" si="1275"/>
        <v>161.74197747557531</v>
      </c>
      <c r="X2849" s="50">
        <f t="shared" si="1276"/>
        <v>95552.721745380957</v>
      </c>
      <c r="Y2849" s="50">
        <f t="shared" si="1277"/>
        <v>101325</v>
      </c>
      <c r="Z2849" s="50">
        <f t="shared" si="1278"/>
        <v>1.5654846426712095</v>
      </c>
      <c r="AA2849" s="50">
        <f t="shared" si="1279"/>
        <v>1.330661946270528</v>
      </c>
      <c r="AB2849" s="50">
        <f t="shared" si="1280"/>
        <v>621.27430080233432</v>
      </c>
      <c r="AC2849" s="7">
        <f t="shared" si="1281"/>
        <v>0.24707392872188208</v>
      </c>
    </row>
    <row r="2850" spans="2:29">
      <c r="B2850" s="7">
        <f t="shared" ref="B2850:B2913" si="1282">B2849+$E$18/3000</f>
        <v>1.1205649193947702</v>
      </c>
      <c r="C2850" s="7">
        <f t="shared" si="1255"/>
        <v>3.9764546465392847E-4</v>
      </c>
      <c r="D2850" s="58">
        <f t="shared" si="1256"/>
        <v>3250364.4231335442</v>
      </c>
      <c r="E2850" s="7">
        <f t="shared" si="1257"/>
        <v>471.42552277528335</v>
      </c>
      <c r="F2850" s="7">
        <f t="shared" si="1258"/>
        <v>3149039.4231335442</v>
      </c>
      <c r="G2850" s="57">
        <f t="shared" si="1259"/>
        <v>1.2035783933783987E-2</v>
      </c>
      <c r="H2850" s="61">
        <f t="shared" si="1260"/>
        <v>2.2198008140495662E-2</v>
      </c>
      <c r="I2850" s="7">
        <f t="shared" si="1261"/>
        <v>5.3603983719008638E-2</v>
      </c>
      <c r="J2850" s="58">
        <f t="shared" si="1262"/>
        <v>1.3271763281048682E-4</v>
      </c>
      <c r="K2850" s="7">
        <f t="shared" si="1263"/>
        <v>7.4763726708161789E-3</v>
      </c>
      <c r="L2850" s="7">
        <f t="shared" si="1264"/>
        <v>7.7418079364371525E-3</v>
      </c>
      <c r="M2850" s="58">
        <f t="shared" si="1265"/>
        <v>2.3225423809311457E-2</v>
      </c>
      <c r="N2850" s="58">
        <f t="shared" si="1266"/>
        <v>2.1342581485196104E-5</v>
      </c>
      <c r="O2850" s="59">
        <f t="shared" si="1267"/>
        <v>3.7909760363079581E-2</v>
      </c>
      <c r="P2850" s="58">
        <f t="shared" si="1268"/>
        <v>1.9746695063489056E-4</v>
      </c>
      <c r="Q2850" s="58">
        <f t="shared" si="1269"/>
        <v>0.49659047615882251</v>
      </c>
      <c r="R2850" s="58">
        <f t="shared" si="1270"/>
        <v>0.49589904561544668</v>
      </c>
      <c r="S2850" s="60">
        <f t="shared" si="1271"/>
        <v>6.914305433758372E-4</v>
      </c>
      <c r="T2850" s="58">
        <f t="shared" si="1272"/>
        <v>1.9719200641519396E-4</v>
      </c>
      <c r="U2850" s="58">
        <f t="shared" si="1273"/>
        <v>4.1557876613246619E-3</v>
      </c>
      <c r="V2850" s="58">
        <f t="shared" si="1274"/>
        <v>4.3047327640166968E-4</v>
      </c>
      <c r="W2850" s="50">
        <f t="shared" si="1275"/>
        <v>161.71988136520449</v>
      </c>
      <c r="X2850" s="50">
        <f t="shared" si="1276"/>
        <v>95534.382190411387</v>
      </c>
      <c r="Y2850" s="50">
        <f t="shared" si="1277"/>
        <v>101325</v>
      </c>
      <c r="Z2850" s="50">
        <f t="shared" si="1278"/>
        <v>1.5654424053445162</v>
      </c>
      <c r="AA2850" s="50">
        <f t="shared" si="1279"/>
        <v>1.3306260445428386</v>
      </c>
      <c r="AB2850" s="50">
        <f t="shared" si="1280"/>
        <v>621.13829985637119</v>
      </c>
      <c r="AC2850" s="7">
        <f t="shared" si="1281"/>
        <v>0.24701986794041331</v>
      </c>
    </row>
    <row r="2851" spans="2:29">
      <c r="B2851" s="7">
        <f t="shared" si="1282"/>
        <v>1.1209625648594241</v>
      </c>
      <c r="C2851" s="7">
        <f t="shared" si="1255"/>
        <v>3.9764546465392847E-4</v>
      </c>
      <c r="D2851" s="58">
        <f t="shared" si="1256"/>
        <v>3249740.0098652798</v>
      </c>
      <c r="E2851" s="7">
        <f t="shared" si="1257"/>
        <v>471.33495928359474</v>
      </c>
      <c r="F2851" s="7">
        <f t="shared" si="1258"/>
        <v>3148415.0098652798</v>
      </c>
      <c r="G2851" s="57">
        <f t="shared" si="1259"/>
        <v>1.2035046312324564E-2</v>
      </c>
      <c r="H2851" s="61">
        <f t="shared" si="1260"/>
        <v>2.2202794115390487E-2</v>
      </c>
      <c r="I2851" s="7">
        <f t="shared" si="1261"/>
        <v>5.3594411769218989E-2</v>
      </c>
      <c r="J2851" s="58">
        <f t="shared" si="1262"/>
        <v>1.3205004083760024E-4</v>
      </c>
      <c r="K2851" s="7">
        <f t="shared" si="1263"/>
        <v>7.4766492773043237E-3</v>
      </c>
      <c r="L2851" s="7">
        <f t="shared" si="1264"/>
        <v>7.740749358979524E-3</v>
      </c>
      <c r="M2851" s="58">
        <f t="shared" si="1265"/>
        <v>2.3222248076938571E-2</v>
      </c>
      <c r="N2851" s="58">
        <f t="shared" si="1266"/>
        <v>2.1231432788377592E-5</v>
      </c>
      <c r="O2851" s="59">
        <f t="shared" si="1267"/>
        <v>3.7712332490355695E-2</v>
      </c>
      <c r="P2851" s="58">
        <f t="shared" si="1268"/>
        <v>1.9742787272388623E-4</v>
      </c>
      <c r="Q2851" s="58">
        <f t="shared" si="1269"/>
        <v>0.49649220291172702</v>
      </c>
      <c r="R2851" s="58">
        <f t="shared" si="1270"/>
        <v>0.4958037806225129</v>
      </c>
      <c r="S2851" s="60">
        <f t="shared" si="1271"/>
        <v>6.8842228921411897E-4</v>
      </c>
      <c r="T2851" s="58">
        <f t="shared" si="1272"/>
        <v>1.9715412472281357E-4</v>
      </c>
      <c r="U2851" s="58">
        <f t="shared" si="1273"/>
        <v>4.1560614093257347E-3</v>
      </c>
      <c r="V2851" s="58">
        <f t="shared" si="1274"/>
        <v>4.3058442509848817E-4</v>
      </c>
      <c r="W2851" s="50">
        <f t="shared" si="1275"/>
        <v>161.69776856903735</v>
      </c>
      <c r="X2851" s="50">
        <f t="shared" si="1276"/>
        <v>95516.029498820688</v>
      </c>
      <c r="Y2851" s="50">
        <f t="shared" si="1277"/>
        <v>101325</v>
      </c>
      <c r="Z2851" s="50">
        <f t="shared" si="1278"/>
        <v>1.5654001215262436</v>
      </c>
      <c r="AA2851" s="50">
        <f t="shared" si="1279"/>
        <v>1.3305901032973071</v>
      </c>
      <c r="AB2851" s="50">
        <f t="shared" si="1280"/>
        <v>621.00220149294626</v>
      </c>
      <c r="AC2851" s="7">
        <f t="shared" si="1281"/>
        <v>0.24696576841225651</v>
      </c>
    </row>
    <row r="2852" spans="2:29">
      <c r="B2852" s="7">
        <f t="shared" si="1282"/>
        <v>1.1213602103240781</v>
      </c>
      <c r="C2852" s="7">
        <f t="shared" si="1255"/>
        <v>3.9764546465392847E-4</v>
      </c>
      <c r="D2852" s="58">
        <f t="shared" si="1256"/>
        <v>3249115.1498592189</v>
      </c>
      <c r="E2852" s="7">
        <f t="shared" si="1257"/>
        <v>471.24433099806402</v>
      </c>
      <c r="F2852" s="7">
        <f t="shared" si="1258"/>
        <v>3147790.1498592189</v>
      </c>
      <c r="G2852" s="57">
        <f t="shared" si="1259"/>
        <v>1.2034308066505288E-2</v>
      </c>
      <c r="H2852" s="61">
        <f t="shared" si="1260"/>
        <v>2.2207579796973482E-2</v>
      </c>
      <c r="I2852" s="7">
        <f t="shared" si="1261"/>
        <v>5.3584840406052998E-2</v>
      </c>
      <c r="J2852" s="58">
        <f t="shared" si="1262"/>
        <v>1.3138234587193527E-4</v>
      </c>
      <c r="K2852" s="7">
        <f t="shared" si="1263"/>
        <v>7.4769252912139598E-3</v>
      </c>
      <c r="L2852" s="7">
        <f t="shared" si="1264"/>
        <v>7.7396899829578307E-3</v>
      </c>
      <c r="M2852" s="58">
        <f t="shared" si="1265"/>
        <v>2.3219069948873492E-2</v>
      </c>
      <c r="N2852" s="58">
        <f t="shared" si="1266"/>
        <v>2.1120306107161521E-5</v>
      </c>
      <c r="O2852" s="59">
        <f t="shared" si="1267"/>
        <v>3.7514943722845653E-2</v>
      </c>
      <c r="P2852" s="58">
        <f t="shared" si="1268"/>
        <v>1.9738876751004136E-4</v>
      </c>
      <c r="Q2852" s="58">
        <f t="shared" si="1269"/>
        <v>0.49639386100336674</v>
      </c>
      <c r="R2852" s="58">
        <f t="shared" si="1270"/>
        <v>0.49570844747203802</v>
      </c>
      <c r="S2852" s="60">
        <f t="shared" si="1271"/>
        <v>6.8541353132872684E-4</v>
      </c>
      <c r="T2852" s="58">
        <f t="shared" si="1272"/>
        <v>1.9711621592789606E-4</v>
      </c>
      <c r="U2852" s="58">
        <f t="shared" si="1273"/>
        <v>4.1563339609078801E-3</v>
      </c>
      <c r="V2852" s="58">
        <f t="shared" si="1274"/>
        <v>4.3069555177970427E-4</v>
      </c>
      <c r="W2852" s="50">
        <f t="shared" si="1275"/>
        <v>161.675639091536</v>
      </c>
      <c r="X2852" s="50">
        <f t="shared" si="1276"/>
        <v>95497.663676757889</v>
      </c>
      <c r="Y2852" s="50">
        <f t="shared" si="1277"/>
        <v>101325</v>
      </c>
      <c r="Z2852" s="50">
        <f t="shared" si="1278"/>
        <v>1.5653577911863137</v>
      </c>
      <c r="AA2852" s="50">
        <f t="shared" si="1279"/>
        <v>1.3305541225083666</v>
      </c>
      <c r="AB2852" s="50">
        <f t="shared" si="1280"/>
        <v>620.86600575765863</v>
      </c>
      <c r="AC2852" s="7">
        <f t="shared" si="1281"/>
        <v>0.24691163015555395</v>
      </c>
    </row>
    <row r="2853" spans="2:29">
      <c r="B2853" s="7">
        <f t="shared" si="1282"/>
        <v>1.121757855788732</v>
      </c>
      <c r="C2853" s="7">
        <f t="shared" si="1255"/>
        <v>3.9764546465392847E-4</v>
      </c>
      <c r="D2853" s="58">
        <f t="shared" si="1256"/>
        <v>3248489.8433248554</v>
      </c>
      <c r="E2853" s="7">
        <f t="shared" si="1257"/>
        <v>471.15363794907574</v>
      </c>
      <c r="F2853" s="7">
        <f t="shared" si="1258"/>
        <v>3147164.8433248554</v>
      </c>
      <c r="G2853" s="57">
        <f t="shared" si="1259"/>
        <v>1.2033569196335117E-2</v>
      </c>
      <c r="H2853" s="61">
        <f t="shared" si="1260"/>
        <v>2.2212365184996377E-2</v>
      </c>
      <c r="I2853" s="7">
        <f t="shared" si="1261"/>
        <v>5.3575269630007208E-2</v>
      </c>
      <c r="J2853" s="58">
        <f t="shared" si="1262"/>
        <v>1.3071454797460079E-4</v>
      </c>
      <c r="K2853" s="7">
        <f t="shared" si="1263"/>
        <v>7.4772007126366535E-3</v>
      </c>
      <c r="L2853" s="7">
        <f t="shared" si="1264"/>
        <v>7.7386298085858549E-3</v>
      </c>
      <c r="M2853" s="58">
        <f t="shared" si="1265"/>
        <v>2.3215889425757565E-2</v>
      </c>
      <c r="N2853" s="58">
        <f t="shared" si="1266"/>
        <v>2.100920145691125E-5</v>
      </c>
      <c r="O2853" s="59">
        <f t="shared" si="1267"/>
        <v>3.7317594087838607E-2</v>
      </c>
      <c r="P2853" s="58">
        <f t="shared" si="1268"/>
        <v>1.9734963500704639E-4</v>
      </c>
      <c r="Q2853" s="58">
        <f t="shared" si="1269"/>
        <v>0.49629545046817047</v>
      </c>
      <c r="R2853" s="58">
        <f t="shared" si="1270"/>
        <v>0.49561304619598384</v>
      </c>
      <c r="S2853" s="60">
        <f t="shared" si="1271"/>
        <v>6.8240427218663191E-4</v>
      </c>
      <c r="T2853" s="58">
        <f t="shared" si="1272"/>
        <v>1.9707828004315091E-4</v>
      </c>
      <c r="U2853" s="58">
        <f t="shared" si="1273"/>
        <v>4.1566053158717756E-3</v>
      </c>
      <c r="V2853" s="58">
        <f t="shared" si="1274"/>
        <v>4.308066564299545E-4</v>
      </c>
      <c r="W2853" s="50">
        <f t="shared" si="1275"/>
        <v>161.65349293716611</v>
      </c>
      <c r="X2853" s="50">
        <f t="shared" si="1276"/>
        <v>95479.284730380416</v>
      </c>
      <c r="Y2853" s="50">
        <f t="shared" si="1277"/>
        <v>101325</v>
      </c>
      <c r="Z2853" s="50">
        <f t="shared" si="1278"/>
        <v>1.5653154142946162</v>
      </c>
      <c r="AA2853" s="50">
        <f t="shared" si="1279"/>
        <v>1.3305181021504238</v>
      </c>
      <c r="AB2853" s="50">
        <f t="shared" si="1280"/>
        <v>620.72971269617017</v>
      </c>
      <c r="AC2853" s="7">
        <f t="shared" si="1281"/>
        <v>0.24685745318845045</v>
      </c>
    </row>
    <row r="2854" spans="2:29">
      <c r="B2854" s="7">
        <f t="shared" si="1282"/>
        <v>1.1221555012533859</v>
      </c>
      <c r="C2854" s="7">
        <f t="shared" si="1255"/>
        <v>3.9764546465392847E-4</v>
      </c>
      <c r="D2854" s="58">
        <f t="shared" si="1256"/>
        <v>3247864.0904719504</v>
      </c>
      <c r="E2854" s="7">
        <f t="shared" si="1257"/>
        <v>471.06288016705309</v>
      </c>
      <c r="F2854" s="7">
        <f t="shared" si="1258"/>
        <v>3146539.0904719504</v>
      </c>
      <c r="G2854" s="57">
        <f t="shared" si="1259"/>
        <v>1.2032829701823147E-2</v>
      </c>
      <c r="H2854" s="61">
        <f t="shared" si="1260"/>
        <v>2.2217150279210899E-2</v>
      </c>
      <c r="I2854" s="7">
        <f t="shared" si="1261"/>
        <v>5.3565699441578164E-2</v>
      </c>
      <c r="J2854" s="58">
        <f t="shared" si="1262"/>
        <v>1.3004664720673361E-4</v>
      </c>
      <c r="K2854" s="7">
        <f t="shared" si="1263"/>
        <v>7.4774755416640764E-3</v>
      </c>
      <c r="L2854" s="7">
        <f t="shared" si="1264"/>
        <v>7.7375688360775434E-3</v>
      </c>
      <c r="M2854" s="58">
        <f t="shared" si="1265"/>
        <v>2.3212706508232629E-2</v>
      </c>
      <c r="N2854" s="58">
        <f t="shared" si="1266"/>
        <v>2.0898118852982529E-5</v>
      </c>
      <c r="O2854" s="59">
        <f t="shared" si="1267"/>
        <v>3.7120283612610216E-2</v>
      </c>
      <c r="P2854" s="58">
        <f t="shared" si="1268"/>
        <v>1.9731047522839051E-4</v>
      </c>
      <c r="Q2854" s="58">
        <f t="shared" si="1269"/>
        <v>0.4961969713400608</v>
      </c>
      <c r="R2854" s="58">
        <f t="shared" si="1270"/>
        <v>0.49551757682635317</v>
      </c>
      <c r="S2854" s="60">
        <f t="shared" si="1271"/>
        <v>6.7939451370763182E-4</v>
      </c>
      <c r="T2854" s="58">
        <f t="shared" si="1272"/>
        <v>1.9704031708130389E-4</v>
      </c>
      <c r="U2854" s="58">
        <f t="shared" si="1273"/>
        <v>4.1568754740188623E-3</v>
      </c>
      <c r="V2854" s="58">
        <f t="shared" si="1274"/>
        <v>4.3091773903388325E-4</v>
      </c>
      <c r="W2854" s="50">
        <f t="shared" si="1275"/>
        <v>161.63133011039687</v>
      </c>
      <c r="X2854" s="50">
        <f t="shared" si="1276"/>
        <v>95460.89266585352</v>
      </c>
      <c r="Y2854" s="50">
        <f t="shared" si="1277"/>
        <v>101325</v>
      </c>
      <c r="Z2854" s="50">
        <f t="shared" si="1278"/>
        <v>1.5652729908210086</v>
      </c>
      <c r="AA2854" s="50">
        <f t="shared" si="1279"/>
        <v>1.3304820421978572</v>
      </c>
      <c r="AB2854" s="50">
        <f t="shared" si="1280"/>
        <v>620.5933223542005</v>
      </c>
      <c r="AC2854" s="7">
        <f t="shared" si="1281"/>
        <v>0.24680323752911468</v>
      </c>
    </row>
    <row r="2855" spans="2:29">
      <c r="B2855" s="7">
        <f t="shared" si="1282"/>
        <v>1.1225531467180399</v>
      </c>
      <c r="C2855" s="7">
        <f t="shared" si="1255"/>
        <v>3.9764546465392847E-4</v>
      </c>
      <c r="D2855" s="58">
        <f t="shared" si="1256"/>
        <v>3247237.8915103595</v>
      </c>
      <c r="E2855" s="7">
        <f t="shared" si="1257"/>
        <v>470.97205768243316</v>
      </c>
      <c r="F2855" s="7">
        <f t="shared" si="1258"/>
        <v>3145912.8915103595</v>
      </c>
      <c r="G2855" s="57">
        <f t="shared" si="1259"/>
        <v>1.2032089582978413E-2</v>
      </c>
      <c r="H2855" s="61">
        <f t="shared" si="1260"/>
        <v>2.2221935079368781E-2</v>
      </c>
      <c r="I2855" s="7">
        <f t="shared" si="1261"/>
        <v>5.3556129841262401E-2</v>
      </c>
      <c r="J2855" s="58">
        <f t="shared" si="1262"/>
        <v>1.2937864362949918E-4</v>
      </c>
      <c r="K2855" s="7">
        <f t="shared" si="1263"/>
        <v>7.4777497783880195E-3</v>
      </c>
      <c r="L2855" s="7">
        <f t="shared" si="1264"/>
        <v>7.7365070656470174E-3</v>
      </c>
      <c r="M2855" s="58">
        <f t="shared" si="1265"/>
        <v>2.3209521196941051E-2</v>
      </c>
      <c r="N2855" s="58">
        <f t="shared" si="1266"/>
        <v>2.078705831072362E-5</v>
      </c>
      <c r="O2855" s="59">
        <f t="shared" si="1267"/>
        <v>3.6923012324422827E-2</v>
      </c>
      <c r="P2855" s="58">
        <f t="shared" si="1268"/>
        <v>1.9727128818738948E-4</v>
      </c>
      <c r="Q2855" s="58">
        <f t="shared" si="1269"/>
        <v>0.49609842365252432</v>
      </c>
      <c r="R2855" s="58">
        <f t="shared" si="1270"/>
        <v>0.49542203939516288</v>
      </c>
      <c r="S2855" s="60">
        <f t="shared" si="1271"/>
        <v>6.7638425736143981E-4</v>
      </c>
      <c r="T2855" s="58">
        <f t="shared" si="1272"/>
        <v>1.970023270550864E-4</v>
      </c>
      <c r="U2855" s="58">
        <f t="shared" si="1273"/>
        <v>4.1571444351511657E-3</v>
      </c>
      <c r="V2855" s="58">
        <f t="shared" si="1274"/>
        <v>4.3102879957614213E-4</v>
      </c>
      <c r="W2855" s="50">
        <f t="shared" si="1275"/>
        <v>161.60915061570111</v>
      </c>
      <c r="X2855" s="50">
        <f t="shared" si="1276"/>
        <v>95442.48748934528</v>
      </c>
      <c r="Y2855" s="50">
        <f t="shared" si="1277"/>
        <v>101325</v>
      </c>
      <c r="Z2855" s="50">
        <f t="shared" si="1278"/>
        <v>1.5652305207353048</v>
      </c>
      <c r="AA2855" s="50">
        <f t="shared" si="1279"/>
        <v>1.330445942625009</v>
      </c>
      <c r="AB2855" s="50">
        <f t="shared" si="1280"/>
        <v>620.4568347774906</v>
      </c>
      <c r="AC2855" s="7">
        <f t="shared" si="1281"/>
        <v>0.24674898319573113</v>
      </c>
    </row>
    <row r="2856" spans="2:29">
      <c r="B2856" s="7">
        <f t="shared" si="1282"/>
        <v>1.1229507921826938</v>
      </c>
      <c r="C2856" s="7">
        <f t="shared" si="1255"/>
        <v>3.9764546465392847E-4</v>
      </c>
      <c r="D2856" s="58">
        <f t="shared" si="1256"/>
        <v>3246611.2466498977</v>
      </c>
      <c r="E2856" s="7">
        <f t="shared" si="1257"/>
        <v>470.88117052564695</v>
      </c>
      <c r="F2856" s="7">
        <f t="shared" si="1258"/>
        <v>3145286.2466498977</v>
      </c>
      <c r="G2856" s="57">
        <f t="shared" si="1259"/>
        <v>1.2031348839809747E-2</v>
      </c>
      <c r="H2856" s="61">
        <f t="shared" si="1260"/>
        <v>2.2226719585221762E-2</v>
      </c>
      <c r="I2856" s="7">
        <f t="shared" si="1261"/>
        <v>5.3546560829556437E-2</v>
      </c>
      <c r="J2856" s="58">
        <f t="shared" si="1262"/>
        <v>1.2871053730408946E-4</v>
      </c>
      <c r="K2856" s="7">
        <f t="shared" si="1263"/>
        <v>7.47802342290038E-3</v>
      </c>
      <c r="L2856" s="7">
        <f t="shared" si="1264"/>
        <v>7.7354444975085588E-3</v>
      </c>
      <c r="M2856" s="58">
        <f t="shared" si="1265"/>
        <v>2.3206333492525676E-2</v>
      </c>
      <c r="N2856" s="58">
        <f t="shared" si="1266"/>
        <v>2.0676019845474957E-5</v>
      </c>
      <c r="O2856" s="59">
        <f t="shared" si="1267"/>
        <v>3.6725780250524892E-2</v>
      </c>
      <c r="P2856" s="58">
        <f t="shared" si="1268"/>
        <v>1.9723207389793496E-4</v>
      </c>
      <c r="Q2856" s="58">
        <f t="shared" si="1269"/>
        <v>0.49599980744049571</v>
      </c>
      <c r="R2856" s="58">
        <f t="shared" si="1270"/>
        <v>0.49532643393442405</v>
      </c>
      <c r="S2856" s="60">
        <f t="shared" si="1271"/>
        <v>6.7337350607166169E-4</v>
      </c>
      <c r="T2856" s="58">
        <f t="shared" si="1272"/>
        <v>1.9696430997722745E-4</v>
      </c>
      <c r="U2856" s="58">
        <f t="shared" si="1273"/>
        <v>4.1574121990718737E-3</v>
      </c>
      <c r="V2856" s="58">
        <f t="shared" si="1274"/>
        <v>4.3113983804139082E-4</v>
      </c>
      <c r="W2856" s="50">
        <f t="shared" si="1275"/>
        <v>161.58695445755501</v>
      </c>
      <c r="X2856" s="50">
        <f t="shared" si="1276"/>
        <v>95424.069207022563</v>
      </c>
      <c r="Y2856" s="50">
        <f t="shared" si="1277"/>
        <v>101325</v>
      </c>
      <c r="Z2856" s="50">
        <f t="shared" si="1278"/>
        <v>1.5651880040072643</v>
      </c>
      <c r="AA2856" s="50">
        <f t="shared" si="1279"/>
        <v>1.3304098034061747</v>
      </c>
      <c r="AB2856" s="50">
        <f t="shared" si="1280"/>
        <v>620.32025001177203</v>
      </c>
      <c r="AC2856" s="7">
        <f t="shared" si="1281"/>
        <v>0.24669469020648654</v>
      </c>
    </row>
    <row r="2857" spans="2:29">
      <c r="B2857" s="7">
        <f t="shared" si="1282"/>
        <v>1.1233484376473477</v>
      </c>
      <c r="C2857" s="7">
        <f t="shared" si="1255"/>
        <v>3.9764546465392847E-4</v>
      </c>
      <c r="D2857" s="58">
        <f t="shared" si="1256"/>
        <v>3245984.1561007849</v>
      </c>
      <c r="E2857" s="7">
        <f t="shared" si="1257"/>
        <v>470.79021872718431</v>
      </c>
      <c r="F2857" s="7">
        <f t="shared" si="1258"/>
        <v>3144659.1561007849</v>
      </c>
      <c r="G2857" s="57">
        <f t="shared" si="1259"/>
        <v>1.2030607472326274E-2</v>
      </c>
      <c r="H2857" s="61">
        <f t="shared" si="1260"/>
        <v>2.2231503796521581E-2</v>
      </c>
      <c r="I2857" s="7">
        <f t="shared" si="1261"/>
        <v>5.35369924069568E-2</v>
      </c>
      <c r="J2857" s="58">
        <f t="shared" si="1262"/>
        <v>1.2804232829172476E-4</v>
      </c>
      <c r="K2857" s="7">
        <f t="shared" si="1263"/>
        <v>7.4782964752931778E-3</v>
      </c>
      <c r="L2857" s="7">
        <f t="shared" si="1264"/>
        <v>7.734381131876627E-3</v>
      </c>
      <c r="M2857" s="58">
        <f t="shared" si="1265"/>
        <v>2.3203143395629882E-2</v>
      </c>
      <c r="N2857" s="58">
        <f t="shared" si="1266"/>
        <v>2.0565003472569414E-5</v>
      </c>
      <c r="O2857" s="59">
        <f t="shared" si="1267"/>
        <v>3.6528587418151424E-2</v>
      </c>
      <c r="P2857" s="58">
        <f t="shared" si="1268"/>
        <v>1.9719283237346757E-4</v>
      </c>
      <c r="Q2857" s="58">
        <f t="shared" si="1269"/>
        <v>0.49590112273777553</v>
      </c>
      <c r="R2857" s="58">
        <f t="shared" si="1270"/>
        <v>0.49523076047620923</v>
      </c>
      <c r="S2857" s="60">
        <f t="shared" si="1271"/>
        <v>6.7036226156630407E-4</v>
      </c>
      <c r="T2857" s="58">
        <f t="shared" si="1272"/>
        <v>1.9692626586048057E-4</v>
      </c>
      <c r="U2857" s="58">
        <f t="shared" si="1273"/>
        <v>4.1576787655848609E-3</v>
      </c>
      <c r="V2857" s="58">
        <f t="shared" si="1274"/>
        <v>4.3125085441429636E-4</v>
      </c>
      <c r="W2857" s="50">
        <f t="shared" si="1275"/>
        <v>161.56474164043843</v>
      </c>
      <c r="X2857" s="50">
        <f t="shared" si="1276"/>
        <v>95405.637825064114</v>
      </c>
      <c r="Y2857" s="50">
        <f t="shared" si="1277"/>
        <v>101325</v>
      </c>
      <c r="Z2857" s="50">
        <f t="shared" si="1278"/>
        <v>1.5651454406066239</v>
      </c>
      <c r="AA2857" s="50">
        <f t="shared" si="1279"/>
        <v>1.3303736245156303</v>
      </c>
      <c r="AB2857" s="50">
        <f t="shared" si="1280"/>
        <v>620.18356810286457</v>
      </c>
      <c r="AC2857" s="7">
        <f t="shared" si="1281"/>
        <v>0.2466403585795835</v>
      </c>
    </row>
    <row r="2858" spans="2:29">
      <c r="B2858" s="7">
        <f t="shared" si="1282"/>
        <v>1.1237460831120016</v>
      </c>
      <c r="C2858" s="7">
        <f t="shared" si="1255"/>
        <v>3.9764546465392847E-4</v>
      </c>
      <c r="D2858" s="58">
        <f t="shared" si="1256"/>
        <v>3245356.6200732789</v>
      </c>
      <c r="E2858" s="7">
        <f t="shared" si="1257"/>
        <v>470.6992023175406</v>
      </c>
      <c r="F2858" s="7">
        <f t="shared" si="1258"/>
        <v>3144031.6200732789</v>
      </c>
      <c r="G2858" s="57">
        <f t="shared" si="1259"/>
        <v>1.2029865480537012E-2</v>
      </c>
      <c r="H2858" s="61">
        <f t="shared" si="1260"/>
        <v>2.2236287713019984E-2</v>
      </c>
      <c r="I2858" s="7">
        <f t="shared" si="1261"/>
        <v>5.3527424573959995E-2</v>
      </c>
      <c r="J2858" s="58">
        <f t="shared" si="1262"/>
        <v>1.2737401665365255E-4</v>
      </c>
      <c r="K2858" s="7">
        <f t="shared" si="1263"/>
        <v>7.4785689356585364E-3</v>
      </c>
      <c r="L2858" s="7">
        <f t="shared" si="1264"/>
        <v>7.7333169689658412E-3</v>
      </c>
      <c r="M2858" s="58">
        <f t="shared" si="1265"/>
        <v>2.3199950906897523E-2</v>
      </c>
      <c r="N2858" s="58">
        <f t="shared" si="1266"/>
        <v>2.0454009207332133E-5</v>
      </c>
      <c r="O2858" s="59">
        <f t="shared" si="1267"/>
        <v>3.6331433854523698E-2</v>
      </c>
      <c r="P2858" s="58">
        <f t="shared" si="1268"/>
        <v>1.9715356362772635E-4</v>
      </c>
      <c r="Q2858" s="58">
        <f t="shared" si="1269"/>
        <v>0.49580236957891483</v>
      </c>
      <c r="R2858" s="58">
        <f t="shared" si="1270"/>
        <v>0.49513501905259705</v>
      </c>
      <c r="S2858" s="60">
        <f t="shared" si="1271"/>
        <v>6.6735052631777814E-4</v>
      </c>
      <c r="T2858" s="58">
        <f t="shared" si="1272"/>
        <v>1.9688819471760168E-4</v>
      </c>
      <c r="U2858" s="58">
        <f t="shared" si="1273"/>
        <v>4.1579441344949857E-3</v>
      </c>
      <c r="V2858" s="58">
        <f t="shared" si="1274"/>
        <v>4.3136184867953361E-4</v>
      </c>
      <c r="W2858" s="50">
        <f t="shared" si="1275"/>
        <v>161.54251216883455</v>
      </c>
      <c r="X2858" s="50">
        <f t="shared" si="1276"/>
        <v>95387.19334964981</v>
      </c>
      <c r="Y2858" s="50">
        <f t="shared" si="1277"/>
        <v>101325</v>
      </c>
      <c r="Z2858" s="50">
        <f t="shared" si="1278"/>
        <v>1.5651028305030719</v>
      </c>
      <c r="AA2858" s="50">
        <f t="shared" si="1279"/>
        <v>1.330337405927611</v>
      </c>
      <c r="AB2858" s="50">
        <f t="shared" si="1280"/>
        <v>620.04678909659651</v>
      </c>
      <c r="AC2858" s="7">
        <f t="shared" si="1281"/>
        <v>0.24658598833324372</v>
      </c>
    </row>
    <row r="2859" spans="2:29">
      <c r="B2859" s="7">
        <f t="shared" si="1282"/>
        <v>1.1241437285766556</v>
      </c>
      <c r="C2859" s="7">
        <f t="shared" si="1255"/>
        <v>3.9764546465392847E-4</v>
      </c>
      <c r="D2859" s="58">
        <f t="shared" si="1256"/>
        <v>3244728.6387779047</v>
      </c>
      <c r="E2859" s="7">
        <f t="shared" si="1257"/>
        <v>470.60812132724982</v>
      </c>
      <c r="F2859" s="7">
        <f t="shared" si="1258"/>
        <v>3143403.6387779047</v>
      </c>
      <c r="G2859" s="57">
        <f t="shared" si="1259"/>
        <v>1.202912286445112E-2</v>
      </c>
      <c r="H2859" s="61">
        <f t="shared" si="1260"/>
        <v>2.2241071334468718E-2</v>
      </c>
      <c r="I2859" s="7">
        <f t="shared" si="1261"/>
        <v>5.3517857331062527E-2</v>
      </c>
      <c r="J2859" s="58">
        <f t="shared" si="1262"/>
        <v>1.2670560245114866E-4</v>
      </c>
      <c r="K2859" s="7">
        <f t="shared" si="1263"/>
        <v>7.4788408040886963E-3</v>
      </c>
      <c r="L2859" s="7">
        <f t="shared" si="1264"/>
        <v>7.7322520089909939E-3</v>
      </c>
      <c r="M2859" s="58">
        <f t="shared" si="1265"/>
        <v>2.3196756026972982E-2</v>
      </c>
      <c r="N2859" s="58">
        <f t="shared" si="1266"/>
        <v>2.0343037065080702E-5</v>
      </c>
      <c r="O2859" s="59">
        <f t="shared" si="1267"/>
        <v>3.6134319586849595E-2</v>
      </c>
      <c r="P2859" s="58">
        <f t="shared" si="1268"/>
        <v>1.9711426767410334E-4</v>
      </c>
      <c r="Q2859" s="58">
        <f t="shared" si="1269"/>
        <v>0.49570354799759181</v>
      </c>
      <c r="R2859" s="58">
        <f t="shared" si="1270"/>
        <v>0.49503920969570642</v>
      </c>
      <c r="S2859" s="60">
        <f t="shared" si="1271"/>
        <v>6.6433830188539211E-4</v>
      </c>
      <c r="T2859" s="58">
        <f t="shared" si="1272"/>
        <v>1.9685009656136271E-4</v>
      </c>
      <c r="U2859" s="58">
        <f t="shared" si="1273"/>
        <v>4.1582083056077267E-3</v>
      </c>
      <c r="V2859" s="58">
        <f t="shared" si="1274"/>
        <v>4.3147282082178507E-4</v>
      </c>
      <c r="W2859" s="50">
        <f t="shared" si="1275"/>
        <v>161.52026604723028</v>
      </c>
      <c r="X2859" s="50">
        <f t="shared" si="1276"/>
        <v>95368.735786967387</v>
      </c>
      <c r="Y2859" s="50">
        <f t="shared" si="1277"/>
        <v>101325</v>
      </c>
      <c r="Z2859" s="50">
        <f t="shared" si="1278"/>
        <v>1.5650601736662637</v>
      </c>
      <c r="AA2859" s="50">
        <f t="shared" si="1279"/>
        <v>1.330301147616324</v>
      </c>
      <c r="AB2859" s="50">
        <f t="shared" si="1280"/>
        <v>619.90991303885414</v>
      </c>
      <c r="AC2859" s="7">
        <f t="shared" si="1281"/>
        <v>0.24653157948570201</v>
      </c>
    </row>
    <row r="2860" spans="2:29">
      <c r="B2860" s="7">
        <f t="shared" si="1282"/>
        <v>1.1245413740413095</v>
      </c>
      <c r="C2860" s="7">
        <f t="shared" si="1255"/>
        <v>3.9764546465392847E-4</v>
      </c>
      <c r="D2860" s="58">
        <f t="shared" si="1256"/>
        <v>3244100.2124251691</v>
      </c>
      <c r="E2860" s="7">
        <f t="shared" si="1257"/>
        <v>470.51697578684343</v>
      </c>
      <c r="F2860" s="7">
        <f t="shared" si="1258"/>
        <v>3142775.2124251691</v>
      </c>
      <c r="G2860" s="57">
        <f t="shared" si="1259"/>
        <v>1.2028379624077559E-2</v>
      </c>
      <c r="H2860" s="61">
        <f t="shared" si="1260"/>
        <v>2.224585466061953E-2</v>
      </c>
      <c r="I2860" s="7">
        <f t="shared" si="1261"/>
        <v>5.3508290678760902E-2</v>
      </c>
      <c r="J2860" s="58">
        <f t="shared" si="1262"/>
        <v>1.2603708574551712E-4</v>
      </c>
      <c r="K2860" s="7">
        <f t="shared" si="1263"/>
        <v>7.4791120806760123E-3</v>
      </c>
      <c r="L2860" s="7">
        <f t="shared" si="1264"/>
        <v>7.7311862521670469E-3</v>
      </c>
      <c r="M2860" s="58">
        <f t="shared" si="1265"/>
        <v>2.3193558756501143E-2</v>
      </c>
      <c r="N2860" s="58">
        <f t="shared" si="1266"/>
        <v>2.0232087061125126E-5</v>
      </c>
      <c r="O2860" s="59">
        <f t="shared" si="1267"/>
        <v>3.5937244642323507E-2</v>
      </c>
      <c r="P2860" s="58">
        <f t="shared" si="1268"/>
        <v>1.9707494452608776E-4</v>
      </c>
      <c r="Q2860" s="58">
        <f t="shared" si="1269"/>
        <v>0.49560465802772935</v>
      </c>
      <c r="R2860" s="58">
        <f t="shared" si="1270"/>
        <v>0.49494333243765404</v>
      </c>
      <c r="S2860" s="60">
        <f t="shared" si="1271"/>
        <v>6.6132559007531233E-4</v>
      </c>
      <c r="T2860" s="58">
        <f t="shared" si="1272"/>
        <v>1.9681197140453472E-4</v>
      </c>
      <c r="U2860" s="58">
        <f t="shared" si="1273"/>
        <v>4.1584712787292796E-3</v>
      </c>
      <c r="V2860" s="58">
        <f t="shared" si="1274"/>
        <v>4.3158377082574062E-4</v>
      </c>
      <c r="W2860" s="50">
        <f t="shared" si="1275"/>
        <v>161.49800328011597</v>
      </c>
      <c r="X2860" s="50">
        <f t="shared" si="1276"/>
        <v>95350.265143204029</v>
      </c>
      <c r="Y2860" s="50">
        <f t="shared" si="1277"/>
        <v>101325</v>
      </c>
      <c r="Z2860" s="50">
        <f t="shared" si="1278"/>
        <v>1.5650174700658031</v>
      </c>
      <c r="AA2860" s="50">
        <f t="shared" si="1279"/>
        <v>1.3302648495559326</v>
      </c>
      <c r="AB2860" s="50">
        <f t="shared" si="1280"/>
        <v>619.77293997552044</v>
      </c>
      <c r="AC2860" s="7">
        <f t="shared" si="1281"/>
        <v>0.24647713205520436</v>
      </c>
    </row>
    <row r="2861" spans="2:29">
      <c r="B2861" s="7">
        <f t="shared" si="1282"/>
        <v>1.1249390195059634</v>
      </c>
      <c r="C2861" s="7">
        <f t="shared" si="1255"/>
        <v>3.9764546465392847E-4</v>
      </c>
      <c r="D2861" s="58">
        <f t="shared" si="1256"/>
        <v>3243471.3412256413</v>
      </c>
      <c r="E2861" s="7">
        <f t="shared" si="1257"/>
        <v>470.42576572686193</v>
      </c>
      <c r="F2861" s="7">
        <f t="shared" si="1258"/>
        <v>3142146.3412256413</v>
      </c>
      <c r="G2861" s="57">
        <f t="shared" si="1259"/>
        <v>1.202763575942521E-2</v>
      </c>
      <c r="H2861" s="61">
        <f t="shared" si="1260"/>
        <v>2.2250637691224179E-2</v>
      </c>
      <c r="I2861" s="7">
        <f t="shared" si="1261"/>
        <v>5.3498724617551605E-2</v>
      </c>
      <c r="J2861" s="58">
        <f t="shared" si="1262"/>
        <v>1.2536846659808823E-4</v>
      </c>
      <c r="K2861" s="7">
        <f t="shared" si="1263"/>
        <v>7.4793827655129505E-3</v>
      </c>
      <c r="L2861" s="7">
        <f t="shared" si="1264"/>
        <v>7.7301196987091267E-3</v>
      </c>
      <c r="M2861" s="58">
        <f t="shared" si="1265"/>
        <v>2.3190359096127381E-2</v>
      </c>
      <c r="N2861" s="58">
        <f t="shared" si="1266"/>
        <v>2.0121159210767514E-5</v>
      </c>
      <c r="O2861" s="59">
        <f t="shared" si="1267"/>
        <v>3.5740209048125797E-2</v>
      </c>
      <c r="P2861" s="58">
        <f t="shared" si="1268"/>
        <v>1.9703559419771005E-4</v>
      </c>
      <c r="Q2861" s="58">
        <f t="shared" si="1269"/>
        <v>0.49550569970461117</v>
      </c>
      <c r="R2861" s="58">
        <f t="shared" si="1270"/>
        <v>0.49484738731056566</v>
      </c>
      <c r="S2861" s="60">
        <f t="shared" si="1271"/>
        <v>6.5831239404551267E-4</v>
      </c>
      <c r="T2861" s="58">
        <f t="shared" si="1272"/>
        <v>1.967738192598924E-4</v>
      </c>
      <c r="U2861" s="58">
        <f t="shared" si="1273"/>
        <v>4.1587330536670972E-3</v>
      </c>
      <c r="V2861" s="58">
        <f t="shared" si="1274"/>
        <v>4.3169469867609825E-4</v>
      </c>
      <c r="W2861" s="50">
        <f t="shared" si="1275"/>
        <v>161.47572387198537</v>
      </c>
      <c r="X2861" s="50">
        <f t="shared" si="1276"/>
        <v>95331.781424548783</v>
      </c>
      <c r="Y2861" s="50">
        <f t="shared" si="1277"/>
        <v>101325</v>
      </c>
      <c r="Z2861" s="50">
        <f t="shared" si="1278"/>
        <v>1.5649747196712467</v>
      </c>
      <c r="AA2861" s="50">
        <f t="shared" si="1279"/>
        <v>1.3302285117205597</v>
      </c>
      <c r="AB2861" s="50">
        <f t="shared" si="1280"/>
        <v>619.63586995249113</v>
      </c>
      <c r="AC2861" s="7">
        <f t="shared" si="1281"/>
        <v>0.24642264605999833</v>
      </c>
    </row>
    <row r="2862" spans="2:29">
      <c r="B2862" s="7">
        <f t="shared" si="1282"/>
        <v>1.1253366649706174</v>
      </c>
      <c r="C2862" s="7">
        <f t="shared" si="1255"/>
        <v>3.9764546465392847E-4</v>
      </c>
      <c r="D2862" s="58">
        <f t="shared" si="1256"/>
        <v>3242842.0253903675</v>
      </c>
      <c r="E2862" s="7">
        <f t="shared" si="1257"/>
        <v>470.33449117791497</v>
      </c>
      <c r="F2862" s="7">
        <f t="shared" si="1258"/>
        <v>3141517.0253903675</v>
      </c>
      <c r="G2862" s="57">
        <f t="shared" si="1259"/>
        <v>1.2026891270503336E-2</v>
      </c>
      <c r="H2862" s="61">
        <f t="shared" si="1260"/>
        <v>2.2255420426034424E-2</v>
      </c>
      <c r="I2862" s="7">
        <f t="shared" si="1261"/>
        <v>5.3489159147931113E-2</v>
      </c>
      <c r="J2862" s="58">
        <f t="shared" si="1262"/>
        <v>1.2469974507022053E-4</v>
      </c>
      <c r="K2862" s="7">
        <f t="shared" si="1263"/>
        <v>7.4796528586920921E-3</v>
      </c>
      <c r="L2862" s="7">
        <f t="shared" si="1264"/>
        <v>7.7290523488325333E-3</v>
      </c>
      <c r="M2862" s="58">
        <f t="shared" si="1265"/>
        <v>2.3187157046497601E-2</v>
      </c>
      <c r="N2862" s="58">
        <f t="shared" si="1266"/>
        <v>2.0010253529302393E-5</v>
      </c>
      <c r="O2862" s="59">
        <f t="shared" si="1267"/>
        <v>3.5543212831423379E-2</v>
      </c>
      <c r="P2862" s="58">
        <f t="shared" si="1268"/>
        <v>1.9699621670241779E-4</v>
      </c>
      <c r="Q2862" s="58">
        <f t="shared" si="1269"/>
        <v>0.49540667306205527</v>
      </c>
      <c r="R2862" s="58">
        <f t="shared" si="1270"/>
        <v>0.49475137434664018</v>
      </c>
      <c r="S2862" s="60">
        <f t="shared" si="1271"/>
        <v>6.5529871541508689E-4</v>
      </c>
      <c r="T2862" s="58">
        <f t="shared" si="1272"/>
        <v>1.9673564014023945E-4</v>
      </c>
      <c r="U2862" s="58">
        <f t="shared" si="1273"/>
        <v>4.1589936302292756E-3</v>
      </c>
      <c r="V2862" s="58">
        <f t="shared" si="1274"/>
        <v>4.3180560435756335E-4</v>
      </c>
      <c r="W2862" s="50">
        <f t="shared" si="1275"/>
        <v>161.45342782733596</v>
      </c>
      <c r="X2862" s="50">
        <f t="shared" si="1276"/>
        <v>95313.284637204692</v>
      </c>
      <c r="Y2862" s="50">
        <f t="shared" si="1277"/>
        <v>101325</v>
      </c>
      <c r="Z2862" s="50">
        <f t="shared" si="1278"/>
        <v>1.5649319224521325</v>
      </c>
      <c r="AA2862" s="50">
        <f t="shared" si="1279"/>
        <v>1.3301921340843126</v>
      </c>
      <c r="AB2862" s="50">
        <f t="shared" si="1280"/>
        <v>619.4987030157663</v>
      </c>
      <c r="AC2862" s="7">
        <f t="shared" si="1281"/>
        <v>0.24636812151835499</v>
      </c>
    </row>
    <row r="2863" spans="2:29">
      <c r="B2863" s="7">
        <f t="shared" si="1282"/>
        <v>1.1257343104352713</v>
      </c>
      <c r="C2863" s="7">
        <f t="shared" si="1255"/>
        <v>3.9764546465392847E-4</v>
      </c>
      <c r="D2863" s="58">
        <f t="shared" si="1256"/>
        <v>3242212.265130396</v>
      </c>
      <c r="E2863" s="7">
        <f t="shared" si="1257"/>
        <v>470.24315217061257</v>
      </c>
      <c r="F2863" s="7">
        <f t="shared" si="1258"/>
        <v>3140887.265130396</v>
      </c>
      <c r="G2863" s="57">
        <f t="shared" si="1259"/>
        <v>1.202614615732105E-2</v>
      </c>
      <c r="H2863" s="61">
        <f t="shared" si="1260"/>
        <v>2.2260202864802025E-2</v>
      </c>
      <c r="I2863" s="7">
        <f t="shared" si="1261"/>
        <v>5.3479594270395912E-2</v>
      </c>
      <c r="J2863" s="58">
        <f t="shared" si="1262"/>
        <v>1.2403092122330084E-4</v>
      </c>
      <c r="K2863" s="7">
        <f t="shared" si="1263"/>
        <v>7.4799223603061269E-3</v>
      </c>
      <c r="L2863" s="7">
        <f t="shared" si="1264"/>
        <v>7.7279842027527289E-3</v>
      </c>
      <c r="M2863" s="58">
        <f t="shared" si="1265"/>
        <v>2.3183952608258188E-2</v>
      </c>
      <c r="N2863" s="58">
        <f t="shared" si="1266"/>
        <v>1.9899370032016703E-5</v>
      </c>
      <c r="O2863" s="59">
        <f t="shared" si="1267"/>
        <v>3.5346256019369665E-2</v>
      </c>
      <c r="P2863" s="58">
        <f t="shared" si="1268"/>
        <v>1.9695681205371407E-4</v>
      </c>
      <c r="Q2863" s="58">
        <f t="shared" si="1269"/>
        <v>0.49530757813401927</v>
      </c>
      <c r="R2863" s="58">
        <f t="shared" si="1270"/>
        <v>0.49465529357807669</v>
      </c>
      <c r="S2863" s="60">
        <f t="shared" si="1271"/>
        <v>6.5228455594257273E-4</v>
      </c>
      <c r="T2863" s="58">
        <f t="shared" si="1272"/>
        <v>1.966974340583797E-4</v>
      </c>
      <c r="U2863" s="58">
        <f t="shared" si="1273"/>
        <v>4.1592530082246101E-3</v>
      </c>
      <c r="V2863" s="58">
        <f t="shared" si="1274"/>
        <v>4.3191648785484904E-4</v>
      </c>
      <c r="W2863" s="50">
        <f t="shared" si="1275"/>
        <v>161.43111515066857</v>
      </c>
      <c r="X2863" s="50">
        <f t="shared" si="1276"/>
        <v>95294.774787374845</v>
      </c>
      <c r="Y2863" s="50">
        <f t="shared" si="1277"/>
        <v>101325</v>
      </c>
      <c r="Z2863" s="50">
        <f t="shared" si="1278"/>
        <v>1.5648890783779479</v>
      </c>
      <c r="AA2863" s="50">
        <f t="shared" si="1279"/>
        <v>1.3301557166212556</v>
      </c>
      <c r="AB2863" s="50">
        <f t="shared" si="1280"/>
        <v>619.36143921134646</v>
      </c>
      <c r="AC2863" s="7">
        <f t="shared" si="1281"/>
        <v>0.24631355844856606</v>
      </c>
    </row>
    <row r="2864" spans="2:29">
      <c r="B2864" s="7">
        <f t="shared" si="1282"/>
        <v>1.1261319558999252</v>
      </c>
      <c r="C2864" s="7">
        <f t="shared" si="1255"/>
        <v>3.9764546465392847E-4</v>
      </c>
      <c r="D2864" s="58">
        <f t="shared" si="1256"/>
        <v>3241582.0606568204</v>
      </c>
      <c r="E2864" s="7">
        <f t="shared" si="1257"/>
        <v>470.15174873557118</v>
      </c>
      <c r="F2864" s="7">
        <f t="shared" si="1258"/>
        <v>3140257.0606568204</v>
      </c>
      <c r="G2864" s="57">
        <f t="shared" si="1259"/>
        <v>1.2025400419887342E-2</v>
      </c>
      <c r="H2864" s="61">
        <f t="shared" si="1260"/>
        <v>2.2264985007278748E-2</v>
      </c>
      <c r="I2864" s="7">
        <f t="shared" si="1261"/>
        <v>5.3470029985442466E-2</v>
      </c>
      <c r="J2864" s="58">
        <f t="shared" si="1262"/>
        <v>1.2336199511874327E-4</v>
      </c>
      <c r="K2864" s="7">
        <f t="shared" si="1263"/>
        <v>7.4801912704478609E-3</v>
      </c>
      <c r="L2864" s="7">
        <f t="shared" si="1264"/>
        <v>7.7269152606853474E-3</v>
      </c>
      <c r="M2864" s="58">
        <f t="shared" si="1265"/>
        <v>2.3180745782056041E-2</v>
      </c>
      <c r="N2864" s="58">
        <f t="shared" si="1266"/>
        <v>1.9788508734189633E-5</v>
      </c>
      <c r="O2864" s="59">
        <f t="shared" si="1267"/>
        <v>3.5149338639104334E-2</v>
      </c>
      <c r="P2864" s="58">
        <f t="shared" si="1268"/>
        <v>1.9691738026533095E-4</v>
      </c>
      <c r="Q2864" s="58">
        <f t="shared" si="1269"/>
        <v>0.49520841495503659</v>
      </c>
      <c r="R2864" s="58">
        <f t="shared" si="1270"/>
        <v>0.49455914503708093</v>
      </c>
      <c r="S2864" s="60">
        <f t="shared" si="1271"/>
        <v>6.492699179556638E-4</v>
      </c>
      <c r="T2864" s="58">
        <f t="shared" si="1272"/>
        <v>1.9665920102711964E-4</v>
      </c>
      <c r="U2864" s="58">
        <f t="shared" si="1273"/>
        <v>4.1595111874628216E-3</v>
      </c>
      <c r="V2864" s="58">
        <f t="shared" si="1274"/>
        <v>4.3202734915267615E-4</v>
      </c>
      <c r="W2864" s="50">
        <f t="shared" si="1275"/>
        <v>161.4087858464876</v>
      </c>
      <c r="X2864" s="50">
        <f t="shared" si="1276"/>
        <v>95276.251881263714</v>
      </c>
      <c r="Y2864" s="50">
        <f t="shared" si="1277"/>
        <v>101325</v>
      </c>
      <c r="Z2864" s="50">
        <f t="shared" si="1278"/>
        <v>1.5648461874181323</v>
      </c>
      <c r="AA2864" s="50">
        <f t="shared" si="1279"/>
        <v>1.3301192593054125</v>
      </c>
      <c r="AB2864" s="50">
        <f t="shared" si="1280"/>
        <v>619.22407858524195</v>
      </c>
      <c r="AC2864" s="7">
        <f t="shared" si="1281"/>
        <v>0.24625895686892549</v>
      </c>
    </row>
    <row r="2865" spans="2:29">
      <c r="B2865" s="7">
        <f t="shared" si="1282"/>
        <v>1.1265296013645791</v>
      </c>
      <c r="C2865" s="7">
        <f t="shared" si="1255"/>
        <v>3.9764546465392847E-4</v>
      </c>
      <c r="D2865" s="58">
        <f t="shared" si="1256"/>
        <v>3240951.4121809546</v>
      </c>
      <c r="E2865" s="7">
        <f t="shared" si="1257"/>
        <v>470.06028090343938</v>
      </c>
      <c r="F2865" s="7">
        <f t="shared" si="1258"/>
        <v>3139626.4121809546</v>
      </c>
      <c r="G2865" s="57">
        <f t="shared" si="1259"/>
        <v>1.2024654058211286E-2</v>
      </c>
      <c r="H2865" s="61">
        <f t="shared" si="1260"/>
        <v>2.2269766853216362E-2</v>
      </c>
      <c r="I2865" s="7">
        <f t="shared" si="1261"/>
        <v>5.3460466293567238E-2</v>
      </c>
      <c r="J2865" s="58">
        <f t="shared" si="1262"/>
        <v>1.2269296681798912E-4</v>
      </c>
      <c r="K2865" s="7">
        <f t="shared" si="1263"/>
        <v>7.4804595892102128E-3</v>
      </c>
      <c r="L2865" s="7">
        <f t="shared" si="1264"/>
        <v>7.7258455228461911E-3</v>
      </c>
      <c r="M2865" s="58">
        <f t="shared" si="1265"/>
        <v>2.3177536568538572E-2</v>
      </c>
      <c r="N2865" s="58">
        <f t="shared" si="1266"/>
        <v>1.9677669651092615E-5</v>
      </c>
      <c r="O2865" s="59">
        <f t="shared" si="1267"/>
        <v>3.4952460717753257E-2</v>
      </c>
      <c r="P2865" s="58">
        <f t="shared" si="1268"/>
        <v>1.9687792135107685E-4</v>
      </c>
      <c r="Q2865" s="58">
        <f t="shared" si="1269"/>
        <v>0.49510918355983274</v>
      </c>
      <c r="R2865" s="58">
        <f t="shared" si="1270"/>
        <v>0.49446292875589271</v>
      </c>
      <c r="S2865" s="60">
        <f t="shared" si="1271"/>
        <v>6.4625480394003842E-4</v>
      </c>
      <c r="T2865" s="58">
        <f t="shared" si="1272"/>
        <v>1.9662094105927927E-4</v>
      </c>
      <c r="U2865" s="58">
        <f t="shared" si="1273"/>
        <v>4.1597681677546195E-3</v>
      </c>
      <c r="V2865" s="58">
        <f t="shared" si="1274"/>
        <v>4.3213818823577315E-4</v>
      </c>
      <c r="W2865" s="50">
        <f t="shared" si="1275"/>
        <v>161.38643991930101</v>
      </c>
      <c r="X2865" s="50">
        <f t="shared" si="1276"/>
        <v>95257.715925082201</v>
      </c>
      <c r="Y2865" s="50">
        <f t="shared" si="1277"/>
        <v>101325</v>
      </c>
      <c r="Z2865" s="50">
        <f t="shared" si="1278"/>
        <v>1.5648032495420887</v>
      </c>
      <c r="AA2865" s="50">
        <f t="shared" si="1279"/>
        <v>1.3300827621107754</v>
      </c>
      <c r="AB2865" s="50">
        <f t="shared" si="1280"/>
        <v>619.08662118351128</v>
      </c>
      <c r="AC2865" s="7">
        <f t="shared" si="1281"/>
        <v>0.2462043167977386</v>
      </c>
    </row>
    <row r="2866" spans="2:29">
      <c r="B2866" s="7">
        <f t="shared" si="1282"/>
        <v>1.1269272468292331</v>
      </c>
      <c r="C2866" s="7">
        <f t="shared" si="1255"/>
        <v>3.9764546465392847E-4</v>
      </c>
      <c r="D2866" s="58">
        <f t="shared" si="1256"/>
        <v>3240320.319914381</v>
      </c>
      <c r="E2866" s="7">
        <f t="shared" si="1257"/>
        <v>469.9687487049045</v>
      </c>
      <c r="F2866" s="7">
        <f t="shared" si="1258"/>
        <v>3138995.319914381</v>
      </c>
      <c r="G2866" s="57">
        <f t="shared" si="1259"/>
        <v>1.2023907072302123E-2</v>
      </c>
      <c r="H2866" s="61">
        <f t="shared" si="1260"/>
        <v>2.2274548402366642E-2</v>
      </c>
      <c r="I2866" s="7">
        <f t="shared" si="1261"/>
        <v>5.3450903195266679E-2</v>
      </c>
      <c r="J2866" s="58">
        <f t="shared" si="1262"/>
        <v>1.22023836382508E-4</v>
      </c>
      <c r="K2866" s="7">
        <f t="shared" si="1263"/>
        <v>7.480727316686215E-3</v>
      </c>
      <c r="L2866" s="7">
        <f t="shared" si="1264"/>
        <v>7.7247749894512312E-3</v>
      </c>
      <c r="M2866" s="58">
        <f t="shared" si="1265"/>
        <v>2.3174324968353692E-2</v>
      </c>
      <c r="N2866" s="58">
        <f t="shared" si="1266"/>
        <v>1.9566852797989485E-5</v>
      </c>
      <c r="O2866" s="59">
        <f t="shared" si="1267"/>
        <v>3.4755622282428823E-2</v>
      </c>
      <c r="P2866" s="58">
        <f t="shared" si="1268"/>
        <v>1.9683843532443401E-4</v>
      </c>
      <c r="Q2866" s="58">
        <f t="shared" si="1269"/>
        <v>0.49500988398231283</v>
      </c>
      <c r="R2866" s="58">
        <f t="shared" si="1270"/>
        <v>0.49436664476679232</v>
      </c>
      <c r="S2866" s="60">
        <f t="shared" si="1271"/>
        <v>6.43239215520508E-4</v>
      </c>
      <c r="T2866" s="58">
        <f t="shared" si="1272"/>
        <v>1.9658265416769473E-4</v>
      </c>
      <c r="U2866" s="58">
        <f t="shared" si="1273"/>
        <v>4.1600239489113589E-3</v>
      </c>
      <c r="V2866" s="58">
        <f t="shared" si="1274"/>
        <v>4.3224900508887626E-4</v>
      </c>
      <c r="W2866" s="50">
        <f t="shared" si="1275"/>
        <v>161.36407737362023</v>
      </c>
      <c r="X2866" s="50">
        <f t="shared" si="1276"/>
        <v>95239.16692504911</v>
      </c>
      <c r="Y2866" s="50">
        <f t="shared" si="1277"/>
        <v>101325</v>
      </c>
      <c r="Z2866" s="50">
        <f t="shared" si="1278"/>
        <v>1.5647602647191874</v>
      </c>
      <c r="AA2866" s="50">
        <f t="shared" si="1279"/>
        <v>1.3300462250113092</v>
      </c>
      <c r="AB2866" s="50">
        <f t="shared" si="1280"/>
        <v>618.94906705227129</v>
      </c>
      <c r="AC2866" s="7">
        <f t="shared" si="1281"/>
        <v>0.24614963825333194</v>
      </c>
    </row>
    <row r="2867" spans="2:29">
      <c r="B2867" s="7">
        <f t="shared" si="1282"/>
        <v>1.127324892293887</v>
      </c>
      <c r="C2867" s="7">
        <f t="shared" si="1255"/>
        <v>3.9764546465392847E-4</v>
      </c>
      <c r="D2867" s="58">
        <f t="shared" si="1256"/>
        <v>3239688.784068685</v>
      </c>
      <c r="E2867" s="7">
        <f t="shared" si="1257"/>
        <v>469.87715217065448</v>
      </c>
      <c r="F2867" s="7">
        <f t="shared" si="1258"/>
        <v>3138363.784068685</v>
      </c>
      <c r="G2867" s="57">
        <f t="shared" si="1259"/>
        <v>1.202315946216892E-2</v>
      </c>
      <c r="H2867" s="61">
        <f t="shared" si="1260"/>
        <v>2.2279329654481362E-2</v>
      </c>
      <c r="I2867" s="7">
        <f t="shared" si="1261"/>
        <v>5.3441340691037238E-2</v>
      </c>
      <c r="J2867" s="58">
        <f t="shared" si="1262"/>
        <v>1.2135460387379707E-4</v>
      </c>
      <c r="K2867" s="7">
        <f t="shared" si="1263"/>
        <v>7.480994452969009E-3</v>
      </c>
      <c r="L2867" s="7">
        <f t="shared" si="1264"/>
        <v>7.7237036607166031E-3</v>
      </c>
      <c r="M2867" s="58">
        <f t="shared" si="1265"/>
        <v>2.3171110982149808E-2</v>
      </c>
      <c r="N2867" s="58">
        <f t="shared" si="1266"/>
        <v>1.9456058190136369E-5</v>
      </c>
      <c r="O2867" s="59">
        <f t="shared" si="1267"/>
        <v>3.4558823360229723E-2</v>
      </c>
      <c r="P2867" s="58">
        <f t="shared" si="1268"/>
        <v>1.9679892219909983E-4</v>
      </c>
      <c r="Q2867" s="58">
        <f t="shared" si="1269"/>
        <v>0.49491051625692317</v>
      </c>
      <c r="R2867" s="58">
        <f t="shared" si="1270"/>
        <v>0.49427029310206083</v>
      </c>
      <c r="S2867" s="60">
        <f t="shared" si="1271"/>
        <v>6.4022315486234049E-4</v>
      </c>
      <c r="T2867" s="58">
        <f t="shared" si="1272"/>
        <v>1.9654434036520241E-4</v>
      </c>
      <c r="U2867" s="58">
        <f t="shared" si="1273"/>
        <v>4.1602785307452567E-3</v>
      </c>
      <c r="V2867" s="58">
        <f t="shared" si="1274"/>
        <v>4.3235979969672941E-4</v>
      </c>
      <c r="W2867" s="50">
        <f t="shared" si="1275"/>
        <v>161.34169821396017</v>
      </c>
      <c r="X2867" s="50">
        <f t="shared" si="1276"/>
        <v>95220.604887383335</v>
      </c>
      <c r="Y2867" s="50">
        <f t="shared" si="1277"/>
        <v>101325</v>
      </c>
      <c r="Z2867" s="50">
        <f t="shared" si="1278"/>
        <v>1.5647172329187473</v>
      </c>
      <c r="AA2867" s="50">
        <f t="shared" si="1279"/>
        <v>1.3300096479809351</v>
      </c>
      <c r="AB2867" s="50">
        <f t="shared" si="1280"/>
        <v>618.81141623763961</v>
      </c>
      <c r="AC2867" s="7">
        <f t="shared" si="1281"/>
        <v>0.24609492125404386</v>
      </c>
    </row>
    <row r="2868" spans="2:29">
      <c r="B2868" s="7">
        <f t="shared" si="1282"/>
        <v>1.1277225377585409</v>
      </c>
      <c r="C2868" s="7">
        <f t="shared" si="1255"/>
        <v>3.9764546465392847E-4</v>
      </c>
      <c r="D2868" s="58">
        <f t="shared" si="1256"/>
        <v>3239056.8048556224</v>
      </c>
      <c r="E2868" s="7">
        <f t="shared" si="1257"/>
        <v>469.78549133140189</v>
      </c>
      <c r="F2868" s="7">
        <f t="shared" si="1258"/>
        <v>3137731.8048556224</v>
      </c>
      <c r="G2868" s="57">
        <f t="shared" si="1259"/>
        <v>1.2022411227820778E-2</v>
      </c>
      <c r="H2868" s="61">
        <f t="shared" si="1260"/>
        <v>2.2284110609312305E-2</v>
      </c>
      <c r="I2868" s="7">
        <f t="shared" si="1261"/>
        <v>5.3431778781375353E-2</v>
      </c>
      <c r="J2868" s="58">
        <f t="shared" si="1262"/>
        <v>1.2068526935338045E-4</v>
      </c>
      <c r="K2868" s="7">
        <f t="shared" si="1263"/>
        <v>7.4812609981518546E-3</v>
      </c>
      <c r="L2868" s="7">
        <f t="shared" si="1264"/>
        <v>7.7226315368586155E-3</v>
      </c>
      <c r="M2868" s="58">
        <f t="shared" si="1265"/>
        <v>2.3167894610575848E-2</v>
      </c>
      <c r="N2868" s="58">
        <f t="shared" si="1266"/>
        <v>1.9345285842781569E-5</v>
      </c>
      <c r="O2868" s="59">
        <f t="shared" si="1267"/>
        <v>3.4362063978240764E-2</v>
      </c>
      <c r="P2868" s="58">
        <f t="shared" si="1268"/>
        <v>1.9675938198895904E-4</v>
      </c>
      <c r="Q2868" s="58">
        <f t="shared" si="1269"/>
        <v>0.49481108041858107</v>
      </c>
      <c r="R2868" s="58">
        <f t="shared" si="1270"/>
        <v>0.4941738737940054</v>
      </c>
      <c r="S2868" s="60">
        <f t="shared" si="1271"/>
        <v>6.3720662457567023E-4</v>
      </c>
      <c r="T2868" s="58">
        <f t="shared" si="1272"/>
        <v>1.9650599966464908E-4</v>
      </c>
      <c r="U2868" s="58">
        <f t="shared" si="1273"/>
        <v>4.1605319130695664E-3</v>
      </c>
      <c r="V2868" s="58">
        <f t="shared" si="1274"/>
        <v>4.3247057204408421E-4</v>
      </c>
      <c r="W2868" s="50">
        <f t="shared" si="1275"/>
        <v>161.31930244483931</v>
      </c>
      <c r="X2868" s="50">
        <f t="shared" si="1276"/>
        <v>95202.029818308802</v>
      </c>
      <c r="Y2868" s="50">
        <f t="shared" si="1277"/>
        <v>101325</v>
      </c>
      <c r="Z2868" s="50">
        <f t="shared" si="1278"/>
        <v>1.5646741541100482</v>
      </c>
      <c r="AA2868" s="50">
        <f t="shared" si="1279"/>
        <v>1.3299730309935409</v>
      </c>
      <c r="AB2868" s="50">
        <f t="shared" si="1280"/>
        <v>618.67366878577081</v>
      </c>
      <c r="AC2868" s="7">
        <f t="shared" si="1281"/>
        <v>0.24604016581822011</v>
      </c>
    </row>
    <row r="2869" spans="2:29">
      <c r="B2869" s="7">
        <f t="shared" si="1282"/>
        <v>1.1281201832231949</v>
      </c>
      <c r="C2869" s="7">
        <f t="shared" si="1255"/>
        <v>3.9764546465392847E-4</v>
      </c>
      <c r="D2869" s="58">
        <f t="shared" si="1256"/>
        <v>3238424.3824872547</v>
      </c>
      <c r="E2869" s="7">
        <f t="shared" si="1257"/>
        <v>469.69376621790366</v>
      </c>
      <c r="F2869" s="7">
        <f t="shared" si="1258"/>
        <v>3137099.3824872547</v>
      </c>
      <c r="G2869" s="57">
        <f t="shared" si="1259"/>
        <v>1.2021662369266998E-2</v>
      </c>
      <c r="H2869" s="61">
        <f t="shared" si="1260"/>
        <v>2.2288891266611252E-2</v>
      </c>
      <c r="I2869" s="7">
        <f t="shared" si="1261"/>
        <v>5.3422217466777458E-2</v>
      </c>
      <c r="J2869" s="58">
        <f t="shared" si="1262"/>
        <v>1.2001583288281149E-4</v>
      </c>
      <c r="K2869" s="7">
        <f t="shared" si="1263"/>
        <v>7.4815269523281205E-3</v>
      </c>
      <c r="L2869" s="7">
        <f t="shared" si="1264"/>
        <v>7.7215586180937436E-3</v>
      </c>
      <c r="M2869" s="58">
        <f t="shared" si="1265"/>
        <v>2.3164675854281232E-2</v>
      </c>
      <c r="N2869" s="58">
        <f t="shared" si="1266"/>
        <v>1.923453577116593E-5</v>
      </c>
      <c r="O2869" s="59">
        <f t="shared" si="1267"/>
        <v>3.4165344163533486E-2</v>
      </c>
      <c r="P2869" s="58">
        <f t="shared" si="1268"/>
        <v>1.9671981470727878E-4</v>
      </c>
      <c r="Q2869" s="58">
        <f t="shared" si="1269"/>
        <v>0.49471157650065084</v>
      </c>
      <c r="R2869" s="58">
        <f t="shared" si="1270"/>
        <v>0.4940773868749796</v>
      </c>
      <c r="S2869" s="60">
        <f t="shared" si="1271"/>
        <v>6.3418962567124426E-4</v>
      </c>
      <c r="T2869" s="58">
        <f t="shared" si="1272"/>
        <v>1.9646763207890005E-4</v>
      </c>
      <c r="U2869" s="58">
        <f t="shared" si="1273"/>
        <v>4.1607840956979451E-3</v>
      </c>
      <c r="V2869" s="58">
        <f t="shared" si="1274"/>
        <v>4.3258132211569981E-4</v>
      </c>
      <c r="W2869" s="50">
        <f t="shared" si="1275"/>
        <v>161.29689007077963</v>
      </c>
      <c r="X2869" s="50">
        <f t="shared" si="1276"/>
        <v>95183.441724058386</v>
      </c>
      <c r="Y2869" s="50">
        <f t="shared" si="1277"/>
        <v>101325</v>
      </c>
      <c r="Z2869" s="50">
        <f t="shared" si="1278"/>
        <v>1.5646310282623392</v>
      </c>
      <c r="AA2869" s="50">
        <f t="shared" si="1279"/>
        <v>1.3299363740229884</v>
      </c>
      <c r="AB2869" s="50">
        <f t="shared" si="1280"/>
        <v>618.53582474288646</v>
      </c>
      <c r="AC2869" s="7">
        <f t="shared" si="1281"/>
        <v>0.24598537196422721</v>
      </c>
    </row>
    <row r="2870" spans="2:29">
      <c r="B2870" s="7">
        <f t="shared" si="1282"/>
        <v>1.1285178286878488</v>
      </c>
      <c r="C2870" s="7">
        <f t="shared" si="1255"/>
        <v>3.9764546465392847E-4</v>
      </c>
      <c r="D2870" s="58">
        <f t="shared" si="1256"/>
        <v>3237791.5171754579</v>
      </c>
      <c r="E2870" s="7">
        <f t="shared" si="1257"/>
        <v>469.60197686088981</v>
      </c>
      <c r="F2870" s="7">
        <f t="shared" si="1258"/>
        <v>3136466.5171754579</v>
      </c>
      <c r="G2870" s="57">
        <f t="shared" si="1259"/>
        <v>1.202091288651648E-2</v>
      </c>
      <c r="H2870" s="61">
        <f t="shared" si="1260"/>
        <v>2.2293671626129993E-2</v>
      </c>
      <c r="I2870" s="7">
        <f t="shared" si="1261"/>
        <v>5.3412656747739977E-2</v>
      </c>
      <c r="J2870" s="58">
        <f t="shared" si="1262"/>
        <v>1.193462945236695E-4</v>
      </c>
      <c r="K2870" s="7">
        <f t="shared" si="1263"/>
        <v>7.4817923155912893E-3</v>
      </c>
      <c r="L2870" s="7">
        <f t="shared" si="1264"/>
        <v>7.7204849046386284E-3</v>
      </c>
      <c r="M2870" s="58">
        <f t="shared" si="1265"/>
        <v>2.3161454713915886E-2</v>
      </c>
      <c r="N2870" s="58">
        <f t="shared" si="1266"/>
        <v>1.9123807990522315E-5</v>
      </c>
      <c r="O2870" s="59">
        <f t="shared" si="1267"/>
        <v>3.3968663943165264E-2</v>
      </c>
      <c r="P2870" s="58">
        <f t="shared" si="1268"/>
        <v>1.9668022036822136E-4</v>
      </c>
      <c r="Q2870" s="58">
        <f t="shared" si="1269"/>
        <v>0.49461200453874782</v>
      </c>
      <c r="R2870" s="58">
        <f t="shared" si="1270"/>
        <v>0.49398083237730861</v>
      </c>
      <c r="S2870" s="60">
        <f t="shared" si="1271"/>
        <v>6.3117216143920851E-4</v>
      </c>
      <c r="T2870" s="58">
        <f t="shared" si="1272"/>
        <v>1.9642923762080923E-4</v>
      </c>
      <c r="U2870" s="58">
        <f t="shared" si="1273"/>
        <v>4.1610350784453574E-3</v>
      </c>
      <c r="V2870" s="58">
        <f t="shared" si="1274"/>
        <v>4.3269204989634344E-4</v>
      </c>
      <c r="W2870" s="50">
        <f t="shared" si="1275"/>
        <v>161.2744610963066</v>
      </c>
      <c r="X2870" s="50">
        <f t="shared" si="1276"/>
        <v>95164.840610859537</v>
      </c>
      <c r="Y2870" s="50">
        <f t="shared" si="1277"/>
        <v>101325</v>
      </c>
      <c r="Z2870" s="50">
        <f t="shared" si="1278"/>
        <v>1.5645878553448052</v>
      </c>
      <c r="AA2870" s="50">
        <f t="shared" si="1279"/>
        <v>1.3298996770430844</v>
      </c>
      <c r="AB2870" s="50">
        <f t="shared" si="1280"/>
        <v>618.3978841551675</v>
      </c>
      <c r="AC2870" s="7">
        <f t="shared" si="1281"/>
        <v>0.24593053971043688</v>
      </c>
    </row>
    <row r="2871" spans="2:29">
      <c r="B2871" s="7">
        <f t="shared" si="1282"/>
        <v>1.1289154741525027</v>
      </c>
      <c r="C2871" s="7">
        <f t="shared" si="1255"/>
        <v>3.9764546465392847E-4</v>
      </c>
      <c r="D2871" s="58">
        <f t="shared" si="1256"/>
        <v>3237158.2091326225</v>
      </c>
      <c r="E2871" s="7">
        <f t="shared" si="1257"/>
        <v>469.51012329116497</v>
      </c>
      <c r="F2871" s="7">
        <f t="shared" si="1258"/>
        <v>3135833.2091326225</v>
      </c>
      <c r="G2871" s="57">
        <f t="shared" si="1259"/>
        <v>1.202016277957859E-2</v>
      </c>
      <c r="H2871" s="61">
        <f t="shared" si="1260"/>
        <v>2.2298451687620315E-2</v>
      </c>
      <c r="I2871" s="7">
        <f t="shared" si="1261"/>
        <v>5.3403096624759332E-2</v>
      </c>
      <c r="J2871" s="58">
        <f t="shared" si="1262"/>
        <v>1.1867665433756268E-4</v>
      </c>
      <c r="K2871" s="7">
        <f t="shared" si="1263"/>
        <v>7.4820570880349546E-3</v>
      </c>
      <c r="L2871" s="7">
        <f t="shared" si="1264"/>
        <v>7.7194103967100801E-3</v>
      </c>
      <c r="M2871" s="58">
        <f t="shared" si="1265"/>
        <v>2.3158231190130239E-2</v>
      </c>
      <c r="N2871" s="58">
        <f t="shared" si="1266"/>
        <v>1.9013102516076072E-5</v>
      </c>
      <c r="O2871" s="59">
        <f t="shared" si="1267"/>
        <v>3.377202334418012E-2</v>
      </c>
      <c r="P2871" s="58">
        <f t="shared" si="1268"/>
        <v>1.9664059898514413E-4</v>
      </c>
      <c r="Q2871" s="58">
        <f t="shared" si="1269"/>
        <v>0.49451236456646319</v>
      </c>
      <c r="R2871" s="58">
        <f t="shared" si="1270"/>
        <v>0.49388421033339641</v>
      </c>
      <c r="S2871" s="60">
        <f t="shared" si="1271"/>
        <v>6.2815423306677998E-4</v>
      </c>
      <c r="T2871" s="58">
        <f t="shared" si="1272"/>
        <v>1.9639081630326195E-4</v>
      </c>
      <c r="U2871" s="58">
        <f t="shared" si="1273"/>
        <v>4.1612848611272393E-3</v>
      </c>
      <c r="V2871" s="58">
        <f t="shared" si="1274"/>
        <v>4.3280275537078972E-4</v>
      </c>
      <c r="W2871" s="50">
        <f t="shared" si="1275"/>
        <v>161.25201552594919</v>
      </c>
      <c r="X2871" s="50">
        <f t="shared" si="1276"/>
        <v>95146.226484954794</v>
      </c>
      <c r="Y2871" s="50">
        <f t="shared" si="1277"/>
        <v>101325</v>
      </c>
      <c r="Z2871" s="50">
        <f t="shared" si="1278"/>
        <v>1.564544635326615</v>
      </c>
      <c r="AA2871" s="50">
        <f t="shared" si="1279"/>
        <v>1.3298629400276227</v>
      </c>
      <c r="AB2871" s="50">
        <f t="shared" si="1280"/>
        <v>618.25984706890677</v>
      </c>
      <c r="AC2871" s="7">
        <f t="shared" si="1281"/>
        <v>0.245875669075235</v>
      </c>
    </row>
    <row r="2872" spans="2:29">
      <c r="B2872" s="7">
        <f t="shared" si="1282"/>
        <v>1.1293131196171566</v>
      </c>
      <c r="C2872" s="7">
        <f t="shared" si="1255"/>
        <v>3.9764546465392847E-4</v>
      </c>
      <c r="D2872" s="58">
        <f t="shared" si="1256"/>
        <v>3236524.4585710061</v>
      </c>
      <c r="E2872" s="7">
        <f t="shared" si="1257"/>
        <v>469.41820553951447</v>
      </c>
      <c r="F2872" s="7">
        <f t="shared" si="1258"/>
        <v>3135199.4585710061</v>
      </c>
      <c r="G2872" s="57">
        <f t="shared" si="1259"/>
        <v>1.2019412048462342E-2</v>
      </c>
      <c r="H2872" s="61">
        <f t="shared" si="1260"/>
        <v>2.2303231450834016E-2</v>
      </c>
      <c r="I2872" s="7">
        <f t="shared" si="1261"/>
        <v>5.3393537098331931E-2</v>
      </c>
      <c r="J2872" s="58">
        <f t="shared" si="1262"/>
        <v>1.1800691238612583E-4</v>
      </c>
      <c r="K2872" s="7">
        <f t="shared" si="1263"/>
        <v>7.4823212697528287E-3</v>
      </c>
      <c r="L2872" s="7">
        <f t="shared" si="1264"/>
        <v>7.7183350945250803E-3</v>
      </c>
      <c r="M2872" s="58">
        <f t="shared" si="1265"/>
        <v>2.3155005283575239E-2</v>
      </c>
      <c r="N2872" s="58">
        <f t="shared" si="1266"/>
        <v>1.8902419363044646E-5</v>
      </c>
      <c r="O2872" s="59">
        <f t="shared" si="1267"/>
        <v>3.357542239360805E-2</v>
      </c>
      <c r="P2872" s="58">
        <f t="shared" si="1268"/>
        <v>1.9660095057207061E-4</v>
      </c>
      <c r="Q2872" s="58">
        <f t="shared" si="1269"/>
        <v>0.49441265661906331</v>
      </c>
      <c r="R2872" s="58">
        <f t="shared" si="1270"/>
        <v>0.49378752077562643</v>
      </c>
      <c r="S2872" s="60">
        <f t="shared" si="1271"/>
        <v>6.2513584343687478E-4</v>
      </c>
      <c r="T2872" s="58">
        <f t="shared" si="1272"/>
        <v>1.9635236813913534E-4</v>
      </c>
      <c r="U2872" s="58">
        <f t="shared" si="1273"/>
        <v>4.1615334435601749E-3</v>
      </c>
      <c r="V2872" s="58">
        <f t="shared" si="1274"/>
        <v>4.3291343852382114E-4</v>
      </c>
      <c r="W2872" s="50">
        <f t="shared" si="1275"/>
        <v>161.22955336423996</v>
      </c>
      <c r="X2872" s="50">
        <f t="shared" si="1276"/>
        <v>95127.599352582823</v>
      </c>
      <c r="Y2872" s="50">
        <f t="shared" si="1277"/>
        <v>101325</v>
      </c>
      <c r="Z2872" s="50">
        <f t="shared" si="1278"/>
        <v>1.5645013681768769</v>
      </c>
      <c r="AA2872" s="50">
        <f t="shared" si="1279"/>
        <v>1.3298261629503454</v>
      </c>
      <c r="AB2872" s="50">
        <f t="shared" si="1280"/>
        <v>618.12171353036842</v>
      </c>
      <c r="AC2872" s="7">
        <f t="shared" si="1281"/>
        <v>0.245820760077024</v>
      </c>
    </row>
    <row r="2873" spans="2:29">
      <c r="B2873" s="7">
        <f t="shared" si="1282"/>
        <v>1.1297107650818106</v>
      </c>
      <c r="C2873" s="7">
        <f t="shared" si="1255"/>
        <v>3.9764546465392847E-4</v>
      </c>
      <c r="D2873" s="58">
        <f t="shared" si="1256"/>
        <v>3235890.2657032576</v>
      </c>
      <c r="E2873" s="7">
        <f t="shared" si="1257"/>
        <v>469.32622363678053</v>
      </c>
      <c r="F2873" s="7">
        <f t="shared" si="1258"/>
        <v>3134565.2657032576</v>
      </c>
      <c r="G2873" s="57">
        <f t="shared" si="1259"/>
        <v>1.2018660693177067E-2</v>
      </c>
      <c r="H2873" s="61">
        <f t="shared" si="1260"/>
        <v>2.2308010915522893E-2</v>
      </c>
      <c r="I2873" s="7">
        <f t="shared" si="1261"/>
        <v>5.3383978168954176E-2</v>
      </c>
      <c r="J2873" s="58">
        <f t="shared" si="1262"/>
        <v>1.1733706873102236E-4</v>
      </c>
      <c r="K2873" s="7">
        <f t="shared" si="1263"/>
        <v>7.4825848608387289E-3</v>
      </c>
      <c r="L2873" s="7">
        <f t="shared" si="1264"/>
        <v>7.7172589983007739E-3</v>
      </c>
      <c r="M2873" s="58">
        <f t="shared" si="1265"/>
        <v>2.3151776994902323E-2</v>
      </c>
      <c r="N2873" s="58">
        <f t="shared" si="1266"/>
        <v>1.879175854663792E-5</v>
      </c>
      <c r="O2873" s="59">
        <f t="shared" si="1267"/>
        <v>3.3378861118465608E-2</v>
      </c>
      <c r="P2873" s="58">
        <f t="shared" si="1268"/>
        <v>1.9656127514244143E-4</v>
      </c>
      <c r="Q2873" s="58">
        <f t="shared" si="1269"/>
        <v>0.49431288073034868</v>
      </c>
      <c r="R2873" s="58">
        <f t="shared" si="1270"/>
        <v>0.49369076373644216</v>
      </c>
      <c r="S2873" s="60">
        <f t="shared" si="1271"/>
        <v>6.2211699390651853E-4</v>
      </c>
      <c r="T2873" s="58">
        <f t="shared" si="1272"/>
        <v>1.9631389314133036E-4</v>
      </c>
      <c r="U2873" s="58">
        <f t="shared" si="1273"/>
        <v>4.1617808255612863E-3</v>
      </c>
      <c r="V2873" s="58">
        <f t="shared" si="1274"/>
        <v>4.3302409934022784E-4</v>
      </c>
      <c r="W2873" s="50">
        <f t="shared" si="1275"/>
        <v>161.20707461571493</v>
      </c>
      <c r="X2873" s="50">
        <f t="shared" si="1276"/>
        <v>95108.959219993776</v>
      </c>
      <c r="Y2873" s="50">
        <f t="shared" si="1277"/>
        <v>101325</v>
      </c>
      <c r="Z2873" s="50">
        <f t="shared" si="1278"/>
        <v>1.564458053864674</v>
      </c>
      <c r="AA2873" s="50">
        <f t="shared" si="1279"/>
        <v>1.3297893457849728</v>
      </c>
      <c r="AB2873" s="50">
        <f t="shared" si="1280"/>
        <v>617.98348358590181</v>
      </c>
      <c r="AC2873" s="7">
        <f t="shared" si="1281"/>
        <v>0.24576581273421755</v>
      </c>
    </row>
    <row r="2874" spans="2:29">
      <c r="B2874" s="7">
        <f t="shared" si="1282"/>
        <v>1.1301084105464645</v>
      </c>
      <c r="C2874" s="7">
        <f t="shared" si="1255"/>
        <v>3.9764546465392847E-4</v>
      </c>
      <c r="D2874" s="58">
        <f t="shared" si="1256"/>
        <v>3235255.6307419441</v>
      </c>
      <c r="E2874" s="7">
        <f t="shared" si="1257"/>
        <v>469.23417761379324</v>
      </c>
      <c r="F2874" s="7">
        <f t="shared" si="1258"/>
        <v>3133930.6307419441</v>
      </c>
      <c r="G2874" s="57">
        <f t="shared" si="1259"/>
        <v>1.2017908713731816E-2</v>
      </c>
      <c r="H2874" s="61">
        <f t="shared" si="1260"/>
        <v>2.2312790081438751E-2</v>
      </c>
      <c r="I2874" s="7">
        <f t="shared" si="1261"/>
        <v>5.3374419837122461E-2</v>
      </c>
      <c r="J2874" s="58">
        <f t="shared" si="1262"/>
        <v>1.1666712343394223E-4</v>
      </c>
      <c r="K2874" s="7">
        <f t="shared" si="1263"/>
        <v>7.4828478613865922E-3</v>
      </c>
      <c r="L2874" s="7">
        <f t="shared" si="1264"/>
        <v>7.7161821082544768E-3</v>
      </c>
      <c r="M2874" s="58">
        <f t="shared" si="1265"/>
        <v>2.314854632476343E-2</v>
      </c>
      <c r="N2874" s="58">
        <f t="shared" si="1266"/>
        <v>1.868112008205786E-5</v>
      </c>
      <c r="O2874" s="59">
        <f t="shared" si="1267"/>
        <v>3.3182339545755273E-2</v>
      </c>
      <c r="P2874" s="58">
        <f t="shared" si="1268"/>
        <v>1.965215727103356E-4</v>
      </c>
      <c r="Q2874" s="58">
        <f t="shared" si="1269"/>
        <v>0.49421303693572533</v>
      </c>
      <c r="R2874" s="58">
        <f t="shared" si="1270"/>
        <v>0.49359393924827411</v>
      </c>
      <c r="S2874" s="60">
        <f t="shared" si="1271"/>
        <v>6.1909768745121996E-4</v>
      </c>
      <c r="T2874" s="58">
        <f t="shared" si="1272"/>
        <v>1.9627539132274289E-4</v>
      </c>
      <c r="U2874" s="58">
        <f t="shared" si="1273"/>
        <v>4.1620270069488794E-3</v>
      </c>
      <c r="V2874" s="58">
        <f t="shared" si="1274"/>
        <v>4.3313473780480792E-4</v>
      </c>
      <c r="W2874" s="50">
        <f t="shared" si="1275"/>
        <v>161.18457928491361</v>
      </c>
      <c r="X2874" s="50">
        <f t="shared" si="1276"/>
        <v>95090.306093435414</v>
      </c>
      <c r="Y2874" s="50">
        <f t="shared" si="1277"/>
        <v>101325</v>
      </c>
      <c r="Z2874" s="50">
        <f t="shared" si="1278"/>
        <v>1.564414692359033</v>
      </c>
      <c r="AA2874" s="50">
        <f t="shared" si="1279"/>
        <v>1.3297524885051779</v>
      </c>
      <c r="AB2874" s="50">
        <f t="shared" si="1280"/>
        <v>617.84515728183862</v>
      </c>
      <c r="AC2874" s="7">
        <f t="shared" si="1281"/>
        <v>0.24571082706524278</v>
      </c>
    </row>
    <row r="2875" spans="2:29">
      <c r="B2875" s="7">
        <f t="shared" si="1282"/>
        <v>1.1305060560111184</v>
      </c>
      <c r="C2875" s="7">
        <f t="shared" si="1255"/>
        <v>3.9764546465392847E-4</v>
      </c>
      <c r="D2875" s="58">
        <f t="shared" si="1256"/>
        <v>3234620.5539000491</v>
      </c>
      <c r="E2875" s="7">
        <f t="shared" si="1257"/>
        <v>469.14206750144336</v>
      </c>
      <c r="F2875" s="7">
        <f t="shared" si="1258"/>
        <v>3133295.5539000491</v>
      </c>
      <c r="G2875" s="57">
        <f t="shared" si="1259"/>
        <v>1.201715611013598E-2</v>
      </c>
      <c r="H2875" s="61">
        <f t="shared" si="1260"/>
        <v>2.231756894833339E-2</v>
      </c>
      <c r="I2875" s="7">
        <f t="shared" si="1261"/>
        <v>5.3364862103333181E-2</v>
      </c>
      <c r="J2875" s="58">
        <f t="shared" si="1262"/>
        <v>1.1599707655660435E-4</v>
      </c>
      <c r="K2875" s="7">
        <f t="shared" si="1263"/>
        <v>7.4831102714904615E-3</v>
      </c>
      <c r="L2875" s="7">
        <f t="shared" si="1264"/>
        <v>7.7151044246036703E-3</v>
      </c>
      <c r="M2875" s="58">
        <f t="shared" si="1265"/>
        <v>2.3145313273811009E-2</v>
      </c>
      <c r="N2875" s="58">
        <f t="shared" si="1266"/>
        <v>1.8570503984498923E-5</v>
      </c>
      <c r="O2875" s="59">
        <f t="shared" si="1267"/>
        <v>3.2985857702466211E-2</v>
      </c>
      <c r="P2875" s="58">
        <f t="shared" si="1268"/>
        <v>1.9648184328906193E-4</v>
      </c>
      <c r="Q2875" s="58">
        <f t="shared" si="1269"/>
        <v>0.49411312526866213</v>
      </c>
      <c r="R2875" s="58">
        <f t="shared" si="1270"/>
        <v>0.49349704734361666</v>
      </c>
      <c r="S2875" s="60">
        <f t="shared" si="1271"/>
        <v>6.1607792504547731E-4</v>
      </c>
      <c r="T2875" s="58">
        <f t="shared" si="1272"/>
        <v>1.9623686269629417E-4</v>
      </c>
      <c r="U2875" s="58">
        <f t="shared" si="1273"/>
        <v>4.1622719875416469E-3</v>
      </c>
      <c r="V2875" s="58">
        <f t="shared" si="1274"/>
        <v>4.3324535390236685E-4</v>
      </c>
      <c r="W2875" s="50">
        <f t="shared" si="1275"/>
        <v>161.16206737637899</v>
      </c>
      <c r="X2875" s="50">
        <f t="shared" si="1276"/>
        <v>95071.63997916771</v>
      </c>
      <c r="Y2875" s="50">
        <f t="shared" si="1277"/>
        <v>101325</v>
      </c>
      <c r="Z2875" s="50">
        <f t="shared" si="1278"/>
        <v>1.5643712836289567</v>
      </c>
      <c r="AA2875" s="50">
        <f t="shared" si="1279"/>
        <v>1.3297155910846132</v>
      </c>
      <c r="AB2875" s="50">
        <f t="shared" si="1280"/>
        <v>617.70673466460107</v>
      </c>
      <c r="AC2875" s="7">
        <f t="shared" si="1281"/>
        <v>0.24565580308854124</v>
      </c>
    </row>
    <row r="2876" spans="2:29">
      <c r="B2876" s="7">
        <f t="shared" si="1282"/>
        <v>1.1309037014757723</v>
      </c>
      <c r="C2876" s="7">
        <f t="shared" si="1255"/>
        <v>3.9764546465392847E-4</v>
      </c>
      <c r="D2876" s="58">
        <f t="shared" si="1256"/>
        <v>3233985.0353903584</v>
      </c>
      <c r="E2876" s="7">
        <f t="shared" si="1257"/>
        <v>469.04989333059291</v>
      </c>
      <c r="F2876" s="7">
        <f t="shared" si="1258"/>
        <v>3132660.0353903584</v>
      </c>
      <c r="G2876" s="57">
        <f t="shared" si="1259"/>
        <v>1.2016402882398544E-2</v>
      </c>
      <c r="H2876" s="61">
        <f t="shared" si="1260"/>
        <v>2.2322347515958626E-2</v>
      </c>
      <c r="I2876" s="7">
        <f t="shared" si="1261"/>
        <v>5.335530496808271E-2</v>
      </c>
      <c r="J2876" s="58">
        <f t="shared" si="1262"/>
        <v>1.1532692816075356E-4</v>
      </c>
      <c r="K2876" s="7">
        <f t="shared" si="1263"/>
        <v>7.4833720912444984E-3</v>
      </c>
      <c r="L2876" s="7">
        <f t="shared" si="1264"/>
        <v>7.7140259475660059E-3</v>
      </c>
      <c r="M2876" s="58">
        <f t="shared" si="1265"/>
        <v>2.3142077842698019E-2</v>
      </c>
      <c r="N2876" s="58">
        <f t="shared" si="1266"/>
        <v>1.8459910269147518E-5</v>
      </c>
      <c r="O2876" s="59">
        <f t="shared" si="1267"/>
        <v>3.2789415615573275E-2</v>
      </c>
      <c r="P2876" s="58">
        <f t="shared" si="1268"/>
        <v>1.9644208689293535E-4</v>
      </c>
      <c r="Q2876" s="58">
        <f t="shared" si="1269"/>
        <v>0.49401314576515853</v>
      </c>
      <c r="R2876" s="58">
        <f t="shared" si="1270"/>
        <v>0.49340008805493396</v>
      </c>
      <c r="S2876" s="60">
        <f t="shared" si="1271"/>
        <v>6.1305771022457378E-4</v>
      </c>
      <c r="T2876" s="58">
        <f t="shared" si="1272"/>
        <v>1.9619830727489343E-4</v>
      </c>
      <c r="U2876" s="58">
        <f t="shared" si="1273"/>
        <v>4.1625157671596885E-3</v>
      </c>
      <c r="V2876" s="58">
        <f t="shared" si="1274"/>
        <v>4.3335594761771825E-4</v>
      </c>
      <c r="W2876" s="50">
        <f t="shared" si="1275"/>
        <v>161.13953889465765</v>
      </c>
      <c r="X2876" s="50">
        <f t="shared" si="1276"/>
        <v>95052.960883444859</v>
      </c>
      <c r="Y2876" s="50">
        <f t="shared" si="1277"/>
        <v>101325</v>
      </c>
      <c r="Z2876" s="50">
        <f t="shared" si="1278"/>
        <v>1.5643278276433834</v>
      </c>
      <c r="AA2876" s="50">
        <f t="shared" si="1279"/>
        <v>1.3296786534968759</v>
      </c>
      <c r="AB2876" s="50">
        <f t="shared" si="1280"/>
        <v>617.56821578056838</v>
      </c>
      <c r="AC2876" s="7">
        <f t="shared" si="1281"/>
        <v>0.24560074082256395</v>
      </c>
    </row>
    <row r="2877" spans="2:29">
      <c r="B2877" s="7">
        <f t="shared" si="1282"/>
        <v>1.1313013469404263</v>
      </c>
      <c r="C2877" s="7">
        <f t="shared" si="1255"/>
        <v>3.9764546465392847E-4</v>
      </c>
      <c r="D2877" s="58">
        <f t="shared" si="1256"/>
        <v>3233349.0754262484</v>
      </c>
      <c r="E2877" s="7">
        <f t="shared" si="1257"/>
        <v>468.95765513218936</v>
      </c>
      <c r="F2877" s="7">
        <f t="shared" si="1258"/>
        <v>3132024.0754262484</v>
      </c>
      <c r="G2877" s="57">
        <f t="shared" si="1259"/>
        <v>1.2015649030529015E-2</v>
      </c>
      <c r="H2877" s="61">
        <f t="shared" si="1260"/>
        <v>2.2327125784066267E-2</v>
      </c>
      <c r="I2877" s="7">
        <f t="shared" si="1261"/>
        <v>5.3345748431867429E-2</v>
      </c>
      <c r="J2877" s="58">
        <f t="shared" si="1262"/>
        <v>1.1465667830816396E-4</v>
      </c>
      <c r="K2877" s="7">
        <f t="shared" si="1263"/>
        <v>7.4836333207429738E-3</v>
      </c>
      <c r="L2877" s="7">
        <f t="shared" si="1264"/>
        <v>7.7129466773593015E-3</v>
      </c>
      <c r="M2877" s="58">
        <f t="shared" si="1265"/>
        <v>2.3138840032077904E-2</v>
      </c>
      <c r="N2877" s="58">
        <f t="shared" si="1266"/>
        <v>1.8349338951182598E-5</v>
      </c>
      <c r="O2877" s="59">
        <f t="shared" si="1267"/>
        <v>3.2593013312038094E-2</v>
      </c>
      <c r="P2877" s="58">
        <f t="shared" si="1268"/>
        <v>1.964023035351814E-4</v>
      </c>
      <c r="Q2877" s="58">
        <f t="shared" si="1269"/>
        <v>0.49391309845847398</v>
      </c>
      <c r="R2877" s="58">
        <f t="shared" si="1270"/>
        <v>0.49330306141478031</v>
      </c>
      <c r="S2877" s="60">
        <f t="shared" si="1271"/>
        <v>6.1003704369366751E-4</v>
      </c>
      <c r="T2877" s="58">
        <f t="shared" si="1272"/>
        <v>1.9615972507148574E-4</v>
      </c>
      <c r="U2877" s="58">
        <f t="shared" si="1273"/>
        <v>4.162758345623384E-3</v>
      </c>
      <c r="V2877" s="58">
        <f t="shared" si="1274"/>
        <v>4.3346651893568319E-4</v>
      </c>
      <c r="W2877" s="50">
        <f t="shared" si="1275"/>
        <v>161.1169938442996</v>
      </c>
      <c r="X2877" s="50">
        <f t="shared" si="1276"/>
        <v>95034.268812538387</v>
      </c>
      <c r="Y2877" s="50">
        <f t="shared" si="1277"/>
        <v>101325</v>
      </c>
      <c r="Z2877" s="50">
        <f t="shared" si="1278"/>
        <v>1.5642843243712397</v>
      </c>
      <c r="AA2877" s="50">
        <f t="shared" si="1279"/>
        <v>1.3296416757155536</v>
      </c>
      <c r="AB2877" s="50">
        <f t="shared" si="1280"/>
        <v>617.42960067624847</v>
      </c>
      <c r="AC2877" s="7">
        <f t="shared" si="1281"/>
        <v>0.24554564028577902</v>
      </c>
    </row>
    <row r="2878" spans="2:29">
      <c r="B2878" s="7">
        <f t="shared" si="1282"/>
        <v>1.1316989924050802</v>
      </c>
      <c r="C2878" s="7">
        <f t="shared" ref="C2878:C2941" si="1283">B2878-B2877</f>
        <v>3.9764546465392847E-4</v>
      </c>
      <c r="D2878" s="58">
        <f t="shared" ref="D2878:D2941" si="1284">$E$23*$E$21*U2877/V2877</f>
        <v>3232712.6742208111</v>
      </c>
      <c r="E2878" s="7">
        <f t="shared" ref="E2878:E2941" si="1285">D2878/6894.757</f>
        <v>468.86535293713922</v>
      </c>
      <c r="F2878" s="7">
        <f t="shared" ref="F2878:F2941" si="1286">D2878-$E$6</f>
        <v>3131387.6742208111</v>
      </c>
      <c r="G2878" s="57">
        <f t="shared" ref="G2878:G2941" si="1287">($E$7*((D2878*0.000145038)^$E$8))*0.0254</f>
        <v>1.2014894554536415E-2</v>
      </c>
      <c r="H2878" s="61">
        <f t="shared" ref="H2878:H2941" si="1288">IF(H2877&gt;0,IF((H2877+G2877*C2878)&lt;$E$10,H2877+G2877*C2878,0),0)</f>
        <v>2.2331903752408129E-2</v>
      </c>
      <c r="I2878" s="7">
        <f t="shared" ref="I2878:I2941" si="1289">IF(H2878&gt;0,I2877-G2877*C2878*2,0)</f>
        <v>5.3336192495183704E-2</v>
      </c>
      <c r="J2878" s="58">
        <f t="shared" ref="J2878:J2941" si="1290">IF(H2878&gt;0,PI()*($E$10^2-H2878^2),0)</f>
        <v>1.1398632706063688E-4</v>
      </c>
      <c r="K2878" s="7">
        <f t="shared" ref="K2878:K2941" si="1291">IF(J2878=0,0,2*PI()*H2878*I2878)</f>
        <v>7.4838939600802732E-3</v>
      </c>
      <c r="L2878" s="7">
        <f t="shared" ref="L2878:L2941" si="1292">J2878*2+K2878</f>
        <v>7.7118666142015468E-3</v>
      </c>
      <c r="M2878" s="58">
        <f t="shared" ref="M2878:M2941" si="1293">IF(L2878&gt;0,L2878*$E$13,0)</f>
        <v>2.3135599842604639E-2</v>
      </c>
      <c r="N2878" s="58">
        <f t="shared" ref="N2878:N2941" si="1294">$E$13*PI()*($E$10^2-H2878^2)*I2878</f>
        <v>1.8238790045775288E-5</v>
      </c>
      <c r="O2878" s="59">
        <f t="shared" ref="O2878:O2941" si="1295">$E$9*N2878</f>
        <v>3.2396650818808354E-2</v>
      </c>
      <c r="P2878" s="58">
        <f t="shared" ref="P2878:P2941" si="1296">(O2877-O2878)</f>
        <v>1.9636249322974031E-4</v>
      </c>
      <c r="Q2878" s="58">
        <f t="shared" ref="Q2878:Q2941" si="1297">P2878/C2878</f>
        <v>0.49381298338366547</v>
      </c>
      <c r="R2878" s="58">
        <f t="shared" ref="R2878:R2941" si="1298">IF(D2878&gt;$E$6,$E$14*D2878*$E$22*(SQRT((2/($E$22+1))^(($E$22+1)/($E$22-1))))/($E$22*$E$23*$E$21)^0.5,0)</f>
        <v>0.49320596745566642</v>
      </c>
      <c r="S2878" s="60">
        <f t="shared" ref="S2878:S2941" si="1299">Q2878-R2878</f>
        <v>6.0701592799905502E-4</v>
      </c>
      <c r="T2878" s="58">
        <f t="shared" ref="T2878:T2941" si="1300">R2878*C2878</f>
        <v>1.961211160989988E-4</v>
      </c>
      <c r="U2878" s="58">
        <f t="shared" ref="U2878:U2941" si="1301">IF(P2878+U2877-T2878&gt;0,P2878+U2877-T2878,0)</f>
        <v>4.1629997227541253E-3</v>
      </c>
      <c r="V2878" s="58">
        <f t="shared" ref="V2878:V2941" si="1302">$E$20-N2878</f>
        <v>4.3357706784109048E-4</v>
      </c>
      <c r="W2878" s="50">
        <f t="shared" ref="W2878:W2941" si="1303">M2878/$E$14</f>
        <v>161.09443222985848</v>
      </c>
      <c r="X2878" s="50">
        <f t="shared" ref="X2878:X2941" si="1304">D2878/(1+(($E$22-1)/2)*$E$17^2)^($E$22/($E$22-1))</f>
        <v>95015.563772711481</v>
      </c>
      <c r="Y2878" s="50">
        <f t="shared" ref="Y2878:Y2941" si="1305">IF(D2878/(1+(($E$22-1)/2)*$E$17^2)^($E$22/($E$22-1))&lt;$E$6,$E$6,D2878/(1+(($E$22-1)/2)*$E$17^2)^($E$22/($E$22-1)))</f>
        <v>101325</v>
      </c>
      <c r="Z2878" s="50">
        <f t="shared" ref="Z2878:Z2941" si="1306">(((2*$E$22^2)/($E$22-1))*((2/($E$22+1))^(($E$22+1)/($E$22-1)))*((1-(X2878/D2878)^(($E$22-1)/$E$22))))^(0.5)+(((X2878-$E$6)/(D2878))*($E$15/$E$14))</f>
        <v>1.5642407737813813</v>
      </c>
      <c r="AA2878" s="50">
        <f t="shared" ref="AA2878:AA2941" si="1307">Z2878*$E$16</f>
        <v>1.329604657714174</v>
      </c>
      <c r="AB2878" s="50">
        <f t="shared" ref="AB2878:AB2941" si="1308">IF(AA2878*D2878*$E$14&gt;0,AA2878*D2878*$E$14,0)</f>
        <v>617.29088939808742</v>
      </c>
      <c r="AC2878" s="7">
        <f t="shared" ref="AC2878:AC2941" si="1309">((AB2877+AB2878)/(2))*C2878</f>
        <v>0.24549050149666779</v>
      </c>
    </row>
    <row r="2879" spans="2:29">
      <c r="B2879" s="7">
        <f t="shared" si="1282"/>
        <v>1.1320966378697341</v>
      </c>
      <c r="C2879" s="7">
        <f t="shared" si="1283"/>
        <v>3.9764546465392847E-4</v>
      </c>
      <c r="D2879" s="58">
        <f t="shared" si="1284"/>
        <v>3232075.8319874257</v>
      </c>
      <c r="E2879" s="7">
        <f t="shared" si="1285"/>
        <v>468.7729867763905</v>
      </c>
      <c r="F2879" s="7">
        <f t="shared" si="1286"/>
        <v>3130750.8319874257</v>
      </c>
      <c r="G2879" s="57">
        <f t="shared" si="1287"/>
        <v>1.2014139454429916E-2</v>
      </c>
      <c r="H2879" s="61">
        <f t="shared" si="1288"/>
        <v>2.2336681420736037E-2</v>
      </c>
      <c r="I2879" s="7">
        <f t="shared" si="1289"/>
        <v>5.3326637158527888E-2</v>
      </c>
      <c r="J2879" s="58">
        <f t="shared" si="1290"/>
        <v>1.133158744799999E-4</v>
      </c>
      <c r="K2879" s="7">
        <f t="shared" si="1291"/>
        <v>7.484154009350894E-3</v>
      </c>
      <c r="L2879" s="7">
        <f t="shared" si="1292"/>
        <v>7.7107857583108936E-3</v>
      </c>
      <c r="M2879" s="58">
        <f t="shared" si="1293"/>
        <v>2.313235727493268E-2</v>
      </c>
      <c r="N2879" s="58">
        <f t="shared" si="1294"/>
        <v>1.8128263568088734E-5</v>
      </c>
      <c r="O2879" s="59">
        <f t="shared" si="1295"/>
        <v>3.2200328162817614E-2</v>
      </c>
      <c r="P2879" s="58">
        <f t="shared" si="1296"/>
        <v>1.9632265599073967E-4</v>
      </c>
      <c r="Q2879" s="58">
        <f t="shared" si="1297"/>
        <v>0.4937128005762611</v>
      </c>
      <c r="R2879" s="58">
        <f t="shared" si="1298"/>
        <v>0.49310880621014702</v>
      </c>
      <c r="S2879" s="60">
        <f t="shared" si="1299"/>
        <v>6.0399436611408008E-4</v>
      </c>
      <c r="T2879" s="58">
        <f t="shared" si="1300"/>
        <v>1.9608248037037787E-4</v>
      </c>
      <c r="U2879" s="58">
        <f t="shared" si="1301"/>
        <v>4.1632398983744868E-3</v>
      </c>
      <c r="V2879" s="58">
        <f t="shared" si="1302"/>
        <v>4.3368759431877701E-4</v>
      </c>
      <c r="W2879" s="50">
        <f t="shared" si="1303"/>
        <v>161.07185405589132</v>
      </c>
      <c r="X2879" s="50">
        <f t="shared" si="1304"/>
        <v>94996.845770235741</v>
      </c>
      <c r="Y2879" s="50">
        <f t="shared" si="1305"/>
        <v>101325</v>
      </c>
      <c r="Z2879" s="50">
        <f t="shared" si="1306"/>
        <v>1.564197175842631</v>
      </c>
      <c r="AA2879" s="50">
        <f t="shared" si="1307"/>
        <v>1.3295675994662364</v>
      </c>
      <c r="AB2879" s="50">
        <f t="shared" si="1308"/>
        <v>617.15208199259359</v>
      </c>
      <c r="AC2879" s="7">
        <f t="shared" si="1309"/>
        <v>0.24543532447371177</v>
      </c>
    </row>
    <row r="2880" spans="2:29">
      <c r="B2880" s="7">
        <f t="shared" si="1282"/>
        <v>1.1324942833343881</v>
      </c>
      <c r="C2880" s="7">
        <f t="shared" si="1283"/>
        <v>3.9764546465392847E-4</v>
      </c>
      <c r="D2880" s="58">
        <f t="shared" si="1284"/>
        <v>3231438.5489398837</v>
      </c>
      <c r="E2880" s="7">
        <f t="shared" si="1285"/>
        <v>468.68055668095104</v>
      </c>
      <c r="F2880" s="7">
        <f t="shared" si="1286"/>
        <v>3130113.5489398837</v>
      </c>
      <c r="G2880" s="57">
        <f t="shared" si="1287"/>
        <v>1.2013383730219042E-2</v>
      </c>
      <c r="H2880" s="61">
        <f t="shared" si="1288"/>
        <v>2.234145878880181E-2</v>
      </c>
      <c r="I2880" s="7">
        <f t="shared" si="1289"/>
        <v>5.3317082422396342E-2</v>
      </c>
      <c r="J2880" s="58">
        <f t="shared" si="1290"/>
        <v>1.1264532062810991E-4</v>
      </c>
      <c r="K2880" s="7">
        <f t="shared" si="1291"/>
        <v>7.4844134686494436E-3</v>
      </c>
      <c r="L2880" s="7">
        <f t="shared" si="1292"/>
        <v>7.7097041099056631E-3</v>
      </c>
      <c r="M2880" s="58">
        <f t="shared" si="1293"/>
        <v>2.312911232971699E-2</v>
      </c>
      <c r="N2880" s="58">
        <f t="shared" si="1294"/>
        <v>1.8017759533278594E-5</v>
      </c>
      <c r="O2880" s="59">
        <f t="shared" si="1295"/>
        <v>3.2004045370986105E-2</v>
      </c>
      <c r="P2880" s="58">
        <f t="shared" si="1296"/>
        <v>1.962827918315091E-4</v>
      </c>
      <c r="Q2880" s="58">
        <f t="shared" si="1297"/>
        <v>0.49361255006978227</v>
      </c>
      <c r="R2880" s="58">
        <f t="shared" si="1298"/>
        <v>0.49301157771083981</v>
      </c>
      <c r="S2880" s="60">
        <f t="shared" si="1299"/>
        <v>6.0097235894246426E-4</v>
      </c>
      <c r="T2880" s="58">
        <f t="shared" si="1300"/>
        <v>1.9604381789859327E-4</v>
      </c>
      <c r="U2880" s="58">
        <f t="shared" si="1301"/>
        <v>4.1634788723074025E-3</v>
      </c>
      <c r="V2880" s="58">
        <f t="shared" si="1302"/>
        <v>4.3379809835358715E-4</v>
      </c>
      <c r="W2880" s="50">
        <f t="shared" si="1303"/>
        <v>161.04925932695863</v>
      </c>
      <c r="X2880" s="50">
        <f t="shared" si="1304"/>
        <v>94978.114811394931</v>
      </c>
      <c r="Y2880" s="50">
        <f t="shared" si="1305"/>
        <v>101325</v>
      </c>
      <c r="Z2880" s="50">
        <f t="shared" si="1306"/>
        <v>1.5641535305237892</v>
      </c>
      <c r="AA2880" s="50">
        <f t="shared" si="1307"/>
        <v>1.3295305009452207</v>
      </c>
      <c r="AB2880" s="50">
        <f t="shared" si="1308"/>
        <v>617.01317850636553</v>
      </c>
      <c r="AC2880" s="7">
        <f t="shared" si="1309"/>
        <v>0.24538010923542261</v>
      </c>
    </row>
    <row r="2881" spans="2:29">
      <c r="B2881" s="7">
        <f t="shared" si="1282"/>
        <v>1.132891928799042</v>
      </c>
      <c r="C2881" s="7">
        <f t="shared" si="1283"/>
        <v>3.9764546465392847E-4</v>
      </c>
      <c r="D2881" s="58">
        <f t="shared" si="1284"/>
        <v>3230800.8252917579</v>
      </c>
      <c r="E2881" s="7">
        <f t="shared" si="1285"/>
        <v>468.58806268179694</v>
      </c>
      <c r="F2881" s="7">
        <f t="shared" si="1286"/>
        <v>3129475.8252917579</v>
      </c>
      <c r="G2881" s="57">
        <f t="shared" si="1287"/>
        <v>1.2012627381912864E-2</v>
      </c>
      <c r="H2881" s="61">
        <f t="shared" si="1288"/>
        <v>2.2346235856357279E-2</v>
      </c>
      <c r="I2881" s="7">
        <f t="shared" si="1289"/>
        <v>5.3307528287285404E-2</v>
      </c>
      <c r="J2881" s="58">
        <f t="shared" si="1290"/>
        <v>1.1197466556685033E-4</v>
      </c>
      <c r="K2881" s="7">
        <f t="shared" si="1291"/>
        <v>7.4846723380706474E-3</v>
      </c>
      <c r="L2881" s="7">
        <f t="shared" si="1292"/>
        <v>7.7086216692043479E-3</v>
      </c>
      <c r="M2881" s="58">
        <f t="shared" si="1293"/>
        <v>2.3125865007613045E-2</v>
      </c>
      <c r="N2881" s="58">
        <f t="shared" si="1294"/>
        <v>1.790727795649259E-5</v>
      </c>
      <c r="O2881" s="59">
        <f t="shared" si="1295"/>
        <v>3.1807802470219963E-2</v>
      </c>
      <c r="P2881" s="58">
        <f t="shared" si="1296"/>
        <v>1.9624290076614148E-4</v>
      </c>
      <c r="Q2881" s="58">
        <f t="shared" si="1297"/>
        <v>0.49351223189966975</v>
      </c>
      <c r="R2881" s="58">
        <f t="shared" si="1298"/>
        <v>0.49291428199032883</v>
      </c>
      <c r="S2881" s="60">
        <f t="shared" si="1299"/>
        <v>5.979499093409224E-4</v>
      </c>
      <c r="T2881" s="58">
        <f t="shared" si="1300"/>
        <v>1.9600512869660184E-4</v>
      </c>
      <c r="U2881" s="58">
        <f t="shared" si="1301"/>
        <v>4.163716644376942E-3</v>
      </c>
      <c r="V2881" s="58">
        <f t="shared" si="1302"/>
        <v>4.3390857993037319E-4</v>
      </c>
      <c r="W2881" s="50">
        <f t="shared" si="1303"/>
        <v>161.02664804762455</v>
      </c>
      <c r="X2881" s="50">
        <f t="shared" si="1304"/>
        <v>94959.370902466355</v>
      </c>
      <c r="Y2881" s="50">
        <f t="shared" si="1305"/>
        <v>101325</v>
      </c>
      <c r="Z2881" s="50">
        <f t="shared" si="1306"/>
        <v>1.5641098377935889</v>
      </c>
      <c r="AA2881" s="50">
        <f t="shared" si="1307"/>
        <v>1.3294933621245506</v>
      </c>
      <c r="AB2881" s="50">
        <f t="shared" si="1308"/>
        <v>616.87417898595425</v>
      </c>
      <c r="AC2881" s="7">
        <f t="shared" si="1309"/>
        <v>0.24532485580032073</v>
      </c>
    </row>
    <row r="2882" spans="2:29">
      <c r="B2882" s="7">
        <f t="shared" si="1282"/>
        <v>1.1332895742636959</v>
      </c>
      <c r="C2882" s="7">
        <f t="shared" si="1283"/>
        <v>3.9764546465392847E-4</v>
      </c>
      <c r="D2882" s="58">
        <f t="shared" si="1284"/>
        <v>3230162.6612569992</v>
      </c>
      <c r="E2882" s="7">
        <f t="shared" si="1285"/>
        <v>468.49550480995913</v>
      </c>
      <c r="F2882" s="7">
        <f t="shared" si="1286"/>
        <v>3128837.6612569992</v>
      </c>
      <c r="G2882" s="57">
        <f t="shared" si="1287"/>
        <v>1.2011870409520743E-2</v>
      </c>
      <c r="H2882" s="61">
        <f t="shared" si="1288"/>
        <v>2.2351012623154275E-2</v>
      </c>
      <c r="I2882" s="7">
        <f t="shared" si="1289"/>
        <v>5.3297974753691413E-2</v>
      </c>
      <c r="J2882" s="58">
        <f t="shared" si="1290"/>
        <v>1.1130390935813288E-4</v>
      </c>
      <c r="K2882" s="7">
        <f t="shared" si="1291"/>
        <v>7.4849306177093376E-3</v>
      </c>
      <c r="L2882" s="7">
        <f t="shared" si="1292"/>
        <v>7.707538436425603E-3</v>
      </c>
      <c r="M2882" s="58">
        <f t="shared" si="1293"/>
        <v>2.3122615309276808E-2</v>
      </c>
      <c r="N2882" s="58">
        <f t="shared" si="1294"/>
        <v>1.7796818852870771E-5</v>
      </c>
      <c r="O2882" s="59">
        <f t="shared" si="1295"/>
        <v>3.1611599487411705E-2</v>
      </c>
      <c r="P2882" s="58">
        <f t="shared" si="1296"/>
        <v>1.9620298280825788E-4</v>
      </c>
      <c r="Q2882" s="58">
        <f t="shared" si="1297"/>
        <v>0.49341184610017785</v>
      </c>
      <c r="R2882" s="58">
        <f t="shared" si="1298"/>
        <v>0.49281691908125602</v>
      </c>
      <c r="S2882" s="60">
        <f t="shared" si="1299"/>
        <v>5.9492701892183142E-4</v>
      </c>
      <c r="T2882" s="58">
        <f t="shared" si="1300"/>
        <v>1.9596641277738351E-4</v>
      </c>
      <c r="U2882" s="58">
        <f t="shared" si="1301"/>
        <v>4.1639532144078168E-3</v>
      </c>
      <c r="V2882" s="58">
        <f t="shared" si="1302"/>
        <v>4.3401903903399501E-4</v>
      </c>
      <c r="W2882" s="50">
        <f t="shared" si="1303"/>
        <v>161.0040202224566</v>
      </c>
      <c r="X2882" s="50">
        <f t="shared" si="1304"/>
        <v>94940.614049738433</v>
      </c>
      <c r="Y2882" s="50">
        <f t="shared" si="1305"/>
        <v>101325</v>
      </c>
      <c r="Z2882" s="50">
        <f t="shared" si="1306"/>
        <v>1.5640660976207368</v>
      </c>
      <c r="AA2882" s="50">
        <f t="shared" si="1307"/>
        <v>1.3294561829776261</v>
      </c>
      <c r="AB2882" s="50">
        <f t="shared" si="1308"/>
        <v>616.73508347799236</v>
      </c>
      <c r="AC2882" s="7">
        <f t="shared" si="1309"/>
        <v>0.24526956418693302</v>
      </c>
    </row>
    <row r="2883" spans="2:29">
      <c r="B2883" s="7">
        <f t="shared" si="1282"/>
        <v>1.1336872197283498</v>
      </c>
      <c r="C2883" s="7">
        <f t="shared" si="1283"/>
        <v>3.9764546465392847E-4</v>
      </c>
      <c r="D2883" s="58">
        <f t="shared" si="1284"/>
        <v>3229524.0570495548</v>
      </c>
      <c r="E2883" s="7">
        <f t="shared" si="1285"/>
        <v>468.40288309646809</v>
      </c>
      <c r="F2883" s="7">
        <f t="shared" si="1286"/>
        <v>3128199.0570495548</v>
      </c>
      <c r="G2883" s="57">
        <f t="shared" si="1287"/>
        <v>1.2011112813051878E-2</v>
      </c>
      <c r="H2883" s="61">
        <f t="shared" si="1288"/>
        <v>2.235578908894463E-2</v>
      </c>
      <c r="I2883" s="7">
        <f t="shared" si="1289"/>
        <v>5.3288421822110701E-2</v>
      </c>
      <c r="J2883" s="58">
        <f t="shared" si="1290"/>
        <v>1.1063305206389617E-4</v>
      </c>
      <c r="K2883" s="7">
        <f t="shared" si="1291"/>
        <v>7.4851883076604633E-3</v>
      </c>
      <c r="L2883" s="7">
        <f t="shared" si="1292"/>
        <v>7.706454411788256E-3</v>
      </c>
      <c r="M2883" s="58">
        <f t="shared" si="1293"/>
        <v>2.3119363235364766E-2</v>
      </c>
      <c r="N2883" s="58">
        <f t="shared" si="1294"/>
        <v>1.7686382237545302E-5</v>
      </c>
      <c r="O2883" s="59">
        <f t="shared" si="1295"/>
        <v>3.1415436449439844E-2</v>
      </c>
      <c r="P2883" s="58">
        <f t="shared" si="1296"/>
        <v>1.9616303797186097E-4</v>
      </c>
      <c r="Q2883" s="58">
        <f t="shared" si="1297"/>
        <v>0.49331139270652058</v>
      </c>
      <c r="R2883" s="58">
        <f t="shared" si="1298"/>
        <v>0.49271948901626283</v>
      </c>
      <c r="S2883" s="60">
        <f t="shared" si="1299"/>
        <v>5.9190369025774459E-4</v>
      </c>
      <c r="T2883" s="58">
        <f t="shared" si="1300"/>
        <v>1.9592767015391805E-4</v>
      </c>
      <c r="U2883" s="58">
        <f t="shared" si="1301"/>
        <v>4.1641885822257599E-3</v>
      </c>
      <c r="V2883" s="58">
        <f t="shared" si="1302"/>
        <v>4.3412947564932044E-4</v>
      </c>
      <c r="W2883" s="50">
        <f t="shared" si="1303"/>
        <v>160.98137585602589</v>
      </c>
      <c r="X2883" s="50">
        <f t="shared" si="1304"/>
        <v>94921.84425949947</v>
      </c>
      <c r="Y2883" s="50">
        <f t="shared" si="1305"/>
        <v>101325</v>
      </c>
      <c r="Z2883" s="50">
        <f t="shared" si="1306"/>
        <v>1.5640223099738875</v>
      </c>
      <c r="AA2883" s="50">
        <f t="shared" si="1307"/>
        <v>1.3294189634778044</v>
      </c>
      <c r="AB2883" s="50">
        <f t="shared" si="1308"/>
        <v>616.59589202911252</v>
      </c>
      <c r="AC2883" s="7">
        <f t="shared" si="1309"/>
        <v>0.24521423441380283</v>
      </c>
    </row>
    <row r="2884" spans="2:29">
      <c r="B2884" s="7">
        <f t="shared" si="1282"/>
        <v>1.1340848651930038</v>
      </c>
      <c r="C2884" s="7">
        <f t="shared" si="1283"/>
        <v>3.9764546465392847E-4</v>
      </c>
      <c r="D2884" s="58">
        <f t="shared" si="1284"/>
        <v>3228885.0128836632</v>
      </c>
      <c r="E2884" s="7">
        <f t="shared" si="1285"/>
        <v>468.31019757239642</v>
      </c>
      <c r="F2884" s="7">
        <f t="shared" si="1286"/>
        <v>3127560.0128836632</v>
      </c>
      <c r="G2884" s="57">
        <f t="shared" si="1287"/>
        <v>1.2010354592515633E-2</v>
      </c>
      <c r="H2884" s="61">
        <f t="shared" si="1288"/>
        <v>2.2360565253480187E-2</v>
      </c>
      <c r="I2884" s="7">
        <f t="shared" si="1289"/>
        <v>5.3278869493039588E-2</v>
      </c>
      <c r="J2884" s="58">
        <f t="shared" si="1290"/>
        <v>1.0996209374610642E-4</v>
      </c>
      <c r="K2884" s="7">
        <f t="shared" si="1291"/>
        <v>7.4854454080190841E-3</v>
      </c>
      <c r="L2884" s="7">
        <f t="shared" si="1292"/>
        <v>7.7053695955112966E-3</v>
      </c>
      <c r="M2884" s="58">
        <f t="shared" si="1293"/>
        <v>2.311610878653389E-2</v>
      </c>
      <c r="N2884" s="58">
        <f t="shared" si="1294"/>
        <v>1.7575968125640565E-5</v>
      </c>
      <c r="O2884" s="59">
        <f t="shared" si="1295"/>
        <v>3.1219313383169054E-2</v>
      </c>
      <c r="P2884" s="58">
        <f t="shared" si="1296"/>
        <v>1.9612306627079037E-4</v>
      </c>
      <c r="Q2884" s="58">
        <f t="shared" si="1297"/>
        <v>0.49321087175350187</v>
      </c>
      <c r="R2884" s="58">
        <f t="shared" si="1298"/>
        <v>0.49262199182803479</v>
      </c>
      <c r="S2884" s="60">
        <f t="shared" si="1299"/>
        <v>5.8887992546707846E-4</v>
      </c>
      <c r="T2884" s="58">
        <f t="shared" si="1300"/>
        <v>1.9588890083920265E-4</v>
      </c>
      <c r="U2884" s="58">
        <f t="shared" si="1301"/>
        <v>4.1644227476573476E-3</v>
      </c>
      <c r="V2884" s="58">
        <f t="shared" si="1302"/>
        <v>4.342398897612252E-4</v>
      </c>
      <c r="W2884" s="50">
        <f t="shared" si="1303"/>
        <v>160.958714952907</v>
      </c>
      <c r="X2884" s="50">
        <f t="shared" si="1304"/>
        <v>94903.061538046342</v>
      </c>
      <c r="Y2884" s="50">
        <f t="shared" si="1305"/>
        <v>101325</v>
      </c>
      <c r="Z2884" s="50">
        <f t="shared" si="1306"/>
        <v>1.5639784748216641</v>
      </c>
      <c r="AA2884" s="50">
        <f t="shared" si="1307"/>
        <v>1.3293817035984143</v>
      </c>
      <c r="AB2884" s="50">
        <f t="shared" si="1308"/>
        <v>616.45660468601056</v>
      </c>
      <c r="AC2884" s="7">
        <f t="shared" si="1309"/>
        <v>0.2451588664994859</v>
      </c>
    </row>
    <row r="2885" spans="2:29">
      <c r="B2885" s="7">
        <f t="shared" si="1282"/>
        <v>1.1344825106576577</v>
      </c>
      <c r="C2885" s="7">
        <f t="shared" si="1283"/>
        <v>3.9764546465392847E-4</v>
      </c>
      <c r="D2885" s="58">
        <f t="shared" si="1284"/>
        <v>3228245.528973714</v>
      </c>
      <c r="E2885" s="7">
        <f t="shared" si="1285"/>
        <v>468.21744826883878</v>
      </c>
      <c r="F2885" s="7">
        <f t="shared" si="1286"/>
        <v>3126920.528973714</v>
      </c>
      <c r="G2885" s="57">
        <f t="shared" si="1287"/>
        <v>1.2009595747921395E-2</v>
      </c>
      <c r="H2885" s="61">
        <f t="shared" si="1288"/>
        <v>2.2365341116512786E-2</v>
      </c>
      <c r="I2885" s="7">
        <f t="shared" si="1289"/>
        <v>5.326931776697439E-2</v>
      </c>
      <c r="J2885" s="58">
        <f t="shared" si="1290"/>
        <v>1.092910344667581E-4</v>
      </c>
      <c r="K2885" s="7">
        <f t="shared" si="1291"/>
        <v>7.4857019188803728E-3</v>
      </c>
      <c r="L2885" s="7">
        <f t="shared" si="1292"/>
        <v>7.704283987813889E-3</v>
      </c>
      <c r="M2885" s="58">
        <f t="shared" si="1293"/>
        <v>2.3112851963441667E-2</v>
      </c>
      <c r="N2885" s="58">
        <f t="shared" si="1294"/>
        <v>1.7465576532273263E-5</v>
      </c>
      <c r="O2885" s="59">
        <f t="shared" si="1295"/>
        <v>3.1023230315450383E-2</v>
      </c>
      <c r="P2885" s="58">
        <f t="shared" si="1296"/>
        <v>1.9608306771867062E-4</v>
      </c>
      <c r="Q2885" s="58">
        <f t="shared" si="1297"/>
        <v>0.49311028327538464</v>
      </c>
      <c r="R2885" s="58">
        <f t="shared" si="1298"/>
        <v>0.49252442754928094</v>
      </c>
      <c r="S2885" s="60">
        <f t="shared" si="1299"/>
        <v>5.8585572610370118E-4</v>
      </c>
      <c r="T2885" s="58">
        <f t="shared" si="1300"/>
        <v>1.9585010484624395E-4</v>
      </c>
      <c r="U2885" s="58">
        <f t="shared" si="1301"/>
        <v>4.1646557105297745E-3</v>
      </c>
      <c r="V2885" s="58">
        <f t="shared" si="1302"/>
        <v>4.3435028135459252E-4</v>
      </c>
      <c r="W2885" s="50">
        <f t="shared" si="1303"/>
        <v>160.93603751767799</v>
      </c>
      <c r="X2885" s="50">
        <f t="shared" si="1304"/>
        <v>94884.265891680392</v>
      </c>
      <c r="Y2885" s="50">
        <f t="shared" si="1305"/>
        <v>101325</v>
      </c>
      <c r="Z2885" s="50">
        <f t="shared" si="1306"/>
        <v>1.5639345921326473</v>
      </c>
      <c r="AA2885" s="50">
        <f t="shared" si="1307"/>
        <v>1.3293444033127502</v>
      </c>
      <c r="AB2885" s="50">
        <f t="shared" si="1308"/>
        <v>616.31722149541542</v>
      </c>
      <c r="AC2885" s="7">
        <f t="shared" si="1309"/>
        <v>0.24510346046255721</v>
      </c>
    </row>
    <row r="2886" spans="2:29">
      <c r="B2886" s="7">
        <f t="shared" si="1282"/>
        <v>1.1348801561223116</v>
      </c>
      <c r="C2886" s="7">
        <f t="shared" si="1283"/>
        <v>3.9764546465392847E-4</v>
      </c>
      <c r="D2886" s="58">
        <f t="shared" si="1284"/>
        <v>3227605.6055340748</v>
      </c>
      <c r="E2886" s="7">
        <f t="shared" si="1285"/>
        <v>468.12463521688653</v>
      </c>
      <c r="F2886" s="7">
        <f t="shared" si="1286"/>
        <v>3126280.6055340748</v>
      </c>
      <c r="G2886" s="57">
        <f t="shared" si="1287"/>
        <v>1.2008836279278349E-2</v>
      </c>
      <c r="H2886" s="61">
        <f t="shared" si="1288"/>
        <v>2.2370116677794274E-2</v>
      </c>
      <c r="I2886" s="7">
        <f t="shared" si="1289"/>
        <v>5.3259766644411413E-2</v>
      </c>
      <c r="J2886" s="58">
        <f t="shared" si="1290"/>
        <v>1.0861987428787259E-4</v>
      </c>
      <c r="K2886" s="7">
        <f t="shared" si="1291"/>
        <v>7.4859578403396135E-3</v>
      </c>
      <c r="L2886" s="7">
        <f t="shared" si="1292"/>
        <v>7.7031975889153585E-3</v>
      </c>
      <c r="M2886" s="58">
        <f t="shared" si="1293"/>
        <v>2.3109592766746075E-2</v>
      </c>
      <c r="N2886" s="58">
        <f t="shared" si="1294"/>
        <v>1.7355207472552192E-5</v>
      </c>
      <c r="O2886" s="59">
        <f t="shared" si="1295"/>
        <v>3.082718727312083E-2</v>
      </c>
      <c r="P2886" s="58">
        <f t="shared" si="1296"/>
        <v>1.9604304232955297E-4</v>
      </c>
      <c r="Q2886" s="58">
        <f t="shared" si="1297"/>
        <v>0.49300962730750508</v>
      </c>
      <c r="R2886" s="58">
        <f t="shared" si="1298"/>
        <v>0.49242679621270674</v>
      </c>
      <c r="S2886" s="60">
        <f t="shared" si="1299"/>
        <v>5.8283109479834172E-4</v>
      </c>
      <c r="T2886" s="58">
        <f t="shared" si="1300"/>
        <v>1.9581128218804713E-4</v>
      </c>
      <c r="U2886" s="58">
        <f t="shared" si="1301"/>
        <v>4.1648874706712805E-3</v>
      </c>
      <c r="V2886" s="58">
        <f t="shared" si="1302"/>
        <v>4.3446065041431356E-4</v>
      </c>
      <c r="W2886" s="50">
        <f t="shared" si="1303"/>
        <v>160.91334355492043</v>
      </c>
      <c r="X2886" s="50">
        <f t="shared" si="1304"/>
        <v>94865.457326702264</v>
      </c>
      <c r="Y2886" s="50">
        <f t="shared" si="1305"/>
        <v>101325</v>
      </c>
      <c r="Z2886" s="50">
        <f t="shared" si="1306"/>
        <v>1.5638906618753647</v>
      </c>
      <c r="AA2886" s="50">
        <f t="shared" si="1307"/>
        <v>1.32930706259406</v>
      </c>
      <c r="AB2886" s="50">
        <f t="shared" si="1308"/>
        <v>616.17774250405068</v>
      </c>
      <c r="AC2886" s="7">
        <f t="shared" si="1309"/>
        <v>0.24504801632159728</v>
      </c>
    </row>
    <row r="2887" spans="2:29">
      <c r="B2887" s="7">
        <f t="shared" si="1282"/>
        <v>1.1352778015869656</v>
      </c>
      <c r="C2887" s="7">
        <f t="shared" si="1283"/>
        <v>3.9764546465392847E-4</v>
      </c>
      <c r="D2887" s="58">
        <f t="shared" si="1284"/>
        <v>3226965.242779423</v>
      </c>
      <c r="E2887" s="7">
        <f t="shared" si="1285"/>
        <v>468.031758447676</v>
      </c>
      <c r="F2887" s="7">
        <f t="shared" si="1286"/>
        <v>3125640.242779423</v>
      </c>
      <c r="G2887" s="57">
        <f t="shared" si="1287"/>
        <v>1.2008076186595894E-2</v>
      </c>
      <c r="H2887" s="61">
        <f t="shared" si="1288"/>
        <v>2.2374891937076501E-2</v>
      </c>
      <c r="I2887" s="7">
        <f t="shared" si="1289"/>
        <v>5.3250216125846961E-2</v>
      </c>
      <c r="J2887" s="58">
        <f t="shared" si="1290"/>
        <v>1.0794861327149923E-4</v>
      </c>
      <c r="K2887" s="7">
        <f t="shared" si="1291"/>
        <v>7.4862131724922057E-3</v>
      </c>
      <c r="L2887" s="7">
        <f t="shared" si="1292"/>
        <v>7.702110399035204E-3</v>
      </c>
      <c r="M2887" s="58">
        <f t="shared" si="1293"/>
        <v>2.310633119710561E-2</v>
      </c>
      <c r="N2887" s="58">
        <f t="shared" si="1294"/>
        <v>1.7244860961578418E-5</v>
      </c>
      <c r="O2887" s="59">
        <f t="shared" si="1295"/>
        <v>3.0631184283003664E-2</v>
      </c>
      <c r="P2887" s="58">
        <f t="shared" si="1296"/>
        <v>1.9600299011716601E-4</v>
      </c>
      <c r="Q2887" s="58">
        <f t="shared" si="1297"/>
        <v>0.49290890388438796</v>
      </c>
      <c r="R2887" s="58">
        <f t="shared" si="1298"/>
        <v>0.49232909785106471</v>
      </c>
      <c r="S2887" s="60">
        <f t="shared" si="1299"/>
        <v>5.7980603332324909E-4</v>
      </c>
      <c r="T2887" s="58">
        <f t="shared" si="1300"/>
        <v>1.9577243287763603E-4</v>
      </c>
      <c r="U2887" s="58">
        <f t="shared" si="1301"/>
        <v>4.1651180279108106E-3</v>
      </c>
      <c r="V2887" s="58">
        <f t="shared" si="1302"/>
        <v>4.3457099692528734E-4</v>
      </c>
      <c r="W2887" s="50">
        <f t="shared" si="1303"/>
        <v>160.89063306921946</v>
      </c>
      <c r="X2887" s="50">
        <f t="shared" si="1304"/>
        <v>94846.635849421757</v>
      </c>
      <c r="Y2887" s="50">
        <f t="shared" si="1305"/>
        <v>101325</v>
      </c>
      <c r="Z2887" s="50">
        <f t="shared" si="1306"/>
        <v>1.5638466840183129</v>
      </c>
      <c r="AA2887" s="50">
        <f t="shared" si="1307"/>
        <v>1.329269681415566</v>
      </c>
      <c r="AB2887" s="50">
        <f t="shared" si="1308"/>
        <v>616.03816775870837</v>
      </c>
      <c r="AC2887" s="7">
        <f t="shared" si="1309"/>
        <v>0.24499253409519914</v>
      </c>
    </row>
    <row r="2888" spans="2:29">
      <c r="B2888" s="7">
        <f t="shared" si="1282"/>
        <v>1.1356754470516195</v>
      </c>
      <c r="C2888" s="7">
        <f t="shared" si="1283"/>
        <v>3.9764546465392847E-4</v>
      </c>
      <c r="D2888" s="58">
        <f t="shared" si="1284"/>
        <v>3226324.4409244773</v>
      </c>
      <c r="E2888" s="7">
        <f t="shared" si="1285"/>
        <v>467.93881799234947</v>
      </c>
      <c r="F2888" s="7">
        <f t="shared" si="1286"/>
        <v>3124999.4409244773</v>
      </c>
      <c r="G2888" s="57">
        <f t="shared" si="1287"/>
        <v>1.20073154698833E-2</v>
      </c>
      <c r="H2888" s="61">
        <f t="shared" si="1288"/>
        <v>2.2379666894111319E-2</v>
      </c>
      <c r="I2888" s="7">
        <f t="shared" si="1289"/>
        <v>5.3240666211777324E-2</v>
      </c>
      <c r="J2888" s="58">
        <f t="shared" si="1290"/>
        <v>1.0727725147971422E-4</v>
      </c>
      <c r="K2888" s="7">
        <f t="shared" si="1291"/>
        <v>7.486467915433657E-3</v>
      </c>
      <c r="L2888" s="7">
        <f t="shared" si="1292"/>
        <v>7.701022418393085E-3</v>
      </c>
      <c r="M2888" s="58">
        <f t="shared" si="1293"/>
        <v>2.3103067255179254E-2</v>
      </c>
      <c r="N2888" s="58">
        <f t="shared" si="1294"/>
        <v>1.7134537014445078E-5</v>
      </c>
      <c r="O2888" s="59">
        <f t="shared" si="1295"/>
        <v>3.0435221371908069E-2</v>
      </c>
      <c r="P2888" s="58">
        <f t="shared" si="1296"/>
        <v>1.9596291109559572E-4</v>
      </c>
      <c r="Q2888" s="58">
        <f t="shared" si="1297"/>
        <v>0.49280811304145661</v>
      </c>
      <c r="R2888" s="58">
        <f t="shared" si="1298"/>
        <v>0.49223133249711398</v>
      </c>
      <c r="S2888" s="60">
        <f t="shared" si="1299"/>
        <v>5.7678054434262549E-4</v>
      </c>
      <c r="T2888" s="58">
        <f t="shared" si="1300"/>
        <v>1.9573355692803726E-4</v>
      </c>
      <c r="U2888" s="58">
        <f t="shared" si="1301"/>
        <v>4.1653473820783687E-3</v>
      </c>
      <c r="V2888" s="58">
        <f t="shared" si="1302"/>
        <v>4.3468132087242067E-4</v>
      </c>
      <c r="W2888" s="50">
        <f t="shared" si="1303"/>
        <v>160.8679060651636</v>
      </c>
      <c r="X2888" s="50">
        <f t="shared" si="1304"/>
        <v>94827.801466149831</v>
      </c>
      <c r="Y2888" s="50">
        <f t="shared" si="1305"/>
        <v>101325</v>
      </c>
      <c r="Z2888" s="50">
        <f t="shared" si="1306"/>
        <v>1.5638026585299387</v>
      </c>
      <c r="AA2888" s="50">
        <f t="shared" si="1307"/>
        <v>1.3292322597504478</v>
      </c>
      <c r="AB2888" s="50">
        <f t="shared" si="1308"/>
        <v>615.89849730618857</v>
      </c>
      <c r="AC2888" s="7">
        <f t="shared" si="1309"/>
        <v>0.244937013801971</v>
      </c>
    </row>
    <row r="2889" spans="2:29">
      <c r="B2889" s="7">
        <f t="shared" si="1282"/>
        <v>1.1360730925162734</v>
      </c>
      <c r="C2889" s="7">
        <f t="shared" si="1283"/>
        <v>3.9764546465392847E-4</v>
      </c>
      <c r="D2889" s="58">
        <f t="shared" si="1284"/>
        <v>3225683.2001842782</v>
      </c>
      <c r="E2889" s="7">
        <f t="shared" si="1285"/>
        <v>467.84581388209597</v>
      </c>
      <c r="F2889" s="7">
        <f t="shared" si="1286"/>
        <v>3124358.2001842782</v>
      </c>
      <c r="G2889" s="57">
        <f t="shared" si="1287"/>
        <v>1.2006554129150058E-2</v>
      </c>
      <c r="H2889" s="61">
        <f t="shared" si="1288"/>
        <v>2.2384441548650588E-2</v>
      </c>
      <c r="I2889" s="7">
        <f t="shared" si="1289"/>
        <v>5.3231116902698786E-2</v>
      </c>
      <c r="J2889" s="58">
        <f t="shared" si="1290"/>
        <v>1.0660578897462206E-4</v>
      </c>
      <c r="K2889" s="7">
        <f t="shared" si="1291"/>
        <v>7.4867220692595915E-3</v>
      </c>
      <c r="L2889" s="7">
        <f t="shared" si="1292"/>
        <v>7.699933647208836E-3</v>
      </c>
      <c r="M2889" s="58">
        <f t="shared" si="1293"/>
        <v>2.309980094162651E-2</v>
      </c>
      <c r="N2889" s="58">
        <f t="shared" si="1294"/>
        <v>1.7024235646237632E-5</v>
      </c>
      <c r="O2889" s="59">
        <f t="shared" si="1295"/>
        <v>3.0239298566629595E-2</v>
      </c>
      <c r="P2889" s="58">
        <f t="shared" si="1296"/>
        <v>1.9592280527847353E-4</v>
      </c>
      <c r="Q2889" s="58">
        <f t="shared" si="1297"/>
        <v>0.49270725481299149</v>
      </c>
      <c r="R2889" s="58">
        <f t="shared" si="1298"/>
        <v>0.49213350018366298</v>
      </c>
      <c r="S2889" s="60">
        <f t="shared" si="1299"/>
        <v>5.7375462932851562E-4</v>
      </c>
      <c r="T2889" s="58">
        <f t="shared" si="1300"/>
        <v>1.9569465435229685E-4</v>
      </c>
      <c r="U2889" s="58">
        <f t="shared" si="1301"/>
        <v>4.1655755330045454E-3</v>
      </c>
      <c r="V2889" s="58">
        <f t="shared" si="1302"/>
        <v>4.3479162224062813E-4</v>
      </c>
      <c r="W2889" s="50">
        <f t="shared" si="1303"/>
        <v>160.84516254734501</v>
      </c>
      <c r="X2889" s="50">
        <f t="shared" si="1304"/>
        <v>94808.954183206952</v>
      </c>
      <c r="Y2889" s="50">
        <f t="shared" si="1305"/>
        <v>101325</v>
      </c>
      <c r="Z2889" s="50">
        <f t="shared" si="1306"/>
        <v>1.5637585853786597</v>
      </c>
      <c r="AA2889" s="50">
        <f t="shared" si="1307"/>
        <v>1.3291947975718608</v>
      </c>
      <c r="AB2889" s="50">
        <f t="shared" si="1308"/>
        <v>615.75873119336234</v>
      </c>
      <c r="AC2889" s="7">
        <f t="shared" si="1309"/>
        <v>0.24488145546053683</v>
      </c>
    </row>
    <row r="2890" spans="2:29">
      <c r="B2890" s="7">
        <f t="shared" si="1282"/>
        <v>1.1364707379809273</v>
      </c>
      <c r="C2890" s="7">
        <f t="shared" si="1283"/>
        <v>3.9764546465392847E-4</v>
      </c>
      <c r="D2890" s="58">
        <f t="shared" si="1284"/>
        <v>3225041.5207738155</v>
      </c>
      <c r="E2890" s="7">
        <f t="shared" si="1285"/>
        <v>467.75274614809712</v>
      </c>
      <c r="F2890" s="7">
        <f t="shared" si="1286"/>
        <v>3123716.5207738155</v>
      </c>
      <c r="G2890" s="57">
        <f t="shared" si="1287"/>
        <v>1.2005792164405433E-2</v>
      </c>
      <c r="H2890" s="61">
        <f t="shared" si="1288"/>
        <v>2.2389215900446166E-2</v>
      </c>
      <c r="I2890" s="7">
        <f t="shared" si="1289"/>
        <v>5.322156819910763E-2</v>
      </c>
      <c r="J2890" s="58">
        <f t="shared" si="1290"/>
        <v>1.0593422581835485E-4</v>
      </c>
      <c r="K2890" s="7">
        <f t="shared" si="1291"/>
        <v>7.4869756340657442E-3</v>
      </c>
      <c r="L2890" s="7">
        <f t="shared" si="1292"/>
        <v>7.6988440857024536E-3</v>
      </c>
      <c r="M2890" s="58">
        <f t="shared" si="1293"/>
        <v>2.3096532257107359E-2</v>
      </c>
      <c r="N2890" s="58">
        <f t="shared" si="1294"/>
        <v>1.6913956872033722E-5</v>
      </c>
      <c r="O2890" s="59">
        <f t="shared" si="1295"/>
        <v>3.0043415893949897E-2</v>
      </c>
      <c r="P2890" s="58">
        <f t="shared" si="1296"/>
        <v>1.9588267267969806E-4</v>
      </c>
      <c r="Q2890" s="58">
        <f t="shared" si="1297"/>
        <v>0.49260632923394482</v>
      </c>
      <c r="R2890" s="58">
        <f t="shared" si="1298"/>
        <v>0.49203560094351162</v>
      </c>
      <c r="S2890" s="60">
        <f t="shared" si="1299"/>
        <v>5.7072829043319784E-4</v>
      </c>
      <c r="T2890" s="58">
        <f t="shared" si="1300"/>
        <v>1.9565572516345761E-4</v>
      </c>
      <c r="U2890" s="58">
        <f t="shared" si="1301"/>
        <v>4.1658024805207861E-3</v>
      </c>
      <c r="V2890" s="58">
        <f t="shared" si="1302"/>
        <v>4.3490190101483204E-4</v>
      </c>
      <c r="W2890" s="50">
        <f t="shared" si="1303"/>
        <v>160.82240252035919</v>
      </c>
      <c r="X2890" s="50">
        <f t="shared" si="1304"/>
        <v>94790.094006912084</v>
      </c>
      <c r="Y2890" s="50">
        <f t="shared" si="1305"/>
        <v>101325</v>
      </c>
      <c r="Z2890" s="50">
        <f t="shared" si="1306"/>
        <v>1.5637144645328367</v>
      </c>
      <c r="AA2890" s="50">
        <f t="shared" si="1307"/>
        <v>1.3291572948529111</v>
      </c>
      <c r="AB2890" s="50">
        <f t="shared" si="1308"/>
        <v>615.61886946708876</v>
      </c>
      <c r="AC2890" s="7">
        <f t="shared" si="1309"/>
        <v>0.24482585908953236</v>
      </c>
    </row>
    <row r="2891" spans="2:29">
      <c r="B2891" s="7">
        <f t="shared" si="1282"/>
        <v>1.1368683834455813</v>
      </c>
      <c r="C2891" s="7">
        <f t="shared" si="1283"/>
        <v>3.9764546465392847E-4</v>
      </c>
      <c r="D2891" s="58">
        <f t="shared" si="1284"/>
        <v>3224399.4029082418</v>
      </c>
      <c r="E2891" s="7">
        <f t="shared" si="1285"/>
        <v>467.65961482155819</v>
      </c>
      <c r="F2891" s="7">
        <f t="shared" si="1286"/>
        <v>3123074.4029082418</v>
      </c>
      <c r="G2891" s="57">
        <f t="shared" si="1287"/>
        <v>1.2005029575658714E-2</v>
      </c>
      <c r="H2891" s="61">
        <f t="shared" si="1288"/>
        <v>2.2393989949249918E-2</v>
      </c>
      <c r="I2891" s="7">
        <f t="shared" si="1289"/>
        <v>5.3212020101500127E-2</v>
      </c>
      <c r="J2891" s="58">
        <f t="shared" si="1290"/>
        <v>1.0526256207307157E-4</v>
      </c>
      <c r="K2891" s="7">
        <f t="shared" si="1291"/>
        <v>7.4872286099479613E-3</v>
      </c>
      <c r="L2891" s="7">
        <f t="shared" si="1292"/>
        <v>7.6977537340941048E-3</v>
      </c>
      <c r="M2891" s="58">
        <f t="shared" si="1293"/>
        <v>2.3093261202282313E-2</v>
      </c>
      <c r="N2891" s="58">
        <f t="shared" si="1294"/>
        <v>1.6803700706903065E-5</v>
      </c>
      <c r="O2891" s="59">
        <f t="shared" si="1295"/>
        <v>2.984757338063657E-2</v>
      </c>
      <c r="P2891" s="58">
        <f t="shared" si="1296"/>
        <v>1.958425133133275E-4</v>
      </c>
      <c r="Q2891" s="58">
        <f t="shared" si="1297"/>
        <v>0.49250533633967025</v>
      </c>
      <c r="R2891" s="58">
        <f t="shared" si="1298"/>
        <v>0.49193763480948549</v>
      </c>
      <c r="S2891" s="60">
        <f t="shared" si="1299"/>
        <v>5.6770153018476099E-4</v>
      </c>
      <c r="T2891" s="58">
        <f t="shared" si="1300"/>
        <v>1.9561676937457243E-4</v>
      </c>
      <c r="U2891" s="58">
        <f t="shared" si="1301"/>
        <v>4.1660282244595408E-3</v>
      </c>
      <c r="V2891" s="58">
        <f t="shared" si="1302"/>
        <v>4.350121571799627E-4</v>
      </c>
      <c r="W2891" s="50">
        <f t="shared" si="1303"/>
        <v>160.79962598880527</v>
      </c>
      <c r="X2891" s="50">
        <f t="shared" si="1304"/>
        <v>94771.220943588982</v>
      </c>
      <c r="Y2891" s="50">
        <f t="shared" si="1305"/>
        <v>101325</v>
      </c>
      <c r="Z2891" s="50">
        <f t="shared" si="1306"/>
        <v>1.5636702959607902</v>
      </c>
      <c r="AA2891" s="50">
        <f t="shared" si="1307"/>
        <v>1.3291197515666717</v>
      </c>
      <c r="AB2891" s="50">
        <f t="shared" si="1308"/>
        <v>615.47891217426354</v>
      </c>
      <c r="AC2891" s="7">
        <f t="shared" si="1309"/>
        <v>0.24477022470759807</v>
      </c>
    </row>
    <row r="2892" spans="2:29">
      <c r="B2892" s="7">
        <f t="shared" si="1282"/>
        <v>1.1372660289102352</v>
      </c>
      <c r="C2892" s="7">
        <f t="shared" si="1283"/>
        <v>3.9764546465392847E-4</v>
      </c>
      <c r="D2892" s="58">
        <f t="shared" si="1284"/>
        <v>3223756.846802983</v>
      </c>
      <c r="E2892" s="7">
        <f t="shared" si="1285"/>
        <v>467.56641993372403</v>
      </c>
      <c r="F2892" s="7">
        <f t="shared" si="1286"/>
        <v>3122431.846802983</v>
      </c>
      <c r="G2892" s="57">
        <f t="shared" si="1287"/>
        <v>1.2004266362919347E-2</v>
      </c>
      <c r="H2892" s="61">
        <f t="shared" si="1288"/>
        <v>2.2398763694813716E-2</v>
      </c>
      <c r="I2892" s="7">
        <f t="shared" si="1289"/>
        <v>5.3202472610372531E-2</v>
      </c>
      <c r="J2892" s="58">
        <f t="shared" si="1290"/>
        <v>1.0459079780095847E-4</v>
      </c>
      <c r="K2892" s="7">
        <f t="shared" si="1291"/>
        <v>7.4874809970022025E-3</v>
      </c>
      <c r="L2892" s="7">
        <f t="shared" si="1292"/>
        <v>7.6966625926041194E-3</v>
      </c>
      <c r="M2892" s="58">
        <f t="shared" si="1293"/>
        <v>2.3089987777812359E-2</v>
      </c>
      <c r="N2892" s="58">
        <f t="shared" si="1294"/>
        <v>1.6693467165907515E-5</v>
      </c>
      <c r="O2892" s="59">
        <f t="shared" si="1295"/>
        <v>2.9651771053443222E-2</v>
      </c>
      <c r="P2892" s="58">
        <f t="shared" si="1296"/>
        <v>1.958023271933472E-4</v>
      </c>
      <c r="Q2892" s="58">
        <f t="shared" si="1297"/>
        <v>0.49240427616533811</v>
      </c>
      <c r="R2892" s="58">
        <f t="shared" si="1298"/>
        <v>0.49183960181445135</v>
      </c>
      <c r="S2892" s="60">
        <f t="shared" si="1299"/>
        <v>5.6467435088675133E-4</v>
      </c>
      <c r="T2892" s="58">
        <f t="shared" si="1300"/>
        <v>1.9557778699871067E-4</v>
      </c>
      <c r="U2892" s="58">
        <f t="shared" si="1301"/>
        <v>4.1662527646541773E-3</v>
      </c>
      <c r="V2892" s="58">
        <f t="shared" si="1302"/>
        <v>4.3512239072095827E-4</v>
      </c>
      <c r="W2892" s="50">
        <f t="shared" si="1303"/>
        <v>160.77683295728579</v>
      </c>
      <c r="X2892" s="50">
        <f t="shared" si="1304"/>
        <v>94752.334999569386</v>
      </c>
      <c r="Y2892" s="50">
        <f t="shared" si="1305"/>
        <v>101325</v>
      </c>
      <c r="Z2892" s="50">
        <f t="shared" si="1306"/>
        <v>1.5636260796308066</v>
      </c>
      <c r="AA2892" s="50">
        <f t="shared" si="1307"/>
        <v>1.3290821676861855</v>
      </c>
      <c r="AB2892" s="50">
        <f t="shared" si="1308"/>
        <v>615.33885936184083</v>
      </c>
      <c r="AC2892" s="7">
        <f t="shared" si="1309"/>
        <v>0.24471455233339351</v>
      </c>
    </row>
    <row r="2893" spans="2:29">
      <c r="B2893" s="7">
        <f t="shared" si="1282"/>
        <v>1.1376636743748891</v>
      </c>
      <c r="C2893" s="7">
        <f t="shared" si="1283"/>
        <v>3.9764546465392847E-4</v>
      </c>
      <c r="D2893" s="58">
        <f t="shared" si="1284"/>
        <v>3223113.8526736721</v>
      </c>
      <c r="E2893" s="7">
        <f t="shared" si="1285"/>
        <v>467.47316151586955</v>
      </c>
      <c r="F2893" s="7">
        <f t="shared" si="1286"/>
        <v>3121788.8526736721</v>
      </c>
      <c r="G2893" s="57">
        <f t="shared" si="1287"/>
        <v>1.2003502526196865E-2</v>
      </c>
      <c r="H2893" s="61">
        <f t="shared" si="1288"/>
        <v>2.2403537136889428E-2</v>
      </c>
      <c r="I2893" s="7">
        <f t="shared" si="1289"/>
        <v>5.3192925726221106E-2</v>
      </c>
      <c r="J2893" s="58">
        <f t="shared" si="1290"/>
        <v>1.039189330642304E-4</v>
      </c>
      <c r="K2893" s="7">
        <f t="shared" si="1291"/>
        <v>7.4877327953245401E-3</v>
      </c>
      <c r="L2893" s="7">
        <f t="shared" si="1292"/>
        <v>7.6955706614530005E-3</v>
      </c>
      <c r="M2893" s="58">
        <f t="shared" si="1293"/>
        <v>2.3086711984359E-2</v>
      </c>
      <c r="N2893" s="58">
        <f t="shared" si="1294"/>
        <v>1.6583256264101252E-5</v>
      </c>
      <c r="O2893" s="59">
        <f t="shared" si="1295"/>
        <v>2.9456008939109848E-2</v>
      </c>
      <c r="P2893" s="58">
        <f t="shared" si="1296"/>
        <v>1.9576211433337473E-4</v>
      </c>
      <c r="Q2893" s="58">
        <f t="shared" si="1297"/>
        <v>0.49230314874519399</v>
      </c>
      <c r="R2893" s="58">
        <f t="shared" si="1298"/>
        <v>0.49174150199130767</v>
      </c>
      <c r="S2893" s="60">
        <f t="shared" si="1299"/>
        <v>5.6164675388631347E-4</v>
      </c>
      <c r="T2893" s="58">
        <f t="shared" si="1300"/>
        <v>1.9553877804895424E-4</v>
      </c>
      <c r="U2893" s="58">
        <f t="shared" si="1301"/>
        <v>4.1664761009385974E-3</v>
      </c>
      <c r="V2893" s="58">
        <f t="shared" si="1302"/>
        <v>4.3523260162276449E-4</v>
      </c>
      <c r="W2893" s="50">
        <f t="shared" si="1303"/>
        <v>160.75402343040682</v>
      </c>
      <c r="X2893" s="50">
        <f t="shared" si="1304"/>
        <v>94733.43618119118</v>
      </c>
      <c r="Y2893" s="50">
        <f t="shared" si="1305"/>
        <v>101325</v>
      </c>
      <c r="Z2893" s="50">
        <f t="shared" si="1306"/>
        <v>1.5635818155111343</v>
      </c>
      <c r="AA2893" s="50">
        <f t="shared" si="1307"/>
        <v>1.3290445431844642</v>
      </c>
      <c r="AB2893" s="50">
        <f t="shared" si="1308"/>
        <v>615.19871107682081</v>
      </c>
      <c r="AC2893" s="7">
        <f t="shared" si="1309"/>
        <v>0.2446588419855989</v>
      </c>
    </row>
    <row r="2894" spans="2:29">
      <c r="B2894" s="7">
        <f t="shared" si="1282"/>
        <v>1.1380613198395431</v>
      </c>
      <c r="C2894" s="7">
        <f t="shared" si="1283"/>
        <v>3.9764546465392847E-4</v>
      </c>
      <c r="D2894" s="58">
        <f t="shared" si="1284"/>
        <v>3222470.4207358579</v>
      </c>
      <c r="E2894" s="7">
        <f t="shared" si="1285"/>
        <v>467.37983959925754</v>
      </c>
      <c r="F2894" s="7">
        <f t="shared" si="1286"/>
        <v>3121145.4207358579</v>
      </c>
      <c r="G2894" s="57">
        <f t="shared" si="1287"/>
        <v>1.2002738065500531E-2</v>
      </c>
      <c r="H2894" s="61">
        <f t="shared" si="1288"/>
        <v>2.2408310275228931E-2</v>
      </c>
      <c r="I2894" s="7">
        <f t="shared" si="1289"/>
        <v>5.3183379449542101E-2</v>
      </c>
      <c r="J2894" s="58">
        <f t="shared" si="1290"/>
        <v>1.0324696792512947E-4</v>
      </c>
      <c r="K2894" s="7">
        <f t="shared" si="1291"/>
        <v>7.4879840050111586E-3</v>
      </c>
      <c r="L2894" s="7">
        <f t="shared" si="1292"/>
        <v>7.6944779408614173E-3</v>
      </c>
      <c r="M2894" s="58">
        <f t="shared" si="1293"/>
        <v>2.3083433822584251E-2</v>
      </c>
      <c r="N2894" s="58">
        <f t="shared" si="1294"/>
        <v>1.6473068016530589E-5</v>
      </c>
      <c r="O2894" s="59">
        <f t="shared" si="1295"/>
        <v>2.9260287064362459E-2</v>
      </c>
      <c r="P2894" s="58">
        <f t="shared" si="1296"/>
        <v>1.957218747473885E-4</v>
      </c>
      <c r="Q2894" s="58">
        <f t="shared" si="1297"/>
        <v>0.49220195411439077</v>
      </c>
      <c r="R2894" s="58">
        <f t="shared" si="1298"/>
        <v>0.49164333537294036</v>
      </c>
      <c r="S2894" s="60">
        <f t="shared" si="1299"/>
        <v>5.5861874145041179E-4</v>
      </c>
      <c r="T2894" s="58">
        <f t="shared" si="1300"/>
        <v>1.9549974253838006E-4</v>
      </c>
      <c r="U2894" s="58">
        <f t="shared" si="1301"/>
        <v>4.1666982331476062E-3</v>
      </c>
      <c r="V2894" s="58">
        <f t="shared" si="1302"/>
        <v>4.3534278987033517E-4</v>
      </c>
      <c r="W2894" s="50">
        <f t="shared" si="1303"/>
        <v>160.73119741277799</v>
      </c>
      <c r="X2894" s="50">
        <f t="shared" si="1304"/>
        <v>94714.524494789744</v>
      </c>
      <c r="Y2894" s="50">
        <f t="shared" si="1305"/>
        <v>101325</v>
      </c>
      <c r="Z2894" s="50">
        <f t="shared" si="1306"/>
        <v>1.5635375035699632</v>
      </c>
      <c r="AA2894" s="50">
        <f t="shared" si="1307"/>
        <v>1.3290068780344688</v>
      </c>
      <c r="AB2894" s="50">
        <f t="shared" si="1308"/>
        <v>615.05846736618457</v>
      </c>
      <c r="AC2894" s="7">
        <f t="shared" si="1309"/>
        <v>0.24460309368289992</v>
      </c>
    </row>
    <row r="2895" spans="2:29">
      <c r="B2895" s="7">
        <f t="shared" si="1282"/>
        <v>1.138458965304197</v>
      </c>
      <c r="C2895" s="7">
        <f t="shared" si="1283"/>
        <v>3.9764546465392847E-4</v>
      </c>
      <c r="D2895" s="58">
        <f t="shared" si="1284"/>
        <v>3221826.5512052802</v>
      </c>
      <c r="E2895" s="7">
        <f t="shared" si="1285"/>
        <v>467.28645421517837</v>
      </c>
      <c r="F2895" s="7">
        <f t="shared" si="1286"/>
        <v>3120501.5512052802</v>
      </c>
      <c r="G2895" s="57">
        <f t="shared" si="1287"/>
        <v>1.2001972980839666E-2</v>
      </c>
      <c r="H2895" s="61">
        <f t="shared" si="1288"/>
        <v>2.2413083109584106E-2</v>
      </c>
      <c r="I2895" s="7">
        <f t="shared" si="1289"/>
        <v>5.317383378083175E-2</v>
      </c>
      <c r="J2895" s="58">
        <f t="shared" si="1290"/>
        <v>1.0257490244592434E-4</v>
      </c>
      <c r="K2895" s="7">
        <f t="shared" si="1291"/>
        <v>7.4882346261583533E-3</v>
      </c>
      <c r="L2895" s="7">
        <f t="shared" si="1292"/>
        <v>7.6933844310502018E-3</v>
      </c>
      <c r="M2895" s="58">
        <f t="shared" si="1293"/>
        <v>2.3080153293150607E-2</v>
      </c>
      <c r="N2895" s="58">
        <f t="shared" si="1294"/>
        <v>1.6362902438233841E-5</v>
      </c>
      <c r="O2895" s="59">
        <f t="shared" si="1295"/>
        <v>2.906460545591286E-2</v>
      </c>
      <c r="P2895" s="58">
        <f t="shared" si="1296"/>
        <v>1.9568160844959936E-4</v>
      </c>
      <c r="Q2895" s="58">
        <f t="shared" si="1297"/>
        <v>0.49210069230866599</v>
      </c>
      <c r="R2895" s="58">
        <f t="shared" si="1298"/>
        <v>0.49154510199226403</v>
      </c>
      <c r="S2895" s="60">
        <f t="shared" si="1299"/>
        <v>5.5559031640195489E-4</v>
      </c>
      <c r="T2895" s="58">
        <f t="shared" si="1300"/>
        <v>1.954606804800765E-4</v>
      </c>
      <c r="U2895" s="58">
        <f t="shared" si="1301"/>
        <v>4.166919161117129E-3</v>
      </c>
      <c r="V2895" s="58">
        <f t="shared" si="1302"/>
        <v>4.3545295544863191E-4</v>
      </c>
      <c r="W2895" s="50">
        <f t="shared" si="1303"/>
        <v>160.70835490901231</v>
      </c>
      <c r="X2895" s="50">
        <f t="shared" si="1304"/>
        <v>94695.599946706105</v>
      </c>
      <c r="Y2895" s="50">
        <f t="shared" si="1305"/>
        <v>101325</v>
      </c>
      <c r="Z2895" s="50">
        <f t="shared" si="1306"/>
        <v>1.5634931437754445</v>
      </c>
      <c r="AA2895" s="50">
        <f t="shared" si="1307"/>
        <v>1.3289691722091277</v>
      </c>
      <c r="AB2895" s="50">
        <f t="shared" si="1308"/>
        <v>614.91812827695537</v>
      </c>
      <c r="AC2895" s="7">
        <f t="shared" si="1309"/>
        <v>0.24454730744398673</v>
      </c>
    </row>
    <row r="2896" spans="2:29">
      <c r="B2896" s="7">
        <f t="shared" si="1282"/>
        <v>1.1388566107688509</v>
      </c>
      <c r="C2896" s="7">
        <f t="shared" si="1283"/>
        <v>3.9764546465392847E-4</v>
      </c>
      <c r="D2896" s="58">
        <f t="shared" si="1284"/>
        <v>3221182.2442980465</v>
      </c>
      <c r="E2896" s="7">
        <f t="shared" si="1285"/>
        <v>467.19300539497573</v>
      </c>
      <c r="F2896" s="7">
        <f t="shared" si="1286"/>
        <v>3119857.2442980465</v>
      </c>
      <c r="G2896" s="57">
        <f t="shared" si="1287"/>
        <v>1.2001207272223867E-2</v>
      </c>
      <c r="H2896" s="61">
        <f t="shared" si="1288"/>
        <v>2.2417855639706837E-2</v>
      </c>
      <c r="I2896" s="7">
        <f t="shared" si="1289"/>
        <v>5.3164288720586289E-2</v>
      </c>
      <c r="J2896" s="58">
        <f t="shared" si="1290"/>
        <v>1.0190273668891162E-4</v>
      </c>
      <c r="K2896" s="7">
        <f t="shared" si="1291"/>
        <v>7.4884846588625341E-3</v>
      </c>
      <c r="L2896" s="7">
        <f t="shared" si="1292"/>
        <v>7.6922901322403576E-3</v>
      </c>
      <c r="M2896" s="58">
        <f t="shared" si="1293"/>
        <v>2.3076870396721072E-2</v>
      </c>
      <c r="N2896" s="58">
        <f t="shared" si="1294"/>
        <v>1.6252759544241538E-5</v>
      </c>
      <c r="O2896" s="59">
        <f t="shared" si="1295"/>
        <v>2.886896414045903E-2</v>
      </c>
      <c r="P2896" s="58">
        <f t="shared" si="1296"/>
        <v>1.956413154538296E-4</v>
      </c>
      <c r="Q2896" s="58">
        <f t="shared" si="1297"/>
        <v>0.49199936336277988</v>
      </c>
      <c r="R2896" s="58">
        <f t="shared" si="1298"/>
        <v>0.49144680188224976</v>
      </c>
      <c r="S2896" s="60">
        <f t="shared" si="1299"/>
        <v>5.5256148053012266E-4</v>
      </c>
      <c r="T2896" s="58">
        <f t="shared" si="1300"/>
        <v>1.9542159188715434E-4</v>
      </c>
      <c r="U2896" s="58">
        <f t="shared" si="1301"/>
        <v>4.1671388846838044E-3</v>
      </c>
      <c r="V2896" s="58">
        <f t="shared" si="1302"/>
        <v>4.3556309834262422E-4</v>
      </c>
      <c r="W2896" s="50">
        <f t="shared" si="1303"/>
        <v>160.68549592372628</v>
      </c>
      <c r="X2896" s="50">
        <f t="shared" si="1304"/>
        <v>94676.662543292041</v>
      </c>
      <c r="Y2896" s="50">
        <f t="shared" si="1305"/>
        <v>101325</v>
      </c>
      <c r="Z2896" s="50">
        <f t="shared" si="1306"/>
        <v>1.5634487360957012</v>
      </c>
      <c r="AA2896" s="50">
        <f t="shared" si="1307"/>
        <v>1.328931425681346</v>
      </c>
      <c r="AB2896" s="50">
        <f t="shared" si="1308"/>
        <v>614.7776938562364</v>
      </c>
      <c r="AC2896" s="7">
        <f t="shared" si="1309"/>
        <v>0.24449148328757381</v>
      </c>
    </row>
    <row r="2897" spans="2:29">
      <c r="B2897" s="7">
        <f t="shared" si="1282"/>
        <v>1.1392542562335048</v>
      </c>
      <c r="C2897" s="7">
        <f t="shared" si="1283"/>
        <v>3.9764546465392847E-4</v>
      </c>
      <c r="D2897" s="58">
        <f t="shared" si="1284"/>
        <v>3220537.5002303105</v>
      </c>
      <c r="E2897" s="7">
        <f t="shared" si="1285"/>
        <v>467.09949317000013</v>
      </c>
      <c r="F2897" s="7">
        <f t="shared" si="1286"/>
        <v>3119212.5002303105</v>
      </c>
      <c r="G2897" s="57">
        <f t="shared" si="1287"/>
        <v>1.200044093966262E-2</v>
      </c>
      <c r="H2897" s="61">
        <f t="shared" si="1288"/>
        <v>2.2422627865349008E-2</v>
      </c>
      <c r="I2897" s="7">
        <f t="shared" si="1289"/>
        <v>5.3154744269301946E-2</v>
      </c>
      <c r="J2897" s="58">
        <f t="shared" si="1290"/>
        <v>1.0123047071641652E-4</v>
      </c>
      <c r="K2897" s="7">
        <f t="shared" si="1291"/>
        <v>7.4887341032202209E-3</v>
      </c>
      <c r="L2897" s="7">
        <f t="shared" si="1292"/>
        <v>7.6911950446530543E-3</v>
      </c>
      <c r="M2897" s="58">
        <f t="shared" si="1293"/>
        <v>2.3073585133959164E-2</v>
      </c>
      <c r="N2897" s="58">
        <f t="shared" si="1294"/>
        <v>1.6142639349576539E-5</v>
      </c>
      <c r="O2897" s="59">
        <f t="shared" si="1295"/>
        <v>2.8673363144685327E-2</v>
      </c>
      <c r="P2897" s="58">
        <f t="shared" si="1296"/>
        <v>1.9560099577370371E-4</v>
      </c>
      <c r="Q2897" s="58">
        <f t="shared" si="1297"/>
        <v>0.49189796731099544</v>
      </c>
      <c r="R2897" s="58">
        <f t="shared" si="1298"/>
        <v>0.49134843507587533</v>
      </c>
      <c r="S2897" s="60">
        <f t="shared" si="1299"/>
        <v>5.4953223512010929E-4</v>
      </c>
      <c r="T2897" s="58">
        <f t="shared" si="1300"/>
        <v>1.9538247677272706E-4</v>
      </c>
      <c r="U2897" s="58">
        <f t="shared" si="1301"/>
        <v>4.1673574036847809E-3</v>
      </c>
      <c r="V2897" s="58">
        <f t="shared" si="1302"/>
        <v>4.356732185372892E-4</v>
      </c>
      <c r="W2897" s="50">
        <f t="shared" si="1303"/>
        <v>160.66262046154006</v>
      </c>
      <c r="X2897" s="50">
        <f t="shared" si="1304"/>
        <v>94657.712290900745</v>
      </c>
      <c r="Y2897" s="50">
        <f t="shared" si="1305"/>
        <v>101325</v>
      </c>
      <c r="Z2897" s="50">
        <f t="shared" si="1306"/>
        <v>1.5634042804988078</v>
      </c>
      <c r="AA2897" s="50">
        <f t="shared" si="1307"/>
        <v>1.3288936384239864</v>
      </c>
      <c r="AB2897" s="50">
        <f t="shared" si="1308"/>
        <v>614.63716415114106</v>
      </c>
      <c r="AC2897" s="7">
        <f t="shared" si="1309"/>
        <v>0.24443562123239354</v>
      </c>
    </row>
    <row r="2898" spans="2:29">
      <c r="B2898" s="7">
        <f t="shared" si="1282"/>
        <v>1.1396519016981588</v>
      </c>
      <c r="C2898" s="7">
        <f t="shared" si="1283"/>
        <v>3.9764546465392847E-4</v>
      </c>
      <c r="D2898" s="58">
        <f t="shared" si="1284"/>
        <v>3219892.319218121</v>
      </c>
      <c r="E2898" s="7">
        <f t="shared" si="1285"/>
        <v>467.00591757158679</v>
      </c>
      <c r="F2898" s="7">
        <f t="shared" si="1286"/>
        <v>3118567.319218121</v>
      </c>
      <c r="G2898" s="57">
        <f t="shared" si="1287"/>
        <v>1.1999673983165114E-2</v>
      </c>
      <c r="H2898" s="61">
        <f t="shared" si="1288"/>
        <v>2.2427399786262514E-2</v>
      </c>
      <c r="I2898" s="7">
        <f t="shared" si="1289"/>
        <v>5.3145200427474934E-2</v>
      </c>
      <c r="J2898" s="58">
        <f t="shared" si="1290"/>
        <v>1.005581045907898E-4</v>
      </c>
      <c r="K2898" s="7">
        <f t="shared" si="1291"/>
        <v>7.4889829593280501E-3</v>
      </c>
      <c r="L2898" s="7">
        <f t="shared" si="1292"/>
        <v>7.6900991685096296E-3</v>
      </c>
      <c r="M2898" s="58">
        <f t="shared" si="1293"/>
        <v>2.307029750552889E-2</v>
      </c>
      <c r="N2898" s="58">
        <f t="shared" si="1294"/>
        <v>1.6032541869253533E-5</v>
      </c>
      <c r="O2898" s="59">
        <f t="shared" si="1295"/>
        <v>2.8477802495261589E-2</v>
      </c>
      <c r="P2898" s="58">
        <f t="shared" si="1296"/>
        <v>1.9556064942373788E-4</v>
      </c>
      <c r="Q2898" s="58">
        <f t="shared" si="1297"/>
        <v>0.49179650418981807</v>
      </c>
      <c r="R2898" s="58">
        <f t="shared" si="1298"/>
        <v>0.49125000160610294</v>
      </c>
      <c r="S2898" s="60">
        <f t="shared" si="1299"/>
        <v>5.4650258371513605E-4</v>
      </c>
      <c r="T2898" s="58">
        <f t="shared" si="1300"/>
        <v>1.9534333514990192E-4</v>
      </c>
      <c r="U2898" s="58">
        <f t="shared" si="1301"/>
        <v>4.1675747179586164E-3</v>
      </c>
      <c r="V2898" s="58">
        <f t="shared" si="1302"/>
        <v>4.3578331601761222E-4</v>
      </c>
      <c r="W2898" s="50">
        <f t="shared" si="1303"/>
        <v>160.6397285270771</v>
      </c>
      <c r="X2898" s="50">
        <f t="shared" si="1304"/>
        <v>94638.749195882279</v>
      </c>
      <c r="Y2898" s="50">
        <f t="shared" si="1305"/>
        <v>101325</v>
      </c>
      <c r="Z2898" s="50">
        <f t="shared" si="1306"/>
        <v>1.5633597769527783</v>
      </c>
      <c r="AA2898" s="50">
        <f t="shared" si="1307"/>
        <v>1.3288558104098616</v>
      </c>
      <c r="AB2898" s="50">
        <f t="shared" si="1308"/>
        <v>614.49653920875971</v>
      </c>
      <c r="AC2898" s="7">
        <f t="shared" si="1309"/>
        <v>0.24437972129717578</v>
      </c>
    </row>
    <row r="2899" spans="2:29">
      <c r="B2899" s="7">
        <f t="shared" si="1282"/>
        <v>1.1400495471628127</v>
      </c>
      <c r="C2899" s="7">
        <f t="shared" si="1283"/>
        <v>3.9764546465392847E-4</v>
      </c>
      <c r="D2899" s="58">
        <f t="shared" si="1284"/>
        <v>3219246.7014781102</v>
      </c>
      <c r="E2899" s="7">
        <f t="shared" si="1285"/>
        <v>466.91227863115557</v>
      </c>
      <c r="F2899" s="7">
        <f t="shared" si="1286"/>
        <v>3117921.7014781102</v>
      </c>
      <c r="G2899" s="57">
        <f t="shared" si="1287"/>
        <v>1.1998906402741078E-2</v>
      </c>
      <c r="H2899" s="61">
        <f t="shared" si="1288"/>
        <v>2.2432171402199247E-2</v>
      </c>
      <c r="I2899" s="7">
        <f t="shared" si="1289"/>
        <v>5.3135657195601468E-2</v>
      </c>
      <c r="J2899" s="58">
        <f t="shared" si="1290"/>
        <v>9.9885638374411516E-5</v>
      </c>
      <c r="K2899" s="7">
        <f t="shared" si="1291"/>
        <v>7.4892312272827645E-3</v>
      </c>
      <c r="L2899" s="7">
        <f t="shared" si="1292"/>
        <v>7.6890025040315876E-3</v>
      </c>
      <c r="M2899" s="58">
        <f t="shared" si="1293"/>
        <v>2.3067007512094763E-2</v>
      </c>
      <c r="N2899" s="58">
        <f t="shared" si="1294"/>
        <v>1.5922467118279635E-5</v>
      </c>
      <c r="O2899" s="59">
        <f t="shared" si="1295"/>
        <v>2.8282282218844202E-2</v>
      </c>
      <c r="P2899" s="58">
        <f t="shared" si="1296"/>
        <v>1.9552027641738662E-4</v>
      </c>
      <c r="Q2899" s="58">
        <f t="shared" si="1297"/>
        <v>0.4916949740330831</v>
      </c>
      <c r="R2899" s="58">
        <f t="shared" si="1298"/>
        <v>0.49115150150598336</v>
      </c>
      <c r="S2899" s="60">
        <f t="shared" si="1299"/>
        <v>5.4347252709974203E-4</v>
      </c>
      <c r="T2899" s="58">
        <f t="shared" si="1300"/>
        <v>1.9530416703182141E-4</v>
      </c>
      <c r="U2899" s="58">
        <f t="shared" si="1301"/>
        <v>4.1677908273441821E-3</v>
      </c>
      <c r="V2899" s="58">
        <f t="shared" si="1302"/>
        <v>4.3589339076858613E-4</v>
      </c>
      <c r="W2899" s="50">
        <f t="shared" si="1303"/>
        <v>160.61682012496451</v>
      </c>
      <c r="X2899" s="50">
        <f t="shared" si="1304"/>
        <v>94619.773264603893</v>
      </c>
      <c r="Y2899" s="50">
        <f t="shared" si="1305"/>
        <v>101325</v>
      </c>
      <c r="Z2899" s="50">
        <f t="shared" si="1306"/>
        <v>1.5633152254256144</v>
      </c>
      <c r="AA2899" s="50">
        <f t="shared" si="1307"/>
        <v>1.3288179416117722</v>
      </c>
      <c r="AB2899" s="50">
        <f t="shared" si="1308"/>
        <v>614.3558190763099</v>
      </c>
      <c r="AC2899" s="7">
        <f t="shared" si="1309"/>
        <v>0.24432378350067116</v>
      </c>
    </row>
    <row r="2900" spans="2:29">
      <c r="B2900" s="7">
        <f t="shared" si="1282"/>
        <v>1.1404471926274666</v>
      </c>
      <c r="C2900" s="7">
        <f t="shared" si="1283"/>
        <v>3.9764546465392847E-4</v>
      </c>
      <c r="D2900" s="58">
        <f t="shared" si="1284"/>
        <v>3218600.6472266526</v>
      </c>
      <c r="E2900" s="7">
        <f t="shared" si="1285"/>
        <v>466.81857638008893</v>
      </c>
      <c r="F2900" s="7">
        <f t="shared" si="1286"/>
        <v>3117275.6472266526</v>
      </c>
      <c r="G2900" s="57">
        <f t="shared" si="1287"/>
        <v>1.1998138198399752E-2</v>
      </c>
      <c r="H2900" s="61">
        <f t="shared" si="1288"/>
        <v>2.2436942712911103E-2</v>
      </c>
      <c r="I2900" s="7">
        <f t="shared" si="1289"/>
        <v>5.3126114574177756E-2</v>
      </c>
      <c r="J2900" s="58">
        <f t="shared" si="1290"/>
        <v>9.9213072129688277E-5</v>
      </c>
      <c r="K2900" s="7">
        <f t="shared" si="1291"/>
        <v>7.4894789071812224E-3</v>
      </c>
      <c r="L2900" s="7">
        <f t="shared" si="1292"/>
        <v>7.6879050514405993E-3</v>
      </c>
      <c r="M2900" s="58">
        <f t="shared" si="1293"/>
        <v>2.3063715154321797E-2</v>
      </c>
      <c r="N2900" s="58">
        <f t="shared" si="1294"/>
        <v>1.5812415111653944E-5</v>
      </c>
      <c r="O2900" s="59">
        <f t="shared" si="1295"/>
        <v>2.8086802342075317E-2</v>
      </c>
      <c r="P2900" s="58">
        <f t="shared" si="1296"/>
        <v>1.9547987676888506E-4</v>
      </c>
      <c r="Q2900" s="58">
        <f t="shared" si="1297"/>
        <v>0.49159337687658916</v>
      </c>
      <c r="R2900" s="58">
        <f t="shared" si="1298"/>
        <v>0.4910529348085283</v>
      </c>
      <c r="S2900" s="60">
        <f t="shared" si="1299"/>
        <v>5.4044206806086459E-4</v>
      </c>
      <c r="T2900" s="58">
        <f t="shared" si="1300"/>
        <v>1.9526497243161248E-4</v>
      </c>
      <c r="U2900" s="58">
        <f t="shared" si="1301"/>
        <v>4.1680057316814548E-3</v>
      </c>
      <c r="V2900" s="58">
        <f t="shared" si="1302"/>
        <v>4.3600344277521181E-4</v>
      </c>
      <c r="W2900" s="50">
        <f t="shared" si="1303"/>
        <v>160.59389525983278</v>
      </c>
      <c r="X2900" s="50">
        <f t="shared" si="1304"/>
        <v>94600.784503425224</v>
      </c>
      <c r="Y2900" s="50">
        <f t="shared" si="1305"/>
        <v>101325</v>
      </c>
      <c r="Z2900" s="50">
        <f t="shared" si="1306"/>
        <v>1.5632706258852471</v>
      </c>
      <c r="AA2900" s="50">
        <f t="shared" si="1307"/>
        <v>1.3287800320024601</v>
      </c>
      <c r="AB2900" s="50">
        <f t="shared" si="1308"/>
        <v>614.21500380095301</v>
      </c>
      <c r="AC2900" s="7">
        <f t="shared" si="1309"/>
        <v>0.2442678078616442</v>
      </c>
    </row>
    <row r="2901" spans="2:29">
      <c r="B2901" s="7">
        <f t="shared" si="1282"/>
        <v>1.1408448380921206</v>
      </c>
      <c r="C2901" s="7">
        <f t="shared" si="1283"/>
        <v>3.9764546465392847E-4</v>
      </c>
      <c r="D2901" s="58">
        <f t="shared" si="1284"/>
        <v>3217954.1566804727</v>
      </c>
      <c r="E2901" s="7">
        <f t="shared" si="1285"/>
        <v>466.72481084982007</v>
      </c>
      <c r="F2901" s="7">
        <f t="shared" si="1286"/>
        <v>3116629.1566804727</v>
      </c>
      <c r="G2901" s="57">
        <f t="shared" si="1287"/>
        <v>1.1997369370150642E-2</v>
      </c>
      <c r="H2901" s="61">
        <f t="shared" si="1288"/>
        <v>2.2441713718149989E-2</v>
      </c>
      <c r="I2901" s="7">
        <f t="shared" si="1289"/>
        <v>5.3116572563699983E-2</v>
      </c>
      <c r="J2901" s="58">
        <f t="shared" si="1290"/>
        <v>9.8540405919053607E-5</v>
      </c>
      <c r="K2901" s="7">
        <f t="shared" si="1291"/>
        <v>7.4897259991203941E-3</v>
      </c>
      <c r="L2901" s="7">
        <f t="shared" si="1292"/>
        <v>7.6868068109585009E-3</v>
      </c>
      <c r="M2901" s="58">
        <f t="shared" si="1293"/>
        <v>2.3060420432875504E-2</v>
      </c>
      <c r="N2901" s="58">
        <f t="shared" si="1294"/>
        <v>1.5702385864367585E-5</v>
      </c>
      <c r="O2901" s="59">
        <f t="shared" si="1295"/>
        <v>2.7891362891582921E-2</v>
      </c>
      <c r="P2901" s="58">
        <f t="shared" si="1296"/>
        <v>1.954394504923955E-4</v>
      </c>
      <c r="Q2901" s="58">
        <f t="shared" si="1297"/>
        <v>0.49149171275595155</v>
      </c>
      <c r="R2901" s="58">
        <f t="shared" si="1298"/>
        <v>0.49095430154680281</v>
      </c>
      <c r="S2901" s="60">
        <f t="shared" si="1299"/>
        <v>5.3741120914874152E-4</v>
      </c>
      <c r="T2901" s="58">
        <f t="shared" si="1300"/>
        <v>1.952257513624233E-4</v>
      </c>
      <c r="U2901" s="58">
        <f t="shared" si="1301"/>
        <v>4.1682194308114272E-3</v>
      </c>
      <c r="V2901" s="58">
        <f t="shared" si="1302"/>
        <v>4.361134720224982E-4</v>
      </c>
      <c r="W2901" s="50">
        <f t="shared" si="1303"/>
        <v>160.5709539363159</v>
      </c>
      <c r="X2901" s="50">
        <f t="shared" si="1304"/>
        <v>94581.782918716242</v>
      </c>
      <c r="Y2901" s="50">
        <f t="shared" si="1305"/>
        <v>101325</v>
      </c>
      <c r="Z2901" s="50">
        <f t="shared" si="1306"/>
        <v>1.5632259782995794</v>
      </c>
      <c r="AA2901" s="50">
        <f t="shared" si="1307"/>
        <v>1.3287420815546425</v>
      </c>
      <c r="AB2901" s="50">
        <f t="shared" si="1308"/>
        <v>614.07409342992673</v>
      </c>
      <c r="AC2901" s="7">
        <f t="shared" si="1309"/>
        <v>0.24421179439886373</v>
      </c>
    </row>
    <row r="2902" spans="2:29">
      <c r="B2902" s="7">
        <f t="shared" si="1282"/>
        <v>1.1412424835567745</v>
      </c>
      <c r="C2902" s="7">
        <f t="shared" si="1283"/>
        <v>3.9764546465392847E-4</v>
      </c>
      <c r="D2902" s="58">
        <f t="shared" si="1284"/>
        <v>3217307.230056576</v>
      </c>
      <c r="E2902" s="7">
        <f t="shared" si="1285"/>
        <v>466.63098207182298</v>
      </c>
      <c r="F2902" s="7">
        <f t="shared" si="1286"/>
        <v>3115982.230056576</v>
      </c>
      <c r="G2902" s="57">
        <f t="shared" si="1287"/>
        <v>1.1996599918003416E-2</v>
      </c>
      <c r="H2902" s="61">
        <f t="shared" si="1288"/>
        <v>2.2446484417667809E-2</v>
      </c>
      <c r="I2902" s="7">
        <f t="shared" si="1289"/>
        <v>5.3107031164664344E-2</v>
      </c>
      <c r="J2902" s="58">
        <f t="shared" si="1290"/>
        <v>9.7867639804969655E-5</v>
      </c>
      <c r="K2902" s="7">
        <f t="shared" si="1291"/>
        <v>7.4899725031973606E-3</v>
      </c>
      <c r="L2902" s="7">
        <f t="shared" si="1292"/>
        <v>7.6857077828072998E-3</v>
      </c>
      <c r="M2902" s="58">
        <f t="shared" si="1293"/>
        <v>2.3057123348421901E-2</v>
      </c>
      <c r="N2902" s="58">
        <f t="shared" si="1294"/>
        <v>1.5592379391404004E-5</v>
      </c>
      <c r="O2902" s="59">
        <f t="shared" si="1295"/>
        <v>2.7695963893981362E-2</v>
      </c>
      <c r="P2902" s="58">
        <f t="shared" si="1296"/>
        <v>1.9539899760155979E-4</v>
      </c>
      <c r="Q2902" s="58">
        <f t="shared" si="1297"/>
        <v>0.49138998170547693</v>
      </c>
      <c r="R2902" s="58">
        <f t="shared" si="1298"/>
        <v>0.49085560175391496</v>
      </c>
      <c r="S2902" s="60">
        <f t="shared" si="1299"/>
        <v>5.343799515619696E-4</v>
      </c>
      <c r="T2902" s="58">
        <f t="shared" si="1300"/>
        <v>1.9518650383741918E-4</v>
      </c>
      <c r="U2902" s="58">
        <f t="shared" si="1301"/>
        <v>4.1684319245755682E-3</v>
      </c>
      <c r="V2902" s="58">
        <f t="shared" si="1302"/>
        <v>4.3622347849546175E-4</v>
      </c>
      <c r="W2902" s="50">
        <f t="shared" si="1303"/>
        <v>160.54799615905139</v>
      </c>
      <c r="X2902" s="50">
        <f t="shared" si="1304"/>
        <v>94562.76851685514</v>
      </c>
      <c r="Y2902" s="50">
        <f t="shared" si="1305"/>
        <v>101325</v>
      </c>
      <c r="Z2902" s="50">
        <f t="shared" si="1306"/>
        <v>1.5631812826364799</v>
      </c>
      <c r="AA2902" s="50">
        <f t="shared" si="1307"/>
        <v>1.3287040902410079</v>
      </c>
      <c r="AB2902" s="50">
        <f t="shared" si="1308"/>
        <v>613.93308801053024</v>
      </c>
      <c r="AC2902" s="7">
        <f t="shared" si="1309"/>
        <v>0.24415574313112576</v>
      </c>
    </row>
    <row r="2903" spans="2:29">
      <c r="B2903" s="7">
        <f t="shared" si="1282"/>
        <v>1.1416401290214284</v>
      </c>
      <c r="C2903" s="7">
        <f t="shared" si="1283"/>
        <v>3.9764546465392847E-4</v>
      </c>
      <c r="D2903" s="58">
        <f t="shared" si="1284"/>
        <v>3216659.8675718354</v>
      </c>
      <c r="E2903" s="7">
        <f t="shared" si="1285"/>
        <v>466.53709007755248</v>
      </c>
      <c r="F2903" s="7">
        <f t="shared" si="1286"/>
        <v>3115334.8675718354</v>
      </c>
      <c r="G2903" s="57">
        <f t="shared" si="1287"/>
        <v>1.1995829841967421E-2</v>
      </c>
      <c r="H2903" s="61">
        <f t="shared" si="1288"/>
        <v>2.2451254811216469E-2</v>
      </c>
      <c r="I2903" s="7">
        <f t="shared" si="1289"/>
        <v>5.3097490377567023E-2</v>
      </c>
      <c r="J2903" s="58">
        <f t="shared" si="1290"/>
        <v>9.719477384992616E-5</v>
      </c>
      <c r="K2903" s="7">
        <f t="shared" si="1291"/>
        <v>7.4902184195093178E-3</v>
      </c>
      <c r="L2903" s="7">
        <f t="shared" si="1292"/>
        <v>7.6846079672091699E-3</v>
      </c>
      <c r="M2903" s="58">
        <f t="shared" si="1293"/>
        <v>2.305382390162751E-2</v>
      </c>
      <c r="N2903" s="58">
        <f t="shared" si="1294"/>
        <v>1.5482395707738771E-5</v>
      </c>
      <c r="O2903" s="59">
        <f t="shared" si="1295"/>
        <v>2.7500605375870991E-2</v>
      </c>
      <c r="P2903" s="58">
        <f t="shared" si="1296"/>
        <v>1.9535851811037022E-4</v>
      </c>
      <c r="Q2903" s="58">
        <f t="shared" si="1297"/>
        <v>0.49128818376035316</v>
      </c>
      <c r="R2903" s="58">
        <f t="shared" si="1298"/>
        <v>0.49075683546295223</v>
      </c>
      <c r="S2903" s="60">
        <f t="shared" si="1299"/>
        <v>5.3134829740092426E-4</v>
      </c>
      <c r="T2903" s="58">
        <f t="shared" si="1300"/>
        <v>1.9514722986975716E-4</v>
      </c>
      <c r="U2903" s="58">
        <f t="shared" si="1301"/>
        <v>4.168643212816181E-3</v>
      </c>
      <c r="V2903" s="58">
        <f t="shared" si="1302"/>
        <v>4.3633346217912701E-4</v>
      </c>
      <c r="W2903" s="50">
        <f t="shared" si="1303"/>
        <v>160.52502193268029</v>
      </c>
      <c r="X2903" s="50">
        <f t="shared" si="1304"/>
        <v>94543.741304216222</v>
      </c>
      <c r="Y2903" s="50">
        <f t="shared" si="1305"/>
        <v>101325</v>
      </c>
      <c r="Z2903" s="50">
        <f t="shared" si="1306"/>
        <v>1.5631365388637559</v>
      </c>
      <c r="AA2903" s="50">
        <f t="shared" si="1307"/>
        <v>1.3286660580341925</v>
      </c>
      <c r="AB2903" s="50">
        <f t="shared" si="1308"/>
        <v>613.79198759003327</v>
      </c>
      <c r="AC2903" s="7">
        <f t="shared" si="1309"/>
        <v>0.24409965407723277</v>
      </c>
    </row>
    <row r="2904" spans="2:29">
      <c r="B2904" s="7">
        <f t="shared" si="1282"/>
        <v>1.1420377744860823</v>
      </c>
      <c r="C2904" s="7">
        <f t="shared" si="1283"/>
        <v>3.9764546465392847E-4</v>
      </c>
      <c r="D2904" s="58">
        <f t="shared" si="1284"/>
        <v>3216012.0694432636</v>
      </c>
      <c r="E2904" s="7">
        <f t="shared" si="1285"/>
        <v>466.44313489848355</v>
      </c>
      <c r="F2904" s="7">
        <f t="shared" si="1286"/>
        <v>3114687.0694432636</v>
      </c>
      <c r="G2904" s="57">
        <f t="shared" si="1287"/>
        <v>1.1995059142051998E-2</v>
      </c>
      <c r="H2904" s="61">
        <f t="shared" si="1288"/>
        <v>2.2456024898547887E-2</v>
      </c>
      <c r="I2904" s="7">
        <f t="shared" si="1289"/>
        <v>5.3087950202904188E-2</v>
      </c>
      <c r="J2904" s="58">
        <f t="shared" si="1290"/>
        <v>9.6521808116438709E-5</v>
      </c>
      <c r="K2904" s="7">
        <f t="shared" si="1291"/>
        <v>7.4904637481535722E-3</v>
      </c>
      <c r="L2904" s="7">
        <f t="shared" si="1292"/>
        <v>7.6835073643864498E-3</v>
      </c>
      <c r="M2904" s="58">
        <f t="shared" si="1293"/>
        <v>2.3050522093159349E-2</v>
      </c>
      <c r="N2904" s="58">
        <f t="shared" si="1294"/>
        <v>1.5372434828339315E-5</v>
      </c>
      <c r="O2904" s="59">
        <f t="shared" si="1295"/>
        <v>2.7305287363837707E-2</v>
      </c>
      <c r="P2904" s="58">
        <f t="shared" si="1296"/>
        <v>1.9531801203328397E-4</v>
      </c>
      <c r="Q2904" s="58">
        <f t="shared" si="1297"/>
        <v>0.4911863189569371</v>
      </c>
      <c r="R2904" s="58">
        <f t="shared" si="1298"/>
        <v>0.49065800270702364</v>
      </c>
      <c r="S2904" s="60">
        <f t="shared" si="1299"/>
        <v>5.2831624991345194E-4</v>
      </c>
      <c r="T2904" s="58">
        <f t="shared" si="1300"/>
        <v>1.9510792947260292E-4</v>
      </c>
      <c r="U2904" s="58">
        <f t="shared" si="1301"/>
        <v>4.168853295376862E-3</v>
      </c>
      <c r="V2904" s="58">
        <f t="shared" si="1302"/>
        <v>4.3644342305852643E-4</v>
      </c>
      <c r="W2904" s="50">
        <f t="shared" si="1303"/>
        <v>160.50203126184709</v>
      </c>
      <c r="X2904" s="50">
        <f t="shared" si="1304"/>
        <v>94524.701287177901</v>
      </c>
      <c r="Y2904" s="50">
        <f t="shared" si="1305"/>
        <v>101325</v>
      </c>
      <c r="Z2904" s="50">
        <f t="shared" si="1306"/>
        <v>1.5630917469491712</v>
      </c>
      <c r="AA2904" s="50">
        <f t="shared" si="1307"/>
        <v>1.3286279849067955</v>
      </c>
      <c r="AB2904" s="50">
        <f t="shared" si="1308"/>
        <v>613.65079221573671</v>
      </c>
      <c r="AC2904" s="7">
        <f t="shared" si="1309"/>
        <v>0.24404352725598752</v>
      </c>
    </row>
    <row r="2905" spans="2:29">
      <c r="B2905" s="7">
        <f t="shared" si="1282"/>
        <v>1.1424354199507363</v>
      </c>
      <c r="C2905" s="7">
        <f t="shared" si="1283"/>
        <v>3.9764546465392847E-4</v>
      </c>
      <c r="D2905" s="58">
        <f t="shared" si="1284"/>
        <v>3215363.835888369</v>
      </c>
      <c r="E2905" s="7">
        <f t="shared" si="1285"/>
        <v>466.3491165661631</v>
      </c>
      <c r="F2905" s="7">
        <f t="shared" si="1286"/>
        <v>3114038.835888369</v>
      </c>
      <c r="G2905" s="57">
        <f t="shared" si="1287"/>
        <v>1.1994287818266924E-2</v>
      </c>
      <c r="H2905" s="61">
        <f t="shared" si="1288"/>
        <v>2.2460794679413979E-2</v>
      </c>
      <c r="I2905" s="7">
        <f t="shared" si="1289"/>
        <v>5.3078410641172004E-2</v>
      </c>
      <c r="J2905" s="58">
        <f t="shared" si="1290"/>
        <v>9.5848742667051549E-5</v>
      </c>
      <c r="K2905" s="7">
        <f t="shared" si="1291"/>
        <v>7.4907084892275409E-3</v>
      </c>
      <c r="L2905" s="7">
        <f t="shared" si="1292"/>
        <v>7.6824059745616438E-3</v>
      </c>
      <c r="M2905" s="58">
        <f t="shared" si="1293"/>
        <v>2.3047217923684932E-2</v>
      </c>
      <c r="N2905" s="58">
        <f t="shared" si="1294"/>
        <v>1.5262496768165358E-5</v>
      </c>
      <c r="O2905" s="59">
        <f t="shared" si="1295"/>
        <v>2.7110009884453716E-2</v>
      </c>
      <c r="P2905" s="58">
        <f t="shared" si="1296"/>
        <v>1.9527747938399148E-4</v>
      </c>
      <c r="Q2905" s="58">
        <f t="shared" si="1297"/>
        <v>0.49108438732965759</v>
      </c>
      <c r="R2905" s="58">
        <f t="shared" si="1298"/>
        <v>0.49055910351931409</v>
      </c>
      <c r="S2905" s="60">
        <f t="shared" si="1299"/>
        <v>5.2528381034350202E-4</v>
      </c>
      <c r="T2905" s="58">
        <f t="shared" si="1300"/>
        <v>1.9506860265915225E-4</v>
      </c>
      <c r="U2905" s="58">
        <f t="shared" si="1301"/>
        <v>4.1690621721017012E-3</v>
      </c>
      <c r="V2905" s="58">
        <f t="shared" si="1302"/>
        <v>4.3655336111870038E-4</v>
      </c>
      <c r="W2905" s="50">
        <f t="shared" si="1303"/>
        <v>160.47902415119972</v>
      </c>
      <c r="X2905" s="50">
        <f t="shared" si="1304"/>
        <v>94505.648472133165</v>
      </c>
      <c r="Y2905" s="50">
        <f t="shared" si="1305"/>
        <v>101325</v>
      </c>
      <c r="Z2905" s="50">
        <f t="shared" si="1306"/>
        <v>1.5630469068604704</v>
      </c>
      <c r="AA2905" s="50">
        <f t="shared" si="1307"/>
        <v>1.3285898708313999</v>
      </c>
      <c r="AB2905" s="50">
        <f t="shared" si="1308"/>
        <v>613.50950193504889</v>
      </c>
      <c r="AC2905" s="7">
        <f t="shared" si="1309"/>
        <v>0.24398736268622034</v>
      </c>
    </row>
    <row r="2906" spans="2:29">
      <c r="B2906" s="7">
        <f t="shared" si="1282"/>
        <v>1.1428330654153902</v>
      </c>
      <c r="C2906" s="7">
        <f t="shared" si="1283"/>
        <v>3.9764546465392847E-4</v>
      </c>
      <c r="D2906" s="58">
        <f t="shared" si="1284"/>
        <v>3214715.1671245368</v>
      </c>
      <c r="E2906" s="7">
        <f t="shared" si="1285"/>
        <v>466.25503511212025</v>
      </c>
      <c r="F2906" s="7">
        <f t="shared" si="1286"/>
        <v>3113390.1671245368</v>
      </c>
      <c r="G2906" s="57">
        <f t="shared" si="1287"/>
        <v>1.1993515870621661E-2</v>
      </c>
      <c r="H2906" s="61">
        <f t="shared" si="1288"/>
        <v>2.2465564153566667E-2</v>
      </c>
      <c r="I2906" s="7">
        <f t="shared" si="1289"/>
        <v>5.3068871692866629E-2</v>
      </c>
      <c r="J2906" s="58">
        <f t="shared" si="1290"/>
        <v>9.5175577564336143E-5</v>
      </c>
      <c r="K2906" s="7">
        <f t="shared" si="1291"/>
        <v>7.4909526428287533E-3</v>
      </c>
      <c r="L2906" s="7">
        <f t="shared" si="1292"/>
        <v>7.6813037979574254E-3</v>
      </c>
      <c r="M2906" s="58">
        <f t="shared" si="1293"/>
        <v>2.3043911393872275E-2</v>
      </c>
      <c r="N2906" s="58">
        <f t="shared" si="1294"/>
        <v>1.5152581542168692E-5</v>
      </c>
      <c r="O2906" s="59">
        <f t="shared" si="1295"/>
        <v>2.6914772964277141E-2</v>
      </c>
      <c r="P2906" s="58">
        <f t="shared" si="1296"/>
        <v>1.9523692017657523E-4</v>
      </c>
      <c r="Q2906" s="58">
        <f t="shared" si="1297"/>
        <v>0.49098238891392931</v>
      </c>
      <c r="R2906" s="58">
        <f t="shared" si="1298"/>
        <v>0.4904601379329892</v>
      </c>
      <c r="S2906" s="60">
        <f t="shared" si="1299"/>
        <v>5.222509809401088E-4</v>
      </c>
      <c r="T2906" s="58">
        <f t="shared" si="1300"/>
        <v>1.9502924944259334E-4</v>
      </c>
      <c r="U2906" s="58">
        <f t="shared" si="1301"/>
        <v>4.1692698428356829E-3</v>
      </c>
      <c r="V2906" s="58">
        <f t="shared" si="1302"/>
        <v>4.3666327634469707E-4</v>
      </c>
      <c r="W2906" s="50">
        <f t="shared" si="1303"/>
        <v>160.45600060538959</v>
      </c>
      <c r="X2906" s="50">
        <f t="shared" si="1304"/>
        <v>94486.582865471384</v>
      </c>
      <c r="Y2906" s="50">
        <f t="shared" si="1305"/>
        <v>101325</v>
      </c>
      <c r="Z2906" s="50">
        <f t="shared" si="1306"/>
        <v>1.563002018565337</v>
      </c>
      <c r="AA2906" s="50">
        <f t="shared" si="1307"/>
        <v>1.3285517157805364</v>
      </c>
      <c r="AB2906" s="50">
        <f t="shared" si="1308"/>
        <v>613.3681167953514</v>
      </c>
      <c r="AC2906" s="7">
        <f t="shared" si="1309"/>
        <v>0.24393116038677765</v>
      </c>
    </row>
    <row r="2907" spans="2:29">
      <c r="B2907" s="7">
        <f t="shared" si="1282"/>
        <v>1.1432307108800441</v>
      </c>
      <c r="C2907" s="7">
        <f t="shared" si="1283"/>
        <v>3.9764546465392847E-4</v>
      </c>
      <c r="D2907" s="58">
        <f t="shared" si="1284"/>
        <v>3214066.0633693407</v>
      </c>
      <c r="E2907" s="7">
        <f t="shared" si="1285"/>
        <v>466.16089056791139</v>
      </c>
      <c r="F2907" s="7">
        <f t="shared" si="1286"/>
        <v>3112741.0633693407</v>
      </c>
      <c r="G2907" s="57">
        <f t="shared" si="1287"/>
        <v>1.1992743299125717E-2</v>
      </c>
      <c r="H2907" s="61">
        <f t="shared" si="1288"/>
        <v>2.2470333320757874E-2</v>
      </c>
      <c r="I2907" s="7">
        <f t="shared" si="1289"/>
        <v>5.3059333358484215E-2</v>
      </c>
      <c r="J2907" s="58">
        <f t="shared" si="1290"/>
        <v>9.4502312870891234E-5</v>
      </c>
      <c r="K2907" s="7">
        <f t="shared" si="1291"/>
        <v>7.4911962090548553E-3</v>
      </c>
      <c r="L2907" s="7">
        <f t="shared" si="1292"/>
        <v>7.6802008347966379E-3</v>
      </c>
      <c r="M2907" s="58">
        <f t="shared" si="1293"/>
        <v>2.3040602504389912E-2</v>
      </c>
      <c r="N2907" s="58">
        <f t="shared" si="1294"/>
        <v>1.5042689165293173E-5</v>
      </c>
      <c r="O2907" s="59">
        <f t="shared" si="1295"/>
        <v>2.6719576629851999E-2</v>
      </c>
      <c r="P2907" s="58">
        <f t="shared" si="1296"/>
        <v>1.95196334425142E-4</v>
      </c>
      <c r="Q2907" s="58">
        <f t="shared" si="1297"/>
        <v>0.49088032374522794</v>
      </c>
      <c r="R2907" s="58">
        <f t="shared" si="1298"/>
        <v>0.49036110598124377</v>
      </c>
      <c r="S2907" s="60">
        <f t="shared" si="1299"/>
        <v>5.1921776398416997E-4</v>
      </c>
      <c r="T2907" s="58">
        <f t="shared" si="1300"/>
        <v>1.9498986983612594E-4</v>
      </c>
      <c r="U2907" s="58">
        <f t="shared" si="1301"/>
        <v>4.1694763074246986E-3</v>
      </c>
      <c r="V2907" s="58">
        <f t="shared" si="1302"/>
        <v>4.3677316872157258E-4</v>
      </c>
      <c r="W2907" s="50">
        <f t="shared" si="1303"/>
        <v>160.43296062907174</v>
      </c>
      <c r="X2907" s="50">
        <f t="shared" si="1304"/>
        <v>94467.504473587454</v>
      </c>
      <c r="Y2907" s="50">
        <f t="shared" si="1305"/>
        <v>101325</v>
      </c>
      <c r="Z2907" s="50">
        <f t="shared" si="1306"/>
        <v>1.5629570820314147</v>
      </c>
      <c r="AA2907" s="50">
        <f t="shared" si="1307"/>
        <v>1.3285135197267024</v>
      </c>
      <c r="AB2907" s="50">
        <f t="shared" si="1308"/>
        <v>613.22663684406734</v>
      </c>
      <c r="AC2907" s="7">
        <f t="shared" si="1309"/>
        <v>0.24387492037650879</v>
      </c>
    </row>
    <row r="2908" spans="2:29">
      <c r="B2908" s="7">
        <f t="shared" si="1282"/>
        <v>1.1436283563446981</v>
      </c>
      <c r="C2908" s="7">
        <f t="shared" si="1283"/>
        <v>3.9764546465392847E-4</v>
      </c>
      <c r="D2908" s="58">
        <f t="shared" si="1284"/>
        <v>3213416.52484055</v>
      </c>
      <c r="E2908" s="7">
        <f t="shared" si="1285"/>
        <v>466.06668296512123</v>
      </c>
      <c r="F2908" s="7">
        <f t="shared" si="1286"/>
        <v>3112091.52484055</v>
      </c>
      <c r="G2908" s="57">
        <f t="shared" si="1287"/>
        <v>1.1991970103788687E-2</v>
      </c>
      <c r="H2908" s="61">
        <f t="shared" si="1288"/>
        <v>2.2475102180739531E-2</v>
      </c>
      <c r="I2908" s="7">
        <f t="shared" si="1289"/>
        <v>5.30497956385209E-2</v>
      </c>
      <c r="J2908" s="58">
        <f t="shared" si="1290"/>
        <v>9.3828948649342766E-5</v>
      </c>
      <c r="K2908" s="7">
        <f t="shared" si="1291"/>
        <v>7.4914391880035996E-3</v>
      </c>
      <c r="L2908" s="7">
        <f t="shared" si="1292"/>
        <v>7.6790970853022854E-3</v>
      </c>
      <c r="M2908" s="58">
        <f t="shared" si="1293"/>
        <v>2.3037291255906856E-2</v>
      </c>
      <c r="N2908" s="58">
        <f t="shared" si="1294"/>
        <v>1.4932819652474718E-5</v>
      </c>
      <c r="O2908" s="59">
        <f t="shared" si="1295"/>
        <v>2.6524420907708218E-2</v>
      </c>
      <c r="P2908" s="58">
        <f t="shared" si="1296"/>
        <v>1.9515572214378121E-4</v>
      </c>
      <c r="Q2908" s="58">
        <f t="shared" si="1297"/>
        <v>0.49077819185898569</v>
      </c>
      <c r="R2908" s="58">
        <f t="shared" si="1298"/>
        <v>0.49026200769730194</v>
      </c>
      <c r="S2908" s="60">
        <f t="shared" si="1299"/>
        <v>5.1618416168375258E-4</v>
      </c>
      <c r="T2908" s="58">
        <f t="shared" si="1300"/>
        <v>1.9495046385296149E-4</v>
      </c>
      <c r="U2908" s="58">
        <f t="shared" si="1301"/>
        <v>4.1696815657155184E-3</v>
      </c>
      <c r="V2908" s="58">
        <f t="shared" si="1302"/>
        <v>4.3688303823439102E-4</v>
      </c>
      <c r="W2908" s="50">
        <f t="shared" si="1303"/>
        <v>160.40990422690456</v>
      </c>
      <c r="X2908" s="50">
        <f t="shared" si="1304"/>
        <v>94448.413302882022</v>
      </c>
      <c r="Y2908" s="50">
        <f t="shared" si="1305"/>
        <v>101325</v>
      </c>
      <c r="Z2908" s="50">
        <f t="shared" si="1306"/>
        <v>1.5629120972263071</v>
      </c>
      <c r="AA2908" s="50">
        <f t="shared" si="1307"/>
        <v>1.3284752826423609</v>
      </c>
      <c r="AB2908" s="50">
        <f t="shared" si="1308"/>
        <v>613.08506212866189</v>
      </c>
      <c r="AC2908" s="7">
        <f t="shared" si="1309"/>
        <v>0.24381864267427966</v>
      </c>
    </row>
    <row r="2909" spans="2:29">
      <c r="B2909" s="7">
        <f t="shared" si="1282"/>
        <v>1.144026001809352</v>
      </c>
      <c r="C2909" s="7">
        <f t="shared" si="1283"/>
        <v>3.9764546465392847E-4</v>
      </c>
      <c r="D2909" s="58">
        <f t="shared" si="1284"/>
        <v>3212766.5517561086</v>
      </c>
      <c r="E2909" s="7">
        <f t="shared" si="1285"/>
        <v>465.97241233535988</v>
      </c>
      <c r="F2909" s="7">
        <f t="shared" si="1286"/>
        <v>3111441.5517561086</v>
      </c>
      <c r="G2909" s="57">
        <f t="shared" si="1287"/>
        <v>1.1991196284620198E-2</v>
      </c>
      <c r="H2909" s="61">
        <f t="shared" si="1288"/>
        <v>2.2479870733263567E-2</v>
      </c>
      <c r="I2909" s="7">
        <f t="shared" si="1289"/>
        <v>5.3040258533472828E-2</v>
      </c>
      <c r="J2909" s="58">
        <f t="shared" si="1290"/>
        <v>9.3155484962345698E-5</v>
      </c>
      <c r="K2909" s="7">
        <f t="shared" si="1291"/>
        <v>7.491681579772853E-3</v>
      </c>
      <c r="L2909" s="7">
        <f t="shared" si="1292"/>
        <v>7.6779925496975442E-3</v>
      </c>
      <c r="M2909" s="58">
        <f t="shared" si="1293"/>
        <v>2.3033977649092631E-2</v>
      </c>
      <c r="N2909" s="58">
        <f t="shared" si="1294"/>
        <v>1.4822973018641567E-5</v>
      </c>
      <c r="O2909" s="59">
        <f t="shared" si="1295"/>
        <v>2.6329305824362083E-2</v>
      </c>
      <c r="P2909" s="58">
        <f t="shared" si="1296"/>
        <v>1.9511508334613473E-4</v>
      </c>
      <c r="Q2909" s="58">
        <f t="shared" si="1297"/>
        <v>0.49067599328950906</v>
      </c>
      <c r="R2909" s="58">
        <f t="shared" si="1298"/>
        <v>0.49016284311441516</v>
      </c>
      <c r="S2909" s="60">
        <f t="shared" si="1299"/>
        <v>5.1315017509390159E-4</v>
      </c>
      <c r="T2909" s="58">
        <f t="shared" si="1300"/>
        <v>1.9491103150632227E-4</v>
      </c>
      <c r="U2909" s="58">
        <f t="shared" si="1301"/>
        <v>4.1698856175553306E-3</v>
      </c>
      <c r="V2909" s="58">
        <f t="shared" si="1302"/>
        <v>4.3699288486822419E-4</v>
      </c>
      <c r="W2909" s="50">
        <f t="shared" si="1303"/>
        <v>160.38683140354999</v>
      </c>
      <c r="X2909" s="50">
        <f t="shared" si="1304"/>
        <v>94429.309359760882</v>
      </c>
      <c r="Y2909" s="50">
        <f t="shared" si="1305"/>
        <v>101325</v>
      </c>
      <c r="Z2909" s="50">
        <f t="shared" si="1306"/>
        <v>1.5628670641175768</v>
      </c>
      <c r="AA2909" s="50">
        <f t="shared" si="1307"/>
        <v>1.3284370044999403</v>
      </c>
      <c r="AB2909" s="50">
        <f t="shared" si="1308"/>
        <v>612.94339269663874</v>
      </c>
      <c r="AC2909" s="7">
        <f t="shared" si="1309"/>
        <v>0.24376232729897232</v>
      </c>
    </row>
    <row r="2910" spans="2:29">
      <c r="B2910" s="7">
        <f t="shared" si="1282"/>
        <v>1.1444236472740059</v>
      </c>
      <c r="C2910" s="7">
        <f t="shared" si="1283"/>
        <v>3.9764546465392847E-4</v>
      </c>
      <c r="D2910" s="58">
        <f t="shared" si="1284"/>
        <v>3212116.1443337821</v>
      </c>
      <c r="E2910" s="7">
        <f t="shared" si="1285"/>
        <v>465.87807871021158</v>
      </c>
      <c r="F2910" s="7">
        <f t="shared" si="1286"/>
        <v>3110791.1443337821</v>
      </c>
      <c r="G2910" s="57">
        <f t="shared" si="1287"/>
        <v>1.1990421841629503E-2</v>
      </c>
      <c r="H2910" s="61">
        <f t="shared" si="1288"/>
        <v>2.2484638978081922E-2</v>
      </c>
      <c r="I2910" s="7">
        <f t="shared" si="1289"/>
        <v>5.3030722043836118E-2</v>
      </c>
      <c r="J2910" s="58">
        <f t="shared" si="1290"/>
        <v>9.248192187257979E-5</v>
      </c>
      <c r="K2910" s="7">
        <f t="shared" si="1291"/>
        <v>7.4919233844605946E-3</v>
      </c>
      <c r="L2910" s="7">
        <f t="shared" si="1292"/>
        <v>7.6768872282057541E-3</v>
      </c>
      <c r="M2910" s="58">
        <f t="shared" si="1293"/>
        <v>2.3030661684617263E-2</v>
      </c>
      <c r="N2910" s="58">
        <f t="shared" si="1294"/>
        <v>1.4713149278713641E-5</v>
      </c>
      <c r="O2910" s="59">
        <f t="shared" si="1295"/>
        <v>2.6134231406315104E-2</v>
      </c>
      <c r="P2910" s="58">
        <f t="shared" si="1296"/>
        <v>1.9507441804697892E-4</v>
      </c>
      <c r="Q2910" s="58">
        <f t="shared" si="1297"/>
        <v>0.49057372807395783</v>
      </c>
      <c r="R2910" s="58">
        <f t="shared" si="1298"/>
        <v>0.49006361226580708</v>
      </c>
      <c r="S2910" s="60">
        <f t="shared" si="1299"/>
        <v>5.101158081507462E-4</v>
      </c>
      <c r="T2910" s="58">
        <f t="shared" si="1300"/>
        <v>1.948715728094195E-4</v>
      </c>
      <c r="U2910" s="58">
        <f t="shared" si="1301"/>
        <v>4.1700884627928897E-3</v>
      </c>
      <c r="V2910" s="58">
        <f t="shared" si="1302"/>
        <v>4.3710270860815211E-4</v>
      </c>
      <c r="W2910" s="50">
        <f t="shared" si="1303"/>
        <v>160.36374216367344</v>
      </c>
      <c r="X2910" s="50">
        <f t="shared" si="1304"/>
        <v>94410.19265062458</v>
      </c>
      <c r="Y2910" s="50">
        <f t="shared" si="1305"/>
        <v>101325</v>
      </c>
      <c r="Z2910" s="50">
        <f t="shared" si="1306"/>
        <v>1.5628219826727212</v>
      </c>
      <c r="AA2910" s="50">
        <f t="shared" si="1307"/>
        <v>1.328398685271813</v>
      </c>
      <c r="AB2910" s="50">
        <f t="shared" si="1308"/>
        <v>612.80162859546249</v>
      </c>
      <c r="AC2910" s="7">
        <f t="shared" si="1309"/>
        <v>0.24370597426946852</v>
      </c>
    </row>
    <row r="2911" spans="2:29">
      <c r="B2911" s="7">
        <f t="shared" si="1282"/>
        <v>1.1448212927386598</v>
      </c>
      <c r="C2911" s="7">
        <f t="shared" si="1283"/>
        <v>3.9764546465392847E-4</v>
      </c>
      <c r="D2911" s="58">
        <f t="shared" si="1284"/>
        <v>3211465.302792035</v>
      </c>
      <c r="E2911" s="7">
        <f t="shared" si="1285"/>
        <v>465.78368212136195</v>
      </c>
      <c r="F2911" s="7">
        <f t="shared" si="1286"/>
        <v>3110140.302792035</v>
      </c>
      <c r="G2911" s="57">
        <f t="shared" si="1287"/>
        <v>1.1989646774826524E-2</v>
      </c>
      <c r="H2911" s="61">
        <f t="shared" si="1288"/>
        <v>2.2489406914946535E-2</v>
      </c>
      <c r="I2911" s="7">
        <f t="shared" si="1289"/>
        <v>5.3021186170106892E-2</v>
      </c>
      <c r="J2911" s="58">
        <f t="shared" si="1290"/>
        <v>9.1808259442753792E-5</v>
      </c>
      <c r="K2911" s="7">
        <f t="shared" si="1291"/>
        <v>7.4921646021649134E-3</v>
      </c>
      <c r="L2911" s="7">
        <f t="shared" si="1292"/>
        <v>7.675781121050421E-3</v>
      </c>
      <c r="M2911" s="58">
        <f t="shared" si="1293"/>
        <v>2.3027343363151265E-2</v>
      </c>
      <c r="N2911" s="58">
        <f t="shared" si="1294"/>
        <v>1.4603348447603169E-5</v>
      </c>
      <c r="O2911" s="59">
        <f t="shared" si="1295"/>
        <v>2.5939197680055131E-2</v>
      </c>
      <c r="P2911" s="58">
        <f t="shared" si="1296"/>
        <v>1.9503372625997301E-4</v>
      </c>
      <c r="Q2911" s="58">
        <f t="shared" si="1297"/>
        <v>0.49047139624668218</v>
      </c>
      <c r="R2911" s="58">
        <f t="shared" si="1298"/>
        <v>0.48996431518480837</v>
      </c>
      <c r="S2911" s="60">
        <f t="shared" si="1299"/>
        <v>5.070810618738042E-4</v>
      </c>
      <c r="T2911" s="58">
        <f t="shared" si="1300"/>
        <v>1.9483208777550698E-4</v>
      </c>
      <c r="U2911" s="58">
        <f t="shared" si="1301"/>
        <v>4.1702901012773555E-3</v>
      </c>
      <c r="V2911" s="58">
        <f t="shared" si="1302"/>
        <v>4.3721250943926261E-4</v>
      </c>
      <c r="W2911" s="50">
        <f t="shared" si="1303"/>
        <v>160.34063651194373</v>
      </c>
      <c r="X2911" s="50">
        <f t="shared" si="1304"/>
        <v>94391.063181894206</v>
      </c>
      <c r="Y2911" s="50">
        <f t="shared" si="1305"/>
        <v>101325</v>
      </c>
      <c r="Z2911" s="50">
        <f t="shared" si="1306"/>
        <v>1.5627768528592321</v>
      </c>
      <c r="AA2911" s="50">
        <f t="shared" si="1307"/>
        <v>1.3283603249303473</v>
      </c>
      <c r="AB2911" s="50">
        <f t="shared" si="1308"/>
        <v>612.65976987274996</v>
      </c>
      <c r="AC2911" s="7">
        <f t="shared" si="1309"/>
        <v>0.24364958360467265</v>
      </c>
    </row>
    <row r="2912" spans="2:29">
      <c r="B2912" s="7">
        <f t="shared" si="1282"/>
        <v>1.1452189382033138</v>
      </c>
      <c r="C2912" s="7">
        <f t="shared" si="1283"/>
        <v>3.9764546465392847E-4</v>
      </c>
      <c r="D2912" s="58">
        <f t="shared" si="1284"/>
        <v>3210814.0273491456</v>
      </c>
      <c r="E2912" s="7">
        <f t="shared" si="1285"/>
        <v>465.68922260046958</v>
      </c>
      <c r="F2912" s="7">
        <f t="shared" si="1286"/>
        <v>3109489.0273491456</v>
      </c>
      <c r="G2912" s="57">
        <f t="shared" si="1287"/>
        <v>1.1988871084220783E-2</v>
      </c>
      <c r="H2912" s="61">
        <f t="shared" si="1288"/>
        <v>2.2494174543609347E-2</v>
      </c>
      <c r="I2912" s="7">
        <f t="shared" si="1289"/>
        <v>5.3011650912781268E-2</v>
      </c>
      <c r="J2912" s="58">
        <f t="shared" si="1290"/>
        <v>9.1134497735604399E-5</v>
      </c>
      <c r="K2912" s="7">
        <f t="shared" si="1291"/>
        <v>7.4924052329840138E-3</v>
      </c>
      <c r="L2912" s="7">
        <f t="shared" si="1292"/>
        <v>7.6746742284552229E-3</v>
      </c>
      <c r="M2912" s="58">
        <f t="shared" si="1293"/>
        <v>2.3024022685365669E-2</v>
      </c>
      <c r="N2912" s="58">
        <f t="shared" si="1294"/>
        <v>1.4493570540214547E-5</v>
      </c>
      <c r="O2912" s="59">
        <f t="shared" si="1295"/>
        <v>2.5744204672056088E-2</v>
      </c>
      <c r="P2912" s="58">
        <f t="shared" si="1296"/>
        <v>1.9499300799904334E-4</v>
      </c>
      <c r="Q2912" s="58">
        <f t="shared" si="1297"/>
        <v>0.49036899784270416</v>
      </c>
      <c r="R2912" s="58">
        <f t="shared" si="1298"/>
        <v>0.48986495190472112</v>
      </c>
      <c r="S2912" s="60">
        <f t="shared" si="1299"/>
        <v>5.040459379830331E-4</v>
      </c>
      <c r="T2912" s="58">
        <f t="shared" si="1300"/>
        <v>1.9479257641782715E-4</v>
      </c>
      <c r="U2912" s="58">
        <f t="shared" si="1301"/>
        <v>4.1704905328585722E-3</v>
      </c>
      <c r="V2912" s="58">
        <f t="shared" si="1302"/>
        <v>4.3732228734665122E-4</v>
      </c>
      <c r="W2912" s="50">
        <f t="shared" si="1303"/>
        <v>160.31751445303328</v>
      </c>
      <c r="X2912" s="50">
        <f t="shared" si="1304"/>
        <v>94371.920959985364</v>
      </c>
      <c r="Y2912" s="50">
        <f t="shared" si="1305"/>
        <v>101325</v>
      </c>
      <c r="Z2912" s="50">
        <f t="shared" si="1306"/>
        <v>1.5627316746445357</v>
      </c>
      <c r="AA2912" s="50">
        <f t="shared" si="1307"/>
        <v>1.3283219234478554</v>
      </c>
      <c r="AB2912" s="50">
        <f t="shared" si="1308"/>
        <v>612.51781657607751</v>
      </c>
      <c r="AC2912" s="7">
        <f t="shared" si="1309"/>
        <v>0.24359315532351131</v>
      </c>
    </row>
    <row r="2913" spans="2:29">
      <c r="B2913" s="7">
        <f t="shared" si="1282"/>
        <v>1.1456165836679677</v>
      </c>
      <c r="C2913" s="7">
        <f t="shared" si="1283"/>
        <v>3.9764546465392847E-4</v>
      </c>
      <c r="D2913" s="58">
        <f t="shared" si="1284"/>
        <v>3210162.3182234145</v>
      </c>
      <c r="E2913" s="7">
        <f t="shared" si="1285"/>
        <v>465.59470017919625</v>
      </c>
      <c r="F2913" s="7">
        <f t="shared" si="1286"/>
        <v>3108837.3182234145</v>
      </c>
      <c r="G2913" s="57">
        <f t="shared" si="1287"/>
        <v>1.1988094769821683E-2</v>
      </c>
      <c r="H2913" s="61">
        <f t="shared" si="1288"/>
        <v>2.2498941863822307E-2</v>
      </c>
      <c r="I2913" s="7">
        <f t="shared" si="1289"/>
        <v>5.3002116272355349E-2</v>
      </c>
      <c r="J2913" s="58">
        <f t="shared" si="1290"/>
        <v>9.0460636813894475E-5</v>
      </c>
      <c r="K2913" s="7">
        <f t="shared" si="1291"/>
        <v>7.4926452770162095E-3</v>
      </c>
      <c r="L2913" s="7">
        <f t="shared" si="1292"/>
        <v>7.6735665506439989E-3</v>
      </c>
      <c r="M2913" s="58">
        <f t="shared" si="1293"/>
        <v>2.3020699651931997E-2</v>
      </c>
      <c r="N2913" s="58">
        <f t="shared" si="1294"/>
        <v>1.4383815571444031E-5</v>
      </c>
      <c r="O2913" s="59">
        <f t="shared" si="1295"/>
        <v>2.5549252408777461E-2</v>
      </c>
      <c r="P2913" s="58">
        <f t="shared" si="1296"/>
        <v>1.949522632786263E-4</v>
      </c>
      <c r="Q2913" s="58">
        <f t="shared" si="1297"/>
        <v>0.49026653289832839</v>
      </c>
      <c r="R2913" s="58">
        <f t="shared" si="1298"/>
        <v>0.48976552245885069</v>
      </c>
      <c r="S2913" s="60">
        <f t="shared" si="1299"/>
        <v>5.0101043947770041E-4</v>
      </c>
      <c r="T2913" s="58">
        <f t="shared" si="1300"/>
        <v>1.9475303874962372E-4</v>
      </c>
      <c r="U2913" s="58">
        <f t="shared" si="1301"/>
        <v>4.1706897573875745E-3</v>
      </c>
      <c r="V2913" s="58">
        <f t="shared" si="1302"/>
        <v>4.3743204231542175E-4</v>
      </c>
      <c r="W2913" s="50">
        <f t="shared" si="1303"/>
        <v>160.29437599161798</v>
      </c>
      <c r="X2913" s="50">
        <f t="shared" si="1304"/>
        <v>94352.765991314329</v>
      </c>
      <c r="Y2913" s="50">
        <f t="shared" si="1305"/>
        <v>101325</v>
      </c>
      <c r="Z2913" s="50">
        <f t="shared" si="1306"/>
        <v>1.5626864479960061</v>
      </c>
      <c r="AA2913" s="50">
        <f t="shared" si="1307"/>
        <v>1.3282834807966051</v>
      </c>
      <c r="AB2913" s="50">
        <f t="shared" si="1308"/>
        <v>612.37576875302636</v>
      </c>
      <c r="AC2913" s="7">
        <f t="shared" si="1309"/>
        <v>0.24353668944490395</v>
      </c>
    </row>
    <row r="2914" spans="2:29">
      <c r="B2914" s="7">
        <f t="shared" ref="B2914:B2977" si="1310">B2913+$E$18/3000</f>
        <v>1.1460142291326216</v>
      </c>
      <c r="C2914" s="7">
        <f t="shared" si="1283"/>
        <v>3.9764546465392847E-4</v>
      </c>
      <c r="D2914" s="58">
        <f t="shared" si="1284"/>
        <v>3209510.1756335557</v>
      </c>
      <c r="E2914" s="7">
        <f t="shared" si="1285"/>
        <v>465.50011488926384</v>
      </c>
      <c r="F2914" s="7">
        <f t="shared" si="1286"/>
        <v>3108185.1756335557</v>
      </c>
      <c r="G2914" s="57">
        <f t="shared" si="1287"/>
        <v>1.1987317831638951E-2</v>
      </c>
      <c r="H2914" s="61">
        <f t="shared" si="1288"/>
        <v>2.2503708875337369E-2</v>
      </c>
      <c r="I2914" s="7">
        <f t="shared" si="1289"/>
        <v>5.2992582249325224E-2</v>
      </c>
      <c r="J2914" s="58">
        <f t="shared" si="1290"/>
        <v>8.9786676740414193E-5</v>
      </c>
      <c r="K2914" s="7">
        <f t="shared" si="1291"/>
        <v>7.4928847343599279E-3</v>
      </c>
      <c r="L2914" s="7">
        <f t="shared" si="1292"/>
        <v>7.6724580878407564E-3</v>
      </c>
      <c r="M2914" s="58">
        <f t="shared" si="1293"/>
        <v>2.301737426352227E-2</v>
      </c>
      <c r="N2914" s="58">
        <f t="shared" si="1294"/>
        <v>1.4274083556179924E-5</v>
      </c>
      <c r="O2914" s="59">
        <f t="shared" si="1295"/>
        <v>2.5354340916664591E-2</v>
      </c>
      <c r="P2914" s="58">
        <f t="shared" si="1296"/>
        <v>1.9491149211287029E-4</v>
      </c>
      <c r="Q2914" s="58">
        <f t="shared" si="1297"/>
        <v>0.49016400144913536</v>
      </c>
      <c r="R2914" s="58">
        <f t="shared" si="1298"/>
        <v>0.48966602688056587</v>
      </c>
      <c r="S2914" s="60">
        <f t="shared" si="1299"/>
        <v>4.9797456856948141E-4</v>
      </c>
      <c r="T2914" s="58">
        <f t="shared" si="1300"/>
        <v>1.9471347478416565E-4</v>
      </c>
      <c r="U2914" s="58">
        <f t="shared" si="1301"/>
        <v>4.1708877747162788E-3</v>
      </c>
      <c r="V2914" s="58">
        <f t="shared" si="1302"/>
        <v>4.3754177433068584E-4</v>
      </c>
      <c r="W2914" s="50">
        <f t="shared" si="1303"/>
        <v>160.27122113237712</v>
      </c>
      <c r="X2914" s="50">
        <f t="shared" si="1304"/>
        <v>94333.598282309526</v>
      </c>
      <c r="Y2914" s="50">
        <f t="shared" si="1305"/>
        <v>101325</v>
      </c>
      <c r="Z2914" s="50">
        <f t="shared" si="1306"/>
        <v>1.5626411728809928</v>
      </c>
      <c r="AA2914" s="50">
        <f t="shared" si="1307"/>
        <v>1.3282449969488439</v>
      </c>
      <c r="AB2914" s="50">
        <f t="shared" si="1308"/>
        <v>612.23362645126815</v>
      </c>
      <c r="AC2914" s="7">
        <f t="shared" si="1309"/>
        <v>0.24348018598778901</v>
      </c>
    </row>
    <row r="2915" spans="2:29">
      <c r="B2915" s="7">
        <f t="shared" si="1310"/>
        <v>1.1464118745972756</v>
      </c>
      <c r="C2915" s="7">
        <f t="shared" si="1283"/>
        <v>3.9764546465392847E-4</v>
      </c>
      <c r="D2915" s="58">
        <f t="shared" si="1284"/>
        <v>3208857.5997984591</v>
      </c>
      <c r="E2915" s="7">
        <f t="shared" si="1285"/>
        <v>465.40546676241951</v>
      </c>
      <c r="F2915" s="7">
        <f t="shared" si="1286"/>
        <v>3107532.5997984591</v>
      </c>
      <c r="G2915" s="57">
        <f t="shared" si="1287"/>
        <v>1.1986540269682343E-2</v>
      </c>
      <c r="H2915" s="61">
        <f t="shared" si="1288"/>
        <v>2.2508475577906487E-2</v>
      </c>
      <c r="I2915" s="7">
        <f t="shared" si="1289"/>
        <v>5.2983048844186989E-2</v>
      </c>
      <c r="J2915" s="58">
        <f t="shared" si="1290"/>
        <v>8.9112617577982308E-5</v>
      </c>
      <c r="K2915" s="7">
        <f t="shared" si="1291"/>
        <v>7.4931236051137048E-3</v>
      </c>
      <c r="L2915" s="7">
        <f t="shared" si="1292"/>
        <v>7.6713488402696695E-3</v>
      </c>
      <c r="M2915" s="58">
        <f t="shared" si="1293"/>
        <v>2.301404652080901E-2</v>
      </c>
      <c r="N2915" s="58">
        <f t="shared" si="1294"/>
        <v>1.4164374509302778E-5</v>
      </c>
      <c r="O2915" s="59">
        <f t="shared" si="1295"/>
        <v>2.5159470222149059E-2</v>
      </c>
      <c r="P2915" s="58">
        <f t="shared" si="1296"/>
        <v>1.9487069451553166E-4</v>
      </c>
      <c r="Q2915" s="58">
        <f t="shared" si="1297"/>
        <v>0.4900614035297195</v>
      </c>
      <c r="R2915" s="58">
        <f t="shared" si="1298"/>
        <v>0.48956646520326191</v>
      </c>
      <c r="S2915" s="60">
        <f t="shared" si="1299"/>
        <v>4.9493832645758351E-4</v>
      </c>
      <c r="T2915" s="58">
        <f t="shared" si="1300"/>
        <v>1.9467388453473238E-4</v>
      </c>
      <c r="U2915" s="58">
        <f t="shared" si="1301"/>
        <v>4.1710845846970783E-3</v>
      </c>
      <c r="V2915" s="58">
        <f t="shared" si="1302"/>
        <v>4.3765148337756297E-4</v>
      </c>
      <c r="W2915" s="50">
        <f t="shared" si="1303"/>
        <v>160.24804987999349</v>
      </c>
      <c r="X2915" s="50">
        <f t="shared" si="1304"/>
        <v>94314.417839404516</v>
      </c>
      <c r="Y2915" s="50">
        <f t="shared" si="1305"/>
        <v>101325</v>
      </c>
      <c r="Z2915" s="50">
        <f t="shared" si="1306"/>
        <v>1.5625958492668039</v>
      </c>
      <c r="AA2915" s="50">
        <f t="shared" si="1307"/>
        <v>1.3282064718767834</v>
      </c>
      <c r="AB2915" s="50">
        <f t="shared" si="1308"/>
        <v>612.09138971851235</v>
      </c>
      <c r="AC2915" s="7">
        <f t="shared" si="1309"/>
        <v>0.24342364497113045</v>
      </c>
    </row>
    <row r="2916" spans="2:29">
      <c r="B2916" s="7">
        <f t="shared" si="1310"/>
        <v>1.1468095200619295</v>
      </c>
      <c r="C2916" s="7">
        <f t="shared" si="1283"/>
        <v>3.9764546465392847E-4</v>
      </c>
      <c r="D2916" s="58">
        <f t="shared" si="1284"/>
        <v>3208204.5909368778</v>
      </c>
      <c r="E2916" s="7">
        <f t="shared" si="1285"/>
        <v>465.3107558303908</v>
      </c>
      <c r="F2916" s="7">
        <f t="shared" si="1286"/>
        <v>3106879.5909368778</v>
      </c>
      <c r="G2916" s="57">
        <f t="shared" si="1287"/>
        <v>1.1985762083961307E-2</v>
      </c>
      <c r="H2916" s="61">
        <f t="shared" si="1288"/>
        <v>2.2513241971281617E-2</v>
      </c>
      <c r="I2916" s="7">
        <f t="shared" si="1289"/>
        <v>5.2973516057436727E-2</v>
      </c>
      <c r="J2916" s="58">
        <f t="shared" si="1290"/>
        <v>8.8438459389443799E-5</v>
      </c>
      <c r="K2916" s="7">
        <f t="shared" si="1291"/>
        <v>7.4933618893761921E-3</v>
      </c>
      <c r="L2916" s="7">
        <f t="shared" si="1292"/>
        <v>7.6702388081550795E-3</v>
      </c>
      <c r="M2916" s="58">
        <f t="shared" si="1293"/>
        <v>2.3010716424465238E-2</v>
      </c>
      <c r="N2916" s="58">
        <f t="shared" si="1294"/>
        <v>1.4054688445685001E-5</v>
      </c>
      <c r="O2916" s="59">
        <f t="shared" si="1295"/>
        <v>2.4964640351647985E-2</v>
      </c>
      <c r="P2916" s="58">
        <f t="shared" si="1296"/>
        <v>1.9482987050107453E-4</v>
      </c>
      <c r="Q2916" s="58">
        <f t="shared" si="1297"/>
        <v>0.48995873917645533</v>
      </c>
      <c r="R2916" s="58">
        <f t="shared" si="1298"/>
        <v>0.48946683746031366</v>
      </c>
      <c r="S2916" s="60">
        <f t="shared" si="1299"/>
        <v>4.9190171614166278E-4</v>
      </c>
      <c r="T2916" s="58">
        <f t="shared" si="1300"/>
        <v>1.9463426801459531E-4</v>
      </c>
      <c r="U2916" s="58">
        <f t="shared" si="1301"/>
        <v>4.1712801871835571E-3</v>
      </c>
      <c r="V2916" s="58">
        <f t="shared" si="1302"/>
        <v>4.3776116944118076E-4</v>
      </c>
      <c r="W2916" s="50">
        <f t="shared" si="1303"/>
        <v>160.22486223915337</v>
      </c>
      <c r="X2916" s="50">
        <f t="shared" si="1304"/>
        <v>94295.224669028903</v>
      </c>
      <c r="Y2916" s="50">
        <f t="shared" si="1305"/>
        <v>101325</v>
      </c>
      <c r="Z2916" s="50">
        <f t="shared" si="1306"/>
        <v>1.5625504771206844</v>
      </c>
      <c r="AA2916" s="50">
        <f t="shared" si="1307"/>
        <v>1.3281679055525817</v>
      </c>
      <c r="AB2916" s="50">
        <f t="shared" si="1308"/>
        <v>611.94905860243864</v>
      </c>
      <c r="AC2916" s="7">
        <f t="shared" si="1309"/>
        <v>0.24336706641389372</v>
      </c>
    </row>
    <row r="2917" spans="2:29">
      <c r="B2917" s="7">
        <f t="shared" si="1310"/>
        <v>1.1472071655265834</v>
      </c>
      <c r="C2917" s="7">
        <f t="shared" si="1283"/>
        <v>3.9764546465392847E-4</v>
      </c>
      <c r="D2917" s="58">
        <f t="shared" si="1284"/>
        <v>3207551.149267979</v>
      </c>
      <c r="E2917" s="7">
        <f t="shared" si="1285"/>
        <v>465.21598212496525</v>
      </c>
      <c r="F2917" s="7">
        <f t="shared" si="1286"/>
        <v>3106226.149267979</v>
      </c>
      <c r="G2917" s="57">
        <f t="shared" si="1287"/>
        <v>1.1984983274485609E-2</v>
      </c>
      <c r="H2917" s="61">
        <f t="shared" si="1288"/>
        <v>2.2518008055214724E-2</v>
      </c>
      <c r="I2917" s="7">
        <f t="shared" si="1289"/>
        <v>5.2963983889570514E-2</v>
      </c>
      <c r="J2917" s="58">
        <f t="shared" si="1290"/>
        <v>8.7764202237672608E-5</v>
      </c>
      <c r="K2917" s="7">
        <f t="shared" si="1291"/>
        <v>7.4935995872461511E-3</v>
      </c>
      <c r="L2917" s="7">
        <f t="shared" si="1292"/>
        <v>7.6691279917214961E-3</v>
      </c>
      <c r="M2917" s="58">
        <f t="shared" si="1293"/>
        <v>2.300738397516449E-2</v>
      </c>
      <c r="N2917" s="58">
        <f t="shared" si="1294"/>
        <v>1.3945025380191304E-5</v>
      </c>
      <c r="O2917" s="59">
        <f t="shared" si="1295"/>
        <v>2.4769851331564802E-2</v>
      </c>
      <c r="P2917" s="58">
        <f t="shared" si="1296"/>
        <v>1.9478902008318241E-4</v>
      </c>
      <c r="Q2917" s="58">
        <f t="shared" si="1297"/>
        <v>0.48985600842375415</v>
      </c>
      <c r="R2917" s="58">
        <f t="shared" si="1298"/>
        <v>0.48936714368515832</v>
      </c>
      <c r="S2917" s="60">
        <f t="shared" si="1299"/>
        <v>4.8886473859582891E-4</v>
      </c>
      <c r="T2917" s="58">
        <f t="shared" si="1300"/>
        <v>1.9459462523705056E-4</v>
      </c>
      <c r="U2917" s="58">
        <f t="shared" si="1301"/>
        <v>4.1714745820296889E-3</v>
      </c>
      <c r="V2917" s="58">
        <f t="shared" si="1302"/>
        <v>4.3787083250667447E-4</v>
      </c>
      <c r="W2917" s="50">
        <f t="shared" si="1303"/>
        <v>160.20165821454665</v>
      </c>
      <c r="X2917" s="50">
        <f t="shared" si="1304"/>
        <v>94276.018777624413</v>
      </c>
      <c r="Y2917" s="50">
        <f t="shared" si="1305"/>
        <v>101325</v>
      </c>
      <c r="Z2917" s="50">
        <f t="shared" si="1306"/>
        <v>1.5625050564098548</v>
      </c>
      <c r="AA2917" s="50">
        <f t="shared" si="1307"/>
        <v>1.3281292979483765</v>
      </c>
      <c r="AB2917" s="50">
        <f t="shared" si="1308"/>
        <v>611.80663315081745</v>
      </c>
      <c r="AC2917" s="7">
        <f t="shared" si="1309"/>
        <v>0.24331045033505658</v>
      </c>
    </row>
    <row r="2918" spans="2:29">
      <c r="B2918" s="7">
        <f t="shared" si="1310"/>
        <v>1.1476048109912373</v>
      </c>
      <c r="C2918" s="7">
        <f t="shared" si="1283"/>
        <v>3.9764546465392847E-4</v>
      </c>
      <c r="D2918" s="58">
        <f t="shared" si="1284"/>
        <v>3206897.2750107259</v>
      </c>
      <c r="E2918" s="7">
        <f t="shared" si="1285"/>
        <v>465.12114567790076</v>
      </c>
      <c r="F2918" s="7">
        <f t="shared" si="1286"/>
        <v>3105572.2750107259</v>
      </c>
      <c r="G2918" s="57">
        <f t="shared" si="1287"/>
        <v>1.1984203841264612E-2</v>
      </c>
      <c r="H2918" s="61">
        <f t="shared" si="1288"/>
        <v>2.2522773829457776E-2</v>
      </c>
      <c r="I2918" s="7">
        <f t="shared" si="1289"/>
        <v>5.295445234108441E-2</v>
      </c>
      <c r="J2918" s="58">
        <f t="shared" si="1290"/>
        <v>8.7089846185567544E-5</v>
      </c>
      <c r="K2918" s="7">
        <f t="shared" si="1291"/>
        <v>7.4938366988224567E-3</v>
      </c>
      <c r="L2918" s="7">
        <f t="shared" si="1292"/>
        <v>7.668016391193592E-3</v>
      </c>
      <c r="M2918" s="58">
        <f t="shared" si="1293"/>
        <v>2.3004049173580777E-2</v>
      </c>
      <c r="N2918" s="58">
        <f t="shared" si="1294"/>
        <v>1.3835385327678027E-5</v>
      </c>
      <c r="O2918" s="59">
        <f t="shared" si="1295"/>
        <v>2.4575103188288094E-2</v>
      </c>
      <c r="P2918" s="58">
        <f t="shared" si="1296"/>
        <v>1.94748143276708E-4</v>
      </c>
      <c r="Q2918" s="58">
        <f t="shared" si="1297"/>
        <v>0.48975321130896748</v>
      </c>
      <c r="R2918" s="58">
        <f t="shared" si="1298"/>
        <v>0.48926738391120306</v>
      </c>
      <c r="S2918" s="60">
        <f t="shared" si="1299"/>
        <v>4.8582739776442674E-4</v>
      </c>
      <c r="T2918" s="58">
        <f t="shared" si="1300"/>
        <v>1.9455495621538234E-4</v>
      </c>
      <c r="U2918" s="58">
        <f t="shared" si="1301"/>
        <v>4.1716677690910144E-3</v>
      </c>
      <c r="V2918" s="58">
        <f t="shared" si="1302"/>
        <v>4.3798047255918772E-4</v>
      </c>
      <c r="W2918" s="50">
        <f t="shared" si="1303"/>
        <v>160.17843781086651</v>
      </c>
      <c r="X2918" s="50">
        <f t="shared" si="1304"/>
        <v>94256.800171626805</v>
      </c>
      <c r="Y2918" s="50">
        <f t="shared" si="1305"/>
        <v>101325</v>
      </c>
      <c r="Z2918" s="50">
        <f t="shared" si="1306"/>
        <v>1.5624595871014675</v>
      </c>
      <c r="AA2918" s="50">
        <f t="shared" si="1307"/>
        <v>1.3280906490362474</v>
      </c>
      <c r="AB2918" s="50">
        <f t="shared" si="1308"/>
        <v>611.6641134113745</v>
      </c>
      <c r="AC2918" s="7">
        <f t="shared" si="1309"/>
        <v>0.24325379675360576</v>
      </c>
    </row>
    <row r="2919" spans="2:29">
      <c r="B2919" s="7">
        <f t="shared" si="1310"/>
        <v>1.1480024564558913</v>
      </c>
      <c r="C2919" s="7">
        <f t="shared" si="1283"/>
        <v>3.9764546465392847E-4</v>
      </c>
      <c r="D2919" s="58">
        <f t="shared" si="1284"/>
        <v>3206242.9683847837</v>
      </c>
      <c r="E2919" s="7">
        <f t="shared" si="1285"/>
        <v>465.02624652105709</v>
      </c>
      <c r="F2919" s="7">
        <f t="shared" si="1286"/>
        <v>3104917.9683847837</v>
      </c>
      <c r="G2919" s="57">
        <f t="shared" si="1287"/>
        <v>1.1983423784308351E-2</v>
      </c>
      <c r="H2919" s="61">
        <f t="shared" si="1288"/>
        <v>2.2527539293762743E-2</v>
      </c>
      <c r="I2919" s="7">
        <f t="shared" si="1289"/>
        <v>5.2944921412474477E-2</v>
      </c>
      <c r="J2919" s="58">
        <f t="shared" si="1290"/>
        <v>8.6415391296056705E-5</v>
      </c>
      <c r="K2919" s="7">
        <f t="shared" si="1291"/>
        <v>7.4940732242040941E-3</v>
      </c>
      <c r="L2919" s="7">
        <f t="shared" si="1292"/>
        <v>7.6669040067962073E-3</v>
      </c>
      <c r="M2919" s="58">
        <f t="shared" si="1293"/>
        <v>2.3000712020388621E-2</v>
      </c>
      <c r="N2919" s="58">
        <f t="shared" si="1294"/>
        <v>1.3725768302993859E-5</v>
      </c>
      <c r="O2919" s="59">
        <f t="shared" si="1295"/>
        <v>2.4380395948192843E-2</v>
      </c>
      <c r="P2919" s="58">
        <f t="shared" si="1296"/>
        <v>1.9470724009525153E-4</v>
      </c>
      <c r="Q2919" s="58">
        <f t="shared" si="1297"/>
        <v>0.48965034786629735</v>
      </c>
      <c r="R2919" s="58">
        <f t="shared" si="1298"/>
        <v>0.48916755817196123</v>
      </c>
      <c r="S2919" s="60">
        <f t="shared" si="1299"/>
        <v>4.8278969433612762E-4</v>
      </c>
      <c r="T2919" s="58">
        <f t="shared" si="1300"/>
        <v>1.9451526096291711E-4</v>
      </c>
      <c r="U2919" s="58">
        <f t="shared" si="1301"/>
        <v>4.1718597482233487E-3</v>
      </c>
      <c r="V2919" s="58">
        <f t="shared" si="1302"/>
        <v>4.3809008958387193E-4</v>
      </c>
      <c r="W2919" s="50">
        <f t="shared" si="1303"/>
        <v>160.15520103280969</v>
      </c>
      <c r="X2919" s="50">
        <f t="shared" si="1304"/>
        <v>94237.568857492428</v>
      </c>
      <c r="Y2919" s="50">
        <f t="shared" si="1305"/>
        <v>101325</v>
      </c>
      <c r="Z2919" s="50">
        <f t="shared" si="1306"/>
        <v>1.56241406916267</v>
      </c>
      <c r="AA2919" s="50">
        <f t="shared" si="1307"/>
        <v>1.3280519587882695</v>
      </c>
      <c r="AB2919" s="50">
        <f t="shared" si="1308"/>
        <v>611.5214994319881</v>
      </c>
      <c r="AC2919" s="7">
        <f t="shared" si="1309"/>
        <v>0.2431971056885496</v>
      </c>
    </row>
    <row r="2920" spans="2:29">
      <c r="B2920" s="7">
        <f t="shared" si="1310"/>
        <v>1.1484001019205452</v>
      </c>
      <c r="C2920" s="7">
        <f t="shared" si="1283"/>
        <v>3.9764546465392847E-4</v>
      </c>
      <c r="D2920" s="58">
        <f t="shared" si="1284"/>
        <v>3205588.2296095234</v>
      </c>
      <c r="E2920" s="7">
        <f t="shared" si="1285"/>
        <v>464.93128468625127</v>
      </c>
      <c r="F2920" s="7">
        <f t="shared" si="1286"/>
        <v>3104263.2296095234</v>
      </c>
      <c r="G2920" s="57">
        <f t="shared" si="1287"/>
        <v>1.1982643103626336E-2</v>
      </c>
      <c r="H2920" s="61">
        <f t="shared" si="1288"/>
        <v>2.2532304447881599E-2</v>
      </c>
      <c r="I2920" s="7">
        <f t="shared" si="1289"/>
        <v>5.2935391104236763E-2</v>
      </c>
      <c r="J2920" s="58">
        <f t="shared" si="1290"/>
        <v>8.5740837632094751E-5</v>
      </c>
      <c r="K2920" s="7">
        <f t="shared" si="1291"/>
        <v>7.4943091634901591E-3</v>
      </c>
      <c r="L2920" s="7">
        <f t="shared" si="1292"/>
        <v>7.6657908387543485E-3</v>
      </c>
      <c r="M2920" s="58">
        <f t="shared" si="1293"/>
        <v>2.2997372516263045E-2</v>
      </c>
      <c r="N2920" s="58">
        <f t="shared" si="1294"/>
        <v>1.3616174320979391E-5</v>
      </c>
      <c r="O2920" s="59">
        <f t="shared" si="1295"/>
        <v>2.4185729637639642E-2</v>
      </c>
      <c r="P2920" s="58">
        <f t="shared" si="1296"/>
        <v>1.946663105532008E-4</v>
      </c>
      <c r="Q2920" s="58">
        <f t="shared" si="1297"/>
        <v>0.4895474181319262</v>
      </c>
      <c r="R2920" s="58">
        <f t="shared" si="1298"/>
        <v>0.48906766650090183</v>
      </c>
      <c r="S2920" s="60">
        <f t="shared" si="1299"/>
        <v>4.7975163102437213E-4</v>
      </c>
      <c r="T2920" s="58">
        <f t="shared" si="1300"/>
        <v>1.9447553949296365E-4</v>
      </c>
      <c r="U2920" s="58">
        <f t="shared" si="1301"/>
        <v>4.1720505192835858E-3</v>
      </c>
      <c r="V2920" s="58">
        <f t="shared" si="1302"/>
        <v>4.3819968356588636E-4</v>
      </c>
      <c r="W2920" s="50">
        <f t="shared" si="1303"/>
        <v>160.13194788507636</v>
      </c>
      <c r="X2920" s="50">
        <f t="shared" si="1304"/>
        <v>94218.324841669018</v>
      </c>
      <c r="Y2920" s="50">
        <f t="shared" si="1305"/>
        <v>101325</v>
      </c>
      <c r="Z2920" s="50">
        <f t="shared" si="1306"/>
        <v>1.5623685025605356</v>
      </c>
      <c r="AA2920" s="50">
        <f t="shared" si="1307"/>
        <v>1.3280132271764553</v>
      </c>
      <c r="AB2920" s="50">
        <f t="shared" si="1308"/>
        <v>611.37879126047301</v>
      </c>
      <c r="AC2920" s="7">
        <f t="shared" si="1309"/>
        <v>0.24314037715891396</v>
      </c>
    </row>
    <row r="2921" spans="2:29">
      <c r="B2921" s="7">
        <f t="shared" si="1310"/>
        <v>1.1487977473851991</v>
      </c>
      <c r="C2921" s="7">
        <f t="shared" si="1283"/>
        <v>3.9764546465392847E-4</v>
      </c>
      <c r="D2921" s="58">
        <f t="shared" si="1284"/>
        <v>3204933.0589046455</v>
      </c>
      <c r="E2921" s="7">
        <f t="shared" si="1285"/>
        <v>464.83626020534814</v>
      </c>
      <c r="F2921" s="7">
        <f t="shared" si="1286"/>
        <v>3103608.0589046455</v>
      </c>
      <c r="G2921" s="57">
        <f t="shared" si="1287"/>
        <v>1.1981861799228326E-2</v>
      </c>
      <c r="H2921" s="61">
        <f t="shared" si="1288"/>
        <v>2.2537069291566323E-2</v>
      </c>
      <c r="I2921" s="7">
        <f t="shared" si="1289"/>
        <v>5.2925861416867316E-2</v>
      </c>
      <c r="J2921" s="58">
        <f t="shared" si="1290"/>
        <v>8.5066185256664598E-5</v>
      </c>
      <c r="K2921" s="7">
        <f t="shared" si="1291"/>
        <v>7.4945445167798634E-3</v>
      </c>
      <c r="L2921" s="7">
        <f t="shared" si="1292"/>
        <v>7.6646768872931925E-3</v>
      </c>
      <c r="M2921" s="58">
        <f t="shared" si="1293"/>
        <v>2.2994030661879578E-2</v>
      </c>
      <c r="N2921" s="58">
        <f t="shared" si="1294"/>
        <v>1.3506603396467378E-5</v>
      </c>
      <c r="O2921" s="59">
        <f t="shared" si="1295"/>
        <v>2.3991104282975181E-2</v>
      </c>
      <c r="P2921" s="58">
        <f t="shared" si="1296"/>
        <v>1.9462535466446135E-4</v>
      </c>
      <c r="Q2921" s="58">
        <f t="shared" si="1297"/>
        <v>0.48944442214082368</v>
      </c>
      <c r="R2921" s="58">
        <f t="shared" si="1298"/>
        <v>0.48896770893154379</v>
      </c>
      <c r="S2921" s="60">
        <f t="shared" si="1299"/>
        <v>4.7671320927988869E-4</v>
      </c>
      <c r="T2921" s="58">
        <f t="shared" si="1300"/>
        <v>1.9443579181885058E-4</v>
      </c>
      <c r="U2921" s="58">
        <f t="shared" si="1301"/>
        <v>4.1722400821291965E-3</v>
      </c>
      <c r="V2921" s="58">
        <f t="shared" si="1302"/>
        <v>4.3830925449039838E-4</v>
      </c>
      <c r="W2921" s="50">
        <f t="shared" si="1303"/>
        <v>160.10867837237032</v>
      </c>
      <c r="X2921" s="50">
        <f t="shared" si="1304"/>
        <v>94199.068130614018</v>
      </c>
      <c r="Y2921" s="50">
        <f t="shared" si="1305"/>
        <v>101325</v>
      </c>
      <c r="Z2921" s="50">
        <f t="shared" si="1306"/>
        <v>1.5623228872621073</v>
      </c>
      <c r="AA2921" s="50">
        <f t="shared" si="1307"/>
        <v>1.3279744541727911</v>
      </c>
      <c r="AB2921" s="50">
        <f t="shared" si="1308"/>
        <v>611.23598894471536</v>
      </c>
      <c r="AC2921" s="7">
        <f t="shared" si="1309"/>
        <v>0.24308361118372634</v>
      </c>
    </row>
    <row r="2922" spans="2:29">
      <c r="B2922" s="7">
        <f t="shared" si="1310"/>
        <v>1.1491953928498531</v>
      </c>
      <c r="C2922" s="7">
        <f t="shared" si="1283"/>
        <v>3.9764546465392847E-4</v>
      </c>
      <c r="D2922" s="58">
        <f t="shared" si="1284"/>
        <v>3204277.4564897879</v>
      </c>
      <c r="E2922" s="7">
        <f t="shared" si="1285"/>
        <v>464.74117311020359</v>
      </c>
      <c r="F2922" s="7">
        <f t="shared" si="1286"/>
        <v>3102952.4564897879</v>
      </c>
      <c r="G2922" s="57">
        <f t="shared" si="1287"/>
        <v>1.1981079871123824E-2</v>
      </c>
      <c r="H2922" s="61">
        <f t="shared" si="1288"/>
        <v>2.2541833824568897E-2</v>
      </c>
      <c r="I2922" s="7">
        <f t="shared" si="1289"/>
        <v>5.2916332350862169E-2</v>
      </c>
      <c r="J2922" s="58">
        <f t="shared" si="1290"/>
        <v>8.4391434232775102E-5</v>
      </c>
      <c r="K2922" s="7">
        <f t="shared" si="1291"/>
        <v>7.4947792841725249E-3</v>
      </c>
      <c r="L2922" s="7">
        <f t="shared" si="1292"/>
        <v>7.6635621526380754E-3</v>
      </c>
      <c r="M2922" s="58">
        <f t="shared" si="1293"/>
        <v>2.2990686457914227E-2</v>
      </c>
      <c r="N2922" s="58">
        <f t="shared" si="1294"/>
        <v>1.3397055544282362E-5</v>
      </c>
      <c r="O2922" s="59">
        <f t="shared" si="1295"/>
        <v>2.3796519910531545E-2</v>
      </c>
      <c r="P2922" s="58">
        <f t="shared" si="1296"/>
        <v>1.9458437244363608E-4</v>
      </c>
      <c r="Q2922" s="58">
        <f t="shared" si="1297"/>
        <v>0.48934135992971323</v>
      </c>
      <c r="R2922" s="58">
        <f t="shared" si="1298"/>
        <v>0.48886768549739673</v>
      </c>
      <c r="S2922" s="60">
        <f t="shared" si="1299"/>
        <v>4.7367443231649542E-4</v>
      </c>
      <c r="T2922" s="58">
        <f t="shared" si="1300"/>
        <v>1.943960179539029E-4</v>
      </c>
      <c r="U2922" s="58">
        <f t="shared" si="1301"/>
        <v>4.17242843661893E-3</v>
      </c>
      <c r="V2922" s="58">
        <f t="shared" si="1302"/>
        <v>4.3841880234258342E-4</v>
      </c>
      <c r="W2922" s="50">
        <f t="shared" si="1303"/>
        <v>160.08539249939864</v>
      </c>
      <c r="X2922" s="50">
        <f t="shared" si="1304"/>
        <v>94179.798730782975</v>
      </c>
      <c r="Y2922" s="50">
        <f t="shared" si="1305"/>
        <v>101325</v>
      </c>
      <c r="Z2922" s="50">
        <f t="shared" si="1306"/>
        <v>1.5622772232343691</v>
      </c>
      <c r="AA2922" s="50">
        <f t="shared" si="1307"/>
        <v>1.3279356397492137</v>
      </c>
      <c r="AB2922" s="50">
        <f t="shared" si="1308"/>
        <v>611.09309253258823</v>
      </c>
      <c r="AC2922" s="7">
        <f t="shared" si="1309"/>
        <v>0.24302680778202598</v>
      </c>
    </row>
    <row r="2923" spans="2:29">
      <c r="B2923" s="7">
        <f t="shared" si="1310"/>
        <v>1.149593038314507</v>
      </c>
      <c r="C2923" s="7">
        <f t="shared" si="1283"/>
        <v>3.9764546465392847E-4</v>
      </c>
      <c r="D2923" s="58">
        <f t="shared" si="1284"/>
        <v>3203621.4225850664</v>
      </c>
      <c r="E2923" s="7">
        <f t="shared" si="1285"/>
        <v>464.64602343274265</v>
      </c>
      <c r="F2923" s="7">
        <f t="shared" si="1286"/>
        <v>3102296.4225850664</v>
      </c>
      <c r="G2923" s="57">
        <f t="shared" si="1287"/>
        <v>1.1980297319322748E-2</v>
      </c>
      <c r="H2923" s="61">
        <f t="shared" si="1288"/>
        <v>2.2546598046641306E-2</v>
      </c>
      <c r="I2923" s="7">
        <f t="shared" si="1289"/>
        <v>5.2906803906717349E-2</v>
      </c>
      <c r="J2923" s="58">
        <f t="shared" si="1290"/>
        <v>8.3716584623463324E-5</v>
      </c>
      <c r="K2923" s="7">
        <f t="shared" si="1291"/>
        <v>7.4950134657675782E-3</v>
      </c>
      <c r="L2923" s="7">
        <f t="shared" si="1292"/>
        <v>7.6624466350145052E-3</v>
      </c>
      <c r="M2923" s="58">
        <f t="shared" si="1293"/>
        <v>2.2987339905043515E-2</v>
      </c>
      <c r="N2923" s="58">
        <f t="shared" si="1294"/>
        <v>1.328753077924105E-5</v>
      </c>
      <c r="O2923" s="59">
        <f t="shared" si="1295"/>
        <v>2.3601976546626914E-2</v>
      </c>
      <c r="P2923" s="58">
        <f t="shared" si="1296"/>
        <v>1.9454336390463053E-4</v>
      </c>
      <c r="Q2923" s="58">
        <f t="shared" si="1297"/>
        <v>0.4892382315335646</v>
      </c>
      <c r="R2923" s="58">
        <f t="shared" si="1298"/>
        <v>0.48876759623204313</v>
      </c>
      <c r="S2923" s="60">
        <f t="shared" si="1299"/>
        <v>4.7063530152147148E-4</v>
      </c>
      <c r="T2923" s="58">
        <f t="shared" si="1300"/>
        <v>1.943562179114745E-4</v>
      </c>
      <c r="U2923" s="58">
        <f t="shared" si="1301"/>
        <v>4.1726155826120864E-3</v>
      </c>
      <c r="V2923" s="58">
        <f t="shared" si="1302"/>
        <v>4.3852832710762472E-4</v>
      </c>
      <c r="W2923" s="50">
        <f t="shared" si="1303"/>
        <v>160.06209027087192</v>
      </c>
      <c r="X2923" s="50">
        <f t="shared" si="1304"/>
        <v>94160.516648645513</v>
      </c>
      <c r="Y2923" s="50">
        <f t="shared" si="1305"/>
        <v>101325</v>
      </c>
      <c r="Z2923" s="50">
        <f t="shared" si="1306"/>
        <v>1.5622315104442852</v>
      </c>
      <c r="AA2923" s="50">
        <f t="shared" si="1307"/>
        <v>1.3278967838776423</v>
      </c>
      <c r="AB2923" s="50">
        <f t="shared" si="1308"/>
        <v>610.95010207206815</v>
      </c>
      <c r="AC2923" s="7">
        <f t="shared" si="1309"/>
        <v>0.24296996697286988</v>
      </c>
    </row>
    <row r="2924" spans="2:29">
      <c r="B2924" s="7">
        <f t="shared" si="1310"/>
        <v>1.1499906837791609</v>
      </c>
      <c r="C2924" s="7">
        <f t="shared" si="1283"/>
        <v>3.9764546465392847E-4</v>
      </c>
      <c r="D2924" s="58">
        <f t="shared" si="1284"/>
        <v>3202964.9574105195</v>
      </c>
      <c r="E2924" s="7">
        <f t="shared" si="1285"/>
        <v>464.55081120487927</v>
      </c>
      <c r="F2924" s="7">
        <f t="shared" si="1286"/>
        <v>3101639.9574105195</v>
      </c>
      <c r="G2924" s="57">
        <f t="shared" si="1287"/>
        <v>1.1979514143834757E-2</v>
      </c>
      <c r="H2924" s="61">
        <f t="shared" si="1288"/>
        <v>2.2551361957535539E-2</v>
      </c>
      <c r="I2924" s="7">
        <f t="shared" si="1289"/>
        <v>5.2897276084928883E-2</v>
      </c>
      <c r="J2924" s="58">
        <f t="shared" si="1290"/>
        <v>8.3041636491794308E-5</v>
      </c>
      <c r="K2924" s="7">
        <f t="shared" si="1291"/>
        <v>7.4952470616645658E-3</v>
      </c>
      <c r="L2924" s="7">
        <f t="shared" si="1292"/>
        <v>7.6613303346481547E-3</v>
      </c>
      <c r="M2924" s="58">
        <f t="shared" si="1293"/>
        <v>2.2983991003944465E-2</v>
      </c>
      <c r="N2924" s="58">
        <f t="shared" si="1294"/>
        <v>1.3178029116152245E-5</v>
      </c>
      <c r="O2924" s="59">
        <f t="shared" si="1295"/>
        <v>2.3407474217565425E-2</v>
      </c>
      <c r="P2924" s="58">
        <f t="shared" si="1296"/>
        <v>1.9450232906148904E-4</v>
      </c>
      <c r="Q2924" s="58">
        <f t="shared" si="1297"/>
        <v>0.48913503698769645</v>
      </c>
      <c r="R2924" s="58">
        <f t="shared" si="1298"/>
        <v>0.48866744116905381</v>
      </c>
      <c r="S2924" s="60">
        <f t="shared" si="1299"/>
        <v>4.6759581864264099E-4</v>
      </c>
      <c r="T2924" s="58">
        <f t="shared" si="1300"/>
        <v>1.9431639170491467E-4</v>
      </c>
      <c r="U2924" s="58">
        <f t="shared" si="1301"/>
        <v>4.1728015199686604E-3</v>
      </c>
      <c r="V2924" s="58">
        <f t="shared" si="1302"/>
        <v>4.3863782877071354E-4</v>
      </c>
      <c r="W2924" s="50">
        <f t="shared" si="1303"/>
        <v>160.03877169150439</v>
      </c>
      <c r="X2924" s="50">
        <f t="shared" si="1304"/>
        <v>94141.221890668981</v>
      </c>
      <c r="Y2924" s="50">
        <f t="shared" si="1305"/>
        <v>101325</v>
      </c>
      <c r="Z2924" s="50">
        <f t="shared" si="1306"/>
        <v>1.5621857488587596</v>
      </c>
      <c r="AA2924" s="50">
        <f t="shared" si="1307"/>
        <v>1.3278578865299455</v>
      </c>
      <c r="AB2924" s="50">
        <f t="shared" si="1308"/>
        <v>610.8070176111155</v>
      </c>
      <c r="AC2924" s="7">
        <f t="shared" si="1309"/>
        <v>0.24291308877533244</v>
      </c>
    </row>
    <row r="2925" spans="2:29">
      <c r="B2925" s="7">
        <f t="shared" si="1310"/>
        <v>1.1503883292438148</v>
      </c>
      <c r="C2925" s="7">
        <f t="shared" si="1283"/>
        <v>3.9764546465392847E-4</v>
      </c>
      <c r="D2925" s="58">
        <f t="shared" si="1284"/>
        <v>3202308.0611862144</v>
      </c>
      <c r="E2925" s="7">
        <f t="shared" si="1285"/>
        <v>464.45553645853141</v>
      </c>
      <c r="F2925" s="7">
        <f t="shared" si="1286"/>
        <v>3100983.0611862144</v>
      </c>
      <c r="G2925" s="57">
        <f t="shared" si="1287"/>
        <v>1.1978730344669375E-2</v>
      </c>
      <c r="H2925" s="61">
        <f t="shared" si="1288"/>
        <v>2.2556125557003592E-2</v>
      </c>
      <c r="I2925" s="7">
        <f t="shared" si="1289"/>
        <v>5.2887748885992777E-2</v>
      </c>
      <c r="J2925" s="58">
        <f t="shared" si="1290"/>
        <v>8.2366589900858606E-5</v>
      </c>
      <c r="K2925" s="7">
        <f t="shared" si="1291"/>
        <v>7.4954800719631452E-3</v>
      </c>
      <c r="L2925" s="7">
        <f t="shared" si="1292"/>
        <v>7.6602132517648623E-3</v>
      </c>
      <c r="M2925" s="58">
        <f t="shared" si="1293"/>
        <v>2.2980639755294588E-2</v>
      </c>
      <c r="N2925" s="58">
        <f t="shared" si="1294"/>
        <v>1.3068550569816477E-5</v>
      </c>
      <c r="O2925" s="59">
        <f t="shared" si="1295"/>
        <v>2.3213012949636517E-2</v>
      </c>
      <c r="P2925" s="58">
        <f t="shared" si="1296"/>
        <v>1.9446126792890817E-4</v>
      </c>
      <c r="Q2925" s="58">
        <f t="shared" si="1297"/>
        <v>0.48903177632906775</v>
      </c>
      <c r="R2925" s="58">
        <f t="shared" si="1298"/>
        <v>0.48856722034200351</v>
      </c>
      <c r="S2925" s="60">
        <f t="shared" si="1299"/>
        <v>4.6455598706424128E-4</v>
      </c>
      <c r="T2925" s="58">
        <f t="shared" si="1300"/>
        <v>1.9427653934757423E-4</v>
      </c>
      <c r="U2925" s="58">
        <f t="shared" si="1301"/>
        <v>4.172986248549994E-3</v>
      </c>
      <c r="V2925" s="58">
        <f t="shared" si="1302"/>
        <v>4.3874730731704927E-4</v>
      </c>
      <c r="W2925" s="50">
        <f t="shared" si="1303"/>
        <v>160.01543676601355</v>
      </c>
      <c r="X2925" s="50">
        <f t="shared" si="1304"/>
        <v>94121.914463321591</v>
      </c>
      <c r="Y2925" s="50">
        <f t="shared" si="1305"/>
        <v>101325</v>
      </c>
      <c r="Z2925" s="50">
        <f t="shared" si="1306"/>
        <v>1.562139938444645</v>
      </c>
      <c r="AA2925" s="50">
        <f t="shared" si="1307"/>
        <v>1.3278189476779483</v>
      </c>
      <c r="AB2925" s="50">
        <f t="shared" si="1308"/>
        <v>610.66383919769635</v>
      </c>
      <c r="AC2925" s="7">
        <f t="shared" si="1309"/>
        <v>0.24285617320848604</v>
      </c>
    </row>
    <row r="2926" spans="2:29">
      <c r="B2926" s="7">
        <f t="shared" si="1310"/>
        <v>1.1507859747084688</v>
      </c>
      <c r="C2926" s="7">
        <f t="shared" si="1283"/>
        <v>3.9764546465392847E-4</v>
      </c>
      <c r="D2926" s="58">
        <f t="shared" si="1284"/>
        <v>3201650.7341327481</v>
      </c>
      <c r="E2926" s="7">
        <f t="shared" si="1285"/>
        <v>464.36019922569398</v>
      </c>
      <c r="F2926" s="7">
        <f t="shared" si="1286"/>
        <v>3100325.7341327481</v>
      </c>
      <c r="G2926" s="57">
        <f t="shared" si="1287"/>
        <v>1.1977945921836599E-2</v>
      </c>
      <c r="H2926" s="61">
        <f t="shared" si="1288"/>
        <v>2.2560888844797462E-2</v>
      </c>
      <c r="I2926" s="7">
        <f t="shared" si="1289"/>
        <v>5.2878222310405038E-2</v>
      </c>
      <c r="J2926" s="58">
        <f t="shared" si="1290"/>
        <v>8.1691444913775758E-5</v>
      </c>
      <c r="K2926" s="7">
        <f t="shared" si="1291"/>
        <v>7.4957124967630828E-3</v>
      </c>
      <c r="L2926" s="7">
        <f t="shared" si="1292"/>
        <v>7.6590953865906339E-3</v>
      </c>
      <c r="M2926" s="58">
        <f t="shared" si="1293"/>
        <v>2.2977286159771904E-2</v>
      </c>
      <c r="N2926" s="58">
        <f t="shared" si="1294"/>
        <v>1.2959095155026525E-5</v>
      </c>
      <c r="O2926" s="59">
        <f t="shared" si="1295"/>
        <v>2.3018592769115866E-2</v>
      </c>
      <c r="P2926" s="58">
        <f t="shared" si="1296"/>
        <v>1.9442018052065121E-4</v>
      </c>
      <c r="Q2926" s="58">
        <f t="shared" si="1297"/>
        <v>0.48892844959229054</v>
      </c>
      <c r="R2926" s="58">
        <f t="shared" si="1298"/>
        <v>0.48846693378454814</v>
      </c>
      <c r="S2926" s="60">
        <f t="shared" si="1299"/>
        <v>4.6151580774239642E-4</v>
      </c>
      <c r="T2926" s="58">
        <f t="shared" si="1300"/>
        <v>1.9423666085283635E-4</v>
      </c>
      <c r="U2926" s="58">
        <f t="shared" si="1301"/>
        <v>4.1731697682178088E-3</v>
      </c>
      <c r="V2926" s="58">
        <f t="shared" si="1302"/>
        <v>4.3885676273183922E-4</v>
      </c>
      <c r="W2926" s="50">
        <f t="shared" si="1303"/>
        <v>159.99208549912049</v>
      </c>
      <c r="X2926" s="50">
        <f t="shared" si="1304"/>
        <v>94102.594373087093</v>
      </c>
      <c r="Y2926" s="50">
        <f t="shared" si="1305"/>
        <v>101325</v>
      </c>
      <c r="Z2926" s="50">
        <f t="shared" si="1306"/>
        <v>1.5620940791687772</v>
      </c>
      <c r="AA2926" s="50">
        <f t="shared" si="1307"/>
        <v>1.3277799672934605</v>
      </c>
      <c r="AB2926" s="50">
        <f t="shared" si="1308"/>
        <v>610.5205668798925</v>
      </c>
      <c r="AC2926" s="7">
        <f t="shared" si="1309"/>
        <v>0.24279922029142725</v>
      </c>
    </row>
    <row r="2927" spans="2:29">
      <c r="B2927" s="7">
        <f t="shared" si="1310"/>
        <v>1.1511836201731227</v>
      </c>
      <c r="C2927" s="7">
        <f t="shared" si="1283"/>
        <v>3.9764546465392847E-4</v>
      </c>
      <c r="D2927" s="58">
        <f t="shared" si="1284"/>
        <v>3200992.9764705063</v>
      </c>
      <c r="E2927" s="7">
        <f t="shared" si="1285"/>
        <v>464.26479953833132</v>
      </c>
      <c r="F2927" s="7">
        <f t="shared" si="1286"/>
        <v>3099667.9764705063</v>
      </c>
      <c r="G2927" s="57">
        <f t="shared" si="1287"/>
        <v>1.1977160875346022E-2</v>
      </c>
      <c r="H2927" s="61">
        <f t="shared" si="1288"/>
        <v>2.256565182066915E-2</v>
      </c>
      <c r="I2927" s="7">
        <f t="shared" si="1289"/>
        <v>5.2868696358661663E-2</v>
      </c>
      <c r="J2927" s="58">
        <f t="shared" si="1290"/>
        <v>8.10162015936915E-5</v>
      </c>
      <c r="K2927" s="7">
        <f t="shared" si="1291"/>
        <v>7.4959443361642597E-3</v>
      </c>
      <c r="L2927" s="7">
        <f t="shared" si="1292"/>
        <v>7.6579767393516428E-3</v>
      </c>
      <c r="M2927" s="58">
        <f t="shared" si="1293"/>
        <v>2.2973930218054928E-2</v>
      </c>
      <c r="N2927" s="58">
        <f t="shared" si="1294"/>
        <v>1.284966288656699E-5</v>
      </c>
      <c r="O2927" s="59">
        <f t="shared" si="1295"/>
        <v>2.2824213702264614E-2</v>
      </c>
      <c r="P2927" s="58">
        <f t="shared" si="1296"/>
        <v>1.943790668512517E-4</v>
      </c>
      <c r="Q2927" s="58">
        <f t="shared" si="1297"/>
        <v>0.48882505681391369</v>
      </c>
      <c r="R2927" s="58">
        <f t="shared" si="1298"/>
        <v>0.48836658153031154</v>
      </c>
      <c r="S2927" s="60">
        <f t="shared" si="1299"/>
        <v>4.584752836021555E-4</v>
      </c>
      <c r="T2927" s="58">
        <f t="shared" si="1300"/>
        <v>1.9419675623407137E-4</v>
      </c>
      <c r="U2927" s="58">
        <f t="shared" si="1301"/>
        <v>4.1733520788349888E-3</v>
      </c>
      <c r="V2927" s="58">
        <f t="shared" si="1302"/>
        <v>4.3896619500029878E-4</v>
      </c>
      <c r="W2927" s="50">
        <f t="shared" si="1303"/>
        <v>159.96871789554979</v>
      </c>
      <c r="X2927" s="50">
        <f t="shared" si="1304"/>
        <v>94083.26162644304</v>
      </c>
      <c r="Y2927" s="50">
        <f t="shared" si="1305"/>
        <v>101325</v>
      </c>
      <c r="Z2927" s="50">
        <f t="shared" si="1306"/>
        <v>1.5620481709979224</v>
      </c>
      <c r="AA2927" s="50">
        <f t="shared" si="1307"/>
        <v>1.3277409453482341</v>
      </c>
      <c r="AB2927" s="50">
        <f t="shared" si="1308"/>
        <v>610.37720070573971</v>
      </c>
      <c r="AC2927" s="7">
        <f t="shared" si="1309"/>
        <v>0.24274223004326634</v>
      </c>
    </row>
    <row r="2928" spans="2:29">
      <c r="B2928" s="7">
        <f t="shared" si="1310"/>
        <v>1.1515812656377766</v>
      </c>
      <c r="C2928" s="7">
        <f t="shared" si="1283"/>
        <v>3.9764546465392847E-4</v>
      </c>
      <c r="D2928" s="58">
        <f t="shared" si="1284"/>
        <v>3200334.7884202618</v>
      </c>
      <c r="E2928" s="7">
        <f t="shared" si="1285"/>
        <v>464.16933742846368</v>
      </c>
      <c r="F2928" s="7">
        <f t="shared" si="1286"/>
        <v>3099009.7884202618</v>
      </c>
      <c r="G2928" s="57">
        <f t="shared" si="1287"/>
        <v>1.1976375205207508E-2</v>
      </c>
      <c r="H2928" s="61">
        <f t="shared" si="1288"/>
        <v>2.2570414484370662E-2</v>
      </c>
      <c r="I2928" s="7">
        <f t="shared" si="1289"/>
        <v>5.2859171031258638E-2</v>
      </c>
      <c r="J2928" s="58">
        <f t="shared" si="1290"/>
        <v>8.0340860003779501E-5</v>
      </c>
      <c r="K2928" s="7">
        <f t="shared" si="1291"/>
        <v>7.4961755902666662E-3</v>
      </c>
      <c r="L2928" s="7">
        <f t="shared" si="1292"/>
        <v>7.6568573102742251E-3</v>
      </c>
      <c r="M2928" s="58">
        <f t="shared" si="1293"/>
        <v>2.2970571930822675E-2</v>
      </c>
      <c r="N2928" s="58">
        <f t="shared" si="1294"/>
        <v>1.274025377921456E-5</v>
      </c>
      <c r="O2928" s="59">
        <f t="shared" si="1295"/>
        <v>2.2629875775329863E-2</v>
      </c>
      <c r="P2928" s="58">
        <f t="shared" si="1296"/>
        <v>1.9433792693475047E-4</v>
      </c>
      <c r="Q2928" s="58">
        <f t="shared" si="1297"/>
        <v>0.48872159802924725</v>
      </c>
      <c r="R2928" s="58">
        <f t="shared" si="1298"/>
        <v>0.4882661636129762</v>
      </c>
      <c r="S2928" s="60">
        <f t="shared" si="1299"/>
        <v>4.5543441627104997E-4</v>
      </c>
      <c r="T2928" s="58">
        <f t="shared" si="1300"/>
        <v>1.9415682550467299E-4</v>
      </c>
      <c r="U2928" s="58">
        <f t="shared" si="1301"/>
        <v>4.173533180265066E-3</v>
      </c>
      <c r="V2928" s="58">
        <f t="shared" si="1302"/>
        <v>4.390756041076512E-4</v>
      </c>
      <c r="W2928" s="50">
        <f t="shared" si="1303"/>
        <v>159.94533396002942</v>
      </c>
      <c r="X2928" s="50">
        <f t="shared" si="1304"/>
        <v>94063.916229878378</v>
      </c>
      <c r="Y2928" s="50">
        <f t="shared" si="1305"/>
        <v>101325</v>
      </c>
      <c r="Z2928" s="50">
        <f t="shared" si="1306"/>
        <v>1.5620022138988201</v>
      </c>
      <c r="AA2928" s="50">
        <f t="shared" si="1307"/>
        <v>1.327701881813997</v>
      </c>
      <c r="AB2928" s="50">
        <f t="shared" si="1308"/>
        <v>610.23374072335787</v>
      </c>
      <c r="AC2928" s="7">
        <f t="shared" si="1309"/>
        <v>0.24268520248312131</v>
      </c>
    </row>
    <row r="2929" spans="2:29">
      <c r="B2929" s="7">
        <f t="shared" si="1310"/>
        <v>1.1519789111024306</v>
      </c>
      <c r="C2929" s="7">
        <f t="shared" si="1283"/>
        <v>3.9764546465392847E-4</v>
      </c>
      <c r="D2929" s="58">
        <f t="shared" si="1284"/>
        <v>3199676.1702027833</v>
      </c>
      <c r="E2929" s="7">
        <f t="shared" si="1285"/>
        <v>464.07381292811095</v>
      </c>
      <c r="F2929" s="7">
        <f t="shared" si="1286"/>
        <v>3098351.1702027833</v>
      </c>
      <c r="G2929" s="57">
        <f t="shared" si="1287"/>
        <v>1.1975588911430782E-2</v>
      </c>
      <c r="H2929" s="61">
        <f t="shared" si="1288"/>
        <v>2.2575176835654007E-2</v>
      </c>
      <c r="I2929" s="7">
        <f t="shared" si="1289"/>
        <v>5.2849646328691949E-2</v>
      </c>
      <c r="J2929" s="58">
        <f t="shared" si="1290"/>
        <v>7.9665420207240698E-5</v>
      </c>
      <c r="K2929" s="7">
        <f t="shared" si="1291"/>
        <v>7.496406259170401E-3</v>
      </c>
      <c r="L2929" s="7">
        <f t="shared" si="1292"/>
        <v>7.6557370995848821E-3</v>
      </c>
      <c r="M2929" s="58">
        <f t="shared" si="1293"/>
        <v>2.2967211298754647E-2</v>
      </c>
      <c r="N2929" s="58">
        <f t="shared" si="1294"/>
        <v>1.26308678477379E-5</v>
      </c>
      <c r="O2929" s="59">
        <f t="shared" si="1295"/>
        <v>2.2435579014544446E-2</v>
      </c>
      <c r="P2929" s="58">
        <f t="shared" si="1296"/>
        <v>1.9429676078541736E-4</v>
      </c>
      <c r="Q2929" s="58">
        <f t="shared" si="1297"/>
        <v>0.48861807327417695</v>
      </c>
      <c r="R2929" s="58">
        <f t="shared" si="1298"/>
        <v>0.48816568006622446</v>
      </c>
      <c r="S2929" s="60">
        <f t="shared" si="1299"/>
        <v>4.5239320795248394E-4</v>
      </c>
      <c r="T2929" s="58">
        <f t="shared" si="1300"/>
        <v>1.9411686867803481E-4</v>
      </c>
      <c r="U2929" s="58">
        <f t="shared" si="1301"/>
        <v>4.1737130723724482E-3</v>
      </c>
      <c r="V2929" s="58">
        <f t="shared" si="1302"/>
        <v>4.3918499003912784E-4</v>
      </c>
      <c r="W2929" s="50">
        <f t="shared" si="1303"/>
        <v>159.9219336972908</v>
      </c>
      <c r="X2929" s="50">
        <f t="shared" si="1304"/>
        <v>94044.558189881893</v>
      </c>
      <c r="Y2929" s="50">
        <f t="shared" si="1305"/>
        <v>101325</v>
      </c>
      <c r="Z2929" s="50">
        <f t="shared" si="1306"/>
        <v>1.5619562078381557</v>
      </c>
      <c r="AA2929" s="50">
        <f t="shared" si="1307"/>
        <v>1.3276627766624323</v>
      </c>
      <c r="AB2929" s="50">
        <f t="shared" si="1308"/>
        <v>610.09018698086629</v>
      </c>
      <c r="AC2929" s="7">
        <f t="shared" si="1309"/>
        <v>0.24262813763012661</v>
      </c>
    </row>
    <row r="2930" spans="2:29">
      <c r="B2930" s="7">
        <f t="shared" si="1310"/>
        <v>1.1523765565670845</v>
      </c>
      <c r="C2930" s="7">
        <f t="shared" si="1283"/>
        <v>3.9764546465392847E-4</v>
      </c>
      <c r="D2930" s="58">
        <f t="shared" si="1284"/>
        <v>3199017.1220390061</v>
      </c>
      <c r="E2930" s="7">
        <f t="shared" si="1285"/>
        <v>463.97822606931703</v>
      </c>
      <c r="F2930" s="7">
        <f t="shared" si="1286"/>
        <v>3097692.1220390061</v>
      </c>
      <c r="G2930" s="57">
        <f t="shared" si="1287"/>
        <v>1.1974801994025581E-2</v>
      </c>
      <c r="H2930" s="61">
        <f t="shared" si="1288"/>
        <v>2.2579938874271198E-2</v>
      </c>
      <c r="I2930" s="7">
        <f t="shared" si="1289"/>
        <v>5.2840122251457566E-2</v>
      </c>
      <c r="J2930" s="58">
        <f t="shared" si="1290"/>
        <v>7.8989882267302915E-5</v>
      </c>
      <c r="K2930" s="7">
        <f t="shared" si="1291"/>
        <v>7.4966363429756835E-3</v>
      </c>
      <c r="L2930" s="7">
        <f t="shared" si="1292"/>
        <v>7.6546161075102892E-3</v>
      </c>
      <c r="M2930" s="58">
        <f t="shared" si="1293"/>
        <v>2.2963848322530869E-2</v>
      </c>
      <c r="N2930" s="58">
        <f t="shared" si="1294"/>
        <v>1.252150510689758E-5</v>
      </c>
      <c r="O2930" s="59">
        <f t="shared" si="1295"/>
        <v>2.2241323446126827E-2</v>
      </c>
      <c r="P2930" s="58">
        <f t="shared" si="1296"/>
        <v>1.9425556841761935E-4</v>
      </c>
      <c r="Q2930" s="58">
        <f t="shared" si="1297"/>
        <v>0.48851448258483293</v>
      </c>
      <c r="R2930" s="58">
        <f t="shared" si="1298"/>
        <v>0.48806513092376341</v>
      </c>
      <c r="S2930" s="60">
        <f t="shared" si="1299"/>
        <v>4.4935166106951918E-4</v>
      </c>
      <c r="T2930" s="58">
        <f t="shared" si="1300"/>
        <v>1.9407688576756032E-4</v>
      </c>
      <c r="U2930" s="58">
        <f t="shared" si="1301"/>
        <v>4.1738917550225071E-3</v>
      </c>
      <c r="V2930" s="58">
        <f t="shared" si="1302"/>
        <v>4.3929435277996817E-4</v>
      </c>
      <c r="W2930" s="50">
        <f t="shared" si="1303"/>
        <v>159.89851711206899</v>
      </c>
      <c r="X2930" s="50">
        <f t="shared" si="1304"/>
        <v>94025.187512947305</v>
      </c>
      <c r="Y2930" s="50">
        <f t="shared" si="1305"/>
        <v>101325</v>
      </c>
      <c r="Z2930" s="50">
        <f t="shared" si="1306"/>
        <v>1.5619101527825712</v>
      </c>
      <c r="AA2930" s="50">
        <f t="shared" si="1307"/>
        <v>1.3276236298651856</v>
      </c>
      <c r="AB2930" s="50">
        <f t="shared" si="1308"/>
        <v>609.94653952642068</v>
      </c>
      <c r="AC2930" s="7">
        <f t="shared" si="1309"/>
        <v>0.24257103550342396</v>
      </c>
    </row>
    <row r="2931" spans="2:29">
      <c r="B2931" s="7">
        <f t="shared" si="1310"/>
        <v>1.1527742020317384</v>
      </c>
      <c r="C2931" s="7">
        <f t="shared" si="1283"/>
        <v>3.9764546465392847E-4</v>
      </c>
      <c r="D2931" s="58">
        <f t="shared" si="1284"/>
        <v>3198357.6441501011</v>
      </c>
      <c r="E2931" s="7">
        <f t="shared" si="1285"/>
        <v>463.88257688416013</v>
      </c>
      <c r="F2931" s="7">
        <f t="shared" si="1286"/>
        <v>3097032.6441501011</v>
      </c>
      <c r="G2931" s="57">
        <f t="shared" si="1287"/>
        <v>1.1974014453001775E-2</v>
      </c>
      <c r="H2931" s="61">
        <f t="shared" si="1288"/>
        <v>2.258470059997425E-2</v>
      </c>
      <c r="I2931" s="7">
        <f t="shared" si="1289"/>
        <v>5.2830598800051462E-2</v>
      </c>
      <c r="J2931" s="58">
        <f t="shared" si="1290"/>
        <v>7.8314246247222275E-5</v>
      </c>
      <c r="K2931" s="7">
        <f t="shared" si="1291"/>
        <v>7.4968658417828345E-3</v>
      </c>
      <c r="L2931" s="7">
        <f t="shared" si="1292"/>
        <v>7.6534943342772789E-3</v>
      </c>
      <c r="M2931" s="58">
        <f t="shared" si="1293"/>
        <v>2.2960483002831836E-2</v>
      </c>
      <c r="N2931" s="58">
        <f t="shared" si="1294"/>
        <v>1.2412165571446308E-5</v>
      </c>
      <c r="O2931" s="59">
        <f t="shared" si="1295"/>
        <v>2.2047109096281502E-2</v>
      </c>
      <c r="P2931" s="58">
        <f t="shared" si="1296"/>
        <v>1.9421434984532443E-4</v>
      </c>
      <c r="Q2931" s="58">
        <f t="shared" si="1297"/>
        <v>0.488410825996342</v>
      </c>
      <c r="R2931" s="58">
        <f t="shared" si="1298"/>
        <v>0.48796451621933673</v>
      </c>
      <c r="S2931" s="60">
        <f t="shared" si="1299"/>
        <v>4.4630977700527152E-4</v>
      </c>
      <c r="T2931" s="58">
        <f t="shared" si="1300"/>
        <v>1.9403687678666757E-4</v>
      </c>
      <c r="U2931" s="58">
        <f t="shared" si="1301"/>
        <v>4.1740692280811641E-3</v>
      </c>
      <c r="V2931" s="58">
        <f t="shared" si="1302"/>
        <v>4.3940369231541945E-4</v>
      </c>
      <c r="W2931" s="50">
        <f t="shared" si="1303"/>
        <v>159.87508420910231</v>
      </c>
      <c r="X2931" s="50">
        <f t="shared" si="1304"/>
        <v>94005.804205575259</v>
      </c>
      <c r="Y2931" s="50">
        <f t="shared" si="1305"/>
        <v>101325</v>
      </c>
      <c r="Z2931" s="50">
        <f t="shared" si="1306"/>
        <v>1.5618640486986717</v>
      </c>
      <c r="AA2931" s="50">
        <f t="shared" si="1307"/>
        <v>1.3275844413938709</v>
      </c>
      <c r="AB2931" s="50">
        <f t="shared" si="1308"/>
        <v>609.80279840822755</v>
      </c>
      <c r="AC2931" s="7">
        <f t="shared" si="1309"/>
        <v>0.24251389612217242</v>
      </c>
    </row>
    <row r="2932" spans="2:29">
      <c r="B2932" s="7">
        <f t="shared" si="1310"/>
        <v>1.1531718474963923</v>
      </c>
      <c r="C2932" s="7">
        <f t="shared" si="1283"/>
        <v>3.9764546465392847E-4</v>
      </c>
      <c r="D2932" s="58">
        <f t="shared" si="1284"/>
        <v>3197697.7367571574</v>
      </c>
      <c r="E2932" s="7">
        <f t="shared" si="1285"/>
        <v>463.78686540470642</v>
      </c>
      <c r="F2932" s="7">
        <f t="shared" si="1286"/>
        <v>3096372.7367571574</v>
      </c>
      <c r="G2932" s="57">
        <f t="shared" si="1287"/>
        <v>1.1973226288368962E-2</v>
      </c>
      <c r="H2932" s="61">
        <f t="shared" si="1288"/>
        <v>2.2589462012515188E-2</v>
      </c>
      <c r="I2932" s="7">
        <f t="shared" si="1289"/>
        <v>5.2821075974969586E-2</v>
      </c>
      <c r="J2932" s="58">
        <f t="shared" si="1290"/>
        <v>7.763851221028042E-5</v>
      </c>
      <c r="K2932" s="7">
        <f t="shared" si="1291"/>
        <v>7.4970947556922945E-3</v>
      </c>
      <c r="L2932" s="7">
        <f t="shared" si="1292"/>
        <v>7.6523717801128552E-3</v>
      </c>
      <c r="M2932" s="58">
        <f t="shared" si="1293"/>
        <v>2.2957115340338567E-2</v>
      </c>
      <c r="N2932" s="58">
        <f t="shared" si="1294"/>
        <v>1.2302849256128478E-5</v>
      </c>
      <c r="O2932" s="59">
        <f t="shared" si="1295"/>
        <v>2.1852935991198211E-2</v>
      </c>
      <c r="P2932" s="58">
        <f t="shared" si="1296"/>
        <v>1.9417310508329164E-4</v>
      </c>
      <c r="Q2932" s="58">
        <f t="shared" si="1297"/>
        <v>0.48830710354582019</v>
      </c>
      <c r="R2932" s="58">
        <f t="shared" si="1298"/>
        <v>0.48786383598667543</v>
      </c>
      <c r="S2932" s="60">
        <f t="shared" si="1299"/>
        <v>4.4326755914475546E-4</v>
      </c>
      <c r="T2932" s="58">
        <f t="shared" si="1300"/>
        <v>1.939968417487695E-4</v>
      </c>
      <c r="U2932" s="58">
        <f t="shared" si="1301"/>
        <v>4.174245491415686E-3</v>
      </c>
      <c r="V2932" s="58">
        <f t="shared" si="1302"/>
        <v>4.3951300863073728E-4</v>
      </c>
      <c r="W2932" s="50">
        <f t="shared" si="1303"/>
        <v>159.85163499313273</v>
      </c>
      <c r="X2932" s="50">
        <f t="shared" si="1304"/>
        <v>93986.408274263973</v>
      </c>
      <c r="Y2932" s="50">
        <f t="shared" si="1305"/>
        <v>101325</v>
      </c>
      <c r="Z2932" s="50">
        <f t="shared" si="1306"/>
        <v>1.5618178955530015</v>
      </c>
      <c r="AA2932" s="50">
        <f t="shared" si="1307"/>
        <v>1.3275452112200512</v>
      </c>
      <c r="AB2932" s="50">
        <f t="shared" si="1308"/>
        <v>609.65896367447613</v>
      </c>
      <c r="AC2932" s="7">
        <f t="shared" si="1309"/>
        <v>0.24245671950553754</v>
      </c>
    </row>
    <row r="2933" spans="2:29">
      <c r="B2933" s="7">
        <f t="shared" si="1310"/>
        <v>1.1535694929610463</v>
      </c>
      <c r="C2933" s="7">
        <f t="shared" si="1283"/>
        <v>3.9764546465392847E-4</v>
      </c>
      <c r="D2933" s="58">
        <f t="shared" si="1284"/>
        <v>3197037.400081791</v>
      </c>
      <c r="E2933" s="7">
        <f t="shared" si="1285"/>
        <v>463.69109166309869</v>
      </c>
      <c r="F2933" s="7">
        <f t="shared" si="1286"/>
        <v>3095712.400081791</v>
      </c>
      <c r="G2933" s="57">
        <f t="shared" si="1287"/>
        <v>1.1972437500137217E-2</v>
      </c>
      <c r="H2933" s="61">
        <f t="shared" si="1288"/>
        <v>2.2594223111646033E-2</v>
      </c>
      <c r="I2933" s="7">
        <f t="shared" si="1289"/>
        <v>5.2811553776707897E-2</v>
      </c>
      <c r="J2933" s="58">
        <f t="shared" si="1290"/>
        <v>7.6962680219787953E-5</v>
      </c>
      <c r="K2933" s="7">
        <f t="shared" si="1291"/>
        <v>7.4973230848046088E-3</v>
      </c>
      <c r="L2933" s="7">
        <f t="shared" si="1292"/>
        <v>7.6512484452441847E-3</v>
      </c>
      <c r="M2933" s="58">
        <f t="shared" si="1293"/>
        <v>2.2953745335732554E-2</v>
      </c>
      <c r="N2933" s="58">
        <f t="shared" si="1294"/>
        <v>1.2193556175680714E-5</v>
      </c>
      <c r="O2933" s="59">
        <f t="shared" si="1295"/>
        <v>2.1658804157052867E-2</v>
      </c>
      <c r="P2933" s="58">
        <f t="shared" si="1296"/>
        <v>1.9413183414534324E-4</v>
      </c>
      <c r="Q2933" s="58">
        <f t="shared" si="1297"/>
        <v>0.48820331526802779</v>
      </c>
      <c r="R2933" s="58">
        <f t="shared" si="1298"/>
        <v>0.48776309025959069</v>
      </c>
      <c r="S2933" s="60">
        <f t="shared" si="1299"/>
        <v>4.4022500843710066E-4</v>
      </c>
      <c r="T2933" s="58">
        <f t="shared" si="1300"/>
        <v>1.93956780667311E-4</v>
      </c>
      <c r="U2933" s="58">
        <f t="shared" si="1301"/>
        <v>4.1744205448937186E-3</v>
      </c>
      <c r="V2933" s="58">
        <f t="shared" si="1302"/>
        <v>4.3962230171118503E-4</v>
      </c>
      <c r="W2933" s="50">
        <f t="shared" si="1303"/>
        <v>159.82816946890551</v>
      </c>
      <c r="X2933" s="50">
        <f t="shared" si="1304"/>
        <v>93966.999725527159</v>
      </c>
      <c r="Y2933" s="50">
        <f t="shared" si="1305"/>
        <v>101325</v>
      </c>
      <c r="Z2933" s="50">
        <f t="shared" si="1306"/>
        <v>1.5617716933120878</v>
      </c>
      <c r="AA2933" s="50">
        <f t="shared" si="1307"/>
        <v>1.3275059393152746</v>
      </c>
      <c r="AB2933" s="50">
        <f t="shared" si="1308"/>
        <v>609.51503537347025</v>
      </c>
      <c r="AC2933" s="7">
        <f t="shared" si="1309"/>
        <v>0.24239950567270438</v>
      </c>
    </row>
    <row r="2934" spans="2:29">
      <c r="B2934" s="7">
        <f t="shared" si="1310"/>
        <v>1.1539671384257002</v>
      </c>
      <c r="C2934" s="7">
        <f t="shared" si="1283"/>
        <v>3.9764546465392847E-4</v>
      </c>
      <c r="D2934" s="58">
        <f t="shared" si="1284"/>
        <v>3196376.6343454039</v>
      </c>
      <c r="E2934" s="7">
        <f t="shared" si="1285"/>
        <v>463.59525569144847</v>
      </c>
      <c r="F2934" s="7">
        <f t="shared" si="1286"/>
        <v>3095051.6343454039</v>
      </c>
      <c r="G2934" s="57">
        <f t="shared" si="1287"/>
        <v>1.1971648088316189E-2</v>
      </c>
      <c r="H2934" s="61">
        <f t="shared" si="1288"/>
        <v>2.2598983897118816E-2</v>
      </c>
      <c r="I2934" s="7">
        <f t="shared" si="1289"/>
        <v>5.280203220576233E-2</v>
      </c>
      <c r="J2934" s="58">
        <f t="shared" si="1290"/>
        <v>7.6286750339081715E-5</v>
      </c>
      <c r="K2934" s="7">
        <f t="shared" si="1291"/>
        <v>7.4975508292204401E-3</v>
      </c>
      <c r="L2934" s="7">
        <f t="shared" si="1292"/>
        <v>7.6501243298986036E-3</v>
      </c>
      <c r="M2934" s="58">
        <f t="shared" si="1293"/>
        <v>2.2950372989695812E-2</v>
      </c>
      <c r="N2934" s="58">
        <f t="shared" si="1294"/>
        <v>1.2084286344831428E-5</v>
      </c>
      <c r="O2934" s="59">
        <f t="shared" si="1295"/>
        <v>2.1464713620006824E-2</v>
      </c>
      <c r="P2934" s="58">
        <f t="shared" si="1296"/>
        <v>1.9409053704604398E-4</v>
      </c>
      <c r="Q2934" s="58">
        <f t="shared" si="1297"/>
        <v>0.48809946119959224</v>
      </c>
      <c r="R2934" s="58">
        <f t="shared" si="1298"/>
        <v>0.48766227907186116</v>
      </c>
      <c r="S2934" s="60">
        <f t="shared" si="1299"/>
        <v>4.3718212773108389E-4</v>
      </c>
      <c r="T2934" s="58">
        <f t="shared" si="1300"/>
        <v>1.9391669355572398E-4</v>
      </c>
      <c r="U2934" s="58">
        <f t="shared" si="1301"/>
        <v>4.1745943883840387E-3</v>
      </c>
      <c r="V2934" s="58">
        <f t="shared" si="1302"/>
        <v>4.3973157154203436E-4</v>
      </c>
      <c r="W2934" s="50">
        <f t="shared" si="1303"/>
        <v>159.80468764116958</v>
      </c>
      <c r="X2934" s="50">
        <f t="shared" si="1304"/>
        <v>93947.578565872231</v>
      </c>
      <c r="Y2934" s="50">
        <f t="shared" si="1305"/>
        <v>101325</v>
      </c>
      <c r="Z2934" s="50">
        <f t="shared" si="1306"/>
        <v>1.561725441942388</v>
      </c>
      <c r="AA2934" s="50">
        <f t="shared" si="1307"/>
        <v>1.3274666256510299</v>
      </c>
      <c r="AB2934" s="50">
        <f t="shared" si="1308"/>
        <v>609.37101355346704</v>
      </c>
      <c r="AC2934" s="7">
        <f t="shared" si="1309"/>
        <v>0.24234225464287149</v>
      </c>
    </row>
    <row r="2935" spans="2:29">
      <c r="B2935" s="7">
        <f t="shared" si="1310"/>
        <v>1.1543647838903541</v>
      </c>
      <c r="C2935" s="7">
        <f t="shared" si="1283"/>
        <v>3.9764546465392847E-4</v>
      </c>
      <c r="D2935" s="58">
        <f t="shared" si="1284"/>
        <v>3195715.4397697626</v>
      </c>
      <c r="E2935" s="7">
        <f t="shared" si="1285"/>
        <v>463.49935752192033</v>
      </c>
      <c r="F2935" s="7">
        <f t="shared" si="1286"/>
        <v>3094390.4397697626</v>
      </c>
      <c r="G2935" s="57">
        <f t="shared" si="1287"/>
        <v>1.1970858052915801E-2</v>
      </c>
      <c r="H2935" s="61">
        <f t="shared" si="1288"/>
        <v>2.2603744368685567E-2</v>
      </c>
      <c r="I2935" s="7">
        <f t="shared" si="1289"/>
        <v>5.2792511262628829E-2</v>
      </c>
      <c r="J2935" s="58">
        <f t="shared" si="1290"/>
        <v>7.5610722631526791E-5</v>
      </c>
      <c r="K2935" s="7">
        <f t="shared" si="1291"/>
        <v>7.4977779890405593E-3</v>
      </c>
      <c r="L2935" s="7">
        <f t="shared" si="1292"/>
        <v>7.6489994343036131E-3</v>
      </c>
      <c r="M2935" s="58">
        <f t="shared" si="1293"/>
        <v>2.2946998302910838E-2</v>
      </c>
      <c r="N2935" s="58">
        <f t="shared" si="1294"/>
        <v>1.1975039778301148E-5</v>
      </c>
      <c r="O2935" s="59">
        <f t="shared" si="1295"/>
        <v>2.1270664406207413E-2</v>
      </c>
      <c r="P2935" s="58">
        <f t="shared" si="1296"/>
        <v>1.9404921379941042E-4</v>
      </c>
      <c r="Q2935" s="58">
        <f t="shared" si="1297"/>
        <v>0.4879955413757624</v>
      </c>
      <c r="R2935" s="58">
        <f t="shared" si="1298"/>
        <v>0.48756140245732121</v>
      </c>
      <c r="S2935" s="60">
        <f t="shared" si="1299"/>
        <v>4.341389184411848E-4</v>
      </c>
      <c r="T2935" s="58">
        <f t="shared" si="1300"/>
        <v>1.9387658042746252E-4</v>
      </c>
      <c r="U2935" s="58">
        <f t="shared" si="1301"/>
        <v>4.174767021755987E-3</v>
      </c>
      <c r="V2935" s="58">
        <f t="shared" si="1302"/>
        <v>4.3984081810856461E-4</v>
      </c>
      <c r="W2935" s="50">
        <f t="shared" si="1303"/>
        <v>159.78118951467721</v>
      </c>
      <c r="X2935" s="50">
        <f t="shared" si="1304"/>
        <v>93928.144801817354</v>
      </c>
      <c r="Y2935" s="50">
        <f t="shared" si="1305"/>
        <v>101325</v>
      </c>
      <c r="Z2935" s="50">
        <f t="shared" si="1306"/>
        <v>1.5616791414103315</v>
      </c>
      <c r="AA2935" s="50">
        <f t="shared" si="1307"/>
        <v>1.3274272701987817</v>
      </c>
      <c r="AB2935" s="50">
        <f t="shared" si="1308"/>
        <v>609.22689826280327</v>
      </c>
      <c r="AC2935" s="7">
        <f t="shared" si="1309"/>
        <v>0.24228496643524391</v>
      </c>
    </row>
    <row r="2936" spans="2:29">
      <c r="B2936" s="7">
        <f t="shared" si="1310"/>
        <v>1.1547624293550081</v>
      </c>
      <c r="C2936" s="7">
        <f t="shared" si="1283"/>
        <v>3.9764546465392847E-4</v>
      </c>
      <c r="D2936" s="58">
        <f t="shared" si="1284"/>
        <v>3195053.8165765614</v>
      </c>
      <c r="E2936" s="7">
        <f t="shared" si="1285"/>
        <v>463.40339718666831</v>
      </c>
      <c r="F2936" s="7">
        <f t="shared" si="1286"/>
        <v>3093728.8165765614</v>
      </c>
      <c r="G2936" s="57">
        <f t="shared" si="1287"/>
        <v>1.1970067393945722E-2</v>
      </c>
      <c r="H2936" s="61">
        <f t="shared" si="1288"/>
        <v>2.2608504526098326E-2</v>
      </c>
      <c r="I2936" s="7">
        <f t="shared" si="1289"/>
        <v>5.278299094780331E-2</v>
      </c>
      <c r="J2936" s="58">
        <f t="shared" si="1290"/>
        <v>7.4934597160513839E-5</v>
      </c>
      <c r="K2936" s="7">
        <f t="shared" si="1291"/>
        <v>7.4980045643658483E-3</v>
      </c>
      <c r="L2936" s="7">
        <f t="shared" si="1292"/>
        <v>7.6478737586868758E-3</v>
      </c>
      <c r="M2936" s="58">
        <f t="shared" si="1293"/>
        <v>2.2943621276060627E-2</v>
      </c>
      <c r="N2936" s="58">
        <f t="shared" si="1294"/>
        <v>1.1865816490802068E-5</v>
      </c>
      <c r="O2936" s="59">
        <f t="shared" si="1295"/>
        <v>2.1076656541787173E-2</v>
      </c>
      <c r="P2936" s="58">
        <f t="shared" si="1296"/>
        <v>1.9400786442023976E-4</v>
      </c>
      <c r="Q2936" s="58">
        <f t="shared" si="1297"/>
        <v>0.48789155583375038</v>
      </c>
      <c r="R2936" s="58">
        <f t="shared" si="1298"/>
        <v>0.48746046044979424</v>
      </c>
      <c r="S2936" s="60">
        <f t="shared" si="1299"/>
        <v>4.3109538395613711E-4</v>
      </c>
      <c r="T2936" s="58">
        <f t="shared" si="1300"/>
        <v>1.9383644129597634E-4</v>
      </c>
      <c r="U2936" s="58">
        <f t="shared" si="1301"/>
        <v>4.1749384448802503E-3</v>
      </c>
      <c r="V2936" s="58">
        <f t="shared" si="1302"/>
        <v>4.399500413960637E-4</v>
      </c>
      <c r="W2936" s="50">
        <f t="shared" si="1303"/>
        <v>159.75767509418407</v>
      </c>
      <c r="X2936" s="50">
        <f t="shared" si="1304"/>
        <v>93908.698439878543</v>
      </c>
      <c r="Y2936" s="50">
        <f t="shared" si="1305"/>
        <v>101325</v>
      </c>
      <c r="Z2936" s="50">
        <f t="shared" si="1306"/>
        <v>1.5616327916822867</v>
      </c>
      <c r="AA2936" s="50">
        <f t="shared" si="1307"/>
        <v>1.3273878729299438</v>
      </c>
      <c r="AB2936" s="50">
        <f t="shared" si="1308"/>
        <v>609.08268954979974</v>
      </c>
      <c r="AC2936" s="7">
        <f t="shared" si="1309"/>
        <v>0.2422276410690393</v>
      </c>
    </row>
    <row r="2937" spans="2:29">
      <c r="B2937" s="7">
        <f t="shared" si="1310"/>
        <v>1.155160074819662</v>
      </c>
      <c r="C2937" s="7">
        <f t="shared" si="1283"/>
        <v>3.9764546465392847E-4</v>
      </c>
      <c r="D2937" s="58">
        <f t="shared" si="1284"/>
        <v>3194391.7649880182</v>
      </c>
      <c r="E2937" s="7">
        <f t="shared" si="1285"/>
        <v>463.30737471792236</v>
      </c>
      <c r="F2937" s="7">
        <f t="shared" si="1286"/>
        <v>3093066.7649880182</v>
      </c>
      <c r="G2937" s="57">
        <f t="shared" si="1287"/>
        <v>1.1969276111416094E-2</v>
      </c>
      <c r="H2937" s="61">
        <f t="shared" si="1288"/>
        <v>2.261326436910913E-2</v>
      </c>
      <c r="I2937" s="7">
        <f t="shared" si="1289"/>
        <v>5.2773471261781703E-2</v>
      </c>
      <c r="J2937" s="58">
        <f t="shared" si="1290"/>
        <v>7.425837398946313E-5</v>
      </c>
      <c r="K2937" s="7">
        <f t="shared" si="1291"/>
        <v>7.498230555297301E-3</v>
      </c>
      <c r="L2937" s="7">
        <f t="shared" si="1292"/>
        <v>7.6467473032762277E-3</v>
      </c>
      <c r="M2937" s="58">
        <f t="shared" si="1293"/>
        <v>2.2940241909828685E-2</v>
      </c>
      <c r="N2937" s="58">
        <f t="shared" si="1294"/>
        <v>1.1756616497038712E-5</v>
      </c>
      <c r="O2937" s="59">
        <f t="shared" si="1295"/>
        <v>2.0882690052865013E-2</v>
      </c>
      <c r="P2937" s="58">
        <f t="shared" si="1296"/>
        <v>1.9396648892215998E-4</v>
      </c>
      <c r="Q2937" s="58">
        <f t="shared" si="1297"/>
        <v>0.48778750460782783</v>
      </c>
      <c r="R2937" s="58">
        <f t="shared" si="1298"/>
        <v>0.48735945308318318</v>
      </c>
      <c r="S2937" s="60">
        <f t="shared" si="1299"/>
        <v>4.2805152464464591E-4</v>
      </c>
      <c r="T2937" s="58">
        <f t="shared" si="1300"/>
        <v>1.9379627617474682E-4</v>
      </c>
      <c r="U2937" s="58">
        <f t="shared" si="1301"/>
        <v>4.1751086576276636E-3</v>
      </c>
      <c r="V2937" s="58">
        <f t="shared" si="1302"/>
        <v>4.4005924138982704E-4</v>
      </c>
      <c r="W2937" s="50">
        <f t="shared" si="1303"/>
        <v>159.73414438444951</v>
      </c>
      <c r="X2937" s="50">
        <f t="shared" si="1304"/>
        <v>93889.239486587176</v>
      </c>
      <c r="Y2937" s="50">
        <f t="shared" si="1305"/>
        <v>101325</v>
      </c>
      <c r="Z2937" s="50">
        <f t="shared" si="1306"/>
        <v>1.5615863927246054</v>
      </c>
      <c r="AA2937" s="50">
        <f t="shared" si="1307"/>
        <v>1.3273484338159145</v>
      </c>
      <c r="AB2937" s="50">
        <f t="shared" si="1308"/>
        <v>608.93838746289168</v>
      </c>
      <c r="AC2937" s="7">
        <f t="shared" si="1309"/>
        <v>0.24217027856349504</v>
      </c>
    </row>
    <row r="2938" spans="2:29">
      <c r="B2938" s="7">
        <f t="shared" si="1310"/>
        <v>1.1555577202843159</v>
      </c>
      <c r="C2938" s="7">
        <f t="shared" si="1283"/>
        <v>3.9764546465392847E-4</v>
      </c>
      <c r="D2938" s="58">
        <f t="shared" si="1284"/>
        <v>3193729.2852259665</v>
      </c>
      <c r="E2938" s="7">
        <f t="shared" si="1285"/>
        <v>463.2112901478568</v>
      </c>
      <c r="F2938" s="7">
        <f t="shared" si="1286"/>
        <v>3092404.2852259665</v>
      </c>
      <c r="G2938" s="57">
        <f t="shared" si="1287"/>
        <v>1.1968484205336426E-2</v>
      </c>
      <c r="H2938" s="61">
        <f t="shared" si="1288"/>
        <v>2.2618023897470026E-2</v>
      </c>
      <c r="I2938" s="7">
        <f t="shared" si="1289"/>
        <v>5.2763952205059909E-2</v>
      </c>
      <c r="J2938" s="58">
        <f t="shared" si="1290"/>
        <v>7.358205318181983E-5</v>
      </c>
      <c r="K2938" s="7">
        <f t="shared" si="1291"/>
        <v>7.498455961936025E-3</v>
      </c>
      <c r="L2938" s="7">
        <f t="shared" si="1292"/>
        <v>7.6456200682996651E-3</v>
      </c>
      <c r="M2938" s="58">
        <f t="shared" si="1293"/>
        <v>2.2936860204898997E-2</v>
      </c>
      <c r="N2938" s="58">
        <f t="shared" si="1294"/>
        <v>1.1647439811707153E-5</v>
      </c>
      <c r="O2938" s="59">
        <f t="shared" si="1295"/>
        <v>2.068876496554483E-2</v>
      </c>
      <c r="P2938" s="58">
        <f t="shared" si="1296"/>
        <v>1.9392508732018338E-4</v>
      </c>
      <c r="Q2938" s="58">
        <f t="shared" si="1297"/>
        <v>0.48768338773574776</v>
      </c>
      <c r="R2938" s="58">
        <f t="shared" si="1298"/>
        <v>0.48725838039133279</v>
      </c>
      <c r="S2938" s="60">
        <f t="shared" si="1299"/>
        <v>4.2500734441497379E-4</v>
      </c>
      <c r="T2938" s="58">
        <f t="shared" si="1300"/>
        <v>1.9375608507723216E-4</v>
      </c>
      <c r="U2938" s="58">
        <f t="shared" si="1301"/>
        <v>4.1752776598706146E-3</v>
      </c>
      <c r="V2938" s="58">
        <f t="shared" si="1302"/>
        <v>4.4016841807515859E-4</v>
      </c>
      <c r="W2938" s="50">
        <f t="shared" si="1303"/>
        <v>159.7105973902361</v>
      </c>
      <c r="X2938" s="50">
        <f t="shared" si="1304"/>
        <v>93869.767948463385</v>
      </c>
      <c r="Y2938" s="50">
        <f t="shared" si="1305"/>
        <v>101325</v>
      </c>
      <c r="Z2938" s="50">
        <f t="shared" si="1306"/>
        <v>1.5615399445035569</v>
      </c>
      <c r="AA2938" s="50">
        <f t="shared" si="1307"/>
        <v>1.3273089528280233</v>
      </c>
      <c r="AB2938" s="50">
        <f t="shared" si="1308"/>
        <v>608.79399205043012</v>
      </c>
      <c r="AC2938" s="7">
        <f t="shared" si="1309"/>
        <v>0.24211287893785441</v>
      </c>
    </row>
    <row r="2939" spans="2:29">
      <c r="B2939" s="7">
        <f t="shared" si="1310"/>
        <v>1.1559553657489698</v>
      </c>
      <c r="C2939" s="7">
        <f t="shared" si="1283"/>
        <v>3.9764546465392847E-4</v>
      </c>
      <c r="D2939" s="58">
        <f t="shared" si="1284"/>
        <v>3193066.3775129179</v>
      </c>
      <c r="E2939" s="7">
        <f t="shared" si="1285"/>
        <v>463.1151435087441</v>
      </c>
      <c r="F2939" s="7">
        <f t="shared" si="1286"/>
        <v>3091741.3775129179</v>
      </c>
      <c r="G2939" s="57">
        <f t="shared" si="1287"/>
        <v>1.1967691675716884E-2</v>
      </c>
      <c r="H2939" s="61">
        <f t="shared" si="1288"/>
        <v>2.2622783110933062E-2</v>
      </c>
      <c r="I2939" s="7">
        <f t="shared" si="1289"/>
        <v>5.2754433778133838E-2</v>
      </c>
      <c r="J2939" s="58">
        <f t="shared" si="1290"/>
        <v>7.2905634801057674E-5</v>
      </c>
      <c r="K2939" s="7">
        <f t="shared" si="1291"/>
        <v>7.4986807843832343E-3</v>
      </c>
      <c r="L2939" s="7">
        <f t="shared" si="1292"/>
        <v>7.6444920539853493E-3</v>
      </c>
      <c r="M2939" s="58">
        <f t="shared" si="1293"/>
        <v>2.2933476161956047E-2</v>
      </c>
      <c r="N2939" s="58">
        <f t="shared" si="1294"/>
        <v>1.1538286449495621E-5</v>
      </c>
      <c r="O2939" s="59">
        <f t="shared" si="1295"/>
        <v>2.0494881305916597E-2</v>
      </c>
      <c r="P2939" s="58">
        <f t="shared" si="1296"/>
        <v>1.9388365962823284E-4</v>
      </c>
      <c r="Q2939" s="58">
        <f t="shared" si="1297"/>
        <v>0.48757920525252341</v>
      </c>
      <c r="R2939" s="58">
        <f t="shared" si="1298"/>
        <v>0.48715724240819086</v>
      </c>
      <c r="S2939" s="60">
        <f t="shared" si="1299"/>
        <v>4.2196284433254627E-4</v>
      </c>
      <c r="T2939" s="58">
        <f t="shared" si="1300"/>
        <v>1.9371586801693151E-4</v>
      </c>
      <c r="U2939" s="58">
        <f t="shared" si="1301"/>
        <v>4.1754454514819159E-3</v>
      </c>
      <c r="V2939" s="58">
        <f t="shared" si="1302"/>
        <v>4.4027757143737012E-4</v>
      </c>
      <c r="W2939" s="50">
        <f t="shared" si="1303"/>
        <v>159.68703411631</v>
      </c>
      <c r="X2939" s="50">
        <f t="shared" si="1304"/>
        <v>93850.283832047207</v>
      </c>
      <c r="Y2939" s="50">
        <f t="shared" si="1305"/>
        <v>101325</v>
      </c>
      <c r="Z2939" s="50">
        <f t="shared" si="1306"/>
        <v>1.561493446985404</v>
      </c>
      <c r="AA2939" s="50">
        <f t="shared" si="1307"/>
        <v>1.3272694299375933</v>
      </c>
      <c r="AB2939" s="50">
        <f t="shared" si="1308"/>
        <v>608.64950336091465</v>
      </c>
      <c r="AC2939" s="7">
        <f t="shared" si="1309"/>
        <v>0.24205544221137354</v>
      </c>
    </row>
    <row r="2940" spans="2:29">
      <c r="B2940" s="7">
        <f t="shared" si="1310"/>
        <v>1.1563530112136238</v>
      </c>
      <c r="C2940" s="7">
        <f t="shared" si="1283"/>
        <v>3.9764546465392847E-4</v>
      </c>
      <c r="D2940" s="58">
        <f t="shared" si="1284"/>
        <v>3192403.0420712088</v>
      </c>
      <c r="E2940" s="7">
        <f t="shared" si="1285"/>
        <v>463.01893483283152</v>
      </c>
      <c r="F2940" s="7">
        <f t="shared" si="1286"/>
        <v>3091078.0420712088</v>
      </c>
      <c r="G2940" s="57">
        <f t="shared" si="1287"/>
        <v>1.1966898522567252E-2</v>
      </c>
      <c r="H2940" s="61">
        <f t="shared" si="1288"/>
        <v>2.2627542009250289E-2</v>
      </c>
      <c r="I2940" s="7">
        <f t="shared" si="1289"/>
        <v>5.2744915981499385E-2</v>
      </c>
      <c r="J2940" s="58">
        <f t="shared" si="1290"/>
        <v>7.222911891067768E-5</v>
      </c>
      <c r="K2940" s="7">
        <f t="shared" si="1291"/>
        <v>7.4989050227402595E-3</v>
      </c>
      <c r="L2940" s="7">
        <f t="shared" si="1292"/>
        <v>7.6433632605616151E-3</v>
      </c>
      <c r="M2940" s="58">
        <f t="shared" si="1293"/>
        <v>2.2930089781684846E-2</v>
      </c>
      <c r="N2940" s="58">
        <f t="shared" si="1294"/>
        <v>1.1429156425084266E-5</v>
      </c>
      <c r="O2940" s="59">
        <f t="shared" si="1295"/>
        <v>2.0301039100055929E-2</v>
      </c>
      <c r="P2940" s="58">
        <f t="shared" si="1296"/>
        <v>1.9384220586066842E-4</v>
      </c>
      <c r="Q2940" s="58">
        <f t="shared" si="1297"/>
        <v>0.48747495719426753</v>
      </c>
      <c r="R2940" s="58">
        <f t="shared" si="1298"/>
        <v>0.48705603916767881</v>
      </c>
      <c r="S2940" s="60">
        <f t="shared" si="1299"/>
        <v>4.1891802658872157E-4</v>
      </c>
      <c r="T2940" s="58">
        <f t="shared" si="1300"/>
        <v>1.9367562500733363E-4</v>
      </c>
      <c r="U2940" s="58">
        <f t="shared" si="1301"/>
        <v>4.1756120323352503E-3</v>
      </c>
      <c r="V2940" s="58">
        <f t="shared" si="1302"/>
        <v>4.4038670146178148E-4</v>
      </c>
      <c r="W2940" s="50">
        <f t="shared" si="1303"/>
        <v>159.66345456744097</v>
      </c>
      <c r="X2940" s="50">
        <f t="shared" si="1304"/>
        <v>93830.787143873516</v>
      </c>
      <c r="Y2940" s="50">
        <f t="shared" si="1305"/>
        <v>101325</v>
      </c>
      <c r="Z2940" s="50">
        <f t="shared" si="1306"/>
        <v>1.561446900136342</v>
      </c>
      <c r="AA2940" s="50">
        <f t="shared" si="1307"/>
        <v>1.3272298651158907</v>
      </c>
      <c r="AB2940" s="50">
        <f t="shared" si="1308"/>
        <v>608.50492144280554</v>
      </c>
      <c r="AC2940" s="7">
        <f t="shared" si="1309"/>
        <v>0.24199796840333021</v>
      </c>
    </row>
    <row r="2941" spans="2:29">
      <c r="B2941" s="7">
        <f t="shared" si="1310"/>
        <v>1.1567506566782777</v>
      </c>
      <c r="C2941" s="7">
        <f t="shared" si="1283"/>
        <v>3.9764546465392847E-4</v>
      </c>
      <c r="D2941" s="58">
        <f t="shared" si="1284"/>
        <v>3191739.2791233375</v>
      </c>
      <c r="E2941" s="7">
        <f t="shared" si="1285"/>
        <v>462.92266415238964</v>
      </c>
      <c r="F2941" s="7">
        <f t="shared" si="1286"/>
        <v>3090414.2791233375</v>
      </c>
      <c r="G2941" s="57">
        <f t="shared" si="1287"/>
        <v>1.1966104745897354E-2</v>
      </c>
      <c r="H2941" s="61">
        <f t="shared" si="1288"/>
        <v>2.2632300592173762E-2</v>
      </c>
      <c r="I2941" s="7">
        <f t="shared" si="1289"/>
        <v>5.2735398815652437E-2</v>
      </c>
      <c r="J2941" s="58">
        <f t="shared" si="1290"/>
        <v>7.1552505574207752E-5</v>
      </c>
      <c r="K2941" s="7">
        <f t="shared" si="1291"/>
        <v>7.499128677108541E-3</v>
      </c>
      <c r="L2941" s="7">
        <f t="shared" si="1292"/>
        <v>7.6422336882569566E-3</v>
      </c>
      <c r="M2941" s="58">
        <f t="shared" si="1293"/>
        <v>2.292670106477087E-2</v>
      </c>
      <c r="N2941" s="58">
        <f t="shared" si="1294"/>
        <v>1.1320049753145119E-5</v>
      </c>
      <c r="O2941" s="59">
        <f t="shared" si="1295"/>
        <v>2.010723837402402E-2</v>
      </c>
      <c r="P2941" s="58">
        <f t="shared" si="1296"/>
        <v>1.9380072603190912E-4</v>
      </c>
      <c r="Q2941" s="58">
        <f t="shared" si="1297"/>
        <v>0.48737064359724114</v>
      </c>
      <c r="R2941" s="58">
        <f t="shared" si="1298"/>
        <v>0.48695477070374238</v>
      </c>
      <c r="S2941" s="60">
        <f t="shared" si="1299"/>
        <v>4.1587289349875878E-4</v>
      </c>
      <c r="T2941" s="58">
        <f t="shared" si="1300"/>
        <v>1.9363535606193682E-4</v>
      </c>
      <c r="U2941" s="58">
        <f t="shared" si="1301"/>
        <v>4.1757774023052224E-3</v>
      </c>
      <c r="V2941" s="58">
        <f t="shared" si="1302"/>
        <v>4.4049580813372064E-4</v>
      </c>
      <c r="W2941" s="50">
        <f t="shared" si="1303"/>
        <v>159.63985874840196</v>
      </c>
      <c r="X2941" s="50">
        <f t="shared" si="1304"/>
        <v>93811.277890481972</v>
      </c>
      <c r="Y2941" s="50">
        <f t="shared" si="1305"/>
        <v>101325</v>
      </c>
      <c r="Z2941" s="50">
        <f t="shared" si="1306"/>
        <v>1.5614003039225233</v>
      </c>
      <c r="AA2941" s="50">
        <f t="shared" si="1307"/>
        <v>1.3271902583341448</v>
      </c>
      <c r="AB2941" s="50">
        <f t="shared" si="1308"/>
        <v>608.36024634459943</v>
      </c>
      <c r="AC2941" s="7">
        <f t="shared" si="1309"/>
        <v>0.24194045753300164</v>
      </c>
    </row>
    <row r="2942" spans="2:29">
      <c r="B2942" s="7">
        <f t="shared" si="1310"/>
        <v>1.1571483021429316</v>
      </c>
      <c r="C2942" s="7">
        <f t="shared" ref="C2942:C3005" si="1311">B2942-B2941</f>
        <v>3.9764546465392847E-4</v>
      </c>
      <c r="D2942" s="58">
        <f t="shared" ref="D2942:D3005" si="1312">$E$23*$E$21*U2941/V2941</f>
        <v>3191075.0888920017</v>
      </c>
      <c r="E2942" s="7">
        <f t="shared" ref="E2942:E3005" si="1313">D2942/6894.757</f>
        <v>462.82633149971809</v>
      </c>
      <c r="F2942" s="7">
        <f t="shared" ref="F2942:F3005" si="1314">D2942-$E$6</f>
        <v>3089750.0888920017</v>
      </c>
      <c r="G2942" s="57">
        <f t="shared" ref="G2942:G3005" si="1315">($E$7*((D2942*0.000145038)^$E$8))*0.0254</f>
        <v>1.1965310345717078E-2</v>
      </c>
      <c r="H2942" s="61">
        <f t="shared" ref="H2942:H3005" si="1316">IF(H2941&gt;0,IF((H2941+G2941*C2942)&lt;$E$10,H2941+G2941*C2942,0),0)</f>
        <v>2.2637058859455543E-2</v>
      </c>
      <c r="I2942" s="7">
        <f t="shared" ref="I2942:I3005" si="1317">IF(H2942&gt;0,I2941-G2941*C2942*2,0)</f>
        <v>5.2725882281088876E-2</v>
      </c>
      <c r="J2942" s="58">
        <f t="shared" ref="J2942:J3005" si="1318">IF(H2942&gt;0,PI()*($E$10^2-H2942^2),0)</f>
        <v>7.0875794855202723E-5</v>
      </c>
      <c r="K2942" s="7">
        <f t="shared" ref="K2942:K3005" si="1319">IF(J2942=0,0,2*PI()*H2942*I2942)</f>
        <v>7.4993517475896261E-3</v>
      </c>
      <c r="L2942" s="7">
        <f t="shared" ref="L2942:L3005" si="1320">J2942*2+K2942</f>
        <v>7.6411033373000314E-3</v>
      </c>
      <c r="M2942" s="58">
        <f t="shared" ref="M2942:M3005" si="1321">IF(L2942&gt;0,L2942*$E$13,0)</f>
        <v>2.2923310011900094E-2</v>
      </c>
      <c r="N2942" s="58">
        <f t="shared" ref="N2942:N3005" si="1322">$E$13*PI()*($E$10^2-H2942^2)*I2942</f>
        <v>1.1210966448342069E-5</v>
      </c>
      <c r="O2942" s="59">
        <f t="shared" ref="O2942:O3005" si="1323">$E$9*N2942</f>
        <v>1.9913479153867601E-2</v>
      </c>
      <c r="P2942" s="58">
        <f t="shared" ref="P2942:P3005" si="1324">(O2941-O2942)</f>
        <v>1.9375922015641908E-4</v>
      </c>
      <c r="Q2942" s="58">
        <f t="shared" ref="Q2942:Q3005" si="1325">P2942/C2942</f>
        <v>0.48726626449781857</v>
      </c>
      <c r="R2942" s="58">
        <f t="shared" ref="R2942:R3005" si="1326">IF(D2942&gt;$E$6,$E$14*D2942*$E$22*(SQRT((2/($E$22+1))^(($E$22+1)/($E$22-1))))/($E$22*$E$23*$E$21)^0.5,0)</f>
        <v>0.48685343705035811</v>
      </c>
      <c r="S2942" s="60">
        <f t="shared" ref="S2942:S3005" si="1327">Q2942-R2942</f>
        <v>4.1282744746046207E-4</v>
      </c>
      <c r="T2942" s="58">
        <f t="shared" ref="T2942:T3005" si="1328">R2942*C2942</f>
        <v>1.9359506119425175E-4</v>
      </c>
      <c r="U2942" s="58">
        <f t="shared" ref="U2942:U3005" si="1329">IF(P2942+U2941-T2942&gt;0,P2942+U2941-T2942,0)</f>
        <v>4.1759415612673901E-3</v>
      </c>
      <c r="V2942" s="58">
        <f t="shared" ref="V2942:V3005" si="1330">$E$20-N2942</f>
        <v>4.4060489143852368E-4</v>
      </c>
      <c r="W2942" s="50">
        <f t="shared" ref="W2942:W3005" si="1331">M2942/$E$14</f>
        <v>159.61624666396952</v>
      </c>
      <c r="X2942" s="50">
        <f t="shared" ref="X2942:X3005" si="1332">D2942/(1+(($E$22-1)/2)*$E$17^2)^($E$22/($E$22-1))</f>
        <v>93791.756078418082</v>
      </c>
      <c r="Y2942" s="50">
        <f t="shared" ref="Y2942:Y3005" si="1333">IF(D2942/(1+(($E$22-1)/2)*$E$17^2)^($E$22/($E$22-1))&lt;$E$6,$E$6,D2942/(1+(($E$22-1)/2)*$E$17^2)^($E$22/($E$22-1)))</f>
        <v>101325</v>
      </c>
      <c r="Z2942" s="50">
        <f t="shared" ref="Z2942:Z3005" si="1334">(((2*$E$22^2)/($E$22-1))*((2/($E$22+1))^(($E$22+1)/($E$22-1)))*((1-(X2942/D2942)^(($E$22-1)/$E$22))))^(0.5)+(((X2942-$E$6)/(D2942))*($E$15/$E$14))</f>
        <v>1.5613536583100587</v>
      </c>
      <c r="AA2942" s="50">
        <f t="shared" ref="AA2942:AA3005" si="1335">Z2942*$E$16</f>
        <v>1.3271506095635499</v>
      </c>
      <c r="AB2942" s="50">
        <f t="shared" ref="AB2942:AB3005" si="1336">IF(AA2942*D2942*$E$14&gt;0,AA2942*D2942*$E$14,0)</f>
        <v>608.21547811483561</v>
      </c>
      <c r="AC2942" s="7">
        <f t="shared" ref="AC2942:AC3005" si="1337">((AB2941+AB2942)/(2))*C2942</f>
        <v>0.24188290961968087</v>
      </c>
    </row>
    <row r="2943" spans="2:29">
      <c r="B2943" s="7">
        <f t="shared" si="1310"/>
        <v>1.1575459476075856</v>
      </c>
      <c r="C2943" s="7">
        <f t="shared" si="1311"/>
        <v>3.9764546465392847E-4</v>
      </c>
      <c r="D2943" s="58">
        <f t="shared" si="1312"/>
        <v>3190410.4716001255</v>
      </c>
      <c r="E2943" s="7">
        <f t="shared" si="1313"/>
        <v>462.72993690714924</v>
      </c>
      <c r="F2943" s="7">
        <f t="shared" si="1314"/>
        <v>3089085.4716001255</v>
      </c>
      <c r="G2943" s="57">
        <f t="shared" si="1315"/>
        <v>1.1964515322036436E-2</v>
      </c>
      <c r="H2943" s="61">
        <f t="shared" si="1316"/>
        <v>2.2641816810847693E-2</v>
      </c>
      <c r="I2943" s="7">
        <f t="shared" si="1317"/>
        <v>5.2716366378304576E-2</v>
      </c>
      <c r="J2943" s="58">
        <f t="shared" si="1318"/>
        <v>7.0198986817245006E-5</v>
      </c>
      <c r="K2943" s="7">
        <f t="shared" si="1319"/>
        <v>7.4995742342851817E-3</v>
      </c>
      <c r="L2943" s="7">
        <f t="shared" si="1320"/>
        <v>7.639972207919672E-3</v>
      </c>
      <c r="M2943" s="58">
        <f t="shared" si="1321"/>
        <v>2.2919916623759015E-2</v>
      </c>
      <c r="N2943" s="58">
        <f t="shared" si="1322"/>
        <v>1.1101906525330982E-5</v>
      </c>
      <c r="O2943" s="59">
        <f t="shared" si="1323"/>
        <v>1.9719761465619157E-2</v>
      </c>
      <c r="P2943" s="58">
        <f t="shared" si="1324"/>
        <v>1.9371768824844385E-4</v>
      </c>
      <c r="Q2943" s="58">
        <f t="shared" si="1325"/>
        <v>0.48716181993182467</v>
      </c>
      <c r="R2943" s="58">
        <f t="shared" si="1326"/>
        <v>0.48675203824153673</v>
      </c>
      <c r="S2943" s="60">
        <f t="shared" si="1327"/>
        <v>4.0978169028793587E-4</v>
      </c>
      <c r="T2943" s="58">
        <f t="shared" si="1328"/>
        <v>1.9355474041780264E-4</v>
      </c>
      <c r="U2943" s="58">
        <f t="shared" si="1329"/>
        <v>4.176104509098031E-3</v>
      </c>
      <c r="V2943" s="58">
        <f t="shared" si="1330"/>
        <v>4.4071395136153476E-4</v>
      </c>
      <c r="W2943" s="50">
        <f t="shared" si="1331"/>
        <v>159.59261831892371</v>
      </c>
      <c r="X2943" s="50">
        <f t="shared" si="1332"/>
        <v>93772.221714234009</v>
      </c>
      <c r="Y2943" s="50">
        <f t="shared" si="1333"/>
        <v>101325</v>
      </c>
      <c r="Z2943" s="50">
        <f t="shared" si="1334"/>
        <v>1.5613069632650209</v>
      </c>
      <c r="AA2943" s="50">
        <f t="shared" si="1335"/>
        <v>1.3271109187752677</v>
      </c>
      <c r="AB2943" s="50">
        <f t="shared" si="1336"/>
        <v>608.07061680210313</v>
      </c>
      <c r="AC2943" s="7">
        <f t="shared" si="1337"/>
        <v>0.24182532468267912</v>
      </c>
    </row>
    <row r="2944" spans="2:29">
      <c r="B2944" s="7">
        <f t="shared" si="1310"/>
        <v>1.1579435930722395</v>
      </c>
      <c r="C2944" s="7">
        <f t="shared" si="1311"/>
        <v>3.9764546465392847E-4</v>
      </c>
      <c r="D2944" s="58">
        <f t="shared" si="1312"/>
        <v>3189745.427470678</v>
      </c>
      <c r="E2944" s="7">
        <f t="shared" si="1313"/>
        <v>462.63348040702203</v>
      </c>
      <c r="F2944" s="7">
        <f t="shared" si="1314"/>
        <v>3088420.427470678</v>
      </c>
      <c r="G2944" s="57">
        <f t="shared" si="1315"/>
        <v>1.1963719674865321E-2</v>
      </c>
      <c r="H2944" s="61">
        <f t="shared" si="1316"/>
        <v>2.2646574446102283E-2</v>
      </c>
      <c r="I2944" s="7">
        <f t="shared" si="1317"/>
        <v>5.2706851107795397E-2</v>
      </c>
      <c r="J2944" s="58">
        <f t="shared" si="1318"/>
        <v>6.952208152394458E-5</v>
      </c>
      <c r="K2944" s="7">
        <f t="shared" si="1319"/>
        <v>7.4997961372969772E-3</v>
      </c>
      <c r="L2944" s="7">
        <f t="shared" si="1320"/>
        <v>7.6388403003448662E-3</v>
      </c>
      <c r="M2944" s="58">
        <f t="shared" si="1321"/>
        <v>2.2916520901034597E-2</v>
      </c>
      <c r="N2944" s="58">
        <f t="shared" si="1322"/>
        <v>1.0992869998759682E-5</v>
      </c>
      <c r="O2944" s="59">
        <f t="shared" si="1323"/>
        <v>1.9526085335296886E-2</v>
      </c>
      <c r="P2944" s="58">
        <f t="shared" si="1324"/>
        <v>1.936761303222706E-4</v>
      </c>
      <c r="Q2944" s="58">
        <f t="shared" si="1325"/>
        <v>0.48705730993518881</v>
      </c>
      <c r="R2944" s="58">
        <f t="shared" si="1326"/>
        <v>0.48665057431129621</v>
      </c>
      <c r="S2944" s="60">
        <f t="shared" si="1327"/>
        <v>4.0673562389259565E-4</v>
      </c>
      <c r="T2944" s="58">
        <f t="shared" si="1328"/>
        <v>1.9351439374611654E-4</v>
      </c>
      <c r="U2944" s="58">
        <f t="shared" si="1329"/>
        <v>4.1762662456741855E-3</v>
      </c>
      <c r="V2944" s="58">
        <f t="shared" si="1330"/>
        <v>4.4082298788810606E-4</v>
      </c>
      <c r="W2944" s="50">
        <f t="shared" si="1331"/>
        <v>159.56897371804791</v>
      </c>
      <c r="X2944" s="50">
        <f t="shared" si="1332"/>
        <v>93752.67480448322</v>
      </c>
      <c r="Y2944" s="50">
        <f t="shared" si="1333"/>
        <v>101325</v>
      </c>
      <c r="Z2944" s="50">
        <f t="shared" si="1334"/>
        <v>1.5612602187534301</v>
      </c>
      <c r="AA2944" s="50">
        <f t="shared" si="1335"/>
        <v>1.3270711859404156</v>
      </c>
      <c r="AB2944" s="50">
        <f t="shared" si="1336"/>
        <v>607.92566245500109</v>
      </c>
      <c r="AC2944" s="7">
        <f t="shared" si="1337"/>
        <v>0.24176770274131967</v>
      </c>
    </row>
    <row r="2945" spans="2:29">
      <c r="B2945" s="7">
        <f t="shared" si="1310"/>
        <v>1.1583412385368934</v>
      </c>
      <c r="C2945" s="7">
        <f t="shared" si="1311"/>
        <v>3.9764546465392847E-4</v>
      </c>
      <c r="D2945" s="58">
        <f t="shared" si="1312"/>
        <v>3189079.9567267075</v>
      </c>
      <c r="E2945" s="7">
        <f t="shared" si="1313"/>
        <v>462.53696203168693</v>
      </c>
      <c r="F2945" s="7">
        <f t="shared" si="1314"/>
        <v>3087754.9567267075</v>
      </c>
      <c r="G2945" s="57">
        <f t="shared" si="1315"/>
        <v>1.1962923404213559E-2</v>
      </c>
      <c r="H2945" s="61">
        <f t="shared" si="1316"/>
        <v>2.2651331764971385E-2</v>
      </c>
      <c r="I2945" s="7">
        <f t="shared" si="1317"/>
        <v>5.2697336470057192E-2</v>
      </c>
      <c r="J2945" s="58">
        <f t="shared" si="1318"/>
        <v>6.8845079038937378E-5</v>
      </c>
      <c r="K2945" s="7">
        <f t="shared" si="1319"/>
        <v>7.5000174567269005E-3</v>
      </c>
      <c r="L2945" s="7">
        <f t="shared" si="1320"/>
        <v>7.6377076148047753E-3</v>
      </c>
      <c r="M2945" s="58">
        <f t="shared" si="1321"/>
        <v>2.2913122844414324E-2</v>
      </c>
      <c r="N2945" s="58">
        <f t="shared" si="1322"/>
        <v>1.0883856883267693E-5</v>
      </c>
      <c r="O2945" s="59">
        <f t="shared" si="1323"/>
        <v>1.9332450788904238E-2</v>
      </c>
      <c r="P2945" s="58">
        <f t="shared" si="1324"/>
        <v>1.9363454639264796E-4</v>
      </c>
      <c r="Q2945" s="58">
        <f t="shared" si="1325"/>
        <v>0.48695273454500088</v>
      </c>
      <c r="R2945" s="58">
        <f t="shared" si="1326"/>
        <v>0.48654904529366622</v>
      </c>
      <c r="S2945" s="60">
        <f t="shared" si="1327"/>
        <v>4.0368925133466016E-4</v>
      </c>
      <c r="T2945" s="58">
        <f t="shared" si="1328"/>
        <v>1.9347402119272518E-4</v>
      </c>
      <c r="U2945" s="58">
        <f t="shared" si="1329"/>
        <v>4.176426770874108E-3</v>
      </c>
      <c r="V2945" s="58">
        <f t="shared" si="1330"/>
        <v>4.4093200100359808E-4</v>
      </c>
      <c r="W2945" s="50">
        <f t="shared" si="1331"/>
        <v>159.54531286612917</v>
      </c>
      <c r="X2945" s="50">
        <f t="shared" si="1332"/>
        <v>93733.115355721558</v>
      </c>
      <c r="Y2945" s="50">
        <f t="shared" si="1333"/>
        <v>101325</v>
      </c>
      <c r="Z2945" s="50">
        <f t="shared" si="1334"/>
        <v>1.5612134247412577</v>
      </c>
      <c r="AA2945" s="50">
        <f t="shared" si="1335"/>
        <v>1.3270314110300689</v>
      </c>
      <c r="AB2945" s="50">
        <f t="shared" si="1336"/>
        <v>607.78061512214515</v>
      </c>
      <c r="AC2945" s="7">
        <f t="shared" si="1337"/>
        <v>0.24171004381493102</v>
      </c>
    </row>
    <row r="2946" spans="2:29">
      <c r="B2946" s="7">
        <f t="shared" si="1310"/>
        <v>1.1587388840015473</v>
      </c>
      <c r="C2946" s="7">
        <f t="shared" si="1311"/>
        <v>3.9764546465392847E-4</v>
      </c>
      <c r="D2946" s="58">
        <f t="shared" si="1312"/>
        <v>3188414.0595916854</v>
      </c>
      <c r="E2946" s="7">
        <f t="shared" si="1313"/>
        <v>462.44038181355569</v>
      </c>
      <c r="F2946" s="7">
        <f t="shared" si="1314"/>
        <v>3087089.0595916854</v>
      </c>
      <c r="G2946" s="57">
        <f t="shared" si="1315"/>
        <v>1.196212651009132E-2</v>
      </c>
      <c r="H2946" s="61">
        <f t="shared" si="1316"/>
        <v>2.2656088767207073E-2</v>
      </c>
      <c r="I2946" s="7">
        <f t="shared" si="1317"/>
        <v>5.2687822465585815E-2</v>
      </c>
      <c r="J2946" s="58">
        <f t="shared" si="1318"/>
        <v>6.8167979425887859E-5</v>
      </c>
      <c r="K2946" s="7">
        <f t="shared" si="1319"/>
        <v>7.5002381926769458E-3</v>
      </c>
      <c r="L2946" s="7">
        <f t="shared" si="1320"/>
        <v>7.6365741515287211E-3</v>
      </c>
      <c r="M2946" s="58">
        <f t="shared" si="1321"/>
        <v>2.2909722454586164E-2</v>
      </c>
      <c r="N2946" s="58">
        <f t="shared" si="1322"/>
        <v>1.0774867193486656E-5</v>
      </c>
      <c r="O2946" s="59">
        <f t="shared" si="1323"/>
        <v>1.9138857852430673E-2</v>
      </c>
      <c r="P2946" s="58">
        <f t="shared" si="1324"/>
        <v>1.9359293647356474E-4</v>
      </c>
      <c r="Q2946" s="58">
        <f t="shared" si="1325"/>
        <v>0.48684809379644001</v>
      </c>
      <c r="R2946" s="58">
        <f t="shared" si="1326"/>
        <v>0.48644745122274141</v>
      </c>
      <c r="S2946" s="60">
        <f t="shared" si="1327"/>
        <v>4.0064257369859524E-4</v>
      </c>
      <c r="T2946" s="58">
        <f t="shared" si="1328"/>
        <v>1.9343362277118623E-4</v>
      </c>
      <c r="U2946" s="58">
        <f t="shared" si="1329"/>
        <v>4.1765860845764868E-3</v>
      </c>
      <c r="V2946" s="58">
        <f t="shared" si="1330"/>
        <v>4.4104099069337913E-4</v>
      </c>
      <c r="W2946" s="50">
        <f t="shared" si="1331"/>
        <v>159.52163576795775</v>
      </c>
      <c r="X2946" s="50">
        <f t="shared" si="1332"/>
        <v>93713.543374517263</v>
      </c>
      <c r="Y2946" s="50">
        <f t="shared" si="1333"/>
        <v>101325</v>
      </c>
      <c r="Z2946" s="50">
        <f t="shared" si="1334"/>
        <v>1.5611665811944495</v>
      </c>
      <c r="AA2946" s="50">
        <f t="shared" si="1335"/>
        <v>1.3269915940152821</v>
      </c>
      <c r="AB2946" s="50">
        <f t="shared" si="1336"/>
        <v>607.63547485224387</v>
      </c>
      <c r="AC2946" s="7">
        <f t="shared" si="1337"/>
        <v>0.24165234792286344</v>
      </c>
    </row>
    <row r="2947" spans="2:29">
      <c r="B2947" s="7">
        <f t="shared" si="1310"/>
        <v>1.1591365294662013</v>
      </c>
      <c r="C2947" s="7">
        <f t="shared" si="1311"/>
        <v>3.9764546465392847E-4</v>
      </c>
      <c r="D2947" s="58">
        <f t="shared" si="1312"/>
        <v>3187747.7362889121</v>
      </c>
      <c r="E2947" s="7">
        <f t="shared" si="1313"/>
        <v>462.34373978501526</v>
      </c>
      <c r="F2947" s="7">
        <f t="shared" si="1314"/>
        <v>3086422.7362889121</v>
      </c>
      <c r="G2947" s="57">
        <f t="shared" si="1315"/>
        <v>1.1961328992508409E-2</v>
      </c>
      <c r="H2947" s="61">
        <f t="shared" si="1316"/>
        <v>2.2660845452561428E-2</v>
      </c>
      <c r="I2947" s="7">
        <f t="shared" si="1317"/>
        <v>5.2678309094877106E-2</v>
      </c>
      <c r="J2947" s="58">
        <f t="shared" si="1318"/>
        <v>6.7490782748487439E-5</v>
      </c>
      <c r="K2947" s="7">
        <f t="shared" si="1319"/>
        <v>7.5004583452492205E-3</v>
      </c>
      <c r="L2947" s="7">
        <f t="shared" si="1320"/>
        <v>7.6354399107461954E-3</v>
      </c>
      <c r="M2947" s="58">
        <f t="shared" si="1321"/>
        <v>2.2906319732238587E-2</v>
      </c>
      <c r="N2947" s="58">
        <f t="shared" si="1322"/>
        <v>1.0665900944040062E-5</v>
      </c>
      <c r="O2947" s="59">
        <f t="shared" si="1323"/>
        <v>1.8945306551851161E-2</v>
      </c>
      <c r="P2947" s="58">
        <f t="shared" si="1324"/>
        <v>1.9355130057951281E-4</v>
      </c>
      <c r="Q2947" s="58">
        <f t="shared" si="1325"/>
        <v>0.48674338772595038</v>
      </c>
      <c r="R2947" s="58">
        <f t="shared" si="1326"/>
        <v>0.48634579213258988</v>
      </c>
      <c r="S2947" s="60">
        <f t="shared" si="1327"/>
        <v>3.9759559336050021E-4</v>
      </c>
      <c r="T2947" s="58">
        <f t="shared" si="1328"/>
        <v>1.9339319849504661E-4</v>
      </c>
      <c r="U2947" s="58">
        <f t="shared" si="1329"/>
        <v>4.1767441866609528E-3</v>
      </c>
      <c r="V2947" s="58">
        <f t="shared" si="1330"/>
        <v>4.4114995694282571E-4</v>
      </c>
      <c r="W2947" s="50">
        <f t="shared" si="1331"/>
        <v>159.49794242832758</v>
      </c>
      <c r="X2947" s="50">
        <f t="shared" si="1332"/>
        <v>93693.958867433539</v>
      </c>
      <c r="Y2947" s="50">
        <f t="shared" si="1333"/>
        <v>101325</v>
      </c>
      <c r="Z2947" s="50">
        <f t="shared" si="1334"/>
        <v>1.561119688078884</v>
      </c>
      <c r="AA2947" s="50">
        <f t="shared" si="1335"/>
        <v>1.3269517348670514</v>
      </c>
      <c r="AB2947" s="50">
        <f t="shared" si="1336"/>
        <v>607.49024169396796</v>
      </c>
      <c r="AC2947" s="7">
        <f t="shared" si="1337"/>
        <v>0.2415946150844781</v>
      </c>
    </row>
    <row r="2948" spans="2:29">
      <c r="B2948" s="7">
        <f t="shared" si="1310"/>
        <v>1.1595341749308552</v>
      </c>
      <c r="C2948" s="7">
        <f t="shared" si="1311"/>
        <v>3.9764546465392847E-4</v>
      </c>
      <c r="D2948" s="58">
        <f t="shared" si="1312"/>
        <v>3187080.9870419027</v>
      </c>
      <c r="E2948" s="7">
        <f t="shared" si="1313"/>
        <v>462.24703597848378</v>
      </c>
      <c r="F2948" s="7">
        <f t="shared" si="1314"/>
        <v>3085755.9870419027</v>
      </c>
      <c r="G2948" s="57">
        <f t="shared" si="1315"/>
        <v>1.1960530851474721E-2</v>
      </c>
      <c r="H2948" s="61">
        <f t="shared" si="1316"/>
        <v>2.2665601820786533E-2</v>
      </c>
      <c r="I2948" s="7">
        <f t="shared" si="1317"/>
        <v>5.2668796358426896E-2</v>
      </c>
      <c r="J2948" s="58">
        <f t="shared" si="1318"/>
        <v>6.6813489070453771E-5</v>
      </c>
      <c r="K2948" s="7">
        <f t="shared" si="1319"/>
        <v>7.5006779145459423E-3</v>
      </c>
      <c r="L2948" s="7">
        <f t="shared" si="1320"/>
        <v>7.6343048926868495E-3</v>
      </c>
      <c r="M2948" s="58">
        <f t="shared" si="1321"/>
        <v>2.2902914678060549E-2</v>
      </c>
      <c r="N2948" s="58">
        <f t="shared" si="1322"/>
        <v>1.0556958149543131E-5</v>
      </c>
      <c r="O2948" s="59">
        <f t="shared" si="1323"/>
        <v>1.8751796913125986E-2</v>
      </c>
      <c r="P2948" s="58">
        <f t="shared" si="1324"/>
        <v>1.9350963872517488E-4</v>
      </c>
      <c r="Q2948" s="58">
        <f t="shared" si="1325"/>
        <v>0.48663861637045613</v>
      </c>
      <c r="R2948" s="58">
        <f t="shared" si="1326"/>
        <v>0.48624406805731279</v>
      </c>
      <c r="S2948" s="60">
        <f t="shared" si="1327"/>
        <v>3.9454831314333916E-4</v>
      </c>
      <c r="T2948" s="58">
        <f t="shared" si="1328"/>
        <v>1.9335274837786656E-4</v>
      </c>
      <c r="U2948" s="58">
        <f t="shared" si="1329"/>
        <v>4.1769010770082611E-3</v>
      </c>
      <c r="V2948" s="58">
        <f t="shared" si="1330"/>
        <v>4.4125889973732266E-4</v>
      </c>
      <c r="W2948" s="50">
        <f t="shared" si="1331"/>
        <v>159.47423285203584</v>
      </c>
      <c r="X2948" s="50">
        <f t="shared" si="1332"/>
        <v>93674.36184103995</v>
      </c>
      <c r="Y2948" s="50">
        <f t="shared" si="1333"/>
        <v>101325</v>
      </c>
      <c r="Z2948" s="50">
        <f t="shared" si="1334"/>
        <v>1.5610727453603999</v>
      </c>
      <c r="AA2948" s="50">
        <f t="shared" si="1335"/>
        <v>1.3269118335563399</v>
      </c>
      <c r="AB2948" s="50">
        <f t="shared" si="1336"/>
        <v>607.34491569603551</v>
      </c>
      <c r="AC2948" s="7">
        <f t="shared" si="1337"/>
        <v>0.24153684531913816</v>
      </c>
    </row>
    <row r="2949" spans="2:29">
      <c r="B2949" s="7">
        <f t="shared" si="1310"/>
        <v>1.1599318203955091</v>
      </c>
      <c r="C2949" s="7">
        <f t="shared" si="1311"/>
        <v>3.9764546465392847E-4</v>
      </c>
      <c r="D2949" s="58">
        <f t="shared" si="1312"/>
        <v>3186413.8120745262</v>
      </c>
      <c r="E2949" s="7">
        <f t="shared" si="1313"/>
        <v>462.15027042643072</v>
      </c>
      <c r="F2949" s="7">
        <f t="shared" si="1314"/>
        <v>3085088.8120745262</v>
      </c>
      <c r="G2949" s="57">
        <f t="shared" si="1315"/>
        <v>1.1959732087000427E-2</v>
      </c>
      <c r="H2949" s="61">
        <f t="shared" si="1316"/>
        <v>2.2670357871634475E-2</v>
      </c>
      <c r="I2949" s="7">
        <f t="shared" si="1317"/>
        <v>5.2659284256731012E-2</v>
      </c>
      <c r="J2949" s="58">
        <f t="shared" si="1318"/>
        <v>6.6136098455533079E-5</v>
      </c>
      <c r="K2949" s="7">
        <f t="shared" si="1319"/>
        <v>7.5008969006694426E-3</v>
      </c>
      <c r="L2949" s="7">
        <f t="shared" si="1320"/>
        <v>7.6331690975805092E-3</v>
      </c>
      <c r="M2949" s="58">
        <f t="shared" si="1321"/>
        <v>2.2899507292741528E-2</v>
      </c>
      <c r="N2949" s="58">
        <f t="shared" si="1322"/>
        <v>1.0448038824603196E-5</v>
      </c>
      <c r="O2949" s="59">
        <f t="shared" si="1323"/>
        <v>1.8558328962201425E-2</v>
      </c>
      <c r="P2949" s="58">
        <f t="shared" si="1324"/>
        <v>1.9346795092456057E-4</v>
      </c>
      <c r="Q2949" s="58">
        <f t="shared" si="1325"/>
        <v>0.48653377976518869</v>
      </c>
      <c r="R2949" s="58">
        <f t="shared" si="1326"/>
        <v>0.48614227903106527</v>
      </c>
      <c r="S2949" s="60">
        <f t="shared" si="1327"/>
        <v>3.9150073412341779E-4</v>
      </c>
      <c r="T2949" s="58">
        <f t="shared" si="1328"/>
        <v>1.9331227243322771E-4</v>
      </c>
      <c r="U2949" s="58">
        <f t="shared" si="1329"/>
        <v>4.1770567554995936E-3</v>
      </c>
      <c r="V2949" s="58">
        <f t="shared" si="1330"/>
        <v>4.4136781906226258E-4</v>
      </c>
      <c r="W2949" s="50">
        <f t="shared" si="1331"/>
        <v>159.45050704388348</v>
      </c>
      <c r="X2949" s="50">
        <f t="shared" si="1332"/>
        <v>93654.752301916393</v>
      </c>
      <c r="Y2949" s="50">
        <f t="shared" si="1333"/>
        <v>101325</v>
      </c>
      <c r="Z2949" s="50">
        <f t="shared" si="1334"/>
        <v>1.5610257530048055</v>
      </c>
      <c r="AA2949" s="50">
        <f t="shared" si="1335"/>
        <v>1.3268718900540846</v>
      </c>
      <c r="AB2949" s="50">
        <f t="shared" si="1336"/>
        <v>607.19949690724127</v>
      </c>
      <c r="AC2949" s="7">
        <f t="shared" si="1337"/>
        <v>0.2414790386462313</v>
      </c>
    </row>
    <row r="2950" spans="2:29">
      <c r="B2950" s="7">
        <f t="shared" si="1310"/>
        <v>1.1603294658601631</v>
      </c>
      <c r="C2950" s="7">
        <f t="shared" si="1311"/>
        <v>3.9764546465392847E-4</v>
      </c>
      <c r="D2950" s="58">
        <f t="shared" si="1312"/>
        <v>3185746.2116104732</v>
      </c>
      <c r="E2950" s="7">
        <f t="shared" si="1313"/>
        <v>462.0534431612997</v>
      </c>
      <c r="F2950" s="7">
        <f t="shared" si="1314"/>
        <v>3084421.2116104732</v>
      </c>
      <c r="G2950" s="57">
        <f t="shared" si="1315"/>
        <v>1.1958932699095301E-2</v>
      </c>
      <c r="H2950" s="61">
        <f t="shared" si="1316"/>
        <v>2.2675113604857348E-2</v>
      </c>
      <c r="I2950" s="7">
        <f t="shared" si="1317"/>
        <v>5.2649772790285265E-2</v>
      </c>
      <c r="J2950" s="58">
        <f t="shared" si="1318"/>
        <v>6.5458610967497171E-5</v>
      </c>
      <c r="K2950" s="7">
        <f t="shared" si="1319"/>
        <v>7.5011153037221594E-3</v>
      </c>
      <c r="L2950" s="7">
        <f t="shared" si="1320"/>
        <v>7.6320325256571536E-3</v>
      </c>
      <c r="M2950" s="58">
        <f t="shared" si="1321"/>
        <v>2.2896097576971461E-2</v>
      </c>
      <c r="N2950" s="58">
        <f t="shared" si="1322"/>
        <v>1.0339142983819204E-5</v>
      </c>
      <c r="O2950" s="59">
        <f t="shared" si="1323"/>
        <v>1.8364902725008861E-2</v>
      </c>
      <c r="P2950" s="58">
        <f t="shared" si="1324"/>
        <v>1.9342623719256422E-4</v>
      </c>
      <c r="Q2950" s="58">
        <f t="shared" si="1325"/>
        <v>0.48642887794760442</v>
      </c>
      <c r="R2950" s="58">
        <f t="shared" si="1326"/>
        <v>0.48604042508797507</v>
      </c>
      <c r="S2950" s="60">
        <f t="shared" si="1327"/>
        <v>3.8845285962935128E-4</v>
      </c>
      <c r="T2950" s="58">
        <f t="shared" si="1328"/>
        <v>1.9327177067470075E-4</v>
      </c>
      <c r="U2950" s="58">
        <f t="shared" si="1329"/>
        <v>4.1772112220174575E-3</v>
      </c>
      <c r="V2950" s="58">
        <f t="shared" si="1330"/>
        <v>4.4147671490304654E-4</v>
      </c>
      <c r="W2950" s="50">
        <f t="shared" si="1331"/>
        <v>159.42676500867447</v>
      </c>
      <c r="X2950" s="50">
        <f t="shared" si="1332"/>
        <v>93635.130256637596</v>
      </c>
      <c r="Y2950" s="50">
        <f t="shared" si="1333"/>
        <v>101325</v>
      </c>
      <c r="Z2950" s="50">
        <f t="shared" si="1334"/>
        <v>1.5609787109778417</v>
      </c>
      <c r="AA2950" s="50">
        <f t="shared" si="1335"/>
        <v>1.3268319043311654</v>
      </c>
      <c r="AB2950" s="50">
        <f t="shared" si="1336"/>
        <v>607.05398537634142</v>
      </c>
      <c r="AC2950" s="7">
        <f t="shared" si="1337"/>
        <v>0.241421195085153</v>
      </c>
    </row>
    <row r="2951" spans="2:29">
      <c r="B2951" s="7">
        <f t="shared" si="1310"/>
        <v>1.160727111324817</v>
      </c>
      <c r="C2951" s="7">
        <f t="shared" si="1311"/>
        <v>3.9764546465392847E-4</v>
      </c>
      <c r="D2951" s="58">
        <f t="shared" si="1312"/>
        <v>3185078.1858739424</v>
      </c>
      <c r="E2951" s="7">
        <f t="shared" si="1313"/>
        <v>461.95655421560798</v>
      </c>
      <c r="F2951" s="7">
        <f t="shared" si="1314"/>
        <v>3083753.1858739424</v>
      </c>
      <c r="G2951" s="57">
        <f t="shared" si="1315"/>
        <v>1.1958132687769577E-2</v>
      </c>
      <c r="H2951" s="61">
        <f t="shared" si="1316"/>
        <v>2.2679869020207244E-2</v>
      </c>
      <c r="I2951" s="7">
        <f t="shared" si="1317"/>
        <v>5.2640261959585474E-2</v>
      </c>
      <c r="J2951" s="58">
        <f t="shared" si="1318"/>
        <v>6.4781026670147131E-5</v>
      </c>
      <c r="K2951" s="7">
        <f t="shared" si="1319"/>
        <v>7.501333123806647E-3</v>
      </c>
      <c r="L2951" s="7">
        <f t="shared" si="1320"/>
        <v>7.6308951771469416E-3</v>
      </c>
      <c r="M2951" s="58">
        <f t="shared" si="1321"/>
        <v>2.2892685531440825E-2</v>
      </c>
      <c r="N2951" s="58">
        <f t="shared" si="1322"/>
        <v>1.0230270641782314E-5</v>
      </c>
      <c r="O2951" s="59">
        <f t="shared" si="1323"/>
        <v>1.8171518227465835E-2</v>
      </c>
      <c r="P2951" s="58">
        <f t="shared" si="1324"/>
        <v>1.9338449754302545E-4</v>
      </c>
      <c r="Q2951" s="58">
        <f t="shared" si="1325"/>
        <v>0.48632391095250715</v>
      </c>
      <c r="R2951" s="58">
        <f t="shared" si="1326"/>
        <v>0.48593850626224749</v>
      </c>
      <c r="S2951" s="60">
        <f t="shared" si="1327"/>
        <v>3.8540469025966084E-4</v>
      </c>
      <c r="T2951" s="58">
        <f t="shared" si="1328"/>
        <v>1.9323124311588735E-4</v>
      </c>
      <c r="U2951" s="58">
        <f t="shared" si="1329"/>
        <v>4.1773644764445958E-3</v>
      </c>
      <c r="V2951" s="58">
        <f t="shared" si="1330"/>
        <v>4.4158558724508343E-4</v>
      </c>
      <c r="W2951" s="50">
        <f t="shared" si="1331"/>
        <v>159.40300675121671</v>
      </c>
      <c r="X2951" s="50">
        <f t="shared" si="1332"/>
        <v>93615.495711793163</v>
      </c>
      <c r="Y2951" s="50">
        <f t="shared" si="1333"/>
        <v>101325</v>
      </c>
      <c r="Z2951" s="50">
        <f t="shared" si="1334"/>
        <v>1.5609316192452294</v>
      </c>
      <c r="AA2951" s="50">
        <f t="shared" si="1335"/>
        <v>1.326791876358445</v>
      </c>
      <c r="AB2951" s="50">
        <f t="shared" si="1336"/>
        <v>606.90838115220265</v>
      </c>
      <c r="AC2951" s="7">
        <f t="shared" si="1337"/>
        <v>0.24136331465531274</v>
      </c>
    </row>
    <row r="2952" spans="2:29">
      <c r="B2952" s="7">
        <f t="shared" si="1310"/>
        <v>1.1611247567894709</v>
      </c>
      <c r="C2952" s="7">
        <f t="shared" si="1311"/>
        <v>3.9764546465392847E-4</v>
      </c>
      <c r="D2952" s="58">
        <f t="shared" si="1312"/>
        <v>3184409.7350888075</v>
      </c>
      <c r="E2952" s="7">
        <f t="shared" si="1313"/>
        <v>461.85960362182567</v>
      </c>
      <c r="F2952" s="7">
        <f t="shared" si="1314"/>
        <v>3083084.7350888075</v>
      </c>
      <c r="G2952" s="57">
        <f t="shared" si="1315"/>
        <v>1.1957332053032932E-2</v>
      </c>
      <c r="H2952" s="61">
        <f t="shared" si="1316"/>
        <v>2.2684624117436266E-2</v>
      </c>
      <c r="I2952" s="7">
        <f t="shared" si="1317"/>
        <v>5.263075176512743E-2</v>
      </c>
      <c r="J2952" s="58">
        <f t="shared" si="1318"/>
        <v>6.4103345627308558E-5</v>
      </c>
      <c r="K2952" s="7">
        <f t="shared" si="1319"/>
        <v>7.5015503610255671E-3</v>
      </c>
      <c r="L2952" s="7">
        <f t="shared" si="1320"/>
        <v>7.6297570522801846E-3</v>
      </c>
      <c r="M2952" s="58">
        <f t="shared" si="1321"/>
        <v>2.2889271156840554E-2</v>
      </c>
      <c r="N2952" s="58">
        <f t="shared" si="1322"/>
        <v>1.0121421813075131E-5</v>
      </c>
      <c r="O2952" s="59">
        <f t="shared" si="1323"/>
        <v>1.7978175495474702E-2</v>
      </c>
      <c r="P2952" s="58">
        <f t="shared" si="1324"/>
        <v>1.933427319911335E-4</v>
      </c>
      <c r="Q2952" s="58">
        <f t="shared" si="1325"/>
        <v>0.48621887881809495</v>
      </c>
      <c r="R2952" s="58">
        <f t="shared" si="1326"/>
        <v>0.48583652258803856</v>
      </c>
      <c r="S2952" s="60">
        <f t="shared" si="1327"/>
        <v>3.8235623005639097E-4</v>
      </c>
      <c r="T2952" s="58">
        <f t="shared" si="1328"/>
        <v>1.9319068977036941E-4</v>
      </c>
      <c r="U2952" s="58">
        <f t="shared" si="1329"/>
        <v>4.1775165186653598E-3</v>
      </c>
      <c r="V2952" s="58">
        <f t="shared" si="1330"/>
        <v>4.4169443607379065E-4</v>
      </c>
      <c r="W2952" s="50">
        <f t="shared" si="1331"/>
        <v>159.3792322763212</v>
      </c>
      <c r="X2952" s="50">
        <f t="shared" si="1332"/>
        <v>93595.848673963177</v>
      </c>
      <c r="Y2952" s="50">
        <f t="shared" si="1333"/>
        <v>101325</v>
      </c>
      <c r="Z2952" s="50">
        <f t="shared" si="1334"/>
        <v>1.5608844777726112</v>
      </c>
      <c r="AA2952" s="50">
        <f t="shared" si="1335"/>
        <v>1.3267518061067194</v>
      </c>
      <c r="AB2952" s="50">
        <f t="shared" si="1336"/>
        <v>606.76268428362062</v>
      </c>
      <c r="AC2952" s="7">
        <f t="shared" si="1337"/>
        <v>0.24130539737612819</v>
      </c>
    </row>
    <row r="2953" spans="2:29">
      <c r="B2953" s="7">
        <f t="shared" si="1310"/>
        <v>1.1615224022541248</v>
      </c>
      <c r="C2953" s="7">
        <f t="shared" si="1311"/>
        <v>3.9764546465392847E-4</v>
      </c>
      <c r="D2953" s="58">
        <f t="shared" si="1312"/>
        <v>3183740.8594796644</v>
      </c>
      <c r="E2953" s="7">
        <f t="shared" si="1313"/>
        <v>461.76259141252757</v>
      </c>
      <c r="F2953" s="7">
        <f t="shared" si="1314"/>
        <v>3082415.8594796644</v>
      </c>
      <c r="G2953" s="57">
        <f t="shared" si="1315"/>
        <v>1.1956530794895755E-2</v>
      </c>
      <c r="H2953" s="61">
        <f t="shared" si="1316"/>
        <v>2.2689378896296516E-2</v>
      </c>
      <c r="I2953" s="7">
        <f t="shared" si="1317"/>
        <v>5.2621242207406931E-2</v>
      </c>
      <c r="J2953" s="58">
        <f t="shared" si="1318"/>
        <v>6.3425567902836705E-5</v>
      </c>
      <c r="K2953" s="7">
        <f t="shared" si="1319"/>
        <v>7.5017670154816918E-3</v>
      </c>
      <c r="L2953" s="7">
        <f t="shared" si="1320"/>
        <v>7.6286181512873648E-3</v>
      </c>
      <c r="M2953" s="58">
        <f t="shared" si="1321"/>
        <v>2.2885854453862094E-2</v>
      </c>
      <c r="N2953" s="58">
        <f t="shared" si="1322"/>
        <v>1.0012596512272515E-5</v>
      </c>
      <c r="O2953" s="59">
        <f t="shared" si="1323"/>
        <v>1.7784874554924054E-2</v>
      </c>
      <c r="P2953" s="58">
        <f t="shared" si="1324"/>
        <v>1.933009405506482E-4</v>
      </c>
      <c r="Q2953" s="58">
        <f t="shared" si="1325"/>
        <v>0.48611378157897095</v>
      </c>
      <c r="R2953" s="58">
        <f t="shared" si="1326"/>
        <v>0.48573447409961401</v>
      </c>
      <c r="S2953" s="60">
        <f t="shared" si="1327"/>
        <v>3.7930747935693843E-4</v>
      </c>
      <c r="T2953" s="58">
        <f t="shared" si="1328"/>
        <v>1.9315011065177261E-4</v>
      </c>
      <c r="U2953" s="58">
        <f t="shared" si="1329"/>
        <v>4.1776673485642351E-3</v>
      </c>
      <c r="V2953" s="58">
        <f t="shared" si="1330"/>
        <v>4.4180326137459325E-4</v>
      </c>
      <c r="W2953" s="50">
        <f t="shared" si="1331"/>
        <v>159.35544158880251</v>
      </c>
      <c r="X2953" s="50">
        <f t="shared" si="1332"/>
        <v>93576.189149748927</v>
      </c>
      <c r="Y2953" s="50">
        <f t="shared" si="1333"/>
        <v>101325</v>
      </c>
      <c r="Z2953" s="50">
        <f t="shared" si="1334"/>
        <v>1.5608372865256259</v>
      </c>
      <c r="AA2953" s="50">
        <f t="shared" si="1335"/>
        <v>1.326711693546782</v>
      </c>
      <c r="AB2953" s="50">
        <f t="shared" si="1336"/>
        <v>606.61689481954943</v>
      </c>
      <c r="AC2953" s="7">
        <f t="shared" si="1337"/>
        <v>0.2412474432670341</v>
      </c>
    </row>
    <row r="2954" spans="2:29">
      <c r="B2954" s="7">
        <f t="shared" si="1310"/>
        <v>1.1619200477187788</v>
      </c>
      <c r="C2954" s="7">
        <f t="shared" si="1311"/>
        <v>3.9764546465392847E-4</v>
      </c>
      <c r="D2954" s="58">
        <f t="shared" si="1312"/>
        <v>3183071.5592707088</v>
      </c>
      <c r="E2954" s="7">
        <f t="shared" si="1313"/>
        <v>461.66551762023073</v>
      </c>
      <c r="F2954" s="7">
        <f t="shared" si="1314"/>
        <v>3081746.5592707088</v>
      </c>
      <c r="G2954" s="57">
        <f t="shared" si="1315"/>
        <v>1.1955728913367781E-2</v>
      </c>
      <c r="H2954" s="61">
        <f t="shared" si="1316"/>
        <v>2.2694133356540101E-2</v>
      </c>
      <c r="I2954" s="7">
        <f t="shared" si="1317"/>
        <v>5.261173328691976E-2</v>
      </c>
      <c r="J2954" s="58">
        <f t="shared" si="1318"/>
        <v>6.2747693560612019E-5</v>
      </c>
      <c r="K2954" s="7">
        <f t="shared" si="1319"/>
        <v>7.5019830872779083E-3</v>
      </c>
      <c r="L2954" s="7">
        <f t="shared" si="1320"/>
        <v>7.627478474399132E-3</v>
      </c>
      <c r="M2954" s="58">
        <f t="shared" si="1321"/>
        <v>2.2882435423197397E-2</v>
      </c>
      <c r="N2954" s="58">
        <f t="shared" si="1322"/>
        <v>9.9037947539408756E-6</v>
      </c>
      <c r="O2954" s="59">
        <f t="shared" si="1323"/>
        <v>1.7591615431687479E-2</v>
      </c>
      <c r="P2954" s="58">
        <f t="shared" si="1324"/>
        <v>1.932591232365749E-4</v>
      </c>
      <c r="Q2954" s="58">
        <f t="shared" si="1325"/>
        <v>0.48600861927287076</v>
      </c>
      <c r="R2954" s="58">
        <f t="shared" si="1326"/>
        <v>0.485632360831179</v>
      </c>
      <c r="S2954" s="60">
        <f t="shared" si="1327"/>
        <v>3.7625844169175693E-4</v>
      </c>
      <c r="T2954" s="58">
        <f t="shared" si="1328"/>
        <v>1.9310950577369843E-4</v>
      </c>
      <c r="U2954" s="58">
        <f t="shared" si="1329"/>
        <v>4.1778169660271116E-3</v>
      </c>
      <c r="V2954" s="58">
        <f t="shared" si="1330"/>
        <v>4.4191206313292487E-4</v>
      </c>
      <c r="W2954" s="50">
        <f t="shared" si="1331"/>
        <v>159.33163469347872</v>
      </c>
      <c r="X2954" s="50">
        <f t="shared" si="1332"/>
        <v>93556.517145739956</v>
      </c>
      <c r="Y2954" s="50">
        <f t="shared" si="1333"/>
        <v>101325</v>
      </c>
      <c r="Z2954" s="50">
        <f t="shared" si="1334"/>
        <v>1.560790045469828</v>
      </c>
      <c r="AA2954" s="50">
        <f t="shared" si="1335"/>
        <v>1.3266715386493537</v>
      </c>
      <c r="AB2954" s="50">
        <f t="shared" si="1336"/>
        <v>606.47101280885477</v>
      </c>
      <c r="AC2954" s="7">
        <f t="shared" si="1337"/>
        <v>0.24118945234747929</v>
      </c>
    </row>
    <row r="2955" spans="2:29">
      <c r="B2955" s="7">
        <f t="shared" si="1310"/>
        <v>1.1623176931834327</v>
      </c>
      <c r="C2955" s="7">
        <f t="shared" si="1311"/>
        <v>3.9764546465392847E-4</v>
      </c>
      <c r="D2955" s="58">
        <f t="shared" si="1312"/>
        <v>3182401.8346867017</v>
      </c>
      <c r="E2955" s="7">
        <f t="shared" si="1313"/>
        <v>461.56838227753377</v>
      </c>
      <c r="F2955" s="7">
        <f t="shared" si="1314"/>
        <v>3081076.8346867017</v>
      </c>
      <c r="G2955" s="57">
        <f t="shared" si="1315"/>
        <v>1.1954926408459271E-2</v>
      </c>
      <c r="H2955" s="61">
        <f t="shared" si="1316"/>
        <v>2.2698887497919134E-2</v>
      </c>
      <c r="I2955" s="7">
        <f t="shared" si="1317"/>
        <v>5.2602225004161694E-2</v>
      </c>
      <c r="J2955" s="58">
        <f t="shared" si="1318"/>
        <v>6.2069722664543541E-5</v>
      </c>
      <c r="K2955" s="7">
        <f t="shared" si="1319"/>
        <v>7.5021985765172114E-3</v>
      </c>
      <c r="L2955" s="7">
        <f t="shared" si="1320"/>
        <v>7.6263380218462989E-3</v>
      </c>
      <c r="M2955" s="58">
        <f t="shared" si="1321"/>
        <v>2.2879014065538897E-2</v>
      </c>
      <c r="N2955" s="58">
        <f t="shared" si="1322"/>
        <v>9.7950165526387036E-6</v>
      </c>
      <c r="O2955" s="59">
        <f t="shared" si="1323"/>
        <v>1.7398398151624497E-2</v>
      </c>
      <c r="P2955" s="58">
        <f t="shared" si="1324"/>
        <v>1.9321728006298222E-4</v>
      </c>
      <c r="Q2955" s="58">
        <f t="shared" si="1325"/>
        <v>0.48590339193517407</v>
      </c>
      <c r="R2955" s="58">
        <f t="shared" si="1326"/>
        <v>0.48553018281702448</v>
      </c>
      <c r="S2955" s="60">
        <f t="shared" si="1327"/>
        <v>3.7320911814958668E-4</v>
      </c>
      <c r="T2955" s="58">
        <f t="shared" si="1328"/>
        <v>1.9306887514978255E-4</v>
      </c>
      <c r="U2955" s="58">
        <f t="shared" si="1329"/>
        <v>4.1779653709403111E-3</v>
      </c>
      <c r="V2955" s="58">
        <f t="shared" si="1330"/>
        <v>4.4202084133422706E-4</v>
      </c>
      <c r="W2955" s="50">
        <f t="shared" si="1331"/>
        <v>159.3078115951713</v>
      </c>
      <c r="X2955" s="50">
        <f t="shared" si="1332"/>
        <v>93536.832668542425</v>
      </c>
      <c r="Y2955" s="50">
        <f t="shared" si="1333"/>
        <v>101325</v>
      </c>
      <c r="Z2955" s="50">
        <f t="shared" si="1334"/>
        <v>1.5607427545707566</v>
      </c>
      <c r="AA2955" s="50">
        <f t="shared" si="1335"/>
        <v>1.3266313413851432</v>
      </c>
      <c r="AB2955" s="50">
        <f t="shared" si="1336"/>
        <v>606.3250383005261</v>
      </c>
      <c r="AC2955" s="7">
        <f t="shared" si="1337"/>
        <v>0.24113142463691967</v>
      </c>
    </row>
    <row r="2956" spans="2:29">
      <c r="B2956" s="7">
        <f t="shared" si="1310"/>
        <v>1.1627153386480866</v>
      </c>
      <c r="C2956" s="7">
        <f t="shared" si="1311"/>
        <v>3.9764546465392847E-4</v>
      </c>
      <c r="D2956" s="58">
        <f t="shared" si="1312"/>
        <v>3181731.685952228</v>
      </c>
      <c r="E2956" s="7">
        <f t="shared" si="1313"/>
        <v>461.47118541701008</v>
      </c>
      <c r="F2956" s="7">
        <f t="shared" si="1314"/>
        <v>3080406.685952228</v>
      </c>
      <c r="G2956" s="57">
        <f t="shared" si="1315"/>
        <v>1.1954123280180109E-2</v>
      </c>
      <c r="H2956" s="61">
        <f t="shared" si="1316"/>
        <v>2.2703641320185729E-2</v>
      </c>
      <c r="I2956" s="7">
        <f t="shared" si="1317"/>
        <v>5.2592717359628505E-2</v>
      </c>
      <c r="J2956" s="58">
        <f t="shared" si="1318"/>
        <v>6.1391655278566931E-5</v>
      </c>
      <c r="K2956" s="7">
        <f t="shared" si="1319"/>
        <v>7.5024134833027089E-3</v>
      </c>
      <c r="L2956" s="7">
        <f t="shared" si="1320"/>
        <v>7.6251967938598432E-3</v>
      </c>
      <c r="M2956" s="58">
        <f t="shared" si="1321"/>
        <v>2.287559038157953E-2</v>
      </c>
      <c r="N2956" s="58">
        <f t="shared" si="1322"/>
        <v>9.6862619229162479E-6</v>
      </c>
      <c r="O2956" s="59">
        <f t="shared" si="1323"/>
        <v>1.7205222740579985E-2</v>
      </c>
      <c r="P2956" s="58">
        <f t="shared" si="1324"/>
        <v>1.9317541104451122E-4</v>
      </c>
      <c r="Q2956" s="58">
        <f t="shared" si="1325"/>
        <v>0.48579809960270037</v>
      </c>
      <c r="R2956" s="58">
        <f t="shared" si="1326"/>
        <v>0.48542794009141482</v>
      </c>
      <c r="S2956" s="60">
        <f t="shared" si="1327"/>
        <v>3.7015951128555047E-4</v>
      </c>
      <c r="T2956" s="58">
        <f t="shared" si="1328"/>
        <v>1.9302821879365001E-4</v>
      </c>
      <c r="U2956" s="58">
        <f t="shared" si="1329"/>
        <v>4.178112563191172E-3</v>
      </c>
      <c r="V2956" s="58">
        <f t="shared" si="1330"/>
        <v>4.421295959639495E-4</v>
      </c>
      <c r="W2956" s="50">
        <f t="shared" si="1331"/>
        <v>159.28397229870521</v>
      </c>
      <c r="X2956" s="50">
        <f t="shared" si="1332"/>
        <v>93517.135724757303</v>
      </c>
      <c r="Y2956" s="50">
        <f t="shared" si="1333"/>
        <v>101325</v>
      </c>
      <c r="Z2956" s="50">
        <f t="shared" si="1334"/>
        <v>1.5606954137938829</v>
      </c>
      <c r="AA2956" s="50">
        <f t="shared" si="1335"/>
        <v>1.3265911017248004</v>
      </c>
      <c r="AB2956" s="50">
        <f t="shared" si="1336"/>
        <v>606.17897134351426</v>
      </c>
      <c r="AC2956" s="7">
        <f t="shared" si="1337"/>
        <v>0.24107336015482789</v>
      </c>
    </row>
    <row r="2957" spans="2:29">
      <c r="B2957" s="7">
        <f t="shared" si="1310"/>
        <v>1.1631129841127406</v>
      </c>
      <c r="C2957" s="7">
        <f t="shared" si="1311"/>
        <v>3.9764546465392847E-4</v>
      </c>
      <c r="D2957" s="58">
        <f t="shared" si="1312"/>
        <v>3181061.1132921465</v>
      </c>
      <c r="E2957" s="7">
        <f t="shared" si="1313"/>
        <v>461.37392707127265</v>
      </c>
      <c r="F2957" s="7">
        <f t="shared" si="1314"/>
        <v>3079736.1132921465</v>
      </c>
      <c r="G2957" s="57">
        <f t="shared" si="1315"/>
        <v>1.1953319528540344E-2</v>
      </c>
      <c r="H2957" s="61">
        <f t="shared" si="1316"/>
        <v>2.2708394823092008E-2</v>
      </c>
      <c r="I2957" s="7">
        <f t="shared" si="1317"/>
        <v>5.2583210353815947E-2</v>
      </c>
      <c r="J2957" s="58">
        <f t="shared" si="1318"/>
        <v>6.071349146664402E-5</v>
      </c>
      <c r="K2957" s="7">
        <f t="shared" si="1319"/>
        <v>7.5026278077376177E-3</v>
      </c>
      <c r="L2957" s="7">
        <f t="shared" si="1320"/>
        <v>7.6240547906709054E-3</v>
      </c>
      <c r="M2957" s="58">
        <f t="shared" si="1321"/>
        <v>2.2872164372012716E-2</v>
      </c>
      <c r="N2957" s="58">
        <f t="shared" si="1322"/>
        <v>9.5775308793154563E-6</v>
      </c>
      <c r="O2957" s="59">
        <f t="shared" si="1323"/>
        <v>1.7012089224384078E-2</v>
      </c>
      <c r="P2957" s="58">
        <f t="shared" si="1324"/>
        <v>1.9313351619590705E-4</v>
      </c>
      <c r="Q2957" s="58">
        <f t="shared" si="1325"/>
        <v>0.48569274231253079</v>
      </c>
      <c r="R2957" s="58">
        <f t="shared" si="1326"/>
        <v>0.48532563268865603</v>
      </c>
      <c r="S2957" s="60">
        <f t="shared" si="1327"/>
        <v>3.6710962387476176E-4</v>
      </c>
      <c r="T2957" s="58">
        <f t="shared" si="1328"/>
        <v>1.9298753671894244E-4</v>
      </c>
      <c r="U2957" s="58">
        <f t="shared" si="1329"/>
        <v>4.1782585426681368E-3</v>
      </c>
      <c r="V2957" s="58">
        <f t="shared" si="1330"/>
        <v>4.4223832700755029E-4</v>
      </c>
      <c r="W2957" s="50">
        <f t="shared" si="1331"/>
        <v>159.26011680890878</v>
      </c>
      <c r="X2957" s="50">
        <f t="shared" si="1332"/>
        <v>93497.426320993603</v>
      </c>
      <c r="Y2957" s="50">
        <f t="shared" si="1333"/>
        <v>101325</v>
      </c>
      <c r="Z2957" s="50">
        <f t="shared" si="1334"/>
        <v>1.5606480231046416</v>
      </c>
      <c r="AA2957" s="50">
        <f t="shared" si="1335"/>
        <v>1.3265508196389453</v>
      </c>
      <c r="AB2957" s="50">
        <f t="shared" si="1336"/>
        <v>606.03281198682998</v>
      </c>
      <c r="AC2957" s="7">
        <f t="shared" si="1337"/>
        <v>0.24101525892068099</v>
      </c>
    </row>
    <row r="2958" spans="2:29">
      <c r="B2958" s="7">
        <f t="shared" si="1310"/>
        <v>1.1635106295773945</v>
      </c>
      <c r="C2958" s="7">
        <f t="shared" si="1311"/>
        <v>3.9764546465392847E-4</v>
      </c>
      <c r="D2958" s="58">
        <f t="shared" si="1312"/>
        <v>3180390.1169316485</v>
      </c>
      <c r="E2958" s="7">
        <f t="shared" si="1313"/>
        <v>461.27660727298274</v>
      </c>
      <c r="F2958" s="7">
        <f t="shared" si="1314"/>
        <v>3079065.1169316485</v>
      </c>
      <c r="G2958" s="57">
        <f t="shared" si="1315"/>
        <v>1.1952515153550261E-2</v>
      </c>
      <c r="H2958" s="61">
        <f t="shared" si="1316"/>
        <v>2.2713148006390092E-2</v>
      </c>
      <c r="I2958" s="7">
        <f t="shared" si="1317"/>
        <v>5.2573703987219778E-2</v>
      </c>
      <c r="J2958" s="58">
        <f t="shared" si="1318"/>
        <v>6.0035231292765279E-5</v>
      </c>
      <c r="K2958" s="7">
        <f t="shared" si="1319"/>
        <v>7.5028415499252665E-3</v>
      </c>
      <c r="L2958" s="7">
        <f t="shared" si="1320"/>
        <v>7.622912012510797E-3</v>
      </c>
      <c r="M2958" s="58">
        <f t="shared" si="1321"/>
        <v>2.2868736037532391E-2</v>
      </c>
      <c r="N2958" s="58">
        <f t="shared" si="1322"/>
        <v>9.4688234363703454E-6</v>
      </c>
      <c r="O2958" s="59">
        <f t="shared" si="1323"/>
        <v>1.6818997628852826E-2</v>
      </c>
      <c r="P2958" s="58">
        <f t="shared" si="1324"/>
        <v>1.9309159553125219E-4</v>
      </c>
      <c r="Q2958" s="58">
        <f t="shared" si="1325"/>
        <v>0.48558732010007993</v>
      </c>
      <c r="R2958" s="58">
        <f t="shared" si="1326"/>
        <v>0.48522326064310506</v>
      </c>
      <c r="S2958" s="60">
        <f t="shared" si="1327"/>
        <v>3.6405945697487452E-4</v>
      </c>
      <c r="T2958" s="58">
        <f t="shared" si="1328"/>
        <v>1.9294682893932174E-4</v>
      </c>
      <c r="U2958" s="58">
        <f t="shared" si="1329"/>
        <v>4.178403309260067E-3</v>
      </c>
      <c r="V2958" s="58">
        <f t="shared" si="1330"/>
        <v>4.4234703445049541E-4</v>
      </c>
      <c r="W2958" s="50">
        <f t="shared" si="1331"/>
        <v>159.23624513061387</v>
      </c>
      <c r="X2958" s="50">
        <f t="shared" si="1332"/>
        <v>93477.704463870163</v>
      </c>
      <c r="Y2958" s="50">
        <f t="shared" si="1333"/>
        <v>101325</v>
      </c>
      <c r="Z2958" s="50">
        <f t="shared" si="1334"/>
        <v>1.5606005824684352</v>
      </c>
      <c r="AA2958" s="50">
        <f t="shared" si="1335"/>
        <v>1.3265104950981699</v>
      </c>
      <c r="AB2958" s="50">
        <f t="shared" si="1336"/>
        <v>605.88656027955642</v>
      </c>
      <c r="AC2958" s="7">
        <f t="shared" si="1337"/>
        <v>0.24095712095398225</v>
      </c>
    </row>
    <row r="2959" spans="2:29">
      <c r="B2959" s="7">
        <f t="shared" si="1310"/>
        <v>1.1639082750420484</v>
      </c>
      <c r="C2959" s="7">
        <f t="shared" si="1311"/>
        <v>3.9764546465392847E-4</v>
      </c>
      <c r="D2959" s="58">
        <f t="shared" si="1312"/>
        <v>3179718.6970957429</v>
      </c>
      <c r="E2959" s="7">
        <f t="shared" si="1313"/>
        <v>461.17922605477509</v>
      </c>
      <c r="F2959" s="7">
        <f t="shared" si="1314"/>
        <v>3078393.6970957429</v>
      </c>
      <c r="G2959" s="57">
        <f t="shared" si="1315"/>
        <v>1.1951710155219775E-2</v>
      </c>
      <c r="H2959" s="61">
        <f t="shared" si="1316"/>
        <v>2.2717900869832108E-2</v>
      </c>
      <c r="I2959" s="7">
        <f t="shared" si="1317"/>
        <v>5.2564198260335745E-2</v>
      </c>
      <c r="J2959" s="58">
        <f t="shared" si="1318"/>
        <v>5.9356874820948076E-5</v>
      </c>
      <c r="K2959" s="7">
        <f t="shared" si="1319"/>
        <v>7.503054709969096E-3</v>
      </c>
      <c r="L2959" s="7">
        <f t="shared" si="1320"/>
        <v>7.6217684596109917E-3</v>
      </c>
      <c r="M2959" s="58">
        <f t="shared" si="1321"/>
        <v>2.2865305378832974E-2</v>
      </c>
      <c r="N2959" s="58">
        <f t="shared" si="1322"/>
        <v>9.3601396086067374E-6</v>
      </c>
      <c r="O2959" s="59">
        <f t="shared" si="1323"/>
        <v>1.6625947979787718E-2</v>
      </c>
      <c r="P2959" s="58">
        <f t="shared" si="1324"/>
        <v>1.9304964906510791E-4</v>
      </c>
      <c r="Q2959" s="58">
        <f t="shared" si="1325"/>
        <v>0.48548183300196657</v>
      </c>
      <c r="R2959" s="58">
        <f t="shared" si="1326"/>
        <v>0.48512082398909073</v>
      </c>
      <c r="S2959" s="60">
        <f t="shared" si="1327"/>
        <v>3.6100901287583476E-4</v>
      </c>
      <c r="T2959" s="58">
        <f t="shared" si="1328"/>
        <v>1.9290609546843864E-4</v>
      </c>
      <c r="U2959" s="58">
        <f t="shared" si="1329"/>
        <v>4.1785468628567366E-3</v>
      </c>
      <c r="V2959" s="58">
        <f t="shared" si="1330"/>
        <v>4.4245571827825905E-4</v>
      </c>
      <c r="W2959" s="50">
        <f t="shared" si="1331"/>
        <v>159.21235726865584</v>
      </c>
      <c r="X2959" s="50">
        <f t="shared" si="1332"/>
        <v>93457.97016000039</v>
      </c>
      <c r="Y2959" s="50">
        <f t="shared" si="1333"/>
        <v>101325</v>
      </c>
      <c r="Z2959" s="50">
        <f t="shared" si="1334"/>
        <v>1.5605530918505983</v>
      </c>
      <c r="AA2959" s="50">
        <f t="shared" si="1335"/>
        <v>1.3264701280730085</v>
      </c>
      <c r="AB2959" s="50">
        <f t="shared" si="1336"/>
        <v>605.74021627073716</v>
      </c>
      <c r="AC2959" s="7">
        <f t="shared" si="1337"/>
        <v>0.24089894627424149</v>
      </c>
    </row>
    <row r="2960" spans="2:29">
      <c r="B2960" s="7">
        <f t="shared" si="1310"/>
        <v>1.1643059205067023</v>
      </c>
      <c r="C2960" s="7">
        <f t="shared" si="1311"/>
        <v>3.9764546465392847E-4</v>
      </c>
      <c r="D2960" s="58">
        <f t="shared" si="1312"/>
        <v>3179046.8540096292</v>
      </c>
      <c r="E2960" s="7">
        <f t="shared" si="1313"/>
        <v>461.08178344931218</v>
      </c>
      <c r="F2960" s="7">
        <f t="shared" si="1314"/>
        <v>3077721.8540096292</v>
      </c>
      <c r="G2960" s="57">
        <f t="shared" si="1315"/>
        <v>1.1950904533558853E-2</v>
      </c>
      <c r="H2960" s="61">
        <f t="shared" si="1316"/>
        <v>2.2722653413170191E-2</v>
      </c>
      <c r="I2960" s="7">
        <f t="shared" si="1317"/>
        <v>5.2554693173659579E-2</v>
      </c>
      <c r="J2960" s="58">
        <f t="shared" si="1318"/>
        <v>5.867842211523534E-5</v>
      </c>
      <c r="K2960" s="7">
        <f t="shared" si="1319"/>
        <v>7.5032672879726571E-3</v>
      </c>
      <c r="L2960" s="7">
        <f t="shared" si="1320"/>
        <v>7.6206241322031281E-3</v>
      </c>
      <c r="M2960" s="58">
        <f t="shared" si="1321"/>
        <v>2.2861872396609383E-2</v>
      </c>
      <c r="N2960" s="58">
        <f t="shared" si="1322"/>
        <v>9.2514794105420214E-6</v>
      </c>
      <c r="O2960" s="59">
        <f t="shared" si="1323"/>
        <v>1.6432940302975266E-2</v>
      </c>
      <c r="P2960" s="58">
        <f t="shared" si="1324"/>
        <v>1.9300767681245182E-4</v>
      </c>
      <c r="Q2960" s="58">
        <f t="shared" si="1325"/>
        <v>0.48537628105585645</v>
      </c>
      <c r="R2960" s="58">
        <f t="shared" si="1326"/>
        <v>0.48501832276097129</v>
      </c>
      <c r="S2960" s="60">
        <f t="shared" si="1327"/>
        <v>3.579582948851634E-4</v>
      </c>
      <c r="T2960" s="58">
        <f t="shared" si="1328"/>
        <v>1.9286533631995549E-4</v>
      </c>
      <c r="U2960" s="58">
        <f t="shared" si="1329"/>
        <v>4.1786892033492326E-3</v>
      </c>
      <c r="V2960" s="58">
        <f t="shared" si="1330"/>
        <v>4.4256437847632374E-4</v>
      </c>
      <c r="W2960" s="50">
        <f t="shared" si="1331"/>
        <v>159.18845322787334</v>
      </c>
      <c r="X2960" s="50">
        <f t="shared" si="1332"/>
        <v>93438.223416003326</v>
      </c>
      <c r="Y2960" s="50">
        <f t="shared" si="1333"/>
        <v>101325</v>
      </c>
      <c r="Z2960" s="50">
        <f t="shared" si="1334"/>
        <v>1.5605055512164223</v>
      </c>
      <c r="AA2960" s="50">
        <f t="shared" si="1335"/>
        <v>1.3264297185339589</v>
      </c>
      <c r="AB2960" s="50">
        <f t="shared" si="1336"/>
        <v>605.59378000945674</v>
      </c>
      <c r="AC2960" s="7">
        <f t="shared" si="1337"/>
        <v>0.24084073490096886</v>
      </c>
    </row>
    <row r="2961" spans="2:29">
      <c r="B2961" s="7">
        <f t="shared" si="1310"/>
        <v>1.1647035659713563</v>
      </c>
      <c r="C2961" s="7">
        <f t="shared" si="1311"/>
        <v>3.9764546465392847E-4</v>
      </c>
      <c r="D2961" s="58">
        <f t="shared" si="1312"/>
        <v>3178374.5878990004</v>
      </c>
      <c r="E2961" s="7">
        <f t="shared" si="1313"/>
        <v>460.984279489328</v>
      </c>
      <c r="F2961" s="7">
        <f t="shared" si="1314"/>
        <v>3077049.5878990004</v>
      </c>
      <c r="G2961" s="57">
        <f t="shared" si="1315"/>
        <v>1.1950098288577902E-2</v>
      </c>
      <c r="H2961" s="61">
        <f t="shared" si="1316"/>
        <v>2.2727405636156474E-2</v>
      </c>
      <c r="I2961" s="7">
        <f t="shared" si="1317"/>
        <v>5.2545188727687014E-2</v>
      </c>
      <c r="J2961" s="58">
        <f t="shared" si="1318"/>
        <v>5.799987323969894E-5</v>
      </c>
      <c r="K2961" s="7">
        <f t="shared" si="1319"/>
        <v>7.5034792840396082E-3</v>
      </c>
      <c r="L2961" s="7">
        <f t="shared" si="1320"/>
        <v>7.6194790305190059E-3</v>
      </c>
      <c r="M2961" s="58">
        <f t="shared" si="1321"/>
        <v>2.2858437091557018E-2</v>
      </c>
      <c r="N2961" s="58">
        <f t="shared" si="1322"/>
        <v>9.1428428566857142E-6</v>
      </c>
      <c r="O2961" s="59">
        <f t="shared" si="1323"/>
        <v>1.6239974624188001E-2</v>
      </c>
      <c r="P2961" s="58">
        <f t="shared" si="1324"/>
        <v>1.9296567878726578E-4</v>
      </c>
      <c r="Q2961" s="58">
        <f t="shared" si="1325"/>
        <v>0.48527066429691118</v>
      </c>
      <c r="R2961" s="58">
        <f t="shared" si="1326"/>
        <v>0.48491575699317985</v>
      </c>
      <c r="S2961" s="60">
        <f t="shared" si="1327"/>
        <v>3.5490730373133328E-4</v>
      </c>
      <c r="T2961" s="58">
        <f t="shared" si="1328"/>
        <v>1.9282455150756447E-4</v>
      </c>
      <c r="U2961" s="58">
        <f t="shared" si="1329"/>
        <v>4.1788303306289337E-3</v>
      </c>
      <c r="V2961" s="58">
        <f t="shared" si="1330"/>
        <v>4.4267301503018004E-4</v>
      </c>
      <c r="W2961" s="50">
        <f t="shared" si="1331"/>
        <v>159.16453301310858</v>
      </c>
      <c r="X2961" s="50">
        <f t="shared" si="1332"/>
        <v>93418.464238512519</v>
      </c>
      <c r="Y2961" s="50">
        <f t="shared" si="1333"/>
        <v>101325</v>
      </c>
      <c r="Z2961" s="50">
        <f t="shared" si="1334"/>
        <v>1.5604579605311781</v>
      </c>
      <c r="AA2961" s="50">
        <f t="shared" si="1335"/>
        <v>1.3263892664515013</v>
      </c>
      <c r="AB2961" s="50">
        <f t="shared" si="1336"/>
        <v>605.447251544908</v>
      </c>
      <c r="AC2961" s="7">
        <f t="shared" si="1337"/>
        <v>0.2407824868537041</v>
      </c>
    </row>
    <row r="2962" spans="2:29">
      <c r="B2962" s="7">
        <f t="shared" si="1310"/>
        <v>1.1651012114360102</v>
      </c>
      <c r="C2962" s="7">
        <f t="shared" si="1311"/>
        <v>3.9764546465392847E-4</v>
      </c>
      <c r="D2962" s="58">
        <f t="shared" si="1312"/>
        <v>3177701.898989269</v>
      </c>
      <c r="E2962" s="7">
        <f t="shared" si="1313"/>
        <v>460.88671420751581</v>
      </c>
      <c r="F2962" s="7">
        <f t="shared" si="1314"/>
        <v>3076376.898989269</v>
      </c>
      <c r="G2962" s="57">
        <f t="shared" si="1315"/>
        <v>1.1949291420286837E-2</v>
      </c>
      <c r="H2962" s="61">
        <f t="shared" si="1316"/>
        <v>2.2732157538543095E-2</v>
      </c>
      <c r="I2962" s="7">
        <f t="shared" si="1317"/>
        <v>5.2535684922913772E-2</v>
      </c>
      <c r="J2962" s="58">
        <f t="shared" si="1318"/>
        <v>5.7321228258437314E-5</v>
      </c>
      <c r="K2962" s="7">
        <f t="shared" si="1319"/>
        <v>7.5036906982737257E-3</v>
      </c>
      <c r="L2962" s="7">
        <f t="shared" si="1320"/>
        <v>7.6183331547906002E-3</v>
      </c>
      <c r="M2962" s="58">
        <f t="shared" si="1321"/>
        <v>2.2854999464371799E-2</v>
      </c>
      <c r="N2962" s="58">
        <f t="shared" si="1322"/>
        <v>9.0342299615390522E-6</v>
      </c>
      <c r="O2962" s="59">
        <f t="shared" si="1323"/>
        <v>1.604705096918374E-2</v>
      </c>
      <c r="P2962" s="58">
        <f t="shared" si="1324"/>
        <v>1.9292365500426026E-4</v>
      </c>
      <c r="Q2962" s="58">
        <f t="shared" si="1325"/>
        <v>0.48516498276212466</v>
      </c>
      <c r="R2962" s="58">
        <f t="shared" si="1326"/>
        <v>0.48481312672010718</v>
      </c>
      <c r="S2962" s="60">
        <f t="shared" si="1327"/>
        <v>3.5185604201748433E-4</v>
      </c>
      <c r="T2962" s="58">
        <f t="shared" si="1328"/>
        <v>1.9278374104494093E-4</v>
      </c>
      <c r="U2962" s="58">
        <f t="shared" si="1329"/>
        <v>4.178970244588253E-3</v>
      </c>
      <c r="V2962" s="58">
        <f t="shared" si="1330"/>
        <v>4.427816279253267E-4</v>
      </c>
      <c r="W2962" s="50">
        <f t="shared" si="1331"/>
        <v>159.14059662920721</v>
      </c>
      <c r="X2962" s="50">
        <f t="shared" si="1332"/>
        <v>93398.692634153296</v>
      </c>
      <c r="Y2962" s="50">
        <f t="shared" si="1333"/>
        <v>101325</v>
      </c>
      <c r="Z2962" s="50">
        <f t="shared" si="1334"/>
        <v>1.5604103197600612</v>
      </c>
      <c r="AA2962" s="50">
        <f t="shared" si="1335"/>
        <v>1.326348771796052</v>
      </c>
      <c r="AB2962" s="50">
        <f t="shared" si="1336"/>
        <v>605.3006309262222</v>
      </c>
      <c r="AC2962" s="7">
        <f t="shared" si="1337"/>
        <v>0.24072420215199627</v>
      </c>
    </row>
    <row r="2963" spans="2:29">
      <c r="B2963" s="7">
        <f t="shared" si="1310"/>
        <v>1.1654988569006641</v>
      </c>
      <c r="C2963" s="7">
        <f t="shared" si="1311"/>
        <v>3.9764546465392847E-4</v>
      </c>
      <c r="D2963" s="58">
        <f t="shared" si="1312"/>
        <v>3177028.7875061305</v>
      </c>
      <c r="E2963" s="7">
        <f t="shared" si="1313"/>
        <v>460.78908763661008</v>
      </c>
      <c r="F2963" s="7">
        <f t="shared" si="1314"/>
        <v>3075703.7875061305</v>
      </c>
      <c r="G2963" s="57">
        <f t="shared" si="1315"/>
        <v>1.1948483928695736E-2</v>
      </c>
      <c r="H2963" s="61">
        <f t="shared" si="1316"/>
        <v>2.2736909120082201E-2</v>
      </c>
      <c r="I2963" s="7">
        <f t="shared" si="1317"/>
        <v>5.2526181759835561E-2</v>
      </c>
      <c r="J2963" s="58">
        <f t="shared" si="1318"/>
        <v>5.6642487235575126E-5</v>
      </c>
      <c r="K2963" s="7">
        <f t="shared" si="1319"/>
        <v>7.5039015307788899E-3</v>
      </c>
      <c r="L2963" s="7">
        <f t="shared" si="1320"/>
        <v>7.6171865052500403E-3</v>
      </c>
      <c r="M2963" s="58">
        <f t="shared" si="1321"/>
        <v>2.285155951575012E-2</v>
      </c>
      <c r="N2963" s="58">
        <f t="shared" si="1322"/>
        <v>8.9256407395949553E-6</v>
      </c>
      <c r="O2963" s="59">
        <f t="shared" si="1323"/>
        <v>1.5854169363705539E-2</v>
      </c>
      <c r="P2963" s="58">
        <f t="shared" si="1324"/>
        <v>1.9288160547820121E-4</v>
      </c>
      <c r="Q2963" s="58">
        <f t="shared" si="1325"/>
        <v>0.48505923648863042</v>
      </c>
      <c r="R2963" s="58">
        <f t="shared" si="1326"/>
        <v>0.48471043197618691</v>
      </c>
      <c r="S2963" s="60">
        <f t="shared" si="1327"/>
        <v>3.488045124435124E-4</v>
      </c>
      <c r="T2963" s="58">
        <f t="shared" si="1328"/>
        <v>1.9274290494577723E-4</v>
      </c>
      <c r="U2963" s="58">
        <f t="shared" si="1329"/>
        <v>4.179108945120677E-3</v>
      </c>
      <c r="V2963" s="58">
        <f t="shared" si="1330"/>
        <v>4.428902171472708E-4</v>
      </c>
      <c r="W2963" s="50">
        <f t="shared" si="1331"/>
        <v>159.11664408101831</v>
      </c>
      <c r="X2963" s="50">
        <f t="shared" si="1332"/>
        <v>93378.908609559236</v>
      </c>
      <c r="Y2963" s="50">
        <f t="shared" si="1333"/>
        <v>101325</v>
      </c>
      <c r="Z2963" s="50">
        <f t="shared" si="1334"/>
        <v>1.5603626288682304</v>
      </c>
      <c r="AA2963" s="50">
        <f t="shared" si="1335"/>
        <v>1.3263082345379957</v>
      </c>
      <c r="AB2963" s="50">
        <f t="shared" si="1336"/>
        <v>605.15391820259231</v>
      </c>
      <c r="AC2963" s="7">
        <f t="shared" si="1337"/>
        <v>0.24066588081539447</v>
      </c>
    </row>
    <row r="2964" spans="2:29">
      <c r="B2964" s="7">
        <f t="shared" si="1310"/>
        <v>1.1658965023653181</v>
      </c>
      <c r="C2964" s="7">
        <f t="shared" si="1311"/>
        <v>3.9764546465392847E-4</v>
      </c>
      <c r="D2964" s="58">
        <f t="shared" si="1312"/>
        <v>3176355.2536755903</v>
      </c>
      <c r="E2964" s="7">
        <f t="shared" si="1313"/>
        <v>460.69139980939002</v>
      </c>
      <c r="F2964" s="7">
        <f t="shared" si="1314"/>
        <v>3075030.2536755903</v>
      </c>
      <c r="G2964" s="57">
        <f t="shared" si="1315"/>
        <v>1.1947675813814895E-2</v>
      </c>
      <c r="H2964" s="61">
        <f t="shared" si="1316"/>
        <v>2.2741660380525937E-2</v>
      </c>
      <c r="I2964" s="7">
        <f t="shared" si="1317"/>
        <v>5.2516679238948087E-2</v>
      </c>
      <c r="J2964" s="58">
        <f t="shared" si="1318"/>
        <v>5.5963650235265323E-5</v>
      </c>
      <c r="K2964" s="7">
        <f t="shared" si="1319"/>
        <v>7.504111781659095E-3</v>
      </c>
      <c r="L2964" s="7">
        <f t="shared" si="1320"/>
        <v>7.6160390821296258E-3</v>
      </c>
      <c r="M2964" s="58">
        <f t="shared" si="1321"/>
        <v>2.2848117246388876E-2</v>
      </c>
      <c r="N2964" s="58">
        <f t="shared" si="1322"/>
        <v>8.8170752053383308E-6</v>
      </c>
      <c r="O2964" s="59">
        <f t="shared" si="1323"/>
        <v>1.5661329833482208E-2</v>
      </c>
      <c r="P2964" s="58">
        <f t="shared" si="1324"/>
        <v>1.9283953022333072E-4</v>
      </c>
      <c r="Q2964" s="58">
        <f t="shared" si="1325"/>
        <v>0.48495342551224441</v>
      </c>
      <c r="R2964" s="58">
        <f t="shared" si="1326"/>
        <v>0.48460767279590017</v>
      </c>
      <c r="S2964" s="60">
        <f t="shared" si="1327"/>
        <v>3.4575271634423865E-4</v>
      </c>
      <c r="T2964" s="58">
        <f t="shared" si="1328"/>
        <v>1.9270204322378466E-4</v>
      </c>
      <c r="U2964" s="58">
        <f t="shared" si="1329"/>
        <v>4.1792464321202235E-3</v>
      </c>
      <c r="V2964" s="58">
        <f t="shared" si="1330"/>
        <v>4.4299878268152745E-4</v>
      </c>
      <c r="W2964" s="50">
        <f t="shared" si="1331"/>
        <v>159.09267537339437</v>
      </c>
      <c r="X2964" s="50">
        <f t="shared" si="1332"/>
        <v>93359.112171373097</v>
      </c>
      <c r="Y2964" s="50">
        <f t="shared" si="1333"/>
        <v>101325</v>
      </c>
      <c r="Z2964" s="50">
        <f t="shared" si="1334"/>
        <v>1.5603148878208113</v>
      </c>
      <c r="AA2964" s="50">
        <f t="shared" si="1335"/>
        <v>1.3262676546476895</v>
      </c>
      <c r="AB2964" s="50">
        <f t="shared" si="1336"/>
        <v>605.00711342327884</v>
      </c>
      <c r="AC2964" s="7">
        <f t="shared" si="1337"/>
        <v>0.24060752286347348</v>
      </c>
    </row>
    <row r="2965" spans="2:29">
      <c r="B2965" s="7">
        <f t="shared" si="1310"/>
        <v>1.166294147829972</v>
      </c>
      <c r="C2965" s="7">
        <f t="shared" si="1311"/>
        <v>3.9764546465392847E-4</v>
      </c>
      <c r="D2965" s="58">
        <f t="shared" si="1312"/>
        <v>3175681.297723555</v>
      </c>
      <c r="E2965" s="7">
        <f t="shared" si="1313"/>
        <v>460.5936507586207</v>
      </c>
      <c r="F2965" s="7">
        <f t="shared" si="1314"/>
        <v>3074356.297723555</v>
      </c>
      <c r="G2965" s="57">
        <f t="shared" si="1315"/>
        <v>1.1946867075654332E-2</v>
      </c>
      <c r="H2965" s="61">
        <f t="shared" si="1316"/>
        <v>2.2746411319626455E-2</v>
      </c>
      <c r="I2965" s="7">
        <f t="shared" si="1317"/>
        <v>5.2507177360747052E-2</v>
      </c>
      <c r="J2965" s="58">
        <f t="shared" si="1318"/>
        <v>5.5284717321687402E-5</v>
      </c>
      <c r="K2965" s="7">
        <f t="shared" si="1319"/>
        <v>7.5043214510184478E-3</v>
      </c>
      <c r="L2965" s="7">
        <f t="shared" si="1320"/>
        <v>7.6148908856618226E-3</v>
      </c>
      <c r="M2965" s="58">
        <f t="shared" si="1321"/>
        <v>2.2844672656985469E-2</v>
      </c>
      <c r="N2965" s="58">
        <f t="shared" si="1322"/>
        <v>8.7085333732458153E-6</v>
      </c>
      <c r="O2965" s="59">
        <f t="shared" si="1323"/>
        <v>1.5468532404227879E-2</v>
      </c>
      <c r="P2965" s="58">
        <f t="shared" si="1324"/>
        <v>1.9279742925432976E-4</v>
      </c>
      <c r="Q2965" s="58">
        <f t="shared" si="1325"/>
        <v>0.48484754986988648</v>
      </c>
      <c r="R2965" s="58">
        <f t="shared" si="1326"/>
        <v>0.48450484921371273</v>
      </c>
      <c r="S2965" s="60">
        <f t="shared" si="1327"/>
        <v>3.4270065617375556E-4</v>
      </c>
      <c r="T2965" s="58">
        <f t="shared" si="1328"/>
        <v>1.9266115589266835E-4</v>
      </c>
      <c r="U2965" s="58">
        <f t="shared" si="1329"/>
        <v>4.1793827054818853E-3</v>
      </c>
      <c r="V2965" s="58">
        <f t="shared" si="1330"/>
        <v>4.4310732451361995E-4</v>
      </c>
      <c r="W2965" s="50">
        <f t="shared" si="1331"/>
        <v>159.06869051119145</v>
      </c>
      <c r="X2965" s="50">
        <f t="shared" si="1332"/>
        <v>93339.303326234687</v>
      </c>
      <c r="Y2965" s="50">
        <f t="shared" si="1333"/>
        <v>101325</v>
      </c>
      <c r="Z2965" s="50">
        <f t="shared" si="1334"/>
        <v>1.5602670965828662</v>
      </c>
      <c r="AA2965" s="50">
        <f t="shared" si="1335"/>
        <v>1.3262270320954364</v>
      </c>
      <c r="AB2965" s="50">
        <f t="shared" si="1336"/>
        <v>604.86021663752126</v>
      </c>
      <c r="AC2965" s="7">
        <f t="shared" si="1337"/>
        <v>0.24054912831581737</v>
      </c>
    </row>
    <row r="2966" spans="2:29">
      <c r="B2966" s="7">
        <f t="shared" si="1310"/>
        <v>1.1666917932946259</v>
      </c>
      <c r="C2966" s="7">
        <f t="shared" si="1311"/>
        <v>3.9764546465392847E-4</v>
      </c>
      <c r="D2966" s="58">
        <f t="shared" si="1312"/>
        <v>3175006.9198761699</v>
      </c>
      <c r="E2966" s="7">
        <f t="shared" si="1313"/>
        <v>460.49584051710161</v>
      </c>
      <c r="F2966" s="7">
        <f t="shared" si="1314"/>
        <v>3073681.9198761699</v>
      </c>
      <c r="G2966" s="57">
        <f t="shared" si="1315"/>
        <v>1.194605771422419E-2</v>
      </c>
      <c r="H2966" s="61">
        <f t="shared" si="1316"/>
        <v>2.2751161937135913E-2</v>
      </c>
      <c r="I2966" s="7">
        <f t="shared" si="1317"/>
        <v>5.2497676125728136E-2</v>
      </c>
      <c r="J2966" s="58">
        <f t="shared" si="1318"/>
        <v>5.4605688559047775E-5</v>
      </c>
      <c r="K2966" s="7">
        <f t="shared" si="1319"/>
        <v>7.5045305389611645E-3</v>
      </c>
      <c r="L2966" s="7">
        <f t="shared" si="1320"/>
        <v>7.6137419160792596E-3</v>
      </c>
      <c r="M2966" s="58">
        <f t="shared" si="1321"/>
        <v>2.2841225748237777E-2</v>
      </c>
      <c r="N2966" s="58">
        <f t="shared" si="1322"/>
        <v>8.6000152577858056E-6</v>
      </c>
      <c r="O2966" s="59">
        <f t="shared" si="1323"/>
        <v>1.5275777101642038E-2</v>
      </c>
      <c r="P2966" s="58">
        <f t="shared" si="1324"/>
        <v>1.9275530258584112E-4</v>
      </c>
      <c r="Q2966" s="58">
        <f t="shared" si="1325"/>
        <v>0.48474160959838025</v>
      </c>
      <c r="R2966" s="58">
        <f t="shared" si="1326"/>
        <v>0.4844019612641271</v>
      </c>
      <c r="S2966" s="60">
        <f t="shared" si="1327"/>
        <v>3.3964833425315089E-4</v>
      </c>
      <c r="T2966" s="58">
        <f t="shared" si="1328"/>
        <v>1.9262024296614808E-4</v>
      </c>
      <c r="U2966" s="58">
        <f t="shared" si="1329"/>
        <v>4.1795177651015782E-3</v>
      </c>
      <c r="V2966" s="58">
        <f t="shared" si="1330"/>
        <v>4.4321584262907996E-4</v>
      </c>
      <c r="W2966" s="50">
        <f t="shared" si="1331"/>
        <v>159.04468949926891</v>
      </c>
      <c r="X2966" s="50">
        <f t="shared" si="1332"/>
        <v>93319.482080790855</v>
      </c>
      <c r="Y2966" s="50">
        <f t="shared" si="1333"/>
        <v>101325</v>
      </c>
      <c r="Z2966" s="50">
        <f t="shared" si="1334"/>
        <v>1.5602192551194181</v>
      </c>
      <c r="AA2966" s="50">
        <f t="shared" si="1335"/>
        <v>1.3261863668515053</v>
      </c>
      <c r="AB2966" s="50">
        <f t="shared" si="1336"/>
        <v>604.7132278946101</v>
      </c>
      <c r="AC2966" s="7">
        <f t="shared" si="1337"/>
        <v>0.24049069719201607</v>
      </c>
    </row>
    <row r="2967" spans="2:29">
      <c r="B2967" s="7">
        <f t="shared" si="1310"/>
        <v>1.1670894387592798</v>
      </c>
      <c r="C2967" s="7">
        <f t="shared" si="1311"/>
        <v>3.9764546465392847E-4</v>
      </c>
      <c r="D2967" s="58">
        <f t="shared" si="1312"/>
        <v>3174332.1203597742</v>
      </c>
      <c r="E2967" s="7">
        <f t="shared" si="1313"/>
        <v>460.39796911766064</v>
      </c>
      <c r="F2967" s="7">
        <f t="shared" si="1314"/>
        <v>3073007.1203597742</v>
      </c>
      <c r="G2967" s="57">
        <f t="shared" si="1315"/>
        <v>1.1945247729534687E-2</v>
      </c>
      <c r="H2967" s="61">
        <f t="shared" si="1316"/>
        <v>2.2755912232806468E-2</v>
      </c>
      <c r="I2967" s="7">
        <f t="shared" si="1317"/>
        <v>5.2488175534387026E-2</v>
      </c>
      <c r="J2967" s="58">
        <f t="shared" si="1318"/>
        <v>5.3926564011579775E-5</v>
      </c>
      <c r="K2967" s="7">
        <f t="shared" si="1319"/>
        <v>7.5047390455915677E-3</v>
      </c>
      <c r="L2967" s="7">
        <f t="shared" si="1320"/>
        <v>7.6125921736147273E-3</v>
      </c>
      <c r="M2967" s="58">
        <f t="shared" si="1321"/>
        <v>2.2837776520844181E-2</v>
      </c>
      <c r="N2967" s="58">
        <f t="shared" si="1322"/>
        <v>8.4915208734184721E-6</v>
      </c>
      <c r="O2967" s="59">
        <f t="shared" si="1323"/>
        <v>1.5083063951409561E-2</v>
      </c>
      <c r="P2967" s="58">
        <f t="shared" si="1324"/>
        <v>1.9271315023247637E-4</v>
      </c>
      <c r="Q2967" s="58">
        <f t="shared" si="1325"/>
        <v>0.48463560473447109</v>
      </c>
      <c r="R2967" s="58">
        <f t="shared" si="1326"/>
        <v>0.48429900898167505</v>
      </c>
      <c r="S2967" s="60">
        <f t="shared" si="1327"/>
        <v>3.3659575279604281E-4</v>
      </c>
      <c r="T2967" s="58">
        <f t="shared" si="1328"/>
        <v>1.9257930445795525E-4</v>
      </c>
      <c r="U2967" s="58">
        <f t="shared" si="1329"/>
        <v>4.1796516108760992E-3</v>
      </c>
      <c r="V2967" s="58">
        <f t="shared" si="1330"/>
        <v>4.433243370134473E-4</v>
      </c>
      <c r="W2967" s="50">
        <f t="shared" si="1331"/>
        <v>159.0206723424896</v>
      </c>
      <c r="X2967" s="50">
        <f t="shared" si="1332"/>
        <v>93299.648441694124</v>
      </c>
      <c r="Y2967" s="50">
        <f t="shared" si="1333"/>
        <v>101325</v>
      </c>
      <c r="Z2967" s="50">
        <f t="shared" si="1334"/>
        <v>1.5601713633954477</v>
      </c>
      <c r="AA2967" s="50">
        <f t="shared" si="1335"/>
        <v>1.3261456588861305</v>
      </c>
      <c r="AB2967" s="50">
        <f t="shared" si="1336"/>
        <v>604.56614724387919</v>
      </c>
      <c r="AC2967" s="7">
        <f t="shared" si="1337"/>
        <v>0.24043222951167842</v>
      </c>
    </row>
    <row r="2968" spans="2:29">
      <c r="B2968" s="7">
        <f t="shared" si="1310"/>
        <v>1.1674870842239338</v>
      </c>
      <c r="C2968" s="7">
        <f t="shared" si="1311"/>
        <v>3.9764546465392847E-4</v>
      </c>
      <c r="D2968" s="58">
        <f t="shared" si="1312"/>
        <v>3173656.899400875</v>
      </c>
      <c r="E2968" s="7">
        <f t="shared" si="1313"/>
        <v>460.30003659314974</v>
      </c>
      <c r="F2968" s="7">
        <f t="shared" si="1314"/>
        <v>3072331.899400875</v>
      </c>
      <c r="G2968" s="57">
        <f t="shared" si="1315"/>
        <v>1.1944437121596067E-2</v>
      </c>
      <c r="H2968" s="61">
        <f t="shared" si="1316"/>
        <v>2.2760662206390284E-2</v>
      </c>
      <c r="I2968" s="7">
        <f t="shared" si="1317"/>
        <v>5.2478675587219394E-2</v>
      </c>
      <c r="J2968" s="58">
        <f t="shared" si="1318"/>
        <v>5.3247343743544642E-5</v>
      </c>
      <c r="K2968" s="7">
        <f t="shared" si="1319"/>
        <v>7.5049469710140966E-3</v>
      </c>
      <c r="L2968" s="7">
        <f t="shared" si="1320"/>
        <v>7.6114416585011859E-3</v>
      </c>
      <c r="M2968" s="58">
        <f t="shared" si="1321"/>
        <v>2.2834324975503556E-2</v>
      </c>
      <c r="N2968" s="58">
        <f t="shared" si="1322"/>
        <v>8.3830502345959062E-6</v>
      </c>
      <c r="O2968" s="59">
        <f t="shared" si="1323"/>
        <v>1.4890392979200978E-2</v>
      </c>
      <c r="P2968" s="58">
        <f t="shared" si="1324"/>
        <v>1.9267097220858342E-4</v>
      </c>
      <c r="Q2968" s="58">
        <f t="shared" si="1325"/>
        <v>0.48452953531424103</v>
      </c>
      <c r="R2968" s="58">
        <f t="shared" si="1326"/>
        <v>0.48419599240091427</v>
      </c>
      <c r="S2968" s="60">
        <f t="shared" si="1327"/>
        <v>3.3354291332676755E-4</v>
      </c>
      <c r="T2968" s="58">
        <f t="shared" si="1328"/>
        <v>1.9253834038183157E-4</v>
      </c>
      <c r="U2968" s="58">
        <f t="shared" si="1329"/>
        <v>4.1797842427028515E-3</v>
      </c>
      <c r="V2968" s="58">
        <f t="shared" si="1330"/>
        <v>4.4343280765226983E-4</v>
      </c>
      <c r="W2968" s="50">
        <f t="shared" si="1331"/>
        <v>158.99663904571983</v>
      </c>
      <c r="X2968" s="50">
        <f t="shared" si="1332"/>
        <v>93279.802415601996</v>
      </c>
      <c r="Y2968" s="50">
        <f t="shared" si="1333"/>
        <v>101325</v>
      </c>
      <c r="Z2968" s="50">
        <f t="shared" si="1334"/>
        <v>1.5601234213758914</v>
      </c>
      <c r="AA2968" s="50">
        <f t="shared" si="1335"/>
        <v>1.3261049081695078</v>
      </c>
      <c r="AB2968" s="50">
        <f t="shared" si="1336"/>
        <v>604.41897473469817</v>
      </c>
      <c r="AC2968" s="7">
        <f t="shared" si="1337"/>
        <v>0.24037372529442888</v>
      </c>
    </row>
    <row r="2969" spans="2:29">
      <c r="B2969" s="7">
        <f t="shared" si="1310"/>
        <v>1.1678847296885877</v>
      </c>
      <c r="C2969" s="7">
        <f t="shared" si="1311"/>
        <v>3.9764546465392847E-4</v>
      </c>
      <c r="D2969" s="58">
        <f t="shared" si="1312"/>
        <v>3172981.2572259344</v>
      </c>
      <c r="E2969" s="7">
        <f t="shared" si="1313"/>
        <v>460.20204297641448</v>
      </c>
      <c r="F2969" s="7">
        <f t="shared" si="1314"/>
        <v>3071656.2572259344</v>
      </c>
      <c r="G2969" s="57">
        <f t="shared" si="1315"/>
        <v>1.1943625890418381E-2</v>
      </c>
      <c r="H2969" s="61">
        <f t="shared" si="1316"/>
        <v>2.2765411857639532E-2</v>
      </c>
      <c r="I2969" s="7">
        <f t="shared" si="1317"/>
        <v>5.2469176284720899E-2</v>
      </c>
      <c r="J2969" s="58">
        <f t="shared" si="1318"/>
        <v>5.256802781922952E-5</v>
      </c>
      <c r="K2969" s="7">
        <f t="shared" si="1319"/>
        <v>7.5051543153332994E-3</v>
      </c>
      <c r="L2969" s="7">
        <f t="shared" si="1320"/>
        <v>7.6102903709717581E-3</v>
      </c>
      <c r="M2969" s="58">
        <f t="shared" si="1321"/>
        <v>2.2830871112915273E-2</v>
      </c>
      <c r="N2969" s="58">
        <f t="shared" si="1322"/>
        <v>8.2746033557617985E-6</v>
      </c>
      <c r="O2969" s="59">
        <f t="shared" si="1323"/>
        <v>1.4697764210671895E-2</v>
      </c>
      <c r="P2969" s="58">
        <f t="shared" si="1324"/>
        <v>1.9262876852908263E-4</v>
      </c>
      <c r="Q2969" s="58">
        <f t="shared" si="1325"/>
        <v>0.48442340137521189</v>
      </c>
      <c r="R2969" s="58">
        <f t="shared" si="1326"/>
        <v>0.48409291155639544</v>
      </c>
      <c r="S2969" s="60">
        <f t="shared" si="1327"/>
        <v>3.3048981881644846E-4</v>
      </c>
      <c r="T2969" s="58">
        <f t="shared" si="1328"/>
        <v>1.9249735075151596E-4</v>
      </c>
      <c r="U2969" s="58">
        <f t="shared" si="1329"/>
        <v>4.1799156604804179E-3</v>
      </c>
      <c r="V2969" s="58">
        <f t="shared" si="1330"/>
        <v>4.4354125453110397E-4</v>
      </c>
      <c r="W2969" s="50">
        <f t="shared" si="1331"/>
        <v>158.9725896138294</v>
      </c>
      <c r="X2969" s="50">
        <f t="shared" si="1332"/>
        <v>93259.944009170606</v>
      </c>
      <c r="Y2969" s="50">
        <f t="shared" si="1333"/>
        <v>101325</v>
      </c>
      <c r="Z2969" s="50">
        <f t="shared" si="1334"/>
        <v>1.5600754290256265</v>
      </c>
      <c r="AA2969" s="50">
        <f t="shared" si="1335"/>
        <v>1.3260641146717824</v>
      </c>
      <c r="AB2969" s="50">
        <f t="shared" si="1336"/>
        <v>604.27171041642714</v>
      </c>
      <c r="AC2969" s="7">
        <f t="shared" si="1337"/>
        <v>0.2403151845598972</v>
      </c>
    </row>
    <row r="2970" spans="2:29">
      <c r="B2970" s="7">
        <f t="shared" si="1310"/>
        <v>1.1682823751532416</v>
      </c>
      <c r="C2970" s="7">
        <f t="shared" si="1311"/>
        <v>3.9764546465392847E-4</v>
      </c>
      <c r="D2970" s="58">
        <f t="shared" si="1312"/>
        <v>3172305.1940618064</v>
      </c>
      <c r="E2970" s="7">
        <f t="shared" si="1313"/>
        <v>460.10398830035729</v>
      </c>
      <c r="F2970" s="7">
        <f t="shared" si="1314"/>
        <v>3070980.1940618064</v>
      </c>
      <c r="G2970" s="57">
        <f t="shared" si="1315"/>
        <v>1.1942814036011971E-2</v>
      </c>
      <c r="H2970" s="61">
        <f t="shared" si="1316"/>
        <v>2.2770161186306381E-2</v>
      </c>
      <c r="I2970" s="7">
        <f t="shared" si="1317"/>
        <v>5.2459677627387201E-2</v>
      </c>
      <c r="J2970" s="58">
        <f t="shared" si="1318"/>
        <v>5.1888616302949818E-5</v>
      </c>
      <c r="K2970" s="7">
        <f t="shared" si="1319"/>
        <v>7.5053610786538338E-3</v>
      </c>
      <c r="L2970" s="7">
        <f t="shared" si="1320"/>
        <v>7.6091383112597338E-3</v>
      </c>
      <c r="M2970" s="58">
        <f t="shared" si="1321"/>
        <v>2.2827414933779201E-2</v>
      </c>
      <c r="N2970" s="58">
        <f t="shared" si="1322"/>
        <v>8.1661802513518061E-6</v>
      </c>
      <c r="O2970" s="59">
        <f t="shared" si="1323"/>
        <v>1.4505177671463646E-2</v>
      </c>
      <c r="P2970" s="58">
        <f t="shared" si="1324"/>
        <v>1.9258653920824903E-4</v>
      </c>
      <c r="Q2970" s="58">
        <f t="shared" si="1325"/>
        <v>0.48431720295328257</v>
      </c>
      <c r="R2970" s="58">
        <f t="shared" si="1326"/>
        <v>0.48398976648272901</v>
      </c>
      <c r="S2970" s="60">
        <f t="shared" si="1327"/>
        <v>3.2743647055355485E-4</v>
      </c>
      <c r="T2970" s="58">
        <f t="shared" si="1328"/>
        <v>1.9245633558077113E-4</v>
      </c>
      <c r="U2970" s="58">
        <f t="shared" si="1329"/>
        <v>4.1800458641078958E-3</v>
      </c>
      <c r="V2970" s="58">
        <f t="shared" si="1330"/>
        <v>4.4364967763551395E-4</v>
      </c>
      <c r="W2970" s="50">
        <f t="shared" si="1331"/>
        <v>158.94852405169146</v>
      </c>
      <c r="X2970" s="50">
        <f t="shared" si="1332"/>
        <v>93240.07322906761</v>
      </c>
      <c r="Y2970" s="50">
        <f t="shared" si="1333"/>
        <v>101325</v>
      </c>
      <c r="Z2970" s="50">
        <f t="shared" si="1334"/>
        <v>1.5600273863095011</v>
      </c>
      <c r="AA2970" s="50">
        <f t="shared" si="1335"/>
        <v>1.3260232783630759</v>
      </c>
      <c r="AB2970" s="50">
        <f t="shared" si="1336"/>
        <v>604.12435433851169</v>
      </c>
      <c r="AC2970" s="7">
        <f t="shared" si="1337"/>
        <v>0.24025660732772813</v>
      </c>
    </row>
    <row r="2971" spans="2:29">
      <c r="B2971" s="7">
        <f t="shared" si="1310"/>
        <v>1.1686800206178956</v>
      </c>
      <c r="C2971" s="7">
        <f t="shared" si="1311"/>
        <v>3.9764546465392847E-4</v>
      </c>
      <c r="D2971" s="58">
        <f t="shared" si="1312"/>
        <v>3171628.7101352327</v>
      </c>
      <c r="E2971" s="7">
        <f t="shared" si="1313"/>
        <v>460.00587259786425</v>
      </c>
      <c r="F2971" s="7">
        <f t="shared" si="1314"/>
        <v>3070303.7101352327</v>
      </c>
      <c r="G2971" s="57">
        <f t="shared" si="1315"/>
        <v>1.1942001558386896E-2</v>
      </c>
      <c r="H2971" s="61">
        <f t="shared" si="1316"/>
        <v>2.2774910192143005E-2</v>
      </c>
      <c r="I2971" s="7">
        <f t="shared" si="1317"/>
        <v>5.2450179615713952E-2</v>
      </c>
      <c r="J2971" s="58">
        <f t="shared" si="1318"/>
        <v>5.1209109259047173E-5</v>
      </c>
      <c r="K2971" s="7">
        <f t="shared" si="1319"/>
        <v>7.5055672610804701E-3</v>
      </c>
      <c r="L2971" s="7">
        <f t="shared" si="1320"/>
        <v>7.6079854795985643E-3</v>
      </c>
      <c r="M2971" s="58">
        <f t="shared" si="1321"/>
        <v>2.2823956438795694E-2</v>
      </c>
      <c r="N2971" s="58">
        <f t="shared" si="1322"/>
        <v>8.057780935793233E-6</v>
      </c>
      <c r="O2971" s="59">
        <f t="shared" si="1323"/>
        <v>1.431263338720273E-2</v>
      </c>
      <c r="P2971" s="58">
        <f t="shared" si="1324"/>
        <v>1.9254428426091624E-4</v>
      </c>
      <c r="Q2971" s="58">
        <f t="shared" si="1325"/>
        <v>0.48421094008575671</v>
      </c>
      <c r="R2971" s="58">
        <f t="shared" si="1326"/>
        <v>0.48388655721450835</v>
      </c>
      <c r="S2971" s="60">
        <f t="shared" si="1327"/>
        <v>3.2438287124836318E-4</v>
      </c>
      <c r="T2971" s="58">
        <f t="shared" si="1328"/>
        <v>1.924152948833529E-4</v>
      </c>
      <c r="U2971" s="58">
        <f t="shared" si="1329"/>
        <v>4.1801748534854594E-3</v>
      </c>
      <c r="V2971" s="58">
        <f t="shared" si="1330"/>
        <v>4.4375807695107251E-4</v>
      </c>
      <c r="W2971" s="50">
        <f t="shared" si="1331"/>
        <v>158.92444236418268</v>
      </c>
      <c r="X2971" s="50">
        <f t="shared" si="1332"/>
        <v>93220.190081957393</v>
      </c>
      <c r="Y2971" s="50">
        <f t="shared" si="1333"/>
        <v>101325</v>
      </c>
      <c r="Z2971" s="50">
        <f t="shared" si="1334"/>
        <v>1.5599792931922998</v>
      </c>
      <c r="AA2971" s="50">
        <f t="shared" si="1335"/>
        <v>1.3259823992134547</v>
      </c>
      <c r="AB2971" s="50">
        <f t="shared" si="1336"/>
        <v>603.97690655037309</v>
      </c>
      <c r="AC2971" s="7">
        <f t="shared" si="1337"/>
        <v>0.24019799361757874</v>
      </c>
    </row>
    <row r="2972" spans="2:29">
      <c r="B2972" s="7">
        <f t="shared" si="1310"/>
        <v>1.1690776660825495</v>
      </c>
      <c r="C2972" s="7">
        <f t="shared" si="1311"/>
        <v>3.9764546465392847E-4</v>
      </c>
      <c r="D2972" s="58">
        <f t="shared" si="1312"/>
        <v>3170951.8056732663</v>
      </c>
      <c r="E2972" s="7">
        <f t="shared" si="1313"/>
        <v>459.90769590186665</v>
      </c>
      <c r="F2972" s="7">
        <f t="shared" si="1314"/>
        <v>3069626.8056732663</v>
      </c>
      <c r="G2972" s="57">
        <f t="shared" si="1315"/>
        <v>1.1941188457553419E-2</v>
      </c>
      <c r="H2972" s="61">
        <f t="shared" si="1316"/>
        <v>2.2779658874901586E-2</v>
      </c>
      <c r="I2972" s="7">
        <f t="shared" si="1317"/>
        <v>5.2440682250196789E-2</v>
      </c>
      <c r="J2972" s="58">
        <f t="shared" si="1318"/>
        <v>5.0529506751890474E-5</v>
      </c>
      <c r="K2972" s="7">
        <f t="shared" si="1319"/>
        <v>7.5057728627180862E-3</v>
      </c>
      <c r="L2972" s="7">
        <f t="shared" si="1320"/>
        <v>7.6068318762218673E-3</v>
      </c>
      <c r="M2972" s="58">
        <f t="shared" si="1321"/>
        <v>2.2820495628665602E-2</v>
      </c>
      <c r="N2972" s="58">
        <f t="shared" si="1322"/>
        <v>7.9494054235051852E-6</v>
      </c>
      <c r="O2972" s="59">
        <f t="shared" si="1323"/>
        <v>1.4120131383501086E-2</v>
      </c>
      <c r="P2972" s="58">
        <f t="shared" si="1324"/>
        <v>1.925020037016438E-4</v>
      </c>
      <c r="Q2972" s="58">
        <f t="shared" si="1325"/>
        <v>0.4841046128092486</v>
      </c>
      <c r="R2972" s="58">
        <f t="shared" si="1326"/>
        <v>0.48378328378637425</v>
      </c>
      <c r="S2972" s="60">
        <f t="shared" si="1327"/>
        <v>3.2132902287435039E-4</v>
      </c>
      <c r="T2972" s="58">
        <f t="shared" si="1328"/>
        <v>1.9237422867303614E-4</v>
      </c>
      <c r="U2972" s="58">
        <f t="shared" si="1329"/>
        <v>4.1803026285140675E-3</v>
      </c>
      <c r="V2972" s="58">
        <f t="shared" si="1330"/>
        <v>4.4386645246336057E-4</v>
      </c>
      <c r="W2972" s="50">
        <f t="shared" si="1331"/>
        <v>158.90034455618309</v>
      </c>
      <c r="X2972" s="50">
        <f t="shared" si="1332"/>
        <v>93200.294574513478</v>
      </c>
      <c r="Y2972" s="50">
        <f t="shared" si="1333"/>
        <v>101325</v>
      </c>
      <c r="Z2972" s="50">
        <f t="shared" si="1334"/>
        <v>1.5599311496387727</v>
      </c>
      <c r="AA2972" s="50">
        <f t="shared" si="1335"/>
        <v>1.3259414771929567</v>
      </c>
      <c r="AB2972" s="50">
        <f t="shared" si="1336"/>
        <v>603.82936710150022</v>
      </c>
      <c r="AC2972" s="7">
        <f t="shared" si="1337"/>
        <v>0.2401393434491145</v>
      </c>
    </row>
    <row r="2973" spans="2:29">
      <c r="B2973" s="7">
        <f t="shared" si="1310"/>
        <v>1.1694753115472034</v>
      </c>
      <c r="C2973" s="7">
        <f t="shared" si="1311"/>
        <v>3.9764546465392847E-4</v>
      </c>
      <c r="D2973" s="58">
        <f t="shared" si="1312"/>
        <v>3170274.4809030523</v>
      </c>
      <c r="E2973" s="7">
        <f t="shared" si="1313"/>
        <v>459.80945824530909</v>
      </c>
      <c r="F2973" s="7">
        <f t="shared" si="1314"/>
        <v>3068949.4809030523</v>
      </c>
      <c r="G2973" s="57">
        <f t="shared" si="1315"/>
        <v>1.1940374733521759E-2</v>
      </c>
      <c r="H2973" s="61">
        <f t="shared" si="1316"/>
        <v>2.2784407234334312E-2</v>
      </c>
      <c r="I2973" s="7">
        <f t="shared" si="1317"/>
        <v>5.2431185531331338E-2</v>
      </c>
      <c r="J2973" s="58">
        <f t="shared" si="1318"/>
        <v>4.9849808845874823E-5</v>
      </c>
      <c r="K2973" s="7">
        <f t="shared" si="1319"/>
        <v>7.5059778836716736E-3</v>
      </c>
      <c r="L2973" s="7">
        <f t="shared" si="1320"/>
        <v>7.6056775013634229E-3</v>
      </c>
      <c r="M2973" s="58">
        <f t="shared" si="1321"/>
        <v>2.2817032504090271E-2</v>
      </c>
      <c r="N2973" s="58">
        <f t="shared" si="1322"/>
        <v>7.8410537288983954E-6</v>
      </c>
      <c r="O2973" s="59">
        <f t="shared" si="1323"/>
        <v>1.3927671685955776E-2</v>
      </c>
      <c r="P2973" s="58">
        <f t="shared" si="1324"/>
        <v>1.9245969754531043E-4</v>
      </c>
      <c r="Q2973" s="58">
        <f t="shared" si="1325"/>
        <v>0.48399822116117541</v>
      </c>
      <c r="R2973" s="58">
        <f t="shared" si="1326"/>
        <v>0.48367994623298177</v>
      </c>
      <c r="S2973" s="60">
        <f t="shared" si="1327"/>
        <v>3.1827492819364034E-4</v>
      </c>
      <c r="T2973" s="58">
        <f t="shared" si="1328"/>
        <v>1.9233313696360118E-4</v>
      </c>
      <c r="U2973" s="58">
        <f t="shared" si="1329"/>
        <v>4.1804291890957766E-3</v>
      </c>
      <c r="V2973" s="58">
        <f t="shared" si="1330"/>
        <v>4.4397480415796735E-4</v>
      </c>
      <c r="W2973" s="50">
        <f t="shared" si="1331"/>
        <v>158.87623063257621</v>
      </c>
      <c r="X2973" s="50">
        <f t="shared" si="1332"/>
        <v>93180.386713412096</v>
      </c>
      <c r="Y2973" s="50">
        <f t="shared" si="1333"/>
        <v>101325</v>
      </c>
      <c r="Z2973" s="50">
        <f t="shared" si="1334"/>
        <v>1.5598829556136193</v>
      </c>
      <c r="AA2973" s="50">
        <f t="shared" si="1335"/>
        <v>1.3259005122715763</v>
      </c>
      <c r="AB2973" s="50">
        <f t="shared" si="1336"/>
        <v>603.68173604140179</v>
      </c>
      <c r="AC2973" s="7">
        <f t="shared" si="1337"/>
        <v>0.24008065684201849</v>
      </c>
    </row>
    <row r="2974" spans="2:29">
      <c r="B2974" s="7">
        <f t="shared" si="1310"/>
        <v>1.1698729570118573</v>
      </c>
      <c r="C2974" s="7">
        <f t="shared" si="1311"/>
        <v>3.9764546465392847E-4</v>
      </c>
      <c r="D2974" s="58">
        <f t="shared" si="1312"/>
        <v>3169596.7360520633</v>
      </c>
      <c r="E2974" s="7">
        <f t="shared" si="1313"/>
        <v>459.71115966118361</v>
      </c>
      <c r="F2974" s="7">
        <f t="shared" si="1314"/>
        <v>3068271.7360520633</v>
      </c>
      <c r="G2974" s="57">
        <f t="shared" si="1315"/>
        <v>1.1939560386302372E-2</v>
      </c>
      <c r="H2974" s="61">
        <f t="shared" si="1316"/>
        <v>2.2789155270193366E-2</v>
      </c>
      <c r="I2974" s="7">
        <f t="shared" si="1317"/>
        <v>5.242168945961323E-2</v>
      </c>
      <c r="J2974" s="58">
        <f t="shared" si="1318"/>
        <v>4.91700156054243E-5</v>
      </c>
      <c r="K2974" s="7">
        <f t="shared" si="1319"/>
        <v>7.5061823240463324E-3</v>
      </c>
      <c r="L2974" s="7">
        <f t="shared" si="1320"/>
        <v>7.6045223552571812E-3</v>
      </c>
      <c r="M2974" s="58">
        <f t="shared" si="1321"/>
        <v>2.2813567065771544E-2</v>
      </c>
      <c r="N2974" s="58">
        <f t="shared" si="1322"/>
        <v>7.732725866375666E-6</v>
      </c>
      <c r="O2974" s="59">
        <f t="shared" si="1323"/>
        <v>1.3735254320149777E-2</v>
      </c>
      <c r="P2974" s="58">
        <f t="shared" si="1324"/>
        <v>1.9241736580599862E-4</v>
      </c>
      <c r="Q2974" s="58">
        <f t="shared" si="1325"/>
        <v>0.48389176517695176</v>
      </c>
      <c r="R2974" s="58">
        <f t="shared" si="1326"/>
        <v>0.4835765445890356</v>
      </c>
      <c r="S2974" s="60">
        <f t="shared" si="1327"/>
        <v>3.1522058791616514E-4</v>
      </c>
      <c r="T2974" s="58">
        <f t="shared" si="1328"/>
        <v>1.9229201976884823E-4</v>
      </c>
      <c r="U2974" s="58">
        <f t="shared" si="1329"/>
        <v>4.1805545351329271E-3</v>
      </c>
      <c r="V2974" s="58">
        <f t="shared" si="1330"/>
        <v>4.4408313202049009E-4</v>
      </c>
      <c r="W2974" s="50">
        <f t="shared" si="1331"/>
        <v>158.852100598249</v>
      </c>
      <c r="X2974" s="50">
        <f t="shared" si="1332"/>
        <v>93160.466505339064</v>
      </c>
      <c r="Y2974" s="50">
        <f t="shared" si="1333"/>
        <v>101325</v>
      </c>
      <c r="Z2974" s="50">
        <f t="shared" si="1334"/>
        <v>1.559834711081507</v>
      </c>
      <c r="AA2974" s="50">
        <f t="shared" si="1335"/>
        <v>1.3258595044192809</v>
      </c>
      <c r="AB2974" s="50">
        <f t="shared" si="1336"/>
        <v>603.53401341965855</v>
      </c>
      <c r="AC2974" s="7">
        <f t="shared" si="1337"/>
        <v>0.24002193381599191</v>
      </c>
    </row>
    <row r="2975" spans="2:29">
      <c r="B2975" s="7">
        <f t="shared" si="1310"/>
        <v>1.1702706024765113</v>
      </c>
      <c r="C2975" s="7">
        <f t="shared" si="1311"/>
        <v>3.9764546465392847E-4</v>
      </c>
      <c r="D2975" s="58">
        <f t="shared" si="1312"/>
        <v>3168918.5713474853</v>
      </c>
      <c r="E2975" s="7">
        <f t="shared" si="1313"/>
        <v>459.61280018244088</v>
      </c>
      <c r="F2975" s="7">
        <f t="shared" si="1314"/>
        <v>3067593.5713474853</v>
      </c>
      <c r="G2975" s="57">
        <f t="shared" si="1315"/>
        <v>1.1938745415905202E-2</v>
      </c>
      <c r="H2975" s="61">
        <f t="shared" si="1316"/>
        <v>2.279390298223094E-2</v>
      </c>
      <c r="I2975" s="7">
        <f t="shared" si="1317"/>
        <v>5.2412194035538082E-2</v>
      </c>
      <c r="J2975" s="58">
        <f t="shared" si="1318"/>
        <v>4.8490127094988503E-5</v>
      </c>
      <c r="K2975" s="7">
        <f t="shared" si="1319"/>
        <v>7.5063861839472753E-3</v>
      </c>
      <c r="L2975" s="7">
        <f t="shared" si="1320"/>
        <v>7.6033664381372525E-3</v>
      </c>
      <c r="M2975" s="58">
        <f t="shared" si="1321"/>
        <v>2.2810099314411757E-2</v>
      </c>
      <c r="N2975" s="58">
        <f t="shared" si="1322"/>
        <v>7.62442185033132E-6</v>
      </c>
      <c r="O2975" s="59">
        <f t="shared" si="1323"/>
        <v>1.3542879311651008E-2</v>
      </c>
      <c r="P2975" s="58">
        <f t="shared" si="1324"/>
        <v>1.9237500849876923E-4</v>
      </c>
      <c r="Q2975" s="58">
        <f t="shared" si="1325"/>
        <v>0.48378524489445274</v>
      </c>
      <c r="R2975" s="58">
        <f t="shared" si="1326"/>
        <v>0.48347307888919683</v>
      </c>
      <c r="S2975" s="60">
        <f t="shared" si="1327"/>
        <v>3.1216600525590943E-4</v>
      </c>
      <c r="T2975" s="58">
        <f t="shared" si="1328"/>
        <v>1.9225087710256008E-4</v>
      </c>
      <c r="U2975" s="58">
        <f t="shared" si="1329"/>
        <v>4.1806786665291359E-3</v>
      </c>
      <c r="V2975" s="58">
        <f t="shared" si="1330"/>
        <v>4.4419143603653444E-4</v>
      </c>
      <c r="W2975" s="50">
        <f t="shared" si="1331"/>
        <v>158.82795445809185</v>
      </c>
      <c r="X2975" s="50">
        <f t="shared" si="1332"/>
        <v>93140.533956971849</v>
      </c>
      <c r="Y2975" s="50">
        <f t="shared" si="1333"/>
        <v>101325</v>
      </c>
      <c r="Z2975" s="50">
        <f t="shared" si="1334"/>
        <v>1.5597864160070256</v>
      </c>
      <c r="AA2975" s="50">
        <f t="shared" si="1335"/>
        <v>1.3258184536059718</v>
      </c>
      <c r="AB2975" s="50">
        <f t="shared" si="1336"/>
        <v>603.38619928578839</v>
      </c>
      <c r="AC2975" s="7">
        <f t="shared" si="1337"/>
        <v>0.2399631743907378</v>
      </c>
    </row>
    <row r="2976" spans="2:29">
      <c r="B2976" s="7">
        <f t="shared" si="1310"/>
        <v>1.1706682479411652</v>
      </c>
      <c r="C2976" s="7">
        <f t="shared" si="1311"/>
        <v>3.9764546465392847E-4</v>
      </c>
      <c r="D2976" s="58">
        <f t="shared" si="1312"/>
        <v>3168239.9870169666</v>
      </c>
      <c r="E2976" s="7">
        <f t="shared" si="1313"/>
        <v>459.51437984209838</v>
      </c>
      <c r="F2976" s="7">
        <f t="shared" si="1314"/>
        <v>3066914.9870169666</v>
      </c>
      <c r="G2976" s="57">
        <f t="shared" si="1315"/>
        <v>1.1937929822340584E-2</v>
      </c>
      <c r="H2976" s="61">
        <f t="shared" si="1316"/>
        <v>2.2798650370199233E-2</v>
      </c>
      <c r="I2976" s="7">
        <f t="shared" si="1317"/>
        <v>5.2402699259601497E-2</v>
      </c>
      <c r="J2976" s="58">
        <f t="shared" si="1318"/>
        <v>4.7810143379044292E-5</v>
      </c>
      <c r="K2976" s="7">
        <f t="shared" si="1319"/>
        <v>7.5065894634798258E-3</v>
      </c>
      <c r="L2976" s="7">
        <f t="shared" si="1320"/>
        <v>7.6022097502379147E-3</v>
      </c>
      <c r="M2976" s="58">
        <f t="shared" si="1321"/>
        <v>2.2806629250713743E-2</v>
      </c>
      <c r="N2976" s="58">
        <f t="shared" si="1322"/>
        <v>7.516141695151458E-6</v>
      </c>
      <c r="O2976" s="59">
        <f t="shared" si="1323"/>
        <v>1.3350546686012777E-2</v>
      </c>
      <c r="P2976" s="58">
        <f t="shared" si="1324"/>
        <v>1.9233262563823038E-4</v>
      </c>
      <c r="Q2976" s="58">
        <f t="shared" si="1325"/>
        <v>0.4836786603504149</v>
      </c>
      <c r="R2976" s="58">
        <f t="shared" si="1326"/>
        <v>0.4833695491681973</v>
      </c>
      <c r="S2976" s="60">
        <f t="shared" si="1327"/>
        <v>3.0911118221760292E-4</v>
      </c>
      <c r="T2976" s="58">
        <f t="shared" si="1328"/>
        <v>1.9220970897854773E-4</v>
      </c>
      <c r="U2976" s="58">
        <f t="shared" si="1329"/>
        <v>4.1808015831888189E-3</v>
      </c>
      <c r="V2976" s="58">
        <f t="shared" si="1330"/>
        <v>4.4429971619171433E-4</v>
      </c>
      <c r="W2976" s="50">
        <f t="shared" si="1331"/>
        <v>158.80379221699863</v>
      </c>
      <c r="X2976" s="50">
        <f t="shared" si="1332"/>
        <v>93120.589075001437</v>
      </c>
      <c r="Y2976" s="50">
        <f t="shared" si="1333"/>
        <v>101325</v>
      </c>
      <c r="Z2976" s="50">
        <f t="shared" si="1334"/>
        <v>1.5597380703547412</v>
      </c>
      <c r="AA2976" s="50">
        <f t="shared" si="1335"/>
        <v>1.3257773598015299</v>
      </c>
      <c r="AB2976" s="50">
        <f t="shared" si="1336"/>
        <v>603.23829368940949</v>
      </c>
      <c r="AC2976" s="7">
        <f t="shared" si="1337"/>
        <v>0.23990437858596669</v>
      </c>
    </row>
    <row r="2977" spans="2:29">
      <c r="B2977" s="7">
        <f t="shared" si="1310"/>
        <v>1.1710658934058191</v>
      </c>
      <c r="C2977" s="7">
        <f t="shared" si="1311"/>
        <v>3.9764546465392847E-4</v>
      </c>
      <c r="D2977" s="58">
        <f t="shared" si="1312"/>
        <v>3167560.9832882569</v>
      </c>
      <c r="E2977" s="7">
        <f t="shared" si="1313"/>
        <v>459.41589867318851</v>
      </c>
      <c r="F2977" s="7">
        <f t="shared" si="1314"/>
        <v>3066235.9832882569</v>
      </c>
      <c r="G2977" s="57">
        <f t="shared" si="1315"/>
        <v>1.1937113605618825E-2</v>
      </c>
      <c r="H2977" s="61">
        <f t="shared" si="1316"/>
        <v>2.2803397433850445E-2</v>
      </c>
      <c r="I2977" s="7">
        <f t="shared" si="1317"/>
        <v>5.2393205132299073E-2</v>
      </c>
      <c r="J2977" s="58">
        <f t="shared" si="1318"/>
        <v>4.7130064522095448E-5</v>
      </c>
      <c r="K2977" s="7">
        <f t="shared" si="1319"/>
        <v>7.5067921627494129E-3</v>
      </c>
      <c r="L2977" s="7">
        <f t="shared" si="1320"/>
        <v>7.6010522917936037E-3</v>
      </c>
      <c r="M2977" s="58">
        <f t="shared" si="1321"/>
        <v>2.2803156875380811E-2</v>
      </c>
      <c r="N2977" s="58">
        <f t="shared" si="1322"/>
        <v>7.4078854152139131E-6</v>
      </c>
      <c r="O2977" s="59">
        <f t="shared" si="1323"/>
        <v>1.3158256468773713E-2</v>
      </c>
      <c r="P2977" s="58">
        <f t="shared" si="1324"/>
        <v>1.9229021723906475E-4</v>
      </c>
      <c r="Q2977" s="58">
        <f t="shared" si="1325"/>
        <v>0.48357201158176233</v>
      </c>
      <c r="R2977" s="58">
        <f t="shared" si="1326"/>
        <v>0.4832659554607841</v>
      </c>
      <c r="S2977" s="60">
        <f t="shared" si="1327"/>
        <v>3.0605612097822643E-4</v>
      </c>
      <c r="T2977" s="58">
        <f t="shared" si="1328"/>
        <v>1.9216851541062821E-4</v>
      </c>
      <c r="U2977" s="58">
        <f t="shared" si="1329"/>
        <v>4.180923285017255E-3</v>
      </c>
      <c r="V2977" s="58">
        <f t="shared" si="1330"/>
        <v>4.4440797247165183E-4</v>
      </c>
      <c r="W2977" s="50">
        <f t="shared" si="1331"/>
        <v>158.77961387986653</v>
      </c>
      <c r="X2977" s="50">
        <f t="shared" si="1332"/>
        <v>93100.631866121854</v>
      </c>
      <c r="Y2977" s="50">
        <f t="shared" si="1333"/>
        <v>101325</v>
      </c>
      <c r="Z2977" s="50">
        <f t="shared" si="1334"/>
        <v>1.5596896740891706</v>
      </c>
      <c r="AA2977" s="50">
        <f t="shared" si="1335"/>
        <v>1.325736222975795</v>
      </c>
      <c r="AB2977" s="50">
        <f t="shared" si="1336"/>
        <v>603.09029668016319</v>
      </c>
      <c r="AC2977" s="7">
        <f t="shared" si="1337"/>
        <v>0.23984554642141365</v>
      </c>
    </row>
    <row r="2978" spans="2:29">
      <c r="B2978" s="7">
        <f t="shared" ref="B2978:B3041" si="1338">B2977+$E$18/3000</f>
        <v>1.1714635388704731</v>
      </c>
      <c r="C2978" s="7">
        <f t="shared" si="1311"/>
        <v>3.9764546465392847E-4</v>
      </c>
      <c r="D2978" s="58">
        <f t="shared" si="1312"/>
        <v>3166881.5603892566</v>
      </c>
      <c r="E2978" s="7">
        <f t="shared" si="1313"/>
        <v>459.31735670876532</v>
      </c>
      <c r="F2978" s="7">
        <f t="shared" si="1314"/>
        <v>3065556.5603892566</v>
      </c>
      <c r="G2978" s="57">
        <f t="shared" si="1315"/>
        <v>1.1936296765750249E-2</v>
      </c>
      <c r="H2978" s="61">
        <f t="shared" si="1316"/>
        <v>2.2808144172936778E-2</v>
      </c>
      <c r="I2978" s="7">
        <f t="shared" si="1317"/>
        <v>5.2383711654126405E-2</v>
      </c>
      <c r="J2978" s="58">
        <f t="shared" si="1318"/>
        <v>4.6449890588672974E-5</v>
      </c>
      <c r="K2978" s="7">
        <f t="shared" si="1319"/>
        <v>7.5069942818615804E-3</v>
      </c>
      <c r="L2978" s="7">
        <f t="shared" si="1320"/>
        <v>7.5998940630389268E-3</v>
      </c>
      <c r="M2978" s="58">
        <f t="shared" si="1321"/>
        <v>2.2799682189116779E-2</v>
      </c>
      <c r="N2978" s="58">
        <f t="shared" si="1322"/>
        <v>7.2996530248882949E-6</v>
      </c>
      <c r="O2978" s="59">
        <f t="shared" si="1323"/>
        <v>1.2966008685457834E-2</v>
      </c>
      <c r="P2978" s="58">
        <f t="shared" si="1324"/>
        <v>1.9224778331587873E-4</v>
      </c>
      <c r="Q2978" s="58">
        <f t="shared" si="1325"/>
        <v>0.48346529862522714</v>
      </c>
      <c r="R2978" s="58">
        <f t="shared" si="1326"/>
        <v>0.48316229780172726</v>
      </c>
      <c r="S2978" s="60">
        <f t="shared" si="1327"/>
        <v>3.0300082349987711E-4</v>
      </c>
      <c r="T2978" s="58">
        <f t="shared" si="1328"/>
        <v>1.921272964126276E-4</v>
      </c>
      <c r="U2978" s="58">
        <f t="shared" si="1329"/>
        <v>4.1810437719205064E-3</v>
      </c>
      <c r="V2978" s="58">
        <f t="shared" si="1330"/>
        <v>4.4451620486197748E-4</v>
      </c>
      <c r="W2978" s="50">
        <f t="shared" si="1331"/>
        <v>158.75541945159628</v>
      </c>
      <c r="X2978" s="50">
        <f t="shared" si="1332"/>
        <v>93080.662337031506</v>
      </c>
      <c r="Y2978" s="50">
        <f t="shared" si="1333"/>
        <v>101325</v>
      </c>
      <c r="Z2978" s="50">
        <f t="shared" si="1334"/>
        <v>1.5596412271747846</v>
      </c>
      <c r="AA2978" s="50">
        <f t="shared" si="1335"/>
        <v>1.3256950430985668</v>
      </c>
      <c r="AB2978" s="50">
        <f t="shared" si="1336"/>
        <v>602.94220830772292</v>
      </c>
      <c r="AC2978" s="7">
        <f t="shared" si="1337"/>
        <v>0.23978667791682465</v>
      </c>
    </row>
    <row r="2979" spans="2:29">
      <c r="B2979" s="7">
        <f t="shared" si="1338"/>
        <v>1.171861184335127</v>
      </c>
      <c r="C2979" s="7">
        <f t="shared" si="1311"/>
        <v>3.9764546465392847E-4</v>
      </c>
      <c r="D2979" s="58">
        <f t="shared" si="1312"/>
        <v>3166201.7185479533</v>
      </c>
      <c r="E2979" s="7">
        <f t="shared" si="1313"/>
        <v>459.21875398189576</v>
      </c>
      <c r="F2979" s="7">
        <f t="shared" si="1314"/>
        <v>3064876.7185479533</v>
      </c>
      <c r="G2979" s="57">
        <f t="shared" si="1315"/>
        <v>1.1935479302745125E-2</v>
      </c>
      <c r="H2979" s="61">
        <f t="shared" si="1316"/>
        <v>2.2812890587210442E-2</v>
      </c>
      <c r="I2979" s="7">
        <f t="shared" si="1317"/>
        <v>5.2374218825579077E-2</v>
      </c>
      <c r="J2979" s="58">
        <f t="shared" si="1318"/>
        <v>4.5769621643334805E-5</v>
      </c>
      <c r="K2979" s="7">
        <f t="shared" si="1319"/>
        <v>7.5071958209219835E-3</v>
      </c>
      <c r="L2979" s="7">
        <f t="shared" si="1320"/>
        <v>7.5987350642086528E-3</v>
      </c>
      <c r="M2979" s="58">
        <f t="shared" si="1321"/>
        <v>2.2796205192625957E-2</v>
      </c>
      <c r="N2979" s="58">
        <f t="shared" si="1322"/>
        <v>7.1914445385359312E-6</v>
      </c>
      <c r="O2979" s="59">
        <f t="shared" si="1323"/>
        <v>1.2773803361574448E-2</v>
      </c>
      <c r="P2979" s="58">
        <f t="shared" si="1324"/>
        <v>1.9220532388338624E-4</v>
      </c>
      <c r="Q2979" s="58">
        <f t="shared" si="1325"/>
        <v>0.483358521517812</v>
      </c>
      <c r="R2979" s="58">
        <f t="shared" si="1326"/>
        <v>0.48305857622581033</v>
      </c>
      <c r="S2979" s="60">
        <f t="shared" si="1327"/>
        <v>2.9994529200166875E-4</v>
      </c>
      <c r="T2979" s="58">
        <f t="shared" si="1328"/>
        <v>1.9208605199837748E-4</v>
      </c>
      <c r="U2979" s="58">
        <f t="shared" si="1329"/>
        <v>4.1811630438055155E-3</v>
      </c>
      <c r="V2979" s="58">
        <f t="shared" si="1330"/>
        <v>4.4462441334832981E-4</v>
      </c>
      <c r="W2979" s="50">
        <f t="shared" si="1331"/>
        <v>158.73120893709202</v>
      </c>
      <c r="X2979" s="50">
        <f t="shared" si="1332"/>
        <v>93060.680494431377</v>
      </c>
      <c r="Y2979" s="50">
        <f t="shared" si="1333"/>
        <v>101325</v>
      </c>
      <c r="Z2979" s="50">
        <f t="shared" si="1334"/>
        <v>1.5595927295760033</v>
      </c>
      <c r="AA2979" s="50">
        <f t="shared" si="1335"/>
        <v>1.3256538201396026</v>
      </c>
      <c r="AB2979" s="50">
        <f t="shared" si="1336"/>
        <v>602.79402862178119</v>
      </c>
      <c r="AC2979" s="7">
        <f t="shared" si="1337"/>
        <v>0.23972777309195595</v>
      </c>
    </row>
    <row r="2980" spans="2:29">
      <c r="B2980" s="7">
        <f t="shared" si="1338"/>
        <v>1.1722588297997809</v>
      </c>
      <c r="C2980" s="7">
        <f t="shared" si="1311"/>
        <v>3.9764546465392847E-4</v>
      </c>
      <c r="D2980" s="58">
        <f t="shared" si="1312"/>
        <v>3165521.4579925006</v>
      </c>
      <c r="E2980" s="7">
        <f t="shared" si="1313"/>
        <v>459.12009052567055</v>
      </c>
      <c r="F2980" s="7">
        <f t="shared" si="1314"/>
        <v>3064196.4579925006</v>
      </c>
      <c r="G2980" s="57">
        <f t="shared" si="1315"/>
        <v>1.1934661216613764E-2</v>
      </c>
      <c r="H2980" s="61">
        <f t="shared" si="1316"/>
        <v>2.2817636676423649E-2</v>
      </c>
      <c r="I2980" s="7">
        <f t="shared" si="1317"/>
        <v>5.2364726647152665E-2</v>
      </c>
      <c r="J2980" s="58">
        <f t="shared" si="1318"/>
        <v>4.5089257750666447E-5</v>
      </c>
      <c r="K2980" s="7">
        <f t="shared" si="1319"/>
        <v>7.5073967800363857E-3</v>
      </c>
      <c r="L2980" s="7">
        <f t="shared" si="1320"/>
        <v>7.5975752955377189E-3</v>
      </c>
      <c r="M2980" s="58">
        <f t="shared" si="1321"/>
        <v>2.2792725886613158E-2</v>
      </c>
      <c r="N2980" s="58">
        <f t="shared" si="1322"/>
        <v>7.0832599705099755E-6</v>
      </c>
      <c r="O2980" s="59">
        <f t="shared" si="1323"/>
        <v>1.2581640522618344E-2</v>
      </c>
      <c r="P2980" s="58">
        <f t="shared" si="1324"/>
        <v>1.9216283895610344E-4</v>
      </c>
      <c r="Q2980" s="58">
        <f t="shared" si="1325"/>
        <v>0.48325168029602217</v>
      </c>
      <c r="R2980" s="58">
        <f t="shared" si="1326"/>
        <v>0.48295479076784203</v>
      </c>
      <c r="S2980" s="60">
        <f t="shared" si="1327"/>
        <v>2.9688952818013314E-4</v>
      </c>
      <c r="T2980" s="58">
        <f t="shared" si="1328"/>
        <v>1.9204478218171934E-4</v>
      </c>
      <c r="U2980" s="58">
        <f t="shared" si="1329"/>
        <v>4.1812811005798997E-3</v>
      </c>
      <c r="V2980" s="58">
        <f t="shared" si="1330"/>
        <v>4.4473259791635579E-4</v>
      </c>
      <c r="W2980" s="50">
        <f t="shared" si="1331"/>
        <v>158.70698234126141</v>
      </c>
      <c r="X2980" s="50">
        <f t="shared" si="1332"/>
        <v>93040.686345027352</v>
      </c>
      <c r="Y2980" s="50">
        <f t="shared" si="1333"/>
        <v>101325</v>
      </c>
      <c r="Z2980" s="50">
        <f t="shared" si="1334"/>
        <v>1.5595441812572022</v>
      </c>
      <c r="AA2980" s="50">
        <f t="shared" si="1335"/>
        <v>1.3256125540686219</v>
      </c>
      <c r="AB2980" s="50">
        <f t="shared" si="1336"/>
        <v>602.64575767206702</v>
      </c>
      <c r="AC2980" s="7">
        <f t="shared" si="1337"/>
        <v>0.23966883196657474</v>
      </c>
    </row>
    <row r="2981" spans="2:29">
      <c r="B2981" s="7">
        <f t="shared" si="1338"/>
        <v>1.1726564752644348</v>
      </c>
      <c r="C2981" s="7">
        <f t="shared" si="1311"/>
        <v>3.9764546465392847E-4</v>
      </c>
      <c r="D2981" s="58">
        <f t="shared" si="1312"/>
        <v>3164840.7789510568</v>
      </c>
      <c r="E2981" s="7">
        <f t="shared" si="1313"/>
        <v>459.02136637318137</v>
      </c>
      <c r="F2981" s="7">
        <f t="shared" si="1314"/>
        <v>3063515.7789510568</v>
      </c>
      <c r="G2981" s="57">
        <f t="shared" si="1315"/>
        <v>1.1933842507366316E-2</v>
      </c>
      <c r="H2981" s="61">
        <f t="shared" si="1316"/>
        <v>2.2822382440328616E-2</v>
      </c>
      <c r="I2981" s="7">
        <f t="shared" si="1317"/>
        <v>5.235523511934273E-2</v>
      </c>
      <c r="J2981" s="58">
        <f t="shared" si="1318"/>
        <v>4.4408798975279308E-5</v>
      </c>
      <c r="K2981" s="7">
        <f t="shared" si="1319"/>
        <v>7.5075971593106623E-3</v>
      </c>
      <c r="L2981" s="7">
        <f t="shared" si="1320"/>
        <v>7.5964147572612209E-3</v>
      </c>
      <c r="M2981" s="58">
        <f t="shared" si="1321"/>
        <v>2.2789244271783662E-2</v>
      </c>
      <c r="N2981" s="58">
        <f t="shared" si="1322"/>
        <v>6.9750993351551249E-6</v>
      </c>
      <c r="O2981" s="59">
        <f t="shared" si="1323"/>
        <v>1.2389520194069291E-2</v>
      </c>
      <c r="P2981" s="58">
        <f t="shared" si="1324"/>
        <v>1.9212032854905303E-4</v>
      </c>
      <c r="Q2981" s="58">
        <f t="shared" si="1325"/>
        <v>0.48314477499763686</v>
      </c>
      <c r="R2981" s="58">
        <f t="shared" si="1326"/>
        <v>0.4828509414626318</v>
      </c>
      <c r="S2981" s="60">
        <f t="shared" si="1327"/>
        <v>2.9383353500506137E-4</v>
      </c>
      <c r="T2981" s="58">
        <f t="shared" si="1328"/>
        <v>1.9200348697649504E-4</v>
      </c>
      <c r="U2981" s="58">
        <f t="shared" si="1329"/>
        <v>4.1813979421524575E-3</v>
      </c>
      <c r="V2981" s="58">
        <f t="shared" si="1330"/>
        <v>4.4484075855171065E-4</v>
      </c>
      <c r="W2981" s="50">
        <f t="shared" si="1331"/>
        <v>158.68273966901532</v>
      </c>
      <c r="X2981" s="50">
        <f t="shared" si="1332"/>
        <v>93020.679895525405</v>
      </c>
      <c r="Y2981" s="50">
        <f t="shared" si="1333"/>
        <v>101325</v>
      </c>
      <c r="Z2981" s="50">
        <f t="shared" si="1334"/>
        <v>1.5594955821826999</v>
      </c>
      <c r="AA2981" s="50">
        <f t="shared" si="1335"/>
        <v>1.325571244855295</v>
      </c>
      <c r="AB2981" s="50">
        <f t="shared" si="1336"/>
        <v>602.49739550831032</v>
      </c>
      <c r="AC2981" s="7">
        <f t="shared" si="1337"/>
        <v>0.23960985456045583</v>
      </c>
    </row>
    <row r="2982" spans="2:29">
      <c r="B2982" s="7">
        <f t="shared" si="1338"/>
        <v>1.1730541207290888</v>
      </c>
      <c r="C2982" s="7">
        <f t="shared" si="1311"/>
        <v>3.9764546465392847E-4</v>
      </c>
      <c r="D2982" s="58">
        <f t="shared" si="1312"/>
        <v>3164159.6816521706</v>
      </c>
      <c r="E2982" s="7">
        <f t="shared" si="1313"/>
        <v>458.92258155757639</v>
      </c>
      <c r="F2982" s="7">
        <f t="shared" si="1314"/>
        <v>3062834.6816521706</v>
      </c>
      <c r="G2982" s="57">
        <f t="shared" si="1315"/>
        <v>1.1933023175013248E-2</v>
      </c>
      <c r="H2982" s="61">
        <f t="shared" si="1316"/>
        <v>2.2827127878677564E-2</v>
      </c>
      <c r="I2982" s="7">
        <f t="shared" si="1317"/>
        <v>5.2345744242644834E-2</v>
      </c>
      <c r="J2982" s="58">
        <f t="shared" si="1318"/>
        <v>4.3728245381812036E-5</v>
      </c>
      <c r="K2982" s="7">
        <f t="shared" si="1319"/>
        <v>7.5077969588507962E-3</v>
      </c>
      <c r="L2982" s="7">
        <f t="shared" si="1320"/>
        <v>7.5952534496144201E-3</v>
      </c>
      <c r="M2982" s="58">
        <f t="shared" si="1321"/>
        <v>2.2785760348843262E-2</v>
      </c>
      <c r="N2982" s="58">
        <f t="shared" si="1322"/>
        <v>6.8669626468078448E-6</v>
      </c>
      <c r="O2982" s="59">
        <f t="shared" si="1323"/>
        <v>1.2197442401392434E-2</v>
      </c>
      <c r="P2982" s="58">
        <f t="shared" si="1324"/>
        <v>1.9207779267685701E-4</v>
      </c>
      <c r="Q2982" s="58">
        <f t="shared" si="1325"/>
        <v>0.48303780565942739</v>
      </c>
      <c r="R2982" s="58">
        <f t="shared" si="1326"/>
        <v>0.48274702834504879</v>
      </c>
      <c r="S2982" s="60">
        <f t="shared" si="1327"/>
        <v>2.9077731437859855E-4</v>
      </c>
      <c r="T2982" s="58">
        <f t="shared" si="1328"/>
        <v>1.9196216639657011E-4</v>
      </c>
      <c r="U2982" s="58">
        <f t="shared" si="1329"/>
        <v>4.181513568432744E-3</v>
      </c>
      <c r="V2982" s="58">
        <f t="shared" si="1330"/>
        <v>4.4494889524005794E-4</v>
      </c>
      <c r="W2982" s="50">
        <f t="shared" si="1331"/>
        <v>158.65848092526826</v>
      </c>
      <c r="X2982" s="50">
        <f t="shared" si="1332"/>
        <v>93000.661152643064</v>
      </c>
      <c r="Y2982" s="50">
        <f t="shared" si="1333"/>
        <v>101325</v>
      </c>
      <c r="Z2982" s="50">
        <f t="shared" si="1334"/>
        <v>1.5594469323167861</v>
      </c>
      <c r="AA2982" s="50">
        <f t="shared" si="1335"/>
        <v>1.3255298924692682</v>
      </c>
      <c r="AB2982" s="50">
        <f t="shared" si="1336"/>
        <v>602.34894218032571</v>
      </c>
      <c r="AC2982" s="7">
        <f t="shared" si="1337"/>
        <v>0.23955084089339088</v>
      </c>
    </row>
    <row r="2983" spans="2:29">
      <c r="B2983" s="7">
        <f t="shared" si="1338"/>
        <v>1.1734517661937427</v>
      </c>
      <c r="C2983" s="7">
        <f t="shared" si="1311"/>
        <v>3.9764546465392847E-4</v>
      </c>
      <c r="D2983" s="58">
        <f t="shared" si="1312"/>
        <v>3163478.1663244595</v>
      </c>
      <c r="E2983" s="7">
        <f t="shared" si="1313"/>
        <v>458.82373611201376</v>
      </c>
      <c r="F2983" s="7">
        <f t="shared" si="1314"/>
        <v>3062153.1663244595</v>
      </c>
      <c r="G2983" s="57">
        <f t="shared" si="1315"/>
        <v>1.1932203219564947E-2</v>
      </c>
      <c r="H2983" s="61">
        <f t="shared" si="1316"/>
        <v>2.2831872991222718E-2</v>
      </c>
      <c r="I2983" s="7">
        <f t="shared" si="1317"/>
        <v>5.2336254017554526E-2</v>
      </c>
      <c r="J2983" s="58">
        <f t="shared" si="1318"/>
        <v>4.3047597034930876E-5</v>
      </c>
      <c r="K2983" s="7">
        <f t="shared" si="1319"/>
        <v>7.507996178762885E-3</v>
      </c>
      <c r="L2983" s="7">
        <f t="shared" si="1320"/>
        <v>7.5940913728327463E-3</v>
      </c>
      <c r="M2983" s="58">
        <f t="shared" si="1321"/>
        <v>2.2782274118498237E-2</v>
      </c>
      <c r="N2983" s="58">
        <f t="shared" si="1322"/>
        <v>6.7588499197964082E-6</v>
      </c>
      <c r="O2983" s="59">
        <f t="shared" si="1323"/>
        <v>1.200540717003837E-2</v>
      </c>
      <c r="P2983" s="58">
        <f t="shared" si="1324"/>
        <v>1.920352313540645E-4</v>
      </c>
      <c r="Q2983" s="58">
        <f t="shared" si="1325"/>
        <v>0.48293077231798204</v>
      </c>
      <c r="R2983" s="58">
        <f t="shared" si="1326"/>
        <v>0.48264305144997238</v>
      </c>
      <c r="S2983" s="60">
        <f t="shared" si="1327"/>
        <v>2.8772086800965546E-4</v>
      </c>
      <c r="T2983" s="58">
        <f t="shared" si="1328"/>
        <v>1.9192082045581417E-4</v>
      </c>
      <c r="U2983" s="58">
        <f t="shared" si="1329"/>
        <v>4.1816279793309942E-3</v>
      </c>
      <c r="V2983" s="58">
        <f t="shared" si="1330"/>
        <v>4.4505700796706934E-4</v>
      </c>
      <c r="W2983" s="50">
        <f t="shared" si="1331"/>
        <v>158.63420611493808</v>
      </c>
      <c r="X2983" s="50">
        <f t="shared" si="1332"/>
        <v>92980.630123099792</v>
      </c>
      <c r="Y2983" s="50">
        <f t="shared" si="1333"/>
        <v>101325</v>
      </c>
      <c r="Z2983" s="50">
        <f t="shared" si="1334"/>
        <v>1.5593982316236981</v>
      </c>
      <c r="AA2983" s="50">
        <f t="shared" si="1335"/>
        <v>1.3254884968801433</v>
      </c>
      <c r="AB2983" s="50">
        <f t="shared" si="1336"/>
        <v>602.20039773794326</v>
      </c>
      <c r="AC2983" s="7">
        <f t="shared" si="1337"/>
        <v>0.23949179098519144</v>
      </c>
    </row>
    <row r="2984" spans="2:29">
      <c r="B2984" s="7">
        <f t="shared" si="1338"/>
        <v>1.1738494116583966</v>
      </c>
      <c r="C2984" s="7">
        <f t="shared" si="1311"/>
        <v>3.9764546465392847E-4</v>
      </c>
      <c r="D2984" s="58">
        <f t="shared" si="1312"/>
        <v>3162796.2331965514</v>
      </c>
      <c r="E2984" s="7">
        <f t="shared" si="1313"/>
        <v>458.72483006965314</v>
      </c>
      <c r="F2984" s="7">
        <f t="shared" si="1314"/>
        <v>3061471.2331965514</v>
      </c>
      <c r="G2984" s="57">
        <f t="shared" si="1315"/>
        <v>1.1931382641031645E-2</v>
      </c>
      <c r="H2984" s="61">
        <f t="shared" si="1316"/>
        <v>2.2836617777716308E-2</v>
      </c>
      <c r="I2984" s="7">
        <f t="shared" si="1317"/>
        <v>5.2326764444567346E-2</v>
      </c>
      <c r="J2984" s="58">
        <f t="shared" si="1318"/>
        <v>4.2366853999327947E-5</v>
      </c>
      <c r="K2984" s="7">
        <f t="shared" si="1319"/>
        <v>7.5081948191531326E-3</v>
      </c>
      <c r="L2984" s="7">
        <f t="shared" si="1320"/>
        <v>7.5929285271517889E-3</v>
      </c>
      <c r="M2984" s="58">
        <f t="shared" si="1321"/>
        <v>2.2778785581455366E-2</v>
      </c>
      <c r="N2984" s="58">
        <f t="shared" si="1322"/>
        <v>6.6507611684406287E-6</v>
      </c>
      <c r="O2984" s="59">
        <f t="shared" si="1323"/>
        <v>1.1813414525442666E-2</v>
      </c>
      <c r="P2984" s="58">
        <f t="shared" si="1324"/>
        <v>1.9199264459570341E-4</v>
      </c>
      <c r="Q2984" s="58">
        <f t="shared" si="1325"/>
        <v>0.48282367501109297</v>
      </c>
      <c r="R2984" s="58">
        <f t="shared" si="1326"/>
        <v>0.48253901081228373</v>
      </c>
      <c r="S2984" s="60">
        <f t="shared" si="1327"/>
        <v>2.8466419880923688E-4</v>
      </c>
      <c r="T2984" s="58">
        <f t="shared" si="1328"/>
        <v>1.9187944916809757E-4</v>
      </c>
      <c r="U2984" s="58">
        <f t="shared" si="1329"/>
        <v>4.1817411747586001E-3</v>
      </c>
      <c r="V2984" s="58">
        <f t="shared" si="1330"/>
        <v>4.4516509671842512E-4</v>
      </c>
      <c r="W2984" s="50">
        <f t="shared" si="1331"/>
        <v>158.6099152429461</v>
      </c>
      <c r="X2984" s="50">
        <f t="shared" si="1332"/>
        <v>92960.586813615417</v>
      </c>
      <c r="Y2984" s="50">
        <f t="shared" si="1333"/>
        <v>101325</v>
      </c>
      <c r="Z2984" s="50">
        <f t="shared" si="1334"/>
        <v>1.5593494800676175</v>
      </c>
      <c r="AA2984" s="50">
        <f t="shared" si="1335"/>
        <v>1.3254470580574749</v>
      </c>
      <c r="AB2984" s="50">
        <f t="shared" si="1336"/>
        <v>602.05176223099522</v>
      </c>
      <c r="AC2984" s="7">
        <f t="shared" si="1337"/>
        <v>0.23943270485567278</v>
      </c>
    </row>
    <row r="2985" spans="2:29">
      <c r="B2985" s="7">
        <f t="shared" si="1338"/>
        <v>1.1742470571230506</v>
      </c>
      <c r="C2985" s="7">
        <f t="shared" si="1311"/>
        <v>3.9764546465392847E-4</v>
      </c>
      <c r="D2985" s="58">
        <f t="shared" si="1312"/>
        <v>3162113.8824974447</v>
      </c>
      <c r="E2985" s="7">
        <f t="shared" si="1313"/>
        <v>458.62586346370801</v>
      </c>
      <c r="F2985" s="7">
        <f t="shared" si="1314"/>
        <v>3060788.8824974447</v>
      </c>
      <c r="G2985" s="57">
        <f t="shared" si="1315"/>
        <v>1.193056143942388E-2</v>
      </c>
      <c r="H2985" s="61">
        <f t="shared" si="1316"/>
        <v>2.2841362237910563E-2</v>
      </c>
      <c r="I2985" s="7">
        <f t="shared" si="1317"/>
        <v>5.2317275524178836E-2</v>
      </c>
      <c r="J2985" s="58">
        <f t="shared" si="1318"/>
        <v>4.1686016339724333E-5</v>
      </c>
      <c r="K2985" s="7">
        <f t="shared" si="1319"/>
        <v>7.5083928801278552E-3</v>
      </c>
      <c r="L2985" s="7">
        <f t="shared" si="1320"/>
        <v>7.5917649128073037E-3</v>
      </c>
      <c r="M2985" s="58">
        <f t="shared" si="1321"/>
        <v>2.2775294738421912E-2</v>
      </c>
      <c r="N2985" s="58">
        <f t="shared" si="1322"/>
        <v>6.5426964070523359E-6</v>
      </c>
      <c r="O2985" s="59">
        <f t="shared" si="1323"/>
        <v>1.1621464493026711E-2</v>
      </c>
      <c r="P2985" s="58">
        <f t="shared" si="1324"/>
        <v>1.919500324159551E-4</v>
      </c>
      <c r="Q2985" s="58">
        <f t="shared" si="1325"/>
        <v>0.48271651377442348</v>
      </c>
      <c r="R2985" s="58">
        <f t="shared" si="1326"/>
        <v>0.48243490646692055</v>
      </c>
      <c r="S2985" s="60">
        <f t="shared" si="1327"/>
        <v>2.8160730750292906E-4</v>
      </c>
      <c r="T2985" s="58">
        <f t="shared" si="1328"/>
        <v>1.9183805254731316E-4</v>
      </c>
      <c r="U2985" s="58">
        <f t="shared" si="1329"/>
        <v>4.1818531546272417E-3</v>
      </c>
      <c r="V2985" s="58">
        <f t="shared" si="1330"/>
        <v>4.4527316147981345E-4</v>
      </c>
      <c r="W2985" s="50">
        <f t="shared" si="1331"/>
        <v>158.58560831421707</v>
      </c>
      <c r="X2985" s="50">
        <f t="shared" si="1332"/>
        <v>92940.531230920635</v>
      </c>
      <c r="Y2985" s="50">
        <f t="shared" si="1333"/>
        <v>101325</v>
      </c>
      <c r="Z2985" s="50">
        <f t="shared" si="1334"/>
        <v>1.5593006776126945</v>
      </c>
      <c r="AA2985" s="50">
        <f t="shared" si="1335"/>
        <v>1.3254055759707903</v>
      </c>
      <c r="AB2985" s="50">
        <f t="shared" si="1336"/>
        <v>601.90303570939443</v>
      </c>
      <c r="AC2985" s="7">
        <f t="shared" si="1337"/>
        <v>0.2393735825246664</v>
      </c>
    </row>
    <row r="2986" spans="2:29">
      <c r="B2986" s="7">
        <f t="shared" si="1338"/>
        <v>1.1746447025877045</v>
      </c>
      <c r="C2986" s="7">
        <f t="shared" si="1311"/>
        <v>3.9764546465392847E-4</v>
      </c>
      <c r="D2986" s="58">
        <f t="shared" si="1312"/>
        <v>3161431.1144558531</v>
      </c>
      <c r="E2986" s="7">
        <f t="shared" si="1313"/>
        <v>458.5268363273504</v>
      </c>
      <c r="F2986" s="7">
        <f t="shared" si="1314"/>
        <v>3060106.1144558531</v>
      </c>
      <c r="G2986" s="57">
        <f t="shared" si="1315"/>
        <v>1.192973961475167E-2</v>
      </c>
      <c r="H2986" s="61">
        <f t="shared" si="1316"/>
        <v>2.2846106371557724E-2</v>
      </c>
      <c r="I2986" s="7">
        <f t="shared" si="1317"/>
        <v>5.2307787256884515E-2</v>
      </c>
      <c r="J2986" s="58">
        <f t="shared" si="1318"/>
        <v>4.1005084120865633E-5</v>
      </c>
      <c r="K2986" s="7">
        <f t="shared" si="1319"/>
        <v>7.5085903617934805E-3</v>
      </c>
      <c r="L2986" s="7">
        <f t="shared" si="1320"/>
        <v>7.5906005300352113E-3</v>
      </c>
      <c r="M2986" s="58">
        <f t="shared" si="1321"/>
        <v>2.2771801590105632E-2</v>
      </c>
      <c r="N2986" s="58">
        <f t="shared" si="1322"/>
        <v>6.4346556499346779E-6</v>
      </c>
      <c r="O2986" s="59">
        <f t="shared" si="1323"/>
        <v>1.1429557098196472E-2</v>
      </c>
      <c r="P2986" s="58">
        <f t="shared" si="1324"/>
        <v>1.9190739483023952E-4</v>
      </c>
      <c r="Q2986" s="58">
        <f t="shared" si="1325"/>
        <v>0.48260928864675184</v>
      </c>
      <c r="R2986" s="58">
        <f t="shared" si="1326"/>
        <v>0.482330738448777</v>
      </c>
      <c r="S2986" s="60">
        <f t="shared" si="1327"/>
        <v>2.7855019797484726E-4</v>
      </c>
      <c r="T2986" s="58">
        <f t="shared" si="1328"/>
        <v>1.9179663060733636E-4</v>
      </c>
      <c r="U2986" s="58">
        <f t="shared" si="1329"/>
        <v>4.1819639188501448E-3</v>
      </c>
      <c r="V2986" s="58">
        <f t="shared" si="1330"/>
        <v>4.453812022369311E-4</v>
      </c>
      <c r="W2986" s="50">
        <f t="shared" si="1331"/>
        <v>158.56128533367911</v>
      </c>
      <c r="X2986" s="50">
        <f t="shared" si="1332"/>
        <v>92920.463381737762</v>
      </c>
      <c r="Y2986" s="50">
        <f t="shared" si="1333"/>
        <v>101325</v>
      </c>
      <c r="Z2986" s="50">
        <f t="shared" si="1334"/>
        <v>1.5592518242230027</v>
      </c>
      <c r="AA2986" s="50">
        <f t="shared" si="1335"/>
        <v>1.3253640505895523</v>
      </c>
      <c r="AB2986" s="50">
        <f t="shared" si="1336"/>
        <v>601.75421822299199</v>
      </c>
      <c r="AC2986" s="7">
        <f t="shared" si="1337"/>
        <v>0.2393144240120077</v>
      </c>
    </row>
    <row r="2987" spans="2:29">
      <c r="B2987" s="7">
        <f t="shared" si="1338"/>
        <v>1.1750423480523584</v>
      </c>
      <c r="C2987" s="7">
        <f t="shared" si="1311"/>
        <v>3.9764546465392847E-4</v>
      </c>
      <c r="D2987" s="58">
        <f t="shared" si="1312"/>
        <v>3160747.9293011539</v>
      </c>
      <c r="E2987" s="7">
        <f t="shared" si="1313"/>
        <v>458.42774869384868</v>
      </c>
      <c r="F2987" s="7">
        <f t="shared" si="1314"/>
        <v>3059422.9293011539</v>
      </c>
      <c r="G2987" s="57">
        <f t="shared" si="1315"/>
        <v>1.192891716702568E-2</v>
      </c>
      <c r="H2987" s="61">
        <f t="shared" si="1316"/>
        <v>2.2850850178410032E-2</v>
      </c>
      <c r="I2987" s="7">
        <f t="shared" si="1317"/>
        <v>5.2298299643179898E-2</v>
      </c>
      <c r="J2987" s="58">
        <f t="shared" si="1318"/>
        <v>4.0324057407525723E-5</v>
      </c>
      <c r="K2987" s="7">
        <f t="shared" si="1319"/>
        <v>7.5087872642565431E-3</v>
      </c>
      <c r="L2987" s="7">
        <f t="shared" si="1320"/>
        <v>7.5894353790715947E-3</v>
      </c>
      <c r="M2987" s="58">
        <f t="shared" si="1321"/>
        <v>2.2768306137214783E-2</v>
      </c>
      <c r="N2987" s="58">
        <f t="shared" si="1322"/>
        <v>6.3266389113827047E-6</v>
      </c>
      <c r="O2987" s="59">
        <f t="shared" si="1323"/>
        <v>1.1237692366343529E-2</v>
      </c>
      <c r="P2987" s="58">
        <f t="shared" si="1324"/>
        <v>1.9186473185294275E-4</v>
      </c>
      <c r="Q2987" s="58">
        <f t="shared" si="1325"/>
        <v>0.48250199966425611</v>
      </c>
      <c r="R2987" s="58">
        <f t="shared" si="1326"/>
        <v>0.48222650679284867</v>
      </c>
      <c r="S2987" s="60">
        <f t="shared" si="1327"/>
        <v>2.754928714074345E-4</v>
      </c>
      <c r="T2987" s="58">
        <f t="shared" si="1328"/>
        <v>1.9175518336208311E-4</v>
      </c>
      <c r="U2987" s="58">
        <f t="shared" si="1329"/>
        <v>4.1820734673410041E-3</v>
      </c>
      <c r="V2987" s="58">
        <f t="shared" si="1330"/>
        <v>4.4548921897548307E-4</v>
      </c>
      <c r="W2987" s="50">
        <f t="shared" si="1331"/>
        <v>158.53694630626384</v>
      </c>
      <c r="X2987" s="50">
        <f t="shared" si="1332"/>
        <v>92900.383272808642</v>
      </c>
      <c r="Y2987" s="50">
        <f t="shared" si="1333"/>
        <v>101325</v>
      </c>
      <c r="Z2987" s="50">
        <f t="shared" si="1334"/>
        <v>1.5592029198626052</v>
      </c>
      <c r="AA2987" s="50">
        <f t="shared" si="1335"/>
        <v>1.3253224818832143</v>
      </c>
      <c r="AB2987" s="50">
        <f t="shared" si="1336"/>
        <v>601.60530982178318</v>
      </c>
      <c r="AC2987" s="7">
        <f t="shared" si="1337"/>
        <v>0.23925522933754836</v>
      </c>
    </row>
    <row r="2988" spans="2:29">
      <c r="B2988" s="7">
        <f t="shared" si="1338"/>
        <v>1.1754399935170123</v>
      </c>
      <c r="C2988" s="7">
        <f t="shared" si="1311"/>
        <v>3.9764546465392847E-4</v>
      </c>
      <c r="D2988" s="58">
        <f t="shared" si="1312"/>
        <v>3160064.3272625743</v>
      </c>
      <c r="E2988" s="7">
        <f t="shared" si="1313"/>
        <v>458.32860059644952</v>
      </c>
      <c r="F2988" s="7">
        <f t="shared" si="1314"/>
        <v>3058739.3272625743</v>
      </c>
      <c r="G2988" s="57">
        <f t="shared" si="1315"/>
        <v>1.1928094096256227E-2</v>
      </c>
      <c r="H2988" s="61">
        <f t="shared" si="1316"/>
        <v>2.2855593658219733E-2</v>
      </c>
      <c r="I2988" s="7">
        <f t="shared" si="1317"/>
        <v>5.2288812683560497E-2</v>
      </c>
      <c r="J2988" s="58">
        <f t="shared" si="1318"/>
        <v>3.9642936264505036E-5</v>
      </c>
      <c r="K2988" s="7">
        <f t="shared" si="1319"/>
        <v>7.5089835876236922E-3</v>
      </c>
      <c r="L2988" s="7">
        <f t="shared" si="1320"/>
        <v>7.5882694601527023E-3</v>
      </c>
      <c r="M2988" s="58">
        <f t="shared" si="1321"/>
        <v>2.2764808380458107E-2</v>
      </c>
      <c r="N2988" s="58">
        <f t="shared" si="1322"/>
        <v>6.2186462056830938E-6</v>
      </c>
      <c r="O2988" s="59">
        <f t="shared" si="1323"/>
        <v>1.1045870322844596E-2</v>
      </c>
      <c r="P2988" s="58">
        <f t="shared" si="1324"/>
        <v>1.918220434989331E-4</v>
      </c>
      <c r="Q2988" s="58">
        <f t="shared" si="1325"/>
        <v>0.48239464686432715</v>
      </c>
      <c r="R2988" s="58">
        <f t="shared" si="1326"/>
        <v>0.48212221153410789</v>
      </c>
      <c r="S2988" s="60">
        <f t="shared" si="1327"/>
        <v>2.7243533021925614E-4</v>
      </c>
      <c r="T2988" s="58">
        <f t="shared" si="1328"/>
        <v>1.9171371082545992E-4</v>
      </c>
      <c r="U2988" s="58">
        <f t="shared" si="1329"/>
        <v>4.1821818000144775E-3</v>
      </c>
      <c r="V2988" s="58">
        <f t="shared" si="1330"/>
        <v>4.4559721168118267E-4</v>
      </c>
      <c r="W2988" s="50">
        <f t="shared" si="1331"/>
        <v>158.5125912369063</v>
      </c>
      <c r="X2988" s="50">
        <f t="shared" si="1332"/>
        <v>92880.290910870695</v>
      </c>
      <c r="Y2988" s="50">
        <f t="shared" si="1333"/>
        <v>101325</v>
      </c>
      <c r="Z2988" s="50">
        <f t="shared" si="1334"/>
        <v>1.5591539644954975</v>
      </c>
      <c r="AA2988" s="50">
        <f t="shared" si="1335"/>
        <v>1.3252808698211729</v>
      </c>
      <c r="AB2988" s="50">
        <f t="shared" si="1336"/>
        <v>601.45631055573097</v>
      </c>
      <c r="AC2988" s="7">
        <f t="shared" si="1337"/>
        <v>0.23919599852116236</v>
      </c>
    </row>
    <row r="2989" spans="2:29">
      <c r="B2989" s="7">
        <f t="shared" si="1338"/>
        <v>1.1758376389816663</v>
      </c>
      <c r="C2989" s="7">
        <f t="shared" si="1311"/>
        <v>3.9764546465392847E-4</v>
      </c>
      <c r="D2989" s="58">
        <f t="shared" si="1312"/>
        <v>3159380.3085695668</v>
      </c>
      <c r="E2989" s="7">
        <f t="shared" si="1313"/>
        <v>458.22939206843216</v>
      </c>
      <c r="F2989" s="7">
        <f t="shared" si="1314"/>
        <v>3058055.3085695668</v>
      </c>
      <c r="G2989" s="57">
        <f t="shared" si="1315"/>
        <v>1.1927270402453753E-2</v>
      </c>
      <c r="H2989" s="61">
        <f t="shared" si="1316"/>
        <v>2.2860336810739075E-2</v>
      </c>
      <c r="I2989" s="7">
        <f t="shared" si="1317"/>
        <v>5.2279326378521812E-2</v>
      </c>
      <c r="J2989" s="58">
        <f t="shared" si="1318"/>
        <v>3.896172075663128E-5</v>
      </c>
      <c r="K2989" s="7">
        <f t="shared" si="1319"/>
        <v>7.5091793320016826E-3</v>
      </c>
      <c r="L2989" s="7">
        <f t="shared" si="1320"/>
        <v>7.5871027735149449E-3</v>
      </c>
      <c r="M2989" s="58">
        <f t="shared" si="1321"/>
        <v>2.2761308320544835E-2</v>
      </c>
      <c r="N2989" s="58">
        <f t="shared" si="1322"/>
        <v>6.1106775471142628E-6</v>
      </c>
      <c r="O2989" s="59">
        <f t="shared" si="1323"/>
        <v>1.085409099306171E-2</v>
      </c>
      <c r="P2989" s="58">
        <f t="shared" si="1324"/>
        <v>1.9177932978288632E-4</v>
      </c>
      <c r="Q2989" s="58">
        <f t="shared" si="1325"/>
        <v>0.4822872302838716</v>
      </c>
      <c r="R2989" s="58">
        <f t="shared" si="1326"/>
        <v>0.48201785270756187</v>
      </c>
      <c r="S2989" s="60">
        <f t="shared" si="1327"/>
        <v>2.6937757630973724E-4</v>
      </c>
      <c r="T2989" s="58">
        <f t="shared" si="1328"/>
        <v>1.916722130113873E-4</v>
      </c>
      <c r="U2989" s="58">
        <f t="shared" si="1329"/>
        <v>4.1822889167859763E-3</v>
      </c>
      <c r="V2989" s="58">
        <f t="shared" si="1330"/>
        <v>4.457051803397515E-4</v>
      </c>
      <c r="W2989" s="50">
        <f t="shared" si="1331"/>
        <v>158.4882201305449</v>
      </c>
      <c r="X2989" s="50">
        <f t="shared" si="1332"/>
        <v>92860.186302667978</v>
      </c>
      <c r="Y2989" s="50">
        <f t="shared" si="1333"/>
        <v>101325</v>
      </c>
      <c r="Z2989" s="50">
        <f t="shared" si="1334"/>
        <v>1.5591049580856335</v>
      </c>
      <c r="AA2989" s="50">
        <f t="shared" si="1335"/>
        <v>1.3252392143727885</v>
      </c>
      <c r="AB2989" s="50">
        <f t="shared" si="1336"/>
        <v>601.30722047484721</v>
      </c>
      <c r="AC2989" s="7">
        <f t="shared" si="1337"/>
        <v>0.239136731582727</v>
      </c>
    </row>
    <row r="2990" spans="2:29">
      <c r="B2990" s="7">
        <f t="shared" si="1338"/>
        <v>1.1762352844463202</v>
      </c>
      <c r="C2990" s="7">
        <f t="shared" si="1311"/>
        <v>3.9764546465392847E-4</v>
      </c>
      <c r="D2990" s="58">
        <f t="shared" si="1312"/>
        <v>3158695.8734516473</v>
      </c>
      <c r="E2990" s="7">
        <f t="shared" si="1313"/>
        <v>458.13012314308503</v>
      </c>
      <c r="F2990" s="7">
        <f t="shared" si="1314"/>
        <v>3057370.8734516473</v>
      </c>
      <c r="G2990" s="57">
        <f t="shared" si="1315"/>
        <v>1.1926446085628607E-2</v>
      </c>
      <c r="H2990" s="61">
        <f t="shared" si="1316"/>
        <v>2.2865079635720313E-2</v>
      </c>
      <c r="I2990" s="7">
        <f t="shared" si="1317"/>
        <v>5.2269840728559336E-2</v>
      </c>
      <c r="J2990" s="58">
        <f t="shared" si="1318"/>
        <v>3.8280410948758698E-5</v>
      </c>
      <c r="K2990" s="7">
        <f t="shared" si="1319"/>
        <v>7.5093744974973845E-3</v>
      </c>
      <c r="L2990" s="7">
        <f t="shared" si="1320"/>
        <v>7.5859353193949023E-3</v>
      </c>
      <c r="M2990" s="58">
        <f t="shared" si="1321"/>
        <v>2.2757805958184708E-2</v>
      </c>
      <c r="N2990" s="58">
        <f t="shared" si="1322"/>
        <v>6.0027329499462477E-6</v>
      </c>
      <c r="O2990" s="59">
        <f t="shared" si="1323"/>
        <v>1.0662354402342023E-2</v>
      </c>
      <c r="P2990" s="58">
        <f t="shared" si="1324"/>
        <v>1.9173659071968635E-4</v>
      </c>
      <c r="Q2990" s="58">
        <f t="shared" si="1325"/>
        <v>0.48217974996031965</v>
      </c>
      <c r="R2990" s="58">
        <f t="shared" si="1326"/>
        <v>0.48191343034822681</v>
      </c>
      <c r="S2990" s="60">
        <f t="shared" si="1327"/>
        <v>2.6631961209283572E-4</v>
      </c>
      <c r="T2990" s="58">
        <f t="shared" si="1328"/>
        <v>1.9163068993378925E-4</v>
      </c>
      <c r="U2990" s="58">
        <f t="shared" si="1329"/>
        <v>4.1823948175718738E-3</v>
      </c>
      <c r="V2990" s="58">
        <f t="shared" si="1330"/>
        <v>4.4581312493691952E-4</v>
      </c>
      <c r="W2990" s="50">
        <f t="shared" si="1331"/>
        <v>158.46383299212158</v>
      </c>
      <c r="X2990" s="50">
        <f t="shared" si="1332"/>
        <v>92840.069454946381</v>
      </c>
      <c r="Y2990" s="50">
        <f t="shared" si="1333"/>
        <v>101325</v>
      </c>
      <c r="Z2990" s="50">
        <f t="shared" si="1334"/>
        <v>1.5590559005969151</v>
      </c>
      <c r="AA2990" s="50">
        <f t="shared" si="1335"/>
        <v>1.3251975155073779</v>
      </c>
      <c r="AB2990" s="50">
        <f t="shared" si="1336"/>
        <v>601.15803962915777</v>
      </c>
      <c r="AC2990" s="7">
        <f t="shared" si="1337"/>
        <v>0.23907742854213201</v>
      </c>
    </row>
    <row r="2991" spans="2:29">
      <c r="B2991" s="7">
        <f t="shared" si="1338"/>
        <v>1.1766329299109741</v>
      </c>
      <c r="C2991" s="7">
        <f t="shared" si="1311"/>
        <v>3.9764546465392847E-4</v>
      </c>
      <c r="D2991" s="58">
        <f t="shared" si="1312"/>
        <v>3158011.0221385569</v>
      </c>
      <c r="E2991" s="7">
        <f t="shared" si="1313"/>
        <v>458.03079385372928</v>
      </c>
      <c r="F2991" s="7">
        <f t="shared" si="1314"/>
        <v>3056686.0221385569</v>
      </c>
      <c r="G2991" s="57">
        <f t="shared" si="1315"/>
        <v>1.1925621145791255E-2</v>
      </c>
      <c r="H2991" s="61">
        <f t="shared" si="1316"/>
        <v>2.2869822132915704E-2</v>
      </c>
      <c r="I2991" s="7">
        <f t="shared" si="1317"/>
        <v>5.2260355734168554E-2</v>
      </c>
      <c r="J2991" s="58">
        <f t="shared" si="1318"/>
        <v>3.7599006905769139E-5</v>
      </c>
      <c r="K2991" s="7">
        <f t="shared" si="1319"/>
        <v>7.5095690842177714E-3</v>
      </c>
      <c r="L2991" s="7">
        <f t="shared" si="1320"/>
        <v>7.5847670980293096E-3</v>
      </c>
      <c r="M2991" s="58">
        <f t="shared" si="1321"/>
        <v>2.2754301294087929E-2</v>
      </c>
      <c r="N2991" s="58">
        <f t="shared" si="1322"/>
        <v>5.8948124284408659E-6</v>
      </c>
      <c r="O2991" s="59">
        <f t="shared" si="1323"/>
        <v>1.0470660576018089E-2</v>
      </c>
      <c r="P2991" s="58">
        <f t="shared" si="1324"/>
        <v>1.9169382632393435E-4</v>
      </c>
      <c r="Q2991" s="58">
        <f t="shared" si="1325"/>
        <v>0.4820722059303903</v>
      </c>
      <c r="R2991" s="58">
        <f t="shared" si="1326"/>
        <v>0.48180894449115397</v>
      </c>
      <c r="S2991" s="60">
        <f t="shared" si="1327"/>
        <v>2.6326143923632861E-4</v>
      </c>
      <c r="T2991" s="58">
        <f t="shared" si="1328"/>
        <v>1.9158914160660376E-4</v>
      </c>
      <c r="U2991" s="58">
        <f t="shared" si="1329"/>
        <v>4.1824995022892043E-3</v>
      </c>
      <c r="V2991" s="58">
        <f t="shared" si="1330"/>
        <v>4.459210454584249E-4</v>
      </c>
      <c r="W2991" s="50">
        <f t="shared" si="1331"/>
        <v>158.43942982658155</v>
      </c>
      <c r="X2991" s="50">
        <f t="shared" si="1332"/>
        <v>92819.940374458456</v>
      </c>
      <c r="Y2991" s="50">
        <f t="shared" si="1333"/>
        <v>101325</v>
      </c>
      <c r="Z2991" s="50">
        <f t="shared" si="1334"/>
        <v>1.559006791993202</v>
      </c>
      <c r="AA2991" s="50">
        <f t="shared" si="1335"/>
        <v>1.3251557731942216</v>
      </c>
      <c r="AB2991" s="50">
        <f t="shared" si="1336"/>
        <v>601.00876806873725</v>
      </c>
      <c r="AC2991" s="7">
        <f t="shared" si="1337"/>
        <v>0.23901808941927966</v>
      </c>
    </row>
    <row r="2992" spans="2:29">
      <c r="B2992" s="7">
        <f t="shared" si="1338"/>
        <v>1.1770305753756281</v>
      </c>
      <c r="C2992" s="7">
        <f t="shared" si="1311"/>
        <v>3.9764546465392847E-4</v>
      </c>
      <c r="D2992" s="58">
        <f t="shared" si="1312"/>
        <v>3157325.7548600291</v>
      </c>
      <c r="E2992" s="7">
        <f t="shared" si="1313"/>
        <v>457.93140423368499</v>
      </c>
      <c r="F2992" s="7">
        <f t="shared" si="1314"/>
        <v>3056000.7548600291</v>
      </c>
      <c r="G2992" s="57">
        <f t="shared" si="1315"/>
        <v>1.1924795582951992E-2</v>
      </c>
      <c r="H2992" s="61">
        <f t="shared" si="1316"/>
        <v>2.2874564302077509E-2</v>
      </c>
      <c r="I2992" s="7">
        <f t="shared" si="1317"/>
        <v>5.2250871395844944E-2</v>
      </c>
      <c r="J2992" s="58">
        <f t="shared" si="1318"/>
        <v>3.6917508692570339E-5</v>
      </c>
      <c r="K2992" s="7">
        <f t="shared" si="1319"/>
        <v>7.5097630922699365E-3</v>
      </c>
      <c r="L2992" s="7">
        <f t="shared" si="1320"/>
        <v>7.5835981096550771E-3</v>
      </c>
      <c r="M2992" s="58">
        <f t="shared" si="1321"/>
        <v>2.2750794328965231E-2</v>
      </c>
      <c r="N2992" s="58">
        <f t="shared" si="1322"/>
        <v>5.7869159968514422E-6</v>
      </c>
      <c r="O2992" s="59">
        <f t="shared" si="1323"/>
        <v>1.0279009539407375E-2</v>
      </c>
      <c r="P2992" s="58">
        <f t="shared" si="1324"/>
        <v>1.9165103661071374E-4</v>
      </c>
      <c r="Q2992" s="58">
        <f t="shared" si="1325"/>
        <v>0.48196459823201548</v>
      </c>
      <c r="R2992" s="58">
        <f t="shared" si="1326"/>
        <v>0.48170439517139313</v>
      </c>
      <c r="S2992" s="60">
        <f t="shared" si="1327"/>
        <v>2.6020306062235488E-4</v>
      </c>
      <c r="T2992" s="58">
        <f t="shared" si="1328"/>
        <v>1.9154756804376819E-4</v>
      </c>
      <c r="U2992" s="58">
        <f t="shared" si="1329"/>
        <v>4.1826029708561495E-3</v>
      </c>
      <c r="V2992" s="58">
        <f t="shared" si="1330"/>
        <v>4.4602894189001434E-4</v>
      </c>
      <c r="W2992" s="50">
        <f t="shared" si="1331"/>
        <v>158.4150106388737</v>
      </c>
      <c r="X2992" s="50">
        <f t="shared" si="1332"/>
        <v>92799.799067956468</v>
      </c>
      <c r="Y2992" s="50">
        <f t="shared" si="1333"/>
        <v>101325</v>
      </c>
      <c r="Z2992" s="50">
        <f t="shared" si="1334"/>
        <v>1.5589576322382961</v>
      </c>
      <c r="AA2992" s="50">
        <f t="shared" si="1335"/>
        <v>1.3251139874025517</v>
      </c>
      <c r="AB2992" s="50">
        <f t="shared" si="1336"/>
        <v>600.85940584365915</v>
      </c>
      <c r="AC2992" s="7">
        <f t="shared" si="1337"/>
        <v>0.23895871423408166</v>
      </c>
    </row>
    <row r="2993" spans="2:29">
      <c r="B2993" s="7">
        <f t="shared" si="1338"/>
        <v>1.177428220840282</v>
      </c>
      <c r="C2993" s="7">
        <f t="shared" si="1311"/>
        <v>3.9764546465392847E-4</v>
      </c>
      <c r="D2993" s="58">
        <f t="shared" si="1312"/>
        <v>3156640.0718461615</v>
      </c>
      <c r="E2993" s="7">
        <f t="shared" si="1313"/>
        <v>457.83195431632493</v>
      </c>
      <c r="F2993" s="7">
        <f t="shared" si="1314"/>
        <v>3055315.0718461615</v>
      </c>
      <c r="G2993" s="57">
        <f t="shared" si="1315"/>
        <v>1.1923969397121393E-2</v>
      </c>
      <c r="H2993" s="61">
        <f t="shared" si="1316"/>
        <v>2.2879306142957995E-2</v>
      </c>
      <c r="I2993" s="7">
        <f t="shared" si="1317"/>
        <v>5.2241387714083973E-2</v>
      </c>
      <c r="J2993" s="58">
        <f t="shared" si="1318"/>
        <v>3.623591637409797E-5</v>
      </c>
      <c r="K2993" s="7">
        <f t="shared" si="1319"/>
        <v>7.5099565217610726E-3</v>
      </c>
      <c r="L2993" s="7">
        <f t="shared" si="1320"/>
        <v>7.5824283545092687E-3</v>
      </c>
      <c r="M2993" s="58">
        <f t="shared" si="1321"/>
        <v>2.2747285063527807E-2</v>
      </c>
      <c r="N2993" s="58">
        <f t="shared" si="1322"/>
        <v>5.6790436694231278E-6</v>
      </c>
      <c r="O2993" s="59">
        <f t="shared" si="1323"/>
        <v>1.0087401317812831E-2</v>
      </c>
      <c r="P2993" s="58">
        <f t="shared" si="1324"/>
        <v>1.9160822159454416E-4</v>
      </c>
      <c r="Q2993" s="58">
        <f t="shared" si="1325"/>
        <v>0.48185692690170912</v>
      </c>
      <c r="R2993" s="58">
        <f t="shared" si="1326"/>
        <v>0.48159978242404972</v>
      </c>
      <c r="S2993" s="60">
        <f t="shared" si="1327"/>
        <v>2.5714447765939896E-4</v>
      </c>
      <c r="T2993" s="58">
        <f t="shared" si="1328"/>
        <v>1.9150596925924211E-4</v>
      </c>
      <c r="U2993" s="58">
        <f t="shared" si="1329"/>
        <v>4.1827052231914515E-3</v>
      </c>
      <c r="V2993" s="58">
        <f t="shared" si="1330"/>
        <v>4.4613681421744263E-4</v>
      </c>
      <c r="W2993" s="50">
        <f t="shared" si="1331"/>
        <v>158.39057543395003</v>
      </c>
      <c r="X2993" s="50">
        <f t="shared" si="1332"/>
        <v>92779.645542203463</v>
      </c>
      <c r="Y2993" s="50">
        <f t="shared" si="1333"/>
        <v>101325</v>
      </c>
      <c r="Z2993" s="50">
        <f t="shared" si="1334"/>
        <v>1.5589084212959683</v>
      </c>
      <c r="AA2993" s="50">
        <f t="shared" si="1335"/>
        <v>1.325072158101573</v>
      </c>
      <c r="AB2993" s="50">
        <f t="shared" si="1336"/>
        <v>600.7099530040756</v>
      </c>
      <c r="AC2993" s="7">
        <f t="shared" si="1337"/>
        <v>0.2388993030064652</v>
      </c>
    </row>
    <row r="2994" spans="2:29">
      <c r="B2994" s="7">
        <f t="shared" si="1338"/>
        <v>1.1778258663049359</v>
      </c>
      <c r="C2994" s="7">
        <f t="shared" si="1311"/>
        <v>3.9764546465392847E-4</v>
      </c>
      <c r="D2994" s="58">
        <f t="shared" si="1312"/>
        <v>3155953.9733269699</v>
      </c>
      <c r="E2994" s="7">
        <f t="shared" si="1313"/>
        <v>457.73244413501016</v>
      </c>
      <c r="F2994" s="7">
        <f t="shared" si="1314"/>
        <v>3054628.9733269699</v>
      </c>
      <c r="G2994" s="57">
        <f t="shared" si="1315"/>
        <v>1.1923142588309777E-2</v>
      </c>
      <c r="H2994" s="61">
        <f t="shared" si="1316"/>
        <v>2.2884047655309433E-2</v>
      </c>
      <c r="I2994" s="7">
        <f t="shared" si="1317"/>
        <v>5.2231904689381096E-2</v>
      </c>
      <c r="J2994" s="58">
        <f t="shared" si="1318"/>
        <v>3.5554230015313571E-5</v>
      </c>
      <c r="K2994" s="7">
        <f t="shared" si="1319"/>
        <v>7.5101493727984907E-3</v>
      </c>
      <c r="L2994" s="7">
        <f t="shared" si="1320"/>
        <v>7.5812578328291174E-3</v>
      </c>
      <c r="M2994" s="58">
        <f t="shared" si="1321"/>
        <v>2.274377349848735E-2</v>
      </c>
      <c r="N2994" s="58">
        <f t="shared" si="1322"/>
        <v>5.5711954603925737E-6</v>
      </c>
      <c r="O2994" s="59">
        <f t="shared" si="1323"/>
        <v>9.8958359365223098E-3</v>
      </c>
      <c r="P2994" s="58">
        <f t="shared" si="1324"/>
        <v>1.9156538129052117E-4</v>
      </c>
      <c r="Q2994" s="58">
        <f t="shared" si="1325"/>
        <v>0.4817491919774336</v>
      </c>
      <c r="R2994" s="58">
        <f t="shared" si="1326"/>
        <v>0.48149510628421638</v>
      </c>
      <c r="S2994" s="60">
        <f t="shared" si="1327"/>
        <v>2.5408569321722085E-4</v>
      </c>
      <c r="T2994" s="58">
        <f t="shared" si="1328"/>
        <v>1.914643452669799E-4</v>
      </c>
      <c r="U2994" s="58">
        <f t="shared" si="1329"/>
        <v>4.1828062592149931E-3</v>
      </c>
      <c r="V2994" s="58">
        <f t="shared" si="1330"/>
        <v>4.462446624264732E-4</v>
      </c>
      <c r="W2994" s="50">
        <f t="shared" si="1331"/>
        <v>158.36612421676617</v>
      </c>
      <c r="X2994" s="50">
        <f t="shared" si="1332"/>
        <v>92759.479803960014</v>
      </c>
      <c r="Y2994" s="50">
        <f t="shared" si="1333"/>
        <v>101325</v>
      </c>
      <c r="Z2994" s="50">
        <f t="shared" si="1334"/>
        <v>1.5588591591299257</v>
      </c>
      <c r="AA2994" s="50">
        <f t="shared" si="1335"/>
        <v>1.3250302852604368</v>
      </c>
      <c r="AB2994" s="50">
        <f t="shared" si="1336"/>
        <v>600.56040960012172</v>
      </c>
      <c r="AC2994" s="7">
        <f t="shared" si="1337"/>
        <v>0.2388398557563696</v>
      </c>
    </row>
    <row r="2995" spans="2:29">
      <c r="B2995" s="7">
        <f t="shared" si="1338"/>
        <v>1.1782235117695898</v>
      </c>
      <c r="C2995" s="7">
        <f t="shared" si="1311"/>
        <v>3.9764546465392847E-4</v>
      </c>
      <c r="D2995" s="58">
        <f t="shared" si="1312"/>
        <v>3155267.4595328267</v>
      </c>
      <c r="E2995" s="7">
        <f t="shared" si="1313"/>
        <v>457.63287372315324</v>
      </c>
      <c r="F2995" s="7">
        <f t="shared" si="1314"/>
        <v>3053942.4595328267</v>
      </c>
      <c r="G2995" s="57">
        <f t="shared" si="1315"/>
        <v>1.1922315156527735E-2</v>
      </c>
      <c r="H2995" s="61">
        <f t="shared" si="1316"/>
        <v>2.2888788838884098E-2</v>
      </c>
      <c r="I2995" s="7">
        <f t="shared" si="1317"/>
        <v>5.2222422322231767E-2</v>
      </c>
      <c r="J2995" s="58">
        <f t="shared" si="1318"/>
        <v>3.4872449681205949E-5</v>
      </c>
      <c r="K2995" s="7">
        <f t="shared" si="1319"/>
        <v>7.5103416454896082E-3</v>
      </c>
      <c r="L2995" s="7">
        <f t="shared" si="1320"/>
        <v>7.58008654485202E-3</v>
      </c>
      <c r="M2995" s="58">
        <f t="shared" si="1321"/>
        <v>2.2740259634556059E-2</v>
      </c>
      <c r="N2995" s="58">
        <f t="shared" si="1322"/>
        <v>5.4633713839881411E-6</v>
      </c>
      <c r="O2995" s="59">
        <f t="shared" si="1323"/>
        <v>9.7043134208089354E-3</v>
      </c>
      <c r="P2995" s="58">
        <f t="shared" si="1324"/>
        <v>1.9152251571337431E-4</v>
      </c>
      <c r="Q2995" s="58">
        <f t="shared" si="1325"/>
        <v>0.48164139349623081</v>
      </c>
      <c r="R2995" s="58">
        <f t="shared" si="1326"/>
        <v>0.48139036678704034</v>
      </c>
      <c r="S2995" s="60">
        <f t="shared" si="1327"/>
        <v>2.5102670919047165E-4</v>
      </c>
      <c r="T2995" s="58">
        <f t="shared" si="1328"/>
        <v>1.914226960809577E-4</v>
      </c>
      <c r="U2995" s="58">
        <f t="shared" si="1329"/>
        <v>4.1829060788474096E-3</v>
      </c>
      <c r="V2995" s="58">
        <f t="shared" si="1330"/>
        <v>4.463524865028776E-4</v>
      </c>
      <c r="W2995" s="50">
        <f t="shared" si="1331"/>
        <v>158.34165699228114</v>
      </c>
      <c r="X2995" s="50">
        <f t="shared" si="1332"/>
        <v>92739.301859997213</v>
      </c>
      <c r="Y2995" s="50">
        <f t="shared" si="1333"/>
        <v>101325</v>
      </c>
      <c r="Z2995" s="50">
        <f t="shared" si="1334"/>
        <v>1.5588098457038433</v>
      </c>
      <c r="AA2995" s="50">
        <f t="shared" si="1335"/>
        <v>1.3249883688482667</v>
      </c>
      <c r="AB2995" s="50">
        <f t="shared" si="1336"/>
        <v>600.41077568200956</v>
      </c>
      <c r="AC2995" s="7">
        <f t="shared" si="1337"/>
        <v>0.23878037250374615</v>
      </c>
    </row>
    <row r="2996" spans="2:29">
      <c r="B2996" s="7">
        <f t="shared" si="1338"/>
        <v>1.1786211572342438</v>
      </c>
      <c r="C2996" s="7">
        <f t="shared" si="1311"/>
        <v>3.9764546465392847E-4</v>
      </c>
      <c r="D2996" s="58">
        <f t="shared" si="1312"/>
        <v>3154580.530694169</v>
      </c>
      <c r="E2996" s="7">
        <f t="shared" si="1313"/>
        <v>457.53324311417634</v>
      </c>
      <c r="F2996" s="7">
        <f t="shared" si="1314"/>
        <v>3053255.530694169</v>
      </c>
      <c r="G2996" s="57">
        <f t="shared" si="1315"/>
        <v>1.1921487101785767E-2</v>
      </c>
      <c r="H2996" s="61">
        <f t="shared" si="1316"/>
        <v>2.2893529693434264E-2</v>
      </c>
      <c r="I2996" s="7">
        <f t="shared" si="1317"/>
        <v>5.2212940613131434E-2</v>
      </c>
      <c r="J2996" s="58">
        <f t="shared" si="1318"/>
        <v>3.4190575436791834E-5</v>
      </c>
      <c r="K2996" s="7">
        <f t="shared" si="1319"/>
        <v>7.5105333399419537E-3</v>
      </c>
      <c r="L2996" s="7">
        <f t="shared" si="1320"/>
        <v>7.5789144908155375E-3</v>
      </c>
      <c r="M2996" s="58">
        <f t="shared" si="1321"/>
        <v>2.2736743472446613E-2</v>
      </c>
      <c r="N2996" s="58">
        <f t="shared" si="1322"/>
        <v>5.3555714544300065E-6</v>
      </c>
      <c r="O2996" s="59">
        <f t="shared" si="1323"/>
        <v>9.5128337959312984E-3</v>
      </c>
      <c r="P2996" s="58">
        <f t="shared" si="1324"/>
        <v>1.9147962487763709E-4</v>
      </c>
      <c r="Q2996" s="58">
        <f t="shared" si="1325"/>
        <v>0.48153353149464972</v>
      </c>
      <c r="R2996" s="58">
        <f t="shared" si="1326"/>
        <v>0.48128556396767908</v>
      </c>
      <c r="S2996" s="60">
        <f t="shared" si="1327"/>
        <v>2.4796752697064939E-4</v>
      </c>
      <c r="T2996" s="58">
        <f t="shared" si="1328"/>
        <v>1.9138102171515576E-4</v>
      </c>
      <c r="U2996" s="58">
        <f t="shared" si="1329"/>
        <v>4.183004682009891E-3</v>
      </c>
      <c r="V2996" s="58">
        <f t="shared" si="1330"/>
        <v>4.4646028643243574E-4</v>
      </c>
      <c r="W2996" s="50">
        <f t="shared" si="1331"/>
        <v>158.31717376545743</v>
      </c>
      <c r="X2996" s="50">
        <f t="shared" si="1332"/>
        <v>92719.111717088046</v>
      </c>
      <c r="Y2996" s="50">
        <f t="shared" si="1333"/>
        <v>101325</v>
      </c>
      <c r="Z2996" s="50">
        <f t="shared" si="1334"/>
        <v>1.5587604809813433</v>
      </c>
      <c r="AA2996" s="50">
        <f t="shared" si="1335"/>
        <v>1.3249464088341418</v>
      </c>
      <c r="AB2996" s="50">
        <f t="shared" si="1336"/>
        <v>600.26105129996597</v>
      </c>
      <c r="AC2996" s="7">
        <f t="shared" si="1337"/>
        <v>0.23872085326856443</v>
      </c>
    </row>
    <row r="2997" spans="2:29">
      <c r="B2997" s="7">
        <f t="shared" si="1338"/>
        <v>1.1790188026988977</v>
      </c>
      <c r="C2997" s="7">
        <f t="shared" si="1311"/>
        <v>3.9764546465392847E-4</v>
      </c>
      <c r="D2997" s="58">
        <f t="shared" si="1312"/>
        <v>3153893.1870413483</v>
      </c>
      <c r="E2997" s="7">
        <f t="shared" si="1313"/>
        <v>457.43355234148913</v>
      </c>
      <c r="F2997" s="7">
        <f t="shared" si="1314"/>
        <v>3052568.1870413483</v>
      </c>
      <c r="G2997" s="57">
        <f t="shared" si="1315"/>
        <v>1.1920658424094129E-2</v>
      </c>
      <c r="H2997" s="61">
        <f t="shared" si="1316"/>
        <v>2.289827021871222E-2</v>
      </c>
      <c r="I2997" s="7">
        <f t="shared" si="1317"/>
        <v>5.2203459562575522E-2</v>
      </c>
      <c r="J2997" s="58">
        <f t="shared" si="1318"/>
        <v>3.3508607347113152E-5</v>
      </c>
      <c r="K2997" s="7">
        <f t="shared" si="1319"/>
        <v>7.5107244562631651E-3</v>
      </c>
      <c r="L2997" s="7">
        <f t="shared" si="1320"/>
        <v>7.577741670957391E-3</v>
      </c>
      <c r="M2997" s="58">
        <f t="shared" si="1321"/>
        <v>2.2733225012872171E-2</v>
      </c>
      <c r="N2997" s="58">
        <f t="shared" si="1322"/>
        <v>5.2477956859297274E-6</v>
      </c>
      <c r="O2997" s="59">
        <f t="shared" si="1323"/>
        <v>9.3213970871326782E-3</v>
      </c>
      <c r="P2997" s="58">
        <f t="shared" si="1324"/>
        <v>1.9143670879862018E-4</v>
      </c>
      <c r="Q2997" s="58">
        <f t="shared" si="1325"/>
        <v>0.48142560601119361</v>
      </c>
      <c r="R2997" s="58">
        <f t="shared" si="1326"/>
        <v>0.48118069786127649</v>
      </c>
      <c r="S2997" s="60">
        <f t="shared" si="1327"/>
        <v>2.449081499171224E-4</v>
      </c>
      <c r="T2997" s="58">
        <f t="shared" si="1328"/>
        <v>1.9133932218354886E-4</v>
      </c>
      <c r="U2997" s="58">
        <f t="shared" si="1329"/>
        <v>4.1831020686249627E-3</v>
      </c>
      <c r="V2997" s="58">
        <f t="shared" si="1330"/>
        <v>4.4656806220093602E-4</v>
      </c>
      <c r="W2997" s="50">
        <f t="shared" si="1331"/>
        <v>158.29267454126077</v>
      </c>
      <c r="X2997" s="50">
        <f t="shared" si="1332"/>
        <v>92698.909382002981</v>
      </c>
      <c r="Y2997" s="50">
        <f t="shared" si="1333"/>
        <v>101325</v>
      </c>
      <c r="Z2997" s="50">
        <f t="shared" si="1334"/>
        <v>1.5587110649259837</v>
      </c>
      <c r="AA2997" s="50">
        <f t="shared" si="1335"/>
        <v>1.324904405187086</v>
      </c>
      <c r="AB2997" s="50">
        <f t="shared" si="1336"/>
        <v>600.11123650419859</v>
      </c>
      <c r="AC2997" s="7">
        <f t="shared" si="1337"/>
        <v>0.23866129807079306</v>
      </c>
    </row>
    <row r="2998" spans="2:29">
      <c r="B2998" s="7">
        <f t="shared" si="1338"/>
        <v>1.1794164481635516</v>
      </c>
      <c r="C2998" s="7">
        <f t="shared" si="1311"/>
        <v>3.9764546465392847E-4</v>
      </c>
      <c r="D2998" s="58">
        <f t="shared" si="1312"/>
        <v>3153205.4288052171</v>
      </c>
      <c r="E2998" s="7">
        <f t="shared" si="1313"/>
        <v>457.33380143857386</v>
      </c>
      <c r="F2998" s="7">
        <f t="shared" si="1314"/>
        <v>3051880.4288052171</v>
      </c>
      <c r="G2998" s="57">
        <f t="shared" si="1315"/>
        <v>1.191982912346351E-2</v>
      </c>
      <c r="H2998" s="61">
        <f t="shared" si="1316"/>
        <v>2.2903010414470251E-2</v>
      </c>
      <c r="I2998" s="7">
        <f t="shared" si="1317"/>
        <v>5.219397917105946E-2</v>
      </c>
      <c r="J2998" s="58">
        <f t="shared" si="1318"/>
        <v>3.2826545477239441E-5</v>
      </c>
      <c r="K2998" s="7">
        <f t="shared" si="1319"/>
        <v>7.5109149945609922E-3</v>
      </c>
      <c r="L2998" s="7">
        <f t="shared" si="1320"/>
        <v>7.5765680855154711E-3</v>
      </c>
      <c r="M2998" s="58">
        <f t="shared" si="1321"/>
        <v>2.2729704256546412E-2</v>
      </c>
      <c r="N2998" s="58">
        <f t="shared" si="1322"/>
        <v>5.1400440926906141E-6</v>
      </c>
      <c r="O2998" s="59">
        <f t="shared" si="1323"/>
        <v>9.1300033196417031E-3</v>
      </c>
      <c r="P2998" s="58">
        <f t="shared" si="1324"/>
        <v>1.9139376749097506E-4</v>
      </c>
      <c r="Q2998" s="58">
        <f t="shared" si="1325"/>
        <v>0.48131761708270804</v>
      </c>
      <c r="R2998" s="58">
        <f t="shared" si="1326"/>
        <v>0.48107576850305306</v>
      </c>
      <c r="S2998" s="60">
        <f t="shared" si="1327"/>
        <v>2.4184857965497963E-4</v>
      </c>
      <c r="T2998" s="58">
        <f t="shared" si="1328"/>
        <v>1.9129759750014227E-4</v>
      </c>
      <c r="U2998" s="58">
        <f t="shared" si="1329"/>
        <v>4.1831982386157955E-3</v>
      </c>
      <c r="V2998" s="58">
        <f t="shared" si="1330"/>
        <v>4.4667581379417517E-4</v>
      </c>
      <c r="W2998" s="50">
        <f t="shared" si="1331"/>
        <v>158.26815932466053</v>
      </c>
      <c r="X2998" s="50">
        <f t="shared" si="1332"/>
        <v>92678.694861527198</v>
      </c>
      <c r="Y2998" s="50">
        <f t="shared" si="1333"/>
        <v>101325</v>
      </c>
      <c r="Z2998" s="50">
        <f t="shared" si="1334"/>
        <v>1.5586615975013007</v>
      </c>
      <c r="AA2998" s="50">
        <f t="shared" si="1335"/>
        <v>1.3248623578761056</v>
      </c>
      <c r="AB2998" s="50">
        <f t="shared" si="1336"/>
        <v>599.96133134502475</v>
      </c>
      <c r="AC2998" s="7">
        <f t="shared" si="1337"/>
        <v>0.23860170693041877</v>
      </c>
    </row>
    <row r="2999" spans="2:29">
      <c r="B2999" s="7">
        <f t="shared" si="1338"/>
        <v>1.1798140936282056</v>
      </c>
      <c r="C2999" s="7">
        <f t="shared" si="1311"/>
        <v>3.9764546465392847E-4</v>
      </c>
      <c r="D2999" s="58">
        <f t="shared" si="1312"/>
        <v>3152517.2562166122</v>
      </c>
      <c r="E2999" s="7">
        <f t="shared" si="1313"/>
        <v>457.23399043891067</v>
      </c>
      <c r="F2999" s="7">
        <f t="shared" si="1314"/>
        <v>3051192.2562166122</v>
      </c>
      <c r="G2999" s="57">
        <f t="shared" si="1315"/>
        <v>1.1918999199904422E-2</v>
      </c>
      <c r="H2999" s="61">
        <f t="shared" si="1316"/>
        <v>2.2907750280460645E-2</v>
      </c>
      <c r="I2999" s="7">
        <f t="shared" si="1317"/>
        <v>5.2184499439078672E-2</v>
      </c>
      <c r="J2999" s="58">
        <f t="shared" si="1318"/>
        <v>3.2144389892267807E-5</v>
      </c>
      <c r="K2999" s="7">
        <f t="shared" si="1319"/>
        <v>7.5111049549432922E-3</v>
      </c>
      <c r="L2999" s="7">
        <f t="shared" si="1320"/>
        <v>7.5753937347278278E-3</v>
      </c>
      <c r="M2999" s="58">
        <f t="shared" si="1321"/>
        <v>2.2726181204183484E-2</v>
      </c>
      <c r="N2999" s="58">
        <f t="shared" si="1322"/>
        <v>5.0323166889077259E-6</v>
      </c>
      <c r="O2999" s="59">
        <f t="shared" si="1323"/>
        <v>8.9386525186723482E-3</v>
      </c>
      <c r="P2999" s="58">
        <f t="shared" si="1324"/>
        <v>1.9135080096935493E-4</v>
      </c>
      <c r="Q2999" s="58">
        <f t="shared" si="1325"/>
        <v>0.48120956474604298</v>
      </c>
      <c r="R2999" s="58">
        <f t="shared" si="1326"/>
        <v>0.4809707759282269</v>
      </c>
      <c r="S2999" s="60">
        <f t="shared" si="1327"/>
        <v>2.3878881781608241E-4</v>
      </c>
      <c r="T2999" s="58">
        <f t="shared" si="1328"/>
        <v>1.9125584767894029E-4</v>
      </c>
      <c r="U2999" s="58">
        <f t="shared" si="1329"/>
        <v>4.1832931919062099E-3</v>
      </c>
      <c r="V2999" s="58">
        <f t="shared" si="1330"/>
        <v>4.4678354119795805E-4</v>
      </c>
      <c r="W2999" s="50">
        <f t="shared" si="1331"/>
        <v>158.24362812062938</v>
      </c>
      <c r="X2999" s="50">
        <f t="shared" si="1332"/>
        <v>92658.468162445453</v>
      </c>
      <c r="Y2999" s="50">
        <f t="shared" si="1333"/>
        <v>101325</v>
      </c>
      <c r="Z2999" s="50">
        <f t="shared" si="1334"/>
        <v>1.5586120786707718</v>
      </c>
      <c r="AA2999" s="50">
        <f t="shared" si="1335"/>
        <v>1.3248202668701561</v>
      </c>
      <c r="AB2999" s="50">
        <f t="shared" si="1336"/>
        <v>599.81133587275781</v>
      </c>
      <c r="AC2999" s="7">
        <f t="shared" si="1337"/>
        <v>0.23854207986744913</v>
      </c>
    </row>
    <row r="3000" spans="2:29">
      <c r="B3000" s="7">
        <f t="shared" si="1338"/>
        <v>1.1802117390928595</v>
      </c>
      <c r="C3000" s="7">
        <f t="shared" si="1311"/>
        <v>3.9764546465392847E-4</v>
      </c>
      <c r="D3000" s="58">
        <f t="shared" si="1312"/>
        <v>3151828.6695063571</v>
      </c>
      <c r="E3000" s="7">
        <f t="shared" si="1313"/>
        <v>457.1341193759776</v>
      </c>
      <c r="F3000" s="7">
        <f t="shared" si="1314"/>
        <v>3050503.6695063571</v>
      </c>
      <c r="G3000" s="57">
        <f t="shared" si="1315"/>
        <v>1.1918168653427206E-2</v>
      </c>
      <c r="H3000" s="61">
        <f t="shared" si="1316"/>
        <v>2.2912489816435701E-2</v>
      </c>
      <c r="I3000" s="7">
        <f t="shared" si="1317"/>
        <v>5.2175020367128559E-2</v>
      </c>
      <c r="J3000" s="58">
        <f t="shared" si="1318"/>
        <v>3.1462140657320912E-5</v>
      </c>
      <c r="K3000" s="7">
        <f t="shared" si="1319"/>
        <v>7.5112943375180343E-3</v>
      </c>
      <c r="L3000" s="7">
        <f t="shared" si="1320"/>
        <v>7.5742186188326758E-3</v>
      </c>
      <c r="M3000" s="58">
        <f t="shared" si="1321"/>
        <v>2.2722655856498027E-2</v>
      </c>
      <c r="N3000" s="58">
        <f t="shared" si="1322"/>
        <v>4.9246134887675457E-6</v>
      </c>
      <c r="O3000" s="59">
        <f t="shared" si="1323"/>
        <v>8.7473447094233523E-3</v>
      </c>
      <c r="P3000" s="58">
        <f t="shared" si="1324"/>
        <v>1.9130780924899587E-4</v>
      </c>
      <c r="Q3000" s="58">
        <f t="shared" si="1325"/>
        <v>0.48110144903951413</v>
      </c>
      <c r="R3000" s="58">
        <f t="shared" si="1326"/>
        <v>0.48086572017201429</v>
      </c>
      <c r="S3000" s="60">
        <f t="shared" si="1327"/>
        <v>2.3572886749984034E-4</v>
      </c>
      <c r="T3000" s="58">
        <f t="shared" si="1328"/>
        <v>1.9121407273394657E-4</v>
      </c>
      <c r="U3000" s="58">
        <f t="shared" si="1329"/>
        <v>4.183386928421259E-3</v>
      </c>
      <c r="V3000" s="58">
        <f t="shared" si="1330"/>
        <v>4.4689124439809821E-4</v>
      </c>
      <c r="W3000" s="50">
        <f t="shared" si="1331"/>
        <v>158.21908093414339</v>
      </c>
      <c r="X3000" s="50">
        <f t="shared" si="1332"/>
        <v>92638.229291542069</v>
      </c>
      <c r="Y3000" s="50">
        <f t="shared" si="1333"/>
        <v>101325</v>
      </c>
      <c r="Z3000" s="50">
        <f t="shared" si="1334"/>
        <v>1.5585625083978154</v>
      </c>
      <c r="AA3000" s="50">
        <f t="shared" si="1335"/>
        <v>1.3247781321381431</v>
      </c>
      <c r="AB3000" s="50">
        <f t="shared" si="1336"/>
        <v>599.66125013770863</v>
      </c>
      <c r="AC3000" s="7">
        <f t="shared" si="1337"/>
        <v>0.23848241690189054</v>
      </c>
    </row>
    <row r="3001" spans="2:29">
      <c r="B3001" s="7">
        <f t="shared" si="1338"/>
        <v>1.1806093845575134</v>
      </c>
      <c r="C3001" s="7">
        <f t="shared" si="1311"/>
        <v>3.9764546465392847E-4</v>
      </c>
      <c r="D3001" s="58">
        <f t="shared" si="1312"/>
        <v>3151139.6689056973</v>
      </c>
      <c r="E3001" s="7">
        <f t="shared" si="1313"/>
        <v>457.03418828331405</v>
      </c>
      <c r="F3001" s="7">
        <f t="shared" si="1314"/>
        <v>3049814.6689056973</v>
      </c>
      <c r="G3001" s="57">
        <f t="shared" si="1315"/>
        <v>1.1917337484042551E-2</v>
      </c>
      <c r="H3001" s="61">
        <f t="shared" si="1316"/>
        <v>2.2917229022147718E-2</v>
      </c>
      <c r="I3001" s="7">
        <f t="shared" si="1317"/>
        <v>5.2165541955704525E-2</v>
      </c>
      <c r="J3001" s="58">
        <f t="shared" si="1318"/>
        <v>3.0779797837548663E-5</v>
      </c>
      <c r="K3001" s="7">
        <f t="shared" si="1319"/>
        <v>7.5114831423932953E-3</v>
      </c>
      <c r="L3001" s="7">
        <f t="shared" si="1320"/>
        <v>7.5730427380683923E-3</v>
      </c>
      <c r="M3001" s="58">
        <f t="shared" si="1321"/>
        <v>2.2719128214205176E-2</v>
      </c>
      <c r="N3001" s="58">
        <f t="shared" si="1322"/>
        <v>4.8169345064482439E-6</v>
      </c>
      <c r="O3001" s="59">
        <f t="shared" si="1323"/>
        <v>8.5560799170786937E-3</v>
      </c>
      <c r="P3001" s="58">
        <f t="shared" si="1324"/>
        <v>1.9126479234465865E-4</v>
      </c>
      <c r="Q3001" s="58">
        <f t="shared" si="1325"/>
        <v>0.48099327000024189</v>
      </c>
      <c r="R3001" s="58">
        <f t="shared" si="1326"/>
        <v>0.48076060126969561</v>
      </c>
      <c r="S3001" s="60">
        <f t="shared" si="1327"/>
        <v>2.3266873054628157E-4</v>
      </c>
      <c r="T3001" s="58">
        <f t="shared" si="1328"/>
        <v>1.9117227267919013E-4</v>
      </c>
      <c r="U3001" s="58">
        <f t="shared" si="1329"/>
        <v>4.1834794480867278E-3</v>
      </c>
      <c r="V3001" s="58">
        <f t="shared" si="1330"/>
        <v>4.4699892338041753E-4</v>
      </c>
      <c r="W3001" s="50">
        <f t="shared" si="1331"/>
        <v>158.1945177701821</v>
      </c>
      <c r="X3001" s="50">
        <f t="shared" si="1332"/>
        <v>92617.978255613794</v>
      </c>
      <c r="Y3001" s="50">
        <f t="shared" si="1333"/>
        <v>101325</v>
      </c>
      <c r="Z3001" s="50">
        <f t="shared" si="1334"/>
        <v>1.5585128866458222</v>
      </c>
      <c r="AA3001" s="50">
        <f t="shared" si="1335"/>
        <v>1.3247359536489489</v>
      </c>
      <c r="AB3001" s="50">
        <f t="shared" si="1336"/>
        <v>599.51107419027994</v>
      </c>
      <c r="AC3001" s="7">
        <f t="shared" si="1337"/>
        <v>0.23842271805376719</v>
      </c>
    </row>
    <row r="3002" spans="2:29">
      <c r="B3002" s="7">
        <f t="shared" si="1338"/>
        <v>1.1810070300221673</v>
      </c>
      <c r="C3002" s="7">
        <f t="shared" si="1311"/>
        <v>3.9764546465392847E-4</v>
      </c>
      <c r="D3002" s="58">
        <f t="shared" si="1312"/>
        <v>3150450.2546459278</v>
      </c>
      <c r="E3002" s="7">
        <f t="shared" si="1313"/>
        <v>456.93419719446644</v>
      </c>
      <c r="F3002" s="7">
        <f t="shared" si="1314"/>
        <v>3049125.2546459278</v>
      </c>
      <c r="G3002" s="57">
        <f t="shared" si="1315"/>
        <v>1.1916505691761047E-2</v>
      </c>
      <c r="H3002" s="61">
        <f t="shared" si="1316"/>
        <v>2.2921967897348999E-2</v>
      </c>
      <c r="I3002" s="7">
        <f t="shared" si="1317"/>
        <v>5.2156064205301965E-2</v>
      </c>
      <c r="J3002" s="58">
        <f t="shared" si="1318"/>
        <v>3.0097361498128903E-5</v>
      </c>
      <c r="K3002" s="7">
        <f t="shared" si="1319"/>
        <v>7.5116713696772664E-3</v>
      </c>
      <c r="L3002" s="7">
        <f t="shared" si="1320"/>
        <v>7.5718660926735242E-3</v>
      </c>
      <c r="M3002" s="58">
        <f t="shared" si="1321"/>
        <v>2.2715598278020572E-2</v>
      </c>
      <c r="N3002" s="58">
        <f t="shared" si="1322"/>
        <v>4.7092797561197838E-6</v>
      </c>
      <c r="O3002" s="59">
        <f t="shared" si="1323"/>
        <v>8.3648581668077666E-3</v>
      </c>
      <c r="P3002" s="58">
        <f t="shared" si="1324"/>
        <v>1.9122175027092708E-4</v>
      </c>
      <c r="Q3002" s="58">
        <f t="shared" si="1325"/>
        <v>0.48088502766490171</v>
      </c>
      <c r="R3002" s="58">
        <f t="shared" si="1326"/>
        <v>0.48065541925655886</v>
      </c>
      <c r="S3002" s="60">
        <f t="shared" si="1327"/>
        <v>2.2960840834285179E-4</v>
      </c>
      <c r="T3002" s="58">
        <f t="shared" si="1328"/>
        <v>1.9113044752870314E-4</v>
      </c>
      <c r="U3002" s="58">
        <f t="shared" si="1329"/>
        <v>4.1835707508289521E-3</v>
      </c>
      <c r="V3002" s="58">
        <f t="shared" si="1330"/>
        <v>4.4710657813074598E-4</v>
      </c>
      <c r="W3002" s="50">
        <f t="shared" si="1331"/>
        <v>158.16993863372852</v>
      </c>
      <c r="X3002" s="50">
        <f t="shared" si="1332"/>
        <v>92597.715061458832</v>
      </c>
      <c r="Y3002" s="50">
        <f t="shared" si="1333"/>
        <v>101325</v>
      </c>
      <c r="Z3002" s="50">
        <f t="shared" si="1334"/>
        <v>1.5584632133781289</v>
      </c>
      <c r="AA3002" s="50">
        <f t="shared" si="1335"/>
        <v>1.3246937313714096</v>
      </c>
      <c r="AB3002" s="50">
        <f t="shared" si="1336"/>
        <v>599.36080808088536</v>
      </c>
      <c r="AC3002" s="7">
        <f t="shared" si="1337"/>
        <v>0.23836298334312367</v>
      </c>
    </row>
    <row r="3003" spans="2:29">
      <c r="B3003" s="7">
        <f t="shared" si="1338"/>
        <v>1.1814046754868213</v>
      </c>
      <c r="C3003" s="7">
        <f t="shared" si="1311"/>
        <v>3.9764546465392847E-4</v>
      </c>
      <c r="D3003" s="58">
        <f t="shared" si="1312"/>
        <v>3149760.4269582555</v>
      </c>
      <c r="E3003" s="7">
        <f t="shared" si="1313"/>
        <v>456.83414614296856</v>
      </c>
      <c r="F3003" s="7">
        <f t="shared" si="1314"/>
        <v>3048435.4269582555</v>
      </c>
      <c r="G3003" s="57">
        <f t="shared" si="1315"/>
        <v>1.191567327659303E-2</v>
      </c>
      <c r="H3003" s="61">
        <f t="shared" si="1316"/>
        <v>2.2926706441791851E-2</v>
      </c>
      <c r="I3003" s="7">
        <f t="shared" si="1317"/>
        <v>5.214658711641626E-2</v>
      </c>
      <c r="J3003" s="58">
        <f t="shared" si="1318"/>
        <v>2.9414831704265022E-5</v>
      </c>
      <c r="K3003" s="7">
        <f t="shared" si="1319"/>
        <v>7.5118590194782429E-3</v>
      </c>
      <c r="L3003" s="7">
        <f t="shared" si="1320"/>
        <v>7.5706886828867731E-3</v>
      </c>
      <c r="M3003" s="58">
        <f t="shared" si="1321"/>
        <v>2.2712066048660318E-2</v>
      </c>
      <c r="N3003" s="58">
        <f t="shared" si="1322"/>
        <v>4.6016492519435364E-6</v>
      </c>
      <c r="O3003" s="59">
        <f t="shared" si="1323"/>
        <v>8.1736794837647068E-3</v>
      </c>
      <c r="P3003" s="58">
        <f t="shared" si="1324"/>
        <v>1.9117868304305979E-4</v>
      </c>
      <c r="Q3003" s="58">
        <f t="shared" si="1325"/>
        <v>0.480776722071866</v>
      </c>
      <c r="R3003" s="58">
        <f t="shared" si="1326"/>
        <v>0.4805501741678786</v>
      </c>
      <c r="S3003" s="60">
        <f t="shared" si="1327"/>
        <v>2.2654790398740632E-4</v>
      </c>
      <c r="T3003" s="58">
        <f t="shared" si="1328"/>
        <v>1.9108859729651234E-4</v>
      </c>
      <c r="U3003" s="58">
        <f t="shared" si="1329"/>
        <v>4.1836608365754995E-3</v>
      </c>
      <c r="V3003" s="58">
        <f t="shared" si="1330"/>
        <v>4.4721420863492225E-4</v>
      </c>
      <c r="W3003" s="50">
        <f t="shared" si="1331"/>
        <v>158.14534352976895</v>
      </c>
      <c r="X3003" s="50">
        <f t="shared" si="1332"/>
        <v>92577.439715872795</v>
      </c>
      <c r="Y3003" s="50">
        <f t="shared" si="1333"/>
        <v>101325</v>
      </c>
      <c r="Z3003" s="50">
        <f t="shared" si="1334"/>
        <v>1.558413488558007</v>
      </c>
      <c r="AA3003" s="50">
        <f t="shared" si="1335"/>
        <v>1.324651465274306</v>
      </c>
      <c r="AB3003" s="50">
        <f t="shared" si="1336"/>
        <v>599.21045185991909</v>
      </c>
      <c r="AC3003" s="7">
        <f t="shared" si="1337"/>
        <v>0.2383032127900028</v>
      </c>
    </row>
    <row r="3004" spans="2:29">
      <c r="B3004" s="7">
        <f t="shared" si="1338"/>
        <v>1.1818023209514752</v>
      </c>
      <c r="C3004" s="7">
        <f t="shared" si="1311"/>
        <v>3.9764546465392847E-4</v>
      </c>
      <c r="D3004" s="58">
        <f t="shared" si="1312"/>
        <v>3149070.1860743072</v>
      </c>
      <c r="E3004" s="7">
        <f t="shared" si="1313"/>
        <v>456.73403516241507</v>
      </c>
      <c r="F3004" s="7">
        <f t="shared" si="1314"/>
        <v>3047745.1860743072</v>
      </c>
      <c r="G3004" s="57">
        <f t="shared" si="1315"/>
        <v>1.1914840238549161E-2</v>
      </c>
      <c r="H3004" s="61">
        <f t="shared" si="1316"/>
        <v>2.2931444655228585E-2</v>
      </c>
      <c r="I3004" s="7">
        <f t="shared" si="1317"/>
        <v>5.2137110689542791E-2</v>
      </c>
      <c r="J3004" s="58">
        <f t="shared" si="1318"/>
        <v>2.8732208521187986E-5</v>
      </c>
      <c r="K3004" s="7">
        <f t="shared" si="1319"/>
        <v>7.5120460919046355E-3</v>
      </c>
      <c r="L3004" s="7">
        <f t="shared" si="1320"/>
        <v>7.5695105089470111E-3</v>
      </c>
      <c r="M3004" s="58">
        <f t="shared" si="1321"/>
        <v>2.2708531526841033E-2</v>
      </c>
      <c r="N3004" s="58">
        <f t="shared" si="1322"/>
        <v>4.4940430080726075E-6</v>
      </c>
      <c r="O3004" s="59">
        <f t="shared" si="1323"/>
        <v>7.982543893088969E-3</v>
      </c>
      <c r="P3004" s="58">
        <f t="shared" si="1324"/>
        <v>1.9113559067573775E-4</v>
      </c>
      <c r="Q3004" s="58">
        <f t="shared" si="1325"/>
        <v>0.48066835325805457</v>
      </c>
      <c r="R3004" s="58">
        <f t="shared" si="1326"/>
        <v>0.4804448660389935</v>
      </c>
      <c r="S3004" s="60">
        <f t="shared" si="1327"/>
        <v>2.2348721906106928E-4</v>
      </c>
      <c r="T3004" s="58">
        <f t="shared" si="1328"/>
        <v>1.9104672199667E-4</v>
      </c>
      <c r="U3004" s="58">
        <f t="shared" si="1329"/>
        <v>4.183749705254567E-3</v>
      </c>
      <c r="V3004" s="58">
        <f t="shared" si="1330"/>
        <v>4.4732181487879317E-4</v>
      </c>
      <c r="W3004" s="50">
        <f t="shared" si="1331"/>
        <v>158.12073246329325</v>
      </c>
      <c r="X3004" s="50">
        <f t="shared" si="1332"/>
        <v>92557.152225663609</v>
      </c>
      <c r="Y3004" s="50">
        <f t="shared" si="1333"/>
        <v>101325</v>
      </c>
      <c r="Z3004" s="50">
        <f t="shared" si="1334"/>
        <v>1.5583637121487004</v>
      </c>
      <c r="AA3004" s="50">
        <f t="shared" si="1335"/>
        <v>1.3246091553263952</v>
      </c>
      <c r="AB3004" s="50">
        <f t="shared" si="1336"/>
        <v>599.06000557786683</v>
      </c>
      <c r="AC3004" s="7">
        <f t="shared" si="1337"/>
        <v>0.23824340641446187</v>
      </c>
    </row>
    <row r="3005" spans="2:29">
      <c r="B3005" s="7">
        <f t="shared" si="1338"/>
        <v>1.1821999664161291</v>
      </c>
      <c r="C3005" s="7">
        <f t="shared" si="1311"/>
        <v>3.9764546465392847E-4</v>
      </c>
      <c r="D3005" s="58">
        <f t="shared" si="1312"/>
        <v>3148379.5322256838</v>
      </c>
      <c r="E3005" s="7">
        <f t="shared" si="1313"/>
        <v>456.63386428639677</v>
      </c>
      <c r="F3005" s="7">
        <f t="shared" si="1314"/>
        <v>3047054.5322256838</v>
      </c>
      <c r="G3005" s="57">
        <f t="shared" si="1315"/>
        <v>1.1914006577639941E-2</v>
      </c>
      <c r="H3005" s="61">
        <f t="shared" si="1316"/>
        <v>2.2936182537411521E-2</v>
      </c>
      <c r="I3005" s="7">
        <f t="shared" si="1317"/>
        <v>5.212763492517692E-2</v>
      </c>
      <c r="J3005" s="58">
        <f t="shared" si="1318"/>
        <v>2.804949201415466E-5</v>
      </c>
      <c r="K3005" s="7">
        <f t="shared" si="1319"/>
        <v>7.5122325870649615E-3</v>
      </c>
      <c r="L3005" s="7">
        <f t="shared" si="1320"/>
        <v>7.568331571093271E-3</v>
      </c>
      <c r="M3005" s="58">
        <f t="shared" si="1321"/>
        <v>2.2704994713279813E-2</v>
      </c>
      <c r="N3005" s="58">
        <f t="shared" si="1322"/>
        <v>4.3864610386515587E-6</v>
      </c>
      <c r="O3005" s="59">
        <f t="shared" si="1323"/>
        <v>7.791451419904831E-3</v>
      </c>
      <c r="P3005" s="58">
        <f t="shared" si="1324"/>
        <v>1.9109247318413805E-4</v>
      </c>
      <c r="Q3005" s="58">
        <f t="shared" si="1325"/>
        <v>0.48055992126163483</v>
      </c>
      <c r="R3005" s="58">
        <f t="shared" si="1326"/>
        <v>0.48033949490523842</v>
      </c>
      <c r="S3005" s="60">
        <f t="shared" si="1327"/>
        <v>2.2042635639640817E-4</v>
      </c>
      <c r="T3005" s="58">
        <f t="shared" si="1328"/>
        <v>1.9100482164322683E-4</v>
      </c>
      <c r="U3005" s="58">
        <f t="shared" si="1329"/>
        <v>4.1838373567954779E-3</v>
      </c>
      <c r="V3005" s="58">
        <f t="shared" si="1330"/>
        <v>4.4742939684821423E-4</v>
      </c>
      <c r="W3005" s="50">
        <f t="shared" si="1331"/>
        <v>158.09610543929458</v>
      </c>
      <c r="X3005" s="50">
        <f t="shared" si="1332"/>
        <v>92536.852597638499</v>
      </c>
      <c r="Y3005" s="50">
        <f t="shared" si="1333"/>
        <v>101325</v>
      </c>
      <c r="Z3005" s="50">
        <f t="shared" si="1334"/>
        <v>1.5583138841133934</v>
      </c>
      <c r="AA3005" s="50">
        <f t="shared" si="1335"/>
        <v>1.3245668014963843</v>
      </c>
      <c r="AB3005" s="50">
        <f t="shared" si="1336"/>
        <v>598.90946928520918</v>
      </c>
      <c r="AC3005" s="7">
        <f t="shared" si="1337"/>
        <v>0.23818356423657525</v>
      </c>
    </row>
    <row r="3006" spans="2:29">
      <c r="B3006" s="7">
        <f t="shared" si="1338"/>
        <v>1.1825976118807831</v>
      </c>
      <c r="C3006" s="7">
        <f t="shared" ref="C3006:C3069" si="1339">B3006-B3005</f>
        <v>3.9764546465392847E-4</v>
      </c>
      <c r="D3006" s="58">
        <f t="shared" ref="D3006:D3069" si="1340">$E$23*$E$21*U3005/V3005</f>
        <v>3147688.4656443265</v>
      </c>
      <c r="E3006" s="7">
        <f t="shared" ref="E3006:E3069" si="1341">D3006/6894.757</f>
        <v>456.53363354855389</v>
      </c>
      <c r="F3006" s="7">
        <f t="shared" ref="F3006:F3069" si="1342">D3006-$E$6</f>
        <v>3046363.4656443265</v>
      </c>
      <c r="G3006" s="57">
        <f t="shared" ref="G3006:G3069" si="1343">($E$7*((D3006*0.000145038)^$E$8))*0.0254</f>
        <v>1.19131722938761E-2</v>
      </c>
      <c r="H3006" s="61">
        <f t="shared" ref="H3006:H3069" si="1344">IF(H3005&gt;0,IF((H3005+G3005*C3006)&lt;$E$10,H3005+G3005*C3006,0),0)</f>
        <v>2.2940920088092977E-2</v>
      </c>
      <c r="I3006" s="7">
        <f t="shared" ref="I3006:I3069" si="1345">IF(H3006&gt;0,I3005-G3005*C3006*2,0)</f>
        <v>5.2118159823814007E-2</v>
      </c>
      <c r="J3006" s="58">
        <f t="shared" ref="J3006:J3069" si="1346">IF(H3006&gt;0,PI()*($E$10^2-H3006^2),0)</f>
        <v>2.7366682248449835E-5</v>
      </c>
      <c r="K3006" s="7">
        <f t="shared" ref="K3006:K3069" si="1347">IF(J3006=0,0,2*PI()*H3006*I3006)</f>
        <v>7.5124185050678494E-3</v>
      </c>
      <c r="L3006" s="7">
        <f t="shared" ref="L3006:L3069" si="1348">J3006*2+K3006</f>
        <v>7.5671518695647495E-3</v>
      </c>
      <c r="M3006" s="58">
        <f t="shared" ref="M3006:M3069" si="1349">IF(L3006&gt;0,L3006*$E$13,0)</f>
        <v>2.270145560869425E-2</v>
      </c>
      <c r="N3006" s="58">
        <f t="shared" ref="N3006:N3069" si="1350">$E$13*PI()*($E$10^2-H3006^2)*I3006</f>
        <v>4.278903357816727E-6</v>
      </c>
      <c r="O3006" s="59">
        <f t="shared" ref="O3006:O3069" si="1351">$E$9*N3006</f>
        <v>7.6004020893219613E-3</v>
      </c>
      <c r="P3006" s="58">
        <f t="shared" ref="P3006:P3069" si="1352">(O3005-O3006)</f>
        <v>1.9104933058286967E-4</v>
      </c>
      <c r="Q3006" s="58">
        <f t="shared" ref="Q3006:Q3069" si="1353">P3006/C3006</f>
        <v>0.48045142611934533</v>
      </c>
      <c r="R3006" s="58">
        <f t="shared" ref="R3006:R3069" si="1354">IF(D3006&gt;$E$6,$E$14*D3006*$E$22*(SQRT((2/($E$22+1))^(($E$22+1)/($E$22-1))))/($E$22*$E$23*$E$21)^0.5,0)</f>
        <v>0.48023406080199976</v>
      </c>
      <c r="S3006" s="60">
        <f t="shared" ref="S3006:S3069" si="1355">Q3006-R3006</f>
        <v>2.1736531734556364E-4</v>
      </c>
      <c r="T3006" s="58">
        <f t="shared" ref="T3006:T3069" si="1356">R3006*C3006</f>
        <v>1.9096289625025414E-4</v>
      </c>
      <c r="U3006" s="58">
        <f t="shared" ref="U3006:U3069" si="1357">IF(P3006+U3005-T3006&gt;0,P3006+U3005-T3006,0)</f>
        <v>4.1839237911280936E-3</v>
      </c>
      <c r="V3006" s="58">
        <f t="shared" ref="V3006:V3069" si="1358">$E$20-N3006</f>
        <v>4.4753695452904902E-4</v>
      </c>
      <c r="W3006" s="50">
        <f t="shared" ref="W3006:W3069" si="1359">M3006/$E$14</f>
        <v>158.07146246276957</v>
      </c>
      <c r="X3006" s="50">
        <f t="shared" ref="X3006:X3069" si="1360">D3006/(1+(($E$22-1)/2)*$E$17^2)^($E$22/($E$22-1))</f>
        <v>92516.540838614645</v>
      </c>
      <c r="Y3006" s="50">
        <f t="shared" ref="Y3006:Y3069" si="1361">IF(D3006/(1+(($E$22-1)/2)*$E$17^2)^($E$22/($E$22-1))&lt;$E$6,$E$6,D3006/(1+(($E$22-1)/2)*$E$17^2)^($E$22/($E$22-1)))</f>
        <v>101325</v>
      </c>
      <c r="Z3006" s="50">
        <f t="shared" ref="Z3006:Z3069" si="1362">(((2*$E$22^2)/($E$22-1))*((2/($E$22+1))^(($E$22+1)/($E$22-1)))*((1-(X3006/D3006)^(($E$22-1)/$E$22))))^(0.5)+(((X3006-$E$6)/(D3006))*($E$15/$E$14))</f>
        <v>1.5582640044152363</v>
      </c>
      <c r="AA3006" s="50">
        <f t="shared" ref="AA3006:AA3069" si="1363">Z3006*$E$16</f>
        <v>1.3245244037529509</v>
      </c>
      <c r="AB3006" s="50">
        <f t="shared" ref="AB3006:AB3069" si="1364">IF(AA3006*D3006*$E$14&gt;0,AA3006*D3006*$E$14,0)</f>
        <v>598.75884303250029</v>
      </c>
      <c r="AC3006" s="7">
        <f t="shared" ref="AC3006:AC3069" si="1365">((AB3005+AB3006)/(2))*C3006</f>
        <v>0.23812368627643096</v>
      </c>
    </row>
    <row r="3007" spans="2:29">
      <c r="B3007" s="7">
        <f t="shared" si="1338"/>
        <v>1.182995257345437</v>
      </c>
      <c r="C3007" s="7">
        <f t="shared" si="1339"/>
        <v>3.9764546465392847E-4</v>
      </c>
      <c r="D3007" s="58">
        <f t="shared" si="1340"/>
        <v>3146996.9865620811</v>
      </c>
      <c r="E3007" s="7">
        <f t="shared" si="1341"/>
        <v>456.43334298251284</v>
      </c>
      <c r="F3007" s="7">
        <f t="shared" si="1342"/>
        <v>3045671.9865620811</v>
      </c>
      <c r="G3007" s="57">
        <f t="shared" si="1343"/>
        <v>1.1912337387268105E-2</v>
      </c>
      <c r="H3007" s="61">
        <f t="shared" si="1344"/>
        <v>2.2945657307025278E-2</v>
      </c>
      <c r="I3007" s="7">
        <f t="shared" si="1345"/>
        <v>5.2108685385949406E-2</v>
      </c>
      <c r="J3007" s="58">
        <f t="shared" si="1346"/>
        <v>2.6683779289384533E-5</v>
      </c>
      <c r="K3007" s="7">
        <f t="shared" si="1347"/>
        <v>7.5126038460220359E-3</v>
      </c>
      <c r="L3007" s="7">
        <f t="shared" si="1348"/>
        <v>7.5659714046008046E-3</v>
      </c>
      <c r="M3007" s="58">
        <f t="shared" si="1349"/>
        <v>2.2697914213802413E-2</v>
      </c>
      <c r="N3007" s="58">
        <f t="shared" si="1350"/>
        <v>4.1713699796959536E-6</v>
      </c>
      <c r="O3007" s="59">
        <f t="shared" si="1351"/>
        <v>7.4093959264349375E-3</v>
      </c>
      <c r="P3007" s="58">
        <f t="shared" si="1352"/>
        <v>1.9100616288702382E-4</v>
      </c>
      <c r="Q3007" s="58">
        <f t="shared" si="1353"/>
        <v>0.48034286786913766</v>
      </c>
      <c r="R3007" s="58">
        <f t="shared" si="1354"/>
        <v>0.48012856376464963</v>
      </c>
      <c r="S3007" s="60">
        <f t="shared" si="1355"/>
        <v>2.1430410448802784E-4</v>
      </c>
      <c r="T3007" s="58">
        <f t="shared" si="1356"/>
        <v>1.9092094583181743E-4</v>
      </c>
      <c r="U3007" s="58">
        <f t="shared" si="1357"/>
        <v>4.1840090081833002E-3</v>
      </c>
      <c r="V3007" s="58">
        <f t="shared" si="1358"/>
        <v>4.4764448790716982E-4</v>
      </c>
      <c r="W3007" s="50">
        <f t="shared" si="1359"/>
        <v>158.04680353871817</v>
      </c>
      <c r="X3007" s="50">
        <f t="shared" si="1360"/>
        <v>92496.216955406431</v>
      </c>
      <c r="Y3007" s="50">
        <f t="shared" si="1361"/>
        <v>101325</v>
      </c>
      <c r="Z3007" s="50">
        <f t="shared" si="1362"/>
        <v>1.5582140730173135</v>
      </c>
      <c r="AA3007" s="50">
        <f t="shared" si="1363"/>
        <v>1.3244819620647164</v>
      </c>
      <c r="AB3007" s="50">
        <f t="shared" si="1364"/>
        <v>598.60812687027362</v>
      </c>
      <c r="AC3007" s="7">
        <f t="shared" si="1365"/>
        <v>0.23806377255412747</v>
      </c>
    </row>
    <row r="3008" spans="2:29">
      <c r="B3008" s="7">
        <f t="shared" si="1338"/>
        <v>1.1833929028100909</v>
      </c>
      <c r="C3008" s="7">
        <f t="shared" si="1339"/>
        <v>3.9764546465392847E-4</v>
      </c>
      <c r="D3008" s="58">
        <f t="shared" si="1340"/>
        <v>3146305.0952110561</v>
      </c>
      <c r="E3008" s="7">
        <f t="shared" si="1341"/>
        <v>456.3329926219381</v>
      </c>
      <c r="F3008" s="7">
        <f t="shared" si="1342"/>
        <v>3044980.0952110561</v>
      </c>
      <c r="G3008" s="57">
        <f t="shared" si="1343"/>
        <v>1.1911501857826584E-2</v>
      </c>
      <c r="H3008" s="61">
        <f t="shared" si="1344"/>
        <v>2.2950394193960753E-2</v>
      </c>
      <c r="I3008" s="7">
        <f t="shared" si="1345"/>
        <v>5.2099211612078457E-2</v>
      </c>
      <c r="J3008" s="58">
        <f t="shared" si="1346"/>
        <v>2.6000783202296679E-5</v>
      </c>
      <c r="K3008" s="7">
        <f t="shared" si="1347"/>
        <v>7.5127886100363698E-3</v>
      </c>
      <c r="L3008" s="7">
        <f t="shared" si="1348"/>
        <v>7.5647901764409635E-3</v>
      </c>
      <c r="M3008" s="58">
        <f t="shared" si="1349"/>
        <v>2.269437052932289E-2</v>
      </c>
      <c r="N3008" s="58">
        <f t="shared" si="1350"/>
        <v>4.0638609184086884E-6</v>
      </c>
      <c r="O3008" s="59">
        <f t="shared" si="1351"/>
        <v>7.2184329563234331E-3</v>
      </c>
      <c r="P3008" s="58">
        <f t="shared" si="1352"/>
        <v>1.909629701115044E-4</v>
      </c>
      <c r="Q3008" s="58">
        <f t="shared" si="1353"/>
        <v>0.48023424654849212</v>
      </c>
      <c r="R3008" s="58">
        <f t="shared" si="1354"/>
        <v>0.48002300382860041</v>
      </c>
      <c r="S3008" s="60">
        <f t="shared" si="1355"/>
        <v>2.1124271989170218E-4</v>
      </c>
      <c r="T3008" s="58">
        <f t="shared" si="1356"/>
        <v>1.908789704019983E-4</v>
      </c>
      <c r="U3008" s="58">
        <f t="shared" si="1357"/>
        <v>4.184093007892806E-3</v>
      </c>
      <c r="V3008" s="58">
        <f t="shared" si="1358"/>
        <v>4.4775199696845709E-4</v>
      </c>
      <c r="W3008" s="50">
        <f t="shared" si="1359"/>
        <v>158.02212867214396</v>
      </c>
      <c r="X3008" s="50">
        <f t="shared" si="1360"/>
        <v>92475.880954835971</v>
      </c>
      <c r="Y3008" s="50">
        <f t="shared" si="1361"/>
        <v>101325</v>
      </c>
      <c r="Z3008" s="50">
        <f t="shared" si="1362"/>
        <v>1.5581640898826712</v>
      </c>
      <c r="AA3008" s="50">
        <f t="shared" si="1363"/>
        <v>1.3244394764002705</v>
      </c>
      <c r="AB3008" s="50">
        <f t="shared" si="1364"/>
        <v>598.45732084912015</v>
      </c>
      <c r="AC3008" s="7">
        <f t="shared" si="1365"/>
        <v>0.23800382308977064</v>
      </c>
    </row>
    <row r="3009" spans="2:29">
      <c r="B3009" s="7">
        <f t="shared" si="1338"/>
        <v>1.1837905482747448</v>
      </c>
      <c r="C3009" s="7">
        <f t="shared" si="1339"/>
        <v>3.9764546465392847E-4</v>
      </c>
      <c r="D3009" s="58">
        <f t="shared" si="1340"/>
        <v>3145612.7918234784</v>
      </c>
      <c r="E3009" s="7">
        <f t="shared" si="1341"/>
        <v>456.2325825005114</v>
      </c>
      <c r="F3009" s="7">
        <f t="shared" si="1342"/>
        <v>3044287.7918234784</v>
      </c>
      <c r="G3009" s="57">
        <f t="shared" si="1343"/>
        <v>1.1910665705562141E-2</v>
      </c>
      <c r="H3009" s="61">
        <f t="shared" si="1344"/>
        <v>2.2955130748651735E-2</v>
      </c>
      <c r="I3009" s="7">
        <f t="shared" si="1345"/>
        <v>5.2089738502696492E-2</v>
      </c>
      <c r="J3009" s="58">
        <f t="shared" si="1346"/>
        <v>2.5317694052551107E-5</v>
      </c>
      <c r="K3009" s="7">
        <f t="shared" si="1347"/>
        <v>7.512972797219809E-3</v>
      </c>
      <c r="L3009" s="7">
        <f t="shared" si="1348"/>
        <v>7.5636081853249111E-3</v>
      </c>
      <c r="M3009" s="58">
        <f t="shared" si="1349"/>
        <v>2.2690824555974733E-2</v>
      </c>
      <c r="N3009" s="58">
        <f t="shared" si="1350"/>
        <v>3.9563761880659842E-6</v>
      </c>
      <c r="O3009" s="59">
        <f t="shared" si="1351"/>
        <v>7.0275132040522048E-3</v>
      </c>
      <c r="P3009" s="58">
        <f t="shared" si="1352"/>
        <v>1.9091975227122828E-4</v>
      </c>
      <c r="Q3009" s="58">
        <f t="shared" si="1353"/>
        <v>0.4801255621949217</v>
      </c>
      <c r="R3009" s="58">
        <f t="shared" si="1354"/>
        <v>0.47991738102928205</v>
      </c>
      <c r="S3009" s="60">
        <f t="shared" si="1355"/>
        <v>2.0818116563964262E-4</v>
      </c>
      <c r="T3009" s="58">
        <f t="shared" si="1356"/>
        <v>1.908369699748853E-4</v>
      </c>
      <c r="U3009" s="58">
        <f t="shared" si="1357"/>
        <v>4.1841757901891494E-3</v>
      </c>
      <c r="V3009" s="58">
        <f t="shared" si="1358"/>
        <v>4.4785948169879977E-4</v>
      </c>
      <c r="W3009" s="50">
        <f t="shared" si="1359"/>
        <v>157.99743786805374</v>
      </c>
      <c r="X3009" s="50">
        <f t="shared" si="1360"/>
        <v>92455.532843728841</v>
      </c>
      <c r="Y3009" s="50">
        <f t="shared" si="1361"/>
        <v>101325</v>
      </c>
      <c r="Z3009" s="50">
        <f t="shared" si="1362"/>
        <v>1.5581140549743049</v>
      </c>
      <c r="AA3009" s="50">
        <f t="shared" si="1363"/>
        <v>1.3243969467281591</v>
      </c>
      <c r="AB3009" s="50">
        <f t="shared" si="1364"/>
        <v>598.30642501965644</v>
      </c>
      <c r="AC3009" s="7">
        <f t="shared" si="1365"/>
        <v>0.23794383790348281</v>
      </c>
    </row>
    <row r="3010" spans="2:29">
      <c r="B3010" s="7">
        <f t="shared" si="1338"/>
        <v>1.1841881937393988</v>
      </c>
      <c r="C3010" s="7">
        <f t="shared" si="1339"/>
        <v>3.9764546465392847E-4</v>
      </c>
      <c r="D3010" s="58">
        <f t="shared" si="1340"/>
        <v>3144920.0766316932</v>
      </c>
      <c r="E3010" s="7">
        <f t="shared" si="1341"/>
        <v>456.13211265193149</v>
      </c>
      <c r="F3010" s="7">
        <f t="shared" si="1342"/>
        <v>3043595.0766316932</v>
      </c>
      <c r="G3010" s="57">
        <f t="shared" si="1343"/>
        <v>1.1909828930485382E-2</v>
      </c>
      <c r="H3010" s="61">
        <f t="shared" si="1344"/>
        <v>2.2959866970850562E-2</v>
      </c>
      <c r="I3010" s="7">
        <f t="shared" si="1345"/>
        <v>5.2080266058298838E-2</v>
      </c>
      <c r="J3010" s="58">
        <f t="shared" si="1346"/>
        <v>2.4634511905538881E-5</v>
      </c>
      <c r="K3010" s="7">
        <f t="shared" si="1347"/>
        <v>7.513156407681419E-3</v>
      </c>
      <c r="L3010" s="7">
        <f t="shared" si="1348"/>
        <v>7.5624254314924965E-3</v>
      </c>
      <c r="M3010" s="58">
        <f t="shared" si="1349"/>
        <v>2.268727629447749E-2</v>
      </c>
      <c r="N3010" s="58">
        <f t="shared" si="1350"/>
        <v>3.8489158027703858E-6</v>
      </c>
      <c r="O3010" s="59">
        <f t="shared" si="1351"/>
        <v>6.8366366946708982E-3</v>
      </c>
      <c r="P3010" s="58">
        <f t="shared" si="1352"/>
        <v>1.9087650938130665E-4</v>
      </c>
      <c r="Q3010" s="58">
        <f t="shared" si="1353"/>
        <v>0.48001681484642811</v>
      </c>
      <c r="R3010" s="58">
        <f t="shared" si="1354"/>
        <v>0.47981169540214297</v>
      </c>
      <c r="S3010" s="60">
        <f t="shared" si="1355"/>
        <v>2.0511944428514006E-4</v>
      </c>
      <c r="T3010" s="58">
        <f t="shared" si="1356"/>
        <v>1.9079494456457433E-4</v>
      </c>
      <c r="U3010" s="58">
        <f t="shared" si="1357"/>
        <v>4.1842573550058817E-3</v>
      </c>
      <c r="V3010" s="58">
        <f t="shared" si="1358"/>
        <v>4.4796694208409536E-4</v>
      </c>
      <c r="W3010" s="50">
        <f t="shared" si="1359"/>
        <v>157.97273113145775</v>
      </c>
      <c r="X3010" s="50">
        <f t="shared" si="1360"/>
        <v>92435.172628914122</v>
      </c>
      <c r="Y3010" s="50">
        <f t="shared" si="1361"/>
        <v>101325</v>
      </c>
      <c r="Z3010" s="50">
        <f t="shared" si="1362"/>
        <v>1.55806396825516</v>
      </c>
      <c r="AA3010" s="50">
        <f t="shared" si="1363"/>
        <v>1.3243543730168861</v>
      </c>
      <c r="AB3010" s="50">
        <f t="shared" si="1364"/>
        <v>598.15543943252499</v>
      </c>
      <c r="AC3010" s="7">
        <f t="shared" si="1365"/>
        <v>0.23788381701539665</v>
      </c>
    </row>
    <row r="3011" spans="2:29">
      <c r="B3011" s="7">
        <f t="shared" si="1338"/>
        <v>1.1845858392040527</v>
      </c>
      <c r="C3011" s="7">
        <f t="shared" si="1339"/>
        <v>3.9764546465392847E-4</v>
      </c>
      <c r="D3011" s="58">
        <f t="shared" si="1340"/>
        <v>3144226.9498683033</v>
      </c>
      <c r="E3011" s="7">
        <f t="shared" si="1341"/>
        <v>456.03158310993462</v>
      </c>
      <c r="F3011" s="7">
        <f t="shared" si="1342"/>
        <v>3042901.9498683033</v>
      </c>
      <c r="G3011" s="57">
        <f t="shared" si="1343"/>
        <v>1.1908991532607048E-2</v>
      </c>
      <c r="H3011" s="61">
        <f t="shared" si="1344"/>
        <v>2.2964602860309574E-2</v>
      </c>
      <c r="I3011" s="7">
        <f t="shared" si="1345"/>
        <v>5.2070794279380814E-2</v>
      </c>
      <c r="J3011" s="58">
        <f t="shared" si="1346"/>
        <v>2.3951236826678997E-5</v>
      </c>
      <c r="K3011" s="7">
        <f t="shared" si="1347"/>
        <v>7.5133394415303782E-3</v>
      </c>
      <c r="L3011" s="7">
        <f t="shared" si="1348"/>
        <v>7.5612419151837359E-3</v>
      </c>
      <c r="M3011" s="58">
        <f t="shared" si="1349"/>
        <v>2.2683725745551206E-2</v>
      </c>
      <c r="N3011" s="58">
        <f t="shared" si="1350"/>
        <v>3.7414797766161953E-6</v>
      </c>
      <c r="O3011" s="59">
        <f t="shared" si="1351"/>
        <v>6.6458034532145167E-3</v>
      </c>
      <c r="P3011" s="58">
        <f t="shared" si="1352"/>
        <v>1.9083324145638143E-4</v>
      </c>
      <c r="Q3011" s="58">
        <f t="shared" si="1353"/>
        <v>0.47990800453983279</v>
      </c>
      <c r="R3011" s="58">
        <f t="shared" si="1354"/>
        <v>0.47970594698267049</v>
      </c>
      <c r="S3011" s="60">
        <f t="shared" si="1355"/>
        <v>2.0205755716229401E-4</v>
      </c>
      <c r="T3011" s="58">
        <f t="shared" si="1356"/>
        <v>1.9075289418517678E-4</v>
      </c>
      <c r="U3011" s="58">
        <f t="shared" si="1357"/>
        <v>4.1843377022770861E-3</v>
      </c>
      <c r="V3011" s="58">
        <f t="shared" si="1358"/>
        <v>4.4807437811024956E-4</v>
      </c>
      <c r="W3011" s="50">
        <f t="shared" si="1359"/>
        <v>157.9480084673697</v>
      </c>
      <c r="X3011" s="50">
        <f t="shared" si="1360"/>
        <v>92414.800317228452</v>
      </c>
      <c r="Y3011" s="50">
        <f t="shared" si="1361"/>
        <v>101325</v>
      </c>
      <c r="Z3011" s="50">
        <f t="shared" si="1362"/>
        <v>1.5580138296881429</v>
      </c>
      <c r="AA3011" s="50">
        <f t="shared" si="1363"/>
        <v>1.3243117552349215</v>
      </c>
      <c r="AB3011" s="50">
        <f t="shared" si="1364"/>
        <v>598.00436413842431</v>
      </c>
      <c r="AC3011" s="7">
        <f t="shared" si="1365"/>
        <v>0.237823760445661</v>
      </c>
    </row>
    <row r="3012" spans="2:29">
      <c r="B3012" s="7">
        <f t="shared" si="1338"/>
        <v>1.1849834846687066</v>
      </c>
      <c r="C3012" s="7">
        <f t="shared" si="1339"/>
        <v>3.9764546465392847E-4</v>
      </c>
      <c r="D3012" s="58">
        <f t="shared" si="1340"/>
        <v>3143533.4117658078</v>
      </c>
      <c r="E3012" s="7">
        <f t="shared" si="1341"/>
        <v>455.93099390824187</v>
      </c>
      <c r="F3012" s="7">
        <f t="shared" si="1342"/>
        <v>3042208.4117658078</v>
      </c>
      <c r="G3012" s="57">
        <f t="shared" si="1343"/>
        <v>1.1908153511937605E-2</v>
      </c>
      <c r="H3012" s="61">
        <f t="shared" si="1344"/>
        <v>2.2969338416781119E-2</v>
      </c>
      <c r="I3012" s="7">
        <f t="shared" si="1345"/>
        <v>5.2061323166437724E-2</v>
      </c>
      <c r="J3012" s="58">
        <f t="shared" si="1346"/>
        <v>2.3267868881416329E-5</v>
      </c>
      <c r="K3012" s="7">
        <f t="shared" si="1347"/>
        <v>7.5135218988759732E-3</v>
      </c>
      <c r="L3012" s="7">
        <f t="shared" si="1348"/>
        <v>7.5600576366388061E-3</v>
      </c>
      <c r="M3012" s="58">
        <f t="shared" si="1349"/>
        <v>2.2680172909916418E-2</v>
      </c>
      <c r="N3012" s="58">
        <f t="shared" si="1350"/>
        <v>3.6340681236891453E-6</v>
      </c>
      <c r="O3012" s="59">
        <f t="shared" si="1351"/>
        <v>6.4550135047028445E-3</v>
      </c>
      <c r="P3012" s="58">
        <f t="shared" si="1352"/>
        <v>1.9078994851167222E-4</v>
      </c>
      <c r="Q3012" s="58">
        <f t="shared" si="1353"/>
        <v>0.47979913131341012</v>
      </c>
      <c r="R3012" s="58">
        <f t="shared" si="1354"/>
        <v>0.47960013580633665</v>
      </c>
      <c r="S3012" s="60">
        <f t="shared" si="1355"/>
        <v>1.9899550707347391E-4</v>
      </c>
      <c r="T3012" s="58">
        <f t="shared" si="1356"/>
        <v>1.9071081885079793E-4</v>
      </c>
      <c r="U3012" s="58">
        <f t="shared" si="1357"/>
        <v>4.1844168319379602E-3</v>
      </c>
      <c r="V3012" s="58">
        <f t="shared" si="1358"/>
        <v>4.4818178976317659E-4</v>
      </c>
      <c r="W3012" s="50">
        <f t="shared" si="1359"/>
        <v>157.92326988080677</v>
      </c>
      <c r="X3012" s="50">
        <f t="shared" si="1360"/>
        <v>92394.415915505422</v>
      </c>
      <c r="Y3012" s="50">
        <f t="shared" si="1361"/>
        <v>101325</v>
      </c>
      <c r="Z3012" s="50">
        <f t="shared" si="1362"/>
        <v>1.5579636392360929</v>
      </c>
      <c r="AA3012" s="50">
        <f t="shared" si="1363"/>
        <v>1.3242690933506789</v>
      </c>
      <c r="AB3012" s="50">
        <f t="shared" si="1364"/>
        <v>597.85319918803032</v>
      </c>
      <c r="AC3012" s="7">
        <f t="shared" si="1365"/>
        <v>0.23776366821443135</v>
      </c>
    </row>
    <row r="3013" spans="2:29">
      <c r="B3013" s="7">
        <f t="shared" si="1338"/>
        <v>1.1853811301333605</v>
      </c>
      <c r="C3013" s="7">
        <f t="shared" si="1339"/>
        <v>3.9764546465392847E-4</v>
      </c>
      <c r="D3013" s="58">
        <f t="shared" si="1340"/>
        <v>3142839.4625570406</v>
      </c>
      <c r="E3013" s="7">
        <f t="shared" si="1341"/>
        <v>455.83034508062298</v>
      </c>
      <c r="F3013" s="7">
        <f t="shared" si="1342"/>
        <v>3041514.4625570406</v>
      </c>
      <c r="G3013" s="57">
        <f t="shared" si="1343"/>
        <v>1.190731486848777E-2</v>
      </c>
      <c r="H3013" s="61">
        <f t="shared" si="1344"/>
        <v>2.2974073640017544E-2</v>
      </c>
      <c r="I3013" s="7">
        <f t="shared" si="1345"/>
        <v>5.2051852719964875E-2</v>
      </c>
      <c r="J3013" s="58">
        <f t="shared" si="1346"/>
        <v>2.2584408135222666E-5</v>
      </c>
      <c r="K3013" s="7">
        <f t="shared" si="1347"/>
        <v>7.5137037798276001E-3</v>
      </c>
      <c r="L3013" s="7">
        <f t="shared" si="1348"/>
        <v>7.5588725960980454E-3</v>
      </c>
      <c r="M3013" s="58">
        <f t="shared" si="1349"/>
        <v>2.2676617788294134E-2</v>
      </c>
      <c r="N3013" s="58">
        <f t="shared" si="1350"/>
        <v>3.5266808580665601E-6</v>
      </c>
      <c r="O3013" s="59">
        <f t="shared" si="1351"/>
        <v>6.2642668741407278E-3</v>
      </c>
      <c r="P3013" s="58">
        <f t="shared" si="1352"/>
        <v>1.9074663056211673E-4</v>
      </c>
      <c r="Q3013" s="58">
        <f t="shared" si="1353"/>
        <v>0.4796901952047255</v>
      </c>
      <c r="R3013" s="58">
        <f t="shared" si="1354"/>
        <v>0.47949426190866423</v>
      </c>
      <c r="S3013" s="60">
        <f t="shared" si="1355"/>
        <v>1.9593329606126808E-4</v>
      </c>
      <c r="T3013" s="58">
        <f t="shared" si="1356"/>
        <v>1.9066871857556327E-4</v>
      </c>
      <c r="U3013" s="58">
        <f t="shared" si="1357"/>
        <v>4.1844947439245135E-3</v>
      </c>
      <c r="V3013" s="58">
        <f t="shared" si="1358"/>
        <v>4.4828917702879922E-4</v>
      </c>
      <c r="W3013" s="50">
        <f t="shared" si="1359"/>
        <v>157.89851537678931</v>
      </c>
      <c r="X3013" s="50">
        <f t="shared" si="1360"/>
        <v>92374.019430588451</v>
      </c>
      <c r="Y3013" s="50">
        <f t="shared" si="1361"/>
        <v>101325</v>
      </c>
      <c r="Z3013" s="50">
        <f t="shared" si="1362"/>
        <v>1.5579133968618155</v>
      </c>
      <c r="AA3013" s="50">
        <f t="shared" si="1363"/>
        <v>1.3242263873325431</v>
      </c>
      <c r="AB3013" s="50">
        <f t="shared" si="1364"/>
        <v>597.70194463209214</v>
      </c>
      <c r="AC3013" s="7">
        <f t="shared" si="1365"/>
        <v>0.23770354034187341</v>
      </c>
    </row>
    <row r="3014" spans="2:29">
      <c r="B3014" s="7">
        <f t="shared" si="1338"/>
        <v>1.1857787755980145</v>
      </c>
      <c r="C3014" s="7">
        <f t="shared" si="1339"/>
        <v>3.9764546465392847E-4</v>
      </c>
      <c r="D3014" s="58">
        <f t="shared" si="1340"/>
        <v>3142145.1024749395</v>
      </c>
      <c r="E3014" s="7">
        <f t="shared" si="1341"/>
        <v>455.7296366608627</v>
      </c>
      <c r="F3014" s="7">
        <f t="shared" si="1342"/>
        <v>3040820.1024749395</v>
      </c>
      <c r="G3014" s="57">
        <f t="shared" si="1343"/>
        <v>1.1906475602268218E-2</v>
      </c>
      <c r="H3014" s="61">
        <f t="shared" si="1344"/>
        <v>2.2978808529771202E-2</v>
      </c>
      <c r="I3014" s="7">
        <f t="shared" si="1345"/>
        <v>5.2042382940457557E-2</v>
      </c>
      <c r="J3014" s="58">
        <f t="shared" si="1346"/>
        <v>2.1900854653596707E-5</v>
      </c>
      <c r="K3014" s="7">
        <f t="shared" si="1347"/>
        <v>7.5138850844947641E-3</v>
      </c>
      <c r="L3014" s="7">
        <f t="shared" si="1348"/>
        <v>7.5576867938019574E-3</v>
      </c>
      <c r="M3014" s="58">
        <f t="shared" si="1349"/>
        <v>2.2673060381405874E-2</v>
      </c>
      <c r="N3014" s="58">
        <f t="shared" si="1350"/>
        <v>3.4193179938173457E-6</v>
      </c>
      <c r="O3014" s="59">
        <f t="shared" si="1351"/>
        <v>6.0735635865180604E-3</v>
      </c>
      <c r="P3014" s="58">
        <f t="shared" si="1352"/>
        <v>1.907032876226674E-4</v>
      </c>
      <c r="Q3014" s="58">
        <f t="shared" si="1353"/>
        <v>0.47958119625138135</v>
      </c>
      <c r="R3014" s="58">
        <f t="shared" si="1354"/>
        <v>0.47938832532519171</v>
      </c>
      <c r="S3014" s="60">
        <f t="shared" si="1355"/>
        <v>1.9287092618963664E-4</v>
      </c>
      <c r="T3014" s="58">
        <f t="shared" si="1356"/>
        <v>1.9062659337360448E-4</v>
      </c>
      <c r="U3014" s="58">
        <f t="shared" si="1357"/>
        <v>4.1845714381735762E-3</v>
      </c>
      <c r="V3014" s="58">
        <f t="shared" si="1358"/>
        <v>4.4839653989304839E-4</v>
      </c>
      <c r="W3014" s="50">
        <f t="shared" si="1359"/>
        <v>157.87374496034133</v>
      </c>
      <c r="X3014" s="50">
        <f t="shared" si="1360"/>
        <v>92353.610869324024</v>
      </c>
      <c r="Y3014" s="50">
        <f t="shared" si="1361"/>
        <v>101325</v>
      </c>
      <c r="Z3014" s="50">
        <f t="shared" si="1362"/>
        <v>1.5578631025280645</v>
      </c>
      <c r="AA3014" s="50">
        <f t="shared" si="1363"/>
        <v>1.3241836371488547</v>
      </c>
      <c r="AB3014" s="50">
        <f t="shared" si="1364"/>
        <v>597.55060052138117</v>
      </c>
      <c r="AC3014" s="7">
        <f t="shared" si="1365"/>
        <v>0.23764337684817177</v>
      </c>
    </row>
    <row r="3015" spans="2:29">
      <c r="B3015" s="7">
        <f t="shared" si="1338"/>
        <v>1.1861764210626684</v>
      </c>
      <c r="C3015" s="7">
        <f t="shared" si="1339"/>
        <v>3.9764546465392847E-4</v>
      </c>
      <c r="D3015" s="58">
        <f t="shared" si="1340"/>
        <v>3141450.3317525564</v>
      </c>
      <c r="E3015" s="7">
        <f t="shared" si="1341"/>
        <v>455.62886868276235</v>
      </c>
      <c r="F3015" s="7">
        <f t="shared" si="1342"/>
        <v>3040125.3317525564</v>
      </c>
      <c r="G3015" s="57">
        <f t="shared" si="1343"/>
        <v>1.1905635713289616E-2</v>
      </c>
      <c r="H3015" s="61">
        <f t="shared" si="1344"/>
        <v>2.2983543085794457E-2</v>
      </c>
      <c r="I3015" s="7">
        <f t="shared" si="1345"/>
        <v>5.2032913828411048E-2</v>
      </c>
      <c r="J3015" s="58">
        <f t="shared" si="1346"/>
        <v>2.1217208502064057E-5</v>
      </c>
      <c r="K3015" s="7">
        <f t="shared" si="1347"/>
        <v>7.5140658129870834E-3</v>
      </c>
      <c r="L3015" s="7">
        <f t="shared" si="1348"/>
        <v>7.5565002299912117E-3</v>
      </c>
      <c r="M3015" s="58">
        <f t="shared" si="1349"/>
        <v>2.2669500689973636E-2</v>
      </c>
      <c r="N3015" s="58">
        <f t="shared" si="1350"/>
        <v>3.311979545001988E-6</v>
      </c>
      <c r="O3015" s="59">
        <f t="shared" si="1351"/>
        <v>5.8829036668097811E-3</v>
      </c>
      <c r="P3015" s="58">
        <f t="shared" si="1352"/>
        <v>1.9065991970827929E-4</v>
      </c>
      <c r="Q3015" s="58">
        <f t="shared" si="1353"/>
        <v>0.47947213449098669</v>
      </c>
      <c r="R3015" s="58">
        <f t="shared" si="1354"/>
        <v>0.4792823260914752</v>
      </c>
      <c r="S3015" s="60">
        <f t="shared" si="1355"/>
        <v>1.8980839951149298E-4</v>
      </c>
      <c r="T3015" s="58">
        <f t="shared" si="1356"/>
        <v>1.9058444325906033E-4</v>
      </c>
      <c r="U3015" s="58">
        <f t="shared" si="1357"/>
        <v>4.1846469146227952E-3</v>
      </c>
      <c r="V3015" s="58">
        <f t="shared" si="1358"/>
        <v>4.4850387834186376E-4</v>
      </c>
      <c r="W3015" s="50">
        <f t="shared" si="1359"/>
        <v>157.84895863649015</v>
      </c>
      <c r="X3015" s="50">
        <f t="shared" si="1360"/>
        <v>92333.190238561991</v>
      </c>
      <c r="Y3015" s="50">
        <f t="shared" si="1361"/>
        <v>101325</v>
      </c>
      <c r="Z3015" s="50">
        <f t="shared" si="1362"/>
        <v>1.5578127561975439</v>
      </c>
      <c r="AA3015" s="50">
        <f t="shared" si="1363"/>
        <v>1.3241408427679122</v>
      </c>
      <c r="AB3015" s="50">
        <f t="shared" si="1364"/>
        <v>597.39916690669395</v>
      </c>
      <c r="AC3015" s="7">
        <f t="shared" si="1365"/>
        <v>0.23758317775352034</v>
      </c>
    </row>
    <row r="3016" spans="2:29">
      <c r="B3016" s="7">
        <f t="shared" si="1338"/>
        <v>1.1865740665273223</v>
      </c>
      <c r="C3016" s="7">
        <f t="shared" si="1339"/>
        <v>3.9764546465392847E-4</v>
      </c>
      <c r="D3016" s="58">
        <f t="shared" si="1340"/>
        <v>3140755.1506230514</v>
      </c>
      <c r="E3016" s="7">
        <f t="shared" si="1341"/>
        <v>455.52804118013898</v>
      </c>
      <c r="F3016" s="7">
        <f t="shared" si="1342"/>
        <v>3039430.1506230514</v>
      </c>
      <c r="G3016" s="57">
        <f t="shared" si="1343"/>
        <v>1.1904795201562599E-2</v>
      </c>
      <c r="H3016" s="61">
        <f t="shared" si="1344"/>
        <v>2.2988277307839668E-2</v>
      </c>
      <c r="I3016" s="7">
        <f t="shared" si="1345"/>
        <v>5.2023445384320625E-2</v>
      </c>
      <c r="J3016" s="58">
        <f t="shared" si="1346"/>
        <v>2.0533469746176203E-5</v>
      </c>
      <c r="K3016" s="7">
        <f t="shared" si="1347"/>
        <v>7.5142459654142816E-3</v>
      </c>
      <c r="L3016" s="7">
        <f t="shared" si="1348"/>
        <v>7.5553129049066338E-3</v>
      </c>
      <c r="M3016" s="58">
        <f t="shared" si="1349"/>
        <v>2.2665938714719901E-2</v>
      </c>
      <c r="N3016" s="58">
        <f t="shared" si="1350"/>
        <v>3.2046655256723927E-6</v>
      </c>
      <c r="O3016" s="59">
        <f t="shared" si="1351"/>
        <v>5.6922871399755874E-3</v>
      </c>
      <c r="P3016" s="58">
        <f t="shared" si="1352"/>
        <v>1.9061652683419368E-4</v>
      </c>
      <c r="Q3016" s="58">
        <f t="shared" si="1353"/>
        <v>0.47936300996187037</v>
      </c>
      <c r="R3016" s="58">
        <f t="shared" si="1354"/>
        <v>0.47917626424308751</v>
      </c>
      <c r="S3016" s="60">
        <f t="shared" si="1355"/>
        <v>1.8674571878285473E-4</v>
      </c>
      <c r="T3016" s="58">
        <f t="shared" si="1356"/>
        <v>1.9054226824607616E-4</v>
      </c>
      <c r="U3016" s="58">
        <f t="shared" si="1357"/>
        <v>4.1847211732109124E-3</v>
      </c>
      <c r="V3016" s="58">
        <f t="shared" si="1358"/>
        <v>4.4861119236119334E-4</v>
      </c>
      <c r="W3016" s="50">
        <f t="shared" si="1359"/>
        <v>157.82415641026648</v>
      </c>
      <c r="X3016" s="50">
        <f t="shared" si="1360"/>
        <v>92312.757545155371</v>
      </c>
      <c r="Y3016" s="50">
        <f t="shared" si="1361"/>
        <v>101325</v>
      </c>
      <c r="Z3016" s="50">
        <f t="shared" si="1362"/>
        <v>1.5577623578329058</v>
      </c>
      <c r="AA3016" s="50">
        <f t="shared" si="1363"/>
        <v>1.32409800415797</v>
      </c>
      <c r="AB3016" s="50">
        <f t="shared" si="1364"/>
        <v>597.24764383885054</v>
      </c>
      <c r="AC3016" s="7">
        <f t="shared" si="1365"/>
        <v>0.23752294307812288</v>
      </c>
    </row>
    <row r="3017" spans="2:29">
      <c r="B3017" s="7">
        <f t="shared" si="1338"/>
        <v>1.1869717119919763</v>
      </c>
      <c r="C3017" s="7">
        <f t="shared" si="1339"/>
        <v>3.9764546465392847E-4</v>
      </c>
      <c r="D3017" s="58">
        <f t="shared" si="1340"/>
        <v>3140059.5593199036</v>
      </c>
      <c r="E3017" s="7">
        <f t="shared" si="1341"/>
        <v>455.42715418685589</v>
      </c>
      <c r="F3017" s="7">
        <f t="shared" si="1342"/>
        <v>3038734.5593199036</v>
      </c>
      <c r="G3017" s="57">
        <f t="shared" si="1343"/>
        <v>1.1903954067098033E-2</v>
      </c>
      <c r="H3017" s="61">
        <f t="shared" si="1344"/>
        <v>2.2993011195659205E-2</v>
      </c>
      <c r="I3017" s="7">
        <f t="shared" si="1345"/>
        <v>5.2013977608681553E-2</v>
      </c>
      <c r="J3017" s="58">
        <f t="shared" si="1346"/>
        <v>1.9849638451512567E-5</v>
      </c>
      <c r="K3017" s="7">
        <f t="shared" si="1347"/>
        <v>7.5144255418861956E-3</v>
      </c>
      <c r="L3017" s="7">
        <f t="shared" si="1348"/>
        <v>7.5541248187892211E-3</v>
      </c>
      <c r="M3017" s="58">
        <f t="shared" si="1349"/>
        <v>2.2662374456367665E-2</v>
      </c>
      <c r="N3017" s="58">
        <f t="shared" si="1350"/>
        <v>3.0973759498721971E-6</v>
      </c>
      <c r="O3017" s="59">
        <f t="shared" si="1351"/>
        <v>5.5017140309604898E-3</v>
      </c>
      <c r="P3017" s="58">
        <f t="shared" si="1352"/>
        <v>1.905731090150976E-4</v>
      </c>
      <c r="Q3017" s="58">
        <f t="shared" si="1353"/>
        <v>0.47925382270096734</v>
      </c>
      <c r="R3017" s="58">
        <f t="shared" si="1354"/>
        <v>0.47907013981564961</v>
      </c>
      <c r="S3017" s="60">
        <f t="shared" si="1355"/>
        <v>1.8368288531772636E-4</v>
      </c>
      <c r="T3017" s="58">
        <f t="shared" si="1356"/>
        <v>1.9050006834881646E-4</v>
      </c>
      <c r="U3017" s="58">
        <f t="shared" si="1357"/>
        <v>4.1847942138771932E-3</v>
      </c>
      <c r="V3017" s="58">
        <f t="shared" si="1358"/>
        <v>4.4871848193699359E-4</v>
      </c>
      <c r="W3017" s="50">
        <f t="shared" si="1359"/>
        <v>157.79933828670451</v>
      </c>
      <c r="X3017" s="50">
        <f t="shared" si="1360"/>
        <v>92292.312795966543</v>
      </c>
      <c r="Y3017" s="50">
        <f t="shared" si="1361"/>
        <v>101325</v>
      </c>
      <c r="Z3017" s="50">
        <f t="shared" si="1362"/>
        <v>1.5577119073967673</v>
      </c>
      <c r="AA3017" s="50">
        <f t="shared" si="1363"/>
        <v>1.3240551212872522</v>
      </c>
      <c r="AB3017" s="50">
        <f t="shared" si="1364"/>
        <v>597.09603136874046</v>
      </c>
      <c r="AC3017" s="7">
        <f t="shared" si="1365"/>
        <v>0.23746267284220154</v>
      </c>
    </row>
    <row r="3018" spans="2:29">
      <c r="B3018" s="7">
        <f t="shared" si="1338"/>
        <v>1.1873693574566302</v>
      </c>
      <c r="C3018" s="7">
        <f t="shared" si="1339"/>
        <v>3.9764546465392847E-4</v>
      </c>
      <c r="D3018" s="58">
        <f t="shared" si="1340"/>
        <v>3139363.5580764813</v>
      </c>
      <c r="E3018" s="7">
        <f t="shared" si="1341"/>
        <v>455.32620773676018</v>
      </c>
      <c r="F3018" s="7">
        <f t="shared" si="1342"/>
        <v>3038038.5580764813</v>
      </c>
      <c r="G3018" s="57">
        <f t="shared" si="1343"/>
        <v>1.1903112309906481E-2</v>
      </c>
      <c r="H3018" s="61">
        <f t="shared" si="1344"/>
        <v>2.2997744749005435E-2</v>
      </c>
      <c r="I3018" s="7">
        <f t="shared" si="1345"/>
        <v>5.2004510501989093E-2</v>
      </c>
      <c r="J3018" s="58">
        <f t="shared" si="1346"/>
        <v>1.9165714683679144E-5</v>
      </c>
      <c r="K3018" s="7">
        <f t="shared" si="1347"/>
        <v>7.5146045425127667E-3</v>
      </c>
      <c r="L3018" s="7">
        <f t="shared" si="1348"/>
        <v>7.5529359718801252E-3</v>
      </c>
      <c r="M3018" s="58">
        <f t="shared" si="1349"/>
        <v>2.2658807915640376E-2</v>
      </c>
      <c r="N3018" s="58">
        <f t="shared" si="1350"/>
        <v>2.9901108316365554E-6</v>
      </c>
      <c r="O3018" s="59">
        <f t="shared" si="1351"/>
        <v>5.3111843646944318E-3</v>
      </c>
      <c r="P3018" s="58">
        <f t="shared" si="1352"/>
        <v>1.90529666266058E-4</v>
      </c>
      <c r="Q3018" s="58">
        <f t="shared" si="1353"/>
        <v>0.47914457274616795</v>
      </c>
      <c r="R3018" s="58">
        <f t="shared" si="1354"/>
        <v>0.47896395284476601</v>
      </c>
      <c r="S3018" s="60">
        <f t="shared" si="1355"/>
        <v>1.8061990140194606E-4</v>
      </c>
      <c r="T3018" s="58">
        <f t="shared" si="1356"/>
        <v>1.9045784358143926E-4</v>
      </c>
      <c r="U3018" s="58">
        <f t="shared" si="1357"/>
        <v>4.1848660365618124E-3</v>
      </c>
      <c r="V3018" s="58">
        <f t="shared" si="1358"/>
        <v>4.4882574705522923E-4</v>
      </c>
      <c r="W3018" s="50">
        <f t="shared" si="1359"/>
        <v>157.77450427084167</v>
      </c>
      <c r="X3018" s="50">
        <f t="shared" si="1360"/>
        <v>92271.855997854655</v>
      </c>
      <c r="Y3018" s="50">
        <f t="shared" si="1361"/>
        <v>101325</v>
      </c>
      <c r="Z3018" s="50">
        <f t="shared" si="1362"/>
        <v>1.5576614048516781</v>
      </c>
      <c r="AA3018" s="50">
        <f t="shared" si="1363"/>
        <v>1.3240121941239265</v>
      </c>
      <c r="AB3018" s="50">
        <f t="shared" si="1364"/>
        <v>596.94432954722924</v>
      </c>
      <c r="AC3018" s="7">
        <f t="shared" si="1365"/>
        <v>0.23740236706598764</v>
      </c>
    </row>
    <row r="3019" spans="2:29">
      <c r="B3019" s="7">
        <f t="shared" si="1338"/>
        <v>1.1877670029212841</v>
      </c>
      <c r="C3019" s="7">
        <f t="shared" si="1339"/>
        <v>3.9764546465392847E-4</v>
      </c>
      <c r="D3019" s="58">
        <f t="shared" si="1340"/>
        <v>3138667.1471263324</v>
      </c>
      <c r="E3019" s="7">
        <f t="shared" si="1341"/>
        <v>455.2252018637252</v>
      </c>
      <c r="F3019" s="7">
        <f t="shared" si="1342"/>
        <v>3037342.1471263324</v>
      </c>
      <c r="G3019" s="57">
        <f t="shared" si="1343"/>
        <v>1.1902269929998585E-2</v>
      </c>
      <c r="H3019" s="61">
        <f t="shared" si="1344"/>
        <v>2.3002477967630736E-2</v>
      </c>
      <c r="I3019" s="7">
        <f t="shared" si="1345"/>
        <v>5.199504406473849E-2</v>
      </c>
      <c r="J3019" s="58">
        <f t="shared" si="1346"/>
        <v>1.8481698508307461E-5</v>
      </c>
      <c r="K3019" s="7">
        <f t="shared" si="1347"/>
        <v>7.5147829674040529E-3</v>
      </c>
      <c r="L3019" s="7">
        <f t="shared" si="1348"/>
        <v>7.5517463644206679E-3</v>
      </c>
      <c r="M3019" s="58">
        <f t="shared" si="1349"/>
        <v>2.2655239093262003E-2</v>
      </c>
      <c r="N3019" s="58">
        <f t="shared" si="1350"/>
        <v>2.8828701849919741E-6</v>
      </c>
      <c r="O3019" s="59">
        <f t="shared" si="1351"/>
        <v>5.1206981660919942E-3</v>
      </c>
      <c r="P3019" s="58">
        <f t="shared" si="1352"/>
        <v>1.9048619860243757E-4</v>
      </c>
      <c r="Q3019" s="58">
        <f t="shared" si="1353"/>
        <v>0.47903526013610653</v>
      </c>
      <c r="R3019" s="58">
        <f t="shared" si="1354"/>
        <v>0.47885770336606853</v>
      </c>
      <c r="S3019" s="60">
        <f t="shared" si="1355"/>
        <v>1.7755677003800097E-4</v>
      </c>
      <c r="T3019" s="58">
        <f t="shared" si="1356"/>
        <v>1.9041559395811336E-4</v>
      </c>
      <c r="U3019" s="58">
        <f t="shared" si="1357"/>
        <v>4.184936641206137E-3</v>
      </c>
      <c r="V3019" s="58">
        <f t="shared" si="1358"/>
        <v>4.4893298770187377E-4</v>
      </c>
      <c r="W3019" s="50">
        <f t="shared" si="1359"/>
        <v>157.74965436771902</v>
      </c>
      <c r="X3019" s="50">
        <f t="shared" si="1360"/>
        <v>92251.387157684119</v>
      </c>
      <c r="Y3019" s="50">
        <f t="shared" si="1361"/>
        <v>101325</v>
      </c>
      <c r="Z3019" s="50">
        <f t="shared" si="1362"/>
        <v>1.557610850160142</v>
      </c>
      <c r="AA3019" s="50">
        <f t="shared" si="1363"/>
        <v>1.3239692226361206</v>
      </c>
      <c r="AB3019" s="50">
        <f t="shared" si="1364"/>
        <v>596.79253842522121</v>
      </c>
      <c r="AC3019" s="7">
        <f t="shared" si="1365"/>
        <v>0.23734202576971516</v>
      </c>
    </row>
    <row r="3020" spans="2:29">
      <c r="B3020" s="7">
        <f t="shared" si="1338"/>
        <v>1.188164648385938</v>
      </c>
      <c r="C3020" s="7">
        <f t="shared" si="1339"/>
        <v>3.9764546465392847E-4</v>
      </c>
      <c r="D3020" s="58">
        <f t="shared" si="1340"/>
        <v>3137970.3267033934</v>
      </c>
      <c r="E3020" s="7">
        <f t="shared" si="1341"/>
        <v>455.12413660168062</v>
      </c>
      <c r="F3020" s="7">
        <f t="shared" si="1342"/>
        <v>3036645.3267033934</v>
      </c>
      <c r="G3020" s="57">
        <f t="shared" si="1343"/>
        <v>1.190142692738529E-2</v>
      </c>
      <c r="H3020" s="61">
        <f t="shared" si="1344"/>
        <v>2.3007210851287489E-2</v>
      </c>
      <c r="I3020" s="7">
        <f t="shared" si="1345"/>
        <v>5.1985578297424985E-2</v>
      </c>
      <c r="J3020" s="58">
        <f t="shared" si="1346"/>
        <v>1.7797589991056985E-5</v>
      </c>
      <c r="K3020" s="7">
        <f t="shared" si="1347"/>
        <v>7.514960816670216E-3</v>
      </c>
      <c r="L3020" s="7">
        <f t="shared" si="1348"/>
        <v>7.5505559966523297E-3</v>
      </c>
      <c r="M3020" s="58">
        <f t="shared" si="1349"/>
        <v>2.2651667989956988E-2</v>
      </c>
      <c r="N3020" s="58">
        <f t="shared" si="1350"/>
        <v>2.7756540239566802E-6</v>
      </c>
      <c r="O3020" s="59">
        <f t="shared" si="1351"/>
        <v>4.9302554600530535E-3</v>
      </c>
      <c r="P3020" s="58">
        <f t="shared" si="1352"/>
        <v>1.9044270603894072E-4</v>
      </c>
      <c r="Q3020" s="58">
        <f t="shared" si="1353"/>
        <v>0.47892588490776156</v>
      </c>
      <c r="R3020" s="58">
        <f t="shared" si="1354"/>
        <v>0.47875139141524797</v>
      </c>
      <c r="S3020" s="60">
        <f t="shared" si="1355"/>
        <v>1.7449349251358326E-4</v>
      </c>
      <c r="T3020" s="58">
        <f t="shared" si="1356"/>
        <v>1.9037331949303107E-4</v>
      </c>
      <c r="U3020" s="58">
        <f t="shared" si="1357"/>
        <v>4.185006027752047E-3</v>
      </c>
      <c r="V3020" s="58">
        <f t="shared" si="1358"/>
        <v>4.4904020386290908E-4</v>
      </c>
      <c r="W3020" s="50">
        <f t="shared" si="1359"/>
        <v>157.72478858238088</v>
      </c>
      <c r="X3020" s="50">
        <f t="shared" si="1360"/>
        <v>92230.906282330776</v>
      </c>
      <c r="Y3020" s="50">
        <f t="shared" si="1361"/>
        <v>101325</v>
      </c>
      <c r="Z3020" s="50">
        <f t="shared" si="1362"/>
        <v>1.5575602432846321</v>
      </c>
      <c r="AA3020" s="50">
        <f t="shared" si="1363"/>
        <v>1.3239262067919373</v>
      </c>
      <c r="AB3020" s="50">
        <f t="shared" si="1364"/>
        <v>596.64065805370592</v>
      </c>
      <c r="AC3020" s="7">
        <f t="shared" si="1365"/>
        <v>0.23728164897364304</v>
      </c>
    </row>
    <row r="3021" spans="2:29">
      <c r="B3021" s="7">
        <f t="shared" si="1338"/>
        <v>1.188562293850592</v>
      </c>
      <c r="C3021" s="7">
        <f t="shared" si="1339"/>
        <v>3.9764546465392847E-4</v>
      </c>
      <c r="D3021" s="58">
        <f t="shared" si="1340"/>
        <v>3137273.0970414826</v>
      </c>
      <c r="E3021" s="7">
        <f t="shared" si="1341"/>
        <v>455.02301198453881</v>
      </c>
      <c r="F3021" s="7">
        <f t="shared" si="1342"/>
        <v>3035948.0970414826</v>
      </c>
      <c r="G3021" s="57">
        <f t="shared" si="1343"/>
        <v>1.1900583302077243E-2</v>
      </c>
      <c r="H3021" s="61">
        <f t="shared" si="1344"/>
        <v>2.3011943399728074E-2</v>
      </c>
      <c r="I3021" s="7">
        <f t="shared" si="1345"/>
        <v>5.1976113200543815E-2</v>
      </c>
      <c r="J3021" s="58">
        <f t="shared" si="1346"/>
        <v>1.7113389197614092E-5</v>
      </c>
      <c r="K3021" s="7">
        <f t="shared" si="1347"/>
        <v>7.515138090421529E-3</v>
      </c>
      <c r="L3021" s="7">
        <f t="shared" si="1348"/>
        <v>7.5493648688167575E-3</v>
      </c>
      <c r="M3021" s="58">
        <f t="shared" si="1349"/>
        <v>2.2648094606450273E-2</v>
      </c>
      <c r="N3021" s="58">
        <f t="shared" si="1350"/>
        <v>2.6684623625404612E-6</v>
      </c>
      <c r="O3021" s="59">
        <f t="shared" si="1351"/>
        <v>4.7398562714624946E-3</v>
      </c>
      <c r="P3021" s="58">
        <f t="shared" si="1352"/>
        <v>1.9039918859055892E-4</v>
      </c>
      <c r="Q3021" s="58">
        <f t="shared" si="1353"/>
        <v>0.47881644709883375</v>
      </c>
      <c r="R3021" s="58">
        <f t="shared" si="1354"/>
        <v>0.47864501702797763</v>
      </c>
      <c r="S3021" s="60">
        <f t="shared" si="1355"/>
        <v>1.7143007085612672E-4</v>
      </c>
      <c r="T3021" s="58">
        <f t="shared" si="1356"/>
        <v>1.9033102020037766E-4</v>
      </c>
      <c r="U3021" s="58">
        <f t="shared" si="1357"/>
        <v>4.1850741961422279E-3</v>
      </c>
      <c r="V3021" s="58">
        <f t="shared" si="1358"/>
        <v>4.4914739552432532E-4</v>
      </c>
      <c r="W3021" s="50">
        <f t="shared" si="1359"/>
        <v>157.69990691987502</v>
      </c>
      <c r="X3021" s="50">
        <f t="shared" si="1360"/>
        <v>92210.413378666984</v>
      </c>
      <c r="Y3021" s="50">
        <f t="shared" si="1361"/>
        <v>101325</v>
      </c>
      <c r="Z3021" s="50">
        <f t="shared" si="1362"/>
        <v>1.5575095841875533</v>
      </c>
      <c r="AA3021" s="50">
        <f t="shared" si="1363"/>
        <v>1.3238831465594203</v>
      </c>
      <c r="AB3021" s="50">
        <f t="shared" si="1364"/>
        <v>596.48868848364668</v>
      </c>
      <c r="AC3021" s="7">
        <f t="shared" si="1365"/>
        <v>0.23722123669804182</v>
      </c>
    </row>
    <row r="3022" spans="2:29">
      <c r="B3022" s="7">
        <f t="shared" si="1338"/>
        <v>1.1889599393152459</v>
      </c>
      <c r="C3022" s="7">
        <f t="shared" si="1339"/>
        <v>3.9764546465392847E-4</v>
      </c>
      <c r="D3022" s="58">
        <f t="shared" si="1340"/>
        <v>3136575.4583745194</v>
      </c>
      <c r="E3022" s="7">
        <f t="shared" si="1341"/>
        <v>454.92182804622695</v>
      </c>
      <c r="F3022" s="7">
        <f t="shared" si="1342"/>
        <v>3035250.4583745194</v>
      </c>
      <c r="G3022" s="57">
        <f t="shared" si="1343"/>
        <v>1.1899739054085048E-2</v>
      </c>
      <c r="H3022" s="61">
        <f t="shared" si="1344"/>
        <v>2.301667561270488E-2</v>
      </c>
      <c r="I3022" s="7">
        <f t="shared" si="1345"/>
        <v>5.1966648774590202E-2</v>
      </c>
      <c r="J3022" s="58">
        <f t="shared" si="1346"/>
        <v>1.6429096193691042E-5</v>
      </c>
      <c r="K3022" s="7">
        <f t="shared" si="1347"/>
        <v>7.5153147887683756E-3</v>
      </c>
      <c r="L3022" s="7">
        <f t="shared" si="1348"/>
        <v>7.5481729811557579E-3</v>
      </c>
      <c r="M3022" s="58">
        <f t="shared" si="1349"/>
        <v>2.2644518943467272E-2</v>
      </c>
      <c r="N3022" s="58">
        <f t="shared" si="1350"/>
        <v>2.5612952147444968E-6</v>
      </c>
      <c r="O3022" s="59">
        <f t="shared" si="1351"/>
        <v>4.5495006251899126E-3</v>
      </c>
      <c r="P3022" s="58">
        <f t="shared" si="1352"/>
        <v>1.9035564627258202E-4</v>
      </c>
      <c r="Q3022" s="58">
        <f t="shared" si="1353"/>
        <v>0.47870694674777409</v>
      </c>
      <c r="R3022" s="58">
        <f t="shared" si="1354"/>
        <v>0.47853858023994572</v>
      </c>
      <c r="S3022" s="60">
        <f t="shared" si="1355"/>
        <v>1.6836650782836582E-4</v>
      </c>
      <c r="T3022" s="58">
        <f t="shared" si="1356"/>
        <v>1.9028869609434446E-4</v>
      </c>
      <c r="U3022" s="58">
        <f t="shared" si="1357"/>
        <v>4.1851411463204652E-3</v>
      </c>
      <c r="V3022" s="58">
        <f t="shared" si="1358"/>
        <v>4.4925456267212125E-4</v>
      </c>
      <c r="W3022" s="50">
        <f t="shared" si="1359"/>
        <v>157.67500938525259</v>
      </c>
      <c r="X3022" s="50">
        <f t="shared" si="1360"/>
        <v>92189.908453568089</v>
      </c>
      <c r="Y3022" s="50">
        <f t="shared" si="1361"/>
        <v>101325</v>
      </c>
      <c r="Z3022" s="50">
        <f t="shared" si="1362"/>
        <v>1.5574588728312595</v>
      </c>
      <c r="AA3022" s="50">
        <f t="shared" si="1363"/>
        <v>1.3238400419065706</v>
      </c>
      <c r="AB3022" s="50">
        <f t="shared" si="1364"/>
        <v>596.3366297660292</v>
      </c>
      <c r="AC3022" s="7">
        <f t="shared" si="1365"/>
        <v>0.23716078896318127</v>
      </c>
    </row>
    <row r="3023" spans="2:29">
      <c r="B3023" s="7">
        <f t="shared" si="1338"/>
        <v>1.1893575847798998</v>
      </c>
      <c r="C3023" s="7">
        <f t="shared" si="1339"/>
        <v>3.9764546465392847E-4</v>
      </c>
      <c r="D3023" s="58">
        <f t="shared" si="1340"/>
        <v>3135877.4109367435</v>
      </c>
      <c r="E3023" s="7">
        <f t="shared" si="1341"/>
        <v>454.82058482071864</v>
      </c>
      <c r="F3023" s="7">
        <f t="shared" si="1342"/>
        <v>3034552.4109367435</v>
      </c>
      <c r="G3023" s="57">
        <f t="shared" si="1343"/>
        <v>1.1898894183419554E-2</v>
      </c>
      <c r="H3023" s="61">
        <f t="shared" si="1344"/>
        <v>2.3021407489970301E-2</v>
      </c>
      <c r="I3023" s="7">
        <f t="shared" si="1345"/>
        <v>5.195718502005936E-2</v>
      </c>
      <c r="J3023" s="58">
        <f t="shared" si="1346"/>
        <v>1.5744711045027E-5</v>
      </c>
      <c r="K3023" s="7">
        <f t="shared" si="1347"/>
        <v>7.5154909118212475E-3</v>
      </c>
      <c r="L3023" s="7">
        <f t="shared" si="1348"/>
        <v>7.5469803339113014E-3</v>
      </c>
      <c r="M3023" s="58">
        <f t="shared" si="1349"/>
        <v>2.2640941001733902E-2</v>
      </c>
      <c r="N3023" s="58">
        <f t="shared" si="1350"/>
        <v>2.4541525945615201E-6</v>
      </c>
      <c r="O3023" s="59">
        <f t="shared" si="1351"/>
        <v>4.3591885460898998E-3</v>
      </c>
      <c r="P3023" s="58">
        <f t="shared" si="1352"/>
        <v>1.9031207910001277E-4</v>
      </c>
      <c r="Q3023" s="58">
        <f t="shared" si="1353"/>
        <v>0.47859738389231143</v>
      </c>
      <c r="R3023" s="58">
        <f t="shared" si="1354"/>
        <v>0.47843208108688973</v>
      </c>
      <c r="S3023" s="60">
        <f t="shared" si="1355"/>
        <v>1.6530280542170761E-4</v>
      </c>
      <c r="T3023" s="58">
        <f t="shared" si="1356"/>
        <v>1.9024634718914224E-4</v>
      </c>
      <c r="U3023" s="58">
        <f t="shared" si="1357"/>
        <v>4.1852068782313361E-3</v>
      </c>
      <c r="V3023" s="58">
        <f t="shared" si="1358"/>
        <v>4.4936170529230422E-4</v>
      </c>
      <c r="W3023" s="50">
        <f t="shared" si="1359"/>
        <v>157.65009598356818</v>
      </c>
      <c r="X3023" s="50">
        <f t="shared" si="1360"/>
        <v>92169.391513918832</v>
      </c>
      <c r="Y3023" s="50">
        <f t="shared" si="1361"/>
        <v>101325</v>
      </c>
      <c r="Z3023" s="50">
        <f t="shared" si="1362"/>
        <v>1.5574081091780676</v>
      </c>
      <c r="AA3023" s="50">
        <f t="shared" si="1363"/>
        <v>1.3237968928013575</v>
      </c>
      <c r="AB3023" s="50">
        <f t="shared" si="1364"/>
        <v>596.18448195190854</v>
      </c>
      <c r="AC3023" s="7">
        <f t="shared" si="1365"/>
        <v>0.23710030578934937</v>
      </c>
    </row>
    <row r="3024" spans="2:29">
      <c r="B3024" s="7">
        <f t="shared" si="1338"/>
        <v>1.1897552302445538</v>
      </c>
      <c r="C3024" s="7">
        <f t="shared" si="1339"/>
        <v>3.9764546465392847E-4</v>
      </c>
      <c r="D3024" s="58">
        <f t="shared" si="1340"/>
        <v>3135178.9549624845</v>
      </c>
      <c r="E3024" s="7">
        <f t="shared" si="1341"/>
        <v>454.71928234200055</v>
      </c>
      <c r="F3024" s="7">
        <f t="shared" si="1342"/>
        <v>3033853.9549624845</v>
      </c>
      <c r="G3024" s="57">
        <f t="shared" si="1343"/>
        <v>1.1898048690091553E-2</v>
      </c>
      <c r="H3024" s="61">
        <f t="shared" si="1344"/>
        <v>2.3026139031276736E-2</v>
      </c>
      <c r="I3024" s="7">
        <f t="shared" si="1345"/>
        <v>5.1947721937446491E-2</v>
      </c>
      <c r="J3024" s="58">
        <f t="shared" si="1346"/>
        <v>1.5060233817387703E-5</v>
      </c>
      <c r="K3024" s="7">
        <f t="shared" si="1347"/>
        <v>7.515666459690748E-3</v>
      </c>
      <c r="L3024" s="7">
        <f t="shared" si="1348"/>
        <v>7.5457869273255233E-3</v>
      </c>
      <c r="M3024" s="58">
        <f t="shared" si="1349"/>
        <v>2.2637360781976569E-2</v>
      </c>
      <c r="N3024" s="58">
        <f t="shared" si="1350"/>
        <v>2.3470345159757541E-6</v>
      </c>
      <c r="O3024" s="59">
        <f t="shared" si="1351"/>
        <v>4.1689200590019331E-3</v>
      </c>
      <c r="P3024" s="58">
        <f t="shared" si="1352"/>
        <v>1.902684870879667E-4</v>
      </c>
      <c r="Q3024" s="58">
        <f t="shared" si="1353"/>
        <v>0.47848775857045844</v>
      </c>
      <c r="R3024" s="58">
        <f t="shared" si="1354"/>
        <v>0.47832551960456032</v>
      </c>
      <c r="S3024" s="60">
        <f t="shared" si="1355"/>
        <v>1.6223896589812048E-4</v>
      </c>
      <c r="T3024" s="58">
        <f t="shared" si="1356"/>
        <v>1.9020397349898716E-4</v>
      </c>
      <c r="U3024" s="58">
        <f t="shared" si="1357"/>
        <v>4.1852713918203157E-3</v>
      </c>
      <c r="V3024" s="58">
        <f t="shared" si="1358"/>
        <v>4.4946882337088998E-4</v>
      </c>
      <c r="W3024" s="50">
        <f t="shared" si="1359"/>
        <v>157.62516671987979</v>
      </c>
      <c r="X3024" s="50">
        <f t="shared" si="1360"/>
        <v>92148.862566606622</v>
      </c>
      <c r="Y3024" s="50">
        <f t="shared" si="1361"/>
        <v>101325</v>
      </c>
      <c r="Z3024" s="50">
        <f t="shared" si="1362"/>
        <v>1.5573572931902429</v>
      </c>
      <c r="AA3024" s="50">
        <f t="shared" si="1363"/>
        <v>1.3237536992117065</v>
      </c>
      <c r="AB3024" s="50">
        <f t="shared" si="1364"/>
        <v>596.03224509235997</v>
      </c>
      <c r="AC3024" s="7">
        <f t="shared" si="1365"/>
        <v>0.23703978719685198</v>
      </c>
    </row>
    <row r="3025" spans="2:29">
      <c r="B3025" s="7">
        <f t="shared" si="1338"/>
        <v>1.1901528757092077</v>
      </c>
      <c r="C3025" s="7">
        <f t="shared" si="1339"/>
        <v>3.9764546465392847E-4</v>
      </c>
      <c r="D3025" s="58">
        <f t="shared" si="1340"/>
        <v>3134480.0906862402</v>
      </c>
      <c r="E3025" s="7">
        <f t="shared" si="1341"/>
        <v>454.61792064408365</v>
      </c>
      <c r="F3025" s="7">
        <f t="shared" si="1342"/>
        <v>3033155.0906862402</v>
      </c>
      <c r="G3025" s="57">
        <f t="shared" si="1343"/>
        <v>1.1897202574111886E-2</v>
      </c>
      <c r="H3025" s="61">
        <f t="shared" si="1344"/>
        <v>2.3030870236376583E-2</v>
      </c>
      <c r="I3025" s="7">
        <f t="shared" si="1345"/>
        <v>5.1938259527246795E-2</v>
      </c>
      <c r="J3025" s="58">
        <f t="shared" si="1346"/>
        <v>1.4375664576566139E-5</v>
      </c>
      <c r="K3025" s="7">
        <f t="shared" si="1347"/>
        <v>7.5158414324875845E-3</v>
      </c>
      <c r="L3025" s="7">
        <f t="shared" si="1348"/>
        <v>7.5445927616407168E-3</v>
      </c>
      <c r="M3025" s="58">
        <f t="shared" si="1349"/>
        <v>2.2633778284922149E-2</v>
      </c>
      <c r="N3025" s="58">
        <f t="shared" si="1350"/>
        <v>2.2399409929630214E-6</v>
      </c>
      <c r="O3025" s="59">
        <f t="shared" si="1351"/>
        <v>3.9786951887505664E-3</v>
      </c>
      <c r="P3025" s="58">
        <f t="shared" si="1352"/>
        <v>1.9022487025136675E-4</v>
      </c>
      <c r="Q3025" s="58">
        <f t="shared" si="1353"/>
        <v>0.47837807081974337</v>
      </c>
      <c r="R3025" s="58">
        <f t="shared" si="1354"/>
        <v>0.4782188958287345</v>
      </c>
      <c r="S3025" s="60">
        <f t="shared" si="1355"/>
        <v>1.5917499100887023E-4</v>
      </c>
      <c r="T3025" s="58">
        <f t="shared" si="1356"/>
        <v>1.9016157503810575E-4</v>
      </c>
      <c r="U3025" s="58">
        <f t="shared" si="1357"/>
        <v>4.1853346870335765E-3</v>
      </c>
      <c r="V3025" s="58">
        <f t="shared" si="1358"/>
        <v>4.4957591689390273E-4</v>
      </c>
      <c r="W3025" s="50">
        <f t="shared" si="1359"/>
        <v>157.60022159924867</v>
      </c>
      <c r="X3025" s="50">
        <f t="shared" si="1360"/>
        <v>92128.321618523754</v>
      </c>
      <c r="Y3025" s="50">
        <f t="shared" si="1361"/>
        <v>101325</v>
      </c>
      <c r="Z3025" s="50">
        <f t="shared" si="1362"/>
        <v>1.5573064248300026</v>
      </c>
      <c r="AA3025" s="50">
        <f t="shared" si="1363"/>
        <v>1.3237104611055022</v>
      </c>
      <c r="AB3025" s="50">
        <f t="shared" si="1364"/>
        <v>595.87991923849495</v>
      </c>
      <c r="AC3025" s="7">
        <f t="shared" si="1365"/>
        <v>0.23697923320600617</v>
      </c>
    </row>
    <row r="3026" spans="2:29">
      <c r="B3026" s="7">
        <f t="shared" si="1338"/>
        <v>1.1905505211738616</v>
      </c>
      <c r="C3026" s="7">
        <f t="shared" si="1339"/>
        <v>3.9764546465392847E-4</v>
      </c>
      <c r="D3026" s="58">
        <f t="shared" si="1340"/>
        <v>3133780.8183425283</v>
      </c>
      <c r="E3026" s="7">
        <f t="shared" si="1341"/>
        <v>454.5164997609819</v>
      </c>
      <c r="F3026" s="7">
        <f t="shared" si="1342"/>
        <v>3032455.8183425283</v>
      </c>
      <c r="G3026" s="57">
        <f t="shared" si="1343"/>
        <v>1.1896355835491264E-2</v>
      </c>
      <c r="H3026" s="61">
        <f t="shared" si="1344"/>
        <v>2.3035601105022247E-2</v>
      </c>
      <c r="I3026" s="7">
        <f t="shared" si="1345"/>
        <v>5.1928797789955468E-2</v>
      </c>
      <c r="J3026" s="58">
        <f t="shared" si="1346"/>
        <v>1.3691003388381858E-5</v>
      </c>
      <c r="K3026" s="7">
        <f t="shared" si="1347"/>
        <v>7.5160158303225824E-3</v>
      </c>
      <c r="L3026" s="7">
        <f t="shared" si="1348"/>
        <v>7.5433978370993459E-3</v>
      </c>
      <c r="M3026" s="58">
        <f t="shared" si="1349"/>
        <v>2.2630193511298038E-2</v>
      </c>
      <c r="N3026" s="58">
        <f t="shared" si="1350"/>
        <v>2.1328720394906301E-6</v>
      </c>
      <c r="O3026" s="59">
        <f t="shared" si="1351"/>
        <v>3.7885139601452318E-3</v>
      </c>
      <c r="P3026" s="58">
        <f t="shared" si="1352"/>
        <v>1.9018122860533452E-4</v>
      </c>
      <c r="Q3026" s="58">
        <f t="shared" si="1353"/>
        <v>0.47826832067819403</v>
      </c>
      <c r="R3026" s="58">
        <f t="shared" si="1354"/>
        <v>0.47811220979519198</v>
      </c>
      <c r="S3026" s="60">
        <f t="shared" si="1355"/>
        <v>1.5611088300204745E-4</v>
      </c>
      <c r="T3026" s="58">
        <f t="shared" si="1356"/>
        <v>1.9011915182072566E-4</v>
      </c>
      <c r="U3026" s="58">
        <f t="shared" si="1357"/>
        <v>4.185396763818185E-3</v>
      </c>
      <c r="V3026" s="58">
        <f t="shared" si="1358"/>
        <v>4.4968298584737511E-4</v>
      </c>
      <c r="W3026" s="50">
        <f t="shared" si="1359"/>
        <v>157.57526062673975</v>
      </c>
      <c r="X3026" s="50">
        <f t="shared" si="1360"/>
        <v>92107.768676563195</v>
      </c>
      <c r="Y3026" s="50">
        <f t="shared" si="1361"/>
        <v>101325</v>
      </c>
      <c r="Z3026" s="50">
        <f t="shared" si="1362"/>
        <v>1.5572555040595062</v>
      </c>
      <c r="AA3026" s="50">
        <f t="shared" si="1363"/>
        <v>1.3236671784505802</v>
      </c>
      <c r="AB3026" s="50">
        <f t="shared" si="1364"/>
        <v>595.72750444142946</v>
      </c>
      <c r="AC3026" s="7">
        <f t="shared" si="1365"/>
        <v>0.23691864383713709</v>
      </c>
    </row>
    <row r="3027" spans="2:29">
      <c r="B3027" s="7">
        <f t="shared" si="1338"/>
        <v>1.1909481666385155</v>
      </c>
      <c r="C3027" s="7">
        <f t="shared" si="1339"/>
        <v>3.9764546465392847E-4</v>
      </c>
      <c r="D3027" s="58">
        <f t="shared" si="1340"/>
        <v>3133081.1381660327</v>
      </c>
      <c r="E3027" s="7">
        <f t="shared" si="1341"/>
        <v>454.41501972673336</v>
      </c>
      <c r="F3027" s="7">
        <f t="shared" si="1342"/>
        <v>3031756.1381660327</v>
      </c>
      <c r="G3027" s="57">
        <f t="shared" si="1343"/>
        <v>1.1895508474240439E-2</v>
      </c>
      <c r="H3027" s="61">
        <f t="shared" si="1344"/>
        <v>2.304033163696614E-2</v>
      </c>
      <c r="I3027" s="7">
        <f t="shared" si="1345"/>
        <v>5.1919336726067682E-2</v>
      </c>
      <c r="J3027" s="58">
        <f t="shared" si="1346"/>
        <v>1.3006250318680642E-5</v>
      </c>
      <c r="K3027" s="7">
        <f t="shared" si="1347"/>
        <v>7.516189653306667E-3</v>
      </c>
      <c r="L3027" s="7">
        <f t="shared" si="1348"/>
        <v>7.5422021539440281E-3</v>
      </c>
      <c r="M3027" s="58">
        <f t="shared" si="1349"/>
        <v>2.2626606461832083E-2</v>
      </c>
      <c r="N3027" s="58">
        <f t="shared" si="1350"/>
        <v>2.0258276695173161E-6</v>
      </c>
      <c r="O3027" s="59">
        <f t="shared" si="1351"/>
        <v>3.5983763979801327E-3</v>
      </c>
      <c r="P3027" s="58">
        <f t="shared" si="1352"/>
        <v>1.9013756216509914E-4</v>
      </c>
      <c r="Q3027" s="58">
        <f t="shared" si="1353"/>
        <v>0.47815850818410865</v>
      </c>
      <c r="R3027" s="58">
        <f t="shared" si="1354"/>
        <v>0.47800546153973777</v>
      </c>
      <c r="S3027" s="60">
        <f t="shared" si="1355"/>
        <v>1.5304664437088E-4</v>
      </c>
      <c r="T3027" s="58">
        <f t="shared" si="1356"/>
        <v>1.9007670386108456E-4</v>
      </c>
      <c r="U3027" s="58">
        <f t="shared" si="1357"/>
        <v>4.1854576221221993E-3</v>
      </c>
      <c r="V3027" s="58">
        <f t="shared" si="1358"/>
        <v>4.4979003021734847E-4</v>
      </c>
      <c r="W3027" s="50">
        <f t="shared" si="1359"/>
        <v>157.55028380742104</v>
      </c>
      <c r="X3027" s="50">
        <f t="shared" si="1360"/>
        <v>92087.203747622712</v>
      </c>
      <c r="Y3027" s="50">
        <f t="shared" si="1361"/>
        <v>101325</v>
      </c>
      <c r="Z3027" s="50">
        <f t="shared" si="1362"/>
        <v>1.5572045308408662</v>
      </c>
      <c r="AA3027" s="50">
        <f t="shared" si="1363"/>
        <v>1.3236238512147362</v>
      </c>
      <c r="AB3027" s="50">
        <f t="shared" si="1364"/>
        <v>595.57500075231553</v>
      </c>
      <c r="AC3027" s="7">
        <f t="shared" si="1365"/>
        <v>0.23685801911057788</v>
      </c>
    </row>
    <row r="3028" spans="2:29">
      <c r="B3028" s="7">
        <f t="shared" si="1338"/>
        <v>1.1913458121031695</v>
      </c>
      <c r="C3028" s="7">
        <f t="shared" si="1339"/>
        <v>3.9764546465392847E-4</v>
      </c>
      <c r="D3028" s="58">
        <f t="shared" si="1340"/>
        <v>3132381.050391675</v>
      </c>
      <c r="E3028" s="7">
        <f t="shared" si="1341"/>
        <v>454.31348057541044</v>
      </c>
      <c r="F3028" s="7">
        <f t="shared" si="1342"/>
        <v>3031056.050391675</v>
      </c>
      <c r="G3028" s="57">
        <f t="shared" si="1343"/>
        <v>1.1894660490370301E-2</v>
      </c>
      <c r="H3028" s="61">
        <f t="shared" si="1344"/>
        <v>2.3045061831960676E-2</v>
      </c>
      <c r="I3028" s="7">
        <f t="shared" si="1345"/>
        <v>5.190987633607861E-2</v>
      </c>
      <c r="J3028" s="58">
        <f t="shared" si="1346"/>
        <v>1.2321405433334836E-5</v>
      </c>
      <c r="K3028" s="7">
        <f t="shared" si="1347"/>
        <v>7.5163629015508821E-3</v>
      </c>
      <c r="L3028" s="7">
        <f t="shared" si="1348"/>
        <v>7.541005712417552E-3</v>
      </c>
      <c r="M3028" s="58">
        <f t="shared" si="1349"/>
        <v>2.2623017137252656E-2</v>
      </c>
      <c r="N3028" s="58">
        <f t="shared" si="1350"/>
        <v>1.9188078969932956E-6</v>
      </c>
      <c r="O3028" s="59">
        <f t="shared" si="1351"/>
        <v>3.4082825270343414E-3</v>
      </c>
      <c r="P3028" s="58">
        <f t="shared" si="1352"/>
        <v>1.900938709457913E-4</v>
      </c>
      <c r="Q3028" s="58">
        <f t="shared" si="1353"/>
        <v>0.47804863337553799</v>
      </c>
      <c r="R3028" s="58">
        <f t="shared" si="1354"/>
        <v>0.47789865109821306</v>
      </c>
      <c r="S3028" s="60">
        <f t="shared" si="1355"/>
        <v>1.4998227732493374E-4</v>
      </c>
      <c r="T3028" s="58">
        <f t="shared" si="1356"/>
        <v>1.9003423117343457E-4</v>
      </c>
      <c r="U3028" s="58">
        <f t="shared" si="1357"/>
        <v>4.1855172618945561E-3</v>
      </c>
      <c r="V3028" s="58">
        <f t="shared" si="1358"/>
        <v>4.4989704998987248E-4</v>
      </c>
      <c r="W3028" s="50">
        <f t="shared" si="1359"/>
        <v>157.52529114636425</v>
      </c>
      <c r="X3028" s="50">
        <f t="shared" si="1360"/>
        <v>92066.626838607132</v>
      </c>
      <c r="Y3028" s="50">
        <f t="shared" si="1361"/>
        <v>101325</v>
      </c>
      <c r="Z3028" s="50">
        <f t="shared" si="1362"/>
        <v>1.5571535051361525</v>
      </c>
      <c r="AA3028" s="50">
        <f t="shared" si="1363"/>
        <v>1.3235804793657295</v>
      </c>
      <c r="AB3028" s="50">
        <f t="shared" si="1364"/>
        <v>595.42240822235738</v>
      </c>
      <c r="AC3028" s="7">
        <f t="shared" si="1365"/>
        <v>0.23679735904667934</v>
      </c>
    </row>
    <row r="3029" spans="2:29">
      <c r="B3029" s="7">
        <f t="shared" si="1338"/>
        <v>1.1917434575678234</v>
      </c>
      <c r="C3029" s="7">
        <f t="shared" si="1339"/>
        <v>3.9764546465392847E-4</v>
      </c>
      <c r="D3029" s="58">
        <f t="shared" si="1340"/>
        <v>3131680.5552545325</v>
      </c>
      <c r="E3029" s="7">
        <f t="shared" si="1341"/>
        <v>454.21188234110826</v>
      </c>
      <c r="F3029" s="7">
        <f t="shared" si="1342"/>
        <v>3030355.5552545325</v>
      </c>
      <c r="G3029" s="57">
        <f t="shared" si="1343"/>
        <v>1.1893811883891761E-2</v>
      </c>
      <c r="H3029" s="61">
        <f t="shared" si="1344"/>
        <v>2.3049791689758271E-2</v>
      </c>
      <c r="I3029" s="7">
        <f t="shared" si="1345"/>
        <v>5.1900416620483419E-2</v>
      </c>
      <c r="J3029" s="58">
        <f t="shared" si="1346"/>
        <v>1.163646879824438E-5</v>
      </c>
      <c r="K3029" s="7">
        <f t="shared" si="1347"/>
        <v>7.5165355751663724E-3</v>
      </c>
      <c r="L3029" s="7">
        <f t="shared" si="1348"/>
        <v>7.5398085127628611E-3</v>
      </c>
      <c r="M3029" s="58">
        <f t="shared" si="1349"/>
        <v>2.2619425538288582E-2</v>
      </c>
      <c r="N3029" s="58">
        <f t="shared" si="1350"/>
        <v>1.8118127358604181E-6</v>
      </c>
      <c r="O3029" s="59">
        <f t="shared" si="1351"/>
        <v>3.2182323720720677E-3</v>
      </c>
      <c r="P3029" s="58">
        <f t="shared" si="1352"/>
        <v>1.9005015496227368E-4</v>
      </c>
      <c r="Q3029" s="58">
        <f t="shared" si="1353"/>
        <v>0.47793869628985874</v>
      </c>
      <c r="R3029" s="58">
        <f t="shared" si="1354"/>
        <v>0.47779177850648308</v>
      </c>
      <c r="S3029" s="60">
        <f t="shared" si="1355"/>
        <v>1.469177833756663E-4</v>
      </c>
      <c r="T3029" s="58">
        <f t="shared" si="1356"/>
        <v>1.8999173377203733E-4</v>
      </c>
      <c r="U3029" s="58">
        <f t="shared" si="1357"/>
        <v>4.1855756830847923E-3</v>
      </c>
      <c r="V3029" s="58">
        <f t="shared" si="1358"/>
        <v>4.5000404515100533E-4</v>
      </c>
      <c r="W3029" s="50">
        <f t="shared" si="1359"/>
        <v>157.50028264864426</v>
      </c>
      <c r="X3029" s="50">
        <f t="shared" si="1360"/>
        <v>92046.037956425789</v>
      </c>
      <c r="Y3029" s="50">
        <f t="shared" si="1361"/>
        <v>101325</v>
      </c>
      <c r="Z3029" s="50">
        <f t="shared" si="1362"/>
        <v>1.5571024269073868</v>
      </c>
      <c r="AA3029" s="50">
        <f t="shared" si="1363"/>
        <v>1.3235370628712788</v>
      </c>
      <c r="AB3029" s="50">
        <f t="shared" si="1364"/>
        <v>595.26972690279285</v>
      </c>
      <c r="AC3029" s="7">
        <f t="shared" si="1365"/>
        <v>0.23673666366580931</v>
      </c>
    </row>
    <row r="3030" spans="2:29">
      <c r="B3030" s="7">
        <f t="shared" si="1338"/>
        <v>1.1921411030324773</v>
      </c>
      <c r="C3030" s="7">
        <f t="shared" si="1339"/>
        <v>3.9764546465392847E-4</v>
      </c>
      <c r="D3030" s="58">
        <f t="shared" si="1340"/>
        <v>3130979.6529896259</v>
      </c>
      <c r="E3030" s="7">
        <f t="shared" si="1341"/>
        <v>454.11022505791374</v>
      </c>
      <c r="F3030" s="7">
        <f t="shared" si="1342"/>
        <v>3029654.6529896259</v>
      </c>
      <c r="G3030" s="57">
        <f t="shared" si="1343"/>
        <v>1.1892962654815516E-2</v>
      </c>
      <c r="H3030" s="61">
        <f t="shared" si="1344"/>
        <v>2.3054521210111346E-2</v>
      </c>
      <c r="I3030" s="7">
        <f t="shared" si="1345"/>
        <v>5.1890957579777269E-2</v>
      </c>
      <c r="J3030" s="58">
        <f t="shared" si="1346"/>
        <v>1.0951440479335778E-5</v>
      </c>
      <c r="K3030" s="7">
        <f t="shared" si="1347"/>
        <v>7.5167076742643979E-3</v>
      </c>
      <c r="L3030" s="7">
        <f t="shared" si="1348"/>
        <v>7.5386105552230692E-3</v>
      </c>
      <c r="M3030" s="58">
        <f t="shared" si="1349"/>
        <v>2.2615831665669207E-2</v>
      </c>
      <c r="N3030" s="58">
        <f t="shared" si="1350"/>
        <v>1.7048422000520057E-6</v>
      </c>
      <c r="O3030" s="59">
        <f t="shared" si="1351"/>
        <v>3.0282259578423751E-3</v>
      </c>
      <c r="P3030" s="58">
        <f t="shared" si="1352"/>
        <v>1.9000641422969259E-4</v>
      </c>
      <c r="Q3030" s="58">
        <f t="shared" si="1353"/>
        <v>0.47782869696516089</v>
      </c>
      <c r="R3030" s="58">
        <f t="shared" si="1354"/>
        <v>0.47768484380040421</v>
      </c>
      <c r="S3030" s="60">
        <f t="shared" si="1355"/>
        <v>1.4385316475667986E-4</v>
      </c>
      <c r="T3030" s="58">
        <f t="shared" si="1356"/>
        <v>1.8994921167115098E-4</v>
      </c>
      <c r="U3030" s="58">
        <f t="shared" si="1357"/>
        <v>4.1856328856433337E-3</v>
      </c>
      <c r="V3030" s="58">
        <f t="shared" si="1358"/>
        <v>4.5011101568681377E-4</v>
      </c>
      <c r="W3030" s="50">
        <f t="shared" si="1359"/>
        <v>157.47525831933947</v>
      </c>
      <c r="X3030" s="50">
        <f t="shared" si="1360"/>
        <v>92025.437107986421</v>
      </c>
      <c r="Y3030" s="50">
        <f t="shared" si="1361"/>
        <v>101325</v>
      </c>
      <c r="Z3030" s="50">
        <f t="shared" si="1362"/>
        <v>1.5570512961165273</v>
      </c>
      <c r="AA3030" s="50">
        <f t="shared" si="1363"/>
        <v>1.3234936016990482</v>
      </c>
      <c r="AB3030" s="50">
        <f t="shared" si="1364"/>
        <v>595.11695684484732</v>
      </c>
      <c r="AC3030" s="7">
        <f t="shared" si="1365"/>
        <v>0.23667593298833972</v>
      </c>
    </row>
    <row r="3031" spans="2:29">
      <c r="B3031" s="7">
        <f t="shared" si="1338"/>
        <v>1.1925387484971313</v>
      </c>
      <c r="C3031" s="7">
        <f t="shared" si="1339"/>
        <v>3.9764546465392847E-4</v>
      </c>
      <c r="D3031" s="58">
        <f t="shared" si="1340"/>
        <v>3130278.3438321403</v>
      </c>
      <c r="E3031" s="7">
        <f t="shared" si="1341"/>
        <v>454.00850875993751</v>
      </c>
      <c r="F3031" s="7">
        <f t="shared" si="1342"/>
        <v>3028953.3438321403</v>
      </c>
      <c r="G3031" s="57">
        <f t="shared" si="1343"/>
        <v>1.1892112803152303E-2</v>
      </c>
      <c r="H3031" s="61">
        <f t="shared" si="1344"/>
        <v>2.3059250392772332E-2</v>
      </c>
      <c r="I3031" s="7">
        <f t="shared" si="1345"/>
        <v>5.1881499214455298E-2</v>
      </c>
      <c r="J3031" s="58">
        <f t="shared" si="1346"/>
        <v>1.0266320542561081E-5</v>
      </c>
      <c r="K3031" s="7">
        <f t="shared" si="1347"/>
        <v>7.5168791989563251E-3</v>
      </c>
      <c r="L3031" s="7">
        <f t="shared" si="1348"/>
        <v>7.5374118400414469E-3</v>
      </c>
      <c r="M3031" s="58">
        <f t="shared" si="1349"/>
        <v>2.2612235520124341E-2</v>
      </c>
      <c r="N3031" s="58">
        <f t="shared" si="1350"/>
        <v>1.5978963034926871E-6</v>
      </c>
      <c r="O3031" s="59">
        <f t="shared" si="1351"/>
        <v>2.8382633090788855E-3</v>
      </c>
      <c r="P3031" s="58">
        <f t="shared" si="1352"/>
        <v>1.8996264876348966E-4</v>
      </c>
      <c r="Q3031" s="58">
        <f t="shared" si="1353"/>
        <v>0.47771863544027715</v>
      </c>
      <c r="R3031" s="58">
        <f t="shared" si="1354"/>
        <v>0.47757784701585804</v>
      </c>
      <c r="S3031" s="60">
        <f t="shared" si="1355"/>
        <v>1.4078842441911377E-4</v>
      </c>
      <c r="T3031" s="58">
        <f t="shared" si="1356"/>
        <v>1.8990666488504364E-4</v>
      </c>
      <c r="U3031" s="58">
        <f t="shared" si="1357"/>
        <v>4.18568886952178E-3</v>
      </c>
      <c r="V3031" s="58">
        <f t="shared" si="1358"/>
        <v>4.5021796158337308E-4</v>
      </c>
      <c r="W3031" s="50">
        <f t="shared" si="1359"/>
        <v>157.45021816353167</v>
      </c>
      <c r="X3031" s="50">
        <f t="shared" si="1360"/>
        <v>92004.824300201537</v>
      </c>
      <c r="Y3031" s="50">
        <f t="shared" si="1361"/>
        <v>101325</v>
      </c>
      <c r="Z3031" s="50">
        <f t="shared" si="1362"/>
        <v>1.557000112725484</v>
      </c>
      <c r="AA3031" s="50">
        <f t="shared" si="1363"/>
        <v>1.3234500958166613</v>
      </c>
      <c r="AB3031" s="50">
        <f t="shared" si="1364"/>
        <v>594.96409809978252</v>
      </c>
      <c r="AC3031" s="7">
        <f t="shared" si="1365"/>
        <v>0.23661516703464736</v>
      </c>
    </row>
    <row r="3032" spans="2:29">
      <c r="B3032" s="7">
        <f t="shared" si="1338"/>
        <v>1.1929363939617852</v>
      </c>
      <c r="C3032" s="7">
        <f t="shared" si="1339"/>
        <v>3.9764546465392847E-4</v>
      </c>
      <c r="D3032" s="58">
        <f t="shared" si="1340"/>
        <v>3129576.6280176332</v>
      </c>
      <c r="E3032" s="7">
        <f t="shared" si="1341"/>
        <v>453.90673348134436</v>
      </c>
      <c r="F3032" s="7">
        <f t="shared" si="1342"/>
        <v>3028251.6280176332</v>
      </c>
      <c r="G3032" s="57">
        <f t="shared" si="1343"/>
        <v>1.189126232891315E-2</v>
      </c>
      <c r="H3032" s="61">
        <f t="shared" si="1344"/>
        <v>2.3063979237493658E-2</v>
      </c>
      <c r="I3032" s="7">
        <f t="shared" si="1345"/>
        <v>5.1872041525012645E-2</v>
      </c>
      <c r="J3032" s="58">
        <f t="shared" si="1346"/>
        <v>9.5811090538999286E-6</v>
      </c>
      <c r="K3032" s="7">
        <f t="shared" si="1347"/>
        <v>7.517050149353631E-3</v>
      </c>
      <c r="L3032" s="7">
        <f t="shared" si="1348"/>
        <v>7.5362123674614307E-3</v>
      </c>
      <c r="M3032" s="58">
        <f t="shared" si="1349"/>
        <v>2.2608637102384293E-2</v>
      </c>
      <c r="N3032" s="58">
        <f t="shared" si="1350"/>
        <v>1.4909750600987151E-6</v>
      </c>
      <c r="O3032" s="59">
        <f t="shared" si="1351"/>
        <v>2.6483444505003427E-3</v>
      </c>
      <c r="P3032" s="58">
        <f t="shared" si="1352"/>
        <v>1.8991885857854275E-4</v>
      </c>
      <c r="Q3032" s="58">
        <f t="shared" si="1353"/>
        <v>0.47760851175262231</v>
      </c>
      <c r="R3032" s="58">
        <f t="shared" si="1354"/>
        <v>0.47747078818878302</v>
      </c>
      <c r="S3032" s="60">
        <f t="shared" si="1355"/>
        <v>1.3772356383928708E-4</v>
      </c>
      <c r="T3032" s="58">
        <f t="shared" si="1356"/>
        <v>1.8986409342800609E-4</v>
      </c>
      <c r="U3032" s="58">
        <f t="shared" si="1357"/>
        <v>4.1857436346723169E-3</v>
      </c>
      <c r="V3032" s="58">
        <f t="shared" si="1358"/>
        <v>4.5032488282676703E-4</v>
      </c>
      <c r="W3032" s="50">
        <f t="shared" si="1359"/>
        <v>157.42516218630598</v>
      </c>
      <c r="X3032" s="50">
        <f t="shared" si="1360"/>
        <v>91984.199539994632</v>
      </c>
      <c r="Y3032" s="50">
        <f t="shared" si="1361"/>
        <v>101325</v>
      </c>
      <c r="Z3032" s="50">
        <f t="shared" si="1362"/>
        <v>1.5569488766961346</v>
      </c>
      <c r="AA3032" s="50">
        <f t="shared" si="1363"/>
        <v>1.3234065451917143</v>
      </c>
      <c r="AB3032" s="50">
        <f t="shared" si="1364"/>
        <v>594.81115071894078</v>
      </c>
      <c r="AC3032" s="7">
        <f t="shared" si="1365"/>
        <v>0.23655436582513231</v>
      </c>
    </row>
    <row r="3033" spans="2:29">
      <c r="B3033" s="7">
        <f t="shared" si="1338"/>
        <v>1.1933340394264391</v>
      </c>
      <c r="C3033" s="7">
        <f t="shared" si="1339"/>
        <v>3.9764546465392847E-4</v>
      </c>
      <c r="D3033" s="58">
        <f t="shared" si="1340"/>
        <v>3128874.5057815984</v>
      </c>
      <c r="E3033" s="7">
        <f t="shared" si="1341"/>
        <v>453.80489925628973</v>
      </c>
      <c r="F3033" s="7">
        <f t="shared" si="1342"/>
        <v>3027549.5057815984</v>
      </c>
      <c r="G3033" s="57">
        <f t="shared" si="1343"/>
        <v>1.1890411232108858E-2</v>
      </c>
      <c r="H3033" s="61">
        <f t="shared" si="1344"/>
        <v>2.306870774402776E-2</v>
      </c>
      <c r="I3033" s="7">
        <f t="shared" si="1345"/>
        <v>5.1862584511944441E-2</v>
      </c>
      <c r="J3033" s="58">
        <f t="shared" si="1346"/>
        <v>8.8958060793581884E-6</v>
      </c>
      <c r="K3033" s="7">
        <f t="shared" si="1347"/>
        <v>7.5172205255679006E-3</v>
      </c>
      <c r="L3033" s="7">
        <f t="shared" si="1348"/>
        <v>7.5350121377266172E-3</v>
      </c>
      <c r="M3033" s="58">
        <f t="shared" si="1349"/>
        <v>2.2605036413179853E-2</v>
      </c>
      <c r="N3033" s="58">
        <f t="shared" si="1350"/>
        <v>1.3840784837777495E-6</v>
      </c>
      <c r="O3033" s="59">
        <f t="shared" si="1351"/>
        <v>2.4584694068102275E-3</v>
      </c>
      <c r="P3033" s="58">
        <f t="shared" si="1352"/>
        <v>1.8987504369011527E-4</v>
      </c>
      <c r="Q3033" s="58">
        <f t="shared" si="1353"/>
        <v>0.47749832594058089</v>
      </c>
      <c r="R3033" s="58">
        <f t="shared" si="1354"/>
        <v>0.47736366735510749</v>
      </c>
      <c r="S3033" s="60">
        <f t="shared" si="1355"/>
        <v>1.346585854734017E-4</v>
      </c>
      <c r="T3033" s="58">
        <f t="shared" si="1356"/>
        <v>1.8982149731432507E-4</v>
      </c>
      <c r="U3033" s="58">
        <f t="shared" si="1357"/>
        <v>4.1857971810481068E-3</v>
      </c>
      <c r="V3033" s="58">
        <f t="shared" si="1358"/>
        <v>4.5043177940308802E-4</v>
      </c>
      <c r="W3033" s="50">
        <f t="shared" si="1359"/>
        <v>157.40009039275097</v>
      </c>
      <c r="X3033" s="50">
        <f t="shared" si="1360"/>
        <v>91963.562834287324</v>
      </c>
      <c r="Y3033" s="50">
        <f t="shared" si="1361"/>
        <v>101325</v>
      </c>
      <c r="Z3033" s="50">
        <f t="shared" si="1362"/>
        <v>1.5568975879902924</v>
      </c>
      <c r="AA3033" s="50">
        <f t="shared" si="1363"/>
        <v>1.3233629497917485</v>
      </c>
      <c r="AB3033" s="50">
        <f t="shared" si="1364"/>
        <v>594.65811475365092</v>
      </c>
      <c r="AC3033" s="7">
        <f t="shared" si="1365"/>
        <v>0.23649352938020787</v>
      </c>
    </row>
    <row r="3034" spans="2:29">
      <c r="B3034" s="7">
        <f t="shared" si="1338"/>
        <v>1.193731684891093</v>
      </c>
      <c r="C3034" s="7">
        <f t="shared" si="1339"/>
        <v>3.9764546465392847E-4</v>
      </c>
      <c r="D3034" s="58">
        <f t="shared" si="1340"/>
        <v>3128171.9773597554</v>
      </c>
      <c r="E3034" s="7">
        <f t="shared" si="1341"/>
        <v>453.70300611896192</v>
      </c>
      <c r="F3034" s="7">
        <f t="shared" si="1342"/>
        <v>3026846.9773597554</v>
      </c>
      <c r="G3034" s="57">
        <f t="shared" si="1343"/>
        <v>1.1889559512750343E-2</v>
      </c>
      <c r="H3034" s="61">
        <f t="shared" si="1344"/>
        <v>2.3073435912127079E-2</v>
      </c>
      <c r="I3034" s="7">
        <f t="shared" si="1345"/>
        <v>5.1853128175745805E-2</v>
      </c>
      <c r="J3034" s="58">
        <f t="shared" si="1346"/>
        <v>8.2104116849682974E-6</v>
      </c>
      <c r="K3034" s="7">
        <f t="shared" si="1347"/>
        <v>7.5173903277108312E-3</v>
      </c>
      <c r="L3034" s="7">
        <f t="shared" si="1348"/>
        <v>7.5338111510807682E-3</v>
      </c>
      <c r="M3034" s="58">
        <f t="shared" si="1349"/>
        <v>2.2601433453242305E-2</v>
      </c>
      <c r="N3034" s="58">
        <f t="shared" si="1350"/>
        <v>1.2772065884289068E-6</v>
      </c>
      <c r="O3034" s="59">
        <f t="shared" si="1351"/>
        <v>2.2686382026968458E-3</v>
      </c>
      <c r="P3034" s="58">
        <f t="shared" si="1352"/>
        <v>1.8983120411338169E-4</v>
      </c>
      <c r="Q3034" s="58">
        <f t="shared" si="1353"/>
        <v>0.4773880780423137</v>
      </c>
      <c r="R3034" s="58">
        <f t="shared" si="1354"/>
        <v>0.47725648455079484</v>
      </c>
      <c r="S3034" s="60">
        <f t="shared" si="1355"/>
        <v>1.3159349151886657E-4</v>
      </c>
      <c r="T3034" s="58">
        <f t="shared" si="1356"/>
        <v>1.8977887655830124E-4</v>
      </c>
      <c r="U3034" s="58">
        <f t="shared" si="1357"/>
        <v>4.1858495086031875E-3</v>
      </c>
      <c r="V3034" s="58">
        <f t="shared" si="1358"/>
        <v>4.5053865129843684E-4</v>
      </c>
      <c r="W3034" s="50">
        <f t="shared" si="1359"/>
        <v>157.37500278795858</v>
      </c>
      <c r="X3034" s="50">
        <f t="shared" si="1360"/>
        <v>91942.914190007839</v>
      </c>
      <c r="Y3034" s="50">
        <f t="shared" si="1361"/>
        <v>101325</v>
      </c>
      <c r="Z3034" s="50">
        <f t="shared" si="1362"/>
        <v>1.5568462465697273</v>
      </c>
      <c r="AA3034" s="50">
        <f t="shared" si="1363"/>
        <v>1.3233193095842681</v>
      </c>
      <c r="AB3034" s="50">
        <f t="shared" si="1364"/>
        <v>594.50499025529086</v>
      </c>
      <c r="AC3034" s="7">
        <f t="shared" si="1365"/>
        <v>0.23643265772029451</v>
      </c>
    </row>
    <row r="3035" spans="2:29">
      <c r="B3035" s="7">
        <f t="shared" si="1338"/>
        <v>1.194129330355747</v>
      </c>
      <c r="C3035" s="7">
        <f t="shared" si="1339"/>
        <v>3.9764546465392847E-4</v>
      </c>
      <c r="D3035" s="58">
        <f t="shared" si="1340"/>
        <v>3127469.0429879753</v>
      </c>
      <c r="E3035" s="7">
        <f t="shared" si="1341"/>
        <v>453.60105410357107</v>
      </c>
      <c r="F3035" s="7">
        <f t="shared" si="1342"/>
        <v>3026144.0429879753</v>
      </c>
      <c r="G3035" s="57">
        <f t="shared" si="1343"/>
        <v>1.1888707170848547E-2</v>
      </c>
      <c r="H3035" s="61">
        <f t="shared" si="1344"/>
        <v>2.3078163741544058E-2</v>
      </c>
      <c r="I3035" s="7">
        <f t="shared" si="1345"/>
        <v>5.1843672516911847E-2</v>
      </c>
      <c r="J3035" s="58">
        <f t="shared" si="1346"/>
        <v>7.5249259367899393E-6</v>
      </c>
      <c r="K3035" s="7">
        <f t="shared" si="1347"/>
        <v>7.5175595558942231E-3</v>
      </c>
      <c r="L3035" s="7">
        <f t="shared" si="1348"/>
        <v>7.532609407767803E-3</v>
      </c>
      <c r="M3035" s="58">
        <f t="shared" si="1349"/>
        <v>2.2597828223303411E-2</v>
      </c>
      <c r="N3035" s="58">
        <f t="shared" si="1350"/>
        <v>1.1703593879428612E-6</v>
      </c>
      <c r="O3035" s="59">
        <f t="shared" si="1351"/>
        <v>2.078850862833507E-3</v>
      </c>
      <c r="P3035" s="58">
        <f t="shared" si="1352"/>
        <v>1.8978733986333872E-4</v>
      </c>
      <c r="Q3035" s="58">
        <f t="shared" si="1353"/>
        <v>0.47727776809553446</v>
      </c>
      <c r="R3035" s="58">
        <f t="shared" si="1354"/>
        <v>0.47714923981183099</v>
      </c>
      <c r="S3035" s="60">
        <f t="shared" si="1355"/>
        <v>1.2852828370346625E-4</v>
      </c>
      <c r="T3035" s="58">
        <f t="shared" si="1356"/>
        <v>1.8973623117424427E-4</v>
      </c>
      <c r="U3035" s="58">
        <f t="shared" si="1357"/>
        <v>4.1859006172922826E-3</v>
      </c>
      <c r="V3035" s="58">
        <f t="shared" si="1358"/>
        <v>4.5064549849892292E-4</v>
      </c>
      <c r="W3035" s="50">
        <f t="shared" si="1359"/>
        <v>157.34989937702412</v>
      </c>
      <c r="X3035" s="50">
        <f t="shared" si="1360"/>
        <v>91922.253614088884</v>
      </c>
      <c r="Y3035" s="50">
        <f t="shared" si="1361"/>
        <v>101325</v>
      </c>
      <c r="Z3035" s="50">
        <f t="shared" si="1362"/>
        <v>1.5567948523961601</v>
      </c>
      <c r="AA3035" s="50">
        <f t="shared" si="1363"/>
        <v>1.3232756245367361</v>
      </c>
      <c r="AB3035" s="50">
        <f t="shared" si="1364"/>
        <v>594.3517772752715</v>
      </c>
      <c r="AC3035" s="7">
        <f t="shared" si="1365"/>
        <v>0.23637175086582896</v>
      </c>
    </row>
    <row r="3036" spans="2:29">
      <c r="B3036" s="7">
        <f t="shared" si="1338"/>
        <v>1.1945269758204009</v>
      </c>
      <c r="C3036" s="7">
        <f t="shared" si="1339"/>
        <v>3.9764546465392847E-4</v>
      </c>
      <c r="D3036" s="58">
        <f t="shared" si="1340"/>
        <v>3126765.7029021378</v>
      </c>
      <c r="E3036" s="7">
        <f t="shared" si="1341"/>
        <v>453.49904324432867</v>
      </c>
      <c r="F3036" s="7">
        <f t="shared" si="1342"/>
        <v>3025440.7029021378</v>
      </c>
      <c r="G3036" s="57">
        <f t="shared" si="1343"/>
        <v>1.1887854206414266E-2</v>
      </c>
      <c r="H3036" s="61">
        <f t="shared" si="1344"/>
        <v>2.3082891232031146E-2</v>
      </c>
      <c r="I3036" s="7">
        <f t="shared" si="1345"/>
        <v>5.1834217535937671E-2</v>
      </c>
      <c r="J3036" s="58">
        <f t="shared" si="1346"/>
        <v>6.8393489009090246E-6</v>
      </c>
      <c r="K3036" s="7">
        <f t="shared" si="1347"/>
        <v>7.5177282102299927E-3</v>
      </c>
      <c r="L3036" s="7">
        <f t="shared" si="1348"/>
        <v>7.5314069080318104E-3</v>
      </c>
      <c r="M3036" s="58">
        <f t="shared" si="1349"/>
        <v>2.2594220724095431E-2</v>
      </c>
      <c r="N3036" s="58">
        <f t="shared" si="1350"/>
        <v>1.0635368962016839E-6</v>
      </c>
      <c r="O3036" s="59">
        <f t="shared" si="1351"/>
        <v>1.889107411878241E-3</v>
      </c>
      <c r="P3036" s="58">
        <f t="shared" si="1352"/>
        <v>1.89743450955266E-4</v>
      </c>
      <c r="Q3036" s="58">
        <f t="shared" si="1353"/>
        <v>0.47716739613866854</v>
      </c>
      <c r="R3036" s="58">
        <f t="shared" si="1354"/>
        <v>0.47704193317420374</v>
      </c>
      <c r="S3036" s="60">
        <f t="shared" si="1355"/>
        <v>1.2546296446480643E-4</v>
      </c>
      <c r="T3036" s="58">
        <f t="shared" si="1356"/>
        <v>1.8969356117646454E-4</v>
      </c>
      <c r="U3036" s="58">
        <f t="shared" si="1357"/>
        <v>4.1859505070710847E-3</v>
      </c>
      <c r="V3036" s="58">
        <f t="shared" si="1358"/>
        <v>4.5075232099066407E-4</v>
      </c>
      <c r="W3036" s="50">
        <f t="shared" si="1359"/>
        <v>157.32478016504635</v>
      </c>
      <c r="X3036" s="50">
        <f t="shared" si="1360"/>
        <v>91901.581113463413</v>
      </c>
      <c r="Y3036" s="50">
        <f t="shared" si="1361"/>
        <v>101325</v>
      </c>
      <c r="Z3036" s="50">
        <f t="shared" si="1362"/>
        <v>1.5567434054312523</v>
      </c>
      <c r="AA3036" s="50">
        <f t="shared" si="1363"/>
        <v>1.3232318946165644</v>
      </c>
      <c r="AB3036" s="50">
        <f t="shared" si="1364"/>
        <v>594.19847586500555</v>
      </c>
      <c r="AC3036" s="7">
        <f t="shared" si="1365"/>
        <v>0.23631080883725492</v>
      </c>
    </row>
    <row r="3037" spans="2:29">
      <c r="B3037" s="7">
        <f t="shared" si="1338"/>
        <v>1.1949246212850548</v>
      </c>
      <c r="C3037" s="7">
        <f t="shared" si="1339"/>
        <v>3.9764546465392847E-4</v>
      </c>
      <c r="D3037" s="58">
        <f t="shared" si="1340"/>
        <v>3126061.9573383448</v>
      </c>
      <c r="E3037" s="7">
        <f t="shared" si="1341"/>
        <v>453.39697357547846</v>
      </c>
      <c r="F3037" s="7">
        <f t="shared" si="1342"/>
        <v>3024736.9573383448</v>
      </c>
      <c r="G3037" s="57">
        <f t="shared" si="1343"/>
        <v>1.1887000619458413E-2</v>
      </c>
      <c r="H3037" s="61">
        <f t="shared" si="1344"/>
        <v>2.3087618383340794E-2</v>
      </c>
      <c r="I3037" s="7">
        <f t="shared" si="1345"/>
        <v>5.1824763233318374E-2</v>
      </c>
      <c r="J3037" s="58">
        <f t="shared" si="1346"/>
        <v>6.153680643438034E-6</v>
      </c>
      <c r="K3037" s="7">
        <f t="shared" si="1347"/>
        <v>7.5178962908301608E-3</v>
      </c>
      <c r="L3037" s="7">
        <f t="shared" si="1348"/>
        <v>7.5302036521170367E-3</v>
      </c>
      <c r="M3037" s="58">
        <f t="shared" si="1349"/>
        <v>2.259061095635111E-2</v>
      </c>
      <c r="N3037" s="58">
        <f t="shared" si="1350"/>
        <v>9.5673912707889121E-7</v>
      </c>
      <c r="O3037" s="59">
        <f t="shared" si="1351"/>
        <v>1.6994078744738805E-3</v>
      </c>
      <c r="P3037" s="58">
        <f t="shared" si="1352"/>
        <v>1.8969953740436058E-4</v>
      </c>
      <c r="Q3037" s="58">
        <f t="shared" si="1353"/>
        <v>0.47705696220993343</v>
      </c>
      <c r="R3037" s="58">
        <f t="shared" si="1354"/>
        <v>0.47693456467393425</v>
      </c>
      <c r="S3037" s="60">
        <f t="shared" si="1355"/>
        <v>1.2239753599918579E-4</v>
      </c>
      <c r="T3037" s="58">
        <f t="shared" si="1356"/>
        <v>1.8965086657928568E-4</v>
      </c>
      <c r="U3037" s="58">
        <f t="shared" si="1357"/>
        <v>4.1859991778961598E-3</v>
      </c>
      <c r="V3037" s="58">
        <f t="shared" si="1358"/>
        <v>4.5085911875978685E-4</v>
      </c>
      <c r="W3037" s="50">
        <f t="shared" si="1359"/>
        <v>157.2996451571274</v>
      </c>
      <c r="X3037" s="50">
        <f t="shared" si="1360"/>
        <v>91880.8966950709</v>
      </c>
      <c r="Y3037" s="50">
        <f t="shared" si="1361"/>
        <v>101325</v>
      </c>
      <c r="Z3037" s="50">
        <f t="shared" si="1362"/>
        <v>1.5566919056366217</v>
      </c>
      <c r="AA3037" s="50">
        <f t="shared" si="1363"/>
        <v>1.3231881197911284</v>
      </c>
      <c r="AB3037" s="50">
        <f t="shared" si="1364"/>
        <v>594.04508607595449</v>
      </c>
      <c r="AC3037" s="7">
        <f t="shared" si="1365"/>
        <v>0.23624983165502605</v>
      </c>
    </row>
    <row r="3038" spans="2:29">
      <c r="B3038" s="7">
        <f t="shared" si="1338"/>
        <v>1.1953222667497088</v>
      </c>
      <c r="C3038" s="7">
        <f t="shared" si="1339"/>
        <v>3.9764546465392847E-4</v>
      </c>
      <c r="D3038" s="58">
        <f t="shared" si="1340"/>
        <v>3125357.8065328449</v>
      </c>
      <c r="E3038" s="7">
        <f t="shared" si="1341"/>
        <v>453.29484513128529</v>
      </c>
      <c r="F3038" s="7">
        <f t="shared" si="1342"/>
        <v>3024032.8065328449</v>
      </c>
      <c r="G3038" s="57">
        <f t="shared" si="1343"/>
        <v>1.1886146409991928E-2</v>
      </c>
      <c r="H3038" s="61">
        <f t="shared" si="1344"/>
        <v>2.3092345195225461E-2</v>
      </c>
      <c r="I3038" s="7">
        <f t="shared" si="1345"/>
        <v>5.181530960954904E-2</v>
      </c>
      <c r="J3038" s="58">
        <f t="shared" si="1346"/>
        <v>5.4679212305160141E-6</v>
      </c>
      <c r="K3038" s="7">
        <f t="shared" si="1347"/>
        <v>7.5180637978068598E-3</v>
      </c>
      <c r="L3038" s="7">
        <f t="shared" si="1348"/>
        <v>7.5289996402678914E-3</v>
      </c>
      <c r="M3038" s="58">
        <f t="shared" si="1349"/>
        <v>2.2586998920803673E-2</v>
      </c>
      <c r="N3038" s="58">
        <f t="shared" si="1350"/>
        <v>8.4996609443944085E-7</v>
      </c>
      <c r="O3038" s="59">
        <f t="shared" si="1351"/>
        <v>1.5097522752480568E-3</v>
      </c>
      <c r="P3038" s="58">
        <f t="shared" si="1352"/>
        <v>1.8965559922582364E-4</v>
      </c>
      <c r="Q3038" s="58">
        <f t="shared" si="1353"/>
        <v>0.47694646634755716</v>
      </c>
      <c r="R3038" s="58">
        <f t="shared" si="1354"/>
        <v>0.47682713434706647</v>
      </c>
      <c r="S3038" s="60">
        <f t="shared" si="1355"/>
        <v>1.1933200049069059E-4</v>
      </c>
      <c r="T3038" s="58">
        <f t="shared" si="1356"/>
        <v>1.8960814739704042E-4</v>
      </c>
      <c r="U3038" s="58">
        <f t="shared" si="1357"/>
        <v>4.1860466297249429E-3</v>
      </c>
      <c r="V3038" s="58">
        <f t="shared" si="1358"/>
        <v>4.5096589179242631E-4</v>
      </c>
      <c r="W3038" s="50">
        <f t="shared" si="1359"/>
        <v>157.27449435837281</v>
      </c>
      <c r="X3038" s="50">
        <f t="shared" si="1360"/>
        <v>91860.200365855169</v>
      </c>
      <c r="Y3038" s="50">
        <f t="shared" si="1361"/>
        <v>101325</v>
      </c>
      <c r="Z3038" s="50">
        <f t="shared" si="1362"/>
        <v>1.5566403529738366</v>
      </c>
      <c r="AA3038" s="50">
        <f t="shared" si="1363"/>
        <v>1.3231443000277612</v>
      </c>
      <c r="AB3038" s="50">
        <f t="shared" si="1364"/>
        <v>593.89160795961129</v>
      </c>
      <c r="AC3038" s="7">
        <f t="shared" si="1365"/>
        <v>0.23618881933961211</v>
      </c>
    </row>
    <row r="3039" spans="2:29">
      <c r="B3039" s="7">
        <f t="shared" si="1338"/>
        <v>1.1957199122143627</v>
      </c>
      <c r="C3039" s="7">
        <f t="shared" si="1339"/>
        <v>3.9764546465392847E-4</v>
      </c>
      <c r="D3039" s="58">
        <f t="shared" si="1340"/>
        <v>3124653.2507220344</v>
      </c>
      <c r="E3039" s="7">
        <f t="shared" si="1341"/>
        <v>453.19265794603558</v>
      </c>
      <c r="F3039" s="7">
        <f t="shared" si="1342"/>
        <v>3023328.2507220344</v>
      </c>
      <c r="G3039" s="57">
        <f t="shared" si="1343"/>
        <v>1.1885291578025767E-2</v>
      </c>
      <c r="H3039" s="61">
        <f t="shared" si="1344"/>
        <v>2.3097071667437605E-2</v>
      </c>
      <c r="I3039" s="7">
        <f t="shared" si="1345"/>
        <v>5.1805856665124751E-2</v>
      </c>
      <c r="J3039" s="58">
        <f t="shared" si="1346"/>
        <v>4.7820707283092602E-6</v>
      </c>
      <c r="K3039" s="7">
        <f t="shared" si="1347"/>
        <v>7.5182307312723316E-3</v>
      </c>
      <c r="L3039" s="7">
        <f t="shared" si="1348"/>
        <v>7.5277948727289499E-3</v>
      </c>
      <c r="M3039" s="58">
        <f t="shared" si="1349"/>
        <v>2.258338461818685E-2</v>
      </c>
      <c r="N3039" s="58">
        <f t="shared" si="1350"/>
        <v>7.4321781213983472E-7</v>
      </c>
      <c r="O3039" s="59">
        <f t="shared" si="1351"/>
        <v>1.3201406388133813E-3</v>
      </c>
      <c r="P3039" s="58">
        <f t="shared" si="1352"/>
        <v>1.8961163643467548E-4</v>
      </c>
      <c r="Q3039" s="58">
        <f t="shared" si="1353"/>
        <v>0.47683590858931285</v>
      </c>
      <c r="R3039" s="58">
        <f t="shared" si="1354"/>
        <v>0.47671964222966662</v>
      </c>
      <c r="S3039" s="60">
        <f t="shared" si="1355"/>
        <v>1.1626635964623322E-4</v>
      </c>
      <c r="T3039" s="58">
        <f t="shared" si="1356"/>
        <v>1.8956540364407034E-4</v>
      </c>
      <c r="U3039" s="58">
        <f t="shared" si="1357"/>
        <v>4.1860928625155475E-3</v>
      </c>
      <c r="V3039" s="58">
        <f t="shared" si="1358"/>
        <v>4.5107264007472592E-4</v>
      </c>
      <c r="W3039" s="50">
        <f t="shared" si="1359"/>
        <v>157.24932777389154</v>
      </c>
      <c r="X3039" s="50">
        <f t="shared" si="1360"/>
        <v>91839.49213276431</v>
      </c>
      <c r="Y3039" s="50">
        <f t="shared" si="1361"/>
        <v>101325</v>
      </c>
      <c r="Z3039" s="50">
        <f t="shared" si="1362"/>
        <v>1.5565887474044162</v>
      </c>
      <c r="AA3039" s="50">
        <f t="shared" si="1363"/>
        <v>1.3231004352937537</v>
      </c>
      <c r="AB3039" s="50">
        <f t="shared" si="1364"/>
        <v>593.73804156750134</v>
      </c>
      <c r="AC3039" s="7">
        <f t="shared" si="1365"/>
        <v>0.23612777191149545</v>
      </c>
    </row>
    <row r="3040" spans="2:29">
      <c r="B3040" s="7">
        <f t="shared" si="1338"/>
        <v>1.1961175576790166</v>
      </c>
      <c r="C3040" s="7">
        <f t="shared" si="1339"/>
        <v>3.9764546465392847E-4</v>
      </c>
      <c r="D3040" s="58">
        <f t="shared" si="1340"/>
        <v>3123948.2901423122</v>
      </c>
      <c r="E3040" s="7">
        <f t="shared" si="1341"/>
        <v>453.09041205401616</v>
      </c>
      <c r="F3040" s="7">
        <f t="shared" si="1342"/>
        <v>3022623.2901423122</v>
      </c>
      <c r="G3040" s="57">
        <f t="shared" si="1343"/>
        <v>1.1884436123570732E-2</v>
      </c>
      <c r="H3040" s="61">
        <f t="shared" si="1344"/>
        <v>2.3101797799729696E-2</v>
      </c>
      <c r="I3040" s="7">
        <f t="shared" si="1345"/>
        <v>5.179640440054057E-2</v>
      </c>
      <c r="J3040" s="58">
        <f t="shared" si="1346"/>
        <v>4.0961292030096145E-6</v>
      </c>
      <c r="K3040" s="7">
        <f t="shared" si="1347"/>
        <v>7.518397091338923E-3</v>
      </c>
      <c r="L3040" s="7">
        <f t="shared" si="1348"/>
        <v>7.5265893497449424E-3</v>
      </c>
      <c r="M3040" s="58">
        <f t="shared" si="1349"/>
        <v>2.2579768049234828E-2</v>
      </c>
      <c r="N3040" s="58">
        <f t="shared" si="1350"/>
        <v>6.3649429402784972E-7</v>
      </c>
      <c r="O3040" s="59">
        <f t="shared" si="1351"/>
        <v>1.1305729897669681E-3</v>
      </c>
      <c r="P3040" s="58">
        <f t="shared" si="1352"/>
        <v>1.8956764904641326E-4</v>
      </c>
      <c r="Q3040" s="58">
        <f t="shared" si="1353"/>
        <v>0.47672528897417277</v>
      </c>
      <c r="R3040" s="58">
        <f t="shared" si="1354"/>
        <v>0.4766120883578015</v>
      </c>
      <c r="S3040" s="60">
        <f t="shared" si="1355"/>
        <v>1.1320061637126733E-4</v>
      </c>
      <c r="T3040" s="58">
        <f t="shared" si="1356"/>
        <v>1.895226353347172E-4</v>
      </c>
      <c r="U3040" s="58">
        <f t="shared" si="1357"/>
        <v>4.1861378762272439E-3</v>
      </c>
      <c r="V3040" s="58">
        <f t="shared" si="1358"/>
        <v>4.5117936359283792E-4</v>
      </c>
      <c r="W3040" s="50">
        <f t="shared" si="1359"/>
        <v>157.22414540879575</v>
      </c>
      <c r="X3040" s="50">
        <f t="shared" si="1360"/>
        <v>91818.772002746584</v>
      </c>
      <c r="Y3040" s="50">
        <f t="shared" si="1361"/>
        <v>101325</v>
      </c>
      <c r="Z3040" s="50">
        <f t="shared" si="1362"/>
        <v>1.5565370888898191</v>
      </c>
      <c r="AA3040" s="50">
        <f t="shared" si="1363"/>
        <v>1.3230565255563462</v>
      </c>
      <c r="AB3040" s="50">
        <f t="shared" si="1364"/>
        <v>593.58438695115103</v>
      </c>
      <c r="AC3040" s="7">
        <f t="shared" si="1365"/>
        <v>0.23606668939116518</v>
      </c>
    </row>
    <row r="3041" spans="2:29">
      <c r="B3041" s="7">
        <f t="shared" si="1338"/>
        <v>1.1965152031436705</v>
      </c>
      <c r="C3041" s="7">
        <f t="shared" si="1339"/>
        <v>3.9764546465392847E-4</v>
      </c>
      <c r="D3041" s="58">
        <f t="shared" si="1340"/>
        <v>3123242.9250304378</v>
      </c>
      <c r="E3041" s="7">
        <f t="shared" si="1341"/>
        <v>452.98810748956606</v>
      </c>
      <c r="F3041" s="7">
        <f t="shared" si="1342"/>
        <v>3021917.9250304378</v>
      </c>
      <c r="G3041" s="57">
        <f t="shared" si="1343"/>
        <v>1.1883580046637915E-2</v>
      </c>
      <c r="H3041" s="61">
        <f t="shared" si="1344"/>
        <v>2.3106523591854205E-2</v>
      </c>
      <c r="I3041" s="7">
        <f t="shared" si="1345"/>
        <v>5.1786952816291552E-2</v>
      </c>
      <c r="J3041" s="58">
        <f t="shared" si="1346"/>
        <v>3.4100967208358277E-6</v>
      </c>
      <c r="K3041" s="7">
        <f t="shared" si="1347"/>
        <v>7.5185628781190943E-3</v>
      </c>
      <c r="L3041" s="7">
        <f t="shared" si="1348"/>
        <v>7.5253830715607661E-3</v>
      </c>
      <c r="M3041" s="58">
        <f t="shared" si="1349"/>
        <v>2.2576149214682296E-2</v>
      </c>
      <c r="N3041" s="58">
        <f t="shared" si="1350"/>
        <v>5.2979555394274667E-7</v>
      </c>
      <c r="O3041" s="59">
        <f t="shared" si="1351"/>
        <v>9.4104935269080376E-4</v>
      </c>
      <c r="P3041" s="58">
        <f t="shared" si="1352"/>
        <v>1.8952363707616432E-4</v>
      </c>
      <c r="Q3041" s="58">
        <f t="shared" si="1353"/>
        <v>0.4766146075401792</v>
      </c>
      <c r="R3041" s="58">
        <f t="shared" si="1354"/>
        <v>0.47650447276759278</v>
      </c>
      <c r="S3041" s="60">
        <f t="shared" si="1355"/>
        <v>1.1013477258642324E-4</v>
      </c>
      <c r="T3041" s="58">
        <f t="shared" si="1356"/>
        <v>1.8947984248334464E-4</v>
      </c>
      <c r="U3041" s="58">
        <f t="shared" si="1357"/>
        <v>4.1861816708200633E-3</v>
      </c>
      <c r="V3041" s="58">
        <f t="shared" si="1358"/>
        <v>4.5128606233292302E-4</v>
      </c>
      <c r="W3041" s="50">
        <f t="shared" si="1359"/>
        <v>157.19894726820118</v>
      </c>
      <c r="X3041" s="50">
        <f t="shared" si="1360"/>
        <v>91798.039982760762</v>
      </c>
      <c r="Y3041" s="50">
        <f t="shared" si="1361"/>
        <v>101325</v>
      </c>
      <c r="Z3041" s="50">
        <f t="shared" si="1362"/>
        <v>1.5564853773914706</v>
      </c>
      <c r="AA3041" s="50">
        <f t="shared" si="1363"/>
        <v>1.32301257078275</v>
      </c>
      <c r="AB3041" s="50">
        <f t="shared" si="1364"/>
        <v>593.43064416216441</v>
      </c>
      <c r="AC3041" s="7">
        <f t="shared" si="1365"/>
        <v>0.23600557179912585</v>
      </c>
    </row>
    <row r="3042" spans="2:29">
      <c r="B3042" s="7">
        <f t="shared" ref="B3042:B3105" si="1366">B3041+$E$18/3000</f>
        <v>1.1969128486083245</v>
      </c>
      <c r="C3042" s="7">
        <f t="shared" si="1339"/>
        <v>3.9764546465392847E-4</v>
      </c>
      <c r="D3042" s="58">
        <f t="shared" si="1340"/>
        <v>3122537.1556232334</v>
      </c>
      <c r="E3042" s="7">
        <f t="shared" si="1341"/>
        <v>452.88574428703339</v>
      </c>
      <c r="F3042" s="7">
        <f t="shared" si="1342"/>
        <v>3021212.1556232334</v>
      </c>
      <c r="G3042" s="57">
        <f t="shared" si="1343"/>
        <v>1.1882723347238326E-2</v>
      </c>
      <c r="H3042" s="61">
        <f t="shared" si="1344"/>
        <v>2.3111249043563601E-2</v>
      </c>
      <c r="I3042" s="7">
        <f t="shared" si="1345"/>
        <v>5.177750191287276E-2</v>
      </c>
      <c r="J3042" s="58">
        <f t="shared" si="1346"/>
        <v>2.7239733480342392E-6</v>
      </c>
      <c r="K3042" s="7">
        <f t="shared" si="1347"/>
        <v>7.5187280917254143E-3</v>
      </c>
      <c r="L3042" s="7">
        <f t="shared" si="1348"/>
        <v>7.5241760384214826E-3</v>
      </c>
      <c r="M3042" s="58">
        <f t="shared" si="1349"/>
        <v>2.2572528115264449E-2</v>
      </c>
      <c r="N3042" s="58">
        <f t="shared" si="1350"/>
        <v>4.2312160571537167E-7</v>
      </c>
      <c r="O3042" s="59">
        <f t="shared" si="1351"/>
        <v>7.5156975215192896E-4</v>
      </c>
      <c r="P3042" s="58">
        <f t="shared" si="1352"/>
        <v>1.8947960053887481E-4</v>
      </c>
      <c r="Q3042" s="58">
        <f t="shared" si="1353"/>
        <v>0.47650386432491876</v>
      </c>
      <c r="R3042" s="58">
        <f t="shared" si="1354"/>
        <v>0.47639679549517178</v>
      </c>
      <c r="S3042" s="60">
        <f t="shared" si="1355"/>
        <v>1.0706882974698129E-4</v>
      </c>
      <c r="T3042" s="58">
        <f t="shared" si="1356"/>
        <v>1.8943702510432011E-4</v>
      </c>
      <c r="U3042" s="58">
        <f t="shared" si="1357"/>
        <v>4.1862242462546179E-3</v>
      </c>
      <c r="V3042" s="58">
        <f t="shared" si="1358"/>
        <v>4.5139273628115036E-4</v>
      </c>
      <c r="W3042" s="50">
        <f t="shared" si="1359"/>
        <v>157.17373335722698</v>
      </c>
      <c r="X3042" s="50">
        <f t="shared" si="1360"/>
        <v>91777.296079767519</v>
      </c>
      <c r="Y3042" s="50">
        <f t="shared" si="1361"/>
        <v>101325</v>
      </c>
      <c r="Z3042" s="50">
        <f t="shared" si="1362"/>
        <v>1.5564336128707399</v>
      </c>
      <c r="AA3042" s="50">
        <f t="shared" si="1363"/>
        <v>1.3229685709401289</v>
      </c>
      <c r="AB3042" s="50">
        <f t="shared" si="1364"/>
        <v>593.27681325215997</v>
      </c>
      <c r="AC3042" s="7">
        <f t="shared" si="1365"/>
        <v>0.23594441915590053</v>
      </c>
    </row>
    <row r="3043" spans="2:29">
      <c r="B3043" s="7">
        <f t="shared" si="1366"/>
        <v>1.1973104940729784</v>
      </c>
      <c r="C3043" s="7">
        <f t="shared" si="1339"/>
        <v>3.9764546465392847E-4</v>
      </c>
      <c r="D3043" s="58">
        <f t="shared" si="1340"/>
        <v>3121830.9821574558</v>
      </c>
      <c r="E3043" s="7">
        <f t="shared" si="1341"/>
        <v>452.78332248075691</v>
      </c>
      <c r="F3043" s="7">
        <f t="shared" si="1342"/>
        <v>3020505.9821574558</v>
      </c>
      <c r="G3043" s="57">
        <f t="shared" si="1343"/>
        <v>1.1881866025382734E-2</v>
      </c>
      <c r="H3043" s="61">
        <f t="shared" si="1344"/>
        <v>2.3115974154610367E-2</v>
      </c>
      <c r="I3043" s="7">
        <f t="shared" si="1345"/>
        <v>5.1768051690779228E-2</v>
      </c>
      <c r="J3043" s="58">
        <f t="shared" si="1346"/>
        <v>2.0377591508763941E-6</v>
      </c>
      <c r="K3043" s="7">
        <f t="shared" si="1347"/>
        <v>7.5188927322705585E-3</v>
      </c>
      <c r="L3043" s="7">
        <f t="shared" si="1348"/>
        <v>7.5229682505723117E-3</v>
      </c>
      <c r="M3043" s="58">
        <f t="shared" si="1349"/>
        <v>2.2568904751716936E-2</v>
      </c>
      <c r="N3043" s="58">
        <f t="shared" si="1350"/>
        <v>3.1647246316778263E-7</v>
      </c>
      <c r="O3043" s="59">
        <f t="shared" si="1351"/>
        <v>5.6213421270177389E-4</v>
      </c>
      <c r="P3043" s="58">
        <f t="shared" si="1352"/>
        <v>1.8943553945015507E-4</v>
      </c>
      <c r="Q3043" s="58">
        <f t="shared" si="1353"/>
        <v>0.47639305936764836</v>
      </c>
      <c r="R3043" s="58">
        <f t="shared" si="1354"/>
        <v>0.47628905657665982</v>
      </c>
      <c r="S3043" s="60">
        <f t="shared" si="1355"/>
        <v>1.0400279098854437E-4</v>
      </c>
      <c r="T3043" s="58">
        <f t="shared" si="1356"/>
        <v>1.8939418321200713E-4</v>
      </c>
      <c r="U3043" s="58">
        <f t="shared" si="1357"/>
        <v>4.1862656024927655E-3</v>
      </c>
      <c r="V3043" s="58">
        <f t="shared" si="1358"/>
        <v>4.5149938542369796E-4</v>
      </c>
      <c r="W3043" s="50">
        <f t="shared" si="1359"/>
        <v>157.14850368099553</v>
      </c>
      <c r="X3043" s="50">
        <f t="shared" si="1360"/>
        <v>91756.540300725581</v>
      </c>
      <c r="Y3043" s="50">
        <f t="shared" si="1361"/>
        <v>101325</v>
      </c>
      <c r="Z3043" s="50">
        <f t="shared" si="1362"/>
        <v>1.5563817952889309</v>
      </c>
      <c r="AA3043" s="50">
        <f t="shared" si="1363"/>
        <v>1.3229245259955913</v>
      </c>
      <c r="AB3043" s="50">
        <f t="shared" si="1364"/>
        <v>593.12289427274175</v>
      </c>
      <c r="AC3043" s="7">
        <f t="shared" si="1365"/>
        <v>0.23588323148201218</v>
      </c>
    </row>
    <row r="3044" spans="2:29">
      <c r="B3044" s="7">
        <f t="shared" si="1366"/>
        <v>1.1977081395376323</v>
      </c>
      <c r="C3044" s="7">
        <f t="shared" si="1339"/>
        <v>3.9764546465392847E-4</v>
      </c>
      <c r="D3044" s="58">
        <f t="shared" si="1340"/>
        <v>3121124.4048702829</v>
      </c>
      <c r="E3044" s="7">
        <f t="shared" si="1341"/>
        <v>452.68084210513626</v>
      </c>
      <c r="F3044" s="7">
        <f t="shared" si="1342"/>
        <v>3019799.4048702829</v>
      </c>
      <c r="G3044" s="57">
        <f t="shared" si="1343"/>
        <v>1.1881008081082273E-2</v>
      </c>
      <c r="H3044" s="61">
        <f t="shared" si="1344"/>
        <v>2.3120698924746986E-2</v>
      </c>
      <c r="I3044" s="7">
        <f t="shared" si="1345"/>
        <v>5.175860215050599E-2</v>
      </c>
      <c r="J3044" s="58">
        <f t="shared" si="1346"/>
        <v>1.3514541956610866E-6</v>
      </c>
      <c r="K3044" s="7">
        <f t="shared" si="1347"/>
        <v>7.5190567998673135E-3</v>
      </c>
      <c r="L3044" s="7">
        <f t="shared" si="1348"/>
        <v>7.521759708258636E-3</v>
      </c>
      <c r="M3044" s="58">
        <f t="shared" si="1349"/>
        <v>2.2565279124775909E-2</v>
      </c>
      <c r="N3044" s="58">
        <f t="shared" si="1350"/>
        <v>2.0984814011356278E-7</v>
      </c>
      <c r="O3044" s="59">
        <f t="shared" si="1351"/>
        <v>3.7274275887671588E-4</v>
      </c>
      <c r="P3044" s="58">
        <f t="shared" si="1352"/>
        <v>1.8939145382505801E-4</v>
      </c>
      <c r="Q3044" s="58">
        <f t="shared" si="1353"/>
        <v>0.47628219270622313</v>
      </c>
      <c r="R3044" s="58">
        <f t="shared" si="1354"/>
        <v>0.47618125604824252</v>
      </c>
      <c r="S3044" s="60">
        <f t="shared" si="1355"/>
        <v>1.0093665798061036E-4</v>
      </c>
      <c r="T3044" s="58">
        <f t="shared" si="1356"/>
        <v>1.8935131682079468E-4</v>
      </c>
      <c r="U3044" s="58">
        <f t="shared" si="1357"/>
        <v>4.1863057394970291E-3</v>
      </c>
      <c r="V3044" s="58">
        <f t="shared" si="1358"/>
        <v>4.5160600974675219E-4</v>
      </c>
      <c r="W3044" s="50">
        <f t="shared" si="1359"/>
        <v>157.12325824463272</v>
      </c>
      <c r="X3044" s="50">
        <f t="shared" si="1360"/>
        <v>91735.772652606072</v>
      </c>
      <c r="Y3044" s="50">
        <f t="shared" si="1361"/>
        <v>101325</v>
      </c>
      <c r="Z3044" s="50">
        <f t="shared" si="1362"/>
        <v>1.5563299246073183</v>
      </c>
      <c r="AA3044" s="50">
        <f t="shared" si="1363"/>
        <v>1.3228804359162205</v>
      </c>
      <c r="AB3044" s="50">
        <f t="shared" si="1364"/>
        <v>592.96888727560543</v>
      </c>
      <c r="AC3044" s="7">
        <f t="shared" si="1365"/>
        <v>0.23582200879799917</v>
      </c>
    </row>
    <row r="3045" spans="2:29">
      <c r="B3045" s="7">
        <f t="shared" si="1366"/>
        <v>1.1981057850022863</v>
      </c>
      <c r="C3045" s="7">
        <f t="shared" si="1339"/>
        <v>3.9764546465392847E-4</v>
      </c>
      <c r="D3045" s="58">
        <f t="shared" si="1340"/>
        <v>3120417.4239988886</v>
      </c>
      <c r="E3045" s="7">
        <f t="shared" si="1341"/>
        <v>452.57830319457071</v>
      </c>
      <c r="F3045" s="7">
        <f t="shared" si="1342"/>
        <v>3019092.4239988886</v>
      </c>
      <c r="G3045" s="57">
        <f t="shared" si="1343"/>
        <v>1.1880149514347913E-2</v>
      </c>
      <c r="H3045" s="61">
        <f t="shared" si="1344"/>
        <v>2.3125423353725943E-2</v>
      </c>
      <c r="I3045" s="7">
        <f t="shared" si="1345"/>
        <v>5.1749153292548075E-2</v>
      </c>
      <c r="J3045" s="58">
        <f t="shared" si="1346"/>
        <v>6.6505854871367881E-7</v>
      </c>
      <c r="K3045" s="7">
        <f t="shared" si="1347"/>
        <v>7.5192202946285733E-3</v>
      </c>
      <c r="L3045" s="7">
        <f t="shared" si="1348"/>
        <v>7.5205504117260005E-3</v>
      </c>
      <c r="M3045" s="58">
        <f t="shared" si="1349"/>
        <v>2.2561651235178001E-2</v>
      </c>
      <c r="N3045" s="58">
        <f t="shared" si="1350"/>
        <v>1.0324865035771115E-7</v>
      </c>
      <c r="O3045" s="59">
        <f t="shared" si="1351"/>
        <v>1.8339541519788442E-4</v>
      </c>
      <c r="P3045" s="58">
        <f t="shared" si="1352"/>
        <v>1.8934734367883146E-4</v>
      </c>
      <c r="Q3045" s="58">
        <f t="shared" si="1353"/>
        <v>0.47617126437898838</v>
      </c>
      <c r="R3045" s="58">
        <f t="shared" si="1354"/>
        <v>0.47607339394610476</v>
      </c>
      <c r="S3045" s="60">
        <f t="shared" si="1355"/>
        <v>9.7870432883617742E-5</v>
      </c>
      <c r="T3045" s="58">
        <f t="shared" si="1356"/>
        <v>1.8930842594507157E-4</v>
      </c>
      <c r="U3045" s="58">
        <f t="shared" si="1357"/>
        <v>4.1863446572307887E-3</v>
      </c>
      <c r="V3045" s="58">
        <f t="shared" si="1358"/>
        <v>4.5171260923650803E-4</v>
      </c>
      <c r="W3045" s="50">
        <f t="shared" si="1359"/>
        <v>157.09799705326776</v>
      </c>
      <c r="X3045" s="50">
        <f t="shared" si="1360"/>
        <v>91714.993142379957</v>
      </c>
      <c r="Y3045" s="50">
        <f t="shared" si="1361"/>
        <v>101325</v>
      </c>
      <c r="Z3045" s="50">
        <f t="shared" si="1362"/>
        <v>1.5562780007871158</v>
      </c>
      <c r="AA3045" s="50">
        <f t="shared" si="1363"/>
        <v>1.3228363006690484</v>
      </c>
      <c r="AB3045" s="50">
        <f t="shared" si="1364"/>
        <v>592.81479231244589</v>
      </c>
      <c r="AC3045" s="7">
        <f t="shared" si="1365"/>
        <v>0.23576075112441783</v>
      </c>
    </row>
    <row r="3046" spans="2:29">
      <c r="B3046" s="7">
        <f t="shared" si="1366"/>
        <v>1.1985034304669402</v>
      </c>
      <c r="C3046" s="7">
        <f t="shared" si="1339"/>
        <v>3.9764546465392847E-4</v>
      </c>
      <c r="D3046" s="58">
        <f t="shared" si="1340"/>
        <v>3119710.0397805818</v>
      </c>
      <c r="E3046" s="7">
        <f t="shared" si="1341"/>
        <v>452.47570578347893</v>
      </c>
      <c r="F3046" s="7">
        <f t="shared" si="1342"/>
        <v>3018385.0397805818</v>
      </c>
      <c r="G3046" s="57">
        <f t="shared" si="1343"/>
        <v>1.1879290325190641E-2</v>
      </c>
      <c r="H3046" s="61">
        <f t="shared" si="1344"/>
        <v>0</v>
      </c>
      <c r="I3046" s="7">
        <f t="shared" si="1345"/>
        <v>0</v>
      </c>
      <c r="J3046" s="58">
        <f t="shared" si="1346"/>
        <v>0</v>
      </c>
      <c r="K3046" s="7">
        <f t="shared" si="1347"/>
        <v>0</v>
      </c>
      <c r="L3046" s="7">
        <f t="shared" si="1348"/>
        <v>0</v>
      </c>
      <c r="M3046" s="58">
        <f t="shared" si="1349"/>
        <v>0</v>
      </c>
      <c r="N3046" s="58">
        <f t="shared" si="1350"/>
        <v>0</v>
      </c>
      <c r="O3046" s="59">
        <f t="shared" si="1351"/>
        <v>0</v>
      </c>
      <c r="P3046" s="58">
        <f t="shared" si="1352"/>
        <v>1.8339541519788442E-4</v>
      </c>
      <c r="Q3046" s="58">
        <f t="shared" si="1353"/>
        <v>0.46120333689079984</v>
      </c>
      <c r="R3046" s="58">
        <f t="shared" si="1354"/>
        <v>0.47596547030645225</v>
      </c>
      <c r="S3046" s="60">
        <f t="shared" si="1355"/>
        <v>-1.4762133415652412E-2</v>
      </c>
      <c r="T3046" s="58">
        <f t="shared" si="1356"/>
        <v>1.8926551059923481E-4</v>
      </c>
      <c r="U3046" s="58">
        <f t="shared" si="1357"/>
        <v>4.180474561829438E-3</v>
      </c>
      <c r="V3046" s="58">
        <f t="shared" si="1358"/>
        <v>4.5181585788686576E-4</v>
      </c>
      <c r="W3046" s="50">
        <f t="shared" si="1359"/>
        <v>0</v>
      </c>
      <c r="X3046" s="50">
        <f t="shared" si="1360"/>
        <v>91694.201777022216</v>
      </c>
      <c r="Y3046" s="50">
        <f t="shared" si="1361"/>
        <v>101325</v>
      </c>
      <c r="Z3046" s="50">
        <f t="shared" si="1362"/>
        <v>1.556226023789486</v>
      </c>
      <c r="AA3046" s="50">
        <f t="shared" si="1363"/>
        <v>1.3227921202210631</v>
      </c>
      <c r="AB3046" s="50">
        <f t="shared" si="1364"/>
        <v>592.66060943498746</v>
      </c>
      <c r="AC3046" s="7">
        <f t="shared" si="1365"/>
        <v>0.23569945848183033</v>
      </c>
    </row>
    <row r="3047" spans="2:29">
      <c r="B3047" s="7">
        <f t="shared" si="1366"/>
        <v>1.1989010759315941</v>
      </c>
      <c r="C3047" s="7">
        <f t="shared" si="1339"/>
        <v>3.9764546465392847E-4</v>
      </c>
      <c r="D3047" s="58">
        <f t="shared" si="1340"/>
        <v>3114623.665831734</v>
      </c>
      <c r="E3047" s="7">
        <f t="shared" si="1341"/>
        <v>451.73798958132016</v>
      </c>
      <c r="F3047" s="7">
        <f t="shared" si="1342"/>
        <v>3013298.665831734</v>
      </c>
      <c r="G3047" s="57">
        <f t="shared" si="1343"/>
        <v>1.1873108503305923E-2</v>
      </c>
      <c r="H3047" s="61">
        <f t="shared" si="1344"/>
        <v>0</v>
      </c>
      <c r="I3047" s="7">
        <f t="shared" si="1345"/>
        <v>0</v>
      </c>
      <c r="J3047" s="58">
        <f t="shared" si="1346"/>
        <v>0</v>
      </c>
      <c r="K3047" s="7">
        <f t="shared" si="1347"/>
        <v>0</v>
      </c>
      <c r="L3047" s="7">
        <f t="shared" si="1348"/>
        <v>0</v>
      </c>
      <c r="M3047" s="58">
        <f t="shared" si="1349"/>
        <v>0</v>
      </c>
      <c r="N3047" s="58">
        <f t="shared" si="1350"/>
        <v>0</v>
      </c>
      <c r="O3047" s="59">
        <f t="shared" si="1351"/>
        <v>0</v>
      </c>
      <c r="P3047" s="58">
        <f t="shared" si="1352"/>
        <v>0</v>
      </c>
      <c r="Q3047" s="58">
        <f t="shared" si="1353"/>
        <v>0</v>
      </c>
      <c r="R3047" s="58">
        <f t="shared" si="1354"/>
        <v>0.47518945640200355</v>
      </c>
      <c r="S3047" s="60">
        <f t="shared" si="1355"/>
        <v>-0.47518945640200355</v>
      </c>
      <c r="T3047" s="58">
        <f t="shared" si="1356"/>
        <v>1.8895693218962239E-4</v>
      </c>
      <c r="U3047" s="58">
        <f t="shared" si="1357"/>
        <v>3.991517629639816E-3</v>
      </c>
      <c r="V3047" s="58">
        <f t="shared" si="1358"/>
        <v>4.5181585788686576E-4</v>
      </c>
      <c r="W3047" s="50">
        <f t="shared" si="1359"/>
        <v>0</v>
      </c>
      <c r="X3047" s="50">
        <f t="shared" si="1360"/>
        <v>91544.703588654724</v>
      </c>
      <c r="Y3047" s="50">
        <f t="shared" si="1361"/>
        <v>101325</v>
      </c>
      <c r="Z3047" s="50">
        <f t="shared" si="1362"/>
        <v>1.555851593283863</v>
      </c>
      <c r="AA3047" s="50">
        <f t="shared" si="1363"/>
        <v>1.3224738542912835</v>
      </c>
      <c r="AB3047" s="50">
        <f t="shared" si="1364"/>
        <v>591.55197320736568</v>
      </c>
      <c r="AC3047" s="7">
        <f t="shared" si="1365"/>
        <v>0.23544838133692356</v>
      </c>
    </row>
    <row r="3048" spans="2:29">
      <c r="B3048" s="7">
        <f t="shared" si="1366"/>
        <v>1.199298721396248</v>
      </c>
      <c r="C3048" s="7">
        <f t="shared" si="1339"/>
        <v>3.9764546465392847E-4</v>
      </c>
      <c r="D3048" s="58">
        <f t="shared" si="1340"/>
        <v>2973843.0620709951</v>
      </c>
      <c r="E3048" s="7">
        <f t="shared" si="1341"/>
        <v>431.31948842736523</v>
      </c>
      <c r="F3048" s="7">
        <f t="shared" si="1342"/>
        <v>2872518.0620709951</v>
      </c>
      <c r="G3048" s="57">
        <f t="shared" si="1343"/>
        <v>1.1699209378568947E-2</v>
      </c>
      <c r="H3048" s="61">
        <f t="shared" si="1344"/>
        <v>0</v>
      </c>
      <c r="I3048" s="7">
        <f t="shared" si="1345"/>
        <v>0</v>
      </c>
      <c r="J3048" s="58">
        <f t="shared" si="1346"/>
        <v>0</v>
      </c>
      <c r="K3048" s="7">
        <f t="shared" si="1347"/>
        <v>0</v>
      </c>
      <c r="L3048" s="7">
        <f t="shared" si="1348"/>
        <v>0</v>
      </c>
      <c r="M3048" s="58">
        <f t="shared" si="1349"/>
        <v>0</v>
      </c>
      <c r="N3048" s="58">
        <f t="shared" si="1350"/>
        <v>0</v>
      </c>
      <c r="O3048" s="59">
        <f t="shared" si="1351"/>
        <v>0</v>
      </c>
      <c r="P3048" s="58">
        <f t="shared" si="1352"/>
        <v>0</v>
      </c>
      <c r="Q3048" s="58">
        <f t="shared" si="1353"/>
        <v>0</v>
      </c>
      <c r="R3048" s="58">
        <f t="shared" si="1354"/>
        <v>0.45371095185363891</v>
      </c>
      <c r="S3048" s="60">
        <f t="shared" si="1355"/>
        <v>-0.45371095185363891</v>
      </c>
      <c r="T3048" s="58">
        <f t="shared" si="1356"/>
        <v>1.8041610226841642E-4</v>
      </c>
      <c r="U3048" s="58">
        <f t="shared" si="1357"/>
        <v>3.8111015273713995E-3</v>
      </c>
      <c r="V3048" s="58">
        <f t="shared" si="1358"/>
        <v>4.5181585788686576E-4</v>
      </c>
      <c r="W3048" s="50">
        <f t="shared" si="1359"/>
        <v>0</v>
      </c>
      <c r="X3048" s="50">
        <f t="shared" si="1360"/>
        <v>87406.894329805757</v>
      </c>
      <c r="Y3048" s="50">
        <f t="shared" si="1361"/>
        <v>101325</v>
      </c>
      <c r="Z3048" s="50">
        <f t="shared" si="1362"/>
        <v>1.5449797809716825</v>
      </c>
      <c r="AA3048" s="50">
        <f t="shared" si="1363"/>
        <v>1.3132328138259302</v>
      </c>
      <c r="AB3048" s="50">
        <f t="shared" si="1364"/>
        <v>560.86715155539525</v>
      </c>
      <c r="AC3048" s="7">
        <f t="shared" si="1365"/>
        <v>0.22912711917118081</v>
      </c>
    </row>
    <row r="3049" spans="2:29">
      <c r="B3049" s="7">
        <f t="shared" si="1366"/>
        <v>1.199696366860902</v>
      </c>
      <c r="C3049" s="7">
        <f t="shared" si="1339"/>
        <v>3.9764546465392847E-4</v>
      </c>
      <c r="D3049" s="58">
        <f t="shared" si="1340"/>
        <v>2839425.7241560332</v>
      </c>
      <c r="E3049" s="7">
        <f t="shared" si="1341"/>
        <v>411.82390099550042</v>
      </c>
      <c r="F3049" s="7">
        <f t="shared" si="1342"/>
        <v>2738100.7241560332</v>
      </c>
      <c r="G3049" s="57">
        <f t="shared" si="1343"/>
        <v>1.1527857262104981E-2</v>
      </c>
      <c r="H3049" s="61">
        <f t="shared" si="1344"/>
        <v>0</v>
      </c>
      <c r="I3049" s="7">
        <f t="shared" si="1345"/>
        <v>0</v>
      </c>
      <c r="J3049" s="58">
        <f t="shared" si="1346"/>
        <v>0</v>
      </c>
      <c r="K3049" s="7">
        <f t="shared" si="1347"/>
        <v>0</v>
      </c>
      <c r="L3049" s="7">
        <f t="shared" si="1348"/>
        <v>0</v>
      </c>
      <c r="M3049" s="58">
        <f t="shared" si="1349"/>
        <v>0</v>
      </c>
      <c r="N3049" s="58">
        <f t="shared" si="1350"/>
        <v>0</v>
      </c>
      <c r="O3049" s="59">
        <f t="shared" si="1351"/>
        <v>0</v>
      </c>
      <c r="P3049" s="58">
        <f t="shared" si="1352"/>
        <v>0</v>
      </c>
      <c r="Q3049" s="58">
        <f t="shared" si="1353"/>
        <v>0</v>
      </c>
      <c r="R3049" s="58">
        <f t="shared" si="1354"/>
        <v>0.43320327304944584</v>
      </c>
      <c r="S3049" s="60">
        <f t="shared" si="1355"/>
        <v>-0.43320327304944584</v>
      </c>
      <c r="T3049" s="58">
        <f t="shared" si="1356"/>
        <v>1.7226131680134953E-4</v>
      </c>
      <c r="U3049" s="58">
        <f t="shared" si="1357"/>
        <v>3.6388402105700501E-3</v>
      </c>
      <c r="V3049" s="58">
        <f t="shared" si="1358"/>
        <v>4.5181585788686576E-4</v>
      </c>
      <c r="W3049" s="50">
        <f t="shared" si="1359"/>
        <v>0</v>
      </c>
      <c r="X3049" s="50">
        <f t="shared" si="1360"/>
        <v>83456.113536738339</v>
      </c>
      <c r="Y3049" s="50">
        <f t="shared" si="1361"/>
        <v>101325</v>
      </c>
      <c r="Z3049" s="50">
        <f t="shared" si="1362"/>
        <v>1.5335933011840044</v>
      </c>
      <c r="AA3049" s="50">
        <f t="shared" si="1363"/>
        <v>1.3035543060064037</v>
      </c>
      <c r="AB3049" s="50">
        <f t="shared" si="1364"/>
        <v>531.56928003991936</v>
      </c>
      <c r="AC3049" s="7">
        <f t="shared" si="1365"/>
        <v>0.21720119622329923</v>
      </c>
    </row>
    <row r="3050" spans="2:29">
      <c r="B3050" s="7">
        <f t="shared" si="1366"/>
        <v>1.2000940123255559</v>
      </c>
      <c r="C3050" s="7">
        <f t="shared" si="1339"/>
        <v>3.9764546465392847E-4</v>
      </c>
      <c r="D3050" s="58">
        <f t="shared" si="1340"/>
        <v>2711084.033259097</v>
      </c>
      <c r="E3050" s="7">
        <f t="shared" si="1341"/>
        <v>393.2095116998463</v>
      </c>
      <c r="F3050" s="7">
        <f t="shared" si="1342"/>
        <v>2609759.033259097</v>
      </c>
      <c r="G3050" s="57">
        <f t="shared" si="1343"/>
        <v>1.1359014849234361E-2</v>
      </c>
      <c r="H3050" s="61">
        <f t="shared" si="1344"/>
        <v>0</v>
      </c>
      <c r="I3050" s="7">
        <f t="shared" si="1345"/>
        <v>0</v>
      </c>
      <c r="J3050" s="58">
        <f t="shared" si="1346"/>
        <v>0</v>
      </c>
      <c r="K3050" s="7">
        <f t="shared" si="1347"/>
        <v>0</v>
      </c>
      <c r="L3050" s="7">
        <f t="shared" si="1348"/>
        <v>0</v>
      </c>
      <c r="M3050" s="58">
        <f t="shared" si="1349"/>
        <v>0</v>
      </c>
      <c r="N3050" s="58">
        <f t="shared" si="1350"/>
        <v>0</v>
      </c>
      <c r="O3050" s="59">
        <f t="shared" si="1351"/>
        <v>0</v>
      </c>
      <c r="P3050" s="58">
        <f t="shared" si="1352"/>
        <v>0</v>
      </c>
      <c r="Q3050" s="58">
        <f t="shared" si="1353"/>
        <v>0</v>
      </c>
      <c r="R3050" s="58">
        <f t="shared" si="1354"/>
        <v>0.41362253878608407</v>
      </c>
      <c r="S3050" s="60">
        <f t="shared" si="1355"/>
        <v>-0.41362253878608407</v>
      </c>
      <c r="T3050" s="58">
        <f t="shared" si="1356"/>
        <v>1.6447512662692994E-4</v>
      </c>
      <c r="U3050" s="58">
        <f t="shared" si="1357"/>
        <v>3.4743650839431199E-3</v>
      </c>
      <c r="V3050" s="58">
        <f t="shared" si="1358"/>
        <v>4.5181585788686576E-4</v>
      </c>
      <c r="W3050" s="50">
        <f t="shared" si="1359"/>
        <v>0</v>
      </c>
      <c r="X3050" s="50">
        <f t="shared" si="1360"/>
        <v>79683.907545974027</v>
      </c>
      <c r="Y3050" s="50">
        <f t="shared" si="1361"/>
        <v>101325</v>
      </c>
      <c r="Z3050" s="50">
        <f t="shared" si="1362"/>
        <v>1.5216677897575475</v>
      </c>
      <c r="AA3050" s="50">
        <f t="shared" si="1363"/>
        <v>1.2934176212939152</v>
      </c>
      <c r="AB3050" s="50">
        <f t="shared" si="1364"/>
        <v>503.59566868662677</v>
      </c>
      <c r="AC3050" s="7">
        <f t="shared" si="1365"/>
        <v>0.20581432351491372</v>
      </c>
    </row>
    <row r="3051" spans="2:29">
      <c r="B3051" s="7">
        <f t="shared" si="1366"/>
        <v>1.2004916577902098</v>
      </c>
      <c r="C3051" s="7">
        <f t="shared" si="1339"/>
        <v>3.9764546465392847E-4</v>
      </c>
      <c r="D3051" s="58">
        <f t="shared" si="1340"/>
        <v>2588543.3708878066</v>
      </c>
      <c r="E3051" s="7">
        <f t="shared" si="1341"/>
        <v>375.43649049383566</v>
      </c>
      <c r="F3051" s="7">
        <f t="shared" si="1342"/>
        <v>2487218.3708878066</v>
      </c>
      <c r="G3051" s="57">
        <f t="shared" si="1343"/>
        <v>1.1192645381659278E-2</v>
      </c>
      <c r="H3051" s="61">
        <f t="shared" si="1344"/>
        <v>0</v>
      </c>
      <c r="I3051" s="7">
        <f t="shared" si="1345"/>
        <v>0</v>
      </c>
      <c r="J3051" s="58">
        <f t="shared" si="1346"/>
        <v>0</v>
      </c>
      <c r="K3051" s="7">
        <f t="shared" si="1347"/>
        <v>0</v>
      </c>
      <c r="L3051" s="7">
        <f t="shared" si="1348"/>
        <v>0</v>
      </c>
      <c r="M3051" s="58">
        <f t="shared" si="1349"/>
        <v>0</v>
      </c>
      <c r="N3051" s="58">
        <f t="shared" si="1350"/>
        <v>0</v>
      </c>
      <c r="O3051" s="59">
        <f t="shared" si="1351"/>
        <v>0</v>
      </c>
      <c r="P3051" s="58">
        <f t="shared" si="1352"/>
        <v>0</v>
      </c>
      <c r="Q3051" s="58">
        <f t="shared" si="1353"/>
        <v>0</v>
      </c>
      <c r="R3051" s="58">
        <f t="shared" si="1354"/>
        <v>0.39492685128516569</v>
      </c>
      <c r="S3051" s="60">
        <f t="shared" si="1355"/>
        <v>-0.39492685128516569</v>
      </c>
      <c r="T3051" s="58">
        <f t="shared" si="1356"/>
        <v>1.5704087128360261E-4</v>
      </c>
      <c r="U3051" s="58">
        <f t="shared" si="1357"/>
        <v>3.3173242126595171E-3</v>
      </c>
      <c r="V3051" s="58">
        <f t="shared" si="1358"/>
        <v>4.5181585788686576E-4</v>
      </c>
      <c r="W3051" s="50">
        <f t="shared" si="1359"/>
        <v>0</v>
      </c>
      <c r="X3051" s="50">
        <f t="shared" si="1360"/>
        <v>76082.204798575956</v>
      </c>
      <c r="Y3051" s="50">
        <f t="shared" si="1361"/>
        <v>101325</v>
      </c>
      <c r="Z3051" s="50">
        <f t="shared" si="1362"/>
        <v>1.5091777291387729</v>
      </c>
      <c r="AA3051" s="50">
        <f t="shared" si="1363"/>
        <v>1.2828010697679568</v>
      </c>
      <c r="AB3051" s="50">
        <f t="shared" si="1364"/>
        <v>476.88646110027599</v>
      </c>
      <c r="AC3051" s="7">
        <f t="shared" si="1365"/>
        <v>0.19494213604199317</v>
      </c>
    </row>
    <row r="3052" spans="2:29">
      <c r="B3052" s="7">
        <f t="shared" si="1366"/>
        <v>1.2008893032548638</v>
      </c>
      <c r="C3052" s="7">
        <f t="shared" si="1339"/>
        <v>3.9764546465392847E-4</v>
      </c>
      <c r="D3052" s="58">
        <f t="shared" si="1340"/>
        <v>2471541.5312716137</v>
      </c>
      <c r="E3052" s="7">
        <f t="shared" si="1341"/>
        <v>358.46680764407125</v>
      </c>
      <c r="F3052" s="7">
        <f t="shared" si="1342"/>
        <v>2370216.5312716137</v>
      </c>
      <c r="G3052" s="57">
        <f t="shared" si="1343"/>
        <v>1.1028712639461228E-2</v>
      </c>
      <c r="H3052" s="61">
        <f t="shared" si="1344"/>
        <v>0</v>
      </c>
      <c r="I3052" s="7">
        <f t="shared" si="1345"/>
        <v>0</v>
      </c>
      <c r="J3052" s="58">
        <f t="shared" si="1346"/>
        <v>0</v>
      </c>
      <c r="K3052" s="7">
        <f t="shared" si="1347"/>
        <v>0</v>
      </c>
      <c r="L3052" s="7">
        <f t="shared" si="1348"/>
        <v>0</v>
      </c>
      <c r="M3052" s="58">
        <f t="shared" si="1349"/>
        <v>0</v>
      </c>
      <c r="N3052" s="58">
        <f t="shared" si="1350"/>
        <v>0</v>
      </c>
      <c r="O3052" s="59">
        <f t="shared" si="1351"/>
        <v>0</v>
      </c>
      <c r="P3052" s="58">
        <f t="shared" si="1352"/>
        <v>0</v>
      </c>
      <c r="Q3052" s="58">
        <f t="shared" si="1353"/>
        <v>0</v>
      </c>
      <c r="R3052" s="58">
        <f t="shared" si="1354"/>
        <v>0.3770762065426953</v>
      </c>
      <c r="S3052" s="60">
        <f t="shared" si="1355"/>
        <v>-0.3770762065426953</v>
      </c>
      <c r="T3052" s="58">
        <f t="shared" si="1356"/>
        <v>1.4994264336061077E-4</v>
      </c>
      <c r="U3052" s="58">
        <f t="shared" si="1357"/>
        <v>3.1673815692989066E-3</v>
      </c>
      <c r="V3052" s="58">
        <f t="shared" si="1358"/>
        <v>4.5181585788686576E-4</v>
      </c>
      <c r="W3052" s="50">
        <f t="shared" si="1359"/>
        <v>0</v>
      </c>
      <c r="X3052" s="50">
        <f t="shared" si="1360"/>
        <v>72643.298569071194</v>
      </c>
      <c r="Y3052" s="50">
        <f t="shared" si="1361"/>
        <v>101325</v>
      </c>
      <c r="Z3052" s="50">
        <f t="shared" si="1362"/>
        <v>1.4960963937828253</v>
      </c>
      <c r="AA3052" s="50">
        <f t="shared" si="1363"/>
        <v>1.2716819347154016</v>
      </c>
      <c r="AB3052" s="50">
        <f t="shared" si="1364"/>
        <v>451.38450638727488</v>
      </c>
      <c r="AC3052" s="7">
        <f t="shared" si="1365"/>
        <v>0.18456137009566945</v>
      </c>
    </row>
    <row r="3053" spans="2:29">
      <c r="B3053" s="7">
        <f t="shared" si="1366"/>
        <v>1.2012869487195177</v>
      </c>
      <c r="C3053" s="7">
        <f t="shared" si="1339"/>
        <v>3.9764546465392847E-4</v>
      </c>
      <c r="D3053" s="58">
        <f t="shared" si="1340"/>
        <v>2359828.1603083052</v>
      </c>
      <c r="E3053" s="7">
        <f t="shared" si="1341"/>
        <v>342.26415235639274</v>
      </c>
      <c r="F3053" s="7">
        <f t="shared" si="1342"/>
        <v>2258503.1603083052</v>
      </c>
      <c r="G3053" s="57">
        <f t="shared" si="1343"/>
        <v>1.0867180933215646E-2</v>
      </c>
      <c r="H3053" s="61">
        <f t="shared" si="1344"/>
        <v>0</v>
      </c>
      <c r="I3053" s="7">
        <f t="shared" si="1345"/>
        <v>0</v>
      </c>
      <c r="J3053" s="58">
        <f t="shared" si="1346"/>
        <v>0</v>
      </c>
      <c r="K3053" s="7">
        <f t="shared" si="1347"/>
        <v>0</v>
      </c>
      <c r="L3053" s="7">
        <f t="shared" si="1348"/>
        <v>0</v>
      </c>
      <c r="M3053" s="58">
        <f t="shared" si="1349"/>
        <v>0</v>
      </c>
      <c r="N3053" s="58">
        <f t="shared" si="1350"/>
        <v>0</v>
      </c>
      <c r="O3053" s="59">
        <f t="shared" si="1351"/>
        <v>0</v>
      </c>
      <c r="P3053" s="58">
        <f t="shared" si="1352"/>
        <v>0</v>
      </c>
      <c r="Q3053" s="58">
        <f t="shared" si="1353"/>
        <v>0</v>
      </c>
      <c r="R3053" s="58">
        <f t="shared" si="1354"/>
        <v>0.36003240873070058</v>
      </c>
      <c r="S3053" s="60">
        <f t="shared" si="1355"/>
        <v>-0.36003240873070058</v>
      </c>
      <c r="T3053" s="58">
        <f t="shared" si="1356"/>
        <v>1.4316525446019253E-4</v>
      </c>
      <c r="U3053" s="58">
        <f t="shared" si="1357"/>
        <v>3.0242163148387138E-3</v>
      </c>
      <c r="V3053" s="58">
        <f t="shared" si="1358"/>
        <v>4.5181585788686576E-4</v>
      </c>
      <c r="W3053" s="50">
        <f t="shared" si="1359"/>
        <v>0</v>
      </c>
      <c r="X3053" s="50">
        <f t="shared" si="1360"/>
        <v>69359.830475023147</v>
      </c>
      <c r="Y3053" s="50">
        <f t="shared" si="1361"/>
        <v>101325</v>
      </c>
      <c r="Z3053" s="50">
        <f t="shared" si="1362"/>
        <v>1.482395792967683</v>
      </c>
      <c r="AA3053" s="50">
        <f t="shared" si="1363"/>
        <v>1.2600364240225306</v>
      </c>
      <c r="AB3053" s="50">
        <f t="shared" si="1364"/>
        <v>427.03523686733905</v>
      </c>
      <c r="AC3053" s="7">
        <f t="shared" si="1365"/>
        <v>0.17464981348383274</v>
      </c>
    </row>
    <row r="3054" spans="2:29">
      <c r="B3054" s="7">
        <f t="shared" si="1366"/>
        <v>1.2016845941841716</v>
      </c>
      <c r="C3054" s="7">
        <f t="shared" si="1339"/>
        <v>3.9764546465392847E-4</v>
      </c>
      <c r="D3054" s="58">
        <f t="shared" si="1340"/>
        <v>2253164.2198700686</v>
      </c>
      <c r="E3054" s="7">
        <f t="shared" si="1341"/>
        <v>326.79385508003674</v>
      </c>
      <c r="F3054" s="7">
        <f t="shared" si="1342"/>
        <v>2151839.2198700686</v>
      </c>
      <c r="G3054" s="57">
        <f t="shared" si="1343"/>
        <v>1.0708015096222042E-2</v>
      </c>
      <c r="H3054" s="61">
        <f t="shared" si="1344"/>
        <v>0</v>
      </c>
      <c r="I3054" s="7">
        <f t="shared" si="1345"/>
        <v>0</v>
      </c>
      <c r="J3054" s="58">
        <f t="shared" si="1346"/>
        <v>0</v>
      </c>
      <c r="K3054" s="7">
        <f t="shared" si="1347"/>
        <v>0</v>
      </c>
      <c r="L3054" s="7">
        <f t="shared" si="1348"/>
        <v>0</v>
      </c>
      <c r="M3054" s="58">
        <f t="shared" si="1349"/>
        <v>0</v>
      </c>
      <c r="N3054" s="58">
        <f t="shared" si="1350"/>
        <v>0</v>
      </c>
      <c r="O3054" s="59">
        <f t="shared" si="1351"/>
        <v>0</v>
      </c>
      <c r="P3054" s="58">
        <f t="shared" si="1352"/>
        <v>0</v>
      </c>
      <c r="Q3054" s="58">
        <f t="shared" si="1353"/>
        <v>0</v>
      </c>
      <c r="R3054" s="58">
        <f t="shared" si="1354"/>
        <v>0.34375898846790093</v>
      </c>
      <c r="S3054" s="60">
        <f t="shared" si="1355"/>
        <v>-0.34375898846790093</v>
      </c>
      <c r="T3054" s="58">
        <f t="shared" si="1356"/>
        <v>1.3669420269828291E-4</v>
      </c>
      <c r="U3054" s="58">
        <f t="shared" si="1357"/>
        <v>2.8875221121404311E-3</v>
      </c>
      <c r="V3054" s="58">
        <f t="shared" si="1358"/>
        <v>4.5181585788686576E-4</v>
      </c>
      <c r="W3054" s="50">
        <f t="shared" si="1359"/>
        <v>0</v>
      </c>
      <c r="X3054" s="50">
        <f t="shared" si="1360"/>
        <v>66224.774731969592</v>
      </c>
      <c r="Y3054" s="50">
        <f t="shared" si="1361"/>
        <v>101325</v>
      </c>
      <c r="Z3054" s="50">
        <f t="shared" si="1362"/>
        <v>1.4680466109011487</v>
      </c>
      <c r="AA3054" s="50">
        <f t="shared" si="1363"/>
        <v>1.2478396192659764</v>
      </c>
      <c r="AB3054" s="50">
        <f t="shared" si="1364"/>
        <v>403.78655131257187</v>
      </c>
      <c r="AC3054" s="7">
        <f t="shared" si="1365"/>
        <v>0.16518625800270423</v>
      </c>
    </row>
    <row r="3055" spans="2:29">
      <c r="B3055" s="7">
        <f t="shared" si="1366"/>
        <v>1.2020822396488255</v>
      </c>
      <c r="C3055" s="7">
        <f t="shared" si="1339"/>
        <v>3.9764546465392847E-4</v>
      </c>
      <c r="D3055" s="58">
        <f t="shared" si="1340"/>
        <v>2151321.4763228488</v>
      </c>
      <c r="E3055" s="7">
        <f t="shared" si="1341"/>
        <v>312.02281332363839</v>
      </c>
      <c r="F3055" s="7">
        <f t="shared" si="1342"/>
        <v>2049996.4763228488</v>
      </c>
      <c r="G3055" s="57">
        <f t="shared" si="1343"/>
        <v>1.0551180476847943E-2</v>
      </c>
      <c r="H3055" s="61">
        <f t="shared" si="1344"/>
        <v>0</v>
      </c>
      <c r="I3055" s="7">
        <f t="shared" si="1345"/>
        <v>0</v>
      </c>
      <c r="J3055" s="58">
        <f t="shared" si="1346"/>
        <v>0</v>
      </c>
      <c r="K3055" s="7">
        <f t="shared" si="1347"/>
        <v>0</v>
      </c>
      <c r="L3055" s="7">
        <f t="shared" si="1348"/>
        <v>0</v>
      </c>
      <c r="M3055" s="58">
        <f t="shared" si="1349"/>
        <v>0</v>
      </c>
      <c r="N3055" s="58">
        <f t="shared" si="1350"/>
        <v>0</v>
      </c>
      <c r="O3055" s="59">
        <f t="shared" si="1351"/>
        <v>0</v>
      </c>
      <c r="P3055" s="58">
        <f t="shared" si="1352"/>
        <v>0</v>
      </c>
      <c r="Q3055" s="58">
        <f t="shared" si="1353"/>
        <v>0</v>
      </c>
      <c r="R3055" s="58">
        <f t="shared" si="1354"/>
        <v>0.3282211247845308</v>
      </c>
      <c r="S3055" s="60">
        <f t="shared" si="1355"/>
        <v>-0.3282211247845308</v>
      </c>
      <c r="T3055" s="58">
        <f t="shared" si="1356"/>
        <v>1.3051564167417979E-4</v>
      </c>
      <c r="U3055" s="58">
        <f t="shared" si="1357"/>
        <v>2.7570064704662512E-3</v>
      </c>
      <c r="V3055" s="58">
        <f t="shared" si="1358"/>
        <v>4.5181585788686576E-4</v>
      </c>
      <c r="W3055" s="50">
        <f t="shared" si="1359"/>
        <v>0</v>
      </c>
      <c r="X3055" s="50">
        <f t="shared" si="1360"/>
        <v>63231.423120035455</v>
      </c>
      <c r="Y3055" s="50">
        <f t="shared" si="1361"/>
        <v>101325</v>
      </c>
      <c r="Z3055" s="50">
        <f t="shared" si="1362"/>
        <v>1.4530181439925314</v>
      </c>
      <c r="AA3055" s="50">
        <f t="shared" si="1363"/>
        <v>1.2350654223936517</v>
      </c>
      <c r="AB3055" s="50">
        <f t="shared" si="1364"/>
        <v>381.58870346412198</v>
      </c>
      <c r="AC3055" s="7">
        <f t="shared" si="1365"/>
        <v>0.15615045405668795</v>
      </c>
    </row>
    <row r="3056" spans="2:29">
      <c r="B3056" s="7">
        <f t="shared" si="1366"/>
        <v>1.2024798851134795</v>
      </c>
      <c r="C3056" s="7">
        <f t="shared" si="1339"/>
        <v>3.9764546465392847E-4</v>
      </c>
      <c r="D3056" s="58">
        <f t="shared" si="1340"/>
        <v>2054082.0121645688</v>
      </c>
      <c r="E3056" s="7">
        <f t="shared" si="1341"/>
        <v>297.9194208243407</v>
      </c>
      <c r="F3056" s="7">
        <f t="shared" si="1342"/>
        <v>1952757.0121645688</v>
      </c>
      <c r="G3056" s="57">
        <f t="shared" si="1343"/>
        <v>1.0396642930984966E-2</v>
      </c>
      <c r="H3056" s="61">
        <f t="shared" si="1344"/>
        <v>0</v>
      </c>
      <c r="I3056" s="7">
        <f t="shared" si="1345"/>
        <v>0</v>
      </c>
      <c r="J3056" s="58">
        <f t="shared" si="1346"/>
        <v>0</v>
      </c>
      <c r="K3056" s="7">
        <f t="shared" si="1347"/>
        <v>0</v>
      </c>
      <c r="L3056" s="7">
        <f t="shared" si="1348"/>
        <v>0</v>
      </c>
      <c r="M3056" s="58">
        <f t="shared" si="1349"/>
        <v>0</v>
      </c>
      <c r="N3056" s="58">
        <f t="shared" si="1350"/>
        <v>0</v>
      </c>
      <c r="O3056" s="59">
        <f t="shared" si="1351"/>
        <v>0</v>
      </c>
      <c r="P3056" s="58">
        <f t="shared" si="1352"/>
        <v>0</v>
      </c>
      <c r="Q3056" s="58">
        <f t="shared" si="1353"/>
        <v>0</v>
      </c>
      <c r="R3056" s="58">
        <f t="shared" si="1354"/>
        <v>0.31338557061434319</v>
      </c>
      <c r="S3056" s="60">
        <f t="shared" si="1355"/>
        <v>-0.31338557061434319</v>
      </c>
      <c r="T3056" s="58">
        <f t="shared" si="1356"/>
        <v>1.24616350842777E-4</v>
      </c>
      <c r="U3056" s="58">
        <f t="shared" si="1357"/>
        <v>2.6323901196234744E-3</v>
      </c>
      <c r="V3056" s="58">
        <f t="shared" si="1358"/>
        <v>4.5181585788686576E-4</v>
      </c>
      <c r="W3056" s="50">
        <f t="shared" si="1359"/>
        <v>0</v>
      </c>
      <c r="X3056" s="50">
        <f t="shared" si="1360"/>
        <v>60373.370630052777</v>
      </c>
      <c r="Y3056" s="50">
        <f t="shared" si="1361"/>
        <v>101325</v>
      </c>
      <c r="Z3056" s="50">
        <f t="shared" si="1362"/>
        <v>1.4372782351547893</v>
      </c>
      <c r="AA3056" s="50">
        <f t="shared" si="1363"/>
        <v>1.2216864998815709</v>
      </c>
      <c r="AB3056" s="50">
        <f t="shared" si="1364"/>
        <v>360.39419558787347</v>
      </c>
      <c r="AC3056" s="7">
        <f t="shared" si="1365"/>
        <v>0.14752306732939982</v>
      </c>
    </row>
    <row r="3057" spans="2:29">
      <c r="B3057" s="7">
        <f t="shared" si="1366"/>
        <v>1.2028775305781334</v>
      </c>
      <c r="C3057" s="7">
        <f t="shared" si="1339"/>
        <v>3.9764546465392847E-4</v>
      </c>
      <c r="D3057" s="58">
        <f t="shared" si="1340"/>
        <v>1961237.7597372439</v>
      </c>
      <c r="E3057" s="7">
        <f t="shared" si="1341"/>
        <v>284.45349991845166</v>
      </c>
      <c r="F3057" s="7">
        <f t="shared" si="1342"/>
        <v>1859912.7597372439</v>
      </c>
      <c r="G3057" s="57">
        <f t="shared" si="1343"/>
        <v>1.0244368814615377E-2</v>
      </c>
      <c r="H3057" s="61">
        <f t="shared" si="1344"/>
        <v>0</v>
      </c>
      <c r="I3057" s="7">
        <f t="shared" si="1345"/>
        <v>0</v>
      </c>
      <c r="J3057" s="58">
        <f t="shared" si="1346"/>
        <v>0</v>
      </c>
      <c r="K3057" s="7">
        <f t="shared" si="1347"/>
        <v>0</v>
      </c>
      <c r="L3057" s="7">
        <f t="shared" si="1348"/>
        <v>0</v>
      </c>
      <c r="M3057" s="58">
        <f t="shared" si="1349"/>
        <v>0</v>
      </c>
      <c r="N3057" s="58">
        <f t="shared" si="1350"/>
        <v>0</v>
      </c>
      <c r="O3057" s="59">
        <f t="shared" si="1351"/>
        <v>0</v>
      </c>
      <c r="P3057" s="58">
        <f t="shared" si="1352"/>
        <v>0</v>
      </c>
      <c r="Q3057" s="58">
        <f t="shared" si="1353"/>
        <v>0</v>
      </c>
      <c r="R3057" s="58">
        <f t="shared" si="1354"/>
        <v>0.29922058165436571</v>
      </c>
      <c r="S3057" s="60">
        <f t="shared" si="1355"/>
        <v>-0.29922058165436571</v>
      </c>
      <c r="T3057" s="58">
        <f t="shared" si="1356"/>
        <v>1.18983707225969E-4</v>
      </c>
      <c r="U3057" s="58">
        <f t="shared" si="1357"/>
        <v>2.5134064123975052E-3</v>
      </c>
      <c r="V3057" s="58">
        <f t="shared" si="1358"/>
        <v>4.5181585788686576E-4</v>
      </c>
      <c r="W3057" s="50">
        <f t="shared" si="1359"/>
        <v>0</v>
      </c>
      <c r="X3057" s="50">
        <f t="shared" si="1360"/>
        <v>57644.501758474355</v>
      </c>
      <c r="Y3057" s="50">
        <f t="shared" si="1361"/>
        <v>101325</v>
      </c>
      <c r="Z3057" s="50">
        <f t="shared" si="1362"/>
        <v>1.4207932049965655</v>
      </c>
      <c r="AA3057" s="50">
        <f t="shared" si="1363"/>
        <v>1.2076742242470806</v>
      </c>
      <c r="AB3057" s="50">
        <f t="shared" si="1364"/>
        <v>340.15767684140758</v>
      </c>
      <c r="AC3057" s="7">
        <f t="shared" si="1365"/>
        <v>0.13928563741316055</v>
      </c>
    </row>
    <row r="3058" spans="2:29">
      <c r="B3058" s="7">
        <f t="shared" si="1366"/>
        <v>1.2032751760427873</v>
      </c>
      <c r="C3058" s="7">
        <f t="shared" si="1339"/>
        <v>3.9764546465392847E-4</v>
      </c>
      <c r="D3058" s="58">
        <f t="shared" si="1340"/>
        <v>1872590.0560152475</v>
      </c>
      <c r="E3058" s="7">
        <f t="shared" si="1341"/>
        <v>271.59623696893851</v>
      </c>
      <c r="F3058" s="7">
        <f t="shared" si="1342"/>
        <v>1771265.0560152475</v>
      </c>
      <c r="G3058" s="57">
        <f t="shared" si="1343"/>
        <v>1.0094324976487526E-2</v>
      </c>
      <c r="H3058" s="61">
        <f t="shared" si="1344"/>
        <v>0</v>
      </c>
      <c r="I3058" s="7">
        <f t="shared" si="1345"/>
        <v>0</v>
      </c>
      <c r="J3058" s="58">
        <f t="shared" si="1346"/>
        <v>0</v>
      </c>
      <c r="K3058" s="7">
        <f t="shared" si="1347"/>
        <v>0</v>
      </c>
      <c r="L3058" s="7">
        <f t="shared" si="1348"/>
        <v>0</v>
      </c>
      <c r="M3058" s="58">
        <f t="shared" si="1349"/>
        <v>0</v>
      </c>
      <c r="N3058" s="58">
        <f t="shared" si="1350"/>
        <v>0</v>
      </c>
      <c r="O3058" s="59">
        <f t="shared" si="1351"/>
        <v>0</v>
      </c>
      <c r="P3058" s="58">
        <f t="shared" si="1352"/>
        <v>0</v>
      </c>
      <c r="Q3058" s="58">
        <f t="shared" si="1353"/>
        <v>0</v>
      </c>
      <c r="R3058" s="58">
        <f t="shared" si="1354"/>
        <v>0.28569584844018708</v>
      </c>
      <c r="S3058" s="60">
        <f t="shared" si="1355"/>
        <v>-0.28569584844018708</v>
      </c>
      <c r="T3058" s="58">
        <f t="shared" si="1356"/>
        <v>1.1360565840269652E-4</v>
      </c>
      <c r="U3058" s="58">
        <f t="shared" si="1357"/>
        <v>2.3998007539948085E-3</v>
      </c>
      <c r="V3058" s="58">
        <f t="shared" si="1358"/>
        <v>4.5181585788686576E-4</v>
      </c>
      <c r="W3058" s="50">
        <f t="shared" si="1359"/>
        <v>0</v>
      </c>
      <c r="X3058" s="50">
        <f t="shared" si="1360"/>
        <v>55038.97742175551</v>
      </c>
      <c r="Y3058" s="50">
        <f t="shared" si="1361"/>
        <v>101325</v>
      </c>
      <c r="Z3058" s="50">
        <f t="shared" si="1362"/>
        <v>1.4035277797568766</v>
      </c>
      <c r="AA3058" s="50">
        <f t="shared" si="1363"/>
        <v>1.1929986127933452</v>
      </c>
      <c r="AB3058" s="50">
        <f t="shared" si="1364"/>
        <v>320.83584623476287</v>
      </c>
      <c r="AC3058" s="7">
        <f t="shared" si="1365"/>
        <v>0.13142053830843051</v>
      </c>
    </row>
    <row r="3059" spans="2:29">
      <c r="B3059" s="7">
        <f t="shared" si="1366"/>
        <v>1.2036728215074413</v>
      </c>
      <c r="C3059" s="7">
        <f t="shared" si="1339"/>
        <v>3.9764546465392847E-4</v>
      </c>
      <c r="D3059" s="58">
        <f t="shared" si="1340"/>
        <v>1787949.2175170965</v>
      </c>
      <c r="E3059" s="7">
        <f t="shared" si="1341"/>
        <v>259.32012071159238</v>
      </c>
      <c r="F3059" s="7">
        <f t="shared" si="1342"/>
        <v>1686624.2175170965</v>
      </c>
      <c r="G3059" s="57">
        <f t="shared" si="1343"/>
        <v>9.9464787508985828E-3</v>
      </c>
      <c r="H3059" s="61">
        <f t="shared" si="1344"/>
        <v>0</v>
      </c>
      <c r="I3059" s="7">
        <f t="shared" si="1345"/>
        <v>0</v>
      </c>
      <c r="J3059" s="58">
        <f t="shared" si="1346"/>
        <v>0</v>
      </c>
      <c r="K3059" s="7">
        <f t="shared" si="1347"/>
        <v>0</v>
      </c>
      <c r="L3059" s="7">
        <f t="shared" si="1348"/>
        <v>0</v>
      </c>
      <c r="M3059" s="58">
        <f t="shared" si="1349"/>
        <v>0</v>
      </c>
      <c r="N3059" s="58">
        <f t="shared" si="1350"/>
        <v>0</v>
      </c>
      <c r="O3059" s="59">
        <f t="shared" si="1351"/>
        <v>0</v>
      </c>
      <c r="P3059" s="58">
        <f t="shared" si="1352"/>
        <v>0</v>
      </c>
      <c r="Q3059" s="58">
        <f t="shared" si="1353"/>
        <v>0</v>
      </c>
      <c r="R3059" s="58">
        <f t="shared" si="1354"/>
        <v>0.27278243149143167</v>
      </c>
      <c r="S3059" s="60">
        <f t="shared" si="1355"/>
        <v>-0.27278243149143167</v>
      </c>
      <c r="T3059" s="58">
        <f t="shared" si="1356"/>
        <v>1.0847069671983876E-4</v>
      </c>
      <c r="U3059" s="58">
        <f t="shared" si="1357"/>
        <v>2.2913300572749698E-3</v>
      </c>
      <c r="V3059" s="58">
        <f t="shared" si="1358"/>
        <v>4.5181585788686576E-4</v>
      </c>
      <c r="W3059" s="50">
        <f t="shared" si="1359"/>
        <v>0</v>
      </c>
      <c r="X3059" s="50">
        <f t="shared" si="1360"/>
        <v>52551.222462204314</v>
      </c>
      <c r="Y3059" s="50">
        <f t="shared" si="1361"/>
        <v>101325</v>
      </c>
      <c r="Z3059" s="50">
        <f t="shared" si="1362"/>
        <v>1.3854450158282603</v>
      </c>
      <c r="AA3059" s="50">
        <f t="shared" si="1363"/>
        <v>1.1776282634540212</v>
      </c>
      <c r="AB3059" s="50">
        <f t="shared" si="1364"/>
        <v>302.3873599773591</v>
      </c>
      <c r="AC3059" s="7">
        <f t="shared" si="1365"/>
        <v>0.12391094070866517</v>
      </c>
    </row>
    <row r="3060" spans="2:29">
      <c r="B3060" s="7">
        <f t="shared" si="1366"/>
        <v>1.2040704669720952</v>
      </c>
      <c r="C3060" s="7">
        <f t="shared" si="1339"/>
        <v>3.9764546465392847E-4</v>
      </c>
      <c r="D3060" s="58">
        <f t="shared" si="1340"/>
        <v>1707134.1344311656</v>
      </c>
      <c r="E3060" s="7">
        <f t="shared" si="1341"/>
        <v>247.59888338793749</v>
      </c>
      <c r="F3060" s="7">
        <f t="shared" si="1342"/>
        <v>1605809.1344311656</v>
      </c>
      <c r="G3060" s="57">
        <f t="shared" si="1343"/>
        <v>9.8007979505829318E-3</v>
      </c>
      <c r="H3060" s="61">
        <f t="shared" si="1344"/>
        <v>0</v>
      </c>
      <c r="I3060" s="7">
        <f t="shared" si="1345"/>
        <v>0</v>
      </c>
      <c r="J3060" s="58">
        <f t="shared" si="1346"/>
        <v>0</v>
      </c>
      <c r="K3060" s="7">
        <f t="shared" si="1347"/>
        <v>0</v>
      </c>
      <c r="L3060" s="7">
        <f t="shared" si="1348"/>
        <v>0</v>
      </c>
      <c r="M3060" s="58">
        <f t="shared" si="1349"/>
        <v>0</v>
      </c>
      <c r="N3060" s="58">
        <f t="shared" si="1350"/>
        <v>0</v>
      </c>
      <c r="O3060" s="59">
        <f t="shared" si="1351"/>
        <v>0</v>
      </c>
      <c r="P3060" s="58">
        <f t="shared" si="1352"/>
        <v>0</v>
      </c>
      <c r="Q3060" s="58">
        <f t="shared" si="1353"/>
        <v>0</v>
      </c>
      <c r="R3060" s="58">
        <f t="shared" si="1354"/>
        <v>0.26045269938865095</v>
      </c>
      <c r="S3060" s="60">
        <f t="shared" si="1355"/>
        <v>-0.26045269938865095</v>
      </c>
      <c r="T3060" s="58">
        <f t="shared" si="1356"/>
        <v>1.0356783466877006E-4</v>
      </c>
      <c r="U3060" s="58">
        <f t="shared" si="1357"/>
        <v>2.1877622226061997E-3</v>
      </c>
      <c r="V3060" s="58">
        <f t="shared" si="1358"/>
        <v>4.5181585788686576E-4</v>
      </c>
      <c r="W3060" s="50">
        <f t="shared" si="1359"/>
        <v>0</v>
      </c>
      <c r="X3060" s="50">
        <f t="shared" si="1360"/>
        <v>50175.913718565644</v>
      </c>
      <c r="Y3060" s="50">
        <f t="shared" si="1361"/>
        <v>101325</v>
      </c>
      <c r="Z3060" s="50">
        <f t="shared" si="1362"/>
        <v>1.3665062207068746</v>
      </c>
      <c r="AA3060" s="50">
        <f t="shared" si="1363"/>
        <v>1.1615302876008433</v>
      </c>
      <c r="AB3060" s="50">
        <f t="shared" si="1364"/>
        <v>284.77274301282722</v>
      </c>
      <c r="AC3060" s="7">
        <f t="shared" si="1365"/>
        <v>0.11674077598989055</v>
      </c>
    </row>
    <row r="3061" spans="2:29">
      <c r="B3061" s="7">
        <f t="shared" si="1366"/>
        <v>1.2044681124367491</v>
      </c>
      <c r="C3061" s="7">
        <f t="shared" si="1339"/>
        <v>3.9764546465392847E-4</v>
      </c>
      <c r="D3061" s="58">
        <f t="shared" si="1340"/>
        <v>1629971.8830868744</v>
      </c>
      <c r="E3061" s="7">
        <f t="shared" si="1341"/>
        <v>236.4074445389264</v>
      </c>
      <c r="F3061" s="7">
        <f t="shared" si="1342"/>
        <v>1528646.8830868744</v>
      </c>
      <c r="G3061" s="57">
        <f t="shared" si="1343"/>
        <v>9.6572508597047649E-3</v>
      </c>
      <c r="H3061" s="61">
        <f t="shared" si="1344"/>
        <v>0</v>
      </c>
      <c r="I3061" s="7">
        <f t="shared" si="1345"/>
        <v>0</v>
      </c>
      <c r="J3061" s="58">
        <f t="shared" si="1346"/>
        <v>0</v>
      </c>
      <c r="K3061" s="7">
        <f t="shared" si="1347"/>
        <v>0</v>
      </c>
      <c r="L3061" s="7">
        <f t="shared" si="1348"/>
        <v>0</v>
      </c>
      <c r="M3061" s="58">
        <f t="shared" si="1349"/>
        <v>0</v>
      </c>
      <c r="N3061" s="58">
        <f t="shared" si="1350"/>
        <v>0</v>
      </c>
      <c r="O3061" s="59">
        <f t="shared" si="1351"/>
        <v>0</v>
      </c>
      <c r="P3061" s="58">
        <f t="shared" si="1352"/>
        <v>0</v>
      </c>
      <c r="Q3061" s="58">
        <f t="shared" si="1353"/>
        <v>0</v>
      </c>
      <c r="R3061" s="58">
        <f t="shared" si="1354"/>
        <v>0.24868026964913145</v>
      </c>
      <c r="S3061" s="60">
        <f t="shared" si="1355"/>
        <v>-0.24868026964913145</v>
      </c>
      <c r="T3061" s="58">
        <f t="shared" si="1356"/>
        <v>9.8886581374893107E-5</v>
      </c>
      <c r="U3061" s="58">
        <f t="shared" si="1357"/>
        <v>2.0888756412313068E-3</v>
      </c>
      <c r="V3061" s="58">
        <f t="shared" si="1358"/>
        <v>4.5181585788686576E-4</v>
      </c>
      <c r="W3061" s="50">
        <f t="shared" si="1359"/>
        <v>0</v>
      </c>
      <c r="X3061" s="50">
        <f t="shared" si="1360"/>
        <v>47907.968635813537</v>
      </c>
      <c r="Y3061" s="50">
        <f t="shared" si="1361"/>
        <v>101325</v>
      </c>
      <c r="Z3061" s="50">
        <f t="shared" si="1362"/>
        <v>1.3466708702004064</v>
      </c>
      <c r="AA3061" s="50">
        <f t="shared" si="1363"/>
        <v>1.1446702396703454</v>
      </c>
      <c r="AB3061" s="50">
        <f t="shared" si="1364"/>
        <v>267.95430455245457</v>
      </c>
      <c r="AC3061" s="7">
        <f t="shared" si="1365"/>
        <v>0.10989470182794524</v>
      </c>
    </row>
    <row r="3062" spans="2:29">
      <c r="B3062" s="7">
        <f t="shared" si="1366"/>
        <v>1.204865757901403</v>
      </c>
      <c r="C3062" s="7">
        <f t="shared" si="1339"/>
        <v>3.9764546465392847E-4</v>
      </c>
      <c r="D3062" s="58">
        <f t="shared" si="1340"/>
        <v>1556297.3559421247</v>
      </c>
      <c r="E3062" s="7">
        <f t="shared" si="1341"/>
        <v>225.72185733915276</v>
      </c>
      <c r="F3062" s="7">
        <f t="shared" si="1342"/>
        <v>1454972.3559421247</v>
      </c>
      <c r="G3062" s="57">
        <f t="shared" si="1343"/>
        <v>9.5158062269533258E-3</v>
      </c>
      <c r="H3062" s="61">
        <f t="shared" si="1344"/>
        <v>0</v>
      </c>
      <c r="I3062" s="7">
        <f t="shared" si="1345"/>
        <v>0</v>
      </c>
      <c r="J3062" s="58">
        <f t="shared" si="1346"/>
        <v>0</v>
      </c>
      <c r="K3062" s="7">
        <f t="shared" si="1347"/>
        <v>0</v>
      </c>
      <c r="L3062" s="7">
        <f t="shared" si="1348"/>
        <v>0</v>
      </c>
      <c r="M3062" s="58">
        <f t="shared" si="1349"/>
        <v>0</v>
      </c>
      <c r="N3062" s="58">
        <f t="shared" si="1350"/>
        <v>0</v>
      </c>
      <c r="O3062" s="59">
        <f t="shared" si="1351"/>
        <v>0</v>
      </c>
      <c r="P3062" s="58">
        <f t="shared" si="1352"/>
        <v>0</v>
      </c>
      <c r="Q3062" s="58">
        <f t="shared" si="1353"/>
        <v>0</v>
      </c>
      <c r="R3062" s="58">
        <f t="shared" si="1354"/>
        <v>0.23743995227510956</v>
      </c>
      <c r="S3062" s="60">
        <f t="shared" si="1355"/>
        <v>-0.23743995227510956</v>
      </c>
      <c r="T3062" s="58">
        <f t="shared" si="1356"/>
        <v>9.4416920149842536E-5</v>
      </c>
      <c r="U3062" s="58">
        <f t="shared" si="1357"/>
        <v>1.9944587210814642E-3</v>
      </c>
      <c r="V3062" s="58">
        <f t="shared" si="1358"/>
        <v>4.5181585788686576E-4</v>
      </c>
      <c r="W3062" s="50">
        <f t="shared" si="1359"/>
        <v>0</v>
      </c>
      <c r="X3062" s="50">
        <f t="shared" si="1360"/>
        <v>45742.534389779408</v>
      </c>
      <c r="Y3062" s="50">
        <f t="shared" si="1361"/>
        <v>101325</v>
      </c>
      <c r="Z3062" s="50">
        <f t="shared" si="1362"/>
        <v>1.3258965217166336</v>
      </c>
      <c r="AA3062" s="50">
        <f t="shared" si="1363"/>
        <v>1.1270120434591386</v>
      </c>
      <c r="AB3062" s="50">
        <f t="shared" si="1364"/>
        <v>251.89605742650812</v>
      </c>
      <c r="AC3062" s="7">
        <f t="shared" si="1365"/>
        <v>0.10335806936981877</v>
      </c>
    </row>
    <row r="3063" spans="2:29">
      <c r="B3063" s="7">
        <f t="shared" si="1366"/>
        <v>1.205263403366057</v>
      </c>
      <c r="C3063" s="7">
        <f t="shared" si="1339"/>
        <v>3.9764546465392847E-4</v>
      </c>
      <c r="D3063" s="58">
        <f t="shared" si="1340"/>
        <v>1485952.9082952638</v>
      </c>
      <c r="E3063" s="7">
        <f t="shared" si="1341"/>
        <v>215.5192573567515</v>
      </c>
      <c r="F3063" s="7">
        <f t="shared" si="1342"/>
        <v>1384627.9082952638</v>
      </c>
      <c r="G3063" s="57">
        <f t="shared" si="1343"/>
        <v>9.3764332587392245E-3</v>
      </c>
      <c r="H3063" s="61">
        <f t="shared" si="1344"/>
        <v>0</v>
      </c>
      <c r="I3063" s="7">
        <f t="shared" si="1345"/>
        <v>0</v>
      </c>
      <c r="J3063" s="58">
        <f t="shared" si="1346"/>
        <v>0</v>
      </c>
      <c r="K3063" s="7">
        <f t="shared" si="1347"/>
        <v>0</v>
      </c>
      <c r="L3063" s="7">
        <f t="shared" si="1348"/>
        <v>0</v>
      </c>
      <c r="M3063" s="58">
        <f t="shared" si="1349"/>
        <v>0</v>
      </c>
      <c r="N3063" s="58">
        <f t="shared" si="1350"/>
        <v>0</v>
      </c>
      <c r="O3063" s="59">
        <f t="shared" si="1351"/>
        <v>0</v>
      </c>
      <c r="P3063" s="58">
        <f t="shared" si="1352"/>
        <v>0</v>
      </c>
      <c r="Q3063" s="58">
        <f t="shared" si="1353"/>
        <v>0</v>
      </c>
      <c r="R3063" s="58">
        <f t="shared" si="1354"/>
        <v>0.22670769585359912</v>
      </c>
      <c r="S3063" s="60">
        <f t="shared" si="1355"/>
        <v>-0.22670769585359912</v>
      </c>
      <c r="T3063" s="58">
        <f t="shared" si="1356"/>
        <v>9.0149287058325915E-5</v>
      </c>
      <c r="U3063" s="58">
        <f t="shared" si="1357"/>
        <v>1.9043094340231383E-3</v>
      </c>
      <c r="V3063" s="58">
        <f t="shared" si="1358"/>
        <v>4.5181585788686576E-4</v>
      </c>
      <c r="W3063" s="50">
        <f t="shared" si="1359"/>
        <v>0</v>
      </c>
      <c r="X3063" s="50">
        <f t="shared" si="1360"/>
        <v>43674.977503345784</v>
      </c>
      <c r="Y3063" s="50">
        <f t="shared" si="1361"/>
        <v>101325</v>
      </c>
      <c r="Z3063" s="50">
        <f t="shared" si="1362"/>
        <v>1.3041387234470994</v>
      </c>
      <c r="AA3063" s="50">
        <f t="shared" si="1363"/>
        <v>1.1085179149300344</v>
      </c>
      <c r="AB3063" s="50">
        <f t="shared" si="1364"/>
        <v>236.56364108086757</v>
      </c>
      <c r="AC3063" s="7">
        <f t="shared" si="1365"/>
        <v>9.7116891888841608E-2</v>
      </c>
    </row>
    <row r="3064" spans="2:29">
      <c r="B3064" s="7">
        <f t="shared" si="1366"/>
        <v>1.2056610488307109</v>
      </c>
      <c r="C3064" s="7">
        <f t="shared" si="1339"/>
        <v>3.9764546465392847E-4</v>
      </c>
      <c r="D3064" s="58">
        <f t="shared" si="1340"/>
        <v>1418788.020965619</v>
      </c>
      <c r="E3064" s="7">
        <f t="shared" si="1341"/>
        <v>205.77781362934459</v>
      </c>
      <c r="F3064" s="7">
        <f t="shared" si="1342"/>
        <v>1317463.020965619</v>
      </c>
      <c r="G3064" s="57">
        <f t="shared" si="1343"/>
        <v>9.2391016124904381E-3</v>
      </c>
      <c r="H3064" s="61">
        <f t="shared" si="1344"/>
        <v>0</v>
      </c>
      <c r="I3064" s="7">
        <f t="shared" si="1345"/>
        <v>0</v>
      </c>
      <c r="J3064" s="58">
        <f t="shared" si="1346"/>
        <v>0</v>
      </c>
      <c r="K3064" s="7">
        <f t="shared" si="1347"/>
        <v>0</v>
      </c>
      <c r="L3064" s="7">
        <f t="shared" si="1348"/>
        <v>0</v>
      </c>
      <c r="M3064" s="58">
        <f t="shared" si="1349"/>
        <v>0</v>
      </c>
      <c r="N3064" s="58">
        <f t="shared" si="1350"/>
        <v>0</v>
      </c>
      <c r="O3064" s="59">
        <f t="shared" si="1351"/>
        <v>0</v>
      </c>
      <c r="P3064" s="58">
        <f t="shared" si="1352"/>
        <v>0</v>
      </c>
      <c r="Q3064" s="58">
        <f t="shared" si="1353"/>
        <v>0</v>
      </c>
      <c r="R3064" s="58">
        <f t="shared" si="1354"/>
        <v>0.21646053609250074</v>
      </c>
      <c r="S3064" s="60">
        <f t="shared" si="1355"/>
        <v>-0.21646053609250074</v>
      </c>
      <c r="T3064" s="58">
        <f t="shared" si="1356"/>
        <v>8.6074550453740914E-5</v>
      </c>
      <c r="U3064" s="58">
        <f t="shared" si="1357"/>
        <v>1.8182348835693973E-3</v>
      </c>
      <c r="V3064" s="58">
        <f t="shared" si="1358"/>
        <v>4.5181585788686576E-4</v>
      </c>
      <c r="W3064" s="50">
        <f t="shared" si="1359"/>
        <v>0</v>
      </c>
      <c r="X3064" s="50">
        <f t="shared" si="1360"/>
        <v>41700.873931986775</v>
      </c>
      <c r="Y3064" s="50">
        <f t="shared" si="1361"/>
        <v>101325</v>
      </c>
      <c r="Z3064" s="50">
        <f t="shared" si="1362"/>
        <v>1.2813509192515777</v>
      </c>
      <c r="AA3064" s="50">
        <f t="shared" si="1363"/>
        <v>1.0891482813638411</v>
      </c>
      <c r="AB3064" s="50">
        <f t="shared" si="1364"/>
        <v>221.92424805420123</v>
      </c>
      <c r="AC3064" s="7">
        <f t="shared" si="1365"/>
        <v>9.1157814856656638E-2</v>
      </c>
    </row>
    <row r="3065" spans="2:29">
      <c r="B3065" s="7">
        <f t="shared" si="1366"/>
        <v>1.2060586942953648</v>
      </c>
      <c r="C3065" s="7">
        <f t="shared" si="1339"/>
        <v>3.9764546465392847E-4</v>
      </c>
      <c r="D3065" s="58">
        <f t="shared" si="1340"/>
        <v>1354658.9782208332</v>
      </c>
      <c r="E3065" s="7">
        <f t="shared" si="1341"/>
        <v>196.47668195134844</v>
      </c>
      <c r="F3065" s="7">
        <f t="shared" si="1342"/>
        <v>1253333.9782208332</v>
      </c>
      <c r="G3065" s="57">
        <f t="shared" si="1343"/>
        <v>9.1037813900465264E-3</v>
      </c>
      <c r="H3065" s="61">
        <f t="shared" si="1344"/>
        <v>0</v>
      </c>
      <c r="I3065" s="7">
        <f t="shared" si="1345"/>
        <v>0</v>
      </c>
      <c r="J3065" s="58">
        <f t="shared" si="1346"/>
        <v>0</v>
      </c>
      <c r="K3065" s="7">
        <f t="shared" si="1347"/>
        <v>0</v>
      </c>
      <c r="L3065" s="7">
        <f t="shared" si="1348"/>
        <v>0</v>
      </c>
      <c r="M3065" s="58">
        <f t="shared" si="1349"/>
        <v>0</v>
      </c>
      <c r="N3065" s="58">
        <f t="shared" si="1350"/>
        <v>0</v>
      </c>
      <c r="O3065" s="59">
        <f t="shared" si="1351"/>
        <v>0</v>
      </c>
      <c r="P3065" s="58">
        <f t="shared" si="1352"/>
        <v>0</v>
      </c>
      <c r="Q3065" s="58">
        <f t="shared" si="1353"/>
        <v>0</v>
      </c>
      <c r="R3065" s="58">
        <f t="shared" si="1354"/>
        <v>0.20667654668287236</v>
      </c>
      <c r="S3065" s="60">
        <f t="shared" si="1355"/>
        <v>-0.20667654668287236</v>
      </c>
      <c r="T3065" s="58">
        <f t="shared" si="1356"/>
        <v>8.2183991438780122E-5</v>
      </c>
      <c r="U3065" s="58">
        <f t="shared" si="1357"/>
        <v>1.7360508921306173E-3</v>
      </c>
      <c r="V3065" s="58">
        <f t="shared" si="1358"/>
        <v>4.5181585788686576E-4</v>
      </c>
      <c r="W3065" s="50">
        <f t="shared" si="1359"/>
        <v>0</v>
      </c>
      <c r="X3065" s="50">
        <f t="shared" si="1360"/>
        <v>39815.999597440852</v>
      </c>
      <c r="Y3065" s="50">
        <f t="shared" si="1361"/>
        <v>101325</v>
      </c>
      <c r="Z3065" s="50">
        <f t="shared" si="1362"/>
        <v>1.2574843490398049</v>
      </c>
      <c r="AA3065" s="50">
        <f t="shared" si="1363"/>
        <v>1.068861696683834</v>
      </c>
      <c r="AB3065" s="50">
        <f t="shared" si="1364"/>
        <v>207.94655377836438</v>
      </c>
      <c r="AC3065" s="7">
        <f t="shared" si="1365"/>
        <v>8.5468087367933668E-2</v>
      </c>
    </row>
    <row r="3066" spans="2:29">
      <c r="B3066" s="7">
        <f t="shared" si="1366"/>
        <v>1.2064563397600188</v>
      </c>
      <c r="C3066" s="7">
        <f t="shared" si="1339"/>
        <v>3.9764546465392847E-4</v>
      </c>
      <c r="D3066" s="58">
        <f t="shared" si="1340"/>
        <v>1293428.5602618447</v>
      </c>
      <c r="E3066" s="7">
        <f t="shared" si="1341"/>
        <v>187.59596027268904</v>
      </c>
      <c r="F3066" s="7">
        <f t="shared" si="1342"/>
        <v>1192103.5602618447</v>
      </c>
      <c r="G3066" s="57">
        <f t="shared" si="1343"/>
        <v>8.9704431311495338E-3</v>
      </c>
      <c r="H3066" s="61">
        <f t="shared" si="1344"/>
        <v>0</v>
      </c>
      <c r="I3066" s="7">
        <f t="shared" si="1345"/>
        <v>0</v>
      </c>
      <c r="J3066" s="58">
        <f t="shared" si="1346"/>
        <v>0</v>
      </c>
      <c r="K3066" s="7">
        <f t="shared" si="1347"/>
        <v>0</v>
      </c>
      <c r="L3066" s="7">
        <f t="shared" si="1348"/>
        <v>0</v>
      </c>
      <c r="M3066" s="58">
        <f t="shared" si="1349"/>
        <v>0</v>
      </c>
      <c r="N3066" s="58">
        <f t="shared" si="1350"/>
        <v>0</v>
      </c>
      <c r="O3066" s="59">
        <f t="shared" si="1351"/>
        <v>0</v>
      </c>
      <c r="P3066" s="58">
        <f t="shared" si="1352"/>
        <v>0</v>
      </c>
      <c r="Q3066" s="58">
        <f t="shared" si="1353"/>
        <v>0</v>
      </c>
      <c r="R3066" s="58">
        <f t="shared" si="1354"/>
        <v>0.19733479238221935</v>
      </c>
      <c r="S3066" s="60">
        <f t="shared" si="1355"/>
        <v>-0.19733479238221935</v>
      </c>
      <c r="T3066" s="58">
        <f t="shared" si="1356"/>
        <v>7.8469285209214112E-5</v>
      </c>
      <c r="U3066" s="58">
        <f t="shared" si="1357"/>
        <v>1.6575816069214031E-3</v>
      </c>
      <c r="V3066" s="58">
        <f t="shared" si="1358"/>
        <v>4.5181585788686576E-4</v>
      </c>
      <c r="W3066" s="50">
        <f t="shared" si="1359"/>
        <v>0</v>
      </c>
      <c r="X3066" s="50">
        <f t="shared" si="1360"/>
        <v>38016.321349260521</v>
      </c>
      <c r="Y3066" s="50">
        <f t="shared" si="1361"/>
        <v>101325</v>
      </c>
      <c r="Z3066" s="50">
        <f t="shared" si="1362"/>
        <v>1.2324879444373191</v>
      </c>
      <c r="AA3066" s="50">
        <f t="shared" si="1363"/>
        <v>1.0476147527717212</v>
      </c>
      <c r="AB3066" s="50">
        <f t="shared" si="1364"/>
        <v>194.6006495518111</v>
      </c>
      <c r="AC3066" s="7">
        <f t="shared" si="1365"/>
        <v>8.0035534856683521E-2</v>
      </c>
    </row>
    <row r="3067" spans="2:29">
      <c r="B3067" s="7">
        <f t="shared" si="1366"/>
        <v>1.2068539852246727</v>
      </c>
      <c r="C3067" s="7">
        <f t="shared" si="1339"/>
        <v>3.9764546465392847E-4</v>
      </c>
      <c r="D3067" s="58">
        <f t="shared" si="1340"/>
        <v>1234965.7496075048</v>
      </c>
      <c r="E3067" s="7">
        <f t="shared" si="1341"/>
        <v>179.11664611348957</v>
      </c>
      <c r="F3067" s="7">
        <f t="shared" si="1342"/>
        <v>1133640.7496075048</v>
      </c>
      <c r="G3067" s="57">
        <f t="shared" si="1343"/>
        <v>8.8390578070302959E-3</v>
      </c>
      <c r="H3067" s="61">
        <f t="shared" si="1344"/>
        <v>0</v>
      </c>
      <c r="I3067" s="7">
        <f t="shared" si="1345"/>
        <v>0</v>
      </c>
      <c r="J3067" s="58">
        <f t="shared" si="1346"/>
        <v>0</v>
      </c>
      <c r="K3067" s="7">
        <f t="shared" si="1347"/>
        <v>0</v>
      </c>
      <c r="L3067" s="7">
        <f t="shared" si="1348"/>
        <v>0</v>
      </c>
      <c r="M3067" s="58">
        <f t="shared" si="1349"/>
        <v>0</v>
      </c>
      <c r="N3067" s="58">
        <f t="shared" si="1350"/>
        <v>0</v>
      </c>
      <c r="O3067" s="59">
        <f t="shared" si="1351"/>
        <v>0</v>
      </c>
      <c r="P3067" s="58">
        <f t="shared" si="1352"/>
        <v>0</v>
      </c>
      <c r="Q3067" s="58">
        <f t="shared" si="1353"/>
        <v>0</v>
      </c>
      <c r="R3067" s="58">
        <f t="shared" si="1354"/>
        <v>0.18841528421841347</v>
      </c>
      <c r="S3067" s="60">
        <f t="shared" si="1355"/>
        <v>-0.18841528421841347</v>
      </c>
      <c r="T3067" s="58">
        <f t="shared" si="1356"/>
        <v>7.4922483240933026E-5</v>
      </c>
      <c r="U3067" s="58">
        <f t="shared" si="1357"/>
        <v>1.5826591236804701E-3</v>
      </c>
      <c r="V3067" s="58">
        <f t="shared" si="1358"/>
        <v>4.5181585788686576E-4</v>
      </c>
      <c r="W3067" s="50">
        <f t="shared" si="1359"/>
        <v>0</v>
      </c>
      <c r="X3067" s="50">
        <f t="shared" si="1360"/>
        <v>36297.988334898735</v>
      </c>
      <c r="Y3067" s="50">
        <f t="shared" si="1361"/>
        <v>101325</v>
      </c>
      <c r="Z3067" s="50">
        <f t="shared" si="1362"/>
        <v>1.2063082195121611</v>
      </c>
      <c r="AA3067" s="50">
        <f t="shared" si="1363"/>
        <v>1.0253619865853369</v>
      </c>
      <c r="AB3067" s="50">
        <f t="shared" si="1364"/>
        <v>181.85797854259908</v>
      </c>
      <c r="AC3067" s="7">
        <f t="shared" si="1365"/>
        <v>7.4848533045791088E-2</v>
      </c>
    </row>
    <row r="3068" spans="2:29">
      <c r="B3068" s="7">
        <f t="shared" si="1366"/>
        <v>1.2072516306893266</v>
      </c>
      <c r="C3068" s="7">
        <f t="shared" si="1339"/>
        <v>3.9764546465392847E-4</v>
      </c>
      <c r="D3068" s="58">
        <f t="shared" si="1340"/>
        <v>1179145.4507505798</v>
      </c>
      <c r="E3068" s="7">
        <f t="shared" si="1341"/>
        <v>171.02059590360906</v>
      </c>
      <c r="F3068" s="7">
        <f t="shared" si="1342"/>
        <v>1077820.4507505798</v>
      </c>
      <c r="G3068" s="57">
        <f t="shared" si="1343"/>
        <v>8.7095968140886298E-3</v>
      </c>
      <c r="H3068" s="61">
        <f t="shared" si="1344"/>
        <v>0</v>
      </c>
      <c r="I3068" s="7">
        <f t="shared" si="1345"/>
        <v>0</v>
      </c>
      <c r="J3068" s="58">
        <f t="shared" si="1346"/>
        <v>0</v>
      </c>
      <c r="K3068" s="7">
        <f t="shared" si="1347"/>
        <v>0</v>
      </c>
      <c r="L3068" s="7">
        <f t="shared" si="1348"/>
        <v>0</v>
      </c>
      <c r="M3068" s="58">
        <f t="shared" si="1349"/>
        <v>0</v>
      </c>
      <c r="N3068" s="58">
        <f t="shared" si="1350"/>
        <v>0</v>
      </c>
      <c r="O3068" s="59">
        <f t="shared" si="1351"/>
        <v>0</v>
      </c>
      <c r="P3068" s="58">
        <f t="shared" si="1352"/>
        <v>0</v>
      </c>
      <c r="Q3068" s="58">
        <f t="shared" si="1353"/>
        <v>0</v>
      </c>
      <c r="R3068" s="58">
        <f t="shared" si="1354"/>
        <v>0.17989893671839013</v>
      </c>
      <c r="S3068" s="60">
        <f t="shared" si="1355"/>
        <v>-0.17989893671839013</v>
      </c>
      <c r="T3068" s="58">
        <f t="shared" si="1356"/>
        <v>7.1535996282131919E-5</v>
      </c>
      <c r="U3068" s="58">
        <f t="shared" si="1357"/>
        <v>1.5111231273983383E-3</v>
      </c>
      <c r="V3068" s="58">
        <f t="shared" si="1358"/>
        <v>4.5181585788686576E-4</v>
      </c>
      <c r="W3068" s="50">
        <f t="shared" si="1359"/>
        <v>0</v>
      </c>
      <c r="X3068" s="50">
        <f t="shared" si="1360"/>
        <v>34657.323759866449</v>
      </c>
      <c r="Y3068" s="50">
        <f t="shared" si="1361"/>
        <v>101325</v>
      </c>
      <c r="Z3068" s="50">
        <f t="shared" si="1362"/>
        <v>1.1788891563286192</v>
      </c>
      <c r="AA3068" s="50">
        <f t="shared" si="1363"/>
        <v>1.0020557828793264</v>
      </c>
      <c r="AB3068" s="50">
        <f t="shared" si="1364"/>
        <v>169.69127468405159</v>
      </c>
      <c r="AC3068" s="7">
        <f t="shared" si="1365"/>
        <v>6.989598307402653E-2</v>
      </c>
    </row>
    <row r="3069" spans="2:29">
      <c r="B3069" s="7">
        <f t="shared" si="1366"/>
        <v>1.2076492761539805</v>
      </c>
      <c r="C3069" s="7">
        <f t="shared" si="1339"/>
        <v>3.9764546465392847E-4</v>
      </c>
      <c r="D3069" s="58">
        <f t="shared" si="1340"/>
        <v>1125848.222485262</v>
      </c>
      <c r="E3069" s="7">
        <f t="shared" si="1341"/>
        <v>163.29048616002885</v>
      </c>
      <c r="F3069" s="7">
        <f t="shared" si="1342"/>
        <v>1024523.222485262</v>
      </c>
      <c r="G3069" s="57">
        <f t="shared" si="1343"/>
        <v>8.582031967666123E-3</v>
      </c>
      <c r="H3069" s="61">
        <f t="shared" si="1344"/>
        <v>0</v>
      </c>
      <c r="I3069" s="7">
        <f t="shared" si="1345"/>
        <v>0</v>
      </c>
      <c r="J3069" s="58">
        <f t="shared" si="1346"/>
        <v>0</v>
      </c>
      <c r="K3069" s="7">
        <f t="shared" si="1347"/>
        <v>0</v>
      </c>
      <c r="L3069" s="7">
        <f t="shared" si="1348"/>
        <v>0</v>
      </c>
      <c r="M3069" s="58">
        <f t="shared" si="1349"/>
        <v>0</v>
      </c>
      <c r="N3069" s="58">
        <f t="shared" si="1350"/>
        <v>0</v>
      </c>
      <c r="O3069" s="59">
        <f t="shared" si="1351"/>
        <v>0</v>
      </c>
      <c r="P3069" s="58">
        <f t="shared" si="1352"/>
        <v>0</v>
      </c>
      <c r="Q3069" s="58">
        <f t="shared" si="1353"/>
        <v>0</v>
      </c>
      <c r="R3069" s="58">
        <f t="shared" si="1354"/>
        <v>0.17176752707010229</v>
      </c>
      <c r="S3069" s="60">
        <f t="shared" si="1355"/>
        <v>-0.17176752707010229</v>
      </c>
      <c r="T3069" s="58">
        <f t="shared" si="1356"/>
        <v>6.8302578114247064E-5</v>
      </c>
      <c r="U3069" s="58">
        <f t="shared" si="1357"/>
        <v>1.4428205492840911E-3</v>
      </c>
      <c r="V3069" s="58">
        <f t="shared" si="1358"/>
        <v>4.5181585788686576E-4</v>
      </c>
      <c r="W3069" s="50">
        <f t="shared" si="1359"/>
        <v>0</v>
      </c>
      <c r="X3069" s="50">
        <f t="shared" si="1360"/>
        <v>33090.817020329916</v>
      </c>
      <c r="Y3069" s="50">
        <f t="shared" si="1361"/>
        <v>101325</v>
      </c>
      <c r="Z3069" s="50">
        <f t="shared" si="1362"/>
        <v>1.1501720850831307</v>
      </c>
      <c r="AA3069" s="50">
        <f t="shared" si="1363"/>
        <v>0.97764627232066115</v>
      </c>
      <c r="AB3069" s="50">
        <f t="shared" si="1364"/>
        <v>158.07450433232702</v>
      </c>
      <c r="AC3069" s="7">
        <f t="shared" si="1365"/>
        <v>6.5167287747312355E-2</v>
      </c>
    </row>
    <row r="3070" spans="2:29">
      <c r="B3070" s="7">
        <f t="shared" si="1366"/>
        <v>1.2080469216186345</v>
      </c>
      <c r="C3070" s="7">
        <f t="shared" ref="C3070:C3133" si="1367">B3070-B3069</f>
        <v>3.9764546465392847E-4</v>
      </c>
      <c r="D3070" s="58">
        <f t="shared" ref="D3070:D3133" si="1368">$E$23*$E$21*U3069/V3069</f>
        <v>1074960.022333445</v>
      </c>
      <c r="E3070" s="7">
        <f t="shared" ref="E3070:E3133" si="1369">D3070/6894.757</f>
        <v>155.90977641901594</v>
      </c>
      <c r="F3070" s="7">
        <f t="shared" ref="F3070:F3133" si="1370">D3070-$E$6</f>
        <v>973635.02233344503</v>
      </c>
      <c r="G3070" s="57">
        <f t="shared" ref="G3070:G3133" si="1371">($E$7*((D3070*0.000145038)^$E$8))*0.0254</f>
        <v>8.456335495910107E-3</v>
      </c>
      <c r="H3070" s="61">
        <f t="shared" ref="H3070:H3133" si="1372">IF(H3069&gt;0,IF((H3069+G3069*C3070)&lt;$E$10,H3069+G3069*C3070,0),0)</f>
        <v>0</v>
      </c>
      <c r="I3070" s="7">
        <f t="shared" ref="I3070:I3133" si="1373">IF(H3070&gt;0,I3069-G3069*C3070*2,0)</f>
        <v>0</v>
      </c>
      <c r="J3070" s="58">
        <f t="shared" ref="J3070:J3133" si="1374">IF(H3070&gt;0,PI()*($E$10^2-H3070^2),0)</f>
        <v>0</v>
      </c>
      <c r="K3070" s="7">
        <f t="shared" ref="K3070:K3133" si="1375">IF(J3070=0,0,2*PI()*H3070*I3070)</f>
        <v>0</v>
      </c>
      <c r="L3070" s="7">
        <f t="shared" ref="L3070:L3133" si="1376">J3070*2+K3070</f>
        <v>0</v>
      </c>
      <c r="M3070" s="58">
        <f t="shared" ref="M3070:M3133" si="1377">IF(L3070&gt;0,L3070*$E$13,0)</f>
        <v>0</v>
      </c>
      <c r="N3070" s="58">
        <f t="shared" ref="N3070:N3133" si="1378">$E$13*PI()*($E$10^2-H3070^2)*I3070</f>
        <v>0</v>
      </c>
      <c r="O3070" s="59">
        <f t="shared" ref="O3070:O3133" si="1379">$E$9*N3070</f>
        <v>0</v>
      </c>
      <c r="P3070" s="58">
        <f t="shared" ref="P3070:P3133" si="1380">(O3069-O3070)</f>
        <v>0</v>
      </c>
      <c r="Q3070" s="58">
        <f t="shared" ref="Q3070:Q3133" si="1381">P3070/C3070</f>
        <v>0</v>
      </c>
      <c r="R3070" s="58">
        <f t="shared" ref="R3070:R3133" si="1382">IF(D3070&gt;$E$6,$E$14*D3070*$E$22*(SQRT((2/($E$22+1))^(($E$22+1)/($E$22-1))))/($E$22*$E$23*$E$21)^0.5,0)</f>
        <v>0.1640036561303492</v>
      </c>
      <c r="S3070" s="60">
        <f t="shared" ref="S3070:S3133" si="1383">Q3070-R3070</f>
        <v>-0.1640036561303492</v>
      </c>
      <c r="T3070" s="58">
        <f t="shared" ref="T3070:T3133" si="1384">R3070*C3070</f>
        <v>6.5215310046895809E-5</v>
      </c>
      <c r="U3070" s="58">
        <f t="shared" ref="U3070:U3133" si="1385">IF(P3070+U3069-T3070&gt;0,P3070+U3069-T3070,0)</f>
        <v>1.3776052392371952E-3</v>
      </c>
      <c r="V3070" s="58">
        <f t="shared" ref="V3070:V3133" si="1386">$E$20-N3070</f>
        <v>4.5181585788686576E-4</v>
      </c>
      <c r="W3070" s="50">
        <f t="shared" ref="W3070:W3133" si="1387">M3070/$E$14</f>
        <v>0</v>
      </c>
      <c r="X3070" s="50">
        <f t="shared" ref="X3070:X3133" si="1388">D3070/(1+(($E$22-1)/2)*$E$17^2)^($E$22/($E$22-1))</f>
        <v>31595.116191313649</v>
      </c>
      <c r="Y3070" s="50">
        <f t="shared" ref="Y3070:Y3133" si="1389">IF(D3070/(1+(($E$22-1)/2)*$E$17^2)^($E$22/($E$22-1))&lt;$E$6,$E$6,D3070/(1+(($E$22-1)/2)*$E$17^2)^($E$22/($E$22-1)))</f>
        <v>101325</v>
      </c>
      <c r="Z3070" s="50">
        <f t="shared" ref="Z3070:Z3133" si="1390">(((2*$E$22^2)/($E$22-1))*((2/($E$22+1))^(($E$22+1)/($E$22-1)))*((1-(X3070/D3070)^(($E$22-1)/$E$22))))^(0.5)+(((X3070-$E$6)/(D3070))*($E$15/$E$14))</f>
        <v>1.1200955585658616</v>
      </c>
      <c r="AA3070" s="50">
        <f t="shared" ref="AA3070:AA3133" si="1391">Z3070*$E$16</f>
        <v>0.95208122478098234</v>
      </c>
      <c r="AB3070" s="50">
        <f t="shared" ref="AB3070:AB3133" si="1392">IF(AA3070*D3070*$E$14&gt;0,AA3070*D3070*$E$14,0)</f>
        <v>146.98281056105944</v>
      </c>
      <c r="AC3070" s="7">
        <f t="shared" ref="AC3070:AC3133" si="1393">((AB3069+AB3070)/(2))*C3070</f>
        <v>6.0652328863430208E-2</v>
      </c>
    </row>
    <row r="3071" spans="2:29">
      <c r="B3071" s="7">
        <f t="shared" si="1366"/>
        <v>1.2084445670832884</v>
      </c>
      <c r="C3071" s="7">
        <f t="shared" si="1367"/>
        <v>3.9764546465392847E-4</v>
      </c>
      <c r="D3071" s="58">
        <f t="shared" si="1368"/>
        <v>1026371.9625229036</v>
      </c>
      <c r="E3071" s="7">
        <f t="shared" si="1369"/>
        <v>148.86267384374875</v>
      </c>
      <c r="F3071" s="7">
        <f t="shared" si="1370"/>
        <v>925046.96252290357</v>
      </c>
      <c r="G3071" s="57">
        <f t="shared" si="1371"/>
        <v>8.3324800337275153E-3</v>
      </c>
      <c r="H3071" s="61">
        <f t="shared" si="1372"/>
        <v>0</v>
      </c>
      <c r="I3071" s="7">
        <f t="shared" si="1373"/>
        <v>0</v>
      </c>
      <c r="J3071" s="58">
        <f t="shared" si="1374"/>
        <v>0</v>
      </c>
      <c r="K3071" s="7">
        <f t="shared" si="1375"/>
        <v>0</v>
      </c>
      <c r="L3071" s="7">
        <f t="shared" si="1376"/>
        <v>0</v>
      </c>
      <c r="M3071" s="58">
        <f t="shared" si="1377"/>
        <v>0</v>
      </c>
      <c r="N3071" s="58">
        <f t="shared" si="1378"/>
        <v>0</v>
      </c>
      <c r="O3071" s="59">
        <f t="shared" si="1379"/>
        <v>0</v>
      </c>
      <c r="P3071" s="58">
        <f t="shared" si="1380"/>
        <v>0</v>
      </c>
      <c r="Q3071" s="58">
        <f t="shared" si="1381"/>
        <v>0</v>
      </c>
      <c r="R3071" s="58">
        <f t="shared" si="1382"/>
        <v>0.15659071119504717</v>
      </c>
      <c r="S3071" s="60">
        <f t="shared" si="1383"/>
        <v>-0.15659071119504717</v>
      </c>
      <c r="T3071" s="58">
        <f t="shared" si="1384"/>
        <v>6.2267586113643654E-5</v>
      </c>
      <c r="U3071" s="58">
        <f t="shared" si="1385"/>
        <v>1.3153376531235515E-3</v>
      </c>
      <c r="V3071" s="58">
        <f t="shared" si="1386"/>
        <v>4.5181585788686576E-4</v>
      </c>
      <c r="W3071" s="50">
        <f t="shared" si="1387"/>
        <v>0</v>
      </c>
      <c r="X3071" s="50">
        <f t="shared" si="1388"/>
        <v>30167.020854435752</v>
      </c>
      <c r="Y3071" s="50">
        <f t="shared" si="1389"/>
        <v>101325</v>
      </c>
      <c r="Z3071" s="50">
        <f t="shared" si="1390"/>
        <v>1.0885952206793474</v>
      </c>
      <c r="AA3071" s="50">
        <f t="shared" si="1391"/>
        <v>0.92530593757744528</v>
      </c>
      <c r="AB3071" s="50">
        <f t="shared" si="1392"/>
        <v>136.39245997387488</v>
      </c>
      <c r="AC3071" s="7">
        <f t="shared" si="1393"/>
        <v>5.6341445561648322E-2</v>
      </c>
    </row>
    <row r="3072" spans="2:29">
      <c r="B3072" s="7">
        <f t="shared" si="1366"/>
        <v>1.2088422125479423</v>
      </c>
      <c r="C3072" s="7">
        <f t="shared" si="1367"/>
        <v>3.9764546465392847E-4</v>
      </c>
      <c r="D3072" s="58">
        <f t="shared" si="1368"/>
        <v>979980.07699522353</v>
      </c>
      <c r="E3072" s="7">
        <f t="shared" si="1369"/>
        <v>142.13409943167301</v>
      </c>
      <c r="F3072" s="7">
        <f t="shared" si="1370"/>
        <v>878655.07699522353</v>
      </c>
      <c r="G3072" s="57">
        <f t="shared" si="1371"/>
        <v>8.2104386168272928E-3</v>
      </c>
      <c r="H3072" s="61">
        <f t="shared" si="1372"/>
        <v>0</v>
      </c>
      <c r="I3072" s="7">
        <f t="shared" si="1373"/>
        <v>0</v>
      </c>
      <c r="J3072" s="58">
        <f t="shared" si="1374"/>
        <v>0</v>
      </c>
      <c r="K3072" s="7">
        <f t="shared" si="1375"/>
        <v>0</v>
      </c>
      <c r="L3072" s="7">
        <f t="shared" si="1376"/>
        <v>0</v>
      </c>
      <c r="M3072" s="58">
        <f t="shared" si="1377"/>
        <v>0</v>
      </c>
      <c r="N3072" s="58">
        <f t="shared" si="1378"/>
        <v>0</v>
      </c>
      <c r="O3072" s="59">
        <f t="shared" si="1379"/>
        <v>0</v>
      </c>
      <c r="P3072" s="58">
        <f t="shared" si="1380"/>
        <v>0</v>
      </c>
      <c r="Q3072" s="58">
        <f t="shared" si="1381"/>
        <v>0</v>
      </c>
      <c r="R3072" s="58">
        <f t="shared" si="1382"/>
        <v>0.14951283045227839</v>
      </c>
      <c r="S3072" s="60">
        <f t="shared" si="1383"/>
        <v>-0.14951283045227839</v>
      </c>
      <c r="T3072" s="58">
        <f t="shared" si="1384"/>
        <v>5.945309893692027E-5</v>
      </c>
      <c r="U3072" s="58">
        <f t="shared" si="1385"/>
        <v>1.2558845541866313E-3</v>
      </c>
      <c r="V3072" s="58">
        <f t="shared" si="1386"/>
        <v>4.5181585788686576E-4</v>
      </c>
      <c r="W3072" s="50">
        <f t="shared" si="1387"/>
        <v>0</v>
      </c>
      <c r="X3072" s="50">
        <f t="shared" si="1388"/>
        <v>28803.4752498286</v>
      </c>
      <c r="Y3072" s="50">
        <f t="shared" si="1389"/>
        <v>101325</v>
      </c>
      <c r="Z3072" s="50">
        <f t="shared" si="1390"/>
        <v>1.0556036687328547</v>
      </c>
      <c r="AA3072" s="50">
        <f t="shared" si="1391"/>
        <v>0.8972631184229265</v>
      </c>
      <c r="AB3072" s="50">
        <f t="shared" si="1392"/>
        <v>126.28079192097454</v>
      </c>
      <c r="AC3072" s="7">
        <f t="shared" si="1393"/>
        <v>5.2225413650942888E-2</v>
      </c>
    </row>
    <row r="3073" spans="2:29">
      <c r="B3073" s="7">
        <f t="shared" si="1366"/>
        <v>1.2092398580125963</v>
      </c>
      <c r="C3073" s="7">
        <f t="shared" si="1367"/>
        <v>3.9764546465392847E-4</v>
      </c>
      <c r="D3073" s="58">
        <f t="shared" si="1368"/>
        <v>935685.09894494875</v>
      </c>
      <c r="E3073" s="7">
        <f t="shared" si="1369"/>
        <v>135.7096557492815</v>
      </c>
      <c r="F3073" s="7">
        <f t="shared" si="1370"/>
        <v>834360.09894494875</v>
      </c>
      <c r="G3073" s="57">
        <f t="shared" si="1371"/>
        <v>8.0901846758500515E-3</v>
      </c>
      <c r="H3073" s="61">
        <f t="shared" si="1372"/>
        <v>0</v>
      </c>
      <c r="I3073" s="7">
        <f t="shared" si="1373"/>
        <v>0</v>
      </c>
      <c r="J3073" s="58">
        <f t="shared" si="1374"/>
        <v>0</v>
      </c>
      <c r="K3073" s="7">
        <f t="shared" si="1375"/>
        <v>0</v>
      </c>
      <c r="L3073" s="7">
        <f t="shared" si="1376"/>
        <v>0</v>
      </c>
      <c r="M3073" s="58">
        <f t="shared" si="1377"/>
        <v>0</v>
      </c>
      <c r="N3073" s="58">
        <f t="shared" si="1378"/>
        <v>0</v>
      </c>
      <c r="O3073" s="59">
        <f t="shared" si="1379"/>
        <v>0</v>
      </c>
      <c r="P3073" s="58">
        <f t="shared" si="1380"/>
        <v>0</v>
      </c>
      <c r="Q3073" s="58">
        <f t="shared" si="1381"/>
        <v>0</v>
      </c>
      <c r="R3073" s="58">
        <f t="shared" si="1382"/>
        <v>0.14275486904205842</v>
      </c>
      <c r="S3073" s="60">
        <f t="shared" si="1383"/>
        <v>-0.14275486904205842</v>
      </c>
      <c r="T3073" s="58">
        <f t="shared" si="1384"/>
        <v>5.6765826231840028E-5</v>
      </c>
      <c r="U3073" s="58">
        <f t="shared" si="1385"/>
        <v>1.1991187279547914E-3</v>
      </c>
      <c r="V3073" s="58">
        <f t="shared" si="1386"/>
        <v>4.5181585788686576E-4</v>
      </c>
      <c r="W3073" s="50">
        <f t="shared" si="1387"/>
        <v>0</v>
      </c>
      <c r="X3073" s="50">
        <f t="shared" si="1388"/>
        <v>27501.561737591954</v>
      </c>
      <c r="Y3073" s="50">
        <f t="shared" si="1389"/>
        <v>101325</v>
      </c>
      <c r="Z3073" s="50">
        <f t="shared" si="1390"/>
        <v>1.0210503092178089</v>
      </c>
      <c r="AA3073" s="50">
        <f t="shared" si="1391"/>
        <v>0.86789276283513761</v>
      </c>
      <c r="AB3073" s="50">
        <f t="shared" si="1392"/>
        <v>116.62617001112251</v>
      </c>
      <c r="AC3073" s="7">
        <f t="shared" si="1393"/>
        <v>4.829542587258142E-2</v>
      </c>
    </row>
    <row r="3074" spans="2:29">
      <c r="B3074" s="7">
        <f t="shared" si="1366"/>
        <v>1.2096375034772502</v>
      </c>
      <c r="C3074" s="7">
        <f t="shared" si="1367"/>
        <v>3.9764546465392847E-4</v>
      </c>
      <c r="D3074" s="58">
        <f t="shared" si="1368"/>
        <v>893392.24841392937</v>
      </c>
      <c r="E3074" s="7">
        <f t="shared" si="1369"/>
        <v>129.57559612527743</v>
      </c>
      <c r="F3074" s="7">
        <f t="shared" si="1370"/>
        <v>792067.24841392937</v>
      </c>
      <c r="G3074" s="57">
        <f t="shared" si="1371"/>
        <v>7.9716920305837238E-3</v>
      </c>
      <c r="H3074" s="61">
        <f t="shared" si="1372"/>
        <v>0</v>
      </c>
      <c r="I3074" s="7">
        <f t="shared" si="1373"/>
        <v>0</v>
      </c>
      <c r="J3074" s="58">
        <f t="shared" si="1374"/>
        <v>0</v>
      </c>
      <c r="K3074" s="7">
        <f t="shared" si="1375"/>
        <v>0</v>
      </c>
      <c r="L3074" s="7">
        <f t="shared" si="1376"/>
        <v>0</v>
      </c>
      <c r="M3074" s="58">
        <f t="shared" si="1377"/>
        <v>0</v>
      </c>
      <c r="N3074" s="58">
        <f t="shared" si="1378"/>
        <v>0</v>
      </c>
      <c r="O3074" s="59">
        <f t="shared" si="1379"/>
        <v>0</v>
      </c>
      <c r="P3074" s="58">
        <f t="shared" si="1380"/>
        <v>0</v>
      </c>
      <c r="Q3074" s="58">
        <f t="shared" si="1381"/>
        <v>0</v>
      </c>
      <c r="R3074" s="58">
        <f t="shared" si="1382"/>
        <v>0.13630236665019738</v>
      </c>
      <c r="S3074" s="60">
        <f t="shared" si="1383"/>
        <v>-0.13630236665019738</v>
      </c>
      <c r="T3074" s="58">
        <f t="shared" si="1384"/>
        <v>5.4200017920047861E-5</v>
      </c>
      <c r="U3074" s="58">
        <f t="shared" si="1385"/>
        <v>1.1449187100347434E-3</v>
      </c>
      <c r="V3074" s="58">
        <f t="shared" si="1386"/>
        <v>4.5181585788686576E-4</v>
      </c>
      <c r="W3074" s="50">
        <f t="shared" si="1387"/>
        <v>0</v>
      </c>
      <c r="X3074" s="50">
        <f t="shared" si="1388"/>
        <v>26258.494554787529</v>
      </c>
      <c r="Y3074" s="50">
        <f t="shared" si="1389"/>
        <v>101325</v>
      </c>
      <c r="Z3074" s="50">
        <f t="shared" si="1390"/>
        <v>0.98486120675568822</v>
      </c>
      <c r="AA3074" s="50">
        <f t="shared" si="1391"/>
        <v>0.83713202574233492</v>
      </c>
      <c r="AB3074" s="50">
        <f t="shared" si="1392"/>
        <v>107.40793581528585</v>
      </c>
      <c r="AC3074" s="7">
        <f t="shared" si="1393"/>
        <v>4.4543073054834771E-2</v>
      </c>
    </row>
    <row r="3075" spans="2:29">
      <c r="B3075" s="7">
        <f t="shared" si="1366"/>
        <v>1.2100351489419041</v>
      </c>
      <c r="C3075" s="7">
        <f t="shared" si="1367"/>
        <v>3.9764546465392847E-4</v>
      </c>
      <c r="D3075" s="58">
        <f t="shared" si="1368"/>
        <v>853011.02948638017</v>
      </c>
      <c r="E3075" s="7">
        <f t="shared" si="1369"/>
        <v>123.71879523620342</v>
      </c>
      <c r="F3075" s="7">
        <f t="shared" si="1370"/>
        <v>751686.02948638017</v>
      </c>
      <c r="G3075" s="57">
        <f t="shared" si="1371"/>
        <v>7.8549348842639338E-3</v>
      </c>
      <c r="H3075" s="61">
        <f t="shared" si="1372"/>
        <v>0</v>
      </c>
      <c r="I3075" s="7">
        <f t="shared" si="1373"/>
        <v>0</v>
      </c>
      <c r="J3075" s="58">
        <f t="shared" si="1374"/>
        <v>0</v>
      </c>
      <c r="K3075" s="7">
        <f t="shared" si="1375"/>
        <v>0</v>
      </c>
      <c r="L3075" s="7">
        <f t="shared" si="1376"/>
        <v>0</v>
      </c>
      <c r="M3075" s="58">
        <f t="shared" si="1377"/>
        <v>0</v>
      </c>
      <c r="N3075" s="58">
        <f t="shared" si="1378"/>
        <v>0</v>
      </c>
      <c r="O3075" s="59">
        <f t="shared" si="1379"/>
        <v>0</v>
      </c>
      <c r="P3075" s="58">
        <f t="shared" si="1380"/>
        <v>0</v>
      </c>
      <c r="Q3075" s="58">
        <f t="shared" si="1381"/>
        <v>0</v>
      </c>
      <c r="R3075" s="58">
        <f t="shared" si="1382"/>
        <v>0.13014151656691511</v>
      </c>
      <c r="S3075" s="60">
        <f t="shared" si="1383"/>
        <v>-0.13014151656691511</v>
      </c>
      <c r="T3075" s="58">
        <f t="shared" si="1384"/>
        <v>5.1750183826017889E-5</v>
      </c>
      <c r="U3075" s="58">
        <f t="shared" si="1385"/>
        <v>1.0931685262087255E-3</v>
      </c>
      <c r="V3075" s="58">
        <f t="shared" si="1386"/>
        <v>4.5181585788686576E-4</v>
      </c>
      <c r="W3075" s="50">
        <f t="shared" si="1387"/>
        <v>0</v>
      </c>
      <c r="X3075" s="50">
        <f t="shared" si="1388"/>
        <v>25071.61385461668</v>
      </c>
      <c r="Y3075" s="50">
        <f t="shared" si="1389"/>
        <v>101325</v>
      </c>
      <c r="Z3075" s="50">
        <f t="shared" si="1390"/>
        <v>0.94695892589516606</v>
      </c>
      <c r="AA3075" s="50">
        <f t="shared" si="1391"/>
        <v>0.80491508701089109</v>
      </c>
      <c r="AB3075" s="50">
        <f t="shared" si="1392"/>
        <v>98.606364662864237</v>
      </c>
      <c r="AC3075" s="7">
        <f t="shared" si="1393"/>
        <v>4.0960326119494017E-2</v>
      </c>
    </row>
    <row r="3076" spans="2:29">
      <c r="B3076" s="7">
        <f t="shared" si="1366"/>
        <v>1.210432794406558</v>
      </c>
      <c r="C3076" s="7">
        <f t="shared" si="1367"/>
        <v>3.9764546465392847E-4</v>
      </c>
      <c r="D3076" s="58">
        <f t="shared" si="1368"/>
        <v>814455.03665069537</v>
      </c>
      <c r="E3076" s="7">
        <f t="shared" si="1369"/>
        <v>118.12672102159588</v>
      </c>
      <c r="F3076" s="7">
        <f t="shared" si="1370"/>
        <v>713130.03665069537</v>
      </c>
      <c r="G3076" s="57">
        <f t="shared" si="1371"/>
        <v>7.7398878179578247E-3</v>
      </c>
      <c r="H3076" s="61">
        <f t="shared" si="1372"/>
        <v>0</v>
      </c>
      <c r="I3076" s="7">
        <f t="shared" si="1373"/>
        <v>0</v>
      </c>
      <c r="J3076" s="58">
        <f t="shared" si="1374"/>
        <v>0</v>
      </c>
      <c r="K3076" s="7">
        <f t="shared" si="1375"/>
        <v>0</v>
      </c>
      <c r="L3076" s="7">
        <f t="shared" si="1376"/>
        <v>0</v>
      </c>
      <c r="M3076" s="58">
        <f t="shared" si="1377"/>
        <v>0</v>
      </c>
      <c r="N3076" s="58">
        <f t="shared" si="1378"/>
        <v>0</v>
      </c>
      <c r="O3076" s="59">
        <f t="shared" si="1379"/>
        <v>0</v>
      </c>
      <c r="P3076" s="58">
        <f t="shared" si="1380"/>
        <v>0</v>
      </c>
      <c r="Q3076" s="58">
        <f t="shared" si="1381"/>
        <v>0</v>
      </c>
      <c r="R3076" s="58">
        <f t="shared" si="1382"/>
        <v>0.12425913614400259</v>
      </c>
      <c r="S3076" s="60">
        <f t="shared" si="1383"/>
        <v>-0.12425913614400259</v>
      </c>
      <c r="T3076" s="58">
        <f t="shared" si="1384"/>
        <v>4.9411081929477666E-5</v>
      </c>
      <c r="U3076" s="58">
        <f t="shared" si="1385"/>
        <v>1.0437574442792479E-3</v>
      </c>
      <c r="V3076" s="58">
        <f t="shared" si="1386"/>
        <v>4.5181585788686576E-4</v>
      </c>
      <c r="W3076" s="50">
        <f t="shared" si="1387"/>
        <v>0</v>
      </c>
      <c r="X3076" s="50">
        <f t="shared" si="1388"/>
        <v>23938.380015026461</v>
      </c>
      <c r="Y3076" s="50">
        <f t="shared" si="1389"/>
        <v>101325</v>
      </c>
      <c r="Z3076" s="50">
        <f t="shared" si="1390"/>
        <v>0.90726236541999006</v>
      </c>
      <c r="AA3076" s="50">
        <f t="shared" si="1391"/>
        <v>0.7711730106069915</v>
      </c>
      <c r="AB3076" s="50">
        <f t="shared" si="1392"/>
        <v>90.202623435924181</v>
      </c>
      <c r="AC3076" s="7">
        <f t="shared" si="1393"/>
        <v>3.7539518901690383E-2</v>
      </c>
    </row>
    <row r="3077" spans="2:29">
      <c r="B3077" s="7">
        <f t="shared" si="1366"/>
        <v>1.210830439871212</v>
      </c>
      <c r="C3077" s="7">
        <f t="shared" si="1367"/>
        <v>3.9764546465392847E-4</v>
      </c>
      <c r="D3077" s="58">
        <f t="shared" si="1368"/>
        <v>777641.76991368795</v>
      </c>
      <c r="E3077" s="7">
        <f t="shared" si="1369"/>
        <v>112.78740786857144</v>
      </c>
      <c r="F3077" s="7">
        <f t="shared" si="1370"/>
        <v>676316.76991368795</v>
      </c>
      <c r="G3077" s="57">
        <f t="shared" si="1371"/>
        <v>7.6265257850301801E-3</v>
      </c>
      <c r="H3077" s="61">
        <f t="shared" si="1372"/>
        <v>0</v>
      </c>
      <c r="I3077" s="7">
        <f t="shared" si="1373"/>
        <v>0</v>
      </c>
      <c r="J3077" s="58">
        <f t="shared" si="1374"/>
        <v>0</v>
      </c>
      <c r="K3077" s="7">
        <f t="shared" si="1375"/>
        <v>0</v>
      </c>
      <c r="L3077" s="7">
        <f t="shared" si="1376"/>
        <v>0</v>
      </c>
      <c r="M3077" s="58">
        <f t="shared" si="1377"/>
        <v>0</v>
      </c>
      <c r="N3077" s="58">
        <f t="shared" si="1378"/>
        <v>0</v>
      </c>
      <c r="O3077" s="59">
        <f t="shared" si="1379"/>
        <v>0</v>
      </c>
      <c r="P3077" s="58">
        <f t="shared" si="1380"/>
        <v>0</v>
      </c>
      <c r="Q3077" s="58">
        <f t="shared" si="1381"/>
        <v>0</v>
      </c>
      <c r="R3077" s="58">
        <f t="shared" si="1382"/>
        <v>0.11864263858731654</v>
      </c>
      <c r="S3077" s="60">
        <f t="shared" si="1383"/>
        <v>-0.11864263858731654</v>
      </c>
      <c r="T3077" s="58">
        <f t="shared" si="1384"/>
        <v>4.7177707148821588E-5</v>
      </c>
      <c r="U3077" s="58">
        <f t="shared" si="1385"/>
        <v>9.965797371304264E-4</v>
      </c>
      <c r="V3077" s="58">
        <f t="shared" si="1386"/>
        <v>4.5181585788686576E-4</v>
      </c>
      <c r="W3077" s="50">
        <f t="shared" si="1387"/>
        <v>0</v>
      </c>
      <c r="X3077" s="50">
        <f t="shared" si="1388"/>
        <v>22856.368204566053</v>
      </c>
      <c r="Y3077" s="50">
        <f t="shared" si="1389"/>
        <v>101325</v>
      </c>
      <c r="Z3077" s="50">
        <f t="shared" si="1390"/>
        <v>0.86568658481306049</v>
      </c>
      <c r="AA3077" s="50">
        <f t="shared" si="1391"/>
        <v>0.73583359709110141</v>
      </c>
      <c r="AB3077" s="50">
        <f t="shared" si="1392"/>
        <v>82.178730271129311</v>
      </c>
      <c r="AC3077" s="7">
        <f t="shared" si="1393"/>
        <v>3.4273331746257241E-2</v>
      </c>
    </row>
    <row r="3078" spans="2:29">
      <c r="B3078" s="7">
        <f t="shared" si="1366"/>
        <v>1.2112280853358659</v>
      </c>
      <c r="C3078" s="7">
        <f t="shared" si="1367"/>
        <v>3.9764546465392847E-4</v>
      </c>
      <c r="D3078" s="58">
        <f t="shared" si="1368"/>
        <v>742492.45827163954</v>
      </c>
      <c r="E3078" s="7">
        <f t="shared" si="1369"/>
        <v>107.68943100846623</v>
      </c>
      <c r="F3078" s="7">
        <f t="shared" si="1370"/>
        <v>641167.45827163954</v>
      </c>
      <c r="G3078" s="57">
        <f t="shared" si="1371"/>
        <v>7.5148241056905637E-3</v>
      </c>
      <c r="H3078" s="61">
        <f t="shared" si="1372"/>
        <v>0</v>
      </c>
      <c r="I3078" s="7">
        <f t="shared" si="1373"/>
        <v>0</v>
      </c>
      <c r="J3078" s="58">
        <f t="shared" si="1374"/>
        <v>0</v>
      </c>
      <c r="K3078" s="7">
        <f t="shared" si="1375"/>
        <v>0</v>
      </c>
      <c r="L3078" s="7">
        <f t="shared" si="1376"/>
        <v>0</v>
      </c>
      <c r="M3078" s="58">
        <f t="shared" si="1377"/>
        <v>0</v>
      </c>
      <c r="N3078" s="58">
        <f t="shared" si="1378"/>
        <v>0</v>
      </c>
      <c r="O3078" s="59">
        <f t="shared" si="1379"/>
        <v>0</v>
      </c>
      <c r="P3078" s="58">
        <f t="shared" si="1380"/>
        <v>0</v>
      </c>
      <c r="Q3078" s="58">
        <f t="shared" si="1381"/>
        <v>0</v>
      </c>
      <c r="R3078" s="58">
        <f t="shared" si="1382"/>
        <v>0.11328000602424915</v>
      </c>
      <c r="S3078" s="60">
        <f t="shared" si="1383"/>
        <v>-0.11328000602424915</v>
      </c>
      <c r="T3078" s="58">
        <f t="shared" si="1384"/>
        <v>4.5045280631512365E-5</v>
      </c>
      <c r="U3078" s="58">
        <f t="shared" si="1385"/>
        <v>9.5153445649891406E-4</v>
      </c>
      <c r="V3078" s="58">
        <f t="shared" si="1386"/>
        <v>4.5181585788686576E-4</v>
      </c>
      <c r="W3078" s="50">
        <f t="shared" si="1387"/>
        <v>0</v>
      </c>
      <c r="X3078" s="50">
        <f t="shared" si="1388"/>
        <v>21823.263193865729</v>
      </c>
      <c r="Y3078" s="50">
        <f t="shared" si="1389"/>
        <v>101325</v>
      </c>
      <c r="Z3078" s="50">
        <f t="shared" si="1390"/>
        <v>0.82214262250538173</v>
      </c>
      <c r="AA3078" s="50">
        <f t="shared" si="1391"/>
        <v>0.69882122912957445</v>
      </c>
      <c r="AB3078" s="50">
        <f t="shared" si="1392"/>
        <v>74.517516083137807</v>
      </c>
      <c r="AC3078" s="7">
        <f t="shared" si="1393"/>
        <v>3.1154775845534496E-2</v>
      </c>
    </row>
    <row r="3079" spans="2:29">
      <c r="B3079" s="7">
        <f t="shared" si="1366"/>
        <v>1.2116257308005198</v>
      </c>
      <c r="C3079" s="7">
        <f t="shared" si="1367"/>
        <v>3.9764546465392847E-4</v>
      </c>
      <c r="D3079" s="58">
        <f t="shared" si="1368"/>
        <v>708931.89116043982</v>
      </c>
      <c r="E3079" s="7">
        <f t="shared" si="1369"/>
        <v>102.82188207074446</v>
      </c>
      <c r="F3079" s="7">
        <f t="shared" si="1370"/>
        <v>607606.89116043982</v>
      </c>
      <c r="G3079" s="57">
        <f t="shared" si="1371"/>
        <v>7.4047584616203487E-3</v>
      </c>
      <c r="H3079" s="61">
        <f t="shared" si="1372"/>
        <v>0</v>
      </c>
      <c r="I3079" s="7">
        <f t="shared" si="1373"/>
        <v>0</v>
      </c>
      <c r="J3079" s="58">
        <f t="shared" si="1374"/>
        <v>0</v>
      </c>
      <c r="K3079" s="7">
        <f t="shared" si="1375"/>
        <v>0</v>
      </c>
      <c r="L3079" s="7">
        <f t="shared" si="1376"/>
        <v>0</v>
      </c>
      <c r="M3079" s="58">
        <f t="shared" si="1377"/>
        <v>0</v>
      </c>
      <c r="N3079" s="58">
        <f t="shared" si="1378"/>
        <v>0</v>
      </c>
      <c r="O3079" s="59">
        <f t="shared" si="1379"/>
        <v>0</v>
      </c>
      <c r="P3079" s="58">
        <f t="shared" si="1380"/>
        <v>0</v>
      </c>
      <c r="Q3079" s="58">
        <f t="shared" si="1381"/>
        <v>0</v>
      </c>
      <c r="R3079" s="58">
        <f t="shared" si="1382"/>
        <v>0.10815976378854544</v>
      </c>
      <c r="S3079" s="60">
        <f t="shared" si="1383"/>
        <v>-0.10815976378854544</v>
      </c>
      <c r="T3079" s="58">
        <f t="shared" si="1384"/>
        <v>4.3009239528555303E-5</v>
      </c>
      <c r="U3079" s="58">
        <f t="shared" si="1385"/>
        <v>9.0852521697035876E-4</v>
      </c>
      <c r="V3079" s="58">
        <f t="shared" si="1386"/>
        <v>4.5181585788686576E-4</v>
      </c>
      <c r="W3079" s="50">
        <f t="shared" si="1387"/>
        <v>0</v>
      </c>
      <c r="X3079" s="50">
        <f t="shared" si="1388"/>
        <v>20836.85440163641</v>
      </c>
      <c r="Y3079" s="50">
        <f t="shared" si="1389"/>
        <v>101325</v>
      </c>
      <c r="Z3079" s="50">
        <f t="shared" si="1390"/>
        <v>0.77653730552099021</v>
      </c>
      <c r="AA3079" s="50">
        <f t="shared" si="1391"/>
        <v>0.66005670969284169</v>
      </c>
      <c r="AB3079" s="50">
        <f t="shared" si="1392"/>
        <v>67.202587827137961</v>
      </c>
      <c r="AC3079" s="7">
        <f t="shared" si="1393"/>
        <v>2.8177178285102321E-2</v>
      </c>
    </row>
    <row r="3080" spans="2:29">
      <c r="B3080" s="7">
        <f t="shared" si="1366"/>
        <v>1.2120233762651738</v>
      </c>
      <c r="C3080" s="7">
        <f t="shared" si="1367"/>
        <v>3.9764546465392847E-4</v>
      </c>
      <c r="D3080" s="58">
        <f t="shared" si="1368"/>
        <v>676888.25752415659</v>
      </c>
      <c r="E3080" s="7">
        <f t="shared" si="1369"/>
        <v>98.174345741866844</v>
      </c>
      <c r="F3080" s="7">
        <f t="shared" si="1370"/>
        <v>575563.25752415659</v>
      </c>
      <c r="G3080" s="57">
        <f t="shared" si="1371"/>
        <v>7.2963048906784182E-3</v>
      </c>
      <c r="H3080" s="61">
        <f t="shared" si="1372"/>
        <v>0</v>
      </c>
      <c r="I3080" s="7">
        <f t="shared" si="1373"/>
        <v>0</v>
      </c>
      <c r="J3080" s="58">
        <f t="shared" si="1374"/>
        <v>0</v>
      </c>
      <c r="K3080" s="7">
        <f t="shared" si="1375"/>
        <v>0</v>
      </c>
      <c r="L3080" s="7">
        <f t="shared" si="1376"/>
        <v>0</v>
      </c>
      <c r="M3080" s="58">
        <f t="shared" si="1377"/>
        <v>0</v>
      </c>
      <c r="N3080" s="58">
        <f t="shared" si="1378"/>
        <v>0</v>
      </c>
      <c r="O3080" s="59">
        <f t="shared" si="1379"/>
        <v>0</v>
      </c>
      <c r="P3080" s="58">
        <f t="shared" si="1380"/>
        <v>0</v>
      </c>
      <c r="Q3080" s="58">
        <f t="shared" si="1381"/>
        <v>0</v>
      </c>
      <c r="R3080" s="58">
        <f t="shared" si="1382"/>
        <v>0.10327095586744327</v>
      </c>
      <c r="S3080" s="60">
        <f t="shared" si="1383"/>
        <v>-0.10327095586744327</v>
      </c>
      <c r="T3080" s="58">
        <f t="shared" si="1384"/>
        <v>4.106522723116482E-5</v>
      </c>
      <c r="U3080" s="58">
        <f t="shared" si="1385"/>
        <v>8.6745998973919393E-4</v>
      </c>
      <c r="V3080" s="58">
        <f t="shared" si="1386"/>
        <v>4.5181585788686576E-4</v>
      </c>
      <c r="W3080" s="50">
        <f t="shared" si="1387"/>
        <v>0</v>
      </c>
      <c r="X3080" s="50">
        <f t="shared" si="1388"/>
        <v>19895.03116458936</v>
      </c>
      <c r="Y3080" s="50">
        <f t="shared" si="1389"/>
        <v>101325</v>
      </c>
      <c r="Z3080" s="50">
        <f t="shared" si="1390"/>
        <v>0.72877305011054372</v>
      </c>
      <c r="AA3080" s="50">
        <f t="shared" si="1391"/>
        <v>0.6194570925939622</v>
      </c>
      <c r="AB3080" s="50">
        <f t="shared" si="1392"/>
        <v>60.218293421912243</v>
      </c>
      <c r="AC3080" s="7">
        <f t="shared" si="1393"/>
        <v>2.5334167765445805E-2</v>
      </c>
    </row>
    <row r="3081" spans="2:29">
      <c r="B3081" s="7">
        <f t="shared" si="1366"/>
        <v>1.2124210217298277</v>
      </c>
      <c r="C3081" s="7">
        <f t="shared" si="1367"/>
        <v>3.9764546465392847E-4</v>
      </c>
      <c r="D3081" s="58">
        <f t="shared" si="1368"/>
        <v>646292.99215768778</v>
      </c>
      <c r="E3081" s="7">
        <f t="shared" si="1369"/>
        <v>93.736877479175533</v>
      </c>
      <c r="F3081" s="7">
        <f t="shared" si="1370"/>
        <v>544967.99215768778</v>
      </c>
      <c r="G3081" s="57">
        <f t="shared" si="1371"/>
        <v>7.1894397816844435E-3</v>
      </c>
      <c r="H3081" s="61">
        <f t="shared" si="1372"/>
        <v>0</v>
      </c>
      <c r="I3081" s="7">
        <f t="shared" si="1373"/>
        <v>0</v>
      </c>
      <c r="J3081" s="58">
        <f t="shared" si="1374"/>
        <v>0</v>
      </c>
      <c r="K3081" s="7">
        <f t="shared" si="1375"/>
        <v>0</v>
      </c>
      <c r="L3081" s="7">
        <f t="shared" si="1376"/>
        <v>0</v>
      </c>
      <c r="M3081" s="58">
        <f t="shared" si="1377"/>
        <v>0</v>
      </c>
      <c r="N3081" s="58">
        <f t="shared" si="1378"/>
        <v>0</v>
      </c>
      <c r="O3081" s="59">
        <f t="shared" si="1379"/>
        <v>0</v>
      </c>
      <c r="P3081" s="58">
        <f t="shared" si="1380"/>
        <v>0</v>
      </c>
      <c r="Q3081" s="58">
        <f t="shared" si="1381"/>
        <v>0</v>
      </c>
      <c r="R3081" s="58">
        <f t="shared" si="1382"/>
        <v>9.8603121458599854E-2</v>
      </c>
      <c r="S3081" s="60">
        <f t="shared" si="1383"/>
        <v>-9.8603121458599854E-2</v>
      </c>
      <c r="T3081" s="58">
        <f t="shared" si="1384"/>
        <v>3.9209084048732685E-5</v>
      </c>
      <c r="U3081" s="58">
        <f t="shared" si="1385"/>
        <v>8.2825090569046121E-4</v>
      </c>
      <c r="V3081" s="58">
        <f t="shared" si="1386"/>
        <v>4.5181585788686576E-4</v>
      </c>
      <c r="W3081" s="50">
        <f t="shared" si="1387"/>
        <v>0</v>
      </c>
      <c r="X3081" s="50">
        <f t="shared" si="1388"/>
        <v>18995.778221154964</v>
      </c>
      <c r="Y3081" s="50">
        <f t="shared" si="1389"/>
        <v>101325</v>
      </c>
      <c r="Z3081" s="50">
        <f t="shared" si="1390"/>
        <v>0.67874765294698025</v>
      </c>
      <c r="AA3081" s="50">
        <f t="shared" si="1391"/>
        <v>0.57693550500493318</v>
      </c>
      <c r="AB3081" s="50">
        <f t="shared" si="1392"/>
        <v>53.549688258374644</v>
      </c>
      <c r="AC3081" s="7">
        <f t="shared" si="1393"/>
        <v>2.2619660968998648E-2</v>
      </c>
    </row>
    <row r="3082" spans="2:29">
      <c r="B3082" s="7">
        <f t="shared" si="1366"/>
        <v>1.2128186671944816</v>
      </c>
      <c r="C3082" s="7">
        <f t="shared" si="1367"/>
        <v>3.9764546465392847E-4</v>
      </c>
      <c r="D3082" s="58">
        <f t="shared" si="1368"/>
        <v>617080.6289947062</v>
      </c>
      <c r="E3082" s="7">
        <f t="shared" si="1369"/>
        <v>89.499982232108579</v>
      </c>
      <c r="F3082" s="7">
        <f t="shared" si="1370"/>
        <v>515755.6289947062</v>
      </c>
      <c r="G3082" s="57">
        <f t="shared" si="1371"/>
        <v>7.0841398692785187E-3</v>
      </c>
      <c r="H3082" s="61">
        <f t="shared" si="1372"/>
        <v>0</v>
      </c>
      <c r="I3082" s="7">
        <f t="shared" si="1373"/>
        <v>0</v>
      </c>
      <c r="J3082" s="58">
        <f t="shared" si="1374"/>
        <v>0</v>
      </c>
      <c r="K3082" s="7">
        <f t="shared" si="1375"/>
        <v>0</v>
      </c>
      <c r="L3082" s="7">
        <f t="shared" si="1376"/>
        <v>0</v>
      </c>
      <c r="M3082" s="58">
        <f t="shared" si="1377"/>
        <v>0</v>
      </c>
      <c r="N3082" s="58">
        <f t="shared" si="1378"/>
        <v>0</v>
      </c>
      <c r="O3082" s="59">
        <f t="shared" si="1379"/>
        <v>0</v>
      </c>
      <c r="P3082" s="58">
        <f t="shared" si="1380"/>
        <v>0</v>
      </c>
      <c r="Q3082" s="58">
        <f t="shared" si="1381"/>
        <v>0</v>
      </c>
      <c r="R3082" s="58">
        <f t="shared" si="1382"/>
        <v>9.4146272586642085E-2</v>
      </c>
      <c r="S3082" s="60">
        <f t="shared" si="1383"/>
        <v>-9.4146272586642085E-2</v>
      </c>
      <c r="T3082" s="58">
        <f t="shared" si="1384"/>
        <v>3.7436838308150699E-5</v>
      </c>
      <c r="U3082" s="58">
        <f t="shared" si="1385"/>
        <v>7.9081406738231049E-4</v>
      </c>
      <c r="V3082" s="58">
        <f t="shared" si="1386"/>
        <v>4.5181585788686576E-4</v>
      </c>
      <c r="W3082" s="50">
        <f t="shared" si="1387"/>
        <v>0</v>
      </c>
      <c r="X3082" s="50">
        <f t="shared" si="1388"/>
        <v>18137.171399336843</v>
      </c>
      <c r="Y3082" s="50">
        <f t="shared" si="1389"/>
        <v>101325</v>
      </c>
      <c r="Z3082" s="50">
        <f t="shared" si="1390"/>
        <v>0.62635407243646135</v>
      </c>
      <c r="AA3082" s="50">
        <f t="shared" si="1391"/>
        <v>0.53240096157099215</v>
      </c>
      <c r="AB3082" s="50">
        <f t="shared" si="1392"/>
        <v>47.182503221918218</v>
      </c>
      <c r="AC3082" s="7">
        <f t="shared" si="1393"/>
        <v>2.0027849543394777E-2</v>
      </c>
    </row>
    <row r="3083" spans="2:29">
      <c r="B3083" s="7">
        <f t="shared" si="1366"/>
        <v>1.2132163126591355</v>
      </c>
      <c r="C3083" s="7">
        <f t="shared" si="1367"/>
        <v>3.9764546465392847E-4</v>
      </c>
      <c r="D3083" s="58">
        <f t="shared" si="1368"/>
        <v>589188.66102697002</v>
      </c>
      <c r="E3083" s="7">
        <f t="shared" si="1369"/>
        <v>85.454594125212836</v>
      </c>
      <c r="F3083" s="7">
        <f t="shared" si="1370"/>
        <v>487863.66102697002</v>
      </c>
      <c r="G3083" s="57">
        <f t="shared" si="1371"/>
        <v>6.9803822288561444E-3</v>
      </c>
      <c r="H3083" s="61">
        <f t="shared" si="1372"/>
        <v>0</v>
      </c>
      <c r="I3083" s="7">
        <f t="shared" si="1373"/>
        <v>0</v>
      </c>
      <c r="J3083" s="58">
        <f t="shared" si="1374"/>
        <v>0</v>
      </c>
      <c r="K3083" s="7">
        <f t="shared" si="1375"/>
        <v>0</v>
      </c>
      <c r="L3083" s="7">
        <f t="shared" si="1376"/>
        <v>0</v>
      </c>
      <c r="M3083" s="58">
        <f t="shared" si="1377"/>
        <v>0</v>
      </c>
      <c r="N3083" s="58">
        <f t="shared" si="1378"/>
        <v>0</v>
      </c>
      <c r="O3083" s="59">
        <f t="shared" si="1379"/>
        <v>0</v>
      </c>
      <c r="P3083" s="58">
        <f t="shared" si="1380"/>
        <v>0</v>
      </c>
      <c r="Q3083" s="58">
        <f t="shared" si="1381"/>
        <v>0</v>
      </c>
      <c r="R3083" s="58">
        <f t="shared" si="1382"/>
        <v>8.9890872731446012E-2</v>
      </c>
      <c r="S3083" s="60">
        <f t="shared" si="1383"/>
        <v>-8.9890872731446012E-2</v>
      </c>
      <c r="T3083" s="58">
        <f t="shared" si="1384"/>
        <v>3.5744697855442997E-5</v>
      </c>
      <c r="U3083" s="58">
        <f t="shared" si="1385"/>
        <v>7.5506936952686747E-4</v>
      </c>
      <c r="V3083" s="58">
        <f t="shared" si="1386"/>
        <v>4.5181585788686576E-4</v>
      </c>
      <c r="W3083" s="50">
        <f t="shared" si="1387"/>
        <v>0</v>
      </c>
      <c r="X3083" s="50">
        <f t="shared" si="1388"/>
        <v>17317.373499474419</v>
      </c>
      <c r="Y3083" s="50">
        <f t="shared" si="1389"/>
        <v>101325</v>
      </c>
      <c r="Z3083" s="50">
        <f t="shared" si="1390"/>
        <v>0.57148019967665231</v>
      </c>
      <c r="AA3083" s="50">
        <f t="shared" si="1391"/>
        <v>0.48575816972515445</v>
      </c>
      <c r="AB3083" s="50">
        <f t="shared" si="1392"/>
        <v>41.103114160147889</v>
      </c>
      <c r="AC3083" s="7">
        <f t="shared" si="1393"/>
        <v>1.7553187673075312E-2</v>
      </c>
    </row>
    <row r="3084" spans="2:29">
      <c r="B3084" s="7">
        <f t="shared" si="1366"/>
        <v>1.2136139581237895</v>
      </c>
      <c r="C3084" s="7">
        <f t="shared" si="1367"/>
        <v>3.9764546465392847E-4</v>
      </c>
      <c r="D3084" s="58">
        <f t="shared" si="1368"/>
        <v>562557.40655526542</v>
      </c>
      <c r="E3084" s="7">
        <f t="shared" si="1369"/>
        <v>81.592057059482372</v>
      </c>
      <c r="F3084" s="7">
        <f t="shared" si="1370"/>
        <v>461232.40655526542</v>
      </c>
      <c r="G3084" s="57">
        <f t="shared" si="1371"/>
        <v>6.8781442715773362E-3</v>
      </c>
      <c r="H3084" s="61">
        <f t="shared" si="1372"/>
        <v>0</v>
      </c>
      <c r="I3084" s="7">
        <f t="shared" si="1373"/>
        <v>0</v>
      </c>
      <c r="J3084" s="58">
        <f t="shared" si="1374"/>
        <v>0</v>
      </c>
      <c r="K3084" s="7">
        <f t="shared" si="1375"/>
        <v>0</v>
      </c>
      <c r="L3084" s="7">
        <f t="shared" si="1376"/>
        <v>0</v>
      </c>
      <c r="M3084" s="58">
        <f t="shared" si="1377"/>
        <v>0</v>
      </c>
      <c r="N3084" s="58">
        <f t="shared" si="1378"/>
        <v>0</v>
      </c>
      <c r="O3084" s="59">
        <f t="shared" si="1379"/>
        <v>0</v>
      </c>
      <c r="P3084" s="58">
        <f t="shared" si="1380"/>
        <v>0</v>
      </c>
      <c r="Q3084" s="58">
        <f t="shared" si="1381"/>
        <v>0</v>
      </c>
      <c r="R3084" s="58">
        <f t="shared" si="1382"/>
        <v>8.5827816422415715E-2</v>
      </c>
      <c r="S3084" s="60">
        <f t="shared" si="1383"/>
        <v>-8.5827816422415715E-2</v>
      </c>
      <c r="T3084" s="58">
        <f t="shared" si="1384"/>
        <v>3.4129041941523569E-5</v>
      </c>
      <c r="U3084" s="58">
        <f t="shared" si="1385"/>
        <v>7.2094032758534393E-4</v>
      </c>
      <c r="V3084" s="58">
        <f t="shared" si="1386"/>
        <v>4.5181585788686576E-4</v>
      </c>
      <c r="W3084" s="50">
        <f t="shared" si="1387"/>
        <v>0</v>
      </c>
      <c r="X3084" s="50">
        <f t="shared" si="1388"/>
        <v>16534.630363104137</v>
      </c>
      <c r="Y3084" s="50">
        <f t="shared" si="1389"/>
        <v>101325</v>
      </c>
      <c r="Z3084" s="50">
        <f t="shared" si="1390"/>
        <v>0.51400861857226277</v>
      </c>
      <c r="AA3084" s="50">
        <f t="shared" si="1391"/>
        <v>0.43690732578642333</v>
      </c>
      <c r="AB3084" s="50">
        <f t="shared" si="1392"/>
        <v>35.298512730668939</v>
      </c>
      <c r="AC3084" s="7">
        <f t="shared" si="1393"/>
        <v>1.5190380212657468E-2</v>
      </c>
    </row>
    <row r="3085" spans="2:29">
      <c r="B3085" s="7">
        <f t="shared" si="1366"/>
        <v>1.2140116035884434</v>
      </c>
      <c r="C3085" s="7">
        <f t="shared" si="1367"/>
        <v>3.9764546465392847E-4</v>
      </c>
      <c r="D3085" s="58">
        <f t="shared" si="1368"/>
        <v>537129.88148578745</v>
      </c>
      <c r="E3085" s="7">
        <f t="shared" si="1369"/>
        <v>77.904106190513673</v>
      </c>
      <c r="F3085" s="7">
        <f t="shared" si="1370"/>
        <v>435804.88148578745</v>
      </c>
      <c r="G3085" s="57">
        <f t="shared" si="1371"/>
        <v>6.7774037394488802E-3</v>
      </c>
      <c r="H3085" s="61">
        <f t="shared" si="1372"/>
        <v>0</v>
      </c>
      <c r="I3085" s="7">
        <f t="shared" si="1373"/>
        <v>0</v>
      </c>
      <c r="J3085" s="58">
        <f t="shared" si="1374"/>
        <v>0</v>
      </c>
      <c r="K3085" s="7">
        <f t="shared" si="1375"/>
        <v>0</v>
      </c>
      <c r="L3085" s="7">
        <f t="shared" si="1376"/>
        <v>0</v>
      </c>
      <c r="M3085" s="58">
        <f t="shared" si="1377"/>
        <v>0</v>
      </c>
      <c r="N3085" s="58">
        <f t="shared" si="1378"/>
        <v>0</v>
      </c>
      <c r="O3085" s="59">
        <f t="shared" si="1379"/>
        <v>0</v>
      </c>
      <c r="P3085" s="58">
        <f t="shared" si="1380"/>
        <v>0</v>
      </c>
      <c r="Q3085" s="58">
        <f t="shared" si="1381"/>
        <v>0</v>
      </c>
      <c r="R3085" s="58">
        <f t="shared" si="1382"/>
        <v>8.1948409755097873E-2</v>
      </c>
      <c r="S3085" s="60">
        <f t="shared" si="1383"/>
        <v>-8.1948409755097873E-2</v>
      </c>
      <c r="T3085" s="58">
        <f t="shared" si="1384"/>
        <v>3.2586413474716416E-5</v>
      </c>
      <c r="U3085" s="58">
        <f t="shared" si="1385"/>
        <v>6.8835391411062753E-4</v>
      </c>
      <c r="V3085" s="58">
        <f t="shared" si="1386"/>
        <v>4.5181585788686576E-4</v>
      </c>
      <c r="W3085" s="50">
        <f t="shared" si="1387"/>
        <v>0</v>
      </c>
      <c r="X3085" s="50">
        <f t="shared" si="1388"/>
        <v>15787.267119507631</v>
      </c>
      <c r="Y3085" s="50">
        <f t="shared" si="1389"/>
        <v>101325</v>
      </c>
      <c r="Z3085" s="50">
        <f t="shared" si="1390"/>
        <v>0.45381635459453906</v>
      </c>
      <c r="AA3085" s="50">
        <f t="shared" si="1391"/>
        <v>0.38574390140535819</v>
      </c>
      <c r="AB3085" s="50">
        <f t="shared" si="1392"/>
        <v>29.756278566550858</v>
      </c>
      <c r="AC3085" s="7">
        <f t="shared" si="1393"/>
        <v>1.2934371356673654E-2</v>
      </c>
    </row>
    <row r="3086" spans="2:29">
      <c r="B3086" s="7">
        <f t="shared" si="1366"/>
        <v>1.2144092490530973</v>
      </c>
      <c r="C3086" s="7">
        <f t="shared" si="1367"/>
        <v>3.9764546465392847E-4</v>
      </c>
      <c r="D3086" s="58">
        <f t="shared" si="1368"/>
        <v>512851.67739871016</v>
      </c>
      <c r="E3086" s="7">
        <f t="shared" si="1369"/>
        <v>74.382850243846178</v>
      </c>
      <c r="F3086" s="7">
        <f t="shared" si="1370"/>
        <v>411526.67739871016</v>
      </c>
      <c r="G3086" s="57">
        <f t="shared" si="1371"/>
        <v>6.6781387004785772E-3</v>
      </c>
      <c r="H3086" s="61">
        <f t="shared" si="1372"/>
        <v>0</v>
      </c>
      <c r="I3086" s="7">
        <f t="shared" si="1373"/>
        <v>0</v>
      </c>
      <c r="J3086" s="58">
        <f t="shared" si="1374"/>
        <v>0</v>
      </c>
      <c r="K3086" s="7">
        <f t="shared" si="1375"/>
        <v>0</v>
      </c>
      <c r="L3086" s="7">
        <f t="shared" si="1376"/>
        <v>0</v>
      </c>
      <c r="M3086" s="58">
        <f t="shared" si="1377"/>
        <v>0</v>
      </c>
      <c r="N3086" s="58">
        <f t="shared" si="1378"/>
        <v>0</v>
      </c>
      <c r="O3086" s="59">
        <f t="shared" si="1379"/>
        <v>0</v>
      </c>
      <c r="P3086" s="58">
        <f t="shared" si="1380"/>
        <v>0</v>
      </c>
      <c r="Q3086" s="58">
        <f t="shared" si="1381"/>
        <v>0</v>
      </c>
      <c r="R3086" s="58">
        <f t="shared" si="1382"/>
        <v>7.8244351788443203E-2</v>
      </c>
      <c r="S3086" s="60">
        <f t="shared" si="1383"/>
        <v>-7.8244351788443203E-2</v>
      </c>
      <c r="T3086" s="58">
        <f t="shared" si="1384"/>
        <v>3.1113511623460935E-5</v>
      </c>
      <c r="U3086" s="58">
        <f t="shared" si="1385"/>
        <v>6.5724040248716655E-4</v>
      </c>
      <c r="V3086" s="58">
        <f t="shared" si="1386"/>
        <v>4.5181585788686576E-4</v>
      </c>
      <c r="W3086" s="50">
        <f t="shared" si="1387"/>
        <v>0</v>
      </c>
      <c r="X3086" s="50">
        <f t="shared" si="1388"/>
        <v>15073.684601915462</v>
      </c>
      <c r="Y3086" s="50">
        <f t="shared" si="1389"/>
        <v>101325</v>
      </c>
      <c r="Z3086" s="50">
        <f t="shared" si="1390"/>
        <v>0.39077461164713223</v>
      </c>
      <c r="AA3086" s="50">
        <f t="shared" si="1391"/>
        <v>0.3321584199000624</v>
      </c>
      <c r="AB3086" s="50">
        <f t="shared" si="1392"/>
        <v>24.464552699909412</v>
      </c>
      <c r="AC3086" s="7">
        <f t="shared" si="1393"/>
        <v>1.0780333821436923E-2</v>
      </c>
    </row>
    <row r="3087" spans="2:29">
      <c r="B3087" s="7">
        <f t="shared" si="1366"/>
        <v>1.2148068945177513</v>
      </c>
      <c r="C3087" s="7">
        <f t="shared" si="1367"/>
        <v>3.9764546465392847E-4</v>
      </c>
      <c r="D3087" s="58">
        <f t="shared" si="1368"/>
        <v>489670.84512804222</v>
      </c>
      <c r="E3087" s="7">
        <f t="shared" si="1369"/>
        <v>71.020754629647172</v>
      </c>
      <c r="F3087" s="7">
        <f t="shared" si="1370"/>
        <v>388345.84512804222</v>
      </c>
      <c r="G3087" s="57">
        <f t="shared" si="1371"/>
        <v>6.5803275439004988E-3</v>
      </c>
      <c r="H3087" s="61">
        <f t="shared" si="1372"/>
        <v>0</v>
      </c>
      <c r="I3087" s="7">
        <f t="shared" si="1373"/>
        <v>0</v>
      </c>
      <c r="J3087" s="58">
        <f t="shared" si="1374"/>
        <v>0</v>
      </c>
      <c r="K3087" s="7">
        <f t="shared" si="1375"/>
        <v>0</v>
      </c>
      <c r="L3087" s="7">
        <f t="shared" si="1376"/>
        <v>0</v>
      </c>
      <c r="M3087" s="58">
        <f t="shared" si="1377"/>
        <v>0</v>
      </c>
      <c r="N3087" s="58">
        <f t="shared" si="1378"/>
        <v>0</v>
      </c>
      <c r="O3087" s="59">
        <f t="shared" si="1379"/>
        <v>0</v>
      </c>
      <c r="P3087" s="58">
        <f t="shared" si="1380"/>
        <v>0</v>
      </c>
      <c r="Q3087" s="58">
        <f t="shared" si="1381"/>
        <v>0</v>
      </c>
      <c r="R3087" s="58">
        <f t="shared" si="1382"/>
        <v>7.4707716782909356E-2</v>
      </c>
      <c r="S3087" s="60">
        <f t="shared" si="1383"/>
        <v>-7.4707716782909356E-2</v>
      </c>
      <c r="T3087" s="58">
        <f t="shared" si="1384"/>
        <v>2.970718475337408E-5</v>
      </c>
      <c r="U3087" s="58">
        <f t="shared" si="1385"/>
        <v>6.2753321773379247E-4</v>
      </c>
      <c r="V3087" s="58">
        <f t="shared" si="1386"/>
        <v>4.5181585788686576E-4</v>
      </c>
      <c r="W3087" s="50">
        <f t="shared" si="1387"/>
        <v>0</v>
      </c>
      <c r="X3087" s="50">
        <f t="shared" si="1388"/>
        <v>14392.355925698032</v>
      </c>
      <c r="Y3087" s="50">
        <f t="shared" si="1389"/>
        <v>101325</v>
      </c>
      <c r="Z3087" s="50">
        <f t="shared" si="1390"/>
        <v>0.32474849647529291</v>
      </c>
      <c r="AA3087" s="50">
        <f t="shared" si="1391"/>
        <v>0.27603622200399897</v>
      </c>
      <c r="AB3087" s="50">
        <f t="shared" si="1392"/>
        <v>19.412012186739268</v>
      </c>
      <c r="AC3087" s="7">
        <f t="shared" si="1393"/>
        <v>8.7236585158848284E-3</v>
      </c>
    </row>
    <row r="3088" spans="2:29">
      <c r="B3088" s="7">
        <f t="shared" si="1366"/>
        <v>1.2152045399824052</v>
      </c>
      <c r="C3088" s="7">
        <f t="shared" si="1367"/>
        <v>3.9764546465392847E-4</v>
      </c>
      <c r="D3088" s="58">
        <f t="shared" si="1368"/>
        <v>467537.78360365797</v>
      </c>
      <c r="E3088" s="7">
        <f t="shared" si="1369"/>
        <v>67.810625320610725</v>
      </c>
      <c r="F3088" s="7">
        <f t="shared" si="1370"/>
        <v>366212.78360365797</v>
      </c>
      <c r="G3088" s="57">
        <f t="shared" si="1371"/>
        <v>6.4839489754701428E-3</v>
      </c>
      <c r="H3088" s="61">
        <f t="shared" si="1372"/>
        <v>0</v>
      </c>
      <c r="I3088" s="7">
        <f t="shared" si="1373"/>
        <v>0</v>
      </c>
      <c r="J3088" s="58">
        <f t="shared" si="1374"/>
        <v>0</v>
      </c>
      <c r="K3088" s="7">
        <f t="shared" si="1375"/>
        <v>0</v>
      </c>
      <c r="L3088" s="7">
        <f t="shared" si="1376"/>
        <v>0</v>
      </c>
      <c r="M3088" s="58">
        <f t="shared" si="1377"/>
        <v>0</v>
      </c>
      <c r="N3088" s="58">
        <f t="shared" si="1378"/>
        <v>0</v>
      </c>
      <c r="O3088" s="59">
        <f t="shared" si="1379"/>
        <v>0</v>
      </c>
      <c r="P3088" s="58">
        <f t="shared" si="1380"/>
        <v>0</v>
      </c>
      <c r="Q3088" s="58">
        <f t="shared" si="1381"/>
        <v>0</v>
      </c>
      <c r="R3088" s="58">
        <f t="shared" si="1382"/>
        <v>7.1330937241399106E-2</v>
      </c>
      <c r="S3088" s="60">
        <f t="shared" si="1383"/>
        <v>-7.1330937241399106E-2</v>
      </c>
      <c r="T3088" s="58">
        <f t="shared" si="1384"/>
        <v>2.836442368355636E-5</v>
      </c>
      <c r="U3088" s="58">
        <f t="shared" si="1385"/>
        <v>5.9916879405023612E-4</v>
      </c>
      <c r="V3088" s="58">
        <f t="shared" si="1386"/>
        <v>4.5181585788686576E-4</v>
      </c>
      <c r="W3088" s="50">
        <f t="shared" si="1387"/>
        <v>0</v>
      </c>
      <c r="X3088" s="50">
        <f t="shared" si="1388"/>
        <v>13741.823221221792</v>
      </c>
      <c r="Y3088" s="50">
        <f t="shared" si="1389"/>
        <v>101325</v>
      </c>
      <c r="Z3088" s="50">
        <f t="shared" si="1390"/>
        <v>0.25559673002870409</v>
      </c>
      <c r="AA3088" s="50">
        <f t="shared" si="1391"/>
        <v>0.21725722052439847</v>
      </c>
      <c r="AB3088" s="50">
        <f t="shared" si="1392"/>
        <v>14.587845878701161</v>
      </c>
      <c r="AC3088" s="7">
        <f t="shared" si="1393"/>
        <v>6.7599446792998381E-3</v>
      </c>
    </row>
    <row r="3089" spans="2:29">
      <c r="B3089" s="7">
        <f t="shared" si="1366"/>
        <v>1.2156021854470591</v>
      </c>
      <c r="C3089" s="7">
        <f t="shared" si="1367"/>
        <v>3.9764546465392847E-4</v>
      </c>
      <c r="D3089" s="58">
        <f t="shared" si="1368"/>
        <v>446405.13371765509</v>
      </c>
      <c r="E3089" s="7">
        <f t="shared" si="1369"/>
        <v>64.74559345857368</v>
      </c>
      <c r="F3089" s="7">
        <f t="shared" si="1370"/>
        <v>345080.13371765509</v>
      </c>
      <c r="G3089" s="57">
        <f t="shared" si="1371"/>
        <v>6.3889820128285131E-3</v>
      </c>
      <c r="H3089" s="61">
        <f t="shared" si="1372"/>
        <v>0</v>
      </c>
      <c r="I3089" s="7">
        <f t="shared" si="1373"/>
        <v>0</v>
      </c>
      <c r="J3089" s="58">
        <f t="shared" si="1374"/>
        <v>0</v>
      </c>
      <c r="K3089" s="7">
        <f t="shared" si="1375"/>
        <v>0</v>
      </c>
      <c r="L3089" s="7">
        <f t="shared" si="1376"/>
        <v>0</v>
      </c>
      <c r="M3089" s="58">
        <f t="shared" si="1377"/>
        <v>0</v>
      </c>
      <c r="N3089" s="58">
        <f t="shared" si="1378"/>
        <v>0</v>
      </c>
      <c r="O3089" s="59">
        <f t="shared" si="1379"/>
        <v>0</v>
      </c>
      <c r="P3089" s="58">
        <f t="shared" si="1380"/>
        <v>0</v>
      </c>
      <c r="Q3089" s="58">
        <f t="shared" si="1381"/>
        <v>0</v>
      </c>
      <c r="R3089" s="58">
        <f t="shared" si="1382"/>
        <v>6.8106787716746359E-2</v>
      </c>
      <c r="S3089" s="60">
        <f t="shared" si="1383"/>
        <v>-6.8106787716746359E-2</v>
      </c>
      <c r="T3089" s="58">
        <f t="shared" si="1384"/>
        <v>2.7082355247712075E-5</v>
      </c>
      <c r="U3089" s="58">
        <f t="shared" si="1385"/>
        <v>5.7208643880252402E-4</v>
      </c>
      <c r="V3089" s="58">
        <f t="shared" si="1386"/>
        <v>4.5181585788686576E-4</v>
      </c>
      <c r="W3089" s="50">
        <f t="shared" si="1387"/>
        <v>0</v>
      </c>
      <c r="X3089" s="50">
        <f t="shared" si="1388"/>
        <v>13120.694514379986</v>
      </c>
      <c r="Y3089" s="50">
        <f t="shared" si="1389"/>
        <v>101325</v>
      </c>
      <c r="Z3089" s="50">
        <f t="shared" si="1390"/>
        <v>0.18317134516033695</v>
      </c>
      <c r="AA3089" s="50">
        <f t="shared" si="1391"/>
        <v>0.15569564338628641</v>
      </c>
      <c r="AB3089" s="50">
        <f t="shared" si="1392"/>
        <v>9.9817312900210631</v>
      </c>
      <c r="AC3089" s="7">
        <f t="shared" si="1393"/>
        <v>4.8849904648035512E-3</v>
      </c>
    </row>
    <row r="3090" spans="2:29">
      <c r="B3090" s="7">
        <f t="shared" si="1366"/>
        <v>1.215999830911713</v>
      </c>
      <c r="C3090" s="7">
        <f t="shared" si="1367"/>
        <v>3.9764546465392847E-4</v>
      </c>
      <c r="D3090" s="58">
        <f t="shared" si="1368"/>
        <v>426227.67698794039</v>
      </c>
      <c r="E3090" s="7">
        <f t="shared" si="1369"/>
        <v>61.819100656910813</v>
      </c>
      <c r="F3090" s="7">
        <f t="shared" si="1370"/>
        <v>324902.67698794039</v>
      </c>
      <c r="G3090" s="57">
        <f t="shared" si="1371"/>
        <v>6.2954059809341E-3</v>
      </c>
      <c r="H3090" s="61">
        <f t="shared" si="1372"/>
        <v>0</v>
      </c>
      <c r="I3090" s="7">
        <f t="shared" si="1373"/>
        <v>0</v>
      </c>
      <c r="J3090" s="58">
        <f t="shared" si="1374"/>
        <v>0</v>
      </c>
      <c r="K3090" s="7">
        <f t="shared" si="1375"/>
        <v>0</v>
      </c>
      <c r="L3090" s="7">
        <f t="shared" si="1376"/>
        <v>0</v>
      </c>
      <c r="M3090" s="58">
        <f t="shared" si="1377"/>
        <v>0</v>
      </c>
      <c r="N3090" s="58">
        <f t="shared" si="1378"/>
        <v>0</v>
      </c>
      <c r="O3090" s="59">
        <f t="shared" si="1379"/>
        <v>0</v>
      </c>
      <c r="P3090" s="58">
        <f t="shared" si="1380"/>
        <v>0</v>
      </c>
      <c r="Q3090" s="58">
        <f t="shared" si="1381"/>
        <v>0</v>
      </c>
      <c r="R3090" s="58">
        <f t="shared" si="1382"/>
        <v>6.5028369351101636E-2</v>
      </c>
      <c r="S3090" s="60">
        <f t="shared" si="1383"/>
        <v>-6.5028369351101636E-2</v>
      </c>
      <c r="T3090" s="58">
        <f t="shared" si="1384"/>
        <v>2.5858236146306091E-5</v>
      </c>
      <c r="U3090" s="58">
        <f t="shared" si="1385"/>
        <v>5.4622820265621793E-4</v>
      </c>
      <c r="V3090" s="58">
        <f t="shared" si="1386"/>
        <v>4.5181585788686576E-4</v>
      </c>
      <c r="W3090" s="50">
        <f t="shared" si="1387"/>
        <v>0</v>
      </c>
      <c r="X3090" s="50">
        <f t="shared" si="1388"/>
        <v>12527.640748123004</v>
      </c>
      <c r="Y3090" s="50">
        <f t="shared" si="1389"/>
        <v>101325</v>
      </c>
      <c r="Z3090" s="50">
        <f t="shared" si="1390"/>
        <v>0.10731737001448827</v>
      </c>
      <c r="AA3090" s="50">
        <f t="shared" si="1391"/>
        <v>9.1219764512315019E-2</v>
      </c>
      <c r="AB3090" s="50">
        <f t="shared" si="1392"/>
        <v>5.5838125100029288</v>
      </c>
      <c r="AC3090" s="7">
        <f t="shared" si="1393"/>
        <v>3.0947839484758077E-3</v>
      </c>
    </row>
    <row r="3091" spans="2:29">
      <c r="B3091" s="7">
        <f t="shared" si="1366"/>
        <v>1.216397476376367</v>
      </c>
      <c r="C3091" s="7">
        <f t="shared" si="1367"/>
        <v>3.9764546465392847E-4</v>
      </c>
      <c r="D3091" s="58">
        <f t="shared" si="1368"/>
        <v>406962.23880220827</v>
      </c>
      <c r="E3091" s="7">
        <f t="shared" si="1369"/>
        <v>59.024884967259659</v>
      </c>
      <c r="F3091" s="7">
        <f t="shared" si="1370"/>
        <v>305637.23880220827</v>
      </c>
      <c r="G3091" s="57">
        <f t="shared" si="1371"/>
        <v>6.2032005075617676E-3</v>
      </c>
      <c r="H3091" s="61">
        <f t="shared" si="1372"/>
        <v>0</v>
      </c>
      <c r="I3091" s="7">
        <f t="shared" si="1373"/>
        <v>0</v>
      </c>
      <c r="J3091" s="58">
        <f t="shared" si="1374"/>
        <v>0</v>
      </c>
      <c r="K3091" s="7">
        <f t="shared" si="1375"/>
        <v>0</v>
      </c>
      <c r="L3091" s="7">
        <f t="shared" si="1376"/>
        <v>0</v>
      </c>
      <c r="M3091" s="58">
        <f t="shared" si="1377"/>
        <v>0</v>
      </c>
      <c r="N3091" s="58">
        <f t="shared" si="1378"/>
        <v>0</v>
      </c>
      <c r="O3091" s="59">
        <f t="shared" si="1379"/>
        <v>0</v>
      </c>
      <c r="P3091" s="58">
        <f t="shared" si="1380"/>
        <v>0</v>
      </c>
      <c r="Q3091" s="58">
        <f t="shared" si="1381"/>
        <v>0</v>
      </c>
      <c r="R3091" s="58">
        <f t="shared" si="1382"/>
        <v>6.2089095114135427E-2</v>
      </c>
      <c r="S3091" s="60">
        <f t="shared" si="1383"/>
        <v>-6.2089095114135427E-2</v>
      </c>
      <c r="T3091" s="58">
        <f t="shared" si="1384"/>
        <v>2.4689447076602342E-5</v>
      </c>
      <c r="U3091" s="58">
        <f t="shared" si="1385"/>
        <v>5.2153875557961558E-4</v>
      </c>
      <c r="V3091" s="58">
        <f t="shared" si="1386"/>
        <v>4.5181585788686576E-4</v>
      </c>
      <c r="W3091" s="50">
        <f t="shared" si="1387"/>
        <v>0</v>
      </c>
      <c r="X3091" s="50">
        <f t="shared" si="1388"/>
        <v>11961.392938615196</v>
      </c>
      <c r="Y3091" s="50">
        <f t="shared" si="1389"/>
        <v>101325</v>
      </c>
      <c r="Z3091" s="50">
        <f t="shared" si="1390"/>
        <v>2.7872496426525117E-2</v>
      </c>
      <c r="AA3091" s="50">
        <f t="shared" si="1391"/>
        <v>2.3691621962546348E-2</v>
      </c>
      <c r="AB3091" s="50">
        <f t="shared" si="1392"/>
        <v>1.3846791138929251</v>
      </c>
      <c r="AC3091" s="7">
        <f t="shared" si="1393"/>
        <v>1.3854945448605377E-3</v>
      </c>
    </row>
    <row r="3092" spans="2:29">
      <c r="B3092" s="7">
        <f t="shared" si="1366"/>
        <v>1.2167951218410209</v>
      </c>
      <c r="C3092" s="7">
        <f t="shared" si="1367"/>
        <v>3.9764546465392847E-4</v>
      </c>
      <c r="D3092" s="58">
        <f t="shared" si="1368"/>
        <v>388567.59603527945</v>
      </c>
      <c r="E3092" s="7">
        <f t="shared" si="1369"/>
        <v>56.356967480547823</v>
      </c>
      <c r="F3092" s="7">
        <f t="shared" si="1370"/>
        <v>287242.59603527945</v>
      </c>
      <c r="G3092" s="57">
        <f t="shared" si="1371"/>
        <v>6.1123455188675608E-3</v>
      </c>
      <c r="H3092" s="61">
        <f t="shared" si="1372"/>
        <v>0</v>
      </c>
      <c r="I3092" s="7">
        <f t="shared" si="1373"/>
        <v>0</v>
      </c>
      <c r="J3092" s="58">
        <f t="shared" si="1374"/>
        <v>0</v>
      </c>
      <c r="K3092" s="7">
        <f t="shared" si="1375"/>
        <v>0</v>
      </c>
      <c r="L3092" s="7">
        <f t="shared" si="1376"/>
        <v>0</v>
      </c>
      <c r="M3092" s="58">
        <f t="shared" si="1377"/>
        <v>0</v>
      </c>
      <c r="N3092" s="58">
        <f t="shared" si="1378"/>
        <v>0</v>
      </c>
      <c r="O3092" s="59">
        <f t="shared" si="1379"/>
        <v>0</v>
      </c>
      <c r="P3092" s="58">
        <f t="shared" si="1380"/>
        <v>0</v>
      </c>
      <c r="Q3092" s="58">
        <f t="shared" si="1381"/>
        <v>0</v>
      </c>
      <c r="R3092" s="58">
        <f t="shared" si="1382"/>
        <v>5.9282675708472898E-2</v>
      </c>
      <c r="S3092" s="60">
        <f t="shared" si="1383"/>
        <v>-5.9282675708472898E-2</v>
      </c>
      <c r="T3092" s="58">
        <f t="shared" si="1384"/>
        <v>2.3573487128023865E-5</v>
      </c>
      <c r="U3092" s="58">
        <f t="shared" si="1385"/>
        <v>4.9796526845159175E-4</v>
      </c>
      <c r="V3092" s="58">
        <f t="shared" si="1386"/>
        <v>4.5181585788686576E-4</v>
      </c>
      <c r="W3092" s="50">
        <f t="shared" si="1387"/>
        <v>0</v>
      </c>
      <c r="X3092" s="50">
        <f t="shared" si="1388"/>
        <v>11420.739459933042</v>
      </c>
      <c r="Y3092" s="50">
        <f t="shared" si="1389"/>
        <v>101325</v>
      </c>
      <c r="Z3092" s="50">
        <f t="shared" si="1390"/>
        <v>-5.5333267375200945E-2</v>
      </c>
      <c r="AA3092" s="50">
        <f t="shared" si="1391"/>
        <v>-4.7033277268920801E-2</v>
      </c>
      <c r="AB3092" s="50">
        <f t="shared" si="1392"/>
        <v>0</v>
      </c>
      <c r="AC3092" s="7">
        <f t="shared" si="1393"/>
        <v>2.7530568482027107E-4</v>
      </c>
    </row>
    <row r="3093" spans="2:29">
      <c r="B3093" s="7">
        <f t="shared" si="1366"/>
        <v>1.2171927673056748</v>
      </c>
      <c r="C3093" s="7">
        <f t="shared" si="1367"/>
        <v>3.9764546465392847E-4</v>
      </c>
      <c r="D3093" s="58">
        <f t="shared" si="1368"/>
        <v>371004.38884212484</v>
      </c>
      <c r="E3093" s="7">
        <f t="shared" si="1369"/>
        <v>53.809639533652145</v>
      </c>
      <c r="F3093" s="7">
        <f t="shared" si="1370"/>
        <v>269679.38884212484</v>
      </c>
      <c r="G3093" s="57">
        <f t="shared" si="1371"/>
        <v>6.0228212350184667E-3</v>
      </c>
      <c r="H3093" s="61">
        <f t="shared" si="1372"/>
        <v>0</v>
      </c>
      <c r="I3093" s="7">
        <f t="shared" si="1373"/>
        <v>0</v>
      </c>
      <c r="J3093" s="58">
        <f t="shared" si="1374"/>
        <v>0</v>
      </c>
      <c r="K3093" s="7">
        <f t="shared" si="1375"/>
        <v>0</v>
      </c>
      <c r="L3093" s="7">
        <f t="shared" si="1376"/>
        <v>0</v>
      </c>
      <c r="M3093" s="58">
        <f t="shared" si="1377"/>
        <v>0</v>
      </c>
      <c r="N3093" s="58">
        <f t="shared" si="1378"/>
        <v>0</v>
      </c>
      <c r="O3093" s="59">
        <f t="shared" si="1379"/>
        <v>0</v>
      </c>
      <c r="P3093" s="58">
        <f t="shared" si="1380"/>
        <v>0</v>
      </c>
      <c r="Q3093" s="58">
        <f t="shared" si="1381"/>
        <v>0</v>
      </c>
      <c r="R3093" s="58">
        <f t="shared" si="1382"/>
        <v>5.6603106112201249E-2</v>
      </c>
      <c r="S3093" s="60">
        <f t="shared" si="1383"/>
        <v>-5.6603106112201249E-2</v>
      </c>
      <c r="T3093" s="58">
        <f t="shared" si="1384"/>
        <v>2.2507968430841883E-5</v>
      </c>
      <c r="U3093" s="58">
        <f t="shared" si="1385"/>
        <v>4.7545730002074987E-4</v>
      </c>
      <c r="V3093" s="58">
        <f t="shared" si="1386"/>
        <v>4.5181585788686576E-4</v>
      </c>
      <c r="W3093" s="50">
        <f t="shared" si="1387"/>
        <v>0</v>
      </c>
      <c r="X3093" s="50">
        <f t="shared" si="1388"/>
        <v>10904.523451494631</v>
      </c>
      <c r="Y3093" s="50">
        <f t="shared" si="1389"/>
        <v>101325</v>
      </c>
      <c r="Z3093" s="50">
        <f t="shared" si="1390"/>
        <v>-0.14247796050839701</v>
      </c>
      <c r="AA3093" s="50">
        <f t="shared" si="1391"/>
        <v>-0.12110626643213745</v>
      </c>
      <c r="AB3093" s="50">
        <f t="shared" si="1392"/>
        <v>0</v>
      </c>
      <c r="AC3093" s="7">
        <f t="shared" si="1393"/>
        <v>0</v>
      </c>
    </row>
    <row r="3094" spans="2:29">
      <c r="B3094" s="7">
        <f t="shared" si="1366"/>
        <v>1.2175904127703288</v>
      </c>
      <c r="C3094" s="7">
        <f t="shared" si="1367"/>
        <v>3.9764546465392847E-4</v>
      </c>
      <c r="D3094" s="58">
        <f t="shared" si="1368"/>
        <v>354235.03643783339</v>
      </c>
      <c r="E3094" s="7">
        <f t="shared" si="1369"/>
        <v>51.377450494315234</v>
      </c>
      <c r="F3094" s="7">
        <f t="shared" si="1370"/>
        <v>252910.03643783339</v>
      </c>
      <c r="G3094" s="57">
        <f t="shared" si="1371"/>
        <v>5.9346081658862024E-3</v>
      </c>
      <c r="H3094" s="61">
        <f t="shared" si="1372"/>
        <v>0</v>
      </c>
      <c r="I3094" s="7">
        <f t="shared" si="1373"/>
        <v>0</v>
      </c>
      <c r="J3094" s="58">
        <f t="shared" si="1374"/>
        <v>0</v>
      </c>
      <c r="K3094" s="7">
        <f t="shared" si="1375"/>
        <v>0</v>
      </c>
      <c r="L3094" s="7">
        <f t="shared" si="1376"/>
        <v>0</v>
      </c>
      <c r="M3094" s="58">
        <f t="shared" si="1377"/>
        <v>0</v>
      </c>
      <c r="N3094" s="58">
        <f t="shared" si="1378"/>
        <v>0</v>
      </c>
      <c r="O3094" s="59">
        <f t="shared" si="1379"/>
        <v>0</v>
      </c>
      <c r="P3094" s="58">
        <f t="shared" si="1380"/>
        <v>0</v>
      </c>
      <c r="Q3094" s="58">
        <f t="shared" si="1381"/>
        <v>0</v>
      </c>
      <c r="R3094" s="58">
        <f t="shared" si="1382"/>
        <v>5.4044652729654002E-2</v>
      </c>
      <c r="S3094" s="60">
        <f t="shared" si="1383"/>
        <v>-5.4044652729654002E-2</v>
      </c>
      <c r="T3094" s="58">
        <f t="shared" si="1384"/>
        <v>2.149061104674347E-5</v>
      </c>
      <c r="U3094" s="58">
        <f t="shared" si="1385"/>
        <v>4.5396668897400641E-4</v>
      </c>
      <c r="V3094" s="58">
        <f t="shared" si="1386"/>
        <v>4.5181585788686576E-4</v>
      </c>
      <c r="W3094" s="50">
        <f t="shared" si="1387"/>
        <v>0</v>
      </c>
      <c r="X3094" s="50">
        <f t="shared" si="1388"/>
        <v>10411.640342673005</v>
      </c>
      <c r="Y3094" s="50">
        <f t="shared" si="1389"/>
        <v>101325</v>
      </c>
      <c r="Z3094" s="50">
        <f t="shared" si="1390"/>
        <v>-0.23374805039514368</v>
      </c>
      <c r="AA3094" s="50">
        <f t="shared" si="1391"/>
        <v>-0.19868584283587212</v>
      </c>
      <c r="AB3094" s="50">
        <f t="shared" si="1392"/>
        <v>0</v>
      </c>
      <c r="AC3094" s="7">
        <f t="shared" si="1393"/>
        <v>0</v>
      </c>
    </row>
    <row r="3095" spans="2:29">
      <c r="B3095" s="7">
        <f t="shared" si="1366"/>
        <v>1.2179880582349827</v>
      </c>
      <c r="C3095" s="7">
        <f t="shared" si="1367"/>
        <v>3.9764546465392847E-4</v>
      </c>
      <c r="D3095" s="58">
        <f t="shared" si="1368"/>
        <v>338223.65668431559</v>
      </c>
      <c r="E3095" s="7">
        <f t="shared" si="1369"/>
        <v>49.055196098182371</v>
      </c>
      <c r="F3095" s="7">
        <f t="shared" si="1370"/>
        <v>236898.65668431559</v>
      </c>
      <c r="G3095" s="57">
        <f t="shared" si="1371"/>
        <v>5.8476871068040611E-3</v>
      </c>
      <c r="H3095" s="61">
        <f t="shared" si="1372"/>
        <v>0</v>
      </c>
      <c r="I3095" s="7">
        <f t="shared" si="1373"/>
        <v>0</v>
      </c>
      <c r="J3095" s="58">
        <f t="shared" si="1374"/>
        <v>0</v>
      </c>
      <c r="K3095" s="7">
        <f t="shared" si="1375"/>
        <v>0</v>
      </c>
      <c r="L3095" s="7">
        <f t="shared" si="1376"/>
        <v>0</v>
      </c>
      <c r="M3095" s="58">
        <f t="shared" si="1377"/>
        <v>0</v>
      </c>
      <c r="N3095" s="58">
        <f t="shared" si="1378"/>
        <v>0</v>
      </c>
      <c r="O3095" s="59">
        <f t="shared" si="1379"/>
        <v>0</v>
      </c>
      <c r="P3095" s="58">
        <f t="shared" si="1380"/>
        <v>0</v>
      </c>
      <c r="Q3095" s="58">
        <f t="shared" si="1381"/>
        <v>0</v>
      </c>
      <c r="R3095" s="58">
        <f t="shared" si="1382"/>
        <v>5.1601841122978429E-2</v>
      </c>
      <c r="S3095" s="60">
        <f t="shared" si="1383"/>
        <v>-5.1601841122978429E-2</v>
      </c>
      <c r="T3095" s="58">
        <f t="shared" si="1384"/>
        <v>2.051923809034495E-5</v>
      </c>
      <c r="U3095" s="58">
        <f t="shared" si="1385"/>
        <v>4.3344745088366146E-4</v>
      </c>
      <c r="V3095" s="58">
        <f t="shared" si="1386"/>
        <v>4.5181585788686576E-4</v>
      </c>
      <c r="W3095" s="50">
        <f t="shared" si="1387"/>
        <v>0</v>
      </c>
      <c r="X3095" s="50">
        <f t="shared" si="1388"/>
        <v>9941.0354892966807</v>
      </c>
      <c r="Y3095" s="50">
        <f t="shared" si="1389"/>
        <v>101325</v>
      </c>
      <c r="Z3095" s="50">
        <f t="shared" si="1390"/>
        <v>-0.32933883175462886</v>
      </c>
      <c r="AA3095" s="50">
        <f t="shared" si="1391"/>
        <v>-0.27993800699143451</v>
      </c>
      <c r="AB3095" s="50">
        <f t="shared" si="1392"/>
        <v>0</v>
      </c>
      <c r="AC3095" s="7">
        <f t="shared" si="1393"/>
        <v>0</v>
      </c>
    </row>
    <row r="3096" spans="2:29">
      <c r="B3096" s="7">
        <f t="shared" si="1366"/>
        <v>1.2183857036996366</v>
      </c>
      <c r="C3096" s="7">
        <f t="shared" si="1367"/>
        <v>3.9764546465392847E-4</v>
      </c>
      <c r="D3096" s="58">
        <f t="shared" si="1368"/>
        <v>322935.98931167729</v>
      </c>
      <c r="E3096" s="7">
        <f t="shared" si="1369"/>
        <v>46.837907313002809</v>
      </c>
      <c r="F3096" s="7">
        <f t="shared" si="1370"/>
        <v>221610.98931167729</v>
      </c>
      <c r="G3096" s="57">
        <f t="shared" si="1371"/>
        <v>5.7620391343859035E-3</v>
      </c>
      <c r="H3096" s="61">
        <f t="shared" si="1372"/>
        <v>0</v>
      </c>
      <c r="I3096" s="7">
        <f t="shared" si="1373"/>
        <v>0</v>
      </c>
      <c r="J3096" s="58">
        <f t="shared" si="1374"/>
        <v>0</v>
      </c>
      <c r="K3096" s="7">
        <f t="shared" si="1375"/>
        <v>0</v>
      </c>
      <c r="L3096" s="7">
        <f t="shared" si="1376"/>
        <v>0</v>
      </c>
      <c r="M3096" s="58">
        <f t="shared" si="1377"/>
        <v>0</v>
      </c>
      <c r="N3096" s="58">
        <f t="shared" si="1378"/>
        <v>0</v>
      </c>
      <c r="O3096" s="59">
        <f t="shared" si="1379"/>
        <v>0</v>
      </c>
      <c r="P3096" s="58">
        <f t="shared" si="1380"/>
        <v>0</v>
      </c>
      <c r="Q3096" s="58">
        <f t="shared" si="1381"/>
        <v>0</v>
      </c>
      <c r="R3096" s="58">
        <f t="shared" si="1382"/>
        <v>4.926944429823437E-2</v>
      </c>
      <c r="S3096" s="60">
        <f t="shared" si="1383"/>
        <v>-4.926944429823437E-2</v>
      </c>
      <c r="T3096" s="58">
        <f t="shared" si="1384"/>
        <v>1.9591771071212254E-5</v>
      </c>
      <c r="U3096" s="58">
        <f t="shared" si="1385"/>
        <v>4.138556798124492E-4</v>
      </c>
      <c r="V3096" s="58">
        <f t="shared" si="1386"/>
        <v>4.5181585788686576E-4</v>
      </c>
      <c r="W3096" s="50">
        <f t="shared" si="1387"/>
        <v>0</v>
      </c>
      <c r="X3096" s="50">
        <f t="shared" si="1388"/>
        <v>9491.7019169800406</v>
      </c>
      <c r="Y3096" s="50">
        <f t="shared" si="1389"/>
        <v>101325</v>
      </c>
      <c r="Z3096" s="50">
        <f t="shared" si="1390"/>
        <v>-0.42945484448404958</v>
      </c>
      <c r="AA3096" s="50">
        <f t="shared" si="1391"/>
        <v>-0.36503661781144214</v>
      </c>
      <c r="AB3096" s="50">
        <f t="shared" si="1392"/>
        <v>0</v>
      </c>
      <c r="AC3096" s="7">
        <f t="shared" si="1393"/>
        <v>0</v>
      </c>
    </row>
    <row r="3097" spans="2:29">
      <c r="B3097" s="7">
        <f t="shared" si="1366"/>
        <v>1.2187833491642905</v>
      </c>
      <c r="C3097" s="7">
        <f t="shared" si="1367"/>
        <v>3.9764546465392847E-4</v>
      </c>
      <c r="D3097" s="58">
        <f t="shared" si="1368"/>
        <v>308339.32260997838</v>
      </c>
      <c r="E3097" s="7">
        <f t="shared" si="1369"/>
        <v>44.720839706167801</v>
      </c>
      <c r="F3097" s="7">
        <f t="shared" si="1370"/>
        <v>207014.32260997838</v>
      </c>
      <c r="G3097" s="57">
        <f t="shared" si="1371"/>
        <v>5.6776456024063959E-3</v>
      </c>
      <c r="H3097" s="61">
        <f t="shared" si="1372"/>
        <v>0</v>
      </c>
      <c r="I3097" s="7">
        <f t="shared" si="1373"/>
        <v>0</v>
      </c>
      <c r="J3097" s="58">
        <f t="shared" si="1374"/>
        <v>0</v>
      </c>
      <c r="K3097" s="7">
        <f t="shared" si="1375"/>
        <v>0</v>
      </c>
      <c r="L3097" s="7">
        <f t="shared" si="1376"/>
        <v>0</v>
      </c>
      <c r="M3097" s="58">
        <f t="shared" si="1377"/>
        <v>0</v>
      </c>
      <c r="N3097" s="58">
        <f t="shared" si="1378"/>
        <v>0</v>
      </c>
      <c r="O3097" s="59">
        <f t="shared" si="1379"/>
        <v>0</v>
      </c>
      <c r="P3097" s="58">
        <f t="shared" si="1380"/>
        <v>0</v>
      </c>
      <c r="Q3097" s="58">
        <f t="shared" si="1381"/>
        <v>0</v>
      </c>
      <c r="R3097" s="58">
        <f t="shared" si="1382"/>
        <v>4.7042471520960083E-2</v>
      </c>
      <c r="S3097" s="60">
        <f t="shared" si="1383"/>
        <v>-4.7042471520960083E-2</v>
      </c>
      <c r="T3097" s="58">
        <f t="shared" si="1384"/>
        <v>1.8706225446421368E-5</v>
      </c>
      <c r="U3097" s="58">
        <f t="shared" si="1385"/>
        <v>3.9514945436602784E-4</v>
      </c>
      <c r="V3097" s="58">
        <f t="shared" si="1386"/>
        <v>4.5181585788686576E-4</v>
      </c>
      <c r="W3097" s="50">
        <f t="shared" si="1387"/>
        <v>0</v>
      </c>
      <c r="X3097" s="50">
        <f t="shared" si="1388"/>
        <v>9062.6781664549253</v>
      </c>
      <c r="Y3097" s="50">
        <f t="shared" si="1389"/>
        <v>101325</v>
      </c>
      <c r="Z3097" s="50">
        <f t="shared" si="1390"/>
        <v>-0.53431031132183548</v>
      </c>
      <c r="AA3097" s="50">
        <f t="shared" si="1391"/>
        <v>-0.45416376462356017</v>
      </c>
      <c r="AB3097" s="50">
        <f t="shared" si="1392"/>
        <v>0</v>
      </c>
      <c r="AC3097" s="7">
        <f t="shared" si="1393"/>
        <v>0</v>
      </c>
    </row>
    <row r="3098" spans="2:29">
      <c r="B3098" s="7">
        <f t="shared" si="1366"/>
        <v>1.2191809946289445</v>
      </c>
      <c r="C3098" s="7">
        <f t="shared" si="1367"/>
        <v>3.9764546465392847E-4</v>
      </c>
      <c r="D3098" s="58">
        <f t="shared" si="1368"/>
        <v>294402.42343451461</v>
      </c>
      <c r="E3098" s="7">
        <f t="shared" si="1369"/>
        <v>42.699463292834629</v>
      </c>
      <c r="F3098" s="7">
        <f t="shared" si="1370"/>
        <v>193077.42343451461</v>
      </c>
      <c r="G3098" s="57">
        <f t="shared" si="1371"/>
        <v>5.5944881377415776E-3</v>
      </c>
      <c r="H3098" s="61">
        <f t="shared" si="1372"/>
        <v>0</v>
      </c>
      <c r="I3098" s="7">
        <f t="shared" si="1373"/>
        <v>0</v>
      </c>
      <c r="J3098" s="58">
        <f t="shared" si="1374"/>
        <v>0</v>
      </c>
      <c r="K3098" s="7">
        <f t="shared" si="1375"/>
        <v>0</v>
      </c>
      <c r="L3098" s="7">
        <f t="shared" si="1376"/>
        <v>0</v>
      </c>
      <c r="M3098" s="58">
        <f t="shared" si="1377"/>
        <v>0</v>
      </c>
      <c r="N3098" s="58">
        <f t="shared" si="1378"/>
        <v>0</v>
      </c>
      <c r="O3098" s="59">
        <f t="shared" si="1379"/>
        <v>0</v>
      </c>
      <c r="P3098" s="58">
        <f t="shared" si="1380"/>
        <v>0</v>
      </c>
      <c r="Q3098" s="58">
        <f t="shared" si="1381"/>
        <v>0</v>
      </c>
      <c r="R3098" s="58">
        <f t="shared" si="1382"/>
        <v>4.4916157637273073E-2</v>
      </c>
      <c r="S3098" s="60">
        <f t="shared" si="1383"/>
        <v>-4.4916157637273073E-2</v>
      </c>
      <c r="T3098" s="58">
        <f t="shared" si="1384"/>
        <v>1.786070637414255E-5</v>
      </c>
      <c r="U3098" s="58">
        <f t="shared" si="1385"/>
        <v>3.7728874799188526E-4</v>
      </c>
      <c r="V3098" s="58">
        <f t="shared" si="1386"/>
        <v>4.5181585788686576E-4</v>
      </c>
      <c r="W3098" s="50">
        <f t="shared" si="1387"/>
        <v>0</v>
      </c>
      <c r="X3098" s="50">
        <f t="shared" si="1388"/>
        <v>8653.0462362929575</v>
      </c>
      <c r="Y3098" s="50">
        <f t="shared" si="1389"/>
        <v>101325</v>
      </c>
      <c r="Z3098" s="50">
        <f t="shared" si="1390"/>
        <v>-0.64412959622968424</v>
      </c>
      <c r="AA3098" s="50">
        <f t="shared" si="1391"/>
        <v>-0.54751015679523163</v>
      </c>
      <c r="AB3098" s="50">
        <f t="shared" si="1392"/>
        <v>0</v>
      </c>
      <c r="AC3098" s="7">
        <f t="shared" si="1393"/>
        <v>0</v>
      </c>
    </row>
    <row r="3099" spans="2:29">
      <c r="B3099" s="7">
        <f t="shared" si="1366"/>
        <v>1.2195786400935984</v>
      </c>
      <c r="C3099" s="7">
        <f t="shared" si="1367"/>
        <v>3.9764546465392847E-4</v>
      </c>
      <c r="D3099" s="58">
        <f t="shared" si="1368"/>
        <v>281095.47037485242</v>
      </c>
      <c r="E3099" s="7">
        <f t="shared" si="1369"/>
        <v>40.769452842914177</v>
      </c>
      <c r="F3099" s="7">
        <f t="shared" si="1370"/>
        <v>179770.47037485242</v>
      </c>
      <c r="G3099" s="57">
        <f t="shared" si="1371"/>
        <v>5.5125486363688915E-3</v>
      </c>
      <c r="H3099" s="61">
        <f t="shared" si="1372"/>
        <v>0</v>
      </c>
      <c r="I3099" s="7">
        <f t="shared" si="1373"/>
        <v>0</v>
      </c>
      <c r="J3099" s="58">
        <f t="shared" si="1374"/>
        <v>0</v>
      </c>
      <c r="K3099" s="7">
        <f t="shared" si="1375"/>
        <v>0</v>
      </c>
      <c r="L3099" s="7">
        <f t="shared" si="1376"/>
        <v>0</v>
      </c>
      <c r="M3099" s="58">
        <f t="shared" si="1377"/>
        <v>0</v>
      </c>
      <c r="N3099" s="58">
        <f t="shared" si="1378"/>
        <v>0</v>
      </c>
      <c r="O3099" s="59">
        <f t="shared" si="1379"/>
        <v>0</v>
      </c>
      <c r="P3099" s="58">
        <f t="shared" si="1380"/>
        <v>0</v>
      </c>
      <c r="Q3099" s="58">
        <f t="shared" si="1381"/>
        <v>0</v>
      </c>
      <c r="R3099" s="58">
        <f t="shared" si="1382"/>
        <v>4.2885952877655904E-2</v>
      </c>
      <c r="S3099" s="60">
        <f t="shared" si="1383"/>
        <v>-4.2885952877655904E-2</v>
      </c>
      <c r="T3099" s="58">
        <f t="shared" si="1384"/>
        <v>1.7053404659161964E-5</v>
      </c>
      <c r="U3099" s="58">
        <f t="shared" si="1385"/>
        <v>3.6023534333272329E-4</v>
      </c>
      <c r="V3099" s="58">
        <f t="shared" si="1386"/>
        <v>4.5181585788686576E-4</v>
      </c>
      <c r="W3099" s="50">
        <f t="shared" si="1387"/>
        <v>0</v>
      </c>
      <c r="X3099" s="50">
        <f t="shared" si="1388"/>
        <v>8261.9296186165757</v>
      </c>
      <c r="Y3099" s="50">
        <f t="shared" si="1389"/>
        <v>101325</v>
      </c>
      <c r="Z3099" s="50">
        <f t="shared" si="1390"/>
        <v>-0.75914768447422709</v>
      </c>
      <c r="AA3099" s="50">
        <f t="shared" si="1391"/>
        <v>-0.64527553180309305</v>
      </c>
      <c r="AB3099" s="50">
        <f t="shared" si="1392"/>
        <v>0</v>
      </c>
      <c r="AC3099" s="7">
        <f t="shared" si="1393"/>
        <v>0</v>
      </c>
    </row>
    <row r="3100" spans="2:29">
      <c r="B3100" s="7">
        <f t="shared" si="1366"/>
        <v>1.2199762855582523</v>
      </c>
      <c r="C3100" s="7">
        <f t="shared" si="1367"/>
        <v>3.9764546465392847E-4</v>
      </c>
      <c r="D3100" s="58">
        <f t="shared" si="1368"/>
        <v>268389.98994461459</v>
      </c>
      <c r="E3100" s="7">
        <f t="shared" si="1369"/>
        <v>38.926678626181399</v>
      </c>
      <c r="F3100" s="7">
        <f t="shared" si="1370"/>
        <v>167064.98994461459</v>
      </c>
      <c r="G3100" s="57">
        <f t="shared" si="1371"/>
        <v>5.4318092594258073E-3</v>
      </c>
      <c r="H3100" s="61">
        <f t="shared" si="1372"/>
        <v>0</v>
      </c>
      <c r="I3100" s="7">
        <f t="shared" si="1373"/>
        <v>0</v>
      </c>
      <c r="J3100" s="58">
        <f t="shared" si="1374"/>
        <v>0</v>
      </c>
      <c r="K3100" s="7">
        <f t="shared" si="1375"/>
        <v>0</v>
      </c>
      <c r="L3100" s="7">
        <f t="shared" si="1376"/>
        <v>0</v>
      </c>
      <c r="M3100" s="58">
        <f t="shared" si="1377"/>
        <v>0</v>
      </c>
      <c r="N3100" s="58">
        <f t="shared" si="1378"/>
        <v>0</v>
      </c>
      <c r="O3100" s="59">
        <f t="shared" si="1379"/>
        <v>0</v>
      </c>
      <c r="P3100" s="58">
        <f t="shared" si="1380"/>
        <v>0</v>
      </c>
      <c r="Q3100" s="58">
        <f t="shared" si="1381"/>
        <v>0</v>
      </c>
      <c r="R3100" s="58">
        <f t="shared" si="1382"/>
        <v>4.0947513121609574E-2</v>
      </c>
      <c r="S3100" s="60">
        <f t="shared" si="1383"/>
        <v>-4.0947513121609574E-2</v>
      </c>
      <c r="T3100" s="58">
        <f t="shared" si="1384"/>
        <v>1.6282592881665272E-5</v>
      </c>
      <c r="U3100" s="58">
        <f t="shared" si="1385"/>
        <v>3.4395275045105803E-4</v>
      </c>
      <c r="V3100" s="58">
        <f t="shared" si="1386"/>
        <v>4.5181585788686576E-4</v>
      </c>
      <c r="W3100" s="50">
        <f t="shared" si="1387"/>
        <v>0</v>
      </c>
      <c r="X3100" s="50">
        <f t="shared" si="1388"/>
        <v>7888.4914235956785</v>
      </c>
      <c r="Y3100" s="50">
        <f t="shared" si="1389"/>
        <v>101325</v>
      </c>
      <c r="Z3100" s="50">
        <f t="shared" si="1390"/>
        <v>-0.87961068543558119</v>
      </c>
      <c r="AA3100" s="50">
        <f t="shared" si="1391"/>
        <v>-0.74766908262024401</v>
      </c>
      <c r="AB3100" s="50">
        <f t="shared" si="1392"/>
        <v>0</v>
      </c>
      <c r="AC3100" s="7">
        <f t="shared" si="1393"/>
        <v>0</v>
      </c>
    </row>
    <row r="3101" spans="2:29">
      <c r="B3101" s="7">
        <f t="shared" si="1366"/>
        <v>1.2203739310229063</v>
      </c>
      <c r="C3101" s="7">
        <f t="shared" si="1367"/>
        <v>3.9764546465392847E-4</v>
      </c>
      <c r="D3101" s="58">
        <f t="shared" si="1368"/>
        <v>256258.79565547995</v>
      </c>
      <c r="E3101" s="7">
        <f t="shared" si="1369"/>
        <v>37.167197575705707</v>
      </c>
      <c r="F3101" s="7">
        <f t="shared" si="1370"/>
        <v>154933.79565547995</v>
      </c>
      <c r="G3101" s="57">
        <f t="shared" si="1371"/>
        <v>5.352252429326145E-3</v>
      </c>
      <c r="H3101" s="61">
        <f t="shared" si="1372"/>
        <v>0</v>
      </c>
      <c r="I3101" s="7">
        <f t="shared" si="1373"/>
        <v>0</v>
      </c>
      <c r="J3101" s="58">
        <f t="shared" si="1374"/>
        <v>0</v>
      </c>
      <c r="K3101" s="7">
        <f t="shared" si="1375"/>
        <v>0</v>
      </c>
      <c r="L3101" s="7">
        <f t="shared" si="1376"/>
        <v>0</v>
      </c>
      <c r="M3101" s="58">
        <f t="shared" si="1377"/>
        <v>0</v>
      </c>
      <c r="N3101" s="58">
        <f t="shared" si="1378"/>
        <v>0</v>
      </c>
      <c r="O3101" s="59">
        <f t="shared" si="1379"/>
        <v>0</v>
      </c>
      <c r="P3101" s="58">
        <f t="shared" si="1380"/>
        <v>0</v>
      </c>
      <c r="Q3101" s="58">
        <f t="shared" si="1381"/>
        <v>0</v>
      </c>
      <c r="R3101" s="58">
        <f t="shared" si="1382"/>
        <v>3.9096690602343317E-2</v>
      </c>
      <c r="S3101" s="60">
        <f t="shared" si="1383"/>
        <v>-3.9096690602343317E-2</v>
      </c>
      <c r="T3101" s="58">
        <f t="shared" si="1384"/>
        <v>1.5546621700999688E-5</v>
      </c>
      <c r="U3101" s="58">
        <f t="shared" si="1385"/>
        <v>3.2840612875005836E-4</v>
      </c>
      <c r="V3101" s="58">
        <f t="shared" si="1386"/>
        <v>4.5181585788686576E-4</v>
      </c>
      <c r="W3101" s="50">
        <f t="shared" si="1387"/>
        <v>0</v>
      </c>
      <c r="X3101" s="50">
        <f t="shared" si="1388"/>
        <v>7531.9325887167788</v>
      </c>
      <c r="Y3101" s="50">
        <f t="shared" si="1389"/>
        <v>101325</v>
      </c>
      <c r="Z3101" s="50">
        <f t="shared" si="1390"/>
        <v>-1.0057763592186677</v>
      </c>
      <c r="AA3101" s="50">
        <f t="shared" si="1391"/>
        <v>-0.85490990533586753</v>
      </c>
      <c r="AB3101" s="50">
        <f t="shared" si="1392"/>
        <v>0</v>
      </c>
      <c r="AC3101" s="7">
        <f t="shared" si="1393"/>
        <v>0</v>
      </c>
    </row>
    <row r="3102" spans="2:29">
      <c r="B3102" s="7">
        <f t="shared" si="1366"/>
        <v>1.2207715764875602</v>
      </c>
      <c r="C3102" s="7">
        <f t="shared" si="1367"/>
        <v>3.9764546465392847E-4</v>
      </c>
      <c r="D3102" s="58">
        <f t="shared" si="1368"/>
        <v>244675.92984503074</v>
      </c>
      <c r="E3102" s="7">
        <f t="shared" si="1369"/>
        <v>35.48724485069318</v>
      </c>
      <c r="F3102" s="7">
        <f t="shared" si="1370"/>
        <v>143350.92984503074</v>
      </c>
      <c r="G3102" s="57">
        <f t="shared" si="1371"/>
        <v>5.2738608259333165E-3</v>
      </c>
      <c r="H3102" s="61">
        <f t="shared" si="1372"/>
        <v>0</v>
      </c>
      <c r="I3102" s="7">
        <f t="shared" si="1373"/>
        <v>0</v>
      </c>
      <c r="J3102" s="58">
        <f t="shared" si="1374"/>
        <v>0</v>
      </c>
      <c r="K3102" s="7">
        <f t="shared" si="1375"/>
        <v>0</v>
      </c>
      <c r="L3102" s="7">
        <f t="shared" si="1376"/>
        <v>0</v>
      </c>
      <c r="M3102" s="58">
        <f t="shared" si="1377"/>
        <v>0</v>
      </c>
      <c r="N3102" s="58">
        <f t="shared" si="1378"/>
        <v>0</v>
      </c>
      <c r="O3102" s="59">
        <f t="shared" si="1379"/>
        <v>0</v>
      </c>
      <c r="P3102" s="58">
        <f t="shared" si="1380"/>
        <v>0</v>
      </c>
      <c r="Q3102" s="58">
        <f t="shared" si="1381"/>
        <v>0</v>
      </c>
      <c r="R3102" s="58">
        <f t="shared" si="1382"/>
        <v>3.7329525031611382E-2</v>
      </c>
      <c r="S3102" s="60">
        <f t="shared" si="1383"/>
        <v>-3.7329525031611382E-2</v>
      </c>
      <c r="T3102" s="58">
        <f t="shared" si="1384"/>
        <v>1.4843916326505562E-5</v>
      </c>
      <c r="U3102" s="58">
        <f t="shared" si="1385"/>
        <v>3.1356221242355279E-4</v>
      </c>
      <c r="V3102" s="58">
        <f t="shared" si="1386"/>
        <v>4.5181585788686576E-4</v>
      </c>
      <c r="W3102" s="50">
        <f t="shared" si="1387"/>
        <v>0</v>
      </c>
      <c r="X3102" s="50">
        <f t="shared" si="1388"/>
        <v>7191.4901689929884</v>
      </c>
      <c r="Y3102" s="50">
        <f t="shared" si="1389"/>
        <v>101325</v>
      </c>
      <c r="Z3102" s="50">
        <f t="shared" si="1390"/>
        <v>-1.1379146681941088</v>
      </c>
      <c r="AA3102" s="50">
        <f t="shared" si="1391"/>
        <v>-0.96722746796499248</v>
      </c>
      <c r="AB3102" s="50">
        <f t="shared" si="1392"/>
        <v>0</v>
      </c>
      <c r="AC3102" s="7">
        <f t="shared" si="1393"/>
        <v>0</v>
      </c>
    </row>
    <row r="3103" spans="2:29">
      <c r="B3103" s="7">
        <f t="shared" si="1366"/>
        <v>1.2211692219522141</v>
      </c>
      <c r="C3103" s="7">
        <f t="shared" si="1367"/>
        <v>3.9764546465392847E-4</v>
      </c>
      <c r="D3103" s="58">
        <f t="shared" si="1368"/>
        <v>233616.60813397411</v>
      </c>
      <c r="E3103" s="7">
        <f t="shared" si="1369"/>
        <v>33.883225780687283</v>
      </c>
      <c r="F3103" s="7">
        <f t="shared" si="1370"/>
        <v>132291.60813397411</v>
      </c>
      <c r="G3103" s="57">
        <f t="shared" si="1371"/>
        <v>5.1966173827895871E-3</v>
      </c>
      <c r="H3103" s="61">
        <f t="shared" si="1372"/>
        <v>0</v>
      </c>
      <c r="I3103" s="7">
        <f t="shared" si="1373"/>
        <v>0</v>
      </c>
      <c r="J3103" s="58">
        <f t="shared" si="1374"/>
        <v>0</v>
      </c>
      <c r="K3103" s="7">
        <f t="shared" si="1375"/>
        <v>0</v>
      </c>
      <c r="L3103" s="7">
        <f t="shared" si="1376"/>
        <v>0</v>
      </c>
      <c r="M3103" s="58">
        <f t="shared" si="1377"/>
        <v>0</v>
      </c>
      <c r="N3103" s="58">
        <f t="shared" si="1378"/>
        <v>0</v>
      </c>
      <c r="O3103" s="59">
        <f t="shared" si="1379"/>
        <v>0</v>
      </c>
      <c r="P3103" s="58">
        <f t="shared" si="1380"/>
        <v>0</v>
      </c>
      <c r="Q3103" s="58">
        <f t="shared" si="1381"/>
        <v>0</v>
      </c>
      <c r="R3103" s="58">
        <f t="shared" si="1382"/>
        <v>3.5642235125706009E-2</v>
      </c>
      <c r="S3103" s="60">
        <f t="shared" si="1383"/>
        <v>-3.5642235125706009E-2</v>
      </c>
      <c r="T3103" s="58">
        <f t="shared" si="1384"/>
        <v>1.4172973147865936E-5</v>
      </c>
      <c r="U3103" s="58">
        <f t="shared" si="1385"/>
        <v>2.9938923927568683E-4</v>
      </c>
      <c r="V3103" s="58">
        <f t="shared" si="1386"/>
        <v>4.5181585788686576E-4</v>
      </c>
      <c r="W3103" s="50">
        <f t="shared" si="1387"/>
        <v>0</v>
      </c>
      <c r="X3103" s="50">
        <f t="shared" si="1388"/>
        <v>6866.435704456293</v>
      </c>
      <c r="Y3103" s="50">
        <f t="shared" si="1389"/>
        <v>101325</v>
      </c>
      <c r="Z3103" s="50">
        <f t="shared" si="1390"/>
        <v>-1.2763083546488612</v>
      </c>
      <c r="AA3103" s="50">
        <f t="shared" si="1391"/>
        <v>-1.0848621014515321</v>
      </c>
      <c r="AB3103" s="50">
        <f t="shared" si="1392"/>
        <v>0</v>
      </c>
      <c r="AC3103" s="7">
        <f t="shared" si="1393"/>
        <v>0</v>
      </c>
    </row>
    <row r="3104" spans="2:29">
      <c r="B3104" s="7">
        <f t="shared" si="1366"/>
        <v>1.221566867416868</v>
      </c>
      <c r="C3104" s="7">
        <f t="shared" si="1367"/>
        <v>3.9764546465392847E-4</v>
      </c>
      <c r="D3104" s="58">
        <f t="shared" si="1368"/>
        <v>223057.16639389013</v>
      </c>
      <c r="E3104" s="7">
        <f t="shared" si="1369"/>
        <v>32.351708173890707</v>
      </c>
      <c r="F3104" s="7">
        <f t="shared" si="1370"/>
        <v>121732.16639389013</v>
      </c>
      <c r="G3104" s="57">
        <f t="shared" si="1371"/>
        <v>5.1205052834005817E-3</v>
      </c>
      <c r="H3104" s="61">
        <f t="shared" si="1372"/>
        <v>0</v>
      </c>
      <c r="I3104" s="7">
        <f t="shared" si="1373"/>
        <v>0</v>
      </c>
      <c r="J3104" s="58">
        <f t="shared" si="1374"/>
        <v>0</v>
      </c>
      <c r="K3104" s="7">
        <f t="shared" si="1375"/>
        <v>0</v>
      </c>
      <c r="L3104" s="7">
        <f t="shared" si="1376"/>
        <v>0</v>
      </c>
      <c r="M3104" s="58">
        <f t="shared" si="1377"/>
        <v>0</v>
      </c>
      <c r="N3104" s="58">
        <f t="shared" si="1378"/>
        <v>0</v>
      </c>
      <c r="O3104" s="59">
        <f t="shared" si="1379"/>
        <v>0</v>
      </c>
      <c r="P3104" s="58">
        <f t="shared" si="1380"/>
        <v>0</v>
      </c>
      <c r="Q3104" s="58">
        <f t="shared" si="1381"/>
        <v>0</v>
      </c>
      <c r="R3104" s="58">
        <f t="shared" si="1382"/>
        <v>3.4031210514474462E-2</v>
      </c>
      <c r="S3104" s="60">
        <f t="shared" si="1383"/>
        <v>-3.4031210514474462E-2</v>
      </c>
      <c r="T3104" s="58">
        <f t="shared" si="1384"/>
        <v>1.3532356517763853E-5</v>
      </c>
      <c r="U3104" s="58">
        <f t="shared" si="1385"/>
        <v>2.8585688275792299E-4</v>
      </c>
      <c r="V3104" s="58">
        <f t="shared" si="1386"/>
        <v>4.5181585788686576E-4</v>
      </c>
      <c r="W3104" s="50">
        <f t="shared" si="1387"/>
        <v>0</v>
      </c>
      <c r="X3104" s="50">
        <f t="shared" si="1388"/>
        <v>6556.0736614389652</v>
      </c>
      <c r="Y3104" s="50">
        <f t="shared" si="1389"/>
        <v>101325</v>
      </c>
      <c r="Z3104" s="50">
        <f t="shared" si="1390"/>
        <v>-1.4212535457826156</v>
      </c>
      <c r="AA3104" s="50">
        <f t="shared" si="1391"/>
        <v>-1.2080655139152232</v>
      </c>
      <c r="AB3104" s="50">
        <f t="shared" si="1392"/>
        <v>0</v>
      </c>
      <c r="AC3104" s="7">
        <f t="shared" si="1393"/>
        <v>0</v>
      </c>
    </row>
    <row r="3105" spans="2:29">
      <c r="B3105" s="7">
        <f t="shared" si="1366"/>
        <v>1.221964512881522</v>
      </c>
      <c r="C3105" s="7">
        <f t="shared" si="1367"/>
        <v>3.9764546465392847E-4</v>
      </c>
      <c r="D3105" s="58">
        <f t="shared" si="1368"/>
        <v>212975.01011203133</v>
      </c>
      <c r="E3105" s="7">
        <f t="shared" si="1369"/>
        <v>30.889414973150082</v>
      </c>
      <c r="F3105" s="7">
        <f t="shared" si="1370"/>
        <v>111650.01011203133</v>
      </c>
      <c r="G3105" s="57">
        <f t="shared" si="1371"/>
        <v>5.0455079575741982E-3</v>
      </c>
      <c r="H3105" s="61">
        <f t="shared" si="1372"/>
        <v>0</v>
      </c>
      <c r="I3105" s="7">
        <f t="shared" si="1373"/>
        <v>0</v>
      </c>
      <c r="J3105" s="58">
        <f t="shared" si="1374"/>
        <v>0</v>
      </c>
      <c r="K3105" s="7">
        <f t="shared" si="1375"/>
        <v>0</v>
      </c>
      <c r="L3105" s="7">
        <f t="shared" si="1376"/>
        <v>0</v>
      </c>
      <c r="M3105" s="58">
        <f t="shared" si="1377"/>
        <v>0</v>
      </c>
      <c r="N3105" s="58">
        <f t="shared" si="1378"/>
        <v>0</v>
      </c>
      <c r="O3105" s="59">
        <f t="shared" si="1379"/>
        <v>0</v>
      </c>
      <c r="P3105" s="58">
        <f t="shared" si="1380"/>
        <v>0</v>
      </c>
      <c r="Q3105" s="58">
        <f t="shared" si="1381"/>
        <v>0</v>
      </c>
      <c r="R3105" s="58">
        <f t="shared" si="1382"/>
        <v>3.2493004016047593E-2</v>
      </c>
      <c r="S3105" s="60">
        <f t="shared" si="1383"/>
        <v>-3.2493004016047593E-2</v>
      </c>
      <c r="T3105" s="58">
        <f t="shared" si="1384"/>
        <v>1.2920695679963209E-5</v>
      </c>
      <c r="U3105" s="58">
        <f t="shared" si="1385"/>
        <v>2.7293618707795978E-4</v>
      </c>
      <c r="V3105" s="58">
        <f t="shared" si="1386"/>
        <v>4.5181585788686576E-4</v>
      </c>
      <c r="W3105" s="50">
        <f t="shared" si="1387"/>
        <v>0</v>
      </c>
      <c r="X3105" s="50">
        <f t="shared" si="1388"/>
        <v>6259.739944308878</v>
      </c>
      <c r="Y3105" s="50">
        <f t="shared" si="1389"/>
        <v>101325</v>
      </c>
      <c r="Z3105" s="50">
        <f t="shared" si="1390"/>
        <v>-1.5730603873444911</v>
      </c>
      <c r="AA3105" s="50">
        <f t="shared" si="1391"/>
        <v>-1.3371013292428173</v>
      </c>
      <c r="AB3105" s="50">
        <f t="shared" si="1392"/>
        <v>0</v>
      </c>
      <c r="AC3105" s="7">
        <f t="shared" si="1393"/>
        <v>0</v>
      </c>
    </row>
    <row r="3106" spans="2:29">
      <c r="B3106" s="7">
        <f t="shared" ref="B3106:B3169" si="1394">B3105+$E$18/3000</f>
        <v>1.2223621583461759</v>
      </c>
      <c r="C3106" s="7">
        <f t="shared" si="1367"/>
        <v>3.9764546465392847E-4</v>
      </c>
      <c r="D3106" s="58">
        <f t="shared" si="1368"/>
        <v>203348.56604482661</v>
      </c>
      <c r="E3106" s="7">
        <f t="shared" si="1369"/>
        <v>29.493217243889323</v>
      </c>
      <c r="F3106" s="7">
        <f t="shared" si="1370"/>
        <v>102023.56604482661</v>
      </c>
      <c r="G3106" s="57">
        <f t="shared" si="1371"/>
        <v>4.9716090778131571E-3</v>
      </c>
      <c r="H3106" s="61">
        <f t="shared" si="1372"/>
        <v>0</v>
      </c>
      <c r="I3106" s="7">
        <f t="shared" si="1373"/>
        <v>0</v>
      </c>
      <c r="J3106" s="58">
        <f t="shared" si="1374"/>
        <v>0</v>
      </c>
      <c r="K3106" s="7">
        <f t="shared" si="1375"/>
        <v>0</v>
      </c>
      <c r="L3106" s="7">
        <f t="shared" si="1376"/>
        <v>0</v>
      </c>
      <c r="M3106" s="58">
        <f t="shared" si="1377"/>
        <v>0</v>
      </c>
      <c r="N3106" s="58">
        <f t="shared" si="1378"/>
        <v>0</v>
      </c>
      <c r="O3106" s="59">
        <f t="shared" si="1379"/>
        <v>0</v>
      </c>
      <c r="P3106" s="58">
        <f t="shared" si="1380"/>
        <v>0</v>
      </c>
      <c r="Q3106" s="58">
        <f t="shared" si="1381"/>
        <v>0</v>
      </c>
      <c r="R3106" s="58">
        <f t="shared" si="1382"/>
        <v>3.1024324260749525E-2</v>
      </c>
      <c r="S3106" s="60">
        <f t="shared" si="1383"/>
        <v>-3.1024324260749525E-2</v>
      </c>
      <c r="T3106" s="58">
        <f t="shared" si="1384"/>
        <v>1.233668183623989E-5</v>
      </c>
      <c r="U3106" s="58">
        <f t="shared" si="1385"/>
        <v>2.6059950524171991E-4</v>
      </c>
      <c r="V3106" s="58">
        <f t="shared" si="1386"/>
        <v>4.5181585788686576E-4</v>
      </c>
      <c r="W3106" s="50">
        <f t="shared" si="1387"/>
        <v>0</v>
      </c>
      <c r="X3106" s="50">
        <f t="shared" si="1388"/>
        <v>5976.8004744741847</v>
      </c>
      <c r="Y3106" s="50">
        <f t="shared" si="1389"/>
        <v>101325</v>
      </c>
      <c r="Z3106" s="50">
        <f t="shared" si="1390"/>
        <v>-1.7320537072658566</v>
      </c>
      <c r="AA3106" s="50">
        <f t="shared" si="1391"/>
        <v>-1.4722456511759781</v>
      </c>
      <c r="AB3106" s="50">
        <f t="shared" si="1392"/>
        <v>0</v>
      </c>
      <c r="AC3106" s="7">
        <f t="shared" si="1393"/>
        <v>0</v>
      </c>
    </row>
    <row r="3107" spans="2:29">
      <c r="B3107" s="7">
        <f t="shared" si="1394"/>
        <v>1.2227598038108298</v>
      </c>
      <c r="C3107" s="7">
        <f t="shared" si="1367"/>
        <v>3.9764546465392847E-4</v>
      </c>
      <c r="D3107" s="58">
        <f t="shared" si="1368"/>
        <v>194157.23605664121</v>
      </c>
      <c r="E3107" s="7">
        <f t="shared" si="1369"/>
        <v>28.160127478987473</v>
      </c>
      <c r="F3107" s="7">
        <f t="shared" si="1370"/>
        <v>92832.23605664121</v>
      </c>
      <c r="G3107" s="57">
        <f t="shared" si="1371"/>
        <v>4.8987925557603691E-3</v>
      </c>
      <c r="H3107" s="61">
        <f t="shared" si="1372"/>
        <v>0</v>
      </c>
      <c r="I3107" s="7">
        <f t="shared" si="1373"/>
        <v>0</v>
      </c>
      <c r="J3107" s="58">
        <f t="shared" si="1374"/>
        <v>0</v>
      </c>
      <c r="K3107" s="7">
        <f t="shared" si="1375"/>
        <v>0</v>
      </c>
      <c r="L3107" s="7">
        <f t="shared" si="1376"/>
        <v>0</v>
      </c>
      <c r="M3107" s="58">
        <f t="shared" si="1377"/>
        <v>0</v>
      </c>
      <c r="N3107" s="58">
        <f t="shared" si="1378"/>
        <v>0</v>
      </c>
      <c r="O3107" s="59">
        <f t="shared" si="1379"/>
        <v>0</v>
      </c>
      <c r="P3107" s="58">
        <f t="shared" si="1380"/>
        <v>0</v>
      </c>
      <c r="Q3107" s="58">
        <f t="shared" si="1381"/>
        <v>0</v>
      </c>
      <c r="R3107" s="58">
        <f t="shared" si="1382"/>
        <v>2.9622028648405963E-2</v>
      </c>
      <c r="S3107" s="60">
        <f t="shared" si="1383"/>
        <v>-2.9622028648405963E-2</v>
      </c>
      <c r="T3107" s="58">
        <f t="shared" si="1384"/>
        <v>1.1779065345887369E-5</v>
      </c>
      <c r="U3107" s="58">
        <f t="shared" si="1385"/>
        <v>2.4882043989583256E-4</v>
      </c>
      <c r="V3107" s="58">
        <f t="shared" si="1386"/>
        <v>4.5181585788686576E-4</v>
      </c>
      <c r="W3107" s="50">
        <f t="shared" si="1387"/>
        <v>0</v>
      </c>
      <c r="X3107" s="50">
        <f t="shared" si="1388"/>
        <v>5706.6498336168233</v>
      </c>
      <c r="Y3107" s="50">
        <f t="shared" si="1389"/>
        <v>101325</v>
      </c>
      <c r="Z3107" s="50">
        <f t="shared" si="1390"/>
        <v>-1.8985737107092713</v>
      </c>
      <c r="AA3107" s="50">
        <f t="shared" si="1391"/>
        <v>-1.6137876541028806</v>
      </c>
      <c r="AB3107" s="50">
        <f t="shared" si="1392"/>
        <v>0</v>
      </c>
      <c r="AC3107" s="7">
        <f t="shared" si="1393"/>
        <v>0</v>
      </c>
    </row>
    <row r="3108" spans="2:29">
      <c r="B3108" s="7">
        <f t="shared" si="1394"/>
        <v>1.2231574492754838</v>
      </c>
      <c r="C3108" s="7">
        <f t="shared" si="1367"/>
        <v>3.9764546465392847E-4</v>
      </c>
      <c r="D3108" s="58">
        <f t="shared" si="1368"/>
        <v>185381.35304501865</v>
      </c>
      <c r="E3108" s="7">
        <f t="shared" si="1369"/>
        <v>26.887293206275242</v>
      </c>
      <c r="F3108" s="7">
        <f t="shared" si="1370"/>
        <v>84056.353045018652</v>
      </c>
      <c r="G3108" s="57">
        <f t="shared" si="1371"/>
        <v>4.8270425386963828E-3</v>
      </c>
      <c r="H3108" s="61">
        <f t="shared" si="1372"/>
        <v>0</v>
      </c>
      <c r="I3108" s="7">
        <f t="shared" si="1373"/>
        <v>0</v>
      </c>
      <c r="J3108" s="58">
        <f t="shared" si="1374"/>
        <v>0</v>
      </c>
      <c r="K3108" s="7">
        <f t="shared" si="1375"/>
        <v>0</v>
      </c>
      <c r="L3108" s="7">
        <f t="shared" si="1376"/>
        <v>0</v>
      </c>
      <c r="M3108" s="58">
        <f t="shared" si="1377"/>
        <v>0</v>
      </c>
      <c r="N3108" s="58">
        <f t="shared" si="1378"/>
        <v>0</v>
      </c>
      <c r="O3108" s="59">
        <f t="shared" si="1379"/>
        <v>0</v>
      </c>
      <c r="P3108" s="58">
        <f t="shared" si="1380"/>
        <v>0</v>
      </c>
      <c r="Q3108" s="58">
        <f t="shared" si="1381"/>
        <v>0</v>
      </c>
      <c r="R3108" s="58">
        <f t="shared" si="1382"/>
        <v>2.8283116623981058E-2</v>
      </c>
      <c r="S3108" s="60">
        <f t="shared" si="1383"/>
        <v>-2.8283116623981058E-2</v>
      </c>
      <c r="T3108" s="58">
        <f t="shared" si="1384"/>
        <v>1.1246653051804196E-5</v>
      </c>
      <c r="U3108" s="58">
        <f t="shared" si="1385"/>
        <v>2.3757378684402837E-4</v>
      </c>
      <c r="V3108" s="58">
        <f t="shared" si="1386"/>
        <v>4.5181585788686576E-4</v>
      </c>
      <c r="W3108" s="50">
        <f t="shared" si="1387"/>
        <v>0</v>
      </c>
      <c r="X3108" s="50">
        <f t="shared" si="1388"/>
        <v>5448.70996825169</v>
      </c>
      <c r="Y3108" s="50">
        <f t="shared" si="1389"/>
        <v>101325</v>
      </c>
      <c r="Z3108" s="50">
        <f t="shared" si="1390"/>
        <v>-2.0729767080207893</v>
      </c>
      <c r="AA3108" s="50">
        <f t="shared" si="1391"/>
        <v>-1.7620302018176708</v>
      </c>
      <c r="AB3108" s="50">
        <f t="shared" si="1392"/>
        <v>0</v>
      </c>
      <c r="AC3108" s="7">
        <f t="shared" si="1393"/>
        <v>0</v>
      </c>
    </row>
    <row r="3109" spans="2:29">
      <c r="B3109" s="7">
        <f t="shared" si="1394"/>
        <v>1.2235550947401377</v>
      </c>
      <c r="C3109" s="7">
        <f t="shared" si="1367"/>
        <v>3.9764546465392847E-4</v>
      </c>
      <c r="D3109" s="58">
        <f t="shared" si="1368"/>
        <v>177002.13885809659</v>
      </c>
      <c r="E3109" s="7">
        <f t="shared" si="1369"/>
        <v>25.671990884971958</v>
      </c>
      <c r="F3109" s="7">
        <f t="shared" si="1370"/>
        <v>75677.138858096587</v>
      </c>
      <c r="G3109" s="57">
        <f t="shared" si="1371"/>
        <v>4.7563434060881263E-3</v>
      </c>
      <c r="H3109" s="61">
        <f t="shared" si="1372"/>
        <v>0</v>
      </c>
      <c r="I3109" s="7">
        <f t="shared" si="1373"/>
        <v>0</v>
      </c>
      <c r="J3109" s="58">
        <f t="shared" si="1374"/>
        <v>0</v>
      </c>
      <c r="K3109" s="7">
        <f t="shared" si="1375"/>
        <v>0</v>
      </c>
      <c r="L3109" s="7">
        <f t="shared" si="1376"/>
        <v>0</v>
      </c>
      <c r="M3109" s="58">
        <f t="shared" si="1377"/>
        <v>0</v>
      </c>
      <c r="N3109" s="58">
        <f t="shared" si="1378"/>
        <v>0</v>
      </c>
      <c r="O3109" s="59">
        <f t="shared" si="1379"/>
        <v>0</v>
      </c>
      <c r="P3109" s="58">
        <f t="shared" si="1380"/>
        <v>0</v>
      </c>
      <c r="Q3109" s="58">
        <f t="shared" si="1381"/>
        <v>0</v>
      </c>
      <c r="R3109" s="58">
        <f t="shared" si="1382"/>
        <v>2.7004723257154771E-2</v>
      </c>
      <c r="S3109" s="60">
        <f t="shared" si="1383"/>
        <v>-2.7004723257154771E-2</v>
      </c>
      <c r="T3109" s="58">
        <f t="shared" si="1384"/>
        <v>1.0738305727442058E-5</v>
      </c>
      <c r="U3109" s="58">
        <f t="shared" si="1385"/>
        <v>2.2683548111658631E-4</v>
      </c>
      <c r="V3109" s="58">
        <f t="shared" si="1386"/>
        <v>4.5181585788686576E-4</v>
      </c>
      <c r="W3109" s="50">
        <f t="shared" si="1387"/>
        <v>0</v>
      </c>
      <c r="X3109" s="50">
        <f t="shared" si="1388"/>
        <v>5202.4289528395784</v>
      </c>
      <c r="Y3109" s="50">
        <f t="shared" si="1389"/>
        <v>101325</v>
      </c>
      <c r="Z3109" s="50">
        <f t="shared" si="1390"/>
        <v>-2.255635877143237</v>
      </c>
      <c r="AA3109" s="50">
        <f t="shared" si="1391"/>
        <v>-1.9172904955717514</v>
      </c>
      <c r="AB3109" s="50">
        <f t="shared" si="1392"/>
        <v>0</v>
      </c>
      <c r="AC3109" s="7">
        <f t="shared" si="1393"/>
        <v>0</v>
      </c>
    </row>
    <row r="3110" spans="2:29">
      <c r="B3110" s="7">
        <f t="shared" si="1394"/>
        <v>1.2239527402047916</v>
      </c>
      <c r="C3110" s="7">
        <f t="shared" si="1367"/>
        <v>3.9764546465392847E-4</v>
      </c>
      <c r="D3110" s="58">
        <f t="shared" si="1368"/>
        <v>169001.66411415001</v>
      </c>
      <c r="E3110" s="7">
        <f t="shared" si="1369"/>
        <v>24.511620078002753</v>
      </c>
      <c r="F3110" s="7">
        <f t="shared" si="1370"/>
        <v>67676.664114150015</v>
      </c>
      <c r="G3110" s="57">
        <f t="shared" si="1371"/>
        <v>4.6866797661881867E-3</v>
      </c>
      <c r="H3110" s="61">
        <f t="shared" si="1372"/>
        <v>0</v>
      </c>
      <c r="I3110" s="7">
        <f t="shared" si="1373"/>
        <v>0</v>
      </c>
      <c r="J3110" s="58">
        <f t="shared" si="1374"/>
        <v>0</v>
      </c>
      <c r="K3110" s="7">
        <f t="shared" si="1375"/>
        <v>0</v>
      </c>
      <c r="L3110" s="7">
        <f t="shared" si="1376"/>
        <v>0</v>
      </c>
      <c r="M3110" s="58">
        <f t="shared" si="1377"/>
        <v>0</v>
      </c>
      <c r="N3110" s="58">
        <f t="shared" si="1378"/>
        <v>0</v>
      </c>
      <c r="O3110" s="59">
        <f t="shared" si="1379"/>
        <v>0</v>
      </c>
      <c r="P3110" s="58">
        <f t="shared" si="1380"/>
        <v>0</v>
      </c>
      <c r="Q3110" s="58">
        <f t="shared" si="1381"/>
        <v>0</v>
      </c>
      <c r="R3110" s="58">
        <f t="shared" si="1382"/>
        <v>2.5784113112102557E-2</v>
      </c>
      <c r="S3110" s="60">
        <f t="shared" si="1383"/>
        <v>-2.5784113112102557E-2</v>
      </c>
      <c r="T3110" s="58">
        <f t="shared" si="1384"/>
        <v>1.0252935639151471E-5</v>
      </c>
      <c r="U3110" s="58">
        <f t="shared" si="1385"/>
        <v>2.1658254547743484E-4</v>
      </c>
      <c r="V3110" s="58">
        <f t="shared" si="1386"/>
        <v>4.5181585788686576E-4</v>
      </c>
      <c r="W3110" s="50">
        <f t="shared" si="1387"/>
        <v>0</v>
      </c>
      <c r="X3110" s="50">
        <f t="shared" si="1388"/>
        <v>4967.2798088072686</v>
      </c>
      <c r="Y3110" s="50">
        <f t="shared" si="1389"/>
        <v>101325</v>
      </c>
      <c r="Z3110" s="50">
        <f t="shared" si="1390"/>
        <v>-2.4469420621218552</v>
      </c>
      <c r="AA3110" s="50">
        <f t="shared" si="1391"/>
        <v>-2.0799007528035767</v>
      </c>
      <c r="AB3110" s="50">
        <f t="shared" si="1392"/>
        <v>0</v>
      </c>
      <c r="AC3110" s="7">
        <f t="shared" si="1393"/>
        <v>0</v>
      </c>
    </row>
    <row r="3111" spans="2:29">
      <c r="B3111" s="7">
        <f t="shared" si="1394"/>
        <v>1.2243503856694455</v>
      </c>
      <c r="C3111" s="7">
        <f t="shared" si="1367"/>
        <v>3.9764546465392847E-4</v>
      </c>
      <c r="D3111" s="58">
        <f t="shared" si="1368"/>
        <v>161362.8098372863</v>
      </c>
      <c r="E3111" s="7">
        <f t="shared" si="1369"/>
        <v>23.403697887726327</v>
      </c>
      <c r="F3111" s="7">
        <f t="shared" si="1370"/>
        <v>60037.809837286302</v>
      </c>
      <c r="G3111" s="57">
        <f t="shared" si="1371"/>
        <v>4.6180364526839171E-3</v>
      </c>
      <c r="H3111" s="61">
        <f t="shared" si="1372"/>
        <v>0</v>
      </c>
      <c r="I3111" s="7">
        <f t="shared" si="1373"/>
        <v>0</v>
      </c>
      <c r="J3111" s="58">
        <f t="shared" si="1374"/>
        <v>0</v>
      </c>
      <c r="K3111" s="7">
        <f t="shared" si="1375"/>
        <v>0</v>
      </c>
      <c r="L3111" s="7">
        <f t="shared" si="1376"/>
        <v>0</v>
      </c>
      <c r="M3111" s="58">
        <f t="shared" si="1377"/>
        <v>0</v>
      </c>
      <c r="N3111" s="58">
        <f t="shared" si="1378"/>
        <v>0</v>
      </c>
      <c r="O3111" s="59">
        <f t="shared" si="1379"/>
        <v>0</v>
      </c>
      <c r="P3111" s="58">
        <f t="shared" si="1380"/>
        <v>0</v>
      </c>
      <c r="Q3111" s="58">
        <f t="shared" si="1381"/>
        <v>0</v>
      </c>
      <c r="R3111" s="58">
        <f t="shared" si="1382"/>
        <v>2.4618674394360187E-2</v>
      </c>
      <c r="S3111" s="60">
        <f t="shared" si="1383"/>
        <v>-2.4618674394360187E-2</v>
      </c>
      <c r="T3111" s="58">
        <f t="shared" si="1384"/>
        <v>9.7895042187091274E-6</v>
      </c>
      <c r="U3111" s="58">
        <f t="shared" si="1385"/>
        <v>2.0679304125872569E-4</v>
      </c>
      <c r="V3111" s="58">
        <f t="shared" si="1386"/>
        <v>4.5181585788686576E-4</v>
      </c>
      <c r="W3111" s="50">
        <f t="shared" si="1387"/>
        <v>0</v>
      </c>
      <c r="X3111" s="50">
        <f t="shared" si="1388"/>
        <v>4742.7593769477508</v>
      </c>
      <c r="Y3111" s="50">
        <f t="shared" si="1389"/>
        <v>101325</v>
      </c>
      <c r="Z3111" s="50">
        <f t="shared" si="1390"/>
        <v>-2.6473046094108978</v>
      </c>
      <c r="AA3111" s="50">
        <f t="shared" si="1391"/>
        <v>-2.250208917999263</v>
      </c>
      <c r="AB3111" s="50">
        <f t="shared" si="1392"/>
        <v>0</v>
      </c>
      <c r="AC3111" s="7">
        <f t="shared" si="1393"/>
        <v>0</v>
      </c>
    </row>
    <row r="3112" spans="2:29">
      <c r="B3112" s="7">
        <f t="shared" si="1394"/>
        <v>1.2247480311340995</v>
      </c>
      <c r="C3112" s="7">
        <f t="shared" si="1367"/>
        <v>3.9764546465392847E-4</v>
      </c>
      <c r="D3112" s="58">
        <f t="shared" si="1368"/>
        <v>154069.23082720186</v>
      </c>
      <c r="E3112" s="7">
        <f t="shared" si="1369"/>
        <v>22.3458536431671</v>
      </c>
      <c r="F3112" s="7">
        <f t="shared" si="1370"/>
        <v>52744.230827201856</v>
      </c>
      <c r="G3112" s="57">
        <f t="shared" si="1371"/>
        <v>4.5503985213956122E-3</v>
      </c>
      <c r="H3112" s="61">
        <f t="shared" si="1372"/>
        <v>0</v>
      </c>
      <c r="I3112" s="7">
        <f t="shared" si="1373"/>
        <v>0</v>
      </c>
      <c r="J3112" s="58">
        <f t="shared" si="1374"/>
        <v>0</v>
      </c>
      <c r="K3112" s="7">
        <f t="shared" si="1375"/>
        <v>0</v>
      </c>
      <c r="L3112" s="7">
        <f t="shared" si="1376"/>
        <v>0</v>
      </c>
      <c r="M3112" s="58">
        <f t="shared" si="1377"/>
        <v>0</v>
      </c>
      <c r="N3112" s="58">
        <f t="shared" si="1378"/>
        <v>0</v>
      </c>
      <c r="O3112" s="59">
        <f t="shared" si="1379"/>
        <v>0</v>
      </c>
      <c r="P3112" s="58">
        <f t="shared" si="1380"/>
        <v>0</v>
      </c>
      <c r="Q3112" s="58">
        <f t="shared" si="1381"/>
        <v>0</v>
      </c>
      <c r="R3112" s="58">
        <f t="shared" si="1382"/>
        <v>2.3505913362249563E-2</v>
      </c>
      <c r="S3112" s="60">
        <f t="shared" si="1383"/>
        <v>-2.3505913362249563E-2</v>
      </c>
      <c r="T3112" s="58">
        <f t="shared" si="1384"/>
        <v>9.3470198410467138E-6</v>
      </c>
      <c r="U3112" s="58">
        <f t="shared" si="1385"/>
        <v>1.9744602141767898E-4</v>
      </c>
      <c r="V3112" s="58">
        <f t="shared" si="1386"/>
        <v>4.5181585788686576E-4</v>
      </c>
      <c r="W3112" s="50">
        <f t="shared" si="1387"/>
        <v>0</v>
      </c>
      <c r="X3112" s="50">
        <f t="shared" si="1388"/>
        <v>4528.3872407878225</v>
      </c>
      <c r="Y3112" s="50">
        <f t="shared" si="1389"/>
        <v>101325</v>
      </c>
      <c r="Z3112" s="50">
        <f t="shared" si="1390"/>
        <v>-2.857152243770658</v>
      </c>
      <c r="AA3112" s="50">
        <f t="shared" si="1391"/>
        <v>-2.428579407205059</v>
      </c>
      <c r="AB3112" s="50">
        <f t="shared" si="1392"/>
        <v>0</v>
      </c>
      <c r="AC3112" s="7">
        <f t="shared" si="1393"/>
        <v>0</v>
      </c>
    </row>
    <row r="3113" spans="2:29">
      <c r="B3113" s="7">
        <f t="shared" si="1394"/>
        <v>1.2251456765987534</v>
      </c>
      <c r="C3113" s="7">
        <f t="shared" si="1367"/>
        <v>3.9764546465392847E-4</v>
      </c>
      <c r="D3113" s="58">
        <f t="shared" si="1368"/>
        <v>147105.32068462161</v>
      </c>
      <c r="E3113" s="7">
        <f t="shared" si="1369"/>
        <v>21.335823827383852</v>
      </c>
      <c r="F3113" s="7">
        <f t="shared" si="1370"/>
        <v>45780.320684621605</v>
      </c>
      <c r="G3113" s="57">
        <f t="shared" si="1371"/>
        <v>4.4837512470230411E-3</v>
      </c>
      <c r="H3113" s="61">
        <f t="shared" si="1372"/>
        <v>0</v>
      </c>
      <c r="I3113" s="7">
        <f t="shared" si="1373"/>
        <v>0</v>
      </c>
      <c r="J3113" s="58">
        <f t="shared" si="1374"/>
        <v>0</v>
      </c>
      <c r="K3113" s="7">
        <f t="shared" si="1375"/>
        <v>0</v>
      </c>
      <c r="L3113" s="7">
        <f t="shared" si="1376"/>
        <v>0</v>
      </c>
      <c r="M3113" s="58">
        <f t="shared" si="1377"/>
        <v>0</v>
      </c>
      <c r="N3113" s="58">
        <f t="shared" si="1378"/>
        <v>0</v>
      </c>
      <c r="O3113" s="59">
        <f t="shared" si="1379"/>
        <v>0</v>
      </c>
      <c r="P3113" s="58">
        <f t="shared" si="1380"/>
        <v>0</v>
      </c>
      <c r="Q3113" s="58">
        <f t="shared" si="1381"/>
        <v>0</v>
      </c>
      <c r="R3113" s="58">
        <f t="shared" si="1382"/>
        <v>2.2443448990907472E-2</v>
      </c>
      <c r="S3113" s="60">
        <f t="shared" si="1383"/>
        <v>-2.2443448990907472E-2</v>
      </c>
      <c r="T3113" s="58">
        <f t="shared" si="1384"/>
        <v>8.9245357024261439E-6</v>
      </c>
      <c r="U3113" s="58">
        <f t="shared" si="1385"/>
        <v>1.8852148571525283E-4</v>
      </c>
      <c r="V3113" s="58">
        <f t="shared" si="1386"/>
        <v>4.5181585788686576E-4</v>
      </c>
      <c r="W3113" s="50">
        <f t="shared" si="1387"/>
        <v>0</v>
      </c>
      <c r="X3113" s="50">
        <f t="shared" si="1388"/>
        <v>4323.7046986193473</v>
      </c>
      <c r="Y3113" s="50">
        <f t="shared" si="1389"/>
        <v>101325</v>
      </c>
      <c r="Z3113" s="50">
        <f t="shared" si="1390"/>
        <v>-3.0769339856291342</v>
      </c>
      <c r="AA3113" s="50">
        <f t="shared" si="1391"/>
        <v>-2.615393887784764</v>
      </c>
      <c r="AB3113" s="50">
        <f t="shared" si="1392"/>
        <v>0</v>
      </c>
      <c r="AC3113" s="7">
        <f t="shared" si="1393"/>
        <v>0</v>
      </c>
    </row>
    <row r="3114" spans="2:29">
      <c r="B3114" s="7">
        <f t="shared" si="1394"/>
        <v>1.2255433220634073</v>
      </c>
      <c r="C3114" s="7">
        <f t="shared" si="1367"/>
        <v>3.9764546465392847E-4</v>
      </c>
      <c r="D3114" s="58">
        <f t="shared" si="1368"/>
        <v>140456.17841758372</v>
      </c>
      <c r="E3114" s="7">
        <f t="shared" si="1369"/>
        <v>20.371447234120613</v>
      </c>
      <c r="F3114" s="7">
        <f t="shared" si="1370"/>
        <v>39131.178417583724</v>
      </c>
      <c r="G3114" s="57">
        <f t="shared" si="1371"/>
        <v>4.4180801199396377E-3</v>
      </c>
      <c r="H3114" s="61">
        <f t="shared" si="1372"/>
        <v>0</v>
      </c>
      <c r="I3114" s="7">
        <f t="shared" si="1373"/>
        <v>0</v>
      </c>
      <c r="J3114" s="58">
        <f t="shared" si="1374"/>
        <v>0</v>
      </c>
      <c r="K3114" s="7">
        <f t="shared" si="1375"/>
        <v>0</v>
      </c>
      <c r="L3114" s="7">
        <f t="shared" si="1376"/>
        <v>0</v>
      </c>
      <c r="M3114" s="58">
        <f t="shared" si="1377"/>
        <v>0</v>
      </c>
      <c r="N3114" s="58">
        <f t="shared" si="1378"/>
        <v>0</v>
      </c>
      <c r="O3114" s="59">
        <f t="shared" si="1379"/>
        <v>0</v>
      </c>
      <c r="P3114" s="58">
        <f t="shared" si="1380"/>
        <v>0</v>
      </c>
      <c r="Q3114" s="58">
        <f t="shared" si="1381"/>
        <v>0</v>
      </c>
      <c r="R3114" s="58">
        <f t="shared" si="1382"/>
        <v>2.1429007877499451E-2</v>
      </c>
      <c r="S3114" s="60">
        <f t="shared" si="1383"/>
        <v>-2.1429007877499451E-2</v>
      </c>
      <c r="T3114" s="58">
        <f t="shared" si="1384"/>
        <v>8.5211477945209625E-6</v>
      </c>
      <c r="U3114" s="58">
        <f t="shared" si="1385"/>
        <v>1.8000033792073185E-4</v>
      </c>
      <c r="V3114" s="58">
        <f t="shared" si="1386"/>
        <v>4.5181585788686576E-4</v>
      </c>
      <c r="W3114" s="50">
        <f t="shared" si="1387"/>
        <v>0</v>
      </c>
      <c r="X3114" s="50">
        <f t="shared" si="1388"/>
        <v>4128.2737819945514</v>
      </c>
      <c r="Y3114" s="50">
        <f t="shared" si="1389"/>
        <v>101325</v>
      </c>
      <c r="Z3114" s="50">
        <f t="shared" si="1390"/>
        <v>-3.3071201118712574</v>
      </c>
      <c r="AA3114" s="50">
        <f t="shared" si="1391"/>
        <v>-2.8110520950905689</v>
      </c>
      <c r="AB3114" s="50">
        <f t="shared" si="1392"/>
        <v>0</v>
      </c>
      <c r="AC3114" s="7">
        <f t="shared" si="1393"/>
        <v>0</v>
      </c>
    </row>
    <row r="3115" spans="2:29">
      <c r="B3115" s="7">
        <f t="shared" si="1394"/>
        <v>1.2259409675280613</v>
      </c>
      <c r="C3115" s="7">
        <f t="shared" si="1367"/>
        <v>3.9764546465392847E-4</v>
      </c>
      <c r="D3115" s="58">
        <f t="shared" si="1368"/>
        <v>134107.57655711682</v>
      </c>
      <c r="E3115" s="7">
        <f t="shared" si="1369"/>
        <v>19.450660343376398</v>
      </c>
      <c r="F3115" s="7">
        <f t="shared" si="1370"/>
        <v>32782.576557116816</v>
      </c>
      <c r="G3115" s="57">
        <f t="shared" si="1371"/>
        <v>4.3533708430336425E-3</v>
      </c>
      <c r="H3115" s="61">
        <f t="shared" si="1372"/>
        <v>0</v>
      </c>
      <c r="I3115" s="7">
        <f t="shared" si="1373"/>
        <v>0</v>
      </c>
      <c r="J3115" s="58">
        <f t="shared" si="1374"/>
        <v>0</v>
      </c>
      <c r="K3115" s="7">
        <f t="shared" si="1375"/>
        <v>0</v>
      </c>
      <c r="L3115" s="7">
        <f t="shared" si="1376"/>
        <v>0</v>
      </c>
      <c r="M3115" s="58">
        <f t="shared" si="1377"/>
        <v>0</v>
      </c>
      <c r="N3115" s="58">
        <f t="shared" si="1378"/>
        <v>0</v>
      </c>
      <c r="O3115" s="59">
        <f t="shared" si="1379"/>
        <v>0</v>
      </c>
      <c r="P3115" s="58">
        <f t="shared" si="1380"/>
        <v>0</v>
      </c>
      <c r="Q3115" s="58">
        <f t="shared" si="1381"/>
        <v>0</v>
      </c>
      <c r="R3115" s="58">
        <f t="shared" si="1382"/>
        <v>2.0460419376717474E-2</v>
      </c>
      <c r="S3115" s="60">
        <f t="shared" si="1383"/>
        <v>-2.0460419376717474E-2</v>
      </c>
      <c r="T3115" s="58">
        <f t="shared" si="1384"/>
        <v>8.1359929700690614E-6</v>
      </c>
      <c r="U3115" s="58">
        <f t="shared" si="1385"/>
        <v>1.7186434495066279E-4</v>
      </c>
      <c r="V3115" s="58">
        <f t="shared" si="1386"/>
        <v>4.5181585788686576E-4</v>
      </c>
      <c r="W3115" s="50">
        <f t="shared" si="1387"/>
        <v>0</v>
      </c>
      <c r="X3115" s="50">
        <f t="shared" si="1388"/>
        <v>3941.6763185852355</v>
      </c>
      <c r="Y3115" s="50">
        <f t="shared" si="1389"/>
        <v>101325</v>
      </c>
      <c r="Z3115" s="50">
        <f t="shared" si="1390"/>
        <v>-3.5482031621114967</v>
      </c>
      <c r="AA3115" s="50">
        <f t="shared" si="1391"/>
        <v>-3.0159726877947719</v>
      </c>
      <c r="AB3115" s="50">
        <f t="shared" si="1392"/>
        <v>0</v>
      </c>
      <c r="AC3115" s="7">
        <f t="shared" si="1393"/>
        <v>0</v>
      </c>
    </row>
    <row r="3116" spans="2:29">
      <c r="B3116" s="7">
        <f t="shared" si="1394"/>
        <v>1.2263386129927152</v>
      </c>
      <c r="C3116" s="7">
        <f t="shared" si="1367"/>
        <v>3.9764546465392847E-4</v>
      </c>
      <c r="D3116" s="58">
        <f t="shared" si="1368"/>
        <v>128045.93071408404</v>
      </c>
      <c r="E3116" s="7">
        <f t="shared" si="1369"/>
        <v>18.571492905998578</v>
      </c>
      <c r="F3116" s="7">
        <f t="shared" si="1370"/>
        <v>26720.930714084039</v>
      </c>
      <c r="G3116" s="57">
        <f t="shared" si="1371"/>
        <v>4.2896093285955126E-3</v>
      </c>
      <c r="H3116" s="61">
        <f t="shared" si="1372"/>
        <v>0</v>
      </c>
      <c r="I3116" s="7">
        <f t="shared" si="1373"/>
        <v>0</v>
      </c>
      <c r="J3116" s="58">
        <f t="shared" si="1374"/>
        <v>0</v>
      </c>
      <c r="K3116" s="7">
        <f t="shared" si="1375"/>
        <v>0</v>
      </c>
      <c r="L3116" s="7">
        <f t="shared" si="1376"/>
        <v>0</v>
      </c>
      <c r="M3116" s="58">
        <f t="shared" si="1377"/>
        <v>0</v>
      </c>
      <c r="N3116" s="58">
        <f t="shared" si="1378"/>
        <v>0</v>
      </c>
      <c r="O3116" s="59">
        <f t="shared" si="1379"/>
        <v>0</v>
      </c>
      <c r="P3116" s="58">
        <f t="shared" si="1380"/>
        <v>0</v>
      </c>
      <c r="Q3116" s="58">
        <f t="shared" si="1381"/>
        <v>0</v>
      </c>
      <c r="R3116" s="58">
        <f t="shared" si="1382"/>
        <v>1.9535610956152475E-2</v>
      </c>
      <c r="S3116" s="60">
        <f t="shared" si="1383"/>
        <v>-1.9535610956152475E-2</v>
      </c>
      <c r="T3116" s="58">
        <f t="shared" si="1384"/>
        <v>7.7682470959576265E-6</v>
      </c>
      <c r="U3116" s="58">
        <f t="shared" si="1385"/>
        <v>1.6409609785470516E-4</v>
      </c>
      <c r="V3116" s="58">
        <f t="shared" si="1386"/>
        <v>4.5181585788686576E-4</v>
      </c>
      <c r="W3116" s="50">
        <f t="shared" si="1387"/>
        <v>0</v>
      </c>
      <c r="X3116" s="50">
        <f t="shared" si="1388"/>
        <v>3763.5130374006203</v>
      </c>
      <c r="Y3116" s="50">
        <f t="shared" si="1389"/>
        <v>101325</v>
      </c>
      <c r="Z3116" s="50">
        <f t="shared" si="1390"/>
        <v>-3.8006989926030448</v>
      </c>
      <c r="AA3116" s="50">
        <f t="shared" si="1391"/>
        <v>-3.230594143712588</v>
      </c>
      <c r="AB3116" s="50">
        <f t="shared" si="1392"/>
        <v>0</v>
      </c>
      <c r="AC3116" s="7">
        <f t="shared" si="1393"/>
        <v>0</v>
      </c>
    </row>
    <row r="3117" spans="2:29">
      <c r="B3117" s="7">
        <f t="shared" si="1394"/>
        <v>1.2267362584573691</v>
      </c>
      <c r="C3117" s="7">
        <f t="shared" si="1367"/>
        <v>3.9764546465392847E-4</v>
      </c>
      <c r="D3117" s="58">
        <f t="shared" si="1368"/>
        <v>122258.27051205421</v>
      </c>
      <c r="E3117" s="7">
        <f t="shared" si="1369"/>
        <v>17.732063727852079</v>
      </c>
      <c r="F3117" s="7">
        <f t="shared" si="1370"/>
        <v>20933.270512054209</v>
      </c>
      <c r="G3117" s="57">
        <f t="shared" si="1371"/>
        <v>4.2267816952509139E-3</v>
      </c>
      <c r="H3117" s="61">
        <f t="shared" si="1372"/>
        <v>0</v>
      </c>
      <c r="I3117" s="7">
        <f t="shared" si="1373"/>
        <v>0</v>
      </c>
      <c r="J3117" s="58">
        <f t="shared" si="1374"/>
        <v>0</v>
      </c>
      <c r="K3117" s="7">
        <f t="shared" si="1375"/>
        <v>0</v>
      </c>
      <c r="L3117" s="7">
        <f t="shared" si="1376"/>
        <v>0</v>
      </c>
      <c r="M3117" s="58">
        <f t="shared" si="1377"/>
        <v>0</v>
      </c>
      <c r="N3117" s="58">
        <f t="shared" si="1378"/>
        <v>0</v>
      </c>
      <c r="O3117" s="59">
        <f t="shared" si="1379"/>
        <v>0</v>
      </c>
      <c r="P3117" s="58">
        <f t="shared" si="1380"/>
        <v>0</v>
      </c>
      <c r="Q3117" s="58">
        <f t="shared" si="1381"/>
        <v>0</v>
      </c>
      <c r="R3117" s="58">
        <f t="shared" si="1382"/>
        <v>1.8652603761603454E-2</v>
      </c>
      <c r="S3117" s="60">
        <f t="shared" si="1383"/>
        <v>-1.8652603761603454E-2</v>
      </c>
      <c r="T3117" s="58">
        <f t="shared" si="1384"/>
        <v>7.4171232897884197E-6</v>
      </c>
      <c r="U3117" s="58">
        <f t="shared" si="1385"/>
        <v>1.5667897456491674E-4</v>
      </c>
      <c r="V3117" s="58">
        <f t="shared" si="1386"/>
        <v>4.5181585788686576E-4</v>
      </c>
      <c r="W3117" s="50">
        <f t="shared" si="1387"/>
        <v>0</v>
      </c>
      <c r="X3117" s="50">
        <f t="shared" si="1388"/>
        <v>3593.4027144492316</v>
      </c>
      <c r="Y3117" s="50">
        <f t="shared" si="1389"/>
        <v>101325</v>
      </c>
      <c r="Z3117" s="50">
        <f t="shared" si="1390"/>
        <v>-4.0651478800386665</v>
      </c>
      <c r="AA3117" s="50">
        <f t="shared" si="1391"/>
        <v>-3.4553756980328663</v>
      </c>
      <c r="AB3117" s="50">
        <f t="shared" si="1392"/>
        <v>0</v>
      </c>
      <c r="AC3117" s="7">
        <f t="shared" si="1393"/>
        <v>0</v>
      </c>
    </row>
    <row r="3118" spans="2:29">
      <c r="B3118" s="7">
        <f t="shared" si="1394"/>
        <v>1.227133903922023</v>
      </c>
      <c r="C3118" s="7">
        <f t="shared" si="1367"/>
        <v>3.9764546465392847E-4</v>
      </c>
      <c r="D3118" s="58">
        <f t="shared" si="1368"/>
        <v>116732.21183400376</v>
      </c>
      <c r="E3118" s="7">
        <f t="shared" si="1369"/>
        <v>16.930576644543638</v>
      </c>
      <c r="F3118" s="7">
        <f t="shared" si="1370"/>
        <v>15407.211834003756</v>
      </c>
      <c r="G3118" s="57">
        <f t="shared" si="1371"/>
        <v>4.1648742649386455E-3</v>
      </c>
      <c r="H3118" s="61">
        <f t="shared" si="1372"/>
        <v>0</v>
      </c>
      <c r="I3118" s="7">
        <f t="shared" si="1373"/>
        <v>0</v>
      </c>
      <c r="J3118" s="58">
        <f t="shared" si="1374"/>
        <v>0</v>
      </c>
      <c r="K3118" s="7">
        <f t="shared" si="1375"/>
        <v>0</v>
      </c>
      <c r="L3118" s="7">
        <f t="shared" si="1376"/>
        <v>0</v>
      </c>
      <c r="M3118" s="58">
        <f t="shared" si="1377"/>
        <v>0</v>
      </c>
      <c r="N3118" s="58">
        <f t="shared" si="1378"/>
        <v>0</v>
      </c>
      <c r="O3118" s="59">
        <f t="shared" si="1379"/>
        <v>0</v>
      </c>
      <c r="P3118" s="58">
        <f t="shared" si="1380"/>
        <v>0</v>
      </c>
      <c r="Q3118" s="58">
        <f t="shared" si="1381"/>
        <v>0</v>
      </c>
      <c r="R3118" s="58">
        <f t="shared" si="1382"/>
        <v>1.7809508382834113E-2</v>
      </c>
      <c r="S3118" s="60">
        <f t="shared" si="1383"/>
        <v>-1.7809508382834113E-2</v>
      </c>
      <c r="T3118" s="58">
        <f t="shared" si="1384"/>
        <v>7.0818702361501052E-6</v>
      </c>
      <c r="U3118" s="58">
        <f t="shared" si="1385"/>
        <v>1.4959710432876664E-4</v>
      </c>
      <c r="V3118" s="58">
        <f t="shared" si="1386"/>
        <v>4.5181585788686576E-4</v>
      </c>
      <c r="W3118" s="50">
        <f t="shared" si="1387"/>
        <v>0</v>
      </c>
      <c r="X3118" s="50">
        <f t="shared" si="1388"/>
        <v>3430.9813570167757</v>
      </c>
      <c r="Y3118" s="50">
        <f t="shared" si="1389"/>
        <v>101325</v>
      </c>
      <c r="Z3118" s="50">
        <f t="shared" si="1390"/>
        <v>-4.3421156776050456</v>
      </c>
      <c r="AA3118" s="50">
        <f t="shared" si="1391"/>
        <v>-3.6907983259642885</v>
      </c>
      <c r="AB3118" s="50">
        <f t="shared" si="1392"/>
        <v>0</v>
      </c>
      <c r="AC3118" s="7">
        <f t="shared" si="1393"/>
        <v>0</v>
      </c>
    </row>
    <row r="3119" spans="2:29">
      <c r="B3119" s="7">
        <f t="shared" si="1394"/>
        <v>1.227531549386677</v>
      </c>
      <c r="C3119" s="7">
        <f t="shared" si="1367"/>
        <v>3.9764546465392847E-4</v>
      </c>
      <c r="D3119" s="58">
        <f t="shared" si="1368"/>
        <v>111455.930323464</v>
      </c>
      <c r="E3119" s="7">
        <f t="shared" si="1369"/>
        <v>16.165316678088004</v>
      </c>
      <c r="F3119" s="7">
        <f t="shared" si="1370"/>
        <v>10130.930323463996</v>
      </c>
      <c r="G3119" s="57">
        <f t="shared" si="1371"/>
        <v>4.1038735599328155E-3</v>
      </c>
      <c r="H3119" s="61">
        <f t="shared" si="1372"/>
        <v>0</v>
      </c>
      <c r="I3119" s="7">
        <f t="shared" si="1373"/>
        <v>0</v>
      </c>
      <c r="J3119" s="58">
        <f t="shared" si="1374"/>
        <v>0</v>
      </c>
      <c r="K3119" s="7">
        <f t="shared" si="1375"/>
        <v>0</v>
      </c>
      <c r="L3119" s="7">
        <f t="shared" si="1376"/>
        <v>0</v>
      </c>
      <c r="M3119" s="58">
        <f t="shared" si="1377"/>
        <v>0</v>
      </c>
      <c r="N3119" s="58">
        <f t="shared" si="1378"/>
        <v>0</v>
      </c>
      <c r="O3119" s="59">
        <f t="shared" si="1379"/>
        <v>0</v>
      </c>
      <c r="P3119" s="58">
        <f t="shared" si="1380"/>
        <v>0</v>
      </c>
      <c r="Q3119" s="58">
        <f t="shared" si="1381"/>
        <v>0</v>
      </c>
      <c r="R3119" s="58">
        <f t="shared" si="1382"/>
        <v>1.7004520810716694E-2</v>
      </c>
      <c r="S3119" s="60">
        <f t="shared" si="1383"/>
        <v>-1.7004520810716694E-2</v>
      </c>
      <c r="T3119" s="58">
        <f t="shared" si="1384"/>
        <v>6.761770578994836E-6</v>
      </c>
      <c r="U3119" s="58">
        <f t="shared" si="1385"/>
        <v>1.4283533374977181E-4</v>
      </c>
      <c r="V3119" s="58">
        <f t="shared" si="1386"/>
        <v>4.5181585788686576E-4</v>
      </c>
      <c r="W3119" s="50">
        <f t="shared" si="1387"/>
        <v>0</v>
      </c>
      <c r="X3119" s="50">
        <f t="shared" si="1388"/>
        <v>3275.9014248145409</v>
      </c>
      <c r="Y3119" s="50">
        <f t="shared" si="1389"/>
        <v>101325</v>
      </c>
      <c r="Z3119" s="50">
        <f t="shared" si="1390"/>
        <v>-4.6321950257643199</v>
      </c>
      <c r="AA3119" s="50">
        <f t="shared" si="1391"/>
        <v>-3.937365771899672</v>
      </c>
      <c r="AB3119" s="50">
        <f t="shared" si="1392"/>
        <v>0</v>
      </c>
      <c r="AC3119" s="7">
        <f t="shared" si="1393"/>
        <v>0</v>
      </c>
    </row>
    <row r="3120" spans="2:29">
      <c r="B3120" s="7">
        <f t="shared" si="1394"/>
        <v>1.2279291948513309</v>
      </c>
      <c r="C3120" s="7">
        <f t="shared" si="1367"/>
        <v>3.9764546465392847E-4</v>
      </c>
      <c r="D3120" s="58">
        <f t="shared" si="1368"/>
        <v>106418.13608341348</v>
      </c>
      <c r="E3120" s="7">
        <f t="shared" si="1369"/>
        <v>15.434646367292348</v>
      </c>
      <c r="F3120" s="7">
        <f t="shared" si="1370"/>
        <v>5093.136083413483</v>
      </c>
      <c r="G3120" s="57">
        <f t="shared" si="1371"/>
        <v>4.0437662999086334E-3</v>
      </c>
      <c r="H3120" s="61">
        <f t="shared" si="1372"/>
        <v>0</v>
      </c>
      <c r="I3120" s="7">
        <f t="shared" si="1373"/>
        <v>0</v>
      </c>
      <c r="J3120" s="58">
        <f t="shared" si="1374"/>
        <v>0</v>
      </c>
      <c r="K3120" s="7">
        <f t="shared" si="1375"/>
        <v>0</v>
      </c>
      <c r="L3120" s="7">
        <f t="shared" si="1376"/>
        <v>0</v>
      </c>
      <c r="M3120" s="58">
        <f t="shared" si="1377"/>
        <v>0</v>
      </c>
      <c r="N3120" s="58">
        <f t="shared" si="1378"/>
        <v>0</v>
      </c>
      <c r="O3120" s="59">
        <f t="shared" si="1379"/>
        <v>0</v>
      </c>
      <c r="P3120" s="58">
        <f t="shared" si="1380"/>
        <v>0</v>
      </c>
      <c r="Q3120" s="58">
        <f t="shared" si="1381"/>
        <v>0</v>
      </c>
      <c r="R3120" s="58">
        <f t="shared" si="1382"/>
        <v>1.6235918577112502E-2</v>
      </c>
      <c r="S3120" s="60">
        <f t="shared" si="1383"/>
        <v>-1.6235918577112502E-2</v>
      </c>
      <c r="T3120" s="58">
        <f t="shared" si="1384"/>
        <v>6.4561393866792504E-6</v>
      </c>
      <c r="U3120" s="58">
        <f t="shared" si="1385"/>
        <v>1.3637919436309255E-4</v>
      </c>
      <c r="V3120" s="58">
        <f t="shared" si="1386"/>
        <v>4.5181585788686576E-4</v>
      </c>
      <c r="W3120" s="50">
        <f t="shared" si="1387"/>
        <v>0</v>
      </c>
      <c r="X3120" s="50">
        <f t="shared" si="1388"/>
        <v>3127.8310863318011</v>
      </c>
      <c r="Y3120" s="50">
        <f t="shared" si="1389"/>
        <v>101325</v>
      </c>
      <c r="Z3120" s="50">
        <f t="shared" si="1390"/>
        <v>-4.9360066203535542</v>
      </c>
      <c r="AA3120" s="50">
        <f t="shared" si="1391"/>
        <v>-4.1956056273005213</v>
      </c>
      <c r="AB3120" s="50">
        <f t="shared" si="1392"/>
        <v>0</v>
      </c>
      <c r="AC3120" s="7">
        <f t="shared" si="1393"/>
        <v>0</v>
      </c>
    </row>
    <row r="3121" spans="2:29">
      <c r="B3121" s="7">
        <f t="shared" si="1394"/>
        <v>1.2283268403159848</v>
      </c>
      <c r="C3121" s="7">
        <f t="shared" si="1367"/>
        <v>3.9764546465392847E-4</v>
      </c>
      <c r="D3121" s="58">
        <f t="shared" si="1368"/>
        <v>101608.04951877717</v>
      </c>
      <c r="E3121" s="7">
        <f t="shared" si="1369"/>
        <v>14.737002264006865</v>
      </c>
      <c r="F3121" s="7">
        <f t="shared" si="1370"/>
        <v>283.04951877717394</v>
      </c>
      <c r="G3121" s="57">
        <f t="shared" si="1371"/>
        <v>3.9845393990511875E-3</v>
      </c>
      <c r="H3121" s="61">
        <f t="shared" si="1372"/>
        <v>0</v>
      </c>
      <c r="I3121" s="7">
        <f t="shared" si="1373"/>
        <v>0</v>
      </c>
      <c r="J3121" s="58">
        <f t="shared" si="1374"/>
        <v>0</v>
      </c>
      <c r="K3121" s="7">
        <f t="shared" si="1375"/>
        <v>0</v>
      </c>
      <c r="L3121" s="7">
        <f t="shared" si="1376"/>
        <v>0</v>
      </c>
      <c r="M3121" s="58">
        <f t="shared" si="1377"/>
        <v>0</v>
      </c>
      <c r="N3121" s="58">
        <f t="shared" si="1378"/>
        <v>0</v>
      </c>
      <c r="O3121" s="59">
        <f t="shared" si="1379"/>
        <v>0</v>
      </c>
      <c r="P3121" s="58">
        <f t="shared" si="1380"/>
        <v>0</v>
      </c>
      <c r="Q3121" s="58">
        <f t="shared" si="1381"/>
        <v>0</v>
      </c>
      <c r="R3121" s="58">
        <f t="shared" si="1382"/>
        <v>1.5502057069229261E-2</v>
      </c>
      <c r="S3121" s="60">
        <f t="shared" si="1383"/>
        <v>-1.5502057069229261E-2</v>
      </c>
      <c r="T3121" s="58">
        <f t="shared" si="1384"/>
        <v>6.1643226863853864E-6</v>
      </c>
      <c r="U3121" s="58">
        <f t="shared" si="1385"/>
        <v>1.3021487167670716E-4</v>
      </c>
      <c r="V3121" s="58">
        <f t="shared" si="1386"/>
        <v>4.5181585788686576E-4</v>
      </c>
      <c r="W3121" s="50">
        <f t="shared" si="1387"/>
        <v>0</v>
      </c>
      <c r="X3121" s="50">
        <f t="shared" si="1388"/>
        <v>2986.453508800998</v>
      </c>
      <c r="Y3121" s="50">
        <f t="shared" si="1389"/>
        <v>101325</v>
      </c>
      <c r="Z3121" s="50">
        <f t="shared" si="1390"/>
        <v>-5.254200540715555</v>
      </c>
      <c r="AA3121" s="50">
        <f t="shared" si="1391"/>
        <v>-4.4660704596082219</v>
      </c>
      <c r="AB3121" s="50">
        <f t="shared" si="1392"/>
        <v>0</v>
      </c>
      <c r="AC3121" s="7">
        <f t="shared" si="1393"/>
        <v>0</v>
      </c>
    </row>
    <row r="3122" spans="2:29">
      <c r="B3122" s="7">
        <f t="shared" si="1394"/>
        <v>1.2287244857806388</v>
      </c>
      <c r="C3122" s="7">
        <f t="shared" si="1367"/>
        <v>3.9764546465392847E-4</v>
      </c>
      <c r="D3122" s="58">
        <f t="shared" si="1368"/>
        <v>97015.378270841786</v>
      </c>
      <c r="E3122" s="7">
        <f t="shared" si="1369"/>
        <v>14.070891587744397</v>
      </c>
      <c r="F3122" s="7">
        <f t="shared" si="1370"/>
        <v>-4309.6217291582143</v>
      </c>
      <c r="G3122" s="57">
        <f t="shared" si="1371"/>
        <v>3.926179963206558E-3</v>
      </c>
      <c r="H3122" s="61">
        <f t="shared" si="1372"/>
        <v>0</v>
      </c>
      <c r="I3122" s="7">
        <f t="shared" si="1373"/>
        <v>0</v>
      </c>
      <c r="J3122" s="58">
        <f t="shared" si="1374"/>
        <v>0</v>
      </c>
      <c r="K3122" s="7">
        <f t="shared" si="1375"/>
        <v>0</v>
      </c>
      <c r="L3122" s="7">
        <f t="shared" si="1376"/>
        <v>0</v>
      </c>
      <c r="M3122" s="58">
        <f t="shared" si="1377"/>
        <v>0</v>
      </c>
      <c r="N3122" s="58">
        <f t="shared" si="1378"/>
        <v>0</v>
      </c>
      <c r="O3122" s="59">
        <f t="shared" si="1379"/>
        <v>0</v>
      </c>
      <c r="P3122" s="58">
        <f t="shared" si="1380"/>
        <v>0</v>
      </c>
      <c r="Q3122" s="58">
        <f t="shared" si="1381"/>
        <v>0</v>
      </c>
      <c r="R3122" s="58">
        <f t="shared" si="1382"/>
        <v>0</v>
      </c>
      <c r="S3122" s="60">
        <f t="shared" si="1383"/>
        <v>0</v>
      </c>
      <c r="T3122" s="58">
        <f t="shared" si="1384"/>
        <v>0</v>
      </c>
      <c r="U3122" s="58">
        <f t="shared" si="1385"/>
        <v>1.3021487167670716E-4</v>
      </c>
      <c r="V3122" s="58">
        <f t="shared" si="1386"/>
        <v>4.5181585788686576E-4</v>
      </c>
      <c r="W3122" s="50">
        <f t="shared" si="1387"/>
        <v>0</v>
      </c>
      <c r="X3122" s="50">
        <f t="shared" si="1388"/>
        <v>2851.4661802564083</v>
      </c>
      <c r="Y3122" s="50">
        <f t="shared" si="1389"/>
        <v>101325</v>
      </c>
      <c r="Z3122" s="50">
        <f t="shared" si="1390"/>
        <v>-5.5874576407029002</v>
      </c>
      <c r="AA3122" s="50">
        <f t="shared" si="1391"/>
        <v>-4.7493389945974647</v>
      </c>
      <c r="AB3122" s="50">
        <f t="shared" si="1392"/>
        <v>0</v>
      </c>
      <c r="AC3122" s="7">
        <f t="shared" si="1393"/>
        <v>0</v>
      </c>
    </row>
    <row r="3123" spans="2:29">
      <c r="B3123" s="7">
        <f t="shared" si="1394"/>
        <v>1.2291221312452927</v>
      </c>
      <c r="C3123" s="7">
        <f t="shared" si="1367"/>
        <v>3.9764546465392847E-4</v>
      </c>
      <c r="D3123" s="58">
        <f t="shared" si="1368"/>
        <v>97015.378270841786</v>
      </c>
      <c r="E3123" s="7">
        <f t="shared" si="1369"/>
        <v>14.070891587744397</v>
      </c>
      <c r="F3123" s="7">
        <f t="shared" si="1370"/>
        <v>-4309.6217291582143</v>
      </c>
      <c r="G3123" s="57">
        <f t="shared" si="1371"/>
        <v>3.926179963206558E-3</v>
      </c>
      <c r="H3123" s="61">
        <f t="shared" si="1372"/>
        <v>0</v>
      </c>
      <c r="I3123" s="7">
        <f t="shared" si="1373"/>
        <v>0</v>
      </c>
      <c r="J3123" s="58">
        <f t="shared" si="1374"/>
        <v>0</v>
      </c>
      <c r="K3123" s="7">
        <f t="shared" si="1375"/>
        <v>0</v>
      </c>
      <c r="L3123" s="7">
        <f t="shared" si="1376"/>
        <v>0</v>
      </c>
      <c r="M3123" s="58">
        <f t="shared" si="1377"/>
        <v>0</v>
      </c>
      <c r="N3123" s="58">
        <f t="shared" si="1378"/>
        <v>0</v>
      </c>
      <c r="O3123" s="59">
        <f t="shared" si="1379"/>
        <v>0</v>
      </c>
      <c r="P3123" s="58">
        <f t="shared" si="1380"/>
        <v>0</v>
      </c>
      <c r="Q3123" s="58">
        <f t="shared" si="1381"/>
        <v>0</v>
      </c>
      <c r="R3123" s="58">
        <f t="shared" si="1382"/>
        <v>0</v>
      </c>
      <c r="S3123" s="60">
        <f t="shared" si="1383"/>
        <v>0</v>
      </c>
      <c r="T3123" s="58">
        <f t="shared" si="1384"/>
        <v>0</v>
      </c>
      <c r="U3123" s="58">
        <f t="shared" si="1385"/>
        <v>1.3021487167670716E-4</v>
      </c>
      <c r="V3123" s="58">
        <f t="shared" si="1386"/>
        <v>4.5181585788686576E-4</v>
      </c>
      <c r="W3123" s="50">
        <f t="shared" si="1387"/>
        <v>0</v>
      </c>
      <c r="X3123" s="50">
        <f t="shared" si="1388"/>
        <v>2851.4661802564083</v>
      </c>
      <c r="Y3123" s="50">
        <f t="shared" si="1389"/>
        <v>101325</v>
      </c>
      <c r="Z3123" s="50">
        <f t="shared" si="1390"/>
        <v>-5.5874576407029002</v>
      </c>
      <c r="AA3123" s="50">
        <f t="shared" si="1391"/>
        <v>-4.7493389945974647</v>
      </c>
      <c r="AB3123" s="50">
        <f t="shared" si="1392"/>
        <v>0</v>
      </c>
      <c r="AC3123" s="7">
        <f t="shared" si="1393"/>
        <v>0</v>
      </c>
    </row>
    <row r="3124" spans="2:29">
      <c r="B3124" s="7">
        <f t="shared" si="1394"/>
        <v>1.2295197767099466</v>
      </c>
      <c r="C3124" s="7">
        <f t="shared" si="1367"/>
        <v>3.9764546465392847E-4</v>
      </c>
      <c r="D3124" s="58">
        <f t="shared" si="1368"/>
        <v>97015.378270841786</v>
      </c>
      <c r="E3124" s="7">
        <f t="shared" si="1369"/>
        <v>14.070891587744397</v>
      </c>
      <c r="F3124" s="7">
        <f t="shared" si="1370"/>
        <v>-4309.6217291582143</v>
      </c>
      <c r="G3124" s="57">
        <f t="shared" si="1371"/>
        <v>3.926179963206558E-3</v>
      </c>
      <c r="H3124" s="61">
        <f t="shared" si="1372"/>
        <v>0</v>
      </c>
      <c r="I3124" s="7">
        <f t="shared" si="1373"/>
        <v>0</v>
      </c>
      <c r="J3124" s="58">
        <f t="shared" si="1374"/>
        <v>0</v>
      </c>
      <c r="K3124" s="7">
        <f t="shared" si="1375"/>
        <v>0</v>
      </c>
      <c r="L3124" s="7">
        <f t="shared" si="1376"/>
        <v>0</v>
      </c>
      <c r="M3124" s="58">
        <f t="shared" si="1377"/>
        <v>0</v>
      </c>
      <c r="N3124" s="58">
        <f t="shared" si="1378"/>
        <v>0</v>
      </c>
      <c r="O3124" s="59">
        <f t="shared" si="1379"/>
        <v>0</v>
      </c>
      <c r="P3124" s="58">
        <f t="shared" si="1380"/>
        <v>0</v>
      </c>
      <c r="Q3124" s="58">
        <f t="shared" si="1381"/>
        <v>0</v>
      </c>
      <c r="R3124" s="58">
        <f t="shared" si="1382"/>
        <v>0</v>
      </c>
      <c r="S3124" s="60">
        <f t="shared" si="1383"/>
        <v>0</v>
      </c>
      <c r="T3124" s="58">
        <f t="shared" si="1384"/>
        <v>0</v>
      </c>
      <c r="U3124" s="58">
        <f t="shared" si="1385"/>
        <v>1.3021487167670716E-4</v>
      </c>
      <c r="V3124" s="58">
        <f t="shared" si="1386"/>
        <v>4.5181585788686576E-4</v>
      </c>
      <c r="W3124" s="50">
        <f t="shared" si="1387"/>
        <v>0</v>
      </c>
      <c r="X3124" s="50">
        <f t="shared" si="1388"/>
        <v>2851.4661802564083</v>
      </c>
      <c r="Y3124" s="50">
        <f t="shared" si="1389"/>
        <v>101325</v>
      </c>
      <c r="Z3124" s="50">
        <f t="shared" si="1390"/>
        <v>-5.5874576407029002</v>
      </c>
      <c r="AA3124" s="50">
        <f t="shared" si="1391"/>
        <v>-4.7493389945974647</v>
      </c>
      <c r="AB3124" s="50">
        <f t="shared" si="1392"/>
        <v>0</v>
      </c>
      <c r="AC3124" s="7">
        <f t="shared" si="1393"/>
        <v>0</v>
      </c>
    </row>
    <row r="3125" spans="2:29">
      <c r="B3125" s="7">
        <f t="shared" si="1394"/>
        <v>1.2299174221746005</v>
      </c>
      <c r="C3125" s="7">
        <f t="shared" si="1367"/>
        <v>3.9764546465392847E-4</v>
      </c>
      <c r="D3125" s="58">
        <f t="shared" si="1368"/>
        <v>97015.378270841786</v>
      </c>
      <c r="E3125" s="7">
        <f t="shared" si="1369"/>
        <v>14.070891587744397</v>
      </c>
      <c r="F3125" s="7">
        <f t="shared" si="1370"/>
        <v>-4309.6217291582143</v>
      </c>
      <c r="G3125" s="57">
        <f t="shared" si="1371"/>
        <v>3.926179963206558E-3</v>
      </c>
      <c r="H3125" s="61">
        <f t="shared" si="1372"/>
        <v>0</v>
      </c>
      <c r="I3125" s="7">
        <f t="shared" si="1373"/>
        <v>0</v>
      </c>
      <c r="J3125" s="58">
        <f t="shared" si="1374"/>
        <v>0</v>
      </c>
      <c r="K3125" s="7">
        <f t="shared" si="1375"/>
        <v>0</v>
      </c>
      <c r="L3125" s="7">
        <f t="shared" si="1376"/>
        <v>0</v>
      </c>
      <c r="M3125" s="58">
        <f t="shared" si="1377"/>
        <v>0</v>
      </c>
      <c r="N3125" s="58">
        <f t="shared" si="1378"/>
        <v>0</v>
      </c>
      <c r="O3125" s="59">
        <f t="shared" si="1379"/>
        <v>0</v>
      </c>
      <c r="P3125" s="58">
        <f t="shared" si="1380"/>
        <v>0</v>
      </c>
      <c r="Q3125" s="58">
        <f t="shared" si="1381"/>
        <v>0</v>
      </c>
      <c r="R3125" s="58">
        <f t="shared" si="1382"/>
        <v>0</v>
      </c>
      <c r="S3125" s="60">
        <f t="shared" si="1383"/>
        <v>0</v>
      </c>
      <c r="T3125" s="58">
        <f t="shared" si="1384"/>
        <v>0</v>
      </c>
      <c r="U3125" s="58">
        <f t="shared" si="1385"/>
        <v>1.3021487167670716E-4</v>
      </c>
      <c r="V3125" s="58">
        <f t="shared" si="1386"/>
        <v>4.5181585788686576E-4</v>
      </c>
      <c r="W3125" s="50">
        <f t="shared" si="1387"/>
        <v>0</v>
      </c>
      <c r="X3125" s="50">
        <f t="shared" si="1388"/>
        <v>2851.4661802564083</v>
      </c>
      <c r="Y3125" s="50">
        <f t="shared" si="1389"/>
        <v>101325</v>
      </c>
      <c r="Z3125" s="50">
        <f t="shared" si="1390"/>
        <v>-5.5874576407029002</v>
      </c>
      <c r="AA3125" s="50">
        <f t="shared" si="1391"/>
        <v>-4.7493389945974647</v>
      </c>
      <c r="AB3125" s="50">
        <f t="shared" si="1392"/>
        <v>0</v>
      </c>
      <c r="AC3125" s="7">
        <f t="shared" si="1393"/>
        <v>0</v>
      </c>
    </row>
    <row r="3126" spans="2:29">
      <c r="B3126" s="7">
        <f t="shared" si="1394"/>
        <v>1.2303150676392545</v>
      </c>
      <c r="C3126" s="7">
        <f t="shared" si="1367"/>
        <v>3.9764546465392847E-4</v>
      </c>
      <c r="D3126" s="58">
        <f t="shared" si="1368"/>
        <v>97015.378270841786</v>
      </c>
      <c r="E3126" s="7">
        <f t="shared" si="1369"/>
        <v>14.070891587744397</v>
      </c>
      <c r="F3126" s="7">
        <f t="shared" si="1370"/>
        <v>-4309.6217291582143</v>
      </c>
      <c r="G3126" s="57">
        <f t="shared" si="1371"/>
        <v>3.926179963206558E-3</v>
      </c>
      <c r="H3126" s="61">
        <f t="shared" si="1372"/>
        <v>0</v>
      </c>
      <c r="I3126" s="7">
        <f t="shared" si="1373"/>
        <v>0</v>
      </c>
      <c r="J3126" s="58">
        <f t="shared" si="1374"/>
        <v>0</v>
      </c>
      <c r="K3126" s="7">
        <f t="shared" si="1375"/>
        <v>0</v>
      </c>
      <c r="L3126" s="7">
        <f t="shared" si="1376"/>
        <v>0</v>
      </c>
      <c r="M3126" s="58">
        <f t="shared" si="1377"/>
        <v>0</v>
      </c>
      <c r="N3126" s="58">
        <f t="shared" si="1378"/>
        <v>0</v>
      </c>
      <c r="O3126" s="59">
        <f t="shared" si="1379"/>
        <v>0</v>
      </c>
      <c r="P3126" s="58">
        <f t="shared" si="1380"/>
        <v>0</v>
      </c>
      <c r="Q3126" s="58">
        <f t="shared" si="1381"/>
        <v>0</v>
      </c>
      <c r="R3126" s="58">
        <f t="shared" si="1382"/>
        <v>0</v>
      </c>
      <c r="S3126" s="60">
        <f t="shared" si="1383"/>
        <v>0</v>
      </c>
      <c r="T3126" s="58">
        <f t="shared" si="1384"/>
        <v>0</v>
      </c>
      <c r="U3126" s="58">
        <f t="shared" si="1385"/>
        <v>1.3021487167670716E-4</v>
      </c>
      <c r="V3126" s="58">
        <f t="shared" si="1386"/>
        <v>4.5181585788686576E-4</v>
      </c>
      <c r="W3126" s="50">
        <f t="shared" si="1387"/>
        <v>0</v>
      </c>
      <c r="X3126" s="50">
        <f t="shared" si="1388"/>
        <v>2851.4661802564083</v>
      </c>
      <c r="Y3126" s="50">
        <f t="shared" si="1389"/>
        <v>101325</v>
      </c>
      <c r="Z3126" s="50">
        <f t="shared" si="1390"/>
        <v>-5.5874576407029002</v>
      </c>
      <c r="AA3126" s="50">
        <f t="shared" si="1391"/>
        <v>-4.7493389945974647</v>
      </c>
      <c r="AB3126" s="50">
        <f t="shared" si="1392"/>
        <v>0</v>
      </c>
      <c r="AC3126" s="7">
        <f t="shared" si="1393"/>
        <v>0</v>
      </c>
    </row>
    <row r="3127" spans="2:29">
      <c r="B3127" s="7">
        <f t="shared" si="1394"/>
        <v>1.2307127131039084</v>
      </c>
      <c r="C3127" s="7">
        <f t="shared" si="1367"/>
        <v>3.9764546465392847E-4</v>
      </c>
      <c r="D3127" s="58">
        <f t="shared" si="1368"/>
        <v>97015.378270841786</v>
      </c>
      <c r="E3127" s="7">
        <f t="shared" si="1369"/>
        <v>14.070891587744397</v>
      </c>
      <c r="F3127" s="7">
        <f t="shared" si="1370"/>
        <v>-4309.6217291582143</v>
      </c>
      <c r="G3127" s="57">
        <f t="shared" si="1371"/>
        <v>3.926179963206558E-3</v>
      </c>
      <c r="H3127" s="61">
        <f t="shared" si="1372"/>
        <v>0</v>
      </c>
      <c r="I3127" s="7">
        <f t="shared" si="1373"/>
        <v>0</v>
      </c>
      <c r="J3127" s="58">
        <f t="shared" si="1374"/>
        <v>0</v>
      </c>
      <c r="K3127" s="7">
        <f t="shared" si="1375"/>
        <v>0</v>
      </c>
      <c r="L3127" s="7">
        <f t="shared" si="1376"/>
        <v>0</v>
      </c>
      <c r="M3127" s="58">
        <f t="shared" si="1377"/>
        <v>0</v>
      </c>
      <c r="N3127" s="58">
        <f t="shared" si="1378"/>
        <v>0</v>
      </c>
      <c r="O3127" s="59">
        <f t="shared" si="1379"/>
        <v>0</v>
      </c>
      <c r="P3127" s="58">
        <f t="shared" si="1380"/>
        <v>0</v>
      </c>
      <c r="Q3127" s="58">
        <f t="shared" si="1381"/>
        <v>0</v>
      </c>
      <c r="R3127" s="58">
        <f t="shared" si="1382"/>
        <v>0</v>
      </c>
      <c r="S3127" s="60">
        <f t="shared" si="1383"/>
        <v>0</v>
      </c>
      <c r="T3127" s="58">
        <f t="shared" si="1384"/>
        <v>0</v>
      </c>
      <c r="U3127" s="58">
        <f t="shared" si="1385"/>
        <v>1.3021487167670716E-4</v>
      </c>
      <c r="V3127" s="58">
        <f t="shared" si="1386"/>
        <v>4.5181585788686576E-4</v>
      </c>
      <c r="W3127" s="50">
        <f t="shared" si="1387"/>
        <v>0</v>
      </c>
      <c r="X3127" s="50">
        <f t="shared" si="1388"/>
        <v>2851.4661802564083</v>
      </c>
      <c r="Y3127" s="50">
        <f t="shared" si="1389"/>
        <v>101325</v>
      </c>
      <c r="Z3127" s="50">
        <f t="shared" si="1390"/>
        <v>-5.5874576407029002</v>
      </c>
      <c r="AA3127" s="50">
        <f t="shared" si="1391"/>
        <v>-4.7493389945974647</v>
      </c>
      <c r="AB3127" s="50">
        <f t="shared" si="1392"/>
        <v>0</v>
      </c>
      <c r="AC3127" s="7">
        <f t="shared" si="1393"/>
        <v>0</v>
      </c>
    </row>
    <row r="3128" spans="2:29">
      <c r="B3128" s="7">
        <f t="shared" si="1394"/>
        <v>1.2311103585685623</v>
      </c>
      <c r="C3128" s="7">
        <f t="shared" si="1367"/>
        <v>3.9764546465392847E-4</v>
      </c>
      <c r="D3128" s="58">
        <f t="shared" si="1368"/>
        <v>97015.378270841786</v>
      </c>
      <c r="E3128" s="7">
        <f t="shared" si="1369"/>
        <v>14.070891587744397</v>
      </c>
      <c r="F3128" s="7">
        <f t="shared" si="1370"/>
        <v>-4309.6217291582143</v>
      </c>
      <c r="G3128" s="57">
        <f t="shared" si="1371"/>
        <v>3.926179963206558E-3</v>
      </c>
      <c r="H3128" s="61">
        <f t="shared" si="1372"/>
        <v>0</v>
      </c>
      <c r="I3128" s="7">
        <f t="shared" si="1373"/>
        <v>0</v>
      </c>
      <c r="J3128" s="58">
        <f t="shared" si="1374"/>
        <v>0</v>
      </c>
      <c r="K3128" s="7">
        <f t="shared" si="1375"/>
        <v>0</v>
      </c>
      <c r="L3128" s="7">
        <f t="shared" si="1376"/>
        <v>0</v>
      </c>
      <c r="M3128" s="58">
        <f t="shared" si="1377"/>
        <v>0</v>
      </c>
      <c r="N3128" s="58">
        <f t="shared" si="1378"/>
        <v>0</v>
      </c>
      <c r="O3128" s="59">
        <f t="shared" si="1379"/>
        <v>0</v>
      </c>
      <c r="P3128" s="58">
        <f t="shared" si="1380"/>
        <v>0</v>
      </c>
      <c r="Q3128" s="58">
        <f t="shared" si="1381"/>
        <v>0</v>
      </c>
      <c r="R3128" s="58">
        <f t="shared" si="1382"/>
        <v>0</v>
      </c>
      <c r="S3128" s="60">
        <f t="shared" si="1383"/>
        <v>0</v>
      </c>
      <c r="T3128" s="58">
        <f t="shared" si="1384"/>
        <v>0</v>
      </c>
      <c r="U3128" s="58">
        <f t="shared" si="1385"/>
        <v>1.3021487167670716E-4</v>
      </c>
      <c r="V3128" s="58">
        <f t="shared" si="1386"/>
        <v>4.5181585788686576E-4</v>
      </c>
      <c r="W3128" s="50">
        <f t="shared" si="1387"/>
        <v>0</v>
      </c>
      <c r="X3128" s="50">
        <f t="shared" si="1388"/>
        <v>2851.4661802564083</v>
      </c>
      <c r="Y3128" s="50">
        <f t="shared" si="1389"/>
        <v>101325</v>
      </c>
      <c r="Z3128" s="50">
        <f t="shared" si="1390"/>
        <v>-5.5874576407029002</v>
      </c>
      <c r="AA3128" s="50">
        <f t="shared" si="1391"/>
        <v>-4.7493389945974647</v>
      </c>
      <c r="AB3128" s="50">
        <f t="shared" si="1392"/>
        <v>0</v>
      </c>
      <c r="AC3128" s="7">
        <f t="shared" si="1393"/>
        <v>0</v>
      </c>
    </row>
    <row r="3129" spans="2:29">
      <c r="B3129" s="7">
        <f t="shared" si="1394"/>
        <v>1.2315080040332163</v>
      </c>
      <c r="C3129" s="7">
        <f t="shared" si="1367"/>
        <v>3.9764546465392847E-4</v>
      </c>
      <c r="D3129" s="58">
        <f t="shared" si="1368"/>
        <v>97015.378270841786</v>
      </c>
      <c r="E3129" s="7">
        <f t="shared" si="1369"/>
        <v>14.070891587744397</v>
      </c>
      <c r="F3129" s="7">
        <f t="shared" si="1370"/>
        <v>-4309.6217291582143</v>
      </c>
      <c r="G3129" s="57">
        <f t="shared" si="1371"/>
        <v>3.926179963206558E-3</v>
      </c>
      <c r="H3129" s="61">
        <f t="shared" si="1372"/>
        <v>0</v>
      </c>
      <c r="I3129" s="7">
        <f t="shared" si="1373"/>
        <v>0</v>
      </c>
      <c r="J3129" s="58">
        <f t="shared" si="1374"/>
        <v>0</v>
      </c>
      <c r="K3129" s="7">
        <f t="shared" si="1375"/>
        <v>0</v>
      </c>
      <c r="L3129" s="7">
        <f t="shared" si="1376"/>
        <v>0</v>
      </c>
      <c r="M3129" s="58">
        <f t="shared" si="1377"/>
        <v>0</v>
      </c>
      <c r="N3129" s="58">
        <f t="shared" si="1378"/>
        <v>0</v>
      </c>
      <c r="O3129" s="59">
        <f t="shared" si="1379"/>
        <v>0</v>
      </c>
      <c r="P3129" s="58">
        <f t="shared" si="1380"/>
        <v>0</v>
      </c>
      <c r="Q3129" s="58">
        <f t="shared" si="1381"/>
        <v>0</v>
      </c>
      <c r="R3129" s="58">
        <f t="shared" si="1382"/>
        <v>0</v>
      </c>
      <c r="S3129" s="60">
        <f t="shared" si="1383"/>
        <v>0</v>
      </c>
      <c r="T3129" s="58">
        <f t="shared" si="1384"/>
        <v>0</v>
      </c>
      <c r="U3129" s="58">
        <f t="shared" si="1385"/>
        <v>1.3021487167670716E-4</v>
      </c>
      <c r="V3129" s="58">
        <f t="shared" si="1386"/>
        <v>4.5181585788686576E-4</v>
      </c>
      <c r="W3129" s="50">
        <f t="shared" si="1387"/>
        <v>0</v>
      </c>
      <c r="X3129" s="50">
        <f t="shared" si="1388"/>
        <v>2851.4661802564083</v>
      </c>
      <c r="Y3129" s="50">
        <f t="shared" si="1389"/>
        <v>101325</v>
      </c>
      <c r="Z3129" s="50">
        <f t="shared" si="1390"/>
        <v>-5.5874576407029002</v>
      </c>
      <c r="AA3129" s="50">
        <f t="shared" si="1391"/>
        <v>-4.7493389945974647</v>
      </c>
      <c r="AB3129" s="50">
        <f t="shared" si="1392"/>
        <v>0</v>
      </c>
      <c r="AC3129" s="7">
        <f t="shared" si="1393"/>
        <v>0</v>
      </c>
    </row>
    <row r="3130" spans="2:29">
      <c r="B3130" s="7">
        <f t="shared" si="1394"/>
        <v>1.2319056494978702</v>
      </c>
      <c r="C3130" s="7">
        <f t="shared" si="1367"/>
        <v>3.9764546465392847E-4</v>
      </c>
      <c r="D3130" s="58">
        <f t="shared" si="1368"/>
        <v>97015.378270841786</v>
      </c>
      <c r="E3130" s="7">
        <f t="shared" si="1369"/>
        <v>14.070891587744397</v>
      </c>
      <c r="F3130" s="7">
        <f t="shared" si="1370"/>
        <v>-4309.6217291582143</v>
      </c>
      <c r="G3130" s="57">
        <f t="shared" si="1371"/>
        <v>3.926179963206558E-3</v>
      </c>
      <c r="H3130" s="61">
        <f t="shared" si="1372"/>
        <v>0</v>
      </c>
      <c r="I3130" s="7">
        <f t="shared" si="1373"/>
        <v>0</v>
      </c>
      <c r="J3130" s="58">
        <f t="shared" si="1374"/>
        <v>0</v>
      </c>
      <c r="K3130" s="7">
        <f t="shared" si="1375"/>
        <v>0</v>
      </c>
      <c r="L3130" s="7">
        <f t="shared" si="1376"/>
        <v>0</v>
      </c>
      <c r="M3130" s="58">
        <f t="shared" si="1377"/>
        <v>0</v>
      </c>
      <c r="N3130" s="58">
        <f t="shared" si="1378"/>
        <v>0</v>
      </c>
      <c r="O3130" s="59">
        <f t="shared" si="1379"/>
        <v>0</v>
      </c>
      <c r="P3130" s="58">
        <f t="shared" si="1380"/>
        <v>0</v>
      </c>
      <c r="Q3130" s="58">
        <f t="shared" si="1381"/>
        <v>0</v>
      </c>
      <c r="R3130" s="58">
        <f t="shared" si="1382"/>
        <v>0</v>
      </c>
      <c r="S3130" s="60">
        <f t="shared" si="1383"/>
        <v>0</v>
      </c>
      <c r="T3130" s="58">
        <f t="shared" si="1384"/>
        <v>0</v>
      </c>
      <c r="U3130" s="58">
        <f t="shared" si="1385"/>
        <v>1.3021487167670716E-4</v>
      </c>
      <c r="V3130" s="58">
        <f t="shared" si="1386"/>
        <v>4.5181585788686576E-4</v>
      </c>
      <c r="W3130" s="50">
        <f t="shared" si="1387"/>
        <v>0</v>
      </c>
      <c r="X3130" s="50">
        <f t="shared" si="1388"/>
        <v>2851.4661802564083</v>
      </c>
      <c r="Y3130" s="50">
        <f t="shared" si="1389"/>
        <v>101325</v>
      </c>
      <c r="Z3130" s="50">
        <f t="shared" si="1390"/>
        <v>-5.5874576407029002</v>
      </c>
      <c r="AA3130" s="50">
        <f t="shared" si="1391"/>
        <v>-4.7493389945974647</v>
      </c>
      <c r="AB3130" s="50">
        <f t="shared" si="1392"/>
        <v>0</v>
      </c>
      <c r="AC3130" s="7">
        <f t="shared" si="1393"/>
        <v>0</v>
      </c>
    </row>
    <row r="3131" spans="2:29">
      <c r="B3131" s="7">
        <f t="shared" si="1394"/>
        <v>1.2323032949625241</v>
      </c>
      <c r="C3131" s="7">
        <f t="shared" si="1367"/>
        <v>3.9764546465392847E-4</v>
      </c>
      <c r="D3131" s="58">
        <f t="shared" si="1368"/>
        <v>97015.378270841786</v>
      </c>
      <c r="E3131" s="7">
        <f t="shared" si="1369"/>
        <v>14.070891587744397</v>
      </c>
      <c r="F3131" s="7">
        <f t="shared" si="1370"/>
        <v>-4309.6217291582143</v>
      </c>
      <c r="G3131" s="57">
        <f t="shared" si="1371"/>
        <v>3.926179963206558E-3</v>
      </c>
      <c r="H3131" s="61">
        <f t="shared" si="1372"/>
        <v>0</v>
      </c>
      <c r="I3131" s="7">
        <f t="shared" si="1373"/>
        <v>0</v>
      </c>
      <c r="J3131" s="58">
        <f t="shared" si="1374"/>
        <v>0</v>
      </c>
      <c r="K3131" s="7">
        <f t="shared" si="1375"/>
        <v>0</v>
      </c>
      <c r="L3131" s="7">
        <f t="shared" si="1376"/>
        <v>0</v>
      </c>
      <c r="M3131" s="58">
        <f t="shared" si="1377"/>
        <v>0</v>
      </c>
      <c r="N3131" s="58">
        <f t="shared" si="1378"/>
        <v>0</v>
      </c>
      <c r="O3131" s="59">
        <f t="shared" si="1379"/>
        <v>0</v>
      </c>
      <c r="P3131" s="58">
        <f t="shared" si="1380"/>
        <v>0</v>
      </c>
      <c r="Q3131" s="58">
        <f t="shared" si="1381"/>
        <v>0</v>
      </c>
      <c r="R3131" s="58">
        <f t="shared" si="1382"/>
        <v>0</v>
      </c>
      <c r="S3131" s="60">
        <f t="shared" si="1383"/>
        <v>0</v>
      </c>
      <c r="T3131" s="58">
        <f t="shared" si="1384"/>
        <v>0</v>
      </c>
      <c r="U3131" s="58">
        <f t="shared" si="1385"/>
        <v>1.3021487167670716E-4</v>
      </c>
      <c r="V3131" s="58">
        <f t="shared" si="1386"/>
        <v>4.5181585788686576E-4</v>
      </c>
      <c r="W3131" s="50">
        <f t="shared" si="1387"/>
        <v>0</v>
      </c>
      <c r="X3131" s="50">
        <f t="shared" si="1388"/>
        <v>2851.4661802564083</v>
      </c>
      <c r="Y3131" s="50">
        <f t="shared" si="1389"/>
        <v>101325</v>
      </c>
      <c r="Z3131" s="50">
        <f t="shared" si="1390"/>
        <v>-5.5874576407029002</v>
      </c>
      <c r="AA3131" s="50">
        <f t="shared" si="1391"/>
        <v>-4.7493389945974647</v>
      </c>
      <c r="AB3131" s="50">
        <f t="shared" si="1392"/>
        <v>0</v>
      </c>
      <c r="AC3131" s="7">
        <f t="shared" si="1393"/>
        <v>0</v>
      </c>
    </row>
    <row r="3132" spans="2:29">
      <c r="B3132" s="7">
        <f t="shared" si="1394"/>
        <v>1.232700940427178</v>
      </c>
      <c r="C3132" s="7">
        <f t="shared" si="1367"/>
        <v>3.9764546465392847E-4</v>
      </c>
      <c r="D3132" s="58">
        <f t="shared" si="1368"/>
        <v>97015.378270841786</v>
      </c>
      <c r="E3132" s="7">
        <f t="shared" si="1369"/>
        <v>14.070891587744397</v>
      </c>
      <c r="F3132" s="7">
        <f t="shared" si="1370"/>
        <v>-4309.6217291582143</v>
      </c>
      <c r="G3132" s="57">
        <f t="shared" si="1371"/>
        <v>3.926179963206558E-3</v>
      </c>
      <c r="H3132" s="61">
        <f t="shared" si="1372"/>
        <v>0</v>
      </c>
      <c r="I3132" s="7">
        <f t="shared" si="1373"/>
        <v>0</v>
      </c>
      <c r="J3132" s="58">
        <f t="shared" si="1374"/>
        <v>0</v>
      </c>
      <c r="K3132" s="7">
        <f t="shared" si="1375"/>
        <v>0</v>
      </c>
      <c r="L3132" s="7">
        <f t="shared" si="1376"/>
        <v>0</v>
      </c>
      <c r="M3132" s="58">
        <f t="shared" si="1377"/>
        <v>0</v>
      </c>
      <c r="N3132" s="58">
        <f t="shared" si="1378"/>
        <v>0</v>
      </c>
      <c r="O3132" s="59">
        <f t="shared" si="1379"/>
        <v>0</v>
      </c>
      <c r="P3132" s="58">
        <f t="shared" si="1380"/>
        <v>0</v>
      </c>
      <c r="Q3132" s="58">
        <f t="shared" si="1381"/>
        <v>0</v>
      </c>
      <c r="R3132" s="58">
        <f t="shared" si="1382"/>
        <v>0</v>
      </c>
      <c r="S3132" s="60">
        <f t="shared" si="1383"/>
        <v>0</v>
      </c>
      <c r="T3132" s="58">
        <f t="shared" si="1384"/>
        <v>0</v>
      </c>
      <c r="U3132" s="58">
        <f t="shared" si="1385"/>
        <v>1.3021487167670716E-4</v>
      </c>
      <c r="V3132" s="58">
        <f t="shared" si="1386"/>
        <v>4.5181585788686576E-4</v>
      </c>
      <c r="W3132" s="50">
        <f t="shared" si="1387"/>
        <v>0</v>
      </c>
      <c r="X3132" s="50">
        <f t="shared" si="1388"/>
        <v>2851.4661802564083</v>
      </c>
      <c r="Y3132" s="50">
        <f t="shared" si="1389"/>
        <v>101325</v>
      </c>
      <c r="Z3132" s="50">
        <f t="shared" si="1390"/>
        <v>-5.5874576407029002</v>
      </c>
      <c r="AA3132" s="50">
        <f t="shared" si="1391"/>
        <v>-4.7493389945974647</v>
      </c>
      <c r="AB3132" s="50">
        <f t="shared" si="1392"/>
        <v>0</v>
      </c>
      <c r="AC3132" s="7">
        <f t="shared" si="1393"/>
        <v>0</v>
      </c>
    </row>
    <row r="3133" spans="2:29">
      <c r="B3133" s="7">
        <f t="shared" si="1394"/>
        <v>1.233098585891832</v>
      </c>
      <c r="C3133" s="7">
        <f t="shared" si="1367"/>
        <v>3.9764546465392847E-4</v>
      </c>
      <c r="D3133" s="58">
        <f t="shared" si="1368"/>
        <v>97015.378270841786</v>
      </c>
      <c r="E3133" s="7">
        <f t="shared" si="1369"/>
        <v>14.070891587744397</v>
      </c>
      <c r="F3133" s="7">
        <f t="shared" si="1370"/>
        <v>-4309.6217291582143</v>
      </c>
      <c r="G3133" s="57">
        <f t="shared" si="1371"/>
        <v>3.926179963206558E-3</v>
      </c>
      <c r="H3133" s="61">
        <f t="shared" si="1372"/>
        <v>0</v>
      </c>
      <c r="I3133" s="7">
        <f t="shared" si="1373"/>
        <v>0</v>
      </c>
      <c r="J3133" s="58">
        <f t="shared" si="1374"/>
        <v>0</v>
      </c>
      <c r="K3133" s="7">
        <f t="shared" si="1375"/>
        <v>0</v>
      </c>
      <c r="L3133" s="7">
        <f t="shared" si="1376"/>
        <v>0</v>
      </c>
      <c r="M3133" s="58">
        <f t="shared" si="1377"/>
        <v>0</v>
      </c>
      <c r="N3133" s="58">
        <f t="shared" si="1378"/>
        <v>0</v>
      </c>
      <c r="O3133" s="59">
        <f t="shared" si="1379"/>
        <v>0</v>
      </c>
      <c r="P3133" s="58">
        <f t="shared" si="1380"/>
        <v>0</v>
      </c>
      <c r="Q3133" s="58">
        <f t="shared" si="1381"/>
        <v>0</v>
      </c>
      <c r="R3133" s="58">
        <f t="shared" si="1382"/>
        <v>0</v>
      </c>
      <c r="S3133" s="60">
        <f t="shared" si="1383"/>
        <v>0</v>
      </c>
      <c r="T3133" s="58">
        <f t="shared" si="1384"/>
        <v>0</v>
      </c>
      <c r="U3133" s="58">
        <f t="shared" si="1385"/>
        <v>1.3021487167670716E-4</v>
      </c>
      <c r="V3133" s="58">
        <f t="shared" si="1386"/>
        <v>4.5181585788686576E-4</v>
      </c>
      <c r="W3133" s="50">
        <f t="shared" si="1387"/>
        <v>0</v>
      </c>
      <c r="X3133" s="50">
        <f t="shared" si="1388"/>
        <v>2851.4661802564083</v>
      </c>
      <c r="Y3133" s="50">
        <f t="shared" si="1389"/>
        <v>101325</v>
      </c>
      <c r="Z3133" s="50">
        <f t="shared" si="1390"/>
        <v>-5.5874576407029002</v>
      </c>
      <c r="AA3133" s="50">
        <f t="shared" si="1391"/>
        <v>-4.7493389945974647</v>
      </c>
      <c r="AB3133" s="50">
        <f t="shared" si="1392"/>
        <v>0</v>
      </c>
      <c r="AC3133" s="7">
        <f t="shared" si="1393"/>
        <v>0</v>
      </c>
    </row>
    <row r="3134" spans="2:29">
      <c r="B3134" s="7">
        <f t="shared" si="1394"/>
        <v>1.2334962313564859</v>
      </c>
      <c r="C3134" s="7">
        <f t="shared" ref="C3134:C3197" si="1395">B3134-B3133</f>
        <v>3.9764546465392847E-4</v>
      </c>
      <c r="D3134" s="58">
        <f t="shared" ref="D3134:D3197" si="1396">$E$23*$E$21*U3133/V3133</f>
        <v>97015.378270841786</v>
      </c>
      <c r="E3134" s="7">
        <f t="shared" ref="E3134:E3197" si="1397">D3134/6894.757</f>
        <v>14.070891587744397</v>
      </c>
      <c r="F3134" s="7">
        <f t="shared" ref="F3134:F3197" si="1398">D3134-$E$6</f>
        <v>-4309.6217291582143</v>
      </c>
      <c r="G3134" s="57">
        <f t="shared" ref="G3134:G3197" si="1399">($E$7*((D3134*0.000145038)^$E$8))*0.0254</f>
        <v>3.926179963206558E-3</v>
      </c>
      <c r="H3134" s="61">
        <f t="shared" ref="H3134:H3197" si="1400">IF(H3133&gt;0,IF((H3133+G3133*C3134)&lt;$E$10,H3133+G3133*C3134,0),0)</f>
        <v>0</v>
      </c>
      <c r="I3134" s="7">
        <f t="shared" ref="I3134:I3197" si="1401">IF(H3134&gt;0,I3133-G3133*C3134*2,0)</f>
        <v>0</v>
      </c>
      <c r="J3134" s="58">
        <f t="shared" ref="J3134:J3197" si="1402">IF(H3134&gt;0,PI()*($E$10^2-H3134^2),0)</f>
        <v>0</v>
      </c>
      <c r="K3134" s="7">
        <f t="shared" ref="K3134:K3197" si="1403">IF(J3134=0,0,2*PI()*H3134*I3134)</f>
        <v>0</v>
      </c>
      <c r="L3134" s="7">
        <f t="shared" ref="L3134:L3197" si="1404">J3134*2+K3134</f>
        <v>0</v>
      </c>
      <c r="M3134" s="58">
        <f t="shared" ref="M3134:M3197" si="1405">IF(L3134&gt;0,L3134*$E$13,0)</f>
        <v>0</v>
      </c>
      <c r="N3134" s="58">
        <f t="shared" ref="N3134:N3197" si="1406">$E$13*PI()*($E$10^2-H3134^2)*I3134</f>
        <v>0</v>
      </c>
      <c r="O3134" s="59">
        <f t="shared" ref="O3134:O3197" si="1407">$E$9*N3134</f>
        <v>0</v>
      </c>
      <c r="P3134" s="58">
        <f t="shared" ref="P3134:P3197" si="1408">(O3133-O3134)</f>
        <v>0</v>
      </c>
      <c r="Q3134" s="58">
        <f t="shared" ref="Q3134:Q3197" si="1409">P3134/C3134</f>
        <v>0</v>
      </c>
      <c r="R3134" s="58">
        <f t="shared" ref="R3134:R3197" si="1410">IF(D3134&gt;$E$6,$E$14*D3134*$E$22*(SQRT((2/($E$22+1))^(($E$22+1)/($E$22-1))))/($E$22*$E$23*$E$21)^0.5,0)</f>
        <v>0</v>
      </c>
      <c r="S3134" s="60">
        <f t="shared" ref="S3134:S3197" si="1411">Q3134-R3134</f>
        <v>0</v>
      </c>
      <c r="T3134" s="58">
        <f t="shared" ref="T3134:T3197" si="1412">R3134*C3134</f>
        <v>0</v>
      </c>
      <c r="U3134" s="58">
        <f t="shared" ref="U3134:U3197" si="1413">IF(P3134+U3133-T3134&gt;0,P3134+U3133-T3134,0)</f>
        <v>1.3021487167670716E-4</v>
      </c>
      <c r="V3134" s="58">
        <f t="shared" ref="V3134:V3197" si="1414">$E$20-N3134</f>
        <v>4.5181585788686576E-4</v>
      </c>
      <c r="W3134" s="50">
        <f t="shared" ref="W3134:W3197" si="1415">M3134/$E$14</f>
        <v>0</v>
      </c>
      <c r="X3134" s="50">
        <f t="shared" ref="X3134:X3197" si="1416">D3134/(1+(($E$22-1)/2)*$E$17^2)^($E$22/($E$22-1))</f>
        <v>2851.4661802564083</v>
      </c>
      <c r="Y3134" s="50">
        <f t="shared" ref="Y3134:Y3197" si="1417">IF(D3134/(1+(($E$22-1)/2)*$E$17^2)^($E$22/($E$22-1))&lt;$E$6,$E$6,D3134/(1+(($E$22-1)/2)*$E$17^2)^($E$22/($E$22-1)))</f>
        <v>101325</v>
      </c>
      <c r="Z3134" s="50">
        <f t="shared" ref="Z3134:Z3197" si="1418">(((2*$E$22^2)/($E$22-1))*((2/($E$22+1))^(($E$22+1)/($E$22-1)))*((1-(X3134/D3134)^(($E$22-1)/$E$22))))^(0.5)+(((X3134-$E$6)/(D3134))*($E$15/$E$14))</f>
        <v>-5.5874576407029002</v>
      </c>
      <c r="AA3134" s="50">
        <f t="shared" ref="AA3134:AA3197" si="1419">Z3134*$E$16</f>
        <v>-4.7493389945974647</v>
      </c>
      <c r="AB3134" s="50">
        <f t="shared" ref="AB3134:AB3197" si="1420">IF(AA3134*D3134*$E$14&gt;0,AA3134*D3134*$E$14,0)</f>
        <v>0</v>
      </c>
      <c r="AC3134" s="7">
        <f t="shared" ref="AC3134:AC3197" si="1421">((AB3133+AB3134)/(2))*C3134</f>
        <v>0</v>
      </c>
    </row>
    <row r="3135" spans="2:29">
      <c r="B3135" s="7">
        <f t="shared" si="1394"/>
        <v>1.2338938768211398</v>
      </c>
      <c r="C3135" s="7">
        <f t="shared" si="1395"/>
        <v>3.9764546465392847E-4</v>
      </c>
      <c r="D3135" s="58">
        <f t="shared" si="1396"/>
        <v>97015.378270841786</v>
      </c>
      <c r="E3135" s="7">
        <f t="shared" si="1397"/>
        <v>14.070891587744397</v>
      </c>
      <c r="F3135" s="7">
        <f t="shared" si="1398"/>
        <v>-4309.6217291582143</v>
      </c>
      <c r="G3135" s="57">
        <f t="shared" si="1399"/>
        <v>3.926179963206558E-3</v>
      </c>
      <c r="H3135" s="61">
        <f t="shared" si="1400"/>
        <v>0</v>
      </c>
      <c r="I3135" s="7">
        <f t="shared" si="1401"/>
        <v>0</v>
      </c>
      <c r="J3135" s="58">
        <f t="shared" si="1402"/>
        <v>0</v>
      </c>
      <c r="K3135" s="7">
        <f t="shared" si="1403"/>
        <v>0</v>
      </c>
      <c r="L3135" s="7">
        <f t="shared" si="1404"/>
        <v>0</v>
      </c>
      <c r="M3135" s="58">
        <f t="shared" si="1405"/>
        <v>0</v>
      </c>
      <c r="N3135" s="58">
        <f t="shared" si="1406"/>
        <v>0</v>
      </c>
      <c r="O3135" s="59">
        <f t="shared" si="1407"/>
        <v>0</v>
      </c>
      <c r="P3135" s="58">
        <f t="shared" si="1408"/>
        <v>0</v>
      </c>
      <c r="Q3135" s="58">
        <f t="shared" si="1409"/>
        <v>0</v>
      </c>
      <c r="R3135" s="58">
        <f t="shared" si="1410"/>
        <v>0</v>
      </c>
      <c r="S3135" s="60">
        <f t="shared" si="1411"/>
        <v>0</v>
      </c>
      <c r="T3135" s="58">
        <f t="shared" si="1412"/>
        <v>0</v>
      </c>
      <c r="U3135" s="58">
        <f t="shared" si="1413"/>
        <v>1.3021487167670716E-4</v>
      </c>
      <c r="V3135" s="58">
        <f t="shared" si="1414"/>
        <v>4.5181585788686576E-4</v>
      </c>
      <c r="W3135" s="50">
        <f t="shared" si="1415"/>
        <v>0</v>
      </c>
      <c r="X3135" s="50">
        <f t="shared" si="1416"/>
        <v>2851.4661802564083</v>
      </c>
      <c r="Y3135" s="50">
        <f t="shared" si="1417"/>
        <v>101325</v>
      </c>
      <c r="Z3135" s="50">
        <f t="shared" si="1418"/>
        <v>-5.5874576407029002</v>
      </c>
      <c r="AA3135" s="50">
        <f t="shared" si="1419"/>
        <v>-4.7493389945974647</v>
      </c>
      <c r="AB3135" s="50">
        <f t="shared" si="1420"/>
        <v>0</v>
      </c>
      <c r="AC3135" s="7">
        <f t="shared" si="1421"/>
        <v>0</v>
      </c>
    </row>
    <row r="3136" spans="2:29">
      <c r="B3136" s="7">
        <f t="shared" si="1394"/>
        <v>1.2342915222857938</v>
      </c>
      <c r="C3136" s="7">
        <f t="shared" si="1395"/>
        <v>3.9764546465392847E-4</v>
      </c>
      <c r="D3136" s="58">
        <f t="shared" si="1396"/>
        <v>97015.378270841786</v>
      </c>
      <c r="E3136" s="7">
        <f t="shared" si="1397"/>
        <v>14.070891587744397</v>
      </c>
      <c r="F3136" s="7">
        <f t="shared" si="1398"/>
        <v>-4309.6217291582143</v>
      </c>
      <c r="G3136" s="57">
        <f t="shared" si="1399"/>
        <v>3.926179963206558E-3</v>
      </c>
      <c r="H3136" s="61">
        <f t="shared" si="1400"/>
        <v>0</v>
      </c>
      <c r="I3136" s="7">
        <f t="shared" si="1401"/>
        <v>0</v>
      </c>
      <c r="J3136" s="58">
        <f t="shared" si="1402"/>
        <v>0</v>
      </c>
      <c r="K3136" s="7">
        <f t="shared" si="1403"/>
        <v>0</v>
      </c>
      <c r="L3136" s="7">
        <f t="shared" si="1404"/>
        <v>0</v>
      </c>
      <c r="M3136" s="58">
        <f t="shared" si="1405"/>
        <v>0</v>
      </c>
      <c r="N3136" s="58">
        <f t="shared" si="1406"/>
        <v>0</v>
      </c>
      <c r="O3136" s="59">
        <f t="shared" si="1407"/>
        <v>0</v>
      </c>
      <c r="P3136" s="58">
        <f t="shared" si="1408"/>
        <v>0</v>
      </c>
      <c r="Q3136" s="58">
        <f t="shared" si="1409"/>
        <v>0</v>
      </c>
      <c r="R3136" s="58">
        <f t="shared" si="1410"/>
        <v>0</v>
      </c>
      <c r="S3136" s="60">
        <f t="shared" si="1411"/>
        <v>0</v>
      </c>
      <c r="T3136" s="58">
        <f t="shared" si="1412"/>
        <v>0</v>
      </c>
      <c r="U3136" s="58">
        <f t="shared" si="1413"/>
        <v>1.3021487167670716E-4</v>
      </c>
      <c r="V3136" s="58">
        <f t="shared" si="1414"/>
        <v>4.5181585788686576E-4</v>
      </c>
      <c r="W3136" s="50">
        <f t="shared" si="1415"/>
        <v>0</v>
      </c>
      <c r="X3136" s="50">
        <f t="shared" si="1416"/>
        <v>2851.4661802564083</v>
      </c>
      <c r="Y3136" s="50">
        <f t="shared" si="1417"/>
        <v>101325</v>
      </c>
      <c r="Z3136" s="50">
        <f t="shared" si="1418"/>
        <v>-5.5874576407029002</v>
      </c>
      <c r="AA3136" s="50">
        <f t="shared" si="1419"/>
        <v>-4.7493389945974647</v>
      </c>
      <c r="AB3136" s="50">
        <f t="shared" si="1420"/>
        <v>0</v>
      </c>
      <c r="AC3136" s="7">
        <f t="shared" si="1421"/>
        <v>0</v>
      </c>
    </row>
    <row r="3137" spans="2:29">
      <c r="B3137" s="7">
        <f t="shared" si="1394"/>
        <v>1.2346891677504477</v>
      </c>
      <c r="C3137" s="7">
        <f t="shared" si="1395"/>
        <v>3.9764546465392847E-4</v>
      </c>
      <c r="D3137" s="58">
        <f t="shared" si="1396"/>
        <v>97015.378270841786</v>
      </c>
      <c r="E3137" s="7">
        <f t="shared" si="1397"/>
        <v>14.070891587744397</v>
      </c>
      <c r="F3137" s="7">
        <f t="shared" si="1398"/>
        <v>-4309.6217291582143</v>
      </c>
      <c r="G3137" s="57">
        <f t="shared" si="1399"/>
        <v>3.926179963206558E-3</v>
      </c>
      <c r="H3137" s="61">
        <f t="shared" si="1400"/>
        <v>0</v>
      </c>
      <c r="I3137" s="7">
        <f t="shared" si="1401"/>
        <v>0</v>
      </c>
      <c r="J3137" s="58">
        <f t="shared" si="1402"/>
        <v>0</v>
      </c>
      <c r="K3137" s="7">
        <f t="shared" si="1403"/>
        <v>0</v>
      </c>
      <c r="L3137" s="7">
        <f t="shared" si="1404"/>
        <v>0</v>
      </c>
      <c r="M3137" s="58">
        <f t="shared" si="1405"/>
        <v>0</v>
      </c>
      <c r="N3137" s="58">
        <f t="shared" si="1406"/>
        <v>0</v>
      </c>
      <c r="O3137" s="59">
        <f t="shared" si="1407"/>
        <v>0</v>
      </c>
      <c r="P3137" s="58">
        <f t="shared" si="1408"/>
        <v>0</v>
      </c>
      <c r="Q3137" s="58">
        <f t="shared" si="1409"/>
        <v>0</v>
      </c>
      <c r="R3137" s="58">
        <f t="shared" si="1410"/>
        <v>0</v>
      </c>
      <c r="S3137" s="60">
        <f t="shared" si="1411"/>
        <v>0</v>
      </c>
      <c r="T3137" s="58">
        <f t="shared" si="1412"/>
        <v>0</v>
      </c>
      <c r="U3137" s="58">
        <f t="shared" si="1413"/>
        <v>1.3021487167670716E-4</v>
      </c>
      <c r="V3137" s="58">
        <f t="shared" si="1414"/>
        <v>4.5181585788686576E-4</v>
      </c>
      <c r="W3137" s="50">
        <f t="shared" si="1415"/>
        <v>0</v>
      </c>
      <c r="X3137" s="50">
        <f t="shared" si="1416"/>
        <v>2851.4661802564083</v>
      </c>
      <c r="Y3137" s="50">
        <f t="shared" si="1417"/>
        <v>101325</v>
      </c>
      <c r="Z3137" s="50">
        <f t="shared" si="1418"/>
        <v>-5.5874576407029002</v>
      </c>
      <c r="AA3137" s="50">
        <f t="shared" si="1419"/>
        <v>-4.7493389945974647</v>
      </c>
      <c r="AB3137" s="50">
        <f t="shared" si="1420"/>
        <v>0</v>
      </c>
      <c r="AC3137" s="7">
        <f t="shared" si="1421"/>
        <v>0</v>
      </c>
    </row>
    <row r="3138" spans="2:29">
      <c r="B3138" s="7">
        <f t="shared" si="1394"/>
        <v>1.2350868132151016</v>
      </c>
      <c r="C3138" s="7">
        <f t="shared" si="1395"/>
        <v>3.9764546465392847E-4</v>
      </c>
      <c r="D3138" s="58">
        <f t="shared" si="1396"/>
        <v>97015.378270841786</v>
      </c>
      <c r="E3138" s="7">
        <f t="shared" si="1397"/>
        <v>14.070891587744397</v>
      </c>
      <c r="F3138" s="7">
        <f t="shared" si="1398"/>
        <v>-4309.6217291582143</v>
      </c>
      <c r="G3138" s="57">
        <f t="shared" si="1399"/>
        <v>3.926179963206558E-3</v>
      </c>
      <c r="H3138" s="61">
        <f t="shared" si="1400"/>
        <v>0</v>
      </c>
      <c r="I3138" s="7">
        <f t="shared" si="1401"/>
        <v>0</v>
      </c>
      <c r="J3138" s="58">
        <f t="shared" si="1402"/>
        <v>0</v>
      </c>
      <c r="K3138" s="7">
        <f t="shared" si="1403"/>
        <v>0</v>
      </c>
      <c r="L3138" s="7">
        <f t="shared" si="1404"/>
        <v>0</v>
      </c>
      <c r="M3138" s="58">
        <f t="shared" si="1405"/>
        <v>0</v>
      </c>
      <c r="N3138" s="58">
        <f t="shared" si="1406"/>
        <v>0</v>
      </c>
      <c r="O3138" s="59">
        <f t="shared" si="1407"/>
        <v>0</v>
      </c>
      <c r="P3138" s="58">
        <f t="shared" si="1408"/>
        <v>0</v>
      </c>
      <c r="Q3138" s="58">
        <f t="shared" si="1409"/>
        <v>0</v>
      </c>
      <c r="R3138" s="58">
        <f t="shared" si="1410"/>
        <v>0</v>
      </c>
      <c r="S3138" s="60">
        <f t="shared" si="1411"/>
        <v>0</v>
      </c>
      <c r="T3138" s="58">
        <f t="shared" si="1412"/>
        <v>0</v>
      </c>
      <c r="U3138" s="58">
        <f t="shared" si="1413"/>
        <v>1.3021487167670716E-4</v>
      </c>
      <c r="V3138" s="58">
        <f t="shared" si="1414"/>
        <v>4.5181585788686576E-4</v>
      </c>
      <c r="W3138" s="50">
        <f t="shared" si="1415"/>
        <v>0</v>
      </c>
      <c r="X3138" s="50">
        <f t="shared" si="1416"/>
        <v>2851.4661802564083</v>
      </c>
      <c r="Y3138" s="50">
        <f t="shared" si="1417"/>
        <v>101325</v>
      </c>
      <c r="Z3138" s="50">
        <f t="shared" si="1418"/>
        <v>-5.5874576407029002</v>
      </c>
      <c r="AA3138" s="50">
        <f t="shared" si="1419"/>
        <v>-4.7493389945974647</v>
      </c>
      <c r="AB3138" s="50">
        <f t="shared" si="1420"/>
        <v>0</v>
      </c>
      <c r="AC3138" s="7">
        <f t="shared" si="1421"/>
        <v>0</v>
      </c>
    </row>
    <row r="3139" spans="2:29">
      <c r="B3139" s="7">
        <f t="shared" si="1394"/>
        <v>1.2354844586797555</v>
      </c>
      <c r="C3139" s="7">
        <f t="shared" si="1395"/>
        <v>3.9764546465392847E-4</v>
      </c>
      <c r="D3139" s="58">
        <f t="shared" si="1396"/>
        <v>97015.378270841786</v>
      </c>
      <c r="E3139" s="7">
        <f t="shared" si="1397"/>
        <v>14.070891587744397</v>
      </c>
      <c r="F3139" s="7">
        <f t="shared" si="1398"/>
        <v>-4309.6217291582143</v>
      </c>
      <c r="G3139" s="57">
        <f t="shared" si="1399"/>
        <v>3.926179963206558E-3</v>
      </c>
      <c r="H3139" s="61">
        <f t="shared" si="1400"/>
        <v>0</v>
      </c>
      <c r="I3139" s="7">
        <f t="shared" si="1401"/>
        <v>0</v>
      </c>
      <c r="J3139" s="58">
        <f t="shared" si="1402"/>
        <v>0</v>
      </c>
      <c r="K3139" s="7">
        <f t="shared" si="1403"/>
        <v>0</v>
      </c>
      <c r="L3139" s="7">
        <f t="shared" si="1404"/>
        <v>0</v>
      </c>
      <c r="M3139" s="58">
        <f t="shared" si="1405"/>
        <v>0</v>
      </c>
      <c r="N3139" s="58">
        <f t="shared" si="1406"/>
        <v>0</v>
      </c>
      <c r="O3139" s="59">
        <f t="shared" si="1407"/>
        <v>0</v>
      </c>
      <c r="P3139" s="58">
        <f t="shared" si="1408"/>
        <v>0</v>
      </c>
      <c r="Q3139" s="58">
        <f t="shared" si="1409"/>
        <v>0</v>
      </c>
      <c r="R3139" s="58">
        <f t="shared" si="1410"/>
        <v>0</v>
      </c>
      <c r="S3139" s="60">
        <f t="shared" si="1411"/>
        <v>0</v>
      </c>
      <c r="T3139" s="58">
        <f t="shared" si="1412"/>
        <v>0</v>
      </c>
      <c r="U3139" s="58">
        <f t="shared" si="1413"/>
        <v>1.3021487167670716E-4</v>
      </c>
      <c r="V3139" s="58">
        <f t="shared" si="1414"/>
        <v>4.5181585788686576E-4</v>
      </c>
      <c r="W3139" s="50">
        <f t="shared" si="1415"/>
        <v>0</v>
      </c>
      <c r="X3139" s="50">
        <f t="shared" si="1416"/>
        <v>2851.4661802564083</v>
      </c>
      <c r="Y3139" s="50">
        <f t="shared" si="1417"/>
        <v>101325</v>
      </c>
      <c r="Z3139" s="50">
        <f t="shared" si="1418"/>
        <v>-5.5874576407029002</v>
      </c>
      <c r="AA3139" s="50">
        <f t="shared" si="1419"/>
        <v>-4.7493389945974647</v>
      </c>
      <c r="AB3139" s="50">
        <f t="shared" si="1420"/>
        <v>0</v>
      </c>
      <c r="AC3139" s="7">
        <f t="shared" si="1421"/>
        <v>0</v>
      </c>
    </row>
    <row r="3140" spans="2:29">
      <c r="B3140" s="7">
        <f t="shared" si="1394"/>
        <v>1.2358821041444095</v>
      </c>
      <c r="C3140" s="7">
        <f t="shared" si="1395"/>
        <v>3.9764546465392847E-4</v>
      </c>
      <c r="D3140" s="58">
        <f t="shared" si="1396"/>
        <v>97015.378270841786</v>
      </c>
      <c r="E3140" s="7">
        <f t="shared" si="1397"/>
        <v>14.070891587744397</v>
      </c>
      <c r="F3140" s="7">
        <f t="shared" si="1398"/>
        <v>-4309.6217291582143</v>
      </c>
      <c r="G3140" s="57">
        <f t="shared" si="1399"/>
        <v>3.926179963206558E-3</v>
      </c>
      <c r="H3140" s="61">
        <f t="shared" si="1400"/>
        <v>0</v>
      </c>
      <c r="I3140" s="7">
        <f t="shared" si="1401"/>
        <v>0</v>
      </c>
      <c r="J3140" s="58">
        <f t="shared" si="1402"/>
        <v>0</v>
      </c>
      <c r="K3140" s="7">
        <f t="shared" si="1403"/>
        <v>0</v>
      </c>
      <c r="L3140" s="7">
        <f t="shared" si="1404"/>
        <v>0</v>
      </c>
      <c r="M3140" s="58">
        <f t="shared" si="1405"/>
        <v>0</v>
      </c>
      <c r="N3140" s="58">
        <f t="shared" si="1406"/>
        <v>0</v>
      </c>
      <c r="O3140" s="59">
        <f t="shared" si="1407"/>
        <v>0</v>
      </c>
      <c r="P3140" s="58">
        <f t="shared" si="1408"/>
        <v>0</v>
      </c>
      <c r="Q3140" s="58">
        <f t="shared" si="1409"/>
        <v>0</v>
      </c>
      <c r="R3140" s="58">
        <f t="shared" si="1410"/>
        <v>0</v>
      </c>
      <c r="S3140" s="60">
        <f t="shared" si="1411"/>
        <v>0</v>
      </c>
      <c r="T3140" s="58">
        <f t="shared" si="1412"/>
        <v>0</v>
      </c>
      <c r="U3140" s="58">
        <f t="shared" si="1413"/>
        <v>1.3021487167670716E-4</v>
      </c>
      <c r="V3140" s="58">
        <f t="shared" si="1414"/>
        <v>4.5181585788686576E-4</v>
      </c>
      <c r="W3140" s="50">
        <f t="shared" si="1415"/>
        <v>0</v>
      </c>
      <c r="X3140" s="50">
        <f t="shared" si="1416"/>
        <v>2851.4661802564083</v>
      </c>
      <c r="Y3140" s="50">
        <f t="shared" si="1417"/>
        <v>101325</v>
      </c>
      <c r="Z3140" s="50">
        <f t="shared" si="1418"/>
        <v>-5.5874576407029002</v>
      </c>
      <c r="AA3140" s="50">
        <f t="shared" si="1419"/>
        <v>-4.7493389945974647</v>
      </c>
      <c r="AB3140" s="50">
        <f t="shared" si="1420"/>
        <v>0</v>
      </c>
      <c r="AC3140" s="7">
        <f t="shared" si="1421"/>
        <v>0</v>
      </c>
    </row>
    <row r="3141" spans="2:29">
      <c r="B3141" s="7">
        <f t="shared" si="1394"/>
        <v>1.2362797496090634</v>
      </c>
      <c r="C3141" s="7">
        <f t="shared" si="1395"/>
        <v>3.9764546465392847E-4</v>
      </c>
      <c r="D3141" s="58">
        <f t="shared" si="1396"/>
        <v>97015.378270841786</v>
      </c>
      <c r="E3141" s="7">
        <f t="shared" si="1397"/>
        <v>14.070891587744397</v>
      </c>
      <c r="F3141" s="7">
        <f t="shared" si="1398"/>
        <v>-4309.6217291582143</v>
      </c>
      <c r="G3141" s="57">
        <f t="shared" si="1399"/>
        <v>3.926179963206558E-3</v>
      </c>
      <c r="H3141" s="61">
        <f t="shared" si="1400"/>
        <v>0</v>
      </c>
      <c r="I3141" s="7">
        <f t="shared" si="1401"/>
        <v>0</v>
      </c>
      <c r="J3141" s="58">
        <f t="shared" si="1402"/>
        <v>0</v>
      </c>
      <c r="K3141" s="7">
        <f t="shared" si="1403"/>
        <v>0</v>
      </c>
      <c r="L3141" s="7">
        <f t="shared" si="1404"/>
        <v>0</v>
      </c>
      <c r="M3141" s="58">
        <f t="shared" si="1405"/>
        <v>0</v>
      </c>
      <c r="N3141" s="58">
        <f t="shared" si="1406"/>
        <v>0</v>
      </c>
      <c r="O3141" s="59">
        <f t="shared" si="1407"/>
        <v>0</v>
      </c>
      <c r="P3141" s="58">
        <f t="shared" si="1408"/>
        <v>0</v>
      </c>
      <c r="Q3141" s="58">
        <f t="shared" si="1409"/>
        <v>0</v>
      </c>
      <c r="R3141" s="58">
        <f t="shared" si="1410"/>
        <v>0</v>
      </c>
      <c r="S3141" s="60">
        <f t="shared" si="1411"/>
        <v>0</v>
      </c>
      <c r="T3141" s="58">
        <f t="shared" si="1412"/>
        <v>0</v>
      </c>
      <c r="U3141" s="58">
        <f t="shared" si="1413"/>
        <v>1.3021487167670716E-4</v>
      </c>
      <c r="V3141" s="58">
        <f t="shared" si="1414"/>
        <v>4.5181585788686576E-4</v>
      </c>
      <c r="W3141" s="50">
        <f t="shared" si="1415"/>
        <v>0</v>
      </c>
      <c r="X3141" s="50">
        <f t="shared" si="1416"/>
        <v>2851.4661802564083</v>
      </c>
      <c r="Y3141" s="50">
        <f t="shared" si="1417"/>
        <v>101325</v>
      </c>
      <c r="Z3141" s="50">
        <f t="shared" si="1418"/>
        <v>-5.5874576407029002</v>
      </c>
      <c r="AA3141" s="50">
        <f t="shared" si="1419"/>
        <v>-4.7493389945974647</v>
      </c>
      <c r="AB3141" s="50">
        <f t="shared" si="1420"/>
        <v>0</v>
      </c>
      <c r="AC3141" s="7">
        <f t="shared" si="1421"/>
        <v>0</v>
      </c>
    </row>
    <row r="3142" spans="2:29">
      <c r="B3142" s="7">
        <f t="shared" si="1394"/>
        <v>1.2366773950737173</v>
      </c>
      <c r="C3142" s="7">
        <f t="shared" si="1395"/>
        <v>3.9764546465392847E-4</v>
      </c>
      <c r="D3142" s="58">
        <f t="shared" si="1396"/>
        <v>97015.378270841786</v>
      </c>
      <c r="E3142" s="7">
        <f t="shared" si="1397"/>
        <v>14.070891587744397</v>
      </c>
      <c r="F3142" s="7">
        <f t="shared" si="1398"/>
        <v>-4309.6217291582143</v>
      </c>
      <c r="G3142" s="57">
        <f t="shared" si="1399"/>
        <v>3.926179963206558E-3</v>
      </c>
      <c r="H3142" s="61">
        <f t="shared" si="1400"/>
        <v>0</v>
      </c>
      <c r="I3142" s="7">
        <f t="shared" si="1401"/>
        <v>0</v>
      </c>
      <c r="J3142" s="58">
        <f t="shared" si="1402"/>
        <v>0</v>
      </c>
      <c r="K3142" s="7">
        <f t="shared" si="1403"/>
        <v>0</v>
      </c>
      <c r="L3142" s="7">
        <f t="shared" si="1404"/>
        <v>0</v>
      </c>
      <c r="M3142" s="58">
        <f t="shared" si="1405"/>
        <v>0</v>
      </c>
      <c r="N3142" s="58">
        <f t="shared" si="1406"/>
        <v>0</v>
      </c>
      <c r="O3142" s="59">
        <f t="shared" si="1407"/>
        <v>0</v>
      </c>
      <c r="P3142" s="58">
        <f t="shared" si="1408"/>
        <v>0</v>
      </c>
      <c r="Q3142" s="58">
        <f t="shared" si="1409"/>
        <v>0</v>
      </c>
      <c r="R3142" s="58">
        <f t="shared" si="1410"/>
        <v>0</v>
      </c>
      <c r="S3142" s="60">
        <f t="shared" si="1411"/>
        <v>0</v>
      </c>
      <c r="T3142" s="58">
        <f t="shared" si="1412"/>
        <v>0</v>
      </c>
      <c r="U3142" s="58">
        <f t="shared" si="1413"/>
        <v>1.3021487167670716E-4</v>
      </c>
      <c r="V3142" s="58">
        <f t="shared" si="1414"/>
        <v>4.5181585788686576E-4</v>
      </c>
      <c r="W3142" s="50">
        <f t="shared" si="1415"/>
        <v>0</v>
      </c>
      <c r="X3142" s="50">
        <f t="shared" si="1416"/>
        <v>2851.4661802564083</v>
      </c>
      <c r="Y3142" s="50">
        <f t="shared" si="1417"/>
        <v>101325</v>
      </c>
      <c r="Z3142" s="50">
        <f t="shared" si="1418"/>
        <v>-5.5874576407029002</v>
      </c>
      <c r="AA3142" s="50">
        <f t="shared" si="1419"/>
        <v>-4.7493389945974647</v>
      </c>
      <c r="AB3142" s="50">
        <f t="shared" si="1420"/>
        <v>0</v>
      </c>
      <c r="AC3142" s="7">
        <f t="shared" si="1421"/>
        <v>0</v>
      </c>
    </row>
    <row r="3143" spans="2:29">
      <c r="B3143" s="7">
        <f t="shared" si="1394"/>
        <v>1.2370750405383713</v>
      </c>
      <c r="C3143" s="7">
        <f t="shared" si="1395"/>
        <v>3.9764546465392847E-4</v>
      </c>
      <c r="D3143" s="58">
        <f t="shared" si="1396"/>
        <v>97015.378270841786</v>
      </c>
      <c r="E3143" s="7">
        <f t="shared" si="1397"/>
        <v>14.070891587744397</v>
      </c>
      <c r="F3143" s="7">
        <f t="shared" si="1398"/>
        <v>-4309.6217291582143</v>
      </c>
      <c r="G3143" s="57">
        <f t="shared" si="1399"/>
        <v>3.926179963206558E-3</v>
      </c>
      <c r="H3143" s="61">
        <f t="shared" si="1400"/>
        <v>0</v>
      </c>
      <c r="I3143" s="7">
        <f t="shared" si="1401"/>
        <v>0</v>
      </c>
      <c r="J3143" s="58">
        <f t="shared" si="1402"/>
        <v>0</v>
      </c>
      <c r="K3143" s="7">
        <f t="shared" si="1403"/>
        <v>0</v>
      </c>
      <c r="L3143" s="7">
        <f t="shared" si="1404"/>
        <v>0</v>
      </c>
      <c r="M3143" s="58">
        <f t="shared" si="1405"/>
        <v>0</v>
      </c>
      <c r="N3143" s="58">
        <f t="shared" si="1406"/>
        <v>0</v>
      </c>
      <c r="O3143" s="59">
        <f t="shared" si="1407"/>
        <v>0</v>
      </c>
      <c r="P3143" s="58">
        <f t="shared" si="1408"/>
        <v>0</v>
      </c>
      <c r="Q3143" s="58">
        <f t="shared" si="1409"/>
        <v>0</v>
      </c>
      <c r="R3143" s="58">
        <f t="shared" si="1410"/>
        <v>0</v>
      </c>
      <c r="S3143" s="60">
        <f t="shared" si="1411"/>
        <v>0</v>
      </c>
      <c r="T3143" s="58">
        <f t="shared" si="1412"/>
        <v>0</v>
      </c>
      <c r="U3143" s="58">
        <f t="shared" si="1413"/>
        <v>1.3021487167670716E-4</v>
      </c>
      <c r="V3143" s="58">
        <f t="shared" si="1414"/>
        <v>4.5181585788686576E-4</v>
      </c>
      <c r="W3143" s="50">
        <f t="shared" si="1415"/>
        <v>0</v>
      </c>
      <c r="X3143" s="50">
        <f t="shared" si="1416"/>
        <v>2851.4661802564083</v>
      </c>
      <c r="Y3143" s="50">
        <f t="shared" si="1417"/>
        <v>101325</v>
      </c>
      <c r="Z3143" s="50">
        <f t="shared" si="1418"/>
        <v>-5.5874576407029002</v>
      </c>
      <c r="AA3143" s="50">
        <f t="shared" si="1419"/>
        <v>-4.7493389945974647</v>
      </c>
      <c r="AB3143" s="50">
        <f t="shared" si="1420"/>
        <v>0</v>
      </c>
      <c r="AC3143" s="7">
        <f t="shared" si="1421"/>
        <v>0</v>
      </c>
    </row>
    <row r="3144" spans="2:29">
      <c r="B3144" s="7">
        <f t="shared" si="1394"/>
        <v>1.2374726860030252</v>
      </c>
      <c r="C3144" s="7">
        <f t="shared" si="1395"/>
        <v>3.9764546465392847E-4</v>
      </c>
      <c r="D3144" s="58">
        <f t="shared" si="1396"/>
        <v>97015.378270841786</v>
      </c>
      <c r="E3144" s="7">
        <f t="shared" si="1397"/>
        <v>14.070891587744397</v>
      </c>
      <c r="F3144" s="7">
        <f t="shared" si="1398"/>
        <v>-4309.6217291582143</v>
      </c>
      <c r="G3144" s="57">
        <f t="shared" si="1399"/>
        <v>3.926179963206558E-3</v>
      </c>
      <c r="H3144" s="61">
        <f t="shared" si="1400"/>
        <v>0</v>
      </c>
      <c r="I3144" s="7">
        <f t="shared" si="1401"/>
        <v>0</v>
      </c>
      <c r="J3144" s="58">
        <f t="shared" si="1402"/>
        <v>0</v>
      </c>
      <c r="K3144" s="7">
        <f t="shared" si="1403"/>
        <v>0</v>
      </c>
      <c r="L3144" s="7">
        <f t="shared" si="1404"/>
        <v>0</v>
      </c>
      <c r="M3144" s="58">
        <f t="shared" si="1405"/>
        <v>0</v>
      </c>
      <c r="N3144" s="58">
        <f t="shared" si="1406"/>
        <v>0</v>
      </c>
      <c r="O3144" s="59">
        <f t="shared" si="1407"/>
        <v>0</v>
      </c>
      <c r="P3144" s="58">
        <f t="shared" si="1408"/>
        <v>0</v>
      </c>
      <c r="Q3144" s="58">
        <f t="shared" si="1409"/>
        <v>0</v>
      </c>
      <c r="R3144" s="58">
        <f t="shared" si="1410"/>
        <v>0</v>
      </c>
      <c r="S3144" s="60">
        <f t="shared" si="1411"/>
        <v>0</v>
      </c>
      <c r="T3144" s="58">
        <f t="shared" si="1412"/>
        <v>0</v>
      </c>
      <c r="U3144" s="58">
        <f t="shared" si="1413"/>
        <v>1.3021487167670716E-4</v>
      </c>
      <c r="V3144" s="58">
        <f t="shared" si="1414"/>
        <v>4.5181585788686576E-4</v>
      </c>
      <c r="W3144" s="50">
        <f t="shared" si="1415"/>
        <v>0</v>
      </c>
      <c r="X3144" s="50">
        <f t="shared" si="1416"/>
        <v>2851.4661802564083</v>
      </c>
      <c r="Y3144" s="50">
        <f t="shared" si="1417"/>
        <v>101325</v>
      </c>
      <c r="Z3144" s="50">
        <f t="shared" si="1418"/>
        <v>-5.5874576407029002</v>
      </c>
      <c r="AA3144" s="50">
        <f t="shared" si="1419"/>
        <v>-4.7493389945974647</v>
      </c>
      <c r="AB3144" s="50">
        <f t="shared" si="1420"/>
        <v>0</v>
      </c>
      <c r="AC3144" s="7">
        <f t="shared" si="1421"/>
        <v>0</v>
      </c>
    </row>
    <row r="3145" spans="2:29">
      <c r="B3145" s="7">
        <f t="shared" si="1394"/>
        <v>1.2378703314676791</v>
      </c>
      <c r="C3145" s="7">
        <f t="shared" si="1395"/>
        <v>3.9764546465392847E-4</v>
      </c>
      <c r="D3145" s="58">
        <f t="shared" si="1396"/>
        <v>97015.378270841786</v>
      </c>
      <c r="E3145" s="7">
        <f t="shared" si="1397"/>
        <v>14.070891587744397</v>
      </c>
      <c r="F3145" s="7">
        <f t="shared" si="1398"/>
        <v>-4309.6217291582143</v>
      </c>
      <c r="G3145" s="57">
        <f t="shared" si="1399"/>
        <v>3.926179963206558E-3</v>
      </c>
      <c r="H3145" s="61">
        <f t="shared" si="1400"/>
        <v>0</v>
      </c>
      <c r="I3145" s="7">
        <f t="shared" si="1401"/>
        <v>0</v>
      </c>
      <c r="J3145" s="58">
        <f t="shared" si="1402"/>
        <v>0</v>
      </c>
      <c r="K3145" s="7">
        <f t="shared" si="1403"/>
        <v>0</v>
      </c>
      <c r="L3145" s="7">
        <f t="shared" si="1404"/>
        <v>0</v>
      </c>
      <c r="M3145" s="58">
        <f t="shared" si="1405"/>
        <v>0</v>
      </c>
      <c r="N3145" s="58">
        <f t="shared" si="1406"/>
        <v>0</v>
      </c>
      <c r="O3145" s="59">
        <f t="shared" si="1407"/>
        <v>0</v>
      </c>
      <c r="P3145" s="58">
        <f t="shared" si="1408"/>
        <v>0</v>
      </c>
      <c r="Q3145" s="58">
        <f t="shared" si="1409"/>
        <v>0</v>
      </c>
      <c r="R3145" s="58">
        <f t="shared" si="1410"/>
        <v>0</v>
      </c>
      <c r="S3145" s="60">
        <f t="shared" si="1411"/>
        <v>0</v>
      </c>
      <c r="T3145" s="58">
        <f t="shared" si="1412"/>
        <v>0</v>
      </c>
      <c r="U3145" s="58">
        <f t="shared" si="1413"/>
        <v>1.3021487167670716E-4</v>
      </c>
      <c r="V3145" s="58">
        <f t="shared" si="1414"/>
        <v>4.5181585788686576E-4</v>
      </c>
      <c r="W3145" s="50">
        <f t="shared" si="1415"/>
        <v>0</v>
      </c>
      <c r="X3145" s="50">
        <f t="shared" si="1416"/>
        <v>2851.4661802564083</v>
      </c>
      <c r="Y3145" s="50">
        <f t="shared" si="1417"/>
        <v>101325</v>
      </c>
      <c r="Z3145" s="50">
        <f t="shared" si="1418"/>
        <v>-5.5874576407029002</v>
      </c>
      <c r="AA3145" s="50">
        <f t="shared" si="1419"/>
        <v>-4.7493389945974647</v>
      </c>
      <c r="AB3145" s="50">
        <f t="shared" si="1420"/>
        <v>0</v>
      </c>
      <c r="AC3145" s="7">
        <f t="shared" si="1421"/>
        <v>0</v>
      </c>
    </row>
    <row r="3146" spans="2:29">
      <c r="B3146" s="7">
        <f t="shared" si="1394"/>
        <v>1.238267976932333</v>
      </c>
      <c r="C3146" s="7">
        <f t="shared" si="1395"/>
        <v>3.9764546465392847E-4</v>
      </c>
      <c r="D3146" s="58">
        <f t="shared" si="1396"/>
        <v>97015.378270841786</v>
      </c>
      <c r="E3146" s="7">
        <f t="shared" si="1397"/>
        <v>14.070891587744397</v>
      </c>
      <c r="F3146" s="7">
        <f t="shared" si="1398"/>
        <v>-4309.6217291582143</v>
      </c>
      <c r="G3146" s="57">
        <f t="shared" si="1399"/>
        <v>3.926179963206558E-3</v>
      </c>
      <c r="H3146" s="61">
        <f t="shared" si="1400"/>
        <v>0</v>
      </c>
      <c r="I3146" s="7">
        <f t="shared" si="1401"/>
        <v>0</v>
      </c>
      <c r="J3146" s="58">
        <f t="shared" si="1402"/>
        <v>0</v>
      </c>
      <c r="K3146" s="7">
        <f t="shared" si="1403"/>
        <v>0</v>
      </c>
      <c r="L3146" s="7">
        <f t="shared" si="1404"/>
        <v>0</v>
      </c>
      <c r="M3146" s="58">
        <f t="shared" si="1405"/>
        <v>0</v>
      </c>
      <c r="N3146" s="58">
        <f t="shared" si="1406"/>
        <v>0</v>
      </c>
      <c r="O3146" s="59">
        <f t="shared" si="1407"/>
        <v>0</v>
      </c>
      <c r="P3146" s="58">
        <f t="shared" si="1408"/>
        <v>0</v>
      </c>
      <c r="Q3146" s="58">
        <f t="shared" si="1409"/>
        <v>0</v>
      </c>
      <c r="R3146" s="58">
        <f t="shared" si="1410"/>
        <v>0</v>
      </c>
      <c r="S3146" s="60">
        <f t="shared" si="1411"/>
        <v>0</v>
      </c>
      <c r="T3146" s="58">
        <f t="shared" si="1412"/>
        <v>0</v>
      </c>
      <c r="U3146" s="58">
        <f t="shared" si="1413"/>
        <v>1.3021487167670716E-4</v>
      </c>
      <c r="V3146" s="58">
        <f t="shared" si="1414"/>
        <v>4.5181585788686576E-4</v>
      </c>
      <c r="W3146" s="50">
        <f t="shared" si="1415"/>
        <v>0</v>
      </c>
      <c r="X3146" s="50">
        <f t="shared" si="1416"/>
        <v>2851.4661802564083</v>
      </c>
      <c r="Y3146" s="50">
        <f t="shared" si="1417"/>
        <v>101325</v>
      </c>
      <c r="Z3146" s="50">
        <f t="shared" si="1418"/>
        <v>-5.5874576407029002</v>
      </c>
      <c r="AA3146" s="50">
        <f t="shared" si="1419"/>
        <v>-4.7493389945974647</v>
      </c>
      <c r="AB3146" s="50">
        <f t="shared" si="1420"/>
        <v>0</v>
      </c>
      <c r="AC3146" s="7">
        <f t="shared" si="1421"/>
        <v>0</v>
      </c>
    </row>
    <row r="3147" spans="2:29">
      <c r="B3147" s="7">
        <f t="shared" si="1394"/>
        <v>1.238665622396987</v>
      </c>
      <c r="C3147" s="7">
        <f t="shared" si="1395"/>
        <v>3.9764546465392847E-4</v>
      </c>
      <c r="D3147" s="58">
        <f t="shared" si="1396"/>
        <v>97015.378270841786</v>
      </c>
      <c r="E3147" s="7">
        <f t="shared" si="1397"/>
        <v>14.070891587744397</v>
      </c>
      <c r="F3147" s="7">
        <f t="shared" si="1398"/>
        <v>-4309.6217291582143</v>
      </c>
      <c r="G3147" s="57">
        <f t="shared" si="1399"/>
        <v>3.926179963206558E-3</v>
      </c>
      <c r="H3147" s="61">
        <f t="shared" si="1400"/>
        <v>0</v>
      </c>
      <c r="I3147" s="7">
        <f t="shared" si="1401"/>
        <v>0</v>
      </c>
      <c r="J3147" s="58">
        <f t="shared" si="1402"/>
        <v>0</v>
      </c>
      <c r="K3147" s="7">
        <f t="shared" si="1403"/>
        <v>0</v>
      </c>
      <c r="L3147" s="7">
        <f t="shared" si="1404"/>
        <v>0</v>
      </c>
      <c r="M3147" s="58">
        <f t="shared" si="1405"/>
        <v>0</v>
      </c>
      <c r="N3147" s="58">
        <f t="shared" si="1406"/>
        <v>0</v>
      </c>
      <c r="O3147" s="59">
        <f t="shared" si="1407"/>
        <v>0</v>
      </c>
      <c r="P3147" s="58">
        <f t="shared" si="1408"/>
        <v>0</v>
      </c>
      <c r="Q3147" s="58">
        <f t="shared" si="1409"/>
        <v>0</v>
      </c>
      <c r="R3147" s="58">
        <f t="shared" si="1410"/>
        <v>0</v>
      </c>
      <c r="S3147" s="60">
        <f t="shared" si="1411"/>
        <v>0</v>
      </c>
      <c r="T3147" s="58">
        <f t="shared" si="1412"/>
        <v>0</v>
      </c>
      <c r="U3147" s="58">
        <f t="shared" si="1413"/>
        <v>1.3021487167670716E-4</v>
      </c>
      <c r="V3147" s="58">
        <f t="shared" si="1414"/>
        <v>4.5181585788686576E-4</v>
      </c>
      <c r="W3147" s="50">
        <f t="shared" si="1415"/>
        <v>0</v>
      </c>
      <c r="X3147" s="50">
        <f t="shared" si="1416"/>
        <v>2851.4661802564083</v>
      </c>
      <c r="Y3147" s="50">
        <f t="shared" si="1417"/>
        <v>101325</v>
      </c>
      <c r="Z3147" s="50">
        <f t="shared" si="1418"/>
        <v>-5.5874576407029002</v>
      </c>
      <c r="AA3147" s="50">
        <f t="shared" si="1419"/>
        <v>-4.7493389945974647</v>
      </c>
      <c r="AB3147" s="50">
        <f t="shared" si="1420"/>
        <v>0</v>
      </c>
      <c r="AC3147" s="7">
        <f t="shared" si="1421"/>
        <v>0</v>
      </c>
    </row>
    <row r="3148" spans="2:29">
      <c r="B3148" s="7">
        <f t="shared" si="1394"/>
        <v>1.2390632678616409</v>
      </c>
      <c r="C3148" s="7">
        <f t="shared" si="1395"/>
        <v>3.9764546465392847E-4</v>
      </c>
      <c r="D3148" s="58">
        <f t="shared" si="1396"/>
        <v>97015.378270841786</v>
      </c>
      <c r="E3148" s="7">
        <f t="shared" si="1397"/>
        <v>14.070891587744397</v>
      </c>
      <c r="F3148" s="7">
        <f t="shared" si="1398"/>
        <v>-4309.6217291582143</v>
      </c>
      <c r="G3148" s="57">
        <f t="shared" si="1399"/>
        <v>3.926179963206558E-3</v>
      </c>
      <c r="H3148" s="61">
        <f t="shared" si="1400"/>
        <v>0</v>
      </c>
      <c r="I3148" s="7">
        <f t="shared" si="1401"/>
        <v>0</v>
      </c>
      <c r="J3148" s="58">
        <f t="shared" si="1402"/>
        <v>0</v>
      </c>
      <c r="K3148" s="7">
        <f t="shared" si="1403"/>
        <v>0</v>
      </c>
      <c r="L3148" s="7">
        <f t="shared" si="1404"/>
        <v>0</v>
      </c>
      <c r="M3148" s="58">
        <f t="shared" si="1405"/>
        <v>0</v>
      </c>
      <c r="N3148" s="58">
        <f t="shared" si="1406"/>
        <v>0</v>
      </c>
      <c r="O3148" s="59">
        <f t="shared" si="1407"/>
        <v>0</v>
      </c>
      <c r="P3148" s="58">
        <f t="shared" si="1408"/>
        <v>0</v>
      </c>
      <c r="Q3148" s="58">
        <f t="shared" si="1409"/>
        <v>0</v>
      </c>
      <c r="R3148" s="58">
        <f t="shared" si="1410"/>
        <v>0</v>
      </c>
      <c r="S3148" s="60">
        <f t="shared" si="1411"/>
        <v>0</v>
      </c>
      <c r="T3148" s="58">
        <f t="shared" si="1412"/>
        <v>0</v>
      </c>
      <c r="U3148" s="58">
        <f t="shared" si="1413"/>
        <v>1.3021487167670716E-4</v>
      </c>
      <c r="V3148" s="58">
        <f t="shared" si="1414"/>
        <v>4.5181585788686576E-4</v>
      </c>
      <c r="W3148" s="50">
        <f t="shared" si="1415"/>
        <v>0</v>
      </c>
      <c r="X3148" s="50">
        <f t="shared" si="1416"/>
        <v>2851.4661802564083</v>
      </c>
      <c r="Y3148" s="50">
        <f t="shared" si="1417"/>
        <v>101325</v>
      </c>
      <c r="Z3148" s="50">
        <f t="shared" si="1418"/>
        <v>-5.5874576407029002</v>
      </c>
      <c r="AA3148" s="50">
        <f t="shared" si="1419"/>
        <v>-4.7493389945974647</v>
      </c>
      <c r="AB3148" s="50">
        <f t="shared" si="1420"/>
        <v>0</v>
      </c>
      <c r="AC3148" s="7">
        <f t="shared" si="1421"/>
        <v>0</v>
      </c>
    </row>
    <row r="3149" spans="2:29">
      <c r="B3149" s="7">
        <f t="shared" si="1394"/>
        <v>1.2394609133262948</v>
      </c>
      <c r="C3149" s="7">
        <f t="shared" si="1395"/>
        <v>3.9764546465392847E-4</v>
      </c>
      <c r="D3149" s="58">
        <f t="shared" si="1396"/>
        <v>97015.378270841786</v>
      </c>
      <c r="E3149" s="7">
        <f t="shared" si="1397"/>
        <v>14.070891587744397</v>
      </c>
      <c r="F3149" s="7">
        <f t="shared" si="1398"/>
        <v>-4309.6217291582143</v>
      </c>
      <c r="G3149" s="57">
        <f t="shared" si="1399"/>
        <v>3.926179963206558E-3</v>
      </c>
      <c r="H3149" s="61">
        <f t="shared" si="1400"/>
        <v>0</v>
      </c>
      <c r="I3149" s="7">
        <f t="shared" si="1401"/>
        <v>0</v>
      </c>
      <c r="J3149" s="58">
        <f t="shared" si="1402"/>
        <v>0</v>
      </c>
      <c r="K3149" s="7">
        <f t="shared" si="1403"/>
        <v>0</v>
      </c>
      <c r="L3149" s="7">
        <f t="shared" si="1404"/>
        <v>0</v>
      </c>
      <c r="M3149" s="58">
        <f t="shared" si="1405"/>
        <v>0</v>
      </c>
      <c r="N3149" s="58">
        <f t="shared" si="1406"/>
        <v>0</v>
      </c>
      <c r="O3149" s="59">
        <f t="shared" si="1407"/>
        <v>0</v>
      </c>
      <c r="P3149" s="58">
        <f t="shared" si="1408"/>
        <v>0</v>
      </c>
      <c r="Q3149" s="58">
        <f t="shared" si="1409"/>
        <v>0</v>
      </c>
      <c r="R3149" s="58">
        <f t="shared" si="1410"/>
        <v>0</v>
      </c>
      <c r="S3149" s="60">
        <f t="shared" si="1411"/>
        <v>0</v>
      </c>
      <c r="T3149" s="58">
        <f t="shared" si="1412"/>
        <v>0</v>
      </c>
      <c r="U3149" s="58">
        <f t="shared" si="1413"/>
        <v>1.3021487167670716E-4</v>
      </c>
      <c r="V3149" s="58">
        <f t="shared" si="1414"/>
        <v>4.5181585788686576E-4</v>
      </c>
      <c r="W3149" s="50">
        <f t="shared" si="1415"/>
        <v>0</v>
      </c>
      <c r="X3149" s="50">
        <f t="shared" si="1416"/>
        <v>2851.4661802564083</v>
      </c>
      <c r="Y3149" s="50">
        <f t="shared" si="1417"/>
        <v>101325</v>
      </c>
      <c r="Z3149" s="50">
        <f t="shared" si="1418"/>
        <v>-5.5874576407029002</v>
      </c>
      <c r="AA3149" s="50">
        <f t="shared" si="1419"/>
        <v>-4.7493389945974647</v>
      </c>
      <c r="AB3149" s="50">
        <f t="shared" si="1420"/>
        <v>0</v>
      </c>
      <c r="AC3149" s="7">
        <f t="shared" si="1421"/>
        <v>0</v>
      </c>
    </row>
    <row r="3150" spans="2:29">
      <c r="B3150" s="7">
        <f t="shared" si="1394"/>
        <v>1.2398585587909488</v>
      </c>
      <c r="C3150" s="7">
        <f t="shared" si="1395"/>
        <v>3.9764546465392847E-4</v>
      </c>
      <c r="D3150" s="58">
        <f t="shared" si="1396"/>
        <v>97015.378270841786</v>
      </c>
      <c r="E3150" s="7">
        <f t="shared" si="1397"/>
        <v>14.070891587744397</v>
      </c>
      <c r="F3150" s="7">
        <f t="shared" si="1398"/>
        <v>-4309.6217291582143</v>
      </c>
      <c r="G3150" s="57">
        <f t="shared" si="1399"/>
        <v>3.926179963206558E-3</v>
      </c>
      <c r="H3150" s="61">
        <f t="shared" si="1400"/>
        <v>0</v>
      </c>
      <c r="I3150" s="7">
        <f t="shared" si="1401"/>
        <v>0</v>
      </c>
      <c r="J3150" s="58">
        <f t="shared" si="1402"/>
        <v>0</v>
      </c>
      <c r="K3150" s="7">
        <f t="shared" si="1403"/>
        <v>0</v>
      </c>
      <c r="L3150" s="7">
        <f t="shared" si="1404"/>
        <v>0</v>
      </c>
      <c r="M3150" s="58">
        <f t="shared" si="1405"/>
        <v>0</v>
      </c>
      <c r="N3150" s="58">
        <f t="shared" si="1406"/>
        <v>0</v>
      </c>
      <c r="O3150" s="59">
        <f t="shared" si="1407"/>
        <v>0</v>
      </c>
      <c r="P3150" s="58">
        <f t="shared" si="1408"/>
        <v>0</v>
      </c>
      <c r="Q3150" s="58">
        <f t="shared" si="1409"/>
        <v>0</v>
      </c>
      <c r="R3150" s="58">
        <f t="shared" si="1410"/>
        <v>0</v>
      </c>
      <c r="S3150" s="60">
        <f t="shared" si="1411"/>
        <v>0</v>
      </c>
      <c r="T3150" s="58">
        <f t="shared" si="1412"/>
        <v>0</v>
      </c>
      <c r="U3150" s="58">
        <f t="shared" si="1413"/>
        <v>1.3021487167670716E-4</v>
      </c>
      <c r="V3150" s="58">
        <f t="shared" si="1414"/>
        <v>4.5181585788686576E-4</v>
      </c>
      <c r="W3150" s="50">
        <f t="shared" si="1415"/>
        <v>0</v>
      </c>
      <c r="X3150" s="50">
        <f t="shared" si="1416"/>
        <v>2851.4661802564083</v>
      </c>
      <c r="Y3150" s="50">
        <f t="shared" si="1417"/>
        <v>101325</v>
      </c>
      <c r="Z3150" s="50">
        <f t="shared" si="1418"/>
        <v>-5.5874576407029002</v>
      </c>
      <c r="AA3150" s="50">
        <f t="shared" si="1419"/>
        <v>-4.7493389945974647</v>
      </c>
      <c r="AB3150" s="50">
        <f t="shared" si="1420"/>
        <v>0</v>
      </c>
      <c r="AC3150" s="7">
        <f t="shared" si="1421"/>
        <v>0</v>
      </c>
    </row>
    <row r="3151" spans="2:29">
      <c r="B3151" s="7">
        <f t="shared" si="1394"/>
        <v>1.2402562042556027</v>
      </c>
      <c r="C3151" s="7">
        <f t="shared" si="1395"/>
        <v>3.9764546465392847E-4</v>
      </c>
      <c r="D3151" s="58">
        <f t="shared" si="1396"/>
        <v>97015.378270841786</v>
      </c>
      <c r="E3151" s="7">
        <f t="shared" si="1397"/>
        <v>14.070891587744397</v>
      </c>
      <c r="F3151" s="7">
        <f t="shared" si="1398"/>
        <v>-4309.6217291582143</v>
      </c>
      <c r="G3151" s="57">
        <f t="shared" si="1399"/>
        <v>3.926179963206558E-3</v>
      </c>
      <c r="H3151" s="61">
        <f t="shared" si="1400"/>
        <v>0</v>
      </c>
      <c r="I3151" s="7">
        <f t="shared" si="1401"/>
        <v>0</v>
      </c>
      <c r="J3151" s="58">
        <f t="shared" si="1402"/>
        <v>0</v>
      </c>
      <c r="K3151" s="7">
        <f t="shared" si="1403"/>
        <v>0</v>
      </c>
      <c r="L3151" s="7">
        <f t="shared" si="1404"/>
        <v>0</v>
      </c>
      <c r="M3151" s="58">
        <f t="shared" si="1405"/>
        <v>0</v>
      </c>
      <c r="N3151" s="58">
        <f t="shared" si="1406"/>
        <v>0</v>
      </c>
      <c r="O3151" s="59">
        <f t="shared" si="1407"/>
        <v>0</v>
      </c>
      <c r="P3151" s="58">
        <f t="shared" si="1408"/>
        <v>0</v>
      </c>
      <c r="Q3151" s="58">
        <f t="shared" si="1409"/>
        <v>0</v>
      </c>
      <c r="R3151" s="58">
        <f t="shared" si="1410"/>
        <v>0</v>
      </c>
      <c r="S3151" s="60">
        <f t="shared" si="1411"/>
        <v>0</v>
      </c>
      <c r="T3151" s="58">
        <f t="shared" si="1412"/>
        <v>0</v>
      </c>
      <c r="U3151" s="58">
        <f t="shared" si="1413"/>
        <v>1.3021487167670716E-4</v>
      </c>
      <c r="V3151" s="58">
        <f t="shared" si="1414"/>
        <v>4.5181585788686576E-4</v>
      </c>
      <c r="W3151" s="50">
        <f t="shared" si="1415"/>
        <v>0</v>
      </c>
      <c r="X3151" s="50">
        <f t="shared" si="1416"/>
        <v>2851.4661802564083</v>
      </c>
      <c r="Y3151" s="50">
        <f t="shared" si="1417"/>
        <v>101325</v>
      </c>
      <c r="Z3151" s="50">
        <f t="shared" si="1418"/>
        <v>-5.5874576407029002</v>
      </c>
      <c r="AA3151" s="50">
        <f t="shared" si="1419"/>
        <v>-4.7493389945974647</v>
      </c>
      <c r="AB3151" s="50">
        <f t="shared" si="1420"/>
        <v>0</v>
      </c>
      <c r="AC3151" s="7">
        <f t="shared" si="1421"/>
        <v>0</v>
      </c>
    </row>
    <row r="3152" spans="2:29">
      <c r="B3152" s="7">
        <f t="shared" si="1394"/>
        <v>1.2406538497202566</v>
      </c>
      <c r="C3152" s="7">
        <f t="shared" si="1395"/>
        <v>3.9764546465392847E-4</v>
      </c>
      <c r="D3152" s="58">
        <f t="shared" si="1396"/>
        <v>97015.378270841786</v>
      </c>
      <c r="E3152" s="7">
        <f t="shared" si="1397"/>
        <v>14.070891587744397</v>
      </c>
      <c r="F3152" s="7">
        <f t="shared" si="1398"/>
        <v>-4309.6217291582143</v>
      </c>
      <c r="G3152" s="57">
        <f t="shared" si="1399"/>
        <v>3.926179963206558E-3</v>
      </c>
      <c r="H3152" s="61">
        <f t="shared" si="1400"/>
        <v>0</v>
      </c>
      <c r="I3152" s="7">
        <f t="shared" si="1401"/>
        <v>0</v>
      </c>
      <c r="J3152" s="58">
        <f t="shared" si="1402"/>
        <v>0</v>
      </c>
      <c r="K3152" s="7">
        <f t="shared" si="1403"/>
        <v>0</v>
      </c>
      <c r="L3152" s="7">
        <f t="shared" si="1404"/>
        <v>0</v>
      </c>
      <c r="M3152" s="58">
        <f t="shared" si="1405"/>
        <v>0</v>
      </c>
      <c r="N3152" s="58">
        <f t="shared" si="1406"/>
        <v>0</v>
      </c>
      <c r="O3152" s="59">
        <f t="shared" si="1407"/>
        <v>0</v>
      </c>
      <c r="P3152" s="58">
        <f t="shared" si="1408"/>
        <v>0</v>
      </c>
      <c r="Q3152" s="58">
        <f t="shared" si="1409"/>
        <v>0</v>
      </c>
      <c r="R3152" s="58">
        <f t="shared" si="1410"/>
        <v>0</v>
      </c>
      <c r="S3152" s="60">
        <f t="shared" si="1411"/>
        <v>0</v>
      </c>
      <c r="T3152" s="58">
        <f t="shared" si="1412"/>
        <v>0</v>
      </c>
      <c r="U3152" s="58">
        <f t="shared" si="1413"/>
        <v>1.3021487167670716E-4</v>
      </c>
      <c r="V3152" s="58">
        <f t="shared" si="1414"/>
        <v>4.5181585788686576E-4</v>
      </c>
      <c r="W3152" s="50">
        <f t="shared" si="1415"/>
        <v>0</v>
      </c>
      <c r="X3152" s="50">
        <f t="shared" si="1416"/>
        <v>2851.4661802564083</v>
      </c>
      <c r="Y3152" s="50">
        <f t="shared" si="1417"/>
        <v>101325</v>
      </c>
      <c r="Z3152" s="50">
        <f t="shared" si="1418"/>
        <v>-5.5874576407029002</v>
      </c>
      <c r="AA3152" s="50">
        <f t="shared" si="1419"/>
        <v>-4.7493389945974647</v>
      </c>
      <c r="AB3152" s="50">
        <f t="shared" si="1420"/>
        <v>0</v>
      </c>
      <c r="AC3152" s="7">
        <f t="shared" si="1421"/>
        <v>0</v>
      </c>
    </row>
    <row r="3153" spans="2:29">
      <c r="B3153" s="7">
        <f t="shared" si="1394"/>
        <v>1.2410514951849105</v>
      </c>
      <c r="C3153" s="7">
        <f t="shared" si="1395"/>
        <v>3.9764546465392847E-4</v>
      </c>
      <c r="D3153" s="58">
        <f t="shared" si="1396"/>
        <v>97015.378270841786</v>
      </c>
      <c r="E3153" s="7">
        <f t="shared" si="1397"/>
        <v>14.070891587744397</v>
      </c>
      <c r="F3153" s="7">
        <f t="shared" si="1398"/>
        <v>-4309.6217291582143</v>
      </c>
      <c r="G3153" s="57">
        <f t="shared" si="1399"/>
        <v>3.926179963206558E-3</v>
      </c>
      <c r="H3153" s="61">
        <f t="shared" si="1400"/>
        <v>0</v>
      </c>
      <c r="I3153" s="7">
        <f t="shared" si="1401"/>
        <v>0</v>
      </c>
      <c r="J3153" s="58">
        <f t="shared" si="1402"/>
        <v>0</v>
      </c>
      <c r="K3153" s="7">
        <f t="shared" si="1403"/>
        <v>0</v>
      </c>
      <c r="L3153" s="7">
        <f t="shared" si="1404"/>
        <v>0</v>
      </c>
      <c r="M3153" s="58">
        <f t="shared" si="1405"/>
        <v>0</v>
      </c>
      <c r="N3153" s="58">
        <f t="shared" si="1406"/>
        <v>0</v>
      </c>
      <c r="O3153" s="59">
        <f t="shared" si="1407"/>
        <v>0</v>
      </c>
      <c r="P3153" s="58">
        <f t="shared" si="1408"/>
        <v>0</v>
      </c>
      <c r="Q3153" s="58">
        <f t="shared" si="1409"/>
        <v>0</v>
      </c>
      <c r="R3153" s="58">
        <f t="shared" si="1410"/>
        <v>0</v>
      </c>
      <c r="S3153" s="60">
        <f t="shared" si="1411"/>
        <v>0</v>
      </c>
      <c r="T3153" s="58">
        <f t="shared" si="1412"/>
        <v>0</v>
      </c>
      <c r="U3153" s="58">
        <f t="shared" si="1413"/>
        <v>1.3021487167670716E-4</v>
      </c>
      <c r="V3153" s="58">
        <f t="shared" si="1414"/>
        <v>4.5181585788686576E-4</v>
      </c>
      <c r="W3153" s="50">
        <f t="shared" si="1415"/>
        <v>0</v>
      </c>
      <c r="X3153" s="50">
        <f t="shared" si="1416"/>
        <v>2851.4661802564083</v>
      </c>
      <c r="Y3153" s="50">
        <f t="shared" si="1417"/>
        <v>101325</v>
      </c>
      <c r="Z3153" s="50">
        <f t="shared" si="1418"/>
        <v>-5.5874576407029002</v>
      </c>
      <c r="AA3153" s="50">
        <f t="shared" si="1419"/>
        <v>-4.7493389945974647</v>
      </c>
      <c r="AB3153" s="50">
        <f t="shared" si="1420"/>
        <v>0</v>
      </c>
      <c r="AC3153" s="7">
        <f t="shared" si="1421"/>
        <v>0</v>
      </c>
    </row>
    <row r="3154" spans="2:29">
      <c r="B3154" s="7">
        <f t="shared" si="1394"/>
        <v>1.2414491406495645</v>
      </c>
      <c r="C3154" s="7">
        <f t="shared" si="1395"/>
        <v>3.9764546465392847E-4</v>
      </c>
      <c r="D3154" s="58">
        <f t="shared" si="1396"/>
        <v>97015.378270841786</v>
      </c>
      <c r="E3154" s="7">
        <f t="shared" si="1397"/>
        <v>14.070891587744397</v>
      </c>
      <c r="F3154" s="7">
        <f t="shared" si="1398"/>
        <v>-4309.6217291582143</v>
      </c>
      <c r="G3154" s="57">
        <f t="shared" si="1399"/>
        <v>3.926179963206558E-3</v>
      </c>
      <c r="H3154" s="61">
        <f t="shared" si="1400"/>
        <v>0</v>
      </c>
      <c r="I3154" s="7">
        <f t="shared" si="1401"/>
        <v>0</v>
      </c>
      <c r="J3154" s="58">
        <f t="shared" si="1402"/>
        <v>0</v>
      </c>
      <c r="K3154" s="7">
        <f t="shared" si="1403"/>
        <v>0</v>
      </c>
      <c r="L3154" s="7">
        <f t="shared" si="1404"/>
        <v>0</v>
      </c>
      <c r="M3154" s="58">
        <f t="shared" si="1405"/>
        <v>0</v>
      </c>
      <c r="N3154" s="58">
        <f t="shared" si="1406"/>
        <v>0</v>
      </c>
      <c r="O3154" s="59">
        <f t="shared" si="1407"/>
        <v>0</v>
      </c>
      <c r="P3154" s="58">
        <f t="shared" si="1408"/>
        <v>0</v>
      </c>
      <c r="Q3154" s="58">
        <f t="shared" si="1409"/>
        <v>0</v>
      </c>
      <c r="R3154" s="58">
        <f t="shared" si="1410"/>
        <v>0</v>
      </c>
      <c r="S3154" s="60">
        <f t="shared" si="1411"/>
        <v>0</v>
      </c>
      <c r="T3154" s="58">
        <f t="shared" si="1412"/>
        <v>0</v>
      </c>
      <c r="U3154" s="58">
        <f t="shared" si="1413"/>
        <v>1.3021487167670716E-4</v>
      </c>
      <c r="V3154" s="58">
        <f t="shared" si="1414"/>
        <v>4.5181585788686576E-4</v>
      </c>
      <c r="W3154" s="50">
        <f t="shared" si="1415"/>
        <v>0</v>
      </c>
      <c r="X3154" s="50">
        <f t="shared" si="1416"/>
        <v>2851.4661802564083</v>
      </c>
      <c r="Y3154" s="50">
        <f t="shared" si="1417"/>
        <v>101325</v>
      </c>
      <c r="Z3154" s="50">
        <f t="shared" si="1418"/>
        <v>-5.5874576407029002</v>
      </c>
      <c r="AA3154" s="50">
        <f t="shared" si="1419"/>
        <v>-4.7493389945974647</v>
      </c>
      <c r="AB3154" s="50">
        <f t="shared" si="1420"/>
        <v>0</v>
      </c>
      <c r="AC3154" s="7">
        <f t="shared" si="1421"/>
        <v>0</v>
      </c>
    </row>
    <row r="3155" spans="2:29">
      <c r="B3155" s="7">
        <f t="shared" si="1394"/>
        <v>1.2418467861142184</v>
      </c>
      <c r="C3155" s="7">
        <f t="shared" si="1395"/>
        <v>3.9764546465392847E-4</v>
      </c>
      <c r="D3155" s="58">
        <f t="shared" si="1396"/>
        <v>97015.378270841786</v>
      </c>
      <c r="E3155" s="7">
        <f t="shared" si="1397"/>
        <v>14.070891587744397</v>
      </c>
      <c r="F3155" s="7">
        <f t="shared" si="1398"/>
        <v>-4309.6217291582143</v>
      </c>
      <c r="G3155" s="57">
        <f t="shared" si="1399"/>
        <v>3.926179963206558E-3</v>
      </c>
      <c r="H3155" s="61">
        <f t="shared" si="1400"/>
        <v>0</v>
      </c>
      <c r="I3155" s="7">
        <f t="shared" si="1401"/>
        <v>0</v>
      </c>
      <c r="J3155" s="58">
        <f t="shared" si="1402"/>
        <v>0</v>
      </c>
      <c r="K3155" s="7">
        <f t="shared" si="1403"/>
        <v>0</v>
      </c>
      <c r="L3155" s="7">
        <f t="shared" si="1404"/>
        <v>0</v>
      </c>
      <c r="M3155" s="58">
        <f t="shared" si="1405"/>
        <v>0</v>
      </c>
      <c r="N3155" s="58">
        <f t="shared" si="1406"/>
        <v>0</v>
      </c>
      <c r="O3155" s="59">
        <f t="shared" si="1407"/>
        <v>0</v>
      </c>
      <c r="P3155" s="58">
        <f t="shared" si="1408"/>
        <v>0</v>
      </c>
      <c r="Q3155" s="58">
        <f t="shared" si="1409"/>
        <v>0</v>
      </c>
      <c r="R3155" s="58">
        <f t="shared" si="1410"/>
        <v>0</v>
      </c>
      <c r="S3155" s="60">
        <f t="shared" si="1411"/>
        <v>0</v>
      </c>
      <c r="T3155" s="58">
        <f t="shared" si="1412"/>
        <v>0</v>
      </c>
      <c r="U3155" s="58">
        <f t="shared" si="1413"/>
        <v>1.3021487167670716E-4</v>
      </c>
      <c r="V3155" s="58">
        <f t="shared" si="1414"/>
        <v>4.5181585788686576E-4</v>
      </c>
      <c r="W3155" s="50">
        <f t="shared" si="1415"/>
        <v>0</v>
      </c>
      <c r="X3155" s="50">
        <f t="shared" si="1416"/>
        <v>2851.4661802564083</v>
      </c>
      <c r="Y3155" s="50">
        <f t="shared" si="1417"/>
        <v>101325</v>
      </c>
      <c r="Z3155" s="50">
        <f t="shared" si="1418"/>
        <v>-5.5874576407029002</v>
      </c>
      <c r="AA3155" s="50">
        <f t="shared" si="1419"/>
        <v>-4.7493389945974647</v>
      </c>
      <c r="AB3155" s="50">
        <f t="shared" si="1420"/>
        <v>0</v>
      </c>
      <c r="AC3155" s="7">
        <f t="shared" si="1421"/>
        <v>0</v>
      </c>
    </row>
    <row r="3156" spans="2:29">
      <c r="B3156" s="7">
        <f t="shared" si="1394"/>
        <v>1.2422444315788723</v>
      </c>
      <c r="C3156" s="7">
        <f t="shared" si="1395"/>
        <v>3.9764546465392847E-4</v>
      </c>
      <c r="D3156" s="58">
        <f t="shared" si="1396"/>
        <v>97015.378270841786</v>
      </c>
      <c r="E3156" s="7">
        <f t="shared" si="1397"/>
        <v>14.070891587744397</v>
      </c>
      <c r="F3156" s="7">
        <f t="shared" si="1398"/>
        <v>-4309.6217291582143</v>
      </c>
      <c r="G3156" s="57">
        <f t="shared" si="1399"/>
        <v>3.926179963206558E-3</v>
      </c>
      <c r="H3156" s="61">
        <f t="shared" si="1400"/>
        <v>0</v>
      </c>
      <c r="I3156" s="7">
        <f t="shared" si="1401"/>
        <v>0</v>
      </c>
      <c r="J3156" s="58">
        <f t="shared" si="1402"/>
        <v>0</v>
      </c>
      <c r="K3156" s="7">
        <f t="shared" si="1403"/>
        <v>0</v>
      </c>
      <c r="L3156" s="7">
        <f t="shared" si="1404"/>
        <v>0</v>
      </c>
      <c r="M3156" s="58">
        <f t="shared" si="1405"/>
        <v>0</v>
      </c>
      <c r="N3156" s="58">
        <f t="shared" si="1406"/>
        <v>0</v>
      </c>
      <c r="O3156" s="59">
        <f t="shared" si="1407"/>
        <v>0</v>
      </c>
      <c r="P3156" s="58">
        <f t="shared" si="1408"/>
        <v>0</v>
      </c>
      <c r="Q3156" s="58">
        <f t="shared" si="1409"/>
        <v>0</v>
      </c>
      <c r="R3156" s="58">
        <f t="shared" si="1410"/>
        <v>0</v>
      </c>
      <c r="S3156" s="60">
        <f t="shared" si="1411"/>
        <v>0</v>
      </c>
      <c r="T3156" s="58">
        <f t="shared" si="1412"/>
        <v>0</v>
      </c>
      <c r="U3156" s="58">
        <f t="shared" si="1413"/>
        <v>1.3021487167670716E-4</v>
      </c>
      <c r="V3156" s="58">
        <f t="shared" si="1414"/>
        <v>4.5181585788686576E-4</v>
      </c>
      <c r="W3156" s="50">
        <f t="shared" si="1415"/>
        <v>0</v>
      </c>
      <c r="X3156" s="50">
        <f t="shared" si="1416"/>
        <v>2851.4661802564083</v>
      </c>
      <c r="Y3156" s="50">
        <f t="shared" si="1417"/>
        <v>101325</v>
      </c>
      <c r="Z3156" s="50">
        <f t="shared" si="1418"/>
        <v>-5.5874576407029002</v>
      </c>
      <c r="AA3156" s="50">
        <f t="shared" si="1419"/>
        <v>-4.7493389945974647</v>
      </c>
      <c r="AB3156" s="50">
        <f t="shared" si="1420"/>
        <v>0</v>
      </c>
      <c r="AC3156" s="7">
        <f t="shared" si="1421"/>
        <v>0</v>
      </c>
    </row>
    <row r="3157" spans="2:29">
      <c r="B3157" s="7">
        <f t="shared" si="1394"/>
        <v>1.2426420770435262</v>
      </c>
      <c r="C3157" s="7">
        <f t="shared" si="1395"/>
        <v>3.9764546465392847E-4</v>
      </c>
      <c r="D3157" s="58">
        <f t="shared" si="1396"/>
        <v>97015.378270841786</v>
      </c>
      <c r="E3157" s="7">
        <f t="shared" si="1397"/>
        <v>14.070891587744397</v>
      </c>
      <c r="F3157" s="7">
        <f t="shared" si="1398"/>
        <v>-4309.6217291582143</v>
      </c>
      <c r="G3157" s="57">
        <f t="shared" si="1399"/>
        <v>3.926179963206558E-3</v>
      </c>
      <c r="H3157" s="61">
        <f t="shared" si="1400"/>
        <v>0</v>
      </c>
      <c r="I3157" s="7">
        <f t="shared" si="1401"/>
        <v>0</v>
      </c>
      <c r="J3157" s="58">
        <f t="shared" si="1402"/>
        <v>0</v>
      </c>
      <c r="K3157" s="7">
        <f t="shared" si="1403"/>
        <v>0</v>
      </c>
      <c r="L3157" s="7">
        <f t="shared" si="1404"/>
        <v>0</v>
      </c>
      <c r="M3157" s="58">
        <f t="shared" si="1405"/>
        <v>0</v>
      </c>
      <c r="N3157" s="58">
        <f t="shared" si="1406"/>
        <v>0</v>
      </c>
      <c r="O3157" s="59">
        <f t="shared" si="1407"/>
        <v>0</v>
      </c>
      <c r="P3157" s="58">
        <f t="shared" si="1408"/>
        <v>0</v>
      </c>
      <c r="Q3157" s="58">
        <f t="shared" si="1409"/>
        <v>0</v>
      </c>
      <c r="R3157" s="58">
        <f t="shared" si="1410"/>
        <v>0</v>
      </c>
      <c r="S3157" s="60">
        <f t="shared" si="1411"/>
        <v>0</v>
      </c>
      <c r="T3157" s="58">
        <f t="shared" si="1412"/>
        <v>0</v>
      </c>
      <c r="U3157" s="58">
        <f t="shared" si="1413"/>
        <v>1.3021487167670716E-4</v>
      </c>
      <c r="V3157" s="58">
        <f t="shared" si="1414"/>
        <v>4.5181585788686576E-4</v>
      </c>
      <c r="W3157" s="50">
        <f t="shared" si="1415"/>
        <v>0</v>
      </c>
      <c r="X3157" s="50">
        <f t="shared" si="1416"/>
        <v>2851.4661802564083</v>
      </c>
      <c r="Y3157" s="50">
        <f t="shared" si="1417"/>
        <v>101325</v>
      </c>
      <c r="Z3157" s="50">
        <f t="shared" si="1418"/>
        <v>-5.5874576407029002</v>
      </c>
      <c r="AA3157" s="50">
        <f t="shared" si="1419"/>
        <v>-4.7493389945974647</v>
      </c>
      <c r="AB3157" s="50">
        <f t="shared" si="1420"/>
        <v>0</v>
      </c>
      <c r="AC3157" s="7">
        <f t="shared" si="1421"/>
        <v>0</v>
      </c>
    </row>
    <row r="3158" spans="2:29">
      <c r="B3158" s="7">
        <f t="shared" si="1394"/>
        <v>1.2430397225081802</v>
      </c>
      <c r="C3158" s="7">
        <f t="shared" si="1395"/>
        <v>3.9764546465392847E-4</v>
      </c>
      <c r="D3158" s="58">
        <f t="shared" si="1396"/>
        <v>97015.378270841786</v>
      </c>
      <c r="E3158" s="7">
        <f t="shared" si="1397"/>
        <v>14.070891587744397</v>
      </c>
      <c r="F3158" s="7">
        <f t="shared" si="1398"/>
        <v>-4309.6217291582143</v>
      </c>
      <c r="G3158" s="57">
        <f t="shared" si="1399"/>
        <v>3.926179963206558E-3</v>
      </c>
      <c r="H3158" s="61">
        <f t="shared" si="1400"/>
        <v>0</v>
      </c>
      <c r="I3158" s="7">
        <f t="shared" si="1401"/>
        <v>0</v>
      </c>
      <c r="J3158" s="58">
        <f t="shared" si="1402"/>
        <v>0</v>
      </c>
      <c r="K3158" s="7">
        <f t="shared" si="1403"/>
        <v>0</v>
      </c>
      <c r="L3158" s="7">
        <f t="shared" si="1404"/>
        <v>0</v>
      </c>
      <c r="M3158" s="58">
        <f t="shared" si="1405"/>
        <v>0</v>
      </c>
      <c r="N3158" s="58">
        <f t="shared" si="1406"/>
        <v>0</v>
      </c>
      <c r="O3158" s="59">
        <f t="shared" si="1407"/>
        <v>0</v>
      </c>
      <c r="P3158" s="58">
        <f t="shared" si="1408"/>
        <v>0</v>
      </c>
      <c r="Q3158" s="58">
        <f t="shared" si="1409"/>
        <v>0</v>
      </c>
      <c r="R3158" s="58">
        <f t="shared" si="1410"/>
        <v>0</v>
      </c>
      <c r="S3158" s="60">
        <f t="shared" si="1411"/>
        <v>0</v>
      </c>
      <c r="T3158" s="58">
        <f t="shared" si="1412"/>
        <v>0</v>
      </c>
      <c r="U3158" s="58">
        <f t="shared" si="1413"/>
        <v>1.3021487167670716E-4</v>
      </c>
      <c r="V3158" s="58">
        <f t="shared" si="1414"/>
        <v>4.5181585788686576E-4</v>
      </c>
      <c r="W3158" s="50">
        <f t="shared" si="1415"/>
        <v>0</v>
      </c>
      <c r="X3158" s="50">
        <f t="shared" si="1416"/>
        <v>2851.4661802564083</v>
      </c>
      <c r="Y3158" s="50">
        <f t="shared" si="1417"/>
        <v>101325</v>
      </c>
      <c r="Z3158" s="50">
        <f t="shared" si="1418"/>
        <v>-5.5874576407029002</v>
      </c>
      <c r="AA3158" s="50">
        <f t="shared" si="1419"/>
        <v>-4.7493389945974647</v>
      </c>
      <c r="AB3158" s="50">
        <f t="shared" si="1420"/>
        <v>0</v>
      </c>
      <c r="AC3158" s="7">
        <f t="shared" si="1421"/>
        <v>0</v>
      </c>
    </row>
    <row r="3159" spans="2:29">
      <c r="B3159" s="7">
        <f t="shared" si="1394"/>
        <v>1.2434373679728341</v>
      </c>
      <c r="C3159" s="7">
        <f t="shared" si="1395"/>
        <v>3.9764546465392847E-4</v>
      </c>
      <c r="D3159" s="58">
        <f t="shared" si="1396"/>
        <v>97015.378270841786</v>
      </c>
      <c r="E3159" s="7">
        <f t="shared" si="1397"/>
        <v>14.070891587744397</v>
      </c>
      <c r="F3159" s="7">
        <f t="shared" si="1398"/>
        <v>-4309.6217291582143</v>
      </c>
      <c r="G3159" s="57">
        <f t="shared" si="1399"/>
        <v>3.926179963206558E-3</v>
      </c>
      <c r="H3159" s="61">
        <f t="shared" si="1400"/>
        <v>0</v>
      </c>
      <c r="I3159" s="7">
        <f t="shared" si="1401"/>
        <v>0</v>
      </c>
      <c r="J3159" s="58">
        <f t="shared" si="1402"/>
        <v>0</v>
      </c>
      <c r="K3159" s="7">
        <f t="shared" si="1403"/>
        <v>0</v>
      </c>
      <c r="L3159" s="7">
        <f t="shared" si="1404"/>
        <v>0</v>
      </c>
      <c r="M3159" s="58">
        <f t="shared" si="1405"/>
        <v>0</v>
      </c>
      <c r="N3159" s="58">
        <f t="shared" si="1406"/>
        <v>0</v>
      </c>
      <c r="O3159" s="59">
        <f t="shared" si="1407"/>
        <v>0</v>
      </c>
      <c r="P3159" s="58">
        <f t="shared" si="1408"/>
        <v>0</v>
      </c>
      <c r="Q3159" s="58">
        <f t="shared" si="1409"/>
        <v>0</v>
      </c>
      <c r="R3159" s="58">
        <f t="shared" si="1410"/>
        <v>0</v>
      </c>
      <c r="S3159" s="60">
        <f t="shared" si="1411"/>
        <v>0</v>
      </c>
      <c r="T3159" s="58">
        <f t="shared" si="1412"/>
        <v>0</v>
      </c>
      <c r="U3159" s="58">
        <f t="shared" si="1413"/>
        <v>1.3021487167670716E-4</v>
      </c>
      <c r="V3159" s="58">
        <f t="shared" si="1414"/>
        <v>4.5181585788686576E-4</v>
      </c>
      <c r="W3159" s="50">
        <f t="shared" si="1415"/>
        <v>0</v>
      </c>
      <c r="X3159" s="50">
        <f t="shared" si="1416"/>
        <v>2851.4661802564083</v>
      </c>
      <c r="Y3159" s="50">
        <f t="shared" si="1417"/>
        <v>101325</v>
      </c>
      <c r="Z3159" s="50">
        <f t="shared" si="1418"/>
        <v>-5.5874576407029002</v>
      </c>
      <c r="AA3159" s="50">
        <f t="shared" si="1419"/>
        <v>-4.7493389945974647</v>
      </c>
      <c r="AB3159" s="50">
        <f t="shared" si="1420"/>
        <v>0</v>
      </c>
      <c r="AC3159" s="7">
        <f t="shared" si="1421"/>
        <v>0</v>
      </c>
    </row>
    <row r="3160" spans="2:29">
      <c r="B3160" s="7">
        <f t="shared" si="1394"/>
        <v>1.243835013437488</v>
      </c>
      <c r="C3160" s="7">
        <f t="shared" si="1395"/>
        <v>3.9764546465392847E-4</v>
      </c>
      <c r="D3160" s="58">
        <f t="shared" si="1396"/>
        <v>97015.378270841786</v>
      </c>
      <c r="E3160" s="7">
        <f t="shared" si="1397"/>
        <v>14.070891587744397</v>
      </c>
      <c r="F3160" s="7">
        <f t="shared" si="1398"/>
        <v>-4309.6217291582143</v>
      </c>
      <c r="G3160" s="57">
        <f t="shared" si="1399"/>
        <v>3.926179963206558E-3</v>
      </c>
      <c r="H3160" s="61">
        <f t="shared" si="1400"/>
        <v>0</v>
      </c>
      <c r="I3160" s="7">
        <f t="shared" si="1401"/>
        <v>0</v>
      </c>
      <c r="J3160" s="58">
        <f t="shared" si="1402"/>
        <v>0</v>
      </c>
      <c r="K3160" s="7">
        <f t="shared" si="1403"/>
        <v>0</v>
      </c>
      <c r="L3160" s="7">
        <f t="shared" si="1404"/>
        <v>0</v>
      </c>
      <c r="M3160" s="58">
        <f t="shared" si="1405"/>
        <v>0</v>
      </c>
      <c r="N3160" s="58">
        <f t="shared" si="1406"/>
        <v>0</v>
      </c>
      <c r="O3160" s="59">
        <f t="shared" si="1407"/>
        <v>0</v>
      </c>
      <c r="P3160" s="58">
        <f t="shared" si="1408"/>
        <v>0</v>
      </c>
      <c r="Q3160" s="58">
        <f t="shared" si="1409"/>
        <v>0</v>
      </c>
      <c r="R3160" s="58">
        <f t="shared" si="1410"/>
        <v>0</v>
      </c>
      <c r="S3160" s="60">
        <f t="shared" si="1411"/>
        <v>0</v>
      </c>
      <c r="T3160" s="58">
        <f t="shared" si="1412"/>
        <v>0</v>
      </c>
      <c r="U3160" s="58">
        <f t="shared" si="1413"/>
        <v>1.3021487167670716E-4</v>
      </c>
      <c r="V3160" s="58">
        <f t="shared" si="1414"/>
        <v>4.5181585788686576E-4</v>
      </c>
      <c r="W3160" s="50">
        <f t="shared" si="1415"/>
        <v>0</v>
      </c>
      <c r="X3160" s="50">
        <f t="shared" si="1416"/>
        <v>2851.4661802564083</v>
      </c>
      <c r="Y3160" s="50">
        <f t="shared" si="1417"/>
        <v>101325</v>
      </c>
      <c r="Z3160" s="50">
        <f t="shared" si="1418"/>
        <v>-5.5874576407029002</v>
      </c>
      <c r="AA3160" s="50">
        <f t="shared" si="1419"/>
        <v>-4.7493389945974647</v>
      </c>
      <c r="AB3160" s="50">
        <f t="shared" si="1420"/>
        <v>0</v>
      </c>
      <c r="AC3160" s="7">
        <f t="shared" si="1421"/>
        <v>0</v>
      </c>
    </row>
    <row r="3161" spans="2:29">
      <c r="B3161" s="7">
        <f t="shared" si="1394"/>
        <v>1.244232658902142</v>
      </c>
      <c r="C3161" s="7">
        <f t="shared" si="1395"/>
        <v>3.9764546465392847E-4</v>
      </c>
      <c r="D3161" s="58">
        <f t="shared" si="1396"/>
        <v>97015.378270841786</v>
      </c>
      <c r="E3161" s="7">
        <f t="shared" si="1397"/>
        <v>14.070891587744397</v>
      </c>
      <c r="F3161" s="7">
        <f t="shared" si="1398"/>
        <v>-4309.6217291582143</v>
      </c>
      <c r="G3161" s="57">
        <f t="shared" si="1399"/>
        <v>3.926179963206558E-3</v>
      </c>
      <c r="H3161" s="61">
        <f t="shared" si="1400"/>
        <v>0</v>
      </c>
      <c r="I3161" s="7">
        <f t="shared" si="1401"/>
        <v>0</v>
      </c>
      <c r="J3161" s="58">
        <f t="shared" si="1402"/>
        <v>0</v>
      </c>
      <c r="K3161" s="7">
        <f t="shared" si="1403"/>
        <v>0</v>
      </c>
      <c r="L3161" s="7">
        <f t="shared" si="1404"/>
        <v>0</v>
      </c>
      <c r="M3161" s="58">
        <f t="shared" si="1405"/>
        <v>0</v>
      </c>
      <c r="N3161" s="58">
        <f t="shared" si="1406"/>
        <v>0</v>
      </c>
      <c r="O3161" s="59">
        <f t="shared" si="1407"/>
        <v>0</v>
      </c>
      <c r="P3161" s="58">
        <f t="shared" si="1408"/>
        <v>0</v>
      </c>
      <c r="Q3161" s="58">
        <f t="shared" si="1409"/>
        <v>0</v>
      </c>
      <c r="R3161" s="58">
        <f t="shared" si="1410"/>
        <v>0</v>
      </c>
      <c r="S3161" s="60">
        <f t="shared" si="1411"/>
        <v>0</v>
      </c>
      <c r="T3161" s="58">
        <f t="shared" si="1412"/>
        <v>0</v>
      </c>
      <c r="U3161" s="58">
        <f t="shared" si="1413"/>
        <v>1.3021487167670716E-4</v>
      </c>
      <c r="V3161" s="58">
        <f t="shared" si="1414"/>
        <v>4.5181585788686576E-4</v>
      </c>
      <c r="W3161" s="50">
        <f t="shared" si="1415"/>
        <v>0</v>
      </c>
      <c r="X3161" s="50">
        <f t="shared" si="1416"/>
        <v>2851.4661802564083</v>
      </c>
      <c r="Y3161" s="50">
        <f t="shared" si="1417"/>
        <v>101325</v>
      </c>
      <c r="Z3161" s="50">
        <f t="shared" si="1418"/>
        <v>-5.5874576407029002</v>
      </c>
      <c r="AA3161" s="50">
        <f t="shared" si="1419"/>
        <v>-4.7493389945974647</v>
      </c>
      <c r="AB3161" s="50">
        <f t="shared" si="1420"/>
        <v>0</v>
      </c>
      <c r="AC3161" s="7">
        <f t="shared" si="1421"/>
        <v>0</v>
      </c>
    </row>
    <row r="3162" spans="2:29">
      <c r="B3162" s="7">
        <f t="shared" si="1394"/>
        <v>1.2446303043667959</v>
      </c>
      <c r="C3162" s="7">
        <f t="shared" si="1395"/>
        <v>3.9764546465392847E-4</v>
      </c>
      <c r="D3162" s="58">
        <f t="shared" si="1396"/>
        <v>97015.378270841786</v>
      </c>
      <c r="E3162" s="7">
        <f t="shared" si="1397"/>
        <v>14.070891587744397</v>
      </c>
      <c r="F3162" s="7">
        <f t="shared" si="1398"/>
        <v>-4309.6217291582143</v>
      </c>
      <c r="G3162" s="57">
        <f t="shared" si="1399"/>
        <v>3.926179963206558E-3</v>
      </c>
      <c r="H3162" s="61">
        <f t="shared" si="1400"/>
        <v>0</v>
      </c>
      <c r="I3162" s="7">
        <f t="shared" si="1401"/>
        <v>0</v>
      </c>
      <c r="J3162" s="58">
        <f t="shared" si="1402"/>
        <v>0</v>
      </c>
      <c r="K3162" s="7">
        <f t="shared" si="1403"/>
        <v>0</v>
      </c>
      <c r="L3162" s="7">
        <f t="shared" si="1404"/>
        <v>0</v>
      </c>
      <c r="M3162" s="58">
        <f t="shared" si="1405"/>
        <v>0</v>
      </c>
      <c r="N3162" s="58">
        <f t="shared" si="1406"/>
        <v>0</v>
      </c>
      <c r="O3162" s="59">
        <f t="shared" si="1407"/>
        <v>0</v>
      </c>
      <c r="P3162" s="58">
        <f t="shared" si="1408"/>
        <v>0</v>
      </c>
      <c r="Q3162" s="58">
        <f t="shared" si="1409"/>
        <v>0</v>
      </c>
      <c r="R3162" s="58">
        <f t="shared" si="1410"/>
        <v>0</v>
      </c>
      <c r="S3162" s="60">
        <f t="shared" si="1411"/>
        <v>0</v>
      </c>
      <c r="T3162" s="58">
        <f t="shared" si="1412"/>
        <v>0</v>
      </c>
      <c r="U3162" s="58">
        <f t="shared" si="1413"/>
        <v>1.3021487167670716E-4</v>
      </c>
      <c r="V3162" s="58">
        <f t="shared" si="1414"/>
        <v>4.5181585788686576E-4</v>
      </c>
      <c r="W3162" s="50">
        <f t="shared" si="1415"/>
        <v>0</v>
      </c>
      <c r="X3162" s="50">
        <f t="shared" si="1416"/>
        <v>2851.4661802564083</v>
      </c>
      <c r="Y3162" s="50">
        <f t="shared" si="1417"/>
        <v>101325</v>
      </c>
      <c r="Z3162" s="50">
        <f t="shared" si="1418"/>
        <v>-5.5874576407029002</v>
      </c>
      <c r="AA3162" s="50">
        <f t="shared" si="1419"/>
        <v>-4.7493389945974647</v>
      </c>
      <c r="AB3162" s="50">
        <f t="shared" si="1420"/>
        <v>0</v>
      </c>
      <c r="AC3162" s="7">
        <f t="shared" si="1421"/>
        <v>0</v>
      </c>
    </row>
    <row r="3163" spans="2:29">
      <c r="B3163" s="7">
        <f t="shared" si="1394"/>
        <v>1.2450279498314498</v>
      </c>
      <c r="C3163" s="7">
        <f t="shared" si="1395"/>
        <v>3.9764546465392847E-4</v>
      </c>
      <c r="D3163" s="58">
        <f t="shared" si="1396"/>
        <v>97015.378270841786</v>
      </c>
      <c r="E3163" s="7">
        <f t="shared" si="1397"/>
        <v>14.070891587744397</v>
      </c>
      <c r="F3163" s="7">
        <f t="shared" si="1398"/>
        <v>-4309.6217291582143</v>
      </c>
      <c r="G3163" s="57">
        <f t="shared" si="1399"/>
        <v>3.926179963206558E-3</v>
      </c>
      <c r="H3163" s="61">
        <f t="shared" si="1400"/>
        <v>0</v>
      </c>
      <c r="I3163" s="7">
        <f t="shared" si="1401"/>
        <v>0</v>
      </c>
      <c r="J3163" s="58">
        <f t="shared" si="1402"/>
        <v>0</v>
      </c>
      <c r="K3163" s="7">
        <f t="shared" si="1403"/>
        <v>0</v>
      </c>
      <c r="L3163" s="7">
        <f t="shared" si="1404"/>
        <v>0</v>
      </c>
      <c r="M3163" s="58">
        <f t="shared" si="1405"/>
        <v>0</v>
      </c>
      <c r="N3163" s="58">
        <f t="shared" si="1406"/>
        <v>0</v>
      </c>
      <c r="O3163" s="59">
        <f t="shared" si="1407"/>
        <v>0</v>
      </c>
      <c r="P3163" s="58">
        <f t="shared" si="1408"/>
        <v>0</v>
      </c>
      <c r="Q3163" s="58">
        <f t="shared" si="1409"/>
        <v>0</v>
      </c>
      <c r="R3163" s="58">
        <f t="shared" si="1410"/>
        <v>0</v>
      </c>
      <c r="S3163" s="60">
        <f t="shared" si="1411"/>
        <v>0</v>
      </c>
      <c r="T3163" s="58">
        <f t="shared" si="1412"/>
        <v>0</v>
      </c>
      <c r="U3163" s="58">
        <f t="shared" si="1413"/>
        <v>1.3021487167670716E-4</v>
      </c>
      <c r="V3163" s="58">
        <f t="shared" si="1414"/>
        <v>4.5181585788686576E-4</v>
      </c>
      <c r="W3163" s="50">
        <f t="shared" si="1415"/>
        <v>0</v>
      </c>
      <c r="X3163" s="50">
        <f t="shared" si="1416"/>
        <v>2851.4661802564083</v>
      </c>
      <c r="Y3163" s="50">
        <f t="shared" si="1417"/>
        <v>101325</v>
      </c>
      <c r="Z3163" s="50">
        <f t="shared" si="1418"/>
        <v>-5.5874576407029002</v>
      </c>
      <c r="AA3163" s="50">
        <f t="shared" si="1419"/>
        <v>-4.7493389945974647</v>
      </c>
      <c r="AB3163" s="50">
        <f t="shared" si="1420"/>
        <v>0</v>
      </c>
      <c r="AC3163" s="7">
        <f t="shared" si="1421"/>
        <v>0</v>
      </c>
    </row>
    <row r="3164" spans="2:29">
      <c r="B3164" s="7">
        <f t="shared" si="1394"/>
        <v>1.2454255952961037</v>
      </c>
      <c r="C3164" s="7">
        <f t="shared" si="1395"/>
        <v>3.9764546465392847E-4</v>
      </c>
      <c r="D3164" s="58">
        <f t="shared" si="1396"/>
        <v>97015.378270841786</v>
      </c>
      <c r="E3164" s="7">
        <f t="shared" si="1397"/>
        <v>14.070891587744397</v>
      </c>
      <c r="F3164" s="7">
        <f t="shared" si="1398"/>
        <v>-4309.6217291582143</v>
      </c>
      <c r="G3164" s="57">
        <f t="shared" si="1399"/>
        <v>3.926179963206558E-3</v>
      </c>
      <c r="H3164" s="61">
        <f t="shared" si="1400"/>
        <v>0</v>
      </c>
      <c r="I3164" s="7">
        <f t="shared" si="1401"/>
        <v>0</v>
      </c>
      <c r="J3164" s="58">
        <f t="shared" si="1402"/>
        <v>0</v>
      </c>
      <c r="K3164" s="7">
        <f t="shared" si="1403"/>
        <v>0</v>
      </c>
      <c r="L3164" s="7">
        <f t="shared" si="1404"/>
        <v>0</v>
      </c>
      <c r="M3164" s="58">
        <f t="shared" si="1405"/>
        <v>0</v>
      </c>
      <c r="N3164" s="58">
        <f t="shared" si="1406"/>
        <v>0</v>
      </c>
      <c r="O3164" s="59">
        <f t="shared" si="1407"/>
        <v>0</v>
      </c>
      <c r="P3164" s="58">
        <f t="shared" si="1408"/>
        <v>0</v>
      </c>
      <c r="Q3164" s="58">
        <f t="shared" si="1409"/>
        <v>0</v>
      </c>
      <c r="R3164" s="58">
        <f t="shared" si="1410"/>
        <v>0</v>
      </c>
      <c r="S3164" s="60">
        <f t="shared" si="1411"/>
        <v>0</v>
      </c>
      <c r="T3164" s="58">
        <f t="shared" si="1412"/>
        <v>0</v>
      </c>
      <c r="U3164" s="58">
        <f t="shared" si="1413"/>
        <v>1.3021487167670716E-4</v>
      </c>
      <c r="V3164" s="58">
        <f t="shared" si="1414"/>
        <v>4.5181585788686576E-4</v>
      </c>
      <c r="W3164" s="50">
        <f t="shared" si="1415"/>
        <v>0</v>
      </c>
      <c r="X3164" s="50">
        <f t="shared" si="1416"/>
        <v>2851.4661802564083</v>
      </c>
      <c r="Y3164" s="50">
        <f t="shared" si="1417"/>
        <v>101325</v>
      </c>
      <c r="Z3164" s="50">
        <f t="shared" si="1418"/>
        <v>-5.5874576407029002</v>
      </c>
      <c r="AA3164" s="50">
        <f t="shared" si="1419"/>
        <v>-4.7493389945974647</v>
      </c>
      <c r="AB3164" s="50">
        <f t="shared" si="1420"/>
        <v>0</v>
      </c>
      <c r="AC3164" s="7">
        <f t="shared" si="1421"/>
        <v>0</v>
      </c>
    </row>
    <row r="3165" spans="2:29">
      <c r="B3165" s="7">
        <f t="shared" si="1394"/>
        <v>1.2458232407607577</v>
      </c>
      <c r="C3165" s="7">
        <f t="shared" si="1395"/>
        <v>3.9764546465392847E-4</v>
      </c>
      <c r="D3165" s="58">
        <f t="shared" si="1396"/>
        <v>97015.378270841786</v>
      </c>
      <c r="E3165" s="7">
        <f t="shared" si="1397"/>
        <v>14.070891587744397</v>
      </c>
      <c r="F3165" s="7">
        <f t="shared" si="1398"/>
        <v>-4309.6217291582143</v>
      </c>
      <c r="G3165" s="57">
        <f t="shared" si="1399"/>
        <v>3.926179963206558E-3</v>
      </c>
      <c r="H3165" s="61">
        <f t="shared" si="1400"/>
        <v>0</v>
      </c>
      <c r="I3165" s="7">
        <f t="shared" si="1401"/>
        <v>0</v>
      </c>
      <c r="J3165" s="58">
        <f t="shared" si="1402"/>
        <v>0</v>
      </c>
      <c r="K3165" s="7">
        <f t="shared" si="1403"/>
        <v>0</v>
      </c>
      <c r="L3165" s="7">
        <f t="shared" si="1404"/>
        <v>0</v>
      </c>
      <c r="M3165" s="58">
        <f t="shared" si="1405"/>
        <v>0</v>
      </c>
      <c r="N3165" s="58">
        <f t="shared" si="1406"/>
        <v>0</v>
      </c>
      <c r="O3165" s="59">
        <f t="shared" si="1407"/>
        <v>0</v>
      </c>
      <c r="P3165" s="58">
        <f t="shared" si="1408"/>
        <v>0</v>
      </c>
      <c r="Q3165" s="58">
        <f t="shared" si="1409"/>
        <v>0</v>
      </c>
      <c r="R3165" s="58">
        <f t="shared" si="1410"/>
        <v>0</v>
      </c>
      <c r="S3165" s="60">
        <f t="shared" si="1411"/>
        <v>0</v>
      </c>
      <c r="T3165" s="58">
        <f t="shared" si="1412"/>
        <v>0</v>
      </c>
      <c r="U3165" s="58">
        <f t="shared" si="1413"/>
        <v>1.3021487167670716E-4</v>
      </c>
      <c r="V3165" s="58">
        <f t="shared" si="1414"/>
        <v>4.5181585788686576E-4</v>
      </c>
      <c r="W3165" s="50">
        <f t="shared" si="1415"/>
        <v>0</v>
      </c>
      <c r="X3165" s="50">
        <f t="shared" si="1416"/>
        <v>2851.4661802564083</v>
      </c>
      <c r="Y3165" s="50">
        <f t="shared" si="1417"/>
        <v>101325</v>
      </c>
      <c r="Z3165" s="50">
        <f t="shared" si="1418"/>
        <v>-5.5874576407029002</v>
      </c>
      <c r="AA3165" s="50">
        <f t="shared" si="1419"/>
        <v>-4.7493389945974647</v>
      </c>
      <c r="AB3165" s="50">
        <f t="shared" si="1420"/>
        <v>0</v>
      </c>
      <c r="AC3165" s="7">
        <f t="shared" si="1421"/>
        <v>0</v>
      </c>
    </row>
    <row r="3166" spans="2:29">
      <c r="B3166" s="7">
        <f t="shared" si="1394"/>
        <v>1.2462208862254116</v>
      </c>
      <c r="C3166" s="7">
        <f t="shared" si="1395"/>
        <v>3.9764546465392847E-4</v>
      </c>
      <c r="D3166" s="58">
        <f t="shared" si="1396"/>
        <v>97015.378270841786</v>
      </c>
      <c r="E3166" s="7">
        <f t="shared" si="1397"/>
        <v>14.070891587744397</v>
      </c>
      <c r="F3166" s="7">
        <f t="shared" si="1398"/>
        <v>-4309.6217291582143</v>
      </c>
      <c r="G3166" s="57">
        <f t="shared" si="1399"/>
        <v>3.926179963206558E-3</v>
      </c>
      <c r="H3166" s="61">
        <f t="shared" si="1400"/>
        <v>0</v>
      </c>
      <c r="I3166" s="7">
        <f t="shared" si="1401"/>
        <v>0</v>
      </c>
      <c r="J3166" s="58">
        <f t="shared" si="1402"/>
        <v>0</v>
      </c>
      <c r="K3166" s="7">
        <f t="shared" si="1403"/>
        <v>0</v>
      </c>
      <c r="L3166" s="7">
        <f t="shared" si="1404"/>
        <v>0</v>
      </c>
      <c r="M3166" s="58">
        <f t="shared" si="1405"/>
        <v>0</v>
      </c>
      <c r="N3166" s="58">
        <f t="shared" si="1406"/>
        <v>0</v>
      </c>
      <c r="O3166" s="59">
        <f t="shared" si="1407"/>
        <v>0</v>
      </c>
      <c r="P3166" s="58">
        <f t="shared" si="1408"/>
        <v>0</v>
      </c>
      <c r="Q3166" s="58">
        <f t="shared" si="1409"/>
        <v>0</v>
      </c>
      <c r="R3166" s="58">
        <f t="shared" si="1410"/>
        <v>0</v>
      </c>
      <c r="S3166" s="60">
        <f t="shared" si="1411"/>
        <v>0</v>
      </c>
      <c r="T3166" s="58">
        <f t="shared" si="1412"/>
        <v>0</v>
      </c>
      <c r="U3166" s="58">
        <f t="shared" si="1413"/>
        <v>1.3021487167670716E-4</v>
      </c>
      <c r="V3166" s="58">
        <f t="shared" si="1414"/>
        <v>4.5181585788686576E-4</v>
      </c>
      <c r="W3166" s="50">
        <f t="shared" si="1415"/>
        <v>0</v>
      </c>
      <c r="X3166" s="50">
        <f t="shared" si="1416"/>
        <v>2851.4661802564083</v>
      </c>
      <c r="Y3166" s="50">
        <f t="shared" si="1417"/>
        <v>101325</v>
      </c>
      <c r="Z3166" s="50">
        <f t="shared" si="1418"/>
        <v>-5.5874576407029002</v>
      </c>
      <c r="AA3166" s="50">
        <f t="shared" si="1419"/>
        <v>-4.7493389945974647</v>
      </c>
      <c r="AB3166" s="50">
        <f t="shared" si="1420"/>
        <v>0</v>
      </c>
      <c r="AC3166" s="7">
        <f t="shared" si="1421"/>
        <v>0</v>
      </c>
    </row>
    <row r="3167" spans="2:29">
      <c r="B3167" s="7">
        <f t="shared" si="1394"/>
        <v>1.2466185316900655</v>
      </c>
      <c r="C3167" s="7">
        <f t="shared" si="1395"/>
        <v>3.9764546465392847E-4</v>
      </c>
      <c r="D3167" s="58">
        <f t="shared" si="1396"/>
        <v>97015.378270841786</v>
      </c>
      <c r="E3167" s="7">
        <f t="shared" si="1397"/>
        <v>14.070891587744397</v>
      </c>
      <c r="F3167" s="7">
        <f t="shared" si="1398"/>
        <v>-4309.6217291582143</v>
      </c>
      <c r="G3167" s="57">
        <f t="shared" si="1399"/>
        <v>3.926179963206558E-3</v>
      </c>
      <c r="H3167" s="61">
        <f t="shared" si="1400"/>
        <v>0</v>
      </c>
      <c r="I3167" s="7">
        <f t="shared" si="1401"/>
        <v>0</v>
      </c>
      <c r="J3167" s="58">
        <f t="shared" si="1402"/>
        <v>0</v>
      </c>
      <c r="K3167" s="7">
        <f t="shared" si="1403"/>
        <v>0</v>
      </c>
      <c r="L3167" s="7">
        <f t="shared" si="1404"/>
        <v>0</v>
      </c>
      <c r="M3167" s="58">
        <f t="shared" si="1405"/>
        <v>0</v>
      </c>
      <c r="N3167" s="58">
        <f t="shared" si="1406"/>
        <v>0</v>
      </c>
      <c r="O3167" s="59">
        <f t="shared" si="1407"/>
        <v>0</v>
      </c>
      <c r="P3167" s="58">
        <f t="shared" si="1408"/>
        <v>0</v>
      </c>
      <c r="Q3167" s="58">
        <f t="shared" si="1409"/>
        <v>0</v>
      </c>
      <c r="R3167" s="58">
        <f t="shared" si="1410"/>
        <v>0</v>
      </c>
      <c r="S3167" s="60">
        <f t="shared" si="1411"/>
        <v>0</v>
      </c>
      <c r="T3167" s="58">
        <f t="shared" si="1412"/>
        <v>0</v>
      </c>
      <c r="U3167" s="58">
        <f t="shared" si="1413"/>
        <v>1.3021487167670716E-4</v>
      </c>
      <c r="V3167" s="58">
        <f t="shared" si="1414"/>
        <v>4.5181585788686576E-4</v>
      </c>
      <c r="W3167" s="50">
        <f t="shared" si="1415"/>
        <v>0</v>
      </c>
      <c r="X3167" s="50">
        <f t="shared" si="1416"/>
        <v>2851.4661802564083</v>
      </c>
      <c r="Y3167" s="50">
        <f t="shared" si="1417"/>
        <v>101325</v>
      </c>
      <c r="Z3167" s="50">
        <f t="shared" si="1418"/>
        <v>-5.5874576407029002</v>
      </c>
      <c r="AA3167" s="50">
        <f t="shared" si="1419"/>
        <v>-4.7493389945974647</v>
      </c>
      <c r="AB3167" s="50">
        <f t="shared" si="1420"/>
        <v>0</v>
      </c>
      <c r="AC3167" s="7">
        <f t="shared" si="1421"/>
        <v>0</v>
      </c>
    </row>
    <row r="3168" spans="2:29">
      <c r="B3168" s="7">
        <f t="shared" si="1394"/>
        <v>1.2470161771547195</v>
      </c>
      <c r="C3168" s="7">
        <f t="shared" si="1395"/>
        <v>3.9764546465392847E-4</v>
      </c>
      <c r="D3168" s="58">
        <f t="shared" si="1396"/>
        <v>97015.378270841786</v>
      </c>
      <c r="E3168" s="7">
        <f t="shared" si="1397"/>
        <v>14.070891587744397</v>
      </c>
      <c r="F3168" s="7">
        <f t="shared" si="1398"/>
        <v>-4309.6217291582143</v>
      </c>
      <c r="G3168" s="57">
        <f t="shared" si="1399"/>
        <v>3.926179963206558E-3</v>
      </c>
      <c r="H3168" s="61">
        <f t="shared" si="1400"/>
        <v>0</v>
      </c>
      <c r="I3168" s="7">
        <f t="shared" si="1401"/>
        <v>0</v>
      </c>
      <c r="J3168" s="58">
        <f t="shared" si="1402"/>
        <v>0</v>
      </c>
      <c r="K3168" s="7">
        <f t="shared" si="1403"/>
        <v>0</v>
      </c>
      <c r="L3168" s="7">
        <f t="shared" si="1404"/>
        <v>0</v>
      </c>
      <c r="M3168" s="58">
        <f t="shared" si="1405"/>
        <v>0</v>
      </c>
      <c r="N3168" s="58">
        <f t="shared" si="1406"/>
        <v>0</v>
      </c>
      <c r="O3168" s="59">
        <f t="shared" si="1407"/>
        <v>0</v>
      </c>
      <c r="P3168" s="58">
        <f t="shared" si="1408"/>
        <v>0</v>
      </c>
      <c r="Q3168" s="58">
        <f t="shared" si="1409"/>
        <v>0</v>
      </c>
      <c r="R3168" s="58">
        <f t="shared" si="1410"/>
        <v>0</v>
      </c>
      <c r="S3168" s="60">
        <f t="shared" si="1411"/>
        <v>0</v>
      </c>
      <c r="T3168" s="58">
        <f t="shared" si="1412"/>
        <v>0</v>
      </c>
      <c r="U3168" s="58">
        <f t="shared" si="1413"/>
        <v>1.3021487167670716E-4</v>
      </c>
      <c r="V3168" s="58">
        <f t="shared" si="1414"/>
        <v>4.5181585788686576E-4</v>
      </c>
      <c r="W3168" s="50">
        <f t="shared" si="1415"/>
        <v>0</v>
      </c>
      <c r="X3168" s="50">
        <f t="shared" si="1416"/>
        <v>2851.4661802564083</v>
      </c>
      <c r="Y3168" s="50">
        <f t="shared" si="1417"/>
        <v>101325</v>
      </c>
      <c r="Z3168" s="50">
        <f t="shared" si="1418"/>
        <v>-5.5874576407029002</v>
      </c>
      <c r="AA3168" s="50">
        <f t="shared" si="1419"/>
        <v>-4.7493389945974647</v>
      </c>
      <c r="AB3168" s="50">
        <f t="shared" si="1420"/>
        <v>0</v>
      </c>
      <c r="AC3168" s="7">
        <f t="shared" si="1421"/>
        <v>0</v>
      </c>
    </row>
    <row r="3169" spans="2:29">
      <c r="B3169" s="7">
        <f t="shared" si="1394"/>
        <v>1.2474138226193734</v>
      </c>
      <c r="C3169" s="7">
        <f t="shared" si="1395"/>
        <v>3.9764546465392847E-4</v>
      </c>
      <c r="D3169" s="58">
        <f t="shared" si="1396"/>
        <v>97015.378270841786</v>
      </c>
      <c r="E3169" s="7">
        <f t="shared" si="1397"/>
        <v>14.070891587744397</v>
      </c>
      <c r="F3169" s="7">
        <f t="shared" si="1398"/>
        <v>-4309.6217291582143</v>
      </c>
      <c r="G3169" s="57">
        <f t="shared" si="1399"/>
        <v>3.926179963206558E-3</v>
      </c>
      <c r="H3169" s="61">
        <f t="shared" si="1400"/>
        <v>0</v>
      </c>
      <c r="I3169" s="7">
        <f t="shared" si="1401"/>
        <v>0</v>
      </c>
      <c r="J3169" s="58">
        <f t="shared" si="1402"/>
        <v>0</v>
      </c>
      <c r="K3169" s="7">
        <f t="shared" si="1403"/>
        <v>0</v>
      </c>
      <c r="L3169" s="7">
        <f t="shared" si="1404"/>
        <v>0</v>
      </c>
      <c r="M3169" s="58">
        <f t="shared" si="1405"/>
        <v>0</v>
      </c>
      <c r="N3169" s="58">
        <f t="shared" si="1406"/>
        <v>0</v>
      </c>
      <c r="O3169" s="59">
        <f t="shared" si="1407"/>
        <v>0</v>
      </c>
      <c r="P3169" s="58">
        <f t="shared" si="1408"/>
        <v>0</v>
      </c>
      <c r="Q3169" s="58">
        <f t="shared" si="1409"/>
        <v>0</v>
      </c>
      <c r="R3169" s="58">
        <f t="shared" si="1410"/>
        <v>0</v>
      </c>
      <c r="S3169" s="60">
        <f t="shared" si="1411"/>
        <v>0</v>
      </c>
      <c r="T3169" s="58">
        <f t="shared" si="1412"/>
        <v>0</v>
      </c>
      <c r="U3169" s="58">
        <f t="shared" si="1413"/>
        <v>1.3021487167670716E-4</v>
      </c>
      <c r="V3169" s="58">
        <f t="shared" si="1414"/>
        <v>4.5181585788686576E-4</v>
      </c>
      <c r="W3169" s="50">
        <f t="shared" si="1415"/>
        <v>0</v>
      </c>
      <c r="X3169" s="50">
        <f t="shared" si="1416"/>
        <v>2851.4661802564083</v>
      </c>
      <c r="Y3169" s="50">
        <f t="shared" si="1417"/>
        <v>101325</v>
      </c>
      <c r="Z3169" s="50">
        <f t="shared" si="1418"/>
        <v>-5.5874576407029002</v>
      </c>
      <c r="AA3169" s="50">
        <f t="shared" si="1419"/>
        <v>-4.7493389945974647</v>
      </c>
      <c r="AB3169" s="50">
        <f t="shared" si="1420"/>
        <v>0</v>
      </c>
      <c r="AC3169" s="7">
        <f t="shared" si="1421"/>
        <v>0</v>
      </c>
    </row>
    <row r="3170" spans="2:29">
      <c r="B3170" s="7">
        <f t="shared" ref="B3170:B3233" si="1422">B3169+$E$18/3000</f>
        <v>1.2478114680840273</v>
      </c>
      <c r="C3170" s="7">
        <f t="shared" si="1395"/>
        <v>3.9764546465392847E-4</v>
      </c>
      <c r="D3170" s="58">
        <f t="shared" si="1396"/>
        <v>97015.378270841786</v>
      </c>
      <c r="E3170" s="7">
        <f t="shared" si="1397"/>
        <v>14.070891587744397</v>
      </c>
      <c r="F3170" s="7">
        <f t="shared" si="1398"/>
        <v>-4309.6217291582143</v>
      </c>
      <c r="G3170" s="57">
        <f t="shared" si="1399"/>
        <v>3.926179963206558E-3</v>
      </c>
      <c r="H3170" s="61">
        <f t="shared" si="1400"/>
        <v>0</v>
      </c>
      <c r="I3170" s="7">
        <f t="shared" si="1401"/>
        <v>0</v>
      </c>
      <c r="J3170" s="58">
        <f t="shared" si="1402"/>
        <v>0</v>
      </c>
      <c r="K3170" s="7">
        <f t="shared" si="1403"/>
        <v>0</v>
      </c>
      <c r="L3170" s="7">
        <f t="shared" si="1404"/>
        <v>0</v>
      </c>
      <c r="M3170" s="58">
        <f t="shared" si="1405"/>
        <v>0</v>
      </c>
      <c r="N3170" s="58">
        <f t="shared" si="1406"/>
        <v>0</v>
      </c>
      <c r="O3170" s="59">
        <f t="shared" si="1407"/>
        <v>0</v>
      </c>
      <c r="P3170" s="58">
        <f t="shared" si="1408"/>
        <v>0</v>
      </c>
      <c r="Q3170" s="58">
        <f t="shared" si="1409"/>
        <v>0</v>
      </c>
      <c r="R3170" s="58">
        <f t="shared" si="1410"/>
        <v>0</v>
      </c>
      <c r="S3170" s="60">
        <f t="shared" si="1411"/>
        <v>0</v>
      </c>
      <c r="T3170" s="58">
        <f t="shared" si="1412"/>
        <v>0</v>
      </c>
      <c r="U3170" s="58">
        <f t="shared" si="1413"/>
        <v>1.3021487167670716E-4</v>
      </c>
      <c r="V3170" s="58">
        <f t="shared" si="1414"/>
        <v>4.5181585788686576E-4</v>
      </c>
      <c r="W3170" s="50">
        <f t="shared" si="1415"/>
        <v>0</v>
      </c>
      <c r="X3170" s="50">
        <f t="shared" si="1416"/>
        <v>2851.4661802564083</v>
      </c>
      <c r="Y3170" s="50">
        <f t="shared" si="1417"/>
        <v>101325</v>
      </c>
      <c r="Z3170" s="50">
        <f t="shared" si="1418"/>
        <v>-5.5874576407029002</v>
      </c>
      <c r="AA3170" s="50">
        <f t="shared" si="1419"/>
        <v>-4.7493389945974647</v>
      </c>
      <c r="AB3170" s="50">
        <f t="shared" si="1420"/>
        <v>0</v>
      </c>
      <c r="AC3170" s="7">
        <f t="shared" si="1421"/>
        <v>0</v>
      </c>
    </row>
    <row r="3171" spans="2:29">
      <c r="B3171" s="7">
        <f t="shared" si="1422"/>
        <v>1.2482091135486812</v>
      </c>
      <c r="C3171" s="7">
        <f t="shared" si="1395"/>
        <v>3.9764546465392847E-4</v>
      </c>
      <c r="D3171" s="58">
        <f t="shared" si="1396"/>
        <v>97015.378270841786</v>
      </c>
      <c r="E3171" s="7">
        <f t="shared" si="1397"/>
        <v>14.070891587744397</v>
      </c>
      <c r="F3171" s="7">
        <f t="shared" si="1398"/>
        <v>-4309.6217291582143</v>
      </c>
      <c r="G3171" s="57">
        <f t="shared" si="1399"/>
        <v>3.926179963206558E-3</v>
      </c>
      <c r="H3171" s="61">
        <f t="shared" si="1400"/>
        <v>0</v>
      </c>
      <c r="I3171" s="7">
        <f t="shared" si="1401"/>
        <v>0</v>
      </c>
      <c r="J3171" s="58">
        <f t="shared" si="1402"/>
        <v>0</v>
      </c>
      <c r="K3171" s="7">
        <f t="shared" si="1403"/>
        <v>0</v>
      </c>
      <c r="L3171" s="7">
        <f t="shared" si="1404"/>
        <v>0</v>
      </c>
      <c r="M3171" s="58">
        <f t="shared" si="1405"/>
        <v>0</v>
      </c>
      <c r="N3171" s="58">
        <f t="shared" si="1406"/>
        <v>0</v>
      </c>
      <c r="O3171" s="59">
        <f t="shared" si="1407"/>
        <v>0</v>
      </c>
      <c r="P3171" s="58">
        <f t="shared" si="1408"/>
        <v>0</v>
      </c>
      <c r="Q3171" s="58">
        <f t="shared" si="1409"/>
        <v>0</v>
      </c>
      <c r="R3171" s="58">
        <f t="shared" si="1410"/>
        <v>0</v>
      </c>
      <c r="S3171" s="60">
        <f t="shared" si="1411"/>
        <v>0</v>
      </c>
      <c r="T3171" s="58">
        <f t="shared" si="1412"/>
        <v>0</v>
      </c>
      <c r="U3171" s="58">
        <f t="shared" si="1413"/>
        <v>1.3021487167670716E-4</v>
      </c>
      <c r="V3171" s="58">
        <f t="shared" si="1414"/>
        <v>4.5181585788686576E-4</v>
      </c>
      <c r="W3171" s="50">
        <f t="shared" si="1415"/>
        <v>0</v>
      </c>
      <c r="X3171" s="50">
        <f t="shared" si="1416"/>
        <v>2851.4661802564083</v>
      </c>
      <c r="Y3171" s="50">
        <f t="shared" si="1417"/>
        <v>101325</v>
      </c>
      <c r="Z3171" s="50">
        <f t="shared" si="1418"/>
        <v>-5.5874576407029002</v>
      </c>
      <c r="AA3171" s="50">
        <f t="shared" si="1419"/>
        <v>-4.7493389945974647</v>
      </c>
      <c r="AB3171" s="50">
        <f t="shared" si="1420"/>
        <v>0</v>
      </c>
      <c r="AC3171" s="7">
        <f t="shared" si="1421"/>
        <v>0</v>
      </c>
    </row>
    <row r="3172" spans="2:29">
      <c r="B3172" s="7">
        <f t="shared" si="1422"/>
        <v>1.2486067590133352</v>
      </c>
      <c r="C3172" s="7">
        <f t="shared" si="1395"/>
        <v>3.9764546465392847E-4</v>
      </c>
      <c r="D3172" s="58">
        <f t="shared" si="1396"/>
        <v>97015.378270841786</v>
      </c>
      <c r="E3172" s="7">
        <f t="shared" si="1397"/>
        <v>14.070891587744397</v>
      </c>
      <c r="F3172" s="7">
        <f t="shared" si="1398"/>
        <v>-4309.6217291582143</v>
      </c>
      <c r="G3172" s="57">
        <f t="shared" si="1399"/>
        <v>3.926179963206558E-3</v>
      </c>
      <c r="H3172" s="61">
        <f t="shared" si="1400"/>
        <v>0</v>
      </c>
      <c r="I3172" s="7">
        <f t="shared" si="1401"/>
        <v>0</v>
      </c>
      <c r="J3172" s="58">
        <f t="shared" si="1402"/>
        <v>0</v>
      </c>
      <c r="K3172" s="7">
        <f t="shared" si="1403"/>
        <v>0</v>
      </c>
      <c r="L3172" s="7">
        <f t="shared" si="1404"/>
        <v>0</v>
      </c>
      <c r="M3172" s="58">
        <f t="shared" si="1405"/>
        <v>0</v>
      </c>
      <c r="N3172" s="58">
        <f t="shared" si="1406"/>
        <v>0</v>
      </c>
      <c r="O3172" s="59">
        <f t="shared" si="1407"/>
        <v>0</v>
      </c>
      <c r="P3172" s="58">
        <f t="shared" si="1408"/>
        <v>0</v>
      </c>
      <c r="Q3172" s="58">
        <f t="shared" si="1409"/>
        <v>0</v>
      </c>
      <c r="R3172" s="58">
        <f t="shared" si="1410"/>
        <v>0</v>
      </c>
      <c r="S3172" s="60">
        <f t="shared" si="1411"/>
        <v>0</v>
      </c>
      <c r="T3172" s="58">
        <f t="shared" si="1412"/>
        <v>0</v>
      </c>
      <c r="U3172" s="58">
        <f t="shared" si="1413"/>
        <v>1.3021487167670716E-4</v>
      </c>
      <c r="V3172" s="58">
        <f t="shared" si="1414"/>
        <v>4.5181585788686576E-4</v>
      </c>
      <c r="W3172" s="50">
        <f t="shared" si="1415"/>
        <v>0</v>
      </c>
      <c r="X3172" s="50">
        <f t="shared" si="1416"/>
        <v>2851.4661802564083</v>
      </c>
      <c r="Y3172" s="50">
        <f t="shared" si="1417"/>
        <v>101325</v>
      </c>
      <c r="Z3172" s="50">
        <f t="shared" si="1418"/>
        <v>-5.5874576407029002</v>
      </c>
      <c r="AA3172" s="50">
        <f t="shared" si="1419"/>
        <v>-4.7493389945974647</v>
      </c>
      <c r="AB3172" s="50">
        <f t="shared" si="1420"/>
        <v>0</v>
      </c>
      <c r="AC3172" s="7">
        <f t="shared" si="1421"/>
        <v>0</v>
      </c>
    </row>
    <row r="3173" spans="2:29">
      <c r="B3173" s="7">
        <f t="shared" si="1422"/>
        <v>1.2490044044779891</v>
      </c>
      <c r="C3173" s="7">
        <f t="shared" si="1395"/>
        <v>3.9764546465392847E-4</v>
      </c>
      <c r="D3173" s="58">
        <f t="shared" si="1396"/>
        <v>97015.378270841786</v>
      </c>
      <c r="E3173" s="7">
        <f t="shared" si="1397"/>
        <v>14.070891587744397</v>
      </c>
      <c r="F3173" s="7">
        <f t="shared" si="1398"/>
        <v>-4309.6217291582143</v>
      </c>
      <c r="G3173" s="57">
        <f t="shared" si="1399"/>
        <v>3.926179963206558E-3</v>
      </c>
      <c r="H3173" s="61">
        <f t="shared" si="1400"/>
        <v>0</v>
      </c>
      <c r="I3173" s="7">
        <f t="shared" si="1401"/>
        <v>0</v>
      </c>
      <c r="J3173" s="58">
        <f t="shared" si="1402"/>
        <v>0</v>
      </c>
      <c r="K3173" s="7">
        <f t="shared" si="1403"/>
        <v>0</v>
      </c>
      <c r="L3173" s="7">
        <f t="shared" si="1404"/>
        <v>0</v>
      </c>
      <c r="M3173" s="58">
        <f t="shared" si="1405"/>
        <v>0</v>
      </c>
      <c r="N3173" s="58">
        <f t="shared" si="1406"/>
        <v>0</v>
      </c>
      <c r="O3173" s="59">
        <f t="shared" si="1407"/>
        <v>0</v>
      </c>
      <c r="P3173" s="58">
        <f t="shared" si="1408"/>
        <v>0</v>
      </c>
      <c r="Q3173" s="58">
        <f t="shared" si="1409"/>
        <v>0</v>
      </c>
      <c r="R3173" s="58">
        <f t="shared" si="1410"/>
        <v>0</v>
      </c>
      <c r="S3173" s="60">
        <f t="shared" si="1411"/>
        <v>0</v>
      </c>
      <c r="T3173" s="58">
        <f t="shared" si="1412"/>
        <v>0</v>
      </c>
      <c r="U3173" s="58">
        <f t="shared" si="1413"/>
        <v>1.3021487167670716E-4</v>
      </c>
      <c r="V3173" s="58">
        <f t="shared" si="1414"/>
        <v>4.5181585788686576E-4</v>
      </c>
      <c r="W3173" s="50">
        <f t="shared" si="1415"/>
        <v>0</v>
      </c>
      <c r="X3173" s="50">
        <f t="shared" si="1416"/>
        <v>2851.4661802564083</v>
      </c>
      <c r="Y3173" s="50">
        <f t="shared" si="1417"/>
        <v>101325</v>
      </c>
      <c r="Z3173" s="50">
        <f t="shared" si="1418"/>
        <v>-5.5874576407029002</v>
      </c>
      <c r="AA3173" s="50">
        <f t="shared" si="1419"/>
        <v>-4.7493389945974647</v>
      </c>
      <c r="AB3173" s="50">
        <f t="shared" si="1420"/>
        <v>0</v>
      </c>
      <c r="AC3173" s="7">
        <f t="shared" si="1421"/>
        <v>0</v>
      </c>
    </row>
    <row r="3174" spans="2:29">
      <c r="B3174" s="7">
        <f t="shared" si="1422"/>
        <v>1.249402049942643</v>
      </c>
      <c r="C3174" s="7">
        <f t="shared" si="1395"/>
        <v>3.9764546465392847E-4</v>
      </c>
      <c r="D3174" s="58">
        <f t="shared" si="1396"/>
        <v>97015.378270841786</v>
      </c>
      <c r="E3174" s="7">
        <f t="shared" si="1397"/>
        <v>14.070891587744397</v>
      </c>
      <c r="F3174" s="7">
        <f t="shared" si="1398"/>
        <v>-4309.6217291582143</v>
      </c>
      <c r="G3174" s="57">
        <f t="shared" si="1399"/>
        <v>3.926179963206558E-3</v>
      </c>
      <c r="H3174" s="61">
        <f t="shared" si="1400"/>
        <v>0</v>
      </c>
      <c r="I3174" s="7">
        <f t="shared" si="1401"/>
        <v>0</v>
      </c>
      <c r="J3174" s="58">
        <f t="shared" si="1402"/>
        <v>0</v>
      </c>
      <c r="K3174" s="7">
        <f t="shared" si="1403"/>
        <v>0</v>
      </c>
      <c r="L3174" s="7">
        <f t="shared" si="1404"/>
        <v>0</v>
      </c>
      <c r="M3174" s="58">
        <f t="shared" si="1405"/>
        <v>0</v>
      </c>
      <c r="N3174" s="58">
        <f t="shared" si="1406"/>
        <v>0</v>
      </c>
      <c r="O3174" s="59">
        <f t="shared" si="1407"/>
        <v>0</v>
      </c>
      <c r="P3174" s="58">
        <f t="shared" si="1408"/>
        <v>0</v>
      </c>
      <c r="Q3174" s="58">
        <f t="shared" si="1409"/>
        <v>0</v>
      </c>
      <c r="R3174" s="58">
        <f t="shared" si="1410"/>
        <v>0</v>
      </c>
      <c r="S3174" s="60">
        <f t="shared" si="1411"/>
        <v>0</v>
      </c>
      <c r="T3174" s="58">
        <f t="shared" si="1412"/>
        <v>0</v>
      </c>
      <c r="U3174" s="58">
        <f t="shared" si="1413"/>
        <v>1.3021487167670716E-4</v>
      </c>
      <c r="V3174" s="58">
        <f t="shared" si="1414"/>
        <v>4.5181585788686576E-4</v>
      </c>
      <c r="W3174" s="50">
        <f t="shared" si="1415"/>
        <v>0</v>
      </c>
      <c r="X3174" s="50">
        <f t="shared" si="1416"/>
        <v>2851.4661802564083</v>
      </c>
      <c r="Y3174" s="50">
        <f t="shared" si="1417"/>
        <v>101325</v>
      </c>
      <c r="Z3174" s="50">
        <f t="shared" si="1418"/>
        <v>-5.5874576407029002</v>
      </c>
      <c r="AA3174" s="50">
        <f t="shared" si="1419"/>
        <v>-4.7493389945974647</v>
      </c>
      <c r="AB3174" s="50">
        <f t="shared" si="1420"/>
        <v>0</v>
      </c>
      <c r="AC3174" s="7">
        <f t="shared" si="1421"/>
        <v>0</v>
      </c>
    </row>
    <row r="3175" spans="2:29">
      <c r="B3175" s="7">
        <f t="shared" si="1422"/>
        <v>1.249799695407297</v>
      </c>
      <c r="C3175" s="7">
        <f t="shared" si="1395"/>
        <v>3.9764546465392847E-4</v>
      </c>
      <c r="D3175" s="58">
        <f t="shared" si="1396"/>
        <v>97015.378270841786</v>
      </c>
      <c r="E3175" s="7">
        <f t="shared" si="1397"/>
        <v>14.070891587744397</v>
      </c>
      <c r="F3175" s="7">
        <f t="shared" si="1398"/>
        <v>-4309.6217291582143</v>
      </c>
      <c r="G3175" s="57">
        <f t="shared" si="1399"/>
        <v>3.926179963206558E-3</v>
      </c>
      <c r="H3175" s="61">
        <f t="shared" si="1400"/>
        <v>0</v>
      </c>
      <c r="I3175" s="7">
        <f t="shared" si="1401"/>
        <v>0</v>
      </c>
      <c r="J3175" s="58">
        <f t="shared" si="1402"/>
        <v>0</v>
      </c>
      <c r="K3175" s="7">
        <f t="shared" si="1403"/>
        <v>0</v>
      </c>
      <c r="L3175" s="7">
        <f t="shared" si="1404"/>
        <v>0</v>
      </c>
      <c r="M3175" s="58">
        <f t="shared" si="1405"/>
        <v>0</v>
      </c>
      <c r="N3175" s="58">
        <f t="shared" si="1406"/>
        <v>0</v>
      </c>
      <c r="O3175" s="59">
        <f t="shared" si="1407"/>
        <v>0</v>
      </c>
      <c r="P3175" s="58">
        <f t="shared" si="1408"/>
        <v>0</v>
      </c>
      <c r="Q3175" s="58">
        <f t="shared" si="1409"/>
        <v>0</v>
      </c>
      <c r="R3175" s="58">
        <f t="shared" si="1410"/>
        <v>0</v>
      </c>
      <c r="S3175" s="60">
        <f t="shared" si="1411"/>
        <v>0</v>
      </c>
      <c r="T3175" s="58">
        <f t="shared" si="1412"/>
        <v>0</v>
      </c>
      <c r="U3175" s="58">
        <f t="shared" si="1413"/>
        <v>1.3021487167670716E-4</v>
      </c>
      <c r="V3175" s="58">
        <f t="shared" si="1414"/>
        <v>4.5181585788686576E-4</v>
      </c>
      <c r="W3175" s="50">
        <f t="shared" si="1415"/>
        <v>0</v>
      </c>
      <c r="X3175" s="50">
        <f t="shared" si="1416"/>
        <v>2851.4661802564083</v>
      </c>
      <c r="Y3175" s="50">
        <f t="shared" si="1417"/>
        <v>101325</v>
      </c>
      <c r="Z3175" s="50">
        <f t="shared" si="1418"/>
        <v>-5.5874576407029002</v>
      </c>
      <c r="AA3175" s="50">
        <f t="shared" si="1419"/>
        <v>-4.7493389945974647</v>
      </c>
      <c r="AB3175" s="50">
        <f t="shared" si="1420"/>
        <v>0</v>
      </c>
      <c r="AC3175" s="7">
        <f t="shared" si="1421"/>
        <v>0</v>
      </c>
    </row>
    <row r="3176" spans="2:29">
      <c r="B3176" s="7">
        <f t="shared" si="1422"/>
        <v>1.2501973408719509</v>
      </c>
      <c r="C3176" s="7">
        <f t="shared" si="1395"/>
        <v>3.9764546465392847E-4</v>
      </c>
      <c r="D3176" s="58">
        <f t="shared" si="1396"/>
        <v>97015.378270841786</v>
      </c>
      <c r="E3176" s="7">
        <f t="shared" si="1397"/>
        <v>14.070891587744397</v>
      </c>
      <c r="F3176" s="7">
        <f t="shared" si="1398"/>
        <v>-4309.6217291582143</v>
      </c>
      <c r="G3176" s="57">
        <f t="shared" si="1399"/>
        <v>3.926179963206558E-3</v>
      </c>
      <c r="H3176" s="61">
        <f t="shared" si="1400"/>
        <v>0</v>
      </c>
      <c r="I3176" s="7">
        <f t="shared" si="1401"/>
        <v>0</v>
      </c>
      <c r="J3176" s="58">
        <f t="shared" si="1402"/>
        <v>0</v>
      </c>
      <c r="K3176" s="7">
        <f t="shared" si="1403"/>
        <v>0</v>
      </c>
      <c r="L3176" s="7">
        <f t="shared" si="1404"/>
        <v>0</v>
      </c>
      <c r="M3176" s="58">
        <f t="shared" si="1405"/>
        <v>0</v>
      </c>
      <c r="N3176" s="58">
        <f t="shared" si="1406"/>
        <v>0</v>
      </c>
      <c r="O3176" s="59">
        <f t="shared" si="1407"/>
        <v>0</v>
      </c>
      <c r="P3176" s="58">
        <f t="shared" si="1408"/>
        <v>0</v>
      </c>
      <c r="Q3176" s="58">
        <f t="shared" si="1409"/>
        <v>0</v>
      </c>
      <c r="R3176" s="58">
        <f t="shared" si="1410"/>
        <v>0</v>
      </c>
      <c r="S3176" s="60">
        <f t="shared" si="1411"/>
        <v>0</v>
      </c>
      <c r="T3176" s="58">
        <f t="shared" si="1412"/>
        <v>0</v>
      </c>
      <c r="U3176" s="58">
        <f t="shared" si="1413"/>
        <v>1.3021487167670716E-4</v>
      </c>
      <c r="V3176" s="58">
        <f t="shared" si="1414"/>
        <v>4.5181585788686576E-4</v>
      </c>
      <c r="W3176" s="50">
        <f t="shared" si="1415"/>
        <v>0</v>
      </c>
      <c r="X3176" s="50">
        <f t="shared" si="1416"/>
        <v>2851.4661802564083</v>
      </c>
      <c r="Y3176" s="50">
        <f t="shared" si="1417"/>
        <v>101325</v>
      </c>
      <c r="Z3176" s="50">
        <f t="shared" si="1418"/>
        <v>-5.5874576407029002</v>
      </c>
      <c r="AA3176" s="50">
        <f t="shared" si="1419"/>
        <v>-4.7493389945974647</v>
      </c>
      <c r="AB3176" s="50">
        <f t="shared" si="1420"/>
        <v>0</v>
      </c>
      <c r="AC3176" s="7">
        <f t="shared" si="1421"/>
        <v>0</v>
      </c>
    </row>
    <row r="3177" spans="2:29">
      <c r="B3177" s="7">
        <f t="shared" si="1422"/>
        <v>1.2505949863366048</v>
      </c>
      <c r="C3177" s="7">
        <f t="shared" si="1395"/>
        <v>3.9764546465392847E-4</v>
      </c>
      <c r="D3177" s="58">
        <f t="shared" si="1396"/>
        <v>97015.378270841786</v>
      </c>
      <c r="E3177" s="7">
        <f t="shared" si="1397"/>
        <v>14.070891587744397</v>
      </c>
      <c r="F3177" s="7">
        <f t="shared" si="1398"/>
        <v>-4309.6217291582143</v>
      </c>
      <c r="G3177" s="57">
        <f t="shared" si="1399"/>
        <v>3.926179963206558E-3</v>
      </c>
      <c r="H3177" s="61">
        <f t="shared" si="1400"/>
        <v>0</v>
      </c>
      <c r="I3177" s="7">
        <f t="shared" si="1401"/>
        <v>0</v>
      </c>
      <c r="J3177" s="58">
        <f t="shared" si="1402"/>
        <v>0</v>
      </c>
      <c r="K3177" s="7">
        <f t="shared" si="1403"/>
        <v>0</v>
      </c>
      <c r="L3177" s="7">
        <f t="shared" si="1404"/>
        <v>0</v>
      </c>
      <c r="M3177" s="58">
        <f t="shared" si="1405"/>
        <v>0</v>
      </c>
      <c r="N3177" s="58">
        <f t="shared" si="1406"/>
        <v>0</v>
      </c>
      <c r="O3177" s="59">
        <f t="shared" si="1407"/>
        <v>0</v>
      </c>
      <c r="P3177" s="58">
        <f t="shared" si="1408"/>
        <v>0</v>
      </c>
      <c r="Q3177" s="58">
        <f t="shared" si="1409"/>
        <v>0</v>
      </c>
      <c r="R3177" s="58">
        <f t="shared" si="1410"/>
        <v>0</v>
      </c>
      <c r="S3177" s="60">
        <f t="shared" si="1411"/>
        <v>0</v>
      </c>
      <c r="T3177" s="58">
        <f t="shared" si="1412"/>
        <v>0</v>
      </c>
      <c r="U3177" s="58">
        <f t="shared" si="1413"/>
        <v>1.3021487167670716E-4</v>
      </c>
      <c r="V3177" s="58">
        <f t="shared" si="1414"/>
        <v>4.5181585788686576E-4</v>
      </c>
      <c r="W3177" s="50">
        <f t="shared" si="1415"/>
        <v>0</v>
      </c>
      <c r="X3177" s="50">
        <f t="shared" si="1416"/>
        <v>2851.4661802564083</v>
      </c>
      <c r="Y3177" s="50">
        <f t="shared" si="1417"/>
        <v>101325</v>
      </c>
      <c r="Z3177" s="50">
        <f t="shared" si="1418"/>
        <v>-5.5874576407029002</v>
      </c>
      <c r="AA3177" s="50">
        <f t="shared" si="1419"/>
        <v>-4.7493389945974647</v>
      </c>
      <c r="AB3177" s="50">
        <f t="shared" si="1420"/>
        <v>0</v>
      </c>
      <c r="AC3177" s="7">
        <f t="shared" si="1421"/>
        <v>0</v>
      </c>
    </row>
    <row r="3178" spans="2:29">
      <c r="B3178" s="7">
        <f t="shared" si="1422"/>
        <v>1.2509926318012587</v>
      </c>
      <c r="C3178" s="7">
        <f t="shared" si="1395"/>
        <v>3.9764546465392847E-4</v>
      </c>
      <c r="D3178" s="58">
        <f t="shared" si="1396"/>
        <v>97015.378270841786</v>
      </c>
      <c r="E3178" s="7">
        <f t="shared" si="1397"/>
        <v>14.070891587744397</v>
      </c>
      <c r="F3178" s="7">
        <f t="shared" si="1398"/>
        <v>-4309.6217291582143</v>
      </c>
      <c r="G3178" s="57">
        <f t="shared" si="1399"/>
        <v>3.926179963206558E-3</v>
      </c>
      <c r="H3178" s="61">
        <f t="shared" si="1400"/>
        <v>0</v>
      </c>
      <c r="I3178" s="7">
        <f t="shared" si="1401"/>
        <v>0</v>
      </c>
      <c r="J3178" s="58">
        <f t="shared" si="1402"/>
        <v>0</v>
      </c>
      <c r="K3178" s="7">
        <f t="shared" si="1403"/>
        <v>0</v>
      </c>
      <c r="L3178" s="7">
        <f t="shared" si="1404"/>
        <v>0</v>
      </c>
      <c r="M3178" s="58">
        <f t="shared" si="1405"/>
        <v>0</v>
      </c>
      <c r="N3178" s="58">
        <f t="shared" si="1406"/>
        <v>0</v>
      </c>
      <c r="O3178" s="59">
        <f t="shared" si="1407"/>
        <v>0</v>
      </c>
      <c r="P3178" s="58">
        <f t="shared" si="1408"/>
        <v>0</v>
      </c>
      <c r="Q3178" s="58">
        <f t="shared" si="1409"/>
        <v>0</v>
      </c>
      <c r="R3178" s="58">
        <f t="shared" si="1410"/>
        <v>0</v>
      </c>
      <c r="S3178" s="60">
        <f t="shared" si="1411"/>
        <v>0</v>
      </c>
      <c r="T3178" s="58">
        <f t="shared" si="1412"/>
        <v>0</v>
      </c>
      <c r="U3178" s="58">
        <f t="shared" si="1413"/>
        <v>1.3021487167670716E-4</v>
      </c>
      <c r="V3178" s="58">
        <f t="shared" si="1414"/>
        <v>4.5181585788686576E-4</v>
      </c>
      <c r="W3178" s="50">
        <f t="shared" si="1415"/>
        <v>0</v>
      </c>
      <c r="X3178" s="50">
        <f t="shared" si="1416"/>
        <v>2851.4661802564083</v>
      </c>
      <c r="Y3178" s="50">
        <f t="shared" si="1417"/>
        <v>101325</v>
      </c>
      <c r="Z3178" s="50">
        <f t="shared" si="1418"/>
        <v>-5.5874576407029002</v>
      </c>
      <c r="AA3178" s="50">
        <f t="shared" si="1419"/>
        <v>-4.7493389945974647</v>
      </c>
      <c r="AB3178" s="50">
        <f t="shared" si="1420"/>
        <v>0</v>
      </c>
      <c r="AC3178" s="7">
        <f t="shared" si="1421"/>
        <v>0</v>
      </c>
    </row>
    <row r="3179" spans="2:29">
      <c r="B3179" s="7">
        <f t="shared" si="1422"/>
        <v>1.2513902772659127</v>
      </c>
      <c r="C3179" s="7">
        <f t="shared" si="1395"/>
        <v>3.9764546465392847E-4</v>
      </c>
      <c r="D3179" s="58">
        <f t="shared" si="1396"/>
        <v>97015.378270841786</v>
      </c>
      <c r="E3179" s="7">
        <f t="shared" si="1397"/>
        <v>14.070891587744397</v>
      </c>
      <c r="F3179" s="7">
        <f t="shared" si="1398"/>
        <v>-4309.6217291582143</v>
      </c>
      <c r="G3179" s="57">
        <f t="shared" si="1399"/>
        <v>3.926179963206558E-3</v>
      </c>
      <c r="H3179" s="61">
        <f t="shared" si="1400"/>
        <v>0</v>
      </c>
      <c r="I3179" s="7">
        <f t="shared" si="1401"/>
        <v>0</v>
      </c>
      <c r="J3179" s="58">
        <f t="shared" si="1402"/>
        <v>0</v>
      </c>
      <c r="K3179" s="7">
        <f t="shared" si="1403"/>
        <v>0</v>
      </c>
      <c r="L3179" s="7">
        <f t="shared" si="1404"/>
        <v>0</v>
      </c>
      <c r="M3179" s="58">
        <f t="shared" si="1405"/>
        <v>0</v>
      </c>
      <c r="N3179" s="58">
        <f t="shared" si="1406"/>
        <v>0</v>
      </c>
      <c r="O3179" s="59">
        <f t="shared" si="1407"/>
        <v>0</v>
      </c>
      <c r="P3179" s="58">
        <f t="shared" si="1408"/>
        <v>0</v>
      </c>
      <c r="Q3179" s="58">
        <f t="shared" si="1409"/>
        <v>0</v>
      </c>
      <c r="R3179" s="58">
        <f t="shared" si="1410"/>
        <v>0</v>
      </c>
      <c r="S3179" s="60">
        <f t="shared" si="1411"/>
        <v>0</v>
      </c>
      <c r="T3179" s="58">
        <f t="shared" si="1412"/>
        <v>0</v>
      </c>
      <c r="U3179" s="58">
        <f t="shared" si="1413"/>
        <v>1.3021487167670716E-4</v>
      </c>
      <c r="V3179" s="58">
        <f t="shared" si="1414"/>
        <v>4.5181585788686576E-4</v>
      </c>
      <c r="W3179" s="50">
        <f t="shared" si="1415"/>
        <v>0</v>
      </c>
      <c r="X3179" s="50">
        <f t="shared" si="1416"/>
        <v>2851.4661802564083</v>
      </c>
      <c r="Y3179" s="50">
        <f t="shared" si="1417"/>
        <v>101325</v>
      </c>
      <c r="Z3179" s="50">
        <f t="shared" si="1418"/>
        <v>-5.5874576407029002</v>
      </c>
      <c r="AA3179" s="50">
        <f t="shared" si="1419"/>
        <v>-4.7493389945974647</v>
      </c>
      <c r="AB3179" s="50">
        <f t="shared" si="1420"/>
        <v>0</v>
      </c>
      <c r="AC3179" s="7">
        <f t="shared" si="1421"/>
        <v>0</v>
      </c>
    </row>
    <row r="3180" spans="2:29">
      <c r="B3180" s="7">
        <f t="shared" si="1422"/>
        <v>1.2517879227305666</v>
      </c>
      <c r="C3180" s="7">
        <f t="shared" si="1395"/>
        <v>3.9764546465392847E-4</v>
      </c>
      <c r="D3180" s="58">
        <f t="shared" si="1396"/>
        <v>97015.378270841786</v>
      </c>
      <c r="E3180" s="7">
        <f t="shared" si="1397"/>
        <v>14.070891587744397</v>
      </c>
      <c r="F3180" s="7">
        <f t="shared" si="1398"/>
        <v>-4309.6217291582143</v>
      </c>
      <c r="G3180" s="57">
        <f t="shared" si="1399"/>
        <v>3.926179963206558E-3</v>
      </c>
      <c r="H3180" s="61">
        <f t="shared" si="1400"/>
        <v>0</v>
      </c>
      <c r="I3180" s="7">
        <f t="shared" si="1401"/>
        <v>0</v>
      </c>
      <c r="J3180" s="58">
        <f t="shared" si="1402"/>
        <v>0</v>
      </c>
      <c r="K3180" s="7">
        <f t="shared" si="1403"/>
        <v>0</v>
      </c>
      <c r="L3180" s="7">
        <f t="shared" si="1404"/>
        <v>0</v>
      </c>
      <c r="M3180" s="58">
        <f t="shared" si="1405"/>
        <v>0</v>
      </c>
      <c r="N3180" s="58">
        <f t="shared" si="1406"/>
        <v>0</v>
      </c>
      <c r="O3180" s="59">
        <f t="shared" si="1407"/>
        <v>0</v>
      </c>
      <c r="P3180" s="58">
        <f t="shared" si="1408"/>
        <v>0</v>
      </c>
      <c r="Q3180" s="58">
        <f t="shared" si="1409"/>
        <v>0</v>
      </c>
      <c r="R3180" s="58">
        <f t="shared" si="1410"/>
        <v>0</v>
      </c>
      <c r="S3180" s="60">
        <f t="shared" si="1411"/>
        <v>0</v>
      </c>
      <c r="T3180" s="58">
        <f t="shared" si="1412"/>
        <v>0</v>
      </c>
      <c r="U3180" s="58">
        <f t="shared" si="1413"/>
        <v>1.3021487167670716E-4</v>
      </c>
      <c r="V3180" s="58">
        <f t="shared" si="1414"/>
        <v>4.5181585788686576E-4</v>
      </c>
      <c r="W3180" s="50">
        <f t="shared" si="1415"/>
        <v>0</v>
      </c>
      <c r="X3180" s="50">
        <f t="shared" si="1416"/>
        <v>2851.4661802564083</v>
      </c>
      <c r="Y3180" s="50">
        <f t="shared" si="1417"/>
        <v>101325</v>
      </c>
      <c r="Z3180" s="50">
        <f t="shared" si="1418"/>
        <v>-5.5874576407029002</v>
      </c>
      <c r="AA3180" s="50">
        <f t="shared" si="1419"/>
        <v>-4.7493389945974647</v>
      </c>
      <c r="AB3180" s="50">
        <f t="shared" si="1420"/>
        <v>0</v>
      </c>
      <c r="AC3180" s="7">
        <f t="shared" si="1421"/>
        <v>0</v>
      </c>
    </row>
    <row r="3181" spans="2:29">
      <c r="B3181" s="7">
        <f t="shared" si="1422"/>
        <v>1.2521855681952205</v>
      </c>
      <c r="C3181" s="7">
        <f t="shared" si="1395"/>
        <v>3.9764546465392847E-4</v>
      </c>
      <c r="D3181" s="58">
        <f t="shared" si="1396"/>
        <v>97015.378270841786</v>
      </c>
      <c r="E3181" s="7">
        <f t="shared" si="1397"/>
        <v>14.070891587744397</v>
      </c>
      <c r="F3181" s="7">
        <f t="shared" si="1398"/>
        <v>-4309.6217291582143</v>
      </c>
      <c r="G3181" s="57">
        <f t="shared" si="1399"/>
        <v>3.926179963206558E-3</v>
      </c>
      <c r="H3181" s="61">
        <f t="shared" si="1400"/>
        <v>0</v>
      </c>
      <c r="I3181" s="7">
        <f t="shared" si="1401"/>
        <v>0</v>
      </c>
      <c r="J3181" s="58">
        <f t="shared" si="1402"/>
        <v>0</v>
      </c>
      <c r="K3181" s="7">
        <f t="shared" si="1403"/>
        <v>0</v>
      </c>
      <c r="L3181" s="7">
        <f t="shared" si="1404"/>
        <v>0</v>
      </c>
      <c r="M3181" s="58">
        <f t="shared" si="1405"/>
        <v>0</v>
      </c>
      <c r="N3181" s="58">
        <f t="shared" si="1406"/>
        <v>0</v>
      </c>
      <c r="O3181" s="59">
        <f t="shared" si="1407"/>
        <v>0</v>
      </c>
      <c r="P3181" s="58">
        <f t="shared" si="1408"/>
        <v>0</v>
      </c>
      <c r="Q3181" s="58">
        <f t="shared" si="1409"/>
        <v>0</v>
      </c>
      <c r="R3181" s="58">
        <f t="shared" si="1410"/>
        <v>0</v>
      </c>
      <c r="S3181" s="60">
        <f t="shared" si="1411"/>
        <v>0</v>
      </c>
      <c r="T3181" s="58">
        <f t="shared" si="1412"/>
        <v>0</v>
      </c>
      <c r="U3181" s="58">
        <f t="shared" si="1413"/>
        <v>1.3021487167670716E-4</v>
      </c>
      <c r="V3181" s="58">
        <f t="shared" si="1414"/>
        <v>4.5181585788686576E-4</v>
      </c>
      <c r="W3181" s="50">
        <f t="shared" si="1415"/>
        <v>0</v>
      </c>
      <c r="X3181" s="50">
        <f t="shared" si="1416"/>
        <v>2851.4661802564083</v>
      </c>
      <c r="Y3181" s="50">
        <f t="shared" si="1417"/>
        <v>101325</v>
      </c>
      <c r="Z3181" s="50">
        <f t="shared" si="1418"/>
        <v>-5.5874576407029002</v>
      </c>
      <c r="AA3181" s="50">
        <f t="shared" si="1419"/>
        <v>-4.7493389945974647</v>
      </c>
      <c r="AB3181" s="50">
        <f t="shared" si="1420"/>
        <v>0</v>
      </c>
      <c r="AC3181" s="7">
        <f t="shared" si="1421"/>
        <v>0</v>
      </c>
    </row>
    <row r="3182" spans="2:29">
      <c r="B3182" s="7">
        <f t="shared" si="1422"/>
        <v>1.2525832136598745</v>
      </c>
      <c r="C3182" s="7">
        <f t="shared" si="1395"/>
        <v>3.9764546465392847E-4</v>
      </c>
      <c r="D3182" s="58">
        <f t="shared" si="1396"/>
        <v>97015.378270841786</v>
      </c>
      <c r="E3182" s="7">
        <f t="shared" si="1397"/>
        <v>14.070891587744397</v>
      </c>
      <c r="F3182" s="7">
        <f t="shared" si="1398"/>
        <v>-4309.6217291582143</v>
      </c>
      <c r="G3182" s="57">
        <f t="shared" si="1399"/>
        <v>3.926179963206558E-3</v>
      </c>
      <c r="H3182" s="61">
        <f t="shared" si="1400"/>
        <v>0</v>
      </c>
      <c r="I3182" s="7">
        <f t="shared" si="1401"/>
        <v>0</v>
      </c>
      <c r="J3182" s="58">
        <f t="shared" si="1402"/>
        <v>0</v>
      </c>
      <c r="K3182" s="7">
        <f t="shared" si="1403"/>
        <v>0</v>
      </c>
      <c r="L3182" s="7">
        <f t="shared" si="1404"/>
        <v>0</v>
      </c>
      <c r="M3182" s="58">
        <f t="shared" si="1405"/>
        <v>0</v>
      </c>
      <c r="N3182" s="58">
        <f t="shared" si="1406"/>
        <v>0</v>
      </c>
      <c r="O3182" s="59">
        <f t="shared" si="1407"/>
        <v>0</v>
      </c>
      <c r="P3182" s="58">
        <f t="shared" si="1408"/>
        <v>0</v>
      </c>
      <c r="Q3182" s="58">
        <f t="shared" si="1409"/>
        <v>0</v>
      </c>
      <c r="R3182" s="58">
        <f t="shared" si="1410"/>
        <v>0</v>
      </c>
      <c r="S3182" s="60">
        <f t="shared" si="1411"/>
        <v>0</v>
      </c>
      <c r="T3182" s="58">
        <f t="shared" si="1412"/>
        <v>0</v>
      </c>
      <c r="U3182" s="58">
        <f t="shared" si="1413"/>
        <v>1.3021487167670716E-4</v>
      </c>
      <c r="V3182" s="58">
        <f t="shared" si="1414"/>
        <v>4.5181585788686576E-4</v>
      </c>
      <c r="W3182" s="50">
        <f t="shared" si="1415"/>
        <v>0</v>
      </c>
      <c r="X3182" s="50">
        <f t="shared" si="1416"/>
        <v>2851.4661802564083</v>
      </c>
      <c r="Y3182" s="50">
        <f t="shared" si="1417"/>
        <v>101325</v>
      </c>
      <c r="Z3182" s="50">
        <f t="shared" si="1418"/>
        <v>-5.5874576407029002</v>
      </c>
      <c r="AA3182" s="50">
        <f t="shared" si="1419"/>
        <v>-4.7493389945974647</v>
      </c>
      <c r="AB3182" s="50">
        <f t="shared" si="1420"/>
        <v>0</v>
      </c>
      <c r="AC3182" s="7">
        <f t="shared" si="1421"/>
        <v>0</v>
      </c>
    </row>
    <row r="3183" spans="2:29">
      <c r="B3183" s="7">
        <f t="shared" si="1422"/>
        <v>1.2529808591245284</v>
      </c>
      <c r="C3183" s="7">
        <f t="shared" si="1395"/>
        <v>3.9764546465392847E-4</v>
      </c>
      <c r="D3183" s="58">
        <f t="shared" si="1396"/>
        <v>97015.378270841786</v>
      </c>
      <c r="E3183" s="7">
        <f t="shared" si="1397"/>
        <v>14.070891587744397</v>
      </c>
      <c r="F3183" s="7">
        <f t="shared" si="1398"/>
        <v>-4309.6217291582143</v>
      </c>
      <c r="G3183" s="57">
        <f t="shared" si="1399"/>
        <v>3.926179963206558E-3</v>
      </c>
      <c r="H3183" s="61">
        <f t="shared" si="1400"/>
        <v>0</v>
      </c>
      <c r="I3183" s="7">
        <f t="shared" si="1401"/>
        <v>0</v>
      </c>
      <c r="J3183" s="58">
        <f t="shared" si="1402"/>
        <v>0</v>
      </c>
      <c r="K3183" s="7">
        <f t="shared" si="1403"/>
        <v>0</v>
      </c>
      <c r="L3183" s="7">
        <f t="shared" si="1404"/>
        <v>0</v>
      </c>
      <c r="M3183" s="58">
        <f t="shared" si="1405"/>
        <v>0</v>
      </c>
      <c r="N3183" s="58">
        <f t="shared" si="1406"/>
        <v>0</v>
      </c>
      <c r="O3183" s="59">
        <f t="shared" si="1407"/>
        <v>0</v>
      </c>
      <c r="P3183" s="58">
        <f t="shared" si="1408"/>
        <v>0</v>
      </c>
      <c r="Q3183" s="58">
        <f t="shared" si="1409"/>
        <v>0</v>
      </c>
      <c r="R3183" s="58">
        <f t="shared" si="1410"/>
        <v>0</v>
      </c>
      <c r="S3183" s="60">
        <f t="shared" si="1411"/>
        <v>0</v>
      </c>
      <c r="T3183" s="58">
        <f t="shared" si="1412"/>
        <v>0</v>
      </c>
      <c r="U3183" s="58">
        <f t="shared" si="1413"/>
        <v>1.3021487167670716E-4</v>
      </c>
      <c r="V3183" s="58">
        <f t="shared" si="1414"/>
        <v>4.5181585788686576E-4</v>
      </c>
      <c r="W3183" s="50">
        <f t="shared" si="1415"/>
        <v>0</v>
      </c>
      <c r="X3183" s="50">
        <f t="shared" si="1416"/>
        <v>2851.4661802564083</v>
      </c>
      <c r="Y3183" s="50">
        <f t="shared" si="1417"/>
        <v>101325</v>
      </c>
      <c r="Z3183" s="50">
        <f t="shared" si="1418"/>
        <v>-5.5874576407029002</v>
      </c>
      <c r="AA3183" s="50">
        <f t="shared" si="1419"/>
        <v>-4.7493389945974647</v>
      </c>
      <c r="AB3183" s="50">
        <f t="shared" si="1420"/>
        <v>0</v>
      </c>
      <c r="AC3183" s="7">
        <f t="shared" si="1421"/>
        <v>0</v>
      </c>
    </row>
    <row r="3184" spans="2:29">
      <c r="B3184" s="7">
        <f t="shared" si="1422"/>
        <v>1.2533785045891823</v>
      </c>
      <c r="C3184" s="7">
        <f t="shared" si="1395"/>
        <v>3.9764546465392847E-4</v>
      </c>
      <c r="D3184" s="58">
        <f t="shared" si="1396"/>
        <v>97015.378270841786</v>
      </c>
      <c r="E3184" s="7">
        <f t="shared" si="1397"/>
        <v>14.070891587744397</v>
      </c>
      <c r="F3184" s="7">
        <f t="shared" si="1398"/>
        <v>-4309.6217291582143</v>
      </c>
      <c r="G3184" s="57">
        <f t="shared" si="1399"/>
        <v>3.926179963206558E-3</v>
      </c>
      <c r="H3184" s="61">
        <f t="shared" si="1400"/>
        <v>0</v>
      </c>
      <c r="I3184" s="7">
        <f t="shared" si="1401"/>
        <v>0</v>
      </c>
      <c r="J3184" s="58">
        <f t="shared" si="1402"/>
        <v>0</v>
      </c>
      <c r="K3184" s="7">
        <f t="shared" si="1403"/>
        <v>0</v>
      </c>
      <c r="L3184" s="7">
        <f t="shared" si="1404"/>
        <v>0</v>
      </c>
      <c r="M3184" s="58">
        <f t="shared" si="1405"/>
        <v>0</v>
      </c>
      <c r="N3184" s="58">
        <f t="shared" si="1406"/>
        <v>0</v>
      </c>
      <c r="O3184" s="59">
        <f t="shared" si="1407"/>
        <v>0</v>
      </c>
      <c r="P3184" s="58">
        <f t="shared" si="1408"/>
        <v>0</v>
      </c>
      <c r="Q3184" s="58">
        <f t="shared" si="1409"/>
        <v>0</v>
      </c>
      <c r="R3184" s="58">
        <f t="shared" si="1410"/>
        <v>0</v>
      </c>
      <c r="S3184" s="60">
        <f t="shared" si="1411"/>
        <v>0</v>
      </c>
      <c r="T3184" s="58">
        <f t="shared" si="1412"/>
        <v>0</v>
      </c>
      <c r="U3184" s="58">
        <f t="shared" si="1413"/>
        <v>1.3021487167670716E-4</v>
      </c>
      <c r="V3184" s="58">
        <f t="shared" si="1414"/>
        <v>4.5181585788686576E-4</v>
      </c>
      <c r="W3184" s="50">
        <f t="shared" si="1415"/>
        <v>0</v>
      </c>
      <c r="X3184" s="50">
        <f t="shared" si="1416"/>
        <v>2851.4661802564083</v>
      </c>
      <c r="Y3184" s="50">
        <f t="shared" si="1417"/>
        <v>101325</v>
      </c>
      <c r="Z3184" s="50">
        <f t="shared" si="1418"/>
        <v>-5.5874576407029002</v>
      </c>
      <c r="AA3184" s="50">
        <f t="shared" si="1419"/>
        <v>-4.7493389945974647</v>
      </c>
      <c r="AB3184" s="50">
        <f t="shared" si="1420"/>
        <v>0</v>
      </c>
      <c r="AC3184" s="7">
        <f t="shared" si="1421"/>
        <v>0</v>
      </c>
    </row>
    <row r="3185" spans="2:29">
      <c r="B3185" s="7">
        <f t="shared" si="1422"/>
        <v>1.2537761500538362</v>
      </c>
      <c r="C3185" s="7">
        <f t="shared" si="1395"/>
        <v>3.9764546465392847E-4</v>
      </c>
      <c r="D3185" s="58">
        <f t="shared" si="1396"/>
        <v>97015.378270841786</v>
      </c>
      <c r="E3185" s="7">
        <f t="shared" si="1397"/>
        <v>14.070891587744397</v>
      </c>
      <c r="F3185" s="7">
        <f t="shared" si="1398"/>
        <v>-4309.6217291582143</v>
      </c>
      <c r="G3185" s="57">
        <f t="shared" si="1399"/>
        <v>3.926179963206558E-3</v>
      </c>
      <c r="H3185" s="61">
        <f t="shared" si="1400"/>
        <v>0</v>
      </c>
      <c r="I3185" s="7">
        <f t="shared" si="1401"/>
        <v>0</v>
      </c>
      <c r="J3185" s="58">
        <f t="shared" si="1402"/>
        <v>0</v>
      </c>
      <c r="K3185" s="7">
        <f t="shared" si="1403"/>
        <v>0</v>
      </c>
      <c r="L3185" s="7">
        <f t="shared" si="1404"/>
        <v>0</v>
      </c>
      <c r="M3185" s="58">
        <f t="shared" si="1405"/>
        <v>0</v>
      </c>
      <c r="N3185" s="58">
        <f t="shared" si="1406"/>
        <v>0</v>
      </c>
      <c r="O3185" s="59">
        <f t="shared" si="1407"/>
        <v>0</v>
      </c>
      <c r="P3185" s="58">
        <f t="shared" si="1408"/>
        <v>0</v>
      </c>
      <c r="Q3185" s="58">
        <f t="shared" si="1409"/>
        <v>0</v>
      </c>
      <c r="R3185" s="58">
        <f t="shared" si="1410"/>
        <v>0</v>
      </c>
      <c r="S3185" s="60">
        <f t="shared" si="1411"/>
        <v>0</v>
      </c>
      <c r="T3185" s="58">
        <f t="shared" si="1412"/>
        <v>0</v>
      </c>
      <c r="U3185" s="58">
        <f t="shared" si="1413"/>
        <v>1.3021487167670716E-4</v>
      </c>
      <c r="V3185" s="58">
        <f t="shared" si="1414"/>
        <v>4.5181585788686576E-4</v>
      </c>
      <c r="W3185" s="50">
        <f t="shared" si="1415"/>
        <v>0</v>
      </c>
      <c r="X3185" s="50">
        <f t="shared" si="1416"/>
        <v>2851.4661802564083</v>
      </c>
      <c r="Y3185" s="50">
        <f t="shared" si="1417"/>
        <v>101325</v>
      </c>
      <c r="Z3185" s="50">
        <f t="shared" si="1418"/>
        <v>-5.5874576407029002</v>
      </c>
      <c r="AA3185" s="50">
        <f t="shared" si="1419"/>
        <v>-4.7493389945974647</v>
      </c>
      <c r="AB3185" s="50">
        <f t="shared" si="1420"/>
        <v>0</v>
      </c>
      <c r="AC3185" s="7">
        <f t="shared" si="1421"/>
        <v>0</v>
      </c>
    </row>
    <row r="3186" spans="2:29">
      <c r="B3186" s="7">
        <f t="shared" si="1422"/>
        <v>1.2541737955184902</v>
      </c>
      <c r="C3186" s="7">
        <f t="shared" si="1395"/>
        <v>3.9764546465392847E-4</v>
      </c>
      <c r="D3186" s="58">
        <f t="shared" si="1396"/>
        <v>97015.378270841786</v>
      </c>
      <c r="E3186" s="7">
        <f t="shared" si="1397"/>
        <v>14.070891587744397</v>
      </c>
      <c r="F3186" s="7">
        <f t="shared" si="1398"/>
        <v>-4309.6217291582143</v>
      </c>
      <c r="G3186" s="57">
        <f t="shared" si="1399"/>
        <v>3.926179963206558E-3</v>
      </c>
      <c r="H3186" s="61">
        <f t="shared" si="1400"/>
        <v>0</v>
      </c>
      <c r="I3186" s="7">
        <f t="shared" si="1401"/>
        <v>0</v>
      </c>
      <c r="J3186" s="58">
        <f t="shared" si="1402"/>
        <v>0</v>
      </c>
      <c r="K3186" s="7">
        <f t="shared" si="1403"/>
        <v>0</v>
      </c>
      <c r="L3186" s="7">
        <f t="shared" si="1404"/>
        <v>0</v>
      </c>
      <c r="M3186" s="58">
        <f t="shared" si="1405"/>
        <v>0</v>
      </c>
      <c r="N3186" s="58">
        <f t="shared" si="1406"/>
        <v>0</v>
      </c>
      <c r="O3186" s="59">
        <f t="shared" si="1407"/>
        <v>0</v>
      </c>
      <c r="P3186" s="58">
        <f t="shared" si="1408"/>
        <v>0</v>
      </c>
      <c r="Q3186" s="58">
        <f t="shared" si="1409"/>
        <v>0</v>
      </c>
      <c r="R3186" s="58">
        <f t="shared" si="1410"/>
        <v>0</v>
      </c>
      <c r="S3186" s="60">
        <f t="shared" si="1411"/>
        <v>0</v>
      </c>
      <c r="T3186" s="58">
        <f t="shared" si="1412"/>
        <v>0</v>
      </c>
      <c r="U3186" s="58">
        <f t="shared" si="1413"/>
        <v>1.3021487167670716E-4</v>
      </c>
      <c r="V3186" s="58">
        <f t="shared" si="1414"/>
        <v>4.5181585788686576E-4</v>
      </c>
      <c r="W3186" s="50">
        <f t="shared" si="1415"/>
        <v>0</v>
      </c>
      <c r="X3186" s="50">
        <f t="shared" si="1416"/>
        <v>2851.4661802564083</v>
      </c>
      <c r="Y3186" s="50">
        <f t="shared" si="1417"/>
        <v>101325</v>
      </c>
      <c r="Z3186" s="50">
        <f t="shared" si="1418"/>
        <v>-5.5874576407029002</v>
      </c>
      <c r="AA3186" s="50">
        <f t="shared" si="1419"/>
        <v>-4.7493389945974647</v>
      </c>
      <c r="AB3186" s="50">
        <f t="shared" si="1420"/>
        <v>0</v>
      </c>
      <c r="AC3186" s="7">
        <f t="shared" si="1421"/>
        <v>0</v>
      </c>
    </row>
    <row r="3187" spans="2:29">
      <c r="B3187" s="7">
        <f t="shared" si="1422"/>
        <v>1.2545714409831441</v>
      </c>
      <c r="C3187" s="7">
        <f t="shared" si="1395"/>
        <v>3.9764546465392847E-4</v>
      </c>
      <c r="D3187" s="58">
        <f t="shared" si="1396"/>
        <v>97015.378270841786</v>
      </c>
      <c r="E3187" s="7">
        <f t="shared" si="1397"/>
        <v>14.070891587744397</v>
      </c>
      <c r="F3187" s="7">
        <f t="shared" si="1398"/>
        <v>-4309.6217291582143</v>
      </c>
      <c r="G3187" s="57">
        <f t="shared" si="1399"/>
        <v>3.926179963206558E-3</v>
      </c>
      <c r="H3187" s="61">
        <f t="shared" si="1400"/>
        <v>0</v>
      </c>
      <c r="I3187" s="7">
        <f t="shared" si="1401"/>
        <v>0</v>
      </c>
      <c r="J3187" s="58">
        <f t="shared" si="1402"/>
        <v>0</v>
      </c>
      <c r="K3187" s="7">
        <f t="shared" si="1403"/>
        <v>0</v>
      </c>
      <c r="L3187" s="7">
        <f t="shared" si="1404"/>
        <v>0</v>
      </c>
      <c r="M3187" s="58">
        <f t="shared" si="1405"/>
        <v>0</v>
      </c>
      <c r="N3187" s="58">
        <f t="shared" si="1406"/>
        <v>0</v>
      </c>
      <c r="O3187" s="59">
        <f t="shared" si="1407"/>
        <v>0</v>
      </c>
      <c r="P3187" s="58">
        <f t="shared" si="1408"/>
        <v>0</v>
      </c>
      <c r="Q3187" s="58">
        <f t="shared" si="1409"/>
        <v>0</v>
      </c>
      <c r="R3187" s="58">
        <f t="shared" si="1410"/>
        <v>0</v>
      </c>
      <c r="S3187" s="60">
        <f t="shared" si="1411"/>
        <v>0</v>
      </c>
      <c r="T3187" s="58">
        <f t="shared" si="1412"/>
        <v>0</v>
      </c>
      <c r="U3187" s="58">
        <f t="shared" si="1413"/>
        <v>1.3021487167670716E-4</v>
      </c>
      <c r="V3187" s="58">
        <f t="shared" si="1414"/>
        <v>4.5181585788686576E-4</v>
      </c>
      <c r="W3187" s="50">
        <f t="shared" si="1415"/>
        <v>0</v>
      </c>
      <c r="X3187" s="50">
        <f t="shared" si="1416"/>
        <v>2851.4661802564083</v>
      </c>
      <c r="Y3187" s="50">
        <f t="shared" si="1417"/>
        <v>101325</v>
      </c>
      <c r="Z3187" s="50">
        <f t="shared" si="1418"/>
        <v>-5.5874576407029002</v>
      </c>
      <c r="AA3187" s="50">
        <f t="shared" si="1419"/>
        <v>-4.7493389945974647</v>
      </c>
      <c r="AB3187" s="50">
        <f t="shared" si="1420"/>
        <v>0</v>
      </c>
      <c r="AC3187" s="7">
        <f t="shared" si="1421"/>
        <v>0</v>
      </c>
    </row>
    <row r="3188" spans="2:29">
      <c r="B3188" s="7">
        <f t="shared" si="1422"/>
        <v>1.254969086447798</v>
      </c>
      <c r="C3188" s="7">
        <f t="shared" si="1395"/>
        <v>3.9764546465392847E-4</v>
      </c>
      <c r="D3188" s="58">
        <f t="shared" si="1396"/>
        <v>97015.378270841786</v>
      </c>
      <c r="E3188" s="7">
        <f t="shared" si="1397"/>
        <v>14.070891587744397</v>
      </c>
      <c r="F3188" s="7">
        <f t="shared" si="1398"/>
        <v>-4309.6217291582143</v>
      </c>
      <c r="G3188" s="57">
        <f t="shared" si="1399"/>
        <v>3.926179963206558E-3</v>
      </c>
      <c r="H3188" s="61">
        <f t="shared" si="1400"/>
        <v>0</v>
      </c>
      <c r="I3188" s="7">
        <f t="shared" si="1401"/>
        <v>0</v>
      </c>
      <c r="J3188" s="58">
        <f t="shared" si="1402"/>
        <v>0</v>
      </c>
      <c r="K3188" s="7">
        <f t="shared" si="1403"/>
        <v>0</v>
      </c>
      <c r="L3188" s="7">
        <f t="shared" si="1404"/>
        <v>0</v>
      </c>
      <c r="M3188" s="58">
        <f t="shared" si="1405"/>
        <v>0</v>
      </c>
      <c r="N3188" s="58">
        <f t="shared" si="1406"/>
        <v>0</v>
      </c>
      <c r="O3188" s="59">
        <f t="shared" si="1407"/>
        <v>0</v>
      </c>
      <c r="P3188" s="58">
        <f t="shared" si="1408"/>
        <v>0</v>
      </c>
      <c r="Q3188" s="58">
        <f t="shared" si="1409"/>
        <v>0</v>
      </c>
      <c r="R3188" s="58">
        <f t="shared" si="1410"/>
        <v>0</v>
      </c>
      <c r="S3188" s="60">
        <f t="shared" si="1411"/>
        <v>0</v>
      </c>
      <c r="T3188" s="58">
        <f t="shared" si="1412"/>
        <v>0</v>
      </c>
      <c r="U3188" s="58">
        <f t="shared" si="1413"/>
        <v>1.3021487167670716E-4</v>
      </c>
      <c r="V3188" s="58">
        <f t="shared" si="1414"/>
        <v>4.5181585788686576E-4</v>
      </c>
      <c r="W3188" s="50">
        <f t="shared" si="1415"/>
        <v>0</v>
      </c>
      <c r="X3188" s="50">
        <f t="shared" si="1416"/>
        <v>2851.4661802564083</v>
      </c>
      <c r="Y3188" s="50">
        <f t="shared" si="1417"/>
        <v>101325</v>
      </c>
      <c r="Z3188" s="50">
        <f t="shared" si="1418"/>
        <v>-5.5874576407029002</v>
      </c>
      <c r="AA3188" s="50">
        <f t="shared" si="1419"/>
        <v>-4.7493389945974647</v>
      </c>
      <c r="AB3188" s="50">
        <f t="shared" si="1420"/>
        <v>0</v>
      </c>
      <c r="AC3188" s="7">
        <f t="shared" si="1421"/>
        <v>0</v>
      </c>
    </row>
    <row r="3189" spans="2:29">
      <c r="B3189" s="7">
        <f t="shared" si="1422"/>
        <v>1.255366731912452</v>
      </c>
      <c r="C3189" s="7">
        <f t="shared" si="1395"/>
        <v>3.9764546465392847E-4</v>
      </c>
      <c r="D3189" s="58">
        <f t="shared" si="1396"/>
        <v>97015.378270841786</v>
      </c>
      <c r="E3189" s="7">
        <f t="shared" si="1397"/>
        <v>14.070891587744397</v>
      </c>
      <c r="F3189" s="7">
        <f t="shared" si="1398"/>
        <v>-4309.6217291582143</v>
      </c>
      <c r="G3189" s="57">
        <f t="shared" si="1399"/>
        <v>3.926179963206558E-3</v>
      </c>
      <c r="H3189" s="61">
        <f t="shared" si="1400"/>
        <v>0</v>
      </c>
      <c r="I3189" s="7">
        <f t="shared" si="1401"/>
        <v>0</v>
      </c>
      <c r="J3189" s="58">
        <f t="shared" si="1402"/>
        <v>0</v>
      </c>
      <c r="K3189" s="7">
        <f t="shared" si="1403"/>
        <v>0</v>
      </c>
      <c r="L3189" s="7">
        <f t="shared" si="1404"/>
        <v>0</v>
      </c>
      <c r="M3189" s="58">
        <f t="shared" si="1405"/>
        <v>0</v>
      </c>
      <c r="N3189" s="58">
        <f t="shared" si="1406"/>
        <v>0</v>
      </c>
      <c r="O3189" s="59">
        <f t="shared" si="1407"/>
        <v>0</v>
      </c>
      <c r="P3189" s="58">
        <f t="shared" si="1408"/>
        <v>0</v>
      </c>
      <c r="Q3189" s="58">
        <f t="shared" si="1409"/>
        <v>0</v>
      </c>
      <c r="R3189" s="58">
        <f t="shared" si="1410"/>
        <v>0</v>
      </c>
      <c r="S3189" s="60">
        <f t="shared" si="1411"/>
        <v>0</v>
      </c>
      <c r="T3189" s="58">
        <f t="shared" si="1412"/>
        <v>0</v>
      </c>
      <c r="U3189" s="58">
        <f t="shared" si="1413"/>
        <v>1.3021487167670716E-4</v>
      </c>
      <c r="V3189" s="58">
        <f t="shared" si="1414"/>
        <v>4.5181585788686576E-4</v>
      </c>
      <c r="W3189" s="50">
        <f t="shared" si="1415"/>
        <v>0</v>
      </c>
      <c r="X3189" s="50">
        <f t="shared" si="1416"/>
        <v>2851.4661802564083</v>
      </c>
      <c r="Y3189" s="50">
        <f t="shared" si="1417"/>
        <v>101325</v>
      </c>
      <c r="Z3189" s="50">
        <f t="shared" si="1418"/>
        <v>-5.5874576407029002</v>
      </c>
      <c r="AA3189" s="50">
        <f t="shared" si="1419"/>
        <v>-4.7493389945974647</v>
      </c>
      <c r="AB3189" s="50">
        <f t="shared" si="1420"/>
        <v>0</v>
      </c>
      <c r="AC3189" s="7">
        <f t="shared" si="1421"/>
        <v>0</v>
      </c>
    </row>
    <row r="3190" spans="2:29">
      <c r="B3190" s="7">
        <f t="shared" si="1422"/>
        <v>1.2557643773771059</v>
      </c>
      <c r="C3190" s="7">
        <f t="shared" si="1395"/>
        <v>3.9764546465392847E-4</v>
      </c>
      <c r="D3190" s="58">
        <f t="shared" si="1396"/>
        <v>97015.378270841786</v>
      </c>
      <c r="E3190" s="7">
        <f t="shared" si="1397"/>
        <v>14.070891587744397</v>
      </c>
      <c r="F3190" s="7">
        <f t="shared" si="1398"/>
        <v>-4309.6217291582143</v>
      </c>
      <c r="G3190" s="57">
        <f t="shared" si="1399"/>
        <v>3.926179963206558E-3</v>
      </c>
      <c r="H3190" s="61">
        <f t="shared" si="1400"/>
        <v>0</v>
      </c>
      <c r="I3190" s="7">
        <f t="shared" si="1401"/>
        <v>0</v>
      </c>
      <c r="J3190" s="58">
        <f t="shared" si="1402"/>
        <v>0</v>
      </c>
      <c r="K3190" s="7">
        <f t="shared" si="1403"/>
        <v>0</v>
      </c>
      <c r="L3190" s="7">
        <f t="shared" si="1404"/>
        <v>0</v>
      </c>
      <c r="M3190" s="58">
        <f t="shared" si="1405"/>
        <v>0</v>
      </c>
      <c r="N3190" s="58">
        <f t="shared" si="1406"/>
        <v>0</v>
      </c>
      <c r="O3190" s="59">
        <f t="shared" si="1407"/>
        <v>0</v>
      </c>
      <c r="P3190" s="58">
        <f t="shared" si="1408"/>
        <v>0</v>
      </c>
      <c r="Q3190" s="58">
        <f t="shared" si="1409"/>
        <v>0</v>
      </c>
      <c r="R3190" s="58">
        <f t="shared" si="1410"/>
        <v>0</v>
      </c>
      <c r="S3190" s="60">
        <f t="shared" si="1411"/>
        <v>0</v>
      </c>
      <c r="T3190" s="58">
        <f t="shared" si="1412"/>
        <v>0</v>
      </c>
      <c r="U3190" s="58">
        <f t="shared" si="1413"/>
        <v>1.3021487167670716E-4</v>
      </c>
      <c r="V3190" s="58">
        <f t="shared" si="1414"/>
        <v>4.5181585788686576E-4</v>
      </c>
      <c r="W3190" s="50">
        <f t="shared" si="1415"/>
        <v>0</v>
      </c>
      <c r="X3190" s="50">
        <f t="shared" si="1416"/>
        <v>2851.4661802564083</v>
      </c>
      <c r="Y3190" s="50">
        <f t="shared" si="1417"/>
        <v>101325</v>
      </c>
      <c r="Z3190" s="50">
        <f t="shared" si="1418"/>
        <v>-5.5874576407029002</v>
      </c>
      <c r="AA3190" s="50">
        <f t="shared" si="1419"/>
        <v>-4.7493389945974647</v>
      </c>
      <c r="AB3190" s="50">
        <f t="shared" si="1420"/>
        <v>0</v>
      </c>
      <c r="AC3190" s="7">
        <f t="shared" si="1421"/>
        <v>0</v>
      </c>
    </row>
    <row r="3191" spans="2:29">
      <c r="B3191" s="7">
        <f t="shared" si="1422"/>
        <v>1.2561620228417598</v>
      </c>
      <c r="C3191" s="7">
        <f t="shared" si="1395"/>
        <v>3.9764546465392847E-4</v>
      </c>
      <c r="D3191" s="58">
        <f t="shared" si="1396"/>
        <v>97015.378270841786</v>
      </c>
      <c r="E3191" s="7">
        <f t="shared" si="1397"/>
        <v>14.070891587744397</v>
      </c>
      <c r="F3191" s="7">
        <f t="shared" si="1398"/>
        <v>-4309.6217291582143</v>
      </c>
      <c r="G3191" s="57">
        <f t="shared" si="1399"/>
        <v>3.926179963206558E-3</v>
      </c>
      <c r="H3191" s="61">
        <f t="shared" si="1400"/>
        <v>0</v>
      </c>
      <c r="I3191" s="7">
        <f t="shared" si="1401"/>
        <v>0</v>
      </c>
      <c r="J3191" s="58">
        <f t="shared" si="1402"/>
        <v>0</v>
      </c>
      <c r="K3191" s="7">
        <f t="shared" si="1403"/>
        <v>0</v>
      </c>
      <c r="L3191" s="7">
        <f t="shared" si="1404"/>
        <v>0</v>
      </c>
      <c r="M3191" s="58">
        <f t="shared" si="1405"/>
        <v>0</v>
      </c>
      <c r="N3191" s="58">
        <f t="shared" si="1406"/>
        <v>0</v>
      </c>
      <c r="O3191" s="59">
        <f t="shared" si="1407"/>
        <v>0</v>
      </c>
      <c r="P3191" s="58">
        <f t="shared" si="1408"/>
        <v>0</v>
      </c>
      <c r="Q3191" s="58">
        <f t="shared" si="1409"/>
        <v>0</v>
      </c>
      <c r="R3191" s="58">
        <f t="shared" si="1410"/>
        <v>0</v>
      </c>
      <c r="S3191" s="60">
        <f t="shared" si="1411"/>
        <v>0</v>
      </c>
      <c r="T3191" s="58">
        <f t="shared" si="1412"/>
        <v>0</v>
      </c>
      <c r="U3191" s="58">
        <f t="shared" si="1413"/>
        <v>1.3021487167670716E-4</v>
      </c>
      <c r="V3191" s="58">
        <f t="shared" si="1414"/>
        <v>4.5181585788686576E-4</v>
      </c>
      <c r="W3191" s="50">
        <f t="shared" si="1415"/>
        <v>0</v>
      </c>
      <c r="X3191" s="50">
        <f t="shared" si="1416"/>
        <v>2851.4661802564083</v>
      </c>
      <c r="Y3191" s="50">
        <f t="shared" si="1417"/>
        <v>101325</v>
      </c>
      <c r="Z3191" s="50">
        <f t="shared" si="1418"/>
        <v>-5.5874576407029002</v>
      </c>
      <c r="AA3191" s="50">
        <f t="shared" si="1419"/>
        <v>-4.7493389945974647</v>
      </c>
      <c r="AB3191" s="50">
        <f t="shared" si="1420"/>
        <v>0</v>
      </c>
      <c r="AC3191" s="7">
        <f t="shared" si="1421"/>
        <v>0</v>
      </c>
    </row>
    <row r="3192" spans="2:29">
      <c r="B3192" s="7">
        <f t="shared" si="1422"/>
        <v>1.2565596683064137</v>
      </c>
      <c r="C3192" s="7">
        <f t="shared" si="1395"/>
        <v>3.9764546465392847E-4</v>
      </c>
      <c r="D3192" s="58">
        <f t="shared" si="1396"/>
        <v>97015.378270841786</v>
      </c>
      <c r="E3192" s="7">
        <f t="shared" si="1397"/>
        <v>14.070891587744397</v>
      </c>
      <c r="F3192" s="7">
        <f t="shared" si="1398"/>
        <v>-4309.6217291582143</v>
      </c>
      <c r="G3192" s="57">
        <f t="shared" si="1399"/>
        <v>3.926179963206558E-3</v>
      </c>
      <c r="H3192" s="61">
        <f t="shared" si="1400"/>
        <v>0</v>
      </c>
      <c r="I3192" s="7">
        <f t="shared" si="1401"/>
        <v>0</v>
      </c>
      <c r="J3192" s="58">
        <f t="shared" si="1402"/>
        <v>0</v>
      </c>
      <c r="K3192" s="7">
        <f t="shared" si="1403"/>
        <v>0</v>
      </c>
      <c r="L3192" s="7">
        <f t="shared" si="1404"/>
        <v>0</v>
      </c>
      <c r="M3192" s="58">
        <f t="shared" si="1405"/>
        <v>0</v>
      </c>
      <c r="N3192" s="58">
        <f t="shared" si="1406"/>
        <v>0</v>
      </c>
      <c r="O3192" s="59">
        <f t="shared" si="1407"/>
        <v>0</v>
      </c>
      <c r="P3192" s="58">
        <f t="shared" si="1408"/>
        <v>0</v>
      </c>
      <c r="Q3192" s="58">
        <f t="shared" si="1409"/>
        <v>0</v>
      </c>
      <c r="R3192" s="58">
        <f t="shared" si="1410"/>
        <v>0</v>
      </c>
      <c r="S3192" s="60">
        <f t="shared" si="1411"/>
        <v>0</v>
      </c>
      <c r="T3192" s="58">
        <f t="shared" si="1412"/>
        <v>0</v>
      </c>
      <c r="U3192" s="58">
        <f t="shared" si="1413"/>
        <v>1.3021487167670716E-4</v>
      </c>
      <c r="V3192" s="58">
        <f t="shared" si="1414"/>
        <v>4.5181585788686576E-4</v>
      </c>
      <c r="W3192" s="50">
        <f t="shared" si="1415"/>
        <v>0</v>
      </c>
      <c r="X3192" s="50">
        <f t="shared" si="1416"/>
        <v>2851.4661802564083</v>
      </c>
      <c r="Y3192" s="50">
        <f t="shared" si="1417"/>
        <v>101325</v>
      </c>
      <c r="Z3192" s="50">
        <f t="shared" si="1418"/>
        <v>-5.5874576407029002</v>
      </c>
      <c r="AA3192" s="50">
        <f t="shared" si="1419"/>
        <v>-4.7493389945974647</v>
      </c>
      <c r="AB3192" s="50">
        <f t="shared" si="1420"/>
        <v>0</v>
      </c>
      <c r="AC3192" s="7">
        <f t="shared" si="1421"/>
        <v>0</v>
      </c>
    </row>
    <row r="3193" spans="2:29">
      <c r="B3193" s="7">
        <f t="shared" si="1422"/>
        <v>1.2569573137710677</v>
      </c>
      <c r="C3193" s="7">
        <f t="shared" si="1395"/>
        <v>3.9764546465392847E-4</v>
      </c>
      <c r="D3193" s="58">
        <f t="shared" si="1396"/>
        <v>97015.378270841786</v>
      </c>
      <c r="E3193" s="7">
        <f t="shared" si="1397"/>
        <v>14.070891587744397</v>
      </c>
      <c r="F3193" s="7">
        <f t="shared" si="1398"/>
        <v>-4309.6217291582143</v>
      </c>
      <c r="G3193" s="57">
        <f t="shared" si="1399"/>
        <v>3.926179963206558E-3</v>
      </c>
      <c r="H3193" s="61">
        <f t="shared" si="1400"/>
        <v>0</v>
      </c>
      <c r="I3193" s="7">
        <f t="shared" si="1401"/>
        <v>0</v>
      </c>
      <c r="J3193" s="58">
        <f t="shared" si="1402"/>
        <v>0</v>
      </c>
      <c r="K3193" s="7">
        <f t="shared" si="1403"/>
        <v>0</v>
      </c>
      <c r="L3193" s="7">
        <f t="shared" si="1404"/>
        <v>0</v>
      </c>
      <c r="M3193" s="58">
        <f t="shared" si="1405"/>
        <v>0</v>
      </c>
      <c r="N3193" s="58">
        <f t="shared" si="1406"/>
        <v>0</v>
      </c>
      <c r="O3193" s="59">
        <f t="shared" si="1407"/>
        <v>0</v>
      </c>
      <c r="P3193" s="58">
        <f t="shared" si="1408"/>
        <v>0</v>
      </c>
      <c r="Q3193" s="58">
        <f t="shared" si="1409"/>
        <v>0</v>
      </c>
      <c r="R3193" s="58">
        <f t="shared" si="1410"/>
        <v>0</v>
      </c>
      <c r="S3193" s="60">
        <f t="shared" si="1411"/>
        <v>0</v>
      </c>
      <c r="T3193" s="58">
        <f t="shared" si="1412"/>
        <v>0</v>
      </c>
      <c r="U3193" s="58">
        <f t="shared" si="1413"/>
        <v>1.3021487167670716E-4</v>
      </c>
      <c r="V3193" s="58">
        <f t="shared" si="1414"/>
        <v>4.5181585788686576E-4</v>
      </c>
      <c r="W3193" s="50">
        <f t="shared" si="1415"/>
        <v>0</v>
      </c>
      <c r="X3193" s="50">
        <f t="shared" si="1416"/>
        <v>2851.4661802564083</v>
      </c>
      <c r="Y3193" s="50">
        <f t="shared" si="1417"/>
        <v>101325</v>
      </c>
      <c r="Z3193" s="50">
        <f t="shared" si="1418"/>
        <v>-5.5874576407029002</v>
      </c>
      <c r="AA3193" s="50">
        <f t="shared" si="1419"/>
        <v>-4.7493389945974647</v>
      </c>
      <c r="AB3193" s="50">
        <f t="shared" si="1420"/>
        <v>0</v>
      </c>
      <c r="AC3193" s="7">
        <f t="shared" si="1421"/>
        <v>0</v>
      </c>
    </row>
    <row r="3194" spans="2:29">
      <c r="B3194" s="7">
        <f t="shared" si="1422"/>
        <v>1.2573549592357216</v>
      </c>
      <c r="C3194" s="7">
        <f t="shared" si="1395"/>
        <v>3.9764546465392847E-4</v>
      </c>
      <c r="D3194" s="58">
        <f t="shared" si="1396"/>
        <v>97015.378270841786</v>
      </c>
      <c r="E3194" s="7">
        <f t="shared" si="1397"/>
        <v>14.070891587744397</v>
      </c>
      <c r="F3194" s="7">
        <f t="shared" si="1398"/>
        <v>-4309.6217291582143</v>
      </c>
      <c r="G3194" s="57">
        <f t="shared" si="1399"/>
        <v>3.926179963206558E-3</v>
      </c>
      <c r="H3194" s="61">
        <f t="shared" si="1400"/>
        <v>0</v>
      </c>
      <c r="I3194" s="7">
        <f t="shared" si="1401"/>
        <v>0</v>
      </c>
      <c r="J3194" s="58">
        <f t="shared" si="1402"/>
        <v>0</v>
      </c>
      <c r="K3194" s="7">
        <f t="shared" si="1403"/>
        <v>0</v>
      </c>
      <c r="L3194" s="7">
        <f t="shared" si="1404"/>
        <v>0</v>
      </c>
      <c r="M3194" s="58">
        <f t="shared" si="1405"/>
        <v>0</v>
      </c>
      <c r="N3194" s="58">
        <f t="shared" si="1406"/>
        <v>0</v>
      </c>
      <c r="O3194" s="59">
        <f t="shared" si="1407"/>
        <v>0</v>
      </c>
      <c r="P3194" s="58">
        <f t="shared" si="1408"/>
        <v>0</v>
      </c>
      <c r="Q3194" s="58">
        <f t="shared" si="1409"/>
        <v>0</v>
      </c>
      <c r="R3194" s="58">
        <f t="shared" si="1410"/>
        <v>0</v>
      </c>
      <c r="S3194" s="60">
        <f t="shared" si="1411"/>
        <v>0</v>
      </c>
      <c r="T3194" s="58">
        <f t="shared" si="1412"/>
        <v>0</v>
      </c>
      <c r="U3194" s="58">
        <f t="shared" si="1413"/>
        <v>1.3021487167670716E-4</v>
      </c>
      <c r="V3194" s="58">
        <f t="shared" si="1414"/>
        <v>4.5181585788686576E-4</v>
      </c>
      <c r="W3194" s="50">
        <f t="shared" si="1415"/>
        <v>0</v>
      </c>
      <c r="X3194" s="50">
        <f t="shared" si="1416"/>
        <v>2851.4661802564083</v>
      </c>
      <c r="Y3194" s="50">
        <f t="shared" si="1417"/>
        <v>101325</v>
      </c>
      <c r="Z3194" s="50">
        <f t="shared" si="1418"/>
        <v>-5.5874576407029002</v>
      </c>
      <c r="AA3194" s="50">
        <f t="shared" si="1419"/>
        <v>-4.7493389945974647</v>
      </c>
      <c r="AB3194" s="50">
        <f t="shared" si="1420"/>
        <v>0</v>
      </c>
      <c r="AC3194" s="7">
        <f t="shared" si="1421"/>
        <v>0</v>
      </c>
    </row>
    <row r="3195" spans="2:29">
      <c r="B3195" s="7">
        <f t="shared" si="1422"/>
        <v>1.2577526047003755</v>
      </c>
      <c r="C3195" s="7">
        <f t="shared" si="1395"/>
        <v>3.9764546465392847E-4</v>
      </c>
      <c r="D3195" s="58">
        <f t="shared" si="1396"/>
        <v>97015.378270841786</v>
      </c>
      <c r="E3195" s="7">
        <f t="shared" si="1397"/>
        <v>14.070891587744397</v>
      </c>
      <c r="F3195" s="7">
        <f t="shared" si="1398"/>
        <v>-4309.6217291582143</v>
      </c>
      <c r="G3195" s="57">
        <f t="shared" si="1399"/>
        <v>3.926179963206558E-3</v>
      </c>
      <c r="H3195" s="61">
        <f t="shared" si="1400"/>
        <v>0</v>
      </c>
      <c r="I3195" s="7">
        <f t="shared" si="1401"/>
        <v>0</v>
      </c>
      <c r="J3195" s="58">
        <f t="shared" si="1402"/>
        <v>0</v>
      </c>
      <c r="K3195" s="7">
        <f t="shared" si="1403"/>
        <v>0</v>
      </c>
      <c r="L3195" s="7">
        <f t="shared" si="1404"/>
        <v>0</v>
      </c>
      <c r="M3195" s="58">
        <f t="shared" si="1405"/>
        <v>0</v>
      </c>
      <c r="N3195" s="58">
        <f t="shared" si="1406"/>
        <v>0</v>
      </c>
      <c r="O3195" s="59">
        <f t="shared" si="1407"/>
        <v>0</v>
      </c>
      <c r="P3195" s="58">
        <f t="shared" si="1408"/>
        <v>0</v>
      </c>
      <c r="Q3195" s="58">
        <f t="shared" si="1409"/>
        <v>0</v>
      </c>
      <c r="R3195" s="58">
        <f t="shared" si="1410"/>
        <v>0</v>
      </c>
      <c r="S3195" s="60">
        <f t="shared" si="1411"/>
        <v>0</v>
      </c>
      <c r="T3195" s="58">
        <f t="shared" si="1412"/>
        <v>0</v>
      </c>
      <c r="U3195" s="58">
        <f t="shared" si="1413"/>
        <v>1.3021487167670716E-4</v>
      </c>
      <c r="V3195" s="58">
        <f t="shared" si="1414"/>
        <v>4.5181585788686576E-4</v>
      </c>
      <c r="W3195" s="50">
        <f t="shared" si="1415"/>
        <v>0</v>
      </c>
      <c r="X3195" s="50">
        <f t="shared" si="1416"/>
        <v>2851.4661802564083</v>
      </c>
      <c r="Y3195" s="50">
        <f t="shared" si="1417"/>
        <v>101325</v>
      </c>
      <c r="Z3195" s="50">
        <f t="shared" si="1418"/>
        <v>-5.5874576407029002</v>
      </c>
      <c r="AA3195" s="50">
        <f t="shared" si="1419"/>
        <v>-4.7493389945974647</v>
      </c>
      <c r="AB3195" s="50">
        <f t="shared" si="1420"/>
        <v>0</v>
      </c>
      <c r="AC3195" s="7">
        <f t="shared" si="1421"/>
        <v>0</v>
      </c>
    </row>
    <row r="3196" spans="2:29">
      <c r="B3196" s="7">
        <f t="shared" si="1422"/>
        <v>1.2581502501650295</v>
      </c>
      <c r="C3196" s="7">
        <f t="shared" si="1395"/>
        <v>3.9764546465392847E-4</v>
      </c>
      <c r="D3196" s="58">
        <f t="shared" si="1396"/>
        <v>97015.378270841786</v>
      </c>
      <c r="E3196" s="7">
        <f t="shared" si="1397"/>
        <v>14.070891587744397</v>
      </c>
      <c r="F3196" s="7">
        <f t="shared" si="1398"/>
        <v>-4309.6217291582143</v>
      </c>
      <c r="G3196" s="57">
        <f t="shared" si="1399"/>
        <v>3.926179963206558E-3</v>
      </c>
      <c r="H3196" s="61">
        <f t="shared" si="1400"/>
        <v>0</v>
      </c>
      <c r="I3196" s="7">
        <f t="shared" si="1401"/>
        <v>0</v>
      </c>
      <c r="J3196" s="58">
        <f t="shared" si="1402"/>
        <v>0</v>
      </c>
      <c r="K3196" s="7">
        <f t="shared" si="1403"/>
        <v>0</v>
      </c>
      <c r="L3196" s="7">
        <f t="shared" si="1404"/>
        <v>0</v>
      </c>
      <c r="M3196" s="58">
        <f t="shared" si="1405"/>
        <v>0</v>
      </c>
      <c r="N3196" s="58">
        <f t="shared" si="1406"/>
        <v>0</v>
      </c>
      <c r="O3196" s="59">
        <f t="shared" si="1407"/>
        <v>0</v>
      </c>
      <c r="P3196" s="58">
        <f t="shared" si="1408"/>
        <v>0</v>
      </c>
      <c r="Q3196" s="58">
        <f t="shared" si="1409"/>
        <v>0</v>
      </c>
      <c r="R3196" s="58">
        <f t="shared" si="1410"/>
        <v>0</v>
      </c>
      <c r="S3196" s="60">
        <f t="shared" si="1411"/>
        <v>0</v>
      </c>
      <c r="T3196" s="58">
        <f t="shared" si="1412"/>
        <v>0</v>
      </c>
      <c r="U3196" s="58">
        <f t="shared" si="1413"/>
        <v>1.3021487167670716E-4</v>
      </c>
      <c r="V3196" s="58">
        <f t="shared" si="1414"/>
        <v>4.5181585788686576E-4</v>
      </c>
      <c r="W3196" s="50">
        <f t="shared" si="1415"/>
        <v>0</v>
      </c>
      <c r="X3196" s="50">
        <f t="shared" si="1416"/>
        <v>2851.4661802564083</v>
      </c>
      <c r="Y3196" s="50">
        <f t="shared" si="1417"/>
        <v>101325</v>
      </c>
      <c r="Z3196" s="50">
        <f t="shared" si="1418"/>
        <v>-5.5874576407029002</v>
      </c>
      <c r="AA3196" s="50">
        <f t="shared" si="1419"/>
        <v>-4.7493389945974647</v>
      </c>
      <c r="AB3196" s="50">
        <f t="shared" si="1420"/>
        <v>0</v>
      </c>
      <c r="AC3196" s="7">
        <f t="shared" si="1421"/>
        <v>0</v>
      </c>
    </row>
    <row r="3197" spans="2:29">
      <c r="B3197" s="7">
        <f t="shared" si="1422"/>
        <v>1.2585478956296834</v>
      </c>
      <c r="C3197" s="7">
        <f t="shared" si="1395"/>
        <v>3.9764546465392847E-4</v>
      </c>
      <c r="D3197" s="58">
        <f t="shared" si="1396"/>
        <v>97015.378270841786</v>
      </c>
      <c r="E3197" s="7">
        <f t="shared" si="1397"/>
        <v>14.070891587744397</v>
      </c>
      <c r="F3197" s="7">
        <f t="shared" si="1398"/>
        <v>-4309.6217291582143</v>
      </c>
      <c r="G3197" s="57">
        <f t="shared" si="1399"/>
        <v>3.926179963206558E-3</v>
      </c>
      <c r="H3197" s="61">
        <f t="shared" si="1400"/>
        <v>0</v>
      </c>
      <c r="I3197" s="7">
        <f t="shared" si="1401"/>
        <v>0</v>
      </c>
      <c r="J3197" s="58">
        <f t="shared" si="1402"/>
        <v>0</v>
      </c>
      <c r="K3197" s="7">
        <f t="shared" si="1403"/>
        <v>0</v>
      </c>
      <c r="L3197" s="7">
        <f t="shared" si="1404"/>
        <v>0</v>
      </c>
      <c r="M3197" s="58">
        <f t="shared" si="1405"/>
        <v>0</v>
      </c>
      <c r="N3197" s="58">
        <f t="shared" si="1406"/>
        <v>0</v>
      </c>
      <c r="O3197" s="59">
        <f t="shared" si="1407"/>
        <v>0</v>
      </c>
      <c r="P3197" s="58">
        <f t="shared" si="1408"/>
        <v>0</v>
      </c>
      <c r="Q3197" s="58">
        <f t="shared" si="1409"/>
        <v>0</v>
      </c>
      <c r="R3197" s="58">
        <f t="shared" si="1410"/>
        <v>0</v>
      </c>
      <c r="S3197" s="60">
        <f t="shared" si="1411"/>
        <v>0</v>
      </c>
      <c r="T3197" s="58">
        <f t="shared" si="1412"/>
        <v>0</v>
      </c>
      <c r="U3197" s="58">
        <f t="shared" si="1413"/>
        <v>1.3021487167670716E-4</v>
      </c>
      <c r="V3197" s="58">
        <f t="shared" si="1414"/>
        <v>4.5181585788686576E-4</v>
      </c>
      <c r="W3197" s="50">
        <f t="shared" si="1415"/>
        <v>0</v>
      </c>
      <c r="X3197" s="50">
        <f t="shared" si="1416"/>
        <v>2851.4661802564083</v>
      </c>
      <c r="Y3197" s="50">
        <f t="shared" si="1417"/>
        <v>101325</v>
      </c>
      <c r="Z3197" s="50">
        <f t="shared" si="1418"/>
        <v>-5.5874576407029002</v>
      </c>
      <c r="AA3197" s="50">
        <f t="shared" si="1419"/>
        <v>-4.7493389945974647</v>
      </c>
      <c r="AB3197" s="50">
        <f t="shared" si="1420"/>
        <v>0</v>
      </c>
      <c r="AC3197" s="7">
        <f t="shared" si="1421"/>
        <v>0</v>
      </c>
    </row>
    <row r="3198" spans="2:29">
      <c r="B3198" s="7">
        <f t="shared" si="1422"/>
        <v>1.2589455410943373</v>
      </c>
      <c r="C3198" s="7">
        <f t="shared" ref="C3198:C3261" si="1423">B3198-B3197</f>
        <v>3.9764546465392847E-4</v>
      </c>
      <c r="D3198" s="58">
        <f t="shared" ref="D3198:D3261" si="1424">$E$23*$E$21*U3197/V3197</f>
        <v>97015.378270841786</v>
      </c>
      <c r="E3198" s="7">
        <f t="shared" ref="E3198:E3261" si="1425">D3198/6894.757</f>
        <v>14.070891587744397</v>
      </c>
      <c r="F3198" s="7">
        <f t="shared" ref="F3198:F3261" si="1426">D3198-$E$6</f>
        <v>-4309.6217291582143</v>
      </c>
      <c r="G3198" s="57">
        <f t="shared" ref="G3198:G3261" si="1427">($E$7*((D3198*0.000145038)^$E$8))*0.0254</f>
        <v>3.926179963206558E-3</v>
      </c>
      <c r="H3198" s="61">
        <f t="shared" ref="H3198:H3261" si="1428">IF(H3197&gt;0,IF((H3197+G3197*C3198)&lt;$E$10,H3197+G3197*C3198,0),0)</f>
        <v>0</v>
      </c>
      <c r="I3198" s="7">
        <f t="shared" ref="I3198:I3261" si="1429">IF(H3198&gt;0,I3197-G3197*C3198*2,0)</f>
        <v>0</v>
      </c>
      <c r="J3198" s="58">
        <f t="shared" ref="J3198:J3261" si="1430">IF(H3198&gt;0,PI()*($E$10^2-H3198^2),0)</f>
        <v>0</v>
      </c>
      <c r="K3198" s="7">
        <f t="shared" ref="K3198:K3261" si="1431">IF(J3198=0,0,2*PI()*H3198*I3198)</f>
        <v>0</v>
      </c>
      <c r="L3198" s="7">
        <f t="shared" ref="L3198:L3261" si="1432">J3198*2+K3198</f>
        <v>0</v>
      </c>
      <c r="M3198" s="58">
        <f t="shared" ref="M3198:M3261" si="1433">IF(L3198&gt;0,L3198*$E$13,0)</f>
        <v>0</v>
      </c>
      <c r="N3198" s="58">
        <f t="shared" ref="N3198:N3261" si="1434">$E$13*PI()*($E$10^2-H3198^2)*I3198</f>
        <v>0</v>
      </c>
      <c r="O3198" s="59">
        <f t="shared" ref="O3198:O3261" si="1435">$E$9*N3198</f>
        <v>0</v>
      </c>
      <c r="P3198" s="58">
        <f t="shared" ref="P3198:P3261" si="1436">(O3197-O3198)</f>
        <v>0</v>
      </c>
      <c r="Q3198" s="58">
        <f t="shared" ref="Q3198:Q3261" si="1437">P3198/C3198</f>
        <v>0</v>
      </c>
      <c r="R3198" s="58">
        <f t="shared" ref="R3198:R3261" si="1438">IF(D3198&gt;$E$6,$E$14*D3198*$E$22*(SQRT((2/($E$22+1))^(($E$22+1)/($E$22-1))))/($E$22*$E$23*$E$21)^0.5,0)</f>
        <v>0</v>
      </c>
      <c r="S3198" s="60">
        <f t="shared" ref="S3198:S3261" si="1439">Q3198-R3198</f>
        <v>0</v>
      </c>
      <c r="T3198" s="58">
        <f t="shared" ref="T3198:T3261" si="1440">R3198*C3198</f>
        <v>0</v>
      </c>
      <c r="U3198" s="58">
        <f t="shared" ref="U3198:U3261" si="1441">IF(P3198+U3197-T3198&gt;0,P3198+U3197-T3198,0)</f>
        <v>1.3021487167670716E-4</v>
      </c>
      <c r="V3198" s="58">
        <f t="shared" ref="V3198:V3261" si="1442">$E$20-N3198</f>
        <v>4.5181585788686576E-4</v>
      </c>
      <c r="W3198" s="50">
        <f t="shared" ref="W3198:W3261" si="1443">M3198/$E$14</f>
        <v>0</v>
      </c>
      <c r="X3198" s="50">
        <f t="shared" ref="X3198:X3261" si="1444">D3198/(1+(($E$22-1)/2)*$E$17^2)^($E$22/($E$22-1))</f>
        <v>2851.4661802564083</v>
      </c>
      <c r="Y3198" s="50">
        <f t="shared" ref="Y3198:Y3261" si="1445">IF(D3198/(1+(($E$22-1)/2)*$E$17^2)^($E$22/($E$22-1))&lt;$E$6,$E$6,D3198/(1+(($E$22-1)/2)*$E$17^2)^($E$22/($E$22-1)))</f>
        <v>101325</v>
      </c>
      <c r="Z3198" s="50">
        <f t="shared" ref="Z3198:Z3261" si="1446">(((2*$E$22^2)/($E$22-1))*((2/($E$22+1))^(($E$22+1)/($E$22-1)))*((1-(X3198/D3198)^(($E$22-1)/$E$22))))^(0.5)+(((X3198-$E$6)/(D3198))*($E$15/$E$14))</f>
        <v>-5.5874576407029002</v>
      </c>
      <c r="AA3198" s="50">
        <f t="shared" ref="AA3198:AA3261" si="1447">Z3198*$E$16</f>
        <v>-4.7493389945974647</v>
      </c>
      <c r="AB3198" s="50">
        <f t="shared" ref="AB3198:AB3261" si="1448">IF(AA3198*D3198*$E$14&gt;0,AA3198*D3198*$E$14,0)</f>
        <v>0</v>
      </c>
      <c r="AC3198" s="7">
        <f t="shared" ref="AC3198:AC3261" si="1449">((AB3197+AB3198)/(2))*C3198</f>
        <v>0</v>
      </c>
    </row>
    <row r="3199" spans="2:29">
      <c r="B3199" s="7">
        <f t="shared" si="1422"/>
        <v>1.2593431865589912</v>
      </c>
      <c r="C3199" s="7">
        <f t="shared" si="1423"/>
        <v>3.9764546465392847E-4</v>
      </c>
      <c r="D3199" s="58">
        <f t="shared" si="1424"/>
        <v>97015.378270841786</v>
      </c>
      <c r="E3199" s="7">
        <f t="shared" si="1425"/>
        <v>14.070891587744397</v>
      </c>
      <c r="F3199" s="7">
        <f t="shared" si="1426"/>
        <v>-4309.6217291582143</v>
      </c>
      <c r="G3199" s="57">
        <f t="shared" si="1427"/>
        <v>3.926179963206558E-3</v>
      </c>
      <c r="H3199" s="61">
        <f t="shared" si="1428"/>
        <v>0</v>
      </c>
      <c r="I3199" s="7">
        <f t="shared" si="1429"/>
        <v>0</v>
      </c>
      <c r="J3199" s="58">
        <f t="shared" si="1430"/>
        <v>0</v>
      </c>
      <c r="K3199" s="7">
        <f t="shared" si="1431"/>
        <v>0</v>
      </c>
      <c r="L3199" s="7">
        <f t="shared" si="1432"/>
        <v>0</v>
      </c>
      <c r="M3199" s="58">
        <f t="shared" si="1433"/>
        <v>0</v>
      </c>
      <c r="N3199" s="58">
        <f t="shared" si="1434"/>
        <v>0</v>
      </c>
      <c r="O3199" s="59">
        <f t="shared" si="1435"/>
        <v>0</v>
      </c>
      <c r="P3199" s="58">
        <f t="shared" si="1436"/>
        <v>0</v>
      </c>
      <c r="Q3199" s="58">
        <f t="shared" si="1437"/>
        <v>0</v>
      </c>
      <c r="R3199" s="58">
        <f t="shared" si="1438"/>
        <v>0</v>
      </c>
      <c r="S3199" s="60">
        <f t="shared" si="1439"/>
        <v>0</v>
      </c>
      <c r="T3199" s="58">
        <f t="shared" si="1440"/>
        <v>0</v>
      </c>
      <c r="U3199" s="58">
        <f t="shared" si="1441"/>
        <v>1.3021487167670716E-4</v>
      </c>
      <c r="V3199" s="58">
        <f t="shared" si="1442"/>
        <v>4.5181585788686576E-4</v>
      </c>
      <c r="W3199" s="50">
        <f t="shared" si="1443"/>
        <v>0</v>
      </c>
      <c r="X3199" s="50">
        <f t="shared" si="1444"/>
        <v>2851.4661802564083</v>
      </c>
      <c r="Y3199" s="50">
        <f t="shared" si="1445"/>
        <v>101325</v>
      </c>
      <c r="Z3199" s="50">
        <f t="shared" si="1446"/>
        <v>-5.5874576407029002</v>
      </c>
      <c r="AA3199" s="50">
        <f t="shared" si="1447"/>
        <v>-4.7493389945974647</v>
      </c>
      <c r="AB3199" s="50">
        <f t="shared" si="1448"/>
        <v>0</v>
      </c>
      <c r="AC3199" s="7">
        <f t="shared" si="1449"/>
        <v>0</v>
      </c>
    </row>
    <row r="3200" spans="2:29">
      <c r="B3200" s="7">
        <f t="shared" si="1422"/>
        <v>1.2597408320236452</v>
      </c>
      <c r="C3200" s="7">
        <f t="shared" si="1423"/>
        <v>3.9764546465392847E-4</v>
      </c>
      <c r="D3200" s="58">
        <f t="shared" si="1424"/>
        <v>97015.378270841786</v>
      </c>
      <c r="E3200" s="7">
        <f t="shared" si="1425"/>
        <v>14.070891587744397</v>
      </c>
      <c r="F3200" s="7">
        <f t="shared" si="1426"/>
        <v>-4309.6217291582143</v>
      </c>
      <c r="G3200" s="57">
        <f t="shared" si="1427"/>
        <v>3.926179963206558E-3</v>
      </c>
      <c r="H3200" s="61">
        <f t="shared" si="1428"/>
        <v>0</v>
      </c>
      <c r="I3200" s="7">
        <f t="shared" si="1429"/>
        <v>0</v>
      </c>
      <c r="J3200" s="58">
        <f t="shared" si="1430"/>
        <v>0</v>
      </c>
      <c r="K3200" s="7">
        <f t="shared" si="1431"/>
        <v>0</v>
      </c>
      <c r="L3200" s="7">
        <f t="shared" si="1432"/>
        <v>0</v>
      </c>
      <c r="M3200" s="58">
        <f t="shared" si="1433"/>
        <v>0</v>
      </c>
      <c r="N3200" s="58">
        <f t="shared" si="1434"/>
        <v>0</v>
      </c>
      <c r="O3200" s="59">
        <f t="shared" si="1435"/>
        <v>0</v>
      </c>
      <c r="P3200" s="58">
        <f t="shared" si="1436"/>
        <v>0</v>
      </c>
      <c r="Q3200" s="58">
        <f t="shared" si="1437"/>
        <v>0</v>
      </c>
      <c r="R3200" s="58">
        <f t="shared" si="1438"/>
        <v>0</v>
      </c>
      <c r="S3200" s="60">
        <f t="shared" si="1439"/>
        <v>0</v>
      </c>
      <c r="T3200" s="58">
        <f t="shared" si="1440"/>
        <v>0</v>
      </c>
      <c r="U3200" s="58">
        <f t="shared" si="1441"/>
        <v>1.3021487167670716E-4</v>
      </c>
      <c r="V3200" s="58">
        <f t="shared" si="1442"/>
        <v>4.5181585788686576E-4</v>
      </c>
      <c r="W3200" s="50">
        <f t="shared" si="1443"/>
        <v>0</v>
      </c>
      <c r="X3200" s="50">
        <f t="shared" si="1444"/>
        <v>2851.4661802564083</v>
      </c>
      <c r="Y3200" s="50">
        <f t="shared" si="1445"/>
        <v>101325</v>
      </c>
      <c r="Z3200" s="50">
        <f t="shared" si="1446"/>
        <v>-5.5874576407029002</v>
      </c>
      <c r="AA3200" s="50">
        <f t="shared" si="1447"/>
        <v>-4.7493389945974647</v>
      </c>
      <c r="AB3200" s="50">
        <f t="shared" si="1448"/>
        <v>0</v>
      </c>
      <c r="AC3200" s="7">
        <f t="shared" si="1449"/>
        <v>0</v>
      </c>
    </row>
    <row r="3201" spans="2:29">
      <c r="B3201" s="7">
        <f t="shared" si="1422"/>
        <v>1.2601384774882991</v>
      </c>
      <c r="C3201" s="7">
        <f t="shared" si="1423"/>
        <v>3.9764546465392847E-4</v>
      </c>
      <c r="D3201" s="58">
        <f t="shared" si="1424"/>
        <v>97015.378270841786</v>
      </c>
      <c r="E3201" s="7">
        <f t="shared" si="1425"/>
        <v>14.070891587744397</v>
      </c>
      <c r="F3201" s="7">
        <f t="shared" si="1426"/>
        <v>-4309.6217291582143</v>
      </c>
      <c r="G3201" s="57">
        <f t="shared" si="1427"/>
        <v>3.926179963206558E-3</v>
      </c>
      <c r="H3201" s="61">
        <f t="shared" si="1428"/>
        <v>0</v>
      </c>
      <c r="I3201" s="7">
        <f t="shared" si="1429"/>
        <v>0</v>
      </c>
      <c r="J3201" s="58">
        <f t="shared" si="1430"/>
        <v>0</v>
      </c>
      <c r="K3201" s="7">
        <f t="shared" si="1431"/>
        <v>0</v>
      </c>
      <c r="L3201" s="7">
        <f t="shared" si="1432"/>
        <v>0</v>
      </c>
      <c r="M3201" s="58">
        <f t="shared" si="1433"/>
        <v>0</v>
      </c>
      <c r="N3201" s="58">
        <f t="shared" si="1434"/>
        <v>0</v>
      </c>
      <c r="O3201" s="59">
        <f t="shared" si="1435"/>
        <v>0</v>
      </c>
      <c r="P3201" s="58">
        <f t="shared" si="1436"/>
        <v>0</v>
      </c>
      <c r="Q3201" s="58">
        <f t="shared" si="1437"/>
        <v>0</v>
      </c>
      <c r="R3201" s="58">
        <f t="shared" si="1438"/>
        <v>0</v>
      </c>
      <c r="S3201" s="60">
        <f t="shared" si="1439"/>
        <v>0</v>
      </c>
      <c r="T3201" s="58">
        <f t="shared" si="1440"/>
        <v>0</v>
      </c>
      <c r="U3201" s="58">
        <f t="shared" si="1441"/>
        <v>1.3021487167670716E-4</v>
      </c>
      <c r="V3201" s="58">
        <f t="shared" si="1442"/>
        <v>4.5181585788686576E-4</v>
      </c>
      <c r="W3201" s="50">
        <f t="shared" si="1443"/>
        <v>0</v>
      </c>
      <c r="X3201" s="50">
        <f t="shared" si="1444"/>
        <v>2851.4661802564083</v>
      </c>
      <c r="Y3201" s="50">
        <f t="shared" si="1445"/>
        <v>101325</v>
      </c>
      <c r="Z3201" s="50">
        <f t="shared" si="1446"/>
        <v>-5.5874576407029002</v>
      </c>
      <c r="AA3201" s="50">
        <f t="shared" si="1447"/>
        <v>-4.7493389945974647</v>
      </c>
      <c r="AB3201" s="50">
        <f t="shared" si="1448"/>
        <v>0</v>
      </c>
      <c r="AC3201" s="7">
        <f t="shared" si="1449"/>
        <v>0</v>
      </c>
    </row>
    <row r="3202" spans="2:29">
      <c r="B3202" s="7">
        <f t="shared" si="1422"/>
        <v>1.260536122952953</v>
      </c>
      <c r="C3202" s="7">
        <f t="shared" si="1423"/>
        <v>3.9764546465392847E-4</v>
      </c>
      <c r="D3202" s="58">
        <f t="shared" si="1424"/>
        <v>97015.378270841786</v>
      </c>
      <c r="E3202" s="7">
        <f t="shared" si="1425"/>
        <v>14.070891587744397</v>
      </c>
      <c r="F3202" s="7">
        <f t="shared" si="1426"/>
        <v>-4309.6217291582143</v>
      </c>
      <c r="G3202" s="57">
        <f t="shared" si="1427"/>
        <v>3.926179963206558E-3</v>
      </c>
      <c r="H3202" s="61">
        <f t="shared" si="1428"/>
        <v>0</v>
      </c>
      <c r="I3202" s="7">
        <f t="shared" si="1429"/>
        <v>0</v>
      </c>
      <c r="J3202" s="58">
        <f t="shared" si="1430"/>
        <v>0</v>
      </c>
      <c r="K3202" s="7">
        <f t="shared" si="1431"/>
        <v>0</v>
      </c>
      <c r="L3202" s="7">
        <f t="shared" si="1432"/>
        <v>0</v>
      </c>
      <c r="M3202" s="58">
        <f t="shared" si="1433"/>
        <v>0</v>
      </c>
      <c r="N3202" s="58">
        <f t="shared" si="1434"/>
        <v>0</v>
      </c>
      <c r="O3202" s="59">
        <f t="shared" si="1435"/>
        <v>0</v>
      </c>
      <c r="P3202" s="58">
        <f t="shared" si="1436"/>
        <v>0</v>
      </c>
      <c r="Q3202" s="58">
        <f t="shared" si="1437"/>
        <v>0</v>
      </c>
      <c r="R3202" s="58">
        <f t="shared" si="1438"/>
        <v>0</v>
      </c>
      <c r="S3202" s="60">
        <f t="shared" si="1439"/>
        <v>0</v>
      </c>
      <c r="T3202" s="58">
        <f t="shared" si="1440"/>
        <v>0</v>
      </c>
      <c r="U3202" s="58">
        <f t="shared" si="1441"/>
        <v>1.3021487167670716E-4</v>
      </c>
      <c r="V3202" s="58">
        <f t="shared" si="1442"/>
        <v>4.5181585788686576E-4</v>
      </c>
      <c r="W3202" s="50">
        <f t="shared" si="1443"/>
        <v>0</v>
      </c>
      <c r="X3202" s="50">
        <f t="shared" si="1444"/>
        <v>2851.4661802564083</v>
      </c>
      <c r="Y3202" s="50">
        <f t="shared" si="1445"/>
        <v>101325</v>
      </c>
      <c r="Z3202" s="50">
        <f t="shared" si="1446"/>
        <v>-5.5874576407029002</v>
      </c>
      <c r="AA3202" s="50">
        <f t="shared" si="1447"/>
        <v>-4.7493389945974647</v>
      </c>
      <c r="AB3202" s="50">
        <f t="shared" si="1448"/>
        <v>0</v>
      </c>
      <c r="AC3202" s="7">
        <f t="shared" si="1449"/>
        <v>0</v>
      </c>
    </row>
    <row r="3203" spans="2:29">
      <c r="B3203" s="7">
        <f t="shared" si="1422"/>
        <v>1.260933768417607</v>
      </c>
      <c r="C3203" s="7">
        <f t="shared" si="1423"/>
        <v>3.9764546465392847E-4</v>
      </c>
      <c r="D3203" s="58">
        <f t="shared" si="1424"/>
        <v>97015.378270841786</v>
      </c>
      <c r="E3203" s="7">
        <f t="shared" si="1425"/>
        <v>14.070891587744397</v>
      </c>
      <c r="F3203" s="7">
        <f t="shared" si="1426"/>
        <v>-4309.6217291582143</v>
      </c>
      <c r="G3203" s="57">
        <f t="shared" si="1427"/>
        <v>3.926179963206558E-3</v>
      </c>
      <c r="H3203" s="61">
        <f t="shared" si="1428"/>
        <v>0</v>
      </c>
      <c r="I3203" s="7">
        <f t="shared" si="1429"/>
        <v>0</v>
      </c>
      <c r="J3203" s="58">
        <f t="shared" si="1430"/>
        <v>0</v>
      </c>
      <c r="K3203" s="7">
        <f t="shared" si="1431"/>
        <v>0</v>
      </c>
      <c r="L3203" s="7">
        <f t="shared" si="1432"/>
        <v>0</v>
      </c>
      <c r="M3203" s="58">
        <f t="shared" si="1433"/>
        <v>0</v>
      </c>
      <c r="N3203" s="58">
        <f t="shared" si="1434"/>
        <v>0</v>
      </c>
      <c r="O3203" s="59">
        <f t="shared" si="1435"/>
        <v>0</v>
      </c>
      <c r="P3203" s="58">
        <f t="shared" si="1436"/>
        <v>0</v>
      </c>
      <c r="Q3203" s="58">
        <f t="shared" si="1437"/>
        <v>0</v>
      </c>
      <c r="R3203" s="58">
        <f t="shared" si="1438"/>
        <v>0</v>
      </c>
      <c r="S3203" s="60">
        <f t="shared" si="1439"/>
        <v>0</v>
      </c>
      <c r="T3203" s="58">
        <f t="shared" si="1440"/>
        <v>0</v>
      </c>
      <c r="U3203" s="58">
        <f t="shared" si="1441"/>
        <v>1.3021487167670716E-4</v>
      </c>
      <c r="V3203" s="58">
        <f t="shared" si="1442"/>
        <v>4.5181585788686576E-4</v>
      </c>
      <c r="W3203" s="50">
        <f t="shared" si="1443"/>
        <v>0</v>
      </c>
      <c r="X3203" s="50">
        <f t="shared" si="1444"/>
        <v>2851.4661802564083</v>
      </c>
      <c r="Y3203" s="50">
        <f t="shared" si="1445"/>
        <v>101325</v>
      </c>
      <c r="Z3203" s="50">
        <f t="shared" si="1446"/>
        <v>-5.5874576407029002</v>
      </c>
      <c r="AA3203" s="50">
        <f t="shared" si="1447"/>
        <v>-4.7493389945974647</v>
      </c>
      <c r="AB3203" s="50">
        <f t="shared" si="1448"/>
        <v>0</v>
      </c>
      <c r="AC3203" s="7">
        <f t="shared" si="1449"/>
        <v>0</v>
      </c>
    </row>
    <row r="3204" spans="2:29">
      <c r="B3204" s="7">
        <f t="shared" si="1422"/>
        <v>1.2613314138822609</v>
      </c>
      <c r="C3204" s="7">
        <f t="shared" si="1423"/>
        <v>3.9764546465392847E-4</v>
      </c>
      <c r="D3204" s="58">
        <f t="shared" si="1424"/>
        <v>97015.378270841786</v>
      </c>
      <c r="E3204" s="7">
        <f t="shared" si="1425"/>
        <v>14.070891587744397</v>
      </c>
      <c r="F3204" s="7">
        <f t="shared" si="1426"/>
        <v>-4309.6217291582143</v>
      </c>
      <c r="G3204" s="57">
        <f t="shared" si="1427"/>
        <v>3.926179963206558E-3</v>
      </c>
      <c r="H3204" s="61">
        <f t="shared" si="1428"/>
        <v>0</v>
      </c>
      <c r="I3204" s="7">
        <f t="shared" si="1429"/>
        <v>0</v>
      </c>
      <c r="J3204" s="58">
        <f t="shared" si="1430"/>
        <v>0</v>
      </c>
      <c r="K3204" s="7">
        <f t="shared" si="1431"/>
        <v>0</v>
      </c>
      <c r="L3204" s="7">
        <f t="shared" si="1432"/>
        <v>0</v>
      </c>
      <c r="M3204" s="58">
        <f t="shared" si="1433"/>
        <v>0</v>
      </c>
      <c r="N3204" s="58">
        <f t="shared" si="1434"/>
        <v>0</v>
      </c>
      <c r="O3204" s="59">
        <f t="shared" si="1435"/>
        <v>0</v>
      </c>
      <c r="P3204" s="58">
        <f t="shared" si="1436"/>
        <v>0</v>
      </c>
      <c r="Q3204" s="58">
        <f t="shared" si="1437"/>
        <v>0</v>
      </c>
      <c r="R3204" s="58">
        <f t="shared" si="1438"/>
        <v>0</v>
      </c>
      <c r="S3204" s="60">
        <f t="shared" si="1439"/>
        <v>0</v>
      </c>
      <c r="T3204" s="58">
        <f t="shared" si="1440"/>
        <v>0</v>
      </c>
      <c r="U3204" s="58">
        <f t="shared" si="1441"/>
        <v>1.3021487167670716E-4</v>
      </c>
      <c r="V3204" s="58">
        <f t="shared" si="1442"/>
        <v>4.5181585788686576E-4</v>
      </c>
      <c r="W3204" s="50">
        <f t="shared" si="1443"/>
        <v>0</v>
      </c>
      <c r="X3204" s="50">
        <f t="shared" si="1444"/>
        <v>2851.4661802564083</v>
      </c>
      <c r="Y3204" s="50">
        <f t="shared" si="1445"/>
        <v>101325</v>
      </c>
      <c r="Z3204" s="50">
        <f t="shared" si="1446"/>
        <v>-5.5874576407029002</v>
      </c>
      <c r="AA3204" s="50">
        <f t="shared" si="1447"/>
        <v>-4.7493389945974647</v>
      </c>
      <c r="AB3204" s="50">
        <f t="shared" si="1448"/>
        <v>0</v>
      </c>
      <c r="AC3204" s="7">
        <f t="shared" si="1449"/>
        <v>0</v>
      </c>
    </row>
    <row r="3205" spans="2:29">
      <c r="B3205" s="7">
        <f t="shared" si="1422"/>
        <v>1.2617290593469148</v>
      </c>
      <c r="C3205" s="7">
        <f t="shared" si="1423"/>
        <v>3.9764546465392847E-4</v>
      </c>
      <c r="D3205" s="58">
        <f t="shared" si="1424"/>
        <v>97015.378270841786</v>
      </c>
      <c r="E3205" s="7">
        <f t="shared" si="1425"/>
        <v>14.070891587744397</v>
      </c>
      <c r="F3205" s="7">
        <f t="shared" si="1426"/>
        <v>-4309.6217291582143</v>
      </c>
      <c r="G3205" s="57">
        <f t="shared" si="1427"/>
        <v>3.926179963206558E-3</v>
      </c>
      <c r="H3205" s="61">
        <f t="shared" si="1428"/>
        <v>0</v>
      </c>
      <c r="I3205" s="7">
        <f t="shared" si="1429"/>
        <v>0</v>
      </c>
      <c r="J3205" s="58">
        <f t="shared" si="1430"/>
        <v>0</v>
      </c>
      <c r="K3205" s="7">
        <f t="shared" si="1431"/>
        <v>0</v>
      </c>
      <c r="L3205" s="7">
        <f t="shared" si="1432"/>
        <v>0</v>
      </c>
      <c r="M3205" s="58">
        <f t="shared" si="1433"/>
        <v>0</v>
      </c>
      <c r="N3205" s="58">
        <f t="shared" si="1434"/>
        <v>0</v>
      </c>
      <c r="O3205" s="59">
        <f t="shared" si="1435"/>
        <v>0</v>
      </c>
      <c r="P3205" s="58">
        <f t="shared" si="1436"/>
        <v>0</v>
      </c>
      <c r="Q3205" s="58">
        <f t="shared" si="1437"/>
        <v>0</v>
      </c>
      <c r="R3205" s="58">
        <f t="shared" si="1438"/>
        <v>0</v>
      </c>
      <c r="S3205" s="60">
        <f t="shared" si="1439"/>
        <v>0</v>
      </c>
      <c r="T3205" s="58">
        <f t="shared" si="1440"/>
        <v>0</v>
      </c>
      <c r="U3205" s="58">
        <f t="shared" si="1441"/>
        <v>1.3021487167670716E-4</v>
      </c>
      <c r="V3205" s="58">
        <f t="shared" si="1442"/>
        <v>4.5181585788686576E-4</v>
      </c>
      <c r="W3205" s="50">
        <f t="shared" si="1443"/>
        <v>0</v>
      </c>
      <c r="X3205" s="50">
        <f t="shared" si="1444"/>
        <v>2851.4661802564083</v>
      </c>
      <c r="Y3205" s="50">
        <f t="shared" si="1445"/>
        <v>101325</v>
      </c>
      <c r="Z3205" s="50">
        <f t="shared" si="1446"/>
        <v>-5.5874576407029002</v>
      </c>
      <c r="AA3205" s="50">
        <f t="shared" si="1447"/>
        <v>-4.7493389945974647</v>
      </c>
      <c r="AB3205" s="50">
        <f t="shared" si="1448"/>
        <v>0</v>
      </c>
      <c r="AC3205" s="7">
        <f t="shared" si="1449"/>
        <v>0</v>
      </c>
    </row>
    <row r="3206" spans="2:29">
      <c r="B3206" s="7">
        <f t="shared" si="1422"/>
        <v>1.2621267048115687</v>
      </c>
      <c r="C3206" s="7">
        <f t="shared" si="1423"/>
        <v>3.9764546465392847E-4</v>
      </c>
      <c r="D3206" s="58">
        <f t="shared" si="1424"/>
        <v>97015.378270841786</v>
      </c>
      <c r="E3206" s="7">
        <f t="shared" si="1425"/>
        <v>14.070891587744397</v>
      </c>
      <c r="F3206" s="7">
        <f t="shared" si="1426"/>
        <v>-4309.6217291582143</v>
      </c>
      <c r="G3206" s="57">
        <f t="shared" si="1427"/>
        <v>3.926179963206558E-3</v>
      </c>
      <c r="H3206" s="61">
        <f t="shared" si="1428"/>
        <v>0</v>
      </c>
      <c r="I3206" s="7">
        <f t="shared" si="1429"/>
        <v>0</v>
      </c>
      <c r="J3206" s="58">
        <f t="shared" si="1430"/>
        <v>0</v>
      </c>
      <c r="K3206" s="7">
        <f t="shared" si="1431"/>
        <v>0</v>
      </c>
      <c r="L3206" s="7">
        <f t="shared" si="1432"/>
        <v>0</v>
      </c>
      <c r="M3206" s="58">
        <f t="shared" si="1433"/>
        <v>0</v>
      </c>
      <c r="N3206" s="58">
        <f t="shared" si="1434"/>
        <v>0</v>
      </c>
      <c r="O3206" s="59">
        <f t="shared" si="1435"/>
        <v>0</v>
      </c>
      <c r="P3206" s="58">
        <f t="shared" si="1436"/>
        <v>0</v>
      </c>
      <c r="Q3206" s="58">
        <f t="shared" si="1437"/>
        <v>0</v>
      </c>
      <c r="R3206" s="58">
        <f t="shared" si="1438"/>
        <v>0</v>
      </c>
      <c r="S3206" s="60">
        <f t="shared" si="1439"/>
        <v>0</v>
      </c>
      <c r="T3206" s="58">
        <f t="shared" si="1440"/>
        <v>0</v>
      </c>
      <c r="U3206" s="58">
        <f t="shared" si="1441"/>
        <v>1.3021487167670716E-4</v>
      </c>
      <c r="V3206" s="58">
        <f t="shared" si="1442"/>
        <v>4.5181585788686576E-4</v>
      </c>
      <c r="W3206" s="50">
        <f t="shared" si="1443"/>
        <v>0</v>
      </c>
      <c r="X3206" s="50">
        <f t="shared" si="1444"/>
        <v>2851.4661802564083</v>
      </c>
      <c r="Y3206" s="50">
        <f t="shared" si="1445"/>
        <v>101325</v>
      </c>
      <c r="Z3206" s="50">
        <f t="shared" si="1446"/>
        <v>-5.5874576407029002</v>
      </c>
      <c r="AA3206" s="50">
        <f t="shared" si="1447"/>
        <v>-4.7493389945974647</v>
      </c>
      <c r="AB3206" s="50">
        <f t="shared" si="1448"/>
        <v>0</v>
      </c>
      <c r="AC3206" s="7">
        <f t="shared" si="1449"/>
        <v>0</v>
      </c>
    </row>
    <row r="3207" spans="2:29">
      <c r="B3207" s="7">
        <f t="shared" si="1422"/>
        <v>1.2625243502762227</v>
      </c>
      <c r="C3207" s="7">
        <f t="shared" si="1423"/>
        <v>3.9764546465392847E-4</v>
      </c>
      <c r="D3207" s="58">
        <f t="shared" si="1424"/>
        <v>97015.378270841786</v>
      </c>
      <c r="E3207" s="7">
        <f t="shared" si="1425"/>
        <v>14.070891587744397</v>
      </c>
      <c r="F3207" s="7">
        <f t="shared" si="1426"/>
        <v>-4309.6217291582143</v>
      </c>
      <c r="G3207" s="57">
        <f t="shared" si="1427"/>
        <v>3.926179963206558E-3</v>
      </c>
      <c r="H3207" s="61">
        <f t="shared" si="1428"/>
        <v>0</v>
      </c>
      <c r="I3207" s="7">
        <f t="shared" si="1429"/>
        <v>0</v>
      </c>
      <c r="J3207" s="58">
        <f t="shared" si="1430"/>
        <v>0</v>
      </c>
      <c r="K3207" s="7">
        <f t="shared" si="1431"/>
        <v>0</v>
      </c>
      <c r="L3207" s="7">
        <f t="shared" si="1432"/>
        <v>0</v>
      </c>
      <c r="M3207" s="58">
        <f t="shared" si="1433"/>
        <v>0</v>
      </c>
      <c r="N3207" s="58">
        <f t="shared" si="1434"/>
        <v>0</v>
      </c>
      <c r="O3207" s="59">
        <f t="shared" si="1435"/>
        <v>0</v>
      </c>
      <c r="P3207" s="58">
        <f t="shared" si="1436"/>
        <v>0</v>
      </c>
      <c r="Q3207" s="58">
        <f t="shared" si="1437"/>
        <v>0</v>
      </c>
      <c r="R3207" s="58">
        <f t="shared" si="1438"/>
        <v>0</v>
      </c>
      <c r="S3207" s="60">
        <f t="shared" si="1439"/>
        <v>0</v>
      </c>
      <c r="T3207" s="58">
        <f t="shared" si="1440"/>
        <v>0</v>
      </c>
      <c r="U3207" s="58">
        <f t="shared" si="1441"/>
        <v>1.3021487167670716E-4</v>
      </c>
      <c r="V3207" s="58">
        <f t="shared" si="1442"/>
        <v>4.5181585788686576E-4</v>
      </c>
      <c r="W3207" s="50">
        <f t="shared" si="1443"/>
        <v>0</v>
      </c>
      <c r="X3207" s="50">
        <f t="shared" si="1444"/>
        <v>2851.4661802564083</v>
      </c>
      <c r="Y3207" s="50">
        <f t="shared" si="1445"/>
        <v>101325</v>
      </c>
      <c r="Z3207" s="50">
        <f t="shared" si="1446"/>
        <v>-5.5874576407029002</v>
      </c>
      <c r="AA3207" s="50">
        <f t="shared" si="1447"/>
        <v>-4.7493389945974647</v>
      </c>
      <c r="AB3207" s="50">
        <f t="shared" si="1448"/>
        <v>0</v>
      </c>
      <c r="AC3207" s="7">
        <f t="shared" si="1449"/>
        <v>0</v>
      </c>
    </row>
    <row r="3208" spans="2:29">
      <c r="B3208" s="7">
        <f t="shared" si="1422"/>
        <v>1.2629219957408766</v>
      </c>
      <c r="C3208" s="7">
        <f t="shared" si="1423"/>
        <v>3.9764546465392847E-4</v>
      </c>
      <c r="D3208" s="58">
        <f t="shared" si="1424"/>
        <v>97015.378270841786</v>
      </c>
      <c r="E3208" s="7">
        <f t="shared" si="1425"/>
        <v>14.070891587744397</v>
      </c>
      <c r="F3208" s="7">
        <f t="shared" si="1426"/>
        <v>-4309.6217291582143</v>
      </c>
      <c r="G3208" s="57">
        <f t="shared" si="1427"/>
        <v>3.926179963206558E-3</v>
      </c>
      <c r="H3208" s="61">
        <f t="shared" si="1428"/>
        <v>0</v>
      </c>
      <c r="I3208" s="7">
        <f t="shared" si="1429"/>
        <v>0</v>
      </c>
      <c r="J3208" s="58">
        <f t="shared" si="1430"/>
        <v>0</v>
      </c>
      <c r="K3208" s="7">
        <f t="shared" si="1431"/>
        <v>0</v>
      </c>
      <c r="L3208" s="7">
        <f t="shared" si="1432"/>
        <v>0</v>
      </c>
      <c r="M3208" s="58">
        <f t="shared" si="1433"/>
        <v>0</v>
      </c>
      <c r="N3208" s="58">
        <f t="shared" si="1434"/>
        <v>0</v>
      </c>
      <c r="O3208" s="59">
        <f t="shared" si="1435"/>
        <v>0</v>
      </c>
      <c r="P3208" s="58">
        <f t="shared" si="1436"/>
        <v>0</v>
      </c>
      <c r="Q3208" s="58">
        <f t="shared" si="1437"/>
        <v>0</v>
      </c>
      <c r="R3208" s="58">
        <f t="shared" si="1438"/>
        <v>0</v>
      </c>
      <c r="S3208" s="60">
        <f t="shared" si="1439"/>
        <v>0</v>
      </c>
      <c r="T3208" s="58">
        <f t="shared" si="1440"/>
        <v>0</v>
      </c>
      <c r="U3208" s="58">
        <f t="shared" si="1441"/>
        <v>1.3021487167670716E-4</v>
      </c>
      <c r="V3208" s="58">
        <f t="shared" si="1442"/>
        <v>4.5181585788686576E-4</v>
      </c>
      <c r="W3208" s="50">
        <f t="shared" si="1443"/>
        <v>0</v>
      </c>
      <c r="X3208" s="50">
        <f t="shared" si="1444"/>
        <v>2851.4661802564083</v>
      </c>
      <c r="Y3208" s="50">
        <f t="shared" si="1445"/>
        <v>101325</v>
      </c>
      <c r="Z3208" s="50">
        <f t="shared" si="1446"/>
        <v>-5.5874576407029002</v>
      </c>
      <c r="AA3208" s="50">
        <f t="shared" si="1447"/>
        <v>-4.7493389945974647</v>
      </c>
      <c r="AB3208" s="50">
        <f t="shared" si="1448"/>
        <v>0</v>
      </c>
      <c r="AC3208" s="7">
        <f t="shared" si="1449"/>
        <v>0</v>
      </c>
    </row>
    <row r="3209" spans="2:29">
      <c r="B3209" s="7">
        <f t="shared" si="1422"/>
        <v>1.2633196412055305</v>
      </c>
      <c r="C3209" s="7">
        <f t="shared" si="1423"/>
        <v>3.9764546465392847E-4</v>
      </c>
      <c r="D3209" s="58">
        <f t="shared" si="1424"/>
        <v>97015.378270841786</v>
      </c>
      <c r="E3209" s="7">
        <f t="shared" si="1425"/>
        <v>14.070891587744397</v>
      </c>
      <c r="F3209" s="7">
        <f t="shared" si="1426"/>
        <v>-4309.6217291582143</v>
      </c>
      <c r="G3209" s="57">
        <f t="shared" si="1427"/>
        <v>3.926179963206558E-3</v>
      </c>
      <c r="H3209" s="61">
        <f t="shared" si="1428"/>
        <v>0</v>
      </c>
      <c r="I3209" s="7">
        <f t="shared" si="1429"/>
        <v>0</v>
      </c>
      <c r="J3209" s="58">
        <f t="shared" si="1430"/>
        <v>0</v>
      </c>
      <c r="K3209" s="7">
        <f t="shared" si="1431"/>
        <v>0</v>
      </c>
      <c r="L3209" s="7">
        <f t="shared" si="1432"/>
        <v>0</v>
      </c>
      <c r="M3209" s="58">
        <f t="shared" si="1433"/>
        <v>0</v>
      </c>
      <c r="N3209" s="58">
        <f t="shared" si="1434"/>
        <v>0</v>
      </c>
      <c r="O3209" s="59">
        <f t="shared" si="1435"/>
        <v>0</v>
      </c>
      <c r="P3209" s="58">
        <f t="shared" si="1436"/>
        <v>0</v>
      </c>
      <c r="Q3209" s="58">
        <f t="shared" si="1437"/>
        <v>0</v>
      </c>
      <c r="R3209" s="58">
        <f t="shared" si="1438"/>
        <v>0</v>
      </c>
      <c r="S3209" s="60">
        <f t="shared" si="1439"/>
        <v>0</v>
      </c>
      <c r="T3209" s="58">
        <f t="shared" si="1440"/>
        <v>0</v>
      </c>
      <c r="U3209" s="58">
        <f t="shared" si="1441"/>
        <v>1.3021487167670716E-4</v>
      </c>
      <c r="V3209" s="58">
        <f t="shared" si="1442"/>
        <v>4.5181585788686576E-4</v>
      </c>
      <c r="W3209" s="50">
        <f t="shared" si="1443"/>
        <v>0</v>
      </c>
      <c r="X3209" s="50">
        <f t="shared" si="1444"/>
        <v>2851.4661802564083</v>
      </c>
      <c r="Y3209" s="50">
        <f t="shared" si="1445"/>
        <v>101325</v>
      </c>
      <c r="Z3209" s="50">
        <f t="shared" si="1446"/>
        <v>-5.5874576407029002</v>
      </c>
      <c r="AA3209" s="50">
        <f t="shared" si="1447"/>
        <v>-4.7493389945974647</v>
      </c>
      <c r="AB3209" s="50">
        <f t="shared" si="1448"/>
        <v>0</v>
      </c>
      <c r="AC3209" s="7">
        <f t="shared" si="1449"/>
        <v>0</v>
      </c>
    </row>
    <row r="3210" spans="2:29">
      <c r="B3210" s="7">
        <f t="shared" si="1422"/>
        <v>1.2637172866701845</v>
      </c>
      <c r="C3210" s="7">
        <f t="shared" si="1423"/>
        <v>3.9764546465392847E-4</v>
      </c>
      <c r="D3210" s="58">
        <f t="shared" si="1424"/>
        <v>97015.378270841786</v>
      </c>
      <c r="E3210" s="7">
        <f t="shared" si="1425"/>
        <v>14.070891587744397</v>
      </c>
      <c r="F3210" s="7">
        <f t="shared" si="1426"/>
        <v>-4309.6217291582143</v>
      </c>
      <c r="G3210" s="57">
        <f t="shared" si="1427"/>
        <v>3.926179963206558E-3</v>
      </c>
      <c r="H3210" s="61">
        <f t="shared" si="1428"/>
        <v>0</v>
      </c>
      <c r="I3210" s="7">
        <f t="shared" si="1429"/>
        <v>0</v>
      </c>
      <c r="J3210" s="58">
        <f t="shared" si="1430"/>
        <v>0</v>
      </c>
      <c r="K3210" s="7">
        <f t="shared" si="1431"/>
        <v>0</v>
      </c>
      <c r="L3210" s="7">
        <f t="shared" si="1432"/>
        <v>0</v>
      </c>
      <c r="M3210" s="58">
        <f t="shared" si="1433"/>
        <v>0</v>
      </c>
      <c r="N3210" s="58">
        <f t="shared" si="1434"/>
        <v>0</v>
      </c>
      <c r="O3210" s="59">
        <f t="shared" si="1435"/>
        <v>0</v>
      </c>
      <c r="P3210" s="58">
        <f t="shared" si="1436"/>
        <v>0</v>
      </c>
      <c r="Q3210" s="58">
        <f t="shared" si="1437"/>
        <v>0</v>
      </c>
      <c r="R3210" s="58">
        <f t="shared" si="1438"/>
        <v>0</v>
      </c>
      <c r="S3210" s="60">
        <f t="shared" si="1439"/>
        <v>0</v>
      </c>
      <c r="T3210" s="58">
        <f t="shared" si="1440"/>
        <v>0</v>
      </c>
      <c r="U3210" s="58">
        <f t="shared" si="1441"/>
        <v>1.3021487167670716E-4</v>
      </c>
      <c r="V3210" s="58">
        <f t="shared" si="1442"/>
        <v>4.5181585788686576E-4</v>
      </c>
      <c r="W3210" s="50">
        <f t="shared" si="1443"/>
        <v>0</v>
      </c>
      <c r="X3210" s="50">
        <f t="shared" si="1444"/>
        <v>2851.4661802564083</v>
      </c>
      <c r="Y3210" s="50">
        <f t="shared" si="1445"/>
        <v>101325</v>
      </c>
      <c r="Z3210" s="50">
        <f t="shared" si="1446"/>
        <v>-5.5874576407029002</v>
      </c>
      <c r="AA3210" s="50">
        <f t="shared" si="1447"/>
        <v>-4.7493389945974647</v>
      </c>
      <c r="AB3210" s="50">
        <f t="shared" si="1448"/>
        <v>0</v>
      </c>
      <c r="AC3210" s="7">
        <f t="shared" si="1449"/>
        <v>0</v>
      </c>
    </row>
    <row r="3211" spans="2:29">
      <c r="B3211" s="7">
        <f t="shared" si="1422"/>
        <v>1.2641149321348384</v>
      </c>
      <c r="C3211" s="7">
        <f t="shared" si="1423"/>
        <v>3.9764546465392847E-4</v>
      </c>
      <c r="D3211" s="58">
        <f t="shared" si="1424"/>
        <v>97015.378270841786</v>
      </c>
      <c r="E3211" s="7">
        <f t="shared" si="1425"/>
        <v>14.070891587744397</v>
      </c>
      <c r="F3211" s="7">
        <f t="shared" si="1426"/>
        <v>-4309.6217291582143</v>
      </c>
      <c r="G3211" s="57">
        <f t="shared" si="1427"/>
        <v>3.926179963206558E-3</v>
      </c>
      <c r="H3211" s="61">
        <f t="shared" si="1428"/>
        <v>0</v>
      </c>
      <c r="I3211" s="7">
        <f t="shared" si="1429"/>
        <v>0</v>
      </c>
      <c r="J3211" s="58">
        <f t="shared" si="1430"/>
        <v>0</v>
      </c>
      <c r="K3211" s="7">
        <f t="shared" si="1431"/>
        <v>0</v>
      </c>
      <c r="L3211" s="7">
        <f t="shared" si="1432"/>
        <v>0</v>
      </c>
      <c r="M3211" s="58">
        <f t="shared" si="1433"/>
        <v>0</v>
      </c>
      <c r="N3211" s="58">
        <f t="shared" si="1434"/>
        <v>0</v>
      </c>
      <c r="O3211" s="59">
        <f t="shared" si="1435"/>
        <v>0</v>
      </c>
      <c r="P3211" s="58">
        <f t="shared" si="1436"/>
        <v>0</v>
      </c>
      <c r="Q3211" s="58">
        <f t="shared" si="1437"/>
        <v>0</v>
      </c>
      <c r="R3211" s="58">
        <f t="shared" si="1438"/>
        <v>0</v>
      </c>
      <c r="S3211" s="60">
        <f t="shared" si="1439"/>
        <v>0</v>
      </c>
      <c r="T3211" s="58">
        <f t="shared" si="1440"/>
        <v>0</v>
      </c>
      <c r="U3211" s="58">
        <f t="shared" si="1441"/>
        <v>1.3021487167670716E-4</v>
      </c>
      <c r="V3211" s="58">
        <f t="shared" si="1442"/>
        <v>4.5181585788686576E-4</v>
      </c>
      <c r="W3211" s="50">
        <f t="shared" si="1443"/>
        <v>0</v>
      </c>
      <c r="X3211" s="50">
        <f t="shared" si="1444"/>
        <v>2851.4661802564083</v>
      </c>
      <c r="Y3211" s="50">
        <f t="shared" si="1445"/>
        <v>101325</v>
      </c>
      <c r="Z3211" s="50">
        <f t="shared" si="1446"/>
        <v>-5.5874576407029002</v>
      </c>
      <c r="AA3211" s="50">
        <f t="shared" si="1447"/>
        <v>-4.7493389945974647</v>
      </c>
      <c r="AB3211" s="50">
        <f t="shared" si="1448"/>
        <v>0</v>
      </c>
      <c r="AC3211" s="7">
        <f t="shared" si="1449"/>
        <v>0</v>
      </c>
    </row>
    <row r="3212" spans="2:29">
      <c r="B3212" s="7">
        <f t="shared" si="1422"/>
        <v>1.2645125775994923</v>
      </c>
      <c r="C3212" s="7">
        <f t="shared" si="1423"/>
        <v>3.9764546465392847E-4</v>
      </c>
      <c r="D3212" s="58">
        <f t="shared" si="1424"/>
        <v>97015.378270841786</v>
      </c>
      <c r="E3212" s="7">
        <f t="shared" si="1425"/>
        <v>14.070891587744397</v>
      </c>
      <c r="F3212" s="7">
        <f t="shared" si="1426"/>
        <v>-4309.6217291582143</v>
      </c>
      <c r="G3212" s="57">
        <f t="shared" si="1427"/>
        <v>3.926179963206558E-3</v>
      </c>
      <c r="H3212" s="61">
        <f t="shared" si="1428"/>
        <v>0</v>
      </c>
      <c r="I3212" s="7">
        <f t="shared" si="1429"/>
        <v>0</v>
      </c>
      <c r="J3212" s="58">
        <f t="shared" si="1430"/>
        <v>0</v>
      </c>
      <c r="K3212" s="7">
        <f t="shared" si="1431"/>
        <v>0</v>
      </c>
      <c r="L3212" s="7">
        <f t="shared" si="1432"/>
        <v>0</v>
      </c>
      <c r="M3212" s="58">
        <f t="shared" si="1433"/>
        <v>0</v>
      </c>
      <c r="N3212" s="58">
        <f t="shared" si="1434"/>
        <v>0</v>
      </c>
      <c r="O3212" s="59">
        <f t="shared" si="1435"/>
        <v>0</v>
      </c>
      <c r="P3212" s="58">
        <f t="shared" si="1436"/>
        <v>0</v>
      </c>
      <c r="Q3212" s="58">
        <f t="shared" si="1437"/>
        <v>0</v>
      </c>
      <c r="R3212" s="58">
        <f t="shared" si="1438"/>
        <v>0</v>
      </c>
      <c r="S3212" s="60">
        <f t="shared" si="1439"/>
        <v>0</v>
      </c>
      <c r="T3212" s="58">
        <f t="shared" si="1440"/>
        <v>0</v>
      </c>
      <c r="U3212" s="58">
        <f t="shared" si="1441"/>
        <v>1.3021487167670716E-4</v>
      </c>
      <c r="V3212" s="58">
        <f t="shared" si="1442"/>
        <v>4.5181585788686576E-4</v>
      </c>
      <c r="W3212" s="50">
        <f t="shared" si="1443"/>
        <v>0</v>
      </c>
      <c r="X3212" s="50">
        <f t="shared" si="1444"/>
        <v>2851.4661802564083</v>
      </c>
      <c r="Y3212" s="50">
        <f t="shared" si="1445"/>
        <v>101325</v>
      </c>
      <c r="Z3212" s="50">
        <f t="shared" si="1446"/>
        <v>-5.5874576407029002</v>
      </c>
      <c r="AA3212" s="50">
        <f t="shared" si="1447"/>
        <v>-4.7493389945974647</v>
      </c>
      <c r="AB3212" s="50">
        <f t="shared" si="1448"/>
        <v>0</v>
      </c>
      <c r="AC3212" s="7">
        <f t="shared" si="1449"/>
        <v>0</v>
      </c>
    </row>
    <row r="3213" spans="2:29">
      <c r="B3213" s="7">
        <f t="shared" si="1422"/>
        <v>1.2649102230641462</v>
      </c>
      <c r="C3213" s="7">
        <f t="shared" si="1423"/>
        <v>3.9764546465392847E-4</v>
      </c>
      <c r="D3213" s="58">
        <f t="shared" si="1424"/>
        <v>97015.378270841786</v>
      </c>
      <c r="E3213" s="7">
        <f t="shared" si="1425"/>
        <v>14.070891587744397</v>
      </c>
      <c r="F3213" s="7">
        <f t="shared" si="1426"/>
        <v>-4309.6217291582143</v>
      </c>
      <c r="G3213" s="57">
        <f t="shared" si="1427"/>
        <v>3.926179963206558E-3</v>
      </c>
      <c r="H3213" s="61">
        <f t="shared" si="1428"/>
        <v>0</v>
      </c>
      <c r="I3213" s="7">
        <f t="shared" si="1429"/>
        <v>0</v>
      </c>
      <c r="J3213" s="58">
        <f t="shared" si="1430"/>
        <v>0</v>
      </c>
      <c r="K3213" s="7">
        <f t="shared" si="1431"/>
        <v>0</v>
      </c>
      <c r="L3213" s="7">
        <f t="shared" si="1432"/>
        <v>0</v>
      </c>
      <c r="M3213" s="58">
        <f t="shared" si="1433"/>
        <v>0</v>
      </c>
      <c r="N3213" s="58">
        <f t="shared" si="1434"/>
        <v>0</v>
      </c>
      <c r="O3213" s="59">
        <f t="shared" si="1435"/>
        <v>0</v>
      </c>
      <c r="P3213" s="58">
        <f t="shared" si="1436"/>
        <v>0</v>
      </c>
      <c r="Q3213" s="58">
        <f t="shared" si="1437"/>
        <v>0</v>
      </c>
      <c r="R3213" s="58">
        <f t="shared" si="1438"/>
        <v>0</v>
      </c>
      <c r="S3213" s="60">
        <f t="shared" si="1439"/>
        <v>0</v>
      </c>
      <c r="T3213" s="58">
        <f t="shared" si="1440"/>
        <v>0</v>
      </c>
      <c r="U3213" s="58">
        <f t="shared" si="1441"/>
        <v>1.3021487167670716E-4</v>
      </c>
      <c r="V3213" s="58">
        <f t="shared" si="1442"/>
        <v>4.5181585788686576E-4</v>
      </c>
      <c r="W3213" s="50">
        <f t="shared" si="1443"/>
        <v>0</v>
      </c>
      <c r="X3213" s="50">
        <f t="shared" si="1444"/>
        <v>2851.4661802564083</v>
      </c>
      <c r="Y3213" s="50">
        <f t="shared" si="1445"/>
        <v>101325</v>
      </c>
      <c r="Z3213" s="50">
        <f t="shared" si="1446"/>
        <v>-5.5874576407029002</v>
      </c>
      <c r="AA3213" s="50">
        <f t="shared" si="1447"/>
        <v>-4.7493389945974647</v>
      </c>
      <c r="AB3213" s="50">
        <f t="shared" si="1448"/>
        <v>0</v>
      </c>
      <c r="AC3213" s="7">
        <f t="shared" si="1449"/>
        <v>0</v>
      </c>
    </row>
    <row r="3214" spans="2:29">
      <c r="B3214" s="7">
        <f t="shared" si="1422"/>
        <v>1.2653078685288002</v>
      </c>
      <c r="C3214" s="7">
        <f t="shared" si="1423"/>
        <v>3.9764546465392847E-4</v>
      </c>
      <c r="D3214" s="58">
        <f t="shared" si="1424"/>
        <v>97015.378270841786</v>
      </c>
      <c r="E3214" s="7">
        <f t="shared" si="1425"/>
        <v>14.070891587744397</v>
      </c>
      <c r="F3214" s="7">
        <f t="shared" si="1426"/>
        <v>-4309.6217291582143</v>
      </c>
      <c r="G3214" s="57">
        <f t="shared" si="1427"/>
        <v>3.926179963206558E-3</v>
      </c>
      <c r="H3214" s="61">
        <f t="shared" si="1428"/>
        <v>0</v>
      </c>
      <c r="I3214" s="7">
        <f t="shared" si="1429"/>
        <v>0</v>
      </c>
      <c r="J3214" s="58">
        <f t="shared" si="1430"/>
        <v>0</v>
      </c>
      <c r="K3214" s="7">
        <f t="shared" si="1431"/>
        <v>0</v>
      </c>
      <c r="L3214" s="7">
        <f t="shared" si="1432"/>
        <v>0</v>
      </c>
      <c r="M3214" s="58">
        <f t="shared" si="1433"/>
        <v>0</v>
      </c>
      <c r="N3214" s="58">
        <f t="shared" si="1434"/>
        <v>0</v>
      </c>
      <c r="O3214" s="59">
        <f t="shared" si="1435"/>
        <v>0</v>
      </c>
      <c r="P3214" s="58">
        <f t="shared" si="1436"/>
        <v>0</v>
      </c>
      <c r="Q3214" s="58">
        <f t="shared" si="1437"/>
        <v>0</v>
      </c>
      <c r="R3214" s="58">
        <f t="shared" si="1438"/>
        <v>0</v>
      </c>
      <c r="S3214" s="60">
        <f t="shared" si="1439"/>
        <v>0</v>
      </c>
      <c r="T3214" s="58">
        <f t="shared" si="1440"/>
        <v>0</v>
      </c>
      <c r="U3214" s="58">
        <f t="shared" si="1441"/>
        <v>1.3021487167670716E-4</v>
      </c>
      <c r="V3214" s="58">
        <f t="shared" si="1442"/>
        <v>4.5181585788686576E-4</v>
      </c>
      <c r="W3214" s="50">
        <f t="shared" si="1443"/>
        <v>0</v>
      </c>
      <c r="X3214" s="50">
        <f t="shared" si="1444"/>
        <v>2851.4661802564083</v>
      </c>
      <c r="Y3214" s="50">
        <f t="shared" si="1445"/>
        <v>101325</v>
      </c>
      <c r="Z3214" s="50">
        <f t="shared" si="1446"/>
        <v>-5.5874576407029002</v>
      </c>
      <c r="AA3214" s="50">
        <f t="shared" si="1447"/>
        <v>-4.7493389945974647</v>
      </c>
      <c r="AB3214" s="50">
        <f t="shared" si="1448"/>
        <v>0</v>
      </c>
      <c r="AC3214" s="7">
        <f t="shared" si="1449"/>
        <v>0</v>
      </c>
    </row>
    <row r="3215" spans="2:29">
      <c r="B3215" s="7">
        <f t="shared" si="1422"/>
        <v>1.2657055139934541</v>
      </c>
      <c r="C3215" s="7">
        <f t="shared" si="1423"/>
        <v>3.9764546465392847E-4</v>
      </c>
      <c r="D3215" s="58">
        <f t="shared" si="1424"/>
        <v>97015.378270841786</v>
      </c>
      <c r="E3215" s="7">
        <f t="shared" si="1425"/>
        <v>14.070891587744397</v>
      </c>
      <c r="F3215" s="7">
        <f t="shared" si="1426"/>
        <v>-4309.6217291582143</v>
      </c>
      <c r="G3215" s="57">
        <f t="shared" si="1427"/>
        <v>3.926179963206558E-3</v>
      </c>
      <c r="H3215" s="61">
        <f t="shared" si="1428"/>
        <v>0</v>
      </c>
      <c r="I3215" s="7">
        <f t="shared" si="1429"/>
        <v>0</v>
      </c>
      <c r="J3215" s="58">
        <f t="shared" si="1430"/>
        <v>0</v>
      </c>
      <c r="K3215" s="7">
        <f t="shared" si="1431"/>
        <v>0</v>
      </c>
      <c r="L3215" s="7">
        <f t="shared" si="1432"/>
        <v>0</v>
      </c>
      <c r="M3215" s="58">
        <f t="shared" si="1433"/>
        <v>0</v>
      </c>
      <c r="N3215" s="58">
        <f t="shared" si="1434"/>
        <v>0</v>
      </c>
      <c r="O3215" s="59">
        <f t="shared" si="1435"/>
        <v>0</v>
      </c>
      <c r="P3215" s="58">
        <f t="shared" si="1436"/>
        <v>0</v>
      </c>
      <c r="Q3215" s="58">
        <f t="shared" si="1437"/>
        <v>0</v>
      </c>
      <c r="R3215" s="58">
        <f t="shared" si="1438"/>
        <v>0</v>
      </c>
      <c r="S3215" s="60">
        <f t="shared" si="1439"/>
        <v>0</v>
      </c>
      <c r="T3215" s="58">
        <f t="shared" si="1440"/>
        <v>0</v>
      </c>
      <c r="U3215" s="58">
        <f t="shared" si="1441"/>
        <v>1.3021487167670716E-4</v>
      </c>
      <c r="V3215" s="58">
        <f t="shared" si="1442"/>
        <v>4.5181585788686576E-4</v>
      </c>
      <c r="W3215" s="50">
        <f t="shared" si="1443"/>
        <v>0</v>
      </c>
      <c r="X3215" s="50">
        <f t="shared" si="1444"/>
        <v>2851.4661802564083</v>
      </c>
      <c r="Y3215" s="50">
        <f t="shared" si="1445"/>
        <v>101325</v>
      </c>
      <c r="Z3215" s="50">
        <f t="shared" si="1446"/>
        <v>-5.5874576407029002</v>
      </c>
      <c r="AA3215" s="50">
        <f t="shared" si="1447"/>
        <v>-4.7493389945974647</v>
      </c>
      <c r="AB3215" s="50">
        <f t="shared" si="1448"/>
        <v>0</v>
      </c>
      <c r="AC3215" s="7">
        <f t="shared" si="1449"/>
        <v>0</v>
      </c>
    </row>
    <row r="3216" spans="2:29">
      <c r="B3216" s="7">
        <f t="shared" si="1422"/>
        <v>1.266103159458108</v>
      </c>
      <c r="C3216" s="7">
        <f t="shared" si="1423"/>
        <v>3.9764546465392847E-4</v>
      </c>
      <c r="D3216" s="58">
        <f t="shared" si="1424"/>
        <v>97015.378270841786</v>
      </c>
      <c r="E3216" s="7">
        <f t="shared" si="1425"/>
        <v>14.070891587744397</v>
      </c>
      <c r="F3216" s="7">
        <f t="shared" si="1426"/>
        <v>-4309.6217291582143</v>
      </c>
      <c r="G3216" s="57">
        <f t="shared" si="1427"/>
        <v>3.926179963206558E-3</v>
      </c>
      <c r="H3216" s="61">
        <f t="shared" si="1428"/>
        <v>0</v>
      </c>
      <c r="I3216" s="7">
        <f t="shared" si="1429"/>
        <v>0</v>
      </c>
      <c r="J3216" s="58">
        <f t="shared" si="1430"/>
        <v>0</v>
      </c>
      <c r="K3216" s="7">
        <f t="shared" si="1431"/>
        <v>0</v>
      </c>
      <c r="L3216" s="7">
        <f t="shared" si="1432"/>
        <v>0</v>
      </c>
      <c r="M3216" s="58">
        <f t="shared" si="1433"/>
        <v>0</v>
      </c>
      <c r="N3216" s="58">
        <f t="shared" si="1434"/>
        <v>0</v>
      </c>
      <c r="O3216" s="59">
        <f t="shared" si="1435"/>
        <v>0</v>
      </c>
      <c r="P3216" s="58">
        <f t="shared" si="1436"/>
        <v>0</v>
      </c>
      <c r="Q3216" s="58">
        <f t="shared" si="1437"/>
        <v>0</v>
      </c>
      <c r="R3216" s="58">
        <f t="shared" si="1438"/>
        <v>0</v>
      </c>
      <c r="S3216" s="60">
        <f t="shared" si="1439"/>
        <v>0</v>
      </c>
      <c r="T3216" s="58">
        <f t="shared" si="1440"/>
        <v>0</v>
      </c>
      <c r="U3216" s="58">
        <f t="shared" si="1441"/>
        <v>1.3021487167670716E-4</v>
      </c>
      <c r="V3216" s="58">
        <f t="shared" si="1442"/>
        <v>4.5181585788686576E-4</v>
      </c>
      <c r="W3216" s="50">
        <f t="shared" si="1443"/>
        <v>0</v>
      </c>
      <c r="X3216" s="50">
        <f t="shared" si="1444"/>
        <v>2851.4661802564083</v>
      </c>
      <c r="Y3216" s="50">
        <f t="shared" si="1445"/>
        <v>101325</v>
      </c>
      <c r="Z3216" s="50">
        <f t="shared" si="1446"/>
        <v>-5.5874576407029002</v>
      </c>
      <c r="AA3216" s="50">
        <f t="shared" si="1447"/>
        <v>-4.7493389945974647</v>
      </c>
      <c r="AB3216" s="50">
        <f t="shared" si="1448"/>
        <v>0</v>
      </c>
      <c r="AC3216" s="7">
        <f t="shared" si="1449"/>
        <v>0</v>
      </c>
    </row>
    <row r="3217" spans="2:29">
      <c r="B3217" s="7">
        <f t="shared" si="1422"/>
        <v>1.266500804922762</v>
      </c>
      <c r="C3217" s="7">
        <f t="shared" si="1423"/>
        <v>3.9764546465392847E-4</v>
      </c>
      <c r="D3217" s="58">
        <f t="shared" si="1424"/>
        <v>97015.378270841786</v>
      </c>
      <c r="E3217" s="7">
        <f t="shared" si="1425"/>
        <v>14.070891587744397</v>
      </c>
      <c r="F3217" s="7">
        <f t="shared" si="1426"/>
        <v>-4309.6217291582143</v>
      </c>
      <c r="G3217" s="57">
        <f t="shared" si="1427"/>
        <v>3.926179963206558E-3</v>
      </c>
      <c r="H3217" s="61">
        <f t="shared" si="1428"/>
        <v>0</v>
      </c>
      <c r="I3217" s="7">
        <f t="shared" si="1429"/>
        <v>0</v>
      </c>
      <c r="J3217" s="58">
        <f t="shared" si="1430"/>
        <v>0</v>
      </c>
      <c r="K3217" s="7">
        <f t="shared" si="1431"/>
        <v>0</v>
      </c>
      <c r="L3217" s="7">
        <f t="shared" si="1432"/>
        <v>0</v>
      </c>
      <c r="M3217" s="58">
        <f t="shared" si="1433"/>
        <v>0</v>
      </c>
      <c r="N3217" s="58">
        <f t="shared" si="1434"/>
        <v>0</v>
      </c>
      <c r="O3217" s="59">
        <f t="shared" si="1435"/>
        <v>0</v>
      </c>
      <c r="P3217" s="58">
        <f t="shared" si="1436"/>
        <v>0</v>
      </c>
      <c r="Q3217" s="58">
        <f t="shared" si="1437"/>
        <v>0</v>
      </c>
      <c r="R3217" s="58">
        <f t="shared" si="1438"/>
        <v>0</v>
      </c>
      <c r="S3217" s="60">
        <f t="shared" si="1439"/>
        <v>0</v>
      </c>
      <c r="T3217" s="58">
        <f t="shared" si="1440"/>
        <v>0</v>
      </c>
      <c r="U3217" s="58">
        <f t="shared" si="1441"/>
        <v>1.3021487167670716E-4</v>
      </c>
      <c r="V3217" s="58">
        <f t="shared" si="1442"/>
        <v>4.5181585788686576E-4</v>
      </c>
      <c r="W3217" s="50">
        <f t="shared" si="1443"/>
        <v>0</v>
      </c>
      <c r="X3217" s="50">
        <f t="shared" si="1444"/>
        <v>2851.4661802564083</v>
      </c>
      <c r="Y3217" s="50">
        <f t="shared" si="1445"/>
        <v>101325</v>
      </c>
      <c r="Z3217" s="50">
        <f t="shared" si="1446"/>
        <v>-5.5874576407029002</v>
      </c>
      <c r="AA3217" s="50">
        <f t="shared" si="1447"/>
        <v>-4.7493389945974647</v>
      </c>
      <c r="AB3217" s="50">
        <f t="shared" si="1448"/>
        <v>0</v>
      </c>
      <c r="AC3217" s="7">
        <f t="shared" si="1449"/>
        <v>0</v>
      </c>
    </row>
    <row r="3218" spans="2:29">
      <c r="B3218" s="7">
        <f t="shared" si="1422"/>
        <v>1.2668984503874159</v>
      </c>
      <c r="C3218" s="7">
        <f t="shared" si="1423"/>
        <v>3.9764546465392847E-4</v>
      </c>
      <c r="D3218" s="58">
        <f t="shared" si="1424"/>
        <v>97015.378270841786</v>
      </c>
      <c r="E3218" s="7">
        <f t="shared" si="1425"/>
        <v>14.070891587744397</v>
      </c>
      <c r="F3218" s="7">
        <f t="shared" si="1426"/>
        <v>-4309.6217291582143</v>
      </c>
      <c r="G3218" s="57">
        <f t="shared" si="1427"/>
        <v>3.926179963206558E-3</v>
      </c>
      <c r="H3218" s="61">
        <f t="shared" si="1428"/>
        <v>0</v>
      </c>
      <c r="I3218" s="7">
        <f t="shared" si="1429"/>
        <v>0</v>
      </c>
      <c r="J3218" s="58">
        <f t="shared" si="1430"/>
        <v>0</v>
      </c>
      <c r="K3218" s="7">
        <f t="shared" si="1431"/>
        <v>0</v>
      </c>
      <c r="L3218" s="7">
        <f t="shared" si="1432"/>
        <v>0</v>
      </c>
      <c r="M3218" s="58">
        <f t="shared" si="1433"/>
        <v>0</v>
      </c>
      <c r="N3218" s="58">
        <f t="shared" si="1434"/>
        <v>0</v>
      </c>
      <c r="O3218" s="59">
        <f t="shared" si="1435"/>
        <v>0</v>
      </c>
      <c r="P3218" s="58">
        <f t="shared" si="1436"/>
        <v>0</v>
      </c>
      <c r="Q3218" s="58">
        <f t="shared" si="1437"/>
        <v>0</v>
      </c>
      <c r="R3218" s="58">
        <f t="shared" si="1438"/>
        <v>0</v>
      </c>
      <c r="S3218" s="60">
        <f t="shared" si="1439"/>
        <v>0</v>
      </c>
      <c r="T3218" s="58">
        <f t="shared" si="1440"/>
        <v>0</v>
      </c>
      <c r="U3218" s="58">
        <f t="shared" si="1441"/>
        <v>1.3021487167670716E-4</v>
      </c>
      <c r="V3218" s="58">
        <f t="shared" si="1442"/>
        <v>4.5181585788686576E-4</v>
      </c>
      <c r="W3218" s="50">
        <f t="shared" si="1443"/>
        <v>0</v>
      </c>
      <c r="X3218" s="50">
        <f t="shared" si="1444"/>
        <v>2851.4661802564083</v>
      </c>
      <c r="Y3218" s="50">
        <f t="shared" si="1445"/>
        <v>101325</v>
      </c>
      <c r="Z3218" s="50">
        <f t="shared" si="1446"/>
        <v>-5.5874576407029002</v>
      </c>
      <c r="AA3218" s="50">
        <f t="shared" si="1447"/>
        <v>-4.7493389945974647</v>
      </c>
      <c r="AB3218" s="50">
        <f t="shared" si="1448"/>
        <v>0</v>
      </c>
      <c r="AC3218" s="7">
        <f t="shared" si="1449"/>
        <v>0</v>
      </c>
    </row>
    <row r="3219" spans="2:29">
      <c r="B3219" s="7">
        <f t="shared" si="1422"/>
        <v>1.2672960958520698</v>
      </c>
      <c r="C3219" s="7">
        <f t="shared" si="1423"/>
        <v>3.9764546465392847E-4</v>
      </c>
      <c r="D3219" s="58">
        <f t="shared" si="1424"/>
        <v>97015.378270841786</v>
      </c>
      <c r="E3219" s="7">
        <f t="shared" si="1425"/>
        <v>14.070891587744397</v>
      </c>
      <c r="F3219" s="7">
        <f t="shared" si="1426"/>
        <v>-4309.6217291582143</v>
      </c>
      <c r="G3219" s="57">
        <f t="shared" si="1427"/>
        <v>3.926179963206558E-3</v>
      </c>
      <c r="H3219" s="61">
        <f t="shared" si="1428"/>
        <v>0</v>
      </c>
      <c r="I3219" s="7">
        <f t="shared" si="1429"/>
        <v>0</v>
      </c>
      <c r="J3219" s="58">
        <f t="shared" si="1430"/>
        <v>0</v>
      </c>
      <c r="K3219" s="7">
        <f t="shared" si="1431"/>
        <v>0</v>
      </c>
      <c r="L3219" s="7">
        <f t="shared" si="1432"/>
        <v>0</v>
      </c>
      <c r="M3219" s="58">
        <f t="shared" si="1433"/>
        <v>0</v>
      </c>
      <c r="N3219" s="58">
        <f t="shared" si="1434"/>
        <v>0</v>
      </c>
      <c r="O3219" s="59">
        <f t="shared" si="1435"/>
        <v>0</v>
      </c>
      <c r="P3219" s="58">
        <f t="shared" si="1436"/>
        <v>0</v>
      </c>
      <c r="Q3219" s="58">
        <f t="shared" si="1437"/>
        <v>0</v>
      </c>
      <c r="R3219" s="58">
        <f t="shared" si="1438"/>
        <v>0</v>
      </c>
      <c r="S3219" s="60">
        <f t="shared" si="1439"/>
        <v>0</v>
      </c>
      <c r="T3219" s="58">
        <f t="shared" si="1440"/>
        <v>0</v>
      </c>
      <c r="U3219" s="58">
        <f t="shared" si="1441"/>
        <v>1.3021487167670716E-4</v>
      </c>
      <c r="V3219" s="58">
        <f t="shared" si="1442"/>
        <v>4.5181585788686576E-4</v>
      </c>
      <c r="W3219" s="50">
        <f t="shared" si="1443"/>
        <v>0</v>
      </c>
      <c r="X3219" s="50">
        <f t="shared" si="1444"/>
        <v>2851.4661802564083</v>
      </c>
      <c r="Y3219" s="50">
        <f t="shared" si="1445"/>
        <v>101325</v>
      </c>
      <c r="Z3219" s="50">
        <f t="shared" si="1446"/>
        <v>-5.5874576407029002</v>
      </c>
      <c r="AA3219" s="50">
        <f t="shared" si="1447"/>
        <v>-4.7493389945974647</v>
      </c>
      <c r="AB3219" s="50">
        <f t="shared" si="1448"/>
        <v>0</v>
      </c>
      <c r="AC3219" s="7">
        <f t="shared" si="1449"/>
        <v>0</v>
      </c>
    </row>
    <row r="3220" spans="2:29">
      <c r="B3220" s="7">
        <f t="shared" si="1422"/>
        <v>1.2676937413167237</v>
      </c>
      <c r="C3220" s="7">
        <f t="shared" si="1423"/>
        <v>3.9764546465392847E-4</v>
      </c>
      <c r="D3220" s="58">
        <f t="shared" si="1424"/>
        <v>97015.378270841786</v>
      </c>
      <c r="E3220" s="7">
        <f t="shared" si="1425"/>
        <v>14.070891587744397</v>
      </c>
      <c r="F3220" s="7">
        <f t="shared" si="1426"/>
        <v>-4309.6217291582143</v>
      </c>
      <c r="G3220" s="57">
        <f t="shared" si="1427"/>
        <v>3.926179963206558E-3</v>
      </c>
      <c r="H3220" s="61">
        <f t="shared" si="1428"/>
        <v>0</v>
      </c>
      <c r="I3220" s="7">
        <f t="shared" si="1429"/>
        <v>0</v>
      </c>
      <c r="J3220" s="58">
        <f t="shared" si="1430"/>
        <v>0</v>
      </c>
      <c r="K3220" s="7">
        <f t="shared" si="1431"/>
        <v>0</v>
      </c>
      <c r="L3220" s="7">
        <f t="shared" si="1432"/>
        <v>0</v>
      </c>
      <c r="M3220" s="58">
        <f t="shared" si="1433"/>
        <v>0</v>
      </c>
      <c r="N3220" s="58">
        <f t="shared" si="1434"/>
        <v>0</v>
      </c>
      <c r="O3220" s="59">
        <f t="shared" si="1435"/>
        <v>0</v>
      </c>
      <c r="P3220" s="58">
        <f t="shared" si="1436"/>
        <v>0</v>
      </c>
      <c r="Q3220" s="58">
        <f t="shared" si="1437"/>
        <v>0</v>
      </c>
      <c r="R3220" s="58">
        <f t="shared" si="1438"/>
        <v>0</v>
      </c>
      <c r="S3220" s="60">
        <f t="shared" si="1439"/>
        <v>0</v>
      </c>
      <c r="T3220" s="58">
        <f t="shared" si="1440"/>
        <v>0</v>
      </c>
      <c r="U3220" s="58">
        <f t="shared" si="1441"/>
        <v>1.3021487167670716E-4</v>
      </c>
      <c r="V3220" s="58">
        <f t="shared" si="1442"/>
        <v>4.5181585788686576E-4</v>
      </c>
      <c r="W3220" s="50">
        <f t="shared" si="1443"/>
        <v>0</v>
      </c>
      <c r="X3220" s="50">
        <f t="shared" si="1444"/>
        <v>2851.4661802564083</v>
      </c>
      <c r="Y3220" s="50">
        <f t="shared" si="1445"/>
        <v>101325</v>
      </c>
      <c r="Z3220" s="50">
        <f t="shared" si="1446"/>
        <v>-5.5874576407029002</v>
      </c>
      <c r="AA3220" s="50">
        <f t="shared" si="1447"/>
        <v>-4.7493389945974647</v>
      </c>
      <c r="AB3220" s="50">
        <f t="shared" si="1448"/>
        <v>0</v>
      </c>
      <c r="AC3220" s="7">
        <f t="shared" si="1449"/>
        <v>0</v>
      </c>
    </row>
    <row r="3221" spans="2:29">
      <c r="B3221" s="7">
        <f t="shared" si="1422"/>
        <v>1.2680913867813777</v>
      </c>
      <c r="C3221" s="7">
        <f t="shared" si="1423"/>
        <v>3.9764546465392847E-4</v>
      </c>
      <c r="D3221" s="58">
        <f t="shared" si="1424"/>
        <v>97015.378270841786</v>
      </c>
      <c r="E3221" s="7">
        <f t="shared" si="1425"/>
        <v>14.070891587744397</v>
      </c>
      <c r="F3221" s="7">
        <f t="shared" si="1426"/>
        <v>-4309.6217291582143</v>
      </c>
      <c r="G3221" s="57">
        <f t="shared" si="1427"/>
        <v>3.926179963206558E-3</v>
      </c>
      <c r="H3221" s="61">
        <f t="shared" si="1428"/>
        <v>0</v>
      </c>
      <c r="I3221" s="7">
        <f t="shared" si="1429"/>
        <v>0</v>
      </c>
      <c r="J3221" s="58">
        <f t="shared" si="1430"/>
        <v>0</v>
      </c>
      <c r="K3221" s="7">
        <f t="shared" si="1431"/>
        <v>0</v>
      </c>
      <c r="L3221" s="7">
        <f t="shared" si="1432"/>
        <v>0</v>
      </c>
      <c r="M3221" s="58">
        <f t="shared" si="1433"/>
        <v>0</v>
      </c>
      <c r="N3221" s="58">
        <f t="shared" si="1434"/>
        <v>0</v>
      </c>
      <c r="O3221" s="59">
        <f t="shared" si="1435"/>
        <v>0</v>
      </c>
      <c r="P3221" s="58">
        <f t="shared" si="1436"/>
        <v>0</v>
      </c>
      <c r="Q3221" s="58">
        <f t="shared" si="1437"/>
        <v>0</v>
      </c>
      <c r="R3221" s="58">
        <f t="shared" si="1438"/>
        <v>0</v>
      </c>
      <c r="S3221" s="60">
        <f t="shared" si="1439"/>
        <v>0</v>
      </c>
      <c r="T3221" s="58">
        <f t="shared" si="1440"/>
        <v>0</v>
      </c>
      <c r="U3221" s="58">
        <f t="shared" si="1441"/>
        <v>1.3021487167670716E-4</v>
      </c>
      <c r="V3221" s="58">
        <f t="shared" si="1442"/>
        <v>4.5181585788686576E-4</v>
      </c>
      <c r="W3221" s="50">
        <f t="shared" si="1443"/>
        <v>0</v>
      </c>
      <c r="X3221" s="50">
        <f t="shared" si="1444"/>
        <v>2851.4661802564083</v>
      </c>
      <c r="Y3221" s="50">
        <f t="shared" si="1445"/>
        <v>101325</v>
      </c>
      <c r="Z3221" s="50">
        <f t="shared" si="1446"/>
        <v>-5.5874576407029002</v>
      </c>
      <c r="AA3221" s="50">
        <f t="shared" si="1447"/>
        <v>-4.7493389945974647</v>
      </c>
      <c r="AB3221" s="50">
        <f t="shared" si="1448"/>
        <v>0</v>
      </c>
      <c r="AC3221" s="7">
        <f t="shared" si="1449"/>
        <v>0</v>
      </c>
    </row>
    <row r="3222" spans="2:29">
      <c r="B3222" s="7">
        <f t="shared" si="1422"/>
        <v>1.2684890322460316</v>
      </c>
      <c r="C3222" s="7">
        <f t="shared" si="1423"/>
        <v>3.9764546465392847E-4</v>
      </c>
      <c r="D3222" s="58">
        <f t="shared" si="1424"/>
        <v>97015.378270841786</v>
      </c>
      <c r="E3222" s="7">
        <f t="shared" si="1425"/>
        <v>14.070891587744397</v>
      </c>
      <c r="F3222" s="7">
        <f t="shared" si="1426"/>
        <v>-4309.6217291582143</v>
      </c>
      <c r="G3222" s="57">
        <f t="shared" si="1427"/>
        <v>3.926179963206558E-3</v>
      </c>
      <c r="H3222" s="61">
        <f t="shared" si="1428"/>
        <v>0</v>
      </c>
      <c r="I3222" s="7">
        <f t="shared" si="1429"/>
        <v>0</v>
      </c>
      <c r="J3222" s="58">
        <f t="shared" si="1430"/>
        <v>0</v>
      </c>
      <c r="K3222" s="7">
        <f t="shared" si="1431"/>
        <v>0</v>
      </c>
      <c r="L3222" s="7">
        <f t="shared" si="1432"/>
        <v>0</v>
      </c>
      <c r="M3222" s="58">
        <f t="shared" si="1433"/>
        <v>0</v>
      </c>
      <c r="N3222" s="58">
        <f t="shared" si="1434"/>
        <v>0</v>
      </c>
      <c r="O3222" s="59">
        <f t="shared" si="1435"/>
        <v>0</v>
      </c>
      <c r="P3222" s="58">
        <f t="shared" si="1436"/>
        <v>0</v>
      </c>
      <c r="Q3222" s="58">
        <f t="shared" si="1437"/>
        <v>0</v>
      </c>
      <c r="R3222" s="58">
        <f t="shared" si="1438"/>
        <v>0</v>
      </c>
      <c r="S3222" s="60">
        <f t="shared" si="1439"/>
        <v>0</v>
      </c>
      <c r="T3222" s="58">
        <f t="shared" si="1440"/>
        <v>0</v>
      </c>
      <c r="U3222" s="58">
        <f t="shared" si="1441"/>
        <v>1.3021487167670716E-4</v>
      </c>
      <c r="V3222" s="58">
        <f t="shared" si="1442"/>
        <v>4.5181585788686576E-4</v>
      </c>
      <c r="W3222" s="50">
        <f t="shared" si="1443"/>
        <v>0</v>
      </c>
      <c r="X3222" s="50">
        <f t="shared" si="1444"/>
        <v>2851.4661802564083</v>
      </c>
      <c r="Y3222" s="50">
        <f t="shared" si="1445"/>
        <v>101325</v>
      </c>
      <c r="Z3222" s="50">
        <f t="shared" si="1446"/>
        <v>-5.5874576407029002</v>
      </c>
      <c r="AA3222" s="50">
        <f t="shared" si="1447"/>
        <v>-4.7493389945974647</v>
      </c>
      <c r="AB3222" s="50">
        <f t="shared" si="1448"/>
        <v>0</v>
      </c>
      <c r="AC3222" s="7">
        <f t="shared" si="1449"/>
        <v>0</v>
      </c>
    </row>
    <row r="3223" spans="2:29">
      <c r="B3223" s="7">
        <f t="shared" si="1422"/>
        <v>1.2688866777106855</v>
      </c>
      <c r="C3223" s="7">
        <f t="shared" si="1423"/>
        <v>3.9764546465392847E-4</v>
      </c>
      <c r="D3223" s="58">
        <f t="shared" si="1424"/>
        <v>97015.378270841786</v>
      </c>
      <c r="E3223" s="7">
        <f t="shared" si="1425"/>
        <v>14.070891587744397</v>
      </c>
      <c r="F3223" s="7">
        <f t="shared" si="1426"/>
        <v>-4309.6217291582143</v>
      </c>
      <c r="G3223" s="57">
        <f t="shared" si="1427"/>
        <v>3.926179963206558E-3</v>
      </c>
      <c r="H3223" s="61">
        <f t="shared" si="1428"/>
        <v>0</v>
      </c>
      <c r="I3223" s="7">
        <f t="shared" si="1429"/>
        <v>0</v>
      </c>
      <c r="J3223" s="58">
        <f t="shared" si="1430"/>
        <v>0</v>
      </c>
      <c r="K3223" s="7">
        <f t="shared" si="1431"/>
        <v>0</v>
      </c>
      <c r="L3223" s="7">
        <f t="shared" si="1432"/>
        <v>0</v>
      </c>
      <c r="M3223" s="58">
        <f t="shared" si="1433"/>
        <v>0</v>
      </c>
      <c r="N3223" s="58">
        <f t="shared" si="1434"/>
        <v>0</v>
      </c>
      <c r="O3223" s="59">
        <f t="shared" si="1435"/>
        <v>0</v>
      </c>
      <c r="P3223" s="58">
        <f t="shared" si="1436"/>
        <v>0</v>
      </c>
      <c r="Q3223" s="58">
        <f t="shared" si="1437"/>
        <v>0</v>
      </c>
      <c r="R3223" s="58">
        <f t="shared" si="1438"/>
        <v>0</v>
      </c>
      <c r="S3223" s="60">
        <f t="shared" si="1439"/>
        <v>0</v>
      </c>
      <c r="T3223" s="58">
        <f t="shared" si="1440"/>
        <v>0</v>
      </c>
      <c r="U3223" s="58">
        <f t="shared" si="1441"/>
        <v>1.3021487167670716E-4</v>
      </c>
      <c r="V3223" s="58">
        <f t="shared" si="1442"/>
        <v>4.5181585788686576E-4</v>
      </c>
      <c r="W3223" s="50">
        <f t="shared" si="1443"/>
        <v>0</v>
      </c>
      <c r="X3223" s="50">
        <f t="shared" si="1444"/>
        <v>2851.4661802564083</v>
      </c>
      <c r="Y3223" s="50">
        <f t="shared" si="1445"/>
        <v>101325</v>
      </c>
      <c r="Z3223" s="50">
        <f t="shared" si="1446"/>
        <v>-5.5874576407029002</v>
      </c>
      <c r="AA3223" s="50">
        <f t="shared" si="1447"/>
        <v>-4.7493389945974647</v>
      </c>
      <c r="AB3223" s="50">
        <f t="shared" si="1448"/>
        <v>0</v>
      </c>
      <c r="AC3223" s="7">
        <f t="shared" si="1449"/>
        <v>0</v>
      </c>
    </row>
    <row r="3224" spans="2:29">
      <c r="B3224" s="7">
        <f t="shared" si="1422"/>
        <v>1.2692843231753395</v>
      </c>
      <c r="C3224" s="7">
        <f t="shared" si="1423"/>
        <v>3.9764546465392847E-4</v>
      </c>
      <c r="D3224" s="58">
        <f t="shared" si="1424"/>
        <v>97015.378270841786</v>
      </c>
      <c r="E3224" s="7">
        <f t="shared" si="1425"/>
        <v>14.070891587744397</v>
      </c>
      <c r="F3224" s="7">
        <f t="shared" si="1426"/>
        <v>-4309.6217291582143</v>
      </c>
      <c r="G3224" s="57">
        <f t="shared" si="1427"/>
        <v>3.926179963206558E-3</v>
      </c>
      <c r="H3224" s="61">
        <f t="shared" si="1428"/>
        <v>0</v>
      </c>
      <c r="I3224" s="7">
        <f t="shared" si="1429"/>
        <v>0</v>
      </c>
      <c r="J3224" s="58">
        <f t="shared" si="1430"/>
        <v>0</v>
      </c>
      <c r="K3224" s="7">
        <f t="shared" si="1431"/>
        <v>0</v>
      </c>
      <c r="L3224" s="7">
        <f t="shared" si="1432"/>
        <v>0</v>
      </c>
      <c r="M3224" s="58">
        <f t="shared" si="1433"/>
        <v>0</v>
      </c>
      <c r="N3224" s="58">
        <f t="shared" si="1434"/>
        <v>0</v>
      </c>
      <c r="O3224" s="59">
        <f t="shared" si="1435"/>
        <v>0</v>
      </c>
      <c r="P3224" s="58">
        <f t="shared" si="1436"/>
        <v>0</v>
      </c>
      <c r="Q3224" s="58">
        <f t="shared" si="1437"/>
        <v>0</v>
      </c>
      <c r="R3224" s="58">
        <f t="shared" si="1438"/>
        <v>0</v>
      </c>
      <c r="S3224" s="60">
        <f t="shared" si="1439"/>
        <v>0</v>
      </c>
      <c r="T3224" s="58">
        <f t="shared" si="1440"/>
        <v>0</v>
      </c>
      <c r="U3224" s="58">
        <f t="shared" si="1441"/>
        <v>1.3021487167670716E-4</v>
      </c>
      <c r="V3224" s="58">
        <f t="shared" si="1442"/>
        <v>4.5181585788686576E-4</v>
      </c>
      <c r="W3224" s="50">
        <f t="shared" si="1443"/>
        <v>0</v>
      </c>
      <c r="X3224" s="50">
        <f t="shared" si="1444"/>
        <v>2851.4661802564083</v>
      </c>
      <c r="Y3224" s="50">
        <f t="shared" si="1445"/>
        <v>101325</v>
      </c>
      <c r="Z3224" s="50">
        <f t="shared" si="1446"/>
        <v>-5.5874576407029002</v>
      </c>
      <c r="AA3224" s="50">
        <f t="shared" si="1447"/>
        <v>-4.7493389945974647</v>
      </c>
      <c r="AB3224" s="50">
        <f t="shared" si="1448"/>
        <v>0</v>
      </c>
      <c r="AC3224" s="7">
        <f t="shared" si="1449"/>
        <v>0</v>
      </c>
    </row>
    <row r="3225" spans="2:29">
      <c r="B3225" s="7">
        <f t="shared" si="1422"/>
        <v>1.2696819686399934</v>
      </c>
      <c r="C3225" s="7">
        <f t="shared" si="1423"/>
        <v>3.9764546465392847E-4</v>
      </c>
      <c r="D3225" s="58">
        <f t="shared" si="1424"/>
        <v>97015.378270841786</v>
      </c>
      <c r="E3225" s="7">
        <f t="shared" si="1425"/>
        <v>14.070891587744397</v>
      </c>
      <c r="F3225" s="7">
        <f t="shared" si="1426"/>
        <v>-4309.6217291582143</v>
      </c>
      <c r="G3225" s="57">
        <f t="shared" si="1427"/>
        <v>3.926179963206558E-3</v>
      </c>
      <c r="H3225" s="61">
        <f t="shared" si="1428"/>
        <v>0</v>
      </c>
      <c r="I3225" s="7">
        <f t="shared" si="1429"/>
        <v>0</v>
      </c>
      <c r="J3225" s="58">
        <f t="shared" si="1430"/>
        <v>0</v>
      </c>
      <c r="K3225" s="7">
        <f t="shared" si="1431"/>
        <v>0</v>
      </c>
      <c r="L3225" s="7">
        <f t="shared" si="1432"/>
        <v>0</v>
      </c>
      <c r="M3225" s="58">
        <f t="shared" si="1433"/>
        <v>0</v>
      </c>
      <c r="N3225" s="58">
        <f t="shared" si="1434"/>
        <v>0</v>
      </c>
      <c r="O3225" s="59">
        <f t="shared" si="1435"/>
        <v>0</v>
      </c>
      <c r="P3225" s="58">
        <f t="shared" si="1436"/>
        <v>0</v>
      </c>
      <c r="Q3225" s="58">
        <f t="shared" si="1437"/>
        <v>0</v>
      </c>
      <c r="R3225" s="58">
        <f t="shared" si="1438"/>
        <v>0</v>
      </c>
      <c r="S3225" s="60">
        <f t="shared" si="1439"/>
        <v>0</v>
      </c>
      <c r="T3225" s="58">
        <f t="shared" si="1440"/>
        <v>0</v>
      </c>
      <c r="U3225" s="58">
        <f t="shared" si="1441"/>
        <v>1.3021487167670716E-4</v>
      </c>
      <c r="V3225" s="58">
        <f t="shared" si="1442"/>
        <v>4.5181585788686576E-4</v>
      </c>
      <c r="W3225" s="50">
        <f t="shared" si="1443"/>
        <v>0</v>
      </c>
      <c r="X3225" s="50">
        <f t="shared" si="1444"/>
        <v>2851.4661802564083</v>
      </c>
      <c r="Y3225" s="50">
        <f t="shared" si="1445"/>
        <v>101325</v>
      </c>
      <c r="Z3225" s="50">
        <f t="shared" si="1446"/>
        <v>-5.5874576407029002</v>
      </c>
      <c r="AA3225" s="50">
        <f t="shared" si="1447"/>
        <v>-4.7493389945974647</v>
      </c>
      <c r="AB3225" s="50">
        <f t="shared" si="1448"/>
        <v>0</v>
      </c>
      <c r="AC3225" s="7">
        <f t="shared" si="1449"/>
        <v>0</v>
      </c>
    </row>
    <row r="3226" spans="2:29">
      <c r="B3226" s="7">
        <f t="shared" si="1422"/>
        <v>1.2700796141046473</v>
      </c>
      <c r="C3226" s="7">
        <f t="shared" si="1423"/>
        <v>3.9764546465392847E-4</v>
      </c>
      <c r="D3226" s="58">
        <f t="shared" si="1424"/>
        <v>97015.378270841786</v>
      </c>
      <c r="E3226" s="7">
        <f t="shared" si="1425"/>
        <v>14.070891587744397</v>
      </c>
      <c r="F3226" s="7">
        <f t="shared" si="1426"/>
        <v>-4309.6217291582143</v>
      </c>
      <c r="G3226" s="57">
        <f t="shared" si="1427"/>
        <v>3.926179963206558E-3</v>
      </c>
      <c r="H3226" s="61">
        <f t="shared" si="1428"/>
        <v>0</v>
      </c>
      <c r="I3226" s="7">
        <f t="shared" si="1429"/>
        <v>0</v>
      </c>
      <c r="J3226" s="58">
        <f t="shared" si="1430"/>
        <v>0</v>
      </c>
      <c r="K3226" s="7">
        <f t="shared" si="1431"/>
        <v>0</v>
      </c>
      <c r="L3226" s="7">
        <f t="shared" si="1432"/>
        <v>0</v>
      </c>
      <c r="M3226" s="58">
        <f t="shared" si="1433"/>
        <v>0</v>
      </c>
      <c r="N3226" s="58">
        <f t="shared" si="1434"/>
        <v>0</v>
      </c>
      <c r="O3226" s="59">
        <f t="shared" si="1435"/>
        <v>0</v>
      </c>
      <c r="P3226" s="58">
        <f t="shared" si="1436"/>
        <v>0</v>
      </c>
      <c r="Q3226" s="58">
        <f t="shared" si="1437"/>
        <v>0</v>
      </c>
      <c r="R3226" s="58">
        <f t="shared" si="1438"/>
        <v>0</v>
      </c>
      <c r="S3226" s="60">
        <f t="shared" si="1439"/>
        <v>0</v>
      </c>
      <c r="T3226" s="58">
        <f t="shared" si="1440"/>
        <v>0</v>
      </c>
      <c r="U3226" s="58">
        <f t="shared" si="1441"/>
        <v>1.3021487167670716E-4</v>
      </c>
      <c r="V3226" s="58">
        <f t="shared" si="1442"/>
        <v>4.5181585788686576E-4</v>
      </c>
      <c r="W3226" s="50">
        <f t="shared" si="1443"/>
        <v>0</v>
      </c>
      <c r="X3226" s="50">
        <f t="shared" si="1444"/>
        <v>2851.4661802564083</v>
      </c>
      <c r="Y3226" s="50">
        <f t="shared" si="1445"/>
        <v>101325</v>
      </c>
      <c r="Z3226" s="50">
        <f t="shared" si="1446"/>
        <v>-5.5874576407029002</v>
      </c>
      <c r="AA3226" s="50">
        <f t="shared" si="1447"/>
        <v>-4.7493389945974647</v>
      </c>
      <c r="AB3226" s="50">
        <f t="shared" si="1448"/>
        <v>0</v>
      </c>
      <c r="AC3226" s="7">
        <f t="shared" si="1449"/>
        <v>0</v>
      </c>
    </row>
    <row r="3227" spans="2:29">
      <c r="B3227" s="7">
        <f t="shared" si="1422"/>
        <v>1.2704772595693012</v>
      </c>
      <c r="C3227" s="7">
        <f t="shared" si="1423"/>
        <v>3.9764546465392847E-4</v>
      </c>
      <c r="D3227" s="58">
        <f t="shared" si="1424"/>
        <v>97015.378270841786</v>
      </c>
      <c r="E3227" s="7">
        <f t="shared" si="1425"/>
        <v>14.070891587744397</v>
      </c>
      <c r="F3227" s="7">
        <f t="shared" si="1426"/>
        <v>-4309.6217291582143</v>
      </c>
      <c r="G3227" s="57">
        <f t="shared" si="1427"/>
        <v>3.926179963206558E-3</v>
      </c>
      <c r="H3227" s="61">
        <f t="shared" si="1428"/>
        <v>0</v>
      </c>
      <c r="I3227" s="7">
        <f t="shared" si="1429"/>
        <v>0</v>
      </c>
      <c r="J3227" s="58">
        <f t="shared" si="1430"/>
        <v>0</v>
      </c>
      <c r="K3227" s="7">
        <f t="shared" si="1431"/>
        <v>0</v>
      </c>
      <c r="L3227" s="7">
        <f t="shared" si="1432"/>
        <v>0</v>
      </c>
      <c r="M3227" s="58">
        <f t="shared" si="1433"/>
        <v>0</v>
      </c>
      <c r="N3227" s="58">
        <f t="shared" si="1434"/>
        <v>0</v>
      </c>
      <c r="O3227" s="59">
        <f t="shared" si="1435"/>
        <v>0</v>
      </c>
      <c r="P3227" s="58">
        <f t="shared" si="1436"/>
        <v>0</v>
      </c>
      <c r="Q3227" s="58">
        <f t="shared" si="1437"/>
        <v>0</v>
      </c>
      <c r="R3227" s="58">
        <f t="shared" si="1438"/>
        <v>0</v>
      </c>
      <c r="S3227" s="60">
        <f t="shared" si="1439"/>
        <v>0</v>
      </c>
      <c r="T3227" s="58">
        <f t="shared" si="1440"/>
        <v>0</v>
      </c>
      <c r="U3227" s="58">
        <f t="shared" si="1441"/>
        <v>1.3021487167670716E-4</v>
      </c>
      <c r="V3227" s="58">
        <f t="shared" si="1442"/>
        <v>4.5181585788686576E-4</v>
      </c>
      <c r="W3227" s="50">
        <f t="shared" si="1443"/>
        <v>0</v>
      </c>
      <c r="X3227" s="50">
        <f t="shared" si="1444"/>
        <v>2851.4661802564083</v>
      </c>
      <c r="Y3227" s="50">
        <f t="shared" si="1445"/>
        <v>101325</v>
      </c>
      <c r="Z3227" s="50">
        <f t="shared" si="1446"/>
        <v>-5.5874576407029002</v>
      </c>
      <c r="AA3227" s="50">
        <f t="shared" si="1447"/>
        <v>-4.7493389945974647</v>
      </c>
      <c r="AB3227" s="50">
        <f t="shared" si="1448"/>
        <v>0</v>
      </c>
      <c r="AC3227" s="7">
        <f t="shared" si="1449"/>
        <v>0</v>
      </c>
    </row>
    <row r="3228" spans="2:29">
      <c r="B3228" s="7">
        <f t="shared" si="1422"/>
        <v>1.2708749050339552</v>
      </c>
      <c r="C3228" s="7">
        <f t="shared" si="1423"/>
        <v>3.9764546465392847E-4</v>
      </c>
      <c r="D3228" s="58">
        <f t="shared" si="1424"/>
        <v>97015.378270841786</v>
      </c>
      <c r="E3228" s="7">
        <f t="shared" si="1425"/>
        <v>14.070891587744397</v>
      </c>
      <c r="F3228" s="7">
        <f t="shared" si="1426"/>
        <v>-4309.6217291582143</v>
      </c>
      <c r="G3228" s="57">
        <f t="shared" si="1427"/>
        <v>3.926179963206558E-3</v>
      </c>
      <c r="H3228" s="61">
        <f t="shared" si="1428"/>
        <v>0</v>
      </c>
      <c r="I3228" s="7">
        <f t="shared" si="1429"/>
        <v>0</v>
      </c>
      <c r="J3228" s="58">
        <f t="shared" si="1430"/>
        <v>0</v>
      </c>
      <c r="K3228" s="7">
        <f t="shared" si="1431"/>
        <v>0</v>
      </c>
      <c r="L3228" s="7">
        <f t="shared" si="1432"/>
        <v>0</v>
      </c>
      <c r="M3228" s="58">
        <f t="shared" si="1433"/>
        <v>0</v>
      </c>
      <c r="N3228" s="58">
        <f t="shared" si="1434"/>
        <v>0</v>
      </c>
      <c r="O3228" s="59">
        <f t="shared" si="1435"/>
        <v>0</v>
      </c>
      <c r="P3228" s="58">
        <f t="shared" si="1436"/>
        <v>0</v>
      </c>
      <c r="Q3228" s="58">
        <f t="shared" si="1437"/>
        <v>0</v>
      </c>
      <c r="R3228" s="58">
        <f t="shared" si="1438"/>
        <v>0</v>
      </c>
      <c r="S3228" s="60">
        <f t="shared" si="1439"/>
        <v>0</v>
      </c>
      <c r="T3228" s="58">
        <f t="shared" si="1440"/>
        <v>0</v>
      </c>
      <c r="U3228" s="58">
        <f t="shared" si="1441"/>
        <v>1.3021487167670716E-4</v>
      </c>
      <c r="V3228" s="58">
        <f t="shared" si="1442"/>
        <v>4.5181585788686576E-4</v>
      </c>
      <c r="W3228" s="50">
        <f t="shared" si="1443"/>
        <v>0</v>
      </c>
      <c r="X3228" s="50">
        <f t="shared" si="1444"/>
        <v>2851.4661802564083</v>
      </c>
      <c r="Y3228" s="50">
        <f t="shared" si="1445"/>
        <v>101325</v>
      </c>
      <c r="Z3228" s="50">
        <f t="shared" si="1446"/>
        <v>-5.5874576407029002</v>
      </c>
      <c r="AA3228" s="50">
        <f t="shared" si="1447"/>
        <v>-4.7493389945974647</v>
      </c>
      <c r="AB3228" s="50">
        <f t="shared" si="1448"/>
        <v>0</v>
      </c>
      <c r="AC3228" s="7">
        <f t="shared" si="1449"/>
        <v>0</v>
      </c>
    </row>
    <row r="3229" spans="2:29">
      <c r="B3229" s="7">
        <f t="shared" si="1422"/>
        <v>1.2712725504986091</v>
      </c>
      <c r="C3229" s="7">
        <f t="shared" si="1423"/>
        <v>3.9764546465392847E-4</v>
      </c>
      <c r="D3229" s="58">
        <f t="shared" si="1424"/>
        <v>97015.378270841786</v>
      </c>
      <c r="E3229" s="7">
        <f t="shared" si="1425"/>
        <v>14.070891587744397</v>
      </c>
      <c r="F3229" s="7">
        <f t="shared" si="1426"/>
        <v>-4309.6217291582143</v>
      </c>
      <c r="G3229" s="57">
        <f t="shared" si="1427"/>
        <v>3.926179963206558E-3</v>
      </c>
      <c r="H3229" s="61">
        <f t="shared" si="1428"/>
        <v>0</v>
      </c>
      <c r="I3229" s="7">
        <f t="shared" si="1429"/>
        <v>0</v>
      </c>
      <c r="J3229" s="58">
        <f t="shared" si="1430"/>
        <v>0</v>
      </c>
      <c r="K3229" s="7">
        <f t="shared" si="1431"/>
        <v>0</v>
      </c>
      <c r="L3229" s="7">
        <f t="shared" si="1432"/>
        <v>0</v>
      </c>
      <c r="M3229" s="58">
        <f t="shared" si="1433"/>
        <v>0</v>
      </c>
      <c r="N3229" s="58">
        <f t="shared" si="1434"/>
        <v>0</v>
      </c>
      <c r="O3229" s="59">
        <f t="shared" si="1435"/>
        <v>0</v>
      </c>
      <c r="P3229" s="58">
        <f t="shared" si="1436"/>
        <v>0</v>
      </c>
      <c r="Q3229" s="58">
        <f t="shared" si="1437"/>
        <v>0</v>
      </c>
      <c r="R3229" s="58">
        <f t="shared" si="1438"/>
        <v>0</v>
      </c>
      <c r="S3229" s="60">
        <f t="shared" si="1439"/>
        <v>0</v>
      </c>
      <c r="T3229" s="58">
        <f t="shared" si="1440"/>
        <v>0</v>
      </c>
      <c r="U3229" s="58">
        <f t="shared" si="1441"/>
        <v>1.3021487167670716E-4</v>
      </c>
      <c r="V3229" s="58">
        <f t="shared" si="1442"/>
        <v>4.5181585788686576E-4</v>
      </c>
      <c r="W3229" s="50">
        <f t="shared" si="1443"/>
        <v>0</v>
      </c>
      <c r="X3229" s="50">
        <f t="shared" si="1444"/>
        <v>2851.4661802564083</v>
      </c>
      <c r="Y3229" s="50">
        <f t="shared" si="1445"/>
        <v>101325</v>
      </c>
      <c r="Z3229" s="50">
        <f t="shared" si="1446"/>
        <v>-5.5874576407029002</v>
      </c>
      <c r="AA3229" s="50">
        <f t="shared" si="1447"/>
        <v>-4.7493389945974647</v>
      </c>
      <c r="AB3229" s="50">
        <f t="shared" si="1448"/>
        <v>0</v>
      </c>
      <c r="AC3229" s="7">
        <f t="shared" si="1449"/>
        <v>0</v>
      </c>
    </row>
    <row r="3230" spans="2:29">
      <c r="B3230" s="7">
        <f t="shared" si="1422"/>
        <v>1.271670195963263</v>
      </c>
      <c r="C3230" s="7">
        <f t="shared" si="1423"/>
        <v>3.9764546465392847E-4</v>
      </c>
      <c r="D3230" s="58">
        <f t="shared" si="1424"/>
        <v>97015.378270841786</v>
      </c>
      <c r="E3230" s="7">
        <f t="shared" si="1425"/>
        <v>14.070891587744397</v>
      </c>
      <c r="F3230" s="7">
        <f t="shared" si="1426"/>
        <v>-4309.6217291582143</v>
      </c>
      <c r="G3230" s="57">
        <f t="shared" si="1427"/>
        <v>3.926179963206558E-3</v>
      </c>
      <c r="H3230" s="61">
        <f t="shared" si="1428"/>
        <v>0</v>
      </c>
      <c r="I3230" s="7">
        <f t="shared" si="1429"/>
        <v>0</v>
      </c>
      <c r="J3230" s="58">
        <f t="shared" si="1430"/>
        <v>0</v>
      </c>
      <c r="K3230" s="7">
        <f t="shared" si="1431"/>
        <v>0</v>
      </c>
      <c r="L3230" s="7">
        <f t="shared" si="1432"/>
        <v>0</v>
      </c>
      <c r="M3230" s="58">
        <f t="shared" si="1433"/>
        <v>0</v>
      </c>
      <c r="N3230" s="58">
        <f t="shared" si="1434"/>
        <v>0</v>
      </c>
      <c r="O3230" s="59">
        <f t="shared" si="1435"/>
        <v>0</v>
      </c>
      <c r="P3230" s="58">
        <f t="shared" si="1436"/>
        <v>0</v>
      </c>
      <c r="Q3230" s="58">
        <f t="shared" si="1437"/>
        <v>0</v>
      </c>
      <c r="R3230" s="58">
        <f t="shared" si="1438"/>
        <v>0</v>
      </c>
      <c r="S3230" s="60">
        <f t="shared" si="1439"/>
        <v>0</v>
      </c>
      <c r="T3230" s="58">
        <f t="shared" si="1440"/>
        <v>0</v>
      </c>
      <c r="U3230" s="58">
        <f t="shared" si="1441"/>
        <v>1.3021487167670716E-4</v>
      </c>
      <c r="V3230" s="58">
        <f t="shared" si="1442"/>
        <v>4.5181585788686576E-4</v>
      </c>
      <c r="W3230" s="50">
        <f t="shared" si="1443"/>
        <v>0</v>
      </c>
      <c r="X3230" s="50">
        <f t="shared" si="1444"/>
        <v>2851.4661802564083</v>
      </c>
      <c r="Y3230" s="50">
        <f t="shared" si="1445"/>
        <v>101325</v>
      </c>
      <c r="Z3230" s="50">
        <f t="shared" si="1446"/>
        <v>-5.5874576407029002</v>
      </c>
      <c r="AA3230" s="50">
        <f t="shared" si="1447"/>
        <v>-4.7493389945974647</v>
      </c>
      <c r="AB3230" s="50">
        <f t="shared" si="1448"/>
        <v>0</v>
      </c>
      <c r="AC3230" s="7">
        <f t="shared" si="1449"/>
        <v>0</v>
      </c>
    </row>
    <row r="3231" spans="2:29">
      <c r="B3231" s="7">
        <f t="shared" si="1422"/>
        <v>1.272067841427917</v>
      </c>
      <c r="C3231" s="7">
        <f t="shared" si="1423"/>
        <v>3.9764546465392847E-4</v>
      </c>
      <c r="D3231" s="58">
        <f t="shared" si="1424"/>
        <v>97015.378270841786</v>
      </c>
      <c r="E3231" s="7">
        <f t="shared" si="1425"/>
        <v>14.070891587744397</v>
      </c>
      <c r="F3231" s="7">
        <f t="shared" si="1426"/>
        <v>-4309.6217291582143</v>
      </c>
      <c r="G3231" s="57">
        <f t="shared" si="1427"/>
        <v>3.926179963206558E-3</v>
      </c>
      <c r="H3231" s="61">
        <f t="shared" si="1428"/>
        <v>0</v>
      </c>
      <c r="I3231" s="7">
        <f t="shared" si="1429"/>
        <v>0</v>
      </c>
      <c r="J3231" s="58">
        <f t="shared" si="1430"/>
        <v>0</v>
      </c>
      <c r="K3231" s="7">
        <f t="shared" si="1431"/>
        <v>0</v>
      </c>
      <c r="L3231" s="7">
        <f t="shared" si="1432"/>
        <v>0</v>
      </c>
      <c r="M3231" s="58">
        <f t="shared" si="1433"/>
        <v>0</v>
      </c>
      <c r="N3231" s="58">
        <f t="shared" si="1434"/>
        <v>0</v>
      </c>
      <c r="O3231" s="59">
        <f t="shared" si="1435"/>
        <v>0</v>
      </c>
      <c r="P3231" s="58">
        <f t="shared" si="1436"/>
        <v>0</v>
      </c>
      <c r="Q3231" s="58">
        <f t="shared" si="1437"/>
        <v>0</v>
      </c>
      <c r="R3231" s="58">
        <f t="shared" si="1438"/>
        <v>0</v>
      </c>
      <c r="S3231" s="60">
        <f t="shared" si="1439"/>
        <v>0</v>
      </c>
      <c r="T3231" s="58">
        <f t="shared" si="1440"/>
        <v>0</v>
      </c>
      <c r="U3231" s="58">
        <f t="shared" si="1441"/>
        <v>1.3021487167670716E-4</v>
      </c>
      <c r="V3231" s="58">
        <f t="shared" si="1442"/>
        <v>4.5181585788686576E-4</v>
      </c>
      <c r="W3231" s="50">
        <f t="shared" si="1443"/>
        <v>0</v>
      </c>
      <c r="X3231" s="50">
        <f t="shared" si="1444"/>
        <v>2851.4661802564083</v>
      </c>
      <c r="Y3231" s="50">
        <f t="shared" si="1445"/>
        <v>101325</v>
      </c>
      <c r="Z3231" s="50">
        <f t="shared" si="1446"/>
        <v>-5.5874576407029002</v>
      </c>
      <c r="AA3231" s="50">
        <f t="shared" si="1447"/>
        <v>-4.7493389945974647</v>
      </c>
      <c r="AB3231" s="50">
        <f t="shared" si="1448"/>
        <v>0</v>
      </c>
      <c r="AC3231" s="7">
        <f t="shared" si="1449"/>
        <v>0</v>
      </c>
    </row>
    <row r="3232" spans="2:29">
      <c r="B3232" s="7">
        <f t="shared" si="1422"/>
        <v>1.2724654868925709</v>
      </c>
      <c r="C3232" s="7">
        <f t="shared" si="1423"/>
        <v>3.9764546465392847E-4</v>
      </c>
      <c r="D3232" s="58">
        <f t="shared" si="1424"/>
        <v>97015.378270841786</v>
      </c>
      <c r="E3232" s="7">
        <f t="shared" si="1425"/>
        <v>14.070891587744397</v>
      </c>
      <c r="F3232" s="7">
        <f t="shared" si="1426"/>
        <v>-4309.6217291582143</v>
      </c>
      <c r="G3232" s="57">
        <f t="shared" si="1427"/>
        <v>3.926179963206558E-3</v>
      </c>
      <c r="H3232" s="61">
        <f t="shared" si="1428"/>
        <v>0</v>
      </c>
      <c r="I3232" s="7">
        <f t="shared" si="1429"/>
        <v>0</v>
      </c>
      <c r="J3232" s="58">
        <f t="shared" si="1430"/>
        <v>0</v>
      </c>
      <c r="K3232" s="7">
        <f t="shared" si="1431"/>
        <v>0</v>
      </c>
      <c r="L3232" s="7">
        <f t="shared" si="1432"/>
        <v>0</v>
      </c>
      <c r="M3232" s="58">
        <f t="shared" si="1433"/>
        <v>0</v>
      </c>
      <c r="N3232" s="58">
        <f t="shared" si="1434"/>
        <v>0</v>
      </c>
      <c r="O3232" s="59">
        <f t="shared" si="1435"/>
        <v>0</v>
      </c>
      <c r="P3232" s="58">
        <f t="shared" si="1436"/>
        <v>0</v>
      </c>
      <c r="Q3232" s="58">
        <f t="shared" si="1437"/>
        <v>0</v>
      </c>
      <c r="R3232" s="58">
        <f t="shared" si="1438"/>
        <v>0</v>
      </c>
      <c r="S3232" s="60">
        <f t="shared" si="1439"/>
        <v>0</v>
      </c>
      <c r="T3232" s="58">
        <f t="shared" si="1440"/>
        <v>0</v>
      </c>
      <c r="U3232" s="58">
        <f t="shared" si="1441"/>
        <v>1.3021487167670716E-4</v>
      </c>
      <c r="V3232" s="58">
        <f t="shared" si="1442"/>
        <v>4.5181585788686576E-4</v>
      </c>
      <c r="W3232" s="50">
        <f t="shared" si="1443"/>
        <v>0</v>
      </c>
      <c r="X3232" s="50">
        <f t="shared" si="1444"/>
        <v>2851.4661802564083</v>
      </c>
      <c r="Y3232" s="50">
        <f t="shared" si="1445"/>
        <v>101325</v>
      </c>
      <c r="Z3232" s="50">
        <f t="shared" si="1446"/>
        <v>-5.5874576407029002</v>
      </c>
      <c r="AA3232" s="50">
        <f t="shared" si="1447"/>
        <v>-4.7493389945974647</v>
      </c>
      <c r="AB3232" s="50">
        <f t="shared" si="1448"/>
        <v>0</v>
      </c>
      <c r="AC3232" s="7">
        <f t="shared" si="1449"/>
        <v>0</v>
      </c>
    </row>
    <row r="3233" spans="2:29">
      <c r="B3233" s="7">
        <f t="shared" si="1422"/>
        <v>1.2728631323572248</v>
      </c>
      <c r="C3233" s="7">
        <f t="shared" si="1423"/>
        <v>3.9764546465392847E-4</v>
      </c>
      <c r="D3233" s="58">
        <f t="shared" si="1424"/>
        <v>97015.378270841786</v>
      </c>
      <c r="E3233" s="7">
        <f t="shared" si="1425"/>
        <v>14.070891587744397</v>
      </c>
      <c r="F3233" s="7">
        <f t="shared" si="1426"/>
        <v>-4309.6217291582143</v>
      </c>
      <c r="G3233" s="57">
        <f t="shared" si="1427"/>
        <v>3.926179963206558E-3</v>
      </c>
      <c r="H3233" s="61">
        <f t="shared" si="1428"/>
        <v>0</v>
      </c>
      <c r="I3233" s="7">
        <f t="shared" si="1429"/>
        <v>0</v>
      </c>
      <c r="J3233" s="58">
        <f t="shared" si="1430"/>
        <v>0</v>
      </c>
      <c r="K3233" s="7">
        <f t="shared" si="1431"/>
        <v>0</v>
      </c>
      <c r="L3233" s="7">
        <f t="shared" si="1432"/>
        <v>0</v>
      </c>
      <c r="M3233" s="58">
        <f t="shared" si="1433"/>
        <v>0</v>
      </c>
      <c r="N3233" s="58">
        <f t="shared" si="1434"/>
        <v>0</v>
      </c>
      <c r="O3233" s="59">
        <f t="shared" si="1435"/>
        <v>0</v>
      </c>
      <c r="P3233" s="58">
        <f t="shared" si="1436"/>
        <v>0</v>
      </c>
      <c r="Q3233" s="58">
        <f t="shared" si="1437"/>
        <v>0</v>
      </c>
      <c r="R3233" s="58">
        <f t="shared" si="1438"/>
        <v>0</v>
      </c>
      <c r="S3233" s="60">
        <f t="shared" si="1439"/>
        <v>0</v>
      </c>
      <c r="T3233" s="58">
        <f t="shared" si="1440"/>
        <v>0</v>
      </c>
      <c r="U3233" s="58">
        <f t="shared" si="1441"/>
        <v>1.3021487167670716E-4</v>
      </c>
      <c r="V3233" s="58">
        <f t="shared" si="1442"/>
        <v>4.5181585788686576E-4</v>
      </c>
      <c r="W3233" s="50">
        <f t="shared" si="1443"/>
        <v>0</v>
      </c>
      <c r="X3233" s="50">
        <f t="shared" si="1444"/>
        <v>2851.4661802564083</v>
      </c>
      <c r="Y3233" s="50">
        <f t="shared" si="1445"/>
        <v>101325</v>
      </c>
      <c r="Z3233" s="50">
        <f t="shared" si="1446"/>
        <v>-5.5874576407029002</v>
      </c>
      <c r="AA3233" s="50">
        <f t="shared" si="1447"/>
        <v>-4.7493389945974647</v>
      </c>
      <c r="AB3233" s="50">
        <f t="shared" si="1448"/>
        <v>0</v>
      </c>
      <c r="AC3233" s="7">
        <f t="shared" si="1449"/>
        <v>0</v>
      </c>
    </row>
    <row r="3234" spans="2:29">
      <c r="B3234" s="7">
        <f t="shared" ref="B3234:B3297" si="1450">B3233+$E$18/3000</f>
        <v>1.2732607778218787</v>
      </c>
      <c r="C3234" s="7">
        <f t="shared" si="1423"/>
        <v>3.9764546465392847E-4</v>
      </c>
      <c r="D3234" s="58">
        <f t="shared" si="1424"/>
        <v>97015.378270841786</v>
      </c>
      <c r="E3234" s="7">
        <f t="shared" si="1425"/>
        <v>14.070891587744397</v>
      </c>
      <c r="F3234" s="7">
        <f t="shared" si="1426"/>
        <v>-4309.6217291582143</v>
      </c>
      <c r="G3234" s="57">
        <f t="shared" si="1427"/>
        <v>3.926179963206558E-3</v>
      </c>
      <c r="H3234" s="61">
        <f t="shared" si="1428"/>
        <v>0</v>
      </c>
      <c r="I3234" s="7">
        <f t="shared" si="1429"/>
        <v>0</v>
      </c>
      <c r="J3234" s="58">
        <f t="shared" si="1430"/>
        <v>0</v>
      </c>
      <c r="K3234" s="7">
        <f t="shared" si="1431"/>
        <v>0</v>
      </c>
      <c r="L3234" s="7">
        <f t="shared" si="1432"/>
        <v>0</v>
      </c>
      <c r="M3234" s="58">
        <f t="shared" si="1433"/>
        <v>0</v>
      </c>
      <c r="N3234" s="58">
        <f t="shared" si="1434"/>
        <v>0</v>
      </c>
      <c r="O3234" s="59">
        <f t="shared" si="1435"/>
        <v>0</v>
      </c>
      <c r="P3234" s="58">
        <f t="shared" si="1436"/>
        <v>0</v>
      </c>
      <c r="Q3234" s="58">
        <f t="shared" si="1437"/>
        <v>0</v>
      </c>
      <c r="R3234" s="58">
        <f t="shared" si="1438"/>
        <v>0</v>
      </c>
      <c r="S3234" s="60">
        <f t="shared" si="1439"/>
        <v>0</v>
      </c>
      <c r="T3234" s="58">
        <f t="shared" si="1440"/>
        <v>0</v>
      </c>
      <c r="U3234" s="58">
        <f t="shared" si="1441"/>
        <v>1.3021487167670716E-4</v>
      </c>
      <c r="V3234" s="58">
        <f t="shared" si="1442"/>
        <v>4.5181585788686576E-4</v>
      </c>
      <c r="W3234" s="50">
        <f t="shared" si="1443"/>
        <v>0</v>
      </c>
      <c r="X3234" s="50">
        <f t="shared" si="1444"/>
        <v>2851.4661802564083</v>
      </c>
      <c r="Y3234" s="50">
        <f t="shared" si="1445"/>
        <v>101325</v>
      </c>
      <c r="Z3234" s="50">
        <f t="shared" si="1446"/>
        <v>-5.5874576407029002</v>
      </c>
      <c r="AA3234" s="50">
        <f t="shared" si="1447"/>
        <v>-4.7493389945974647</v>
      </c>
      <c r="AB3234" s="50">
        <f t="shared" si="1448"/>
        <v>0</v>
      </c>
      <c r="AC3234" s="7">
        <f t="shared" si="1449"/>
        <v>0</v>
      </c>
    </row>
    <row r="3235" spans="2:29">
      <c r="B3235" s="7">
        <f t="shared" si="1450"/>
        <v>1.2736584232865327</v>
      </c>
      <c r="C3235" s="7">
        <f t="shared" si="1423"/>
        <v>3.9764546465392847E-4</v>
      </c>
      <c r="D3235" s="58">
        <f t="shared" si="1424"/>
        <v>97015.378270841786</v>
      </c>
      <c r="E3235" s="7">
        <f t="shared" si="1425"/>
        <v>14.070891587744397</v>
      </c>
      <c r="F3235" s="7">
        <f t="shared" si="1426"/>
        <v>-4309.6217291582143</v>
      </c>
      <c r="G3235" s="57">
        <f t="shared" si="1427"/>
        <v>3.926179963206558E-3</v>
      </c>
      <c r="H3235" s="61">
        <f t="shared" si="1428"/>
        <v>0</v>
      </c>
      <c r="I3235" s="7">
        <f t="shared" si="1429"/>
        <v>0</v>
      </c>
      <c r="J3235" s="58">
        <f t="shared" si="1430"/>
        <v>0</v>
      </c>
      <c r="K3235" s="7">
        <f t="shared" si="1431"/>
        <v>0</v>
      </c>
      <c r="L3235" s="7">
        <f t="shared" si="1432"/>
        <v>0</v>
      </c>
      <c r="M3235" s="58">
        <f t="shared" si="1433"/>
        <v>0</v>
      </c>
      <c r="N3235" s="58">
        <f t="shared" si="1434"/>
        <v>0</v>
      </c>
      <c r="O3235" s="59">
        <f t="shared" si="1435"/>
        <v>0</v>
      </c>
      <c r="P3235" s="58">
        <f t="shared" si="1436"/>
        <v>0</v>
      </c>
      <c r="Q3235" s="58">
        <f t="shared" si="1437"/>
        <v>0</v>
      </c>
      <c r="R3235" s="58">
        <f t="shared" si="1438"/>
        <v>0</v>
      </c>
      <c r="S3235" s="60">
        <f t="shared" si="1439"/>
        <v>0</v>
      </c>
      <c r="T3235" s="58">
        <f t="shared" si="1440"/>
        <v>0</v>
      </c>
      <c r="U3235" s="58">
        <f t="shared" si="1441"/>
        <v>1.3021487167670716E-4</v>
      </c>
      <c r="V3235" s="58">
        <f t="shared" si="1442"/>
        <v>4.5181585788686576E-4</v>
      </c>
      <c r="W3235" s="50">
        <f t="shared" si="1443"/>
        <v>0</v>
      </c>
      <c r="X3235" s="50">
        <f t="shared" si="1444"/>
        <v>2851.4661802564083</v>
      </c>
      <c r="Y3235" s="50">
        <f t="shared" si="1445"/>
        <v>101325</v>
      </c>
      <c r="Z3235" s="50">
        <f t="shared" si="1446"/>
        <v>-5.5874576407029002</v>
      </c>
      <c r="AA3235" s="50">
        <f t="shared" si="1447"/>
        <v>-4.7493389945974647</v>
      </c>
      <c r="AB3235" s="50">
        <f t="shared" si="1448"/>
        <v>0</v>
      </c>
      <c r="AC3235" s="7">
        <f t="shared" si="1449"/>
        <v>0</v>
      </c>
    </row>
    <row r="3236" spans="2:29">
      <c r="B3236" s="7">
        <f t="shared" si="1450"/>
        <v>1.2740560687511866</v>
      </c>
      <c r="C3236" s="7">
        <f t="shared" si="1423"/>
        <v>3.9764546465392847E-4</v>
      </c>
      <c r="D3236" s="58">
        <f t="shared" si="1424"/>
        <v>97015.378270841786</v>
      </c>
      <c r="E3236" s="7">
        <f t="shared" si="1425"/>
        <v>14.070891587744397</v>
      </c>
      <c r="F3236" s="7">
        <f t="shared" si="1426"/>
        <v>-4309.6217291582143</v>
      </c>
      <c r="G3236" s="57">
        <f t="shared" si="1427"/>
        <v>3.926179963206558E-3</v>
      </c>
      <c r="H3236" s="61">
        <f t="shared" si="1428"/>
        <v>0</v>
      </c>
      <c r="I3236" s="7">
        <f t="shared" si="1429"/>
        <v>0</v>
      </c>
      <c r="J3236" s="58">
        <f t="shared" si="1430"/>
        <v>0</v>
      </c>
      <c r="K3236" s="7">
        <f t="shared" si="1431"/>
        <v>0</v>
      </c>
      <c r="L3236" s="7">
        <f t="shared" si="1432"/>
        <v>0</v>
      </c>
      <c r="M3236" s="58">
        <f t="shared" si="1433"/>
        <v>0</v>
      </c>
      <c r="N3236" s="58">
        <f t="shared" si="1434"/>
        <v>0</v>
      </c>
      <c r="O3236" s="59">
        <f t="shared" si="1435"/>
        <v>0</v>
      </c>
      <c r="P3236" s="58">
        <f t="shared" si="1436"/>
        <v>0</v>
      </c>
      <c r="Q3236" s="58">
        <f t="shared" si="1437"/>
        <v>0</v>
      </c>
      <c r="R3236" s="58">
        <f t="shared" si="1438"/>
        <v>0</v>
      </c>
      <c r="S3236" s="60">
        <f t="shared" si="1439"/>
        <v>0</v>
      </c>
      <c r="T3236" s="58">
        <f t="shared" si="1440"/>
        <v>0</v>
      </c>
      <c r="U3236" s="58">
        <f t="shared" si="1441"/>
        <v>1.3021487167670716E-4</v>
      </c>
      <c r="V3236" s="58">
        <f t="shared" si="1442"/>
        <v>4.5181585788686576E-4</v>
      </c>
      <c r="W3236" s="50">
        <f t="shared" si="1443"/>
        <v>0</v>
      </c>
      <c r="X3236" s="50">
        <f t="shared" si="1444"/>
        <v>2851.4661802564083</v>
      </c>
      <c r="Y3236" s="50">
        <f t="shared" si="1445"/>
        <v>101325</v>
      </c>
      <c r="Z3236" s="50">
        <f t="shared" si="1446"/>
        <v>-5.5874576407029002</v>
      </c>
      <c r="AA3236" s="50">
        <f t="shared" si="1447"/>
        <v>-4.7493389945974647</v>
      </c>
      <c r="AB3236" s="50">
        <f t="shared" si="1448"/>
        <v>0</v>
      </c>
      <c r="AC3236" s="7">
        <f t="shared" si="1449"/>
        <v>0</v>
      </c>
    </row>
    <row r="3237" spans="2:29">
      <c r="B3237" s="7">
        <f t="shared" si="1450"/>
        <v>1.2744537142158405</v>
      </c>
      <c r="C3237" s="7">
        <f t="shared" si="1423"/>
        <v>3.9764546465392847E-4</v>
      </c>
      <c r="D3237" s="58">
        <f t="shared" si="1424"/>
        <v>97015.378270841786</v>
      </c>
      <c r="E3237" s="7">
        <f t="shared" si="1425"/>
        <v>14.070891587744397</v>
      </c>
      <c r="F3237" s="7">
        <f t="shared" si="1426"/>
        <v>-4309.6217291582143</v>
      </c>
      <c r="G3237" s="57">
        <f t="shared" si="1427"/>
        <v>3.926179963206558E-3</v>
      </c>
      <c r="H3237" s="61">
        <f t="shared" si="1428"/>
        <v>0</v>
      </c>
      <c r="I3237" s="7">
        <f t="shared" si="1429"/>
        <v>0</v>
      </c>
      <c r="J3237" s="58">
        <f t="shared" si="1430"/>
        <v>0</v>
      </c>
      <c r="K3237" s="7">
        <f t="shared" si="1431"/>
        <v>0</v>
      </c>
      <c r="L3237" s="7">
        <f t="shared" si="1432"/>
        <v>0</v>
      </c>
      <c r="M3237" s="58">
        <f t="shared" si="1433"/>
        <v>0</v>
      </c>
      <c r="N3237" s="58">
        <f t="shared" si="1434"/>
        <v>0</v>
      </c>
      <c r="O3237" s="59">
        <f t="shared" si="1435"/>
        <v>0</v>
      </c>
      <c r="P3237" s="58">
        <f t="shared" si="1436"/>
        <v>0</v>
      </c>
      <c r="Q3237" s="58">
        <f t="shared" si="1437"/>
        <v>0</v>
      </c>
      <c r="R3237" s="58">
        <f t="shared" si="1438"/>
        <v>0</v>
      </c>
      <c r="S3237" s="60">
        <f t="shared" si="1439"/>
        <v>0</v>
      </c>
      <c r="T3237" s="58">
        <f t="shared" si="1440"/>
        <v>0</v>
      </c>
      <c r="U3237" s="58">
        <f t="shared" si="1441"/>
        <v>1.3021487167670716E-4</v>
      </c>
      <c r="V3237" s="58">
        <f t="shared" si="1442"/>
        <v>4.5181585788686576E-4</v>
      </c>
      <c r="W3237" s="50">
        <f t="shared" si="1443"/>
        <v>0</v>
      </c>
      <c r="X3237" s="50">
        <f t="shared" si="1444"/>
        <v>2851.4661802564083</v>
      </c>
      <c r="Y3237" s="50">
        <f t="shared" si="1445"/>
        <v>101325</v>
      </c>
      <c r="Z3237" s="50">
        <f t="shared" si="1446"/>
        <v>-5.5874576407029002</v>
      </c>
      <c r="AA3237" s="50">
        <f t="shared" si="1447"/>
        <v>-4.7493389945974647</v>
      </c>
      <c r="AB3237" s="50">
        <f t="shared" si="1448"/>
        <v>0</v>
      </c>
      <c r="AC3237" s="7">
        <f t="shared" si="1449"/>
        <v>0</v>
      </c>
    </row>
    <row r="3238" spans="2:29">
      <c r="B3238" s="7">
        <f t="shared" si="1450"/>
        <v>1.2748513596804945</v>
      </c>
      <c r="C3238" s="7">
        <f t="shared" si="1423"/>
        <v>3.9764546465392847E-4</v>
      </c>
      <c r="D3238" s="58">
        <f t="shared" si="1424"/>
        <v>97015.378270841786</v>
      </c>
      <c r="E3238" s="7">
        <f t="shared" si="1425"/>
        <v>14.070891587744397</v>
      </c>
      <c r="F3238" s="7">
        <f t="shared" si="1426"/>
        <v>-4309.6217291582143</v>
      </c>
      <c r="G3238" s="57">
        <f t="shared" si="1427"/>
        <v>3.926179963206558E-3</v>
      </c>
      <c r="H3238" s="61">
        <f t="shared" si="1428"/>
        <v>0</v>
      </c>
      <c r="I3238" s="7">
        <f t="shared" si="1429"/>
        <v>0</v>
      </c>
      <c r="J3238" s="58">
        <f t="shared" si="1430"/>
        <v>0</v>
      </c>
      <c r="K3238" s="7">
        <f t="shared" si="1431"/>
        <v>0</v>
      </c>
      <c r="L3238" s="7">
        <f t="shared" si="1432"/>
        <v>0</v>
      </c>
      <c r="M3238" s="58">
        <f t="shared" si="1433"/>
        <v>0</v>
      </c>
      <c r="N3238" s="58">
        <f t="shared" si="1434"/>
        <v>0</v>
      </c>
      <c r="O3238" s="59">
        <f t="shared" si="1435"/>
        <v>0</v>
      </c>
      <c r="P3238" s="58">
        <f t="shared" si="1436"/>
        <v>0</v>
      </c>
      <c r="Q3238" s="58">
        <f t="shared" si="1437"/>
        <v>0</v>
      </c>
      <c r="R3238" s="58">
        <f t="shared" si="1438"/>
        <v>0</v>
      </c>
      <c r="S3238" s="60">
        <f t="shared" si="1439"/>
        <v>0</v>
      </c>
      <c r="T3238" s="58">
        <f t="shared" si="1440"/>
        <v>0</v>
      </c>
      <c r="U3238" s="58">
        <f t="shared" si="1441"/>
        <v>1.3021487167670716E-4</v>
      </c>
      <c r="V3238" s="58">
        <f t="shared" si="1442"/>
        <v>4.5181585788686576E-4</v>
      </c>
      <c r="W3238" s="50">
        <f t="shared" si="1443"/>
        <v>0</v>
      </c>
      <c r="X3238" s="50">
        <f t="shared" si="1444"/>
        <v>2851.4661802564083</v>
      </c>
      <c r="Y3238" s="50">
        <f t="shared" si="1445"/>
        <v>101325</v>
      </c>
      <c r="Z3238" s="50">
        <f t="shared" si="1446"/>
        <v>-5.5874576407029002</v>
      </c>
      <c r="AA3238" s="50">
        <f t="shared" si="1447"/>
        <v>-4.7493389945974647</v>
      </c>
      <c r="AB3238" s="50">
        <f t="shared" si="1448"/>
        <v>0</v>
      </c>
      <c r="AC3238" s="7">
        <f t="shared" si="1449"/>
        <v>0</v>
      </c>
    </row>
    <row r="3239" spans="2:29">
      <c r="B3239" s="7">
        <f t="shared" si="1450"/>
        <v>1.2752490051451484</v>
      </c>
      <c r="C3239" s="7">
        <f t="shared" si="1423"/>
        <v>3.9764546465392847E-4</v>
      </c>
      <c r="D3239" s="58">
        <f t="shared" si="1424"/>
        <v>97015.378270841786</v>
      </c>
      <c r="E3239" s="7">
        <f t="shared" si="1425"/>
        <v>14.070891587744397</v>
      </c>
      <c r="F3239" s="7">
        <f t="shared" si="1426"/>
        <v>-4309.6217291582143</v>
      </c>
      <c r="G3239" s="57">
        <f t="shared" si="1427"/>
        <v>3.926179963206558E-3</v>
      </c>
      <c r="H3239" s="61">
        <f t="shared" si="1428"/>
        <v>0</v>
      </c>
      <c r="I3239" s="7">
        <f t="shared" si="1429"/>
        <v>0</v>
      </c>
      <c r="J3239" s="58">
        <f t="shared" si="1430"/>
        <v>0</v>
      </c>
      <c r="K3239" s="7">
        <f t="shared" si="1431"/>
        <v>0</v>
      </c>
      <c r="L3239" s="7">
        <f t="shared" si="1432"/>
        <v>0</v>
      </c>
      <c r="M3239" s="58">
        <f t="shared" si="1433"/>
        <v>0</v>
      </c>
      <c r="N3239" s="58">
        <f t="shared" si="1434"/>
        <v>0</v>
      </c>
      <c r="O3239" s="59">
        <f t="shared" si="1435"/>
        <v>0</v>
      </c>
      <c r="P3239" s="58">
        <f t="shared" si="1436"/>
        <v>0</v>
      </c>
      <c r="Q3239" s="58">
        <f t="shared" si="1437"/>
        <v>0</v>
      </c>
      <c r="R3239" s="58">
        <f t="shared" si="1438"/>
        <v>0</v>
      </c>
      <c r="S3239" s="60">
        <f t="shared" si="1439"/>
        <v>0</v>
      </c>
      <c r="T3239" s="58">
        <f t="shared" si="1440"/>
        <v>0</v>
      </c>
      <c r="U3239" s="58">
        <f t="shared" si="1441"/>
        <v>1.3021487167670716E-4</v>
      </c>
      <c r="V3239" s="58">
        <f t="shared" si="1442"/>
        <v>4.5181585788686576E-4</v>
      </c>
      <c r="W3239" s="50">
        <f t="shared" si="1443"/>
        <v>0</v>
      </c>
      <c r="X3239" s="50">
        <f t="shared" si="1444"/>
        <v>2851.4661802564083</v>
      </c>
      <c r="Y3239" s="50">
        <f t="shared" si="1445"/>
        <v>101325</v>
      </c>
      <c r="Z3239" s="50">
        <f t="shared" si="1446"/>
        <v>-5.5874576407029002</v>
      </c>
      <c r="AA3239" s="50">
        <f t="shared" si="1447"/>
        <v>-4.7493389945974647</v>
      </c>
      <c r="AB3239" s="50">
        <f t="shared" si="1448"/>
        <v>0</v>
      </c>
      <c r="AC3239" s="7">
        <f t="shared" si="1449"/>
        <v>0</v>
      </c>
    </row>
    <row r="3240" spans="2:29">
      <c r="B3240" s="7">
        <f t="shared" si="1450"/>
        <v>1.2756466506098023</v>
      </c>
      <c r="C3240" s="7">
        <f t="shared" si="1423"/>
        <v>3.9764546465392847E-4</v>
      </c>
      <c r="D3240" s="58">
        <f t="shared" si="1424"/>
        <v>97015.378270841786</v>
      </c>
      <c r="E3240" s="7">
        <f t="shared" si="1425"/>
        <v>14.070891587744397</v>
      </c>
      <c r="F3240" s="7">
        <f t="shared" si="1426"/>
        <v>-4309.6217291582143</v>
      </c>
      <c r="G3240" s="57">
        <f t="shared" si="1427"/>
        <v>3.926179963206558E-3</v>
      </c>
      <c r="H3240" s="61">
        <f t="shared" si="1428"/>
        <v>0</v>
      </c>
      <c r="I3240" s="7">
        <f t="shared" si="1429"/>
        <v>0</v>
      </c>
      <c r="J3240" s="58">
        <f t="shared" si="1430"/>
        <v>0</v>
      </c>
      <c r="K3240" s="7">
        <f t="shared" si="1431"/>
        <v>0</v>
      </c>
      <c r="L3240" s="7">
        <f t="shared" si="1432"/>
        <v>0</v>
      </c>
      <c r="M3240" s="58">
        <f t="shared" si="1433"/>
        <v>0</v>
      </c>
      <c r="N3240" s="58">
        <f t="shared" si="1434"/>
        <v>0</v>
      </c>
      <c r="O3240" s="59">
        <f t="shared" si="1435"/>
        <v>0</v>
      </c>
      <c r="P3240" s="58">
        <f t="shared" si="1436"/>
        <v>0</v>
      </c>
      <c r="Q3240" s="58">
        <f t="shared" si="1437"/>
        <v>0</v>
      </c>
      <c r="R3240" s="58">
        <f t="shared" si="1438"/>
        <v>0</v>
      </c>
      <c r="S3240" s="60">
        <f t="shared" si="1439"/>
        <v>0</v>
      </c>
      <c r="T3240" s="58">
        <f t="shared" si="1440"/>
        <v>0</v>
      </c>
      <c r="U3240" s="58">
        <f t="shared" si="1441"/>
        <v>1.3021487167670716E-4</v>
      </c>
      <c r="V3240" s="58">
        <f t="shared" si="1442"/>
        <v>4.5181585788686576E-4</v>
      </c>
      <c r="W3240" s="50">
        <f t="shared" si="1443"/>
        <v>0</v>
      </c>
      <c r="X3240" s="50">
        <f t="shared" si="1444"/>
        <v>2851.4661802564083</v>
      </c>
      <c r="Y3240" s="50">
        <f t="shared" si="1445"/>
        <v>101325</v>
      </c>
      <c r="Z3240" s="50">
        <f t="shared" si="1446"/>
        <v>-5.5874576407029002</v>
      </c>
      <c r="AA3240" s="50">
        <f t="shared" si="1447"/>
        <v>-4.7493389945974647</v>
      </c>
      <c r="AB3240" s="50">
        <f t="shared" si="1448"/>
        <v>0</v>
      </c>
      <c r="AC3240" s="7">
        <f t="shared" si="1449"/>
        <v>0</v>
      </c>
    </row>
    <row r="3241" spans="2:29">
      <c r="B3241" s="7">
        <f t="shared" si="1450"/>
        <v>1.2760442960744562</v>
      </c>
      <c r="C3241" s="7">
        <f t="shared" si="1423"/>
        <v>3.9764546465392847E-4</v>
      </c>
      <c r="D3241" s="58">
        <f t="shared" si="1424"/>
        <v>97015.378270841786</v>
      </c>
      <c r="E3241" s="7">
        <f t="shared" si="1425"/>
        <v>14.070891587744397</v>
      </c>
      <c r="F3241" s="7">
        <f t="shared" si="1426"/>
        <v>-4309.6217291582143</v>
      </c>
      <c r="G3241" s="57">
        <f t="shared" si="1427"/>
        <v>3.926179963206558E-3</v>
      </c>
      <c r="H3241" s="61">
        <f t="shared" si="1428"/>
        <v>0</v>
      </c>
      <c r="I3241" s="7">
        <f t="shared" si="1429"/>
        <v>0</v>
      </c>
      <c r="J3241" s="58">
        <f t="shared" si="1430"/>
        <v>0</v>
      </c>
      <c r="K3241" s="7">
        <f t="shared" si="1431"/>
        <v>0</v>
      </c>
      <c r="L3241" s="7">
        <f t="shared" si="1432"/>
        <v>0</v>
      </c>
      <c r="M3241" s="58">
        <f t="shared" si="1433"/>
        <v>0</v>
      </c>
      <c r="N3241" s="58">
        <f t="shared" si="1434"/>
        <v>0</v>
      </c>
      <c r="O3241" s="59">
        <f t="shared" si="1435"/>
        <v>0</v>
      </c>
      <c r="P3241" s="58">
        <f t="shared" si="1436"/>
        <v>0</v>
      </c>
      <c r="Q3241" s="58">
        <f t="shared" si="1437"/>
        <v>0</v>
      </c>
      <c r="R3241" s="58">
        <f t="shared" si="1438"/>
        <v>0</v>
      </c>
      <c r="S3241" s="60">
        <f t="shared" si="1439"/>
        <v>0</v>
      </c>
      <c r="T3241" s="58">
        <f t="shared" si="1440"/>
        <v>0</v>
      </c>
      <c r="U3241" s="58">
        <f t="shared" si="1441"/>
        <v>1.3021487167670716E-4</v>
      </c>
      <c r="V3241" s="58">
        <f t="shared" si="1442"/>
        <v>4.5181585788686576E-4</v>
      </c>
      <c r="W3241" s="50">
        <f t="shared" si="1443"/>
        <v>0</v>
      </c>
      <c r="X3241" s="50">
        <f t="shared" si="1444"/>
        <v>2851.4661802564083</v>
      </c>
      <c r="Y3241" s="50">
        <f t="shared" si="1445"/>
        <v>101325</v>
      </c>
      <c r="Z3241" s="50">
        <f t="shared" si="1446"/>
        <v>-5.5874576407029002</v>
      </c>
      <c r="AA3241" s="50">
        <f t="shared" si="1447"/>
        <v>-4.7493389945974647</v>
      </c>
      <c r="AB3241" s="50">
        <f t="shared" si="1448"/>
        <v>0</v>
      </c>
      <c r="AC3241" s="7">
        <f t="shared" si="1449"/>
        <v>0</v>
      </c>
    </row>
    <row r="3242" spans="2:29">
      <c r="B3242" s="7">
        <f t="shared" si="1450"/>
        <v>1.2764419415391102</v>
      </c>
      <c r="C3242" s="7">
        <f t="shared" si="1423"/>
        <v>3.9764546465392847E-4</v>
      </c>
      <c r="D3242" s="58">
        <f t="shared" si="1424"/>
        <v>97015.378270841786</v>
      </c>
      <c r="E3242" s="7">
        <f t="shared" si="1425"/>
        <v>14.070891587744397</v>
      </c>
      <c r="F3242" s="7">
        <f t="shared" si="1426"/>
        <v>-4309.6217291582143</v>
      </c>
      <c r="G3242" s="57">
        <f t="shared" si="1427"/>
        <v>3.926179963206558E-3</v>
      </c>
      <c r="H3242" s="61">
        <f t="shared" si="1428"/>
        <v>0</v>
      </c>
      <c r="I3242" s="7">
        <f t="shared" si="1429"/>
        <v>0</v>
      </c>
      <c r="J3242" s="58">
        <f t="shared" si="1430"/>
        <v>0</v>
      </c>
      <c r="K3242" s="7">
        <f t="shared" si="1431"/>
        <v>0</v>
      </c>
      <c r="L3242" s="7">
        <f t="shared" si="1432"/>
        <v>0</v>
      </c>
      <c r="M3242" s="58">
        <f t="shared" si="1433"/>
        <v>0</v>
      </c>
      <c r="N3242" s="58">
        <f t="shared" si="1434"/>
        <v>0</v>
      </c>
      <c r="O3242" s="59">
        <f t="shared" si="1435"/>
        <v>0</v>
      </c>
      <c r="P3242" s="58">
        <f t="shared" si="1436"/>
        <v>0</v>
      </c>
      <c r="Q3242" s="58">
        <f t="shared" si="1437"/>
        <v>0</v>
      </c>
      <c r="R3242" s="58">
        <f t="shared" si="1438"/>
        <v>0</v>
      </c>
      <c r="S3242" s="60">
        <f t="shared" si="1439"/>
        <v>0</v>
      </c>
      <c r="T3242" s="58">
        <f t="shared" si="1440"/>
        <v>0</v>
      </c>
      <c r="U3242" s="58">
        <f t="shared" si="1441"/>
        <v>1.3021487167670716E-4</v>
      </c>
      <c r="V3242" s="58">
        <f t="shared" si="1442"/>
        <v>4.5181585788686576E-4</v>
      </c>
      <c r="W3242" s="50">
        <f t="shared" si="1443"/>
        <v>0</v>
      </c>
      <c r="X3242" s="50">
        <f t="shared" si="1444"/>
        <v>2851.4661802564083</v>
      </c>
      <c r="Y3242" s="50">
        <f t="shared" si="1445"/>
        <v>101325</v>
      </c>
      <c r="Z3242" s="50">
        <f t="shared" si="1446"/>
        <v>-5.5874576407029002</v>
      </c>
      <c r="AA3242" s="50">
        <f t="shared" si="1447"/>
        <v>-4.7493389945974647</v>
      </c>
      <c r="AB3242" s="50">
        <f t="shared" si="1448"/>
        <v>0</v>
      </c>
      <c r="AC3242" s="7">
        <f t="shared" si="1449"/>
        <v>0</v>
      </c>
    </row>
    <row r="3243" spans="2:29">
      <c r="B3243" s="7">
        <f t="shared" si="1450"/>
        <v>1.2768395870037641</v>
      </c>
      <c r="C3243" s="7">
        <f t="shared" si="1423"/>
        <v>3.9764546465392847E-4</v>
      </c>
      <c r="D3243" s="58">
        <f t="shared" si="1424"/>
        <v>97015.378270841786</v>
      </c>
      <c r="E3243" s="7">
        <f t="shared" si="1425"/>
        <v>14.070891587744397</v>
      </c>
      <c r="F3243" s="7">
        <f t="shared" si="1426"/>
        <v>-4309.6217291582143</v>
      </c>
      <c r="G3243" s="57">
        <f t="shared" si="1427"/>
        <v>3.926179963206558E-3</v>
      </c>
      <c r="H3243" s="61">
        <f t="shared" si="1428"/>
        <v>0</v>
      </c>
      <c r="I3243" s="7">
        <f t="shared" si="1429"/>
        <v>0</v>
      </c>
      <c r="J3243" s="58">
        <f t="shared" si="1430"/>
        <v>0</v>
      </c>
      <c r="K3243" s="7">
        <f t="shared" si="1431"/>
        <v>0</v>
      </c>
      <c r="L3243" s="7">
        <f t="shared" si="1432"/>
        <v>0</v>
      </c>
      <c r="M3243" s="58">
        <f t="shared" si="1433"/>
        <v>0</v>
      </c>
      <c r="N3243" s="58">
        <f t="shared" si="1434"/>
        <v>0</v>
      </c>
      <c r="O3243" s="59">
        <f t="shared" si="1435"/>
        <v>0</v>
      </c>
      <c r="P3243" s="58">
        <f t="shared" si="1436"/>
        <v>0</v>
      </c>
      <c r="Q3243" s="58">
        <f t="shared" si="1437"/>
        <v>0</v>
      </c>
      <c r="R3243" s="58">
        <f t="shared" si="1438"/>
        <v>0</v>
      </c>
      <c r="S3243" s="60">
        <f t="shared" si="1439"/>
        <v>0</v>
      </c>
      <c r="T3243" s="58">
        <f t="shared" si="1440"/>
        <v>0</v>
      </c>
      <c r="U3243" s="58">
        <f t="shared" si="1441"/>
        <v>1.3021487167670716E-4</v>
      </c>
      <c r="V3243" s="58">
        <f t="shared" si="1442"/>
        <v>4.5181585788686576E-4</v>
      </c>
      <c r="W3243" s="50">
        <f t="shared" si="1443"/>
        <v>0</v>
      </c>
      <c r="X3243" s="50">
        <f t="shared" si="1444"/>
        <v>2851.4661802564083</v>
      </c>
      <c r="Y3243" s="50">
        <f t="shared" si="1445"/>
        <v>101325</v>
      </c>
      <c r="Z3243" s="50">
        <f t="shared" si="1446"/>
        <v>-5.5874576407029002</v>
      </c>
      <c r="AA3243" s="50">
        <f t="shared" si="1447"/>
        <v>-4.7493389945974647</v>
      </c>
      <c r="AB3243" s="50">
        <f t="shared" si="1448"/>
        <v>0</v>
      </c>
      <c r="AC3243" s="7">
        <f t="shared" si="1449"/>
        <v>0</v>
      </c>
    </row>
    <row r="3244" spans="2:29">
      <c r="B3244" s="7">
        <f t="shared" si="1450"/>
        <v>1.277237232468418</v>
      </c>
      <c r="C3244" s="7">
        <f t="shared" si="1423"/>
        <v>3.9764546465392847E-4</v>
      </c>
      <c r="D3244" s="58">
        <f t="shared" si="1424"/>
        <v>97015.378270841786</v>
      </c>
      <c r="E3244" s="7">
        <f t="shared" si="1425"/>
        <v>14.070891587744397</v>
      </c>
      <c r="F3244" s="7">
        <f t="shared" si="1426"/>
        <v>-4309.6217291582143</v>
      </c>
      <c r="G3244" s="57">
        <f t="shared" si="1427"/>
        <v>3.926179963206558E-3</v>
      </c>
      <c r="H3244" s="61">
        <f t="shared" si="1428"/>
        <v>0</v>
      </c>
      <c r="I3244" s="7">
        <f t="shared" si="1429"/>
        <v>0</v>
      </c>
      <c r="J3244" s="58">
        <f t="shared" si="1430"/>
        <v>0</v>
      </c>
      <c r="K3244" s="7">
        <f t="shared" si="1431"/>
        <v>0</v>
      </c>
      <c r="L3244" s="7">
        <f t="shared" si="1432"/>
        <v>0</v>
      </c>
      <c r="M3244" s="58">
        <f t="shared" si="1433"/>
        <v>0</v>
      </c>
      <c r="N3244" s="58">
        <f t="shared" si="1434"/>
        <v>0</v>
      </c>
      <c r="O3244" s="59">
        <f t="shared" si="1435"/>
        <v>0</v>
      </c>
      <c r="P3244" s="58">
        <f t="shared" si="1436"/>
        <v>0</v>
      </c>
      <c r="Q3244" s="58">
        <f t="shared" si="1437"/>
        <v>0</v>
      </c>
      <c r="R3244" s="58">
        <f t="shared" si="1438"/>
        <v>0</v>
      </c>
      <c r="S3244" s="60">
        <f t="shared" si="1439"/>
        <v>0</v>
      </c>
      <c r="T3244" s="58">
        <f t="shared" si="1440"/>
        <v>0</v>
      </c>
      <c r="U3244" s="58">
        <f t="shared" si="1441"/>
        <v>1.3021487167670716E-4</v>
      </c>
      <c r="V3244" s="58">
        <f t="shared" si="1442"/>
        <v>4.5181585788686576E-4</v>
      </c>
      <c r="W3244" s="50">
        <f t="shared" si="1443"/>
        <v>0</v>
      </c>
      <c r="X3244" s="50">
        <f t="shared" si="1444"/>
        <v>2851.4661802564083</v>
      </c>
      <c r="Y3244" s="50">
        <f t="shared" si="1445"/>
        <v>101325</v>
      </c>
      <c r="Z3244" s="50">
        <f t="shared" si="1446"/>
        <v>-5.5874576407029002</v>
      </c>
      <c r="AA3244" s="50">
        <f t="shared" si="1447"/>
        <v>-4.7493389945974647</v>
      </c>
      <c r="AB3244" s="50">
        <f t="shared" si="1448"/>
        <v>0</v>
      </c>
      <c r="AC3244" s="7">
        <f t="shared" si="1449"/>
        <v>0</v>
      </c>
    </row>
    <row r="3245" spans="2:29">
      <c r="B3245" s="7">
        <f t="shared" si="1450"/>
        <v>1.277634877933072</v>
      </c>
      <c r="C3245" s="7">
        <f t="shared" si="1423"/>
        <v>3.9764546465392847E-4</v>
      </c>
      <c r="D3245" s="58">
        <f t="shared" si="1424"/>
        <v>97015.378270841786</v>
      </c>
      <c r="E3245" s="7">
        <f t="shared" si="1425"/>
        <v>14.070891587744397</v>
      </c>
      <c r="F3245" s="7">
        <f t="shared" si="1426"/>
        <v>-4309.6217291582143</v>
      </c>
      <c r="G3245" s="57">
        <f t="shared" si="1427"/>
        <v>3.926179963206558E-3</v>
      </c>
      <c r="H3245" s="61">
        <f t="shared" si="1428"/>
        <v>0</v>
      </c>
      <c r="I3245" s="7">
        <f t="shared" si="1429"/>
        <v>0</v>
      </c>
      <c r="J3245" s="58">
        <f t="shared" si="1430"/>
        <v>0</v>
      </c>
      <c r="K3245" s="7">
        <f t="shared" si="1431"/>
        <v>0</v>
      </c>
      <c r="L3245" s="7">
        <f t="shared" si="1432"/>
        <v>0</v>
      </c>
      <c r="M3245" s="58">
        <f t="shared" si="1433"/>
        <v>0</v>
      </c>
      <c r="N3245" s="58">
        <f t="shared" si="1434"/>
        <v>0</v>
      </c>
      <c r="O3245" s="59">
        <f t="shared" si="1435"/>
        <v>0</v>
      </c>
      <c r="P3245" s="58">
        <f t="shared" si="1436"/>
        <v>0</v>
      </c>
      <c r="Q3245" s="58">
        <f t="shared" si="1437"/>
        <v>0</v>
      </c>
      <c r="R3245" s="58">
        <f t="shared" si="1438"/>
        <v>0</v>
      </c>
      <c r="S3245" s="60">
        <f t="shared" si="1439"/>
        <v>0</v>
      </c>
      <c r="T3245" s="58">
        <f t="shared" si="1440"/>
        <v>0</v>
      </c>
      <c r="U3245" s="58">
        <f t="shared" si="1441"/>
        <v>1.3021487167670716E-4</v>
      </c>
      <c r="V3245" s="58">
        <f t="shared" si="1442"/>
        <v>4.5181585788686576E-4</v>
      </c>
      <c r="W3245" s="50">
        <f t="shared" si="1443"/>
        <v>0</v>
      </c>
      <c r="X3245" s="50">
        <f t="shared" si="1444"/>
        <v>2851.4661802564083</v>
      </c>
      <c r="Y3245" s="50">
        <f t="shared" si="1445"/>
        <v>101325</v>
      </c>
      <c r="Z3245" s="50">
        <f t="shared" si="1446"/>
        <v>-5.5874576407029002</v>
      </c>
      <c r="AA3245" s="50">
        <f t="shared" si="1447"/>
        <v>-4.7493389945974647</v>
      </c>
      <c r="AB3245" s="50">
        <f t="shared" si="1448"/>
        <v>0</v>
      </c>
      <c r="AC3245" s="7">
        <f t="shared" si="1449"/>
        <v>0</v>
      </c>
    </row>
    <row r="3246" spans="2:29">
      <c r="B3246" s="7">
        <f t="shared" si="1450"/>
        <v>1.2780325233977259</v>
      </c>
      <c r="C3246" s="7">
        <f t="shared" si="1423"/>
        <v>3.9764546465392847E-4</v>
      </c>
      <c r="D3246" s="58">
        <f t="shared" si="1424"/>
        <v>97015.378270841786</v>
      </c>
      <c r="E3246" s="7">
        <f t="shared" si="1425"/>
        <v>14.070891587744397</v>
      </c>
      <c r="F3246" s="7">
        <f t="shared" si="1426"/>
        <v>-4309.6217291582143</v>
      </c>
      <c r="G3246" s="57">
        <f t="shared" si="1427"/>
        <v>3.926179963206558E-3</v>
      </c>
      <c r="H3246" s="61">
        <f t="shared" si="1428"/>
        <v>0</v>
      </c>
      <c r="I3246" s="7">
        <f t="shared" si="1429"/>
        <v>0</v>
      </c>
      <c r="J3246" s="58">
        <f t="shared" si="1430"/>
        <v>0</v>
      </c>
      <c r="K3246" s="7">
        <f t="shared" si="1431"/>
        <v>0</v>
      </c>
      <c r="L3246" s="7">
        <f t="shared" si="1432"/>
        <v>0</v>
      </c>
      <c r="M3246" s="58">
        <f t="shared" si="1433"/>
        <v>0</v>
      </c>
      <c r="N3246" s="58">
        <f t="shared" si="1434"/>
        <v>0</v>
      </c>
      <c r="O3246" s="59">
        <f t="shared" si="1435"/>
        <v>0</v>
      </c>
      <c r="P3246" s="58">
        <f t="shared" si="1436"/>
        <v>0</v>
      </c>
      <c r="Q3246" s="58">
        <f t="shared" si="1437"/>
        <v>0</v>
      </c>
      <c r="R3246" s="58">
        <f t="shared" si="1438"/>
        <v>0</v>
      </c>
      <c r="S3246" s="60">
        <f t="shared" si="1439"/>
        <v>0</v>
      </c>
      <c r="T3246" s="58">
        <f t="shared" si="1440"/>
        <v>0</v>
      </c>
      <c r="U3246" s="58">
        <f t="shared" si="1441"/>
        <v>1.3021487167670716E-4</v>
      </c>
      <c r="V3246" s="58">
        <f t="shared" si="1442"/>
        <v>4.5181585788686576E-4</v>
      </c>
      <c r="W3246" s="50">
        <f t="shared" si="1443"/>
        <v>0</v>
      </c>
      <c r="X3246" s="50">
        <f t="shared" si="1444"/>
        <v>2851.4661802564083</v>
      </c>
      <c r="Y3246" s="50">
        <f t="shared" si="1445"/>
        <v>101325</v>
      </c>
      <c r="Z3246" s="50">
        <f t="shared" si="1446"/>
        <v>-5.5874576407029002</v>
      </c>
      <c r="AA3246" s="50">
        <f t="shared" si="1447"/>
        <v>-4.7493389945974647</v>
      </c>
      <c r="AB3246" s="50">
        <f t="shared" si="1448"/>
        <v>0</v>
      </c>
      <c r="AC3246" s="7">
        <f t="shared" si="1449"/>
        <v>0</v>
      </c>
    </row>
    <row r="3247" spans="2:29">
      <c r="B3247" s="7">
        <f t="shared" si="1450"/>
        <v>1.2784301688623798</v>
      </c>
      <c r="C3247" s="7">
        <f t="shared" si="1423"/>
        <v>3.9764546465392847E-4</v>
      </c>
      <c r="D3247" s="58">
        <f t="shared" si="1424"/>
        <v>97015.378270841786</v>
      </c>
      <c r="E3247" s="7">
        <f t="shared" si="1425"/>
        <v>14.070891587744397</v>
      </c>
      <c r="F3247" s="7">
        <f t="shared" si="1426"/>
        <v>-4309.6217291582143</v>
      </c>
      <c r="G3247" s="57">
        <f t="shared" si="1427"/>
        <v>3.926179963206558E-3</v>
      </c>
      <c r="H3247" s="61">
        <f t="shared" si="1428"/>
        <v>0</v>
      </c>
      <c r="I3247" s="7">
        <f t="shared" si="1429"/>
        <v>0</v>
      </c>
      <c r="J3247" s="58">
        <f t="shared" si="1430"/>
        <v>0</v>
      </c>
      <c r="K3247" s="7">
        <f t="shared" si="1431"/>
        <v>0</v>
      </c>
      <c r="L3247" s="7">
        <f t="shared" si="1432"/>
        <v>0</v>
      </c>
      <c r="M3247" s="58">
        <f t="shared" si="1433"/>
        <v>0</v>
      </c>
      <c r="N3247" s="58">
        <f t="shared" si="1434"/>
        <v>0</v>
      </c>
      <c r="O3247" s="59">
        <f t="shared" si="1435"/>
        <v>0</v>
      </c>
      <c r="P3247" s="58">
        <f t="shared" si="1436"/>
        <v>0</v>
      </c>
      <c r="Q3247" s="58">
        <f t="shared" si="1437"/>
        <v>0</v>
      </c>
      <c r="R3247" s="58">
        <f t="shared" si="1438"/>
        <v>0</v>
      </c>
      <c r="S3247" s="60">
        <f t="shared" si="1439"/>
        <v>0</v>
      </c>
      <c r="T3247" s="58">
        <f t="shared" si="1440"/>
        <v>0</v>
      </c>
      <c r="U3247" s="58">
        <f t="shared" si="1441"/>
        <v>1.3021487167670716E-4</v>
      </c>
      <c r="V3247" s="58">
        <f t="shared" si="1442"/>
        <v>4.5181585788686576E-4</v>
      </c>
      <c r="W3247" s="50">
        <f t="shared" si="1443"/>
        <v>0</v>
      </c>
      <c r="X3247" s="50">
        <f t="shared" si="1444"/>
        <v>2851.4661802564083</v>
      </c>
      <c r="Y3247" s="50">
        <f t="shared" si="1445"/>
        <v>101325</v>
      </c>
      <c r="Z3247" s="50">
        <f t="shared" si="1446"/>
        <v>-5.5874576407029002</v>
      </c>
      <c r="AA3247" s="50">
        <f t="shared" si="1447"/>
        <v>-4.7493389945974647</v>
      </c>
      <c r="AB3247" s="50">
        <f t="shared" si="1448"/>
        <v>0</v>
      </c>
      <c r="AC3247" s="7">
        <f t="shared" si="1449"/>
        <v>0</v>
      </c>
    </row>
    <row r="3248" spans="2:29">
      <c r="B3248" s="7">
        <f t="shared" si="1450"/>
        <v>1.2788278143270337</v>
      </c>
      <c r="C3248" s="7">
        <f t="shared" si="1423"/>
        <v>3.9764546465392847E-4</v>
      </c>
      <c r="D3248" s="58">
        <f t="shared" si="1424"/>
        <v>97015.378270841786</v>
      </c>
      <c r="E3248" s="7">
        <f t="shared" si="1425"/>
        <v>14.070891587744397</v>
      </c>
      <c r="F3248" s="7">
        <f t="shared" si="1426"/>
        <v>-4309.6217291582143</v>
      </c>
      <c r="G3248" s="57">
        <f t="shared" si="1427"/>
        <v>3.926179963206558E-3</v>
      </c>
      <c r="H3248" s="61">
        <f t="shared" si="1428"/>
        <v>0</v>
      </c>
      <c r="I3248" s="7">
        <f t="shared" si="1429"/>
        <v>0</v>
      </c>
      <c r="J3248" s="58">
        <f t="shared" si="1430"/>
        <v>0</v>
      </c>
      <c r="K3248" s="7">
        <f t="shared" si="1431"/>
        <v>0</v>
      </c>
      <c r="L3248" s="7">
        <f t="shared" si="1432"/>
        <v>0</v>
      </c>
      <c r="M3248" s="58">
        <f t="shared" si="1433"/>
        <v>0</v>
      </c>
      <c r="N3248" s="58">
        <f t="shared" si="1434"/>
        <v>0</v>
      </c>
      <c r="O3248" s="59">
        <f t="shared" si="1435"/>
        <v>0</v>
      </c>
      <c r="P3248" s="58">
        <f t="shared" si="1436"/>
        <v>0</v>
      </c>
      <c r="Q3248" s="58">
        <f t="shared" si="1437"/>
        <v>0</v>
      </c>
      <c r="R3248" s="58">
        <f t="shared" si="1438"/>
        <v>0</v>
      </c>
      <c r="S3248" s="60">
        <f t="shared" si="1439"/>
        <v>0</v>
      </c>
      <c r="T3248" s="58">
        <f t="shared" si="1440"/>
        <v>0</v>
      </c>
      <c r="U3248" s="58">
        <f t="shared" si="1441"/>
        <v>1.3021487167670716E-4</v>
      </c>
      <c r="V3248" s="58">
        <f t="shared" si="1442"/>
        <v>4.5181585788686576E-4</v>
      </c>
      <c r="W3248" s="50">
        <f t="shared" si="1443"/>
        <v>0</v>
      </c>
      <c r="X3248" s="50">
        <f t="shared" si="1444"/>
        <v>2851.4661802564083</v>
      </c>
      <c r="Y3248" s="50">
        <f t="shared" si="1445"/>
        <v>101325</v>
      </c>
      <c r="Z3248" s="50">
        <f t="shared" si="1446"/>
        <v>-5.5874576407029002</v>
      </c>
      <c r="AA3248" s="50">
        <f t="shared" si="1447"/>
        <v>-4.7493389945974647</v>
      </c>
      <c r="AB3248" s="50">
        <f t="shared" si="1448"/>
        <v>0</v>
      </c>
      <c r="AC3248" s="7">
        <f t="shared" si="1449"/>
        <v>0</v>
      </c>
    </row>
    <row r="3249" spans="2:29">
      <c r="B3249" s="7">
        <f t="shared" si="1450"/>
        <v>1.2792254597916877</v>
      </c>
      <c r="C3249" s="7">
        <f t="shared" si="1423"/>
        <v>3.9764546465392847E-4</v>
      </c>
      <c r="D3249" s="58">
        <f t="shared" si="1424"/>
        <v>97015.378270841786</v>
      </c>
      <c r="E3249" s="7">
        <f t="shared" si="1425"/>
        <v>14.070891587744397</v>
      </c>
      <c r="F3249" s="7">
        <f t="shared" si="1426"/>
        <v>-4309.6217291582143</v>
      </c>
      <c r="G3249" s="57">
        <f t="shared" si="1427"/>
        <v>3.926179963206558E-3</v>
      </c>
      <c r="H3249" s="61">
        <f t="shared" si="1428"/>
        <v>0</v>
      </c>
      <c r="I3249" s="7">
        <f t="shared" si="1429"/>
        <v>0</v>
      </c>
      <c r="J3249" s="58">
        <f t="shared" si="1430"/>
        <v>0</v>
      </c>
      <c r="K3249" s="7">
        <f t="shared" si="1431"/>
        <v>0</v>
      </c>
      <c r="L3249" s="7">
        <f t="shared" si="1432"/>
        <v>0</v>
      </c>
      <c r="M3249" s="58">
        <f t="shared" si="1433"/>
        <v>0</v>
      </c>
      <c r="N3249" s="58">
        <f t="shared" si="1434"/>
        <v>0</v>
      </c>
      <c r="O3249" s="59">
        <f t="shared" si="1435"/>
        <v>0</v>
      </c>
      <c r="P3249" s="58">
        <f t="shared" si="1436"/>
        <v>0</v>
      </c>
      <c r="Q3249" s="58">
        <f t="shared" si="1437"/>
        <v>0</v>
      </c>
      <c r="R3249" s="58">
        <f t="shared" si="1438"/>
        <v>0</v>
      </c>
      <c r="S3249" s="60">
        <f t="shared" si="1439"/>
        <v>0</v>
      </c>
      <c r="T3249" s="58">
        <f t="shared" si="1440"/>
        <v>0</v>
      </c>
      <c r="U3249" s="58">
        <f t="shared" si="1441"/>
        <v>1.3021487167670716E-4</v>
      </c>
      <c r="V3249" s="58">
        <f t="shared" si="1442"/>
        <v>4.5181585788686576E-4</v>
      </c>
      <c r="W3249" s="50">
        <f t="shared" si="1443"/>
        <v>0</v>
      </c>
      <c r="X3249" s="50">
        <f t="shared" si="1444"/>
        <v>2851.4661802564083</v>
      </c>
      <c r="Y3249" s="50">
        <f t="shared" si="1445"/>
        <v>101325</v>
      </c>
      <c r="Z3249" s="50">
        <f t="shared" si="1446"/>
        <v>-5.5874576407029002</v>
      </c>
      <c r="AA3249" s="50">
        <f t="shared" si="1447"/>
        <v>-4.7493389945974647</v>
      </c>
      <c r="AB3249" s="50">
        <f t="shared" si="1448"/>
        <v>0</v>
      </c>
      <c r="AC3249" s="7">
        <f t="shared" si="1449"/>
        <v>0</v>
      </c>
    </row>
    <row r="3250" spans="2:29">
      <c r="B3250" s="7">
        <f t="shared" si="1450"/>
        <v>1.2796231052563416</v>
      </c>
      <c r="C3250" s="7">
        <f t="shared" si="1423"/>
        <v>3.9764546465392847E-4</v>
      </c>
      <c r="D3250" s="58">
        <f t="shared" si="1424"/>
        <v>97015.378270841786</v>
      </c>
      <c r="E3250" s="7">
        <f t="shared" si="1425"/>
        <v>14.070891587744397</v>
      </c>
      <c r="F3250" s="7">
        <f t="shared" si="1426"/>
        <v>-4309.6217291582143</v>
      </c>
      <c r="G3250" s="57">
        <f t="shared" si="1427"/>
        <v>3.926179963206558E-3</v>
      </c>
      <c r="H3250" s="61">
        <f t="shared" si="1428"/>
        <v>0</v>
      </c>
      <c r="I3250" s="7">
        <f t="shared" si="1429"/>
        <v>0</v>
      </c>
      <c r="J3250" s="58">
        <f t="shared" si="1430"/>
        <v>0</v>
      </c>
      <c r="K3250" s="7">
        <f t="shared" si="1431"/>
        <v>0</v>
      </c>
      <c r="L3250" s="7">
        <f t="shared" si="1432"/>
        <v>0</v>
      </c>
      <c r="M3250" s="58">
        <f t="shared" si="1433"/>
        <v>0</v>
      </c>
      <c r="N3250" s="58">
        <f t="shared" si="1434"/>
        <v>0</v>
      </c>
      <c r="O3250" s="59">
        <f t="shared" si="1435"/>
        <v>0</v>
      </c>
      <c r="P3250" s="58">
        <f t="shared" si="1436"/>
        <v>0</v>
      </c>
      <c r="Q3250" s="58">
        <f t="shared" si="1437"/>
        <v>0</v>
      </c>
      <c r="R3250" s="58">
        <f t="shared" si="1438"/>
        <v>0</v>
      </c>
      <c r="S3250" s="60">
        <f t="shared" si="1439"/>
        <v>0</v>
      </c>
      <c r="T3250" s="58">
        <f t="shared" si="1440"/>
        <v>0</v>
      </c>
      <c r="U3250" s="58">
        <f t="shared" si="1441"/>
        <v>1.3021487167670716E-4</v>
      </c>
      <c r="V3250" s="58">
        <f t="shared" si="1442"/>
        <v>4.5181585788686576E-4</v>
      </c>
      <c r="W3250" s="50">
        <f t="shared" si="1443"/>
        <v>0</v>
      </c>
      <c r="X3250" s="50">
        <f t="shared" si="1444"/>
        <v>2851.4661802564083</v>
      </c>
      <c r="Y3250" s="50">
        <f t="shared" si="1445"/>
        <v>101325</v>
      </c>
      <c r="Z3250" s="50">
        <f t="shared" si="1446"/>
        <v>-5.5874576407029002</v>
      </c>
      <c r="AA3250" s="50">
        <f t="shared" si="1447"/>
        <v>-4.7493389945974647</v>
      </c>
      <c r="AB3250" s="50">
        <f t="shared" si="1448"/>
        <v>0</v>
      </c>
      <c r="AC3250" s="7">
        <f t="shared" si="1449"/>
        <v>0</v>
      </c>
    </row>
    <row r="3251" spans="2:29">
      <c r="B3251" s="7">
        <f t="shared" si="1450"/>
        <v>1.2800207507209955</v>
      </c>
      <c r="C3251" s="7">
        <f t="shared" si="1423"/>
        <v>3.9764546465392847E-4</v>
      </c>
      <c r="D3251" s="58">
        <f t="shared" si="1424"/>
        <v>97015.378270841786</v>
      </c>
      <c r="E3251" s="7">
        <f t="shared" si="1425"/>
        <v>14.070891587744397</v>
      </c>
      <c r="F3251" s="7">
        <f t="shared" si="1426"/>
        <v>-4309.6217291582143</v>
      </c>
      <c r="G3251" s="57">
        <f t="shared" si="1427"/>
        <v>3.926179963206558E-3</v>
      </c>
      <c r="H3251" s="61">
        <f t="shared" si="1428"/>
        <v>0</v>
      </c>
      <c r="I3251" s="7">
        <f t="shared" si="1429"/>
        <v>0</v>
      </c>
      <c r="J3251" s="58">
        <f t="shared" si="1430"/>
        <v>0</v>
      </c>
      <c r="K3251" s="7">
        <f t="shared" si="1431"/>
        <v>0</v>
      </c>
      <c r="L3251" s="7">
        <f t="shared" si="1432"/>
        <v>0</v>
      </c>
      <c r="M3251" s="58">
        <f t="shared" si="1433"/>
        <v>0</v>
      </c>
      <c r="N3251" s="58">
        <f t="shared" si="1434"/>
        <v>0</v>
      </c>
      <c r="O3251" s="59">
        <f t="shared" si="1435"/>
        <v>0</v>
      </c>
      <c r="P3251" s="58">
        <f t="shared" si="1436"/>
        <v>0</v>
      </c>
      <c r="Q3251" s="58">
        <f t="shared" si="1437"/>
        <v>0</v>
      </c>
      <c r="R3251" s="58">
        <f t="shared" si="1438"/>
        <v>0</v>
      </c>
      <c r="S3251" s="60">
        <f t="shared" si="1439"/>
        <v>0</v>
      </c>
      <c r="T3251" s="58">
        <f t="shared" si="1440"/>
        <v>0</v>
      </c>
      <c r="U3251" s="58">
        <f t="shared" si="1441"/>
        <v>1.3021487167670716E-4</v>
      </c>
      <c r="V3251" s="58">
        <f t="shared" si="1442"/>
        <v>4.5181585788686576E-4</v>
      </c>
      <c r="W3251" s="50">
        <f t="shared" si="1443"/>
        <v>0</v>
      </c>
      <c r="X3251" s="50">
        <f t="shared" si="1444"/>
        <v>2851.4661802564083</v>
      </c>
      <c r="Y3251" s="50">
        <f t="shared" si="1445"/>
        <v>101325</v>
      </c>
      <c r="Z3251" s="50">
        <f t="shared" si="1446"/>
        <v>-5.5874576407029002</v>
      </c>
      <c r="AA3251" s="50">
        <f t="shared" si="1447"/>
        <v>-4.7493389945974647</v>
      </c>
      <c r="AB3251" s="50">
        <f t="shared" si="1448"/>
        <v>0</v>
      </c>
      <c r="AC3251" s="7">
        <f t="shared" si="1449"/>
        <v>0</v>
      </c>
    </row>
    <row r="3252" spans="2:29">
      <c r="B3252" s="7">
        <f t="shared" si="1450"/>
        <v>1.2804183961856495</v>
      </c>
      <c r="C3252" s="7">
        <f t="shared" si="1423"/>
        <v>3.9764546465392847E-4</v>
      </c>
      <c r="D3252" s="58">
        <f t="shared" si="1424"/>
        <v>97015.378270841786</v>
      </c>
      <c r="E3252" s="7">
        <f t="shared" si="1425"/>
        <v>14.070891587744397</v>
      </c>
      <c r="F3252" s="7">
        <f t="shared" si="1426"/>
        <v>-4309.6217291582143</v>
      </c>
      <c r="G3252" s="57">
        <f t="shared" si="1427"/>
        <v>3.926179963206558E-3</v>
      </c>
      <c r="H3252" s="61">
        <f t="shared" si="1428"/>
        <v>0</v>
      </c>
      <c r="I3252" s="7">
        <f t="shared" si="1429"/>
        <v>0</v>
      </c>
      <c r="J3252" s="58">
        <f t="shared" si="1430"/>
        <v>0</v>
      </c>
      <c r="K3252" s="7">
        <f t="shared" si="1431"/>
        <v>0</v>
      </c>
      <c r="L3252" s="7">
        <f t="shared" si="1432"/>
        <v>0</v>
      </c>
      <c r="M3252" s="58">
        <f t="shared" si="1433"/>
        <v>0</v>
      </c>
      <c r="N3252" s="58">
        <f t="shared" si="1434"/>
        <v>0</v>
      </c>
      <c r="O3252" s="59">
        <f t="shared" si="1435"/>
        <v>0</v>
      </c>
      <c r="P3252" s="58">
        <f t="shared" si="1436"/>
        <v>0</v>
      </c>
      <c r="Q3252" s="58">
        <f t="shared" si="1437"/>
        <v>0</v>
      </c>
      <c r="R3252" s="58">
        <f t="shared" si="1438"/>
        <v>0</v>
      </c>
      <c r="S3252" s="60">
        <f t="shared" si="1439"/>
        <v>0</v>
      </c>
      <c r="T3252" s="58">
        <f t="shared" si="1440"/>
        <v>0</v>
      </c>
      <c r="U3252" s="58">
        <f t="shared" si="1441"/>
        <v>1.3021487167670716E-4</v>
      </c>
      <c r="V3252" s="58">
        <f t="shared" si="1442"/>
        <v>4.5181585788686576E-4</v>
      </c>
      <c r="W3252" s="50">
        <f t="shared" si="1443"/>
        <v>0</v>
      </c>
      <c r="X3252" s="50">
        <f t="shared" si="1444"/>
        <v>2851.4661802564083</v>
      </c>
      <c r="Y3252" s="50">
        <f t="shared" si="1445"/>
        <v>101325</v>
      </c>
      <c r="Z3252" s="50">
        <f t="shared" si="1446"/>
        <v>-5.5874576407029002</v>
      </c>
      <c r="AA3252" s="50">
        <f t="shared" si="1447"/>
        <v>-4.7493389945974647</v>
      </c>
      <c r="AB3252" s="50">
        <f t="shared" si="1448"/>
        <v>0</v>
      </c>
      <c r="AC3252" s="7">
        <f t="shared" si="1449"/>
        <v>0</v>
      </c>
    </row>
    <row r="3253" spans="2:29">
      <c r="B3253" s="7">
        <f t="shared" si="1450"/>
        <v>1.2808160416503034</v>
      </c>
      <c r="C3253" s="7">
        <f t="shared" si="1423"/>
        <v>3.9764546465392847E-4</v>
      </c>
      <c r="D3253" s="58">
        <f t="shared" si="1424"/>
        <v>97015.378270841786</v>
      </c>
      <c r="E3253" s="7">
        <f t="shared" si="1425"/>
        <v>14.070891587744397</v>
      </c>
      <c r="F3253" s="7">
        <f t="shared" si="1426"/>
        <v>-4309.6217291582143</v>
      </c>
      <c r="G3253" s="57">
        <f t="shared" si="1427"/>
        <v>3.926179963206558E-3</v>
      </c>
      <c r="H3253" s="61">
        <f t="shared" si="1428"/>
        <v>0</v>
      </c>
      <c r="I3253" s="7">
        <f t="shared" si="1429"/>
        <v>0</v>
      </c>
      <c r="J3253" s="58">
        <f t="shared" si="1430"/>
        <v>0</v>
      </c>
      <c r="K3253" s="7">
        <f t="shared" si="1431"/>
        <v>0</v>
      </c>
      <c r="L3253" s="7">
        <f t="shared" si="1432"/>
        <v>0</v>
      </c>
      <c r="M3253" s="58">
        <f t="shared" si="1433"/>
        <v>0</v>
      </c>
      <c r="N3253" s="58">
        <f t="shared" si="1434"/>
        <v>0</v>
      </c>
      <c r="O3253" s="59">
        <f t="shared" si="1435"/>
        <v>0</v>
      </c>
      <c r="P3253" s="58">
        <f t="shared" si="1436"/>
        <v>0</v>
      </c>
      <c r="Q3253" s="58">
        <f t="shared" si="1437"/>
        <v>0</v>
      </c>
      <c r="R3253" s="58">
        <f t="shared" si="1438"/>
        <v>0</v>
      </c>
      <c r="S3253" s="60">
        <f t="shared" si="1439"/>
        <v>0</v>
      </c>
      <c r="T3253" s="58">
        <f t="shared" si="1440"/>
        <v>0</v>
      </c>
      <c r="U3253" s="58">
        <f t="shared" si="1441"/>
        <v>1.3021487167670716E-4</v>
      </c>
      <c r="V3253" s="58">
        <f t="shared" si="1442"/>
        <v>4.5181585788686576E-4</v>
      </c>
      <c r="W3253" s="50">
        <f t="shared" si="1443"/>
        <v>0</v>
      </c>
      <c r="X3253" s="50">
        <f t="shared" si="1444"/>
        <v>2851.4661802564083</v>
      </c>
      <c r="Y3253" s="50">
        <f t="shared" si="1445"/>
        <v>101325</v>
      </c>
      <c r="Z3253" s="50">
        <f t="shared" si="1446"/>
        <v>-5.5874576407029002</v>
      </c>
      <c r="AA3253" s="50">
        <f t="shared" si="1447"/>
        <v>-4.7493389945974647</v>
      </c>
      <c r="AB3253" s="50">
        <f t="shared" si="1448"/>
        <v>0</v>
      </c>
      <c r="AC3253" s="7">
        <f t="shared" si="1449"/>
        <v>0</v>
      </c>
    </row>
    <row r="3254" spans="2:29">
      <c r="B3254" s="7">
        <f t="shared" si="1450"/>
        <v>1.2812136871149573</v>
      </c>
      <c r="C3254" s="7">
        <f t="shared" si="1423"/>
        <v>3.9764546465392847E-4</v>
      </c>
      <c r="D3254" s="58">
        <f t="shared" si="1424"/>
        <v>97015.378270841786</v>
      </c>
      <c r="E3254" s="7">
        <f t="shared" si="1425"/>
        <v>14.070891587744397</v>
      </c>
      <c r="F3254" s="7">
        <f t="shared" si="1426"/>
        <v>-4309.6217291582143</v>
      </c>
      <c r="G3254" s="57">
        <f t="shared" si="1427"/>
        <v>3.926179963206558E-3</v>
      </c>
      <c r="H3254" s="61">
        <f t="shared" si="1428"/>
        <v>0</v>
      </c>
      <c r="I3254" s="7">
        <f t="shared" si="1429"/>
        <v>0</v>
      </c>
      <c r="J3254" s="58">
        <f t="shared" si="1430"/>
        <v>0</v>
      </c>
      <c r="K3254" s="7">
        <f t="shared" si="1431"/>
        <v>0</v>
      </c>
      <c r="L3254" s="7">
        <f t="shared" si="1432"/>
        <v>0</v>
      </c>
      <c r="M3254" s="58">
        <f t="shared" si="1433"/>
        <v>0</v>
      </c>
      <c r="N3254" s="58">
        <f t="shared" si="1434"/>
        <v>0</v>
      </c>
      <c r="O3254" s="59">
        <f t="shared" si="1435"/>
        <v>0</v>
      </c>
      <c r="P3254" s="58">
        <f t="shared" si="1436"/>
        <v>0</v>
      </c>
      <c r="Q3254" s="58">
        <f t="shared" si="1437"/>
        <v>0</v>
      </c>
      <c r="R3254" s="58">
        <f t="shared" si="1438"/>
        <v>0</v>
      </c>
      <c r="S3254" s="60">
        <f t="shared" si="1439"/>
        <v>0</v>
      </c>
      <c r="T3254" s="58">
        <f t="shared" si="1440"/>
        <v>0</v>
      </c>
      <c r="U3254" s="58">
        <f t="shared" si="1441"/>
        <v>1.3021487167670716E-4</v>
      </c>
      <c r="V3254" s="58">
        <f t="shared" si="1442"/>
        <v>4.5181585788686576E-4</v>
      </c>
      <c r="W3254" s="50">
        <f t="shared" si="1443"/>
        <v>0</v>
      </c>
      <c r="X3254" s="50">
        <f t="shared" si="1444"/>
        <v>2851.4661802564083</v>
      </c>
      <c r="Y3254" s="50">
        <f t="shared" si="1445"/>
        <v>101325</v>
      </c>
      <c r="Z3254" s="50">
        <f t="shared" si="1446"/>
        <v>-5.5874576407029002</v>
      </c>
      <c r="AA3254" s="50">
        <f t="shared" si="1447"/>
        <v>-4.7493389945974647</v>
      </c>
      <c r="AB3254" s="50">
        <f t="shared" si="1448"/>
        <v>0</v>
      </c>
      <c r="AC3254" s="7">
        <f t="shared" si="1449"/>
        <v>0</v>
      </c>
    </row>
    <row r="3255" spans="2:29">
      <c r="B3255" s="7">
        <f t="shared" si="1450"/>
        <v>1.2816113325796112</v>
      </c>
      <c r="C3255" s="7">
        <f t="shared" si="1423"/>
        <v>3.9764546465392847E-4</v>
      </c>
      <c r="D3255" s="58">
        <f t="shared" si="1424"/>
        <v>97015.378270841786</v>
      </c>
      <c r="E3255" s="7">
        <f t="shared" si="1425"/>
        <v>14.070891587744397</v>
      </c>
      <c r="F3255" s="7">
        <f t="shared" si="1426"/>
        <v>-4309.6217291582143</v>
      </c>
      <c r="G3255" s="57">
        <f t="shared" si="1427"/>
        <v>3.926179963206558E-3</v>
      </c>
      <c r="H3255" s="61">
        <f t="shared" si="1428"/>
        <v>0</v>
      </c>
      <c r="I3255" s="7">
        <f t="shared" si="1429"/>
        <v>0</v>
      </c>
      <c r="J3255" s="58">
        <f t="shared" si="1430"/>
        <v>0</v>
      </c>
      <c r="K3255" s="7">
        <f t="shared" si="1431"/>
        <v>0</v>
      </c>
      <c r="L3255" s="7">
        <f t="shared" si="1432"/>
        <v>0</v>
      </c>
      <c r="M3255" s="58">
        <f t="shared" si="1433"/>
        <v>0</v>
      </c>
      <c r="N3255" s="58">
        <f t="shared" si="1434"/>
        <v>0</v>
      </c>
      <c r="O3255" s="59">
        <f t="shared" si="1435"/>
        <v>0</v>
      </c>
      <c r="P3255" s="58">
        <f t="shared" si="1436"/>
        <v>0</v>
      </c>
      <c r="Q3255" s="58">
        <f t="shared" si="1437"/>
        <v>0</v>
      </c>
      <c r="R3255" s="58">
        <f t="shared" si="1438"/>
        <v>0</v>
      </c>
      <c r="S3255" s="60">
        <f t="shared" si="1439"/>
        <v>0</v>
      </c>
      <c r="T3255" s="58">
        <f t="shared" si="1440"/>
        <v>0</v>
      </c>
      <c r="U3255" s="58">
        <f t="shared" si="1441"/>
        <v>1.3021487167670716E-4</v>
      </c>
      <c r="V3255" s="58">
        <f t="shared" si="1442"/>
        <v>4.5181585788686576E-4</v>
      </c>
      <c r="W3255" s="50">
        <f t="shared" si="1443"/>
        <v>0</v>
      </c>
      <c r="X3255" s="50">
        <f t="shared" si="1444"/>
        <v>2851.4661802564083</v>
      </c>
      <c r="Y3255" s="50">
        <f t="shared" si="1445"/>
        <v>101325</v>
      </c>
      <c r="Z3255" s="50">
        <f t="shared" si="1446"/>
        <v>-5.5874576407029002</v>
      </c>
      <c r="AA3255" s="50">
        <f t="shared" si="1447"/>
        <v>-4.7493389945974647</v>
      </c>
      <c r="AB3255" s="50">
        <f t="shared" si="1448"/>
        <v>0</v>
      </c>
      <c r="AC3255" s="7">
        <f t="shared" si="1449"/>
        <v>0</v>
      </c>
    </row>
    <row r="3256" spans="2:29">
      <c r="B3256" s="7">
        <f t="shared" si="1450"/>
        <v>1.2820089780442652</v>
      </c>
      <c r="C3256" s="7">
        <f t="shared" si="1423"/>
        <v>3.9764546465392847E-4</v>
      </c>
      <c r="D3256" s="58">
        <f t="shared" si="1424"/>
        <v>97015.378270841786</v>
      </c>
      <c r="E3256" s="7">
        <f t="shared" si="1425"/>
        <v>14.070891587744397</v>
      </c>
      <c r="F3256" s="7">
        <f t="shared" si="1426"/>
        <v>-4309.6217291582143</v>
      </c>
      <c r="G3256" s="57">
        <f t="shared" si="1427"/>
        <v>3.926179963206558E-3</v>
      </c>
      <c r="H3256" s="61">
        <f t="shared" si="1428"/>
        <v>0</v>
      </c>
      <c r="I3256" s="7">
        <f t="shared" si="1429"/>
        <v>0</v>
      </c>
      <c r="J3256" s="58">
        <f t="shared" si="1430"/>
        <v>0</v>
      </c>
      <c r="K3256" s="7">
        <f t="shared" si="1431"/>
        <v>0</v>
      </c>
      <c r="L3256" s="7">
        <f t="shared" si="1432"/>
        <v>0</v>
      </c>
      <c r="M3256" s="58">
        <f t="shared" si="1433"/>
        <v>0</v>
      </c>
      <c r="N3256" s="58">
        <f t="shared" si="1434"/>
        <v>0</v>
      </c>
      <c r="O3256" s="59">
        <f t="shared" si="1435"/>
        <v>0</v>
      </c>
      <c r="P3256" s="58">
        <f t="shared" si="1436"/>
        <v>0</v>
      </c>
      <c r="Q3256" s="58">
        <f t="shared" si="1437"/>
        <v>0</v>
      </c>
      <c r="R3256" s="58">
        <f t="shared" si="1438"/>
        <v>0</v>
      </c>
      <c r="S3256" s="60">
        <f t="shared" si="1439"/>
        <v>0</v>
      </c>
      <c r="T3256" s="58">
        <f t="shared" si="1440"/>
        <v>0</v>
      </c>
      <c r="U3256" s="58">
        <f t="shared" si="1441"/>
        <v>1.3021487167670716E-4</v>
      </c>
      <c r="V3256" s="58">
        <f t="shared" si="1442"/>
        <v>4.5181585788686576E-4</v>
      </c>
      <c r="W3256" s="50">
        <f t="shared" si="1443"/>
        <v>0</v>
      </c>
      <c r="X3256" s="50">
        <f t="shared" si="1444"/>
        <v>2851.4661802564083</v>
      </c>
      <c r="Y3256" s="50">
        <f t="shared" si="1445"/>
        <v>101325</v>
      </c>
      <c r="Z3256" s="50">
        <f t="shared" si="1446"/>
        <v>-5.5874576407029002</v>
      </c>
      <c r="AA3256" s="50">
        <f t="shared" si="1447"/>
        <v>-4.7493389945974647</v>
      </c>
      <c r="AB3256" s="50">
        <f t="shared" si="1448"/>
        <v>0</v>
      </c>
      <c r="AC3256" s="7">
        <f t="shared" si="1449"/>
        <v>0</v>
      </c>
    </row>
    <row r="3257" spans="2:29">
      <c r="B3257" s="7">
        <f t="shared" si="1450"/>
        <v>1.2824066235089191</v>
      </c>
      <c r="C3257" s="7">
        <f t="shared" si="1423"/>
        <v>3.9764546465392847E-4</v>
      </c>
      <c r="D3257" s="58">
        <f t="shared" si="1424"/>
        <v>97015.378270841786</v>
      </c>
      <c r="E3257" s="7">
        <f t="shared" si="1425"/>
        <v>14.070891587744397</v>
      </c>
      <c r="F3257" s="7">
        <f t="shared" si="1426"/>
        <v>-4309.6217291582143</v>
      </c>
      <c r="G3257" s="57">
        <f t="shared" si="1427"/>
        <v>3.926179963206558E-3</v>
      </c>
      <c r="H3257" s="61">
        <f t="shared" si="1428"/>
        <v>0</v>
      </c>
      <c r="I3257" s="7">
        <f t="shared" si="1429"/>
        <v>0</v>
      </c>
      <c r="J3257" s="58">
        <f t="shared" si="1430"/>
        <v>0</v>
      </c>
      <c r="K3257" s="7">
        <f t="shared" si="1431"/>
        <v>0</v>
      </c>
      <c r="L3257" s="7">
        <f t="shared" si="1432"/>
        <v>0</v>
      </c>
      <c r="M3257" s="58">
        <f t="shared" si="1433"/>
        <v>0</v>
      </c>
      <c r="N3257" s="58">
        <f t="shared" si="1434"/>
        <v>0</v>
      </c>
      <c r="O3257" s="59">
        <f t="shared" si="1435"/>
        <v>0</v>
      </c>
      <c r="P3257" s="58">
        <f t="shared" si="1436"/>
        <v>0</v>
      </c>
      <c r="Q3257" s="58">
        <f t="shared" si="1437"/>
        <v>0</v>
      </c>
      <c r="R3257" s="58">
        <f t="shared" si="1438"/>
        <v>0</v>
      </c>
      <c r="S3257" s="60">
        <f t="shared" si="1439"/>
        <v>0</v>
      </c>
      <c r="T3257" s="58">
        <f t="shared" si="1440"/>
        <v>0</v>
      </c>
      <c r="U3257" s="58">
        <f t="shared" si="1441"/>
        <v>1.3021487167670716E-4</v>
      </c>
      <c r="V3257" s="58">
        <f t="shared" si="1442"/>
        <v>4.5181585788686576E-4</v>
      </c>
      <c r="W3257" s="50">
        <f t="shared" si="1443"/>
        <v>0</v>
      </c>
      <c r="X3257" s="50">
        <f t="shared" si="1444"/>
        <v>2851.4661802564083</v>
      </c>
      <c r="Y3257" s="50">
        <f t="shared" si="1445"/>
        <v>101325</v>
      </c>
      <c r="Z3257" s="50">
        <f t="shared" si="1446"/>
        <v>-5.5874576407029002</v>
      </c>
      <c r="AA3257" s="50">
        <f t="shared" si="1447"/>
        <v>-4.7493389945974647</v>
      </c>
      <c r="AB3257" s="50">
        <f t="shared" si="1448"/>
        <v>0</v>
      </c>
      <c r="AC3257" s="7">
        <f t="shared" si="1449"/>
        <v>0</v>
      </c>
    </row>
    <row r="3258" spans="2:29">
      <c r="B3258" s="7">
        <f t="shared" si="1450"/>
        <v>1.282804268973573</v>
      </c>
      <c r="C3258" s="7">
        <f t="shared" si="1423"/>
        <v>3.9764546465392847E-4</v>
      </c>
      <c r="D3258" s="58">
        <f t="shared" si="1424"/>
        <v>97015.378270841786</v>
      </c>
      <c r="E3258" s="7">
        <f t="shared" si="1425"/>
        <v>14.070891587744397</v>
      </c>
      <c r="F3258" s="7">
        <f t="shared" si="1426"/>
        <v>-4309.6217291582143</v>
      </c>
      <c r="G3258" s="57">
        <f t="shared" si="1427"/>
        <v>3.926179963206558E-3</v>
      </c>
      <c r="H3258" s="61">
        <f t="shared" si="1428"/>
        <v>0</v>
      </c>
      <c r="I3258" s="7">
        <f t="shared" si="1429"/>
        <v>0</v>
      </c>
      <c r="J3258" s="58">
        <f t="shared" si="1430"/>
        <v>0</v>
      </c>
      <c r="K3258" s="7">
        <f t="shared" si="1431"/>
        <v>0</v>
      </c>
      <c r="L3258" s="7">
        <f t="shared" si="1432"/>
        <v>0</v>
      </c>
      <c r="M3258" s="58">
        <f t="shared" si="1433"/>
        <v>0</v>
      </c>
      <c r="N3258" s="58">
        <f t="shared" si="1434"/>
        <v>0</v>
      </c>
      <c r="O3258" s="59">
        <f t="shared" si="1435"/>
        <v>0</v>
      </c>
      <c r="P3258" s="58">
        <f t="shared" si="1436"/>
        <v>0</v>
      </c>
      <c r="Q3258" s="58">
        <f t="shared" si="1437"/>
        <v>0</v>
      </c>
      <c r="R3258" s="58">
        <f t="shared" si="1438"/>
        <v>0</v>
      </c>
      <c r="S3258" s="60">
        <f t="shared" si="1439"/>
        <v>0</v>
      </c>
      <c r="T3258" s="58">
        <f t="shared" si="1440"/>
        <v>0</v>
      </c>
      <c r="U3258" s="58">
        <f t="shared" si="1441"/>
        <v>1.3021487167670716E-4</v>
      </c>
      <c r="V3258" s="58">
        <f t="shared" si="1442"/>
        <v>4.5181585788686576E-4</v>
      </c>
      <c r="W3258" s="50">
        <f t="shared" si="1443"/>
        <v>0</v>
      </c>
      <c r="X3258" s="50">
        <f t="shared" si="1444"/>
        <v>2851.4661802564083</v>
      </c>
      <c r="Y3258" s="50">
        <f t="shared" si="1445"/>
        <v>101325</v>
      </c>
      <c r="Z3258" s="50">
        <f t="shared" si="1446"/>
        <v>-5.5874576407029002</v>
      </c>
      <c r="AA3258" s="50">
        <f t="shared" si="1447"/>
        <v>-4.7493389945974647</v>
      </c>
      <c r="AB3258" s="50">
        <f t="shared" si="1448"/>
        <v>0</v>
      </c>
      <c r="AC3258" s="7">
        <f t="shared" si="1449"/>
        <v>0</v>
      </c>
    </row>
    <row r="3259" spans="2:29">
      <c r="B3259" s="7">
        <f t="shared" si="1450"/>
        <v>1.283201914438227</v>
      </c>
      <c r="C3259" s="7">
        <f t="shared" si="1423"/>
        <v>3.9764546465392847E-4</v>
      </c>
      <c r="D3259" s="58">
        <f t="shared" si="1424"/>
        <v>97015.378270841786</v>
      </c>
      <c r="E3259" s="7">
        <f t="shared" si="1425"/>
        <v>14.070891587744397</v>
      </c>
      <c r="F3259" s="7">
        <f t="shared" si="1426"/>
        <v>-4309.6217291582143</v>
      </c>
      <c r="G3259" s="57">
        <f t="shared" si="1427"/>
        <v>3.926179963206558E-3</v>
      </c>
      <c r="H3259" s="61">
        <f t="shared" si="1428"/>
        <v>0</v>
      </c>
      <c r="I3259" s="7">
        <f t="shared" si="1429"/>
        <v>0</v>
      </c>
      <c r="J3259" s="58">
        <f t="shared" si="1430"/>
        <v>0</v>
      </c>
      <c r="K3259" s="7">
        <f t="shared" si="1431"/>
        <v>0</v>
      </c>
      <c r="L3259" s="7">
        <f t="shared" si="1432"/>
        <v>0</v>
      </c>
      <c r="M3259" s="58">
        <f t="shared" si="1433"/>
        <v>0</v>
      </c>
      <c r="N3259" s="58">
        <f t="shared" si="1434"/>
        <v>0</v>
      </c>
      <c r="O3259" s="59">
        <f t="shared" si="1435"/>
        <v>0</v>
      </c>
      <c r="P3259" s="58">
        <f t="shared" si="1436"/>
        <v>0</v>
      </c>
      <c r="Q3259" s="58">
        <f t="shared" si="1437"/>
        <v>0</v>
      </c>
      <c r="R3259" s="58">
        <f t="shared" si="1438"/>
        <v>0</v>
      </c>
      <c r="S3259" s="60">
        <f t="shared" si="1439"/>
        <v>0</v>
      </c>
      <c r="T3259" s="58">
        <f t="shared" si="1440"/>
        <v>0</v>
      </c>
      <c r="U3259" s="58">
        <f t="shared" si="1441"/>
        <v>1.3021487167670716E-4</v>
      </c>
      <c r="V3259" s="58">
        <f t="shared" si="1442"/>
        <v>4.5181585788686576E-4</v>
      </c>
      <c r="W3259" s="50">
        <f t="shared" si="1443"/>
        <v>0</v>
      </c>
      <c r="X3259" s="50">
        <f t="shared" si="1444"/>
        <v>2851.4661802564083</v>
      </c>
      <c r="Y3259" s="50">
        <f t="shared" si="1445"/>
        <v>101325</v>
      </c>
      <c r="Z3259" s="50">
        <f t="shared" si="1446"/>
        <v>-5.5874576407029002</v>
      </c>
      <c r="AA3259" s="50">
        <f t="shared" si="1447"/>
        <v>-4.7493389945974647</v>
      </c>
      <c r="AB3259" s="50">
        <f t="shared" si="1448"/>
        <v>0</v>
      </c>
      <c r="AC3259" s="7">
        <f t="shared" si="1449"/>
        <v>0</v>
      </c>
    </row>
    <row r="3260" spans="2:29">
      <c r="B3260" s="7">
        <f t="shared" si="1450"/>
        <v>1.2835995599028809</v>
      </c>
      <c r="C3260" s="7">
        <f t="shared" si="1423"/>
        <v>3.9764546465392847E-4</v>
      </c>
      <c r="D3260" s="58">
        <f t="shared" si="1424"/>
        <v>97015.378270841786</v>
      </c>
      <c r="E3260" s="7">
        <f t="shared" si="1425"/>
        <v>14.070891587744397</v>
      </c>
      <c r="F3260" s="7">
        <f t="shared" si="1426"/>
        <v>-4309.6217291582143</v>
      </c>
      <c r="G3260" s="57">
        <f t="shared" si="1427"/>
        <v>3.926179963206558E-3</v>
      </c>
      <c r="H3260" s="61">
        <f t="shared" si="1428"/>
        <v>0</v>
      </c>
      <c r="I3260" s="7">
        <f t="shared" si="1429"/>
        <v>0</v>
      </c>
      <c r="J3260" s="58">
        <f t="shared" si="1430"/>
        <v>0</v>
      </c>
      <c r="K3260" s="7">
        <f t="shared" si="1431"/>
        <v>0</v>
      </c>
      <c r="L3260" s="7">
        <f t="shared" si="1432"/>
        <v>0</v>
      </c>
      <c r="M3260" s="58">
        <f t="shared" si="1433"/>
        <v>0</v>
      </c>
      <c r="N3260" s="58">
        <f t="shared" si="1434"/>
        <v>0</v>
      </c>
      <c r="O3260" s="59">
        <f t="shared" si="1435"/>
        <v>0</v>
      </c>
      <c r="P3260" s="58">
        <f t="shared" si="1436"/>
        <v>0</v>
      </c>
      <c r="Q3260" s="58">
        <f t="shared" si="1437"/>
        <v>0</v>
      </c>
      <c r="R3260" s="58">
        <f t="shared" si="1438"/>
        <v>0</v>
      </c>
      <c r="S3260" s="60">
        <f t="shared" si="1439"/>
        <v>0</v>
      </c>
      <c r="T3260" s="58">
        <f t="shared" si="1440"/>
        <v>0</v>
      </c>
      <c r="U3260" s="58">
        <f t="shared" si="1441"/>
        <v>1.3021487167670716E-4</v>
      </c>
      <c r="V3260" s="58">
        <f t="shared" si="1442"/>
        <v>4.5181585788686576E-4</v>
      </c>
      <c r="W3260" s="50">
        <f t="shared" si="1443"/>
        <v>0</v>
      </c>
      <c r="X3260" s="50">
        <f t="shared" si="1444"/>
        <v>2851.4661802564083</v>
      </c>
      <c r="Y3260" s="50">
        <f t="shared" si="1445"/>
        <v>101325</v>
      </c>
      <c r="Z3260" s="50">
        <f t="shared" si="1446"/>
        <v>-5.5874576407029002</v>
      </c>
      <c r="AA3260" s="50">
        <f t="shared" si="1447"/>
        <v>-4.7493389945974647</v>
      </c>
      <c r="AB3260" s="50">
        <f t="shared" si="1448"/>
        <v>0</v>
      </c>
      <c r="AC3260" s="7">
        <f t="shared" si="1449"/>
        <v>0</v>
      </c>
    </row>
    <row r="3261" spans="2:29">
      <c r="B3261" s="7">
        <f t="shared" si="1450"/>
        <v>1.2839972053675348</v>
      </c>
      <c r="C3261" s="7">
        <f t="shared" si="1423"/>
        <v>3.9764546465392847E-4</v>
      </c>
      <c r="D3261" s="58">
        <f t="shared" si="1424"/>
        <v>97015.378270841786</v>
      </c>
      <c r="E3261" s="7">
        <f t="shared" si="1425"/>
        <v>14.070891587744397</v>
      </c>
      <c r="F3261" s="7">
        <f t="shared" si="1426"/>
        <v>-4309.6217291582143</v>
      </c>
      <c r="G3261" s="57">
        <f t="shared" si="1427"/>
        <v>3.926179963206558E-3</v>
      </c>
      <c r="H3261" s="61">
        <f t="shared" si="1428"/>
        <v>0</v>
      </c>
      <c r="I3261" s="7">
        <f t="shared" si="1429"/>
        <v>0</v>
      </c>
      <c r="J3261" s="58">
        <f t="shared" si="1430"/>
        <v>0</v>
      </c>
      <c r="K3261" s="7">
        <f t="shared" si="1431"/>
        <v>0</v>
      </c>
      <c r="L3261" s="7">
        <f t="shared" si="1432"/>
        <v>0</v>
      </c>
      <c r="M3261" s="58">
        <f t="shared" si="1433"/>
        <v>0</v>
      </c>
      <c r="N3261" s="58">
        <f t="shared" si="1434"/>
        <v>0</v>
      </c>
      <c r="O3261" s="59">
        <f t="shared" si="1435"/>
        <v>0</v>
      </c>
      <c r="P3261" s="58">
        <f t="shared" si="1436"/>
        <v>0</v>
      </c>
      <c r="Q3261" s="58">
        <f t="shared" si="1437"/>
        <v>0</v>
      </c>
      <c r="R3261" s="58">
        <f t="shared" si="1438"/>
        <v>0</v>
      </c>
      <c r="S3261" s="60">
        <f t="shared" si="1439"/>
        <v>0</v>
      </c>
      <c r="T3261" s="58">
        <f t="shared" si="1440"/>
        <v>0</v>
      </c>
      <c r="U3261" s="58">
        <f t="shared" si="1441"/>
        <v>1.3021487167670716E-4</v>
      </c>
      <c r="V3261" s="58">
        <f t="shared" si="1442"/>
        <v>4.5181585788686576E-4</v>
      </c>
      <c r="W3261" s="50">
        <f t="shared" si="1443"/>
        <v>0</v>
      </c>
      <c r="X3261" s="50">
        <f t="shared" si="1444"/>
        <v>2851.4661802564083</v>
      </c>
      <c r="Y3261" s="50">
        <f t="shared" si="1445"/>
        <v>101325</v>
      </c>
      <c r="Z3261" s="50">
        <f t="shared" si="1446"/>
        <v>-5.5874576407029002</v>
      </c>
      <c r="AA3261" s="50">
        <f t="shared" si="1447"/>
        <v>-4.7493389945974647</v>
      </c>
      <c r="AB3261" s="50">
        <f t="shared" si="1448"/>
        <v>0</v>
      </c>
      <c r="AC3261" s="7">
        <f t="shared" si="1449"/>
        <v>0</v>
      </c>
    </row>
    <row r="3262" spans="2:29">
      <c r="B3262" s="7">
        <f t="shared" si="1450"/>
        <v>1.2843948508321887</v>
      </c>
      <c r="C3262" s="7">
        <f t="shared" ref="C3262:C3325" si="1451">B3262-B3261</f>
        <v>3.9764546465392847E-4</v>
      </c>
      <c r="D3262" s="58">
        <f t="shared" ref="D3262:D3325" si="1452">$E$23*$E$21*U3261/V3261</f>
        <v>97015.378270841786</v>
      </c>
      <c r="E3262" s="7">
        <f t="shared" ref="E3262:E3325" si="1453">D3262/6894.757</f>
        <v>14.070891587744397</v>
      </c>
      <c r="F3262" s="7">
        <f t="shared" ref="F3262:F3325" si="1454">D3262-$E$6</f>
        <v>-4309.6217291582143</v>
      </c>
      <c r="G3262" s="57">
        <f t="shared" ref="G3262:G3325" si="1455">($E$7*((D3262*0.000145038)^$E$8))*0.0254</f>
        <v>3.926179963206558E-3</v>
      </c>
      <c r="H3262" s="61">
        <f t="shared" ref="H3262:H3325" si="1456">IF(H3261&gt;0,IF((H3261+G3261*C3262)&lt;$E$10,H3261+G3261*C3262,0),0)</f>
        <v>0</v>
      </c>
      <c r="I3262" s="7">
        <f t="shared" ref="I3262:I3325" si="1457">IF(H3262&gt;0,I3261-G3261*C3262*2,0)</f>
        <v>0</v>
      </c>
      <c r="J3262" s="58">
        <f t="shared" ref="J3262:J3325" si="1458">IF(H3262&gt;0,PI()*($E$10^2-H3262^2),0)</f>
        <v>0</v>
      </c>
      <c r="K3262" s="7">
        <f t="shared" ref="K3262:K3325" si="1459">IF(J3262=0,0,2*PI()*H3262*I3262)</f>
        <v>0</v>
      </c>
      <c r="L3262" s="7">
        <f t="shared" ref="L3262:L3325" si="1460">J3262*2+K3262</f>
        <v>0</v>
      </c>
      <c r="M3262" s="58">
        <f t="shared" ref="M3262:M3325" si="1461">IF(L3262&gt;0,L3262*$E$13,0)</f>
        <v>0</v>
      </c>
      <c r="N3262" s="58">
        <f t="shared" ref="N3262:N3325" si="1462">$E$13*PI()*($E$10^2-H3262^2)*I3262</f>
        <v>0</v>
      </c>
      <c r="O3262" s="59">
        <f t="shared" ref="O3262:O3325" si="1463">$E$9*N3262</f>
        <v>0</v>
      </c>
      <c r="P3262" s="58">
        <f t="shared" ref="P3262:P3325" si="1464">(O3261-O3262)</f>
        <v>0</v>
      </c>
      <c r="Q3262" s="58">
        <f t="shared" ref="Q3262:Q3325" si="1465">P3262/C3262</f>
        <v>0</v>
      </c>
      <c r="R3262" s="58">
        <f t="shared" ref="R3262:R3325" si="1466">IF(D3262&gt;$E$6,$E$14*D3262*$E$22*(SQRT((2/($E$22+1))^(($E$22+1)/($E$22-1))))/($E$22*$E$23*$E$21)^0.5,0)</f>
        <v>0</v>
      </c>
      <c r="S3262" s="60">
        <f t="shared" ref="S3262:S3325" si="1467">Q3262-R3262</f>
        <v>0</v>
      </c>
      <c r="T3262" s="58">
        <f t="shared" ref="T3262:T3325" si="1468">R3262*C3262</f>
        <v>0</v>
      </c>
      <c r="U3262" s="58">
        <f t="shared" ref="U3262:U3325" si="1469">IF(P3262+U3261-T3262&gt;0,P3262+U3261-T3262,0)</f>
        <v>1.3021487167670716E-4</v>
      </c>
      <c r="V3262" s="58">
        <f t="shared" ref="V3262:V3325" si="1470">$E$20-N3262</f>
        <v>4.5181585788686576E-4</v>
      </c>
      <c r="W3262" s="50">
        <f t="shared" ref="W3262:W3325" si="1471">M3262/$E$14</f>
        <v>0</v>
      </c>
      <c r="X3262" s="50">
        <f t="shared" ref="X3262:X3325" si="1472">D3262/(1+(($E$22-1)/2)*$E$17^2)^($E$22/($E$22-1))</f>
        <v>2851.4661802564083</v>
      </c>
      <c r="Y3262" s="50">
        <f t="shared" ref="Y3262:Y3325" si="1473">IF(D3262/(1+(($E$22-1)/2)*$E$17^2)^($E$22/($E$22-1))&lt;$E$6,$E$6,D3262/(1+(($E$22-1)/2)*$E$17^2)^($E$22/($E$22-1)))</f>
        <v>101325</v>
      </c>
      <c r="Z3262" s="50">
        <f t="shared" ref="Z3262:Z3325" si="1474">(((2*$E$22^2)/($E$22-1))*((2/($E$22+1))^(($E$22+1)/($E$22-1)))*((1-(X3262/D3262)^(($E$22-1)/$E$22))))^(0.5)+(((X3262-$E$6)/(D3262))*($E$15/$E$14))</f>
        <v>-5.5874576407029002</v>
      </c>
      <c r="AA3262" s="50">
        <f t="shared" ref="AA3262:AA3325" si="1475">Z3262*$E$16</f>
        <v>-4.7493389945974647</v>
      </c>
      <c r="AB3262" s="50">
        <f t="shared" ref="AB3262:AB3325" si="1476">IF(AA3262*D3262*$E$14&gt;0,AA3262*D3262*$E$14,0)</f>
        <v>0</v>
      </c>
      <c r="AC3262" s="7">
        <f t="shared" ref="AC3262:AC3325" si="1477">((AB3261+AB3262)/(2))*C3262</f>
        <v>0</v>
      </c>
    </row>
    <row r="3263" spans="2:29">
      <c r="B3263" s="7">
        <f t="shared" si="1450"/>
        <v>1.2847924962968427</v>
      </c>
      <c r="C3263" s="7">
        <f t="shared" si="1451"/>
        <v>3.9764546465392847E-4</v>
      </c>
      <c r="D3263" s="58">
        <f t="shared" si="1452"/>
        <v>97015.378270841786</v>
      </c>
      <c r="E3263" s="7">
        <f t="shared" si="1453"/>
        <v>14.070891587744397</v>
      </c>
      <c r="F3263" s="7">
        <f t="shared" si="1454"/>
        <v>-4309.6217291582143</v>
      </c>
      <c r="G3263" s="57">
        <f t="shared" si="1455"/>
        <v>3.926179963206558E-3</v>
      </c>
      <c r="H3263" s="61">
        <f t="shared" si="1456"/>
        <v>0</v>
      </c>
      <c r="I3263" s="7">
        <f t="shared" si="1457"/>
        <v>0</v>
      </c>
      <c r="J3263" s="58">
        <f t="shared" si="1458"/>
        <v>0</v>
      </c>
      <c r="K3263" s="7">
        <f t="shared" si="1459"/>
        <v>0</v>
      </c>
      <c r="L3263" s="7">
        <f t="shared" si="1460"/>
        <v>0</v>
      </c>
      <c r="M3263" s="58">
        <f t="shared" si="1461"/>
        <v>0</v>
      </c>
      <c r="N3263" s="58">
        <f t="shared" si="1462"/>
        <v>0</v>
      </c>
      <c r="O3263" s="59">
        <f t="shared" si="1463"/>
        <v>0</v>
      </c>
      <c r="P3263" s="58">
        <f t="shared" si="1464"/>
        <v>0</v>
      </c>
      <c r="Q3263" s="58">
        <f t="shared" si="1465"/>
        <v>0</v>
      </c>
      <c r="R3263" s="58">
        <f t="shared" si="1466"/>
        <v>0</v>
      </c>
      <c r="S3263" s="60">
        <f t="shared" si="1467"/>
        <v>0</v>
      </c>
      <c r="T3263" s="58">
        <f t="shared" si="1468"/>
        <v>0</v>
      </c>
      <c r="U3263" s="58">
        <f t="shared" si="1469"/>
        <v>1.3021487167670716E-4</v>
      </c>
      <c r="V3263" s="58">
        <f t="shared" si="1470"/>
        <v>4.5181585788686576E-4</v>
      </c>
      <c r="W3263" s="50">
        <f t="shared" si="1471"/>
        <v>0</v>
      </c>
      <c r="X3263" s="50">
        <f t="shared" si="1472"/>
        <v>2851.4661802564083</v>
      </c>
      <c r="Y3263" s="50">
        <f t="shared" si="1473"/>
        <v>101325</v>
      </c>
      <c r="Z3263" s="50">
        <f t="shared" si="1474"/>
        <v>-5.5874576407029002</v>
      </c>
      <c r="AA3263" s="50">
        <f t="shared" si="1475"/>
        <v>-4.7493389945974647</v>
      </c>
      <c r="AB3263" s="50">
        <f t="shared" si="1476"/>
        <v>0</v>
      </c>
      <c r="AC3263" s="7">
        <f t="shared" si="1477"/>
        <v>0</v>
      </c>
    </row>
    <row r="3264" spans="2:29">
      <c r="B3264" s="7">
        <f t="shared" si="1450"/>
        <v>1.2851901417614966</v>
      </c>
      <c r="C3264" s="7">
        <f t="shared" si="1451"/>
        <v>3.9764546465392847E-4</v>
      </c>
      <c r="D3264" s="58">
        <f t="shared" si="1452"/>
        <v>97015.378270841786</v>
      </c>
      <c r="E3264" s="7">
        <f t="shared" si="1453"/>
        <v>14.070891587744397</v>
      </c>
      <c r="F3264" s="7">
        <f t="shared" si="1454"/>
        <v>-4309.6217291582143</v>
      </c>
      <c r="G3264" s="57">
        <f t="shared" si="1455"/>
        <v>3.926179963206558E-3</v>
      </c>
      <c r="H3264" s="61">
        <f t="shared" si="1456"/>
        <v>0</v>
      </c>
      <c r="I3264" s="7">
        <f t="shared" si="1457"/>
        <v>0</v>
      </c>
      <c r="J3264" s="58">
        <f t="shared" si="1458"/>
        <v>0</v>
      </c>
      <c r="K3264" s="7">
        <f t="shared" si="1459"/>
        <v>0</v>
      </c>
      <c r="L3264" s="7">
        <f t="shared" si="1460"/>
        <v>0</v>
      </c>
      <c r="M3264" s="58">
        <f t="shared" si="1461"/>
        <v>0</v>
      </c>
      <c r="N3264" s="58">
        <f t="shared" si="1462"/>
        <v>0</v>
      </c>
      <c r="O3264" s="59">
        <f t="shared" si="1463"/>
        <v>0</v>
      </c>
      <c r="P3264" s="58">
        <f t="shared" si="1464"/>
        <v>0</v>
      </c>
      <c r="Q3264" s="58">
        <f t="shared" si="1465"/>
        <v>0</v>
      </c>
      <c r="R3264" s="58">
        <f t="shared" si="1466"/>
        <v>0</v>
      </c>
      <c r="S3264" s="60">
        <f t="shared" si="1467"/>
        <v>0</v>
      </c>
      <c r="T3264" s="58">
        <f t="shared" si="1468"/>
        <v>0</v>
      </c>
      <c r="U3264" s="58">
        <f t="shared" si="1469"/>
        <v>1.3021487167670716E-4</v>
      </c>
      <c r="V3264" s="58">
        <f t="shared" si="1470"/>
        <v>4.5181585788686576E-4</v>
      </c>
      <c r="W3264" s="50">
        <f t="shared" si="1471"/>
        <v>0</v>
      </c>
      <c r="X3264" s="50">
        <f t="shared" si="1472"/>
        <v>2851.4661802564083</v>
      </c>
      <c r="Y3264" s="50">
        <f t="shared" si="1473"/>
        <v>101325</v>
      </c>
      <c r="Z3264" s="50">
        <f t="shared" si="1474"/>
        <v>-5.5874576407029002</v>
      </c>
      <c r="AA3264" s="50">
        <f t="shared" si="1475"/>
        <v>-4.7493389945974647</v>
      </c>
      <c r="AB3264" s="50">
        <f t="shared" si="1476"/>
        <v>0</v>
      </c>
      <c r="AC3264" s="7">
        <f t="shared" si="1477"/>
        <v>0</v>
      </c>
    </row>
    <row r="3265" spans="2:29">
      <c r="B3265" s="7">
        <f t="shared" si="1450"/>
        <v>1.2855877872261505</v>
      </c>
      <c r="C3265" s="7">
        <f t="shared" si="1451"/>
        <v>3.9764546465392847E-4</v>
      </c>
      <c r="D3265" s="58">
        <f t="shared" si="1452"/>
        <v>97015.378270841786</v>
      </c>
      <c r="E3265" s="7">
        <f t="shared" si="1453"/>
        <v>14.070891587744397</v>
      </c>
      <c r="F3265" s="7">
        <f t="shared" si="1454"/>
        <v>-4309.6217291582143</v>
      </c>
      <c r="G3265" s="57">
        <f t="shared" si="1455"/>
        <v>3.926179963206558E-3</v>
      </c>
      <c r="H3265" s="61">
        <f t="shared" si="1456"/>
        <v>0</v>
      </c>
      <c r="I3265" s="7">
        <f t="shared" si="1457"/>
        <v>0</v>
      </c>
      <c r="J3265" s="58">
        <f t="shared" si="1458"/>
        <v>0</v>
      </c>
      <c r="K3265" s="7">
        <f t="shared" si="1459"/>
        <v>0</v>
      </c>
      <c r="L3265" s="7">
        <f t="shared" si="1460"/>
        <v>0</v>
      </c>
      <c r="M3265" s="58">
        <f t="shared" si="1461"/>
        <v>0</v>
      </c>
      <c r="N3265" s="58">
        <f t="shared" si="1462"/>
        <v>0</v>
      </c>
      <c r="O3265" s="59">
        <f t="shared" si="1463"/>
        <v>0</v>
      </c>
      <c r="P3265" s="58">
        <f t="shared" si="1464"/>
        <v>0</v>
      </c>
      <c r="Q3265" s="58">
        <f t="shared" si="1465"/>
        <v>0</v>
      </c>
      <c r="R3265" s="58">
        <f t="shared" si="1466"/>
        <v>0</v>
      </c>
      <c r="S3265" s="60">
        <f t="shared" si="1467"/>
        <v>0</v>
      </c>
      <c r="T3265" s="58">
        <f t="shared" si="1468"/>
        <v>0</v>
      </c>
      <c r="U3265" s="58">
        <f t="shared" si="1469"/>
        <v>1.3021487167670716E-4</v>
      </c>
      <c r="V3265" s="58">
        <f t="shared" si="1470"/>
        <v>4.5181585788686576E-4</v>
      </c>
      <c r="W3265" s="50">
        <f t="shared" si="1471"/>
        <v>0</v>
      </c>
      <c r="X3265" s="50">
        <f t="shared" si="1472"/>
        <v>2851.4661802564083</v>
      </c>
      <c r="Y3265" s="50">
        <f t="shared" si="1473"/>
        <v>101325</v>
      </c>
      <c r="Z3265" s="50">
        <f t="shared" si="1474"/>
        <v>-5.5874576407029002</v>
      </c>
      <c r="AA3265" s="50">
        <f t="shared" si="1475"/>
        <v>-4.7493389945974647</v>
      </c>
      <c r="AB3265" s="50">
        <f t="shared" si="1476"/>
        <v>0</v>
      </c>
      <c r="AC3265" s="7">
        <f t="shared" si="1477"/>
        <v>0</v>
      </c>
    </row>
    <row r="3266" spans="2:29">
      <c r="B3266" s="7">
        <f t="shared" si="1450"/>
        <v>1.2859854326908045</v>
      </c>
      <c r="C3266" s="7">
        <f t="shared" si="1451"/>
        <v>3.9764546465392847E-4</v>
      </c>
      <c r="D3266" s="58">
        <f t="shared" si="1452"/>
        <v>97015.378270841786</v>
      </c>
      <c r="E3266" s="7">
        <f t="shared" si="1453"/>
        <v>14.070891587744397</v>
      </c>
      <c r="F3266" s="7">
        <f t="shared" si="1454"/>
        <v>-4309.6217291582143</v>
      </c>
      <c r="G3266" s="57">
        <f t="shared" si="1455"/>
        <v>3.926179963206558E-3</v>
      </c>
      <c r="H3266" s="61">
        <f t="shared" si="1456"/>
        <v>0</v>
      </c>
      <c r="I3266" s="7">
        <f t="shared" si="1457"/>
        <v>0</v>
      </c>
      <c r="J3266" s="58">
        <f t="shared" si="1458"/>
        <v>0</v>
      </c>
      <c r="K3266" s="7">
        <f t="shared" si="1459"/>
        <v>0</v>
      </c>
      <c r="L3266" s="7">
        <f t="shared" si="1460"/>
        <v>0</v>
      </c>
      <c r="M3266" s="58">
        <f t="shared" si="1461"/>
        <v>0</v>
      </c>
      <c r="N3266" s="58">
        <f t="shared" si="1462"/>
        <v>0</v>
      </c>
      <c r="O3266" s="59">
        <f t="shared" si="1463"/>
        <v>0</v>
      </c>
      <c r="P3266" s="58">
        <f t="shared" si="1464"/>
        <v>0</v>
      </c>
      <c r="Q3266" s="58">
        <f t="shared" si="1465"/>
        <v>0</v>
      </c>
      <c r="R3266" s="58">
        <f t="shared" si="1466"/>
        <v>0</v>
      </c>
      <c r="S3266" s="60">
        <f t="shared" si="1467"/>
        <v>0</v>
      </c>
      <c r="T3266" s="58">
        <f t="shared" si="1468"/>
        <v>0</v>
      </c>
      <c r="U3266" s="58">
        <f t="shared" si="1469"/>
        <v>1.3021487167670716E-4</v>
      </c>
      <c r="V3266" s="58">
        <f t="shared" si="1470"/>
        <v>4.5181585788686576E-4</v>
      </c>
      <c r="W3266" s="50">
        <f t="shared" si="1471"/>
        <v>0</v>
      </c>
      <c r="X3266" s="50">
        <f t="shared" si="1472"/>
        <v>2851.4661802564083</v>
      </c>
      <c r="Y3266" s="50">
        <f t="shared" si="1473"/>
        <v>101325</v>
      </c>
      <c r="Z3266" s="50">
        <f t="shared" si="1474"/>
        <v>-5.5874576407029002</v>
      </c>
      <c r="AA3266" s="50">
        <f t="shared" si="1475"/>
        <v>-4.7493389945974647</v>
      </c>
      <c r="AB3266" s="50">
        <f t="shared" si="1476"/>
        <v>0</v>
      </c>
      <c r="AC3266" s="7">
        <f t="shared" si="1477"/>
        <v>0</v>
      </c>
    </row>
    <row r="3267" spans="2:29">
      <c r="B3267" s="7">
        <f t="shared" si="1450"/>
        <v>1.2863830781554584</v>
      </c>
      <c r="C3267" s="7">
        <f t="shared" si="1451"/>
        <v>3.9764546465392847E-4</v>
      </c>
      <c r="D3267" s="58">
        <f t="shared" si="1452"/>
        <v>97015.378270841786</v>
      </c>
      <c r="E3267" s="7">
        <f t="shared" si="1453"/>
        <v>14.070891587744397</v>
      </c>
      <c r="F3267" s="7">
        <f t="shared" si="1454"/>
        <v>-4309.6217291582143</v>
      </c>
      <c r="G3267" s="57">
        <f t="shared" si="1455"/>
        <v>3.926179963206558E-3</v>
      </c>
      <c r="H3267" s="61">
        <f t="shared" si="1456"/>
        <v>0</v>
      </c>
      <c r="I3267" s="7">
        <f t="shared" si="1457"/>
        <v>0</v>
      </c>
      <c r="J3267" s="58">
        <f t="shared" si="1458"/>
        <v>0</v>
      </c>
      <c r="K3267" s="7">
        <f t="shared" si="1459"/>
        <v>0</v>
      </c>
      <c r="L3267" s="7">
        <f t="shared" si="1460"/>
        <v>0</v>
      </c>
      <c r="M3267" s="58">
        <f t="shared" si="1461"/>
        <v>0</v>
      </c>
      <c r="N3267" s="58">
        <f t="shared" si="1462"/>
        <v>0</v>
      </c>
      <c r="O3267" s="59">
        <f t="shared" si="1463"/>
        <v>0</v>
      </c>
      <c r="P3267" s="58">
        <f t="shared" si="1464"/>
        <v>0</v>
      </c>
      <c r="Q3267" s="58">
        <f t="shared" si="1465"/>
        <v>0</v>
      </c>
      <c r="R3267" s="58">
        <f t="shared" si="1466"/>
        <v>0</v>
      </c>
      <c r="S3267" s="60">
        <f t="shared" si="1467"/>
        <v>0</v>
      </c>
      <c r="T3267" s="58">
        <f t="shared" si="1468"/>
        <v>0</v>
      </c>
      <c r="U3267" s="58">
        <f t="shared" si="1469"/>
        <v>1.3021487167670716E-4</v>
      </c>
      <c r="V3267" s="58">
        <f t="shared" si="1470"/>
        <v>4.5181585788686576E-4</v>
      </c>
      <c r="W3267" s="50">
        <f t="shared" si="1471"/>
        <v>0</v>
      </c>
      <c r="X3267" s="50">
        <f t="shared" si="1472"/>
        <v>2851.4661802564083</v>
      </c>
      <c r="Y3267" s="50">
        <f t="shared" si="1473"/>
        <v>101325</v>
      </c>
      <c r="Z3267" s="50">
        <f t="shared" si="1474"/>
        <v>-5.5874576407029002</v>
      </c>
      <c r="AA3267" s="50">
        <f t="shared" si="1475"/>
        <v>-4.7493389945974647</v>
      </c>
      <c r="AB3267" s="50">
        <f t="shared" si="1476"/>
        <v>0</v>
      </c>
      <c r="AC3267" s="7">
        <f t="shared" si="1477"/>
        <v>0</v>
      </c>
    </row>
    <row r="3268" spans="2:29">
      <c r="B3268" s="7">
        <f t="shared" si="1450"/>
        <v>1.2867807236201123</v>
      </c>
      <c r="C3268" s="7">
        <f t="shared" si="1451"/>
        <v>3.9764546465392847E-4</v>
      </c>
      <c r="D3268" s="58">
        <f t="shared" si="1452"/>
        <v>97015.378270841786</v>
      </c>
      <c r="E3268" s="7">
        <f t="shared" si="1453"/>
        <v>14.070891587744397</v>
      </c>
      <c r="F3268" s="7">
        <f t="shared" si="1454"/>
        <v>-4309.6217291582143</v>
      </c>
      <c r="G3268" s="57">
        <f t="shared" si="1455"/>
        <v>3.926179963206558E-3</v>
      </c>
      <c r="H3268" s="61">
        <f t="shared" si="1456"/>
        <v>0</v>
      </c>
      <c r="I3268" s="7">
        <f t="shared" si="1457"/>
        <v>0</v>
      </c>
      <c r="J3268" s="58">
        <f t="shared" si="1458"/>
        <v>0</v>
      </c>
      <c r="K3268" s="7">
        <f t="shared" si="1459"/>
        <v>0</v>
      </c>
      <c r="L3268" s="7">
        <f t="shared" si="1460"/>
        <v>0</v>
      </c>
      <c r="M3268" s="58">
        <f t="shared" si="1461"/>
        <v>0</v>
      </c>
      <c r="N3268" s="58">
        <f t="shared" si="1462"/>
        <v>0</v>
      </c>
      <c r="O3268" s="59">
        <f t="shared" si="1463"/>
        <v>0</v>
      </c>
      <c r="P3268" s="58">
        <f t="shared" si="1464"/>
        <v>0</v>
      </c>
      <c r="Q3268" s="58">
        <f t="shared" si="1465"/>
        <v>0</v>
      </c>
      <c r="R3268" s="58">
        <f t="shared" si="1466"/>
        <v>0</v>
      </c>
      <c r="S3268" s="60">
        <f t="shared" si="1467"/>
        <v>0</v>
      </c>
      <c r="T3268" s="58">
        <f t="shared" si="1468"/>
        <v>0</v>
      </c>
      <c r="U3268" s="58">
        <f t="shared" si="1469"/>
        <v>1.3021487167670716E-4</v>
      </c>
      <c r="V3268" s="58">
        <f t="shared" si="1470"/>
        <v>4.5181585788686576E-4</v>
      </c>
      <c r="W3268" s="50">
        <f t="shared" si="1471"/>
        <v>0</v>
      </c>
      <c r="X3268" s="50">
        <f t="shared" si="1472"/>
        <v>2851.4661802564083</v>
      </c>
      <c r="Y3268" s="50">
        <f t="shared" si="1473"/>
        <v>101325</v>
      </c>
      <c r="Z3268" s="50">
        <f t="shared" si="1474"/>
        <v>-5.5874576407029002</v>
      </c>
      <c r="AA3268" s="50">
        <f t="shared" si="1475"/>
        <v>-4.7493389945974647</v>
      </c>
      <c r="AB3268" s="50">
        <f t="shared" si="1476"/>
        <v>0</v>
      </c>
      <c r="AC3268" s="7">
        <f t="shared" si="1477"/>
        <v>0</v>
      </c>
    </row>
    <row r="3269" spans="2:29">
      <c r="B3269" s="7">
        <f t="shared" si="1450"/>
        <v>1.2871783690847662</v>
      </c>
      <c r="C3269" s="7">
        <f t="shared" si="1451"/>
        <v>3.9764546465392847E-4</v>
      </c>
      <c r="D3269" s="58">
        <f t="shared" si="1452"/>
        <v>97015.378270841786</v>
      </c>
      <c r="E3269" s="7">
        <f t="shared" si="1453"/>
        <v>14.070891587744397</v>
      </c>
      <c r="F3269" s="7">
        <f t="shared" si="1454"/>
        <v>-4309.6217291582143</v>
      </c>
      <c r="G3269" s="57">
        <f t="shared" si="1455"/>
        <v>3.926179963206558E-3</v>
      </c>
      <c r="H3269" s="61">
        <f t="shared" si="1456"/>
        <v>0</v>
      </c>
      <c r="I3269" s="7">
        <f t="shared" si="1457"/>
        <v>0</v>
      </c>
      <c r="J3269" s="58">
        <f t="shared" si="1458"/>
        <v>0</v>
      </c>
      <c r="K3269" s="7">
        <f t="shared" si="1459"/>
        <v>0</v>
      </c>
      <c r="L3269" s="7">
        <f t="shared" si="1460"/>
        <v>0</v>
      </c>
      <c r="M3269" s="58">
        <f t="shared" si="1461"/>
        <v>0</v>
      </c>
      <c r="N3269" s="58">
        <f t="shared" si="1462"/>
        <v>0</v>
      </c>
      <c r="O3269" s="59">
        <f t="shared" si="1463"/>
        <v>0</v>
      </c>
      <c r="P3269" s="58">
        <f t="shared" si="1464"/>
        <v>0</v>
      </c>
      <c r="Q3269" s="58">
        <f t="shared" si="1465"/>
        <v>0</v>
      </c>
      <c r="R3269" s="58">
        <f t="shared" si="1466"/>
        <v>0</v>
      </c>
      <c r="S3269" s="60">
        <f t="shared" si="1467"/>
        <v>0</v>
      </c>
      <c r="T3269" s="58">
        <f t="shared" si="1468"/>
        <v>0</v>
      </c>
      <c r="U3269" s="58">
        <f t="shared" si="1469"/>
        <v>1.3021487167670716E-4</v>
      </c>
      <c r="V3269" s="58">
        <f t="shared" si="1470"/>
        <v>4.5181585788686576E-4</v>
      </c>
      <c r="W3269" s="50">
        <f t="shared" si="1471"/>
        <v>0</v>
      </c>
      <c r="X3269" s="50">
        <f t="shared" si="1472"/>
        <v>2851.4661802564083</v>
      </c>
      <c r="Y3269" s="50">
        <f t="shared" si="1473"/>
        <v>101325</v>
      </c>
      <c r="Z3269" s="50">
        <f t="shared" si="1474"/>
        <v>-5.5874576407029002</v>
      </c>
      <c r="AA3269" s="50">
        <f t="shared" si="1475"/>
        <v>-4.7493389945974647</v>
      </c>
      <c r="AB3269" s="50">
        <f t="shared" si="1476"/>
        <v>0</v>
      </c>
      <c r="AC3269" s="7">
        <f t="shared" si="1477"/>
        <v>0</v>
      </c>
    </row>
    <row r="3270" spans="2:29">
      <c r="B3270" s="7">
        <f t="shared" si="1450"/>
        <v>1.2875760145494202</v>
      </c>
      <c r="C3270" s="7">
        <f t="shared" si="1451"/>
        <v>3.9764546465392847E-4</v>
      </c>
      <c r="D3270" s="58">
        <f t="shared" si="1452"/>
        <v>97015.378270841786</v>
      </c>
      <c r="E3270" s="7">
        <f t="shared" si="1453"/>
        <v>14.070891587744397</v>
      </c>
      <c r="F3270" s="7">
        <f t="shared" si="1454"/>
        <v>-4309.6217291582143</v>
      </c>
      <c r="G3270" s="57">
        <f t="shared" si="1455"/>
        <v>3.926179963206558E-3</v>
      </c>
      <c r="H3270" s="61">
        <f t="shared" si="1456"/>
        <v>0</v>
      </c>
      <c r="I3270" s="7">
        <f t="shared" si="1457"/>
        <v>0</v>
      </c>
      <c r="J3270" s="58">
        <f t="shared" si="1458"/>
        <v>0</v>
      </c>
      <c r="K3270" s="7">
        <f t="shared" si="1459"/>
        <v>0</v>
      </c>
      <c r="L3270" s="7">
        <f t="shared" si="1460"/>
        <v>0</v>
      </c>
      <c r="M3270" s="58">
        <f t="shared" si="1461"/>
        <v>0</v>
      </c>
      <c r="N3270" s="58">
        <f t="shared" si="1462"/>
        <v>0</v>
      </c>
      <c r="O3270" s="59">
        <f t="shared" si="1463"/>
        <v>0</v>
      </c>
      <c r="P3270" s="58">
        <f t="shared" si="1464"/>
        <v>0</v>
      </c>
      <c r="Q3270" s="58">
        <f t="shared" si="1465"/>
        <v>0</v>
      </c>
      <c r="R3270" s="58">
        <f t="shared" si="1466"/>
        <v>0</v>
      </c>
      <c r="S3270" s="60">
        <f t="shared" si="1467"/>
        <v>0</v>
      </c>
      <c r="T3270" s="58">
        <f t="shared" si="1468"/>
        <v>0</v>
      </c>
      <c r="U3270" s="58">
        <f t="shared" si="1469"/>
        <v>1.3021487167670716E-4</v>
      </c>
      <c r="V3270" s="58">
        <f t="shared" si="1470"/>
        <v>4.5181585788686576E-4</v>
      </c>
      <c r="W3270" s="50">
        <f t="shared" si="1471"/>
        <v>0</v>
      </c>
      <c r="X3270" s="50">
        <f t="shared" si="1472"/>
        <v>2851.4661802564083</v>
      </c>
      <c r="Y3270" s="50">
        <f t="shared" si="1473"/>
        <v>101325</v>
      </c>
      <c r="Z3270" s="50">
        <f t="shared" si="1474"/>
        <v>-5.5874576407029002</v>
      </c>
      <c r="AA3270" s="50">
        <f t="shared" si="1475"/>
        <v>-4.7493389945974647</v>
      </c>
      <c r="AB3270" s="50">
        <f t="shared" si="1476"/>
        <v>0</v>
      </c>
      <c r="AC3270" s="7">
        <f t="shared" si="1477"/>
        <v>0</v>
      </c>
    </row>
    <row r="3271" spans="2:29">
      <c r="B3271" s="7">
        <f t="shared" si="1450"/>
        <v>1.2879736600140741</v>
      </c>
      <c r="C3271" s="7">
        <f t="shared" si="1451"/>
        <v>3.9764546465392847E-4</v>
      </c>
      <c r="D3271" s="58">
        <f t="shared" si="1452"/>
        <v>97015.378270841786</v>
      </c>
      <c r="E3271" s="7">
        <f t="shared" si="1453"/>
        <v>14.070891587744397</v>
      </c>
      <c r="F3271" s="7">
        <f t="shared" si="1454"/>
        <v>-4309.6217291582143</v>
      </c>
      <c r="G3271" s="57">
        <f t="shared" si="1455"/>
        <v>3.926179963206558E-3</v>
      </c>
      <c r="H3271" s="61">
        <f t="shared" si="1456"/>
        <v>0</v>
      </c>
      <c r="I3271" s="7">
        <f t="shared" si="1457"/>
        <v>0</v>
      </c>
      <c r="J3271" s="58">
        <f t="shared" si="1458"/>
        <v>0</v>
      </c>
      <c r="K3271" s="7">
        <f t="shared" si="1459"/>
        <v>0</v>
      </c>
      <c r="L3271" s="7">
        <f t="shared" si="1460"/>
        <v>0</v>
      </c>
      <c r="M3271" s="58">
        <f t="shared" si="1461"/>
        <v>0</v>
      </c>
      <c r="N3271" s="58">
        <f t="shared" si="1462"/>
        <v>0</v>
      </c>
      <c r="O3271" s="59">
        <f t="shared" si="1463"/>
        <v>0</v>
      </c>
      <c r="P3271" s="58">
        <f t="shared" si="1464"/>
        <v>0</v>
      </c>
      <c r="Q3271" s="58">
        <f t="shared" si="1465"/>
        <v>0</v>
      </c>
      <c r="R3271" s="58">
        <f t="shared" si="1466"/>
        <v>0</v>
      </c>
      <c r="S3271" s="60">
        <f t="shared" si="1467"/>
        <v>0</v>
      </c>
      <c r="T3271" s="58">
        <f t="shared" si="1468"/>
        <v>0</v>
      </c>
      <c r="U3271" s="58">
        <f t="shared" si="1469"/>
        <v>1.3021487167670716E-4</v>
      </c>
      <c r="V3271" s="58">
        <f t="shared" si="1470"/>
        <v>4.5181585788686576E-4</v>
      </c>
      <c r="W3271" s="50">
        <f t="shared" si="1471"/>
        <v>0</v>
      </c>
      <c r="X3271" s="50">
        <f t="shared" si="1472"/>
        <v>2851.4661802564083</v>
      </c>
      <c r="Y3271" s="50">
        <f t="shared" si="1473"/>
        <v>101325</v>
      </c>
      <c r="Z3271" s="50">
        <f t="shared" si="1474"/>
        <v>-5.5874576407029002</v>
      </c>
      <c r="AA3271" s="50">
        <f t="shared" si="1475"/>
        <v>-4.7493389945974647</v>
      </c>
      <c r="AB3271" s="50">
        <f t="shared" si="1476"/>
        <v>0</v>
      </c>
      <c r="AC3271" s="7">
        <f t="shared" si="1477"/>
        <v>0</v>
      </c>
    </row>
    <row r="3272" spans="2:29">
      <c r="B3272" s="7">
        <f t="shared" si="1450"/>
        <v>1.288371305478728</v>
      </c>
      <c r="C3272" s="7">
        <f t="shared" si="1451"/>
        <v>3.9764546465392847E-4</v>
      </c>
      <c r="D3272" s="58">
        <f t="shared" si="1452"/>
        <v>97015.378270841786</v>
      </c>
      <c r="E3272" s="7">
        <f t="shared" si="1453"/>
        <v>14.070891587744397</v>
      </c>
      <c r="F3272" s="7">
        <f t="shared" si="1454"/>
        <v>-4309.6217291582143</v>
      </c>
      <c r="G3272" s="57">
        <f t="shared" si="1455"/>
        <v>3.926179963206558E-3</v>
      </c>
      <c r="H3272" s="61">
        <f t="shared" si="1456"/>
        <v>0</v>
      </c>
      <c r="I3272" s="7">
        <f t="shared" si="1457"/>
        <v>0</v>
      </c>
      <c r="J3272" s="58">
        <f t="shared" si="1458"/>
        <v>0</v>
      </c>
      <c r="K3272" s="7">
        <f t="shared" si="1459"/>
        <v>0</v>
      </c>
      <c r="L3272" s="7">
        <f t="shared" si="1460"/>
        <v>0</v>
      </c>
      <c r="M3272" s="58">
        <f t="shared" si="1461"/>
        <v>0</v>
      </c>
      <c r="N3272" s="58">
        <f t="shared" si="1462"/>
        <v>0</v>
      </c>
      <c r="O3272" s="59">
        <f t="shared" si="1463"/>
        <v>0</v>
      </c>
      <c r="P3272" s="58">
        <f t="shared" si="1464"/>
        <v>0</v>
      </c>
      <c r="Q3272" s="58">
        <f t="shared" si="1465"/>
        <v>0</v>
      </c>
      <c r="R3272" s="58">
        <f t="shared" si="1466"/>
        <v>0</v>
      </c>
      <c r="S3272" s="60">
        <f t="shared" si="1467"/>
        <v>0</v>
      </c>
      <c r="T3272" s="58">
        <f t="shared" si="1468"/>
        <v>0</v>
      </c>
      <c r="U3272" s="58">
        <f t="shared" si="1469"/>
        <v>1.3021487167670716E-4</v>
      </c>
      <c r="V3272" s="58">
        <f t="shared" si="1470"/>
        <v>4.5181585788686576E-4</v>
      </c>
      <c r="W3272" s="50">
        <f t="shared" si="1471"/>
        <v>0</v>
      </c>
      <c r="X3272" s="50">
        <f t="shared" si="1472"/>
        <v>2851.4661802564083</v>
      </c>
      <c r="Y3272" s="50">
        <f t="shared" si="1473"/>
        <v>101325</v>
      </c>
      <c r="Z3272" s="50">
        <f t="shared" si="1474"/>
        <v>-5.5874576407029002</v>
      </c>
      <c r="AA3272" s="50">
        <f t="shared" si="1475"/>
        <v>-4.7493389945974647</v>
      </c>
      <c r="AB3272" s="50">
        <f t="shared" si="1476"/>
        <v>0</v>
      </c>
      <c r="AC3272" s="7">
        <f t="shared" si="1477"/>
        <v>0</v>
      </c>
    </row>
    <row r="3273" spans="2:29">
      <c r="B3273" s="7">
        <f t="shared" si="1450"/>
        <v>1.288768950943382</v>
      </c>
      <c r="C3273" s="7">
        <f t="shared" si="1451"/>
        <v>3.9764546465392847E-4</v>
      </c>
      <c r="D3273" s="58">
        <f t="shared" si="1452"/>
        <v>97015.378270841786</v>
      </c>
      <c r="E3273" s="7">
        <f t="shared" si="1453"/>
        <v>14.070891587744397</v>
      </c>
      <c r="F3273" s="7">
        <f t="shared" si="1454"/>
        <v>-4309.6217291582143</v>
      </c>
      <c r="G3273" s="57">
        <f t="shared" si="1455"/>
        <v>3.926179963206558E-3</v>
      </c>
      <c r="H3273" s="61">
        <f t="shared" si="1456"/>
        <v>0</v>
      </c>
      <c r="I3273" s="7">
        <f t="shared" si="1457"/>
        <v>0</v>
      </c>
      <c r="J3273" s="58">
        <f t="shared" si="1458"/>
        <v>0</v>
      </c>
      <c r="K3273" s="7">
        <f t="shared" si="1459"/>
        <v>0</v>
      </c>
      <c r="L3273" s="7">
        <f t="shared" si="1460"/>
        <v>0</v>
      </c>
      <c r="M3273" s="58">
        <f t="shared" si="1461"/>
        <v>0</v>
      </c>
      <c r="N3273" s="58">
        <f t="shared" si="1462"/>
        <v>0</v>
      </c>
      <c r="O3273" s="59">
        <f t="shared" si="1463"/>
        <v>0</v>
      </c>
      <c r="P3273" s="58">
        <f t="shared" si="1464"/>
        <v>0</v>
      </c>
      <c r="Q3273" s="58">
        <f t="shared" si="1465"/>
        <v>0</v>
      </c>
      <c r="R3273" s="58">
        <f t="shared" si="1466"/>
        <v>0</v>
      </c>
      <c r="S3273" s="60">
        <f t="shared" si="1467"/>
        <v>0</v>
      </c>
      <c r="T3273" s="58">
        <f t="shared" si="1468"/>
        <v>0</v>
      </c>
      <c r="U3273" s="58">
        <f t="shared" si="1469"/>
        <v>1.3021487167670716E-4</v>
      </c>
      <c r="V3273" s="58">
        <f t="shared" si="1470"/>
        <v>4.5181585788686576E-4</v>
      </c>
      <c r="W3273" s="50">
        <f t="shared" si="1471"/>
        <v>0</v>
      </c>
      <c r="X3273" s="50">
        <f t="shared" si="1472"/>
        <v>2851.4661802564083</v>
      </c>
      <c r="Y3273" s="50">
        <f t="shared" si="1473"/>
        <v>101325</v>
      </c>
      <c r="Z3273" s="50">
        <f t="shared" si="1474"/>
        <v>-5.5874576407029002</v>
      </c>
      <c r="AA3273" s="50">
        <f t="shared" si="1475"/>
        <v>-4.7493389945974647</v>
      </c>
      <c r="AB3273" s="50">
        <f t="shared" si="1476"/>
        <v>0</v>
      </c>
      <c r="AC3273" s="7">
        <f t="shared" si="1477"/>
        <v>0</v>
      </c>
    </row>
    <row r="3274" spans="2:29">
      <c r="B3274" s="7">
        <f t="shared" si="1450"/>
        <v>1.2891665964080359</v>
      </c>
      <c r="C3274" s="7">
        <f t="shared" si="1451"/>
        <v>3.9764546465392847E-4</v>
      </c>
      <c r="D3274" s="58">
        <f t="shared" si="1452"/>
        <v>97015.378270841786</v>
      </c>
      <c r="E3274" s="7">
        <f t="shared" si="1453"/>
        <v>14.070891587744397</v>
      </c>
      <c r="F3274" s="7">
        <f t="shared" si="1454"/>
        <v>-4309.6217291582143</v>
      </c>
      <c r="G3274" s="57">
        <f t="shared" si="1455"/>
        <v>3.926179963206558E-3</v>
      </c>
      <c r="H3274" s="61">
        <f t="shared" si="1456"/>
        <v>0</v>
      </c>
      <c r="I3274" s="7">
        <f t="shared" si="1457"/>
        <v>0</v>
      </c>
      <c r="J3274" s="58">
        <f t="shared" si="1458"/>
        <v>0</v>
      </c>
      <c r="K3274" s="7">
        <f t="shared" si="1459"/>
        <v>0</v>
      </c>
      <c r="L3274" s="7">
        <f t="shared" si="1460"/>
        <v>0</v>
      </c>
      <c r="M3274" s="58">
        <f t="shared" si="1461"/>
        <v>0</v>
      </c>
      <c r="N3274" s="58">
        <f t="shared" si="1462"/>
        <v>0</v>
      </c>
      <c r="O3274" s="59">
        <f t="shared" si="1463"/>
        <v>0</v>
      </c>
      <c r="P3274" s="58">
        <f t="shared" si="1464"/>
        <v>0</v>
      </c>
      <c r="Q3274" s="58">
        <f t="shared" si="1465"/>
        <v>0</v>
      </c>
      <c r="R3274" s="58">
        <f t="shared" si="1466"/>
        <v>0</v>
      </c>
      <c r="S3274" s="60">
        <f t="shared" si="1467"/>
        <v>0</v>
      </c>
      <c r="T3274" s="58">
        <f t="shared" si="1468"/>
        <v>0</v>
      </c>
      <c r="U3274" s="58">
        <f t="shared" si="1469"/>
        <v>1.3021487167670716E-4</v>
      </c>
      <c r="V3274" s="58">
        <f t="shared" si="1470"/>
        <v>4.5181585788686576E-4</v>
      </c>
      <c r="W3274" s="50">
        <f t="shared" si="1471"/>
        <v>0</v>
      </c>
      <c r="X3274" s="50">
        <f t="shared" si="1472"/>
        <v>2851.4661802564083</v>
      </c>
      <c r="Y3274" s="50">
        <f t="shared" si="1473"/>
        <v>101325</v>
      </c>
      <c r="Z3274" s="50">
        <f t="shared" si="1474"/>
        <v>-5.5874576407029002</v>
      </c>
      <c r="AA3274" s="50">
        <f t="shared" si="1475"/>
        <v>-4.7493389945974647</v>
      </c>
      <c r="AB3274" s="50">
        <f t="shared" si="1476"/>
        <v>0</v>
      </c>
      <c r="AC3274" s="7">
        <f t="shared" si="1477"/>
        <v>0</v>
      </c>
    </row>
    <row r="3275" spans="2:29">
      <c r="B3275" s="7">
        <f t="shared" si="1450"/>
        <v>1.2895642418726898</v>
      </c>
      <c r="C3275" s="7">
        <f t="shared" si="1451"/>
        <v>3.9764546465392847E-4</v>
      </c>
      <c r="D3275" s="58">
        <f t="shared" si="1452"/>
        <v>97015.378270841786</v>
      </c>
      <c r="E3275" s="7">
        <f t="shared" si="1453"/>
        <v>14.070891587744397</v>
      </c>
      <c r="F3275" s="7">
        <f t="shared" si="1454"/>
        <v>-4309.6217291582143</v>
      </c>
      <c r="G3275" s="57">
        <f t="shared" si="1455"/>
        <v>3.926179963206558E-3</v>
      </c>
      <c r="H3275" s="61">
        <f t="shared" si="1456"/>
        <v>0</v>
      </c>
      <c r="I3275" s="7">
        <f t="shared" si="1457"/>
        <v>0</v>
      </c>
      <c r="J3275" s="58">
        <f t="shared" si="1458"/>
        <v>0</v>
      </c>
      <c r="K3275" s="7">
        <f t="shared" si="1459"/>
        <v>0</v>
      </c>
      <c r="L3275" s="7">
        <f t="shared" si="1460"/>
        <v>0</v>
      </c>
      <c r="M3275" s="58">
        <f t="shared" si="1461"/>
        <v>0</v>
      </c>
      <c r="N3275" s="58">
        <f t="shared" si="1462"/>
        <v>0</v>
      </c>
      <c r="O3275" s="59">
        <f t="shared" si="1463"/>
        <v>0</v>
      </c>
      <c r="P3275" s="58">
        <f t="shared" si="1464"/>
        <v>0</v>
      </c>
      <c r="Q3275" s="58">
        <f t="shared" si="1465"/>
        <v>0</v>
      </c>
      <c r="R3275" s="58">
        <f t="shared" si="1466"/>
        <v>0</v>
      </c>
      <c r="S3275" s="60">
        <f t="shared" si="1467"/>
        <v>0</v>
      </c>
      <c r="T3275" s="58">
        <f t="shared" si="1468"/>
        <v>0</v>
      </c>
      <c r="U3275" s="58">
        <f t="shared" si="1469"/>
        <v>1.3021487167670716E-4</v>
      </c>
      <c r="V3275" s="58">
        <f t="shared" si="1470"/>
        <v>4.5181585788686576E-4</v>
      </c>
      <c r="W3275" s="50">
        <f t="shared" si="1471"/>
        <v>0</v>
      </c>
      <c r="X3275" s="50">
        <f t="shared" si="1472"/>
        <v>2851.4661802564083</v>
      </c>
      <c r="Y3275" s="50">
        <f t="shared" si="1473"/>
        <v>101325</v>
      </c>
      <c r="Z3275" s="50">
        <f t="shared" si="1474"/>
        <v>-5.5874576407029002</v>
      </c>
      <c r="AA3275" s="50">
        <f t="shared" si="1475"/>
        <v>-4.7493389945974647</v>
      </c>
      <c r="AB3275" s="50">
        <f t="shared" si="1476"/>
        <v>0</v>
      </c>
      <c r="AC3275" s="7">
        <f t="shared" si="1477"/>
        <v>0</v>
      </c>
    </row>
    <row r="3276" spans="2:29">
      <c r="B3276" s="7">
        <f t="shared" si="1450"/>
        <v>1.2899618873373437</v>
      </c>
      <c r="C3276" s="7">
        <f t="shared" si="1451"/>
        <v>3.9764546465392847E-4</v>
      </c>
      <c r="D3276" s="58">
        <f t="shared" si="1452"/>
        <v>97015.378270841786</v>
      </c>
      <c r="E3276" s="7">
        <f t="shared" si="1453"/>
        <v>14.070891587744397</v>
      </c>
      <c r="F3276" s="7">
        <f t="shared" si="1454"/>
        <v>-4309.6217291582143</v>
      </c>
      <c r="G3276" s="57">
        <f t="shared" si="1455"/>
        <v>3.926179963206558E-3</v>
      </c>
      <c r="H3276" s="61">
        <f t="shared" si="1456"/>
        <v>0</v>
      </c>
      <c r="I3276" s="7">
        <f t="shared" si="1457"/>
        <v>0</v>
      </c>
      <c r="J3276" s="58">
        <f t="shared" si="1458"/>
        <v>0</v>
      </c>
      <c r="K3276" s="7">
        <f t="shared" si="1459"/>
        <v>0</v>
      </c>
      <c r="L3276" s="7">
        <f t="shared" si="1460"/>
        <v>0</v>
      </c>
      <c r="M3276" s="58">
        <f t="shared" si="1461"/>
        <v>0</v>
      </c>
      <c r="N3276" s="58">
        <f t="shared" si="1462"/>
        <v>0</v>
      </c>
      <c r="O3276" s="59">
        <f t="shared" si="1463"/>
        <v>0</v>
      </c>
      <c r="P3276" s="58">
        <f t="shared" si="1464"/>
        <v>0</v>
      </c>
      <c r="Q3276" s="58">
        <f t="shared" si="1465"/>
        <v>0</v>
      </c>
      <c r="R3276" s="58">
        <f t="shared" si="1466"/>
        <v>0</v>
      </c>
      <c r="S3276" s="60">
        <f t="shared" si="1467"/>
        <v>0</v>
      </c>
      <c r="T3276" s="58">
        <f t="shared" si="1468"/>
        <v>0</v>
      </c>
      <c r="U3276" s="58">
        <f t="shared" si="1469"/>
        <v>1.3021487167670716E-4</v>
      </c>
      <c r="V3276" s="58">
        <f t="shared" si="1470"/>
        <v>4.5181585788686576E-4</v>
      </c>
      <c r="W3276" s="50">
        <f t="shared" si="1471"/>
        <v>0</v>
      </c>
      <c r="X3276" s="50">
        <f t="shared" si="1472"/>
        <v>2851.4661802564083</v>
      </c>
      <c r="Y3276" s="50">
        <f t="shared" si="1473"/>
        <v>101325</v>
      </c>
      <c r="Z3276" s="50">
        <f t="shared" si="1474"/>
        <v>-5.5874576407029002</v>
      </c>
      <c r="AA3276" s="50">
        <f t="shared" si="1475"/>
        <v>-4.7493389945974647</v>
      </c>
      <c r="AB3276" s="50">
        <f t="shared" si="1476"/>
        <v>0</v>
      </c>
      <c r="AC3276" s="7">
        <f t="shared" si="1477"/>
        <v>0</v>
      </c>
    </row>
    <row r="3277" spans="2:29">
      <c r="B3277" s="7">
        <f t="shared" si="1450"/>
        <v>1.2903595328019977</v>
      </c>
      <c r="C3277" s="7">
        <f t="shared" si="1451"/>
        <v>3.9764546465392847E-4</v>
      </c>
      <c r="D3277" s="58">
        <f t="shared" si="1452"/>
        <v>97015.378270841786</v>
      </c>
      <c r="E3277" s="7">
        <f t="shared" si="1453"/>
        <v>14.070891587744397</v>
      </c>
      <c r="F3277" s="7">
        <f t="shared" si="1454"/>
        <v>-4309.6217291582143</v>
      </c>
      <c r="G3277" s="57">
        <f t="shared" si="1455"/>
        <v>3.926179963206558E-3</v>
      </c>
      <c r="H3277" s="61">
        <f t="shared" si="1456"/>
        <v>0</v>
      </c>
      <c r="I3277" s="7">
        <f t="shared" si="1457"/>
        <v>0</v>
      </c>
      <c r="J3277" s="58">
        <f t="shared" si="1458"/>
        <v>0</v>
      </c>
      <c r="K3277" s="7">
        <f t="shared" si="1459"/>
        <v>0</v>
      </c>
      <c r="L3277" s="7">
        <f t="shared" si="1460"/>
        <v>0</v>
      </c>
      <c r="M3277" s="58">
        <f t="shared" si="1461"/>
        <v>0</v>
      </c>
      <c r="N3277" s="58">
        <f t="shared" si="1462"/>
        <v>0</v>
      </c>
      <c r="O3277" s="59">
        <f t="shared" si="1463"/>
        <v>0</v>
      </c>
      <c r="P3277" s="58">
        <f t="shared" si="1464"/>
        <v>0</v>
      </c>
      <c r="Q3277" s="58">
        <f t="shared" si="1465"/>
        <v>0</v>
      </c>
      <c r="R3277" s="58">
        <f t="shared" si="1466"/>
        <v>0</v>
      </c>
      <c r="S3277" s="60">
        <f t="shared" si="1467"/>
        <v>0</v>
      </c>
      <c r="T3277" s="58">
        <f t="shared" si="1468"/>
        <v>0</v>
      </c>
      <c r="U3277" s="58">
        <f t="shared" si="1469"/>
        <v>1.3021487167670716E-4</v>
      </c>
      <c r="V3277" s="58">
        <f t="shared" si="1470"/>
        <v>4.5181585788686576E-4</v>
      </c>
      <c r="W3277" s="50">
        <f t="shared" si="1471"/>
        <v>0</v>
      </c>
      <c r="X3277" s="50">
        <f t="shared" si="1472"/>
        <v>2851.4661802564083</v>
      </c>
      <c r="Y3277" s="50">
        <f t="shared" si="1473"/>
        <v>101325</v>
      </c>
      <c r="Z3277" s="50">
        <f t="shared" si="1474"/>
        <v>-5.5874576407029002</v>
      </c>
      <c r="AA3277" s="50">
        <f t="shared" si="1475"/>
        <v>-4.7493389945974647</v>
      </c>
      <c r="AB3277" s="50">
        <f t="shared" si="1476"/>
        <v>0</v>
      </c>
      <c r="AC3277" s="7">
        <f t="shared" si="1477"/>
        <v>0</v>
      </c>
    </row>
    <row r="3278" spans="2:29">
      <c r="B3278" s="7">
        <f t="shared" si="1450"/>
        <v>1.2907571782666516</v>
      </c>
      <c r="C3278" s="7">
        <f t="shared" si="1451"/>
        <v>3.9764546465392847E-4</v>
      </c>
      <c r="D3278" s="58">
        <f t="shared" si="1452"/>
        <v>97015.378270841786</v>
      </c>
      <c r="E3278" s="7">
        <f t="shared" si="1453"/>
        <v>14.070891587744397</v>
      </c>
      <c r="F3278" s="7">
        <f t="shared" si="1454"/>
        <v>-4309.6217291582143</v>
      </c>
      <c r="G3278" s="57">
        <f t="shared" si="1455"/>
        <v>3.926179963206558E-3</v>
      </c>
      <c r="H3278" s="61">
        <f t="shared" si="1456"/>
        <v>0</v>
      </c>
      <c r="I3278" s="7">
        <f t="shared" si="1457"/>
        <v>0</v>
      </c>
      <c r="J3278" s="58">
        <f t="shared" si="1458"/>
        <v>0</v>
      </c>
      <c r="K3278" s="7">
        <f t="shared" si="1459"/>
        <v>0</v>
      </c>
      <c r="L3278" s="7">
        <f t="shared" si="1460"/>
        <v>0</v>
      </c>
      <c r="M3278" s="58">
        <f t="shared" si="1461"/>
        <v>0</v>
      </c>
      <c r="N3278" s="58">
        <f t="shared" si="1462"/>
        <v>0</v>
      </c>
      <c r="O3278" s="59">
        <f t="shared" si="1463"/>
        <v>0</v>
      </c>
      <c r="P3278" s="58">
        <f t="shared" si="1464"/>
        <v>0</v>
      </c>
      <c r="Q3278" s="58">
        <f t="shared" si="1465"/>
        <v>0</v>
      </c>
      <c r="R3278" s="58">
        <f t="shared" si="1466"/>
        <v>0</v>
      </c>
      <c r="S3278" s="60">
        <f t="shared" si="1467"/>
        <v>0</v>
      </c>
      <c r="T3278" s="58">
        <f t="shared" si="1468"/>
        <v>0</v>
      </c>
      <c r="U3278" s="58">
        <f t="shared" si="1469"/>
        <v>1.3021487167670716E-4</v>
      </c>
      <c r="V3278" s="58">
        <f t="shared" si="1470"/>
        <v>4.5181585788686576E-4</v>
      </c>
      <c r="W3278" s="50">
        <f t="shared" si="1471"/>
        <v>0</v>
      </c>
      <c r="X3278" s="50">
        <f t="shared" si="1472"/>
        <v>2851.4661802564083</v>
      </c>
      <c r="Y3278" s="50">
        <f t="shared" si="1473"/>
        <v>101325</v>
      </c>
      <c r="Z3278" s="50">
        <f t="shared" si="1474"/>
        <v>-5.5874576407029002</v>
      </c>
      <c r="AA3278" s="50">
        <f t="shared" si="1475"/>
        <v>-4.7493389945974647</v>
      </c>
      <c r="AB3278" s="50">
        <f t="shared" si="1476"/>
        <v>0</v>
      </c>
      <c r="AC3278" s="7">
        <f t="shared" si="1477"/>
        <v>0</v>
      </c>
    </row>
    <row r="3279" spans="2:29">
      <c r="B3279" s="7">
        <f t="shared" si="1450"/>
        <v>1.2911548237313055</v>
      </c>
      <c r="C3279" s="7">
        <f t="shared" si="1451"/>
        <v>3.9764546465392847E-4</v>
      </c>
      <c r="D3279" s="58">
        <f t="shared" si="1452"/>
        <v>97015.378270841786</v>
      </c>
      <c r="E3279" s="7">
        <f t="shared" si="1453"/>
        <v>14.070891587744397</v>
      </c>
      <c r="F3279" s="7">
        <f t="shared" si="1454"/>
        <v>-4309.6217291582143</v>
      </c>
      <c r="G3279" s="57">
        <f t="shared" si="1455"/>
        <v>3.926179963206558E-3</v>
      </c>
      <c r="H3279" s="61">
        <f t="shared" si="1456"/>
        <v>0</v>
      </c>
      <c r="I3279" s="7">
        <f t="shared" si="1457"/>
        <v>0</v>
      </c>
      <c r="J3279" s="58">
        <f t="shared" si="1458"/>
        <v>0</v>
      </c>
      <c r="K3279" s="7">
        <f t="shared" si="1459"/>
        <v>0</v>
      </c>
      <c r="L3279" s="7">
        <f t="shared" si="1460"/>
        <v>0</v>
      </c>
      <c r="M3279" s="58">
        <f t="shared" si="1461"/>
        <v>0</v>
      </c>
      <c r="N3279" s="58">
        <f t="shared" si="1462"/>
        <v>0</v>
      </c>
      <c r="O3279" s="59">
        <f t="shared" si="1463"/>
        <v>0</v>
      </c>
      <c r="P3279" s="58">
        <f t="shared" si="1464"/>
        <v>0</v>
      </c>
      <c r="Q3279" s="58">
        <f t="shared" si="1465"/>
        <v>0</v>
      </c>
      <c r="R3279" s="58">
        <f t="shared" si="1466"/>
        <v>0</v>
      </c>
      <c r="S3279" s="60">
        <f t="shared" si="1467"/>
        <v>0</v>
      </c>
      <c r="T3279" s="58">
        <f t="shared" si="1468"/>
        <v>0</v>
      </c>
      <c r="U3279" s="58">
        <f t="shared" si="1469"/>
        <v>1.3021487167670716E-4</v>
      </c>
      <c r="V3279" s="58">
        <f t="shared" si="1470"/>
        <v>4.5181585788686576E-4</v>
      </c>
      <c r="W3279" s="50">
        <f t="shared" si="1471"/>
        <v>0</v>
      </c>
      <c r="X3279" s="50">
        <f t="shared" si="1472"/>
        <v>2851.4661802564083</v>
      </c>
      <c r="Y3279" s="50">
        <f t="shared" si="1473"/>
        <v>101325</v>
      </c>
      <c r="Z3279" s="50">
        <f t="shared" si="1474"/>
        <v>-5.5874576407029002</v>
      </c>
      <c r="AA3279" s="50">
        <f t="shared" si="1475"/>
        <v>-4.7493389945974647</v>
      </c>
      <c r="AB3279" s="50">
        <f t="shared" si="1476"/>
        <v>0</v>
      </c>
      <c r="AC3279" s="7">
        <f t="shared" si="1477"/>
        <v>0</v>
      </c>
    </row>
    <row r="3280" spans="2:29">
      <c r="B3280" s="7">
        <f t="shared" si="1450"/>
        <v>1.2915524691959595</v>
      </c>
      <c r="C3280" s="7">
        <f t="shared" si="1451"/>
        <v>3.9764546465392847E-4</v>
      </c>
      <c r="D3280" s="58">
        <f t="shared" si="1452"/>
        <v>97015.378270841786</v>
      </c>
      <c r="E3280" s="7">
        <f t="shared" si="1453"/>
        <v>14.070891587744397</v>
      </c>
      <c r="F3280" s="7">
        <f t="shared" si="1454"/>
        <v>-4309.6217291582143</v>
      </c>
      <c r="G3280" s="57">
        <f t="shared" si="1455"/>
        <v>3.926179963206558E-3</v>
      </c>
      <c r="H3280" s="61">
        <f t="shared" si="1456"/>
        <v>0</v>
      </c>
      <c r="I3280" s="7">
        <f t="shared" si="1457"/>
        <v>0</v>
      </c>
      <c r="J3280" s="58">
        <f t="shared" si="1458"/>
        <v>0</v>
      </c>
      <c r="K3280" s="7">
        <f t="shared" si="1459"/>
        <v>0</v>
      </c>
      <c r="L3280" s="7">
        <f t="shared" si="1460"/>
        <v>0</v>
      </c>
      <c r="M3280" s="58">
        <f t="shared" si="1461"/>
        <v>0</v>
      </c>
      <c r="N3280" s="58">
        <f t="shared" si="1462"/>
        <v>0</v>
      </c>
      <c r="O3280" s="59">
        <f t="shared" si="1463"/>
        <v>0</v>
      </c>
      <c r="P3280" s="58">
        <f t="shared" si="1464"/>
        <v>0</v>
      </c>
      <c r="Q3280" s="58">
        <f t="shared" si="1465"/>
        <v>0</v>
      </c>
      <c r="R3280" s="58">
        <f t="shared" si="1466"/>
        <v>0</v>
      </c>
      <c r="S3280" s="60">
        <f t="shared" si="1467"/>
        <v>0</v>
      </c>
      <c r="T3280" s="58">
        <f t="shared" si="1468"/>
        <v>0</v>
      </c>
      <c r="U3280" s="58">
        <f t="shared" si="1469"/>
        <v>1.3021487167670716E-4</v>
      </c>
      <c r="V3280" s="58">
        <f t="shared" si="1470"/>
        <v>4.5181585788686576E-4</v>
      </c>
      <c r="W3280" s="50">
        <f t="shared" si="1471"/>
        <v>0</v>
      </c>
      <c r="X3280" s="50">
        <f t="shared" si="1472"/>
        <v>2851.4661802564083</v>
      </c>
      <c r="Y3280" s="50">
        <f t="shared" si="1473"/>
        <v>101325</v>
      </c>
      <c r="Z3280" s="50">
        <f t="shared" si="1474"/>
        <v>-5.5874576407029002</v>
      </c>
      <c r="AA3280" s="50">
        <f t="shared" si="1475"/>
        <v>-4.7493389945974647</v>
      </c>
      <c r="AB3280" s="50">
        <f t="shared" si="1476"/>
        <v>0</v>
      </c>
      <c r="AC3280" s="7">
        <f t="shared" si="1477"/>
        <v>0</v>
      </c>
    </row>
    <row r="3281" spans="2:29">
      <c r="B3281" s="7">
        <f t="shared" si="1450"/>
        <v>1.2919501146606134</v>
      </c>
      <c r="C3281" s="7">
        <f t="shared" si="1451"/>
        <v>3.9764546465392847E-4</v>
      </c>
      <c r="D3281" s="58">
        <f t="shared" si="1452"/>
        <v>97015.378270841786</v>
      </c>
      <c r="E3281" s="7">
        <f t="shared" si="1453"/>
        <v>14.070891587744397</v>
      </c>
      <c r="F3281" s="7">
        <f t="shared" si="1454"/>
        <v>-4309.6217291582143</v>
      </c>
      <c r="G3281" s="57">
        <f t="shared" si="1455"/>
        <v>3.926179963206558E-3</v>
      </c>
      <c r="H3281" s="61">
        <f t="shared" si="1456"/>
        <v>0</v>
      </c>
      <c r="I3281" s="7">
        <f t="shared" si="1457"/>
        <v>0</v>
      </c>
      <c r="J3281" s="58">
        <f t="shared" si="1458"/>
        <v>0</v>
      </c>
      <c r="K3281" s="7">
        <f t="shared" si="1459"/>
        <v>0</v>
      </c>
      <c r="L3281" s="7">
        <f t="shared" si="1460"/>
        <v>0</v>
      </c>
      <c r="M3281" s="58">
        <f t="shared" si="1461"/>
        <v>0</v>
      </c>
      <c r="N3281" s="58">
        <f t="shared" si="1462"/>
        <v>0</v>
      </c>
      <c r="O3281" s="59">
        <f t="shared" si="1463"/>
        <v>0</v>
      </c>
      <c r="P3281" s="58">
        <f t="shared" si="1464"/>
        <v>0</v>
      </c>
      <c r="Q3281" s="58">
        <f t="shared" si="1465"/>
        <v>0</v>
      </c>
      <c r="R3281" s="58">
        <f t="shared" si="1466"/>
        <v>0</v>
      </c>
      <c r="S3281" s="60">
        <f t="shared" si="1467"/>
        <v>0</v>
      </c>
      <c r="T3281" s="58">
        <f t="shared" si="1468"/>
        <v>0</v>
      </c>
      <c r="U3281" s="58">
        <f t="shared" si="1469"/>
        <v>1.3021487167670716E-4</v>
      </c>
      <c r="V3281" s="58">
        <f t="shared" si="1470"/>
        <v>4.5181585788686576E-4</v>
      </c>
      <c r="W3281" s="50">
        <f t="shared" si="1471"/>
        <v>0</v>
      </c>
      <c r="X3281" s="50">
        <f t="shared" si="1472"/>
        <v>2851.4661802564083</v>
      </c>
      <c r="Y3281" s="50">
        <f t="shared" si="1473"/>
        <v>101325</v>
      </c>
      <c r="Z3281" s="50">
        <f t="shared" si="1474"/>
        <v>-5.5874576407029002</v>
      </c>
      <c r="AA3281" s="50">
        <f t="shared" si="1475"/>
        <v>-4.7493389945974647</v>
      </c>
      <c r="AB3281" s="50">
        <f t="shared" si="1476"/>
        <v>0</v>
      </c>
      <c r="AC3281" s="7">
        <f t="shared" si="1477"/>
        <v>0</v>
      </c>
    </row>
    <row r="3282" spans="2:29">
      <c r="B3282" s="7">
        <f t="shared" si="1450"/>
        <v>1.2923477601252673</v>
      </c>
      <c r="C3282" s="7">
        <f t="shared" si="1451"/>
        <v>3.9764546465392847E-4</v>
      </c>
      <c r="D3282" s="58">
        <f t="shared" si="1452"/>
        <v>97015.378270841786</v>
      </c>
      <c r="E3282" s="7">
        <f t="shared" si="1453"/>
        <v>14.070891587744397</v>
      </c>
      <c r="F3282" s="7">
        <f t="shared" si="1454"/>
        <v>-4309.6217291582143</v>
      </c>
      <c r="G3282" s="57">
        <f t="shared" si="1455"/>
        <v>3.926179963206558E-3</v>
      </c>
      <c r="H3282" s="61">
        <f t="shared" si="1456"/>
        <v>0</v>
      </c>
      <c r="I3282" s="7">
        <f t="shared" si="1457"/>
        <v>0</v>
      </c>
      <c r="J3282" s="58">
        <f t="shared" si="1458"/>
        <v>0</v>
      </c>
      <c r="K3282" s="7">
        <f t="shared" si="1459"/>
        <v>0</v>
      </c>
      <c r="L3282" s="7">
        <f t="shared" si="1460"/>
        <v>0</v>
      </c>
      <c r="M3282" s="58">
        <f t="shared" si="1461"/>
        <v>0</v>
      </c>
      <c r="N3282" s="58">
        <f t="shared" si="1462"/>
        <v>0</v>
      </c>
      <c r="O3282" s="59">
        <f t="shared" si="1463"/>
        <v>0</v>
      </c>
      <c r="P3282" s="58">
        <f t="shared" si="1464"/>
        <v>0</v>
      </c>
      <c r="Q3282" s="58">
        <f t="shared" si="1465"/>
        <v>0</v>
      </c>
      <c r="R3282" s="58">
        <f t="shared" si="1466"/>
        <v>0</v>
      </c>
      <c r="S3282" s="60">
        <f t="shared" si="1467"/>
        <v>0</v>
      </c>
      <c r="T3282" s="58">
        <f t="shared" si="1468"/>
        <v>0</v>
      </c>
      <c r="U3282" s="58">
        <f t="shared" si="1469"/>
        <v>1.3021487167670716E-4</v>
      </c>
      <c r="V3282" s="58">
        <f t="shared" si="1470"/>
        <v>4.5181585788686576E-4</v>
      </c>
      <c r="W3282" s="50">
        <f t="shared" si="1471"/>
        <v>0</v>
      </c>
      <c r="X3282" s="50">
        <f t="shared" si="1472"/>
        <v>2851.4661802564083</v>
      </c>
      <c r="Y3282" s="50">
        <f t="shared" si="1473"/>
        <v>101325</v>
      </c>
      <c r="Z3282" s="50">
        <f t="shared" si="1474"/>
        <v>-5.5874576407029002</v>
      </c>
      <c r="AA3282" s="50">
        <f t="shared" si="1475"/>
        <v>-4.7493389945974647</v>
      </c>
      <c r="AB3282" s="50">
        <f t="shared" si="1476"/>
        <v>0</v>
      </c>
      <c r="AC3282" s="7">
        <f t="shared" si="1477"/>
        <v>0</v>
      </c>
    </row>
    <row r="3283" spans="2:29">
      <c r="B3283" s="7">
        <f t="shared" si="1450"/>
        <v>1.2927454055899212</v>
      </c>
      <c r="C3283" s="7">
        <f t="shared" si="1451"/>
        <v>3.9764546465392847E-4</v>
      </c>
      <c r="D3283" s="58">
        <f t="shared" si="1452"/>
        <v>97015.378270841786</v>
      </c>
      <c r="E3283" s="7">
        <f t="shared" si="1453"/>
        <v>14.070891587744397</v>
      </c>
      <c r="F3283" s="7">
        <f t="shared" si="1454"/>
        <v>-4309.6217291582143</v>
      </c>
      <c r="G3283" s="57">
        <f t="shared" si="1455"/>
        <v>3.926179963206558E-3</v>
      </c>
      <c r="H3283" s="61">
        <f t="shared" si="1456"/>
        <v>0</v>
      </c>
      <c r="I3283" s="7">
        <f t="shared" si="1457"/>
        <v>0</v>
      </c>
      <c r="J3283" s="58">
        <f t="shared" si="1458"/>
        <v>0</v>
      </c>
      <c r="K3283" s="7">
        <f t="shared" si="1459"/>
        <v>0</v>
      </c>
      <c r="L3283" s="7">
        <f t="shared" si="1460"/>
        <v>0</v>
      </c>
      <c r="M3283" s="58">
        <f t="shared" si="1461"/>
        <v>0</v>
      </c>
      <c r="N3283" s="58">
        <f t="shared" si="1462"/>
        <v>0</v>
      </c>
      <c r="O3283" s="59">
        <f t="shared" si="1463"/>
        <v>0</v>
      </c>
      <c r="P3283" s="58">
        <f t="shared" si="1464"/>
        <v>0</v>
      </c>
      <c r="Q3283" s="58">
        <f t="shared" si="1465"/>
        <v>0</v>
      </c>
      <c r="R3283" s="58">
        <f t="shared" si="1466"/>
        <v>0</v>
      </c>
      <c r="S3283" s="60">
        <f t="shared" si="1467"/>
        <v>0</v>
      </c>
      <c r="T3283" s="58">
        <f t="shared" si="1468"/>
        <v>0</v>
      </c>
      <c r="U3283" s="58">
        <f t="shared" si="1469"/>
        <v>1.3021487167670716E-4</v>
      </c>
      <c r="V3283" s="58">
        <f t="shared" si="1470"/>
        <v>4.5181585788686576E-4</v>
      </c>
      <c r="W3283" s="50">
        <f t="shared" si="1471"/>
        <v>0</v>
      </c>
      <c r="X3283" s="50">
        <f t="shared" si="1472"/>
        <v>2851.4661802564083</v>
      </c>
      <c r="Y3283" s="50">
        <f t="shared" si="1473"/>
        <v>101325</v>
      </c>
      <c r="Z3283" s="50">
        <f t="shared" si="1474"/>
        <v>-5.5874576407029002</v>
      </c>
      <c r="AA3283" s="50">
        <f t="shared" si="1475"/>
        <v>-4.7493389945974647</v>
      </c>
      <c r="AB3283" s="50">
        <f t="shared" si="1476"/>
        <v>0</v>
      </c>
      <c r="AC3283" s="7">
        <f t="shared" si="1477"/>
        <v>0</v>
      </c>
    </row>
    <row r="3284" spans="2:29">
      <c r="B3284" s="7">
        <f t="shared" si="1450"/>
        <v>1.2931430510545752</v>
      </c>
      <c r="C3284" s="7">
        <f t="shared" si="1451"/>
        <v>3.9764546465392847E-4</v>
      </c>
      <c r="D3284" s="58">
        <f t="shared" si="1452"/>
        <v>97015.378270841786</v>
      </c>
      <c r="E3284" s="7">
        <f t="shared" si="1453"/>
        <v>14.070891587744397</v>
      </c>
      <c r="F3284" s="7">
        <f t="shared" si="1454"/>
        <v>-4309.6217291582143</v>
      </c>
      <c r="G3284" s="57">
        <f t="shared" si="1455"/>
        <v>3.926179963206558E-3</v>
      </c>
      <c r="H3284" s="61">
        <f t="shared" si="1456"/>
        <v>0</v>
      </c>
      <c r="I3284" s="7">
        <f t="shared" si="1457"/>
        <v>0</v>
      </c>
      <c r="J3284" s="58">
        <f t="shared" si="1458"/>
        <v>0</v>
      </c>
      <c r="K3284" s="7">
        <f t="shared" si="1459"/>
        <v>0</v>
      </c>
      <c r="L3284" s="7">
        <f t="shared" si="1460"/>
        <v>0</v>
      </c>
      <c r="M3284" s="58">
        <f t="shared" si="1461"/>
        <v>0</v>
      </c>
      <c r="N3284" s="58">
        <f t="shared" si="1462"/>
        <v>0</v>
      </c>
      <c r="O3284" s="59">
        <f t="shared" si="1463"/>
        <v>0</v>
      </c>
      <c r="P3284" s="58">
        <f t="shared" si="1464"/>
        <v>0</v>
      </c>
      <c r="Q3284" s="58">
        <f t="shared" si="1465"/>
        <v>0</v>
      </c>
      <c r="R3284" s="58">
        <f t="shared" si="1466"/>
        <v>0</v>
      </c>
      <c r="S3284" s="60">
        <f t="shared" si="1467"/>
        <v>0</v>
      </c>
      <c r="T3284" s="58">
        <f t="shared" si="1468"/>
        <v>0</v>
      </c>
      <c r="U3284" s="58">
        <f t="shared" si="1469"/>
        <v>1.3021487167670716E-4</v>
      </c>
      <c r="V3284" s="58">
        <f t="shared" si="1470"/>
        <v>4.5181585788686576E-4</v>
      </c>
      <c r="W3284" s="50">
        <f t="shared" si="1471"/>
        <v>0</v>
      </c>
      <c r="X3284" s="50">
        <f t="shared" si="1472"/>
        <v>2851.4661802564083</v>
      </c>
      <c r="Y3284" s="50">
        <f t="shared" si="1473"/>
        <v>101325</v>
      </c>
      <c r="Z3284" s="50">
        <f t="shared" si="1474"/>
        <v>-5.5874576407029002</v>
      </c>
      <c r="AA3284" s="50">
        <f t="shared" si="1475"/>
        <v>-4.7493389945974647</v>
      </c>
      <c r="AB3284" s="50">
        <f t="shared" si="1476"/>
        <v>0</v>
      </c>
      <c r="AC3284" s="7">
        <f t="shared" si="1477"/>
        <v>0</v>
      </c>
    </row>
    <row r="3285" spans="2:29">
      <c r="B3285" s="7">
        <f t="shared" si="1450"/>
        <v>1.2935406965192291</v>
      </c>
      <c r="C3285" s="7">
        <f t="shared" si="1451"/>
        <v>3.9764546465392847E-4</v>
      </c>
      <c r="D3285" s="58">
        <f t="shared" si="1452"/>
        <v>97015.378270841786</v>
      </c>
      <c r="E3285" s="7">
        <f t="shared" si="1453"/>
        <v>14.070891587744397</v>
      </c>
      <c r="F3285" s="7">
        <f t="shared" si="1454"/>
        <v>-4309.6217291582143</v>
      </c>
      <c r="G3285" s="57">
        <f t="shared" si="1455"/>
        <v>3.926179963206558E-3</v>
      </c>
      <c r="H3285" s="61">
        <f t="shared" si="1456"/>
        <v>0</v>
      </c>
      <c r="I3285" s="7">
        <f t="shared" si="1457"/>
        <v>0</v>
      </c>
      <c r="J3285" s="58">
        <f t="shared" si="1458"/>
        <v>0</v>
      </c>
      <c r="K3285" s="7">
        <f t="shared" si="1459"/>
        <v>0</v>
      </c>
      <c r="L3285" s="7">
        <f t="shared" si="1460"/>
        <v>0</v>
      </c>
      <c r="M3285" s="58">
        <f t="shared" si="1461"/>
        <v>0</v>
      </c>
      <c r="N3285" s="58">
        <f t="shared" si="1462"/>
        <v>0</v>
      </c>
      <c r="O3285" s="59">
        <f t="shared" si="1463"/>
        <v>0</v>
      </c>
      <c r="P3285" s="58">
        <f t="shared" si="1464"/>
        <v>0</v>
      </c>
      <c r="Q3285" s="58">
        <f t="shared" si="1465"/>
        <v>0</v>
      </c>
      <c r="R3285" s="58">
        <f t="shared" si="1466"/>
        <v>0</v>
      </c>
      <c r="S3285" s="60">
        <f t="shared" si="1467"/>
        <v>0</v>
      </c>
      <c r="T3285" s="58">
        <f t="shared" si="1468"/>
        <v>0</v>
      </c>
      <c r="U3285" s="58">
        <f t="shared" si="1469"/>
        <v>1.3021487167670716E-4</v>
      </c>
      <c r="V3285" s="58">
        <f t="shared" si="1470"/>
        <v>4.5181585788686576E-4</v>
      </c>
      <c r="W3285" s="50">
        <f t="shared" si="1471"/>
        <v>0</v>
      </c>
      <c r="X3285" s="50">
        <f t="shared" si="1472"/>
        <v>2851.4661802564083</v>
      </c>
      <c r="Y3285" s="50">
        <f t="shared" si="1473"/>
        <v>101325</v>
      </c>
      <c r="Z3285" s="50">
        <f t="shared" si="1474"/>
        <v>-5.5874576407029002</v>
      </c>
      <c r="AA3285" s="50">
        <f t="shared" si="1475"/>
        <v>-4.7493389945974647</v>
      </c>
      <c r="AB3285" s="50">
        <f t="shared" si="1476"/>
        <v>0</v>
      </c>
      <c r="AC3285" s="7">
        <f t="shared" si="1477"/>
        <v>0</v>
      </c>
    </row>
    <row r="3286" spans="2:29">
      <c r="B3286" s="7">
        <f t="shared" si="1450"/>
        <v>1.293938341983883</v>
      </c>
      <c r="C3286" s="7">
        <f t="shared" si="1451"/>
        <v>3.9764546465392847E-4</v>
      </c>
      <c r="D3286" s="58">
        <f t="shared" si="1452"/>
        <v>97015.378270841786</v>
      </c>
      <c r="E3286" s="7">
        <f t="shared" si="1453"/>
        <v>14.070891587744397</v>
      </c>
      <c r="F3286" s="7">
        <f t="shared" si="1454"/>
        <v>-4309.6217291582143</v>
      </c>
      <c r="G3286" s="57">
        <f t="shared" si="1455"/>
        <v>3.926179963206558E-3</v>
      </c>
      <c r="H3286" s="61">
        <f t="shared" si="1456"/>
        <v>0</v>
      </c>
      <c r="I3286" s="7">
        <f t="shared" si="1457"/>
        <v>0</v>
      </c>
      <c r="J3286" s="58">
        <f t="shared" si="1458"/>
        <v>0</v>
      </c>
      <c r="K3286" s="7">
        <f t="shared" si="1459"/>
        <v>0</v>
      </c>
      <c r="L3286" s="7">
        <f t="shared" si="1460"/>
        <v>0</v>
      </c>
      <c r="M3286" s="58">
        <f t="shared" si="1461"/>
        <v>0</v>
      </c>
      <c r="N3286" s="58">
        <f t="shared" si="1462"/>
        <v>0</v>
      </c>
      <c r="O3286" s="59">
        <f t="shared" si="1463"/>
        <v>0</v>
      </c>
      <c r="P3286" s="58">
        <f t="shared" si="1464"/>
        <v>0</v>
      </c>
      <c r="Q3286" s="58">
        <f t="shared" si="1465"/>
        <v>0</v>
      </c>
      <c r="R3286" s="58">
        <f t="shared" si="1466"/>
        <v>0</v>
      </c>
      <c r="S3286" s="60">
        <f t="shared" si="1467"/>
        <v>0</v>
      </c>
      <c r="T3286" s="58">
        <f t="shared" si="1468"/>
        <v>0</v>
      </c>
      <c r="U3286" s="58">
        <f t="shared" si="1469"/>
        <v>1.3021487167670716E-4</v>
      </c>
      <c r="V3286" s="58">
        <f t="shared" si="1470"/>
        <v>4.5181585788686576E-4</v>
      </c>
      <c r="W3286" s="50">
        <f t="shared" si="1471"/>
        <v>0</v>
      </c>
      <c r="X3286" s="50">
        <f t="shared" si="1472"/>
        <v>2851.4661802564083</v>
      </c>
      <c r="Y3286" s="50">
        <f t="shared" si="1473"/>
        <v>101325</v>
      </c>
      <c r="Z3286" s="50">
        <f t="shared" si="1474"/>
        <v>-5.5874576407029002</v>
      </c>
      <c r="AA3286" s="50">
        <f t="shared" si="1475"/>
        <v>-4.7493389945974647</v>
      </c>
      <c r="AB3286" s="50">
        <f t="shared" si="1476"/>
        <v>0</v>
      </c>
      <c r="AC3286" s="7">
        <f t="shared" si="1477"/>
        <v>0</v>
      </c>
    </row>
    <row r="3287" spans="2:29">
      <c r="B3287" s="7">
        <f t="shared" si="1450"/>
        <v>1.294335987448537</v>
      </c>
      <c r="C3287" s="7">
        <f t="shared" si="1451"/>
        <v>3.9764546465392847E-4</v>
      </c>
      <c r="D3287" s="58">
        <f t="shared" si="1452"/>
        <v>97015.378270841786</v>
      </c>
      <c r="E3287" s="7">
        <f t="shared" si="1453"/>
        <v>14.070891587744397</v>
      </c>
      <c r="F3287" s="7">
        <f t="shared" si="1454"/>
        <v>-4309.6217291582143</v>
      </c>
      <c r="G3287" s="57">
        <f t="shared" si="1455"/>
        <v>3.926179963206558E-3</v>
      </c>
      <c r="H3287" s="61">
        <f t="shared" si="1456"/>
        <v>0</v>
      </c>
      <c r="I3287" s="7">
        <f t="shared" si="1457"/>
        <v>0</v>
      </c>
      <c r="J3287" s="58">
        <f t="shared" si="1458"/>
        <v>0</v>
      </c>
      <c r="K3287" s="7">
        <f t="shared" si="1459"/>
        <v>0</v>
      </c>
      <c r="L3287" s="7">
        <f t="shared" si="1460"/>
        <v>0</v>
      </c>
      <c r="M3287" s="58">
        <f t="shared" si="1461"/>
        <v>0</v>
      </c>
      <c r="N3287" s="58">
        <f t="shared" si="1462"/>
        <v>0</v>
      </c>
      <c r="O3287" s="59">
        <f t="shared" si="1463"/>
        <v>0</v>
      </c>
      <c r="P3287" s="58">
        <f t="shared" si="1464"/>
        <v>0</v>
      </c>
      <c r="Q3287" s="58">
        <f t="shared" si="1465"/>
        <v>0</v>
      </c>
      <c r="R3287" s="58">
        <f t="shared" si="1466"/>
        <v>0</v>
      </c>
      <c r="S3287" s="60">
        <f t="shared" si="1467"/>
        <v>0</v>
      </c>
      <c r="T3287" s="58">
        <f t="shared" si="1468"/>
        <v>0</v>
      </c>
      <c r="U3287" s="58">
        <f t="shared" si="1469"/>
        <v>1.3021487167670716E-4</v>
      </c>
      <c r="V3287" s="58">
        <f t="shared" si="1470"/>
        <v>4.5181585788686576E-4</v>
      </c>
      <c r="W3287" s="50">
        <f t="shared" si="1471"/>
        <v>0</v>
      </c>
      <c r="X3287" s="50">
        <f t="shared" si="1472"/>
        <v>2851.4661802564083</v>
      </c>
      <c r="Y3287" s="50">
        <f t="shared" si="1473"/>
        <v>101325</v>
      </c>
      <c r="Z3287" s="50">
        <f t="shared" si="1474"/>
        <v>-5.5874576407029002</v>
      </c>
      <c r="AA3287" s="50">
        <f t="shared" si="1475"/>
        <v>-4.7493389945974647</v>
      </c>
      <c r="AB3287" s="50">
        <f t="shared" si="1476"/>
        <v>0</v>
      </c>
      <c r="AC3287" s="7">
        <f t="shared" si="1477"/>
        <v>0</v>
      </c>
    </row>
    <row r="3288" spans="2:29">
      <c r="B3288" s="7">
        <f t="shared" si="1450"/>
        <v>1.2947336329131909</v>
      </c>
      <c r="C3288" s="7">
        <f t="shared" si="1451"/>
        <v>3.9764546465392847E-4</v>
      </c>
      <c r="D3288" s="58">
        <f t="shared" si="1452"/>
        <v>97015.378270841786</v>
      </c>
      <c r="E3288" s="7">
        <f t="shared" si="1453"/>
        <v>14.070891587744397</v>
      </c>
      <c r="F3288" s="7">
        <f t="shared" si="1454"/>
        <v>-4309.6217291582143</v>
      </c>
      <c r="G3288" s="57">
        <f t="shared" si="1455"/>
        <v>3.926179963206558E-3</v>
      </c>
      <c r="H3288" s="61">
        <f t="shared" si="1456"/>
        <v>0</v>
      </c>
      <c r="I3288" s="7">
        <f t="shared" si="1457"/>
        <v>0</v>
      </c>
      <c r="J3288" s="58">
        <f t="shared" si="1458"/>
        <v>0</v>
      </c>
      <c r="K3288" s="7">
        <f t="shared" si="1459"/>
        <v>0</v>
      </c>
      <c r="L3288" s="7">
        <f t="shared" si="1460"/>
        <v>0</v>
      </c>
      <c r="M3288" s="58">
        <f t="shared" si="1461"/>
        <v>0</v>
      </c>
      <c r="N3288" s="58">
        <f t="shared" si="1462"/>
        <v>0</v>
      </c>
      <c r="O3288" s="59">
        <f t="shared" si="1463"/>
        <v>0</v>
      </c>
      <c r="P3288" s="58">
        <f t="shared" si="1464"/>
        <v>0</v>
      </c>
      <c r="Q3288" s="58">
        <f t="shared" si="1465"/>
        <v>0</v>
      </c>
      <c r="R3288" s="58">
        <f t="shared" si="1466"/>
        <v>0</v>
      </c>
      <c r="S3288" s="60">
        <f t="shared" si="1467"/>
        <v>0</v>
      </c>
      <c r="T3288" s="58">
        <f t="shared" si="1468"/>
        <v>0</v>
      </c>
      <c r="U3288" s="58">
        <f t="shared" si="1469"/>
        <v>1.3021487167670716E-4</v>
      </c>
      <c r="V3288" s="58">
        <f t="shared" si="1470"/>
        <v>4.5181585788686576E-4</v>
      </c>
      <c r="W3288" s="50">
        <f t="shared" si="1471"/>
        <v>0</v>
      </c>
      <c r="X3288" s="50">
        <f t="shared" si="1472"/>
        <v>2851.4661802564083</v>
      </c>
      <c r="Y3288" s="50">
        <f t="shared" si="1473"/>
        <v>101325</v>
      </c>
      <c r="Z3288" s="50">
        <f t="shared" si="1474"/>
        <v>-5.5874576407029002</v>
      </c>
      <c r="AA3288" s="50">
        <f t="shared" si="1475"/>
        <v>-4.7493389945974647</v>
      </c>
      <c r="AB3288" s="50">
        <f t="shared" si="1476"/>
        <v>0</v>
      </c>
      <c r="AC3288" s="7">
        <f t="shared" si="1477"/>
        <v>0</v>
      </c>
    </row>
    <row r="3289" spans="2:29">
      <c r="B3289" s="7">
        <f t="shared" si="1450"/>
        <v>1.2951312783778448</v>
      </c>
      <c r="C3289" s="7">
        <f t="shared" si="1451"/>
        <v>3.9764546465392847E-4</v>
      </c>
      <c r="D3289" s="58">
        <f t="shared" si="1452"/>
        <v>97015.378270841786</v>
      </c>
      <c r="E3289" s="7">
        <f t="shared" si="1453"/>
        <v>14.070891587744397</v>
      </c>
      <c r="F3289" s="7">
        <f t="shared" si="1454"/>
        <v>-4309.6217291582143</v>
      </c>
      <c r="G3289" s="57">
        <f t="shared" si="1455"/>
        <v>3.926179963206558E-3</v>
      </c>
      <c r="H3289" s="61">
        <f t="shared" si="1456"/>
        <v>0</v>
      </c>
      <c r="I3289" s="7">
        <f t="shared" si="1457"/>
        <v>0</v>
      </c>
      <c r="J3289" s="58">
        <f t="shared" si="1458"/>
        <v>0</v>
      </c>
      <c r="K3289" s="7">
        <f t="shared" si="1459"/>
        <v>0</v>
      </c>
      <c r="L3289" s="7">
        <f t="shared" si="1460"/>
        <v>0</v>
      </c>
      <c r="M3289" s="58">
        <f t="shared" si="1461"/>
        <v>0</v>
      </c>
      <c r="N3289" s="58">
        <f t="shared" si="1462"/>
        <v>0</v>
      </c>
      <c r="O3289" s="59">
        <f t="shared" si="1463"/>
        <v>0</v>
      </c>
      <c r="P3289" s="58">
        <f t="shared" si="1464"/>
        <v>0</v>
      </c>
      <c r="Q3289" s="58">
        <f t="shared" si="1465"/>
        <v>0</v>
      </c>
      <c r="R3289" s="58">
        <f t="shared" si="1466"/>
        <v>0</v>
      </c>
      <c r="S3289" s="60">
        <f t="shared" si="1467"/>
        <v>0</v>
      </c>
      <c r="T3289" s="58">
        <f t="shared" si="1468"/>
        <v>0</v>
      </c>
      <c r="U3289" s="58">
        <f t="shared" si="1469"/>
        <v>1.3021487167670716E-4</v>
      </c>
      <c r="V3289" s="58">
        <f t="shared" si="1470"/>
        <v>4.5181585788686576E-4</v>
      </c>
      <c r="W3289" s="50">
        <f t="shared" si="1471"/>
        <v>0</v>
      </c>
      <c r="X3289" s="50">
        <f t="shared" si="1472"/>
        <v>2851.4661802564083</v>
      </c>
      <c r="Y3289" s="50">
        <f t="shared" si="1473"/>
        <v>101325</v>
      </c>
      <c r="Z3289" s="50">
        <f t="shared" si="1474"/>
        <v>-5.5874576407029002</v>
      </c>
      <c r="AA3289" s="50">
        <f t="shared" si="1475"/>
        <v>-4.7493389945974647</v>
      </c>
      <c r="AB3289" s="50">
        <f t="shared" si="1476"/>
        <v>0</v>
      </c>
      <c r="AC3289" s="7">
        <f t="shared" si="1477"/>
        <v>0</v>
      </c>
    </row>
    <row r="3290" spans="2:29">
      <c r="B3290" s="7">
        <f t="shared" si="1450"/>
        <v>1.2955289238424987</v>
      </c>
      <c r="C3290" s="7">
        <f t="shared" si="1451"/>
        <v>3.9764546465392847E-4</v>
      </c>
      <c r="D3290" s="58">
        <f t="shared" si="1452"/>
        <v>97015.378270841786</v>
      </c>
      <c r="E3290" s="7">
        <f t="shared" si="1453"/>
        <v>14.070891587744397</v>
      </c>
      <c r="F3290" s="7">
        <f t="shared" si="1454"/>
        <v>-4309.6217291582143</v>
      </c>
      <c r="G3290" s="57">
        <f t="shared" si="1455"/>
        <v>3.926179963206558E-3</v>
      </c>
      <c r="H3290" s="61">
        <f t="shared" si="1456"/>
        <v>0</v>
      </c>
      <c r="I3290" s="7">
        <f t="shared" si="1457"/>
        <v>0</v>
      </c>
      <c r="J3290" s="58">
        <f t="shared" si="1458"/>
        <v>0</v>
      </c>
      <c r="K3290" s="7">
        <f t="shared" si="1459"/>
        <v>0</v>
      </c>
      <c r="L3290" s="7">
        <f t="shared" si="1460"/>
        <v>0</v>
      </c>
      <c r="M3290" s="58">
        <f t="shared" si="1461"/>
        <v>0</v>
      </c>
      <c r="N3290" s="58">
        <f t="shared" si="1462"/>
        <v>0</v>
      </c>
      <c r="O3290" s="59">
        <f t="shared" si="1463"/>
        <v>0</v>
      </c>
      <c r="P3290" s="58">
        <f t="shared" si="1464"/>
        <v>0</v>
      </c>
      <c r="Q3290" s="58">
        <f t="shared" si="1465"/>
        <v>0</v>
      </c>
      <c r="R3290" s="58">
        <f t="shared" si="1466"/>
        <v>0</v>
      </c>
      <c r="S3290" s="60">
        <f t="shared" si="1467"/>
        <v>0</v>
      </c>
      <c r="T3290" s="58">
        <f t="shared" si="1468"/>
        <v>0</v>
      </c>
      <c r="U3290" s="58">
        <f t="shared" si="1469"/>
        <v>1.3021487167670716E-4</v>
      </c>
      <c r="V3290" s="58">
        <f t="shared" si="1470"/>
        <v>4.5181585788686576E-4</v>
      </c>
      <c r="W3290" s="50">
        <f t="shared" si="1471"/>
        <v>0</v>
      </c>
      <c r="X3290" s="50">
        <f t="shared" si="1472"/>
        <v>2851.4661802564083</v>
      </c>
      <c r="Y3290" s="50">
        <f t="shared" si="1473"/>
        <v>101325</v>
      </c>
      <c r="Z3290" s="50">
        <f t="shared" si="1474"/>
        <v>-5.5874576407029002</v>
      </c>
      <c r="AA3290" s="50">
        <f t="shared" si="1475"/>
        <v>-4.7493389945974647</v>
      </c>
      <c r="AB3290" s="50">
        <f t="shared" si="1476"/>
        <v>0</v>
      </c>
      <c r="AC3290" s="7">
        <f t="shared" si="1477"/>
        <v>0</v>
      </c>
    </row>
    <row r="3291" spans="2:29">
      <c r="B3291" s="7">
        <f t="shared" si="1450"/>
        <v>1.2959265693071527</v>
      </c>
      <c r="C3291" s="7">
        <f t="shared" si="1451"/>
        <v>3.9764546465392847E-4</v>
      </c>
      <c r="D3291" s="58">
        <f t="shared" si="1452"/>
        <v>97015.378270841786</v>
      </c>
      <c r="E3291" s="7">
        <f t="shared" si="1453"/>
        <v>14.070891587744397</v>
      </c>
      <c r="F3291" s="7">
        <f t="shared" si="1454"/>
        <v>-4309.6217291582143</v>
      </c>
      <c r="G3291" s="57">
        <f t="shared" si="1455"/>
        <v>3.926179963206558E-3</v>
      </c>
      <c r="H3291" s="61">
        <f t="shared" si="1456"/>
        <v>0</v>
      </c>
      <c r="I3291" s="7">
        <f t="shared" si="1457"/>
        <v>0</v>
      </c>
      <c r="J3291" s="58">
        <f t="shared" si="1458"/>
        <v>0</v>
      </c>
      <c r="K3291" s="7">
        <f t="shared" si="1459"/>
        <v>0</v>
      </c>
      <c r="L3291" s="7">
        <f t="shared" si="1460"/>
        <v>0</v>
      </c>
      <c r="M3291" s="58">
        <f t="shared" si="1461"/>
        <v>0</v>
      </c>
      <c r="N3291" s="58">
        <f t="shared" si="1462"/>
        <v>0</v>
      </c>
      <c r="O3291" s="59">
        <f t="shared" si="1463"/>
        <v>0</v>
      </c>
      <c r="P3291" s="58">
        <f t="shared" si="1464"/>
        <v>0</v>
      </c>
      <c r="Q3291" s="58">
        <f t="shared" si="1465"/>
        <v>0</v>
      </c>
      <c r="R3291" s="58">
        <f t="shared" si="1466"/>
        <v>0</v>
      </c>
      <c r="S3291" s="60">
        <f t="shared" si="1467"/>
        <v>0</v>
      </c>
      <c r="T3291" s="58">
        <f t="shared" si="1468"/>
        <v>0</v>
      </c>
      <c r="U3291" s="58">
        <f t="shared" si="1469"/>
        <v>1.3021487167670716E-4</v>
      </c>
      <c r="V3291" s="58">
        <f t="shared" si="1470"/>
        <v>4.5181585788686576E-4</v>
      </c>
      <c r="W3291" s="50">
        <f t="shared" si="1471"/>
        <v>0</v>
      </c>
      <c r="X3291" s="50">
        <f t="shared" si="1472"/>
        <v>2851.4661802564083</v>
      </c>
      <c r="Y3291" s="50">
        <f t="shared" si="1473"/>
        <v>101325</v>
      </c>
      <c r="Z3291" s="50">
        <f t="shared" si="1474"/>
        <v>-5.5874576407029002</v>
      </c>
      <c r="AA3291" s="50">
        <f t="shared" si="1475"/>
        <v>-4.7493389945974647</v>
      </c>
      <c r="AB3291" s="50">
        <f t="shared" si="1476"/>
        <v>0</v>
      </c>
      <c r="AC3291" s="7">
        <f t="shared" si="1477"/>
        <v>0</v>
      </c>
    </row>
    <row r="3292" spans="2:29">
      <c r="B3292" s="7">
        <f t="shared" si="1450"/>
        <v>1.2963242147718066</v>
      </c>
      <c r="C3292" s="7">
        <f t="shared" si="1451"/>
        <v>3.9764546465392847E-4</v>
      </c>
      <c r="D3292" s="58">
        <f t="shared" si="1452"/>
        <v>97015.378270841786</v>
      </c>
      <c r="E3292" s="7">
        <f t="shared" si="1453"/>
        <v>14.070891587744397</v>
      </c>
      <c r="F3292" s="7">
        <f t="shared" si="1454"/>
        <v>-4309.6217291582143</v>
      </c>
      <c r="G3292" s="57">
        <f t="shared" si="1455"/>
        <v>3.926179963206558E-3</v>
      </c>
      <c r="H3292" s="61">
        <f t="shared" si="1456"/>
        <v>0</v>
      </c>
      <c r="I3292" s="7">
        <f t="shared" si="1457"/>
        <v>0</v>
      </c>
      <c r="J3292" s="58">
        <f t="shared" si="1458"/>
        <v>0</v>
      </c>
      <c r="K3292" s="7">
        <f t="shared" si="1459"/>
        <v>0</v>
      </c>
      <c r="L3292" s="7">
        <f t="shared" si="1460"/>
        <v>0</v>
      </c>
      <c r="M3292" s="58">
        <f t="shared" si="1461"/>
        <v>0</v>
      </c>
      <c r="N3292" s="58">
        <f t="shared" si="1462"/>
        <v>0</v>
      </c>
      <c r="O3292" s="59">
        <f t="shared" si="1463"/>
        <v>0</v>
      </c>
      <c r="P3292" s="58">
        <f t="shared" si="1464"/>
        <v>0</v>
      </c>
      <c r="Q3292" s="58">
        <f t="shared" si="1465"/>
        <v>0</v>
      </c>
      <c r="R3292" s="58">
        <f t="shared" si="1466"/>
        <v>0</v>
      </c>
      <c r="S3292" s="60">
        <f t="shared" si="1467"/>
        <v>0</v>
      </c>
      <c r="T3292" s="58">
        <f t="shared" si="1468"/>
        <v>0</v>
      </c>
      <c r="U3292" s="58">
        <f t="shared" si="1469"/>
        <v>1.3021487167670716E-4</v>
      </c>
      <c r="V3292" s="58">
        <f t="shared" si="1470"/>
        <v>4.5181585788686576E-4</v>
      </c>
      <c r="W3292" s="50">
        <f t="shared" si="1471"/>
        <v>0</v>
      </c>
      <c r="X3292" s="50">
        <f t="shared" si="1472"/>
        <v>2851.4661802564083</v>
      </c>
      <c r="Y3292" s="50">
        <f t="shared" si="1473"/>
        <v>101325</v>
      </c>
      <c r="Z3292" s="50">
        <f t="shared" si="1474"/>
        <v>-5.5874576407029002</v>
      </c>
      <c r="AA3292" s="50">
        <f t="shared" si="1475"/>
        <v>-4.7493389945974647</v>
      </c>
      <c r="AB3292" s="50">
        <f t="shared" si="1476"/>
        <v>0</v>
      </c>
      <c r="AC3292" s="7">
        <f t="shared" si="1477"/>
        <v>0</v>
      </c>
    </row>
    <row r="3293" spans="2:29">
      <c r="B3293" s="7">
        <f t="shared" si="1450"/>
        <v>1.2967218602364605</v>
      </c>
      <c r="C3293" s="7">
        <f t="shared" si="1451"/>
        <v>3.9764546465392847E-4</v>
      </c>
      <c r="D3293" s="58">
        <f t="shared" si="1452"/>
        <v>97015.378270841786</v>
      </c>
      <c r="E3293" s="7">
        <f t="shared" si="1453"/>
        <v>14.070891587744397</v>
      </c>
      <c r="F3293" s="7">
        <f t="shared" si="1454"/>
        <v>-4309.6217291582143</v>
      </c>
      <c r="G3293" s="57">
        <f t="shared" si="1455"/>
        <v>3.926179963206558E-3</v>
      </c>
      <c r="H3293" s="61">
        <f t="shared" si="1456"/>
        <v>0</v>
      </c>
      <c r="I3293" s="7">
        <f t="shared" si="1457"/>
        <v>0</v>
      </c>
      <c r="J3293" s="58">
        <f t="shared" si="1458"/>
        <v>0</v>
      </c>
      <c r="K3293" s="7">
        <f t="shared" si="1459"/>
        <v>0</v>
      </c>
      <c r="L3293" s="7">
        <f t="shared" si="1460"/>
        <v>0</v>
      </c>
      <c r="M3293" s="58">
        <f t="shared" si="1461"/>
        <v>0</v>
      </c>
      <c r="N3293" s="58">
        <f t="shared" si="1462"/>
        <v>0</v>
      </c>
      <c r="O3293" s="59">
        <f t="shared" si="1463"/>
        <v>0</v>
      </c>
      <c r="P3293" s="58">
        <f t="shared" si="1464"/>
        <v>0</v>
      </c>
      <c r="Q3293" s="58">
        <f t="shared" si="1465"/>
        <v>0</v>
      </c>
      <c r="R3293" s="58">
        <f t="shared" si="1466"/>
        <v>0</v>
      </c>
      <c r="S3293" s="60">
        <f t="shared" si="1467"/>
        <v>0</v>
      </c>
      <c r="T3293" s="58">
        <f t="shared" si="1468"/>
        <v>0</v>
      </c>
      <c r="U3293" s="58">
        <f t="shared" si="1469"/>
        <v>1.3021487167670716E-4</v>
      </c>
      <c r="V3293" s="58">
        <f t="shared" si="1470"/>
        <v>4.5181585788686576E-4</v>
      </c>
      <c r="W3293" s="50">
        <f t="shared" si="1471"/>
        <v>0</v>
      </c>
      <c r="X3293" s="50">
        <f t="shared" si="1472"/>
        <v>2851.4661802564083</v>
      </c>
      <c r="Y3293" s="50">
        <f t="shared" si="1473"/>
        <v>101325</v>
      </c>
      <c r="Z3293" s="50">
        <f t="shared" si="1474"/>
        <v>-5.5874576407029002</v>
      </c>
      <c r="AA3293" s="50">
        <f t="shared" si="1475"/>
        <v>-4.7493389945974647</v>
      </c>
      <c r="AB3293" s="50">
        <f t="shared" si="1476"/>
        <v>0</v>
      </c>
      <c r="AC3293" s="7">
        <f t="shared" si="1477"/>
        <v>0</v>
      </c>
    </row>
    <row r="3294" spans="2:29">
      <c r="B3294" s="7">
        <f t="shared" si="1450"/>
        <v>1.2971195057011145</v>
      </c>
      <c r="C3294" s="7">
        <f t="shared" si="1451"/>
        <v>3.9764546465392847E-4</v>
      </c>
      <c r="D3294" s="58">
        <f t="shared" si="1452"/>
        <v>97015.378270841786</v>
      </c>
      <c r="E3294" s="7">
        <f t="shared" si="1453"/>
        <v>14.070891587744397</v>
      </c>
      <c r="F3294" s="7">
        <f t="shared" si="1454"/>
        <v>-4309.6217291582143</v>
      </c>
      <c r="G3294" s="57">
        <f t="shared" si="1455"/>
        <v>3.926179963206558E-3</v>
      </c>
      <c r="H3294" s="61">
        <f t="shared" si="1456"/>
        <v>0</v>
      </c>
      <c r="I3294" s="7">
        <f t="shared" si="1457"/>
        <v>0</v>
      </c>
      <c r="J3294" s="58">
        <f t="shared" si="1458"/>
        <v>0</v>
      </c>
      <c r="K3294" s="7">
        <f t="shared" si="1459"/>
        <v>0</v>
      </c>
      <c r="L3294" s="7">
        <f t="shared" si="1460"/>
        <v>0</v>
      </c>
      <c r="M3294" s="58">
        <f t="shared" si="1461"/>
        <v>0</v>
      </c>
      <c r="N3294" s="58">
        <f t="shared" si="1462"/>
        <v>0</v>
      </c>
      <c r="O3294" s="59">
        <f t="shared" si="1463"/>
        <v>0</v>
      </c>
      <c r="P3294" s="58">
        <f t="shared" si="1464"/>
        <v>0</v>
      </c>
      <c r="Q3294" s="58">
        <f t="shared" si="1465"/>
        <v>0</v>
      </c>
      <c r="R3294" s="58">
        <f t="shared" si="1466"/>
        <v>0</v>
      </c>
      <c r="S3294" s="60">
        <f t="shared" si="1467"/>
        <v>0</v>
      </c>
      <c r="T3294" s="58">
        <f t="shared" si="1468"/>
        <v>0</v>
      </c>
      <c r="U3294" s="58">
        <f t="shared" si="1469"/>
        <v>1.3021487167670716E-4</v>
      </c>
      <c r="V3294" s="58">
        <f t="shared" si="1470"/>
        <v>4.5181585788686576E-4</v>
      </c>
      <c r="W3294" s="50">
        <f t="shared" si="1471"/>
        <v>0</v>
      </c>
      <c r="X3294" s="50">
        <f t="shared" si="1472"/>
        <v>2851.4661802564083</v>
      </c>
      <c r="Y3294" s="50">
        <f t="shared" si="1473"/>
        <v>101325</v>
      </c>
      <c r="Z3294" s="50">
        <f t="shared" si="1474"/>
        <v>-5.5874576407029002</v>
      </c>
      <c r="AA3294" s="50">
        <f t="shared" si="1475"/>
        <v>-4.7493389945974647</v>
      </c>
      <c r="AB3294" s="50">
        <f t="shared" si="1476"/>
        <v>0</v>
      </c>
      <c r="AC3294" s="7">
        <f t="shared" si="1477"/>
        <v>0</v>
      </c>
    </row>
    <row r="3295" spans="2:29">
      <c r="B3295" s="7">
        <f t="shared" si="1450"/>
        <v>1.2975171511657684</v>
      </c>
      <c r="C3295" s="7">
        <f t="shared" si="1451"/>
        <v>3.9764546465392847E-4</v>
      </c>
      <c r="D3295" s="58">
        <f t="shared" si="1452"/>
        <v>97015.378270841786</v>
      </c>
      <c r="E3295" s="7">
        <f t="shared" si="1453"/>
        <v>14.070891587744397</v>
      </c>
      <c r="F3295" s="7">
        <f t="shared" si="1454"/>
        <v>-4309.6217291582143</v>
      </c>
      <c r="G3295" s="57">
        <f t="shared" si="1455"/>
        <v>3.926179963206558E-3</v>
      </c>
      <c r="H3295" s="61">
        <f t="shared" si="1456"/>
        <v>0</v>
      </c>
      <c r="I3295" s="7">
        <f t="shared" si="1457"/>
        <v>0</v>
      </c>
      <c r="J3295" s="58">
        <f t="shared" si="1458"/>
        <v>0</v>
      </c>
      <c r="K3295" s="7">
        <f t="shared" si="1459"/>
        <v>0</v>
      </c>
      <c r="L3295" s="7">
        <f t="shared" si="1460"/>
        <v>0</v>
      </c>
      <c r="M3295" s="58">
        <f t="shared" si="1461"/>
        <v>0</v>
      </c>
      <c r="N3295" s="58">
        <f t="shared" si="1462"/>
        <v>0</v>
      </c>
      <c r="O3295" s="59">
        <f t="shared" si="1463"/>
        <v>0</v>
      </c>
      <c r="P3295" s="58">
        <f t="shared" si="1464"/>
        <v>0</v>
      </c>
      <c r="Q3295" s="58">
        <f t="shared" si="1465"/>
        <v>0</v>
      </c>
      <c r="R3295" s="58">
        <f t="shared" si="1466"/>
        <v>0</v>
      </c>
      <c r="S3295" s="60">
        <f t="shared" si="1467"/>
        <v>0</v>
      </c>
      <c r="T3295" s="58">
        <f t="shared" si="1468"/>
        <v>0</v>
      </c>
      <c r="U3295" s="58">
        <f t="shared" si="1469"/>
        <v>1.3021487167670716E-4</v>
      </c>
      <c r="V3295" s="58">
        <f t="shared" si="1470"/>
        <v>4.5181585788686576E-4</v>
      </c>
      <c r="W3295" s="50">
        <f t="shared" si="1471"/>
        <v>0</v>
      </c>
      <c r="X3295" s="50">
        <f t="shared" si="1472"/>
        <v>2851.4661802564083</v>
      </c>
      <c r="Y3295" s="50">
        <f t="shared" si="1473"/>
        <v>101325</v>
      </c>
      <c r="Z3295" s="50">
        <f t="shared" si="1474"/>
        <v>-5.5874576407029002</v>
      </c>
      <c r="AA3295" s="50">
        <f t="shared" si="1475"/>
        <v>-4.7493389945974647</v>
      </c>
      <c r="AB3295" s="50">
        <f t="shared" si="1476"/>
        <v>0</v>
      </c>
      <c r="AC3295" s="7">
        <f t="shared" si="1477"/>
        <v>0</v>
      </c>
    </row>
    <row r="3296" spans="2:29">
      <c r="B3296" s="7">
        <f t="shared" si="1450"/>
        <v>1.2979147966304223</v>
      </c>
      <c r="C3296" s="7">
        <f t="shared" si="1451"/>
        <v>3.9764546465392847E-4</v>
      </c>
      <c r="D3296" s="58">
        <f t="shared" si="1452"/>
        <v>97015.378270841786</v>
      </c>
      <c r="E3296" s="7">
        <f t="shared" si="1453"/>
        <v>14.070891587744397</v>
      </c>
      <c r="F3296" s="7">
        <f t="shared" si="1454"/>
        <v>-4309.6217291582143</v>
      </c>
      <c r="G3296" s="57">
        <f t="shared" si="1455"/>
        <v>3.926179963206558E-3</v>
      </c>
      <c r="H3296" s="61">
        <f t="shared" si="1456"/>
        <v>0</v>
      </c>
      <c r="I3296" s="7">
        <f t="shared" si="1457"/>
        <v>0</v>
      </c>
      <c r="J3296" s="58">
        <f t="shared" si="1458"/>
        <v>0</v>
      </c>
      <c r="K3296" s="7">
        <f t="shared" si="1459"/>
        <v>0</v>
      </c>
      <c r="L3296" s="7">
        <f t="shared" si="1460"/>
        <v>0</v>
      </c>
      <c r="M3296" s="58">
        <f t="shared" si="1461"/>
        <v>0</v>
      </c>
      <c r="N3296" s="58">
        <f t="shared" si="1462"/>
        <v>0</v>
      </c>
      <c r="O3296" s="59">
        <f t="shared" si="1463"/>
        <v>0</v>
      </c>
      <c r="P3296" s="58">
        <f t="shared" si="1464"/>
        <v>0</v>
      </c>
      <c r="Q3296" s="58">
        <f t="shared" si="1465"/>
        <v>0</v>
      </c>
      <c r="R3296" s="58">
        <f t="shared" si="1466"/>
        <v>0</v>
      </c>
      <c r="S3296" s="60">
        <f t="shared" si="1467"/>
        <v>0</v>
      </c>
      <c r="T3296" s="58">
        <f t="shared" si="1468"/>
        <v>0</v>
      </c>
      <c r="U3296" s="58">
        <f t="shared" si="1469"/>
        <v>1.3021487167670716E-4</v>
      </c>
      <c r="V3296" s="58">
        <f t="shared" si="1470"/>
        <v>4.5181585788686576E-4</v>
      </c>
      <c r="W3296" s="50">
        <f t="shared" si="1471"/>
        <v>0</v>
      </c>
      <c r="X3296" s="50">
        <f t="shared" si="1472"/>
        <v>2851.4661802564083</v>
      </c>
      <c r="Y3296" s="50">
        <f t="shared" si="1473"/>
        <v>101325</v>
      </c>
      <c r="Z3296" s="50">
        <f t="shared" si="1474"/>
        <v>-5.5874576407029002</v>
      </c>
      <c r="AA3296" s="50">
        <f t="shared" si="1475"/>
        <v>-4.7493389945974647</v>
      </c>
      <c r="AB3296" s="50">
        <f t="shared" si="1476"/>
        <v>0</v>
      </c>
      <c r="AC3296" s="7">
        <f t="shared" si="1477"/>
        <v>0</v>
      </c>
    </row>
    <row r="3297" spans="2:29">
      <c r="B3297" s="7">
        <f t="shared" si="1450"/>
        <v>1.2983124420950762</v>
      </c>
      <c r="C3297" s="7">
        <f t="shared" si="1451"/>
        <v>3.9764546465392847E-4</v>
      </c>
      <c r="D3297" s="58">
        <f t="shared" si="1452"/>
        <v>97015.378270841786</v>
      </c>
      <c r="E3297" s="7">
        <f t="shared" si="1453"/>
        <v>14.070891587744397</v>
      </c>
      <c r="F3297" s="7">
        <f t="shared" si="1454"/>
        <v>-4309.6217291582143</v>
      </c>
      <c r="G3297" s="57">
        <f t="shared" si="1455"/>
        <v>3.926179963206558E-3</v>
      </c>
      <c r="H3297" s="61">
        <f t="shared" si="1456"/>
        <v>0</v>
      </c>
      <c r="I3297" s="7">
        <f t="shared" si="1457"/>
        <v>0</v>
      </c>
      <c r="J3297" s="58">
        <f t="shared" si="1458"/>
        <v>0</v>
      </c>
      <c r="K3297" s="7">
        <f t="shared" si="1459"/>
        <v>0</v>
      </c>
      <c r="L3297" s="7">
        <f t="shared" si="1460"/>
        <v>0</v>
      </c>
      <c r="M3297" s="58">
        <f t="shared" si="1461"/>
        <v>0</v>
      </c>
      <c r="N3297" s="58">
        <f t="shared" si="1462"/>
        <v>0</v>
      </c>
      <c r="O3297" s="59">
        <f t="shared" si="1463"/>
        <v>0</v>
      </c>
      <c r="P3297" s="58">
        <f t="shared" si="1464"/>
        <v>0</v>
      </c>
      <c r="Q3297" s="58">
        <f t="shared" si="1465"/>
        <v>0</v>
      </c>
      <c r="R3297" s="58">
        <f t="shared" si="1466"/>
        <v>0</v>
      </c>
      <c r="S3297" s="60">
        <f t="shared" si="1467"/>
        <v>0</v>
      </c>
      <c r="T3297" s="58">
        <f t="shared" si="1468"/>
        <v>0</v>
      </c>
      <c r="U3297" s="58">
        <f t="shared" si="1469"/>
        <v>1.3021487167670716E-4</v>
      </c>
      <c r="V3297" s="58">
        <f t="shared" si="1470"/>
        <v>4.5181585788686576E-4</v>
      </c>
      <c r="W3297" s="50">
        <f t="shared" si="1471"/>
        <v>0</v>
      </c>
      <c r="X3297" s="50">
        <f t="shared" si="1472"/>
        <v>2851.4661802564083</v>
      </c>
      <c r="Y3297" s="50">
        <f t="shared" si="1473"/>
        <v>101325</v>
      </c>
      <c r="Z3297" s="50">
        <f t="shared" si="1474"/>
        <v>-5.5874576407029002</v>
      </c>
      <c r="AA3297" s="50">
        <f t="shared" si="1475"/>
        <v>-4.7493389945974647</v>
      </c>
      <c r="AB3297" s="50">
        <f t="shared" si="1476"/>
        <v>0</v>
      </c>
      <c r="AC3297" s="7">
        <f t="shared" si="1477"/>
        <v>0</v>
      </c>
    </row>
    <row r="3298" spans="2:29">
      <c r="B3298" s="7">
        <f t="shared" ref="B3298:B3361" si="1478">B3297+$E$18/3000</f>
        <v>1.2987100875597302</v>
      </c>
      <c r="C3298" s="7">
        <f t="shared" si="1451"/>
        <v>3.9764546465392847E-4</v>
      </c>
      <c r="D3298" s="58">
        <f t="shared" si="1452"/>
        <v>97015.378270841786</v>
      </c>
      <c r="E3298" s="7">
        <f t="shared" si="1453"/>
        <v>14.070891587744397</v>
      </c>
      <c r="F3298" s="7">
        <f t="shared" si="1454"/>
        <v>-4309.6217291582143</v>
      </c>
      <c r="G3298" s="57">
        <f t="shared" si="1455"/>
        <v>3.926179963206558E-3</v>
      </c>
      <c r="H3298" s="61">
        <f t="shared" si="1456"/>
        <v>0</v>
      </c>
      <c r="I3298" s="7">
        <f t="shared" si="1457"/>
        <v>0</v>
      </c>
      <c r="J3298" s="58">
        <f t="shared" si="1458"/>
        <v>0</v>
      </c>
      <c r="K3298" s="7">
        <f t="shared" si="1459"/>
        <v>0</v>
      </c>
      <c r="L3298" s="7">
        <f t="shared" si="1460"/>
        <v>0</v>
      </c>
      <c r="M3298" s="58">
        <f t="shared" si="1461"/>
        <v>0</v>
      </c>
      <c r="N3298" s="58">
        <f t="shared" si="1462"/>
        <v>0</v>
      </c>
      <c r="O3298" s="59">
        <f t="shared" si="1463"/>
        <v>0</v>
      </c>
      <c r="P3298" s="58">
        <f t="shared" si="1464"/>
        <v>0</v>
      </c>
      <c r="Q3298" s="58">
        <f t="shared" si="1465"/>
        <v>0</v>
      </c>
      <c r="R3298" s="58">
        <f t="shared" si="1466"/>
        <v>0</v>
      </c>
      <c r="S3298" s="60">
        <f t="shared" si="1467"/>
        <v>0</v>
      </c>
      <c r="T3298" s="58">
        <f t="shared" si="1468"/>
        <v>0</v>
      </c>
      <c r="U3298" s="58">
        <f t="shared" si="1469"/>
        <v>1.3021487167670716E-4</v>
      </c>
      <c r="V3298" s="58">
        <f t="shared" si="1470"/>
        <v>4.5181585788686576E-4</v>
      </c>
      <c r="W3298" s="50">
        <f t="shared" si="1471"/>
        <v>0</v>
      </c>
      <c r="X3298" s="50">
        <f t="shared" si="1472"/>
        <v>2851.4661802564083</v>
      </c>
      <c r="Y3298" s="50">
        <f t="shared" si="1473"/>
        <v>101325</v>
      </c>
      <c r="Z3298" s="50">
        <f t="shared" si="1474"/>
        <v>-5.5874576407029002</v>
      </c>
      <c r="AA3298" s="50">
        <f t="shared" si="1475"/>
        <v>-4.7493389945974647</v>
      </c>
      <c r="AB3298" s="50">
        <f t="shared" si="1476"/>
        <v>0</v>
      </c>
      <c r="AC3298" s="7">
        <f t="shared" si="1477"/>
        <v>0</v>
      </c>
    </row>
    <row r="3299" spans="2:29">
      <c r="B3299" s="7">
        <f t="shared" si="1478"/>
        <v>1.2991077330243841</v>
      </c>
      <c r="C3299" s="7">
        <f t="shared" si="1451"/>
        <v>3.9764546465392847E-4</v>
      </c>
      <c r="D3299" s="58">
        <f t="shared" si="1452"/>
        <v>97015.378270841786</v>
      </c>
      <c r="E3299" s="7">
        <f t="shared" si="1453"/>
        <v>14.070891587744397</v>
      </c>
      <c r="F3299" s="7">
        <f t="shared" si="1454"/>
        <v>-4309.6217291582143</v>
      </c>
      <c r="G3299" s="57">
        <f t="shared" si="1455"/>
        <v>3.926179963206558E-3</v>
      </c>
      <c r="H3299" s="61">
        <f t="shared" si="1456"/>
        <v>0</v>
      </c>
      <c r="I3299" s="7">
        <f t="shared" si="1457"/>
        <v>0</v>
      </c>
      <c r="J3299" s="58">
        <f t="shared" si="1458"/>
        <v>0</v>
      </c>
      <c r="K3299" s="7">
        <f t="shared" si="1459"/>
        <v>0</v>
      </c>
      <c r="L3299" s="7">
        <f t="shared" si="1460"/>
        <v>0</v>
      </c>
      <c r="M3299" s="58">
        <f t="shared" si="1461"/>
        <v>0</v>
      </c>
      <c r="N3299" s="58">
        <f t="shared" si="1462"/>
        <v>0</v>
      </c>
      <c r="O3299" s="59">
        <f t="shared" si="1463"/>
        <v>0</v>
      </c>
      <c r="P3299" s="58">
        <f t="shared" si="1464"/>
        <v>0</v>
      </c>
      <c r="Q3299" s="58">
        <f t="shared" si="1465"/>
        <v>0</v>
      </c>
      <c r="R3299" s="58">
        <f t="shared" si="1466"/>
        <v>0</v>
      </c>
      <c r="S3299" s="60">
        <f t="shared" si="1467"/>
        <v>0</v>
      </c>
      <c r="T3299" s="58">
        <f t="shared" si="1468"/>
        <v>0</v>
      </c>
      <c r="U3299" s="58">
        <f t="shared" si="1469"/>
        <v>1.3021487167670716E-4</v>
      </c>
      <c r="V3299" s="58">
        <f t="shared" si="1470"/>
        <v>4.5181585788686576E-4</v>
      </c>
      <c r="W3299" s="50">
        <f t="shared" si="1471"/>
        <v>0</v>
      </c>
      <c r="X3299" s="50">
        <f t="shared" si="1472"/>
        <v>2851.4661802564083</v>
      </c>
      <c r="Y3299" s="50">
        <f t="shared" si="1473"/>
        <v>101325</v>
      </c>
      <c r="Z3299" s="50">
        <f t="shared" si="1474"/>
        <v>-5.5874576407029002</v>
      </c>
      <c r="AA3299" s="50">
        <f t="shared" si="1475"/>
        <v>-4.7493389945974647</v>
      </c>
      <c r="AB3299" s="50">
        <f t="shared" si="1476"/>
        <v>0</v>
      </c>
      <c r="AC3299" s="7">
        <f t="shared" si="1477"/>
        <v>0</v>
      </c>
    </row>
    <row r="3300" spans="2:29">
      <c r="B3300" s="7">
        <f t="shared" si="1478"/>
        <v>1.299505378489038</v>
      </c>
      <c r="C3300" s="7">
        <f t="shared" si="1451"/>
        <v>3.9764546465392847E-4</v>
      </c>
      <c r="D3300" s="58">
        <f t="shared" si="1452"/>
        <v>97015.378270841786</v>
      </c>
      <c r="E3300" s="7">
        <f t="shared" si="1453"/>
        <v>14.070891587744397</v>
      </c>
      <c r="F3300" s="7">
        <f t="shared" si="1454"/>
        <v>-4309.6217291582143</v>
      </c>
      <c r="G3300" s="57">
        <f t="shared" si="1455"/>
        <v>3.926179963206558E-3</v>
      </c>
      <c r="H3300" s="61">
        <f t="shared" si="1456"/>
        <v>0</v>
      </c>
      <c r="I3300" s="7">
        <f t="shared" si="1457"/>
        <v>0</v>
      </c>
      <c r="J3300" s="58">
        <f t="shared" si="1458"/>
        <v>0</v>
      </c>
      <c r="K3300" s="7">
        <f t="shared" si="1459"/>
        <v>0</v>
      </c>
      <c r="L3300" s="7">
        <f t="shared" si="1460"/>
        <v>0</v>
      </c>
      <c r="M3300" s="58">
        <f t="shared" si="1461"/>
        <v>0</v>
      </c>
      <c r="N3300" s="58">
        <f t="shared" si="1462"/>
        <v>0</v>
      </c>
      <c r="O3300" s="59">
        <f t="shared" si="1463"/>
        <v>0</v>
      </c>
      <c r="P3300" s="58">
        <f t="shared" si="1464"/>
        <v>0</v>
      </c>
      <c r="Q3300" s="58">
        <f t="shared" si="1465"/>
        <v>0</v>
      </c>
      <c r="R3300" s="58">
        <f t="shared" si="1466"/>
        <v>0</v>
      </c>
      <c r="S3300" s="60">
        <f t="shared" si="1467"/>
        <v>0</v>
      </c>
      <c r="T3300" s="58">
        <f t="shared" si="1468"/>
        <v>0</v>
      </c>
      <c r="U3300" s="58">
        <f t="shared" si="1469"/>
        <v>1.3021487167670716E-4</v>
      </c>
      <c r="V3300" s="58">
        <f t="shared" si="1470"/>
        <v>4.5181585788686576E-4</v>
      </c>
      <c r="W3300" s="50">
        <f t="shared" si="1471"/>
        <v>0</v>
      </c>
      <c r="X3300" s="50">
        <f t="shared" si="1472"/>
        <v>2851.4661802564083</v>
      </c>
      <c r="Y3300" s="50">
        <f t="shared" si="1473"/>
        <v>101325</v>
      </c>
      <c r="Z3300" s="50">
        <f t="shared" si="1474"/>
        <v>-5.5874576407029002</v>
      </c>
      <c r="AA3300" s="50">
        <f t="shared" si="1475"/>
        <v>-4.7493389945974647</v>
      </c>
      <c r="AB3300" s="50">
        <f t="shared" si="1476"/>
        <v>0</v>
      </c>
      <c r="AC3300" s="7">
        <f t="shared" si="1477"/>
        <v>0</v>
      </c>
    </row>
    <row r="3301" spans="2:29">
      <c r="B3301" s="7">
        <f t="shared" si="1478"/>
        <v>1.2999030239536919</v>
      </c>
      <c r="C3301" s="7">
        <f t="shared" si="1451"/>
        <v>3.9764546465392847E-4</v>
      </c>
      <c r="D3301" s="58">
        <f t="shared" si="1452"/>
        <v>97015.378270841786</v>
      </c>
      <c r="E3301" s="7">
        <f t="shared" si="1453"/>
        <v>14.070891587744397</v>
      </c>
      <c r="F3301" s="7">
        <f t="shared" si="1454"/>
        <v>-4309.6217291582143</v>
      </c>
      <c r="G3301" s="57">
        <f t="shared" si="1455"/>
        <v>3.926179963206558E-3</v>
      </c>
      <c r="H3301" s="61">
        <f t="shared" si="1456"/>
        <v>0</v>
      </c>
      <c r="I3301" s="7">
        <f t="shared" si="1457"/>
        <v>0</v>
      </c>
      <c r="J3301" s="58">
        <f t="shared" si="1458"/>
        <v>0</v>
      </c>
      <c r="K3301" s="7">
        <f t="shared" si="1459"/>
        <v>0</v>
      </c>
      <c r="L3301" s="7">
        <f t="shared" si="1460"/>
        <v>0</v>
      </c>
      <c r="M3301" s="58">
        <f t="shared" si="1461"/>
        <v>0</v>
      </c>
      <c r="N3301" s="58">
        <f t="shared" si="1462"/>
        <v>0</v>
      </c>
      <c r="O3301" s="59">
        <f t="shared" si="1463"/>
        <v>0</v>
      </c>
      <c r="P3301" s="58">
        <f t="shared" si="1464"/>
        <v>0</v>
      </c>
      <c r="Q3301" s="58">
        <f t="shared" si="1465"/>
        <v>0</v>
      </c>
      <c r="R3301" s="58">
        <f t="shared" si="1466"/>
        <v>0</v>
      </c>
      <c r="S3301" s="60">
        <f t="shared" si="1467"/>
        <v>0</v>
      </c>
      <c r="T3301" s="58">
        <f t="shared" si="1468"/>
        <v>0</v>
      </c>
      <c r="U3301" s="58">
        <f t="shared" si="1469"/>
        <v>1.3021487167670716E-4</v>
      </c>
      <c r="V3301" s="58">
        <f t="shared" si="1470"/>
        <v>4.5181585788686576E-4</v>
      </c>
      <c r="W3301" s="50">
        <f t="shared" si="1471"/>
        <v>0</v>
      </c>
      <c r="X3301" s="50">
        <f t="shared" si="1472"/>
        <v>2851.4661802564083</v>
      </c>
      <c r="Y3301" s="50">
        <f t="shared" si="1473"/>
        <v>101325</v>
      </c>
      <c r="Z3301" s="50">
        <f t="shared" si="1474"/>
        <v>-5.5874576407029002</v>
      </c>
      <c r="AA3301" s="50">
        <f t="shared" si="1475"/>
        <v>-4.7493389945974647</v>
      </c>
      <c r="AB3301" s="50">
        <f t="shared" si="1476"/>
        <v>0</v>
      </c>
      <c r="AC3301" s="7">
        <f t="shared" si="1477"/>
        <v>0</v>
      </c>
    </row>
    <row r="3302" spans="2:29">
      <c r="B3302" s="7">
        <f t="shared" si="1478"/>
        <v>1.3003006694183459</v>
      </c>
      <c r="C3302" s="7">
        <f t="shared" si="1451"/>
        <v>3.9764546465392847E-4</v>
      </c>
      <c r="D3302" s="58">
        <f t="shared" si="1452"/>
        <v>97015.378270841786</v>
      </c>
      <c r="E3302" s="7">
        <f t="shared" si="1453"/>
        <v>14.070891587744397</v>
      </c>
      <c r="F3302" s="7">
        <f t="shared" si="1454"/>
        <v>-4309.6217291582143</v>
      </c>
      <c r="G3302" s="57">
        <f t="shared" si="1455"/>
        <v>3.926179963206558E-3</v>
      </c>
      <c r="H3302" s="61">
        <f t="shared" si="1456"/>
        <v>0</v>
      </c>
      <c r="I3302" s="7">
        <f t="shared" si="1457"/>
        <v>0</v>
      </c>
      <c r="J3302" s="58">
        <f t="shared" si="1458"/>
        <v>0</v>
      </c>
      <c r="K3302" s="7">
        <f t="shared" si="1459"/>
        <v>0</v>
      </c>
      <c r="L3302" s="7">
        <f t="shared" si="1460"/>
        <v>0</v>
      </c>
      <c r="M3302" s="58">
        <f t="shared" si="1461"/>
        <v>0</v>
      </c>
      <c r="N3302" s="58">
        <f t="shared" si="1462"/>
        <v>0</v>
      </c>
      <c r="O3302" s="59">
        <f t="shared" si="1463"/>
        <v>0</v>
      </c>
      <c r="P3302" s="58">
        <f t="shared" si="1464"/>
        <v>0</v>
      </c>
      <c r="Q3302" s="58">
        <f t="shared" si="1465"/>
        <v>0</v>
      </c>
      <c r="R3302" s="58">
        <f t="shared" si="1466"/>
        <v>0</v>
      </c>
      <c r="S3302" s="60">
        <f t="shared" si="1467"/>
        <v>0</v>
      </c>
      <c r="T3302" s="58">
        <f t="shared" si="1468"/>
        <v>0</v>
      </c>
      <c r="U3302" s="58">
        <f t="shared" si="1469"/>
        <v>1.3021487167670716E-4</v>
      </c>
      <c r="V3302" s="58">
        <f t="shared" si="1470"/>
        <v>4.5181585788686576E-4</v>
      </c>
      <c r="W3302" s="50">
        <f t="shared" si="1471"/>
        <v>0</v>
      </c>
      <c r="X3302" s="50">
        <f t="shared" si="1472"/>
        <v>2851.4661802564083</v>
      </c>
      <c r="Y3302" s="50">
        <f t="shared" si="1473"/>
        <v>101325</v>
      </c>
      <c r="Z3302" s="50">
        <f t="shared" si="1474"/>
        <v>-5.5874576407029002</v>
      </c>
      <c r="AA3302" s="50">
        <f t="shared" si="1475"/>
        <v>-4.7493389945974647</v>
      </c>
      <c r="AB3302" s="50">
        <f t="shared" si="1476"/>
        <v>0</v>
      </c>
      <c r="AC3302" s="7">
        <f t="shared" si="1477"/>
        <v>0</v>
      </c>
    </row>
    <row r="3303" spans="2:29">
      <c r="B3303" s="7">
        <f t="shared" si="1478"/>
        <v>1.3006983148829998</v>
      </c>
      <c r="C3303" s="7">
        <f t="shared" si="1451"/>
        <v>3.9764546465392847E-4</v>
      </c>
      <c r="D3303" s="58">
        <f t="shared" si="1452"/>
        <v>97015.378270841786</v>
      </c>
      <c r="E3303" s="7">
        <f t="shared" si="1453"/>
        <v>14.070891587744397</v>
      </c>
      <c r="F3303" s="7">
        <f t="shared" si="1454"/>
        <v>-4309.6217291582143</v>
      </c>
      <c r="G3303" s="57">
        <f t="shared" si="1455"/>
        <v>3.926179963206558E-3</v>
      </c>
      <c r="H3303" s="61">
        <f t="shared" si="1456"/>
        <v>0</v>
      </c>
      <c r="I3303" s="7">
        <f t="shared" si="1457"/>
        <v>0</v>
      </c>
      <c r="J3303" s="58">
        <f t="shared" si="1458"/>
        <v>0</v>
      </c>
      <c r="K3303" s="7">
        <f t="shared" si="1459"/>
        <v>0</v>
      </c>
      <c r="L3303" s="7">
        <f t="shared" si="1460"/>
        <v>0</v>
      </c>
      <c r="M3303" s="58">
        <f t="shared" si="1461"/>
        <v>0</v>
      </c>
      <c r="N3303" s="58">
        <f t="shared" si="1462"/>
        <v>0</v>
      </c>
      <c r="O3303" s="59">
        <f t="shared" si="1463"/>
        <v>0</v>
      </c>
      <c r="P3303" s="58">
        <f t="shared" si="1464"/>
        <v>0</v>
      </c>
      <c r="Q3303" s="58">
        <f t="shared" si="1465"/>
        <v>0</v>
      </c>
      <c r="R3303" s="58">
        <f t="shared" si="1466"/>
        <v>0</v>
      </c>
      <c r="S3303" s="60">
        <f t="shared" si="1467"/>
        <v>0</v>
      </c>
      <c r="T3303" s="58">
        <f t="shared" si="1468"/>
        <v>0</v>
      </c>
      <c r="U3303" s="58">
        <f t="shared" si="1469"/>
        <v>1.3021487167670716E-4</v>
      </c>
      <c r="V3303" s="58">
        <f t="shared" si="1470"/>
        <v>4.5181585788686576E-4</v>
      </c>
      <c r="W3303" s="50">
        <f t="shared" si="1471"/>
        <v>0</v>
      </c>
      <c r="X3303" s="50">
        <f t="shared" si="1472"/>
        <v>2851.4661802564083</v>
      </c>
      <c r="Y3303" s="50">
        <f t="shared" si="1473"/>
        <v>101325</v>
      </c>
      <c r="Z3303" s="50">
        <f t="shared" si="1474"/>
        <v>-5.5874576407029002</v>
      </c>
      <c r="AA3303" s="50">
        <f t="shared" si="1475"/>
        <v>-4.7493389945974647</v>
      </c>
      <c r="AB3303" s="50">
        <f t="shared" si="1476"/>
        <v>0</v>
      </c>
      <c r="AC3303" s="7">
        <f t="shared" si="1477"/>
        <v>0</v>
      </c>
    </row>
    <row r="3304" spans="2:29">
      <c r="B3304" s="7">
        <f t="shared" si="1478"/>
        <v>1.3010959603476537</v>
      </c>
      <c r="C3304" s="7">
        <f t="shared" si="1451"/>
        <v>3.9764546465392847E-4</v>
      </c>
      <c r="D3304" s="58">
        <f t="shared" si="1452"/>
        <v>97015.378270841786</v>
      </c>
      <c r="E3304" s="7">
        <f t="shared" si="1453"/>
        <v>14.070891587744397</v>
      </c>
      <c r="F3304" s="7">
        <f t="shared" si="1454"/>
        <v>-4309.6217291582143</v>
      </c>
      <c r="G3304" s="57">
        <f t="shared" si="1455"/>
        <v>3.926179963206558E-3</v>
      </c>
      <c r="H3304" s="61">
        <f t="shared" si="1456"/>
        <v>0</v>
      </c>
      <c r="I3304" s="7">
        <f t="shared" si="1457"/>
        <v>0</v>
      </c>
      <c r="J3304" s="58">
        <f t="shared" si="1458"/>
        <v>0</v>
      </c>
      <c r="K3304" s="7">
        <f t="shared" si="1459"/>
        <v>0</v>
      </c>
      <c r="L3304" s="7">
        <f t="shared" si="1460"/>
        <v>0</v>
      </c>
      <c r="M3304" s="58">
        <f t="shared" si="1461"/>
        <v>0</v>
      </c>
      <c r="N3304" s="58">
        <f t="shared" si="1462"/>
        <v>0</v>
      </c>
      <c r="O3304" s="59">
        <f t="shared" si="1463"/>
        <v>0</v>
      </c>
      <c r="P3304" s="58">
        <f t="shared" si="1464"/>
        <v>0</v>
      </c>
      <c r="Q3304" s="58">
        <f t="shared" si="1465"/>
        <v>0</v>
      </c>
      <c r="R3304" s="58">
        <f t="shared" si="1466"/>
        <v>0</v>
      </c>
      <c r="S3304" s="60">
        <f t="shared" si="1467"/>
        <v>0</v>
      </c>
      <c r="T3304" s="58">
        <f t="shared" si="1468"/>
        <v>0</v>
      </c>
      <c r="U3304" s="58">
        <f t="shared" si="1469"/>
        <v>1.3021487167670716E-4</v>
      </c>
      <c r="V3304" s="58">
        <f t="shared" si="1470"/>
        <v>4.5181585788686576E-4</v>
      </c>
      <c r="W3304" s="50">
        <f t="shared" si="1471"/>
        <v>0</v>
      </c>
      <c r="X3304" s="50">
        <f t="shared" si="1472"/>
        <v>2851.4661802564083</v>
      </c>
      <c r="Y3304" s="50">
        <f t="shared" si="1473"/>
        <v>101325</v>
      </c>
      <c r="Z3304" s="50">
        <f t="shared" si="1474"/>
        <v>-5.5874576407029002</v>
      </c>
      <c r="AA3304" s="50">
        <f t="shared" si="1475"/>
        <v>-4.7493389945974647</v>
      </c>
      <c r="AB3304" s="50">
        <f t="shared" si="1476"/>
        <v>0</v>
      </c>
      <c r="AC3304" s="7">
        <f t="shared" si="1477"/>
        <v>0</v>
      </c>
    </row>
    <row r="3305" spans="2:29">
      <c r="B3305" s="7">
        <f t="shared" si="1478"/>
        <v>1.3014936058123077</v>
      </c>
      <c r="C3305" s="7">
        <f t="shared" si="1451"/>
        <v>3.9764546465392847E-4</v>
      </c>
      <c r="D3305" s="58">
        <f t="shared" si="1452"/>
        <v>97015.378270841786</v>
      </c>
      <c r="E3305" s="7">
        <f t="shared" si="1453"/>
        <v>14.070891587744397</v>
      </c>
      <c r="F3305" s="7">
        <f t="shared" si="1454"/>
        <v>-4309.6217291582143</v>
      </c>
      <c r="G3305" s="57">
        <f t="shared" si="1455"/>
        <v>3.926179963206558E-3</v>
      </c>
      <c r="H3305" s="61">
        <f t="shared" si="1456"/>
        <v>0</v>
      </c>
      <c r="I3305" s="7">
        <f t="shared" si="1457"/>
        <v>0</v>
      </c>
      <c r="J3305" s="58">
        <f t="shared" si="1458"/>
        <v>0</v>
      </c>
      <c r="K3305" s="7">
        <f t="shared" si="1459"/>
        <v>0</v>
      </c>
      <c r="L3305" s="7">
        <f t="shared" si="1460"/>
        <v>0</v>
      </c>
      <c r="M3305" s="58">
        <f t="shared" si="1461"/>
        <v>0</v>
      </c>
      <c r="N3305" s="58">
        <f t="shared" si="1462"/>
        <v>0</v>
      </c>
      <c r="O3305" s="59">
        <f t="shared" si="1463"/>
        <v>0</v>
      </c>
      <c r="P3305" s="58">
        <f t="shared" si="1464"/>
        <v>0</v>
      </c>
      <c r="Q3305" s="58">
        <f t="shared" si="1465"/>
        <v>0</v>
      </c>
      <c r="R3305" s="58">
        <f t="shared" si="1466"/>
        <v>0</v>
      </c>
      <c r="S3305" s="60">
        <f t="shared" si="1467"/>
        <v>0</v>
      </c>
      <c r="T3305" s="58">
        <f t="shared" si="1468"/>
        <v>0</v>
      </c>
      <c r="U3305" s="58">
        <f t="shared" si="1469"/>
        <v>1.3021487167670716E-4</v>
      </c>
      <c r="V3305" s="58">
        <f t="shared" si="1470"/>
        <v>4.5181585788686576E-4</v>
      </c>
      <c r="W3305" s="50">
        <f t="shared" si="1471"/>
        <v>0</v>
      </c>
      <c r="X3305" s="50">
        <f t="shared" si="1472"/>
        <v>2851.4661802564083</v>
      </c>
      <c r="Y3305" s="50">
        <f t="shared" si="1473"/>
        <v>101325</v>
      </c>
      <c r="Z3305" s="50">
        <f t="shared" si="1474"/>
        <v>-5.5874576407029002</v>
      </c>
      <c r="AA3305" s="50">
        <f t="shared" si="1475"/>
        <v>-4.7493389945974647</v>
      </c>
      <c r="AB3305" s="50">
        <f t="shared" si="1476"/>
        <v>0</v>
      </c>
      <c r="AC3305" s="7">
        <f t="shared" si="1477"/>
        <v>0</v>
      </c>
    </row>
    <row r="3306" spans="2:29">
      <c r="B3306" s="7">
        <f t="shared" si="1478"/>
        <v>1.3018912512769616</v>
      </c>
      <c r="C3306" s="7">
        <f t="shared" si="1451"/>
        <v>3.9764546465392847E-4</v>
      </c>
      <c r="D3306" s="58">
        <f t="shared" si="1452"/>
        <v>97015.378270841786</v>
      </c>
      <c r="E3306" s="7">
        <f t="shared" si="1453"/>
        <v>14.070891587744397</v>
      </c>
      <c r="F3306" s="7">
        <f t="shared" si="1454"/>
        <v>-4309.6217291582143</v>
      </c>
      <c r="G3306" s="57">
        <f t="shared" si="1455"/>
        <v>3.926179963206558E-3</v>
      </c>
      <c r="H3306" s="61">
        <f t="shared" si="1456"/>
        <v>0</v>
      </c>
      <c r="I3306" s="7">
        <f t="shared" si="1457"/>
        <v>0</v>
      </c>
      <c r="J3306" s="58">
        <f t="shared" si="1458"/>
        <v>0</v>
      </c>
      <c r="K3306" s="7">
        <f t="shared" si="1459"/>
        <v>0</v>
      </c>
      <c r="L3306" s="7">
        <f t="shared" si="1460"/>
        <v>0</v>
      </c>
      <c r="M3306" s="58">
        <f t="shared" si="1461"/>
        <v>0</v>
      </c>
      <c r="N3306" s="58">
        <f t="shared" si="1462"/>
        <v>0</v>
      </c>
      <c r="O3306" s="59">
        <f t="shared" si="1463"/>
        <v>0</v>
      </c>
      <c r="P3306" s="58">
        <f t="shared" si="1464"/>
        <v>0</v>
      </c>
      <c r="Q3306" s="58">
        <f t="shared" si="1465"/>
        <v>0</v>
      </c>
      <c r="R3306" s="58">
        <f t="shared" si="1466"/>
        <v>0</v>
      </c>
      <c r="S3306" s="60">
        <f t="shared" si="1467"/>
        <v>0</v>
      </c>
      <c r="T3306" s="58">
        <f t="shared" si="1468"/>
        <v>0</v>
      </c>
      <c r="U3306" s="58">
        <f t="shared" si="1469"/>
        <v>1.3021487167670716E-4</v>
      </c>
      <c r="V3306" s="58">
        <f t="shared" si="1470"/>
        <v>4.5181585788686576E-4</v>
      </c>
      <c r="W3306" s="50">
        <f t="shared" si="1471"/>
        <v>0</v>
      </c>
      <c r="X3306" s="50">
        <f t="shared" si="1472"/>
        <v>2851.4661802564083</v>
      </c>
      <c r="Y3306" s="50">
        <f t="shared" si="1473"/>
        <v>101325</v>
      </c>
      <c r="Z3306" s="50">
        <f t="shared" si="1474"/>
        <v>-5.5874576407029002</v>
      </c>
      <c r="AA3306" s="50">
        <f t="shared" si="1475"/>
        <v>-4.7493389945974647</v>
      </c>
      <c r="AB3306" s="50">
        <f t="shared" si="1476"/>
        <v>0</v>
      </c>
      <c r="AC3306" s="7">
        <f t="shared" si="1477"/>
        <v>0</v>
      </c>
    </row>
    <row r="3307" spans="2:29">
      <c r="B3307" s="7">
        <f t="shared" si="1478"/>
        <v>1.3022888967416155</v>
      </c>
      <c r="C3307" s="7">
        <f t="shared" si="1451"/>
        <v>3.9764546465392847E-4</v>
      </c>
      <c r="D3307" s="58">
        <f t="shared" si="1452"/>
        <v>97015.378270841786</v>
      </c>
      <c r="E3307" s="7">
        <f t="shared" si="1453"/>
        <v>14.070891587744397</v>
      </c>
      <c r="F3307" s="7">
        <f t="shared" si="1454"/>
        <v>-4309.6217291582143</v>
      </c>
      <c r="G3307" s="57">
        <f t="shared" si="1455"/>
        <v>3.926179963206558E-3</v>
      </c>
      <c r="H3307" s="61">
        <f t="shared" si="1456"/>
        <v>0</v>
      </c>
      <c r="I3307" s="7">
        <f t="shared" si="1457"/>
        <v>0</v>
      </c>
      <c r="J3307" s="58">
        <f t="shared" si="1458"/>
        <v>0</v>
      </c>
      <c r="K3307" s="7">
        <f t="shared" si="1459"/>
        <v>0</v>
      </c>
      <c r="L3307" s="7">
        <f t="shared" si="1460"/>
        <v>0</v>
      </c>
      <c r="M3307" s="58">
        <f t="shared" si="1461"/>
        <v>0</v>
      </c>
      <c r="N3307" s="58">
        <f t="shared" si="1462"/>
        <v>0</v>
      </c>
      <c r="O3307" s="59">
        <f t="shared" si="1463"/>
        <v>0</v>
      </c>
      <c r="P3307" s="58">
        <f t="shared" si="1464"/>
        <v>0</v>
      </c>
      <c r="Q3307" s="58">
        <f t="shared" si="1465"/>
        <v>0</v>
      </c>
      <c r="R3307" s="58">
        <f t="shared" si="1466"/>
        <v>0</v>
      </c>
      <c r="S3307" s="60">
        <f t="shared" si="1467"/>
        <v>0</v>
      </c>
      <c r="T3307" s="58">
        <f t="shared" si="1468"/>
        <v>0</v>
      </c>
      <c r="U3307" s="58">
        <f t="shared" si="1469"/>
        <v>1.3021487167670716E-4</v>
      </c>
      <c r="V3307" s="58">
        <f t="shared" si="1470"/>
        <v>4.5181585788686576E-4</v>
      </c>
      <c r="W3307" s="50">
        <f t="shared" si="1471"/>
        <v>0</v>
      </c>
      <c r="X3307" s="50">
        <f t="shared" si="1472"/>
        <v>2851.4661802564083</v>
      </c>
      <c r="Y3307" s="50">
        <f t="shared" si="1473"/>
        <v>101325</v>
      </c>
      <c r="Z3307" s="50">
        <f t="shared" si="1474"/>
        <v>-5.5874576407029002</v>
      </c>
      <c r="AA3307" s="50">
        <f t="shared" si="1475"/>
        <v>-4.7493389945974647</v>
      </c>
      <c r="AB3307" s="50">
        <f t="shared" si="1476"/>
        <v>0</v>
      </c>
      <c r="AC3307" s="7">
        <f t="shared" si="1477"/>
        <v>0</v>
      </c>
    </row>
    <row r="3308" spans="2:29">
      <c r="B3308" s="7">
        <f t="shared" si="1478"/>
        <v>1.3026865422062694</v>
      </c>
      <c r="C3308" s="7">
        <f t="shared" si="1451"/>
        <v>3.9764546465392847E-4</v>
      </c>
      <c r="D3308" s="58">
        <f t="shared" si="1452"/>
        <v>97015.378270841786</v>
      </c>
      <c r="E3308" s="7">
        <f t="shared" si="1453"/>
        <v>14.070891587744397</v>
      </c>
      <c r="F3308" s="7">
        <f t="shared" si="1454"/>
        <v>-4309.6217291582143</v>
      </c>
      <c r="G3308" s="57">
        <f t="shared" si="1455"/>
        <v>3.926179963206558E-3</v>
      </c>
      <c r="H3308" s="61">
        <f t="shared" si="1456"/>
        <v>0</v>
      </c>
      <c r="I3308" s="7">
        <f t="shared" si="1457"/>
        <v>0</v>
      </c>
      <c r="J3308" s="58">
        <f t="shared" si="1458"/>
        <v>0</v>
      </c>
      <c r="K3308" s="7">
        <f t="shared" si="1459"/>
        <v>0</v>
      </c>
      <c r="L3308" s="7">
        <f t="shared" si="1460"/>
        <v>0</v>
      </c>
      <c r="M3308" s="58">
        <f t="shared" si="1461"/>
        <v>0</v>
      </c>
      <c r="N3308" s="58">
        <f t="shared" si="1462"/>
        <v>0</v>
      </c>
      <c r="O3308" s="59">
        <f t="shared" si="1463"/>
        <v>0</v>
      </c>
      <c r="P3308" s="58">
        <f t="shared" si="1464"/>
        <v>0</v>
      </c>
      <c r="Q3308" s="58">
        <f t="shared" si="1465"/>
        <v>0</v>
      </c>
      <c r="R3308" s="58">
        <f t="shared" si="1466"/>
        <v>0</v>
      </c>
      <c r="S3308" s="60">
        <f t="shared" si="1467"/>
        <v>0</v>
      </c>
      <c r="T3308" s="58">
        <f t="shared" si="1468"/>
        <v>0</v>
      </c>
      <c r="U3308" s="58">
        <f t="shared" si="1469"/>
        <v>1.3021487167670716E-4</v>
      </c>
      <c r="V3308" s="58">
        <f t="shared" si="1470"/>
        <v>4.5181585788686576E-4</v>
      </c>
      <c r="W3308" s="50">
        <f t="shared" si="1471"/>
        <v>0</v>
      </c>
      <c r="X3308" s="50">
        <f t="shared" si="1472"/>
        <v>2851.4661802564083</v>
      </c>
      <c r="Y3308" s="50">
        <f t="shared" si="1473"/>
        <v>101325</v>
      </c>
      <c r="Z3308" s="50">
        <f t="shared" si="1474"/>
        <v>-5.5874576407029002</v>
      </c>
      <c r="AA3308" s="50">
        <f t="shared" si="1475"/>
        <v>-4.7493389945974647</v>
      </c>
      <c r="AB3308" s="50">
        <f t="shared" si="1476"/>
        <v>0</v>
      </c>
      <c r="AC3308" s="7">
        <f t="shared" si="1477"/>
        <v>0</v>
      </c>
    </row>
    <row r="3309" spans="2:29">
      <c r="B3309" s="7">
        <f t="shared" si="1478"/>
        <v>1.3030841876709234</v>
      </c>
      <c r="C3309" s="7">
        <f t="shared" si="1451"/>
        <v>3.9764546465392847E-4</v>
      </c>
      <c r="D3309" s="58">
        <f t="shared" si="1452"/>
        <v>97015.378270841786</v>
      </c>
      <c r="E3309" s="7">
        <f t="shared" si="1453"/>
        <v>14.070891587744397</v>
      </c>
      <c r="F3309" s="7">
        <f t="shared" si="1454"/>
        <v>-4309.6217291582143</v>
      </c>
      <c r="G3309" s="57">
        <f t="shared" si="1455"/>
        <v>3.926179963206558E-3</v>
      </c>
      <c r="H3309" s="61">
        <f t="shared" si="1456"/>
        <v>0</v>
      </c>
      <c r="I3309" s="7">
        <f t="shared" si="1457"/>
        <v>0</v>
      </c>
      <c r="J3309" s="58">
        <f t="shared" si="1458"/>
        <v>0</v>
      </c>
      <c r="K3309" s="7">
        <f t="shared" si="1459"/>
        <v>0</v>
      </c>
      <c r="L3309" s="7">
        <f t="shared" si="1460"/>
        <v>0</v>
      </c>
      <c r="M3309" s="58">
        <f t="shared" si="1461"/>
        <v>0</v>
      </c>
      <c r="N3309" s="58">
        <f t="shared" si="1462"/>
        <v>0</v>
      </c>
      <c r="O3309" s="59">
        <f t="shared" si="1463"/>
        <v>0</v>
      </c>
      <c r="P3309" s="58">
        <f t="shared" si="1464"/>
        <v>0</v>
      </c>
      <c r="Q3309" s="58">
        <f t="shared" si="1465"/>
        <v>0</v>
      </c>
      <c r="R3309" s="58">
        <f t="shared" si="1466"/>
        <v>0</v>
      </c>
      <c r="S3309" s="60">
        <f t="shared" si="1467"/>
        <v>0</v>
      </c>
      <c r="T3309" s="58">
        <f t="shared" si="1468"/>
        <v>0</v>
      </c>
      <c r="U3309" s="58">
        <f t="shared" si="1469"/>
        <v>1.3021487167670716E-4</v>
      </c>
      <c r="V3309" s="58">
        <f t="shared" si="1470"/>
        <v>4.5181585788686576E-4</v>
      </c>
      <c r="W3309" s="50">
        <f t="shared" si="1471"/>
        <v>0</v>
      </c>
      <c r="X3309" s="50">
        <f t="shared" si="1472"/>
        <v>2851.4661802564083</v>
      </c>
      <c r="Y3309" s="50">
        <f t="shared" si="1473"/>
        <v>101325</v>
      </c>
      <c r="Z3309" s="50">
        <f t="shared" si="1474"/>
        <v>-5.5874576407029002</v>
      </c>
      <c r="AA3309" s="50">
        <f t="shared" si="1475"/>
        <v>-4.7493389945974647</v>
      </c>
      <c r="AB3309" s="50">
        <f t="shared" si="1476"/>
        <v>0</v>
      </c>
      <c r="AC3309" s="7">
        <f t="shared" si="1477"/>
        <v>0</v>
      </c>
    </row>
    <row r="3310" spans="2:29">
      <c r="B3310" s="7">
        <f t="shared" si="1478"/>
        <v>1.3034818331355773</v>
      </c>
      <c r="C3310" s="7">
        <f t="shared" si="1451"/>
        <v>3.9764546465392847E-4</v>
      </c>
      <c r="D3310" s="58">
        <f t="shared" si="1452"/>
        <v>97015.378270841786</v>
      </c>
      <c r="E3310" s="7">
        <f t="shared" si="1453"/>
        <v>14.070891587744397</v>
      </c>
      <c r="F3310" s="7">
        <f t="shared" si="1454"/>
        <v>-4309.6217291582143</v>
      </c>
      <c r="G3310" s="57">
        <f t="shared" si="1455"/>
        <v>3.926179963206558E-3</v>
      </c>
      <c r="H3310" s="61">
        <f t="shared" si="1456"/>
        <v>0</v>
      </c>
      <c r="I3310" s="7">
        <f t="shared" si="1457"/>
        <v>0</v>
      </c>
      <c r="J3310" s="58">
        <f t="shared" si="1458"/>
        <v>0</v>
      </c>
      <c r="K3310" s="7">
        <f t="shared" si="1459"/>
        <v>0</v>
      </c>
      <c r="L3310" s="7">
        <f t="shared" si="1460"/>
        <v>0</v>
      </c>
      <c r="M3310" s="58">
        <f t="shared" si="1461"/>
        <v>0</v>
      </c>
      <c r="N3310" s="58">
        <f t="shared" si="1462"/>
        <v>0</v>
      </c>
      <c r="O3310" s="59">
        <f t="shared" si="1463"/>
        <v>0</v>
      </c>
      <c r="P3310" s="58">
        <f t="shared" si="1464"/>
        <v>0</v>
      </c>
      <c r="Q3310" s="58">
        <f t="shared" si="1465"/>
        <v>0</v>
      </c>
      <c r="R3310" s="58">
        <f t="shared" si="1466"/>
        <v>0</v>
      </c>
      <c r="S3310" s="60">
        <f t="shared" si="1467"/>
        <v>0</v>
      </c>
      <c r="T3310" s="58">
        <f t="shared" si="1468"/>
        <v>0</v>
      </c>
      <c r="U3310" s="58">
        <f t="shared" si="1469"/>
        <v>1.3021487167670716E-4</v>
      </c>
      <c r="V3310" s="58">
        <f t="shared" si="1470"/>
        <v>4.5181585788686576E-4</v>
      </c>
      <c r="W3310" s="50">
        <f t="shared" si="1471"/>
        <v>0</v>
      </c>
      <c r="X3310" s="50">
        <f t="shared" si="1472"/>
        <v>2851.4661802564083</v>
      </c>
      <c r="Y3310" s="50">
        <f t="shared" si="1473"/>
        <v>101325</v>
      </c>
      <c r="Z3310" s="50">
        <f t="shared" si="1474"/>
        <v>-5.5874576407029002</v>
      </c>
      <c r="AA3310" s="50">
        <f t="shared" si="1475"/>
        <v>-4.7493389945974647</v>
      </c>
      <c r="AB3310" s="50">
        <f t="shared" si="1476"/>
        <v>0</v>
      </c>
      <c r="AC3310" s="7">
        <f t="shared" si="1477"/>
        <v>0</v>
      </c>
    </row>
    <row r="3311" spans="2:29">
      <c r="B3311" s="7">
        <f t="shared" si="1478"/>
        <v>1.3038794786002312</v>
      </c>
      <c r="C3311" s="7">
        <f t="shared" si="1451"/>
        <v>3.9764546465392847E-4</v>
      </c>
      <c r="D3311" s="58">
        <f t="shared" si="1452"/>
        <v>97015.378270841786</v>
      </c>
      <c r="E3311" s="7">
        <f t="shared" si="1453"/>
        <v>14.070891587744397</v>
      </c>
      <c r="F3311" s="7">
        <f t="shared" si="1454"/>
        <v>-4309.6217291582143</v>
      </c>
      <c r="G3311" s="57">
        <f t="shared" si="1455"/>
        <v>3.926179963206558E-3</v>
      </c>
      <c r="H3311" s="61">
        <f t="shared" si="1456"/>
        <v>0</v>
      </c>
      <c r="I3311" s="7">
        <f t="shared" si="1457"/>
        <v>0</v>
      </c>
      <c r="J3311" s="58">
        <f t="shared" si="1458"/>
        <v>0</v>
      </c>
      <c r="K3311" s="7">
        <f t="shared" si="1459"/>
        <v>0</v>
      </c>
      <c r="L3311" s="7">
        <f t="shared" si="1460"/>
        <v>0</v>
      </c>
      <c r="M3311" s="58">
        <f t="shared" si="1461"/>
        <v>0</v>
      </c>
      <c r="N3311" s="58">
        <f t="shared" si="1462"/>
        <v>0</v>
      </c>
      <c r="O3311" s="59">
        <f t="shared" si="1463"/>
        <v>0</v>
      </c>
      <c r="P3311" s="58">
        <f t="shared" si="1464"/>
        <v>0</v>
      </c>
      <c r="Q3311" s="58">
        <f t="shared" si="1465"/>
        <v>0</v>
      </c>
      <c r="R3311" s="58">
        <f t="shared" si="1466"/>
        <v>0</v>
      </c>
      <c r="S3311" s="60">
        <f t="shared" si="1467"/>
        <v>0</v>
      </c>
      <c r="T3311" s="58">
        <f t="shared" si="1468"/>
        <v>0</v>
      </c>
      <c r="U3311" s="58">
        <f t="shared" si="1469"/>
        <v>1.3021487167670716E-4</v>
      </c>
      <c r="V3311" s="58">
        <f t="shared" si="1470"/>
        <v>4.5181585788686576E-4</v>
      </c>
      <c r="W3311" s="50">
        <f t="shared" si="1471"/>
        <v>0</v>
      </c>
      <c r="X3311" s="50">
        <f t="shared" si="1472"/>
        <v>2851.4661802564083</v>
      </c>
      <c r="Y3311" s="50">
        <f t="shared" si="1473"/>
        <v>101325</v>
      </c>
      <c r="Z3311" s="50">
        <f t="shared" si="1474"/>
        <v>-5.5874576407029002</v>
      </c>
      <c r="AA3311" s="50">
        <f t="shared" si="1475"/>
        <v>-4.7493389945974647</v>
      </c>
      <c r="AB3311" s="50">
        <f t="shared" si="1476"/>
        <v>0</v>
      </c>
      <c r="AC3311" s="7">
        <f t="shared" si="1477"/>
        <v>0</v>
      </c>
    </row>
    <row r="3312" spans="2:29">
      <c r="B3312" s="7">
        <f t="shared" si="1478"/>
        <v>1.3042771240648852</v>
      </c>
      <c r="C3312" s="7">
        <f t="shared" si="1451"/>
        <v>3.9764546465392847E-4</v>
      </c>
      <c r="D3312" s="58">
        <f t="shared" si="1452"/>
        <v>97015.378270841786</v>
      </c>
      <c r="E3312" s="7">
        <f t="shared" si="1453"/>
        <v>14.070891587744397</v>
      </c>
      <c r="F3312" s="7">
        <f t="shared" si="1454"/>
        <v>-4309.6217291582143</v>
      </c>
      <c r="G3312" s="57">
        <f t="shared" si="1455"/>
        <v>3.926179963206558E-3</v>
      </c>
      <c r="H3312" s="61">
        <f t="shared" si="1456"/>
        <v>0</v>
      </c>
      <c r="I3312" s="7">
        <f t="shared" si="1457"/>
        <v>0</v>
      </c>
      <c r="J3312" s="58">
        <f t="shared" si="1458"/>
        <v>0</v>
      </c>
      <c r="K3312" s="7">
        <f t="shared" si="1459"/>
        <v>0</v>
      </c>
      <c r="L3312" s="7">
        <f t="shared" si="1460"/>
        <v>0</v>
      </c>
      <c r="M3312" s="58">
        <f t="shared" si="1461"/>
        <v>0</v>
      </c>
      <c r="N3312" s="58">
        <f t="shared" si="1462"/>
        <v>0</v>
      </c>
      <c r="O3312" s="59">
        <f t="shared" si="1463"/>
        <v>0</v>
      </c>
      <c r="P3312" s="58">
        <f t="shared" si="1464"/>
        <v>0</v>
      </c>
      <c r="Q3312" s="58">
        <f t="shared" si="1465"/>
        <v>0</v>
      </c>
      <c r="R3312" s="58">
        <f t="shared" si="1466"/>
        <v>0</v>
      </c>
      <c r="S3312" s="60">
        <f t="shared" si="1467"/>
        <v>0</v>
      </c>
      <c r="T3312" s="58">
        <f t="shared" si="1468"/>
        <v>0</v>
      </c>
      <c r="U3312" s="58">
        <f t="shared" si="1469"/>
        <v>1.3021487167670716E-4</v>
      </c>
      <c r="V3312" s="58">
        <f t="shared" si="1470"/>
        <v>4.5181585788686576E-4</v>
      </c>
      <c r="W3312" s="50">
        <f t="shared" si="1471"/>
        <v>0</v>
      </c>
      <c r="X3312" s="50">
        <f t="shared" si="1472"/>
        <v>2851.4661802564083</v>
      </c>
      <c r="Y3312" s="50">
        <f t="shared" si="1473"/>
        <v>101325</v>
      </c>
      <c r="Z3312" s="50">
        <f t="shared" si="1474"/>
        <v>-5.5874576407029002</v>
      </c>
      <c r="AA3312" s="50">
        <f t="shared" si="1475"/>
        <v>-4.7493389945974647</v>
      </c>
      <c r="AB3312" s="50">
        <f t="shared" si="1476"/>
        <v>0</v>
      </c>
      <c r="AC3312" s="7">
        <f t="shared" si="1477"/>
        <v>0</v>
      </c>
    </row>
    <row r="3313" spans="2:29">
      <c r="B3313" s="7">
        <f t="shared" si="1478"/>
        <v>1.3046747695295391</v>
      </c>
      <c r="C3313" s="7">
        <f t="shared" si="1451"/>
        <v>3.9764546465392847E-4</v>
      </c>
      <c r="D3313" s="58">
        <f t="shared" si="1452"/>
        <v>97015.378270841786</v>
      </c>
      <c r="E3313" s="7">
        <f t="shared" si="1453"/>
        <v>14.070891587744397</v>
      </c>
      <c r="F3313" s="7">
        <f t="shared" si="1454"/>
        <v>-4309.6217291582143</v>
      </c>
      <c r="G3313" s="57">
        <f t="shared" si="1455"/>
        <v>3.926179963206558E-3</v>
      </c>
      <c r="H3313" s="61">
        <f t="shared" si="1456"/>
        <v>0</v>
      </c>
      <c r="I3313" s="7">
        <f t="shared" si="1457"/>
        <v>0</v>
      </c>
      <c r="J3313" s="58">
        <f t="shared" si="1458"/>
        <v>0</v>
      </c>
      <c r="K3313" s="7">
        <f t="shared" si="1459"/>
        <v>0</v>
      </c>
      <c r="L3313" s="7">
        <f t="shared" si="1460"/>
        <v>0</v>
      </c>
      <c r="M3313" s="58">
        <f t="shared" si="1461"/>
        <v>0</v>
      </c>
      <c r="N3313" s="58">
        <f t="shared" si="1462"/>
        <v>0</v>
      </c>
      <c r="O3313" s="59">
        <f t="shared" si="1463"/>
        <v>0</v>
      </c>
      <c r="P3313" s="58">
        <f t="shared" si="1464"/>
        <v>0</v>
      </c>
      <c r="Q3313" s="58">
        <f t="shared" si="1465"/>
        <v>0</v>
      </c>
      <c r="R3313" s="58">
        <f t="shared" si="1466"/>
        <v>0</v>
      </c>
      <c r="S3313" s="60">
        <f t="shared" si="1467"/>
        <v>0</v>
      </c>
      <c r="T3313" s="58">
        <f t="shared" si="1468"/>
        <v>0</v>
      </c>
      <c r="U3313" s="58">
        <f t="shared" si="1469"/>
        <v>1.3021487167670716E-4</v>
      </c>
      <c r="V3313" s="58">
        <f t="shared" si="1470"/>
        <v>4.5181585788686576E-4</v>
      </c>
      <c r="W3313" s="50">
        <f t="shared" si="1471"/>
        <v>0</v>
      </c>
      <c r="X3313" s="50">
        <f t="shared" si="1472"/>
        <v>2851.4661802564083</v>
      </c>
      <c r="Y3313" s="50">
        <f t="shared" si="1473"/>
        <v>101325</v>
      </c>
      <c r="Z3313" s="50">
        <f t="shared" si="1474"/>
        <v>-5.5874576407029002</v>
      </c>
      <c r="AA3313" s="50">
        <f t="shared" si="1475"/>
        <v>-4.7493389945974647</v>
      </c>
      <c r="AB3313" s="50">
        <f t="shared" si="1476"/>
        <v>0</v>
      </c>
      <c r="AC3313" s="7">
        <f t="shared" si="1477"/>
        <v>0</v>
      </c>
    </row>
    <row r="3314" spans="2:29">
      <c r="B3314" s="7">
        <f t="shared" si="1478"/>
        <v>1.305072414994193</v>
      </c>
      <c r="C3314" s="7">
        <f t="shared" si="1451"/>
        <v>3.9764546465392847E-4</v>
      </c>
      <c r="D3314" s="58">
        <f t="shared" si="1452"/>
        <v>97015.378270841786</v>
      </c>
      <c r="E3314" s="7">
        <f t="shared" si="1453"/>
        <v>14.070891587744397</v>
      </c>
      <c r="F3314" s="7">
        <f t="shared" si="1454"/>
        <v>-4309.6217291582143</v>
      </c>
      <c r="G3314" s="57">
        <f t="shared" si="1455"/>
        <v>3.926179963206558E-3</v>
      </c>
      <c r="H3314" s="61">
        <f t="shared" si="1456"/>
        <v>0</v>
      </c>
      <c r="I3314" s="7">
        <f t="shared" si="1457"/>
        <v>0</v>
      </c>
      <c r="J3314" s="58">
        <f t="shared" si="1458"/>
        <v>0</v>
      </c>
      <c r="K3314" s="7">
        <f t="shared" si="1459"/>
        <v>0</v>
      </c>
      <c r="L3314" s="7">
        <f t="shared" si="1460"/>
        <v>0</v>
      </c>
      <c r="M3314" s="58">
        <f t="shared" si="1461"/>
        <v>0</v>
      </c>
      <c r="N3314" s="58">
        <f t="shared" si="1462"/>
        <v>0</v>
      </c>
      <c r="O3314" s="59">
        <f t="shared" si="1463"/>
        <v>0</v>
      </c>
      <c r="P3314" s="58">
        <f t="shared" si="1464"/>
        <v>0</v>
      </c>
      <c r="Q3314" s="58">
        <f t="shared" si="1465"/>
        <v>0</v>
      </c>
      <c r="R3314" s="58">
        <f t="shared" si="1466"/>
        <v>0</v>
      </c>
      <c r="S3314" s="60">
        <f t="shared" si="1467"/>
        <v>0</v>
      </c>
      <c r="T3314" s="58">
        <f t="shared" si="1468"/>
        <v>0</v>
      </c>
      <c r="U3314" s="58">
        <f t="shared" si="1469"/>
        <v>1.3021487167670716E-4</v>
      </c>
      <c r="V3314" s="58">
        <f t="shared" si="1470"/>
        <v>4.5181585788686576E-4</v>
      </c>
      <c r="W3314" s="50">
        <f t="shared" si="1471"/>
        <v>0</v>
      </c>
      <c r="X3314" s="50">
        <f t="shared" si="1472"/>
        <v>2851.4661802564083</v>
      </c>
      <c r="Y3314" s="50">
        <f t="shared" si="1473"/>
        <v>101325</v>
      </c>
      <c r="Z3314" s="50">
        <f t="shared" si="1474"/>
        <v>-5.5874576407029002</v>
      </c>
      <c r="AA3314" s="50">
        <f t="shared" si="1475"/>
        <v>-4.7493389945974647</v>
      </c>
      <c r="AB3314" s="50">
        <f t="shared" si="1476"/>
        <v>0</v>
      </c>
      <c r="AC3314" s="7">
        <f t="shared" si="1477"/>
        <v>0</v>
      </c>
    </row>
    <row r="3315" spans="2:29">
      <c r="B3315" s="7">
        <f t="shared" si="1478"/>
        <v>1.3054700604588469</v>
      </c>
      <c r="C3315" s="7">
        <f t="shared" si="1451"/>
        <v>3.9764546465392847E-4</v>
      </c>
      <c r="D3315" s="58">
        <f t="shared" si="1452"/>
        <v>97015.378270841786</v>
      </c>
      <c r="E3315" s="7">
        <f t="shared" si="1453"/>
        <v>14.070891587744397</v>
      </c>
      <c r="F3315" s="7">
        <f t="shared" si="1454"/>
        <v>-4309.6217291582143</v>
      </c>
      <c r="G3315" s="57">
        <f t="shared" si="1455"/>
        <v>3.926179963206558E-3</v>
      </c>
      <c r="H3315" s="61">
        <f t="shared" si="1456"/>
        <v>0</v>
      </c>
      <c r="I3315" s="7">
        <f t="shared" si="1457"/>
        <v>0</v>
      </c>
      <c r="J3315" s="58">
        <f t="shared" si="1458"/>
        <v>0</v>
      </c>
      <c r="K3315" s="7">
        <f t="shared" si="1459"/>
        <v>0</v>
      </c>
      <c r="L3315" s="7">
        <f t="shared" si="1460"/>
        <v>0</v>
      </c>
      <c r="M3315" s="58">
        <f t="shared" si="1461"/>
        <v>0</v>
      </c>
      <c r="N3315" s="58">
        <f t="shared" si="1462"/>
        <v>0</v>
      </c>
      <c r="O3315" s="59">
        <f t="shared" si="1463"/>
        <v>0</v>
      </c>
      <c r="P3315" s="58">
        <f t="shared" si="1464"/>
        <v>0</v>
      </c>
      <c r="Q3315" s="58">
        <f t="shared" si="1465"/>
        <v>0</v>
      </c>
      <c r="R3315" s="58">
        <f t="shared" si="1466"/>
        <v>0</v>
      </c>
      <c r="S3315" s="60">
        <f t="shared" si="1467"/>
        <v>0</v>
      </c>
      <c r="T3315" s="58">
        <f t="shared" si="1468"/>
        <v>0</v>
      </c>
      <c r="U3315" s="58">
        <f t="shared" si="1469"/>
        <v>1.3021487167670716E-4</v>
      </c>
      <c r="V3315" s="58">
        <f t="shared" si="1470"/>
        <v>4.5181585788686576E-4</v>
      </c>
      <c r="W3315" s="50">
        <f t="shared" si="1471"/>
        <v>0</v>
      </c>
      <c r="X3315" s="50">
        <f t="shared" si="1472"/>
        <v>2851.4661802564083</v>
      </c>
      <c r="Y3315" s="50">
        <f t="shared" si="1473"/>
        <v>101325</v>
      </c>
      <c r="Z3315" s="50">
        <f t="shared" si="1474"/>
        <v>-5.5874576407029002</v>
      </c>
      <c r="AA3315" s="50">
        <f t="shared" si="1475"/>
        <v>-4.7493389945974647</v>
      </c>
      <c r="AB3315" s="50">
        <f t="shared" si="1476"/>
        <v>0</v>
      </c>
      <c r="AC3315" s="7">
        <f t="shared" si="1477"/>
        <v>0</v>
      </c>
    </row>
    <row r="3316" spans="2:29">
      <c r="B3316" s="7">
        <f t="shared" si="1478"/>
        <v>1.3058677059235009</v>
      </c>
      <c r="C3316" s="7">
        <f t="shared" si="1451"/>
        <v>3.9764546465392847E-4</v>
      </c>
      <c r="D3316" s="58">
        <f t="shared" si="1452"/>
        <v>97015.378270841786</v>
      </c>
      <c r="E3316" s="7">
        <f t="shared" si="1453"/>
        <v>14.070891587744397</v>
      </c>
      <c r="F3316" s="7">
        <f t="shared" si="1454"/>
        <v>-4309.6217291582143</v>
      </c>
      <c r="G3316" s="57">
        <f t="shared" si="1455"/>
        <v>3.926179963206558E-3</v>
      </c>
      <c r="H3316" s="61">
        <f t="shared" si="1456"/>
        <v>0</v>
      </c>
      <c r="I3316" s="7">
        <f t="shared" si="1457"/>
        <v>0</v>
      </c>
      <c r="J3316" s="58">
        <f t="shared" si="1458"/>
        <v>0</v>
      </c>
      <c r="K3316" s="7">
        <f t="shared" si="1459"/>
        <v>0</v>
      </c>
      <c r="L3316" s="7">
        <f t="shared" si="1460"/>
        <v>0</v>
      </c>
      <c r="M3316" s="58">
        <f t="shared" si="1461"/>
        <v>0</v>
      </c>
      <c r="N3316" s="58">
        <f t="shared" si="1462"/>
        <v>0</v>
      </c>
      <c r="O3316" s="59">
        <f t="shared" si="1463"/>
        <v>0</v>
      </c>
      <c r="P3316" s="58">
        <f t="shared" si="1464"/>
        <v>0</v>
      </c>
      <c r="Q3316" s="58">
        <f t="shared" si="1465"/>
        <v>0</v>
      </c>
      <c r="R3316" s="58">
        <f t="shared" si="1466"/>
        <v>0</v>
      </c>
      <c r="S3316" s="60">
        <f t="shared" si="1467"/>
        <v>0</v>
      </c>
      <c r="T3316" s="58">
        <f t="shared" si="1468"/>
        <v>0</v>
      </c>
      <c r="U3316" s="58">
        <f t="shared" si="1469"/>
        <v>1.3021487167670716E-4</v>
      </c>
      <c r="V3316" s="58">
        <f t="shared" si="1470"/>
        <v>4.5181585788686576E-4</v>
      </c>
      <c r="W3316" s="50">
        <f t="shared" si="1471"/>
        <v>0</v>
      </c>
      <c r="X3316" s="50">
        <f t="shared" si="1472"/>
        <v>2851.4661802564083</v>
      </c>
      <c r="Y3316" s="50">
        <f t="shared" si="1473"/>
        <v>101325</v>
      </c>
      <c r="Z3316" s="50">
        <f t="shared" si="1474"/>
        <v>-5.5874576407029002</v>
      </c>
      <c r="AA3316" s="50">
        <f t="shared" si="1475"/>
        <v>-4.7493389945974647</v>
      </c>
      <c r="AB3316" s="50">
        <f t="shared" si="1476"/>
        <v>0</v>
      </c>
      <c r="AC3316" s="7">
        <f t="shared" si="1477"/>
        <v>0</v>
      </c>
    </row>
    <row r="3317" spans="2:29">
      <c r="B3317" s="7">
        <f t="shared" si="1478"/>
        <v>1.3062653513881548</v>
      </c>
      <c r="C3317" s="7">
        <f t="shared" si="1451"/>
        <v>3.9764546465392847E-4</v>
      </c>
      <c r="D3317" s="58">
        <f t="shared" si="1452"/>
        <v>97015.378270841786</v>
      </c>
      <c r="E3317" s="7">
        <f t="shared" si="1453"/>
        <v>14.070891587744397</v>
      </c>
      <c r="F3317" s="7">
        <f t="shared" si="1454"/>
        <v>-4309.6217291582143</v>
      </c>
      <c r="G3317" s="57">
        <f t="shared" si="1455"/>
        <v>3.926179963206558E-3</v>
      </c>
      <c r="H3317" s="61">
        <f t="shared" si="1456"/>
        <v>0</v>
      </c>
      <c r="I3317" s="7">
        <f t="shared" si="1457"/>
        <v>0</v>
      </c>
      <c r="J3317" s="58">
        <f t="shared" si="1458"/>
        <v>0</v>
      </c>
      <c r="K3317" s="7">
        <f t="shared" si="1459"/>
        <v>0</v>
      </c>
      <c r="L3317" s="7">
        <f t="shared" si="1460"/>
        <v>0</v>
      </c>
      <c r="M3317" s="58">
        <f t="shared" si="1461"/>
        <v>0</v>
      </c>
      <c r="N3317" s="58">
        <f t="shared" si="1462"/>
        <v>0</v>
      </c>
      <c r="O3317" s="59">
        <f t="shared" si="1463"/>
        <v>0</v>
      </c>
      <c r="P3317" s="58">
        <f t="shared" si="1464"/>
        <v>0</v>
      </c>
      <c r="Q3317" s="58">
        <f t="shared" si="1465"/>
        <v>0</v>
      </c>
      <c r="R3317" s="58">
        <f t="shared" si="1466"/>
        <v>0</v>
      </c>
      <c r="S3317" s="60">
        <f t="shared" si="1467"/>
        <v>0</v>
      </c>
      <c r="T3317" s="58">
        <f t="shared" si="1468"/>
        <v>0</v>
      </c>
      <c r="U3317" s="58">
        <f t="shared" si="1469"/>
        <v>1.3021487167670716E-4</v>
      </c>
      <c r="V3317" s="58">
        <f t="shared" si="1470"/>
        <v>4.5181585788686576E-4</v>
      </c>
      <c r="W3317" s="50">
        <f t="shared" si="1471"/>
        <v>0</v>
      </c>
      <c r="X3317" s="50">
        <f t="shared" si="1472"/>
        <v>2851.4661802564083</v>
      </c>
      <c r="Y3317" s="50">
        <f t="shared" si="1473"/>
        <v>101325</v>
      </c>
      <c r="Z3317" s="50">
        <f t="shared" si="1474"/>
        <v>-5.5874576407029002</v>
      </c>
      <c r="AA3317" s="50">
        <f t="shared" si="1475"/>
        <v>-4.7493389945974647</v>
      </c>
      <c r="AB3317" s="50">
        <f t="shared" si="1476"/>
        <v>0</v>
      </c>
      <c r="AC3317" s="7">
        <f t="shared" si="1477"/>
        <v>0</v>
      </c>
    </row>
    <row r="3318" spans="2:29">
      <c r="B3318" s="7">
        <f t="shared" si="1478"/>
        <v>1.3066629968528087</v>
      </c>
      <c r="C3318" s="7">
        <f t="shared" si="1451"/>
        <v>3.9764546465392847E-4</v>
      </c>
      <c r="D3318" s="58">
        <f t="shared" si="1452"/>
        <v>97015.378270841786</v>
      </c>
      <c r="E3318" s="7">
        <f t="shared" si="1453"/>
        <v>14.070891587744397</v>
      </c>
      <c r="F3318" s="7">
        <f t="shared" si="1454"/>
        <v>-4309.6217291582143</v>
      </c>
      <c r="G3318" s="57">
        <f t="shared" si="1455"/>
        <v>3.926179963206558E-3</v>
      </c>
      <c r="H3318" s="61">
        <f t="shared" si="1456"/>
        <v>0</v>
      </c>
      <c r="I3318" s="7">
        <f t="shared" si="1457"/>
        <v>0</v>
      </c>
      <c r="J3318" s="58">
        <f t="shared" si="1458"/>
        <v>0</v>
      </c>
      <c r="K3318" s="7">
        <f t="shared" si="1459"/>
        <v>0</v>
      </c>
      <c r="L3318" s="7">
        <f t="shared" si="1460"/>
        <v>0</v>
      </c>
      <c r="M3318" s="58">
        <f t="shared" si="1461"/>
        <v>0</v>
      </c>
      <c r="N3318" s="58">
        <f t="shared" si="1462"/>
        <v>0</v>
      </c>
      <c r="O3318" s="59">
        <f t="shared" si="1463"/>
        <v>0</v>
      </c>
      <c r="P3318" s="58">
        <f t="shared" si="1464"/>
        <v>0</v>
      </c>
      <c r="Q3318" s="58">
        <f t="shared" si="1465"/>
        <v>0</v>
      </c>
      <c r="R3318" s="58">
        <f t="shared" si="1466"/>
        <v>0</v>
      </c>
      <c r="S3318" s="60">
        <f t="shared" si="1467"/>
        <v>0</v>
      </c>
      <c r="T3318" s="58">
        <f t="shared" si="1468"/>
        <v>0</v>
      </c>
      <c r="U3318" s="58">
        <f t="shared" si="1469"/>
        <v>1.3021487167670716E-4</v>
      </c>
      <c r="V3318" s="58">
        <f t="shared" si="1470"/>
        <v>4.5181585788686576E-4</v>
      </c>
      <c r="W3318" s="50">
        <f t="shared" si="1471"/>
        <v>0</v>
      </c>
      <c r="X3318" s="50">
        <f t="shared" si="1472"/>
        <v>2851.4661802564083</v>
      </c>
      <c r="Y3318" s="50">
        <f t="shared" si="1473"/>
        <v>101325</v>
      </c>
      <c r="Z3318" s="50">
        <f t="shared" si="1474"/>
        <v>-5.5874576407029002</v>
      </c>
      <c r="AA3318" s="50">
        <f t="shared" si="1475"/>
        <v>-4.7493389945974647</v>
      </c>
      <c r="AB3318" s="50">
        <f t="shared" si="1476"/>
        <v>0</v>
      </c>
      <c r="AC3318" s="7">
        <f t="shared" si="1477"/>
        <v>0</v>
      </c>
    </row>
    <row r="3319" spans="2:29">
      <c r="B3319" s="7">
        <f t="shared" si="1478"/>
        <v>1.3070606423174627</v>
      </c>
      <c r="C3319" s="7">
        <f t="shared" si="1451"/>
        <v>3.9764546465392847E-4</v>
      </c>
      <c r="D3319" s="58">
        <f t="shared" si="1452"/>
        <v>97015.378270841786</v>
      </c>
      <c r="E3319" s="7">
        <f t="shared" si="1453"/>
        <v>14.070891587744397</v>
      </c>
      <c r="F3319" s="7">
        <f t="shared" si="1454"/>
        <v>-4309.6217291582143</v>
      </c>
      <c r="G3319" s="57">
        <f t="shared" si="1455"/>
        <v>3.926179963206558E-3</v>
      </c>
      <c r="H3319" s="61">
        <f t="shared" si="1456"/>
        <v>0</v>
      </c>
      <c r="I3319" s="7">
        <f t="shared" si="1457"/>
        <v>0</v>
      </c>
      <c r="J3319" s="58">
        <f t="shared" si="1458"/>
        <v>0</v>
      </c>
      <c r="K3319" s="7">
        <f t="shared" si="1459"/>
        <v>0</v>
      </c>
      <c r="L3319" s="7">
        <f t="shared" si="1460"/>
        <v>0</v>
      </c>
      <c r="M3319" s="58">
        <f t="shared" si="1461"/>
        <v>0</v>
      </c>
      <c r="N3319" s="58">
        <f t="shared" si="1462"/>
        <v>0</v>
      </c>
      <c r="O3319" s="59">
        <f t="shared" si="1463"/>
        <v>0</v>
      </c>
      <c r="P3319" s="58">
        <f t="shared" si="1464"/>
        <v>0</v>
      </c>
      <c r="Q3319" s="58">
        <f t="shared" si="1465"/>
        <v>0</v>
      </c>
      <c r="R3319" s="58">
        <f t="shared" si="1466"/>
        <v>0</v>
      </c>
      <c r="S3319" s="60">
        <f t="shared" si="1467"/>
        <v>0</v>
      </c>
      <c r="T3319" s="58">
        <f t="shared" si="1468"/>
        <v>0</v>
      </c>
      <c r="U3319" s="58">
        <f t="shared" si="1469"/>
        <v>1.3021487167670716E-4</v>
      </c>
      <c r="V3319" s="58">
        <f t="shared" si="1470"/>
        <v>4.5181585788686576E-4</v>
      </c>
      <c r="W3319" s="50">
        <f t="shared" si="1471"/>
        <v>0</v>
      </c>
      <c r="X3319" s="50">
        <f t="shared" si="1472"/>
        <v>2851.4661802564083</v>
      </c>
      <c r="Y3319" s="50">
        <f t="shared" si="1473"/>
        <v>101325</v>
      </c>
      <c r="Z3319" s="50">
        <f t="shared" si="1474"/>
        <v>-5.5874576407029002</v>
      </c>
      <c r="AA3319" s="50">
        <f t="shared" si="1475"/>
        <v>-4.7493389945974647</v>
      </c>
      <c r="AB3319" s="50">
        <f t="shared" si="1476"/>
        <v>0</v>
      </c>
      <c r="AC3319" s="7">
        <f t="shared" si="1477"/>
        <v>0</v>
      </c>
    </row>
    <row r="3320" spans="2:29">
      <c r="B3320" s="7">
        <f t="shared" si="1478"/>
        <v>1.3074582877821166</v>
      </c>
      <c r="C3320" s="7">
        <f t="shared" si="1451"/>
        <v>3.9764546465392847E-4</v>
      </c>
      <c r="D3320" s="58">
        <f t="shared" si="1452"/>
        <v>97015.378270841786</v>
      </c>
      <c r="E3320" s="7">
        <f t="shared" si="1453"/>
        <v>14.070891587744397</v>
      </c>
      <c r="F3320" s="7">
        <f t="shared" si="1454"/>
        <v>-4309.6217291582143</v>
      </c>
      <c r="G3320" s="57">
        <f t="shared" si="1455"/>
        <v>3.926179963206558E-3</v>
      </c>
      <c r="H3320" s="61">
        <f t="shared" si="1456"/>
        <v>0</v>
      </c>
      <c r="I3320" s="7">
        <f t="shared" si="1457"/>
        <v>0</v>
      </c>
      <c r="J3320" s="58">
        <f t="shared" si="1458"/>
        <v>0</v>
      </c>
      <c r="K3320" s="7">
        <f t="shared" si="1459"/>
        <v>0</v>
      </c>
      <c r="L3320" s="7">
        <f t="shared" si="1460"/>
        <v>0</v>
      </c>
      <c r="M3320" s="58">
        <f t="shared" si="1461"/>
        <v>0</v>
      </c>
      <c r="N3320" s="58">
        <f t="shared" si="1462"/>
        <v>0</v>
      </c>
      <c r="O3320" s="59">
        <f t="shared" si="1463"/>
        <v>0</v>
      </c>
      <c r="P3320" s="58">
        <f t="shared" si="1464"/>
        <v>0</v>
      </c>
      <c r="Q3320" s="58">
        <f t="shared" si="1465"/>
        <v>0</v>
      </c>
      <c r="R3320" s="58">
        <f t="shared" si="1466"/>
        <v>0</v>
      </c>
      <c r="S3320" s="60">
        <f t="shared" si="1467"/>
        <v>0</v>
      </c>
      <c r="T3320" s="58">
        <f t="shared" si="1468"/>
        <v>0</v>
      </c>
      <c r="U3320" s="58">
        <f t="shared" si="1469"/>
        <v>1.3021487167670716E-4</v>
      </c>
      <c r="V3320" s="58">
        <f t="shared" si="1470"/>
        <v>4.5181585788686576E-4</v>
      </c>
      <c r="W3320" s="50">
        <f t="shared" si="1471"/>
        <v>0</v>
      </c>
      <c r="X3320" s="50">
        <f t="shared" si="1472"/>
        <v>2851.4661802564083</v>
      </c>
      <c r="Y3320" s="50">
        <f t="shared" si="1473"/>
        <v>101325</v>
      </c>
      <c r="Z3320" s="50">
        <f t="shared" si="1474"/>
        <v>-5.5874576407029002</v>
      </c>
      <c r="AA3320" s="50">
        <f t="shared" si="1475"/>
        <v>-4.7493389945974647</v>
      </c>
      <c r="AB3320" s="50">
        <f t="shared" si="1476"/>
        <v>0</v>
      </c>
      <c r="AC3320" s="7">
        <f t="shared" si="1477"/>
        <v>0</v>
      </c>
    </row>
    <row r="3321" spans="2:29">
      <c r="B3321" s="7">
        <f t="shared" si="1478"/>
        <v>1.3078559332467705</v>
      </c>
      <c r="C3321" s="7">
        <f t="shared" si="1451"/>
        <v>3.9764546465392847E-4</v>
      </c>
      <c r="D3321" s="58">
        <f t="shared" si="1452"/>
        <v>97015.378270841786</v>
      </c>
      <c r="E3321" s="7">
        <f t="shared" si="1453"/>
        <v>14.070891587744397</v>
      </c>
      <c r="F3321" s="7">
        <f t="shared" si="1454"/>
        <v>-4309.6217291582143</v>
      </c>
      <c r="G3321" s="57">
        <f t="shared" si="1455"/>
        <v>3.926179963206558E-3</v>
      </c>
      <c r="H3321" s="61">
        <f t="shared" si="1456"/>
        <v>0</v>
      </c>
      <c r="I3321" s="7">
        <f t="shared" si="1457"/>
        <v>0</v>
      </c>
      <c r="J3321" s="58">
        <f t="shared" si="1458"/>
        <v>0</v>
      </c>
      <c r="K3321" s="7">
        <f t="shared" si="1459"/>
        <v>0</v>
      </c>
      <c r="L3321" s="7">
        <f t="shared" si="1460"/>
        <v>0</v>
      </c>
      <c r="M3321" s="58">
        <f t="shared" si="1461"/>
        <v>0</v>
      </c>
      <c r="N3321" s="58">
        <f t="shared" si="1462"/>
        <v>0</v>
      </c>
      <c r="O3321" s="59">
        <f t="shared" si="1463"/>
        <v>0</v>
      </c>
      <c r="P3321" s="58">
        <f t="shared" si="1464"/>
        <v>0</v>
      </c>
      <c r="Q3321" s="58">
        <f t="shared" si="1465"/>
        <v>0</v>
      </c>
      <c r="R3321" s="58">
        <f t="shared" si="1466"/>
        <v>0</v>
      </c>
      <c r="S3321" s="60">
        <f t="shared" si="1467"/>
        <v>0</v>
      </c>
      <c r="T3321" s="58">
        <f t="shared" si="1468"/>
        <v>0</v>
      </c>
      <c r="U3321" s="58">
        <f t="shared" si="1469"/>
        <v>1.3021487167670716E-4</v>
      </c>
      <c r="V3321" s="58">
        <f t="shared" si="1470"/>
        <v>4.5181585788686576E-4</v>
      </c>
      <c r="W3321" s="50">
        <f t="shared" si="1471"/>
        <v>0</v>
      </c>
      <c r="X3321" s="50">
        <f t="shared" si="1472"/>
        <v>2851.4661802564083</v>
      </c>
      <c r="Y3321" s="50">
        <f t="shared" si="1473"/>
        <v>101325</v>
      </c>
      <c r="Z3321" s="50">
        <f t="shared" si="1474"/>
        <v>-5.5874576407029002</v>
      </c>
      <c r="AA3321" s="50">
        <f t="shared" si="1475"/>
        <v>-4.7493389945974647</v>
      </c>
      <c r="AB3321" s="50">
        <f t="shared" si="1476"/>
        <v>0</v>
      </c>
      <c r="AC3321" s="7">
        <f t="shared" si="1477"/>
        <v>0</v>
      </c>
    </row>
    <row r="3322" spans="2:29">
      <c r="B3322" s="7">
        <f t="shared" si="1478"/>
        <v>1.3082535787114244</v>
      </c>
      <c r="C3322" s="7">
        <f t="shared" si="1451"/>
        <v>3.9764546465392847E-4</v>
      </c>
      <c r="D3322" s="58">
        <f t="shared" si="1452"/>
        <v>97015.378270841786</v>
      </c>
      <c r="E3322" s="7">
        <f t="shared" si="1453"/>
        <v>14.070891587744397</v>
      </c>
      <c r="F3322" s="7">
        <f t="shared" si="1454"/>
        <v>-4309.6217291582143</v>
      </c>
      <c r="G3322" s="57">
        <f t="shared" si="1455"/>
        <v>3.926179963206558E-3</v>
      </c>
      <c r="H3322" s="61">
        <f t="shared" si="1456"/>
        <v>0</v>
      </c>
      <c r="I3322" s="7">
        <f t="shared" si="1457"/>
        <v>0</v>
      </c>
      <c r="J3322" s="58">
        <f t="shared" si="1458"/>
        <v>0</v>
      </c>
      <c r="K3322" s="7">
        <f t="shared" si="1459"/>
        <v>0</v>
      </c>
      <c r="L3322" s="7">
        <f t="shared" si="1460"/>
        <v>0</v>
      </c>
      <c r="M3322" s="58">
        <f t="shared" si="1461"/>
        <v>0</v>
      </c>
      <c r="N3322" s="58">
        <f t="shared" si="1462"/>
        <v>0</v>
      </c>
      <c r="O3322" s="59">
        <f t="shared" si="1463"/>
        <v>0</v>
      </c>
      <c r="P3322" s="58">
        <f t="shared" si="1464"/>
        <v>0</v>
      </c>
      <c r="Q3322" s="58">
        <f t="shared" si="1465"/>
        <v>0</v>
      </c>
      <c r="R3322" s="58">
        <f t="shared" si="1466"/>
        <v>0</v>
      </c>
      <c r="S3322" s="60">
        <f t="shared" si="1467"/>
        <v>0</v>
      </c>
      <c r="T3322" s="58">
        <f t="shared" si="1468"/>
        <v>0</v>
      </c>
      <c r="U3322" s="58">
        <f t="shared" si="1469"/>
        <v>1.3021487167670716E-4</v>
      </c>
      <c r="V3322" s="58">
        <f t="shared" si="1470"/>
        <v>4.5181585788686576E-4</v>
      </c>
      <c r="W3322" s="50">
        <f t="shared" si="1471"/>
        <v>0</v>
      </c>
      <c r="X3322" s="50">
        <f t="shared" si="1472"/>
        <v>2851.4661802564083</v>
      </c>
      <c r="Y3322" s="50">
        <f t="shared" si="1473"/>
        <v>101325</v>
      </c>
      <c r="Z3322" s="50">
        <f t="shared" si="1474"/>
        <v>-5.5874576407029002</v>
      </c>
      <c r="AA3322" s="50">
        <f t="shared" si="1475"/>
        <v>-4.7493389945974647</v>
      </c>
      <c r="AB3322" s="50">
        <f t="shared" si="1476"/>
        <v>0</v>
      </c>
      <c r="AC3322" s="7">
        <f t="shared" si="1477"/>
        <v>0</v>
      </c>
    </row>
    <row r="3323" spans="2:29">
      <c r="B3323" s="7">
        <f t="shared" si="1478"/>
        <v>1.3086512241760784</v>
      </c>
      <c r="C3323" s="7">
        <f t="shared" si="1451"/>
        <v>3.9764546465392847E-4</v>
      </c>
      <c r="D3323" s="58">
        <f t="shared" si="1452"/>
        <v>97015.378270841786</v>
      </c>
      <c r="E3323" s="7">
        <f t="shared" si="1453"/>
        <v>14.070891587744397</v>
      </c>
      <c r="F3323" s="7">
        <f t="shared" si="1454"/>
        <v>-4309.6217291582143</v>
      </c>
      <c r="G3323" s="57">
        <f t="shared" si="1455"/>
        <v>3.926179963206558E-3</v>
      </c>
      <c r="H3323" s="61">
        <f t="shared" si="1456"/>
        <v>0</v>
      </c>
      <c r="I3323" s="7">
        <f t="shared" si="1457"/>
        <v>0</v>
      </c>
      <c r="J3323" s="58">
        <f t="shared" si="1458"/>
        <v>0</v>
      </c>
      <c r="K3323" s="7">
        <f t="shared" si="1459"/>
        <v>0</v>
      </c>
      <c r="L3323" s="7">
        <f t="shared" si="1460"/>
        <v>0</v>
      </c>
      <c r="M3323" s="58">
        <f t="shared" si="1461"/>
        <v>0</v>
      </c>
      <c r="N3323" s="58">
        <f t="shared" si="1462"/>
        <v>0</v>
      </c>
      <c r="O3323" s="59">
        <f t="shared" si="1463"/>
        <v>0</v>
      </c>
      <c r="P3323" s="58">
        <f t="shared" si="1464"/>
        <v>0</v>
      </c>
      <c r="Q3323" s="58">
        <f t="shared" si="1465"/>
        <v>0</v>
      </c>
      <c r="R3323" s="58">
        <f t="shared" si="1466"/>
        <v>0</v>
      </c>
      <c r="S3323" s="60">
        <f t="shared" si="1467"/>
        <v>0</v>
      </c>
      <c r="T3323" s="58">
        <f t="shared" si="1468"/>
        <v>0</v>
      </c>
      <c r="U3323" s="58">
        <f t="shared" si="1469"/>
        <v>1.3021487167670716E-4</v>
      </c>
      <c r="V3323" s="58">
        <f t="shared" si="1470"/>
        <v>4.5181585788686576E-4</v>
      </c>
      <c r="W3323" s="50">
        <f t="shared" si="1471"/>
        <v>0</v>
      </c>
      <c r="X3323" s="50">
        <f t="shared" si="1472"/>
        <v>2851.4661802564083</v>
      </c>
      <c r="Y3323" s="50">
        <f t="shared" si="1473"/>
        <v>101325</v>
      </c>
      <c r="Z3323" s="50">
        <f t="shared" si="1474"/>
        <v>-5.5874576407029002</v>
      </c>
      <c r="AA3323" s="50">
        <f t="shared" si="1475"/>
        <v>-4.7493389945974647</v>
      </c>
      <c r="AB3323" s="50">
        <f t="shared" si="1476"/>
        <v>0</v>
      </c>
      <c r="AC3323" s="7">
        <f t="shared" si="1477"/>
        <v>0</v>
      </c>
    </row>
    <row r="3324" spans="2:29">
      <c r="B3324" s="7">
        <f t="shared" si="1478"/>
        <v>1.3090488696407323</v>
      </c>
      <c r="C3324" s="7">
        <f t="shared" si="1451"/>
        <v>3.9764546465392847E-4</v>
      </c>
      <c r="D3324" s="58">
        <f t="shared" si="1452"/>
        <v>97015.378270841786</v>
      </c>
      <c r="E3324" s="7">
        <f t="shared" si="1453"/>
        <v>14.070891587744397</v>
      </c>
      <c r="F3324" s="7">
        <f t="shared" si="1454"/>
        <v>-4309.6217291582143</v>
      </c>
      <c r="G3324" s="57">
        <f t="shared" si="1455"/>
        <v>3.926179963206558E-3</v>
      </c>
      <c r="H3324" s="61">
        <f t="shared" si="1456"/>
        <v>0</v>
      </c>
      <c r="I3324" s="7">
        <f t="shared" si="1457"/>
        <v>0</v>
      </c>
      <c r="J3324" s="58">
        <f t="shared" si="1458"/>
        <v>0</v>
      </c>
      <c r="K3324" s="7">
        <f t="shared" si="1459"/>
        <v>0</v>
      </c>
      <c r="L3324" s="7">
        <f t="shared" si="1460"/>
        <v>0</v>
      </c>
      <c r="M3324" s="58">
        <f t="shared" si="1461"/>
        <v>0</v>
      </c>
      <c r="N3324" s="58">
        <f t="shared" si="1462"/>
        <v>0</v>
      </c>
      <c r="O3324" s="59">
        <f t="shared" si="1463"/>
        <v>0</v>
      </c>
      <c r="P3324" s="58">
        <f t="shared" si="1464"/>
        <v>0</v>
      </c>
      <c r="Q3324" s="58">
        <f t="shared" si="1465"/>
        <v>0</v>
      </c>
      <c r="R3324" s="58">
        <f t="shared" si="1466"/>
        <v>0</v>
      </c>
      <c r="S3324" s="60">
        <f t="shared" si="1467"/>
        <v>0</v>
      </c>
      <c r="T3324" s="58">
        <f t="shared" si="1468"/>
        <v>0</v>
      </c>
      <c r="U3324" s="58">
        <f t="shared" si="1469"/>
        <v>1.3021487167670716E-4</v>
      </c>
      <c r="V3324" s="58">
        <f t="shared" si="1470"/>
        <v>4.5181585788686576E-4</v>
      </c>
      <c r="W3324" s="50">
        <f t="shared" si="1471"/>
        <v>0</v>
      </c>
      <c r="X3324" s="50">
        <f t="shared" si="1472"/>
        <v>2851.4661802564083</v>
      </c>
      <c r="Y3324" s="50">
        <f t="shared" si="1473"/>
        <v>101325</v>
      </c>
      <c r="Z3324" s="50">
        <f t="shared" si="1474"/>
        <v>-5.5874576407029002</v>
      </c>
      <c r="AA3324" s="50">
        <f t="shared" si="1475"/>
        <v>-4.7493389945974647</v>
      </c>
      <c r="AB3324" s="50">
        <f t="shared" si="1476"/>
        <v>0</v>
      </c>
      <c r="AC3324" s="7">
        <f t="shared" si="1477"/>
        <v>0</v>
      </c>
    </row>
    <row r="3325" spans="2:29">
      <c r="B3325" s="7">
        <f t="shared" si="1478"/>
        <v>1.3094465151053862</v>
      </c>
      <c r="C3325" s="7">
        <f t="shared" si="1451"/>
        <v>3.9764546465392847E-4</v>
      </c>
      <c r="D3325" s="58">
        <f t="shared" si="1452"/>
        <v>97015.378270841786</v>
      </c>
      <c r="E3325" s="7">
        <f t="shared" si="1453"/>
        <v>14.070891587744397</v>
      </c>
      <c r="F3325" s="7">
        <f t="shared" si="1454"/>
        <v>-4309.6217291582143</v>
      </c>
      <c r="G3325" s="57">
        <f t="shared" si="1455"/>
        <v>3.926179963206558E-3</v>
      </c>
      <c r="H3325" s="61">
        <f t="shared" si="1456"/>
        <v>0</v>
      </c>
      <c r="I3325" s="7">
        <f t="shared" si="1457"/>
        <v>0</v>
      </c>
      <c r="J3325" s="58">
        <f t="shared" si="1458"/>
        <v>0</v>
      </c>
      <c r="K3325" s="7">
        <f t="shared" si="1459"/>
        <v>0</v>
      </c>
      <c r="L3325" s="7">
        <f t="shared" si="1460"/>
        <v>0</v>
      </c>
      <c r="M3325" s="58">
        <f t="shared" si="1461"/>
        <v>0</v>
      </c>
      <c r="N3325" s="58">
        <f t="shared" si="1462"/>
        <v>0</v>
      </c>
      <c r="O3325" s="59">
        <f t="shared" si="1463"/>
        <v>0</v>
      </c>
      <c r="P3325" s="58">
        <f t="shared" si="1464"/>
        <v>0</v>
      </c>
      <c r="Q3325" s="58">
        <f t="shared" si="1465"/>
        <v>0</v>
      </c>
      <c r="R3325" s="58">
        <f t="shared" si="1466"/>
        <v>0</v>
      </c>
      <c r="S3325" s="60">
        <f t="shared" si="1467"/>
        <v>0</v>
      </c>
      <c r="T3325" s="58">
        <f t="shared" si="1468"/>
        <v>0</v>
      </c>
      <c r="U3325" s="58">
        <f t="shared" si="1469"/>
        <v>1.3021487167670716E-4</v>
      </c>
      <c r="V3325" s="58">
        <f t="shared" si="1470"/>
        <v>4.5181585788686576E-4</v>
      </c>
      <c r="W3325" s="50">
        <f t="shared" si="1471"/>
        <v>0</v>
      </c>
      <c r="X3325" s="50">
        <f t="shared" si="1472"/>
        <v>2851.4661802564083</v>
      </c>
      <c r="Y3325" s="50">
        <f t="shared" si="1473"/>
        <v>101325</v>
      </c>
      <c r="Z3325" s="50">
        <f t="shared" si="1474"/>
        <v>-5.5874576407029002</v>
      </c>
      <c r="AA3325" s="50">
        <f t="shared" si="1475"/>
        <v>-4.7493389945974647</v>
      </c>
      <c r="AB3325" s="50">
        <f t="shared" si="1476"/>
        <v>0</v>
      </c>
      <c r="AC3325" s="7">
        <f t="shared" si="1477"/>
        <v>0</v>
      </c>
    </row>
    <row r="3326" spans="2:29">
      <c r="B3326" s="7">
        <f t="shared" si="1478"/>
        <v>1.3098441605700402</v>
      </c>
      <c r="C3326" s="7">
        <f t="shared" ref="C3326:C3389" si="1479">B3326-B3325</f>
        <v>3.9764546465392847E-4</v>
      </c>
      <c r="D3326" s="58">
        <f t="shared" ref="D3326:D3389" si="1480">$E$23*$E$21*U3325/V3325</f>
        <v>97015.378270841786</v>
      </c>
      <c r="E3326" s="7">
        <f t="shared" ref="E3326:E3389" si="1481">D3326/6894.757</f>
        <v>14.070891587744397</v>
      </c>
      <c r="F3326" s="7">
        <f t="shared" ref="F3326:F3389" si="1482">D3326-$E$6</f>
        <v>-4309.6217291582143</v>
      </c>
      <c r="G3326" s="57">
        <f t="shared" ref="G3326:G3389" si="1483">($E$7*((D3326*0.000145038)^$E$8))*0.0254</f>
        <v>3.926179963206558E-3</v>
      </c>
      <c r="H3326" s="61">
        <f t="shared" ref="H3326:H3389" si="1484">IF(H3325&gt;0,IF((H3325+G3325*C3326)&lt;$E$10,H3325+G3325*C3326,0),0)</f>
        <v>0</v>
      </c>
      <c r="I3326" s="7">
        <f t="shared" ref="I3326:I3389" si="1485">IF(H3326&gt;0,I3325-G3325*C3326*2,0)</f>
        <v>0</v>
      </c>
      <c r="J3326" s="58">
        <f t="shared" ref="J3326:J3389" si="1486">IF(H3326&gt;0,PI()*($E$10^2-H3326^2),0)</f>
        <v>0</v>
      </c>
      <c r="K3326" s="7">
        <f t="shared" ref="K3326:K3389" si="1487">IF(J3326=0,0,2*PI()*H3326*I3326)</f>
        <v>0</v>
      </c>
      <c r="L3326" s="7">
        <f t="shared" ref="L3326:L3389" si="1488">J3326*2+K3326</f>
        <v>0</v>
      </c>
      <c r="M3326" s="58">
        <f t="shared" ref="M3326:M3389" si="1489">IF(L3326&gt;0,L3326*$E$13,0)</f>
        <v>0</v>
      </c>
      <c r="N3326" s="58">
        <f t="shared" ref="N3326:N3389" si="1490">$E$13*PI()*($E$10^2-H3326^2)*I3326</f>
        <v>0</v>
      </c>
      <c r="O3326" s="59">
        <f t="shared" ref="O3326:O3389" si="1491">$E$9*N3326</f>
        <v>0</v>
      </c>
      <c r="P3326" s="58">
        <f t="shared" ref="P3326:P3389" si="1492">(O3325-O3326)</f>
        <v>0</v>
      </c>
      <c r="Q3326" s="58">
        <f t="shared" ref="Q3326:Q3389" si="1493">P3326/C3326</f>
        <v>0</v>
      </c>
      <c r="R3326" s="58">
        <f t="shared" ref="R3326:R3389" si="1494">IF(D3326&gt;$E$6,$E$14*D3326*$E$22*(SQRT((2/($E$22+1))^(($E$22+1)/($E$22-1))))/($E$22*$E$23*$E$21)^0.5,0)</f>
        <v>0</v>
      </c>
      <c r="S3326" s="60">
        <f t="shared" ref="S3326:S3389" si="1495">Q3326-R3326</f>
        <v>0</v>
      </c>
      <c r="T3326" s="58">
        <f t="shared" ref="T3326:T3389" si="1496">R3326*C3326</f>
        <v>0</v>
      </c>
      <c r="U3326" s="58">
        <f t="shared" ref="U3326:U3389" si="1497">IF(P3326+U3325-T3326&gt;0,P3326+U3325-T3326,0)</f>
        <v>1.3021487167670716E-4</v>
      </c>
      <c r="V3326" s="58">
        <f t="shared" ref="V3326:V3389" si="1498">$E$20-N3326</f>
        <v>4.5181585788686576E-4</v>
      </c>
      <c r="W3326" s="50">
        <f t="shared" ref="W3326:W3389" si="1499">M3326/$E$14</f>
        <v>0</v>
      </c>
      <c r="X3326" s="50">
        <f t="shared" ref="X3326:X3389" si="1500">D3326/(1+(($E$22-1)/2)*$E$17^2)^($E$22/($E$22-1))</f>
        <v>2851.4661802564083</v>
      </c>
      <c r="Y3326" s="50">
        <f t="shared" ref="Y3326:Y3389" si="1501">IF(D3326/(1+(($E$22-1)/2)*$E$17^2)^($E$22/($E$22-1))&lt;$E$6,$E$6,D3326/(1+(($E$22-1)/2)*$E$17^2)^($E$22/($E$22-1)))</f>
        <v>101325</v>
      </c>
      <c r="Z3326" s="50">
        <f t="shared" ref="Z3326:Z3389" si="1502">(((2*$E$22^2)/($E$22-1))*((2/($E$22+1))^(($E$22+1)/($E$22-1)))*((1-(X3326/D3326)^(($E$22-1)/$E$22))))^(0.5)+(((X3326-$E$6)/(D3326))*($E$15/$E$14))</f>
        <v>-5.5874576407029002</v>
      </c>
      <c r="AA3326" s="50">
        <f t="shared" ref="AA3326:AA3389" si="1503">Z3326*$E$16</f>
        <v>-4.7493389945974647</v>
      </c>
      <c r="AB3326" s="50">
        <f t="shared" ref="AB3326:AB3389" si="1504">IF(AA3326*D3326*$E$14&gt;0,AA3326*D3326*$E$14,0)</f>
        <v>0</v>
      </c>
      <c r="AC3326" s="7">
        <f t="shared" ref="AC3326:AC3389" si="1505">((AB3325+AB3326)/(2))*C3326</f>
        <v>0</v>
      </c>
    </row>
    <row r="3327" spans="2:29">
      <c r="B3327" s="7">
        <f t="shared" si="1478"/>
        <v>1.3102418060346941</v>
      </c>
      <c r="C3327" s="7">
        <f t="shared" si="1479"/>
        <v>3.9764546465392847E-4</v>
      </c>
      <c r="D3327" s="58">
        <f t="shared" si="1480"/>
        <v>97015.378270841786</v>
      </c>
      <c r="E3327" s="7">
        <f t="shared" si="1481"/>
        <v>14.070891587744397</v>
      </c>
      <c r="F3327" s="7">
        <f t="shared" si="1482"/>
        <v>-4309.6217291582143</v>
      </c>
      <c r="G3327" s="57">
        <f t="shared" si="1483"/>
        <v>3.926179963206558E-3</v>
      </c>
      <c r="H3327" s="61">
        <f t="shared" si="1484"/>
        <v>0</v>
      </c>
      <c r="I3327" s="7">
        <f t="shared" si="1485"/>
        <v>0</v>
      </c>
      <c r="J3327" s="58">
        <f t="shared" si="1486"/>
        <v>0</v>
      </c>
      <c r="K3327" s="7">
        <f t="shared" si="1487"/>
        <v>0</v>
      </c>
      <c r="L3327" s="7">
        <f t="shared" si="1488"/>
        <v>0</v>
      </c>
      <c r="M3327" s="58">
        <f t="shared" si="1489"/>
        <v>0</v>
      </c>
      <c r="N3327" s="58">
        <f t="shared" si="1490"/>
        <v>0</v>
      </c>
      <c r="O3327" s="59">
        <f t="shared" si="1491"/>
        <v>0</v>
      </c>
      <c r="P3327" s="58">
        <f t="shared" si="1492"/>
        <v>0</v>
      </c>
      <c r="Q3327" s="58">
        <f t="shared" si="1493"/>
        <v>0</v>
      </c>
      <c r="R3327" s="58">
        <f t="shared" si="1494"/>
        <v>0</v>
      </c>
      <c r="S3327" s="60">
        <f t="shared" si="1495"/>
        <v>0</v>
      </c>
      <c r="T3327" s="58">
        <f t="shared" si="1496"/>
        <v>0</v>
      </c>
      <c r="U3327" s="58">
        <f t="shared" si="1497"/>
        <v>1.3021487167670716E-4</v>
      </c>
      <c r="V3327" s="58">
        <f t="shared" si="1498"/>
        <v>4.5181585788686576E-4</v>
      </c>
      <c r="W3327" s="50">
        <f t="shared" si="1499"/>
        <v>0</v>
      </c>
      <c r="X3327" s="50">
        <f t="shared" si="1500"/>
        <v>2851.4661802564083</v>
      </c>
      <c r="Y3327" s="50">
        <f t="shared" si="1501"/>
        <v>101325</v>
      </c>
      <c r="Z3327" s="50">
        <f t="shared" si="1502"/>
        <v>-5.5874576407029002</v>
      </c>
      <c r="AA3327" s="50">
        <f t="shared" si="1503"/>
        <v>-4.7493389945974647</v>
      </c>
      <c r="AB3327" s="50">
        <f t="shared" si="1504"/>
        <v>0</v>
      </c>
      <c r="AC3327" s="7">
        <f t="shared" si="1505"/>
        <v>0</v>
      </c>
    </row>
    <row r="3328" spans="2:29">
      <c r="B3328" s="7">
        <f t="shared" si="1478"/>
        <v>1.310639451499348</v>
      </c>
      <c r="C3328" s="7">
        <f t="shared" si="1479"/>
        <v>3.9764546465392847E-4</v>
      </c>
      <c r="D3328" s="58">
        <f t="shared" si="1480"/>
        <v>97015.378270841786</v>
      </c>
      <c r="E3328" s="7">
        <f t="shared" si="1481"/>
        <v>14.070891587744397</v>
      </c>
      <c r="F3328" s="7">
        <f t="shared" si="1482"/>
        <v>-4309.6217291582143</v>
      </c>
      <c r="G3328" s="57">
        <f t="shared" si="1483"/>
        <v>3.926179963206558E-3</v>
      </c>
      <c r="H3328" s="61">
        <f t="shared" si="1484"/>
        <v>0</v>
      </c>
      <c r="I3328" s="7">
        <f t="shared" si="1485"/>
        <v>0</v>
      </c>
      <c r="J3328" s="58">
        <f t="shared" si="1486"/>
        <v>0</v>
      </c>
      <c r="K3328" s="7">
        <f t="shared" si="1487"/>
        <v>0</v>
      </c>
      <c r="L3328" s="7">
        <f t="shared" si="1488"/>
        <v>0</v>
      </c>
      <c r="M3328" s="58">
        <f t="shared" si="1489"/>
        <v>0</v>
      </c>
      <c r="N3328" s="58">
        <f t="shared" si="1490"/>
        <v>0</v>
      </c>
      <c r="O3328" s="59">
        <f t="shared" si="1491"/>
        <v>0</v>
      </c>
      <c r="P3328" s="58">
        <f t="shared" si="1492"/>
        <v>0</v>
      </c>
      <c r="Q3328" s="58">
        <f t="shared" si="1493"/>
        <v>0</v>
      </c>
      <c r="R3328" s="58">
        <f t="shared" si="1494"/>
        <v>0</v>
      </c>
      <c r="S3328" s="60">
        <f t="shared" si="1495"/>
        <v>0</v>
      </c>
      <c r="T3328" s="58">
        <f t="shared" si="1496"/>
        <v>0</v>
      </c>
      <c r="U3328" s="58">
        <f t="shared" si="1497"/>
        <v>1.3021487167670716E-4</v>
      </c>
      <c r="V3328" s="58">
        <f t="shared" si="1498"/>
        <v>4.5181585788686576E-4</v>
      </c>
      <c r="W3328" s="50">
        <f t="shared" si="1499"/>
        <v>0</v>
      </c>
      <c r="X3328" s="50">
        <f t="shared" si="1500"/>
        <v>2851.4661802564083</v>
      </c>
      <c r="Y3328" s="50">
        <f t="shared" si="1501"/>
        <v>101325</v>
      </c>
      <c r="Z3328" s="50">
        <f t="shared" si="1502"/>
        <v>-5.5874576407029002</v>
      </c>
      <c r="AA3328" s="50">
        <f t="shared" si="1503"/>
        <v>-4.7493389945974647</v>
      </c>
      <c r="AB3328" s="50">
        <f t="shared" si="1504"/>
        <v>0</v>
      </c>
      <c r="AC3328" s="7">
        <f t="shared" si="1505"/>
        <v>0</v>
      </c>
    </row>
    <row r="3329" spans="2:29">
      <c r="B3329" s="7">
        <f t="shared" si="1478"/>
        <v>1.3110370969640019</v>
      </c>
      <c r="C3329" s="7">
        <f t="shared" si="1479"/>
        <v>3.9764546465392847E-4</v>
      </c>
      <c r="D3329" s="58">
        <f t="shared" si="1480"/>
        <v>97015.378270841786</v>
      </c>
      <c r="E3329" s="7">
        <f t="shared" si="1481"/>
        <v>14.070891587744397</v>
      </c>
      <c r="F3329" s="7">
        <f t="shared" si="1482"/>
        <v>-4309.6217291582143</v>
      </c>
      <c r="G3329" s="57">
        <f t="shared" si="1483"/>
        <v>3.926179963206558E-3</v>
      </c>
      <c r="H3329" s="61">
        <f t="shared" si="1484"/>
        <v>0</v>
      </c>
      <c r="I3329" s="7">
        <f t="shared" si="1485"/>
        <v>0</v>
      </c>
      <c r="J3329" s="58">
        <f t="shared" si="1486"/>
        <v>0</v>
      </c>
      <c r="K3329" s="7">
        <f t="shared" si="1487"/>
        <v>0</v>
      </c>
      <c r="L3329" s="7">
        <f t="shared" si="1488"/>
        <v>0</v>
      </c>
      <c r="M3329" s="58">
        <f t="shared" si="1489"/>
        <v>0</v>
      </c>
      <c r="N3329" s="58">
        <f t="shared" si="1490"/>
        <v>0</v>
      </c>
      <c r="O3329" s="59">
        <f t="shared" si="1491"/>
        <v>0</v>
      </c>
      <c r="P3329" s="58">
        <f t="shared" si="1492"/>
        <v>0</v>
      </c>
      <c r="Q3329" s="58">
        <f t="shared" si="1493"/>
        <v>0</v>
      </c>
      <c r="R3329" s="58">
        <f t="shared" si="1494"/>
        <v>0</v>
      </c>
      <c r="S3329" s="60">
        <f t="shared" si="1495"/>
        <v>0</v>
      </c>
      <c r="T3329" s="58">
        <f t="shared" si="1496"/>
        <v>0</v>
      </c>
      <c r="U3329" s="58">
        <f t="shared" si="1497"/>
        <v>1.3021487167670716E-4</v>
      </c>
      <c r="V3329" s="58">
        <f t="shared" si="1498"/>
        <v>4.5181585788686576E-4</v>
      </c>
      <c r="W3329" s="50">
        <f t="shared" si="1499"/>
        <v>0</v>
      </c>
      <c r="X3329" s="50">
        <f t="shared" si="1500"/>
        <v>2851.4661802564083</v>
      </c>
      <c r="Y3329" s="50">
        <f t="shared" si="1501"/>
        <v>101325</v>
      </c>
      <c r="Z3329" s="50">
        <f t="shared" si="1502"/>
        <v>-5.5874576407029002</v>
      </c>
      <c r="AA3329" s="50">
        <f t="shared" si="1503"/>
        <v>-4.7493389945974647</v>
      </c>
      <c r="AB3329" s="50">
        <f t="shared" si="1504"/>
        <v>0</v>
      </c>
      <c r="AC3329" s="7">
        <f t="shared" si="1505"/>
        <v>0</v>
      </c>
    </row>
    <row r="3330" spans="2:29">
      <c r="B3330" s="7">
        <f t="shared" si="1478"/>
        <v>1.3114347424286559</v>
      </c>
      <c r="C3330" s="7">
        <f t="shared" si="1479"/>
        <v>3.9764546465392847E-4</v>
      </c>
      <c r="D3330" s="58">
        <f t="shared" si="1480"/>
        <v>97015.378270841786</v>
      </c>
      <c r="E3330" s="7">
        <f t="shared" si="1481"/>
        <v>14.070891587744397</v>
      </c>
      <c r="F3330" s="7">
        <f t="shared" si="1482"/>
        <v>-4309.6217291582143</v>
      </c>
      <c r="G3330" s="57">
        <f t="shared" si="1483"/>
        <v>3.926179963206558E-3</v>
      </c>
      <c r="H3330" s="61">
        <f t="shared" si="1484"/>
        <v>0</v>
      </c>
      <c r="I3330" s="7">
        <f t="shared" si="1485"/>
        <v>0</v>
      </c>
      <c r="J3330" s="58">
        <f t="shared" si="1486"/>
        <v>0</v>
      </c>
      <c r="K3330" s="7">
        <f t="shared" si="1487"/>
        <v>0</v>
      </c>
      <c r="L3330" s="7">
        <f t="shared" si="1488"/>
        <v>0</v>
      </c>
      <c r="M3330" s="58">
        <f t="shared" si="1489"/>
        <v>0</v>
      </c>
      <c r="N3330" s="58">
        <f t="shared" si="1490"/>
        <v>0</v>
      </c>
      <c r="O3330" s="59">
        <f t="shared" si="1491"/>
        <v>0</v>
      </c>
      <c r="P3330" s="58">
        <f t="shared" si="1492"/>
        <v>0</v>
      </c>
      <c r="Q3330" s="58">
        <f t="shared" si="1493"/>
        <v>0</v>
      </c>
      <c r="R3330" s="58">
        <f t="shared" si="1494"/>
        <v>0</v>
      </c>
      <c r="S3330" s="60">
        <f t="shared" si="1495"/>
        <v>0</v>
      </c>
      <c r="T3330" s="58">
        <f t="shared" si="1496"/>
        <v>0</v>
      </c>
      <c r="U3330" s="58">
        <f t="shared" si="1497"/>
        <v>1.3021487167670716E-4</v>
      </c>
      <c r="V3330" s="58">
        <f t="shared" si="1498"/>
        <v>4.5181585788686576E-4</v>
      </c>
      <c r="W3330" s="50">
        <f t="shared" si="1499"/>
        <v>0</v>
      </c>
      <c r="X3330" s="50">
        <f t="shared" si="1500"/>
        <v>2851.4661802564083</v>
      </c>
      <c r="Y3330" s="50">
        <f t="shared" si="1501"/>
        <v>101325</v>
      </c>
      <c r="Z3330" s="50">
        <f t="shared" si="1502"/>
        <v>-5.5874576407029002</v>
      </c>
      <c r="AA3330" s="50">
        <f t="shared" si="1503"/>
        <v>-4.7493389945974647</v>
      </c>
      <c r="AB3330" s="50">
        <f t="shared" si="1504"/>
        <v>0</v>
      </c>
      <c r="AC3330" s="7">
        <f t="shared" si="1505"/>
        <v>0</v>
      </c>
    </row>
    <row r="3331" spans="2:29">
      <c r="B3331" s="7">
        <f t="shared" si="1478"/>
        <v>1.3118323878933098</v>
      </c>
      <c r="C3331" s="7">
        <f t="shared" si="1479"/>
        <v>3.9764546465392847E-4</v>
      </c>
      <c r="D3331" s="58">
        <f t="shared" si="1480"/>
        <v>97015.378270841786</v>
      </c>
      <c r="E3331" s="7">
        <f t="shared" si="1481"/>
        <v>14.070891587744397</v>
      </c>
      <c r="F3331" s="7">
        <f t="shared" si="1482"/>
        <v>-4309.6217291582143</v>
      </c>
      <c r="G3331" s="57">
        <f t="shared" si="1483"/>
        <v>3.926179963206558E-3</v>
      </c>
      <c r="H3331" s="61">
        <f t="shared" si="1484"/>
        <v>0</v>
      </c>
      <c r="I3331" s="7">
        <f t="shared" si="1485"/>
        <v>0</v>
      </c>
      <c r="J3331" s="58">
        <f t="shared" si="1486"/>
        <v>0</v>
      </c>
      <c r="K3331" s="7">
        <f t="shared" si="1487"/>
        <v>0</v>
      </c>
      <c r="L3331" s="7">
        <f t="shared" si="1488"/>
        <v>0</v>
      </c>
      <c r="M3331" s="58">
        <f t="shared" si="1489"/>
        <v>0</v>
      </c>
      <c r="N3331" s="58">
        <f t="shared" si="1490"/>
        <v>0</v>
      </c>
      <c r="O3331" s="59">
        <f t="shared" si="1491"/>
        <v>0</v>
      </c>
      <c r="P3331" s="58">
        <f t="shared" si="1492"/>
        <v>0</v>
      </c>
      <c r="Q3331" s="58">
        <f t="shared" si="1493"/>
        <v>0</v>
      </c>
      <c r="R3331" s="58">
        <f t="shared" si="1494"/>
        <v>0</v>
      </c>
      <c r="S3331" s="60">
        <f t="shared" si="1495"/>
        <v>0</v>
      </c>
      <c r="T3331" s="58">
        <f t="shared" si="1496"/>
        <v>0</v>
      </c>
      <c r="U3331" s="58">
        <f t="shared" si="1497"/>
        <v>1.3021487167670716E-4</v>
      </c>
      <c r="V3331" s="58">
        <f t="shared" si="1498"/>
        <v>4.5181585788686576E-4</v>
      </c>
      <c r="W3331" s="50">
        <f t="shared" si="1499"/>
        <v>0</v>
      </c>
      <c r="X3331" s="50">
        <f t="shared" si="1500"/>
        <v>2851.4661802564083</v>
      </c>
      <c r="Y3331" s="50">
        <f t="shared" si="1501"/>
        <v>101325</v>
      </c>
      <c r="Z3331" s="50">
        <f t="shared" si="1502"/>
        <v>-5.5874576407029002</v>
      </c>
      <c r="AA3331" s="50">
        <f t="shared" si="1503"/>
        <v>-4.7493389945974647</v>
      </c>
      <c r="AB3331" s="50">
        <f t="shared" si="1504"/>
        <v>0</v>
      </c>
      <c r="AC3331" s="7">
        <f t="shared" si="1505"/>
        <v>0</v>
      </c>
    </row>
    <row r="3332" spans="2:29">
      <c r="B3332" s="7">
        <f t="shared" si="1478"/>
        <v>1.3122300333579637</v>
      </c>
      <c r="C3332" s="7">
        <f t="shared" si="1479"/>
        <v>3.9764546465392847E-4</v>
      </c>
      <c r="D3332" s="58">
        <f t="shared" si="1480"/>
        <v>97015.378270841786</v>
      </c>
      <c r="E3332" s="7">
        <f t="shared" si="1481"/>
        <v>14.070891587744397</v>
      </c>
      <c r="F3332" s="7">
        <f t="shared" si="1482"/>
        <v>-4309.6217291582143</v>
      </c>
      <c r="G3332" s="57">
        <f t="shared" si="1483"/>
        <v>3.926179963206558E-3</v>
      </c>
      <c r="H3332" s="61">
        <f t="shared" si="1484"/>
        <v>0</v>
      </c>
      <c r="I3332" s="7">
        <f t="shared" si="1485"/>
        <v>0</v>
      </c>
      <c r="J3332" s="58">
        <f t="shared" si="1486"/>
        <v>0</v>
      </c>
      <c r="K3332" s="7">
        <f t="shared" si="1487"/>
        <v>0</v>
      </c>
      <c r="L3332" s="7">
        <f t="shared" si="1488"/>
        <v>0</v>
      </c>
      <c r="M3332" s="58">
        <f t="shared" si="1489"/>
        <v>0</v>
      </c>
      <c r="N3332" s="58">
        <f t="shared" si="1490"/>
        <v>0</v>
      </c>
      <c r="O3332" s="59">
        <f t="shared" si="1491"/>
        <v>0</v>
      </c>
      <c r="P3332" s="58">
        <f t="shared" si="1492"/>
        <v>0</v>
      </c>
      <c r="Q3332" s="58">
        <f t="shared" si="1493"/>
        <v>0</v>
      </c>
      <c r="R3332" s="58">
        <f t="shared" si="1494"/>
        <v>0</v>
      </c>
      <c r="S3332" s="60">
        <f t="shared" si="1495"/>
        <v>0</v>
      </c>
      <c r="T3332" s="58">
        <f t="shared" si="1496"/>
        <v>0</v>
      </c>
      <c r="U3332" s="58">
        <f t="shared" si="1497"/>
        <v>1.3021487167670716E-4</v>
      </c>
      <c r="V3332" s="58">
        <f t="shared" si="1498"/>
        <v>4.5181585788686576E-4</v>
      </c>
      <c r="W3332" s="50">
        <f t="shared" si="1499"/>
        <v>0</v>
      </c>
      <c r="X3332" s="50">
        <f t="shared" si="1500"/>
        <v>2851.4661802564083</v>
      </c>
      <c r="Y3332" s="50">
        <f t="shared" si="1501"/>
        <v>101325</v>
      </c>
      <c r="Z3332" s="50">
        <f t="shared" si="1502"/>
        <v>-5.5874576407029002</v>
      </c>
      <c r="AA3332" s="50">
        <f t="shared" si="1503"/>
        <v>-4.7493389945974647</v>
      </c>
      <c r="AB3332" s="50">
        <f t="shared" si="1504"/>
        <v>0</v>
      </c>
      <c r="AC3332" s="7">
        <f t="shared" si="1505"/>
        <v>0</v>
      </c>
    </row>
    <row r="3333" spans="2:29">
      <c r="B3333" s="7">
        <f t="shared" si="1478"/>
        <v>1.3126276788226177</v>
      </c>
      <c r="C3333" s="7">
        <f t="shared" si="1479"/>
        <v>3.9764546465392847E-4</v>
      </c>
      <c r="D3333" s="58">
        <f t="shared" si="1480"/>
        <v>97015.378270841786</v>
      </c>
      <c r="E3333" s="7">
        <f t="shared" si="1481"/>
        <v>14.070891587744397</v>
      </c>
      <c r="F3333" s="7">
        <f t="shared" si="1482"/>
        <v>-4309.6217291582143</v>
      </c>
      <c r="G3333" s="57">
        <f t="shared" si="1483"/>
        <v>3.926179963206558E-3</v>
      </c>
      <c r="H3333" s="61">
        <f t="shared" si="1484"/>
        <v>0</v>
      </c>
      <c r="I3333" s="7">
        <f t="shared" si="1485"/>
        <v>0</v>
      </c>
      <c r="J3333" s="58">
        <f t="shared" si="1486"/>
        <v>0</v>
      </c>
      <c r="K3333" s="7">
        <f t="shared" si="1487"/>
        <v>0</v>
      </c>
      <c r="L3333" s="7">
        <f t="shared" si="1488"/>
        <v>0</v>
      </c>
      <c r="M3333" s="58">
        <f t="shared" si="1489"/>
        <v>0</v>
      </c>
      <c r="N3333" s="58">
        <f t="shared" si="1490"/>
        <v>0</v>
      </c>
      <c r="O3333" s="59">
        <f t="shared" si="1491"/>
        <v>0</v>
      </c>
      <c r="P3333" s="58">
        <f t="shared" si="1492"/>
        <v>0</v>
      </c>
      <c r="Q3333" s="58">
        <f t="shared" si="1493"/>
        <v>0</v>
      </c>
      <c r="R3333" s="58">
        <f t="shared" si="1494"/>
        <v>0</v>
      </c>
      <c r="S3333" s="60">
        <f t="shared" si="1495"/>
        <v>0</v>
      </c>
      <c r="T3333" s="58">
        <f t="shared" si="1496"/>
        <v>0</v>
      </c>
      <c r="U3333" s="58">
        <f t="shared" si="1497"/>
        <v>1.3021487167670716E-4</v>
      </c>
      <c r="V3333" s="58">
        <f t="shared" si="1498"/>
        <v>4.5181585788686576E-4</v>
      </c>
      <c r="W3333" s="50">
        <f t="shared" si="1499"/>
        <v>0</v>
      </c>
      <c r="X3333" s="50">
        <f t="shared" si="1500"/>
        <v>2851.4661802564083</v>
      </c>
      <c r="Y3333" s="50">
        <f t="shared" si="1501"/>
        <v>101325</v>
      </c>
      <c r="Z3333" s="50">
        <f t="shared" si="1502"/>
        <v>-5.5874576407029002</v>
      </c>
      <c r="AA3333" s="50">
        <f t="shared" si="1503"/>
        <v>-4.7493389945974647</v>
      </c>
      <c r="AB3333" s="50">
        <f t="shared" si="1504"/>
        <v>0</v>
      </c>
      <c r="AC3333" s="7">
        <f t="shared" si="1505"/>
        <v>0</v>
      </c>
    </row>
    <row r="3334" spans="2:29">
      <c r="B3334" s="7">
        <f t="shared" si="1478"/>
        <v>1.3130253242872716</v>
      </c>
      <c r="C3334" s="7">
        <f t="shared" si="1479"/>
        <v>3.9764546465392847E-4</v>
      </c>
      <c r="D3334" s="58">
        <f t="shared" si="1480"/>
        <v>97015.378270841786</v>
      </c>
      <c r="E3334" s="7">
        <f t="shared" si="1481"/>
        <v>14.070891587744397</v>
      </c>
      <c r="F3334" s="7">
        <f t="shared" si="1482"/>
        <v>-4309.6217291582143</v>
      </c>
      <c r="G3334" s="57">
        <f t="shared" si="1483"/>
        <v>3.926179963206558E-3</v>
      </c>
      <c r="H3334" s="61">
        <f t="shared" si="1484"/>
        <v>0</v>
      </c>
      <c r="I3334" s="7">
        <f t="shared" si="1485"/>
        <v>0</v>
      </c>
      <c r="J3334" s="58">
        <f t="shared" si="1486"/>
        <v>0</v>
      </c>
      <c r="K3334" s="7">
        <f t="shared" si="1487"/>
        <v>0</v>
      </c>
      <c r="L3334" s="7">
        <f t="shared" si="1488"/>
        <v>0</v>
      </c>
      <c r="M3334" s="58">
        <f t="shared" si="1489"/>
        <v>0</v>
      </c>
      <c r="N3334" s="58">
        <f t="shared" si="1490"/>
        <v>0</v>
      </c>
      <c r="O3334" s="59">
        <f t="shared" si="1491"/>
        <v>0</v>
      </c>
      <c r="P3334" s="58">
        <f t="shared" si="1492"/>
        <v>0</v>
      </c>
      <c r="Q3334" s="58">
        <f t="shared" si="1493"/>
        <v>0</v>
      </c>
      <c r="R3334" s="58">
        <f t="shared" si="1494"/>
        <v>0</v>
      </c>
      <c r="S3334" s="60">
        <f t="shared" si="1495"/>
        <v>0</v>
      </c>
      <c r="T3334" s="58">
        <f t="shared" si="1496"/>
        <v>0</v>
      </c>
      <c r="U3334" s="58">
        <f t="shared" si="1497"/>
        <v>1.3021487167670716E-4</v>
      </c>
      <c r="V3334" s="58">
        <f t="shared" si="1498"/>
        <v>4.5181585788686576E-4</v>
      </c>
      <c r="W3334" s="50">
        <f t="shared" si="1499"/>
        <v>0</v>
      </c>
      <c r="X3334" s="50">
        <f t="shared" si="1500"/>
        <v>2851.4661802564083</v>
      </c>
      <c r="Y3334" s="50">
        <f t="shared" si="1501"/>
        <v>101325</v>
      </c>
      <c r="Z3334" s="50">
        <f t="shared" si="1502"/>
        <v>-5.5874576407029002</v>
      </c>
      <c r="AA3334" s="50">
        <f t="shared" si="1503"/>
        <v>-4.7493389945974647</v>
      </c>
      <c r="AB3334" s="50">
        <f t="shared" si="1504"/>
        <v>0</v>
      </c>
      <c r="AC3334" s="7">
        <f t="shared" si="1505"/>
        <v>0</v>
      </c>
    </row>
    <row r="3335" spans="2:29">
      <c r="B3335" s="7">
        <f t="shared" si="1478"/>
        <v>1.3134229697519255</v>
      </c>
      <c r="C3335" s="7">
        <f t="shared" si="1479"/>
        <v>3.9764546465392847E-4</v>
      </c>
      <c r="D3335" s="58">
        <f t="shared" si="1480"/>
        <v>97015.378270841786</v>
      </c>
      <c r="E3335" s="7">
        <f t="shared" si="1481"/>
        <v>14.070891587744397</v>
      </c>
      <c r="F3335" s="7">
        <f t="shared" si="1482"/>
        <v>-4309.6217291582143</v>
      </c>
      <c r="G3335" s="57">
        <f t="shared" si="1483"/>
        <v>3.926179963206558E-3</v>
      </c>
      <c r="H3335" s="61">
        <f t="shared" si="1484"/>
        <v>0</v>
      </c>
      <c r="I3335" s="7">
        <f t="shared" si="1485"/>
        <v>0</v>
      </c>
      <c r="J3335" s="58">
        <f t="shared" si="1486"/>
        <v>0</v>
      </c>
      <c r="K3335" s="7">
        <f t="shared" si="1487"/>
        <v>0</v>
      </c>
      <c r="L3335" s="7">
        <f t="shared" si="1488"/>
        <v>0</v>
      </c>
      <c r="M3335" s="58">
        <f t="shared" si="1489"/>
        <v>0</v>
      </c>
      <c r="N3335" s="58">
        <f t="shared" si="1490"/>
        <v>0</v>
      </c>
      <c r="O3335" s="59">
        <f t="shared" si="1491"/>
        <v>0</v>
      </c>
      <c r="P3335" s="58">
        <f t="shared" si="1492"/>
        <v>0</v>
      </c>
      <c r="Q3335" s="58">
        <f t="shared" si="1493"/>
        <v>0</v>
      </c>
      <c r="R3335" s="58">
        <f t="shared" si="1494"/>
        <v>0</v>
      </c>
      <c r="S3335" s="60">
        <f t="shared" si="1495"/>
        <v>0</v>
      </c>
      <c r="T3335" s="58">
        <f t="shared" si="1496"/>
        <v>0</v>
      </c>
      <c r="U3335" s="58">
        <f t="shared" si="1497"/>
        <v>1.3021487167670716E-4</v>
      </c>
      <c r="V3335" s="58">
        <f t="shared" si="1498"/>
        <v>4.5181585788686576E-4</v>
      </c>
      <c r="W3335" s="50">
        <f t="shared" si="1499"/>
        <v>0</v>
      </c>
      <c r="X3335" s="50">
        <f t="shared" si="1500"/>
        <v>2851.4661802564083</v>
      </c>
      <c r="Y3335" s="50">
        <f t="shared" si="1501"/>
        <v>101325</v>
      </c>
      <c r="Z3335" s="50">
        <f t="shared" si="1502"/>
        <v>-5.5874576407029002</v>
      </c>
      <c r="AA3335" s="50">
        <f t="shared" si="1503"/>
        <v>-4.7493389945974647</v>
      </c>
      <c r="AB3335" s="50">
        <f t="shared" si="1504"/>
        <v>0</v>
      </c>
      <c r="AC3335" s="7">
        <f t="shared" si="1505"/>
        <v>0</v>
      </c>
    </row>
    <row r="3336" spans="2:29">
      <c r="B3336" s="7">
        <f t="shared" si="1478"/>
        <v>1.3138206152165794</v>
      </c>
      <c r="C3336" s="7">
        <f t="shared" si="1479"/>
        <v>3.9764546465392847E-4</v>
      </c>
      <c r="D3336" s="58">
        <f t="shared" si="1480"/>
        <v>97015.378270841786</v>
      </c>
      <c r="E3336" s="7">
        <f t="shared" si="1481"/>
        <v>14.070891587744397</v>
      </c>
      <c r="F3336" s="7">
        <f t="shared" si="1482"/>
        <v>-4309.6217291582143</v>
      </c>
      <c r="G3336" s="57">
        <f t="shared" si="1483"/>
        <v>3.926179963206558E-3</v>
      </c>
      <c r="H3336" s="61">
        <f t="shared" si="1484"/>
        <v>0</v>
      </c>
      <c r="I3336" s="7">
        <f t="shared" si="1485"/>
        <v>0</v>
      </c>
      <c r="J3336" s="58">
        <f t="shared" si="1486"/>
        <v>0</v>
      </c>
      <c r="K3336" s="7">
        <f t="shared" si="1487"/>
        <v>0</v>
      </c>
      <c r="L3336" s="7">
        <f t="shared" si="1488"/>
        <v>0</v>
      </c>
      <c r="M3336" s="58">
        <f t="shared" si="1489"/>
        <v>0</v>
      </c>
      <c r="N3336" s="58">
        <f t="shared" si="1490"/>
        <v>0</v>
      </c>
      <c r="O3336" s="59">
        <f t="shared" si="1491"/>
        <v>0</v>
      </c>
      <c r="P3336" s="58">
        <f t="shared" si="1492"/>
        <v>0</v>
      </c>
      <c r="Q3336" s="58">
        <f t="shared" si="1493"/>
        <v>0</v>
      </c>
      <c r="R3336" s="58">
        <f t="shared" si="1494"/>
        <v>0</v>
      </c>
      <c r="S3336" s="60">
        <f t="shared" si="1495"/>
        <v>0</v>
      </c>
      <c r="T3336" s="58">
        <f t="shared" si="1496"/>
        <v>0</v>
      </c>
      <c r="U3336" s="58">
        <f t="shared" si="1497"/>
        <v>1.3021487167670716E-4</v>
      </c>
      <c r="V3336" s="58">
        <f t="shared" si="1498"/>
        <v>4.5181585788686576E-4</v>
      </c>
      <c r="W3336" s="50">
        <f t="shared" si="1499"/>
        <v>0</v>
      </c>
      <c r="X3336" s="50">
        <f t="shared" si="1500"/>
        <v>2851.4661802564083</v>
      </c>
      <c r="Y3336" s="50">
        <f t="shared" si="1501"/>
        <v>101325</v>
      </c>
      <c r="Z3336" s="50">
        <f t="shared" si="1502"/>
        <v>-5.5874576407029002</v>
      </c>
      <c r="AA3336" s="50">
        <f t="shared" si="1503"/>
        <v>-4.7493389945974647</v>
      </c>
      <c r="AB3336" s="50">
        <f t="shared" si="1504"/>
        <v>0</v>
      </c>
      <c r="AC3336" s="7">
        <f t="shared" si="1505"/>
        <v>0</v>
      </c>
    </row>
    <row r="3337" spans="2:29">
      <c r="B3337" s="7">
        <f t="shared" si="1478"/>
        <v>1.3142182606812334</v>
      </c>
      <c r="C3337" s="7">
        <f t="shared" si="1479"/>
        <v>3.9764546465392847E-4</v>
      </c>
      <c r="D3337" s="58">
        <f t="shared" si="1480"/>
        <v>97015.378270841786</v>
      </c>
      <c r="E3337" s="7">
        <f t="shared" si="1481"/>
        <v>14.070891587744397</v>
      </c>
      <c r="F3337" s="7">
        <f t="shared" si="1482"/>
        <v>-4309.6217291582143</v>
      </c>
      <c r="G3337" s="57">
        <f t="shared" si="1483"/>
        <v>3.926179963206558E-3</v>
      </c>
      <c r="H3337" s="61">
        <f t="shared" si="1484"/>
        <v>0</v>
      </c>
      <c r="I3337" s="7">
        <f t="shared" si="1485"/>
        <v>0</v>
      </c>
      <c r="J3337" s="58">
        <f t="shared" si="1486"/>
        <v>0</v>
      </c>
      <c r="K3337" s="7">
        <f t="shared" si="1487"/>
        <v>0</v>
      </c>
      <c r="L3337" s="7">
        <f t="shared" si="1488"/>
        <v>0</v>
      </c>
      <c r="M3337" s="58">
        <f t="shared" si="1489"/>
        <v>0</v>
      </c>
      <c r="N3337" s="58">
        <f t="shared" si="1490"/>
        <v>0</v>
      </c>
      <c r="O3337" s="59">
        <f t="shared" si="1491"/>
        <v>0</v>
      </c>
      <c r="P3337" s="58">
        <f t="shared" si="1492"/>
        <v>0</v>
      </c>
      <c r="Q3337" s="58">
        <f t="shared" si="1493"/>
        <v>0</v>
      </c>
      <c r="R3337" s="58">
        <f t="shared" si="1494"/>
        <v>0</v>
      </c>
      <c r="S3337" s="60">
        <f t="shared" si="1495"/>
        <v>0</v>
      </c>
      <c r="T3337" s="58">
        <f t="shared" si="1496"/>
        <v>0</v>
      </c>
      <c r="U3337" s="58">
        <f t="shared" si="1497"/>
        <v>1.3021487167670716E-4</v>
      </c>
      <c r="V3337" s="58">
        <f t="shared" si="1498"/>
        <v>4.5181585788686576E-4</v>
      </c>
      <c r="W3337" s="50">
        <f t="shared" si="1499"/>
        <v>0</v>
      </c>
      <c r="X3337" s="50">
        <f t="shared" si="1500"/>
        <v>2851.4661802564083</v>
      </c>
      <c r="Y3337" s="50">
        <f t="shared" si="1501"/>
        <v>101325</v>
      </c>
      <c r="Z3337" s="50">
        <f t="shared" si="1502"/>
        <v>-5.5874576407029002</v>
      </c>
      <c r="AA3337" s="50">
        <f t="shared" si="1503"/>
        <v>-4.7493389945974647</v>
      </c>
      <c r="AB3337" s="50">
        <f t="shared" si="1504"/>
        <v>0</v>
      </c>
      <c r="AC3337" s="7">
        <f t="shared" si="1505"/>
        <v>0</v>
      </c>
    </row>
    <row r="3338" spans="2:29">
      <c r="B3338" s="7">
        <f t="shared" si="1478"/>
        <v>1.3146159061458873</v>
      </c>
      <c r="C3338" s="7">
        <f t="shared" si="1479"/>
        <v>3.9764546465392847E-4</v>
      </c>
      <c r="D3338" s="58">
        <f t="shared" si="1480"/>
        <v>97015.378270841786</v>
      </c>
      <c r="E3338" s="7">
        <f t="shared" si="1481"/>
        <v>14.070891587744397</v>
      </c>
      <c r="F3338" s="7">
        <f t="shared" si="1482"/>
        <v>-4309.6217291582143</v>
      </c>
      <c r="G3338" s="57">
        <f t="shared" si="1483"/>
        <v>3.926179963206558E-3</v>
      </c>
      <c r="H3338" s="61">
        <f t="shared" si="1484"/>
        <v>0</v>
      </c>
      <c r="I3338" s="7">
        <f t="shared" si="1485"/>
        <v>0</v>
      </c>
      <c r="J3338" s="58">
        <f t="shared" si="1486"/>
        <v>0</v>
      </c>
      <c r="K3338" s="7">
        <f t="shared" si="1487"/>
        <v>0</v>
      </c>
      <c r="L3338" s="7">
        <f t="shared" si="1488"/>
        <v>0</v>
      </c>
      <c r="M3338" s="58">
        <f t="shared" si="1489"/>
        <v>0</v>
      </c>
      <c r="N3338" s="58">
        <f t="shared" si="1490"/>
        <v>0</v>
      </c>
      <c r="O3338" s="59">
        <f t="shared" si="1491"/>
        <v>0</v>
      </c>
      <c r="P3338" s="58">
        <f t="shared" si="1492"/>
        <v>0</v>
      </c>
      <c r="Q3338" s="58">
        <f t="shared" si="1493"/>
        <v>0</v>
      </c>
      <c r="R3338" s="58">
        <f t="shared" si="1494"/>
        <v>0</v>
      </c>
      <c r="S3338" s="60">
        <f t="shared" si="1495"/>
        <v>0</v>
      </c>
      <c r="T3338" s="58">
        <f t="shared" si="1496"/>
        <v>0</v>
      </c>
      <c r="U3338" s="58">
        <f t="shared" si="1497"/>
        <v>1.3021487167670716E-4</v>
      </c>
      <c r="V3338" s="58">
        <f t="shared" si="1498"/>
        <v>4.5181585788686576E-4</v>
      </c>
      <c r="W3338" s="50">
        <f t="shared" si="1499"/>
        <v>0</v>
      </c>
      <c r="X3338" s="50">
        <f t="shared" si="1500"/>
        <v>2851.4661802564083</v>
      </c>
      <c r="Y3338" s="50">
        <f t="shared" si="1501"/>
        <v>101325</v>
      </c>
      <c r="Z3338" s="50">
        <f t="shared" si="1502"/>
        <v>-5.5874576407029002</v>
      </c>
      <c r="AA3338" s="50">
        <f t="shared" si="1503"/>
        <v>-4.7493389945974647</v>
      </c>
      <c r="AB3338" s="50">
        <f t="shared" si="1504"/>
        <v>0</v>
      </c>
      <c r="AC3338" s="7">
        <f t="shared" si="1505"/>
        <v>0</v>
      </c>
    </row>
    <row r="3339" spans="2:29">
      <c r="B3339" s="7">
        <f t="shared" si="1478"/>
        <v>1.3150135516105412</v>
      </c>
      <c r="C3339" s="7">
        <f t="shared" si="1479"/>
        <v>3.9764546465392847E-4</v>
      </c>
      <c r="D3339" s="58">
        <f t="shared" si="1480"/>
        <v>97015.378270841786</v>
      </c>
      <c r="E3339" s="7">
        <f t="shared" si="1481"/>
        <v>14.070891587744397</v>
      </c>
      <c r="F3339" s="7">
        <f t="shared" si="1482"/>
        <v>-4309.6217291582143</v>
      </c>
      <c r="G3339" s="57">
        <f t="shared" si="1483"/>
        <v>3.926179963206558E-3</v>
      </c>
      <c r="H3339" s="61">
        <f t="shared" si="1484"/>
        <v>0</v>
      </c>
      <c r="I3339" s="7">
        <f t="shared" si="1485"/>
        <v>0</v>
      </c>
      <c r="J3339" s="58">
        <f t="shared" si="1486"/>
        <v>0</v>
      </c>
      <c r="K3339" s="7">
        <f t="shared" si="1487"/>
        <v>0</v>
      </c>
      <c r="L3339" s="7">
        <f t="shared" si="1488"/>
        <v>0</v>
      </c>
      <c r="M3339" s="58">
        <f t="shared" si="1489"/>
        <v>0</v>
      </c>
      <c r="N3339" s="58">
        <f t="shared" si="1490"/>
        <v>0</v>
      </c>
      <c r="O3339" s="59">
        <f t="shared" si="1491"/>
        <v>0</v>
      </c>
      <c r="P3339" s="58">
        <f t="shared" si="1492"/>
        <v>0</v>
      </c>
      <c r="Q3339" s="58">
        <f t="shared" si="1493"/>
        <v>0</v>
      </c>
      <c r="R3339" s="58">
        <f t="shared" si="1494"/>
        <v>0</v>
      </c>
      <c r="S3339" s="60">
        <f t="shared" si="1495"/>
        <v>0</v>
      </c>
      <c r="T3339" s="58">
        <f t="shared" si="1496"/>
        <v>0</v>
      </c>
      <c r="U3339" s="58">
        <f t="shared" si="1497"/>
        <v>1.3021487167670716E-4</v>
      </c>
      <c r="V3339" s="58">
        <f t="shared" si="1498"/>
        <v>4.5181585788686576E-4</v>
      </c>
      <c r="W3339" s="50">
        <f t="shared" si="1499"/>
        <v>0</v>
      </c>
      <c r="X3339" s="50">
        <f t="shared" si="1500"/>
        <v>2851.4661802564083</v>
      </c>
      <c r="Y3339" s="50">
        <f t="shared" si="1501"/>
        <v>101325</v>
      </c>
      <c r="Z3339" s="50">
        <f t="shared" si="1502"/>
        <v>-5.5874576407029002</v>
      </c>
      <c r="AA3339" s="50">
        <f t="shared" si="1503"/>
        <v>-4.7493389945974647</v>
      </c>
      <c r="AB3339" s="50">
        <f t="shared" si="1504"/>
        <v>0</v>
      </c>
      <c r="AC3339" s="7">
        <f t="shared" si="1505"/>
        <v>0</v>
      </c>
    </row>
    <row r="3340" spans="2:29">
      <c r="B3340" s="7">
        <f t="shared" si="1478"/>
        <v>1.3154111970751952</v>
      </c>
      <c r="C3340" s="7">
        <f t="shared" si="1479"/>
        <v>3.9764546465392847E-4</v>
      </c>
      <c r="D3340" s="58">
        <f t="shared" si="1480"/>
        <v>97015.378270841786</v>
      </c>
      <c r="E3340" s="7">
        <f t="shared" si="1481"/>
        <v>14.070891587744397</v>
      </c>
      <c r="F3340" s="7">
        <f t="shared" si="1482"/>
        <v>-4309.6217291582143</v>
      </c>
      <c r="G3340" s="57">
        <f t="shared" si="1483"/>
        <v>3.926179963206558E-3</v>
      </c>
      <c r="H3340" s="61">
        <f t="shared" si="1484"/>
        <v>0</v>
      </c>
      <c r="I3340" s="7">
        <f t="shared" si="1485"/>
        <v>0</v>
      </c>
      <c r="J3340" s="58">
        <f t="shared" si="1486"/>
        <v>0</v>
      </c>
      <c r="K3340" s="7">
        <f t="shared" si="1487"/>
        <v>0</v>
      </c>
      <c r="L3340" s="7">
        <f t="shared" si="1488"/>
        <v>0</v>
      </c>
      <c r="M3340" s="58">
        <f t="shared" si="1489"/>
        <v>0</v>
      </c>
      <c r="N3340" s="58">
        <f t="shared" si="1490"/>
        <v>0</v>
      </c>
      <c r="O3340" s="59">
        <f t="shared" si="1491"/>
        <v>0</v>
      </c>
      <c r="P3340" s="58">
        <f t="shared" si="1492"/>
        <v>0</v>
      </c>
      <c r="Q3340" s="58">
        <f t="shared" si="1493"/>
        <v>0</v>
      </c>
      <c r="R3340" s="58">
        <f t="shared" si="1494"/>
        <v>0</v>
      </c>
      <c r="S3340" s="60">
        <f t="shared" si="1495"/>
        <v>0</v>
      </c>
      <c r="T3340" s="58">
        <f t="shared" si="1496"/>
        <v>0</v>
      </c>
      <c r="U3340" s="58">
        <f t="shared" si="1497"/>
        <v>1.3021487167670716E-4</v>
      </c>
      <c r="V3340" s="58">
        <f t="shared" si="1498"/>
        <v>4.5181585788686576E-4</v>
      </c>
      <c r="W3340" s="50">
        <f t="shared" si="1499"/>
        <v>0</v>
      </c>
      <c r="X3340" s="50">
        <f t="shared" si="1500"/>
        <v>2851.4661802564083</v>
      </c>
      <c r="Y3340" s="50">
        <f t="shared" si="1501"/>
        <v>101325</v>
      </c>
      <c r="Z3340" s="50">
        <f t="shared" si="1502"/>
        <v>-5.5874576407029002</v>
      </c>
      <c r="AA3340" s="50">
        <f t="shared" si="1503"/>
        <v>-4.7493389945974647</v>
      </c>
      <c r="AB3340" s="50">
        <f t="shared" si="1504"/>
        <v>0</v>
      </c>
      <c r="AC3340" s="7">
        <f t="shared" si="1505"/>
        <v>0</v>
      </c>
    </row>
    <row r="3341" spans="2:29">
      <c r="B3341" s="7">
        <f t="shared" si="1478"/>
        <v>1.3158088425398491</v>
      </c>
      <c r="C3341" s="7">
        <f t="shared" si="1479"/>
        <v>3.9764546465392847E-4</v>
      </c>
      <c r="D3341" s="58">
        <f t="shared" si="1480"/>
        <v>97015.378270841786</v>
      </c>
      <c r="E3341" s="7">
        <f t="shared" si="1481"/>
        <v>14.070891587744397</v>
      </c>
      <c r="F3341" s="7">
        <f t="shared" si="1482"/>
        <v>-4309.6217291582143</v>
      </c>
      <c r="G3341" s="57">
        <f t="shared" si="1483"/>
        <v>3.926179963206558E-3</v>
      </c>
      <c r="H3341" s="61">
        <f t="shared" si="1484"/>
        <v>0</v>
      </c>
      <c r="I3341" s="7">
        <f t="shared" si="1485"/>
        <v>0</v>
      </c>
      <c r="J3341" s="58">
        <f t="shared" si="1486"/>
        <v>0</v>
      </c>
      <c r="K3341" s="7">
        <f t="shared" si="1487"/>
        <v>0</v>
      </c>
      <c r="L3341" s="7">
        <f t="shared" si="1488"/>
        <v>0</v>
      </c>
      <c r="M3341" s="58">
        <f t="shared" si="1489"/>
        <v>0</v>
      </c>
      <c r="N3341" s="58">
        <f t="shared" si="1490"/>
        <v>0</v>
      </c>
      <c r="O3341" s="59">
        <f t="shared" si="1491"/>
        <v>0</v>
      </c>
      <c r="P3341" s="58">
        <f t="shared" si="1492"/>
        <v>0</v>
      </c>
      <c r="Q3341" s="58">
        <f t="shared" si="1493"/>
        <v>0</v>
      </c>
      <c r="R3341" s="58">
        <f t="shared" si="1494"/>
        <v>0</v>
      </c>
      <c r="S3341" s="60">
        <f t="shared" si="1495"/>
        <v>0</v>
      </c>
      <c r="T3341" s="58">
        <f t="shared" si="1496"/>
        <v>0</v>
      </c>
      <c r="U3341" s="58">
        <f t="shared" si="1497"/>
        <v>1.3021487167670716E-4</v>
      </c>
      <c r="V3341" s="58">
        <f t="shared" si="1498"/>
        <v>4.5181585788686576E-4</v>
      </c>
      <c r="W3341" s="50">
        <f t="shared" si="1499"/>
        <v>0</v>
      </c>
      <c r="X3341" s="50">
        <f t="shared" si="1500"/>
        <v>2851.4661802564083</v>
      </c>
      <c r="Y3341" s="50">
        <f t="shared" si="1501"/>
        <v>101325</v>
      </c>
      <c r="Z3341" s="50">
        <f t="shared" si="1502"/>
        <v>-5.5874576407029002</v>
      </c>
      <c r="AA3341" s="50">
        <f t="shared" si="1503"/>
        <v>-4.7493389945974647</v>
      </c>
      <c r="AB3341" s="50">
        <f t="shared" si="1504"/>
        <v>0</v>
      </c>
      <c r="AC3341" s="7">
        <f t="shared" si="1505"/>
        <v>0</v>
      </c>
    </row>
    <row r="3342" spans="2:29">
      <c r="B3342" s="7">
        <f t="shared" si="1478"/>
        <v>1.316206488004503</v>
      </c>
      <c r="C3342" s="7">
        <f t="shared" si="1479"/>
        <v>3.9764546465392847E-4</v>
      </c>
      <c r="D3342" s="58">
        <f t="shared" si="1480"/>
        <v>97015.378270841786</v>
      </c>
      <c r="E3342" s="7">
        <f t="shared" si="1481"/>
        <v>14.070891587744397</v>
      </c>
      <c r="F3342" s="7">
        <f t="shared" si="1482"/>
        <v>-4309.6217291582143</v>
      </c>
      <c r="G3342" s="57">
        <f t="shared" si="1483"/>
        <v>3.926179963206558E-3</v>
      </c>
      <c r="H3342" s="61">
        <f t="shared" si="1484"/>
        <v>0</v>
      </c>
      <c r="I3342" s="7">
        <f t="shared" si="1485"/>
        <v>0</v>
      </c>
      <c r="J3342" s="58">
        <f t="shared" si="1486"/>
        <v>0</v>
      </c>
      <c r="K3342" s="7">
        <f t="shared" si="1487"/>
        <v>0</v>
      </c>
      <c r="L3342" s="7">
        <f t="shared" si="1488"/>
        <v>0</v>
      </c>
      <c r="M3342" s="58">
        <f t="shared" si="1489"/>
        <v>0</v>
      </c>
      <c r="N3342" s="58">
        <f t="shared" si="1490"/>
        <v>0</v>
      </c>
      <c r="O3342" s="59">
        <f t="shared" si="1491"/>
        <v>0</v>
      </c>
      <c r="P3342" s="58">
        <f t="shared" si="1492"/>
        <v>0</v>
      </c>
      <c r="Q3342" s="58">
        <f t="shared" si="1493"/>
        <v>0</v>
      </c>
      <c r="R3342" s="58">
        <f t="shared" si="1494"/>
        <v>0</v>
      </c>
      <c r="S3342" s="60">
        <f t="shared" si="1495"/>
        <v>0</v>
      </c>
      <c r="T3342" s="58">
        <f t="shared" si="1496"/>
        <v>0</v>
      </c>
      <c r="U3342" s="58">
        <f t="shared" si="1497"/>
        <v>1.3021487167670716E-4</v>
      </c>
      <c r="V3342" s="58">
        <f t="shared" si="1498"/>
        <v>4.5181585788686576E-4</v>
      </c>
      <c r="W3342" s="50">
        <f t="shared" si="1499"/>
        <v>0</v>
      </c>
      <c r="X3342" s="50">
        <f t="shared" si="1500"/>
        <v>2851.4661802564083</v>
      </c>
      <c r="Y3342" s="50">
        <f t="shared" si="1501"/>
        <v>101325</v>
      </c>
      <c r="Z3342" s="50">
        <f t="shared" si="1502"/>
        <v>-5.5874576407029002</v>
      </c>
      <c r="AA3342" s="50">
        <f t="shared" si="1503"/>
        <v>-4.7493389945974647</v>
      </c>
      <c r="AB3342" s="50">
        <f t="shared" si="1504"/>
        <v>0</v>
      </c>
      <c r="AC3342" s="7">
        <f t="shared" si="1505"/>
        <v>0</v>
      </c>
    </row>
    <row r="3343" spans="2:29">
      <c r="B3343" s="7">
        <f t="shared" si="1478"/>
        <v>1.3166041334691569</v>
      </c>
      <c r="C3343" s="7">
        <f t="shared" si="1479"/>
        <v>3.9764546465392847E-4</v>
      </c>
      <c r="D3343" s="58">
        <f t="shared" si="1480"/>
        <v>97015.378270841786</v>
      </c>
      <c r="E3343" s="7">
        <f t="shared" si="1481"/>
        <v>14.070891587744397</v>
      </c>
      <c r="F3343" s="7">
        <f t="shared" si="1482"/>
        <v>-4309.6217291582143</v>
      </c>
      <c r="G3343" s="57">
        <f t="shared" si="1483"/>
        <v>3.926179963206558E-3</v>
      </c>
      <c r="H3343" s="61">
        <f t="shared" si="1484"/>
        <v>0</v>
      </c>
      <c r="I3343" s="7">
        <f t="shared" si="1485"/>
        <v>0</v>
      </c>
      <c r="J3343" s="58">
        <f t="shared" si="1486"/>
        <v>0</v>
      </c>
      <c r="K3343" s="7">
        <f t="shared" si="1487"/>
        <v>0</v>
      </c>
      <c r="L3343" s="7">
        <f t="shared" si="1488"/>
        <v>0</v>
      </c>
      <c r="M3343" s="58">
        <f t="shared" si="1489"/>
        <v>0</v>
      </c>
      <c r="N3343" s="58">
        <f t="shared" si="1490"/>
        <v>0</v>
      </c>
      <c r="O3343" s="59">
        <f t="shared" si="1491"/>
        <v>0</v>
      </c>
      <c r="P3343" s="58">
        <f t="shared" si="1492"/>
        <v>0</v>
      </c>
      <c r="Q3343" s="58">
        <f t="shared" si="1493"/>
        <v>0</v>
      </c>
      <c r="R3343" s="58">
        <f t="shared" si="1494"/>
        <v>0</v>
      </c>
      <c r="S3343" s="60">
        <f t="shared" si="1495"/>
        <v>0</v>
      </c>
      <c r="T3343" s="58">
        <f t="shared" si="1496"/>
        <v>0</v>
      </c>
      <c r="U3343" s="58">
        <f t="shared" si="1497"/>
        <v>1.3021487167670716E-4</v>
      </c>
      <c r="V3343" s="58">
        <f t="shared" si="1498"/>
        <v>4.5181585788686576E-4</v>
      </c>
      <c r="W3343" s="50">
        <f t="shared" si="1499"/>
        <v>0</v>
      </c>
      <c r="X3343" s="50">
        <f t="shared" si="1500"/>
        <v>2851.4661802564083</v>
      </c>
      <c r="Y3343" s="50">
        <f t="shared" si="1501"/>
        <v>101325</v>
      </c>
      <c r="Z3343" s="50">
        <f t="shared" si="1502"/>
        <v>-5.5874576407029002</v>
      </c>
      <c r="AA3343" s="50">
        <f t="shared" si="1503"/>
        <v>-4.7493389945974647</v>
      </c>
      <c r="AB3343" s="50">
        <f t="shared" si="1504"/>
        <v>0</v>
      </c>
      <c r="AC3343" s="7">
        <f t="shared" si="1505"/>
        <v>0</v>
      </c>
    </row>
    <row r="3344" spans="2:29">
      <c r="B3344" s="7">
        <f t="shared" si="1478"/>
        <v>1.3170017789338109</v>
      </c>
      <c r="C3344" s="7">
        <f t="shared" si="1479"/>
        <v>3.9764546465392847E-4</v>
      </c>
      <c r="D3344" s="58">
        <f t="shared" si="1480"/>
        <v>97015.378270841786</v>
      </c>
      <c r="E3344" s="7">
        <f t="shared" si="1481"/>
        <v>14.070891587744397</v>
      </c>
      <c r="F3344" s="7">
        <f t="shared" si="1482"/>
        <v>-4309.6217291582143</v>
      </c>
      <c r="G3344" s="57">
        <f t="shared" si="1483"/>
        <v>3.926179963206558E-3</v>
      </c>
      <c r="H3344" s="61">
        <f t="shared" si="1484"/>
        <v>0</v>
      </c>
      <c r="I3344" s="7">
        <f t="shared" si="1485"/>
        <v>0</v>
      </c>
      <c r="J3344" s="58">
        <f t="shared" si="1486"/>
        <v>0</v>
      </c>
      <c r="K3344" s="7">
        <f t="shared" si="1487"/>
        <v>0</v>
      </c>
      <c r="L3344" s="7">
        <f t="shared" si="1488"/>
        <v>0</v>
      </c>
      <c r="M3344" s="58">
        <f t="shared" si="1489"/>
        <v>0</v>
      </c>
      <c r="N3344" s="58">
        <f t="shared" si="1490"/>
        <v>0</v>
      </c>
      <c r="O3344" s="59">
        <f t="shared" si="1491"/>
        <v>0</v>
      </c>
      <c r="P3344" s="58">
        <f t="shared" si="1492"/>
        <v>0</v>
      </c>
      <c r="Q3344" s="58">
        <f t="shared" si="1493"/>
        <v>0</v>
      </c>
      <c r="R3344" s="58">
        <f t="shared" si="1494"/>
        <v>0</v>
      </c>
      <c r="S3344" s="60">
        <f t="shared" si="1495"/>
        <v>0</v>
      </c>
      <c r="T3344" s="58">
        <f t="shared" si="1496"/>
        <v>0</v>
      </c>
      <c r="U3344" s="58">
        <f t="shared" si="1497"/>
        <v>1.3021487167670716E-4</v>
      </c>
      <c r="V3344" s="58">
        <f t="shared" si="1498"/>
        <v>4.5181585788686576E-4</v>
      </c>
      <c r="W3344" s="50">
        <f t="shared" si="1499"/>
        <v>0</v>
      </c>
      <c r="X3344" s="50">
        <f t="shared" si="1500"/>
        <v>2851.4661802564083</v>
      </c>
      <c r="Y3344" s="50">
        <f t="shared" si="1501"/>
        <v>101325</v>
      </c>
      <c r="Z3344" s="50">
        <f t="shared" si="1502"/>
        <v>-5.5874576407029002</v>
      </c>
      <c r="AA3344" s="50">
        <f t="shared" si="1503"/>
        <v>-4.7493389945974647</v>
      </c>
      <c r="AB3344" s="50">
        <f t="shared" si="1504"/>
        <v>0</v>
      </c>
      <c r="AC3344" s="7">
        <f t="shared" si="1505"/>
        <v>0</v>
      </c>
    </row>
    <row r="3345" spans="2:29">
      <c r="B3345" s="7">
        <f t="shared" si="1478"/>
        <v>1.3173994243984648</v>
      </c>
      <c r="C3345" s="7">
        <f t="shared" si="1479"/>
        <v>3.9764546465392847E-4</v>
      </c>
      <c r="D3345" s="58">
        <f t="shared" si="1480"/>
        <v>97015.378270841786</v>
      </c>
      <c r="E3345" s="7">
        <f t="shared" si="1481"/>
        <v>14.070891587744397</v>
      </c>
      <c r="F3345" s="7">
        <f t="shared" si="1482"/>
        <v>-4309.6217291582143</v>
      </c>
      <c r="G3345" s="57">
        <f t="shared" si="1483"/>
        <v>3.926179963206558E-3</v>
      </c>
      <c r="H3345" s="61">
        <f t="shared" si="1484"/>
        <v>0</v>
      </c>
      <c r="I3345" s="7">
        <f t="shared" si="1485"/>
        <v>0</v>
      </c>
      <c r="J3345" s="58">
        <f t="shared" si="1486"/>
        <v>0</v>
      </c>
      <c r="K3345" s="7">
        <f t="shared" si="1487"/>
        <v>0</v>
      </c>
      <c r="L3345" s="7">
        <f t="shared" si="1488"/>
        <v>0</v>
      </c>
      <c r="M3345" s="58">
        <f t="shared" si="1489"/>
        <v>0</v>
      </c>
      <c r="N3345" s="58">
        <f t="shared" si="1490"/>
        <v>0</v>
      </c>
      <c r="O3345" s="59">
        <f t="shared" si="1491"/>
        <v>0</v>
      </c>
      <c r="P3345" s="58">
        <f t="shared" si="1492"/>
        <v>0</v>
      </c>
      <c r="Q3345" s="58">
        <f t="shared" si="1493"/>
        <v>0</v>
      </c>
      <c r="R3345" s="58">
        <f t="shared" si="1494"/>
        <v>0</v>
      </c>
      <c r="S3345" s="60">
        <f t="shared" si="1495"/>
        <v>0</v>
      </c>
      <c r="T3345" s="58">
        <f t="shared" si="1496"/>
        <v>0</v>
      </c>
      <c r="U3345" s="58">
        <f t="shared" si="1497"/>
        <v>1.3021487167670716E-4</v>
      </c>
      <c r="V3345" s="58">
        <f t="shared" si="1498"/>
        <v>4.5181585788686576E-4</v>
      </c>
      <c r="W3345" s="50">
        <f t="shared" si="1499"/>
        <v>0</v>
      </c>
      <c r="X3345" s="50">
        <f t="shared" si="1500"/>
        <v>2851.4661802564083</v>
      </c>
      <c r="Y3345" s="50">
        <f t="shared" si="1501"/>
        <v>101325</v>
      </c>
      <c r="Z3345" s="50">
        <f t="shared" si="1502"/>
        <v>-5.5874576407029002</v>
      </c>
      <c r="AA3345" s="50">
        <f t="shared" si="1503"/>
        <v>-4.7493389945974647</v>
      </c>
      <c r="AB3345" s="50">
        <f t="shared" si="1504"/>
        <v>0</v>
      </c>
      <c r="AC3345" s="7">
        <f t="shared" si="1505"/>
        <v>0</v>
      </c>
    </row>
    <row r="3346" spans="2:29">
      <c r="B3346" s="7">
        <f t="shared" si="1478"/>
        <v>1.3177970698631187</v>
      </c>
      <c r="C3346" s="7">
        <f t="shared" si="1479"/>
        <v>3.9764546465392847E-4</v>
      </c>
      <c r="D3346" s="58">
        <f t="shared" si="1480"/>
        <v>97015.378270841786</v>
      </c>
      <c r="E3346" s="7">
        <f t="shared" si="1481"/>
        <v>14.070891587744397</v>
      </c>
      <c r="F3346" s="7">
        <f t="shared" si="1482"/>
        <v>-4309.6217291582143</v>
      </c>
      <c r="G3346" s="57">
        <f t="shared" si="1483"/>
        <v>3.926179963206558E-3</v>
      </c>
      <c r="H3346" s="61">
        <f t="shared" si="1484"/>
        <v>0</v>
      </c>
      <c r="I3346" s="7">
        <f t="shared" si="1485"/>
        <v>0</v>
      </c>
      <c r="J3346" s="58">
        <f t="shared" si="1486"/>
        <v>0</v>
      </c>
      <c r="K3346" s="7">
        <f t="shared" si="1487"/>
        <v>0</v>
      </c>
      <c r="L3346" s="7">
        <f t="shared" si="1488"/>
        <v>0</v>
      </c>
      <c r="M3346" s="58">
        <f t="shared" si="1489"/>
        <v>0</v>
      </c>
      <c r="N3346" s="58">
        <f t="shared" si="1490"/>
        <v>0</v>
      </c>
      <c r="O3346" s="59">
        <f t="shared" si="1491"/>
        <v>0</v>
      </c>
      <c r="P3346" s="58">
        <f t="shared" si="1492"/>
        <v>0</v>
      </c>
      <c r="Q3346" s="58">
        <f t="shared" si="1493"/>
        <v>0</v>
      </c>
      <c r="R3346" s="58">
        <f t="shared" si="1494"/>
        <v>0</v>
      </c>
      <c r="S3346" s="60">
        <f t="shared" si="1495"/>
        <v>0</v>
      </c>
      <c r="T3346" s="58">
        <f t="shared" si="1496"/>
        <v>0</v>
      </c>
      <c r="U3346" s="58">
        <f t="shared" si="1497"/>
        <v>1.3021487167670716E-4</v>
      </c>
      <c r="V3346" s="58">
        <f t="shared" si="1498"/>
        <v>4.5181585788686576E-4</v>
      </c>
      <c r="W3346" s="50">
        <f t="shared" si="1499"/>
        <v>0</v>
      </c>
      <c r="X3346" s="50">
        <f t="shared" si="1500"/>
        <v>2851.4661802564083</v>
      </c>
      <c r="Y3346" s="50">
        <f t="shared" si="1501"/>
        <v>101325</v>
      </c>
      <c r="Z3346" s="50">
        <f t="shared" si="1502"/>
        <v>-5.5874576407029002</v>
      </c>
      <c r="AA3346" s="50">
        <f t="shared" si="1503"/>
        <v>-4.7493389945974647</v>
      </c>
      <c r="AB3346" s="50">
        <f t="shared" si="1504"/>
        <v>0</v>
      </c>
      <c r="AC3346" s="7">
        <f t="shared" si="1505"/>
        <v>0</v>
      </c>
    </row>
    <row r="3347" spans="2:29">
      <c r="B3347" s="7">
        <f t="shared" si="1478"/>
        <v>1.3181947153277727</v>
      </c>
      <c r="C3347" s="7">
        <f t="shared" si="1479"/>
        <v>3.9764546465392847E-4</v>
      </c>
      <c r="D3347" s="58">
        <f t="shared" si="1480"/>
        <v>97015.378270841786</v>
      </c>
      <c r="E3347" s="7">
        <f t="shared" si="1481"/>
        <v>14.070891587744397</v>
      </c>
      <c r="F3347" s="7">
        <f t="shared" si="1482"/>
        <v>-4309.6217291582143</v>
      </c>
      <c r="G3347" s="57">
        <f t="shared" si="1483"/>
        <v>3.926179963206558E-3</v>
      </c>
      <c r="H3347" s="61">
        <f t="shared" si="1484"/>
        <v>0</v>
      </c>
      <c r="I3347" s="7">
        <f t="shared" si="1485"/>
        <v>0</v>
      </c>
      <c r="J3347" s="58">
        <f t="shared" si="1486"/>
        <v>0</v>
      </c>
      <c r="K3347" s="7">
        <f t="shared" si="1487"/>
        <v>0</v>
      </c>
      <c r="L3347" s="7">
        <f t="shared" si="1488"/>
        <v>0</v>
      </c>
      <c r="M3347" s="58">
        <f t="shared" si="1489"/>
        <v>0</v>
      </c>
      <c r="N3347" s="58">
        <f t="shared" si="1490"/>
        <v>0</v>
      </c>
      <c r="O3347" s="59">
        <f t="shared" si="1491"/>
        <v>0</v>
      </c>
      <c r="P3347" s="58">
        <f t="shared" si="1492"/>
        <v>0</v>
      </c>
      <c r="Q3347" s="58">
        <f t="shared" si="1493"/>
        <v>0</v>
      </c>
      <c r="R3347" s="58">
        <f t="shared" si="1494"/>
        <v>0</v>
      </c>
      <c r="S3347" s="60">
        <f t="shared" si="1495"/>
        <v>0</v>
      </c>
      <c r="T3347" s="58">
        <f t="shared" si="1496"/>
        <v>0</v>
      </c>
      <c r="U3347" s="58">
        <f t="shared" si="1497"/>
        <v>1.3021487167670716E-4</v>
      </c>
      <c r="V3347" s="58">
        <f t="shared" si="1498"/>
        <v>4.5181585788686576E-4</v>
      </c>
      <c r="W3347" s="50">
        <f t="shared" si="1499"/>
        <v>0</v>
      </c>
      <c r="X3347" s="50">
        <f t="shared" si="1500"/>
        <v>2851.4661802564083</v>
      </c>
      <c r="Y3347" s="50">
        <f t="shared" si="1501"/>
        <v>101325</v>
      </c>
      <c r="Z3347" s="50">
        <f t="shared" si="1502"/>
        <v>-5.5874576407029002</v>
      </c>
      <c r="AA3347" s="50">
        <f t="shared" si="1503"/>
        <v>-4.7493389945974647</v>
      </c>
      <c r="AB3347" s="50">
        <f t="shared" si="1504"/>
        <v>0</v>
      </c>
      <c r="AC3347" s="7">
        <f t="shared" si="1505"/>
        <v>0</v>
      </c>
    </row>
    <row r="3348" spans="2:29">
      <c r="B3348" s="7">
        <f t="shared" si="1478"/>
        <v>1.3185923607924266</v>
      </c>
      <c r="C3348" s="7">
        <f t="shared" si="1479"/>
        <v>3.9764546465392847E-4</v>
      </c>
      <c r="D3348" s="58">
        <f t="shared" si="1480"/>
        <v>97015.378270841786</v>
      </c>
      <c r="E3348" s="7">
        <f t="shared" si="1481"/>
        <v>14.070891587744397</v>
      </c>
      <c r="F3348" s="7">
        <f t="shared" si="1482"/>
        <v>-4309.6217291582143</v>
      </c>
      <c r="G3348" s="57">
        <f t="shared" si="1483"/>
        <v>3.926179963206558E-3</v>
      </c>
      <c r="H3348" s="61">
        <f t="shared" si="1484"/>
        <v>0</v>
      </c>
      <c r="I3348" s="7">
        <f t="shared" si="1485"/>
        <v>0</v>
      </c>
      <c r="J3348" s="58">
        <f t="shared" si="1486"/>
        <v>0</v>
      </c>
      <c r="K3348" s="7">
        <f t="shared" si="1487"/>
        <v>0</v>
      </c>
      <c r="L3348" s="7">
        <f t="shared" si="1488"/>
        <v>0</v>
      </c>
      <c r="M3348" s="58">
        <f t="shared" si="1489"/>
        <v>0</v>
      </c>
      <c r="N3348" s="58">
        <f t="shared" si="1490"/>
        <v>0</v>
      </c>
      <c r="O3348" s="59">
        <f t="shared" si="1491"/>
        <v>0</v>
      </c>
      <c r="P3348" s="58">
        <f t="shared" si="1492"/>
        <v>0</v>
      </c>
      <c r="Q3348" s="58">
        <f t="shared" si="1493"/>
        <v>0</v>
      </c>
      <c r="R3348" s="58">
        <f t="shared" si="1494"/>
        <v>0</v>
      </c>
      <c r="S3348" s="60">
        <f t="shared" si="1495"/>
        <v>0</v>
      </c>
      <c r="T3348" s="58">
        <f t="shared" si="1496"/>
        <v>0</v>
      </c>
      <c r="U3348" s="58">
        <f t="shared" si="1497"/>
        <v>1.3021487167670716E-4</v>
      </c>
      <c r="V3348" s="58">
        <f t="shared" si="1498"/>
        <v>4.5181585788686576E-4</v>
      </c>
      <c r="W3348" s="50">
        <f t="shared" si="1499"/>
        <v>0</v>
      </c>
      <c r="X3348" s="50">
        <f t="shared" si="1500"/>
        <v>2851.4661802564083</v>
      </c>
      <c r="Y3348" s="50">
        <f t="shared" si="1501"/>
        <v>101325</v>
      </c>
      <c r="Z3348" s="50">
        <f t="shared" si="1502"/>
        <v>-5.5874576407029002</v>
      </c>
      <c r="AA3348" s="50">
        <f t="shared" si="1503"/>
        <v>-4.7493389945974647</v>
      </c>
      <c r="AB3348" s="50">
        <f t="shared" si="1504"/>
        <v>0</v>
      </c>
      <c r="AC3348" s="7">
        <f t="shared" si="1505"/>
        <v>0</v>
      </c>
    </row>
    <row r="3349" spans="2:29">
      <c r="B3349" s="7">
        <f t="shared" si="1478"/>
        <v>1.3189900062570805</v>
      </c>
      <c r="C3349" s="7">
        <f t="shared" si="1479"/>
        <v>3.9764546465392847E-4</v>
      </c>
      <c r="D3349" s="58">
        <f t="shared" si="1480"/>
        <v>97015.378270841786</v>
      </c>
      <c r="E3349" s="7">
        <f t="shared" si="1481"/>
        <v>14.070891587744397</v>
      </c>
      <c r="F3349" s="7">
        <f t="shared" si="1482"/>
        <v>-4309.6217291582143</v>
      </c>
      <c r="G3349" s="57">
        <f t="shared" si="1483"/>
        <v>3.926179963206558E-3</v>
      </c>
      <c r="H3349" s="61">
        <f t="shared" si="1484"/>
        <v>0</v>
      </c>
      <c r="I3349" s="7">
        <f t="shared" si="1485"/>
        <v>0</v>
      </c>
      <c r="J3349" s="58">
        <f t="shared" si="1486"/>
        <v>0</v>
      </c>
      <c r="K3349" s="7">
        <f t="shared" si="1487"/>
        <v>0</v>
      </c>
      <c r="L3349" s="7">
        <f t="shared" si="1488"/>
        <v>0</v>
      </c>
      <c r="M3349" s="58">
        <f t="shared" si="1489"/>
        <v>0</v>
      </c>
      <c r="N3349" s="58">
        <f t="shared" si="1490"/>
        <v>0</v>
      </c>
      <c r="O3349" s="59">
        <f t="shared" si="1491"/>
        <v>0</v>
      </c>
      <c r="P3349" s="58">
        <f t="shared" si="1492"/>
        <v>0</v>
      </c>
      <c r="Q3349" s="58">
        <f t="shared" si="1493"/>
        <v>0</v>
      </c>
      <c r="R3349" s="58">
        <f t="shared" si="1494"/>
        <v>0</v>
      </c>
      <c r="S3349" s="60">
        <f t="shared" si="1495"/>
        <v>0</v>
      </c>
      <c r="T3349" s="58">
        <f t="shared" si="1496"/>
        <v>0</v>
      </c>
      <c r="U3349" s="58">
        <f t="shared" si="1497"/>
        <v>1.3021487167670716E-4</v>
      </c>
      <c r="V3349" s="58">
        <f t="shared" si="1498"/>
        <v>4.5181585788686576E-4</v>
      </c>
      <c r="W3349" s="50">
        <f t="shared" si="1499"/>
        <v>0</v>
      </c>
      <c r="X3349" s="50">
        <f t="shared" si="1500"/>
        <v>2851.4661802564083</v>
      </c>
      <c r="Y3349" s="50">
        <f t="shared" si="1501"/>
        <v>101325</v>
      </c>
      <c r="Z3349" s="50">
        <f t="shared" si="1502"/>
        <v>-5.5874576407029002</v>
      </c>
      <c r="AA3349" s="50">
        <f t="shared" si="1503"/>
        <v>-4.7493389945974647</v>
      </c>
      <c r="AB3349" s="50">
        <f t="shared" si="1504"/>
        <v>0</v>
      </c>
      <c r="AC3349" s="7">
        <f t="shared" si="1505"/>
        <v>0</v>
      </c>
    </row>
    <row r="3350" spans="2:29">
      <c r="B3350" s="7">
        <f t="shared" si="1478"/>
        <v>1.3193876517217344</v>
      </c>
      <c r="C3350" s="7">
        <f t="shared" si="1479"/>
        <v>3.9764546465392847E-4</v>
      </c>
      <c r="D3350" s="58">
        <f t="shared" si="1480"/>
        <v>97015.378270841786</v>
      </c>
      <c r="E3350" s="7">
        <f t="shared" si="1481"/>
        <v>14.070891587744397</v>
      </c>
      <c r="F3350" s="7">
        <f t="shared" si="1482"/>
        <v>-4309.6217291582143</v>
      </c>
      <c r="G3350" s="57">
        <f t="shared" si="1483"/>
        <v>3.926179963206558E-3</v>
      </c>
      <c r="H3350" s="61">
        <f t="shared" si="1484"/>
        <v>0</v>
      </c>
      <c r="I3350" s="7">
        <f t="shared" si="1485"/>
        <v>0</v>
      </c>
      <c r="J3350" s="58">
        <f t="shared" si="1486"/>
        <v>0</v>
      </c>
      <c r="K3350" s="7">
        <f t="shared" si="1487"/>
        <v>0</v>
      </c>
      <c r="L3350" s="7">
        <f t="shared" si="1488"/>
        <v>0</v>
      </c>
      <c r="M3350" s="58">
        <f t="shared" si="1489"/>
        <v>0</v>
      </c>
      <c r="N3350" s="58">
        <f t="shared" si="1490"/>
        <v>0</v>
      </c>
      <c r="O3350" s="59">
        <f t="shared" si="1491"/>
        <v>0</v>
      </c>
      <c r="P3350" s="58">
        <f t="shared" si="1492"/>
        <v>0</v>
      </c>
      <c r="Q3350" s="58">
        <f t="shared" si="1493"/>
        <v>0</v>
      </c>
      <c r="R3350" s="58">
        <f t="shared" si="1494"/>
        <v>0</v>
      </c>
      <c r="S3350" s="60">
        <f t="shared" si="1495"/>
        <v>0</v>
      </c>
      <c r="T3350" s="58">
        <f t="shared" si="1496"/>
        <v>0</v>
      </c>
      <c r="U3350" s="58">
        <f t="shared" si="1497"/>
        <v>1.3021487167670716E-4</v>
      </c>
      <c r="V3350" s="58">
        <f t="shared" si="1498"/>
        <v>4.5181585788686576E-4</v>
      </c>
      <c r="W3350" s="50">
        <f t="shared" si="1499"/>
        <v>0</v>
      </c>
      <c r="X3350" s="50">
        <f t="shared" si="1500"/>
        <v>2851.4661802564083</v>
      </c>
      <c r="Y3350" s="50">
        <f t="shared" si="1501"/>
        <v>101325</v>
      </c>
      <c r="Z3350" s="50">
        <f t="shared" si="1502"/>
        <v>-5.5874576407029002</v>
      </c>
      <c r="AA3350" s="50">
        <f t="shared" si="1503"/>
        <v>-4.7493389945974647</v>
      </c>
      <c r="AB3350" s="50">
        <f t="shared" si="1504"/>
        <v>0</v>
      </c>
      <c r="AC3350" s="7">
        <f t="shared" si="1505"/>
        <v>0</v>
      </c>
    </row>
    <row r="3351" spans="2:29">
      <c r="B3351" s="7">
        <f t="shared" si="1478"/>
        <v>1.3197852971863884</v>
      </c>
      <c r="C3351" s="7">
        <f t="shared" si="1479"/>
        <v>3.9764546465392847E-4</v>
      </c>
      <c r="D3351" s="58">
        <f t="shared" si="1480"/>
        <v>97015.378270841786</v>
      </c>
      <c r="E3351" s="7">
        <f t="shared" si="1481"/>
        <v>14.070891587744397</v>
      </c>
      <c r="F3351" s="7">
        <f t="shared" si="1482"/>
        <v>-4309.6217291582143</v>
      </c>
      <c r="G3351" s="57">
        <f t="shared" si="1483"/>
        <v>3.926179963206558E-3</v>
      </c>
      <c r="H3351" s="61">
        <f t="shared" si="1484"/>
        <v>0</v>
      </c>
      <c r="I3351" s="7">
        <f t="shared" si="1485"/>
        <v>0</v>
      </c>
      <c r="J3351" s="58">
        <f t="shared" si="1486"/>
        <v>0</v>
      </c>
      <c r="K3351" s="7">
        <f t="shared" si="1487"/>
        <v>0</v>
      </c>
      <c r="L3351" s="7">
        <f t="shared" si="1488"/>
        <v>0</v>
      </c>
      <c r="M3351" s="58">
        <f t="shared" si="1489"/>
        <v>0</v>
      </c>
      <c r="N3351" s="58">
        <f t="shared" si="1490"/>
        <v>0</v>
      </c>
      <c r="O3351" s="59">
        <f t="shared" si="1491"/>
        <v>0</v>
      </c>
      <c r="P3351" s="58">
        <f t="shared" si="1492"/>
        <v>0</v>
      </c>
      <c r="Q3351" s="58">
        <f t="shared" si="1493"/>
        <v>0</v>
      </c>
      <c r="R3351" s="58">
        <f t="shared" si="1494"/>
        <v>0</v>
      </c>
      <c r="S3351" s="60">
        <f t="shared" si="1495"/>
        <v>0</v>
      </c>
      <c r="T3351" s="58">
        <f t="shared" si="1496"/>
        <v>0</v>
      </c>
      <c r="U3351" s="58">
        <f t="shared" si="1497"/>
        <v>1.3021487167670716E-4</v>
      </c>
      <c r="V3351" s="58">
        <f t="shared" si="1498"/>
        <v>4.5181585788686576E-4</v>
      </c>
      <c r="W3351" s="50">
        <f t="shared" si="1499"/>
        <v>0</v>
      </c>
      <c r="X3351" s="50">
        <f t="shared" si="1500"/>
        <v>2851.4661802564083</v>
      </c>
      <c r="Y3351" s="50">
        <f t="shared" si="1501"/>
        <v>101325</v>
      </c>
      <c r="Z3351" s="50">
        <f t="shared" si="1502"/>
        <v>-5.5874576407029002</v>
      </c>
      <c r="AA3351" s="50">
        <f t="shared" si="1503"/>
        <v>-4.7493389945974647</v>
      </c>
      <c r="AB3351" s="50">
        <f t="shared" si="1504"/>
        <v>0</v>
      </c>
      <c r="AC3351" s="7">
        <f t="shared" si="1505"/>
        <v>0</v>
      </c>
    </row>
    <row r="3352" spans="2:29">
      <c r="B3352" s="7">
        <f t="shared" si="1478"/>
        <v>1.3201829426510423</v>
      </c>
      <c r="C3352" s="7">
        <f t="shared" si="1479"/>
        <v>3.9764546465392847E-4</v>
      </c>
      <c r="D3352" s="58">
        <f t="shared" si="1480"/>
        <v>97015.378270841786</v>
      </c>
      <c r="E3352" s="7">
        <f t="shared" si="1481"/>
        <v>14.070891587744397</v>
      </c>
      <c r="F3352" s="7">
        <f t="shared" si="1482"/>
        <v>-4309.6217291582143</v>
      </c>
      <c r="G3352" s="57">
        <f t="shared" si="1483"/>
        <v>3.926179963206558E-3</v>
      </c>
      <c r="H3352" s="61">
        <f t="shared" si="1484"/>
        <v>0</v>
      </c>
      <c r="I3352" s="7">
        <f t="shared" si="1485"/>
        <v>0</v>
      </c>
      <c r="J3352" s="58">
        <f t="shared" si="1486"/>
        <v>0</v>
      </c>
      <c r="K3352" s="7">
        <f t="shared" si="1487"/>
        <v>0</v>
      </c>
      <c r="L3352" s="7">
        <f t="shared" si="1488"/>
        <v>0</v>
      </c>
      <c r="M3352" s="58">
        <f t="shared" si="1489"/>
        <v>0</v>
      </c>
      <c r="N3352" s="58">
        <f t="shared" si="1490"/>
        <v>0</v>
      </c>
      <c r="O3352" s="59">
        <f t="shared" si="1491"/>
        <v>0</v>
      </c>
      <c r="P3352" s="58">
        <f t="shared" si="1492"/>
        <v>0</v>
      </c>
      <c r="Q3352" s="58">
        <f t="shared" si="1493"/>
        <v>0</v>
      </c>
      <c r="R3352" s="58">
        <f t="shared" si="1494"/>
        <v>0</v>
      </c>
      <c r="S3352" s="60">
        <f t="shared" si="1495"/>
        <v>0</v>
      </c>
      <c r="T3352" s="58">
        <f t="shared" si="1496"/>
        <v>0</v>
      </c>
      <c r="U3352" s="58">
        <f t="shared" si="1497"/>
        <v>1.3021487167670716E-4</v>
      </c>
      <c r="V3352" s="58">
        <f t="shared" si="1498"/>
        <v>4.5181585788686576E-4</v>
      </c>
      <c r="W3352" s="50">
        <f t="shared" si="1499"/>
        <v>0</v>
      </c>
      <c r="X3352" s="50">
        <f t="shared" si="1500"/>
        <v>2851.4661802564083</v>
      </c>
      <c r="Y3352" s="50">
        <f t="shared" si="1501"/>
        <v>101325</v>
      </c>
      <c r="Z3352" s="50">
        <f t="shared" si="1502"/>
        <v>-5.5874576407029002</v>
      </c>
      <c r="AA3352" s="50">
        <f t="shared" si="1503"/>
        <v>-4.7493389945974647</v>
      </c>
      <c r="AB3352" s="50">
        <f t="shared" si="1504"/>
        <v>0</v>
      </c>
      <c r="AC3352" s="7">
        <f t="shared" si="1505"/>
        <v>0</v>
      </c>
    </row>
    <row r="3353" spans="2:29">
      <c r="B3353" s="7">
        <f t="shared" si="1478"/>
        <v>1.3205805881156962</v>
      </c>
      <c r="C3353" s="7">
        <f t="shared" si="1479"/>
        <v>3.9764546465392847E-4</v>
      </c>
      <c r="D3353" s="58">
        <f t="shared" si="1480"/>
        <v>97015.378270841786</v>
      </c>
      <c r="E3353" s="7">
        <f t="shared" si="1481"/>
        <v>14.070891587744397</v>
      </c>
      <c r="F3353" s="7">
        <f t="shared" si="1482"/>
        <v>-4309.6217291582143</v>
      </c>
      <c r="G3353" s="57">
        <f t="shared" si="1483"/>
        <v>3.926179963206558E-3</v>
      </c>
      <c r="H3353" s="61">
        <f t="shared" si="1484"/>
        <v>0</v>
      </c>
      <c r="I3353" s="7">
        <f t="shared" si="1485"/>
        <v>0</v>
      </c>
      <c r="J3353" s="58">
        <f t="shared" si="1486"/>
        <v>0</v>
      </c>
      <c r="K3353" s="7">
        <f t="shared" si="1487"/>
        <v>0</v>
      </c>
      <c r="L3353" s="7">
        <f t="shared" si="1488"/>
        <v>0</v>
      </c>
      <c r="M3353" s="58">
        <f t="shared" si="1489"/>
        <v>0</v>
      </c>
      <c r="N3353" s="58">
        <f t="shared" si="1490"/>
        <v>0</v>
      </c>
      <c r="O3353" s="59">
        <f t="shared" si="1491"/>
        <v>0</v>
      </c>
      <c r="P3353" s="58">
        <f t="shared" si="1492"/>
        <v>0</v>
      </c>
      <c r="Q3353" s="58">
        <f t="shared" si="1493"/>
        <v>0</v>
      </c>
      <c r="R3353" s="58">
        <f t="shared" si="1494"/>
        <v>0</v>
      </c>
      <c r="S3353" s="60">
        <f t="shared" si="1495"/>
        <v>0</v>
      </c>
      <c r="T3353" s="58">
        <f t="shared" si="1496"/>
        <v>0</v>
      </c>
      <c r="U3353" s="58">
        <f t="shared" si="1497"/>
        <v>1.3021487167670716E-4</v>
      </c>
      <c r="V3353" s="58">
        <f t="shared" si="1498"/>
        <v>4.5181585788686576E-4</v>
      </c>
      <c r="W3353" s="50">
        <f t="shared" si="1499"/>
        <v>0</v>
      </c>
      <c r="X3353" s="50">
        <f t="shared" si="1500"/>
        <v>2851.4661802564083</v>
      </c>
      <c r="Y3353" s="50">
        <f t="shared" si="1501"/>
        <v>101325</v>
      </c>
      <c r="Z3353" s="50">
        <f t="shared" si="1502"/>
        <v>-5.5874576407029002</v>
      </c>
      <c r="AA3353" s="50">
        <f t="shared" si="1503"/>
        <v>-4.7493389945974647</v>
      </c>
      <c r="AB3353" s="50">
        <f t="shared" si="1504"/>
        <v>0</v>
      </c>
      <c r="AC3353" s="7">
        <f t="shared" si="1505"/>
        <v>0</v>
      </c>
    </row>
    <row r="3354" spans="2:29">
      <c r="B3354" s="7">
        <f t="shared" si="1478"/>
        <v>1.3209782335803502</v>
      </c>
      <c r="C3354" s="7">
        <f t="shared" si="1479"/>
        <v>3.9764546465392847E-4</v>
      </c>
      <c r="D3354" s="58">
        <f t="shared" si="1480"/>
        <v>97015.378270841786</v>
      </c>
      <c r="E3354" s="7">
        <f t="shared" si="1481"/>
        <v>14.070891587744397</v>
      </c>
      <c r="F3354" s="7">
        <f t="shared" si="1482"/>
        <v>-4309.6217291582143</v>
      </c>
      <c r="G3354" s="57">
        <f t="shared" si="1483"/>
        <v>3.926179963206558E-3</v>
      </c>
      <c r="H3354" s="61">
        <f t="shared" si="1484"/>
        <v>0</v>
      </c>
      <c r="I3354" s="7">
        <f t="shared" si="1485"/>
        <v>0</v>
      </c>
      <c r="J3354" s="58">
        <f t="shared" si="1486"/>
        <v>0</v>
      </c>
      <c r="K3354" s="7">
        <f t="shared" si="1487"/>
        <v>0</v>
      </c>
      <c r="L3354" s="7">
        <f t="shared" si="1488"/>
        <v>0</v>
      </c>
      <c r="M3354" s="58">
        <f t="shared" si="1489"/>
        <v>0</v>
      </c>
      <c r="N3354" s="58">
        <f t="shared" si="1490"/>
        <v>0</v>
      </c>
      <c r="O3354" s="59">
        <f t="shared" si="1491"/>
        <v>0</v>
      </c>
      <c r="P3354" s="58">
        <f t="shared" si="1492"/>
        <v>0</v>
      </c>
      <c r="Q3354" s="58">
        <f t="shared" si="1493"/>
        <v>0</v>
      </c>
      <c r="R3354" s="58">
        <f t="shared" si="1494"/>
        <v>0</v>
      </c>
      <c r="S3354" s="60">
        <f t="shared" si="1495"/>
        <v>0</v>
      </c>
      <c r="T3354" s="58">
        <f t="shared" si="1496"/>
        <v>0</v>
      </c>
      <c r="U3354" s="58">
        <f t="shared" si="1497"/>
        <v>1.3021487167670716E-4</v>
      </c>
      <c r="V3354" s="58">
        <f t="shared" si="1498"/>
        <v>4.5181585788686576E-4</v>
      </c>
      <c r="W3354" s="50">
        <f t="shared" si="1499"/>
        <v>0</v>
      </c>
      <c r="X3354" s="50">
        <f t="shared" si="1500"/>
        <v>2851.4661802564083</v>
      </c>
      <c r="Y3354" s="50">
        <f t="shared" si="1501"/>
        <v>101325</v>
      </c>
      <c r="Z3354" s="50">
        <f t="shared" si="1502"/>
        <v>-5.5874576407029002</v>
      </c>
      <c r="AA3354" s="50">
        <f t="shared" si="1503"/>
        <v>-4.7493389945974647</v>
      </c>
      <c r="AB3354" s="50">
        <f t="shared" si="1504"/>
        <v>0</v>
      </c>
      <c r="AC3354" s="7">
        <f t="shared" si="1505"/>
        <v>0</v>
      </c>
    </row>
    <row r="3355" spans="2:29">
      <c r="B3355" s="7">
        <f t="shared" si="1478"/>
        <v>1.3213758790450041</v>
      </c>
      <c r="C3355" s="7">
        <f t="shared" si="1479"/>
        <v>3.9764546465392847E-4</v>
      </c>
      <c r="D3355" s="58">
        <f t="shared" si="1480"/>
        <v>97015.378270841786</v>
      </c>
      <c r="E3355" s="7">
        <f t="shared" si="1481"/>
        <v>14.070891587744397</v>
      </c>
      <c r="F3355" s="7">
        <f t="shared" si="1482"/>
        <v>-4309.6217291582143</v>
      </c>
      <c r="G3355" s="57">
        <f t="shared" si="1483"/>
        <v>3.926179963206558E-3</v>
      </c>
      <c r="H3355" s="61">
        <f t="shared" si="1484"/>
        <v>0</v>
      </c>
      <c r="I3355" s="7">
        <f t="shared" si="1485"/>
        <v>0</v>
      </c>
      <c r="J3355" s="58">
        <f t="shared" si="1486"/>
        <v>0</v>
      </c>
      <c r="K3355" s="7">
        <f t="shared" si="1487"/>
        <v>0</v>
      </c>
      <c r="L3355" s="7">
        <f t="shared" si="1488"/>
        <v>0</v>
      </c>
      <c r="M3355" s="58">
        <f t="shared" si="1489"/>
        <v>0</v>
      </c>
      <c r="N3355" s="58">
        <f t="shared" si="1490"/>
        <v>0</v>
      </c>
      <c r="O3355" s="59">
        <f t="shared" si="1491"/>
        <v>0</v>
      </c>
      <c r="P3355" s="58">
        <f t="shared" si="1492"/>
        <v>0</v>
      </c>
      <c r="Q3355" s="58">
        <f t="shared" si="1493"/>
        <v>0</v>
      </c>
      <c r="R3355" s="58">
        <f t="shared" si="1494"/>
        <v>0</v>
      </c>
      <c r="S3355" s="60">
        <f t="shared" si="1495"/>
        <v>0</v>
      </c>
      <c r="T3355" s="58">
        <f t="shared" si="1496"/>
        <v>0</v>
      </c>
      <c r="U3355" s="58">
        <f t="shared" si="1497"/>
        <v>1.3021487167670716E-4</v>
      </c>
      <c r="V3355" s="58">
        <f t="shared" si="1498"/>
        <v>4.5181585788686576E-4</v>
      </c>
      <c r="W3355" s="50">
        <f t="shared" si="1499"/>
        <v>0</v>
      </c>
      <c r="X3355" s="50">
        <f t="shared" si="1500"/>
        <v>2851.4661802564083</v>
      </c>
      <c r="Y3355" s="50">
        <f t="shared" si="1501"/>
        <v>101325</v>
      </c>
      <c r="Z3355" s="50">
        <f t="shared" si="1502"/>
        <v>-5.5874576407029002</v>
      </c>
      <c r="AA3355" s="50">
        <f t="shared" si="1503"/>
        <v>-4.7493389945974647</v>
      </c>
      <c r="AB3355" s="50">
        <f t="shared" si="1504"/>
        <v>0</v>
      </c>
      <c r="AC3355" s="7">
        <f t="shared" si="1505"/>
        <v>0</v>
      </c>
    </row>
    <row r="3356" spans="2:29">
      <c r="B3356" s="7">
        <f t="shared" si="1478"/>
        <v>1.321773524509658</v>
      </c>
      <c r="C3356" s="7">
        <f t="shared" si="1479"/>
        <v>3.9764546465392847E-4</v>
      </c>
      <c r="D3356" s="58">
        <f t="shared" si="1480"/>
        <v>97015.378270841786</v>
      </c>
      <c r="E3356" s="7">
        <f t="shared" si="1481"/>
        <v>14.070891587744397</v>
      </c>
      <c r="F3356" s="7">
        <f t="shared" si="1482"/>
        <v>-4309.6217291582143</v>
      </c>
      <c r="G3356" s="57">
        <f t="shared" si="1483"/>
        <v>3.926179963206558E-3</v>
      </c>
      <c r="H3356" s="61">
        <f t="shared" si="1484"/>
        <v>0</v>
      </c>
      <c r="I3356" s="7">
        <f t="shared" si="1485"/>
        <v>0</v>
      </c>
      <c r="J3356" s="58">
        <f t="shared" si="1486"/>
        <v>0</v>
      </c>
      <c r="K3356" s="7">
        <f t="shared" si="1487"/>
        <v>0</v>
      </c>
      <c r="L3356" s="7">
        <f t="shared" si="1488"/>
        <v>0</v>
      </c>
      <c r="M3356" s="58">
        <f t="shared" si="1489"/>
        <v>0</v>
      </c>
      <c r="N3356" s="58">
        <f t="shared" si="1490"/>
        <v>0</v>
      </c>
      <c r="O3356" s="59">
        <f t="shared" si="1491"/>
        <v>0</v>
      </c>
      <c r="P3356" s="58">
        <f t="shared" si="1492"/>
        <v>0</v>
      </c>
      <c r="Q3356" s="58">
        <f t="shared" si="1493"/>
        <v>0</v>
      </c>
      <c r="R3356" s="58">
        <f t="shared" si="1494"/>
        <v>0</v>
      </c>
      <c r="S3356" s="60">
        <f t="shared" si="1495"/>
        <v>0</v>
      </c>
      <c r="T3356" s="58">
        <f t="shared" si="1496"/>
        <v>0</v>
      </c>
      <c r="U3356" s="58">
        <f t="shared" si="1497"/>
        <v>1.3021487167670716E-4</v>
      </c>
      <c r="V3356" s="58">
        <f t="shared" si="1498"/>
        <v>4.5181585788686576E-4</v>
      </c>
      <c r="W3356" s="50">
        <f t="shared" si="1499"/>
        <v>0</v>
      </c>
      <c r="X3356" s="50">
        <f t="shared" si="1500"/>
        <v>2851.4661802564083</v>
      </c>
      <c r="Y3356" s="50">
        <f t="shared" si="1501"/>
        <v>101325</v>
      </c>
      <c r="Z3356" s="50">
        <f t="shared" si="1502"/>
        <v>-5.5874576407029002</v>
      </c>
      <c r="AA3356" s="50">
        <f t="shared" si="1503"/>
        <v>-4.7493389945974647</v>
      </c>
      <c r="AB3356" s="50">
        <f t="shared" si="1504"/>
        <v>0</v>
      </c>
      <c r="AC3356" s="7">
        <f t="shared" si="1505"/>
        <v>0</v>
      </c>
    </row>
    <row r="3357" spans="2:29">
      <c r="B3357" s="7">
        <f t="shared" si="1478"/>
        <v>1.3221711699743119</v>
      </c>
      <c r="C3357" s="7">
        <f t="shared" si="1479"/>
        <v>3.9764546465392847E-4</v>
      </c>
      <c r="D3357" s="58">
        <f t="shared" si="1480"/>
        <v>97015.378270841786</v>
      </c>
      <c r="E3357" s="7">
        <f t="shared" si="1481"/>
        <v>14.070891587744397</v>
      </c>
      <c r="F3357" s="7">
        <f t="shared" si="1482"/>
        <v>-4309.6217291582143</v>
      </c>
      <c r="G3357" s="57">
        <f t="shared" si="1483"/>
        <v>3.926179963206558E-3</v>
      </c>
      <c r="H3357" s="61">
        <f t="shared" si="1484"/>
        <v>0</v>
      </c>
      <c r="I3357" s="7">
        <f t="shared" si="1485"/>
        <v>0</v>
      </c>
      <c r="J3357" s="58">
        <f t="shared" si="1486"/>
        <v>0</v>
      </c>
      <c r="K3357" s="7">
        <f t="shared" si="1487"/>
        <v>0</v>
      </c>
      <c r="L3357" s="7">
        <f t="shared" si="1488"/>
        <v>0</v>
      </c>
      <c r="M3357" s="58">
        <f t="shared" si="1489"/>
        <v>0</v>
      </c>
      <c r="N3357" s="58">
        <f t="shared" si="1490"/>
        <v>0</v>
      </c>
      <c r="O3357" s="59">
        <f t="shared" si="1491"/>
        <v>0</v>
      </c>
      <c r="P3357" s="58">
        <f t="shared" si="1492"/>
        <v>0</v>
      </c>
      <c r="Q3357" s="58">
        <f t="shared" si="1493"/>
        <v>0</v>
      </c>
      <c r="R3357" s="58">
        <f t="shared" si="1494"/>
        <v>0</v>
      </c>
      <c r="S3357" s="60">
        <f t="shared" si="1495"/>
        <v>0</v>
      </c>
      <c r="T3357" s="58">
        <f t="shared" si="1496"/>
        <v>0</v>
      </c>
      <c r="U3357" s="58">
        <f t="shared" si="1497"/>
        <v>1.3021487167670716E-4</v>
      </c>
      <c r="V3357" s="58">
        <f t="shared" si="1498"/>
        <v>4.5181585788686576E-4</v>
      </c>
      <c r="W3357" s="50">
        <f t="shared" si="1499"/>
        <v>0</v>
      </c>
      <c r="X3357" s="50">
        <f t="shared" si="1500"/>
        <v>2851.4661802564083</v>
      </c>
      <c r="Y3357" s="50">
        <f t="shared" si="1501"/>
        <v>101325</v>
      </c>
      <c r="Z3357" s="50">
        <f t="shared" si="1502"/>
        <v>-5.5874576407029002</v>
      </c>
      <c r="AA3357" s="50">
        <f t="shared" si="1503"/>
        <v>-4.7493389945974647</v>
      </c>
      <c r="AB3357" s="50">
        <f t="shared" si="1504"/>
        <v>0</v>
      </c>
      <c r="AC3357" s="7">
        <f t="shared" si="1505"/>
        <v>0</v>
      </c>
    </row>
    <row r="3358" spans="2:29">
      <c r="B3358" s="7">
        <f t="shared" si="1478"/>
        <v>1.3225688154389659</v>
      </c>
      <c r="C3358" s="7">
        <f t="shared" si="1479"/>
        <v>3.9764546465392847E-4</v>
      </c>
      <c r="D3358" s="58">
        <f t="shared" si="1480"/>
        <v>97015.378270841786</v>
      </c>
      <c r="E3358" s="7">
        <f t="shared" si="1481"/>
        <v>14.070891587744397</v>
      </c>
      <c r="F3358" s="7">
        <f t="shared" si="1482"/>
        <v>-4309.6217291582143</v>
      </c>
      <c r="G3358" s="57">
        <f t="shared" si="1483"/>
        <v>3.926179963206558E-3</v>
      </c>
      <c r="H3358" s="61">
        <f t="shared" si="1484"/>
        <v>0</v>
      </c>
      <c r="I3358" s="7">
        <f t="shared" si="1485"/>
        <v>0</v>
      </c>
      <c r="J3358" s="58">
        <f t="shared" si="1486"/>
        <v>0</v>
      </c>
      <c r="K3358" s="7">
        <f t="shared" si="1487"/>
        <v>0</v>
      </c>
      <c r="L3358" s="7">
        <f t="shared" si="1488"/>
        <v>0</v>
      </c>
      <c r="M3358" s="58">
        <f t="shared" si="1489"/>
        <v>0</v>
      </c>
      <c r="N3358" s="58">
        <f t="shared" si="1490"/>
        <v>0</v>
      </c>
      <c r="O3358" s="59">
        <f t="shared" si="1491"/>
        <v>0</v>
      </c>
      <c r="P3358" s="58">
        <f t="shared" si="1492"/>
        <v>0</v>
      </c>
      <c r="Q3358" s="58">
        <f t="shared" si="1493"/>
        <v>0</v>
      </c>
      <c r="R3358" s="58">
        <f t="shared" si="1494"/>
        <v>0</v>
      </c>
      <c r="S3358" s="60">
        <f t="shared" si="1495"/>
        <v>0</v>
      </c>
      <c r="T3358" s="58">
        <f t="shared" si="1496"/>
        <v>0</v>
      </c>
      <c r="U3358" s="58">
        <f t="shared" si="1497"/>
        <v>1.3021487167670716E-4</v>
      </c>
      <c r="V3358" s="58">
        <f t="shared" si="1498"/>
        <v>4.5181585788686576E-4</v>
      </c>
      <c r="W3358" s="50">
        <f t="shared" si="1499"/>
        <v>0</v>
      </c>
      <c r="X3358" s="50">
        <f t="shared" si="1500"/>
        <v>2851.4661802564083</v>
      </c>
      <c r="Y3358" s="50">
        <f t="shared" si="1501"/>
        <v>101325</v>
      </c>
      <c r="Z3358" s="50">
        <f t="shared" si="1502"/>
        <v>-5.5874576407029002</v>
      </c>
      <c r="AA3358" s="50">
        <f t="shared" si="1503"/>
        <v>-4.7493389945974647</v>
      </c>
      <c r="AB3358" s="50">
        <f t="shared" si="1504"/>
        <v>0</v>
      </c>
      <c r="AC3358" s="7">
        <f t="shared" si="1505"/>
        <v>0</v>
      </c>
    </row>
    <row r="3359" spans="2:29">
      <c r="B3359" s="7">
        <f t="shared" si="1478"/>
        <v>1.3229664609036198</v>
      </c>
      <c r="C3359" s="7">
        <f t="shared" si="1479"/>
        <v>3.9764546465392847E-4</v>
      </c>
      <c r="D3359" s="58">
        <f t="shared" si="1480"/>
        <v>97015.378270841786</v>
      </c>
      <c r="E3359" s="7">
        <f t="shared" si="1481"/>
        <v>14.070891587744397</v>
      </c>
      <c r="F3359" s="7">
        <f t="shared" si="1482"/>
        <v>-4309.6217291582143</v>
      </c>
      <c r="G3359" s="57">
        <f t="shared" si="1483"/>
        <v>3.926179963206558E-3</v>
      </c>
      <c r="H3359" s="61">
        <f t="shared" si="1484"/>
        <v>0</v>
      </c>
      <c r="I3359" s="7">
        <f t="shared" si="1485"/>
        <v>0</v>
      </c>
      <c r="J3359" s="58">
        <f t="shared" si="1486"/>
        <v>0</v>
      </c>
      <c r="K3359" s="7">
        <f t="shared" si="1487"/>
        <v>0</v>
      </c>
      <c r="L3359" s="7">
        <f t="shared" si="1488"/>
        <v>0</v>
      </c>
      <c r="M3359" s="58">
        <f t="shared" si="1489"/>
        <v>0</v>
      </c>
      <c r="N3359" s="58">
        <f t="shared" si="1490"/>
        <v>0</v>
      </c>
      <c r="O3359" s="59">
        <f t="shared" si="1491"/>
        <v>0</v>
      </c>
      <c r="P3359" s="58">
        <f t="shared" si="1492"/>
        <v>0</v>
      </c>
      <c r="Q3359" s="58">
        <f t="shared" si="1493"/>
        <v>0</v>
      </c>
      <c r="R3359" s="58">
        <f t="shared" si="1494"/>
        <v>0</v>
      </c>
      <c r="S3359" s="60">
        <f t="shared" si="1495"/>
        <v>0</v>
      </c>
      <c r="T3359" s="58">
        <f t="shared" si="1496"/>
        <v>0</v>
      </c>
      <c r="U3359" s="58">
        <f t="shared" si="1497"/>
        <v>1.3021487167670716E-4</v>
      </c>
      <c r="V3359" s="58">
        <f t="shared" si="1498"/>
        <v>4.5181585788686576E-4</v>
      </c>
      <c r="W3359" s="50">
        <f t="shared" si="1499"/>
        <v>0</v>
      </c>
      <c r="X3359" s="50">
        <f t="shared" si="1500"/>
        <v>2851.4661802564083</v>
      </c>
      <c r="Y3359" s="50">
        <f t="shared" si="1501"/>
        <v>101325</v>
      </c>
      <c r="Z3359" s="50">
        <f t="shared" si="1502"/>
        <v>-5.5874576407029002</v>
      </c>
      <c r="AA3359" s="50">
        <f t="shared" si="1503"/>
        <v>-4.7493389945974647</v>
      </c>
      <c r="AB3359" s="50">
        <f t="shared" si="1504"/>
        <v>0</v>
      </c>
      <c r="AC3359" s="7">
        <f t="shared" si="1505"/>
        <v>0</v>
      </c>
    </row>
    <row r="3360" spans="2:29">
      <c r="B3360" s="7">
        <f t="shared" si="1478"/>
        <v>1.3233641063682737</v>
      </c>
      <c r="C3360" s="7">
        <f t="shared" si="1479"/>
        <v>3.9764546465392847E-4</v>
      </c>
      <c r="D3360" s="58">
        <f t="shared" si="1480"/>
        <v>97015.378270841786</v>
      </c>
      <c r="E3360" s="7">
        <f t="shared" si="1481"/>
        <v>14.070891587744397</v>
      </c>
      <c r="F3360" s="7">
        <f t="shared" si="1482"/>
        <v>-4309.6217291582143</v>
      </c>
      <c r="G3360" s="57">
        <f t="shared" si="1483"/>
        <v>3.926179963206558E-3</v>
      </c>
      <c r="H3360" s="61">
        <f t="shared" si="1484"/>
        <v>0</v>
      </c>
      <c r="I3360" s="7">
        <f t="shared" si="1485"/>
        <v>0</v>
      </c>
      <c r="J3360" s="58">
        <f t="shared" si="1486"/>
        <v>0</v>
      </c>
      <c r="K3360" s="7">
        <f t="shared" si="1487"/>
        <v>0</v>
      </c>
      <c r="L3360" s="7">
        <f t="shared" si="1488"/>
        <v>0</v>
      </c>
      <c r="M3360" s="58">
        <f t="shared" si="1489"/>
        <v>0</v>
      </c>
      <c r="N3360" s="58">
        <f t="shared" si="1490"/>
        <v>0</v>
      </c>
      <c r="O3360" s="59">
        <f t="shared" si="1491"/>
        <v>0</v>
      </c>
      <c r="P3360" s="58">
        <f t="shared" si="1492"/>
        <v>0</v>
      </c>
      <c r="Q3360" s="58">
        <f t="shared" si="1493"/>
        <v>0</v>
      </c>
      <c r="R3360" s="58">
        <f t="shared" si="1494"/>
        <v>0</v>
      </c>
      <c r="S3360" s="60">
        <f t="shared" si="1495"/>
        <v>0</v>
      </c>
      <c r="T3360" s="58">
        <f t="shared" si="1496"/>
        <v>0</v>
      </c>
      <c r="U3360" s="58">
        <f t="shared" si="1497"/>
        <v>1.3021487167670716E-4</v>
      </c>
      <c r="V3360" s="58">
        <f t="shared" si="1498"/>
        <v>4.5181585788686576E-4</v>
      </c>
      <c r="W3360" s="50">
        <f t="shared" si="1499"/>
        <v>0</v>
      </c>
      <c r="X3360" s="50">
        <f t="shared" si="1500"/>
        <v>2851.4661802564083</v>
      </c>
      <c r="Y3360" s="50">
        <f t="shared" si="1501"/>
        <v>101325</v>
      </c>
      <c r="Z3360" s="50">
        <f t="shared" si="1502"/>
        <v>-5.5874576407029002</v>
      </c>
      <c r="AA3360" s="50">
        <f t="shared" si="1503"/>
        <v>-4.7493389945974647</v>
      </c>
      <c r="AB3360" s="50">
        <f t="shared" si="1504"/>
        <v>0</v>
      </c>
      <c r="AC3360" s="7">
        <f t="shared" si="1505"/>
        <v>0</v>
      </c>
    </row>
    <row r="3361" spans="2:29">
      <c r="B3361" s="7">
        <f t="shared" si="1478"/>
        <v>1.3237617518329277</v>
      </c>
      <c r="C3361" s="7">
        <f t="shared" si="1479"/>
        <v>3.9764546465392847E-4</v>
      </c>
      <c r="D3361" s="58">
        <f t="shared" si="1480"/>
        <v>97015.378270841786</v>
      </c>
      <c r="E3361" s="7">
        <f t="shared" si="1481"/>
        <v>14.070891587744397</v>
      </c>
      <c r="F3361" s="7">
        <f t="shared" si="1482"/>
        <v>-4309.6217291582143</v>
      </c>
      <c r="G3361" s="57">
        <f t="shared" si="1483"/>
        <v>3.926179963206558E-3</v>
      </c>
      <c r="H3361" s="61">
        <f t="shared" si="1484"/>
        <v>0</v>
      </c>
      <c r="I3361" s="7">
        <f t="shared" si="1485"/>
        <v>0</v>
      </c>
      <c r="J3361" s="58">
        <f t="shared" si="1486"/>
        <v>0</v>
      </c>
      <c r="K3361" s="7">
        <f t="shared" si="1487"/>
        <v>0</v>
      </c>
      <c r="L3361" s="7">
        <f t="shared" si="1488"/>
        <v>0</v>
      </c>
      <c r="M3361" s="58">
        <f t="shared" si="1489"/>
        <v>0</v>
      </c>
      <c r="N3361" s="58">
        <f t="shared" si="1490"/>
        <v>0</v>
      </c>
      <c r="O3361" s="59">
        <f t="shared" si="1491"/>
        <v>0</v>
      </c>
      <c r="P3361" s="58">
        <f t="shared" si="1492"/>
        <v>0</v>
      </c>
      <c r="Q3361" s="58">
        <f t="shared" si="1493"/>
        <v>0</v>
      </c>
      <c r="R3361" s="58">
        <f t="shared" si="1494"/>
        <v>0</v>
      </c>
      <c r="S3361" s="60">
        <f t="shared" si="1495"/>
        <v>0</v>
      </c>
      <c r="T3361" s="58">
        <f t="shared" si="1496"/>
        <v>0</v>
      </c>
      <c r="U3361" s="58">
        <f t="shared" si="1497"/>
        <v>1.3021487167670716E-4</v>
      </c>
      <c r="V3361" s="58">
        <f t="shared" si="1498"/>
        <v>4.5181585788686576E-4</v>
      </c>
      <c r="W3361" s="50">
        <f t="shared" si="1499"/>
        <v>0</v>
      </c>
      <c r="X3361" s="50">
        <f t="shared" si="1500"/>
        <v>2851.4661802564083</v>
      </c>
      <c r="Y3361" s="50">
        <f t="shared" si="1501"/>
        <v>101325</v>
      </c>
      <c r="Z3361" s="50">
        <f t="shared" si="1502"/>
        <v>-5.5874576407029002</v>
      </c>
      <c r="AA3361" s="50">
        <f t="shared" si="1503"/>
        <v>-4.7493389945974647</v>
      </c>
      <c r="AB3361" s="50">
        <f t="shared" si="1504"/>
        <v>0</v>
      </c>
      <c r="AC3361" s="7">
        <f t="shared" si="1505"/>
        <v>0</v>
      </c>
    </row>
    <row r="3362" spans="2:29">
      <c r="B3362" s="7">
        <f t="shared" ref="B3362:B3425" si="1506">B3361+$E$18/3000</f>
        <v>1.3241593972975816</v>
      </c>
      <c r="C3362" s="7">
        <f t="shared" si="1479"/>
        <v>3.9764546465392847E-4</v>
      </c>
      <c r="D3362" s="58">
        <f t="shared" si="1480"/>
        <v>97015.378270841786</v>
      </c>
      <c r="E3362" s="7">
        <f t="shared" si="1481"/>
        <v>14.070891587744397</v>
      </c>
      <c r="F3362" s="7">
        <f t="shared" si="1482"/>
        <v>-4309.6217291582143</v>
      </c>
      <c r="G3362" s="57">
        <f t="shared" si="1483"/>
        <v>3.926179963206558E-3</v>
      </c>
      <c r="H3362" s="61">
        <f t="shared" si="1484"/>
        <v>0</v>
      </c>
      <c r="I3362" s="7">
        <f t="shared" si="1485"/>
        <v>0</v>
      </c>
      <c r="J3362" s="58">
        <f t="shared" si="1486"/>
        <v>0</v>
      </c>
      <c r="K3362" s="7">
        <f t="shared" si="1487"/>
        <v>0</v>
      </c>
      <c r="L3362" s="7">
        <f t="shared" si="1488"/>
        <v>0</v>
      </c>
      <c r="M3362" s="58">
        <f t="shared" si="1489"/>
        <v>0</v>
      </c>
      <c r="N3362" s="58">
        <f t="shared" si="1490"/>
        <v>0</v>
      </c>
      <c r="O3362" s="59">
        <f t="shared" si="1491"/>
        <v>0</v>
      </c>
      <c r="P3362" s="58">
        <f t="shared" si="1492"/>
        <v>0</v>
      </c>
      <c r="Q3362" s="58">
        <f t="shared" si="1493"/>
        <v>0</v>
      </c>
      <c r="R3362" s="58">
        <f t="shared" si="1494"/>
        <v>0</v>
      </c>
      <c r="S3362" s="60">
        <f t="shared" si="1495"/>
        <v>0</v>
      </c>
      <c r="T3362" s="58">
        <f t="shared" si="1496"/>
        <v>0</v>
      </c>
      <c r="U3362" s="58">
        <f t="shared" si="1497"/>
        <v>1.3021487167670716E-4</v>
      </c>
      <c r="V3362" s="58">
        <f t="shared" si="1498"/>
        <v>4.5181585788686576E-4</v>
      </c>
      <c r="W3362" s="50">
        <f t="shared" si="1499"/>
        <v>0</v>
      </c>
      <c r="X3362" s="50">
        <f t="shared" si="1500"/>
        <v>2851.4661802564083</v>
      </c>
      <c r="Y3362" s="50">
        <f t="shared" si="1501"/>
        <v>101325</v>
      </c>
      <c r="Z3362" s="50">
        <f t="shared" si="1502"/>
        <v>-5.5874576407029002</v>
      </c>
      <c r="AA3362" s="50">
        <f t="shared" si="1503"/>
        <v>-4.7493389945974647</v>
      </c>
      <c r="AB3362" s="50">
        <f t="shared" si="1504"/>
        <v>0</v>
      </c>
      <c r="AC3362" s="7">
        <f t="shared" si="1505"/>
        <v>0</v>
      </c>
    </row>
    <row r="3363" spans="2:29">
      <c r="B3363" s="7">
        <f t="shared" si="1506"/>
        <v>1.3245570427622355</v>
      </c>
      <c r="C3363" s="7">
        <f t="shared" si="1479"/>
        <v>3.9764546465392847E-4</v>
      </c>
      <c r="D3363" s="58">
        <f t="shared" si="1480"/>
        <v>97015.378270841786</v>
      </c>
      <c r="E3363" s="7">
        <f t="shared" si="1481"/>
        <v>14.070891587744397</v>
      </c>
      <c r="F3363" s="7">
        <f t="shared" si="1482"/>
        <v>-4309.6217291582143</v>
      </c>
      <c r="G3363" s="57">
        <f t="shared" si="1483"/>
        <v>3.926179963206558E-3</v>
      </c>
      <c r="H3363" s="61">
        <f t="shared" si="1484"/>
        <v>0</v>
      </c>
      <c r="I3363" s="7">
        <f t="shared" si="1485"/>
        <v>0</v>
      </c>
      <c r="J3363" s="58">
        <f t="shared" si="1486"/>
        <v>0</v>
      </c>
      <c r="K3363" s="7">
        <f t="shared" si="1487"/>
        <v>0</v>
      </c>
      <c r="L3363" s="7">
        <f t="shared" si="1488"/>
        <v>0</v>
      </c>
      <c r="M3363" s="58">
        <f t="shared" si="1489"/>
        <v>0</v>
      </c>
      <c r="N3363" s="58">
        <f t="shared" si="1490"/>
        <v>0</v>
      </c>
      <c r="O3363" s="59">
        <f t="shared" si="1491"/>
        <v>0</v>
      </c>
      <c r="P3363" s="58">
        <f t="shared" si="1492"/>
        <v>0</v>
      </c>
      <c r="Q3363" s="58">
        <f t="shared" si="1493"/>
        <v>0</v>
      </c>
      <c r="R3363" s="58">
        <f t="shared" si="1494"/>
        <v>0</v>
      </c>
      <c r="S3363" s="60">
        <f t="shared" si="1495"/>
        <v>0</v>
      </c>
      <c r="T3363" s="58">
        <f t="shared" si="1496"/>
        <v>0</v>
      </c>
      <c r="U3363" s="58">
        <f t="shared" si="1497"/>
        <v>1.3021487167670716E-4</v>
      </c>
      <c r="V3363" s="58">
        <f t="shared" si="1498"/>
        <v>4.5181585788686576E-4</v>
      </c>
      <c r="W3363" s="50">
        <f t="shared" si="1499"/>
        <v>0</v>
      </c>
      <c r="X3363" s="50">
        <f t="shared" si="1500"/>
        <v>2851.4661802564083</v>
      </c>
      <c r="Y3363" s="50">
        <f t="shared" si="1501"/>
        <v>101325</v>
      </c>
      <c r="Z3363" s="50">
        <f t="shared" si="1502"/>
        <v>-5.5874576407029002</v>
      </c>
      <c r="AA3363" s="50">
        <f t="shared" si="1503"/>
        <v>-4.7493389945974647</v>
      </c>
      <c r="AB3363" s="50">
        <f t="shared" si="1504"/>
        <v>0</v>
      </c>
      <c r="AC3363" s="7">
        <f t="shared" si="1505"/>
        <v>0</v>
      </c>
    </row>
    <row r="3364" spans="2:29">
      <c r="B3364" s="7">
        <f t="shared" si="1506"/>
        <v>1.3249546882268894</v>
      </c>
      <c r="C3364" s="7">
        <f t="shared" si="1479"/>
        <v>3.9764546465392847E-4</v>
      </c>
      <c r="D3364" s="58">
        <f t="shared" si="1480"/>
        <v>97015.378270841786</v>
      </c>
      <c r="E3364" s="7">
        <f t="shared" si="1481"/>
        <v>14.070891587744397</v>
      </c>
      <c r="F3364" s="7">
        <f t="shared" si="1482"/>
        <v>-4309.6217291582143</v>
      </c>
      <c r="G3364" s="57">
        <f t="shared" si="1483"/>
        <v>3.926179963206558E-3</v>
      </c>
      <c r="H3364" s="61">
        <f t="shared" si="1484"/>
        <v>0</v>
      </c>
      <c r="I3364" s="7">
        <f t="shared" si="1485"/>
        <v>0</v>
      </c>
      <c r="J3364" s="58">
        <f t="shared" si="1486"/>
        <v>0</v>
      </c>
      <c r="K3364" s="7">
        <f t="shared" si="1487"/>
        <v>0</v>
      </c>
      <c r="L3364" s="7">
        <f t="shared" si="1488"/>
        <v>0</v>
      </c>
      <c r="M3364" s="58">
        <f t="shared" si="1489"/>
        <v>0</v>
      </c>
      <c r="N3364" s="58">
        <f t="shared" si="1490"/>
        <v>0</v>
      </c>
      <c r="O3364" s="59">
        <f t="shared" si="1491"/>
        <v>0</v>
      </c>
      <c r="P3364" s="58">
        <f t="shared" si="1492"/>
        <v>0</v>
      </c>
      <c r="Q3364" s="58">
        <f t="shared" si="1493"/>
        <v>0</v>
      </c>
      <c r="R3364" s="58">
        <f t="shared" si="1494"/>
        <v>0</v>
      </c>
      <c r="S3364" s="60">
        <f t="shared" si="1495"/>
        <v>0</v>
      </c>
      <c r="T3364" s="58">
        <f t="shared" si="1496"/>
        <v>0</v>
      </c>
      <c r="U3364" s="58">
        <f t="shared" si="1497"/>
        <v>1.3021487167670716E-4</v>
      </c>
      <c r="V3364" s="58">
        <f t="shared" si="1498"/>
        <v>4.5181585788686576E-4</v>
      </c>
      <c r="W3364" s="50">
        <f t="shared" si="1499"/>
        <v>0</v>
      </c>
      <c r="X3364" s="50">
        <f t="shared" si="1500"/>
        <v>2851.4661802564083</v>
      </c>
      <c r="Y3364" s="50">
        <f t="shared" si="1501"/>
        <v>101325</v>
      </c>
      <c r="Z3364" s="50">
        <f t="shared" si="1502"/>
        <v>-5.5874576407029002</v>
      </c>
      <c r="AA3364" s="50">
        <f t="shared" si="1503"/>
        <v>-4.7493389945974647</v>
      </c>
      <c r="AB3364" s="50">
        <f t="shared" si="1504"/>
        <v>0</v>
      </c>
      <c r="AC3364" s="7">
        <f t="shared" si="1505"/>
        <v>0</v>
      </c>
    </row>
    <row r="3365" spans="2:29">
      <c r="B3365" s="7">
        <f t="shared" si="1506"/>
        <v>1.3253523336915434</v>
      </c>
      <c r="C3365" s="7">
        <f t="shared" si="1479"/>
        <v>3.9764546465392847E-4</v>
      </c>
      <c r="D3365" s="58">
        <f t="shared" si="1480"/>
        <v>97015.378270841786</v>
      </c>
      <c r="E3365" s="7">
        <f t="shared" si="1481"/>
        <v>14.070891587744397</v>
      </c>
      <c r="F3365" s="7">
        <f t="shared" si="1482"/>
        <v>-4309.6217291582143</v>
      </c>
      <c r="G3365" s="57">
        <f t="shared" si="1483"/>
        <v>3.926179963206558E-3</v>
      </c>
      <c r="H3365" s="61">
        <f t="shared" si="1484"/>
        <v>0</v>
      </c>
      <c r="I3365" s="7">
        <f t="shared" si="1485"/>
        <v>0</v>
      </c>
      <c r="J3365" s="58">
        <f t="shared" si="1486"/>
        <v>0</v>
      </c>
      <c r="K3365" s="7">
        <f t="shared" si="1487"/>
        <v>0</v>
      </c>
      <c r="L3365" s="7">
        <f t="shared" si="1488"/>
        <v>0</v>
      </c>
      <c r="M3365" s="58">
        <f t="shared" si="1489"/>
        <v>0</v>
      </c>
      <c r="N3365" s="58">
        <f t="shared" si="1490"/>
        <v>0</v>
      </c>
      <c r="O3365" s="59">
        <f t="shared" si="1491"/>
        <v>0</v>
      </c>
      <c r="P3365" s="58">
        <f t="shared" si="1492"/>
        <v>0</v>
      </c>
      <c r="Q3365" s="58">
        <f t="shared" si="1493"/>
        <v>0</v>
      </c>
      <c r="R3365" s="58">
        <f t="shared" si="1494"/>
        <v>0</v>
      </c>
      <c r="S3365" s="60">
        <f t="shared" si="1495"/>
        <v>0</v>
      </c>
      <c r="T3365" s="58">
        <f t="shared" si="1496"/>
        <v>0</v>
      </c>
      <c r="U3365" s="58">
        <f t="shared" si="1497"/>
        <v>1.3021487167670716E-4</v>
      </c>
      <c r="V3365" s="58">
        <f t="shared" si="1498"/>
        <v>4.5181585788686576E-4</v>
      </c>
      <c r="W3365" s="50">
        <f t="shared" si="1499"/>
        <v>0</v>
      </c>
      <c r="X3365" s="50">
        <f t="shared" si="1500"/>
        <v>2851.4661802564083</v>
      </c>
      <c r="Y3365" s="50">
        <f t="shared" si="1501"/>
        <v>101325</v>
      </c>
      <c r="Z3365" s="50">
        <f t="shared" si="1502"/>
        <v>-5.5874576407029002</v>
      </c>
      <c r="AA3365" s="50">
        <f t="shared" si="1503"/>
        <v>-4.7493389945974647</v>
      </c>
      <c r="AB3365" s="50">
        <f t="shared" si="1504"/>
        <v>0</v>
      </c>
      <c r="AC3365" s="7">
        <f t="shared" si="1505"/>
        <v>0</v>
      </c>
    </row>
    <row r="3366" spans="2:29">
      <c r="B3366" s="7">
        <f t="shared" si="1506"/>
        <v>1.3257499791561973</v>
      </c>
      <c r="C3366" s="7">
        <f t="shared" si="1479"/>
        <v>3.9764546465392847E-4</v>
      </c>
      <c r="D3366" s="58">
        <f t="shared" si="1480"/>
        <v>97015.378270841786</v>
      </c>
      <c r="E3366" s="7">
        <f t="shared" si="1481"/>
        <v>14.070891587744397</v>
      </c>
      <c r="F3366" s="7">
        <f t="shared" si="1482"/>
        <v>-4309.6217291582143</v>
      </c>
      <c r="G3366" s="57">
        <f t="shared" si="1483"/>
        <v>3.926179963206558E-3</v>
      </c>
      <c r="H3366" s="61">
        <f t="shared" si="1484"/>
        <v>0</v>
      </c>
      <c r="I3366" s="7">
        <f t="shared" si="1485"/>
        <v>0</v>
      </c>
      <c r="J3366" s="58">
        <f t="shared" si="1486"/>
        <v>0</v>
      </c>
      <c r="K3366" s="7">
        <f t="shared" si="1487"/>
        <v>0</v>
      </c>
      <c r="L3366" s="7">
        <f t="shared" si="1488"/>
        <v>0</v>
      </c>
      <c r="M3366" s="58">
        <f t="shared" si="1489"/>
        <v>0</v>
      </c>
      <c r="N3366" s="58">
        <f t="shared" si="1490"/>
        <v>0</v>
      </c>
      <c r="O3366" s="59">
        <f t="shared" si="1491"/>
        <v>0</v>
      </c>
      <c r="P3366" s="58">
        <f t="shared" si="1492"/>
        <v>0</v>
      </c>
      <c r="Q3366" s="58">
        <f t="shared" si="1493"/>
        <v>0</v>
      </c>
      <c r="R3366" s="58">
        <f t="shared" si="1494"/>
        <v>0</v>
      </c>
      <c r="S3366" s="60">
        <f t="shared" si="1495"/>
        <v>0</v>
      </c>
      <c r="T3366" s="58">
        <f t="shared" si="1496"/>
        <v>0</v>
      </c>
      <c r="U3366" s="58">
        <f t="shared" si="1497"/>
        <v>1.3021487167670716E-4</v>
      </c>
      <c r="V3366" s="58">
        <f t="shared" si="1498"/>
        <v>4.5181585788686576E-4</v>
      </c>
      <c r="W3366" s="50">
        <f t="shared" si="1499"/>
        <v>0</v>
      </c>
      <c r="X3366" s="50">
        <f t="shared" si="1500"/>
        <v>2851.4661802564083</v>
      </c>
      <c r="Y3366" s="50">
        <f t="shared" si="1501"/>
        <v>101325</v>
      </c>
      <c r="Z3366" s="50">
        <f t="shared" si="1502"/>
        <v>-5.5874576407029002</v>
      </c>
      <c r="AA3366" s="50">
        <f t="shared" si="1503"/>
        <v>-4.7493389945974647</v>
      </c>
      <c r="AB3366" s="50">
        <f t="shared" si="1504"/>
        <v>0</v>
      </c>
      <c r="AC3366" s="7">
        <f t="shared" si="1505"/>
        <v>0</v>
      </c>
    </row>
    <row r="3367" spans="2:29">
      <c r="B3367" s="7">
        <f t="shared" si="1506"/>
        <v>1.3261476246208512</v>
      </c>
      <c r="C3367" s="7">
        <f t="shared" si="1479"/>
        <v>3.9764546465392847E-4</v>
      </c>
      <c r="D3367" s="58">
        <f t="shared" si="1480"/>
        <v>97015.378270841786</v>
      </c>
      <c r="E3367" s="7">
        <f t="shared" si="1481"/>
        <v>14.070891587744397</v>
      </c>
      <c r="F3367" s="7">
        <f t="shared" si="1482"/>
        <v>-4309.6217291582143</v>
      </c>
      <c r="G3367" s="57">
        <f t="shared" si="1483"/>
        <v>3.926179963206558E-3</v>
      </c>
      <c r="H3367" s="61">
        <f t="shared" si="1484"/>
        <v>0</v>
      </c>
      <c r="I3367" s="7">
        <f t="shared" si="1485"/>
        <v>0</v>
      </c>
      <c r="J3367" s="58">
        <f t="shared" si="1486"/>
        <v>0</v>
      </c>
      <c r="K3367" s="7">
        <f t="shared" si="1487"/>
        <v>0</v>
      </c>
      <c r="L3367" s="7">
        <f t="shared" si="1488"/>
        <v>0</v>
      </c>
      <c r="M3367" s="58">
        <f t="shared" si="1489"/>
        <v>0</v>
      </c>
      <c r="N3367" s="58">
        <f t="shared" si="1490"/>
        <v>0</v>
      </c>
      <c r="O3367" s="59">
        <f t="shared" si="1491"/>
        <v>0</v>
      </c>
      <c r="P3367" s="58">
        <f t="shared" si="1492"/>
        <v>0</v>
      </c>
      <c r="Q3367" s="58">
        <f t="shared" si="1493"/>
        <v>0</v>
      </c>
      <c r="R3367" s="58">
        <f t="shared" si="1494"/>
        <v>0</v>
      </c>
      <c r="S3367" s="60">
        <f t="shared" si="1495"/>
        <v>0</v>
      </c>
      <c r="T3367" s="58">
        <f t="shared" si="1496"/>
        <v>0</v>
      </c>
      <c r="U3367" s="58">
        <f t="shared" si="1497"/>
        <v>1.3021487167670716E-4</v>
      </c>
      <c r="V3367" s="58">
        <f t="shared" si="1498"/>
        <v>4.5181585788686576E-4</v>
      </c>
      <c r="W3367" s="50">
        <f t="shared" si="1499"/>
        <v>0</v>
      </c>
      <c r="X3367" s="50">
        <f t="shared" si="1500"/>
        <v>2851.4661802564083</v>
      </c>
      <c r="Y3367" s="50">
        <f t="shared" si="1501"/>
        <v>101325</v>
      </c>
      <c r="Z3367" s="50">
        <f t="shared" si="1502"/>
        <v>-5.5874576407029002</v>
      </c>
      <c r="AA3367" s="50">
        <f t="shared" si="1503"/>
        <v>-4.7493389945974647</v>
      </c>
      <c r="AB3367" s="50">
        <f t="shared" si="1504"/>
        <v>0</v>
      </c>
      <c r="AC3367" s="7">
        <f t="shared" si="1505"/>
        <v>0</v>
      </c>
    </row>
    <row r="3368" spans="2:29">
      <c r="B3368" s="7">
        <f t="shared" si="1506"/>
        <v>1.3265452700855052</v>
      </c>
      <c r="C3368" s="7">
        <f t="shared" si="1479"/>
        <v>3.9764546465392847E-4</v>
      </c>
      <c r="D3368" s="58">
        <f t="shared" si="1480"/>
        <v>97015.378270841786</v>
      </c>
      <c r="E3368" s="7">
        <f t="shared" si="1481"/>
        <v>14.070891587744397</v>
      </c>
      <c r="F3368" s="7">
        <f t="shared" si="1482"/>
        <v>-4309.6217291582143</v>
      </c>
      <c r="G3368" s="57">
        <f t="shared" si="1483"/>
        <v>3.926179963206558E-3</v>
      </c>
      <c r="H3368" s="61">
        <f t="shared" si="1484"/>
        <v>0</v>
      </c>
      <c r="I3368" s="7">
        <f t="shared" si="1485"/>
        <v>0</v>
      </c>
      <c r="J3368" s="58">
        <f t="shared" si="1486"/>
        <v>0</v>
      </c>
      <c r="K3368" s="7">
        <f t="shared" si="1487"/>
        <v>0</v>
      </c>
      <c r="L3368" s="7">
        <f t="shared" si="1488"/>
        <v>0</v>
      </c>
      <c r="M3368" s="58">
        <f t="shared" si="1489"/>
        <v>0</v>
      </c>
      <c r="N3368" s="58">
        <f t="shared" si="1490"/>
        <v>0</v>
      </c>
      <c r="O3368" s="59">
        <f t="shared" si="1491"/>
        <v>0</v>
      </c>
      <c r="P3368" s="58">
        <f t="shared" si="1492"/>
        <v>0</v>
      </c>
      <c r="Q3368" s="58">
        <f t="shared" si="1493"/>
        <v>0</v>
      </c>
      <c r="R3368" s="58">
        <f t="shared" si="1494"/>
        <v>0</v>
      </c>
      <c r="S3368" s="60">
        <f t="shared" si="1495"/>
        <v>0</v>
      </c>
      <c r="T3368" s="58">
        <f t="shared" si="1496"/>
        <v>0</v>
      </c>
      <c r="U3368" s="58">
        <f t="shared" si="1497"/>
        <v>1.3021487167670716E-4</v>
      </c>
      <c r="V3368" s="58">
        <f t="shared" si="1498"/>
        <v>4.5181585788686576E-4</v>
      </c>
      <c r="W3368" s="50">
        <f t="shared" si="1499"/>
        <v>0</v>
      </c>
      <c r="X3368" s="50">
        <f t="shared" si="1500"/>
        <v>2851.4661802564083</v>
      </c>
      <c r="Y3368" s="50">
        <f t="shared" si="1501"/>
        <v>101325</v>
      </c>
      <c r="Z3368" s="50">
        <f t="shared" si="1502"/>
        <v>-5.5874576407029002</v>
      </c>
      <c r="AA3368" s="50">
        <f t="shared" si="1503"/>
        <v>-4.7493389945974647</v>
      </c>
      <c r="AB3368" s="50">
        <f t="shared" si="1504"/>
        <v>0</v>
      </c>
      <c r="AC3368" s="7">
        <f t="shared" si="1505"/>
        <v>0</v>
      </c>
    </row>
    <row r="3369" spans="2:29">
      <c r="B3369" s="7">
        <f t="shared" si="1506"/>
        <v>1.3269429155501591</v>
      </c>
      <c r="C3369" s="7">
        <f t="shared" si="1479"/>
        <v>3.9764546465392847E-4</v>
      </c>
      <c r="D3369" s="58">
        <f t="shared" si="1480"/>
        <v>97015.378270841786</v>
      </c>
      <c r="E3369" s="7">
        <f t="shared" si="1481"/>
        <v>14.070891587744397</v>
      </c>
      <c r="F3369" s="7">
        <f t="shared" si="1482"/>
        <v>-4309.6217291582143</v>
      </c>
      <c r="G3369" s="57">
        <f t="shared" si="1483"/>
        <v>3.926179963206558E-3</v>
      </c>
      <c r="H3369" s="61">
        <f t="shared" si="1484"/>
        <v>0</v>
      </c>
      <c r="I3369" s="7">
        <f t="shared" si="1485"/>
        <v>0</v>
      </c>
      <c r="J3369" s="58">
        <f t="shared" si="1486"/>
        <v>0</v>
      </c>
      <c r="K3369" s="7">
        <f t="shared" si="1487"/>
        <v>0</v>
      </c>
      <c r="L3369" s="7">
        <f t="shared" si="1488"/>
        <v>0</v>
      </c>
      <c r="M3369" s="58">
        <f t="shared" si="1489"/>
        <v>0</v>
      </c>
      <c r="N3369" s="58">
        <f t="shared" si="1490"/>
        <v>0</v>
      </c>
      <c r="O3369" s="59">
        <f t="shared" si="1491"/>
        <v>0</v>
      </c>
      <c r="P3369" s="58">
        <f t="shared" si="1492"/>
        <v>0</v>
      </c>
      <c r="Q3369" s="58">
        <f t="shared" si="1493"/>
        <v>0</v>
      </c>
      <c r="R3369" s="58">
        <f t="shared" si="1494"/>
        <v>0</v>
      </c>
      <c r="S3369" s="60">
        <f t="shared" si="1495"/>
        <v>0</v>
      </c>
      <c r="T3369" s="58">
        <f t="shared" si="1496"/>
        <v>0</v>
      </c>
      <c r="U3369" s="58">
        <f t="shared" si="1497"/>
        <v>1.3021487167670716E-4</v>
      </c>
      <c r="V3369" s="58">
        <f t="shared" si="1498"/>
        <v>4.5181585788686576E-4</v>
      </c>
      <c r="W3369" s="50">
        <f t="shared" si="1499"/>
        <v>0</v>
      </c>
      <c r="X3369" s="50">
        <f t="shared" si="1500"/>
        <v>2851.4661802564083</v>
      </c>
      <c r="Y3369" s="50">
        <f t="shared" si="1501"/>
        <v>101325</v>
      </c>
      <c r="Z3369" s="50">
        <f t="shared" si="1502"/>
        <v>-5.5874576407029002</v>
      </c>
      <c r="AA3369" s="50">
        <f t="shared" si="1503"/>
        <v>-4.7493389945974647</v>
      </c>
      <c r="AB3369" s="50">
        <f t="shared" si="1504"/>
        <v>0</v>
      </c>
      <c r="AC3369" s="7">
        <f t="shared" si="1505"/>
        <v>0</v>
      </c>
    </row>
    <row r="3370" spans="2:29">
      <c r="B3370" s="7">
        <f t="shared" si="1506"/>
        <v>1.327340561014813</v>
      </c>
      <c r="C3370" s="7">
        <f t="shared" si="1479"/>
        <v>3.9764546465392847E-4</v>
      </c>
      <c r="D3370" s="58">
        <f t="shared" si="1480"/>
        <v>97015.378270841786</v>
      </c>
      <c r="E3370" s="7">
        <f t="shared" si="1481"/>
        <v>14.070891587744397</v>
      </c>
      <c r="F3370" s="7">
        <f t="shared" si="1482"/>
        <v>-4309.6217291582143</v>
      </c>
      <c r="G3370" s="57">
        <f t="shared" si="1483"/>
        <v>3.926179963206558E-3</v>
      </c>
      <c r="H3370" s="61">
        <f t="shared" si="1484"/>
        <v>0</v>
      </c>
      <c r="I3370" s="7">
        <f t="shared" si="1485"/>
        <v>0</v>
      </c>
      <c r="J3370" s="58">
        <f t="shared" si="1486"/>
        <v>0</v>
      </c>
      <c r="K3370" s="7">
        <f t="shared" si="1487"/>
        <v>0</v>
      </c>
      <c r="L3370" s="7">
        <f t="shared" si="1488"/>
        <v>0</v>
      </c>
      <c r="M3370" s="58">
        <f t="shared" si="1489"/>
        <v>0</v>
      </c>
      <c r="N3370" s="58">
        <f t="shared" si="1490"/>
        <v>0</v>
      </c>
      <c r="O3370" s="59">
        <f t="shared" si="1491"/>
        <v>0</v>
      </c>
      <c r="P3370" s="58">
        <f t="shared" si="1492"/>
        <v>0</v>
      </c>
      <c r="Q3370" s="58">
        <f t="shared" si="1493"/>
        <v>0</v>
      </c>
      <c r="R3370" s="58">
        <f t="shared" si="1494"/>
        <v>0</v>
      </c>
      <c r="S3370" s="60">
        <f t="shared" si="1495"/>
        <v>0</v>
      </c>
      <c r="T3370" s="58">
        <f t="shared" si="1496"/>
        <v>0</v>
      </c>
      <c r="U3370" s="58">
        <f t="shared" si="1497"/>
        <v>1.3021487167670716E-4</v>
      </c>
      <c r="V3370" s="58">
        <f t="shared" si="1498"/>
        <v>4.5181585788686576E-4</v>
      </c>
      <c r="W3370" s="50">
        <f t="shared" si="1499"/>
        <v>0</v>
      </c>
      <c r="X3370" s="50">
        <f t="shared" si="1500"/>
        <v>2851.4661802564083</v>
      </c>
      <c r="Y3370" s="50">
        <f t="shared" si="1501"/>
        <v>101325</v>
      </c>
      <c r="Z3370" s="50">
        <f t="shared" si="1502"/>
        <v>-5.5874576407029002</v>
      </c>
      <c r="AA3370" s="50">
        <f t="shared" si="1503"/>
        <v>-4.7493389945974647</v>
      </c>
      <c r="AB3370" s="50">
        <f t="shared" si="1504"/>
        <v>0</v>
      </c>
      <c r="AC3370" s="7">
        <f t="shared" si="1505"/>
        <v>0</v>
      </c>
    </row>
    <row r="3371" spans="2:29">
      <c r="B3371" s="7">
        <f t="shared" si="1506"/>
        <v>1.3277382064794669</v>
      </c>
      <c r="C3371" s="7">
        <f t="shared" si="1479"/>
        <v>3.9764546465392847E-4</v>
      </c>
      <c r="D3371" s="58">
        <f t="shared" si="1480"/>
        <v>97015.378270841786</v>
      </c>
      <c r="E3371" s="7">
        <f t="shared" si="1481"/>
        <v>14.070891587744397</v>
      </c>
      <c r="F3371" s="7">
        <f t="shared" si="1482"/>
        <v>-4309.6217291582143</v>
      </c>
      <c r="G3371" s="57">
        <f t="shared" si="1483"/>
        <v>3.926179963206558E-3</v>
      </c>
      <c r="H3371" s="61">
        <f t="shared" si="1484"/>
        <v>0</v>
      </c>
      <c r="I3371" s="7">
        <f t="shared" si="1485"/>
        <v>0</v>
      </c>
      <c r="J3371" s="58">
        <f t="shared" si="1486"/>
        <v>0</v>
      </c>
      <c r="K3371" s="7">
        <f t="shared" si="1487"/>
        <v>0</v>
      </c>
      <c r="L3371" s="7">
        <f t="shared" si="1488"/>
        <v>0</v>
      </c>
      <c r="M3371" s="58">
        <f t="shared" si="1489"/>
        <v>0</v>
      </c>
      <c r="N3371" s="58">
        <f t="shared" si="1490"/>
        <v>0</v>
      </c>
      <c r="O3371" s="59">
        <f t="shared" si="1491"/>
        <v>0</v>
      </c>
      <c r="P3371" s="58">
        <f t="shared" si="1492"/>
        <v>0</v>
      </c>
      <c r="Q3371" s="58">
        <f t="shared" si="1493"/>
        <v>0</v>
      </c>
      <c r="R3371" s="58">
        <f t="shared" si="1494"/>
        <v>0</v>
      </c>
      <c r="S3371" s="60">
        <f t="shared" si="1495"/>
        <v>0</v>
      </c>
      <c r="T3371" s="58">
        <f t="shared" si="1496"/>
        <v>0</v>
      </c>
      <c r="U3371" s="58">
        <f t="shared" si="1497"/>
        <v>1.3021487167670716E-4</v>
      </c>
      <c r="V3371" s="58">
        <f t="shared" si="1498"/>
        <v>4.5181585788686576E-4</v>
      </c>
      <c r="W3371" s="50">
        <f t="shared" si="1499"/>
        <v>0</v>
      </c>
      <c r="X3371" s="50">
        <f t="shared" si="1500"/>
        <v>2851.4661802564083</v>
      </c>
      <c r="Y3371" s="50">
        <f t="shared" si="1501"/>
        <v>101325</v>
      </c>
      <c r="Z3371" s="50">
        <f t="shared" si="1502"/>
        <v>-5.5874576407029002</v>
      </c>
      <c r="AA3371" s="50">
        <f t="shared" si="1503"/>
        <v>-4.7493389945974647</v>
      </c>
      <c r="AB3371" s="50">
        <f t="shared" si="1504"/>
        <v>0</v>
      </c>
      <c r="AC3371" s="7">
        <f t="shared" si="1505"/>
        <v>0</v>
      </c>
    </row>
    <row r="3372" spans="2:29">
      <c r="B3372" s="7">
        <f t="shared" si="1506"/>
        <v>1.3281358519441209</v>
      </c>
      <c r="C3372" s="7">
        <f t="shared" si="1479"/>
        <v>3.9764546465392847E-4</v>
      </c>
      <c r="D3372" s="58">
        <f t="shared" si="1480"/>
        <v>97015.378270841786</v>
      </c>
      <c r="E3372" s="7">
        <f t="shared" si="1481"/>
        <v>14.070891587744397</v>
      </c>
      <c r="F3372" s="7">
        <f t="shared" si="1482"/>
        <v>-4309.6217291582143</v>
      </c>
      <c r="G3372" s="57">
        <f t="shared" si="1483"/>
        <v>3.926179963206558E-3</v>
      </c>
      <c r="H3372" s="61">
        <f t="shared" si="1484"/>
        <v>0</v>
      </c>
      <c r="I3372" s="7">
        <f t="shared" si="1485"/>
        <v>0</v>
      </c>
      <c r="J3372" s="58">
        <f t="shared" si="1486"/>
        <v>0</v>
      </c>
      <c r="K3372" s="7">
        <f t="shared" si="1487"/>
        <v>0</v>
      </c>
      <c r="L3372" s="7">
        <f t="shared" si="1488"/>
        <v>0</v>
      </c>
      <c r="M3372" s="58">
        <f t="shared" si="1489"/>
        <v>0</v>
      </c>
      <c r="N3372" s="58">
        <f t="shared" si="1490"/>
        <v>0</v>
      </c>
      <c r="O3372" s="59">
        <f t="shared" si="1491"/>
        <v>0</v>
      </c>
      <c r="P3372" s="58">
        <f t="shared" si="1492"/>
        <v>0</v>
      </c>
      <c r="Q3372" s="58">
        <f t="shared" si="1493"/>
        <v>0</v>
      </c>
      <c r="R3372" s="58">
        <f t="shared" si="1494"/>
        <v>0</v>
      </c>
      <c r="S3372" s="60">
        <f t="shared" si="1495"/>
        <v>0</v>
      </c>
      <c r="T3372" s="58">
        <f t="shared" si="1496"/>
        <v>0</v>
      </c>
      <c r="U3372" s="58">
        <f t="shared" si="1497"/>
        <v>1.3021487167670716E-4</v>
      </c>
      <c r="V3372" s="58">
        <f t="shared" si="1498"/>
        <v>4.5181585788686576E-4</v>
      </c>
      <c r="W3372" s="50">
        <f t="shared" si="1499"/>
        <v>0</v>
      </c>
      <c r="X3372" s="50">
        <f t="shared" si="1500"/>
        <v>2851.4661802564083</v>
      </c>
      <c r="Y3372" s="50">
        <f t="shared" si="1501"/>
        <v>101325</v>
      </c>
      <c r="Z3372" s="50">
        <f t="shared" si="1502"/>
        <v>-5.5874576407029002</v>
      </c>
      <c r="AA3372" s="50">
        <f t="shared" si="1503"/>
        <v>-4.7493389945974647</v>
      </c>
      <c r="AB3372" s="50">
        <f t="shared" si="1504"/>
        <v>0</v>
      </c>
      <c r="AC3372" s="7">
        <f t="shared" si="1505"/>
        <v>0</v>
      </c>
    </row>
    <row r="3373" spans="2:29">
      <c r="B3373" s="7">
        <f t="shared" si="1506"/>
        <v>1.3285334974087748</v>
      </c>
      <c r="C3373" s="7">
        <f t="shared" si="1479"/>
        <v>3.9764546465392847E-4</v>
      </c>
      <c r="D3373" s="58">
        <f t="shared" si="1480"/>
        <v>97015.378270841786</v>
      </c>
      <c r="E3373" s="7">
        <f t="shared" si="1481"/>
        <v>14.070891587744397</v>
      </c>
      <c r="F3373" s="7">
        <f t="shared" si="1482"/>
        <v>-4309.6217291582143</v>
      </c>
      <c r="G3373" s="57">
        <f t="shared" si="1483"/>
        <v>3.926179963206558E-3</v>
      </c>
      <c r="H3373" s="61">
        <f t="shared" si="1484"/>
        <v>0</v>
      </c>
      <c r="I3373" s="7">
        <f t="shared" si="1485"/>
        <v>0</v>
      </c>
      <c r="J3373" s="58">
        <f t="shared" si="1486"/>
        <v>0</v>
      </c>
      <c r="K3373" s="7">
        <f t="shared" si="1487"/>
        <v>0</v>
      </c>
      <c r="L3373" s="7">
        <f t="shared" si="1488"/>
        <v>0</v>
      </c>
      <c r="M3373" s="58">
        <f t="shared" si="1489"/>
        <v>0</v>
      </c>
      <c r="N3373" s="58">
        <f t="shared" si="1490"/>
        <v>0</v>
      </c>
      <c r="O3373" s="59">
        <f t="shared" si="1491"/>
        <v>0</v>
      </c>
      <c r="P3373" s="58">
        <f t="shared" si="1492"/>
        <v>0</v>
      </c>
      <c r="Q3373" s="58">
        <f t="shared" si="1493"/>
        <v>0</v>
      </c>
      <c r="R3373" s="58">
        <f t="shared" si="1494"/>
        <v>0</v>
      </c>
      <c r="S3373" s="60">
        <f t="shared" si="1495"/>
        <v>0</v>
      </c>
      <c r="T3373" s="58">
        <f t="shared" si="1496"/>
        <v>0</v>
      </c>
      <c r="U3373" s="58">
        <f t="shared" si="1497"/>
        <v>1.3021487167670716E-4</v>
      </c>
      <c r="V3373" s="58">
        <f t="shared" si="1498"/>
        <v>4.5181585788686576E-4</v>
      </c>
      <c r="W3373" s="50">
        <f t="shared" si="1499"/>
        <v>0</v>
      </c>
      <c r="X3373" s="50">
        <f t="shared" si="1500"/>
        <v>2851.4661802564083</v>
      </c>
      <c r="Y3373" s="50">
        <f t="shared" si="1501"/>
        <v>101325</v>
      </c>
      <c r="Z3373" s="50">
        <f t="shared" si="1502"/>
        <v>-5.5874576407029002</v>
      </c>
      <c r="AA3373" s="50">
        <f t="shared" si="1503"/>
        <v>-4.7493389945974647</v>
      </c>
      <c r="AB3373" s="50">
        <f t="shared" si="1504"/>
        <v>0</v>
      </c>
      <c r="AC3373" s="7">
        <f t="shared" si="1505"/>
        <v>0</v>
      </c>
    </row>
    <row r="3374" spans="2:29">
      <c r="B3374" s="7">
        <f t="shared" si="1506"/>
        <v>1.3289311428734287</v>
      </c>
      <c r="C3374" s="7">
        <f t="shared" si="1479"/>
        <v>3.9764546465392847E-4</v>
      </c>
      <c r="D3374" s="58">
        <f t="shared" si="1480"/>
        <v>97015.378270841786</v>
      </c>
      <c r="E3374" s="7">
        <f t="shared" si="1481"/>
        <v>14.070891587744397</v>
      </c>
      <c r="F3374" s="7">
        <f t="shared" si="1482"/>
        <v>-4309.6217291582143</v>
      </c>
      <c r="G3374" s="57">
        <f t="shared" si="1483"/>
        <v>3.926179963206558E-3</v>
      </c>
      <c r="H3374" s="61">
        <f t="shared" si="1484"/>
        <v>0</v>
      </c>
      <c r="I3374" s="7">
        <f t="shared" si="1485"/>
        <v>0</v>
      </c>
      <c r="J3374" s="58">
        <f t="shared" si="1486"/>
        <v>0</v>
      </c>
      <c r="K3374" s="7">
        <f t="shared" si="1487"/>
        <v>0</v>
      </c>
      <c r="L3374" s="7">
        <f t="shared" si="1488"/>
        <v>0</v>
      </c>
      <c r="M3374" s="58">
        <f t="shared" si="1489"/>
        <v>0</v>
      </c>
      <c r="N3374" s="58">
        <f t="shared" si="1490"/>
        <v>0</v>
      </c>
      <c r="O3374" s="59">
        <f t="shared" si="1491"/>
        <v>0</v>
      </c>
      <c r="P3374" s="58">
        <f t="shared" si="1492"/>
        <v>0</v>
      </c>
      <c r="Q3374" s="58">
        <f t="shared" si="1493"/>
        <v>0</v>
      </c>
      <c r="R3374" s="58">
        <f t="shared" si="1494"/>
        <v>0</v>
      </c>
      <c r="S3374" s="60">
        <f t="shared" si="1495"/>
        <v>0</v>
      </c>
      <c r="T3374" s="58">
        <f t="shared" si="1496"/>
        <v>0</v>
      </c>
      <c r="U3374" s="58">
        <f t="shared" si="1497"/>
        <v>1.3021487167670716E-4</v>
      </c>
      <c r="V3374" s="58">
        <f t="shared" si="1498"/>
        <v>4.5181585788686576E-4</v>
      </c>
      <c r="W3374" s="50">
        <f t="shared" si="1499"/>
        <v>0</v>
      </c>
      <c r="X3374" s="50">
        <f t="shared" si="1500"/>
        <v>2851.4661802564083</v>
      </c>
      <c r="Y3374" s="50">
        <f t="shared" si="1501"/>
        <v>101325</v>
      </c>
      <c r="Z3374" s="50">
        <f t="shared" si="1502"/>
        <v>-5.5874576407029002</v>
      </c>
      <c r="AA3374" s="50">
        <f t="shared" si="1503"/>
        <v>-4.7493389945974647</v>
      </c>
      <c r="AB3374" s="50">
        <f t="shared" si="1504"/>
        <v>0</v>
      </c>
      <c r="AC3374" s="7">
        <f t="shared" si="1505"/>
        <v>0</v>
      </c>
    </row>
    <row r="3375" spans="2:29">
      <c r="B3375" s="7">
        <f t="shared" si="1506"/>
        <v>1.3293287883380827</v>
      </c>
      <c r="C3375" s="7">
        <f t="shared" si="1479"/>
        <v>3.9764546465392847E-4</v>
      </c>
      <c r="D3375" s="58">
        <f t="shared" si="1480"/>
        <v>97015.378270841786</v>
      </c>
      <c r="E3375" s="7">
        <f t="shared" si="1481"/>
        <v>14.070891587744397</v>
      </c>
      <c r="F3375" s="7">
        <f t="shared" si="1482"/>
        <v>-4309.6217291582143</v>
      </c>
      <c r="G3375" s="57">
        <f t="shared" si="1483"/>
        <v>3.926179963206558E-3</v>
      </c>
      <c r="H3375" s="61">
        <f t="shared" si="1484"/>
        <v>0</v>
      </c>
      <c r="I3375" s="7">
        <f t="shared" si="1485"/>
        <v>0</v>
      </c>
      <c r="J3375" s="58">
        <f t="shared" si="1486"/>
        <v>0</v>
      </c>
      <c r="K3375" s="7">
        <f t="shared" si="1487"/>
        <v>0</v>
      </c>
      <c r="L3375" s="7">
        <f t="shared" si="1488"/>
        <v>0</v>
      </c>
      <c r="M3375" s="58">
        <f t="shared" si="1489"/>
        <v>0</v>
      </c>
      <c r="N3375" s="58">
        <f t="shared" si="1490"/>
        <v>0</v>
      </c>
      <c r="O3375" s="59">
        <f t="shared" si="1491"/>
        <v>0</v>
      </c>
      <c r="P3375" s="58">
        <f t="shared" si="1492"/>
        <v>0</v>
      </c>
      <c r="Q3375" s="58">
        <f t="shared" si="1493"/>
        <v>0</v>
      </c>
      <c r="R3375" s="58">
        <f t="shared" si="1494"/>
        <v>0</v>
      </c>
      <c r="S3375" s="60">
        <f t="shared" si="1495"/>
        <v>0</v>
      </c>
      <c r="T3375" s="58">
        <f t="shared" si="1496"/>
        <v>0</v>
      </c>
      <c r="U3375" s="58">
        <f t="shared" si="1497"/>
        <v>1.3021487167670716E-4</v>
      </c>
      <c r="V3375" s="58">
        <f t="shared" si="1498"/>
        <v>4.5181585788686576E-4</v>
      </c>
      <c r="W3375" s="50">
        <f t="shared" si="1499"/>
        <v>0</v>
      </c>
      <c r="X3375" s="50">
        <f t="shared" si="1500"/>
        <v>2851.4661802564083</v>
      </c>
      <c r="Y3375" s="50">
        <f t="shared" si="1501"/>
        <v>101325</v>
      </c>
      <c r="Z3375" s="50">
        <f t="shared" si="1502"/>
        <v>-5.5874576407029002</v>
      </c>
      <c r="AA3375" s="50">
        <f t="shared" si="1503"/>
        <v>-4.7493389945974647</v>
      </c>
      <c r="AB3375" s="50">
        <f t="shared" si="1504"/>
        <v>0</v>
      </c>
      <c r="AC3375" s="7">
        <f t="shared" si="1505"/>
        <v>0</v>
      </c>
    </row>
    <row r="3376" spans="2:29">
      <c r="B3376" s="7">
        <f t="shared" si="1506"/>
        <v>1.3297264338027366</v>
      </c>
      <c r="C3376" s="7">
        <f t="shared" si="1479"/>
        <v>3.9764546465392847E-4</v>
      </c>
      <c r="D3376" s="58">
        <f t="shared" si="1480"/>
        <v>97015.378270841786</v>
      </c>
      <c r="E3376" s="7">
        <f t="shared" si="1481"/>
        <v>14.070891587744397</v>
      </c>
      <c r="F3376" s="7">
        <f t="shared" si="1482"/>
        <v>-4309.6217291582143</v>
      </c>
      <c r="G3376" s="57">
        <f t="shared" si="1483"/>
        <v>3.926179963206558E-3</v>
      </c>
      <c r="H3376" s="61">
        <f t="shared" si="1484"/>
        <v>0</v>
      </c>
      <c r="I3376" s="7">
        <f t="shared" si="1485"/>
        <v>0</v>
      </c>
      <c r="J3376" s="58">
        <f t="shared" si="1486"/>
        <v>0</v>
      </c>
      <c r="K3376" s="7">
        <f t="shared" si="1487"/>
        <v>0</v>
      </c>
      <c r="L3376" s="7">
        <f t="shared" si="1488"/>
        <v>0</v>
      </c>
      <c r="M3376" s="58">
        <f t="shared" si="1489"/>
        <v>0</v>
      </c>
      <c r="N3376" s="58">
        <f t="shared" si="1490"/>
        <v>0</v>
      </c>
      <c r="O3376" s="59">
        <f t="shared" si="1491"/>
        <v>0</v>
      </c>
      <c r="P3376" s="58">
        <f t="shared" si="1492"/>
        <v>0</v>
      </c>
      <c r="Q3376" s="58">
        <f t="shared" si="1493"/>
        <v>0</v>
      </c>
      <c r="R3376" s="58">
        <f t="shared" si="1494"/>
        <v>0</v>
      </c>
      <c r="S3376" s="60">
        <f t="shared" si="1495"/>
        <v>0</v>
      </c>
      <c r="T3376" s="58">
        <f t="shared" si="1496"/>
        <v>0</v>
      </c>
      <c r="U3376" s="58">
        <f t="shared" si="1497"/>
        <v>1.3021487167670716E-4</v>
      </c>
      <c r="V3376" s="58">
        <f t="shared" si="1498"/>
        <v>4.5181585788686576E-4</v>
      </c>
      <c r="W3376" s="50">
        <f t="shared" si="1499"/>
        <v>0</v>
      </c>
      <c r="X3376" s="50">
        <f t="shared" si="1500"/>
        <v>2851.4661802564083</v>
      </c>
      <c r="Y3376" s="50">
        <f t="shared" si="1501"/>
        <v>101325</v>
      </c>
      <c r="Z3376" s="50">
        <f t="shared" si="1502"/>
        <v>-5.5874576407029002</v>
      </c>
      <c r="AA3376" s="50">
        <f t="shared" si="1503"/>
        <v>-4.7493389945974647</v>
      </c>
      <c r="AB3376" s="50">
        <f t="shared" si="1504"/>
        <v>0</v>
      </c>
      <c r="AC3376" s="7">
        <f t="shared" si="1505"/>
        <v>0</v>
      </c>
    </row>
    <row r="3377" spans="2:29">
      <c r="B3377" s="7">
        <f t="shared" si="1506"/>
        <v>1.3301240792673905</v>
      </c>
      <c r="C3377" s="7">
        <f t="shared" si="1479"/>
        <v>3.9764546465392847E-4</v>
      </c>
      <c r="D3377" s="58">
        <f t="shared" si="1480"/>
        <v>97015.378270841786</v>
      </c>
      <c r="E3377" s="7">
        <f t="shared" si="1481"/>
        <v>14.070891587744397</v>
      </c>
      <c r="F3377" s="7">
        <f t="shared" si="1482"/>
        <v>-4309.6217291582143</v>
      </c>
      <c r="G3377" s="57">
        <f t="shared" si="1483"/>
        <v>3.926179963206558E-3</v>
      </c>
      <c r="H3377" s="61">
        <f t="shared" si="1484"/>
        <v>0</v>
      </c>
      <c r="I3377" s="7">
        <f t="shared" si="1485"/>
        <v>0</v>
      </c>
      <c r="J3377" s="58">
        <f t="shared" si="1486"/>
        <v>0</v>
      </c>
      <c r="K3377" s="7">
        <f t="shared" si="1487"/>
        <v>0</v>
      </c>
      <c r="L3377" s="7">
        <f t="shared" si="1488"/>
        <v>0</v>
      </c>
      <c r="M3377" s="58">
        <f t="shared" si="1489"/>
        <v>0</v>
      </c>
      <c r="N3377" s="58">
        <f t="shared" si="1490"/>
        <v>0</v>
      </c>
      <c r="O3377" s="59">
        <f t="shared" si="1491"/>
        <v>0</v>
      </c>
      <c r="P3377" s="58">
        <f t="shared" si="1492"/>
        <v>0</v>
      </c>
      <c r="Q3377" s="58">
        <f t="shared" si="1493"/>
        <v>0</v>
      </c>
      <c r="R3377" s="58">
        <f t="shared" si="1494"/>
        <v>0</v>
      </c>
      <c r="S3377" s="60">
        <f t="shared" si="1495"/>
        <v>0</v>
      </c>
      <c r="T3377" s="58">
        <f t="shared" si="1496"/>
        <v>0</v>
      </c>
      <c r="U3377" s="58">
        <f t="shared" si="1497"/>
        <v>1.3021487167670716E-4</v>
      </c>
      <c r="V3377" s="58">
        <f t="shared" si="1498"/>
        <v>4.5181585788686576E-4</v>
      </c>
      <c r="W3377" s="50">
        <f t="shared" si="1499"/>
        <v>0</v>
      </c>
      <c r="X3377" s="50">
        <f t="shared" si="1500"/>
        <v>2851.4661802564083</v>
      </c>
      <c r="Y3377" s="50">
        <f t="shared" si="1501"/>
        <v>101325</v>
      </c>
      <c r="Z3377" s="50">
        <f t="shared" si="1502"/>
        <v>-5.5874576407029002</v>
      </c>
      <c r="AA3377" s="50">
        <f t="shared" si="1503"/>
        <v>-4.7493389945974647</v>
      </c>
      <c r="AB3377" s="50">
        <f t="shared" si="1504"/>
        <v>0</v>
      </c>
      <c r="AC3377" s="7">
        <f t="shared" si="1505"/>
        <v>0</v>
      </c>
    </row>
    <row r="3378" spans="2:29">
      <c r="B3378" s="7">
        <f t="shared" si="1506"/>
        <v>1.3305217247320444</v>
      </c>
      <c r="C3378" s="7">
        <f t="shared" si="1479"/>
        <v>3.9764546465392847E-4</v>
      </c>
      <c r="D3378" s="58">
        <f t="shared" si="1480"/>
        <v>97015.378270841786</v>
      </c>
      <c r="E3378" s="7">
        <f t="shared" si="1481"/>
        <v>14.070891587744397</v>
      </c>
      <c r="F3378" s="7">
        <f t="shared" si="1482"/>
        <v>-4309.6217291582143</v>
      </c>
      <c r="G3378" s="57">
        <f t="shared" si="1483"/>
        <v>3.926179963206558E-3</v>
      </c>
      <c r="H3378" s="61">
        <f t="shared" si="1484"/>
        <v>0</v>
      </c>
      <c r="I3378" s="7">
        <f t="shared" si="1485"/>
        <v>0</v>
      </c>
      <c r="J3378" s="58">
        <f t="shared" si="1486"/>
        <v>0</v>
      </c>
      <c r="K3378" s="7">
        <f t="shared" si="1487"/>
        <v>0</v>
      </c>
      <c r="L3378" s="7">
        <f t="shared" si="1488"/>
        <v>0</v>
      </c>
      <c r="M3378" s="58">
        <f t="shared" si="1489"/>
        <v>0</v>
      </c>
      <c r="N3378" s="58">
        <f t="shared" si="1490"/>
        <v>0</v>
      </c>
      <c r="O3378" s="59">
        <f t="shared" si="1491"/>
        <v>0</v>
      </c>
      <c r="P3378" s="58">
        <f t="shared" si="1492"/>
        <v>0</v>
      </c>
      <c r="Q3378" s="58">
        <f t="shared" si="1493"/>
        <v>0</v>
      </c>
      <c r="R3378" s="58">
        <f t="shared" si="1494"/>
        <v>0</v>
      </c>
      <c r="S3378" s="60">
        <f t="shared" si="1495"/>
        <v>0</v>
      </c>
      <c r="T3378" s="58">
        <f t="shared" si="1496"/>
        <v>0</v>
      </c>
      <c r="U3378" s="58">
        <f t="shared" si="1497"/>
        <v>1.3021487167670716E-4</v>
      </c>
      <c r="V3378" s="58">
        <f t="shared" si="1498"/>
        <v>4.5181585788686576E-4</v>
      </c>
      <c r="W3378" s="50">
        <f t="shared" si="1499"/>
        <v>0</v>
      </c>
      <c r="X3378" s="50">
        <f t="shared" si="1500"/>
        <v>2851.4661802564083</v>
      </c>
      <c r="Y3378" s="50">
        <f t="shared" si="1501"/>
        <v>101325</v>
      </c>
      <c r="Z3378" s="50">
        <f t="shared" si="1502"/>
        <v>-5.5874576407029002</v>
      </c>
      <c r="AA3378" s="50">
        <f t="shared" si="1503"/>
        <v>-4.7493389945974647</v>
      </c>
      <c r="AB3378" s="50">
        <f t="shared" si="1504"/>
        <v>0</v>
      </c>
      <c r="AC3378" s="7">
        <f t="shared" si="1505"/>
        <v>0</v>
      </c>
    </row>
    <row r="3379" spans="2:29">
      <c r="B3379" s="7">
        <f t="shared" si="1506"/>
        <v>1.3309193701966984</v>
      </c>
      <c r="C3379" s="7">
        <f t="shared" si="1479"/>
        <v>3.9764546465392847E-4</v>
      </c>
      <c r="D3379" s="58">
        <f t="shared" si="1480"/>
        <v>97015.378270841786</v>
      </c>
      <c r="E3379" s="7">
        <f t="shared" si="1481"/>
        <v>14.070891587744397</v>
      </c>
      <c r="F3379" s="7">
        <f t="shared" si="1482"/>
        <v>-4309.6217291582143</v>
      </c>
      <c r="G3379" s="57">
        <f t="shared" si="1483"/>
        <v>3.926179963206558E-3</v>
      </c>
      <c r="H3379" s="61">
        <f t="shared" si="1484"/>
        <v>0</v>
      </c>
      <c r="I3379" s="7">
        <f t="shared" si="1485"/>
        <v>0</v>
      </c>
      <c r="J3379" s="58">
        <f t="shared" si="1486"/>
        <v>0</v>
      </c>
      <c r="K3379" s="7">
        <f t="shared" si="1487"/>
        <v>0</v>
      </c>
      <c r="L3379" s="7">
        <f t="shared" si="1488"/>
        <v>0</v>
      </c>
      <c r="M3379" s="58">
        <f t="shared" si="1489"/>
        <v>0</v>
      </c>
      <c r="N3379" s="58">
        <f t="shared" si="1490"/>
        <v>0</v>
      </c>
      <c r="O3379" s="59">
        <f t="shared" si="1491"/>
        <v>0</v>
      </c>
      <c r="P3379" s="58">
        <f t="shared" si="1492"/>
        <v>0</v>
      </c>
      <c r="Q3379" s="58">
        <f t="shared" si="1493"/>
        <v>0</v>
      </c>
      <c r="R3379" s="58">
        <f t="shared" si="1494"/>
        <v>0</v>
      </c>
      <c r="S3379" s="60">
        <f t="shared" si="1495"/>
        <v>0</v>
      </c>
      <c r="T3379" s="58">
        <f t="shared" si="1496"/>
        <v>0</v>
      </c>
      <c r="U3379" s="58">
        <f t="shared" si="1497"/>
        <v>1.3021487167670716E-4</v>
      </c>
      <c r="V3379" s="58">
        <f t="shared" si="1498"/>
        <v>4.5181585788686576E-4</v>
      </c>
      <c r="W3379" s="50">
        <f t="shared" si="1499"/>
        <v>0</v>
      </c>
      <c r="X3379" s="50">
        <f t="shared" si="1500"/>
        <v>2851.4661802564083</v>
      </c>
      <c r="Y3379" s="50">
        <f t="shared" si="1501"/>
        <v>101325</v>
      </c>
      <c r="Z3379" s="50">
        <f t="shared" si="1502"/>
        <v>-5.5874576407029002</v>
      </c>
      <c r="AA3379" s="50">
        <f t="shared" si="1503"/>
        <v>-4.7493389945974647</v>
      </c>
      <c r="AB3379" s="50">
        <f t="shared" si="1504"/>
        <v>0</v>
      </c>
      <c r="AC3379" s="7">
        <f t="shared" si="1505"/>
        <v>0</v>
      </c>
    </row>
    <row r="3380" spans="2:29">
      <c r="B3380" s="7">
        <f t="shared" si="1506"/>
        <v>1.3313170156613523</v>
      </c>
      <c r="C3380" s="7">
        <f t="shared" si="1479"/>
        <v>3.9764546465392847E-4</v>
      </c>
      <c r="D3380" s="58">
        <f t="shared" si="1480"/>
        <v>97015.378270841786</v>
      </c>
      <c r="E3380" s="7">
        <f t="shared" si="1481"/>
        <v>14.070891587744397</v>
      </c>
      <c r="F3380" s="7">
        <f t="shared" si="1482"/>
        <v>-4309.6217291582143</v>
      </c>
      <c r="G3380" s="57">
        <f t="shared" si="1483"/>
        <v>3.926179963206558E-3</v>
      </c>
      <c r="H3380" s="61">
        <f t="shared" si="1484"/>
        <v>0</v>
      </c>
      <c r="I3380" s="7">
        <f t="shared" si="1485"/>
        <v>0</v>
      </c>
      <c r="J3380" s="58">
        <f t="shared" si="1486"/>
        <v>0</v>
      </c>
      <c r="K3380" s="7">
        <f t="shared" si="1487"/>
        <v>0</v>
      </c>
      <c r="L3380" s="7">
        <f t="shared" si="1488"/>
        <v>0</v>
      </c>
      <c r="M3380" s="58">
        <f t="shared" si="1489"/>
        <v>0</v>
      </c>
      <c r="N3380" s="58">
        <f t="shared" si="1490"/>
        <v>0</v>
      </c>
      <c r="O3380" s="59">
        <f t="shared" si="1491"/>
        <v>0</v>
      </c>
      <c r="P3380" s="58">
        <f t="shared" si="1492"/>
        <v>0</v>
      </c>
      <c r="Q3380" s="58">
        <f t="shared" si="1493"/>
        <v>0</v>
      </c>
      <c r="R3380" s="58">
        <f t="shared" si="1494"/>
        <v>0</v>
      </c>
      <c r="S3380" s="60">
        <f t="shared" si="1495"/>
        <v>0</v>
      </c>
      <c r="T3380" s="58">
        <f t="shared" si="1496"/>
        <v>0</v>
      </c>
      <c r="U3380" s="58">
        <f t="shared" si="1497"/>
        <v>1.3021487167670716E-4</v>
      </c>
      <c r="V3380" s="58">
        <f t="shared" si="1498"/>
        <v>4.5181585788686576E-4</v>
      </c>
      <c r="W3380" s="50">
        <f t="shared" si="1499"/>
        <v>0</v>
      </c>
      <c r="X3380" s="50">
        <f t="shared" si="1500"/>
        <v>2851.4661802564083</v>
      </c>
      <c r="Y3380" s="50">
        <f t="shared" si="1501"/>
        <v>101325</v>
      </c>
      <c r="Z3380" s="50">
        <f t="shared" si="1502"/>
        <v>-5.5874576407029002</v>
      </c>
      <c r="AA3380" s="50">
        <f t="shared" si="1503"/>
        <v>-4.7493389945974647</v>
      </c>
      <c r="AB3380" s="50">
        <f t="shared" si="1504"/>
        <v>0</v>
      </c>
      <c r="AC3380" s="7">
        <f t="shared" si="1505"/>
        <v>0</v>
      </c>
    </row>
    <row r="3381" spans="2:29">
      <c r="B3381" s="7">
        <f t="shared" si="1506"/>
        <v>1.3317146611260062</v>
      </c>
      <c r="C3381" s="7">
        <f t="shared" si="1479"/>
        <v>3.9764546465392847E-4</v>
      </c>
      <c r="D3381" s="58">
        <f t="shared" si="1480"/>
        <v>97015.378270841786</v>
      </c>
      <c r="E3381" s="7">
        <f t="shared" si="1481"/>
        <v>14.070891587744397</v>
      </c>
      <c r="F3381" s="7">
        <f t="shared" si="1482"/>
        <v>-4309.6217291582143</v>
      </c>
      <c r="G3381" s="57">
        <f t="shared" si="1483"/>
        <v>3.926179963206558E-3</v>
      </c>
      <c r="H3381" s="61">
        <f t="shared" si="1484"/>
        <v>0</v>
      </c>
      <c r="I3381" s="7">
        <f t="shared" si="1485"/>
        <v>0</v>
      </c>
      <c r="J3381" s="58">
        <f t="shared" si="1486"/>
        <v>0</v>
      </c>
      <c r="K3381" s="7">
        <f t="shared" si="1487"/>
        <v>0</v>
      </c>
      <c r="L3381" s="7">
        <f t="shared" si="1488"/>
        <v>0</v>
      </c>
      <c r="M3381" s="58">
        <f t="shared" si="1489"/>
        <v>0</v>
      </c>
      <c r="N3381" s="58">
        <f t="shared" si="1490"/>
        <v>0</v>
      </c>
      <c r="O3381" s="59">
        <f t="shared" si="1491"/>
        <v>0</v>
      </c>
      <c r="P3381" s="58">
        <f t="shared" si="1492"/>
        <v>0</v>
      </c>
      <c r="Q3381" s="58">
        <f t="shared" si="1493"/>
        <v>0</v>
      </c>
      <c r="R3381" s="58">
        <f t="shared" si="1494"/>
        <v>0</v>
      </c>
      <c r="S3381" s="60">
        <f t="shared" si="1495"/>
        <v>0</v>
      </c>
      <c r="T3381" s="58">
        <f t="shared" si="1496"/>
        <v>0</v>
      </c>
      <c r="U3381" s="58">
        <f t="shared" si="1497"/>
        <v>1.3021487167670716E-4</v>
      </c>
      <c r="V3381" s="58">
        <f t="shared" si="1498"/>
        <v>4.5181585788686576E-4</v>
      </c>
      <c r="W3381" s="50">
        <f t="shared" si="1499"/>
        <v>0</v>
      </c>
      <c r="X3381" s="50">
        <f t="shared" si="1500"/>
        <v>2851.4661802564083</v>
      </c>
      <c r="Y3381" s="50">
        <f t="shared" si="1501"/>
        <v>101325</v>
      </c>
      <c r="Z3381" s="50">
        <f t="shared" si="1502"/>
        <v>-5.5874576407029002</v>
      </c>
      <c r="AA3381" s="50">
        <f t="shared" si="1503"/>
        <v>-4.7493389945974647</v>
      </c>
      <c r="AB3381" s="50">
        <f t="shared" si="1504"/>
        <v>0</v>
      </c>
      <c r="AC3381" s="7">
        <f t="shared" si="1505"/>
        <v>0</v>
      </c>
    </row>
    <row r="3382" spans="2:29">
      <c r="B3382" s="7">
        <f t="shared" si="1506"/>
        <v>1.3321123065906602</v>
      </c>
      <c r="C3382" s="7">
        <f t="shared" si="1479"/>
        <v>3.9764546465392847E-4</v>
      </c>
      <c r="D3382" s="58">
        <f t="shared" si="1480"/>
        <v>97015.378270841786</v>
      </c>
      <c r="E3382" s="7">
        <f t="shared" si="1481"/>
        <v>14.070891587744397</v>
      </c>
      <c r="F3382" s="7">
        <f t="shared" si="1482"/>
        <v>-4309.6217291582143</v>
      </c>
      <c r="G3382" s="57">
        <f t="shared" si="1483"/>
        <v>3.926179963206558E-3</v>
      </c>
      <c r="H3382" s="61">
        <f t="shared" si="1484"/>
        <v>0</v>
      </c>
      <c r="I3382" s="7">
        <f t="shared" si="1485"/>
        <v>0</v>
      </c>
      <c r="J3382" s="58">
        <f t="shared" si="1486"/>
        <v>0</v>
      </c>
      <c r="K3382" s="7">
        <f t="shared" si="1487"/>
        <v>0</v>
      </c>
      <c r="L3382" s="7">
        <f t="shared" si="1488"/>
        <v>0</v>
      </c>
      <c r="M3382" s="58">
        <f t="shared" si="1489"/>
        <v>0</v>
      </c>
      <c r="N3382" s="58">
        <f t="shared" si="1490"/>
        <v>0</v>
      </c>
      <c r="O3382" s="59">
        <f t="shared" si="1491"/>
        <v>0</v>
      </c>
      <c r="P3382" s="58">
        <f t="shared" si="1492"/>
        <v>0</v>
      </c>
      <c r="Q3382" s="58">
        <f t="shared" si="1493"/>
        <v>0</v>
      </c>
      <c r="R3382" s="58">
        <f t="shared" si="1494"/>
        <v>0</v>
      </c>
      <c r="S3382" s="60">
        <f t="shared" si="1495"/>
        <v>0</v>
      </c>
      <c r="T3382" s="58">
        <f t="shared" si="1496"/>
        <v>0</v>
      </c>
      <c r="U3382" s="58">
        <f t="shared" si="1497"/>
        <v>1.3021487167670716E-4</v>
      </c>
      <c r="V3382" s="58">
        <f t="shared" si="1498"/>
        <v>4.5181585788686576E-4</v>
      </c>
      <c r="W3382" s="50">
        <f t="shared" si="1499"/>
        <v>0</v>
      </c>
      <c r="X3382" s="50">
        <f t="shared" si="1500"/>
        <v>2851.4661802564083</v>
      </c>
      <c r="Y3382" s="50">
        <f t="shared" si="1501"/>
        <v>101325</v>
      </c>
      <c r="Z3382" s="50">
        <f t="shared" si="1502"/>
        <v>-5.5874576407029002</v>
      </c>
      <c r="AA3382" s="50">
        <f t="shared" si="1503"/>
        <v>-4.7493389945974647</v>
      </c>
      <c r="AB3382" s="50">
        <f t="shared" si="1504"/>
        <v>0</v>
      </c>
      <c r="AC3382" s="7">
        <f t="shared" si="1505"/>
        <v>0</v>
      </c>
    </row>
    <row r="3383" spans="2:29">
      <c r="B3383" s="7">
        <f t="shared" si="1506"/>
        <v>1.3325099520553141</v>
      </c>
      <c r="C3383" s="7">
        <f t="shared" si="1479"/>
        <v>3.9764546465392847E-4</v>
      </c>
      <c r="D3383" s="58">
        <f t="shared" si="1480"/>
        <v>97015.378270841786</v>
      </c>
      <c r="E3383" s="7">
        <f t="shared" si="1481"/>
        <v>14.070891587744397</v>
      </c>
      <c r="F3383" s="7">
        <f t="shared" si="1482"/>
        <v>-4309.6217291582143</v>
      </c>
      <c r="G3383" s="57">
        <f t="shared" si="1483"/>
        <v>3.926179963206558E-3</v>
      </c>
      <c r="H3383" s="61">
        <f t="shared" si="1484"/>
        <v>0</v>
      </c>
      <c r="I3383" s="7">
        <f t="shared" si="1485"/>
        <v>0</v>
      </c>
      <c r="J3383" s="58">
        <f t="shared" si="1486"/>
        <v>0</v>
      </c>
      <c r="K3383" s="7">
        <f t="shared" si="1487"/>
        <v>0</v>
      </c>
      <c r="L3383" s="7">
        <f t="shared" si="1488"/>
        <v>0</v>
      </c>
      <c r="M3383" s="58">
        <f t="shared" si="1489"/>
        <v>0</v>
      </c>
      <c r="N3383" s="58">
        <f t="shared" si="1490"/>
        <v>0</v>
      </c>
      <c r="O3383" s="59">
        <f t="shared" si="1491"/>
        <v>0</v>
      </c>
      <c r="P3383" s="58">
        <f t="shared" si="1492"/>
        <v>0</v>
      </c>
      <c r="Q3383" s="58">
        <f t="shared" si="1493"/>
        <v>0</v>
      </c>
      <c r="R3383" s="58">
        <f t="shared" si="1494"/>
        <v>0</v>
      </c>
      <c r="S3383" s="60">
        <f t="shared" si="1495"/>
        <v>0</v>
      </c>
      <c r="T3383" s="58">
        <f t="shared" si="1496"/>
        <v>0</v>
      </c>
      <c r="U3383" s="58">
        <f t="shared" si="1497"/>
        <v>1.3021487167670716E-4</v>
      </c>
      <c r="V3383" s="58">
        <f t="shared" si="1498"/>
        <v>4.5181585788686576E-4</v>
      </c>
      <c r="W3383" s="50">
        <f t="shared" si="1499"/>
        <v>0</v>
      </c>
      <c r="X3383" s="50">
        <f t="shared" si="1500"/>
        <v>2851.4661802564083</v>
      </c>
      <c r="Y3383" s="50">
        <f t="shared" si="1501"/>
        <v>101325</v>
      </c>
      <c r="Z3383" s="50">
        <f t="shared" si="1502"/>
        <v>-5.5874576407029002</v>
      </c>
      <c r="AA3383" s="50">
        <f t="shared" si="1503"/>
        <v>-4.7493389945974647</v>
      </c>
      <c r="AB3383" s="50">
        <f t="shared" si="1504"/>
        <v>0</v>
      </c>
      <c r="AC3383" s="7">
        <f t="shared" si="1505"/>
        <v>0</v>
      </c>
    </row>
    <row r="3384" spans="2:29">
      <c r="B3384" s="7">
        <f t="shared" si="1506"/>
        <v>1.332907597519968</v>
      </c>
      <c r="C3384" s="7">
        <f t="shared" si="1479"/>
        <v>3.9764546465392847E-4</v>
      </c>
      <c r="D3384" s="58">
        <f t="shared" si="1480"/>
        <v>97015.378270841786</v>
      </c>
      <c r="E3384" s="7">
        <f t="shared" si="1481"/>
        <v>14.070891587744397</v>
      </c>
      <c r="F3384" s="7">
        <f t="shared" si="1482"/>
        <v>-4309.6217291582143</v>
      </c>
      <c r="G3384" s="57">
        <f t="shared" si="1483"/>
        <v>3.926179963206558E-3</v>
      </c>
      <c r="H3384" s="61">
        <f t="shared" si="1484"/>
        <v>0</v>
      </c>
      <c r="I3384" s="7">
        <f t="shared" si="1485"/>
        <v>0</v>
      </c>
      <c r="J3384" s="58">
        <f t="shared" si="1486"/>
        <v>0</v>
      </c>
      <c r="K3384" s="7">
        <f t="shared" si="1487"/>
        <v>0</v>
      </c>
      <c r="L3384" s="7">
        <f t="shared" si="1488"/>
        <v>0</v>
      </c>
      <c r="M3384" s="58">
        <f t="shared" si="1489"/>
        <v>0</v>
      </c>
      <c r="N3384" s="58">
        <f t="shared" si="1490"/>
        <v>0</v>
      </c>
      <c r="O3384" s="59">
        <f t="shared" si="1491"/>
        <v>0</v>
      </c>
      <c r="P3384" s="58">
        <f t="shared" si="1492"/>
        <v>0</v>
      </c>
      <c r="Q3384" s="58">
        <f t="shared" si="1493"/>
        <v>0</v>
      </c>
      <c r="R3384" s="58">
        <f t="shared" si="1494"/>
        <v>0</v>
      </c>
      <c r="S3384" s="60">
        <f t="shared" si="1495"/>
        <v>0</v>
      </c>
      <c r="T3384" s="58">
        <f t="shared" si="1496"/>
        <v>0</v>
      </c>
      <c r="U3384" s="58">
        <f t="shared" si="1497"/>
        <v>1.3021487167670716E-4</v>
      </c>
      <c r="V3384" s="58">
        <f t="shared" si="1498"/>
        <v>4.5181585788686576E-4</v>
      </c>
      <c r="W3384" s="50">
        <f t="shared" si="1499"/>
        <v>0</v>
      </c>
      <c r="X3384" s="50">
        <f t="shared" si="1500"/>
        <v>2851.4661802564083</v>
      </c>
      <c r="Y3384" s="50">
        <f t="shared" si="1501"/>
        <v>101325</v>
      </c>
      <c r="Z3384" s="50">
        <f t="shared" si="1502"/>
        <v>-5.5874576407029002</v>
      </c>
      <c r="AA3384" s="50">
        <f t="shared" si="1503"/>
        <v>-4.7493389945974647</v>
      </c>
      <c r="AB3384" s="50">
        <f t="shared" si="1504"/>
        <v>0</v>
      </c>
      <c r="AC3384" s="7">
        <f t="shared" si="1505"/>
        <v>0</v>
      </c>
    </row>
    <row r="3385" spans="2:29">
      <c r="B3385" s="7">
        <f t="shared" si="1506"/>
        <v>1.3333052429846219</v>
      </c>
      <c r="C3385" s="7">
        <f t="shared" si="1479"/>
        <v>3.9764546465392847E-4</v>
      </c>
      <c r="D3385" s="58">
        <f t="shared" si="1480"/>
        <v>97015.378270841786</v>
      </c>
      <c r="E3385" s="7">
        <f t="shared" si="1481"/>
        <v>14.070891587744397</v>
      </c>
      <c r="F3385" s="7">
        <f t="shared" si="1482"/>
        <v>-4309.6217291582143</v>
      </c>
      <c r="G3385" s="57">
        <f t="shared" si="1483"/>
        <v>3.926179963206558E-3</v>
      </c>
      <c r="H3385" s="61">
        <f t="shared" si="1484"/>
        <v>0</v>
      </c>
      <c r="I3385" s="7">
        <f t="shared" si="1485"/>
        <v>0</v>
      </c>
      <c r="J3385" s="58">
        <f t="shared" si="1486"/>
        <v>0</v>
      </c>
      <c r="K3385" s="7">
        <f t="shared" si="1487"/>
        <v>0</v>
      </c>
      <c r="L3385" s="7">
        <f t="shared" si="1488"/>
        <v>0</v>
      </c>
      <c r="M3385" s="58">
        <f t="shared" si="1489"/>
        <v>0</v>
      </c>
      <c r="N3385" s="58">
        <f t="shared" si="1490"/>
        <v>0</v>
      </c>
      <c r="O3385" s="59">
        <f t="shared" si="1491"/>
        <v>0</v>
      </c>
      <c r="P3385" s="58">
        <f t="shared" si="1492"/>
        <v>0</v>
      </c>
      <c r="Q3385" s="58">
        <f t="shared" si="1493"/>
        <v>0</v>
      </c>
      <c r="R3385" s="58">
        <f t="shared" si="1494"/>
        <v>0</v>
      </c>
      <c r="S3385" s="60">
        <f t="shared" si="1495"/>
        <v>0</v>
      </c>
      <c r="T3385" s="58">
        <f t="shared" si="1496"/>
        <v>0</v>
      </c>
      <c r="U3385" s="58">
        <f t="shared" si="1497"/>
        <v>1.3021487167670716E-4</v>
      </c>
      <c r="V3385" s="58">
        <f t="shared" si="1498"/>
        <v>4.5181585788686576E-4</v>
      </c>
      <c r="W3385" s="50">
        <f t="shared" si="1499"/>
        <v>0</v>
      </c>
      <c r="X3385" s="50">
        <f t="shared" si="1500"/>
        <v>2851.4661802564083</v>
      </c>
      <c r="Y3385" s="50">
        <f t="shared" si="1501"/>
        <v>101325</v>
      </c>
      <c r="Z3385" s="50">
        <f t="shared" si="1502"/>
        <v>-5.5874576407029002</v>
      </c>
      <c r="AA3385" s="50">
        <f t="shared" si="1503"/>
        <v>-4.7493389945974647</v>
      </c>
      <c r="AB3385" s="50">
        <f t="shared" si="1504"/>
        <v>0</v>
      </c>
      <c r="AC3385" s="7">
        <f t="shared" si="1505"/>
        <v>0</v>
      </c>
    </row>
    <row r="3386" spans="2:29">
      <c r="B3386" s="7">
        <f t="shared" si="1506"/>
        <v>1.3337028884492759</v>
      </c>
      <c r="C3386" s="7">
        <f t="shared" si="1479"/>
        <v>3.9764546465392847E-4</v>
      </c>
      <c r="D3386" s="58">
        <f t="shared" si="1480"/>
        <v>97015.378270841786</v>
      </c>
      <c r="E3386" s="7">
        <f t="shared" si="1481"/>
        <v>14.070891587744397</v>
      </c>
      <c r="F3386" s="7">
        <f t="shared" si="1482"/>
        <v>-4309.6217291582143</v>
      </c>
      <c r="G3386" s="57">
        <f t="shared" si="1483"/>
        <v>3.926179963206558E-3</v>
      </c>
      <c r="H3386" s="61">
        <f t="shared" si="1484"/>
        <v>0</v>
      </c>
      <c r="I3386" s="7">
        <f t="shared" si="1485"/>
        <v>0</v>
      </c>
      <c r="J3386" s="58">
        <f t="shared" si="1486"/>
        <v>0</v>
      </c>
      <c r="K3386" s="7">
        <f t="shared" si="1487"/>
        <v>0</v>
      </c>
      <c r="L3386" s="7">
        <f t="shared" si="1488"/>
        <v>0</v>
      </c>
      <c r="M3386" s="58">
        <f t="shared" si="1489"/>
        <v>0</v>
      </c>
      <c r="N3386" s="58">
        <f t="shared" si="1490"/>
        <v>0</v>
      </c>
      <c r="O3386" s="59">
        <f t="shared" si="1491"/>
        <v>0</v>
      </c>
      <c r="P3386" s="58">
        <f t="shared" si="1492"/>
        <v>0</v>
      </c>
      <c r="Q3386" s="58">
        <f t="shared" si="1493"/>
        <v>0</v>
      </c>
      <c r="R3386" s="58">
        <f t="shared" si="1494"/>
        <v>0</v>
      </c>
      <c r="S3386" s="60">
        <f t="shared" si="1495"/>
        <v>0</v>
      </c>
      <c r="T3386" s="58">
        <f t="shared" si="1496"/>
        <v>0</v>
      </c>
      <c r="U3386" s="58">
        <f t="shared" si="1497"/>
        <v>1.3021487167670716E-4</v>
      </c>
      <c r="V3386" s="58">
        <f t="shared" si="1498"/>
        <v>4.5181585788686576E-4</v>
      </c>
      <c r="W3386" s="50">
        <f t="shared" si="1499"/>
        <v>0</v>
      </c>
      <c r="X3386" s="50">
        <f t="shared" si="1500"/>
        <v>2851.4661802564083</v>
      </c>
      <c r="Y3386" s="50">
        <f t="shared" si="1501"/>
        <v>101325</v>
      </c>
      <c r="Z3386" s="50">
        <f t="shared" si="1502"/>
        <v>-5.5874576407029002</v>
      </c>
      <c r="AA3386" s="50">
        <f t="shared" si="1503"/>
        <v>-4.7493389945974647</v>
      </c>
      <c r="AB3386" s="50">
        <f t="shared" si="1504"/>
        <v>0</v>
      </c>
      <c r="AC3386" s="7">
        <f t="shared" si="1505"/>
        <v>0</v>
      </c>
    </row>
    <row r="3387" spans="2:29">
      <c r="B3387" s="7">
        <f t="shared" si="1506"/>
        <v>1.3341005339139298</v>
      </c>
      <c r="C3387" s="7">
        <f t="shared" si="1479"/>
        <v>3.9764546465392847E-4</v>
      </c>
      <c r="D3387" s="58">
        <f t="shared" si="1480"/>
        <v>97015.378270841786</v>
      </c>
      <c r="E3387" s="7">
        <f t="shared" si="1481"/>
        <v>14.070891587744397</v>
      </c>
      <c r="F3387" s="7">
        <f t="shared" si="1482"/>
        <v>-4309.6217291582143</v>
      </c>
      <c r="G3387" s="57">
        <f t="shared" si="1483"/>
        <v>3.926179963206558E-3</v>
      </c>
      <c r="H3387" s="61">
        <f t="shared" si="1484"/>
        <v>0</v>
      </c>
      <c r="I3387" s="7">
        <f t="shared" si="1485"/>
        <v>0</v>
      </c>
      <c r="J3387" s="58">
        <f t="shared" si="1486"/>
        <v>0</v>
      </c>
      <c r="K3387" s="7">
        <f t="shared" si="1487"/>
        <v>0</v>
      </c>
      <c r="L3387" s="7">
        <f t="shared" si="1488"/>
        <v>0</v>
      </c>
      <c r="M3387" s="58">
        <f t="shared" si="1489"/>
        <v>0</v>
      </c>
      <c r="N3387" s="58">
        <f t="shared" si="1490"/>
        <v>0</v>
      </c>
      <c r="O3387" s="59">
        <f t="shared" si="1491"/>
        <v>0</v>
      </c>
      <c r="P3387" s="58">
        <f t="shared" si="1492"/>
        <v>0</v>
      </c>
      <c r="Q3387" s="58">
        <f t="shared" si="1493"/>
        <v>0</v>
      </c>
      <c r="R3387" s="58">
        <f t="shared" si="1494"/>
        <v>0</v>
      </c>
      <c r="S3387" s="60">
        <f t="shared" si="1495"/>
        <v>0</v>
      </c>
      <c r="T3387" s="58">
        <f t="shared" si="1496"/>
        <v>0</v>
      </c>
      <c r="U3387" s="58">
        <f t="shared" si="1497"/>
        <v>1.3021487167670716E-4</v>
      </c>
      <c r="V3387" s="58">
        <f t="shared" si="1498"/>
        <v>4.5181585788686576E-4</v>
      </c>
      <c r="W3387" s="50">
        <f t="shared" si="1499"/>
        <v>0</v>
      </c>
      <c r="X3387" s="50">
        <f t="shared" si="1500"/>
        <v>2851.4661802564083</v>
      </c>
      <c r="Y3387" s="50">
        <f t="shared" si="1501"/>
        <v>101325</v>
      </c>
      <c r="Z3387" s="50">
        <f t="shared" si="1502"/>
        <v>-5.5874576407029002</v>
      </c>
      <c r="AA3387" s="50">
        <f t="shared" si="1503"/>
        <v>-4.7493389945974647</v>
      </c>
      <c r="AB3387" s="50">
        <f t="shared" si="1504"/>
        <v>0</v>
      </c>
      <c r="AC3387" s="7">
        <f t="shared" si="1505"/>
        <v>0</v>
      </c>
    </row>
    <row r="3388" spans="2:29">
      <c r="B3388" s="7">
        <f t="shared" si="1506"/>
        <v>1.3344981793785837</v>
      </c>
      <c r="C3388" s="7">
        <f t="shared" si="1479"/>
        <v>3.9764546465392847E-4</v>
      </c>
      <c r="D3388" s="58">
        <f t="shared" si="1480"/>
        <v>97015.378270841786</v>
      </c>
      <c r="E3388" s="7">
        <f t="shared" si="1481"/>
        <v>14.070891587744397</v>
      </c>
      <c r="F3388" s="7">
        <f t="shared" si="1482"/>
        <v>-4309.6217291582143</v>
      </c>
      <c r="G3388" s="57">
        <f t="shared" si="1483"/>
        <v>3.926179963206558E-3</v>
      </c>
      <c r="H3388" s="61">
        <f t="shared" si="1484"/>
        <v>0</v>
      </c>
      <c r="I3388" s="7">
        <f t="shared" si="1485"/>
        <v>0</v>
      </c>
      <c r="J3388" s="58">
        <f t="shared" si="1486"/>
        <v>0</v>
      </c>
      <c r="K3388" s="7">
        <f t="shared" si="1487"/>
        <v>0</v>
      </c>
      <c r="L3388" s="7">
        <f t="shared" si="1488"/>
        <v>0</v>
      </c>
      <c r="M3388" s="58">
        <f t="shared" si="1489"/>
        <v>0</v>
      </c>
      <c r="N3388" s="58">
        <f t="shared" si="1490"/>
        <v>0</v>
      </c>
      <c r="O3388" s="59">
        <f t="shared" si="1491"/>
        <v>0</v>
      </c>
      <c r="P3388" s="58">
        <f t="shared" si="1492"/>
        <v>0</v>
      </c>
      <c r="Q3388" s="58">
        <f t="shared" si="1493"/>
        <v>0</v>
      </c>
      <c r="R3388" s="58">
        <f t="shared" si="1494"/>
        <v>0</v>
      </c>
      <c r="S3388" s="60">
        <f t="shared" si="1495"/>
        <v>0</v>
      </c>
      <c r="T3388" s="58">
        <f t="shared" si="1496"/>
        <v>0</v>
      </c>
      <c r="U3388" s="58">
        <f t="shared" si="1497"/>
        <v>1.3021487167670716E-4</v>
      </c>
      <c r="V3388" s="58">
        <f t="shared" si="1498"/>
        <v>4.5181585788686576E-4</v>
      </c>
      <c r="W3388" s="50">
        <f t="shared" si="1499"/>
        <v>0</v>
      </c>
      <c r="X3388" s="50">
        <f t="shared" si="1500"/>
        <v>2851.4661802564083</v>
      </c>
      <c r="Y3388" s="50">
        <f t="shared" si="1501"/>
        <v>101325</v>
      </c>
      <c r="Z3388" s="50">
        <f t="shared" si="1502"/>
        <v>-5.5874576407029002</v>
      </c>
      <c r="AA3388" s="50">
        <f t="shared" si="1503"/>
        <v>-4.7493389945974647</v>
      </c>
      <c r="AB3388" s="50">
        <f t="shared" si="1504"/>
        <v>0</v>
      </c>
      <c r="AC3388" s="7">
        <f t="shared" si="1505"/>
        <v>0</v>
      </c>
    </row>
    <row r="3389" spans="2:29">
      <c r="B3389" s="7">
        <f t="shared" si="1506"/>
        <v>1.3348958248432377</v>
      </c>
      <c r="C3389" s="7">
        <f t="shared" si="1479"/>
        <v>3.9764546465392847E-4</v>
      </c>
      <c r="D3389" s="58">
        <f t="shared" si="1480"/>
        <v>97015.378270841786</v>
      </c>
      <c r="E3389" s="7">
        <f t="shared" si="1481"/>
        <v>14.070891587744397</v>
      </c>
      <c r="F3389" s="7">
        <f t="shared" si="1482"/>
        <v>-4309.6217291582143</v>
      </c>
      <c r="G3389" s="57">
        <f t="shared" si="1483"/>
        <v>3.926179963206558E-3</v>
      </c>
      <c r="H3389" s="61">
        <f t="shared" si="1484"/>
        <v>0</v>
      </c>
      <c r="I3389" s="7">
        <f t="shared" si="1485"/>
        <v>0</v>
      </c>
      <c r="J3389" s="58">
        <f t="shared" si="1486"/>
        <v>0</v>
      </c>
      <c r="K3389" s="7">
        <f t="shared" si="1487"/>
        <v>0</v>
      </c>
      <c r="L3389" s="7">
        <f t="shared" si="1488"/>
        <v>0</v>
      </c>
      <c r="M3389" s="58">
        <f t="shared" si="1489"/>
        <v>0</v>
      </c>
      <c r="N3389" s="58">
        <f t="shared" si="1490"/>
        <v>0</v>
      </c>
      <c r="O3389" s="59">
        <f t="shared" si="1491"/>
        <v>0</v>
      </c>
      <c r="P3389" s="58">
        <f t="shared" si="1492"/>
        <v>0</v>
      </c>
      <c r="Q3389" s="58">
        <f t="shared" si="1493"/>
        <v>0</v>
      </c>
      <c r="R3389" s="58">
        <f t="shared" si="1494"/>
        <v>0</v>
      </c>
      <c r="S3389" s="60">
        <f t="shared" si="1495"/>
        <v>0</v>
      </c>
      <c r="T3389" s="58">
        <f t="shared" si="1496"/>
        <v>0</v>
      </c>
      <c r="U3389" s="58">
        <f t="shared" si="1497"/>
        <v>1.3021487167670716E-4</v>
      </c>
      <c r="V3389" s="58">
        <f t="shared" si="1498"/>
        <v>4.5181585788686576E-4</v>
      </c>
      <c r="W3389" s="50">
        <f t="shared" si="1499"/>
        <v>0</v>
      </c>
      <c r="X3389" s="50">
        <f t="shared" si="1500"/>
        <v>2851.4661802564083</v>
      </c>
      <c r="Y3389" s="50">
        <f t="shared" si="1501"/>
        <v>101325</v>
      </c>
      <c r="Z3389" s="50">
        <f t="shared" si="1502"/>
        <v>-5.5874576407029002</v>
      </c>
      <c r="AA3389" s="50">
        <f t="shared" si="1503"/>
        <v>-4.7493389945974647</v>
      </c>
      <c r="AB3389" s="50">
        <f t="shared" si="1504"/>
        <v>0</v>
      </c>
      <c r="AC3389" s="7">
        <f t="shared" si="1505"/>
        <v>0</v>
      </c>
    </row>
    <row r="3390" spans="2:29">
      <c r="B3390" s="7">
        <f t="shared" si="1506"/>
        <v>1.3352934703078916</v>
      </c>
      <c r="C3390" s="7">
        <f t="shared" ref="C3390:C3453" si="1507">B3390-B3389</f>
        <v>3.9764546465392847E-4</v>
      </c>
      <c r="D3390" s="58">
        <f t="shared" ref="D3390:D3453" si="1508">$E$23*$E$21*U3389/V3389</f>
        <v>97015.378270841786</v>
      </c>
      <c r="E3390" s="7">
        <f t="shared" ref="E3390:E3453" si="1509">D3390/6894.757</f>
        <v>14.070891587744397</v>
      </c>
      <c r="F3390" s="7">
        <f t="shared" ref="F3390:F3453" si="1510">D3390-$E$6</f>
        <v>-4309.6217291582143</v>
      </c>
      <c r="G3390" s="57">
        <f t="shared" ref="G3390:G3453" si="1511">($E$7*((D3390*0.000145038)^$E$8))*0.0254</f>
        <v>3.926179963206558E-3</v>
      </c>
      <c r="H3390" s="61">
        <f t="shared" ref="H3390:H3453" si="1512">IF(H3389&gt;0,IF((H3389+G3389*C3390)&lt;$E$10,H3389+G3389*C3390,0),0)</f>
        <v>0</v>
      </c>
      <c r="I3390" s="7">
        <f t="shared" ref="I3390:I3453" si="1513">IF(H3390&gt;0,I3389-G3389*C3390*2,0)</f>
        <v>0</v>
      </c>
      <c r="J3390" s="58">
        <f t="shared" ref="J3390:J3453" si="1514">IF(H3390&gt;0,PI()*($E$10^2-H3390^2),0)</f>
        <v>0</v>
      </c>
      <c r="K3390" s="7">
        <f t="shared" ref="K3390:K3453" si="1515">IF(J3390=0,0,2*PI()*H3390*I3390)</f>
        <v>0</v>
      </c>
      <c r="L3390" s="7">
        <f t="shared" ref="L3390:L3453" si="1516">J3390*2+K3390</f>
        <v>0</v>
      </c>
      <c r="M3390" s="58">
        <f t="shared" ref="M3390:M3453" si="1517">IF(L3390&gt;0,L3390*$E$13,0)</f>
        <v>0</v>
      </c>
      <c r="N3390" s="58">
        <f t="shared" ref="N3390:N3453" si="1518">$E$13*PI()*($E$10^2-H3390^2)*I3390</f>
        <v>0</v>
      </c>
      <c r="O3390" s="59">
        <f t="shared" ref="O3390:O3453" si="1519">$E$9*N3390</f>
        <v>0</v>
      </c>
      <c r="P3390" s="58">
        <f t="shared" ref="P3390:P3453" si="1520">(O3389-O3390)</f>
        <v>0</v>
      </c>
      <c r="Q3390" s="58">
        <f t="shared" ref="Q3390:Q3453" si="1521">P3390/C3390</f>
        <v>0</v>
      </c>
      <c r="R3390" s="58">
        <f t="shared" ref="R3390:R3453" si="1522">IF(D3390&gt;$E$6,$E$14*D3390*$E$22*(SQRT((2/($E$22+1))^(($E$22+1)/($E$22-1))))/($E$22*$E$23*$E$21)^0.5,0)</f>
        <v>0</v>
      </c>
      <c r="S3390" s="60">
        <f t="shared" ref="S3390:S3453" si="1523">Q3390-R3390</f>
        <v>0</v>
      </c>
      <c r="T3390" s="58">
        <f t="shared" ref="T3390:T3453" si="1524">R3390*C3390</f>
        <v>0</v>
      </c>
      <c r="U3390" s="58">
        <f t="shared" ref="U3390:U3453" si="1525">IF(P3390+U3389-T3390&gt;0,P3390+U3389-T3390,0)</f>
        <v>1.3021487167670716E-4</v>
      </c>
      <c r="V3390" s="58">
        <f t="shared" ref="V3390:V3453" si="1526">$E$20-N3390</f>
        <v>4.5181585788686576E-4</v>
      </c>
      <c r="W3390" s="50">
        <f t="shared" ref="W3390:W3453" si="1527">M3390/$E$14</f>
        <v>0</v>
      </c>
      <c r="X3390" s="50">
        <f t="shared" ref="X3390:X3453" si="1528">D3390/(1+(($E$22-1)/2)*$E$17^2)^($E$22/($E$22-1))</f>
        <v>2851.4661802564083</v>
      </c>
      <c r="Y3390" s="50">
        <f t="shared" ref="Y3390:Y3453" si="1529">IF(D3390/(1+(($E$22-1)/2)*$E$17^2)^($E$22/($E$22-1))&lt;$E$6,$E$6,D3390/(1+(($E$22-1)/2)*$E$17^2)^($E$22/($E$22-1)))</f>
        <v>101325</v>
      </c>
      <c r="Z3390" s="50">
        <f t="shared" ref="Z3390:Z3453" si="1530">(((2*$E$22^2)/($E$22-1))*((2/($E$22+1))^(($E$22+1)/($E$22-1)))*((1-(X3390/D3390)^(($E$22-1)/$E$22))))^(0.5)+(((X3390-$E$6)/(D3390))*($E$15/$E$14))</f>
        <v>-5.5874576407029002</v>
      </c>
      <c r="AA3390" s="50">
        <f t="shared" ref="AA3390:AA3453" si="1531">Z3390*$E$16</f>
        <v>-4.7493389945974647</v>
      </c>
      <c r="AB3390" s="50">
        <f t="shared" ref="AB3390:AB3453" si="1532">IF(AA3390*D3390*$E$14&gt;0,AA3390*D3390*$E$14,0)</f>
        <v>0</v>
      </c>
      <c r="AC3390" s="7">
        <f t="shared" ref="AC3390:AC3453" si="1533">((AB3389+AB3390)/(2))*C3390</f>
        <v>0</v>
      </c>
    </row>
    <row r="3391" spans="2:29">
      <c r="B3391" s="7">
        <f t="shared" si="1506"/>
        <v>1.3356911157725455</v>
      </c>
      <c r="C3391" s="7">
        <f t="shared" si="1507"/>
        <v>3.9764546465392847E-4</v>
      </c>
      <c r="D3391" s="58">
        <f t="shared" si="1508"/>
        <v>97015.378270841786</v>
      </c>
      <c r="E3391" s="7">
        <f t="shared" si="1509"/>
        <v>14.070891587744397</v>
      </c>
      <c r="F3391" s="7">
        <f t="shared" si="1510"/>
        <v>-4309.6217291582143</v>
      </c>
      <c r="G3391" s="57">
        <f t="shared" si="1511"/>
        <v>3.926179963206558E-3</v>
      </c>
      <c r="H3391" s="61">
        <f t="shared" si="1512"/>
        <v>0</v>
      </c>
      <c r="I3391" s="7">
        <f t="shared" si="1513"/>
        <v>0</v>
      </c>
      <c r="J3391" s="58">
        <f t="shared" si="1514"/>
        <v>0</v>
      </c>
      <c r="K3391" s="7">
        <f t="shared" si="1515"/>
        <v>0</v>
      </c>
      <c r="L3391" s="7">
        <f t="shared" si="1516"/>
        <v>0</v>
      </c>
      <c r="M3391" s="58">
        <f t="shared" si="1517"/>
        <v>0</v>
      </c>
      <c r="N3391" s="58">
        <f t="shared" si="1518"/>
        <v>0</v>
      </c>
      <c r="O3391" s="59">
        <f t="shared" si="1519"/>
        <v>0</v>
      </c>
      <c r="P3391" s="58">
        <f t="shared" si="1520"/>
        <v>0</v>
      </c>
      <c r="Q3391" s="58">
        <f t="shared" si="1521"/>
        <v>0</v>
      </c>
      <c r="R3391" s="58">
        <f t="shared" si="1522"/>
        <v>0</v>
      </c>
      <c r="S3391" s="60">
        <f t="shared" si="1523"/>
        <v>0</v>
      </c>
      <c r="T3391" s="58">
        <f t="shared" si="1524"/>
        <v>0</v>
      </c>
      <c r="U3391" s="58">
        <f t="shared" si="1525"/>
        <v>1.3021487167670716E-4</v>
      </c>
      <c r="V3391" s="58">
        <f t="shared" si="1526"/>
        <v>4.5181585788686576E-4</v>
      </c>
      <c r="W3391" s="50">
        <f t="shared" si="1527"/>
        <v>0</v>
      </c>
      <c r="X3391" s="50">
        <f t="shared" si="1528"/>
        <v>2851.4661802564083</v>
      </c>
      <c r="Y3391" s="50">
        <f t="shared" si="1529"/>
        <v>101325</v>
      </c>
      <c r="Z3391" s="50">
        <f t="shared" si="1530"/>
        <v>-5.5874576407029002</v>
      </c>
      <c r="AA3391" s="50">
        <f t="shared" si="1531"/>
        <v>-4.7493389945974647</v>
      </c>
      <c r="AB3391" s="50">
        <f t="shared" si="1532"/>
        <v>0</v>
      </c>
      <c r="AC3391" s="7">
        <f t="shared" si="1533"/>
        <v>0</v>
      </c>
    </row>
    <row r="3392" spans="2:29">
      <c r="B3392" s="7">
        <f t="shared" si="1506"/>
        <v>1.3360887612371994</v>
      </c>
      <c r="C3392" s="7">
        <f t="shared" si="1507"/>
        <v>3.9764546465392847E-4</v>
      </c>
      <c r="D3392" s="58">
        <f t="shared" si="1508"/>
        <v>97015.378270841786</v>
      </c>
      <c r="E3392" s="7">
        <f t="shared" si="1509"/>
        <v>14.070891587744397</v>
      </c>
      <c r="F3392" s="7">
        <f t="shared" si="1510"/>
        <v>-4309.6217291582143</v>
      </c>
      <c r="G3392" s="57">
        <f t="shared" si="1511"/>
        <v>3.926179963206558E-3</v>
      </c>
      <c r="H3392" s="61">
        <f t="shared" si="1512"/>
        <v>0</v>
      </c>
      <c r="I3392" s="7">
        <f t="shared" si="1513"/>
        <v>0</v>
      </c>
      <c r="J3392" s="58">
        <f t="shared" si="1514"/>
        <v>0</v>
      </c>
      <c r="K3392" s="7">
        <f t="shared" si="1515"/>
        <v>0</v>
      </c>
      <c r="L3392" s="7">
        <f t="shared" si="1516"/>
        <v>0</v>
      </c>
      <c r="M3392" s="58">
        <f t="shared" si="1517"/>
        <v>0</v>
      </c>
      <c r="N3392" s="58">
        <f t="shared" si="1518"/>
        <v>0</v>
      </c>
      <c r="O3392" s="59">
        <f t="shared" si="1519"/>
        <v>0</v>
      </c>
      <c r="P3392" s="58">
        <f t="shared" si="1520"/>
        <v>0</v>
      </c>
      <c r="Q3392" s="58">
        <f t="shared" si="1521"/>
        <v>0</v>
      </c>
      <c r="R3392" s="58">
        <f t="shared" si="1522"/>
        <v>0</v>
      </c>
      <c r="S3392" s="60">
        <f t="shared" si="1523"/>
        <v>0</v>
      </c>
      <c r="T3392" s="58">
        <f t="shared" si="1524"/>
        <v>0</v>
      </c>
      <c r="U3392" s="58">
        <f t="shared" si="1525"/>
        <v>1.3021487167670716E-4</v>
      </c>
      <c r="V3392" s="58">
        <f t="shared" si="1526"/>
        <v>4.5181585788686576E-4</v>
      </c>
      <c r="W3392" s="50">
        <f t="shared" si="1527"/>
        <v>0</v>
      </c>
      <c r="X3392" s="50">
        <f t="shared" si="1528"/>
        <v>2851.4661802564083</v>
      </c>
      <c r="Y3392" s="50">
        <f t="shared" si="1529"/>
        <v>101325</v>
      </c>
      <c r="Z3392" s="50">
        <f t="shared" si="1530"/>
        <v>-5.5874576407029002</v>
      </c>
      <c r="AA3392" s="50">
        <f t="shared" si="1531"/>
        <v>-4.7493389945974647</v>
      </c>
      <c r="AB3392" s="50">
        <f t="shared" si="1532"/>
        <v>0</v>
      </c>
      <c r="AC3392" s="7">
        <f t="shared" si="1533"/>
        <v>0</v>
      </c>
    </row>
    <row r="3393" spans="2:29">
      <c r="B3393" s="7">
        <f t="shared" si="1506"/>
        <v>1.3364864067018534</v>
      </c>
      <c r="C3393" s="7">
        <f t="shared" si="1507"/>
        <v>3.9764546465392847E-4</v>
      </c>
      <c r="D3393" s="58">
        <f t="shared" si="1508"/>
        <v>97015.378270841786</v>
      </c>
      <c r="E3393" s="7">
        <f t="shared" si="1509"/>
        <v>14.070891587744397</v>
      </c>
      <c r="F3393" s="7">
        <f t="shared" si="1510"/>
        <v>-4309.6217291582143</v>
      </c>
      <c r="G3393" s="57">
        <f t="shared" si="1511"/>
        <v>3.926179963206558E-3</v>
      </c>
      <c r="H3393" s="61">
        <f t="shared" si="1512"/>
        <v>0</v>
      </c>
      <c r="I3393" s="7">
        <f t="shared" si="1513"/>
        <v>0</v>
      </c>
      <c r="J3393" s="58">
        <f t="shared" si="1514"/>
        <v>0</v>
      </c>
      <c r="K3393" s="7">
        <f t="shared" si="1515"/>
        <v>0</v>
      </c>
      <c r="L3393" s="7">
        <f t="shared" si="1516"/>
        <v>0</v>
      </c>
      <c r="M3393" s="58">
        <f t="shared" si="1517"/>
        <v>0</v>
      </c>
      <c r="N3393" s="58">
        <f t="shared" si="1518"/>
        <v>0</v>
      </c>
      <c r="O3393" s="59">
        <f t="shared" si="1519"/>
        <v>0</v>
      </c>
      <c r="P3393" s="58">
        <f t="shared" si="1520"/>
        <v>0</v>
      </c>
      <c r="Q3393" s="58">
        <f t="shared" si="1521"/>
        <v>0</v>
      </c>
      <c r="R3393" s="58">
        <f t="shared" si="1522"/>
        <v>0</v>
      </c>
      <c r="S3393" s="60">
        <f t="shared" si="1523"/>
        <v>0</v>
      </c>
      <c r="T3393" s="58">
        <f t="shared" si="1524"/>
        <v>0</v>
      </c>
      <c r="U3393" s="58">
        <f t="shared" si="1525"/>
        <v>1.3021487167670716E-4</v>
      </c>
      <c r="V3393" s="58">
        <f t="shared" si="1526"/>
        <v>4.5181585788686576E-4</v>
      </c>
      <c r="W3393" s="50">
        <f t="shared" si="1527"/>
        <v>0</v>
      </c>
      <c r="X3393" s="50">
        <f t="shared" si="1528"/>
        <v>2851.4661802564083</v>
      </c>
      <c r="Y3393" s="50">
        <f t="shared" si="1529"/>
        <v>101325</v>
      </c>
      <c r="Z3393" s="50">
        <f t="shared" si="1530"/>
        <v>-5.5874576407029002</v>
      </c>
      <c r="AA3393" s="50">
        <f t="shared" si="1531"/>
        <v>-4.7493389945974647</v>
      </c>
      <c r="AB3393" s="50">
        <f t="shared" si="1532"/>
        <v>0</v>
      </c>
      <c r="AC3393" s="7">
        <f t="shared" si="1533"/>
        <v>0</v>
      </c>
    </row>
    <row r="3394" spans="2:29">
      <c r="B3394" s="7">
        <f t="shared" si="1506"/>
        <v>1.3368840521665073</v>
      </c>
      <c r="C3394" s="7">
        <f t="shared" si="1507"/>
        <v>3.9764546465392847E-4</v>
      </c>
      <c r="D3394" s="58">
        <f t="shared" si="1508"/>
        <v>97015.378270841786</v>
      </c>
      <c r="E3394" s="7">
        <f t="shared" si="1509"/>
        <v>14.070891587744397</v>
      </c>
      <c r="F3394" s="7">
        <f t="shared" si="1510"/>
        <v>-4309.6217291582143</v>
      </c>
      <c r="G3394" s="57">
        <f t="shared" si="1511"/>
        <v>3.926179963206558E-3</v>
      </c>
      <c r="H3394" s="61">
        <f t="shared" si="1512"/>
        <v>0</v>
      </c>
      <c r="I3394" s="7">
        <f t="shared" si="1513"/>
        <v>0</v>
      </c>
      <c r="J3394" s="58">
        <f t="shared" si="1514"/>
        <v>0</v>
      </c>
      <c r="K3394" s="7">
        <f t="shared" si="1515"/>
        <v>0</v>
      </c>
      <c r="L3394" s="7">
        <f t="shared" si="1516"/>
        <v>0</v>
      </c>
      <c r="M3394" s="58">
        <f t="shared" si="1517"/>
        <v>0</v>
      </c>
      <c r="N3394" s="58">
        <f t="shared" si="1518"/>
        <v>0</v>
      </c>
      <c r="O3394" s="59">
        <f t="shared" si="1519"/>
        <v>0</v>
      </c>
      <c r="P3394" s="58">
        <f t="shared" si="1520"/>
        <v>0</v>
      </c>
      <c r="Q3394" s="58">
        <f t="shared" si="1521"/>
        <v>0</v>
      </c>
      <c r="R3394" s="58">
        <f t="shared" si="1522"/>
        <v>0</v>
      </c>
      <c r="S3394" s="60">
        <f t="shared" si="1523"/>
        <v>0</v>
      </c>
      <c r="T3394" s="58">
        <f t="shared" si="1524"/>
        <v>0</v>
      </c>
      <c r="U3394" s="58">
        <f t="shared" si="1525"/>
        <v>1.3021487167670716E-4</v>
      </c>
      <c r="V3394" s="58">
        <f t="shared" si="1526"/>
        <v>4.5181585788686576E-4</v>
      </c>
      <c r="W3394" s="50">
        <f t="shared" si="1527"/>
        <v>0</v>
      </c>
      <c r="X3394" s="50">
        <f t="shared" si="1528"/>
        <v>2851.4661802564083</v>
      </c>
      <c r="Y3394" s="50">
        <f t="shared" si="1529"/>
        <v>101325</v>
      </c>
      <c r="Z3394" s="50">
        <f t="shared" si="1530"/>
        <v>-5.5874576407029002</v>
      </c>
      <c r="AA3394" s="50">
        <f t="shared" si="1531"/>
        <v>-4.7493389945974647</v>
      </c>
      <c r="AB3394" s="50">
        <f t="shared" si="1532"/>
        <v>0</v>
      </c>
      <c r="AC3394" s="7">
        <f t="shared" si="1533"/>
        <v>0</v>
      </c>
    </row>
    <row r="3395" spans="2:29">
      <c r="B3395" s="7">
        <f t="shared" si="1506"/>
        <v>1.3372816976311612</v>
      </c>
      <c r="C3395" s="7">
        <f t="shared" si="1507"/>
        <v>3.9764546465392847E-4</v>
      </c>
      <c r="D3395" s="58">
        <f t="shared" si="1508"/>
        <v>97015.378270841786</v>
      </c>
      <c r="E3395" s="7">
        <f t="shared" si="1509"/>
        <v>14.070891587744397</v>
      </c>
      <c r="F3395" s="7">
        <f t="shared" si="1510"/>
        <v>-4309.6217291582143</v>
      </c>
      <c r="G3395" s="57">
        <f t="shared" si="1511"/>
        <v>3.926179963206558E-3</v>
      </c>
      <c r="H3395" s="61">
        <f t="shared" si="1512"/>
        <v>0</v>
      </c>
      <c r="I3395" s="7">
        <f t="shared" si="1513"/>
        <v>0</v>
      </c>
      <c r="J3395" s="58">
        <f t="shared" si="1514"/>
        <v>0</v>
      </c>
      <c r="K3395" s="7">
        <f t="shared" si="1515"/>
        <v>0</v>
      </c>
      <c r="L3395" s="7">
        <f t="shared" si="1516"/>
        <v>0</v>
      </c>
      <c r="M3395" s="58">
        <f t="shared" si="1517"/>
        <v>0</v>
      </c>
      <c r="N3395" s="58">
        <f t="shared" si="1518"/>
        <v>0</v>
      </c>
      <c r="O3395" s="59">
        <f t="shared" si="1519"/>
        <v>0</v>
      </c>
      <c r="P3395" s="58">
        <f t="shared" si="1520"/>
        <v>0</v>
      </c>
      <c r="Q3395" s="58">
        <f t="shared" si="1521"/>
        <v>0</v>
      </c>
      <c r="R3395" s="58">
        <f t="shared" si="1522"/>
        <v>0</v>
      </c>
      <c r="S3395" s="60">
        <f t="shared" si="1523"/>
        <v>0</v>
      </c>
      <c r="T3395" s="58">
        <f t="shared" si="1524"/>
        <v>0</v>
      </c>
      <c r="U3395" s="58">
        <f t="shared" si="1525"/>
        <v>1.3021487167670716E-4</v>
      </c>
      <c r="V3395" s="58">
        <f t="shared" si="1526"/>
        <v>4.5181585788686576E-4</v>
      </c>
      <c r="W3395" s="50">
        <f t="shared" si="1527"/>
        <v>0</v>
      </c>
      <c r="X3395" s="50">
        <f t="shared" si="1528"/>
        <v>2851.4661802564083</v>
      </c>
      <c r="Y3395" s="50">
        <f t="shared" si="1529"/>
        <v>101325</v>
      </c>
      <c r="Z3395" s="50">
        <f t="shared" si="1530"/>
        <v>-5.5874576407029002</v>
      </c>
      <c r="AA3395" s="50">
        <f t="shared" si="1531"/>
        <v>-4.7493389945974647</v>
      </c>
      <c r="AB3395" s="50">
        <f t="shared" si="1532"/>
        <v>0</v>
      </c>
      <c r="AC3395" s="7">
        <f t="shared" si="1533"/>
        <v>0</v>
      </c>
    </row>
    <row r="3396" spans="2:29">
      <c r="B3396" s="7">
        <f t="shared" si="1506"/>
        <v>1.3376793430958152</v>
      </c>
      <c r="C3396" s="7">
        <f t="shared" si="1507"/>
        <v>3.9764546465392847E-4</v>
      </c>
      <c r="D3396" s="58">
        <f t="shared" si="1508"/>
        <v>97015.378270841786</v>
      </c>
      <c r="E3396" s="7">
        <f t="shared" si="1509"/>
        <v>14.070891587744397</v>
      </c>
      <c r="F3396" s="7">
        <f t="shared" si="1510"/>
        <v>-4309.6217291582143</v>
      </c>
      <c r="G3396" s="57">
        <f t="shared" si="1511"/>
        <v>3.926179963206558E-3</v>
      </c>
      <c r="H3396" s="61">
        <f t="shared" si="1512"/>
        <v>0</v>
      </c>
      <c r="I3396" s="7">
        <f t="shared" si="1513"/>
        <v>0</v>
      </c>
      <c r="J3396" s="58">
        <f t="shared" si="1514"/>
        <v>0</v>
      </c>
      <c r="K3396" s="7">
        <f t="shared" si="1515"/>
        <v>0</v>
      </c>
      <c r="L3396" s="7">
        <f t="shared" si="1516"/>
        <v>0</v>
      </c>
      <c r="M3396" s="58">
        <f t="shared" si="1517"/>
        <v>0</v>
      </c>
      <c r="N3396" s="58">
        <f t="shared" si="1518"/>
        <v>0</v>
      </c>
      <c r="O3396" s="59">
        <f t="shared" si="1519"/>
        <v>0</v>
      </c>
      <c r="P3396" s="58">
        <f t="shared" si="1520"/>
        <v>0</v>
      </c>
      <c r="Q3396" s="58">
        <f t="shared" si="1521"/>
        <v>0</v>
      </c>
      <c r="R3396" s="58">
        <f t="shared" si="1522"/>
        <v>0</v>
      </c>
      <c r="S3396" s="60">
        <f t="shared" si="1523"/>
        <v>0</v>
      </c>
      <c r="T3396" s="58">
        <f t="shared" si="1524"/>
        <v>0</v>
      </c>
      <c r="U3396" s="58">
        <f t="shared" si="1525"/>
        <v>1.3021487167670716E-4</v>
      </c>
      <c r="V3396" s="58">
        <f t="shared" si="1526"/>
        <v>4.5181585788686576E-4</v>
      </c>
      <c r="W3396" s="50">
        <f t="shared" si="1527"/>
        <v>0</v>
      </c>
      <c r="X3396" s="50">
        <f t="shared" si="1528"/>
        <v>2851.4661802564083</v>
      </c>
      <c r="Y3396" s="50">
        <f t="shared" si="1529"/>
        <v>101325</v>
      </c>
      <c r="Z3396" s="50">
        <f t="shared" si="1530"/>
        <v>-5.5874576407029002</v>
      </c>
      <c r="AA3396" s="50">
        <f t="shared" si="1531"/>
        <v>-4.7493389945974647</v>
      </c>
      <c r="AB3396" s="50">
        <f t="shared" si="1532"/>
        <v>0</v>
      </c>
      <c r="AC3396" s="7">
        <f t="shared" si="1533"/>
        <v>0</v>
      </c>
    </row>
    <row r="3397" spans="2:29">
      <c r="B3397" s="7">
        <f t="shared" si="1506"/>
        <v>1.3380769885604691</v>
      </c>
      <c r="C3397" s="7">
        <f t="shared" si="1507"/>
        <v>3.9764546465392847E-4</v>
      </c>
      <c r="D3397" s="58">
        <f t="shared" si="1508"/>
        <v>97015.378270841786</v>
      </c>
      <c r="E3397" s="7">
        <f t="shared" si="1509"/>
        <v>14.070891587744397</v>
      </c>
      <c r="F3397" s="7">
        <f t="shared" si="1510"/>
        <v>-4309.6217291582143</v>
      </c>
      <c r="G3397" s="57">
        <f t="shared" si="1511"/>
        <v>3.926179963206558E-3</v>
      </c>
      <c r="H3397" s="61">
        <f t="shared" si="1512"/>
        <v>0</v>
      </c>
      <c r="I3397" s="7">
        <f t="shared" si="1513"/>
        <v>0</v>
      </c>
      <c r="J3397" s="58">
        <f t="shared" si="1514"/>
        <v>0</v>
      </c>
      <c r="K3397" s="7">
        <f t="shared" si="1515"/>
        <v>0</v>
      </c>
      <c r="L3397" s="7">
        <f t="shared" si="1516"/>
        <v>0</v>
      </c>
      <c r="M3397" s="58">
        <f t="shared" si="1517"/>
        <v>0</v>
      </c>
      <c r="N3397" s="58">
        <f t="shared" si="1518"/>
        <v>0</v>
      </c>
      <c r="O3397" s="59">
        <f t="shared" si="1519"/>
        <v>0</v>
      </c>
      <c r="P3397" s="58">
        <f t="shared" si="1520"/>
        <v>0</v>
      </c>
      <c r="Q3397" s="58">
        <f t="shared" si="1521"/>
        <v>0</v>
      </c>
      <c r="R3397" s="58">
        <f t="shared" si="1522"/>
        <v>0</v>
      </c>
      <c r="S3397" s="60">
        <f t="shared" si="1523"/>
        <v>0</v>
      </c>
      <c r="T3397" s="58">
        <f t="shared" si="1524"/>
        <v>0</v>
      </c>
      <c r="U3397" s="58">
        <f t="shared" si="1525"/>
        <v>1.3021487167670716E-4</v>
      </c>
      <c r="V3397" s="58">
        <f t="shared" si="1526"/>
        <v>4.5181585788686576E-4</v>
      </c>
      <c r="W3397" s="50">
        <f t="shared" si="1527"/>
        <v>0</v>
      </c>
      <c r="X3397" s="50">
        <f t="shared" si="1528"/>
        <v>2851.4661802564083</v>
      </c>
      <c r="Y3397" s="50">
        <f t="shared" si="1529"/>
        <v>101325</v>
      </c>
      <c r="Z3397" s="50">
        <f t="shared" si="1530"/>
        <v>-5.5874576407029002</v>
      </c>
      <c r="AA3397" s="50">
        <f t="shared" si="1531"/>
        <v>-4.7493389945974647</v>
      </c>
      <c r="AB3397" s="50">
        <f t="shared" si="1532"/>
        <v>0</v>
      </c>
      <c r="AC3397" s="7">
        <f t="shared" si="1533"/>
        <v>0</v>
      </c>
    </row>
    <row r="3398" spans="2:29">
      <c r="B3398" s="7">
        <f t="shared" si="1506"/>
        <v>1.338474634025123</v>
      </c>
      <c r="C3398" s="7">
        <f t="shared" si="1507"/>
        <v>3.9764546465392847E-4</v>
      </c>
      <c r="D3398" s="58">
        <f t="shared" si="1508"/>
        <v>97015.378270841786</v>
      </c>
      <c r="E3398" s="7">
        <f t="shared" si="1509"/>
        <v>14.070891587744397</v>
      </c>
      <c r="F3398" s="7">
        <f t="shared" si="1510"/>
        <v>-4309.6217291582143</v>
      </c>
      <c r="G3398" s="57">
        <f t="shared" si="1511"/>
        <v>3.926179963206558E-3</v>
      </c>
      <c r="H3398" s="61">
        <f t="shared" si="1512"/>
        <v>0</v>
      </c>
      <c r="I3398" s="7">
        <f t="shared" si="1513"/>
        <v>0</v>
      </c>
      <c r="J3398" s="58">
        <f t="shared" si="1514"/>
        <v>0</v>
      </c>
      <c r="K3398" s="7">
        <f t="shared" si="1515"/>
        <v>0</v>
      </c>
      <c r="L3398" s="7">
        <f t="shared" si="1516"/>
        <v>0</v>
      </c>
      <c r="M3398" s="58">
        <f t="shared" si="1517"/>
        <v>0</v>
      </c>
      <c r="N3398" s="58">
        <f t="shared" si="1518"/>
        <v>0</v>
      </c>
      <c r="O3398" s="59">
        <f t="shared" si="1519"/>
        <v>0</v>
      </c>
      <c r="P3398" s="58">
        <f t="shared" si="1520"/>
        <v>0</v>
      </c>
      <c r="Q3398" s="58">
        <f t="shared" si="1521"/>
        <v>0</v>
      </c>
      <c r="R3398" s="58">
        <f t="shared" si="1522"/>
        <v>0</v>
      </c>
      <c r="S3398" s="60">
        <f t="shared" si="1523"/>
        <v>0</v>
      </c>
      <c r="T3398" s="58">
        <f t="shared" si="1524"/>
        <v>0</v>
      </c>
      <c r="U3398" s="58">
        <f t="shared" si="1525"/>
        <v>1.3021487167670716E-4</v>
      </c>
      <c r="V3398" s="58">
        <f t="shared" si="1526"/>
        <v>4.5181585788686576E-4</v>
      </c>
      <c r="W3398" s="50">
        <f t="shared" si="1527"/>
        <v>0</v>
      </c>
      <c r="X3398" s="50">
        <f t="shared" si="1528"/>
        <v>2851.4661802564083</v>
      </c>
      <c r="Y3398" s="50">
        <f t="shared" si="1529"/>
        <v>101325</v>
      </c>
      <c r="Z3398" s="50">
        <f t="shared" si="1530"/>
        <v>-5.5874576407029002</v>
      </c>
      <c r="AA3398" s="50">
        <f t="shared" si="1531"/>
        <v>-4.7493389945974647</v>
      </c>
      <c r="AB3398" s="50">
        <f t="shared" si="1532"/>
        <v>0</v>
      </c>
      <c r="AC3398" s="7">
        <f t="shared" si="1533"/>
        <v>0</v>
      </c>
    </row>
    <row r="3399" spans="2:29">
      <c r="B3399" s="7">
        <f t="shared" si="1506"/>
        <v>1.3388722794897769</v>
      </c>
      <c r="C3399" s="7">
        <f t="shared" si="1507"/>
        <v>3.9764546465392847E-4</v>
      </c>
      <c r="D3399" s="58">
        <f t="shared" si="1508"/>
        <v>97015.378270841786</v>
      </c>
      <c r="E3399" s="7">
        <f t="shared" si="1509"/>
        <v>14.070891587744397</v>
      </c>
      <c r="F3399" s="7">
        <f t="shared" si="1510"/>
        <v>-4309.6217291582143</v>
      </c>
      <c r="G3399" s="57">
        <f t="shared" si="1511"/>
        <v>3.926179963206558E-3</v>
      </c>
      <c r="H3399" s="61">
        <f t="shared" si="1512"/>
        <v>0</v>
      </c>
      <c r="I3399" s="7">
        <f t="shared" si="1513"/>
        <v>0</v>
      </c>
      <c r="J3399" s="58">
        <f t="shared" si="1514"/>
        <v>0</v>
      </c>
      <c r="K3399" s="7">
        <f t="shared" si="1515"/>
        <v>0</v>
      </c>
      <c r="L3399" s="7">
        <f t="shared" si="1516"/>
        <v>0</v>
      </c>
      <c r="M3399" s="58">
        <f t="shared" si="1517"/>
        <v>0</v>
      </c>
      <c r="N3399" s="58">
        <f t="shared" si="1518"/>
        <v>0</v>
      </c>
      <c r="O3399" s="59">
        <f t="shared" si="1519"/>
        <v>0</v>
      </c>
      <c r="P3399" s="58">
        <f t="shared" si="1520"/>
        <v>0</v>
      </c>
      <c r="Q3399" s="58">
        <f t="shared" si="1521"/>
        <v>0</v>
      </c>
      <c r="R3399" s="58">
        <f t="shared" si="1522"/>
        <v>0</v>
      </c>
      <c r="S3399" s="60">
        <f t="shared" si="1523"/>
        <v>0</v>
      </c>
      <c r="T3399" s="58">
        <f t="shared" si="1524"/>
        <v>0</v>
      </c>
      <c r="U3399" s="58">
        <f t="shared" si="1525"/>
        <v>1.3021487167670716E-4</v>
      </c>
      <c r="V3399" s="58">
        <f t="shared" si="1526"/>
        <v>4.5181585788686576E-4</v>
      </c>
      <c r="W3399" s="50">
        <f t="shared" si="1527"/>
        <v>0</v>
      </c>
      <c r="X3399" s="50">
        <f t="shared" si="1528"/>
        <v>2851.4661802564083</v>
      </c>
      <c r="Y3399" s="50">
        <f t="shared" si="1529"/>
        <v>101325</v>
      </c>
      <c r="Z3399" s="50">
        <f t="shared" si="1530"/>
        <v>-5.5874576407029002</v>
      </c>
      <c r="AA3399" s="50">
        <f t="shared" si="1531"/>
        <v>-4.7493389945974647</v>
      </c>
      <c r="AB3399" s="50">
        <f t="shared" si="1532"/>
        <v>0</v>
      </c>
      <c r="AC3399" s="7">
        <f t="shared" si="1533"/>
        <v>0</v>
      </c>
    </row>
    <row r="3400" spans="2:29">
      <c r="B3400" s="7">
        <f t="shared" si="1506"/>
        <v>1.3392699249544309</v>
      </c>
      <c r="C3400" s="7">
        <f t="shared" si="1507"/>
        <v>3.9764546465392847E-4</v>
      </c>
      <c r="D3400" s="58">
        <f t="shared" si="1508"/>
        <v>97015.378270841786</v>
      </c>
      <c r="E3400" s="7">
        <f t="shared" si="1509"/>
        <v>14.070891587744397</v>
      </c>
      <c r="F3400" s="7">
        <f t="shared" si="1510"/>
        <v>-4309.6217291582143</v>
      </c>
      <c r="G3400" s="57">
        <f t="shared" si="1511"/>
        <v>3.926179963206558E-3</v>
      </c>
      <c r="H3400" s="61">
        <f t="shared" si="1512"/>
        <v>0</v>
      </c>
      <c r="I3400" s="7">
        <f t="shared" si="1513"/>
        <v>0</v>
      </c>
      <c r="J3400" s="58">
        <f t="shared" si="1514"/>
        <v>0</v>
      </c>
      <c r="K3400" s="7">
        <f t="shared" si="1515"/>
        <v>0</v>
      </c>
      <c r="L3400" s="7">
        <f t="shared" si="1516"/>
        <v>0</v>
      </c>
      <c r="M3400" s="58">
        <f t="shared" si="1517"/>
        <v>0</v>
      </c>
      <c r="N3400" s="58">
        <f t="shared" si="1518"/>
        <v>0</v>
      </c>
      <c r="O3400" s="59">
        <f t="shared" si="1519"/>
        <v>0</v>
      </c>
      <c r="P3400" s="58">
        <f t="shared" si="1520"/>
        <v>0</v>
      </c>
      <c r="Q3400" s="58">
        <f t="shared" si="1521"/>
        <v>0</v>
      </c>
      <c r="R3400" s="58">
        <f t="shared" si="1522"/>
        <v>0</v>
      </c>
      <c r="S3400" s="60">
        <f t="shared" si="1523"/>
        <v>0</v>
      </c>
      <c r="T3400" s="58">
        <f t="shared" si="1524"/>
        <v>0</v>
      </c>
      <c r="U3400" s="58">
        <f t="shared" si="1525"/>
        <v>1.3021487167670716E-4</v>
      </c>
      <c r="V3400" s="58">
        <f t="shared" si="1526"/>
        <v>4.5181585788686576E-4</v>
      </c>
      <c r="W3400" s="50">
        <f t="shared" si="1527"/>
        <v>0</v>
      </c>
      <c r="X3400" s="50">
        <f t="shared" si="1528"/>
        <v>2851.4661802564083</v>
      </c>
      <c r="Y3400" s="50">
        <f t="shared" si="1529"/>
        <v>101325</v>
      </c>
      <c r="Z3400" s="50">
        <f t="shared" si="1530"/>
        <v>-5.5874576407029002</v>
      </c>
      <c r="AA3400" s="50">
        <f t="shared" si="1531"/>
        <v>-4.7493389945974647</v>
      </c>
      <c r="AB3400" s="50">
        <f t="shared" si="1532"/>
        <v>0</v>
      </c>
      <c r="AC3400" s="7">
        <f t="shared" si="1533"/>
        <v>0</v>
      </c>
    </row>
    <row r="3401" spans="2:29">
      <c r="B3401" s="7">
        <f t="shared" si="1506"/>
        <v>1.3396675704190848</v>
      </c>
      <c r="C3401" s="7">
        <f t="shared" si="1507"/>
        <v>3.9764546465392847E-4</v>
      </c>
      <c r="D3401" s="58">
        <f t="shared" si="1508"/>
        <v>97015.378270841786</v>
      </c>
      <c r="E3401" s="7">
        <f t="shared" si="1509"/>
        <v>14.070891587744397</v>
      </c>
      <c r="F3401" s="7">
        <f t="shared" si="1510"/>
        <v>-4309.6217291582143</v>
      </c>
      <c r="G3401" s="57">
        <f t="shared" si="1511"/>
        <v>3.926179963206558E-3</v>
      </c>
      <c r="H3401" s="61">
        <f t="shared" si="1512"/>
        <v>0</v>
      </c>
      <c r="I3401" s="7">
        <f t="shared" si="1513"/>
        <v>0</v>
      </c>
      <c r="J3401" s="58">
        <f t="shared" si="1514"/>
        <v>0</v>
      </c>
      <c r="K3401" s="7">
        <f t="shared" si="1515"/>
        <v>0</v>
      </c>
      <c r="L3401" s="7">
        <f t="shared" si="1516"/>
        <v>0</v>
      </c>
      <c r="M3401" s="58">
        <f t="shared" si="1517"/>
        <v>0</v>
      </c>
      <c r="N3401" s="58">
        <f t="shared" si="1518"/>
        <v>0</v>
      </c>
      <c r="O3401" s="59">
        <f t="shared" si="1519"/>
        <v>0</v>
      </c>
      <c r="P3401" s="58">
        <f t="shared" si="1520"/>
        <v>0</v>
      </c>
      <c r="Q3401" s="58">
        <f t="shared" si="1521"/>
        <v>0</v>
      </c>
      <c r="R3401" s="58">
        <f t="shared" si="1522"/>
        <v>0</v>
      </c>
      <c r="S3401" s="60">
        <f t="shared" si="1523"/>
        <v>0</v>
      </c>
      <c r="T3401" s="58">
        <f t="shared" si="1524"/>
        <v>0</v>
      </c>
      <c r="U3401" s="58">
        <f t="shared" si="1525"/>
        <v>1.3021487167670716E-4</v>
      </c>
      <c r="V3401" s="58">
        <f t="shared" si="1526"/>
        <v>4.5181585788686576E-4</v>
      </c>
      <c r="W3401" s="50">
        <f t="shared" si="1527"/>
        <v>0</v>
      </c>
      <c r="X3401" s="50">
        <f t="shared" si="1528"/>
        <v>2851.4661802564083</v>
      </c>
      <c r="Y3401" s="50">
        <f t="shared" si="1529"/>
        <v>101325</v>
      </c>
      <c r="Z3401" s="50">
        <f t="shared" si="1530"/>
        <v>-5.5874576407029002</v>
      </c>
      <c r="AA3401" s="50">
        <f t="shared" si="1531"/>
        <v>-4.7493389945974647</v>
      </c>
      <c r="AB3401" s="50">
        <f t="shared" si="1532"/>
        <v>0</v>
      </c>
      <c r="AC3401" s="7">
        <f t="shared" si="1533"/>
        <v>0</v>
      </c>
    </row>
    <row r="3402" spans="2:29">
      <c r="B3402" s="7">
        <f t="shared" si="1506"/>
        <v>1.3400652158837387</v>
      </c>
      <c r="C3402" s="7">
        <f t="shared" si="1507"/>
        <v>3.9764546465392847E-4</v>
      </c>
      <c r="D3402" s="58">
        <f t="shared" si="1508"/>
        <v>97015.378270841786</v>
      </c>
      <c r="E3402" s="7">
        <f t="shared" si="1509"/>
        <v>14.070891587744397</v>
      </c>
      <c r="F3402" s="7">
        <f t="shared" si="1510"/>
        <v>-4309.6217291582143</v>
      </c>
      <c r="G3402" s="57">
        <f t="shared" si="1511"/>
        <v>3.926179963206558E-3</v>
      </c>
      <c r="H3402" s="61">
        <f t="shared" si="1512"/>
        <v>0</v>
      </c>
      <c r="I3402" s="7">
        <f t="shared" si="1513"/>
        <v>0</v>
      </c>
      <c r="J3402" s="58">
        <f t="shared" si="1514"/>
        <v>0</v>
      </c>
      <c r="K3402" s="7">
        <f t="shared" si="1515"/>
        <v>0</v>
      </c>
      <c r="L3402" s="7">
        <f t="shared" si="1516"/>
        <v>0</v>
      </c>
      <c r="M3402" s="58">
        <f t="shared" si="1517"/>
        <v>0</v>
      </c>
      <c r="N3402" s="58">
        <f t="shared" si="1518"/>
        <v>0</v>
      </c>
      <c r="O3402" s="59">
        <f t="shared" si="1519"/>
        <v>0</v>
      </c>
      <c r="P3402" s="58">
        <f t="shared" si="1520"/>
        <v>0</v>
      </c>
      <c r="Q3402" s="58">
        <f t="shared" si="1521"/>
        <v>0</v>
      </c>
      <c r="R3402" s="58">
        <f t="shared" si="1522"/>
        <v>0</v>
      </c>
      <c r="S3402" s="60">
        <f t="shared" si="1523"/>
        <v>0</v>
      </c>
      <c r="T3402" s="58">
        <f t="shared" si="1524"/>
        <v>0</v>
      </c>
      <c r="U3402" s="58">
        <f t="shared" si="1525"/>
        <v>1.3021487167670716E-4</v>
      </c>
      <c r="V3402" s="58">
        <f t="shared" si="1526"/>
        <v>4.5181585788686576E-4</v>
      </c>
      <c r="W3402" s="50">
        <f t="shared" si="1527"/>
        <v>0</v>
      </c>
      <c r="X3402" s="50">
        <f t="shared" si="1528"/>
        <v>2851.4661802564083</v>
      </c>
      <c r="Y3402" s="50">
        <f t="shared" si="1529"/>
        <v>101325</v>
      </c>
      <c r="Z3402" s="50">
        <f t="shared" si="1530"/>
        <v>-5.5874576407029002</v>
      </c>
      <c r="AA3402" s="50">
        <f t="shared" si="1531"/>
        <v>-4.7493389945974647</v>
      </c>
      <c r="AB3402" s="50">
        <f t="shared" si="1532"/>
        <v>0</v>
      </c>
      <c r="AC3402" s="7">
        <f t="shared" si="1533"/>
        <v>0</v>
      </c>
    </row>
    <row r="3403" spans="2:29">
      <c r="B3403" s="7">
        <f t="shared" si="1506"/>
        <v>1.3404628613483927</v>
      </c>
      <c r="C3403" s="7">
        <f t="shared" si="1507"/>
        <v>3.9764546465392847E-4</v>
      </c>
      <c r="D3403" s="58">
        <f t="shared" si="1508"/>
        <v>97015.378270841786</v>
      </c>
      <c r="E3403" s="7">
        <f t="shared" si="1509"/>
        <v>14.070891587744397</v>
      </c>
      <c r="F3403" s="7">
        <f t="shared" si="1510"/>
        <v>-4309.6217291582143</v>
      </c>
      <c r="G3403" s="57">
        <f t="shared" si="1511"/>
        <v>3.926179963206558E-3</v>
      </c>
      <c r="H3403" s="61">
        <f t="shared" si="1512"/>
        <v>0</v>
      </c>
      <c r="I3403" s="7">
        <f t="shared" si="1513"/>
        <v>0</v>
      </c>
      <c r="J3403" s="58">
        <f t="shared" si="1514"/>
        <v>0</v>
      </c>
      <c r="K3403" s="7">
        <f t="shared" si="1515"/>
        <v>0</v>
      </c>
      <c r="L3403" s="7">
        <f t="shared" si="1516"/>
        <v>0</v>
      </c>
      <c r="M3403" s="58">
        <f t="shared" si="1517"/>
        <v>0</v>
      </c>
      <c r="N3403" s="58">
        <f t="shared" si="1518"/>
        <v>0</v>
      </c>
      <c r="O3403" s="59">
        <f t="shared" si="1519"/>
        <v>0</v>
      </c>
      <c r="P3403" s="58">
        <f t="shared" si="1520"/>
        <v>0</v>
      </c>
      <c r="Q3403" s="58">
        <f t="shared" si="1521"/>
        <v>0</v>
      </c>
      <c r="R3403" s="58">
        <f t="shared" si="1522"/>
        <v>0</v>
      </c>
      <c r="S3403" s="60">
        <f t="shared" si="1523"/>
        <v>0</v>
      </c>
      <c r="T3403" s="58">
        <f t="shared" si="1524"/>
        <v>0</v>
      </c>
      <c r="U3403" s="58">
        <f t="shared" si="1525"/>
        <v>1.3021487167670716E-4</v>
      </c>
      <c r="V3403" s="58">
        <f t="shared" si="1526"/>
        <v>4.5181585788686576E-4</v>
      </c>
      <c r="W3403" s="50">
        <f t="shared" si="1527"/>
        <v>0</v>
      </c>
      <c r="X3403" s="50">
        <f t="shared" si="1528"/>
        <v>2851.4661802564083</v>
      </c>
      <c r="Y3403" s="50">
        <f t="shared" si="1529"/>
        <v>101325</v>
      </c>
      <c r="Z3403" s="50">
        <f t="shared" si="1530"/>
        <v>-5.5874576407029002</v>
      </c>
      <c r="AA3403" s="50">
        <f t="shared" si="1531"/>
        <v>-4.7493389945974647</v>
      </c>
      <c r="AB3403" s="50">
        <f t="shared" si="1532"/>
        <v>0</v>
      </c>
      <c r="AC3403" s="7">
        <f t="shared" si="1533"/>
        <v>0</v>
      </c>
    </row>
    <row r="3404" spans="2:29">
      <c r="B3404" s="7">
        <f t="shared" si="1506"/>
        <v>1.3408605068130466</v>
      </c>
      <c r="C3404" s="7">
        <f t="shared" si="1507"/>
        <v>3.9764546465392847E-4</v>
      </c>
      <c r="D3404" s="58">
        <f t="shared" si="1508"/>
        <v>97015.378270841786</v>
      </c>
      <c r="E3404" s="7">
        <f t="shared" si="1509"/>
        <v>14.070891587744397</v>
      </c>
      <c r="F3404" s="7">
        <f t="shared" si="1510"/>
        <v>-4309.6217291582143</v>
      </c>
      <c r="G3404" s="57">
        <f t="shared" si="1511"/>
        <v>3.926179963206558E-3</v>
      </c>
      <c r="H3404" s="61">
        <f t="shared" si="1512"/>
        <v>0</v>
      </c>
      <c r="I3404" s="7">
        <f t="shared" si="1513"/>
        <v>0</v>
      </c>
      <c r="J3404" s="58">
        <f t="shared" si="1514"/>
        <v>0</v>
      </c>
      <c r="K3404" s="7">
        <f t="shared" si="1515"/>
        <v>0</v>
      </c>
      <c r="L3404" s="7">
        <f t="shared" si="1516"/>
        <v>0</v>
      </c>
      <c r="M3404" s="58">
        <f t="shared" si="1517"/>
        <v>0</v>
      </c>
      <c r="N3404" s="58">
        <f t="shared" si="1518"/>
        <v>0</v>
      </c>
      <c r="O3404" s="59">
        <f t="shared" si="1519"/>
        <v>0</v>
      </c>
      <c r="P3404" s="58">
        <f t="shared" si="1520"/>
        <v>0</v>
      </c>
      <c r="Q3404" s="58">
        <f t="shared" si="1521"/>
        <v>0</v>
      </c>
      <c r="R3404" s="58">
        <f t="shared" si="1522"/>
        <v>0</v>
      </c>
      <c r="S3404" s="60">
        <f t="shared" si="1523"/>
        <v>0</v>
      </c>
      <c r="T3404" s="58">
        <f t="shared" si="1524"/>
        <v>0</v>
      </c>
      <c r="U3404" s="58">
        <f t="shared" si="1525"/>
        <v>1.3021487167670716E-4</v>
      </c>
      <c r="V3404" s="58">
        <f t="shared" si="1526"/>
        <v>4.5181585788686576E-4</v>
      </c>
      <c r="W3404" s="50">
        <f t="shared" si="1527"/>
        <v>0</v>
      </c>
      <c r="X3404" s="50">
        <f t="shared" si="1528"/>
        <v>2851.4661802564083</v>
      </c>
      <c r="Y3404" s="50">
        <f t="shared" si="1529"/>
        <v>101325</v>
      </c>
      <c r="Z3404" s="50">
        <f t="shared" si="1530"/>
        <v>-5.5874576407029002</v>
      </c>
      <c r="AA3404" s="50">
        <f t="shared" si="1531"/>
        <v>-4.7493389945974647</v>
      </c>
      <c r="AB3404" s="50">
        <f t="shared" si="1532"/>
        <v>0</v>
      </c>
      <c r="AC3404" s="7">
        <f t="shared" si="1533"/>
        <v>0</v>
      </c>
    </row>
    <row r="3405" spans="2:29">
      <c r="B3405" s="7">
        <f t="shared" si="1506"/>
        <v>1.3412581522777005</v>
      </c>
      <c r="C3405" s="7">
        <f t="shared" si="1507"/>
        <v>3.9764546465392847E-4</v>
      </c>
      <c r="D3405" s="58">
        <f t="shared" si="1508"/>
        <v>97015.378270841786</v>
      </c>
      <c r="E3405" s="7">
        <f t="shared" si="1509"/>
        <v>14.070891587744397</v>
      </c>
      <c r="F3405" s="7">
        <f t="shared" si="1510"/>
        <v>-4309.6217291582143</v>
      </c>
      <c r="G3405" s="57">
        <f t="shared" si="1511"/>
        <v>3.926179963206558E-3</v>
      </c>
      <c r="H3405" s="61">
        <f t="shared" si="1512"/>
        <v>0</v>
      </c>
      <c r="I3405" s="7">
        <f t="shared" si="1513"/>
        <v>0</v>
      </c>
      <c r="J3405" s="58">
        <f t="shared" si="1514"/>
        <v>0</v>
      </c>
      <c r="K3405" s="7">
        <f t="shared" si="1515"/>
        <v>0</v>
      </c>
      <c r="L3405" s="7">
        <f t="shared" si="1516"/>
        <v>0</v>
      </c>
      <c r="M3405" s="58">
        <f t="shared" si="1517"/>
        <v>0</v>
      </c>
      <c r="N3405" s="58">
        <f t="shared" si="1518"/>
        <v>0</v>
      </c>
      <c r="O3405" s="59">
        <f t="shared" si="1519"/>
        <v>0</v>
      </c>
      <c r="P3405" s="58">
        <f t="shared" si="1520"/>
        <v>0</v>
      </c>
      <c r="Q3405" s="58">
        <f t="shared" si="1521"/>
        <v>0</v>
      </c>
      <c r="R3405" s="58">
        <f t="shared" si="1522"/>
        <v>0</v>
      </c>
      <c r="S3405" s="60">
        <f t="shared" si="1523"/>
        <v>0</v>
      </c>
      <c r="T3405" s="58">
        <f t="shared" si="1524"/>
        <v>0</v>
      </c>
      <c r="U3405" s="58">
        <f t="shared" si="1525"/>
        <v>1.3021487167670716E-4</v>
      </c>
      <c r="V3405" s="58">
        <f t="shared" si="1526"/>
        <v>4.5181585788686576E-4</v>
      </c>
      <c r="W3405" s="50">
        <f t="shared" si="1527"/>
        <v>0</v>
      </c>
      <c r="X3405" s="50">
        <f t="shared" si="1528"/>
        <v>2851.4661802564083</v>
      </c>
      <c r="Y3405" s="50">
        <f t="shared" si="1529"/>
        <v>101325</v>
      </c>
      <c r="Z3405" s="50">
        <f t="shared" si="1530"/>
        <v>-5.5874576407029002</v>
      </c>
      <c r="AA3405" s="50">
        <f t="shared" si="1531"/>
        <v>-4.7493389945974647</v>
      </c>
      <c r="AB3405" s="50">
        <f t="shared" si="1532"/>
        <v>0</v>
      </c>
      <c r="AC3405" s="7">
        <f t="shared" si="1533"/>
        <v>0</v>
      </c>
    </row>
    <row r="3406" spans="2:29">
      <c r="B3406" s="7">
        <f t="shared" si="1506"/>
        <v>1.3416557977423544</v>
      </c>
      <c r="C3406" s="7">
        <f t="shared" si="1507"/>
        <v>3.9764546465392847E-4</v>
      </c>
      <c r="D3406" s="58">
        <f t="shared" si="1508"/>
        <v>97015.378270841786</v>
      </c>
      <c r="E3406" s="7">
        <f t="shared" si="1509"/>
        <v>14.070891587744397</v>
      </c>
      <c r="F3406" s="7">
        <f t="shared" si="1510"/>
        <v>-4309.6217291582143</v>
      </c>
      <c r="G3406" s="57">
        <f t="shared" si="1511"/>
        <v>3.926179963206558E-3</v>
      </c>
      <c r="H3406" s="61">
        <f t="shared" si="1512"/>
        <v>0</v>
      </c>
      <c r="I3406" s="7">
        <f t="shared" si="1513"/>
        <v>0</v>
      </c>
      <c r="J3406" s="58">
        <f t="shared" si="1514"/>
        <v>0</v>
      </c>
      <c r="K3406" s="7">
        <f t="shared" si="1515"/>
        <v>0</v>
      </c>
      <c r="L3406" s="7">
        <f t="shared" si="1516"/>
        <v>0</v>
      </c>
      <c r="M3406" s="58">
        <f t="shared" si="1517"/>
        <v>0</v>
      </c>
      <c r="N3406" s="58">
        <f t="shared" si="1518"/>
        <v>0</v>
      </c>
      <c r="O3406" s="59">
        <f t="shared" si="1519"/>
        <v>0</v>
      </c>
      <c r="P3406" s="58">
        <f t="shared" si="1520"/>
        <v>0</v>
      </c>
      <c r="Q3406" s="58">
        <f t="shared" si="1521"/>
        <v>0</v>
      </c>
      <c r="R3406" s="58">
        <f t="shared" si="1522"/>
        <v>0</v>
      </c>
      <c r="S3406" s="60">
        <f t="shared" si="1523"/>
        <v>0</v>
      </c>
      <c r="T3406" s="58">
        <f t="shared" si="1524"/>
        <v>0</v>
      </c>
      <c r="U3406" s="58">
        <f t="shared" si="1525"/>
        <v>1.3021487167670716E-4</v>
      </c>
      <c r="V3406" s="58">
        <f t="shared" si="1526"/>
        <v>4.5181585788686576E-4</v>
      </c>
      <c r="W3406" s="50">
        <f t="shared" si="1527"/>
        <v>0</v>
      </c>
      <c r="X3406" s="50">
        <f t="shared" si="1528"/>
        <v>2851.4661802564083</v>
      </c>
      <c r="Y3406" s="50">
        <f t="shared" si="1529"/>
        <v>101325</v>
      </c>
      <c r="Z3406" s="50">
        <f t="shared" si="1530"/>
        <v>-5.5874576407029002</v>
      </c>
      <c r="AA3406" s="50">
        <f t="shared" si="1531"/>
        <v>-4.7493389945974647</v>
      </c>
      <c r="AB3406" s="50">
        <f t="shared" si="1532"/>
        <v>0</v>
      </c>
      <c r="AC3406" s="7">
        <f t="shared" si="1533"/>
        <v>0</v>
      </c>
    </row>
    <row r="3407" spans="2:29">
      <c r="B3407" s="7">
        <f t="shared" si="1506"/>
        <v>1.3420534432070084</v>
      </c>
      <c r="C3407" s="7">
        <f t="shared" si="1507"/>
        <v>3.9764546465392847E-4</v>
      </c>
      <c r="D3407" s="58">
        <f t="shared" si="1508"/>
        <v>97015.378270841786</v>
      </c>
      <c r="E3407" s="7">
        <f t="shared" si="1509"/>
        <v>14.070891587744397</v>
      </c>
      <c r="F3407" s="7">
        <f t="shared" si="1510"/>
        <v>-4309.6217291582143</v>
      </c>
      <c r="G3407" s="57">
        <f t="shared" si="1511"/>
        <v>3.926179963206558E-3</v>
      </c>
      <c r="H3407" s="61">
        <f t="shared" si="1512"/>
        <v>0</v>
      </c>
      <c r="I3407" s="7">
        <f t="shared" si="1513"/>
        <v>0</v>
      </c>
      <c r="J3407" s="58">
        <f t="shared" si="1514"/>
        <v>0</v>
      </c>
      <c r="K3407" s="7">
        <f t="shared" si="1515"/>
        <v>0</v>
      </c>
      <c r="L3407" s="7">
        <f t="shared" si="1516"/>
        <v>0</v>
      </c>
      <c r="M3407" s="58">
        <f t="shared" si="1517"/>
        <v>0</v>
      </c>
      <c r="N3407" s="58">
        <f t="shared" si="1518"/>
        <v>0</v>
      </c>
      <c r="O3407" s="59">
        <f t="shared" si="1519"/>
        <v>0</v>
      </c>
      <c r="P3407" s="58">
        <f t="shared" si="1520"/>
        <v>0</v>
      </c>
      <c r="Q3407" s="58">
        <f t="shared" si="1521"/>
        <v>0</v>
      </c>
      <c r="R3407" s="58">
        <f t="shared" si="1522"/>
        <v>0</v>
      </c>
      <c r="S3407" s="60">
        <f t="shared" si="1523"/>
        <v>0</v>
      </c>
      <c r="T3407" s="58">
        <f t="shared" si="1524"/>
        <v>0</v>
      </c>
      <c r="U3407" s="58">
        <f t="shared" si="1525"/>
        <v>1.3021487167670716E-4</v>
      </c>
      <c r="V3407" s="58">
        <f t="shared" si="1526"/>
        <v>4.5181585788686576E-4</v>
      </c>
      <c r="W3407" s="50">
        <f t="shared" si="1527"/>
        <v>0</v>
      </c>
      <c r="X3407" s="50">
        <f t="shared" si="1528"/>
        <v>2851.4661802564083</v>
      </c>
      <c r="Y3407" s="50">
        <f t="shared" si="1529"/>
        <v>101325</v>
      </c>
      <c r="Z3407" s="50">
        <f t="shared" si="1530"/>
        <v>-5.5874576407029002</v>
      </c>
      <c r="AA3407" s="50">
        <f t="shared" si="1531"/>
        <v>-4.7493389945974647</v>
      </c>
      <c r="AB3407" s="50">
        <f t="shared" si="1532"/>
        <v>0</v>
      </c>
      <c r="AC3407" s="7">
        <f t="shared" si="1533"/>
        <v>0</v>
      </c>
    </row>
    <row r="3408" spans="2:29">
      <c r="B3408" s="7">
        <f t="shared" si="1506"/>
        <v>1.3424510886716623</v>
      </c>
      <c r="C3408" s="7">
        <f t="shared" si="1507"/>
        <v>3.9764546465392847E-4</v>
      </c>
      <c r="D3408" s="58">
        <f t="shared" si="1508"/>
        <v>97015.378270841786</v>
      </c>
      <c r="E3408" s="7">
        <f t="shared" si="1509"/>
        <v>14.070891587744397</v>
      </c>
      <c r="F3408" s="7">
        <f t="shared" si="1510"/>
        <v>-4309.6217291582143</v>
      </c>
      <c r="G3408" s="57">
        <f t="shared" si="1511"/>
        <v>3.926179963206558E-3</v>
      </c>
      <c r="H3408" s="61">
        <f t="shared" si="1512"/>
        <v>0</v>
      </c>
      <c r="I3408" s="7">
        <f t="shared" si="1513"/>
        <v>0</v>
      </c>
      <c r="J3408" s="58">
        <f t="shared" si="1514"/>
        <v>0</v>
      </c>
      <c r="K3408" s="7">
        <f t="shared" si="1515"/>
        <v>0</v>
      </c>
      <c r="L3408" s="7">
        <f t="shared" si="1516"/>
        <v>0</v>
      </c>
      <c r="M3408" s="58">
        <f t="shared" si="1517"/>
        <v>0</v>
      </c>
      <c r="N3408" s="58">
        <f t="shared" si="1518"/>
        <v>0</v>
      </c>
      <c r="O3408" s="59">
        <f t="shared" si="1519"/>
        <v>0</v>
      </c>
      <c r="P3408" s="58">
        <f t="shared" si="1520"/>
        <v>0</v>
      </c>
      <c r="Q3408" s="58">
        <f t="shared" si="1521"/>
        <v>0</v>
      </c>
      <c r="R3408" s="58">
        <f t="shared" si="1522"/>
        <v>0</v>
      </c>
      <c r="S3408" s="60">
        <f t="shared" si="1523"/>
        <v>0</v>
      </c>
      <c r="T3408" s="58">
        <f t="shared" si="1524"/>
        <v>0</v>
      </c>
      <c r="U3408" s="58">
        <f t="shared" si="1525"/>
        <v>1.3021487167670716E-4</v>
      </c>
      <c r="V3408" s="58">
        <f t="shared" si="1526"/>
        <v>4.5181585788686576E-4</v>
      </c>
      <c r="W3408" s="50">
        <f t="shared" si="1527"/>
        <v>0</v>
      </c>
      <c r="X3408" s="50">
        <f t="shared" si="1528"/>
        <v>2851.4661802564083</v>
      </c>
      <c r="Y3408" s="50">
        <f t="shared" si="1529"/>
        <v>101325</v>
      </c>
      <c r="Z3408" s="50">
        <f t="shared" si="1530"/>
        <v>-5.5874576407029002</v>
      </c>
      <c r="AA3408" s="50">
        <f t="shared" si="1531"/>
        <v>-4.7493389945974647</v>
      </c>
      <c r="AB3408" s="50">
        <f t="shared" si="1532"/>
        <v>0</v>
      </c>
      <c r="AC3408" s="7">
        <f t="shared" si="1533"/>
        <v>0</v>
      </c>
    </row>
    <row r="3409" spans="2:29">
      <c r="B3409" s="7">
        <f t="shared" si="1506"/>
        <v>1.3428487341363162</v>
      </c>
      <c r="C3409" s="7">
        <f t="shared" si="1507"/>
        <v>3.9764546465392847E-4</v>
      </c>
      <c r="D3409" s="58">
        <f t="shared" si="1508"/>
        <v>97015.378270841786</v>
      </c>
      <c r="E3409" s="7">
        <f t="shared" si="1509"/>
        <v>14.070891587744397</v>
      </c>
      <c r="F3409" s="7">
        <f t="shared" si="1510"/>
        <v>-4309.6217291582143</v>
      </c>
      <c r="G3409" s="57">
        <f t="shared" si="1511"/>
        <v>3.926179963206558E-3</v>
      </c>
      <c r="H3409" s="61">
        <f t="shared" si="1512"/>
        <v>0</v>
      </c>
      <c r="I3409" s="7">
        <f t="shared" si="1513"/>
        <v>0</v>
      </c>
      <c r="J3409" s="58">
        <f t="shared" si="1514"/>
        <v>0</v>
      </c>
      <c r="K3409" s="7">
        <f t="shared" si="1515"/>
        <v>0</v>
      </c>
      <c r="L3409" s="7">
        <f t="shared" si="1516"/>
        <v>0</v>
      </c>
      <c r="M3409" s="58">
        <f t="shared" si="1517"/>
        <v>0</v>
      </c>
      <c r="N3409" s="58">
        <f t="shared" si="1518"/>
        <v>0</v>
      </c>
      <c r="O3409" s="59">
        <f t="shared" si="1519"/>
        <v>0</v>
      </c>
      <c r="P3409" s="58">
        <f t="shared" si="1520"/>
        <v>0</v>
      </c>
      <c r="Q3409" s="58">
        <f t="shared" si="1521"/>
        <v>0</v>
      </c>
      <c r="R3409" s="58">
        <f t="shared" si="1522"/>
        <v>0</v>
      </c>
      <c r="S3409" s="60">
        <f t="shared" si="1523"/>
        <v>0</v>
      </c>
      <c r="T3409" s="58">
        <f t="shared" si="1524"/>
        <v>0</v>
      </c>
      <c r="U3409" s="58">
        <f t="shared" si="1525"/>
        <v>1.3021487167670716E-4</v>
      </c>
      <c r="V3409" s="58">
        <f t="shared" si="1526"/>
        <v>4.5181585788686576E-4</v>
      </c>
      <c r="W3409" s="50">
        <f t="shared" si="1527"/>
        <v>0</v>
      </c>
      <c r="X3409" s="50">
        <f t="shared" si="1528"/>
        <v>2851.4661802564083</v>
      </c>
      <c r="Y3409" s="50">
        <f t="shared" si="1529"/>
        <v>101325</v>
      </c>
      <c r="Z3409" s="50">
        <f t="shared" si="1530"/>
        <v>-5.5874576407029002</v>
      </c>
      <c r="AA3409" s="50">
        <f t="shared" si="1531"/>
        <v>-4.7493389945974647</v>
      </c>
      <c r="AB3409" s="50">
        <f t="shared" si="1532"/>
        <v>0</v>
      </c>
      <c r="AC3409" s="7">
        <f t="shared" si="1533"/>
        <v>0</v>
      </c>
    </row>
    <row r="3410" spans="2:29">
      <c r="B3410" s="7">
        <f t="shared" si="1506"/>
        <v>1.3432463796009702</v>
      </c>
      <c r="C3410" s="7">
        <f t="shared" si="1507"/>
        <v>3.9764546465392847E-4</v>
      </c>
      <c r="D3410" s="58">
        <f t="shared" si="1508"/>
        <v>97015.378270841786</v>
      </c>
      <c r="E3410" s="7">
        <f t="shared" si="1509"/>
        <v>14.070891587744397</v>
      </c>
      <c r="F3410" s="7">
        <f t="shared" si="1510"/>
        <v>-4309.6217291582143</v>
      </c>
      <c r="G3410" s="57">
        <f t="shared" si="1511"/>
        <v>3.926179963206558E-3</v>
      </c>
      <c r="H3410" s="61">
        <f t="shared" si="1512"/>
        <v>0</v>
      </c>
      <c r="I3410" s="7">
        <f t="shared" si="1513"/>
        <v>0</v>
      </c>
      <c r="J3410" s="58">
        <f t="shared" si="1514"/>
        <v>0</v>
      </c>
      <c r="K3410" s="7">
        <f t="shared" si="1515"/>
        <v>0</v>
      </c>
      <c r="L3410" s="7">
        <f t="shared" si="1516"/>
        <v>0</v>
      </c>
      <c r="M3410" s="58">
        <f t="shared" si="1517"/>
        <v>0</v>
      </c>
      <c r="N3410" s="58">
        <f t="shared" si="1518"/>
        <v>0</v>
      </c>
      <c r="O3410" s="59">
        <f t="shared" si="1519"/>
        <v>0</v>
      </c>
      <c r="P3410" s="58">
        <f t="shared" si="1520"/>
        <v>0</v>
      </c>
      <c r="Q3410" s="58">
        <f t="shared" si="1521"/>
        <v>0</v>
      </c>
      <c r="R3410" s="58">
        <f t="shared" si="1522"/>
        <v>0</v>
      </c>
      <c r="S3410" s="60">
        <f t="shared" si="1523"/>
        <v>0</v>
      </c>
      <c r="T3410" s="58">
        <f t="shared" si="1524"/>
        <v>0</v>
      </c>
      <c r="U3410" s="58">
        <f t="shared" si="1525"/>
        <v>1.3021487167670716E-4</v>
      </c>
      <c r="V3410" s="58">
        <f t="shared" si="1526"/>
        <v>4.5181585788686576E-4</v>
      </c>
      <c r="W3410" s="50">
        <f t="shared" si="1527"/>
        <v>0</v>
      </c>
      <c r="X3410" s="50">
        <f t="shared" si="1528"/>
        <v>2851.4661802564083</v>
      </c>
      <c r="Y3410" s="50">
        <f t="shared" si="1529"/>
        <v>101325</v>
      </c>
      <c r="Z3410" s="50">
        <f t="shared" si="1530"/>
        <v>-5.5874576407029002</v>
      </c>
      <c r="AA3410" s="50">
        <f t="shared" si="1531"/>
        <v>-4.7493389945974647</v>
      </c>
      <c r="AB3410" s="50">
        <f t="shared" si="1532"/>
        <v>0</v>
      </c>
      <c r="AC3410" s="7">
        <f t="shared" si="1533"/>
        <v>0</v>
      </c>
    </row>
    <row r="3411" spans="2:29">
      <c r="B3411" s="7">
        <f t="shared" si="1506"/>
        <v>1.3436440250656241</v>
      </c>
      <c r="C3411" s="7">
        <f t="shared" si="1507"/>
        <v>3.9764546465392847E-4</v>
      </c>
      <c r="D3411" s="58">
        <f t="shared" si="1508"/>
        <v>97015.378270841786</v>
      </c>
      <c r="E3411" s="7">
        <f t="shared" si="1509"/>
        <v>14.070891587744397</v>
      </c>
      <c r="F3411" s="7">
        <f t="shared" si="1510"/>
        <v>-4309.6217291582143</v>
      </c>
      <c r="G3411" s="57">
        <f t="shared" si="1511"/>
        <v>3.926179963206558E-3</v>
      </c>
      <c r="H3411" s="61">
        <f t="shared" si="1512"/>
        <v>0</v>
      </c>
      <c r="I3411" s="7">
        <f t="shared" si="1513"/>
        <v>0</v>
      </c>
      <c r="J3411" s="58">
        <f t="shared" si="1514"/>
        <v>0</v>
      </c>
      <c r="K3411" s="7">
        <f t="shared" si="1515"/>
        <v>0</v>
      </c>
      <c r="L3411" s="7">
        <f t="shared" si="1516"/>
        <v>0</v>
      </c>
      <c r="M3411" s="58">
        <f t="shared" si="1517"/>
        <v>0</v>
      </c>
      <c r="N3411" s="58">
        <f t="shared" si="1518"/>
        <v>0</v>
      </c>
      <c r="O3411" s="59">
        <f t="shared" si="1519"/>
        <v>0</v>
      </c>
      <c r="P3411" s="58">
        <f t="shared" si="1520"/>
        <v>0</v>
      </c>
      <c r="Q3411" s="58">
        <f t="shared" si="1521"/>
        <v>0</v>
      </c>
      <c r="R3411" s="58">
        <f t="shared" si="1522"/>
        <v>0</v>
      </c>
      <c r="S3411" s="60">
        <f t="shared" si="1523"/>
        <v>0</v>
      </c>
      <c r="T3411" s="58">
        <f t="shared" si="1524"/>
        <v>0</v>
      </c>
      <c r="U3411" s="58">
        <f t="shared" si="1525"/>
        <v>1.3021487167670716E-4</v>
      </c>
      <c r="V3411" s="58">
        <f t="shared" si="1526"/>
        <v>4.5181585788686576E-4</v>
      </c>
      <c r="W3411" s="50">
        <f t="shared" si="1527"/>
        <v>0</v>
      </c>
      <c r="X3411" s="50">
        <f t="shared" si="1528"/>
        <v>2851.4661802564083</v>
      </c>
      <c r="Y3411" s="50">
        <f t="shared" si="1529"/>
        <v>101325</v>
      </c>
      <c r="Z3411" s="50">
        <f t="shared" si="1530"/>
        <v>-5.5874576407029002</v>
      </c>
      <c r="AA3411" s="50">
        <f t="shared" si="1531"/>
        <v>-4.7493389945974647</v>
      </c>
      <c r="AB3411" s="50">
        <f t="shared" si="1532"/>
        <v>0</v>
      </c>
      <c r="AC3411" s="7">
        <f t="shared" si="1533"/>
        <v>0</v>
      </c>
    </row>
    <row r="3412" spans="2:29">
      <c r="B3412" s="7">
        <f t="shared" si="1506"/>
        <v>1.344041670530278</v>
      </c>
      <c r="C3412" s="7">
        <f t="shared" si="1507"/>
        <v>3.9764546465392847E-4</v>
      </c>
      <c r="D3412" s="58">
        <f t="shared" si="1508"/>
        <v>97015.378270841786</v>
      </c>
      <c r="E3412" s="7">
        <f t="shared" si="1509"/>
        <v>14.070891587744397</v>
      </c>
      <c r="F3412" s="7">
        <f t="shared" si="1510"/>
        <v>-4309.6217291582143</v>
      </c>
      <c r="G3412" s="57">
        <f t="shared" si="1511"/>
        <v>3.926179963206558E-3</v>
      </c>
      <c r="H3412" s="61">
        <f t="shared" si="1512"/>
        <v>0</v>
      </c>
      <c r="I3412" s="7">
        <f t="shared" si="1513"/>
        <v>0</v>
      </c>
      <c r="J3412" s="58">
        <f t="shared" si="1514"/>
        <v>0</v>
      </c>
      <c r="K3412" s="7">
        <f t="shared" si="1515"/>
        <v>0</v>
      </c>
      <c r="L3412" s="7">
        <f t="shared" si="1516"/>
        <v>0</v>
      </c>
      <c r="M3412" s="58">
        <f t="shared" si="1517"/>
        <v>0</v>
      </c>
      <c r="N3412" s="58">
        <f t="shared" si="1518"/>
        <v>0</v>
      </c>
      <c r="O3412" s="59">
        <f t="shared" si="1519"/>
        <v>0</v>
      </c>
      <c r="P3412" s="58">
        <f t="shared" si="1520"/>
        <v>0</v>
      </c>
      <c r="Q3412" s="58">
        <f t="shared" si="1521"/>
        <v>0</v>
      </c>
      <c r="R3412" s="58">
        <f t="shared" si="1522"/>
        <v>0</v>
      </c>
      <c r="S3412" s="60">
        <f t="shared" si="1523"/>
        <v>0</v>
      </c>
      <c r="T3412" s="58">
        <f t="shared" si="1524"/>
        <v>0</v>
      </c>
      <c r="U3412" s="58">
        <f t="shared" si="1525"/>
        <v>1.3021487167670716E-4</v>
      </c>
      <c r="V3412" s="58">
        <f t="shared" si="1526"/>
        <v>4.5181585788686576E-4</v>
      </c>
      <c r="W3412" s="50">
        <f t="shared" si="1527"/>
        <v>0</v>
      </c>
      <c r="X3412" s="50">
        <f t="shared" si="1528"/>
        <v>2851.4661802564083</v>
      </c>
      <c r="Y3412" s="50">
        <f t="shared" si="1529"/>
        <v>101325</v>
      </c>
      <c r="Z3412" s="50">
        <f t="shared" si="1530"/>
        <v>-5.5874576407029002</v>
      </c>
      <c r="AA3412" s="50">
        <f t="shared" si="1531"/>
        <v>-4.7493389945974647</v>
      </c>
      <c r="AB3412" s="50">
        <f t="shared" si="1532"/>
        <v>0</v>
      </c>
      <c r="AC3412" s="7">
        <f t="shared" si="1533"/>
        <v>0</v>
      </c>
    </row>
    <row r="3413" spans="2:29">
      <c r="B3413" s="7">
        <f t="shared" si="1506"/>
        <v>1.3444393159949319</v>
      </c>
      <c r="C3413" s="7">
        <f t="shared" si="1507"/>
        <v>3.9764546465392847E-4</v>
      </c>
      <c r="D3413" s="58">
        <f t="shared" si="1508"/>
        <v>97015.378270841786</v>
      </c>
      <c r="E3413" s="7">
        <f t="shared" si="1509"/>
        <v>14.070891587744397</v>
      </c>
      <c r="F3413" s="7">
        <f t="shared" si="1510"/>
        <v>-4309.6217291582143</v>
      </c>
      <c r="G3413" s="57">
        <f t="shared" si="1511"/>
        <v>3.926179963206558E-3</v>
      </c>
      <c r="H3413" s="61">
        <f t="shared" si="1512"/>
        <v>0</v>
      </c>
      <c r="I3413" s="7">
        <f t="shared" si="1513"/>
        <v>0</v>
      </c>
      <c r="J3413" s="58">
        <f t="shared" si="1514"/>
        <v>0</v>
      </c>
      <c r="K3413" s="7">
        <f t="shared" si="1515"/>
        <v>0</v>
      </c>
      <c r="L3413" s="7">
        <f t="shared" si="1516"/>
        <v>0</v>
      </c>
      <c r="M3413" s="58">
        <f t="shared" si="1517"/>
        <v>0</v>
      </c>
      <c r="N3413" s="58">
        <f t="shared" si="1518"/>
        <v>0</v>
      </c>
      <c r="O3413" s="59">
        <f t="shared" si="1519"/>
        <v>0</v>
      </c>
      <c r="P3413" s="58">
        <f t="shared" si="1520"/>
        <v>0</v>
      </c>
      <c r="Q3413" s="58">
        <f t="shared" si="1521"/>
        <v>0</v>
      </c>
      <c r="R3413" s="58">
        <f t="shared" si="1522"/>
        <v>0</v>
      </c>
      <c r="S3413" s="60">
        <f t="shared" si="1523"/>
        <v>0</v>
      </c>
      <c r="T3413" s="58">
        <f t="shared" si="1524"/>
        <v>0</v>
      </c>
      <c r="U3413" s="58">
        <f t="shared" si="1525"/>
        <v>1.3021487167670716E-4</v>
      </c>
      <c r="V3413" s="58">
        <f t="shared" si="1526"/>
        <v>4.5181585788686576E-4</v>
      </c>
      <c r="W3413" s="50">
        <f t="shared" si="1527"/>
        <v>0</v>
      </c>
      <c r="X3413" s="50">
        <f t="shared" si="1528"/>
        <v>2851.4661802564083</v>
      </c>
      <c r="Y3413" s="50">
        <f t="shared" si="1529"/>
        <v>101325</v>
      </c>
      <c r="Z3413" s="50">
        <f t="shared" si="1530"/>
        <v>-5.5874576407029002</v>
      </c>
      <c r="AA3413" s="50">
        <f t="shared" si="1531"/>
        <v>-4.7493389945974647</v>
      </c>
      <c r="AB3413" s="50">
        <f t="shared" si="1532"/>
        <v>0</v>
      </c>
      <c r="AC3413" s="7">
        <f t="shared" si="1533"/>
        <v>0</v>
      </c>
    </row>
    <row r="3414" spans="2:29">
      <c r="B3414" s="7">
        <f t="shared" si="1506"/>
        <v>1.3448369614595859</v>
      </c>
      <c r="C3414" s="7">
        <f t="shared" si="1507"/>
        <v>3.9764546465392847E-4</v>
      </c>
      <c r="D3414" s="58">
        <f t="shared" si="1508"/>
        <v>97015.378270841786</v>
      </c>
      <c r="E3414" s="7">
        <f t="shared" si="1509"/>
        <v>14.070891587744397</v>
      </c>
      <c r="F3414" s="7">
        <f t="shared" si="1510"/>
        <v>-4309.6217291582143</v>
      </c>
      <c r="G3414" s="57">
        <f t="shared" si="1511"/>
        <v>3.926179963206558E-3</v>
      </c>
      <c r="H3414" s="61">
        <f t="shared" si="1512"/>
        <v>0</v>
      </c>
      <c r="I3414" s="7">
        <f t="shared" si="1513"/>
        <v>0</v>
      </c>
      <c r="J3414" s="58">
        <f t="shared" si="1514"/>
        <v>0</v>
      </c>
      <c r="K3414" s="7">
        <f t="shared" si="1515"/>
        <v>0</v>
      </c>
      <c r="L3414" s="7">
        <f t="shared" si="1516"/>
        <v>0</v>
      </c>
      <c r="M3414" s="58">
        <f t="shared" si="1517"/>
        <v>0</v>
      </c>
      <c r="N3414" s="58">
        <f t="shared" si="1518"/>
        <v>0</v>
      </c>
      <c r="O3414" s="59">
        <f t="shared" si="1519"/>
        <v>0</v>
      </c>
      <c r="P3414" s="58">
        <f t="shared" si="1520"/>
        <v>0</v>
      </c>
      <c r="Q3414" s="58">
        <f t="shared" si="1521"/>
        <v>0</v>
      </c>
      <c r="R3414" s="58">
        <f t="shared" si="1522"/>
        <v>0</v>
      </c>
      <c r="S3414" s="60">
        <f t="shared" si="1523"/>
        <v>0</v>
      </c>
      <c r="T3414" s="58">
        <f t="shared" si="1524"/>
        <v>0</v>
      </c>
      <c r="U3414" s="58">
        <f t="shared" si="1525"/>
        <v>1.3021487167670716E-4</v>
      </c>
      <c r="V3414" s="58">
        <f t="shared" si="1526"/>
        <v>4.5181585788686576E-4</v>
      </c>
      <c r="W3414" s="50">
        <f t="shared" si="1527"/>
        <v>0</v>
      </c>
      <c r="X3414" s="50">
        <f t="shared" si="1528"/>
        <v>2851.4661802564083</v>
      </c>
      <c r="Y3414" s="50">
        <f t="shared" si="1529"/>
        <v>101325</v>
      </c>
      <c r="Z3414" s="50">
        <f t="shared" si="1530"/>
        <v>-5.5874576407029002</v>
      </c>
      <c r="AA3414" s="50">
        <f t="shared" si="1531"/>
        <v>-4.7493389945974647</v>
      </c>
      <c r="AB3414" s="50">
        <f t="shared" si="1532"/>
        <v>0</v>
      </c>
      <c r="AC3414" s="7">
        <f t="shared" si="1533"/>
        <v>0</v>
      </c>
    </row>
    <row r="3415" spans="2:29">
      <c r="B3415" s="7">
        <f t="shared" si="1506"/>
        <v>1.3452346069242398</v>
      </c>
      <c r="C3415" s="7">
        <f t="shared" si="1507"/>
        <v>3.9764546465392847E-4</v>
      </c>
      <c r="D3415" s="58">
        <f t="shared" si="1508"/>
        <v>97015.378270841786</v>
      </c>
      <c r="E3415" s="7">
        <f t="shared" si="1509"/>
        <v>14.070891587744397</v>
      </c>
      <c r="F3415" s="7">
        <f t="shared" si="1510"/>
        <v>-4309.6217291582143</v>
      </c>
      <c r="G3415" s="57">
        <f t="shared" si="1511"/>
        <v>3.926179963206558E-3</v>
      </c>
      <c r="H3415" s="61">
        <f t="shared" si="1512"/>
        <v>0</v>
      </c>
      <c r="I3415" s="7">
        <f t="shared" si="1513"/>
        <v>0</v>
      </c>
      <c r="J3415" s="58">
        <f t="shared" si="1514"/>
        <v>0</v>
      </c>
      <c r="K3415" s="7">
        <f t="shared" si="1515"/>
        <v>0</v>
      </c>
      <c r="L3415" s="7">
        <f t="shared" si="1516"/>
        <v>0</v>
      </c>
      <c r="M3415" s="58">
        <f t="shared" si="1517"/>
        <v>0</v>
      </c>
      <c r="N3415" s="58">
        <f t="shared" si="1518"/>
        <v>0</v>
      </c>
      <c r="O3415" s="59">
        <f t="shared" si="1519"/>
        <v>0</v>
      </c>
      <c r="P3415" s="58">
        <f t="shared" si="1520"/>
        <v>0</v>
      </c>
      <c r="Q3415" s="58">
        <f t="shared" si="1521"/>
        <v>0</v>
      </c>
      <c r="R3415" s="58">
        <f t="shared" si="1522"/>
        <v>0</v>
      </c>
      <c r="S3415" s="60">
        <f t="shared" si="1523"/>
        <v>0</v>
      </c>
      <c r="T3415" s="58">
        <f t="shared" si="1524"/>
        <v>0</v>
      </c>
      <c r="U3415" s="58">
        <f t="shared" si="1525"/>
        <v>1.3021487167670716E-4</v>
      </c>
      <c r="V3415" s="58">
        <f t="shared" si="1526"/>
        <v>4.5181585788686576E-4</v>
      </c>
      <c r="W3415" s="50">
        <f t="shared" si="1527"/>
        <v>0</v>
      </c>
      <c r="X3415" s="50">
        <f t="shared" si="1528"/>
        <v>2851.4661802564083</v>
      </c>
      <c r="Y3415" s="50">
        <f t="shared" si="1529"/>
        <v>101325</v>
      </c>
      <c r="Z3415" s="50">
        <f t="shared" si="1530"/>
        <v>-5.5874576407029002</v>
      </c>
      <c r="AA3415" s="50">
        <f t="shared" si="1531"/>
        <v>-4.7493389945974647</v>
      </c>
      <c r="AB3415" s="50">
        <f t="shared" si="1532"/>
        <v>0</v>
      </c>
      <c r="AC3415" s="7">
        <f t="shared" si="1533"/>
        <v>0</v>
      </c>
    </row>
    <row r="3416" spans="2:29">
      <c r="B3416" s="7">
        <f t="shared" si="1506"/>
        <v>1.3456322523888937</v>
      </c>
      <c r="C3416" s="7">
        <f t="shared" si="1507"/>
        <v>3.9764546465392847E-4</v>
      </c>
      <c r="D3416" s="58">
        <f t="shared" si="1508"/>
        <v>97015.378270841786</v>
      </c>
      <c r="E3416" s="7">
        <f t="shared" si="1509"/>
        <v>14.070891587744397</v>
      </c>
      <c r="F3416" s="7">
        <f t="shared" si="1510"/>
        <v>-4309.6217291582143</v>
      </c>
      <c r="G3416" s="57">
        <f t="shared" si="1511"/>
        <v>3.926179963206558E-3</v>
      </c>
      <c r="H3416" s="61">
        <f t="shared" si="1512"/>
        <v>0</v>
      </c>
      <c r="I3416" s="7">
        <f t="shared" si="1513"/>
        <v>0</v>
      </c>
      <c r="J3416" s="58">
        <f t="shared" si="1514"/>
        <v>0</v>
      </c>
      <c r="K3416" s="7">
        <f t="shared" si="1515"/>
        <v>0</v>
      </c>
      <c r="L3416" s="7">
        <f t="shared" si="1516"/>
        <v>0</v>
      </c>
      <c r="M3416" s="58">
        <f t="shared" si="1517"/>
        <v>0</v>
      </c>
      <c r="N3416" s="58">
        <f t="shared" si="1518"/>
        <v>0</v>
      </c>
      <c r="O3416" s="59">
        <f t="shared" si="1519"/>
        <v>0</v>
      </c>
      <c r="P3416" s="58">
        <f t="shared" si="1520"/>
        <v>0</v>
      </c>
      <c r="Q3416" s="58">
        <f t="shared" si="1521"/>
        <v>0</v>
      </c>
      <c r="R3416" s="58">
        <f t="shared" si="1522"/>
        <v>0</v>
      </c>
      <c r="S3416" s="60">
        <f t="shared" si="1523"/>
        <v>0</v>
      </c>
      <c r="T3416" s="58">
        <f t="shared" si="1524"/>
        <v>0</v>
      </c>
      <c r="U3416" s="58">
        <f t="shared" si="1525"/>
        <v>1.3021487167670716E-4</v>
      </c>
      <c r="V3416" s="58">
        <f t="shared" si="1526"/>
        <v>4.5181585788686576E-4</v>
      </c>
      <c r="W3416" s="50">
        <f t="shared" si="1527"/>
        <v>0</v>
      </c>
      <c r="X3416" s="50">
        <f t="shared" si="1528"/>
        <v>2851.4661802564083</v>
      </c>
      <c r="Y3416" s="50">
        <f t="shared" si="1529"/>
        <v>101325</v>
      </c>
      <c r="Z3416" s="50">
        <f t="shared" si="1530"/>
        <v>-5.5874576407029002</v>
      </c>
      <c r="AA3416" s="50">
        <f t="shared" si="1531"/>
        <v>-4.7493389945974647</v>
      </c>
      <c r="AB3416" s="50">
        <f t="shared" si="1532"/>
        <v>0</v>
      </c>
      <c r="AC3416" s="7">
        <f t="shared" si="1533"/>
        <v>0</v>
      </c>
    </row>
    <row r="3417" spans="2:29">
      <c r="B3417" s="7">
        <f t="shared" si="1506"/>
        <v>1.3460298978535477</v>
      </c>
      <c r="C3417" s="7">
        <f t="shared" si="1507"/>
        <v>3.9764546465392847E-4</v>
      </c>
      <c r="D3417" s="58">
        <f t="shared" si="1508"/>
        <v>97015.378270841786</v>
      </c>
      <c r="E3417" s="7">
        <f t="shared" si="1509"/>
        <v>14.070891587744397</v>
      </c>
      <c r="F3417" s="7">
        <f t="shared" si="1510"/>
        <v>-4309.6217291582143</v>
      </c>
      <c r="G3417" s="57">
        <f t="shared" si="1511"/>
        <v>3.926179963206558E-3</v>
      </c>
      <c r="H3417" s="61">
        <f t="shared" si="1512"/>
        <v>0</v>
      </c>
      <c r="I3417" s="7">
        <f t="shared" si="1513"/>
        <v>0</v>
      </c>
      <c r="J3417" s="58">
        <f t="shared" si="1514"/>
        <v>0</v>
      </c>
      <c r="K3417" s="7">
        <f t="shared" si="1515"/>
        <v>0</v>
      </c>
      <c r="L3417" s="7">
        <f t="shared" si="1516"/>
        <v>0</v>
      </c>
      <c r="M3417" s="58">
        <f t="shared" si="1517"/>
        <v>0</v>
      </c>
      <c r="N3417" s="58">
        <f t="shared" si="1518"/>
        <v>0</v>
      </c>
      <c r="O3417" s="59">
        <f t="shared" si="1519"/>
        <v>0</v>
      </c>
      <c r="P3417" s="58">
        <f t="shared" si="1520"/>
        <v>0</v>
      </c>
      <c r="Q3417" s="58">
        <f t="shared" si="1521"/>
        <v>0</v>
      </c>
      <c r="R3417" s="58">
        <f t="shared" si="1522"/>
        <v>0</v>
      </c>
      <c r="S3417" s="60">
        <f t="shared" si="1523"/>
        <v>0</v>
      </c>
      <c r="T3417" s="58">
        <f t="shared" si="1524"/>
        <v>0</v>
      </c>
      <c r="U3417" s="58">
        <f t="shared" si="1525"/>
        <v>1.3021487167670716E-4</v>
      </c>
      <c r="V3417" s="58">
        <f t="shared" si="1526"/>
        <v>4.5181585788686576E-4</v>
      </c>
      <c r="W3417" s="50">
        <f t="shared" si="1527"/>
        <v>0</v>
      </c>
      <c r="X3417" s="50">
        <f t="shared" si="1528"/>
        <v>2851.4661802564083</v>
      </c>
      <c r="Y3417" s="50">
        <f t="shared" si="1529"/>
        <v>101325</v>
      </c>
      <c r="Z3417" s="50">
        <f t="shared" si="1530"/>
        <v>-5.5874576407029002</v>
      </c>
      <c r="AA3417" s="50">
        <f t="shared" si="1531"/>
        <v>-4.7493389945974647</v>
      </c>
      <c r="AB3417" s="50">
        <f t="shared" si="1532"/>
        <v>0</v>
      </c>
      <c r="AC3417" s="7">
        <f t="shared" si="1533"/>
        <v>0</v>
      </c>
    </row>
    <row r="3418" spans="2:29">
      <c r="B3418" s="7">
        <f t="shared" si="1506"/>
        <v>1.3464275433182016</v>
      </c>
      <c r="C3418" s="7">
        <f t="shared" si="1507"/>
        <v>3.9764546465392847E-4</v>
      </c>
      <c r="D3418" s="58">
        <f t="shared" si="1508"/>
        <v>97015.378270841786</v>
      </c>
      <c r="E3418" s="7">
        <f t="shared" si="1509"/>
        <v>14.070891587744397</v>
      </c>
      <c r="F3418" s="7">
        <f t="shared" si="1510"/>
        <v>-4309.6217291582143</v>
      </c>
      <c r="G3418" s="57">
        <f t="shared" si="1511"/>
        <v>3.926179963206558E-3</v>
      </c>
      <c r="H3418" s="61">
        <f t="shared" si="1512"/>
        <v>0</v>
      </c>
      <c r="I3418" s="7">
        <f t="shared" si="1513"/>
        <v>0</v>
      </c>
      <c r="J3418" s="58">
        <f t="shared" si="1514"/>
        <v>0</v>
      </c>
      <c r="K3418" s="7">
        <f t="shared" si="1515"/>
        <v>0</v>
      </c>
      <c r="L3418" s="7">
        <f t="shared" si="1516"/>
        <v>0</v>
      </c>
      <c r="M3418" s="58">
        <f t="shared" si="1517"/>
        <v>0</v>
      </c>
      <c r="N3418" s="58">
        <f t="shared" si="1518"/>
        <v>0</v>
      </c>
      <c r="O3418" s="59">
        <f t="shared" si="1519"/>
        <v>0</v>
      </c>
      <c r="P3418" s="58">
        <f t="shared" si="1520"/>
        <v>0</v>
      </c>
      <c r="Q3418" s="58">
        <f t="shared" si="1521"/>
        <v>0</v>
      </c>
      <c r="R3418" s="58">
        <f t="shared" si="1522"/>
        <v>0</v>
      </c>
      <c r="S3418" s="60">
        <f t="shared" si="1523"/>
        <v>0</v>
      </c>
      <c r="T3418" s="58">
        <f t="shared" si="1524"/>
        <v>0</v>
      </c>
      <c r="U3418" s="58">
        <f t="shared" si="1525"/>
        <v>1.3021487167670716E-4</v>
      </c>
      <c r="V3418" s="58">
        <f t="shared" si="1526"/>
        <v>4.5181585788686576E-4</v>
      </c>
      <c r="W3418" s="50">
        <f t="shared" si="1527"/>
        <v>0</v>
      </c>
      <c r="X3418" s="50">
        <f t="shared" si="1528"/>
        <v>2851.4661802564083</v>
      </c>
      <c r="Y3418" s="50">
        <f t="shared" si="1529"/>
        <v>101325</v>
      </c>
      <c r="Z3418" s="50">
        <f t="shared" si="1530"/>
        <v>-5.5874576407029002</v>
      </c>
      <c r="AA3418" s="50">
        <f t="shared" si="1531"/>
        <v>-4.7493389945974647</v>
      </c>
      <c r="AB3418" s="50">
        <f t="shared" si="1532"/>
        <v>0</v>
      </c>
      <c r="AC3418" s="7">
        <f t="shared" si="1533"/>
        <v>0</v>
      </c>
    </row>
    <row r="3419" spans="2:29">
      <c r="B3419" s="7">
        <f t="shared" si="1506"/>
        <v>1.3468251887828555</v>
      </c>
      <c r="C3419" s="7">
        <f t="shared" si="1507"/>
        <v>3.9764546465392847E-4</v>
      </c>
      <c r="D3419" s="58">
        <f t="shared" si="1508"/>
        <v>97015.378270841786</v>
      </c>
      <c r="E3419" s="7">
        <f t="shared" si="1509"/>
        <v>14.070891587744397</v>
      </c>
      <c r="F3419" s="7">
        <f t="shared" si="1510"/>
        <v>-4309.6217291582143</v>
      </c>
      <c r="G3419" s="57">
        <f t="shared" si="1511"/>
        <v>3.926179963206558E-3</v>
      </c>
      <c r="H3419" s="61">
        <f t="shared" si="1512"/>
        <v>0</v>
      </c>
      <c r="I3419" s="7">
        <f t="shared" si="1513"/>
        <v>0</v>
      </c>
      <c r="J3419" s="58">
        <f t="shared" si="1514"/>
        <v>0</v>
      </c>
      <c r="K3419" s="7">
        <f t="shared" si="1515"/>
        <v>0</v>
      </c>
      <c r="L3419" s="7">
        <f t="shared" si="1516"/>
        <v>0</v>
      </c>
      <c r="M3419" s="58">
        <f t="shared" si="1517"/>
        <v>0</v>
      </c>
      <c r="N3419" s="58">
        <f t="shared" si="1518"/>
        <v>0</v>
      </c>
      <c r="O3419" s="59">
        <f t="shared" si="1519"/>
        <v>0</v>
      </c>
      <c r="P3419" s="58">
        <f t="shared" si="1520"/>
        <v>0</v>
      </c>
      <c r="Q3419" s="58">
        <f t="shared" si="1521"/>
        <v>0</v>
      </c>
      <c r="R3419" s="58">
        <f t="shared" si="1522"/>
        <v>0</v>
      </c>
      <c r="S3419" s="60">
        <f t="shared" si="1523"/>
        <v>0</v>
      </c>
      <c r="T3419" s="58">
        <f t="shared" si="1524"/>
        <v>0</v>
      </c>
      <c r="U3419" s="58">
        <f t="shared" si="1525"/>
        <v>1.3021487167670716E-4</v>
      </c>
      <c r="V3419" s="58">
        <f t="shared" si="1526"/>
        <v>4.5181585788686576E-4</v>
      </c>
      <c r="W3419" s="50">
        <f t="shared" si="1527"/>
        <v>0</v>
      </c>
      <c r="X3419" s="50">
        <f t="shared" si="1528"/>
        <v>2851.4661802564083</v>
      </c>
      <c r="Y3419" s="50">
        <f t="shared" si="1529"/>
        <v>101325</v>
      </c>
      <c r="Z3419" s="50">
        <f t="shared" si="1530"/>
        <v>-5.5874576407029002</v>
      </c>
      <c r="AA3419" s="50">
        <f t="shared" si="1531"/>
        <v>-4.7493389945974647</v>
      </c>
      <c r="AB3419" s="50">
        <f t="shared" si="1532"/>
        <v>0</v>
      </c>
      <c r="AC3419" s="7">
        <f t="shared" si="1533"/>
        <v>0</v>
      </c>
    </row>
    <row r="3420" spans="2:29">
      <c r="B3420" s="7">
        <f t="shared" si="1506"/>
        <v>1.3472228342475094</v>
      </c>
      <c r="C3420" s="7">
        <f t="shared" si="1507"/>
        <v>3.9764546465392847E-4</v>
      </c>
      <c r="D3420" s="58">
        <f t="shared" si="1508"/>
        <v>97015.378270841786</v>
      </c>
      <c r="E3420" s="7">
        <f t="shared" si="1509"/>
        <v>14.070891587744397</v>
      </c>
      <c r="F3420" s="7">
        <f t="shared" si="1510"/>
        <v>-4309.6217291582143</v>
      </c>
      <c r="G3420" s="57">
        <f t="shared" si="1511"/>
        <v>3.926179963206558E-3</v>
      </c>
      <c r="H3420" s="61">
        <f t="shared" si="1512"/>
        <v>0</v>
      </c>
      <c r="I3420" s="7">
        <f t="shared" si="1513"/>
        <v>0</v>
      </c>
      <c r="J3420" s="58">
        <f t="shared" si="1514"/>
        <v>0</v>
      </c>
      <c r="K3420" s="7">
        <f t="shared" si="1515"/>
        <v>0</v>
      </c>
      <c r="L3420" s="7">
        <f t="shared" si="1516"/>
        <v>0</v>
      </c>
      <c r="M3420" s="58">
        <f t="shared" si="1517"/>
        <v>0</v>
      </c>
      <c r="N3420" s="58">
        <f t="shared" si="1518"/>
        <v>0</v>
      </c>
      <c r="O3420" s="59">
        <f t="shared" si="1519"/>
        <v>0</v>
      </c>
      <c r="P3420" s="58">
        <f t="shared" si="1520"/>
        <v>0</v>
      </c>
      <c r="Q3420" s="58">
        <f t="shared" si="1521"/>
        <v>0</v>
      </c>
      <c r="R3420" s="58">
        <f t="shared" si="1522"/>
        <v>0</v>
      </c>
      <c r="S3420" s="60">
        <f t="shared" si="1523"/>
        <v>0</v>
      </c>
      <c r="T3420" s="58">
        <f t="shared" si="1524"/>
        <v>0</v>
      </c>
      <c r="U3420" s="58">
        <f t="shared" si="1525"/>
        <v>1.3021487167670716E-4</v>
      </c>
      <c r="V3420" s="58">
        <f t="shared" si="1526"/>
        <v>4.5181585788686576E-4</v>
      </c>
      <c r="W3420" s="50">
        <f t="shared" si="1527"/>
        <v>0</v>
      </c>
      <c r="X3420" s="50">
        <f t="shared" si="1528"/>
        <v>2851.4661802564083</v>
      </c>
      <c r="Y3420" s="50">
        <f t="shared" si="1529"/>
        <v>101325</v>
      </c>
      <c r="Z3420" s="50">
        <f t="shared" si="1530"/>
        <v>-5.5874576407029002</v>
      </c>
      <c r="AA3420" s="50">
        <f t="shared" si="1531"/>
        <v>-4.7493389945974647</v>
      </c>
      <c r="AB3420" s="50">
        <f t="shared" si="1532"/>
        <v>0</v>
      </c>
      <c r="AC3420" s="7">
        <f t="shared" si="1533"/>
        <v>0</v>
      </c>
    </row>
    <row r="3421" spans="2:29">
      <c r="B3421" s="7">
        <f t="shared" si="1506"/>
        <v>1.3476204797121634</v>
      </c>
      <c r="C3421" s="7">
        <f t="shared" si="1507"/>
        <v>3.9764546465392847E-4</v>
      </c>
      <c r="D3421" s="58">
        <f t="shared" si="1508"/>
        <v>97015.378270841786</v>
      </c>
      <c r="E3421" s="7">
        <f t="shared" si="1509"/>
        <v>14.070891587744397</v>
      </c>
      <c r="F3421" s="7">
        <f t="shared" si="1510"/>
        <v>-4309.6217291582143</v>
      </c>
      <c r="G3421" s="57">
        <f t="shared" si="1511"/>
        <v>3.926179963206558E-3</v>
      </c>
      <c r="H3421" s="61">
        <f t="shared" si="1512"/>
        <v>0</v>
      </c>
      <c r="I3421" s="7">
        <f t="shared" si="1513"/>
        <v>0</v>
      </c>
      <c r="J3421" s="58">
        <f t="shared" si="1514"/>
        <v>0</v>
      </c>
      <c r="K3421" s="7">
        <f t="shared" si="1515"/>
        <v>0</v>
      </c>
      <c r="L3421" s="7">
        <f t="shared" si="1516"/>
        <v>0</v>
      </c>
      <c r="M3421" s="58">
        <f t="shared" si="1517"/>
        <v>0</v>
      </c>
      <c r="N3421" s="58">
        <f t="shared" si="1518"/>
        <v>0</v>
      </c>
      <c r="O3421" s="59">
        <f t="shared" si="1519"/>
        <v>0</v>
      </c>
      <c r="P3421" s="58">
        <f t="shared" si="1520"/>
        <v>0</v>
      </c>
      <c r="Q3421" s="58">
        <f t="shared" si="1521"/>
        <v>0</v>
      </c>
      <c r="R3421" s="58">
        <f t="shared" si="1522"/>
        <v>0</v>
      </c>
      <c r="S3421" s="60">
        <f t="shared" si="1523"/>
        <v>0</v>
      </c>
      <c r="T3421" s="58">
        <f t="shared" si="1524"/>
        <v>0</v>
      </c>
      <c r="U3421" s="58">
        <f t="shared" si="1525"/>
        <v>1.3021487167670716E-4</v>
      </c>
      <c r="V3421" s="58">
        <f t="shared" si="1526"/>
        <v>4.5181585788686576E-4</v>
      </c>
      <c r="W3421" s="50">
        <f t="shared" si="1527"/>
        <v>0</v>
      </c>
      <c r="X3421" s="50">
        <f t="shared" si="1528"/>
        <v>2851.4661802564083</v>
      </c>
      <c r="Y3421" s="50">
        <f t="shared" si="1529"/>
        <v>101325</v>
      </c>
      <c r="Z3421" s="50">
        <f t="shared" si="1530"/>
        <v>-5.5874576407029002</v>
      </c>
      <c r="AA3421" s="50">
        <f t="shared" si="1531"/>
        <v>-4.7493389945974647</v>
      </c>
      <c r="AB3421" s="50">
        <f t="shared" si="1532"/>
        <v>0</v>
      </c>
      <c r="AC3421" s="7">
        <f t="shared" si="1533"/>
        <v>0</v>
      </c>
    </row>
    <row r="3422" spans="2:29">
      <c r="B3422" s="7">
        <f t="shared" si="1506"/>
        <v>1.3480181251768173</v>
      </c>
      <c r="C3422" s="7">
        <f t="shared" si="1507"/>
        <v>3.9764546465392847E-4</v>
      </c>
      <c r="D3422" s="58">
        <f t="shared" si="1508"/>
        <v>97015.378270841786</v>
      </c>
      <c r="E3422" s="7">
        <f t="shared" si="1509"/>
        <v>14.070891587744397</v>
      </c>
      <c r="F3422" s="7">
        <f t="shared" si="1510"/>
        <v>-4309.6217291582143</v>
      </c>
      <c r="G3422" s="57">
        <f t="shared" si="1511"/>
        <v>3.926179963206558E-3</v>
      </c>
      <c r="H3422" s="61">
        <f t="shared" si="1512"/>
        <v>0</v>
      </c>
      <c r="I3422" s="7">
        <f t="shared" si="1513"/>
        <v>0</v>
      </c>
      <c r="J3422" s="58">
        <f t="shared" si="1514"/>
        <v>0</v>
      </c>
      <c r="K3422" s="7">
        <f t="shared" si="1515"/>
        <v>0</v>
      </c>
      <c r="L3422" s="7">
        <f t="shared" si="1516"/>
        <v>0</v>
      </c>
      <c r="M3422" s="58">
        <f t="shared" si="1517"/>
        <v>0</v>
      </c>
      <c r="N3422" s="58">
        <f t="shared" si="1518"/>
        <v>0</v>
      </c>
      <c r="O3422" s="59">
        <f t="shared" si="1519"/>
        <v>0</v>
      </c>
      <c r="P3422" s="58">
        <f t="shared" si="1520"/>
        <v>0</v>
      </c>
      <c r="Q3422" s="58">
        <f t="shared" si="1521"/>
        <v>0</v>
      </c>
      <c r="R3422" s="58">
        <f t="shared" si="1522"/>
        <v>0</v>
      </c>
      <c r="S3422" s="60">
        <f t="shared" si="1523"/>
        <v>0</v>
      </c>
      <c r="T3422" s="58">
        <f t="shared" si="1524"/>
        <v>0</v>
      </c>
      <c r="U3422" s="58">
        <f t="shared" si="1525"/>
        <v>1.3021487167670716E-4</v>
      </c>
      <c r="V3422" s="58">
        <f t="shared" si="1526"/>
        <v>4.5181585788686576E-4</v>
      </c>
      <c r="W3422" s="50">
        <f t="shared" si="1527"/>
        <v>0</v>
      </c>
      <c r="X3422" s="50">
        <f t="shared" si="1528"/>
        <v>2851.4661802564083</v>
      </c>
      <c r="Y3422" s="50">
        <f t="shared" si="1529"/>
        <v>101325</v>
      </c>
      <c r="Z3422" s="50">
        <f t="shared" si="1530"/>
        <v>-5.5874576407029002</v>
      </c>
      <c r="AA3422" s="50">
        <f t="shared" si="1531"/>
        <v>-4.7493389945974647</v>
      </c>
      <c r="AB3422" s="50">
        <f t="shared" si="1532"/>
        <v>0</v>
      </c>
      <c r="AC3422" s="7">
        <f t="shared" si="1533"/>
        <v>0</v>
      </c>
    </row>
    <row r="3423" spans="2:29">
      <c r="B3423" s="7">
        <f t="shared" si="1506"/>
        <v>1.3484157706414712</v>
      </c>
      <c r="C3423" s="7">
        <f t="shared" si="1507"/>
        <v>3.9764546465392847E-4</v>
      </c>
      <c r="D3423" s="58">
        <f t="shared" si="1508"/>
        <v>97015.378270841786</v>
      </c>
      <c r="E3423" s="7">
        <f t="shared" si="1509"/>
        <v>14.070891587744397</v>
      </c>
      <c r="F3423" s="7">
        <f t="shared" si="1510"/>
        <v>-4309.6217291582143</v>
      </c>
      <c r="G3423" s="57">
        <f t="shared" si="1511"/>
        <v>3.926179963206558E-3</v>
      </c>
      <c r="H3423" s="61">
        <f t="shared" si="1512"/>
        <v>0</v>
      </c>
      <c r="I3423" s="7">
        <f t="shared" si="1513"/>
        <v>0</v>
      </c>
      <c r="J3423" s="58">
        <f t="shared" si="1514"/>
        <v>0</v>
      </c>
      <c r="K3423" s="7">
        <f t="shared" si="1515"/>
        <v>0</v>
      </c>
      <c r="L3423" s="7">
        <f t="shared" si="1516"/>
        <v>0</v>
      </c>
      <c r="M3423" s="58">
        <f t="shared" si="1517"/>
        <v>0</v>
      </c>
      <c r="N3423" s="58">
        <f t="shared" si="1518"/>
        <v>0</v>
      </c>
      <c r="O3423" s="59">
        <f t="shared" si="1519"/>
        <v>0</v>
      </c>
      <c r="P3423" s="58">
        <f t="shared" si="1520"/>
        <v>0</v>
      </c>
      <c r="Q3423" s="58">
        <f t="shared" si="1521"/>
        <v>0</v>
      </c>
      <c r="R3423" s="58">
        <f t="shared" si="1522"/>
        <v>0</v>
      </c>
      <c r="S3423" s="60">
        <f t="shared" si="1523"/>
        <v>0</v>
      </c>
      <c r="T3423" s="58">
        <f t="shared" si="1524"/>
        <v>0</v>
      </c>
      <c r="U3423" s="58">
        <f t="shared" si="1525"/>
        <v>1.3021487167670716E-4</v>
      </c>
      <c r="V3423" s="58">
        <f t="shared" si="1526"/>
        <v>4.5181585788686576E-4</v>
      </c>
      <c r="W3423" s="50">
        <f t="shared" si="1527"/>
        <v>0</v>
      </c>
      <c r="X3423" s="50">
        <f t="shared" si="1528"/>
        <v>2851.4661802564083</v>
      </c>
      <c r="Y3423" s="50">
        <f t="shared" si="1529"/>
        <v>101325</v>
      </c>
      <c r="Z3423" s="50">
        <f t="shared" si="1530"/>
        <v>-5.5874576407029002</v>
      </c>
      <c r="AA3423" s="50">
        <f t="shared" si="1531"/>
        <v>-4.7493389945974647</v>
      </c>
      <c r="AB3423" s="50">
        <f t="shared" si="1532"/>
        <v>0</v>
      </c>
      <c r="AC3423" s="7">
        <f t="shared" si="1533"/>
        <v>0</v>
      </c>
    </row>
    <row r="3424" spans="2:29">
      <c r="B3424" s="7">
        <f t="shared" si="1506"/>
        <v>1.3488134161061252</v>
      </c>
      <c r="C3424" s="7">
        <f t="shared" si="1507"/>
        <v>3.9764546465392847E-4</v>
      </c>
      <c r="D3424" s="58">
        <f t="shared" si="1508"/>
        <v>97015.378270841786</v>
      </c>
      <c r="E3424" s="7">
        <f t="shared" si="1509"/>
        <v>14.070891587744397</v>
      </c>
      <c r="F3424" s="7">
        <f t="shared" si="1510"/>
        <v>-4309.6217291582143</v>
      </c>
      <c r="G3424" s="57">
        <f t="shared" si="1511"/>
        <v>3.926179963206558E-3</v>
      </c>
      <c r="H3424" s="61">
        <f t="shared" si="1512"/>
        <v>0</v>
      </c>
      <c r="I3424" s="7">
        <f t="shared" si="1513"/>
        <v>0</v>
      </c>
      <c r="J3424" s="58">
        <f t="shared" si="1514"/>
        <v>0</v>
      </c>
      <c r="K3424" s="7">
        <f t="shared" si="1515"/>
        <v>0</v>
      </c>
      <c r="L3424" s="7">
        <f t="shared" si="1516"/>
        <v>0</v>
      </c>
      <c r="M3424" s="58">
        <f t="shared" si="1517"/>
        <v>0</v>
      </c>
      <c r="N3424" s="58">
        <f t="shared" si="1518"/>
        <v>0</v>
      </c>
      <c r="O3424" s="59">
        <f t="shared" si="1519"/>
        <v>0</v>
      </c>
      <c r="P3424" s="58">
        <f t="shared" si="1520"/>
        <v>0</v>
      </c>
      <c r="Q3424" s="58">
        <f t="shared" si="1521"/>
        <v>0</v>
      </c>
      <c r="R3424" s="58">
        <f t="shared" si="1522"/>
        <v>0</v>
      </c>
      <c r="S3424" s="60">
        <f t="shared" si="1523"/>
        <v>0</v>
      </c>
      <c r="T3424" s="58">
        <f t="shared" si="1524"/>
        <v>0</v>
      </c>
      <c r="U3424" s="58">
        <f t="shared" si="1525"/>
        <v>1.3021487167670716E-4</v>
      </c>
      <c r="V3424" s="58">
        <f t="shared" si="1526"/>
        <v>4.5181585788686576E-4</v>
      </c>
      <c r="W3424" s="50">
        <f t="shared" si="1527"/>
        <v>0</v>
      </c>
      <c r="X3424" s="50">
        <f t="shared" si="1528"/>
        <v>2851.4661802564083</v>
      </c>
      <c r="Y3424" s="50">
        <f t="shared" si="1529"/>
        <v>101325</v>
      </c>
      <c r="Z3424" s="50">
        <f t="shared" si="1530"/>
        <v>-5.5874576407029002</v>
      </c>
      <c r="AA3424" s="50">
        <f t="shared" si="1531"/>
        <v>-4.7493389945974647</v>
      </c>
      <c r="AB3424" s="50">
        <f t="shared" si="1532"/>
        <v>0</v>
      </c>
      <c r="AC3424" s="7">
        <f t="shared" si="1533"/>
        <v>0</v>
      </c>
    </row>
    <row r="3425" spans="2:29">
      <c r="B3425" s="7">
        <f t="shared" si="1506"/>
        <v>1.3492110615707791</v>
      </c>
      <c r="C3425" s="7">
        <f t="shared" si="1507"/>
        <v>3.9764546465392847E-4</v>
      </c>
      <c r="D3425" s="58">
        <f t="shared" si="1508"/>
        <v>97015.378270841786</v>
      </c>
      <c r="E3425" s="7">
        <f t="shared" si="1509"/>
        <v>14.070891587744397</v>
      </c>
      <c r="F3425" s="7">
        <f t="shared" si="1510"/>
        <v>-4309.6217291582143</v>
      </c>
      <c r="G3425" s="57">
        <f t="shared" si="1511"/>
        <v>3.926179963206558E-3</v>
      </c>
      <c r="H3425" s="61">
        <f t="shared" si="1512"/>
        <v>0</v>
      </c>
      <c r="I3425" s="7">
        <f t="shared" si="1513"/>
        <v>0</v>
      </c>
      <c r="J3425" s="58">
        <f t="shared" si="1514"/>
        <v>0</v>
      </c>
      <c r="K3425" s="7">
        <f t="shared" si="1515"/>
        <v>0</v>
      </c>
      <c r="L3425" s="7">
        <f t="shared" si="1516"/>
        <v>0</v>
      </c>
      <c r="M3425" s="58">
        <f t="shared" si="1517"/>
        <v>0</v>
      </c>
      <c r="N3425" s="58">
        <f t="shared" si="1518"/>
        <v>0</v>
      </c>
      <c r="O3425" s="59">
        <f t="shared" si="1519"/>
        <v>0</v>
      </c>
      <c r="P3425" s="58">
        <f t="shared" si="1520"/>
        <v>0</v>
      </c>
      <c r="Q3425" s="58">
        <f t="shared" si="1521"/>
        <v>0</v>
      </c>
      <c r="R3425" s="58">
        <f t="shared" si="1522"/>
        <v>0</v>
      </c>
      <c r="S3425" s="60">
        <f t="shared" si="1523"/>
        <v>0</v>
      </c>
      <c r="T3425" s="58">
        <f t="shared" si="1524"/>
        <v>0</v>
      </c>
      <c r="U3425" s="58">
        <f t="shared" si="1525"/>
        <v>1.3021487167670716E-4</v>
      </c>
      <c r="V3425" s="58">
        <f t="shared" si="1526"/>
        <v>4.5181585788686576E-4</v>
      </c>
      <c r="W3425" s="50">
        <f t="shared" si="1527"/>
        <v>0</v>
      </c>
      <c r="X3425" s="50">
        <f t="shared" si="1528"/>
        <v>2851.4661802564083</v>
      </c>
      <c r="Y3425" s="50">
        <f t="shared" si="1529"/>
        <v>101325</v>
      </c>
      <c r="Z3425" s="50">
        <f t="shared" si="1530"/>
        <v>-5.5874576407029002</v>
      </c>
      <c r="AA3425" s="50">
        <f t="shared" si="1531"/>
        <v>-4.7493389945974647</v>
      </c>
      <c r="AB3425" s="50">
        <f t="shared" si="1532"/>
        <v>0</v>
      </c>
      <c r="AC3425" s="7">
        <f t="shared" si="1533"/>
        <v>0</v>
      </c>
    </row>
    <row r="3426" spans="2:29">
      <c r="B3426" s="7">
        <f t="shared" ref="B3426:B3489" si="1534">B3425+$E$18/3000</f>
        <v>1.349608707035433</v>
      </c>
      <c r="C3426" s="7">
        <f t="shared" si="1507"/>
        <v>3.9764546465392847E-4</v>
      </c>
      <c r="D3426" s="58">
        <f t="shared" si="1508"/>
        <v>97015.378270841786</v>
      </c>
      <c r="E3426" s="7">
        <f t="shared" si="1509"/>
        <v>14.070891587744397</v>
      </c>
      <c r="F3426" s="7">
        <f t="shared" si="1510"/>
        <v>-4309.6217291582143</v>
      </c>
      <c r="G3426" s="57">
        <f t="shared" si="1511"/>
        <v>3.926179963206558E-3</v>
      </c>
      <c r="H3426" s="61">
        <f t="shared" si="1512"/>
        <v>0</v>
      </c>
      <c r="I3426" s="7">
        <f t="shared" si="1513"/>
        <v>0</v>
      </c>
      <c r="J3426" s="58">
        <f t="shared" si="1514"/>
        <v>0</v>
      </c>
      <c r="K3426" s="7">
        <f t="shared" si="1515"/>
        <v>0</v>
      </c>
      <c r="L3426" s="7">
        <f t="shared" si="1516"/>
        <v>0</v>
      </c>
      <c r="M3426" s="58">
        <f t="shared" si="1517"/>
        <v>0</v>
      </c>
      <c r="N3426" s="58">
        <f t="shared" si="1518"/>
        <v>0</v>
      </c>
      <c r="O3426" s="59">
        <f t="shared" si="1519"/>
        <v>0</v>
      </c>
      <c r="P3426" s="58">
        <f t="shared" si="1520"/>
        <v>0</v>
      </c>
      <c r="Q3426" s="58">
        <f t="shared" si="1521"/>
        <v>0</v>
      </c>
      <c r="R3426" s="58">
        <f t="shared" si="1522"/>
        <v>0</v>
      </c>
      <c r="S3426" s="60">
        <f t="shared" si="1523"/>
        <v>0</v>
      </c>
      <c r="T3426" s="58">
        <f t="shared" si="1524"/>
        <v>0</v>
      </c>
      <c r="U3426" s="58">
        <f t="shared" si="1525"/>
        <v>1.3021487167670716E-4</v>
      </c>
      <c r="V3426" s="58">
        <f t="shared" si="1526"/>
        <v>4.5181585788686576E-4</v>
      </c>
      <c r="W3426" s="50">
        <f t="shared" si="1527"/>
        <v>0</v>
      </c>
      <c r="X3426" s="50">
        <f t="shared" si="1528"/>
        <v>2851.4661802564083</v>
      </c>
      <c r="Y3426" s="50">
        <f t="shared" si="1529"/>
        <v>101325</v>
      </c>
      <c r="Z3426" s="50">
        <f t="shared" si="1530"/>
        <v>-5.5874576407029002</v>
      </c>
      <c r="AA3426" s="50">
        <f t="shared" si="1531"/>
        <v>-4.7493389945974647</v>
      </c>
      <c r="AB3426" s="50">
        <f t="shared" si="1532"/>
        <v>0</v>
      </c>
      <c r="AC3426" s="7">
        <f t="shared" si="1533"/>
        <v>0</v>
      </c>
    </row>
    <row r="3427" spans="2:29">
      <c r="B3427" s="7">
        <f t="shared" si="1534"/>
        <v>1.3500063525000869</v>
      </c>
      <c r="C3427" s="7">
        <f t="shared" si="1507"/>
        <v>3.9764546465392847E-4</v>
      </c>
      <c r="D3427" s="58">
        <f t="shared" si="1508"/>
        <v>97015.378270841786</v>
      </c>
      <c r="E3427" s="7">
        <f t="shared" si="1509"/>
        <v>14.070891587744397</v>
      </c>
      <c r="F3427" s="7">
        <f t="shared" si="1510"/>
        <v>-4309.6217291582143</v>
      </c>
      <c r="G3427" s="57">
        <f t="shared" si="1511"/>
        <v>3.926179963206558E-3</v>
      </c>
      <c r="H3427" s="61">
        <f t="shared" si="1512"/>
        <v>0</v>
      </c>
      <c r="I3427" s="7">
        <f t="shared" si="1513"/>
        <v>0</v>
      </c>
      <c r="J3427" s="58">
        <f t="shared" si="1514"/>
        <v>0</v>
      </c>
      <c r="K3427" s="7">
        <f t="shared" si="1515"/>
        <v>0</v>
      </c>
      <c r="L3427" s="7">
        <f t="shared" si="1516"/>
        <v>0</v>
      </c>
      <c r="M3427" s="58">
        <f t="shared" si="1517"/>
        <v>0</v>
      </c>
      <c r="N3427" s="58">
        <f t="shared" si="1518"/>
        <v>0</v>
      </c>
      <c r="O3427" s="59">
        <f t="shared" si="1519"/>
        <v>0</v>
      </c>
      <c r="P3427" s="58">
        <f t="shared" si="1520"/>
        <v>0</v>
      </c>
      <c r="Q3427" s="58">
        <f t="shared" si="1521"/>
        <v>0</v>
      </c>
      <c r="R3427" s="58">
        <f t="shared" si="1522"/>
        <v>0</v>
      </c>
      <c r="S3427" s="60">
        <f t="shared" si="1523"/>
        <v>0</v>
      </c>
      <c r="T3427" s="58">
        <f t="shared" si="1524"/>
        <v>0</v>
      </c>
      <c r="U3427" s="58">
        <f t="shared" si="1525"/>
        <v>1.3021487167670716E-4</v>
      </c>
      <c r="V3427" s="58">
        <f t="shared" si="1526"/>
        <v>4.5181585788686576E-4</v>
      </c>
      <c r="W3427" s="50">
        <f t="shared" si="1527"/>
        <v>0</v>
      </c>
      <c r="X3427" s="50">
        <f t="shared" si="1528"/>
        <v>2851.4661802564083</v>
      </c>
      <c r="Y3427" s="50">
        <f t="shared" si="1529"/>
        <v>101325</v>
      </c>
      <c r="Z3427" s="50">
        <f t="shared" si="1530"/>
        <v>-5.5874576407029002</v>
      </c>
      <c r="AA3427" s="50">
        <f t="shared" si="1531"/>
        <v>-4.7493389945974647</v>
      </c>
      <c r="AB3427" s="50">
        <f t="shared" si="1532"/>
        <v>0</v>
      </c>
      <c r="AC3427" s="7">
        <f t="shared" si="1533"/>
        <v>0</v>
      </c>
    </row>
    <row r="3428" spans="2:29">
      <c r="B3428" s="7">
        <f t="shared" si="1534"/>
        <v>1.3504039979647409</v>
      </c>
      <c r="C3428" s="7">
        <f t="shared" si="1507"/>
        <v>3.9764546465392847E-4</v>
      </c>
      <c r="D3428" s="58">
        <f t="shared" si="1508"/>
        <v>97015.378270841786</v>
      </c>
      <c r="E3428" s="7">
        <f t="shared" si="1509"/>
        <v>14.070891587744397</v>
      </c>
      <c r="F3428" s="7">
        <f t="shared" si="1510"/>
        <v>-4309.6217291582143</v>
      </c>
      <c r="G3428" s="57">
        <f t="shared" si="1511"/>
        <v>3.926179963206558E-3</v>
      </c>
      <c r="H3428" s="61">
        <f t="shared" si="1512"/>
        <v>0</v>
      </c>
      <c r="I3428" s="7">
        <f t="shared" si="1513"/>
        <v>0</v>
      </c>
      <c r="J3428" s="58">
        <f t="shared" si="1514"/>
        <v>0</v>
      </c>
      <c r="K3428" s="7">
        <f t="shared" si="1515"/>
        <v>0</v>
      </c>
      <c r="L3428" s="7">
        <f t="shared" si="1516"/>
        <v>0</v>
      </c>
      <c r="M3428" s="58">
        <f t="shared" si="1517"/>
        <v>0</v>
      </c>
      <c r="N3428" s="58">
        <f t="shared" si="1518"/>
        <v>0</v>
      </c>
      <c r="O3428" s="59">
        <f t="shared" si="1519"/>
        <v>0</v>
      </c>
      <c r="P3428" s="58">
        <f t="shared" si="1520"/>
        <v>0</v>
      </c>
      <c r="Q3428" s="58">
        <f t="shared" si="1521"/>
        <v>0</v>
      </c>
      <c r="R3428" s="58">
        <f t="shared" si="1522"/>
        <v>0</v>
      </c>
      <c r="S3428" s="60">
        <f t="shared" si="1523"/>
        <v>0</v>
      </c>
      <c r="T3428" s="58">
        <f t="shared" si="1524"/>
        <v>0</v>
      </c>
      <c r="U3428" s="58">
        <f t="shared" si="1525"/>
        <v>1.3021487167670716E-4</v>
      </c>
      <c r="V3428" s="58">
        <f t="shared" si="1526"/>
        <v>4.5181585788686576E-4</v>
      </c>
      <c r="W3428" s="50">
        <f t="shared" si="1527"/>
        <v>0</v>
      </c>
      <c r="X3428" s="50">
        <f t="shared" si="1528"/>
        <v>2851.4661802564083</v>
      </c>
      <c r="Y3428" s="50">
        <f t="shared" si="1529"/>
        <v>101325</v>
      </c>
      <c r="Z3428" s="50">
        <f t="shared" si="1530"/>
        <v>-5.5874576407029002</v>
      </c>
      <c r="AA3428" s="50">
        <f t="shared" si="1531"/>
        <v>-4.7493389945974647</v>
      </c>
      <c r="AB3428" s="50">
        <f t="shared" si="1532"/>
        <v>0</v>
      </c>
      <c r="AC3428" s="7">
        <f t="shared" si="1533"/>
        <v>0</v>
      </c>
    </row>
    <row r="3429" spans="2:29">
      <c r="B3429" s="7">
        <f t="shared" si="1534"/>
        <v>1.3508016434293948</v>
      </c>
      <c r="C3429" s="7">
        <f t="shared" si="1507"/>
        <v>3.9764546465392847E-4</v>
      </c>
      <c r="D3429" s="58">
        <f t="shared" si="1508"/>
        <v>97015.378270841786</v>
      </c>
      <c r="E3429" s="7">
        <f t="shared" si="1509"/>
        <v>14.070891587744397</v>
      </c>
      <c r="F3429" s="7">
        <f t="shared" si="1510"/>
        <v>-4309.6217291582143</v>
      </c>
      <c r="G3429" s="57">
        <f t="shared" si="1511"/>
        <v>3.926179963206558E-3</v>
      </c>
      <c r="H3429" s="61">
        <f t="shared" si="1512"/>
        <v>0</v>
      </c>
      <c r="I3429" s="7">
        <f t="shared" si="1513"/>
        <v>0</v>
      </c>
      <c r="J3429" s="58">
        <f t="shared" si="1514"/>
        <v>0</v>
      </c>
      <c r="K3429" s="7">
        <f t="shared" si="1515"/>
        <v>0</v>
      </c>
      <c r="L3429" s="7">
        <f t="shared" si="1516"/>
        <v>0</v>
      </c>
      <c r="M3429" s="58">
        <f t="shared" si="1517"/>
        <v>0</v>
      </c>
      <c r="N3429" s="58">
        <f t="shared" si="1518"/>
        <v>0</v>
      </c>
      <c r="O3429" s="59">
        <f t="shared" si="1519"/>
        <v>0</v>
      </c>
      <c r="P3429" s="58">
        <f t="shared" si="1520"/>
        <v>0</v>
      </c>
      <c r="Q3429" s="58">
        <f t="shared" si="1521"/>
        <v>0</v>
      </c>
      <c r="R3429" s="58">
        <f t="shared" si="1522"/>
        <v>0</v>
      </c>
      <c r="S3429" s="60">
        <f t="shared" si="1523"/>
        <v>0</v>
      </c>
      <c r="T3429" s="58">
        <f t="shared" si="1524"/>
        <v>0</v>
      </c>
      <c r="U3429" s="58">
        <f t="shared" si="1525"/>
        <v>1.3021487167670716E-4</v>
      </c>
      <c r="V3429" s="58">
        <f t="shared" si="1526"/>
        <v>4.5181585788686576E-4</v>
      </c>
      <c r="W3429" s="50">
        <f t="shared" si="1527"/>
        <v>0</v>
      </c>
      <c r="X3429" s="50">
        <f t="shared" si="1528"/>
        <v>2851.4661802564083</v>
      </c>
      <c r="Y3429" s="50">
        <f t="shared" si="1529"/>
        <v>101325</v>
      </c>
      <c r="Z3429" s="50">
        <f t="shared" si="1530"/>
        <v>-5.5874576407029002</v>
      </c>
      <c r="AA3429" s="50">
        <f t="shared" si="1531"/>
        <v>-4.7493389945974647</v>
      </c>
      <c r="AB3429" s="50">
        <f t="shared" si="1532"/>
        <v>0</v>
      </c>
      <c r="AC3429" s="7">
        <f t="shared" si="1533"/>
        <v>0</v>
      </c>
    </row>
    <row r="3430" spans="2:29">
      <c r="B3430" s="7">
        <f t="shared" si="1534"/>
        <v>1.3511992888940487</v>
      </c>
      <c r="C3430" s="7">
        <f t="shared" si="1507"/>
        <v>3.9764546465392847E-4</v>
      </c>
      <c r="D3430" s="58">
        <f t="shared" si="1508"/>
        <v>97015.378270841786</v>
      </c>
      <c r="E3430" s="7">
        <f t="shared" si="1509"/>
        <v>14.070891587744397</v>
      </c>
      <c r="F3430" s="7">
        <f t="shared" si="1510"/>
        <v>-4309.6217291582143</v>
      </c>
      <c r="G3430" s="57">
        <f t="shared" si="1511"/>
        <v>3.926179963206558E-3</v>
      </c>
      <c r="H3430" s="61">
        <f t="shared" si="1512"/>
        <v>0</v>
      </c>
      <c r="I3430" s="7">
        <f t="shared" si="1513"/>
        <v>0</v>
      </c>
      <c r="J3430" s="58">
        <f t="shared" si="1514"/>
        <v>0</v>
      </c>
      <c r="K3430" s="7">
        <f t="shared" si="1515"/>
        <v>0</v>
      </c>
      <c r="L3430" s="7">
        <f t="shared" si="1516"/>
        <v>0</v>
      </c>
      <c r="M3430" s="58">
        <f t="shared" si="1517"/>
        <v>0</v>
      </c>
      <c r="N3430" s="58">
        <f t="shared" si="1518"/>
        <v>0</v>
      </c>
      <c r="O3430" s="59">
        <f t="shared" si="1519"/>
        <v>0</v>
      </c>
      <c r="P3430" s="58">
        <f t="shared" si="1520"/>
        <v>0</v>
      </c>
      <c r="Q3430" s="58">
        <f t="shared" si="1521"/>
        <v>0</v>
      </c>
      <c r="R3430" s="58">
        <f t="shared" si="1522"/>
        <v>0</v>
      </c>
      <c r="S3430" s="60">
        <f t="shared" si="1523"/>
        <v>0</v>
      </c>
      <c r="T3430" s="58">
        <f t="shared" si="1524"/>
        <v>0</v>
      </c>
      <c r="U3430" s="58">
        <f t="shared" si="1525"/>
        <v>1.3021487167670716E-4</v>
      </c>
      <c r="V3430" s="58">
        <f t="shared" si="1526"/>
        <v>4.5181585788686576E-4</v>
      </c>
      <c r="W3430" s="50">
        <f t="shared" si="1527"/>
        <v>0</v>
      </c>
      <c r="X3430" s="50">
        <f t="shared" si="1528"/>
        <v>2851.4661802564083</v>
      </c>
      <c r="Y3430" s="50">
        <f t="shared" si="1529"/>
        <v>101325</v>
      </c>
      <c r="Z3430" s="50">
        <f t="shared" si="1530"/>
        <v>-5.5874576407029002</v>
      </c>
      <c r="AA3430" s="50">
        <f t="shared" si="1531"/>
        <v>-4.7493389945974647</v>
      </c>
      <c r="AB3430" s="50">
        <f t="shared" si="1532"/>
        <v>0</v>
      </c>
      <c r="AC3430" s="7">
        <f t="shared" si="1533"/>
        <v>0</v>
      </c>
    </row>
    <row r="3431" spans="2:29">
      <c r="B3431" s="7">
        <f t="shared" si="1534"/>
        <v>1.3515969343587027</v>
      </c>
      <c r="C3431" s="7">
        <f t="shared" si="1507"/>
        <v>3.9764546465392847E-4</v>
      </c>
      <c r="D3431" s="58">
        <f t="shared" si="1508"/>
        <v>97015.378270841786</v>
      </c>
      <c r="E3431" s="7">
        <f t="shared" si="1509"/>
        <v>14.070891587744397</v>
      </c>
      <c r="F3431" s="7">
        <f t="shared" si="1510"/>
        <v>-4309.6217291582143</v>
      </c>
      <c r="G3431" s="57">
        <f t="shared" si="1511"/>
        <v>3.926179963206558E-3</v>
      </c>
      <c r="H3431" s="61">
        <f t="shared" si="1512"/>
        <v>0</v>
      </c>
      <c r="I3431" s="7">
        <f t="shared" si="1513"/>
        <v>0</v>
      </c>
      <c r="J3431" s="58">
        <f t="shared" si="1514"/>
        <v>0</v>
      </c>
      <c r="K3431" s="7">
        <f t="shared" si="1515"/>
        <v>0</v>
      </c>
      <c r="L3431" s="7">
        <f t="shared" si="1516"/>
        <v>0</v>
      </c>
      <c r="M3431" s="58">
        <f t="shared" si="1517"/>
        <v>0</v>
      </c>
      <c r="N3431" s="58">
        <f t="shared" si="1518"/>
        <v>0</v>
      </c>
      <c r="O3431" s="59">
        <f t="shared" si="1519"/>
        <v>0</v>
      </c>
      <c r="P3431" s="58">
        <f t="shared" si="1520"/>
        <v>0</v>
      </c>
      <c r="Q3431" s="58">
        <f t="shared" si="1521"/>
        <v>0</v>
      </c>
      <c r="R3431" s="58">
        <f t="shared" si="1522"/>
        <v>0</v>
      </c>
      <c r="S3431" s="60">
        <f t="shared" si="1523"/>
        <v>0</v>
      </c>
      <c r="T3431" s="58">
        <f t="shared" si="1524"/>
        <v>0</v>
      </c>
      <c r="U3431" s="58">
        <f t="shared" si="1525"/>
        <v>1.3021487167670716E-4</v>
      </c>
      <c r="V3431" s="58">
        <f t="shared" si="1526"/>
        <v>4.5181585788686576E-4</v>
      </c>
      <c r="W3431" s="50">
        <f t="shared" si="1527"/>
        <v>0</v>
      </c>
      <c r="X3431" s="50">
        <f t="shared" si="1528"/>
        <v>2851.4661802564083</v>
      </c>
      <c r="Y3431" s="50">
        <f t="shared" si="1529"/>
        <v>101325</v>
      </c>
      <c r="Z3431" s="50">
        <f t="shared" si="1530"/>
        <v>-5.5874576407029002</v>
      </c>
      <c r="AA3431" s="50">
        <f t="shared" si="1531"/>
        <v>-4.7493389945974647</v>
      </c>
      <c r="AB3431" s="50">
        <f t="shared" si="1532"/>
        <v>0</v>
      </c>
      <c r="AC3431" s="7">
        <f t="shared" si="1533"/>
        <v>0</v>
      </c>
    </row>
    <row r="3432" spans="2:29">
      <c r="B3432" s="7">
        <f t="shared" si="1534"/>
        <v>1.3519945798233566</v>
      </c>
      <c r="C3432" s="7">
        <f t="shared" si="1507"/>
        <v>3.9764546465392847E-4</v>
      </c>
      <c r="D3432" s="58">
        <f t="shared" si="1508"/>
        <v>97015.378270841786</v>
      </c>
      <c r="E3432" s="7">
        <f t="shared" si="1509"/>
        <v>14.070891587744397</v>
      </c>
      <c r="F3432" s="7">
        <f t="shared" si="1510"/>
        <v>-4309.6217291582143</v>
      </c>
      <c r="G3432" s="57">
        <f t="shared" si="1511"/>
        <v>3.926179963206558E-3</v>
      </c>
      <c r="H3432" s="61">
        <f t="shared" si="1512"/>
        <v>0</v>
      </c>
      <c r="I3432" s="7">
        <f t="shared" si="1513"/>
        <v>0</v>
      </c>
      <c r="J3432" s="58">
        <f t="shared" si="1514"/>
        <v>0</v>
      </c>
      <c r="K3432" s="7">
        <f t="shared" si="1515"/>
        <v>0</v>
      </c>
      <c r="L3432" s="7">
        <f t="shared" si="1516"/>
        <v>0</v>
      </c>
      <c r="M3432" s="58">
        <f t="shared" si="1517"/>
        <v>0</v>
      </c>
      <c r="N3432" s="58">
        <f t="shared" si="1518"/>
        <v>0</v>
      </c>
      <c r="O3432" s="59">
        <f t="shared" si="1519"/>
        <v>0</v>
      </c>
      <c r="P3432" s="58">
        <f t="shared" si="1520"/>
        <v>0</v>
      </c>
      <c r="Q3432" s="58">
        <f t="shared" si="1521"/>
        <v>0</v>
      </c>
      <c r="R3432" s="58">
        <f t="shared" si="1522"/>
        <v>0</v>
      </c>
      <c r="S3432" s="60">
        <f t="shared" si="1523"/>
        <v>0</v>
      </c>
      <c r="T3432" s="58">
        <f t="shared" si="1524"/>
        <v>0</v>
      </c>
      <c r="U3432" s="58">
        <f t="shared" si="1525"/>
        <v>1.3021487167670716E-4</v>
      </c>
      <c r="V3432" s="58">
        <f t="shared" si="1526"/>
        <v>4.5181585788686576E-4</v>
      </c>
      <c r="W3432" s="50">
        <f t="shared" si="1527"/>
        <v>0</v>
      </c>
      <c r="X3432" s="50">
        <f t="shared" si="1528"/>
        <v>2851.4661802564083</v>
      </c>
      <c r="Y3432" s="50">
        <f t="shared" si="1529"/>
        <v>101325</v>
      </c>
      <c r="Z3432" s="50">
        <f t="shared" si="1530"/>
        <v>-5.5874576407029002</v>
      </c>
      <c r="AA3432" s="50">
        <f t="shared" si="1531"/>
        <v>-4.7493389945974647</v>
      </c>
      <c r="AB3432" s="50">
        <f t="shared" si="1532"/>
        <v>0</v>
      </c>
      <c r="AC3432" s="7">
        <f t="shared" si="1533"/>
        <v>0</v>
      </c>
    </row>
    <row r="3433" spans="2:29">
      <c r="B3433" s="7">
        <f t="shared" si="1534"/>
        <v>1.3523922252880105</v>
      </c>
      <c r="C3433" s="7">
        <f t="shared" si="1507"/>
        <v>3.9764546465392847E-4</v>
      </c>
      <c r="D3433" s="58">
        <f t="shared" si="1508"/>
        <v>97015.378270841786</v>
      </c>
      <c r="E3433" s="7">
        <f t="shared" si="1509"/>
        <v>14.070891587744397</v>
      </c>
      <c r="F3433" s="7">
        <f t="shared" si="1510"/>
        <v>-4309.6217291582143</v>
      </c>
      <c r="G3433" s="57">
        <f t="shared" si="1511"/>
        <v>3.926179963206558E-3</v>
      </c>
      <c r="H3433" s="61">
        <f t="shared" si="1512"/>
        <v>0</v>
      </c>
      <c r="I3433" s="7">
        <f t="shared" si="1513"/>
        <v>0</v>
      </c>
      <c r="J3433" s="58">
        <f t="shared" si="1514"/>
        <v>0</v>
      </c>
      <c r="K3433" s="7">
        <f t="shared" si="1515"/>
        <v>0</v>
      </c>
      <c r="L3433" s="7">
        <f t="shared" si="1516"/>
        <v>0</v>
      </c>
      <c r="M3433" s="58">
        <f t="shared" si="1517"/>
        <v>0</v>
      </c>
      <c r="N3433" s="58">
        <f t="shared" si="1518"/>
        <v>0</v>
      </c>
      <c r="O3433" s="59">
        <f t="shared" si="1519"/>
        <v>0</v>
      </c>
      <c r="P3433" s="58">
        <f t="shared" si="1520"/>
        <v>0</v>
      </c>
      <c r="Q3433" s="58">
        <f t="shared" si="1521"/>
        <v>0</v>
      </c>
      <c r="R3433" s="58">
        <f t="shared" si="1522"/>
        <v>0</v>
      </c>
      <c r="S3433" s="60">
        <f t="shared" si="1523"/>
        <v>0</v>
      </c>
      <c r="T3433" s="58">
        <f t="shared" si="1524"/>
        <v>0</v>
      </c>
      <c r="U3433" s="58">
        <f t="shared" si="1525"/>
        <v>1.3021487167670716E-4</v>
      </c>
      <c r="V3433" s="58">
        <f t="shared" si="1526"/>
        <v>4.5181585788686576E-4</v>
      </c>
      <c r="W3433" s="50">
        <f t="shared" si="1527"/>
        <v>0</v>
      </c>
      <c r="X3433" s="50">
        <f t="shared" si="1528"/>
        <v>2851.4661802564083</v>
      </c>
      <c r="Y3433" s="50">
        <f t="shared" si="1529"/>
        <v>101325</v>
      </c>
      <c r="Z3433" s="50">
        <f t="shared" si="1530"/>
        <v>-5.5874576407029002</v>
      </c>
      <c r="AA3433" s="50">
        <f t="shared" si="1531"/>
        <v>-4.7493389945974647</v>
      </c>
      <c r="AB3433" s="50">
        <f t="shared" si="1532"/>
        <v>0</v>
      </c>
      <c r="AC3433" s="7">
        <f t="shared" si="1533"/>
        <v>0</v>
      </c>
    </row>
    <row r="3434" spans="2:29">
      <c r="B3434" s="7">
        <f t="shared" si="1534"/>
        <v>1.3527898707526644</v>
      </c>
      <c r="C3434" s="7">
        <f t="shared" si="1507"/>
        <v>3.9764546465392847E-4</v>
      </c>
      <c r="D3434" s="58">
        <f t="shared" si="1508"/>
        <v>97015.378270841786</v>
      </c>
      <c r="E3434" s="7">
        <f t="shared" si="1509"/>
        <v>14.070891587744397</v>
      </c>
      <c r="F3434" s="7">
        <f t="shared" si="1510"/>
        <v>-4309.6217291582143</v>
      </c>
      <c r="G3434" s="57">
        <f t="shared" si="1511"/>
        <v>3.926179963206558E-3</v>
      </c>
      <c r="H3434" s="61">
        <f t="shared" si="1512"/>
        <v>0</v>
      </c>
      <c r="I3434" s="7">
        <f t="shared" si="1513"/>
        <v>0</v>
      </c>
      <c r="J3434" s="58">
        <f t="shared" si="1514"/>
        <v>0</v>
      </c>
      <c r="K3434" s="7">
        <f t="shared" si="1515"/>
        <v>0</v>
      </c>
      <c r="L3434" s="7">
        <f t="shared" si="1516"/>
        <v>0</v>
      </c>
      <c r="M3434" s="58">
        <f t="shared" si="1517"/>
        <v>0</v>
      </c>
      <c r="N3434" s="58">
        <f t="shared" si="1518"/>
        <v>0</v>
      </c>
      <c r="O3434" s="59">
        <f t="shared" si="1519"/>
        <v>0</v>
      </c>
      <c r="P3434" s="58">
        <f t="shared" si="1520"/>
        <v>0</v>
      </c>
      <c r="Q3434" s="58">
        <f t="shared" si="1521"/>
        <v>0</v>
      </c>
      <c r="R3434" s="58">
        <f t="shared" si="1522"/>
        <v>0</v>
      </c>
      <c r="S3434" s="60">
        <f t="shared" si="1523"/>
        <v>0</v>
      </c>
      <c r="T3434" s="58">
        <f t="shared" si="1524"/>
        <v>0</v>
      </c>
      <c r="U3434" s="58">
        <f t="shared" si="1525"/>
        <v>1.3021487167670716E-4</v>
      </c>
      <c r="V3434" s="58">
        <f t="shared" si="1526"/>
        <v>4.5181585788686576E-4</v>
      </c>
      <c r="W3434" s="50">
        <f t="shared" si="1527"/>
        <v>0</v>
      </c>
      <c r="X3434" s="50">
        <f t="shared" si="1528"/>
        <v>2851.4661802564083</v>
      </c>
      <c r="Y3434" s="50">
        <f t="shared" si="1529"/>
        <v>101325</v>
      </c>
      <c r="Z3434" s="50">
        <f t="shared" si="1530"/>
        <v>-5.5874576407029002</v>
      </c>
      <c r="AA3434" s="50">
        <f t="shared" si="1531"/>
        <v>-4.7493389945974647</v>
      </c>
      <c r="AB3434" s="50">
        <f t="shared" si="1532"/>
        <v>0</v>
      </c>
      <c r="AC3434" s="7">
        <f t="shared" si="1533"/>
        <v>0</v>
      </c>
    </row>
    <row r="3435" spans="2:29">
      <c r="B3435" s="7">
        <f t="shared" si="1534"/>
        <v>1.3531875162173184</v>
      </c>
      <c r="C3435" s="7">
        <f t="shared" si="1507"/>
        <v>3.9764546465392847E-4</v>
      </c>
      <c r="D3435" s="58">
        <f t="shared" si="1508"/>
        <v>97015.378270841786</v>
      </c>
      <c r="E3435" s="7">
        <f t="shared" si="1509"/>
        <v>14.070891587744397</v>
      </c>
      <c r="F3435" s="7">
        <f t="shared" si="1510"/>
        <v>-4309.6217291582143</v>
      </c>
      <c r="G3435" s="57">
        <f t="shared" si="1511"/>
        <v>3.926179963206558E-3</v>
      </c>
      <c r="H3435" s="61">
        <f t="shared" si="1512"/>
        <v>0</v>
      </c>
      <c r="I3435" s="7">
        <f t="shared" si="1513"/>
        <v>0</v>
      </c>
      <c r="J3435" s="58">
        <f t="shared" si="1514"/>
        <v>0</v>
      </c>
      <c r="K3435" s="7">
        <f t="shared" si="1515"/>
        <v>0</v>
      </c>
      <c r="L3435" s="7">
        <f t="shared" si="1516"/>
        <v>0</v>
      </c>
      <c r="M3435" s="58">
        <f t="shared" si="1517"/>
        <v>0</v>
      </c>
      <c r="N3435" s="58">
        <f t="shared" si="1518"/>
        <v>0</v>
      </c>
      <c r="O3435" s="59">
        <f t="shared" si="1519"/>
        <v>0</v>
      </c>
      <c r="P3435" s="58">
        <f t="shared" si="1520"/>
        <v>0</v>
      </c>
      <c r="Q3435" s="58">
        <f t="shared" si="1521"/>
        <v>0</v>
      </c>
      <c r="R3435" s="58">
        <f t="shared" si="1522"/>
        <v>0</v>
      </c>
      <c r="S3435" s="60">
        <f t="shared" si="1523"/>
        <v>0</v>
      </c>
      <c r="T3435" s="58">
        <f t="shared" si="1524"/>
        <v>0</v>
      </c>
      <c r="U3435" s="58">
        <f t="shared" si="1525"/>
        <v>1.3021487167670716E-4</v>
      </c>
      <c r="V3435" s="58">
        <f t="shared" si="1526"/>
        <v>4.5181585788686576E-4</v>
      </c>
      <c r="W3435" s="50">
        <f t="shared" si="1527"/>
        <v>0</v>
      </c>
      <c r="X3435" s="50">
        <f t="shared" si="1528"/>
        <v>2851.4661802564083</v>
      </c>
      <c r="Y3435" s="50">
        <f t="shared" si="1529"/>
        <v>101325</v>
      </c>
      <c r="Z3435" s="50">
        <f t="shared" si="1530"/>
        <v>-5.5874576407029002</v>
      </c>
      <c r="AA3435" s="50">
        <f t="shared" si="1531"/>
        <v>-4.7493389945974647</v>
      </c>
      <c r="AB3435" s="50">
        <f t="shared" si="1532"/>
        <v>0</v>
      </c>
      <c r="AC3435" s="7">
        <f t="shared" si="1533"/>
        <v>0</v>
      </c>
    </row>
    <row r="3436" spans="2:29">
      <c r="B3436" s="7">
        <f t="shared" si="1534"/>
        <v>1.3535851616819723</v>
      </c>
      <c r="C3436" s="7">
        <f t="shared" si="1507"/>
        <v>3.9764546465392847E-4</v>
      </c>
      <c r="D3436" s="58">
        <f t="shared" si="1508"/>
        <v>97015.378270841786</v>
      </c>
      <c r="E3436" s="7">
        <f t="shared" si="1509"/>
        <v>14.070891587744397</v>
      </c>
      <c r="F3436" s="7">
        <f t="shared" si="1510"/>
        <v>-4309.6217291582143</v>
      </c>
      <c r="G3436" s="57">
        <f t="shared" si="1511"/>
        <v>3.926179963206558E-3</v>
      </c>
      <c r="H3436" s="61">
        <f t="shared" si="1512"/>
        <v>0</v>
      </c>
      <c r="I3436" s="7">
        <f t="shared" si="1513"/>
        <v>0</v>
      </c>
      <c r="J3436" s="58">
        <f t="shared" si="1514"/>
        <v>0</v>
      </c>
      <c r="K3436" s="7">
        <f t="shared" si="1515"/>
        <v>0</v>
      </c>
      <c r="L3436" s="7">
        <f t="shared" si="1516"/>
        <v>0</v>
      </c>
      <c r="M3436" s="58">
        <f t="shared" si="1517"/>
        <v>0</v>
      </c>
      <c r="N3436" s="58">
        <f t="shared" si="1518"/>
        <v>0</v>
      </c>
      <c r="O3436" s="59">
        <f t="shared" si="1519"/>
        <v>0</v>
      </c>
      <c r="P3436" s="58">
        <f t="shared" si="1520"/>
        <v>0</v>
      </c>
      <c r="Q3436" s="58">
        <f t="shared" si="1521"/>
        <v>0</v>
      </c>
      <c r="R3436" s="58">
        <f t="shared" si="1522"/>
        <v>0</v>
      </c>
      <c r="S3436" s="60">
        <f t="shared" si="1523"/>
        <v>0</v>
      </c>
      <c r="T3436" s="58">
        <f t="shared" si="1524"/>
        <v>0</v>
      </c>
      <c r="U3436" s="58">
        <f t="shared" si="1525"/>
        <v>1.3021487167670716E-4</v>
      </c>
      <c r="V3436" s="58">
        <f t="shared" si="1526"/>
        <v>4.5181585788686576E-4</v>
      </c>
      <c r="W3436" s="50">
        <f t="shared" si="1527"/>
        <v>0</v>
      </c>
      <c r="X3436" s="50">
        <f t="shared" si="1528"/>
        <v>2851.4661802564083</v>
      </c>
      <c r="Y3436" s="50">
        <f t="shared" si="1529"/>
        <v>101325</v>
      </c>
      <c r="Z3436" s="50">
        <f t="shared" si="1530"/>
        <v>-5.5874576407029002</v>
      </c>
      <c r="AA3436" s="50">
        <f t="shared" si="1531"/>
        <v>-4.7493389945974647</v>
      </c>
      <c r="AB3436" s="50">
        <f t="shared" si="1532"/>
        <v>0</v>
      </c>
      <c r="AC3436" s="7">
        <f t="shared" si="1533"/>
        <v>0</v>
      </c>
    </row>
    <row r="3437" spans="2:29">
      <c r="B3437" s="7">
        <f t="shared" si="1534"/>
        <v>1.3539828071466262</v>
      </c>
      <c r="C3437" s="7">
        <f t="shared" si="1507"/>
        <v>3.9764546465392847E-4</v>
      </c>
      <c r="D3437" s="58">
        <f t="shared" si="1508"/>
        <v>97015.378270841786</v>
      </c>
      <c r="E3437" s="7">
        <f t="shared" si="1509"/>
        <v>14.070891587744397</v>
      </c>
      <c r="F3437" s="7">
        <f t="shared" si="1510"/>
        <v>-4309.6217291582143</v>
      </c>
      <c r="G3437" s="57">
        <f t="shared" si="1511"/>
        <v>3.926179963206558E-3</v>
      </c>
      <c r="H3437" s="61">
        <f t="shared" si="1512"/>
        <v>0</v>
      </c>
      <c r="I3437" s="7">
        <f t="shared" si="1513"/>
        <v>0</v>
      </c>
      <c r="J3437" s="58">
        <f t="shared" si="1514"/>
        <v>0</v>
      </c>
      <c r="K3437" s="7">
        <f t="shared" si="1515"/>
        <v>0</v>
      </c>
      <c r="L3437" s="7">
        <f t="shared" si="1516"/>
        <v>0</v>
      </c>
      <c r="M3437" s="58">
        <f t="shared" si="1517"/>
        <v>0</v>
      </c>
      <c r="N3437" s="58">
        <f t="shared" si="1518"/>
        <v>0</v>
      </c>
      <c r="O3437" s="59">
        <f t="shared" si="1519"/>
        <v>0</v>
      </c>
      <c r="P3437" s="58">
        <f t="shared" si="1520"/>
        <v>0</v>
      </c>
      <c r="Q3437" s="58">
        <f t="shared" si="1521"/>
        <v>0</v>
      </c>
      <c r="R3437" s="58">
        <f t="shared" si="1522"/>
        <v>0</v>
      </c>
      <c r="S3437" s="60">
        <f t="shared" si="1523"/>
        <v>0</v>
      </c>
      <c r="T3437" s="58">
        <f t="shared" si="1524"/>
        <v>0</v>
      </c>
      <c r="U3437" s="58">
        <f t="shared" si="1525"/>
        <v>1.3021487167670716E-4</v>
      </c>
      <c r="V3437" s="58">
        <f t="shared" si="1526"/>
        <v>4.5181585788686576E-4</v>
      </c>
      <c r="W3437" s="50">
        <f t="shared" si="1527"/>
        <v>0</v>
      </c>
      <c r="X3437" s="50">
        <f t="shared" si="1528"/>
        <v>2851.4661802564083</v>
      </c>
      <c r="Y3437" s="50">
        <f t="shared" si="1529"/>
        <v>101325</v>
      </c>
      <c r="Z3437" s="50">
        <f t="shared" si="1530"/>
        <v>-5.5874576407029002</v>
      </c>
      <c r="AA3437" s="50">
        <f t="shared" si="1531"/>
        <v>-4.7493389945974647</v>
      </c>
      <c r="AB3437" s="50">
        <f t="shared" si="1532"/>
        <v>0</v>
      </c>
      <c r="AC3437" s="7">
        <f t="shared" si="1533"/>
        <v>0</v>
      </c>
    </row>
    <row r="3438" spans="2:29">
      <c r="B3438" s="7">
        <f t="shared" si="1534"/>
        <v>1.3543804526112802</v>
      </c>
      <c r="C3438" s="7">
        <f t="shared" si="1507"/>
        <v>3.9764546465392847E-4</v>
      </c>
      <c r="D3438" s="58">
        <f t="shared" si="1508"/>
        <v>97015.378270841786</v>
      </c>
      <c r="E3438" s="7">
        <f t="shared" si="1509"/>
        <v>14.070891587744397</v>
      </c>
      <c r="F3438" s="7">
        <f t="shared" si="1510"/>
        <v>-4309.6217291582143</v>
      </c>
      <c r="G3438" s="57">
        <f t="shared" si="1511"/>
        <v>3.926179963206558E-3</v>
      </c>
      <c r="H3438" s="61">
        <f t="shared" si="1512"/>
        <v>0</v>
      </c>
      <c r="I3438" s="7">
        <f t="shared" si="1513"/>
        <v>0</v>
      </c>
      <c r="J3438" s="58">
        <f t="shared" si="1514"/>
        <v>0</v>
      </c>
      <c r="K3438" s="7">
        <f t="shared" si="1515"/>
        <v>0</v>
      </c>
      <c r="L3438" s="7">
        <f t="shared" si="1516"/>
        <v>0</v>
      </c>
      <c r="M3438" s="58">
        <f t="shared" si="1517"/>
        <v>0</v>
      </c>
      <c r="N3438" s="58">
        <f t="shared" si="1518"/>
        <v>0</v>
      </c>
      <c r="O3438" s="59">
        <f t="shared" si="1519"/>
        <v>0</v>
      </c>
      <c r="P3438" s="58">
        <f t="shared" si="1520"/>
        <v>0</v>
      </c>
      <c r="Q3438" s="58">
        <f t="shared" si="1521"/>
        <v>0</v>
      </c>
      <c r="R3438" s="58">
        <f t="shared" si="1522"/>
        <v>0</v>
      </c>
      <c r="S3438" s="60">
        <f t="shared" si="1523"/>
        <v>0</v>
      </c>
      <c r="T3438" s="58">
        <f t="shared" si="1524"/>
        <v>0</v>
      </c>
      <c r="U3438" s="58">
        <f t="shared" si="1525"/>
        <v>1.3021487167670716E-4</v>
      </c>
      <c r="V3438" s="58">
        <f t="shared" si="1526"/>
        <v>4.5181585788686576E-4</v>
      </c>
      <c r="W3438" s="50">
        <f t="shared" si="1527"/>
        <v>0</v>
      </c>
      <c r="X3438" s="50">
        <f t="shared" si="1528"/>
        <v>2851.4661802564083</v>
      </c>
      <c r="Y3438" s="50">
        <f t="shared" si="1529"/>
        <v>101325</v>
      </c>
      <c r="Z3438" s="50">
        <f t="shared" si="1530"/>
        <v>-5.5874576407029002</v>
      </c>
      <c r="AA3438" s="50">
        <f t="shared" si="1531"/>
        <v>-4.7493389945974647</v>
      </c>
      <c r="AB3438" s="50">
        <f t="shared" si="1532"/>
        <v>0</v>
      </c>
      <c r="AC3438" s="7">
        <f t="shared" si="1533"/>
        <v>0</v>
      </c>
    </row>
    <row r="3439" spans="2:29">
      <c r="B3439" s="7">
        <f t="shared" si="1534"/>
        <v>1.3547780980759341</v>
      </c>
      <c r="C3439" s="7">
        <f t="shared" si="1507"/>
        <v>3.9764546465392847E-4</v>
      </c>
      <c r="D3439" s="58">
        <f t="shared" si="1508"/>
        <v>97015.378270841786</v>
      </c>
      <c r="E3439" s="7">
        <f t="shared" si="1509"/>
        <v>14.070891587744397</v>
      </c>
      <c r="F3439" s="7">
        <f t="shared" si="1510"/>
        <v>-4309.6217291582143</v>
      </c>
      <c r="G3439" s="57">
        <f t="shared" si="1511"/>
        <v>3.926179963206558E-3</v>
      </c>
      <c r="H3439" s="61">
        <f t="shared" si="1512"/>
        <v>0</v>
      </c>
      <c r="I3439" s="7">
        <f t="shared" si="1513"/>
        <v>0</v>
      </c>
      <c r="J3439" s="58">
        <f t="shared" si="1514"/>
        <v>0</v>
      </c>
      <c r="K3439" s="7">
        <f t="shared" si="1515"/>
        <v>0</v>
      </c>
      <c r="L3439" s="7">
        <f t="shared" si="1516"/>
        <v>0</v>
      </c>
      <c r="M3439" s="58">
        <f t="shared" si="1517"/>
        <v>0</v>
      </c>
      <c r="N3439" s="58">
        <f t="shared" si="1518"/>
        <v>0</v>
      </c>
      <c r="O3439" s="59">
        <f t="shared" si="1519"/>
        <v>0</v>
      </c>
      <c r="P3439" s="58">
        <f t="shared" si="1520"/>
        <v>0</v>
      </c>
      <c r="Q3439" s="58">
        <f t="shared" si="1521"/>
        <v>0</v>
      </c>
      <c r="R3439" s="58">
        <f t="shared" si="1522"/>
        <v>0</v>
      </c>
      <c r="S3439" s="60">
        <f t="shared" si="1523"/>
        <v>0</v>
      </c>
      <c r="T3439" s="58">
        <f t="shared" si="1524"/>
        <v>0</v>
      </c>
      <c r="U3439" s="58">
        <f t="shared" si="1525"/>
        <v>1.3021487167670716E-4</v>
      </c>
      <c r="V3439" s="58">
        <f t="shared" si="1526"/>
        <v>4.5181585788686576E-4</v>
      </c>
      <c r="W3439" s="50">
        <f t="shared" si="1527"/>
        <v>0</v>
      </c>
      <c r="X3439" s="50">
        <f t="shared" si="1528"/>
        <v>2851.4661802564083</v>
      </c>
      <c r="Y3439" s="50">
        <f t="shared" si="1529"/>
        <v>101325</v>
      </c>
      <c r="Z3439" s="50">
        <f t="shared" si="1530"/>
        <v>-5.5874576407029002</v>
      </c>
      <c r="AA3439" s="50">
        <f t="shared" si="1531"/>
        <v>-4.7493389945974647</v>
      </c>
      <c r="AB3439" s="50">
        <f t="shared" si="1532"/>
        <v>0</v>
      </c>
      <c r="AC3439" s="7">
        <f t="shared" si="1533"/>
        <v>0</v>
      </c>
    </row>
    <row r="3440" spans="2:29">
      <c r="B3440" s="7">
        <f t="shared" si="1534"/>
        <v>1.355175743540588</v>
      </c>
      <c r="C3440" s="7">
        <f t="shared" si="1507"/>
        <v>3.9764546465392847E-4</v>
      </c>
      <c r="D3440" s="58">
        <f t="shared" si="1508"/>
        <v>97015.378270841786</v>
      </c>
      <c r="E3440" s="7">
        <f t="shared" si="1509"/>
        <v>14.070891587744397</v>
      </c>
      <c r="F3440" s="7">
        <f t="shared" si="1510"/>
        <v>-4309.6217291582143</v>
      </c>
      <c r="G3440" s="57">
        <f t="shared" si="1511"/>
        <v>3.926179963206558E-3</v>
      </c>
      <c r="H3440" s="61">
        <f t="shared" si="1512"/>
        <v>0</v>
      </c>
      <c r="I3440" s="7">
        <f t="shared" si="1513"/>
        <v>0</v>
      </c>
      <c r="J3440" s="58">
        <f t="shared" si="1514"/>
        <v>0</v>
      </c>
      <c r="K3440" s="7">
        <f t="shared" si="1515"/>
        <v>0</v>
      </c>
      <c r="L3440" s="7">
        <f t="shared" si="1516"/>
        <v>0</v>
      </c>
      <c r="M3440" s="58">
        <f t="shared" si="1517"/>
        <v>0</v>
      </c>
      <c r="N3440" s="58">
        <f t="shared" si="1518"/>
        <v>0</v>
      </c>
      <c r="O3440" s="59">
        <f t="shared" si="1519"/>
        <v>0</v>
      </c>
      <c r="P3440" s="58">
        <f t="shared" si="1520"/>
        <v>0</v>
      </c>
      <c r="Q3440" s="58">
        <f t="shared" si="1521"/>
        <v>0</v>
      </c>
      <c r="R3440" s="58">
        <f t="shared" si="1522"/>
        <v>0</v>
      </c>
      <c r="S3440" s="60">
        <f t="shared" si="1523"/>
        <v>0</v>
      </c>
      <c r="T3440" s="58">
        <f t="shared" si="1524"/>
        <v>0</v>
      </c>
      <c r="U3440" s="58">
        <f t="shared" si="1525"/>
        <v>1.3021487167670716E-4</v>
      </c>
      <c r="V3440" s="58">
        <f t="shared" si="1526"/>
        <v>4.5181585788686576E-4</v>
      </c>
      <c r="W3440" s="50">
        <f t="shared" si="1527"/>
        <v>0</v>
      </c>
      <c r="X3440" s="50">
        <f t="shared" si="1528"/>
        <v>2851.4661802564083</v>
      </c>
      <c r="Y3440" s="50">
        <f t="shared" si="1529"/>
        <v>101325</v>
      </c>
      <c r="Z3440" s="50">
        <f t="shared" si="1530"/>
        <v>-5.5874576407029002</v>
      </c>
      <c r="AA3440" s="50">
        <f t="shared" si="1531"/>
        <v>-4.7493389945974647</v>
      </c>
      <c r="AB3440" s="50">
        <f t="shared" si="1532"/>
        <v>0</v>
      </c>
      <c r="AC3440" s="7">
        <f t="shared" si="1533"/>
        <v>0</v>
      </c>
    </row>
    <row r="3441" spans="2:29">
      <c r="B3441" s="7">
        <f t="shared" si="1534"/>
        <v>1.3555733890052419</v>
      </c>
      <c r="C3441" s="7">
        <f t="shared" si="1507"/>
        <v>3.9764546465392847E-4</v>
      </c>
      <c r="D3441" s="58">
        <f t="shared" si="1508"/>
        <v>97015.378270841786</v>
      </c>
      <c r="E3441" s="7">
        <f t="shared" si="1509"/>
        <v>14.070891587744397</v>
      </c>
      <c r="F3441" s="7">
        <f t="shared" si="1510"/>
        <v>-4309.6217291582143</v>
      </c>
      <c r="G3441" s="57">
        <f t="shared" si="1511"/>
        <v>3.926179963206558E-3</v>
      </c>
      <c r="H3441" s="61">
        <f t="shared" si="1512"/>
        <v>0</v>
      </c>
      <c r="I3441" s="7">
        <f t="shared" si="1513"/>
        <v>0</v>
      </c>
      <c r="J3441" s="58">
        <f t="shared" si="1514"/>
        <v>0</v>
      </c>
      <c r="K3441" s="7">
        <f t="shared" si="1515"/>
        <v>0</v>
      </c>
      <c r="L3441" s="7">
        <f t="shared" si="1516"/>
        <v>0</v>
      </c>
      <c r="M3441" s="58">
        <f t="shared" si="1517"/>
        <v>0</v>
      </c>
      <c r="N3441" s="58">
        <f t="shared" si="1518"/>
        <v>0</v>
      </c>
      <c r="O3441" s="59">
        <f t="shared" si="1519"/>
        <v>0</v>
      </c>
      <c r="P3441" s="58">
        <f t="shared" si="1520"/>
        <v>0</v>
      </c>
      <c r="Q3441" s="58">
        <f t="shared" si="1521"/>
        <v>0</v>
      </c>
      <c r="R3441" s="58">
        <f t="shared" si="1522"/>
        <v>0</v>
      </c>
      <c r="S3441" s="60">
        <f t="shared" si="1523"/>
        <v>0</v>
      </c>
      <c r="T3441" s="58">
        <f t="shared" si="1524"/>
        <v>0</v>
      </c>
      <c r="U3441" s="58">
        <f t="shared" si="1525"/>
        <v>1.3021487167670716E-4</v>
      </c>
      <c r="V3441" s="58">
        <f t="shared" si="1526"/>
        <v>4.5181585788686576E-4</v>
      </c>
      <c r="W3441" s="50">
        <f t="shared" si="1527"/>
        <v>0</v>
      </c>
      <c r="X3441" s="50">
        <f t="shared" si="1528"/>
        <v>2851.4661802564083</v>
      </c>
      <c r="Y3441" s="50">
        <f t="shared" si="1529"/>
        <v>101325</v>
      </c>
      <c r="Z3441" s="50">
        <f t="shared" si="1530"/>
        <v>-5.5874576407029002</v>
      </c>
      <c r="AA3441" s="50">
        <f t="shared" si="1531"/>
        <v>-4.7493389945974647</v>
      </c>
      <c r="AB3441" s="50">
        <f t="shared" si="1532"/>
        <v>0</v>
      </c>
      <c r="AC3441" s="7">
        <f t="shared" si="1533"/>
        <v>0</v>
      </c>
    </row>
    <row r="3442" spans="2:29">
      <c r="B3442" s="7">
        <f t="shared" si="1534"/>
        <v>1.3559710344698959</v>
      </c>
      <c r="C3442" s="7">
        <f t="shared" si="1507"/>
        <v>3.9764546465392847E-4</v>
      </c>
      <c r="D3442" s="58">
        <f t="shared" si="1508"/>
        <v>97015.378270841786</v>
      </c>
      <c r="E3442" s="7">
        <f t="shared" si="1509"/>
        <v>14.070891587744397</v>
      </c>
      <c r="F3442" s="7">
        <f t="shared" si="1510"/>
        <v>-4309.6217291582143</v>
      </c>
      <c r="G3442" s="57">
        <f t="shared" si="1511"/>
        <v>3.926179963206558E-3</v>
      </c>
      <c r="H3442" s="61">
        <f t="shared" si="1512"/>
        <v>0</v>
      </c>
      <c r="I3442" s="7">
        <f t="shared" si="1513"/>
        <v>0</v>
      </c>
      <c r="J3442" s="58">
        <f t="shared" si="1514"/>
        <v>0</v>
      </c>
      <c r="K3442" s="7">
        <f t="shared" si="1515"/>
        <v>0</v>
      </c>
      <c r="L3442" s="7">
        <f t="shared" si="1516"/>
        <v>0</v>
      </c>
      <c r="M3442" s="58">
        <f t="shared" si="1517"/>
        <v>0</v>
      </c>
      <c r="N3442" s="58">
        <f t="shared" si="1518"/>
        <v>0</v>
      </c>
      <c r="O3442" s="59">
        <f t="shared" si="1519"/>
        <v>0</v>
      </c>
      <c r="P3442" s="58">
        <f t="shared" si="1520"/>
        <v>0</v>
      </c>
      <c r="Q3442" s="58">
        <f t="shared" si="1521"/>
        <v>0</v>
      </c>
      <c r="R3442" s="58">
        <f t="shared" si="1522"/>
        <v>0</v>
      </c>
      <c r="S3442" s="60">
        <f t="shared" si="1523"/>
        <v>0</v>
      </c>
      <c r="T3442" s="58">
        <f t="shared" si="1524"/>
        <v>0</v>
      </c>
      <c r="U3442" s="58">
        <f t="shared" si="1525"/>
        <v>1.3021487167670716E-4</v>
      </c>
      <c r="V3442" s="58">
        <f t="shared" si="1526"/>
        <v>4.5181585788686576E-4</v>
      </c>
      <c r="W3442" s="50">
        <f t="shared" si="1527"/>
        <v>0</v>
      </c>
      <c r="X3442" s="50">
        <f t="shared" si="1528"/>
        <v>2851.4661802564083</v>
      </c>
      <c r="Y3442" s="50">
        <f t="shared" si="1529"/>
        <v>101325</v>
      </c>
      <c r="Z3442" s="50">
        <f t="shared" si="1530"/>
        <v>-5.5874576407029002</v>
      </c>
      <c r="AA3442" s="50">
        <f t="shared" si="1531"/>
        <v>-4.7493389945974647</v>
      </c>
      <c r="AB3442" s="50">
        <f t="shared" si="1532"/>
        <v>0</v>
      </c>
      <c r="AC3442" s="7">
        <f t="shared" si="1533"/>
        <v>0</v>
      </c>
    </row>
    <row r="3443" spans="2:29">
      <c r="B3443" s="7">
        <f t="shared" si="1534"/>
        <v>1.3563686799345498</v>
      </c>
      <c r="C3443" s="7">
        <f t="shared" si="1507"/>
        <v>3.9764546465392847E-4</v>
      </c>
      <c r="D3443" s="58">
        <f t="shared" si="1508"/>
        <v>97015.378270841786</v>
      </c>
      <c r="E3443" s="7">
        <f t="shared" si="1509"/>
        <v>14.070891587744397</v>
      </c>
      <c r="F3443" s="7">
        <f t="shared" si="1510"/>
        <v>-4309.6217291582143</v>
      </c>
      <c r="G3443" s="57">
        <f t="shared" si="1511"/>
        <v>3.926179963206558E-3</v>
      </c>
      <c r="H3443" s="61">
        <f t="shared" si="1512"/>
        <v>0</v>
      </c>
      <c r="I3443" s="7">
        <f t="shared" si="1513"/>
        <v>0</v>
      </c>
      <c r="J3443" s="58">
        <f t="shared" si="1514"/>
        <v>0</v>
      </c>
      <c r="K3443" s="7">
        <f t="shared" si="1515"/>
        <v>0</v>
      </c>
      <c r="L3443" s="7">
        <f t="shared" si="1516"/>
        <v>0</v>
      </c>
      <c r="M3443" s="58">
        <f t="shared" si="1517"/>
        <v>0</v>
      </c>
      <c r="N3443" s="58">
        <f t="shared" si="1518"/>
        <v>0</v>
      </c>
      <c r="O3443" s="59">
        <f t="shared" si="1519"/>
        <v>0</v>
      </c>
      <c r="P3443" s="58">
        <f t="shared" si="1520"/>
        <v>0</v>
      </c>
      <c r="Q3443" s="58">
        <f t="shared" si="1521"/>
        <v>0</v>
      </c>
      <c r="R3443" s="58">
        <f t="shared" si="1522"/>
        <v>0</v>
      </c>
      <c r="S3443" s="60">
        <f t="shared" si="1523"/>
        <v>0</v>
      </c>
      <c r="T3443" s="58">
        <f t="shared" si="1524"/>
        <v>0</v>
      </c>
      <c r="U3443" s="58">
        <f t="shared" si="1525"/>
        <v>1.3021487167670716E-4</v>
      </c>
      <c r="V3443" s="58">
        <f t="shared" si="1526"/>
        <v>4.5181585788686576E-4</v>
      </c>
      <c r="W3443" s="50">
        <f t="shared" si="1527"/>
        <v>0</v>
      </c>
      <c r="X3443" s="50">
        <f t="shared" si="1528"/>
        <v>2851.4661802564083</v>
      </c>
      <c r="Y3443" s="50">
        <f t="shared" si="1529"/>
        <v>101325</v>
      </c>
      <c r="Z3443" s="50">
        <f t="shared" si="1530"/>
        <v>-5.5874576407029002</v>
      </c>
      <c r="AA3443" s="50">
        <f t="shared" si="1531"/>
        <v>-4.7493389945974647</v>
      </c>
      <c r="AB3443" s="50">
        <f t="shared" si="1532"/>
        <v>0</v>
      </c>
      <c r="AC3443" s="7">
        <f t="shared" si="1533"/>
        <v>0</v>
      </c>
    </row>
    <row r="3444" spans="2:29">
      <c r="B3444" s="7">
        <f t="shared" si="1534"/>
        <v>1.3567663253992037</v>
      </c>
      <c r="C3444" s="7">
        <f t="shared" si="1507"/>
        <v>3.9764546465392847E-4</v>
      </c>
      <c r="D3444" s="58">
        <f t="shared" si="1508"/>
        <v>97015.378270841786</v>
      </c>
      <c r="E3444" s="7">
        <f t="shared" si="1509"/>
        <v>14.070891587744397</v>
      </c>
      <c r="F3444" s="7">
        <f t="shared" si="1510"/>
        <v>-4309.6217291582143</v>
      </c>
      <c r="G3444" s="57">
        <f t="shared" si="1511"/>
        <v>3.926179963206558E-3</v>
      </c>
      <c r="H3444" s="61">
        <f t="shared" si="1512"/>
        <v>0</v>
      </c>
      <c r="I3444" s="7">
        <f t="shared" si="1513"/>
        <v>0</v>
      </c>
      <c r="J3444" s="58">
        <f t="shared" si="1514"/>
        <v>0</v>
      </c>
      <c r="K3444" s="7">
        <f t="shared" si="1515"/>
        <v>0</v>
      </c>
      <c r="L3444" s="7">
        <f t="shared" si="1516"/>
        <v>0</v>
      </c>
      <c r="M3444" s="58">
        <f t="shared" si="1517"/>
        <v>0</v>
      </c>
      <c r="N3444" s="58">
        <f t="shared" si="1518"/>
        <v>0</v>
      </c>
      <c r="O3444" s="59">
        <f t="shared" si="1519"/>
        <v>0</v>
      </c>
      <c r="P3444" s="58">
        <f t="shared" si="1520"/>
        <v>0</v>
      </c>
      <c r="Q3444" s="58">
        <f t="shared" si="1521"/>
        <v>0</v>
      </c>
      <c r="R3444" s="58">
        <f t="shared" si="1522"/>
        <v>0</v>
      </c>
      <c r="S3444" s="60">
        <f t="shared" si="1523"/>
        <v>0</v>
      </c>
      <c r="T3444" s="58">
        <f t="shared" si="1524"/>
        <v>0</v>
      </c>
      <c r="U3444" s="58">
        <f t="shared" si="1525"/>
        <v>1.3021487167670716E-4</v>
      </c>
      <c r="V3444" s="58">
        <f t="shared" si="1526"/>
        <v>4.5181585788686576E-4</v>
      </c>
      <c r="W3444" s="50">
        <f t="shared" si="1527"/>
        <v>0</v>
      </c>
      <c r="X3444" s="50">
        <f t="shared" si="1528"/>
        <v>2851.4661802564083</v>
      </c>
      <c r="Y3444" s="50">
        <f t="shared" si="1529"/>
        <v>101325</v>
      </c>
      <c r="Z3444" s="50">
        <f t="shared" si="1530"/>
        <v>-5.5874576407029002</v>
      </c>
      <c r="AA3444" s="50">
        <f t="shared" si="1531"/>
        <v>-4.7493389945974647</v>
      </c>
      <c r="AB3444" s="50">
        <f t="shared" si="1532"/>
        <v>0</v>
      </c>
      <c r="AC3444" s="7">
        <f t="shared" si="1533"/>
        <v>0</v>
      </c>
    </row>
    <row r="3445" spans="2:29">
      <c r="B3445" s="7">
        <f t="shared" si="1534"/>
        <v>1.3571639708638576</v>
      </c>
      <c r="C3445" s="7">
        <f t="shared" si="1507"/>
        <v>3.9764546465392847E-4</v>
      </c>
      <c r="D3445" s="58">
        <f t="shared" si="1508"/>
        <v>97015.378270841786</v>
      </c>
      <c r="E3445" s="7">
        <f t="shared" si="1509"/>
        <v>14.070891587744397</v>
      </c>
      <c r="F3445" s="7">
        <f t="shared" si="1510"/>
        <v>-4309.6217291582143</v>
      </c>
      <c r="G3445" s="57">
        <f t="shared" si="1511"/>
        <v>3.926179963206558E-3</v>
      </c>
      <c r="H3445" s="61">
        <f t="shared" si="1512"/>
        <v>0</v>
      </c>
      <c r="I3445" s="7">
        <f t="shared" si="1513"/>
        <v>0</v>
      </c>
      <c r="J3445" s="58">
        <f t="shared" si="1514"/>
        <v>0</v>
      </c>
      <c r="K3445" s="7">
        <f t="shared" si="1515"/>
        <v>0</v>
      </c>
      <c r="L3445" s="7">
        <f t="shared" si="1516"/>
        <v>0</v>
      </c>
      <c r="M3445" s="58">
        <f t="shared" si="1517"/>
        <v>0</v>
      </c>
      <c r="N3445" s="58">
        <f t="shared" si="1518"/>
        <v>0</v>
      </c>
      <c r="O3445" s="59">
        <f t="shared" si="1519"/>
        <v>0</v>
      </c>
      <c r="P3445" s="58">
        <f t="shared" si="1520"/>
        <v>0</v>
      </c>
      <c r="Q3445" s="58">
        <f t="shared" si="1521"/>
        <v>0</v>
      </c>
      <c r="R3445" s="58">
        <f t="shared" si="1522"/>
        <v>0</v>
      </c>
      <c r="S3445" s="60">
        <f t="shared" si="1523"/>
        <v>0</v>
      </c>
      <c r="T3445" s="58">
        <f t="shared" si="1524"/>
        <v>0</v>
      </c>
      <c r="U3445" s="58">
        <f t="shared" si="1525"/>
        <v>1.3021487167670716E-4</v>
      </c>
      <c r="V3445" s="58">
        <f t="shared" si="1526"/>
        <v>4.5181585788686576E-4</v>
      </c>
      <c r="W3445" s="50">
        <f t="shared" si="1527"/>
        <v>0</v>
      </c>
      <c r="X3445" s="50">
        <f t="shared" si="1528"/>
        <v>2851.4661802564083</v>
      </c>
      <c r="Y3445" s="50">
        <f t="shared" si="1529"/>
        <v>101325</v>
      </c>
      <c r="Z3445" s="50">
        <f t="shared" si="1530"/>
        <v>-5.5874576407029002</v>
      </c>
      <c r="AA3445" s="50">
        <f t="shared" si="1531"/>
        <v>-4.7493389945974647</v>
      </c>
      <c r="AB3445" s="50">
        <f t="shared" si="1532"/>
        <v>0</v>
      </c>
      <c r="AC3445" s="7">
        <f t="shared" si="1533"/>
        <v>0</v>
      </c>
    </row>
    <row r="3446" spans="2:29">
      <c r="B3446" s="7">
        <f t="shared" si="1534"/>
        <v>1.3575616163285116</v>
      </c>
      <c r="C3446" s="7">
        <f t="shared" si="1507"/>
        <v>3.9764546465392847E-4</v>
      </c>
      <c r="D3446" s="58">
        <f t="shared" si="1508"/>
        <v>97015.378270841786</v>
      </c>
      <c r="E3446" s="7">
        <f t="shared" si="1509"/>
        <v>14.070891587744397</v>
      </c>
      <c r="F3446" s="7">
        <f t="shared" si="1510"/>
        <v>-4309.6217291582143</v>
      </c>
      <c r="G3446" s="57">
        <f t="shared" si="1511"/>
        <v>3.926179963206558E-3</v>
      </c>
      <c r="H3446" s="61">
        <f t="shared" si="1512"/>
        <v>0</v>
      </c>
      <c r="I3446" s="7">
        <f t="shared" si="1513"/>
        <v>0</v>
      </c>
      <c r="J3446" s="58">
        <f t="shared" si="1514"/>
        <v>0</v>
      </c>
      <c r="K3446" s="7">
        <f t="shared" si="1515"/>
        <v>0</v>
      </c>
      <c r="L3446" s="7">
        <f t="shared" si="1516"/>
        <v>0</v>
      </c>
      <c r="M3446" s="58">
        <f t="shared" si="1517"/>
        <v>0</v>
      </c>
      <c r="N3446" s="58">
        <f t="shared" si="1518"/>
        <v>0</v>
      </c>
      <c r="O3446" s="59">
        <f t="shared" si="1519"/>
        <v>0</v>
      </c>
      <c r="P3446" s="58">
        <f t="shared" si="1520"/>
        <v>0</v>
      </c>
      <c r="Q3446" s="58">
        <f t="shared" si="1521"/>
        <v>0</v>
      </c>
      <c r="R3446" s="58">
        <f t="shared" si="1522"/>
        <v>0</v>
      </c>
      <c r="S3446" s="60">
        <f t="shared" si="1523"/>
        <v>0</v>
      </c>
      <c r="T3446" s="58">
        <f t="shared" si="1524"/>
        <v>0</v>
      </c>
      <c r="U3446" s="58">
        <f t="shared" si="1525"/>
        <v>1.3021487167670716E-4</v>
      </c>
      <c r="V3446" s="58">
        <f t="shared" si="1526"/>
        <v>4.5181585788686576E-4</v>
      </c>
      <c r="W3446" s="50">
        <f t="shared" si="1527"/>
        <v>0</v>
      </c>
      <c r="X3446" s="50">
        <f t="shared" si="1528"/>
        <v>2851.4661802564083</v>
      </c>
      <c r="Y3446" s="50">
        <f t="shared" si="1529"/>
        <v>101325</v>
      </c>
      <c r="Z3446" s="50">
        <f t="shared" si="1530"/>
        <v>-5.5874576407029002</v>
      </c>
      <c r="AA3446" s="50">
        <f t="shared" si="1531"/>
        <v>-4.7493389945974647</v>
      </c>
      <c r="AB3446" s="50">
        <f t="shared" si="1532"/>
        <v>0</v>
      </c>
      <c r="AC3446" s="7">
        <f t="shared" si="1533"/>
        <v>0</v>
      </c>
    </row>
    <row r="3447" spans="2:29">
      <c r="B3447" s="7">
        <f t="shared" si="1534"/>
        <v>1.3579592617931655</v>
      </c>
      <c r="C3447" s="7">
        <f t="shared" si="1507"/>
        <v>3.9764546465392847E-4</v>
      </c>
      <c r="D3447" s="58">
        <f t="shared" si="1508"/>
        <v>97015.378270841786</v>
      </c>
      <c r="E3447" s="7">
        <f t="shared" si="1509"/>
        <v>14.070891587744397</v>
      </c>
      <c r="F3447" s="7">
        <f t="shared" si="1510"/>
        <v>-4309.6217291582143</v>
      </c>
      <c r="G3447" s="57">
        <f t="shared" si="1511"/>
        <v>3.926179963206558E-3</v>
      </c>
      <c r="H3447" s="61">
        <f t="shared" si="1512"/>
        <v>0</v>
      </c>
      <c r="I3447" s="7">
        <f t="shared" si="1513"/>
        <v>0</v>
      </c>
      <c r="J3447" s="58">
        <f t="shared" si="1514"/>
        <v>0</v>
      </c>
      <c r="K3447" s="7">
        <f t="shared" si="1515"/>
        <v>0</v>
      </c>
      <c r="L3447" s="7">
        <f t="shared" si="1516"/>
        <v>0</v>
      </c>
      <c r="M3447" s="58">
        <f t="shared" si="1517"/>
        <v>0</v>
      </c>
      <c r="N3447" s="58">
        <f t="shared" si="1518"/>
        <v>0</v>
      </c>
      <c r="O3447" s="59">
        <f t="shared" si="1519"/>
        <v>0</v>
      </c>
      <c r="P3447" s="58">
        <f t="shared" si="1520"/>
        <v>0</v>
      </c>
      <c r="Q3447" s="58">
        <f t="shared" si="1521"/>
        <v>0</v>
      </c>
      <c r="R3447" s="58">
        <f t="shared" si="1522"/>
        <v>0</v>
      </c>
      <c r="S3447" s="60">
        <f t="shared" si="1523"/>
        <v>0</v>
      </c>
      <c r="T3447" s="58">
        <f t="shared" si="1524"/>
        <v>0</v>
      </c>
      <c r="U3447" s="58">
        <f t="shared" si="1525"/>
        <v>1.3021487167670716E-4</v>
      </c>
      <c r="V3447" s="58">
        <f t="shared" si="1526"/>
        <v>4.5181585788686576E-4</v>
      </c>
      <c r="W3447" s="50">
        <f t="shared" si="1527"/>
        <v>0</v>
      </c>
      <c r="X3447" s="50">
        <f t="shared" si="1528"/>
        <v>2851.4661802564083</v>
      </c>
      <c r="Y3447" s="50">
        <f t="shared" si="1529"/>
        <v>101325</v>
      </c>
      <c r="Z3447" s="50">
        <f t="shared" si="1530"/>
        <v>-5.5874576407029002</v>
      </c>
      <c r="AA3447" s="50">
        <f t="shared" si="1531"/>
        <v>-4.7493389945974647</v>
      </c>
      <c r="AB3447" s="50">
        <f t="shared" si="1532"/>
        <v>0</v>
      </c>
      <c r="AC3447" s="7">
        <f t="shared" si="1533"/>
        <v>0</v>
      </c>
    </row>
    <row r="3448" spans="2:29">
      <c r="B3448" s="7">
        <f t="shared" si="1534"/>
        <v>1.3583569072578194</v>
      </c>
      <c r="C3448" s="7">
        <f t="shared" si="1507"/>
        <v>3.9764546465392847E-4</v>
      </c>
      <c r="D3448" s="58">
        <f t="shared" si="1508"/>
        <v>97015.378270841786</v>
      </c>
      <c r="E3448" s="7">
        <f t="shared" si="1509"/>
        <v>14.070891587744397</v>
      </c>
      <c r="F3448" s="7">
        <f t="shared" si="1510"/>
        <v>-4309.6217291582143</v>
      </c>
      <c r="G3448" s="57">
        <f t="shared" si="1511"/>
        <v>3.926179963206558E-3</v>
      </c>
      <c r="H3448" s="61">
        <f t="shared" si="1512"/>
        <v>0</v>
      </c>
      <c r="I3448" s="7">
        <f t="shared" si="1513"/>
        <v>0</v>
      </c>
      <c r="J3448" s="58">
        <f t="shared" si="1514"/>
        <v>0</v>
      </c>
      <c r="K3448" s="7">
        <f t="shared" si="1515"/>
        <v>0</v>
      </c>
      <c r="L3448" s="7">
        <f t="shared" si="1516"/>
        <v>0</v>
      </c>
      <c r="M3448" s="58">
        <f t="shared" si="1517"/>
        <v>0</v>
      </c>
      <c r="N3448" s="58">
        <f t="shared" si="1518"/>
        <v>0</v>
      </c>
      <c r="O3448" s="59">
        <f t="shared" si="1519"/>
        <v>0</v>
      </c>
      <c r="P3448" s="58">
        <f t="shared" si="1520"/>
        <v>0</v>
      </c>
      <c r="Q3448" s="58">
        <f t="shared" si="1521"/>
        <v>0</v>
      </c>
      <c r="R3448" s="58">
        <f t="shared" si="1522"/>
        <v>0</v>
      </c>
      <c r="S3448" s="60">
        <f t="shared" si="1523"/>
        <v>0</v>
      </c>
      <c r="T3448" s="58">
        <f t="shared" si="1524"/>
        <v>0</v>
      </c>
      <c r="U3448" s="58">
        <f t="shared" si="1525"/>
        <v>1.3021487167670716E-4</v>
      </c>
      <c r="V3448" s="58">
        <f t="shared" si="1526"/>
        <v>4.5181585788686576E-4</v>
      </c>
      <c r="W3448" s="50">
        <f t="shared" si="1527"/>
        <v>0</v>
      </c>
      <c r="X3448" s="50">
        <f t="shared" si="1528"/>
        <v>2851.4661802564083</v>
      </c>
      <c r="Y3448" s="50">
        <f t="shared" si="1529"/>
        <v>101325</v>
      </c>
      <c r="Z3448" s="50">
        <f t="shared" si="1530"/>
        <v>-5.5874576407029002</v>
      </c>
      <c r="AA3448" s="50">
        <f t="shared" si="1531"/>
        <v>-4.7493389945974647</v>
      </c>
      <c r="AB3448" s="50">
        <f t="shared" si="1532"/>
        <v>0</v>
      </c>
      <c r="AC3448" s="7">
        <f t="shared" si="1533"/>
        <v>0</v>
      </c>
    </row>
    <row r="3449" spans="2:29">
      <c r="B3449" s="7">
        <f t="shared" si="1534"/>
        <v>1.3587545527224734</v>
      </c>
      <c r="C3449" s="7">
        <f t="shared" si="1507"/>
        <v>3.9764546465392847E-4</v>
      </c>
      <c r="D3449" s="58">
        <f t="shared" si="1508"/>
        <v>97015.378270841786</v>
      </c>
      <c r="E3449" s="7">
        <f t="shared" si="1509"/>
        <v>14.070891587744397</v>
      </c>
      <c r="F3449" s="7">
        <f t="shared" si="1510"/>
        <v>-4309.6217291582143</v>
      </c>
      <c r="G3449" s="57">
        <f t="shared" si="1511"/>
        <v>3.926179963206558E-3</v>
      </c>
      <c r="H3449" s="61">
        <f t="shared" si="1512"/>
        <v>0</v>
      </c>
      <c r="I3449" s="7">
        <f t="shared" si="1513"/>
        <v>0</v>
      </c>
      <c r="J3449" s="58">
        <f t="shared" si="1514"/>
        <v>0</v>
      </c>
      <c r="K3449" s="7">
        <f t="shared" si="1515"/>
        <v>0</v>
      </c>
      <c r="L3449" s="7">
        <f t="shared" si="1516"/>
        <v>0</v>
      </c>
      <c r="M3449" s="58">
        <f t="shared" si="1517"/>
        <v>0</v>
      </c>
      <c r="N3449" s="58">
        <f t="shared" si="1518"/>
        <v>0</v>
      </c>
      <c r="O3449" s="59">
        <f t="shared" si="1519"/>
        <v>0</v>
      </c>
      <c r="P3449" s="58">
        <f t="shared" si="1520"/>
        <v>0</v>
      </c>
      <c r="Q3449" s="58">
        <f t="shared" si="1521"/>
        <v>0</v>
      </c>
      <c r="R3449" s="58">
        <f t="shared" si="1522"/>
        <v>0</v>
      </c>
      <c r="S3449" s="60">
        <f t="shared" si="1523"/>
        <v>0</v>
      </c>
      <c r="T3449" s="58">
        <f t="shared" si="1524"/>
        <v>0</v>
      </c>
      <c r="U3449" s="58">
        <f t="shared" si="1525"/>
        <v>1.3021487167670716E-4</v>
      </c>
      <c r="V3449" s="58">
        <f t="shared" si="1526"/>
        <v>4.5181585788686576E-4</v>
      </c>
      <c r="W3449" s="50">
        <f t="shared" si="1527"/>
        <v>0</v>
      </c>
      <c r="X3449" s="50">
        <f t="shared" si="1528"/>
        <v>2851.4661802564083</v>
      </c>
      <c r="Y3449" s="50">
        <f t="shared" si="1529"/>
        <v>101325</v>
      </c>
      <c r="Z3449" s="50">
        <f t="shared" si="1530"/>
        <v>-5.5874576407029002</v>
      </c>
      <c r="AA3449" s="50">
        <f t="shared" si="1531"/>
        <v>-4.7493389945974647</v>
      </c>
      <c r="AB3449" s="50">
        <f t="shared" si="1532"/>
        <v>0</v>
      </c>
      <c r="AC3449" s="7">
        <f t="shared" si="1533"/>
        <v>0</v>
      </c>
    </row>
    <row r="3450" spans="2:29">
      <c r="B3450" s="7">
        <f t="shared" si="1534"/>
        <v>1.3591521981871273</v>
      </c>
      <c r="C3450" s="7">
        <f t="shared" si="1507"/>
        <v>3.9764546465392847E-4</v>
      </c>
      <c r="D3450" s="58">
        <f t="shared" si="1508"/>
        <v>97015.378270841786</v>
      </c>
      <c r="E3450" s="7">
        <f t="shared" si="1509"/>
        <v>14.070891587744397</v>
      </c>
      <c r="F3450" s="7">
        <f t="shared" si="1510"/>
        <v>-4309.6217291582143</v>
      </c>
      <c r="G3450" s="57">
        <f t="shared" si="1511"/>
        <v>3.926179963206558E-3</v>
      </c>
      <c r="H3450" s="61">
        <f t="shared" si="1512"/>
        <v>0</v>
      </c>
      <c r="I3450" s="7">
        <f t="shared" si="1513"/>
        <v>0</v>
      </c>
      <c r="J3450" s="58">
        <f t="shared" si="1514"/>
        <v>0</v>
      </c>
      <c r="K3450" s="7">
        <f t="shared" si="1515"/>
        <v>0</v>
      </c>
      <c r="L3450" s="7">
        <f t="shared" si="1516"/>
        <v>0</v>
      </c>
      <c r="M3450" s="58">
        <f t="shared" si="1517"/>
        <v>0</v>
      </c>
      <c r="N3450" s="58">
        <f t="shared" si="1518"/>
        <v>0</v>
      </c>
      <c r="O3450" s="59">
        <f t="shared" si="1519"/>
        <v>0</v>
      </c>
      <c r="P3450" s="58">
        <f t="shared" si="1520"/>
        <v>0</v>
      </c>
      <c r="Q3450" s="58">
        <f t="shared" si="1521"/>
        <v>0</v>
      </c>
      <c r="R3450" s="58">
        <f t="shared" si="1522"/>
        <v>0</v>
      </c>
      <c r="S3450" s="60">
        <f t="shared" si="1523"/>
        <v>0</v>
      </c>
      <c r="T3450" s="58">
        <f t="shared" si="1524"/>
        <v>0</v>
      </c>
      <c r="U3450" s="58">
        <f t="shared" si="1525"/>
        <v>1.3021487167670716E-4</v>
      </c>
      <c r="V3450" s="58">
        <f t="shared" si="1526"/>
        <v>4.5181585788686576E-4</v>
      </c>
      <c r="W3450" s="50">
        <f t="shared" si="1527"/>
        <v>0</v>
      </c>
      <c r="X3450" s="50">
        <f t="shared" si="1528"/>
        <v>2851.4661802564083</v>
      </c>
      <c r="Y3450" s="50">
        <f t="shared" si="1529"/>
        <v>101325</v>
      </c>
      <c r="Z3450" s="50">
        <f t="shared" si="1530"/>
        <v>-5.5874576407029002</v>
      </c>
      <c r="AA3450" s="50">
        <f t="shared" si="1531"/>
        <v>-4.7493389945974647</v>
      </c>
      <c r="AB3450" s="50">
        <f t="shared" si="1532"/>
        <v>0</v>
      </c>
      <c r="AC3450" s="7">
        <f t="shared" si="1533"/>
        <v>0</v>
      </c>
    </row>
    <row r="3451" spans="2:29">
      <c r="B3451" s="7">
        <f t="shared" si="1534"/>
        <v>1.3595498436517812</v>
      </c>
      <c r="C3451" s="7">
        <f t="shared" si="1507"/>
        <v>3.9764546465392847E-4</v>
      </c>
      <c r="D3451" s="58">
        <f t="shared" si="1508"/>
        <v>97015.378270841786</v>
      </c>
      <c r="E3451" s="7">
        <f t="shared" si="1509"/>
        <v>14.070891587744397</v>
      </c>
      <c r="F3451" s="7">
        <f t="shared" si="1510"/>
        <v>-4309.6217291582143</v>
      </c>
      <c r="G3451" s="57">
        <f t="shared" si="1511"/>
        <v>3.926179963206558E-3</v>
      </c>
      <c r="H3451" s="61">
        <f t="shared" si="1512"/>
        <v>0</v>
      </c>
      <c r="I3451" s="7">
        <f t="shared" si="1513"/>
        <v>0</v>
      </c>
      <c r="J3451" s="58">
        <f t="shared" si="1514"/>
        <v>0</v>
      </c>
      <c r="K3451" s="7">
        <f t="shared" si="1515"/>
        <v>0</v>
      </c>
      <c r="L3451" s="7">
        <f t="shared" si="1516"/>
        <v>0</v>
      </c>
      <c r="M3451" s="58">
        <f t="shared" si="1517"/>
        <v>0</v>
      </c>
      <c r="N3451" s="58">
        <f t="shared" si="1518"/>
        <v>0</v>
      </c>
      <c r="O3451" s="59">
        <f t="shared" si="1519"/>
        <v>0</v>
      </c>
      <c r="P3451" s="58">
        <f t="shared" si="1520"/>
        <v>0</v>
      </c>
      <c r="Q3451" s="58">
        <f t="shared" si="1521"/>
        <v>0</v>
      </c>
      <c r="R3451" s="58">
        <f t="shared" si="1522"/>
        <v>0</v>
      </c>
      <c r="S3451" s="60">
        <f t="shared" si="1523"/>
        <v>0</v>
      </c>
      <c r="T3451" s="58">
        <f t="shared" si="1524"/>
        <v>0</v>
      </c>
      <c r="U3451" s="58">
        <f t="shared" si="1525"/>
        <v>1.3021487167670716E-4</v>
      </c>
      <c r="V3451" s="58">
        <f t="shared" si="1526"/>
        <v>4.5181585788686576E-4</v>
      </c>
      <c r="W3451" s="50">
        <f t="shared" si="1527"/>
        <v>0</v>
      </c>
      <c r="X3451" s="50">
        <f t="shared" si="1528"/>
        <v>2851.4661802564083</v>
      </c>
      <c r="Y3451" s="50">
        <f t="shared" si="1529"/>
        <v>101325</v>
      </c>
      <c r="Z3451" s="50">
        <f t="shared" si="1530"/>
        <v>-5.5874576407029002</v>
      </c>
      <c r="AA3451" s="50">
        <f t="shared" si="1531"/>
        <v>-4.7493389945974647</v>
      </c>
      <c r="AB3451" s="50">
        <f t="shared" si="1532"/>
        <v>0</v>
      </c>
      <c r="AC3451" s="7">
        <f t="shared" si="1533"/>
        <v>0</v>
      </c>
    </row>
    <row r="3452" spans="2:29">
      <c r="B3452" s="7">
        <f t="shared" si="1534"/>
        <v>1.3599474891164351</v>
      </c>
      <c r="C3452" s="7">
        <f t="shared" si="1507"/>
        <v>3.9764546465392847E-4</v>
      </c>
      <c r="D3452" s="58">
        <f t="shared" si="1508"/>
        <v>97015.378270841786</v>
      </c>
      <c r="E3452" s="7">
        <f t="shared" si="1509"/>
        <v>14.070891587744397</v>
      </c>
      <c r="F3452" s="7">
        <f t="shared" si="1510"/>
        <v>-4309.6217291582143</v>
      </c>
      <c r="G3452" s="57">
        <f t="shared" si="1511"/>
        <v>3.926179963206558E-3</v>
      </c>
      <c r="H3452" s="61">
        <f t="shared" si="1512"/>
        <v>0</v>
      </c>
      <c r="I3452" s="7">
        <f t="shared" si="1513"/>
        <v>0</v>
      </c>
      <c r="J3452" s="58">
        <f t="shared" si="1514"/>
        <v>0</v>
      </c>
      <c r="K3452" s="7">
        <f t="shared" si="1515"/>
        <v>0</v>
      </c>
      <c r="L3452" s="7">
        <f t="shared" si="1516"/>
        <v>0</v>
      </c>
      <c r="M3452" s="58">
        <f t="shared" si="1517"/>
        <v>0</v>
      </c>
      <c r="N3452" s="58">
        <f t="shared" si="1518"/>
        <v>0</v>
      </c>
      <c r="O3452" s="59">
        <f t="shared" si="1519"/>
        <v>0</v>
      </c>
      <c r="P3452" s="58">
        <f t="shared" si="1520"/>
        <v>0</v>
      </c>
      <c r="Q3452" s="58">
        <f t="shared" si="1521"/>
        <v>0</v>
      </c>
      <c r="R3452" s="58">
        <f t="shared" si="1522"/>
        <v>0</v>
      </c>
      <c r="S3452" s="60">
        <f t="shared" si="1523"/>
        <v>0</v>
      </c>
      <c r="T3452" s="58">
        <f t="shared" si="1524"/>
        <v>0</v>
      </c>
      <c r="U3452" s="58">
        <f t="shared" si="1525"/>
        <v>1.3021487167670716E-4</v>
      </c>
      <c r="V3452" s="58">
        <f t="shared" si="1526"/>
        <v>4.5181585788686576E-4</v>
      </c>
      <c r="W3452" s="50">
        <f t="shared" si="1527"/>
        <v>0</v>
      </c>
      <c r="X3452" s="50">
        <f t="shared" si="1528"/>
        <v>2851.4661802564083</v>
      </c>
      <c r="Y3452" s="50">
        <f t="shared" si="1529"/>
        <v>101325</v>
      </c>
      <c r="Z3452" s="50">
        <f t="shared" si="1530"/>
        <v>-5.5874576407029002</v>
      </c>
      <c r="AA3452" s="50">
        <f t="shared" si="1531"/>
        <v>-4.7493389945974647</v>
      </c>
      <c r="AB3452" s="50">
        <f t="shared" si="1532"/>
        <v>0</v>
      </c>
      <c r="AC3452" s="7">
        <f t="shared" si="1533"/>
        <v>0</v>
      </c>
    </row>
    <row r="3453" spans="2:29">
      <c r="B3453" s="7">
        <f t="shared" si="1534"/>
        <v>1.3603451345810891</v>
      </c>
      <c r="C3453" s="7">
        <f t="shared" si="1507"/>
        <v>3.9764546465392847E-4</v>
      </c>
      <c r="D3453" s="58">
        <f t="shared" si="1508"/>
        <v>97015.378270841786</v>
      </c>
      <c r="E3453" s="7">
        <f t="shared" si="1509"/>
        <v>14.070891587744397</v>
      </c>
      <c r="F3453" s="7">
        <f t="shared" si="1510"/>
        <v>-4309.6217291582143</v>
      </c>
      <c r="G3453" s="57">
        <f t="shared" si="1511"/>
        <v>3.926179963206558E-3</v>
      </c>
      <c r="H3453" s="61">
        <f t="shared" si="1512"/>
        <v>0</v>
      </c>
      <c r="I3453" s="7">
        <f t="shared" si="1513"/>
        <v>0</v>
      </c>
      <c r="J3453" s="58">
        <f t="shared" si="1514"/>
        <v>0</v>
      </c>
      <c r="K3453" s="7">
        <f t="shared" si="1515"/>
        <v>0</v>
      </c>
      <c r="L3453" s="7">
        <f t="shared" si="1516"/>
        <v>0</v>
      </c>
      <c r="M3453" s="58">
        <f t="shared" si="1517"/>
        <v>0</v>
      </c>
      <c r="N3453" s="58">
        <f t="shared" si="1518"/>
        <v>0</v>
      </c>
      <c r="O3453" s="59">
        <f t="shared" si="1519"/>
        <v>0</v>
      </c>
      <c r="P3453" s="58">
        <f t="shared" si="1520"/>
        <v>0</v>
      </c>
      <c r="Q3453" s="58">
        <f t="shared" si="1521"/>
        <v>0</v>
      </c>
      <c r="R3453" s="58">
        <f t="shared" si="1522"/>
        <v>0</v>
      </c>
      <c r="S3453" s="60">
        <f t="shared" si="1523"/>
        <v>0</v>
      </c>
      <c r="T3453" s="58">
        <f t="shared" si="1524"/>
        <v>0</v>
      </c>
      <c r="U3453" s="58">
        <f t="shared" si="1525"/>
        <v>1.3021487167670716E-4</v>
      </c>
      <c r="V3453" s="58">
        <f t="shared" si="1526"/>
        <v>4.5181585788686576E-4</v>
      </c>
      <c r="W3453" s="50">
        <f t="shared" si="1527"/>
        <v>0</v>
      </c>
      <c r="X3453" s="50">
        <f t="shared" si="1528"/>
        <v>2851.4661802564083</v>
      </c>
      <c r="Y3453" s="50">
        <f t="shared" si="1529"/>
        <v>101325</v>
      </c>
      <c r="Z3453" s="50">
        <f t="shared" si="1530"/>
        <v>-5.5874576407029002</v>
      </c>
      <c r="AA3453" s="50">
        <f t="shared" si="1531"/>
        <v>-4.7493389945974647</v>
      </c>
      <c r="AB3453" s="50">
        <f t="shared" si="1532"/>
        <v>0</v>
      </c>
      <c r="AC3453" s="7">
        <f t="shared" si="1533"/>
        <v>0</v>
      </c>
    </row>
    <row r="3454" spans="2:29">
      <c r="B3454" s="7">
        <f t="shared" si="1534"/>
        <v>1.360742780045743</v>
      </c>
      <c r="C3454" s="7">
        <f t="shared" ref="C3454:C3510" si="1535">B3454-B3453</f>
        <v>3.9764546465392847E-4</v>
      </c>
      <c r="D3454" s="58">
        <f t="shared" ref="D3454:D3510" si="1536">$E$23*$E$21*U3453/V3453</f>
        <v>97015.378270841786</v>
      </c>
      <c r="E3454" s="7">
        <f t="shared" ref="E3454:E3510" si="1537">D3454/6894.757</f>
        <v>14.070891587744397</v>
      </c>
      <c r="F3454" s="7">
        <f t="shared" ref="F3454:F3510" si="1538">D3454-$E$6</f>
        <v>-4309.6217291582143</v>
      </c>
      <c r="G3454" s="57">
        <f t="shared" ref="G3454:G3510" si="1539">($E$7*((D3454*0.000145038)^$E$8))*0.0254</f>
        <v>3.926179963206558E-3</v>
      </c>
      <c r="H3454" s="61">
        <f t="shared" ref="H3454:H3510" si="1540">IF(H3453&gt;0,IF((H3453+G3453*C3454)&lt;$E$10,H3453+G3453*C3454,0),0)</f>
        <v>0</v>
      </c>
      <c r="I3454" s="7">
        <f t="shared" ref="I3454:I3510" si="1541">IF(H3454&gt;0,I3453-G3453*C3454*2,0)</f>
        <v>0</v>
      </c>
      <c r="J3454" s="58">
        <f t="shared" ref="J3454:J3510" si="1542">IF(H3454&gt;0,PI()*($E$10^2-H3454^2),0)</f>
        <v>0</v>
      </c>
      <c r="K3454" s="7">
        <f t="shared" ref="K3454:K3510" si="1543">IF(J3454=0,0,2*PI()*H3454*I3454)</f>
        <v>0</v>
      </c>
      <c r="L3454" s="7">
        <f t="shared" ref="L3454:L3510" si="1544">J3454*2+K3454</f>
        <v>0</v>
      </c>
      <c r="M3454" s="58">
        <f t="shared" ref="M3454:M3510" si="1545">IF(L3454&gt;0,L3454*$E$13,0)</f>
        <v>0</v>
      </c>
      <c r="N3454" s="58">
        <f t="shared" ref="N3454:N3510" si="1546">$E$13*PI()*($E$10^2-H3454^2)*I3454</f>
        <v>0</v>
      </c>
      <c r="O3454" s="59">
        <f t="shared" ref="O3454:O3510" si="1547">$E$9*N3454</f>
        <v>0</v>
      </c>
      <c r="P3454" s="58">
        <f t="shared" ref="P3454:P3510" si="1548">(O3453-O3454)</f>
        <v>0</v>
      </c>
      <c r="Q3454" s="58">
        <f t="shared" ref="Q3454:Q3510" si="1549">P3454/C3454</f>
        <v>0</v>
      </c>
      <c r="R3454" s="58">
        <f t="shared" ref="R3454:R3510" si="1550">IF(D3454&gt;$E$6,$E$14*D3454*$E$22*(SQRT((2/($E$22+1))^(($E$22+1)/($E$22-1))))/($E$22*$E$23*$E$21)^0.5,0)</f>
        <v>0</v>
      </c>
      <c r="S3454" s="60">
        <f t="shared" ref="S3454:S3510" si="1551">Q3454-R3454</f>
        <v>0</v>
      </c>
      <c r="T3454" s="58">
        <f t="shared" ref="T3454:T3510" si="1552">R3454*C3454</f>
        <v>0</v>
      </c>
      <c r="U3454" s="58">
        <f t="shared" ref="U3454:U3510" si="1553">IF(P3454+U3453-T3454&gt;0,P3454+U3453-T3454,0)</f>
        <v>1.3021487167670716E-4</v>
      </c>
      <c r="V3454" s="58">
        <f t="shared" ref="V3454:V3510" si="1554">$E$20-N3454</f>
        <v>4.5181585788686576E-4</v>
      </c>
      <c r="W3454" s="50">
        <f t="shared" ref="W3454:W3510" si="1555">M3454/$E$14</f>
        <v>0</v>
      </c>
      <c r="X3454" s="50">
        <f t="shared" ref="X3454:X3510" si="1556">D3454/(1+(($E$22-1)/2)*$E$17^2)^($E$22/($E$22-1))</f>
        <v>2851.4661802564083</v>
      </c>
      <c r="Y3454" s="50">
        <f t="shared" ref="Y3454:Y3510" si="1557">IF(D3454/(1+(($E$22-1)/2)*$E$17^2)^($E$22/($E$22-1))&lt;$E$6,$E$6,D3454/(1+(($E$22-1)/2)*$E$17^2)^($E$22/($E$22-1)))</f>
        <v>101325</v>
      </c>
      <c r="Z3454" s="50">
        <f t="shared" ref="Z3454:Z3510" si="1558">(((2*$E$22^2)/($E$22-1))*((2/($E$22+1))^(($E$22+1)/($E$22-1)))*((1-(X3454/D3454)^(($E$22-1)/$E$22))))^(0.5)+(((X3454-$E$6)/(D3454))*($E$15/$E$14))</f>
        <v>-5.5874576407029002</v>
      </c>
      <c r="AA3454" s="50">
        <f t="shared" ref="AA3454:AA3510" si="1559">Z3454*$E$16</f>
        <v>-4.7493389945974647</v>
      </c>
      <c r="AB3454" s="50">
        <f t="shared" ref="AB3454:AB3510" si="1560">IF(AA3454*D3454*$E$14&gt;0,AA3454*D3454*$E$14,0)</f>
        <v>0</v>
      </c>
      <c r="AC3454" s="7">
        <f t="shared" ref="AC3454:AC3510" si="1561">((AB3453+AB3454)/(2))*C3454</f>
        <v>0</v>
      </c>
    </row>
    <row r="3455" spans="2:29">
      <c r="B3455" s="7">
        <f t="shared" si="1534"/>
        <v>1.3611404255103969</v>
      </c>
      <c r="C3455" s="7">
        <f t="shared" si="1535"/>
        <v>3.9764546465392847E-4</v>
      </c>
      <c r="D3455" s="58">
        <f t="shared" si="1536"/>
        <v>97015.378270841786</v>
      </c>
      <c r="E3455" s="7">
        <f t="shared" si="1537"/>
        <v>14.070891587744397</v>
      </c>
      <c r="F3455" s="7">
        <f t="shared" si="1538"/>
        <v>-4309.6217291582143</v>
      </c>
      <c r="G3455" s="57">
        <f t="shared" si="1539"/>
        <v>3.926179963206558E-3</v>
      </c>
      <c r="H3455" s="61">
        <f t="shared" si="1540"/>
        <v>0</v>
      </c>
      <c r="I3455" s="7">
        <f t="shared" si="1541"/>
        <v>0</v>
      </c>
      <c r="J3455" s="58">
        <f t="shared" si="1542"/>
        <v>0</v>
      </c>
      <c r="K3455" s="7">
        <f t="shared" si="1543"/>
        <v>0</v>
      </c>
      <c r="L3455" s="7">
        <f t="shared" si="1544"/>
        <v>0</v>
      </c>
      <c r="M3455" s="58">
        <f t="shared" si="1545"/>
        <v>0</v>
      </c>
      <c r="N3455" s="58">
        <f t="shared" si="1546"/>
        <v>0</v>
      </c>
      <c r="O3455" s="59">
        <f t="shared" si="1547"/>
        <v>0</v>
      </c>
      <c r="P3455" s="58">
        <f t="shared" si="1548"/>
        <v>0</v>
      </c>
      <c r="Q3455" s="58">
        <f t="shared" si="1549"/>
        <v>0</v>
      </c>
      <c r="R3455" s="58">
        <f t="shared" si="1550"/>
        <v>0</v>
      </c>
      <c r="S3455" s="60">
        <f t="shared" si="1551"/>
        <v>0</v>
      </c>
      <c r="T3455" s="58">
        <f t="shared" si="1552"/>
        <v>0</v>
      </c>
      <c r="U3455" s="58">
        <f t="shared" si="1553"/>
        <v>1.3021487167670716E-4</v>
      </c>
      <c r="V3455" s="58">
        <f t="shared" si="1554"/>
        <v>4.5181585788686576E-4</v>
      </c>
      <c r="W3455" s="50">
        <f t="shared" si="1555"/>
        <v>0</v>
      </c>
      <c r="X3455" s="50">
        <f t="shared" si="1556"/>
        <v>2851.4661802564083</v>
      </c>
      <c r="Y3455" s="50">
        <f t="shared" si="1557"/>
        <v>101325</v>
      </c>
      <c r="Z3455" s="50">
        <f t="shared" si="1558"/>
        <v>-5.5874576407029002</v>
      </c>
      <c r="AA3455" s="50">
        <f t="shared" si="1559"/>
        <v>-4.7493389945974647</v>
      </c>
      <c r="AB3455" s="50">
        <f t="shared" si="1560"/>
        <v>0</v>
      </c>
      <c r="AC3455" s="7">
        <f t="shared" si="1561"/>
        <v>0</v>
      </c>
    </row>
    <row r="3456" spans="2:29">
      <c r="B3456" s="7">
        <f t="shared" si="1534"/>
        <v>1.3615380709750509</v>
      </c>
      <c r="C3456" s="7">
        <f t="shared" si="1535"/>
        <v>3.9764546465392847E-4</v>
      </c>
      <c r="D3456" s="58">
        <f t="shared" si="1536"/>
        <v>97015.378270841786</v>
      </c>
      <c r="E3456" s="7">
        <f t="shared" si="1537"/>
        <v>14.070891587744397</v>
      </c>
      <c r="F3456" s="7">
        <f t="shared" si="1538"/>
        <v>-4309.6217291582143</v>
      </c>
      <c r="G3456" s="57">
        <f t="shared" si="1539"/>
        <v>3.926179963206558E-3</v>
      </c>
      <c r="H3456" s="61">
        <f t="shared" si="1540"/>
        <v>0</v>
      </c>
      <c r="I3456" s="7">
        <f t="shared" si="1541"/>
        <v>0</v>
      </c>
      <c r="J3456" s="58">
        <f t="shared" si="1542"/>
        <v>0</v>
      </c>
      <c r="K3456" s="7">
        <f t="shared" si="1543"/>
        <v>0</v>
      </c>
      <c r="L3456" s="7">
        <f t="shared" si="1544"/>
        <v>0</v>
      </c>
      <c r="M3456" s="58">
        <f t="shared" si="1545"/>
        <v>0</v>
      </c>
      <c r="N3456" s="58">
        <f t="shared" si="1546"/>
        <v>0</v>
      </c>
      <c r="O3456" s="59">
        <f t="shared" si="1547"/>
        <v>0</v>
      </c>
      <c r="P3456" s="58">
        <f t="shared" si="1548"/>
        <v>0</v>
      </c>
      <c r="Q3456" s="58">
        <f t="shared" si="1549"/>
        <v>0</v>
      </c>
      <c r="R3456" s="58">
        <f t="shared" si="1550"/>
        <v>0</v>
      </c>
      <c r="S3456" s="60">
        <f t="shared" si="1551"/>
        <v>0</v>
      </c>
      <c r="T3456" s="58">
        <f t="shared" si="1552"/>
        <v>0</v>
      </c>
      <c r="U3456" s="58">
        <f t="shared" si="1553"/>
        <v>1.3021487167670716E-4</v>
      </c>
      <c r="V3456" s="58">
        <f t="shared" si="1554"/>
        <v>4.5181585788686576E-4</v>
      </c>
      <c r="W3456" s="50">
        <f t="shared" si="1555"/>
        <v>0</v>
      </c>
      <c r="X3456" s="50">
        <f t="shared" si="1556"/>
        <v>2851.4661802564083</v>
      </c>
      <c r="Y3456" s="50">
        <f t="shared" si="1557"/>
        <v>101325</v>
      </c>
      <c r="Z3456" s="50">
        <f t="shared" si="1558"/>
        <v>-5.5874576407029002</v>
      </c>
      <c r="AA3456" s="50">
        <f t="shared" si="1559"/>
        <v>-4.7493389945974647</v>
      </c>
      <c r="AB3456" s="50">
        <f t="shared" si="1560"/>
        <v>0</v>
      </c>
      <c r="AC3456" s="7">
        <f t="shared" si="1561"/>
        <v>0</v>
      </c>
    </row>
    <row r="3457" spans="2:29">
      <c r="B3457" s="7">
        <f t="shared" si="1534"/>
        <v>1.3619357164397048</v>
      </c>
      <c r="C3457" s="7">
        <f t="shared" si="1535"/>
        <v>3.9764546465392847E-4</v>
      </c>
      <c r="D3457" s="58">
        <f t="shared" si="1536"/>
        <v>97015.378270841786</v>
      </c>
      <c r="E3457" s="7">
        <f t="shared" si="1537"/>
        <v>14.070891587744397</v>
      </c>
      <c r="F3457" s="7">
        <f t="shared" si="1538"/>
        <v>-4309.6217291582143</v>
      </c>
      <c r="G3457" s="57">
        <f t="shared" si="1539"/>
        <v>3.926179963206558E-3</v>
      </c>
      <c r="H3457" s="61">
        <f t="shared" si="1540"/>
        <v>0</v>
      </c>
      <c r="I3457" s="7">
        <f t="shared" si="1541"/>
        <v>0</v>
      </c>
      <c r="J3457" s="58">
        <f t="shared" si="1542"/>
        <v>0</v>
      </c>
      <c r="K3457" s="7">
        <f t="shared" si="1543"/>
        <v>0</v>
      </c>
      <c r="L3457" s="7">
        <f t="shared" si="1544"/>
        <v>0</v>
      </c>
      <c r="M3457" s="58">
        <f t="shared" si="1545"/>
        <v>0</v>
      </c>
      <c r="N3457" s="58">
        <f t="shared" si="1546"/>
        <v>0</v>
      </c>
      <c r="O3457" s="59">
        <f t="shared" si="1547"/>
        <v>0</v>
      </c>
      <c r="P3457" s="58">
        <f t="shared" si="1548"/>
        <v>0</v>
      </c>
      <c r="Q3457" s="58">
        <f t="shared" si="1549"/>
        <v>0</v>
      </c>
      <c r="R3457" s="58">
        <f t="shared" si="1550"/>
        <v>0</v>
      </c>
      <c r="S3457" s="60">
        <f t="shared" si="1551"/>
        <v>0</v>
      </c>
      <c r="T3457" s="58">
        <f t="shared" si="1552"/>
        <v>0</v>
      </c>
      <c r="U3457" s="58">
        <f t="shared" si="1553"/>
        <v>1.3021487167670716E-4</v>
      </c>
      <c r="V3457" s="58">
        <f t="shared" si="1554"/>
        <v>4.5181585788686576E-4</v>
      </c>
      <c r="W3457" s="50">
        <f t="shared" si="1555"/>
        <v>0</v>
      </c>
      <c r="X3457" s="50">
        <f t="shared" si="1556"/>
        <v>2851.4661802564083</v>
      </c>
      <c r="Y3457" s="50">
        <f t="shared" si="1557"/>
        <v>101325</v>
      </c>
      <c r="Z3457" s="50">
        <f t="shared" si="1558"/>
        <v>-5.5874576407029002</v>
      </c>
      <c r="AA3457" s="50">
        <f t="shared" si="1559"/>
        <v>-4.7493389945974647</v>
      </c>
      <c r="AB3457" s="50">
        <f t="shared" si="1560"/>
        <v>0</v>
      </c>
      <c r="AC3457" s="7">
        <f t="shared" si="1561"/>
        <v>0</v>
      </c>
    </row>
    <row r="3458" spans="2:29">
      <c r="B3458" s="7">
        <f t="shared" si="1534"/>
        <v>1.3623333619043587</v>
      </c>
      <c r="C3458" s="7">
        <f t="shared" si="1535"/>
        <v>3.9764546465392847E-4</v>
      </c>
      <c r="D3458" s="58">
        <f t="shared" si="1536"/>
        <v>97015.378270841786</v>
      </c>
      <c r="E3458" s="7">
        <f t="shared" si="1537"/>
        <v>14.070891587744397</v>
      </c>
      <c r="F3458" s="7">
        <f t="shared" si="1538"/>
        <v>-4309.6217291582143</v>
      </c>
      <c r="G3458" s="57">
        <f t="shared" si="1539"/>
        <v>3.926179963206558E-3</v>
      </c>
      <c r="H3458" s="61">
        <f t="shared" si="1540"/>
        <v>0</v>
      </c>
      <c r="I3458" s="7">
        <f t="shared" si="1541"/>
        <v>0</v>
      </c>
      <c r="J3458" s="58">
        <f t="shared" si="1542"/>
        <v>0</v>
      </c>
      <c r="K3458" s="7">
        <f t="shared" si="1543"/>
        <v>0</v>
      </c>
      <c r="L3458" s="7">
        <f t="shared" si="1544"/>
        <v>0</v>
      </c>
      <c r="M3458" s="58">
        <f t="shared" si="1545"/>
        <v>0</v>
      </c>
      <c r="N3458" s="58">
        <f t="shared" si="1546"/>
        <v>0</v>
      </c>
      <c r="O3458" s="59">
        <f t="shared" si="1547"/>
        <v>0</v>
      </c>
      <c r="P3458" s="58">
        <f t="shared" si="1548"/>
        <v>0</v>
      </c>
      <c r="Q3458" s="58">
        <f t="shared" si="1549"/>
        <v>0</v>
      </c>
      <c r="R3458" s="58">
        <f t="shared" si="1550"/>
        <v>0</v>
      </c>
      <c r="S3458" s="60">
        <f t="shared" si="1551"/>
        <v>0</v>
      </c>
      <c r="T3458" s="58">
        <f t="shared" si="1552"/>
        <v>0</v>
      </c>
      <c r="U3458" s="58">
        <f t="shared" si="1553"/>
        <v>1.3021487167670716E-4</v>
      </c>
      <c r="V3458" s="58">
        <f t="shared" si="1554"/>
        <v>4.5181585788686576E-4</v>
      </c>
      <c r="W3458" s="50">
        <f t="shared" si="1555"/>
        <v>0</v>
      </c>
      <c r="X3458" s="50">
        <f t="shared" si="1556"/>
        <v>2851.4661802564083</v>
      </c>
      <c r="Y3458" s="50">
        <f t="shared" si="1557"/>
        <v>101325</v>
      </c>
      <c r="Z3458" s="50">
        <f t="shared" si="1558"/>
        <v>-5.5874576407029002</v>
      </c>
      <c r="AA3458" s="50">
        <f t="shared" si="1559"/>
        <v>-4.7493389945974647</v>
      </c>
      <c r="AB3458" s="50">
        <f t="shared" si="1560"/>
        <v>0</v>
      </c>
      <c r="AC3458" s="7">
        <f t="shared" si="1561"/>
        <v>0</v>
      </c>
    </row>
    <row r="3459" spans="2:29">
      <c r="B3459" s="7">
        <f t="shared" si="1534"/>
        <v>1.3627310073690126</v>
      </c>
      <c r="C3459" s="7">
        <f t="shared" si="1535"/>
        <v>3.9764546465392847E-4</v>
      </c>
      <c r="D3459" s="58">
        <f t="shared" si="1536"/>
        <v>97015.378270841786</v>
      </c>
      <c r="E3459" s="7">
        <f t="shared" si="1537"/>
        <v>14.070891587744397</v>
      </c>
      <c r="F3459" s="7">
        <f t="shared" si="1538"/>
        <v>-4309.6217291582143</v>
      </c>
      <c r="G3459" s="57">
        <f t="shared" si="1539"/>
        <v>3.926179963206558E-3</v>
      </c>
      <c r="H3459" s="61">
        <f t="shared" si="1540"/>
        <v>0</v>
      </c>
      <c r="I3459" s="7">
        <f t="shared" si="1541"/>
        <v>0</v>
      </c>
      <c r="J3459" s="58">
        <f t="shared" si="1542"/>
        <v>0</v>
      </c>
      <c r="K3459" s="7">
        <f t="shared" si="1543"/>
        <v>0</v>
      </c>
      <c r="L3459" s="7">
        <f t="shared" si="1544"/>
        <v>0</v>
      </c>
      <c r="M3459" s="58">
        <f t="shared" si="1545"/>
        <v>0</v>
      </c>
      <c r="N3459" s="58">
        <f t="shared" si="1546"/>
        <v>0</v>
      </c>
      <c r="O3459" s="59">
        <f t="shared" si="1547"/>
        <v>0</v>
      </c>
      <c r="P3459" s="58">
        <f t="shared" si="1548"/>
        <v>0</v>
      </c>
      <c r="Q3459" s="58">
        <f t="shared" si="1549"/>
        <v>0</v>
      </c>
      <c r="R3459" s="58">
        <f t="shared" si="1550"/>
        <v>0</v>
      </c>
      <c r="S3459" s="60">
        <f t="shared" si="1551"/>
        <v>0</v>
      </c>
      <c r="T3459" s="58">
        <f t="shared" si="1552"/>
        <v>0</v>
      </c>
      <c r="U3459" s="58">
        <f t="shared" si="1553"/>
        <v>1.3021487167670716E-4</v>
      </c>
      <c r="V3459" s="58">
        <f t="shared" si="1554"/>
        <v>4.5181585788686576E-4</v>
      </c>
      <c r="W3459" s="50">
        <f t="shared" si="1555"/>
        <v>0</v>
      </c>
      <c r="X3459" s="50">
        <f t="shared" si="1556"/>
        <v>2851.4661802564083</v>
      </c>
      <c r="Y3459" s="50">
        <f t="shared" si="1557"/>
        <v>101325</v>
      </c>
      <c r="Z3459" s="50">
        <f t="shared" si="1558"/>
        <v>-5.5874576407029002</v>
      </c>
      <c r="AA3459" s="50">
        <f t="shared" si="1559"/>
        <v>-4.7493389945974647</v>
      </c>
      <c r="AB3459" s="50">
        <f t="shared" si="1560"/>
        <v>0</v>
      </c>
      <c r="AC3459" s="7">
        <f t="shared" si="1561"/>
        <v>0</v>
      </c>
    </row>
    <row r="3460" spans="2:29">
      <c r="B3460" s="7">
        <f t="shared" si="1534"/>
        <v>1.3631286528336666</v>
      </c>
      <c r="C3460" s="7">
        <f t="shared" si="1535"/>
        <v>3.9764546465392847E-4</v>
      </c>
      <c r="D3460" s="58">
        <f t="shared" si="1536"/>
        <v>97015.378270841786</v>
      </c>
      <c r="E3460" s="7">
        <f t="shared" si="1537"/>
        <v>14.070891587744397</v>
      </c>
      <c r="F3460" s="7">
        <f t="shared" si="1538"/>
        <v>-4309.6217291582143</v>
      </c>
      <c r="G3460" s="57">
        <f t="shared" si="1539"/>
        <v>3.926179963206558E-3</v>
      </c>
      <c r="H3460" s="61">
        <f t="shared" si="1540"/>
        <v>0</v>
      </c>
      <c r="I3460" s="7">
        <f t="shared" si="1541"/>
        <v>0</v>
      </c>
      <c r="J3460" s="58">
        <f t="shared" si="1542"/>
        <v>0</v>
      </c>
      <c r="K3460" s="7">
        <f t="shared" si="1543"/>
        <v>0</v>
      </c>
      <c r="L3460" s="7">
        <f t="shared" si="1544"/>
        <v>0</v>
      </c>
      <c r="M3460" s="58">
        <f t="shared" si="1545"/>
        <v>0</v>
      </c>
      <c r="N3460" s="58">
        <f t="shared" si="1546"/>
        <v>0</v>
      </c>
      <c r="O3460" s="59">
        <f t="shared" si="1547"/>
        <v>0</v>
      </c>
      <c r="P3460" s="58">
        <f t="shared" si="1548"/>
        <v>0</v>
      </c>
      <c r="Q3460" s="58">
        <f t="shared" si="1549"/>
        <v>0</v>
      </c>
      <c r="R3460" s="58">
        <f t="shared" si="1550"/>
        <v>0</v>
      </c>
      <c r="S3460" s="60">
        <f t="shared" si="1551"/>
        <v>0</v>
      </c>
      <c r="T3460" s="58">
        <f t="shared" si="1552"/>
        <v>0</v>
      </c>
      <c r="U3460" s="58">
        <f t="shared" si="1553"/>
        <v>1.3021487167670716E-4</v>
      </c>
      <c r="V3460" s="58">
        <f t="shared" si="1554"/>
        <v>4.5181585788686576E-4</v>
      </c>
      <c r="W3460" s="50">
        <f t="shared" si="1555"/>
        <v>0</v>
      </c>
      <c r="X3460" s="50">
        <f t="shared" si="1556"/>
        <v>2851.4661802564083</v>
      </c>
      <c r="Y3460" s="50">
        <f t="shared" si="1557"/>
        <v>101325</v>
      </c>
      <c r="Z3460" s="50">
        <f t="shared" si="1558"/>
        <v>-5.5874576407029002</v>
      </c>
      <c r="AA3460" s="50">
        <f t="shared" si="1559"/>
        <v>-4.7493389945974647</v>
      </c>
      <c r="AB3460" s="50">
        <f t="shared" si="1560"/>
        <v>0</v>
      </c>
      <c r="AC3460" s="7">
        <f t="shared" si="1561"/>
        <v>0</v>
      </c>
    </row>
    <row r="3461" spans="2:29">
      <c r="B3461" s="7">
        <f t="shared" si="1534"/>
        <v>1.3635262982983205</v>
      </c>
      <c r="C3461" s="7">
        <f t="shared" si="1535"/>
        <v>3.9764546465392847E-4</v>
      </c>
      <c r="D3461" s="58">
        <f t="shared" si="1536"/>
        <v>97015.378270841786</v>
      </c>
      <c r="E3461" s="7">
        <f t="shared" si="1537"/>
        <v>14.070891587744397</v>
      </c>
      <c r="F3461" s="7">
        <f t="shared" si="1538"/>
        <v>-4309.6217291582143</v>
      </c>
      <c r="G3461" s="57">
        <f t="shared" si="1539"/>
        <v>3.926179963206558E-3</v>
      </c>
      <c r="H3461" s="61">
        <f t="shared" si="1540"/>
        <v>0</v>
      </c>
      <c r="I3461" s="7">
        <f t="shared" si="1541"/>
        <v>0</v>
      </c>
      <c r="J3461" s="58">
        <f t="shared" si="1542"/>
        <v>0</v>
      </c>
      <c r="K3461" s="7">
        <f t="shared" si="1543"/>
        <v>0</v>
      </c>
      <c r="L3461" s="7">
        <f t="shared" si="1544"/>
        <v>0</v>
      </c>
      <c r="M3461" s="58">
        <f t="shared" si="1545"/>
        <v>0</v>
      </c>
      <c r="N3461" s="58">
        <f t="shared" si="1546"/>
        <v>0</v>
      </c>
      <c r="O3461" s="59">
        <f t="shared" si="1547"/>
        <v>0</v>
      </c>
      <c r="P3461" s="58">
        <f t="shared" si="1548"/>
        <v>0</v>
      </c>
      <c r="Q3461" s="58">
        <f t="shared" si="1549"/>
        <v>0</v>
      </c>
      <c r="R3461" s="58">
        <f t="shared" si="1550"/>
        <v>0</v>
      </c>
      <c r="S3461" s="60">
        <f t="shared" si="1551"/>
        <v>0</v>
      </c>
      <c r="T3461" s="58">
        <f t="shared" si="1552"/>
        <v>0</v>
      </c>
      <c r="U3461" s="58">
        <f t="shared" si="1553"/>
        <v>1.3021487167670716E-4</v>
      </c>
      <c r="V3461" s="58">
        <f t="shared" si="1554"/>
        <v>4.5181585788686576E-4</v>
      </c>
      <c r="W3461" s="50">
        <f t="shared" si="1555"/>
        <v>0</v>
      </c>
      <c r="X3461" s="50">
        <f t="shared" si="1556"/>
        <v>2851.4661802564083</v>
      </c>
      <c r="Y3461" s="50">
        <f t="shared" si="1557"/>
        <v>101325</v>
      </c>
      <c r="Z3461" s="50">
        <f t="shared" si="1558"/>
        <v>-5.5874576407029002</v>
      </c>
      <c r="AA3461" s="50">
        <f t="shared" si="1559"/>
        <v>-4.7493389945974647</v>
      </c>
      <c r="AB3461" s="50">
        <f t="shared" si="1560"/>
        <v>0</v>
      </c>
      <c r="AC3461" s="7">
        <f t="shared" si="1561"/>
        <v>0</v>
      </c>
    </row>
    <row r="3462" spans="2:29">
      <c r="B3462" s="7">
        <f t="shared" si="1534"/>
        <v>1.3639239437629744</v>
      </c>
      <c r="C3462" s="7">
        <f t="shared" si="1535"/>
        <v>3.9764546465392847E-4</v>
      </c>
      <c r="D3462" s="58">
        <f t="shared" si="1536"/>
        <v>97015.378270841786</v>
      </c>
      <c r="E3462" s="7">
        <f t="shared" si="1537"/>
        <v>14.070891587744397</v>
      </c>
      <c r="F3462" s="7">
        <f t="shared" si="1538"/>
        <v>-4309.6217291582143</v>
      </c>
      <c r="G3462" s="57">
        <f t="shared" si="1539"/>
        <v>3.926179963206558E-3</v>
      </c>
      <c r="H3462" s="61">
        <f t="shared" si="1540"/>
        <v>0</v>
      </c>
      <c r="I3462" s="7">
        <f t="shared" si="1541"/>
        <v>0</v>
      </c>
      <c r="J3462" s="58">
        <f t="shared" si="1542"/>
        <v>0</v>
      </c>
      <c r="K3462" s="7">
        <f t="shared" si="1543"/>
        <v>0</v>
      </c>
      <c r="L3462" s="7">
        <f t="shared" si="1544"/>
        <v>0</v>
      </c>
      <c r="M3462" s="58">
        <f t="shared" si="1545"/>
        <v>0</v>
      </c>
      <c r="N3462" s="58">
        <f t="shared" si="1546"/>
        <v>0</v>
      </c>
      <c r="O3462" s="59">
        <f t="shared" si="1547"/>
        <v>0</v>
      </c>
      <c r="P3462" s="58">
        <f t="shared" si="1548"/>
        <v>0</v>
      </c>
      <c r="Q3462" s="58">
        <f t="shared" si="1549"/>
        <v>0</v>
      </c>
      <c r="R3462" s="58">
        <f t="shared" si="1550"/>
        <v>0</v>
      </c>
      <c r="S3462" s="60">
        <f t="shared" si="1551"/>
        <v>0</v>
      </c>
      <c r="T3462" s="58">
        <f t="shared" si="1552"/>
        <v>0</v>
      </c>
      <c r="U3462" s="58">
        <f t="shared" si="1553"/>
        <v>1.3021487167670716E-4</v>
      </c>
      <c r="V3462" s="58">
        <f t="shared" si="1554"/>
        <v>4.5181585788686576E-4</v>
      </c>
      <c r="W3462" s="50">
        <f t="shared" si="1555"/>
        <v>0</v>
      </c>
      <c r="X3462" s="50">
        <f t="shared" si="1556"/>
        <v>2851.4661802564083</v>
      </c>
      <c r="Y3462" s="50">
        <f t="shared" si="1557"/>
        <v>101325</v>
      </c>
      <c r="Z3462" s="50">
        <f t="shared" si="1558"/>
        <v>-5.5874576407029002</v>
      </c>
      <c r="AA3462" s="50">
        <f t="shared" si="1559"/>
        <v>-4.7493389945974647</v>
      </c>
      <c r="AB3462" s="50">
        <f t="shared" si="1560"/>
        <v>0</v>
      </c>
      <c r="AC3462" s="7">
        <f t="shared" si="1561"/>
        <v>0</v>
      </c>
    </row>
    <row r="3463" spans="2:29">
      <c r="B3463" s="7">
        <f t="shared" si="1534"/>
        <v>1.3643215892276284</v>
      </c>
      <c r="C3463" s="7">
        <f t="shared" si="1535"/>
        <v>3.9764546465392847E-4</v>
      </c>
      <c r="D3463" s="58">
        <f t="shared" si="1536"/>
        <v>97015.378270841786</v>
      </c>
      <c r="E3463" s="7">
        <f t="shared" si="1537"/>
        <v>14.070891587744397</v>
      </c>
      <c r="F3463" s="7">
        <f t="shared" si="1538"/>
        <v>-4309.6217291582143</v>
      </c>
      <c r="G3463" s="57">
        <f t="shared" si="1539"/>
        <v>3.926179963206558E-3</v>
      </c>
      <c r="H3463" s="61">
        <f t="shared" si="1540"/>
        <v>0</v>
      </c>
      <c r="I3463" s="7">
        <f t="shared" si="1541"/>
        <v>0</v>
      </c>
      <c r="J3463" s="58">
        <f t="shared" si="1542"/>
        <v>0</v>
      </c>
      <c r="K3463" s="7">
        <f t="shared" si="1543"/>
        <v>0</v>
      </c>
      <c r="L3463" s="7">
        <f t="shared" si="1544"/>
        <v>0</v>
      </c>
      <c r="M3463" s="58">
        <f t="shared" si="1545"/>
        <v>0</v>
      </c>
      <c r="N3463" s="58">
        <f t="shared" si="1546"/>
        <v>0</v>
      </c>
      <c r="O3463" s="59">
        <f t="shared" si="1547"/>
        <v>0</v>
      </c>
      <c r="P3463" s="58">
        <f t="shared" si="1548"/>
        <v>0</v>
      </c>
      <c r="Q3463" s="58">
        <f t="shared" si="1549"/>
        <v>0</v>
      </c>
      <c r="R3463" s="58">
        <f t="shared" si="1550"/>
        <v>0</v>
      </c>
      <c r="S3463" s="60">
        <f t="shared" si="1551"/>
        <v>0</v>
      </c>
      <c r="T3463" s="58">
        <f t="shared" si="1552"/>
        <v>0</v>
      </c>
      <c r="U3463" s="58">
        <f t="shared" si="1553"/>
        <v>1.3021487167670716E-4</v>
      </c>
      <c r="V3463" s="58">
        <f t="shared" si="1554"/>
        <v>4.5181585788686576E-4</v>
      </c>
      <c r="W3463" s="50">
        <f t="shared" si="1555"/>
        <v>0</v>
      </c>
      <c r="X3463" s="50">
        <f t="shared" si="1556"/>
        <v>2851.4661802564083</v>
      </c>
      <c r="Y3463" s="50">
        <f t="shared" si="1557"/>
        <v>101325</v>
      </c>
      <c r="Z3463" s="50">
        <f t="shared" si="1558"/>
        <v>-5.5874576407029002</v>
      </c>
      <c r="AA3463" s="50">
        <f t="shared" si="1559"/>
        <v>-4.7493389945974647</v>
      </c>
      <c r="AB3463" s="50">
        <f t="shared" si="1560"/>
        <v>0</v>
      </c>
      <c r="AC3463" s="7">
        <f t="shared" si="1561"/>
        <v>0</v>
      </c>
    </row>
    <row r="3464" spans="2:29">
      <c r="B3464" s="7">
        <f t="shared" si="1534"/>
        <v>1.3647192346922823</v>
      </c>
      <c r="C3464" s="7">
        <f t="shared" si="1535"/>
        <v>3.9764546465392847E-4</v>
      </c>
      <c r="D3464" s="58">
        <f t="shared" si="1536"/>
        <v>97015.378270841786</v>
      </c>
      <c r="E3464" s="7">
        <f t="shared" si="1537"/>
        <v>14.070891587744397</v>
      </c>
      <c r="F3464" s="7">
        <f t="shared" si="1538"/>
        <v>-4309.6217291582143</v>
      </c>
      <c r="G3464" s="57">
        <f t="shared" si="1539"/>
        <v>3.926179963206558E-3</v>
      </c>
      <c r="H3464" s="61">
        <f t="shared" si="1540"/>
        <v>0</v>
      </c>
      <c r="I3464" s="7">
        <f t="shared" si="1541"/>
        <v>0</v>
      </c>
      <c r="J3464" s="58">
        <f t="shared" si="1542"/>
        <v>0</v>
      </c>
      <c r="K3464" s="7">
        <f t="shared" si="1543"/>
        <v>0</v>
      </c>
      <c r="L3464" s="7">
        <f t="shared" si="1544"/>
        <v>0</v>
      </c>
      <c r="M3464" s="58">
        <f t="shared" si="1545"/>
        <v>0</v>
      </c>
      <c r="N3464" s="58">
        <f t="shared" si="1546"/>
        <v>0</v>
      </c>
      <c r="O3464" s="59">
        <f t="shared" si="1547"/>
        <v>0</v>
      </c>
      <c r="P3464" s="58">
        <f t="shared" si="1548"/>
        <v>0</v>
      </c>
      <c r="Q3464" s="58">
        <f t="shared" si="1549"/>
        <v>0</v>
      </c>
      <c r="R3464" s="58">
        <f t="shared" si="1550"/>
        <v>0</v>
      </c>
      <c r="S3464" s="60">
        <f t="shared" si="1551"/>
        <v>0</v>
      </c>
      <c r="T3464" s="58">
        <f t="shared" si="1552"/>
        <v>0</v>
      </c>
      <c r="U3464" s="58">
        <f t="shared" si="1553"/>
        <v>1.3021487167670716E-4</v>
      </c>
      <c r="V3464" s="58">
        <f t="shared" si="1554"/>
        <v>4.5181585788686576E-4</v>
      </c>
      <c r="W3464" s="50">
        <f t="shared" si="1555"/>
        <v>0</v>
      </c>
      <c r="X3464" s="50">
        <f t="shared" si="1556"/>
        <v>2851.4661802564083</v>
      </c>
      <c r="Y3464" s="50">
        <f t="shared" si="1557"/>
        <v>101325</v>
      </c>
      <c r="Z3464" s="50">
        <f t="shared" si="1558"/>
        <v>-5.5874576407029002</v>
      </c>
      <c r="AA3464" s="50">
        <f t="shared" si="1559"/>
        <v>-4.7493389945974647</v>
      </c>
      <c r="AB3464" s="50">
        <f t="shared" si="1560"/>
        <v>0</v>
      </c>
      <c r="AC3464" s="7">
        <f t="shared" si="1561"/>
        <v>0</v>
      </c>
    </row>
    <row r="3465" spans="2:29">
      <c r="B3465" s="7">
        <f t="shared" si="1534"/>
        <v>1.3651168801569362</v>
      </c>
      <c r="C3465" s="7">
        <f t="shared" si="1535"/>
        <v>3.9764546465392847E-4</v>
      </c>
      <c r="D3465" s="58">
        <f t="shared" si="1536"/>
        <v>97015.378270841786</v>
      </c>
      <c r="E3465" s="7">
        <f t="shared" si="1537"/>
        <v>14.070891587744397</v>
      </c>
      <c r="F3465" s="7">
        <f t="shared" si="1538"/>
        <v>-4309.6217291582143</v>
      </c>
      <c r="G3465" s="57">
        <f t="shared" si="1539"/>
        <v>3.926179963206558E-3</v>
      </c>
      <c r="H3465" s="61">
        <f t="shared" si="1540"/>
        <v>0</v>
      </c>
      <c r="I3465" s="7">
        <f t="shared" si="1541"/>
        <v>0</v>
      </c>
      <c r="J3465" s="58">
        <f t="shared" si="1542"/>
        <v>0</v>
      </c>
      <c r="K3465" s="7">
        <f t="shared" si="1543"/>
        <v>0</v>
      </c>
      <c r="L3465" s="7">
        <f t="shared" si="1544"/>
        <v>0</v>
      </c>
      <c r="M3465" s="58">
        <f t="shared" si="1545"/>
        <v>0</v>
      </c>
      <c r="N3465" s="58">
        <f t="shared" si="1546"/>
        <v>0</v>
      </c>
      <c r="O3465" s="59">
        <f t="shared" si="1547"/>
        <v>0</v>
      </c>
      <c r="P3465" s="58">
        <f t="shared" si="1548"/>
        <v>0</v>
      </c>
      <c r="Q3465" s="58">
        <f t="shared" si="1549"/>
        <v>0</v>
      </c>
      <c r="R3465" s="58">
        <f t="shared" si="1550"/>
        <v>0</v>
      </c>
      <c r="S3465" s="60">
        <f t="shared" si="1551"/>
        <v>0</v>
      </c>
      <c r="T3465" s="58">
        <f t="shared" si="1552"/>
        <v>0</v>
      </c>
      <c r="U3465" s="58">
        <f t="shared" si="1553"/>
        <v>1.3021487167670716E-4</v>
      </c>
      <c r="V3465" s="58">
        <f t="shared" si="1554"/>
        <v>4.5181585788686576E-4</v>
      </c>
      <c r="W3465" s="50">
        <f t="shared" si="1555"/>
        <v>0</v>
      </c>
      <c r="X3465" s="50">
        <f t="shared" si="1556"/>
        <v>2851.4661802564083</v>
      </c>
      <c r="Y3465" s="50">
        <f t="shared" si="1557"/>
        <v>101325</v>
      </c>
      <c r="Z3465" s="50">
        <f t="shared" si="1558"/>
        <v>-5.5874576407029002</v>
      </c>
      <c r="AA3465" s="50">
        <f t="shared" si="1559"/>
        <v>-4.7493389945974647</v>
      </c>
      <c r="AB3465" s="50">
        <f t="shared" si="1560"/>
        <v>0</v>
      </c>
      <c r="AC3465" s="7">
        <f t="shared" si="1561"/>
        <v>0</v>
      </c>
    </row>
    <row r="3466" spans="2:29">
      <c r="B3466" s="7">
        <f t="shared" si="1534"/>
        <v>1.3655145256215901</v>
      </c>
      <c r="C3466" s="7">
        <f t="shared" si="1535"/>
        <v>3.9764546465392847E-4</v>
      </c>
      <c r="D3466" s="58">
        <f t="shared" si="1536"/>
        <v>97015.378270841786</v>
      </c>
      <c r="E3466" s="7">
        <f t="shared" si="1537"/>
        <v>14.070891587744397</v>
      </c>
      <c r="F3466" s="7">
        <f t="shared" si="1538"/>
        <v>-4309.6217291582143</v>
      </c>
      <c r="G3466" s="57">
        <f t="shared" si="1539"/>
        <v>3.926179963206558E-3</v>
      </c>
      <c r="H3466" s="61">
        <f t="shared" si="1540"/>
        <v>0</v>
      </c>
      <c r="I3466" s="7">
        <f t="shared" si="1541"/>
        <v>0</v>
      </c>
      <c r="J3466" s="58">
        <f t="shared" si="1542"/>
        <v>0</v>
      </c>
      <c r="K3466" s="7">
        <f t="shared" si="1543"/>
        <v>0</v>
      </c>
      <c r="L3466" s="7">
        <f t="shared" si="1544"/>
        <v>0</v>
      </c>
      <c r="M3466" s="58">
        <f t="shared" si="1545"/>
        <v>0</v>
      </c>
      <c r="N3466" s="58">
        <f t="shared" si="1546"/>
        <v>0</v>
      </c>
      <c r="O3466" s="59">
        <f t="shared" si="1547"/>
        <v>0</v>
      </c>
      <c r="P3466" s="58">
        <f t="shared" si="1548"/>
        <v>0</v>
      </c>
      <c r="Q3466" s="58">
        <f t="shared" si="1549"/>
        <v>0</v>
      </c>
      <c r="R3466" s="58">
        <f t="shared" si="1550"/>
        <v>0</v>
      </c>
      <c r="S3466" s="60">
        <f t="shared" si="1551"/>
        <v>0</v>
      </c>
      <c r="T3466" s="58">
        <f t="shared" si="1552"/>
        <v>0</v>
      </c>
      <c r="U3466" s="58">
        <f t="shared" si="1553"/>
        <v>1.3021487167670716E-4</v>
      </c>
      <c r="V3466" s="58">
        <f t="shared" si="1554"/>
        <v>4.5181585788686576E-4</v>
      </c>
      <c r="W3466" s="50">
        <f t="shared" si="1555"/>
        <v>0</v>
      </c>
      <c r="X3466" s="50">
        <f t="shared" si="1556"/>
        <v>2851.4661802564083</v>
      </c>
      <c r="Y3466" s="50">
        <f t="shared" si="1557"/>
        <v>101325</v>
      </c>
      <c r="Z3466" s="50">
        <f t="shared" si="1558"/>
        <v>-5.5874576407029002</v>
      </c>
      <c r="AA3466" s="50">
        <f t="shared" si="1559"/>
        <v>-4.7493389945974647</v>
      </c>
      <c r="AB3466" s="50">
        <f t="shared" si="1560"/>
        <v>0</v>
      </c>
      <c r="AC3466" s="7">
        <f t="shared" si="1561"/>
        <v>0</v>
      </c>
    </row>
    <row r="3467" spans="2:29">
      <c r="B3467" s="7">
        <f t="shared" si="1534"/>
        <v>1.3659121710862441</v>
      </c>
      <c r="C3467" s="7">
        <f t="shared" si="1535"/>
        <v>3.9764546465392847E-4</v>
      </c>
      <c r="D3467" s="58">
        <f t="shared" si="1536"/>
        <v>97015.378270841786</v>
      </c>
      <c r="E3467" s="7">
        <f t="shared" si="1537"/>
        <v>14.070891587744397</v>
      </c>
      <c r="F3467" s="7">
        <f t="shared" si="1538"/>
        <v>-4309.6217291582143</v>
      </c>
      <c r="G3467" s="57">
        <f t="shared" si="1539"/>
        <v>3.926179963206558E-3</v>
      </c>
      <c r="H3467" s="61">
        <f t="shared" si="1540"/>
        <v>0</v>
      </c>
      <c r="I3467" s="7">
        <f t="shared" si="1541"/>
        <v>0</v>
      </c>
      <c r="J3467" s="58">
        <f t="shared" si="1542"/>
        <v>0</v>
      </c>
      <c r="K3467" s="7">
        <f t="shared" si="1543"/>
        <v>0</v>
      </c>
      <c r="L3467" s="7">
        <f t="shared" si="1544"/>
        <v>0</v>
      </c>
      <c r="M3467" s="58">
        <f t="shared" si="1545"/>
        <v>0</v>
      </c>
      <c r="N3467" s="58">
        <f t="shared" si="1546"/>
        <v>0</v>
      </c>
      <c r="O3467" s="59">
        <f t="shared" si="1547"/>
        <v>0</v>
      </c>
      <c r="P3467" s="58">
        <f t="shared" si="1548"/>
        <v>0</v>
      </c>
      <c r="Q3467" s="58">
        <f t="shared" si="1549"/>
        <v>0</v>
      </c>
      <c r="R3467" s="58">
        <f t="shared" si="1550"/>
        <v>0</v>
      </c>
      <c r="S3467" s="60">
        <f t="shared" si="1551"/>
        <v>0</v>
      </c>
      <c r="T3467" s="58">
        <f t="shared" si="1552"/>
        <v>0</v>
      </c>
      <c r="U3467" s="58">
        <f t="shared" si="1553"/>
        <v>1.3021487167670716E-4</v>
      </c>
      <c r="V3467" s="58">
        <f t="shared" si="1554"/>
        <v>4.5181585788686576E-4</v>
      </c>
      <c r="W3467" s="50">
        <f t="shared" si="1555"/>
        <v>0</v>
      </c>
      <c r="X3467" s="50">
        <f t="shared" si="1556"/>
        <v>2851.4661802564083</v>
      </c>
      <c r="Y3467" s="50">
        <f t="shared" si="1557"/>
        <v>101325</v>
      </c>
      <c r="Z3467" s="50">
        <f t="shared" si="1558"/>
        <v>-5.5874576407029002</v>
      </c>
      <c r="AA3467" s="50">
        <f t="shared" si="1559"/>
        <v>-4.7493389945974647</v>
      </c>
      <c r="AB3467" s="50">
        <f t="shared" si="1560"/>
        <v>0</v>
      </c>
      <c r="AC3467" s="7">
        <f t="shared" si="1561"/>
        <v>0</v>
      </c>
    </row>
    <row r="3468" spans="2:29">
      <c r="B3468" s="7">
        <f t="shared" si="1534"/>
        <v>1.366309816550898</v>
      </c>
      <c r="C3468" s="7">
        <f t="shared" si="1535"/>
        <v>3.9764546465392847E-4</v>
      </c>
      <c r="D3468" s="58">
        <f t="shared" si="1536"/>
        <v>97015.378270841786</v>
      </c>
      <c r="E3468" s="7">
        <f t="shared" si="1537"/>
        <v>14.070891587744397</v>
      </c>
      <c r="F3468" s="7">
        <f t="shared" si="1538"/>
        <v>-4309.6217291582143</v>
      </c>
      <c r="G3468" s="57">
        <f t="shared" si="1539"/>
        <v>3.926179963206558E-3</v>
      </c>
      <c r="H3468" s="61">
        <f t="shared" si="1540"/>
        <v>0</v>
      </c>
      <c r="I3468" s="7">
        <f t="shared" si="1541"/>
        <v>0</v>
      </c>
      <c r="J3468" s="58">
        <f t="shared" si="1542"/>
        <v>0</v>
      </c>
      <c r="K3468" s="7">
        <f t="shared" si="1543"/>
        <v>0</v>
      </c>
      <c r="L3468" s="7">
        <f t="shared" si="1544"/>
        <v>0</v>
      </c>
      <c r="M3468" s="58">
        <f t="shared" si="1545"/>
        <v>0</v>
      </c>
      <c r="N3468" s="58">
        <f t="shared" si="1546"/>
        <v>0</v>
      </c>
      <c r="O3468" s="59">
        <f t="shared" si="1547"/>
        <v>0</v>
      </c>
      <c r="P3468" s="58">
        <f t="shared" si="1548"/>
        <v>0</v>
      </c>
      <c r="Q3468" s="58">
        <f t="shared" si="1549"/>
        <v>0</v>
      </c>
      <c r="R3468" s="58">
        <f t="shared" si="1550"/>
        <v>0</v>
      </c>
      <c r="S3468" s="60">
        <f t="shared" si="1551"/>
        <v>0</v>
      </c>
      <c r="T3468" s="58">
        <f t="shared" si="1552"/>
        <v>0</v>
      </c>
      <c r="U3468" s="58">
        <f t="shared" si="1553"/>
        <v>1.3021487167670716E-4</v>
      </c>
      <c r="V3468" s="58">
        <f t="shared" si="1554"/>
        <v>4.5181585788686576E-4</v>
      </c>
      <c r="W3468" s="50">
        <f t="shared" si="1555"/>
        <v>0</v>
      </c>
      <c r="X3468" s="50">
        <f t="shared" si="1556"/>
        <v>2851.4661802564083</v>
      </c>
      <c r="Y3468" s="50">
        <f t="shared" si="1557"/>
        <v>101325</v>
      </c>
      <c r="Z3468" s="50">
        <f t="shared" si="1558"/>
        <v>-5.5874576407029002</v>
      </c>
      <c r="AA3468" s="50">
        <f t="shared" si="1559"/>
        <v>-4.7493389945974647</v>
      </c>
      <c r="AB3468" s="50">
        <f t="shared" si="1560"/>
        <v>0</v>
      </c>
      <c r="AC3468" s="7">
        <f t="shared" si="1561"/>
        <v>0</v>
      </c>
    </row>
    <row r="3469" spans="2:29">
      <c r="B3469" s="7">
        <f t="shared" si="1534"/>
        <v>1.3667074620155519</v>
      </c>
      <c r="C3469" s="7">
        <f t="shared" si="1535"/>
        <v>3.9764546465392847E-4</v>
      </c>
      <c r="D3469" s="58">
        <f t="shared" si="1536"/>
        <v>97015.378270841786</v>
      </c>
      <c r="E3469" s="7">
        <f t="shared" si="1537"/>
        <v>14.070891587744397</v>
      </c>
      <c r="F3469" s="7">
        <f t="shared" si="1538"/>
        <v>-4309.6217291582143</v>
      </c>
      <c r="G3469" s="57">
        <f t="shared" si="1539"/>
        <v>3.926179963206558E-3</v>
      </c>
      <c r="H3469" s="61">
        <f t="shared" si="1540"/>
        <v>0</v>
      </c>
      <c r="I3469" s="7">
        <f t="shared" si="1541"/>
        <v>0</v>
      </c>
      <c r="J3469" s="58">
        <f t="shared" si="1542"/>
        <v>0</v>
      </c>
      <c r="K3469" s="7">
        <f t="shared" si="1543"/>
        <v>0</v>
      </c>
      <c r="L3469" s="7">
        <f t="shared" si="1544"/>
        <v>0</v>
      </c>
      <c r="M3469" s="58">
        <f t="shared" si="1545"/>
        <v>0</v>
      </c>
      <c r="N3469" s="58">
        <f t="shared" si="1546"/>
        <v>0</v>
      </c>
      <c r="O3469" s="59">
        <f t="shared" si="1547"/>
        <v>0</v>
      </c>
      <c r="P3469" s="58">
        <f t="shared" si="1548"/>
        <v>0</v>
      </c>
      <c r="Q3469" s="58">
        <f t="shared" si="1549"/>
        <v>0</v>
      </c>
      <c r="R3469" s="58">
        <f t="shared" si="1550"/>
        <v>0</v>
      </c>
      <c r="S3469" s="60">
        <f t="shared" si="1551"/>
        <v>0</v>
      </c>
      <c r="T3469" s="58">
        <f t="shared" si="1552"/>
        <v>0</v>
      </c>
      <c r="U3469" s="58">
        <f t="shared" si="1553"/>
        <v>1.3021487167670716E-4</v>
      </c>
      <c r="V3469" s="58">
        <f t="shared" si="1554"/>
        <v>4.5181585788686576E-4</v>
      </c>
      <c r="W3469" s="50">
        <f t="shared" si="1555"/>
        <v>0</v>
      </c>
      <c r="X3469" s="50">
        <f t="shared" si="1556"/>
        <v>2851.4661802564083</v>
      </c>
      <c r="Y3469" s="50">
        <f t="shared" si="1557"/>
        <v>101325</v>
      </c>
      <c r="Z3469" s="50">
        <f t="shared" si="1558"/>
        <v>-5.5874576407029002</v>
      </c>
      <c r="AA3469" s="50">
        <f t="shared" si="1559"/>
        <v>-4.7493389945974647</v>
      </c>
      <c r="AB3469" s="50">
        <f t="shared" si="1560"/>
        <v>0</v>
      </c>
      <c r="AC3469" s="7">
        <f t="shared" si="1561"/>
        <v>0</v>
      </c>
    </row>
    <row r="3470" spans="2:29">
      <c r="B3470" s="7">
        <f t="shared" si="1534"/>
        <v>1.3671051074802059</v>
      </c>
      <c r="C3470" s="7">
        <f t="shared" si="1535"/>
        <v>3.9764546465392847E-4</v>
      </c>
      <c r="D3470" s="58">
        <f t="shared" si="1536"/>
        <v>97015.378270841786</v>
      </c>
      <c r="E3470" s="7">
        <f t="shared" si="1537"/>
        <v>14.070891587744397</v>
      </c>
      <c r="F3470" s="7">
        <f t="shared" si="1538"/>
        <v>-4309.6217291582143</v>
      </c>
      <c r="G3470" s="57">
        <f t="shared" si="1539"/>
        <v>3.926179963206558E-3</v>
      </c>
      <c r="H3470" s="61">
        <f t="shared" si="1540"/>
        <v>0</v>
      </c>
      <c r="I3470" s="7">
        <f t="shared" si="1541"/>
        <v>0</v>
      </c>
      <c r="J3470" s="58">
        <f t="shared" si="1542"/>
        <v>0</v>
      </c>
      <c r="K3470" s="7">
        <f t="shared" si="1543"/>
        <v>0</v>
      </c>
      <c r="L3470" s="7">
        <f t="shared" si="1544"/>
        <v>0</v>
      </c>
      <c r="M3470" s="58">
        <f t="shared" si="1545"/>
        <v>0</v>
      </c>
      <c r="N3470" s="58">
        <f t="shared" si="1546"/>
        <v>0</v>
      </c>
      <c r="O3470" s="59">
        <f t="shared" si="1547"/>
        <v>0</v>
      </c>
      <c r="P3470" s="58">
        <f t="shared" si="1548"/>
        <v>0</v>
      </c>
      <c r="Q3470" s="58">
        <f t="shared" si="1549"/>
        <v>0</v>
      </c>
      <c r="R3470" s="58">
        <f t="shared" si="1550"/>
        <v>0</v>
      </c>
      <c r="S3470" s="60">
        <f t="shared" si="1551"/>
        <v>0</v>
      </c>
      <c r="T3470" s="58">
        <f t="shared" si="1552"/>
        <v>0</v>
      </c>
      <c r="U3470" s="58">
        <f t="shared" si="1553"/>
        <v>1.3021487167670716E-4</v>
      </c>
      <c r="V3470" s="58">
        <f t="shared" si="1554"/>
        <v>4.5181585788686576E-4</v>
      </c>
      <c r="W3470" s="50">
        <f t="shared" si="1555"/>
        <v>0</v>
      </c>
      <c r="X3470" s="50">
        <f t="shared" si="1556"/>
        <v>2851.4661802564083</v>
      </c>
      <c r="Y3470" s="50">
        <f t="shared" si="1557"/>
        <v>101325</v>
      </c>
      <c r="Z3470" s="50">
        <f t="shared" si="1558"/>
        <v>-5.5874576407029002</v>
      </c>
      <c r="AA3470" s="50">
        <f t="shared" si="1559"/>
        <v>-4.7493389945974647</v>
      </c>
      <c r="AB3470" s="50">
        <f t="shared" si="1560"/>
        <v>0</v>
      </c>
      <c r="AC3470" s="7">
        <f t="shared" si="1561"/>
        <v>0</v>
      </c>
    </row>
    <row r="3471" spans="2:29">
      <c r="B3471" s="7">
        <f t="shared" si="1534"/>
        <v>1.3675027529448598</v>
      </c>
      <c r="C3471" s="7">
        <f t="shared" si="1535"/>
        <v>3.9764546465392847E-4</v>
      </c>
      <c r="D3471" s="58">
        <f t="shared" si="1536"/>
        <v>97015.378270841786</v>
      </c>
      <c r="E3471" s="7">
        <f t="shared" si="1537"/>
        <v>14.070891587744397</v>
      </c>
      <c r="F3471" s="7">
        <f t="shared" si="1538"/>
        <v>-4309.6217291582143</v>
      </c>
      <c r="G3471" s="57">
        <f t="shared" si="1539"/>
        <v>3.926179963206558E-3</v>
      </c>
      <c r="H3471" s="61">
        <f t="shared" si="1540"/>
        <v>0</v>
      </c>
      <c r="I3471" s="7">
        <f t="shared" si="1541"/>
        <v>0</v>
      </c>
      <c r="J3471" s="58">
        <f t="shared" si="1542"/>
        <v>0</v>
      </c>
      <c r="K3471" s="7">
        <f t="shared" si="1543"/>
        <v>0</v>
      </c>
      <c r="L3471" s="7">
        <f t="shared" si="1544"/>
        <v>0</v>
      </c>
      <c r="M3471" s="58">
        <f t="shared" si="1545"/>
        <v>0</v>
      </c>
      <c r="N3471" s="58">
        <f t="shared" si="1546"/>
        <v>0</v>
      </c>
      <c r="O3471" s="59">
        <f t="shared" si="1547"/>
        <v>0</v>
      </c>
      <c r="P3471" s="58">
        <f t="shared" si="1548"/>
        <v>0</v>
      </c>
      <c r="Q3471" s="58">
        <f t="shared" si="1549"/>
        <v>0</v>
      </c>
      <c r="R3471" s="58">
        <f t="shared" si="1550"/>
        <v>0</v>
      </c>
      <c r="S3471" s="60">
        <f t="shared" si="1551"/>
        <v>0</v>
      </c>
      <c r="T3471" s="58">
        <f t="shared" si="1552"/>
        <v>0</v>
      </c>
      <c r="U3471" s="58">
        <f t="shared" si="1553"/>
        <v>1.3021487167670716E-4</v>
      </c>
      <c r="V3471" s="58">
        <f t="shared" si="1554"/>
        <v>4.5181585788686576E-4</v>
      </c>
      <c r="W3471" s="50">
        <f t="shared" si="1555"/>
        <v>0</v>
      </c>
      <c r="X3471" s="50">
        <f t="shared" si="1556"/>
        <v>2851.4661802564083</v>
      </c>
      <c r="Y3471" s="50">
        <f t="shared" si="1557"/>
        <v>101325</v>
      </c>
      <c r="Z3471" s="50">
        <f t="shared" si="1558"/>
        <v>-5.5874576407029002</v>
      </c>
      <c r="AA3471" s="50">
        <f t="shared" si="1559"/>
        <v>-4.7493389945974647</v>
      </c>
      <c r="AB3471" s="50">
        <f t="shared" si="1560"/>
        <v>0</v>
      </c>
      <c r="AC3471" s="7">
        <f t="shared" si="1561"/>
        <v>0</v>
      </c>
    </row>
    <row r="3472" spans="2:29">
      <c r="B3472" s="7">
        <f t="shared" si="1534"/>
        <v>1.3679003984095137</v>
      </c>
      <c r="C3472" s="7">
        <f t="shared" si="1535"/>
        <v>3.9764546465392847E-4</v>
      </c>
      <c r="D3472" s="58">
        <f t="shared" si="1536"/>
        <v>97015.378270841786</v>
      </c>
      <c r="E3472" s="7">
        <f t="shared" si="1537"/>
        <v>14.070891587744397</v>
      </c>
      <c r="F3472" s="7">
        <f t="shared" si="1538"/>
        <v>-4309.6217291582143</v>
      </c>
      <c r="G3472" s="57">
        <f t="shared" si="1539"/>
        <v>3.926179963206558E-3</v>
      </c>
      <c r="H3472" s="61">
        <f t="shared" si="1540"/>
        <v>0</v>
      </c>
      <c r="I3472" s="7">
        <f t="shared" si="1541"/>
        <v>0</v>
      </c>
      <c r="J3472" s="58">
        <f t="shared" si="1542"/>
        <v>0</v>
      </c>
      <c r="K3472" s="7">
        <f t="shared" si="1543"/>
        <v>0</v>
      </c>
      <c r="L3472" s="7">
        <f t="shared" si="1544"/>
        <v>0</v>
      </c>
      <c r="M3472" s="58">
        <f t="shared" si="1545"/>
        <v>0</v>
      </c>
      <c r="N3472" s="58">
        <f t="shared" si="1546"/>
        <v>0</v>
      </c>
      <c r="O3472" s="59">
        <f t="shared" si="1547"/>
        <v>0</v>
      </c>
      <c r="P3472" s="58">
        <f t="shared" si="1548"/>
        <v>0</v>
      </c>
      <c r="Q3472" s="58">
        <f t="shared" si="1549"/>
        <v>0</v>
      </c>
      <c r="R3472" s="58">
        <f t="shared" si="1550"/>
        <v>0</v>
      </c>
      <c r="S3472" s="60">
        <f t="shared" si="1551"/>
        <v>0</v>
      </c>
      <c r="T3472" s="58">
        <f t="shared" si="1552"/>
        <v>0</v>
      </c>
      <c r="U3472" s="58">
        <f t="shared" si="1553"/>
        <v>1.3021487167670716E-4</v>
      </c>
      <c r="V3472" s="58">
        <f t="shared" si="1554"/>
        <v>4.5181585788686576E-4</v>
      </c>
      <c r="W3472" s="50">
        <f t="shared" si="1555"/>
        <v>0</v>
      </c>
      <c r="X3472" s="50">
        <f t="shared" si="1556"/>
        <v>2851.4661802564083</v>
      </c>
      <c r="Y3472" s="50">
        <f t="shared" si="1557"/>
        <v>101325</v>
      </c>
      <c r="Z3472" s="50">
        <f t="shared" si="1558"/>
        <v>-5.5874576407029002</v>
      </c>
      <c r="AA3472" s="50">
        <f t="shared" si="1559"/>
        <v>-4.7493389945974647</v>
      </c>
      <c r="AB3472" s="50">
        <f t="shared" si="1560"/>
        <v>0</v>
      </c>
      <c r="AC3472" s="7">
        <f t="shared" si="1561"/>
        <v>0</v>
      </c>
    </row>
    <row r="3473" spans="2:29">
      <c r="B3473" s="7">
        <f t="shared" si="1534"/>
        <v>1.3682980438741676</v>
      </c>
      <c r="C3473" s="7">
        <f t="shared" si="1535"/>
        <v>3.9764546465392847E-4</v>
      </c>
      <c r="D3473" s="58">
        <f t="shared" si="1536"/>
        <v>97015.378270841786</v>
      </c>
      <c r="E3473" s="7">
        <f t="shared" si="1537"/>
        <v>14.070891587744397</v>
      </c>
      <c r="F3473" s="7">
        <f t="shared" si="1538"/>
        <v>-4309.6217291582143</v>
      </c>
      <c r="G3473" s="57">
        <f t="shared" si="1539"/>
        <v>3.926179963206558E-3</v>
      </c>
      <c r="H3473" s="61">
        <f t="shared" si="1540"/>
        <v>0</v>
      </c>
      <c r="I3473" s="7">
        <f t="shared" si="1541"/>
        <v>0</v>
      </c>
      <c r="J3473" s="58">
        <f t="shared" si="1542"/>
        <v>0</v>
      </c>
      <c r="K3473" s="7">
        <f t="shared" si="1543"/>
        <v>0</v>
      </c>
      <c r="L3473" s="7">
        <f t="shared" si="1544"/>
        <v>0</v>
      </c>
      <c r="M3473" s="58">
        <f t="shared" si="1545"/>
        <v>0</v>
      </c>
      <c r="N3473" s="58">
        <f t="shared" si="1546"/>
        <v>0</v>
      </c>
      <c r="O3473" s="59">
        <f t="shared" si="1547"/>
        <v>0</v>
      </c>
      <c r="P3473" s="58">
        <f t="shared" si="1548"/>
        <v>0</v>
      </c>
      <c r="Q3473" s="58">
        <f t="shared" si="1549"/>
        <v>0</v>
      </c>
      <c r="R3473" s="58">
        <f t="shared" si="1550"/>
        <v>0</v>
      </c>
      <c r="S3473" s="60">
        <f t="shared" si="1551"/>
        <v>0</v>
      </c>
      <c r="T3473" s="58">
        <f t="shared" si="1552"/>
        <v>0</v>
      </c>
      <c r="U3473" s="58">
        <f t="shared" si="1553"/>
        <v>1.3021487167670716E-4</v>
      </c>
      <c r="V3473" s="58">
        <f t="shared" si="1554"/>
        <v>4.5181585788686576E-4</v>
      </c>
      <c r="W3473" s="50">
        <f t="shared" si="1555"/>
        <v>0</v>
      </c>
      <c r="X3473" s="50">
        <f t="shared" si="1556"/>
        <v>2851.4661802564083</v>
      </c>
      <c r="Y3473" s="50">
        <f t="shared" si="1557"/>
        <v>101325</v>
      </c>
      <c r="Z3473" s="50">
        <f t="shared" si="1558"/>
        <v>-5.5874576407029002</v>
      </c>
      <c r="AA3473" s="50">
        <f t="shared" si="1559"/>
        <v>-4.7493389945974647</v>
      </c>
      <c r="AB3473" s="50">
        <f t="shared" si="1560"/>
        <v>0</v>
      </c>
      <c r="AC3473" s="7">
        <f t="shared" si="1561"/>
        <v>0</v>
      </c>
    </row>
    <row r="3474" spans="2:29">
      <c r="B3474" s="7">
        <f t="shared" si="1534"/>
        <v>1.3686956893388216</v>
      </c>
      <c r="C3474" s="7">
        <f t="shared" si="1535"/>
        <v>3.9764546465392847E-4</v>
      </c>
      <c r="D3474" s="58">
        <f t="shared" si="1536"/>
        <v>97015.378270841786</v>
      </c>
      <c r="E3474" s="7">
        <f t="shared" si="1537"/>
        <v>14.070891587744397</v>
      </c>
      <c r="F3474" s="7">
        <f t="shared" si="1538"/>
        <v>-4309.6217291582143</v>
      </c>
      <c r="G3474" s="57">
        <f t="shared" si="1539"/>
        <v>3.926179963206558E-3</v>
      </c>
      <c r="H3474" s="61">
        <f t="shared" si="1540"/>
        <v>0</v>
      </c>
      <c r="I3474" s="7">
        <f t="shared" si="1541"/>
        <v>0</v>
      </c>
      <c r="J3474" s="58">
        <f t="shared" si="1542"/>
        <v>0</v>
      </c>
      <c r="K3474" s="7">
        <f t="shared" si="1543"/>
        <v>0</v>
      </c>
      <c r="L3474" s="7">
        <f t="shared" si="1544"/>
        <v>0</v>
      </c>
      <c r="M3474" s="58">
        <f t="shared" si="1545"/>
        <v>0</v>
      </c>
      <c r="N3474" s="58">
        <f t="shared" si="1546"/>
        <v>0</v>
      </c>
      <c r="O3474" s="59">
        <f t="shared" si="1547"/>
        <v>0</v>
      </c>
      <c r="P3474" s="58">
        <f t="shared" si="1548"/>
        <v>0</v>
      </c>
      <c r="Q3474" s="58">
        <f t="shared" si="1549"/>
        <v>0</v>
      </c>
      <c r="R3474" s="58">
        <f t="shared" si="1550"/>
        <v>0</v>
      </c>
      <c r="S3474" s="60">
        <f t="shared" si="1551"/>
        <v>0</v>
      </c>
      <c r="T3474" s="58">
        <f t="shared" si="1552"/>
        <v>0</v>
      </c>
      <c r="U3474" s="58">
        <f t="shared" si="1553"/>
        <v>1.3021487167670716E-4</v>
      </c>
      <c r="V3474" s="58">
        <f t="shared" si="1554"/>
        <v>4.5181585788686576E-4</v>
      </c>
      <c r="W3474" s="50">
        <f t="shared" si="1555"/>
        <v>0</v>
      </c>
      <c r="X3474" s="50">
        <f t="shared" si="1556"/>
        <v>2851.4661802564083</v>
      </c>
      <c r="Y3474" s="50">
        <f t="shared" si="1557"/>
        <v>101325</v>
      </c>
      <c r="Z3474" s="50">
        <f t="shared" si="1558"/>
        <v>-5.5874576407029002</v>
      </c>
      <c r="AA3474" s="50">
        <f t="shared" si="1559"/>
        <v>-4.7493389945974647</v>
      </c>
      <c r="AB3474" s="50">
        <f t="shared" si="1560"/>
        <v>0</v>
      </c>
      <c r="AC3474" s="7">
        <f t="shared" si="1561"/>
        <v>0</v>
      </c>
    </row>
    <row r="3475" spans="2:29">
      <c r="B3475" s="7">
        <f t="shared" si="1534"/>
        <v>1.3690933348034755</v>
      </c>
      <c r="C3475" s="7">
        <f t="shared" si="1535"/>
        <v>3.9764546465392847E-4</v>
      </c>
      <c r="D3475" s="58">
        <f t="shared" si="1536"/>
        <v>97015.378270841786</v>
      </c>
      <c r="E3475" s="7">
        <f t="shared" si="1537"/>
        <v>14.070891587744397</v>
      </c>
      <c r="F3475" s="7">
        <f t="shared" si="1538"/>
        <v>-4309.6217291582143</v>
      </c>
      <c r="G3475" s="57">
        <f t="shared" si="1539"/>
        <v>3.926179963206558E-3</v>
      </c>
      <c r="H3475" s="61">
        <f t="shared" si="1540"/>
        <v>0</v>
      </c>
      <c r="I3475" s="7">
        <f t="shared" si="1541"/>
        <v>0</v>
      </c>
      <c r="J3475" s="58">
        <f t="shared" si="1542"/>
        <v>0</v>
      </c>
      <c r="K3475" s="7">
        <f t="shared" si="1543"/>
        <v>0</v>
      </c>
      <c r="L3475" s="7">
        <f t="shared" si="1544"/>
        <v>0</v>
      </c>
      <c r="M3475" s="58">
        <f t="shared" si="1545"/>
        <v>0</v>
      </c>
      <c r="N3475" s="58">
        <f t="shared" si="1546"/>
        <v>0</v>
      </c>
      <c r="O3475" s="59">
        <f t="shared" si="1547"/>
        <v>0</v>
      </c>
      <c r="P3475" s="58">
        <f t="shared" si="1548"/>
        <v>0</v>
      </c>
      <c r="Q3475" s="58">
        <f t="shared" si="1549"/>
        <v>0</v>
      </c>
      <c r="R3475" s="58">
        <f t="shared" si="1550"/>
        <v>0</v>
      </c>
      <c r="S3475" s="60">
        <f t="shared" si="1551"/>
        <v>0</v>
      </c>
      <c r="T3475" s="58">
        <f t="shared" si="1552"/>
        <v>0</v>
      </c>
      <c r="U3475" s="58">
        <f t="shared" si="1553"/>
        <v>1.3021487167670716E-4</v>
      </c>
      <c r="V3475" s="58">
        <f t="shared" si="1554"/>
        <v>4.5181585788686576E-4</v>
      </c>
      <c r="W3475" s="50">
        <f t="shared" si="1555"/>
        <v>0</v>
      </c>
      <c r="X3475" s="50">
        <f t="shared" si="1556"/>
        <v>2851.4661802564083</v>
      </c>
      <c r="Y3475" s="50">
        <f t="shared" si="1557"/>
        <v>101325</v>
      </c>
      <c r="Z3475" s="50">
        <f t="shared" si="1558"/>
        <v>-5.5874576407029002</v>
      </c>
      <c r="AA3475" s="50">
        <f t="shared" si="1559"/>
        <v>-4.7493389945974647</v>
      </c>
      <c r="AB3475" s="50">
        <f t="shared" si="1560"/>
        <v>0</v>
      </c>
      <c r="AC3475" s="7">
        <f t="shared" si="1561"/>
        <v>0</v>
      </c>
    </row>
    <row r="3476" spans="2:29">
      <c r="B3476" s="7">
        <f t="shared" si="1534"/>
        <v>1.3694909802681294</v>
      </c>
      <c r="C3476" s="7">
        <f t="shared" si="1535"/>
        <v>3.9764546465392847E-4</v>
      </c>
      <c r="D3476" s="58">
        <f t="shared" si="1536"/>
        <v>97015.378270841786</v>
      </c>
      <c r="E3476" s="7">
        <f t="shared" si="1537"/>
        <v>14.070891587744397</v>
      </c>
      <c r="F3476" s="7">
        <f t="shared" si="1538"/>
        <v>-4309.6217291582143</v>
      </c>
      <c r="G3476" s="57">
        <f t="shared" si="1539"/>
        <v>3.926179963206558E-3</v>
      </c>
      <c r="H3476" s="61">
        <f t="shared" si="1540"/>
        <v>0</v>
      </c>
      <c r="I3476" s="7">
        <f t="shared" si="1541"/>
        <v>0</v>
      </c>
      <c r="J3476" s="58">
        <f t="shared" si="1542"/>
        <v>0</v>
      </c>
      <c r="K3476" s="7">
        <f t="shared" si="1543"/>
        <v>0</v>
      </c>
      <c r="L3476" s="7">
        <f t="shared" si="1544"/>
        <v>0</v>
      </c>
      <c r="M3476" s="58">
        <f t="shared" si="1545"/>
        <v>0</v>
      </c>
      <c r="N3476" s="58">
        <f t="shared" si="1546"/>
        <v>0</v>
      </c>
      <c r="O3476" s="59">
        <f t="shared" si="1547"/>
        <v>0</v>
      </c>
      <c r="P3476" s="58">
        <f t="shared" si="1548"/>
        <v>0</v>
      </c>
      <c r="Q3476" s="58">
        <f t="shared" si="1549"/>
        <v>0</v>
      </c>
      <c r="R3476" s="58">
        <f t="shared" si="1550"/>
        <v>0</v>
      </c>
      <c r="S3476" s="60">
        <f t="shared" si="1551"/>
        <v>0</v>
      </c>
      <c r="T3476" s="58">
        <f t="shared" si="1552"/>
        <v>0</v>
      </c>
      <c r="U3476" s="58">
        <f t="shared" si="1553"/>
        <v>1.3021487167670716E-4</v>
      </c>
      <c r="V3476" s="58">
        <f t="shared" si="1554"/>
        <v>4.5181585788686576E-4</v>
      </c>
      <c r="W3476" s="50">
        <f t="shared" si="1555"/>
        <v>0</v>
      </c>
      <c r="X3476" s="50">
        <f t="shared" si="1556"/>
        <v>2851.4661802564083</v>
      </c>
      <c r="Y3476" s="50">
        <f t="shared" si="1557"/>
        <v>101325</v>
      </c>
      <c r="Z3476" s="50">
        <f t="shared" si="1558"/>
        <v>-5.5874576407029002</v>
      </c>
      <c r="AA3476" s="50">
        <f t="shared" si="1559"/>
        <v>-4.7493389945974647</v>
      </c>
      <c r="AB3476" s="50">
        <f t="shared" si="1560"/>
        <v>0</v>
      </c>
      <c r="AC3476" s="7">
        <f t="shared" si="1561"/>
        <v>0</v>
      </c>
    </row>
    <row r="3477" spans="2:29">
      <c r="B3477" s="7">
        <f t="shared" si="1534"/>
        <v>1.3698886257327834</v>
      </c>
      <c r="C3477" s="7">
        <f t="shared" si="1535"/>
        <v>3.9764546465392847E-4</v>
      </c>
      <c r="D3477" s="58">
        <f t="shared" si="1536"/>
        <v>97015.378270841786</v>
      </c>
      <c r="E3477" s="7">
        <f t="shared" si="1537"/>
        <v>14.070891587744397</v>
      </c>
      <c r="F3477" s="7">
        <f t="shared" si="1538"/>
        <v>-4309.6217291582143</v>
      </c>
      <c r="G3477" s="57">
        <f t="shared" si="1539"/>
        <v>3.926179963206558E-3</v>
      </c>
      <c r="H3477" s="61">
        <f t="shared" si="1540"/>
        <v>0</v>
      </c>
      <c r="I3477" s="7">
        <f t="shared" si="1541"/>
        <v>0</v>
      </c>
      <c r="J3477" s="58">
        <f t="shared" si="1542"/>
        <v>0</v>
      </c>
      <c r="K3477" s="7">
        <f t="shared" si="1543"/>
        <v>0</v>
      </c>
      <c r="L3477" s="7">
        <f t="shared" si="1544"/>
        <v>0</v>
      </c>
      <c r="M3477" s="58">
        <f t="shared" si="1545"/>
        <v>0</v>
      </c>
      <c r="N3477" s="58">
        <f t="shared" si="1546"/>
        <v>0</v>
      </c>
      <c r="O3477" s="59">
        <f t="shared" si="1547"/>
        <v>0</v>
      </c>
      <c r="P3477" s="58">
        <f t="shared" si="1548"/>
        <v>0</v>
      </c>
      <c r="Q3477" s="58">
        <f t="shared" si="1549"/>
        <v>0</v>
      </c>
      <c r="R3477" s="58">
        <f t="shared" si="1550"/>
        <v>0</v>
      </c>
      <c r="S3477" s="60">
        <f t="shared" si="1551"/>
        <v>0</v>
      </c>
      <c r="T3477" s="58">
        <f t="shared" si="1552"/>
        <v>0</v>
      </c>
      <c r="U3477" s="58">
        <f t="shared" si="1553"/>
        <v>1.3021487167670716E-4</v>
      </c>
      <c r="V3477" s="58">
        <f t="shared" si="1554"/>
        <v>4.5181585788686576E-4</v>
      </c>
      <c r="W3477" s="50">
        <f t="shared" si="1555"/>
        <v>0</v>
      </c>
      <c r="X3477" s="50">
        <f t="shared" si="1556"/>
        <v>2851.4661802564083</v>
      </c>
      <c r="Y3477" s="50">
        <f t="shared" si="1557"/>
        <v>101325</v>
      </c>
      <c r="Z3477" s="50">
        <f t="shared" si="1558"/>
        <v>-5.5874576407029002</v>
      </c>
      <c r="AA3477" s="50">
        <f t="shared" si="1559"/>
        <v>-4.7493389945974647</v>
      </c>
      <c r="AB3477" s="50">
        <f t="shared" si="1560"/>
        <v>0</v>
      </c>
      <c r="AC3477" s="7">
        <f t="shared" si="1561"/>
        <v>0</v>
      </c>
    </row>
    <row r="3478" spans="2:29">
      <c r="B3478" s="7">
        <f t="shared" si="1534"/>
        <v>1.3702862711974373</v>
      </c>
      <c r="C3478" s="7">
        <f t="shared" si="1535"/>
        <v>3.9764546465392847E-4</v>
      </c>
      <c r="D3478" s="58">
        <f t="shared" si="1536"/>
        <v>97015.378270841786</v>
      </c>
      <c r="E3478" s="7">
        <f t="shared" si="1537"/>
        <v>14.070891587744397</v>
      </c>
      <c r="F3478" s="7">
        <f t="shared" si="1538"/>
        <v>-4309.6217291582143</v>
      </c>
      <c r="G3478" s="57">
        <f t="shared" si="1539"/>
        <v>3.926179963206558E-3</v>
      </c>
      <c r="H3478" s="61">
        <f t="shared" si="1540"/>
        <v>0</v>
      </c>
      <c r="I3478" s="7">
        <f t="shared" si="1541"/>
        <v>0</v>
      </c>
      <c r="J3478" s="58">
        <f t="shared" si="1542"/>
        <v>0</v>
      </c>
      <c r="K3478" s="7">
        <f t="shared" si="1543"/>
        <v>0</v>
      </c>
      <c r="L3478" s="7">
        <f t="shared" si="1544"/>
        <v>0</v>
      </c>
      <c r="M3478" s="58">
        <f t="shared" si="1545"/>
        <v>0</v>
      </c>
      <c r="N3478" s="58">
        <f t="shared" si="1546"/>
        <v>0</v>
      </c>
      <c r="O3478" s="59">
        <f t="shared" si="1547"/>
        <v>0</v>
      </c>
      <c r="P3478" s="58">
        <f t="shared" si="1548"/>
        <v>0</v>
      </c>
      <c r="Q3478" s="58">
        <f t="shared" si="1549"/>
        <v>0</v>
      </c>
      <c r="R3478" s="58">
        <f t="shared" si="1550"/>
        <v>0</v>
      </c>
      <c r="S3478" s="60">
        <f t="shared" si="1551"/>
        <v>0</v>
      </c>
      <c r="T3478" s="58">
        <f t="shared" si="1552"/>
        <v>0</v>
      </c>
      <c r="U3478" s="58">
        <f t="shared" si="1553"/>
        <v>1.3021487167670716E-4</v>
      </c>
      <c r="V3478" s="58">
        <f t="shared" si="1554"/>
        <v>4.5181585788686576E-4</v>
      </c>
      <c r="W3478" s="50">
        <f t="shared" si="1555"/>
        <v>0</v>
      </c>
      <c r="X3478" s="50">
        <f t="shared" si="1556"/>
        <v>2851.4661802564083</v>
      </c>
      <c r="Y3478" s="50">
        <f t="shared" si="1557"/>
        <v>101325</v>
      </c>
      <c r="Z3478" s="50">
        <f t="shared" si="1558"/>
        <v>-5.5874576407029002</v>
      </c>
      <c r="AA3478" s="50">
        <f t="shared" si="1559"/>
        <v>-4.7493389945974647</v>
      </c>
      <c r="AB3478" s="50">
        <f t="shared" si="1560"/>
        <v>0</v>
      </c>
      <c r="AC3478" s="7">
        <f t="shared" si="1561"/>
        <v>0</v>
      </c>
    </row>
    <row r="3479" spans="2:29">
      <c r="B3479" s="7">
        <f t="shared" si="1534"/>
        <v>1.3706839166620912</v>
      </c>
      <c r="C3479" s="7">
        <f t="shared" si="1535"/>
        <v>3.9764546465392847E-4</v>
      </c>
      <c r="D3479" s="58">
        <f t="shared" si="1536"/>
        <v>97015.378270841786</v>
      </c>
      <c r="E3479" s="7">
        <f t="shared" si="1537"/>
        <v>14.070891587744397</v>
      </c>
      <c r="F3479" s="7">
        <f t="shared" si="1538"/>
        <v>-4309.6217291582143</v>
      </c>
      <c r="G3479" s="57">
        <f t="shared" si="1539"/>
        <v>3.926179963206558E-3</v>
      </c>
      <c r="H3479" s="61">
        <f t="shared" si="1540"/>
        <v>0</v>
      </c>
      <c r="I3479" s="7">
        <f t="shared" si="1541"/>
        <v>0</v>
      </c>
      <c r="J3479" s="58">
        <f t="shared" si="1542"/>
        <v>0</v>
      </c>
      <c r="K3479" s="7">
        <f t="shared" si="1543"/>
        <v>0</v>
      </c>
      <c r="L3479" s="7">
        <f t="shared" si="1544"/>
        <v>0</v>
      </c>
      <c r="M3479" s="58">
        <f t="shared" si="1545"/>
        <v>0</v>
      </c>
      <c r="N3479" s="58">
        <f t="shared" si="1546"/>
        <v>0</v>
      </c>
      <c r="O3479" s="59">
        <f t="shared" si="1547"/>
        <v>0</v>
      </c>
      <c r="P3479" s="58">
        <f t="shared" si="1548"/>
        <v>0</v>
      </c>
      <c r="Q3479" s="58">
        <f t="shared" si="1549"/>
        <v>0</v>
      </c>
      <c r="R3479" s="58">
        <f t="shared" si="1550"/>
        <v>0</v>
      </c>
      <c r="S3479" s="60">
        <f t="shared" si="1551"/>
        <v>0</v>
      </c>
      <c r="T3479" s="58">
        <f t="shared" si="1552"/>
        <v>0</v>
      </c>
      <c r="U3479" s="58">
        <f t="shared" si="1553"/>
        <v>1.3021487167670716E-4</v>
      </c>
      <c r="V3479" s="58">
        <f t="shared" si="1554"/>
        <v>4.5181585788686576E-4</v>
      </c>
      <c r="W3479" s="50">
        <f t="shared" si="1555"/>
        <v>0</v>
      </c>
      <c r="X3479" s="50">
        <f t="shared" si="1556"/>
        <v>2851.4661802564083</v>
      </c>
      <c r="Y3479" s="50">
        <f t="shared" si="1557"/>
        <v>101325</v>
      </c>
      <c r="Z3479" s="50">
        <f t="shared" si="1558"/>
        <v>-5.5874576407029002</v>
      </c>
      <c r="AA3479" s="50">
        <f t="shared" si="1559"/>
        <v>-4.7493389945974647</v>
      </c>
      <c r="AB3479" s="50">
        <f t="shared" si="1560"/>
        <v>0</v>
      </c>
      <c r="AC3479" s="7">
        <f t="shared" si="1561"/>
        <v>0</v>
      </c>
    </row>
    <row r="3480" spans="2:29">
      <c r="B3480" s="7">
        <f t="shared" si="1534"/>
        <v>1.3710815621267451</v>
      </c>
      <c r="C3480" s="7">
        <f t="shared" si="1535"/>
        <v>3.9764546465392847E-4</v>
      </c>
      <c r="D3480" s="58">
        <f t="shared" si="1536"/>
        <v>97015.378270841786</v>
      </c>
      <c r="E3480" s="7">
        <f t="shared" si="1537"/>
        <v>14.070891587744397</v>
      </c>
      <c r="F3480" s="7">
        <f t="shared" si="1538"/>
        <v>-4309.6217291582143</v>
      </c>
      <c r="G3480" s="57">
        <f t="shared" si="1539"/>
        <v>3.926179963206558E-3</v>
      </c>
      <c r="H3480" s="61">
        <f t="shared" si="1540"/>
        <v>0</v>
      </c>
      <c r="I3480" s="7">
        <f t="shared" si="1541"/>
        <v>0</v>
      </c>
      <c r="J3480" s="58">
        <f t="shared" si="1542"/>
        <v>0</v>
      </c>
      <c r="K3480" s="7">
        <f t="shared" si="1543"/>
        <v>0</v>
      </c>
      <c r="L3480" s="7">
        <f t="shared" si="1544"/>
        <v>0</v>
      </c>
      <c r="M3480" s="58">
        <f t="shared" si="1545"/>
        <v>0</v>
      </c>
      <c r="N3480" s="58">
        <f t="shared" si="1546"/>
        <v>0</v>
      </c>
      <c r="O3480" s="59">
        <f t="shared" si="1547"/>
        <v>0</v>
      </c>
      <c r="P3480" s="58">
        <f t="shared" si="1548"/>
        <v>0</v>
      </c>
      <c r="Q3480" s="58">
        <f t="shared" si="1549"/>
        <v>0</v>
      </c>
      <c r="R3480" s="58">
        <f t="shared" si="1550"/>
        <v>0</v>
      </c>
      <c r="S3480" s="60">
        <f t="shared" si="1551"/>
        <v>0</v>
      </c>
      <c r="T3480" s="58">
        <f t="shared" si="1552"/>
        <v>0</v>
      </c>
      <c r="U3480" s="58">
        <f t="shared" si="1553"/>
        <v>1.3021487167670716E-4</v>
      </c>
      <c r="V3480" s="58">
        <f t="shared" si="1554"/>
        <v>4.5181585788686576E-4</v>
      </c>
      <c r="W3480" s="50">
        <f t="shared" si="1555"/>
        <v>0</v>
      </c>
      <c r="X3480" s="50">
        <f t="shared" si="1556"/>
        <v>2851.4661802564083</v>
      </c>
      <c r="Y3480" s="50">
        <f t="shared" si="1557"/>
        <v>101325</v>
      </c>
      <c r="Z3480" s="50">
        <f t="shared" si="1558"/>
        <v>-5.5874576407029002</v>
      </c>
      <c r="AA3480" s="50">
        <f t="shared" si="1559"/>
        <v>-4.7493389945974647</v>
      </c>
      <c r="AB3480" s="50">
        <f t="shared" si="1560"/>
        <v>0</v>
      </c>
      <c r="AC3480" s="7">
        <f t="shared" si="1561"/>
        <v>0</v>
      </c>
    </row>
    <row r="3481" spans="2:29">
      <c r="B3481" s="7">
        <f t="shared" si="1534"/>
        <v>1.3714792075913991</v>
      </c>
      <c r="C3481" s="7">
        <f t="shared" si="1535"/>
        <v>3.9764546465392847E-4</v>
      </c>
      <c r="D3481" s="58">
        <f t="shared" si="1536"/>
        <v>97015.378270841786</v>
      </c>
      <c r="E3481" s="7">
        <f t="shared" si="1537"/>
        <v>14.070891587744397</v>
      </c>
      <c r="F3481" s="7">
        <f t="shared" si="1538"/>
        <v>-4309.6217291582143</v>
      </c>
      <c r="G3481" s="57">
        <f t="shared" si="1539"/>
        <v>3.926179963206558E-3</v>
      </c>
      <c r="H3481" s="61">
        <f t="shared" si="1540"/>
        <v>0</v>
      </c>
      <c r="I3481" s="7">
        <f t="shared" si="1541"/>
        <v>0</v>
      </c>
      <c r="J3481" s="58">
        <f t="shared" si="1542"/>
        <v>0</v>
      </c>
      <c r="K3481" s="7">
        <f t="shared" si="1543"/>
        <v>0</v>
      </c>
      <c r="L3481" s="7">
        <f t="shared" si="1544"/>
        <v>0</v>
      </c>
      <c r="M3481" s="58">
        <f t="shared" si="1545"/>
        <v>0</v>
      </c>
      <c r="N3481" s="58">
        <f t="shared" si="1546"/>
        <v>0</v>
      </c>
      <c r="O3481" s="59">
        <f t="shared" si="1547"/>
        <v>0</v>
      </c>
      <c r="P3481" s="58">
        <f t="shared" si="1548"/>
        <v>0</v>
      </c>
      <c r="Q3481" s="58">
        <f t="shared" si="1549"/>
        <v>0</v>
      </c>
      <c r="R3481" s="58">
        <f t="shared" si="1550"/>
        <v>0</v>
      </c>
      <c r="S3481" s="60">
        <f t="shared" si="1551"/>
        <v>0</v>
      </c>
      <c r="T3481" s="58">
        <f t="shared" si="1552"/>
        <v>0</v>
      </c>
      <c r="U3481" s="58">
        <f t="shared" si="1553"/>
        <v>1.3021487167670716E-4</v>
      </c>
      <c r="V3481" s="58">
        <f t="shared" si="1554"/>
        <v>4.5181585788686576E-4</v>
      </c>
      <c r="W3481" s="50">
        <f t="shared" si="1555"/>
        <v>0</v>
      </c>
      <c r="X3481" s="50">
        <f t="shared" si="1556"/>
        <v>2851.4661802564083</v>
      </c>
      <c r="Y3481" s="50">
        <f t="shared" si="1557"/>
        <v>101325</v>
      </c>
      <c r="Z3481" s="50">
        <f t="shared" si="1558"/>
        <v>-5.5874576407029002</v>
      </c>
      <c r="AA3481" s="50">
        <f t="shared" si="1559"/>
        <v>-4.7493389945974647</v>
      </c>
      <c r="AB3481" s="50">
        <f t="shared" si="1560"/>
        <v>0</v>
      </c>
      <c r="AC3481" s="7">
        <f t="shared" si="1561"/>
        <v>0</v>
      </c>
    </row>
    <row r="3482" spans="2:29">
      <c r="B3482" s="7">
        <f t="shared" si="1534"/>
        <v>1.371876853056053</v>
      </c>
      <c r="C3482" s="7">
        <f t="shared" si="1535"/>
        <v>3.9764546465392847E-4</v>
      </c>
      <c r="D3482" s="58">
        <f t="shared" si="1536"/>
        <v>97015.378270841786</v>
      </c>
      <c r="E3482" s="7">
        <f t="shared" si="1537"/>
        <v>14.070891587744397</v>
      </c>
      <c r="F3482" s="7">
        <f t="shared" si="1538"/>
        <v>-4309.6217291582143</v>
      </c>
      <c r="G3482" s="57">
        <f t="shared" si="1539"/>
        <v>3.926179963206558E-3</v>
      </c>
      <c r="H3482" s="61">
        <f t="shared" si="1540"/>
        <v>0</v>
      </c>
      <c r="I3482" s="7">
        <f t="shared" si="1541"/>
        <v>0</v>
      </c>
      <c r="J3482" s="58">
        <f t="shared" si="1542"/>
        <v>0</v>
      </c>
      <c r="K3482" s="7">
        <f t="shared" si="1543"/>
        <v>0</v>
      </c>
      <c r="L3482" s="7">
        <f t="shared" si="1544"/>
        <v>0</v>
      </c>
      <c r="M3482" s="58">
        <f t="shared" si="1545"/>
        <v>0</v>
      </c>
      <c r="N3482" s="58">
        <f t="shared" si="1546"/>
        <v>0</v>
      </c>
      <c r="O3482" s="59">
        <f t="shared" si="1547"/>
        <v>0</v>
      </c>
      <c r="P3482" s="58">
        <f t="shared" si="1548"/>
        <v>0</v>
      </c>
      <c r="Q3482" s="58">
        <f t="shared" si="1549"/>
        <v>0</v>
      </c>
      <c r="R3482" s="58">
        <f t="shared" si="1550"/>
        <v>0</v>
      </c>
      <c r="S3482" s="60">
        <f t="shared" si="1551"/>
        <v>0</v>
      </c>
      <c r="T3482" s="58">
        <f t="shared" si="1552"/>
        <v>0</v>
      </c>
      <c r="U3482" s="58">
        <f t="shared" si="1553"/>
        <v>1.3021487167670716E-4</v>
      </c>
      <c r="V3482" s="58">
        <f t="shared" si="1554"/>
        <v>4.5181585788686576E-4</v>
      </c>
      <c r="W3482" s="50">
        <f t="shared" si="1555"/>
        <v>0</v>
      </c>
      <c r="X3482" s="50">
        <f t="shared" si="1556"/>
        <v>2851.4661802564083</v>
      </c>
      <c r="Y3482" s="50">
        <f t="shared" si="1557"/>
        <v>101325</v>
      </c>
      <c r="Z3482" s="50">
        <f t="shared" si="1558"/>
        <v>-5.5874576407029002</v>
      </c>
      <c r="AA3482" s="50">
        <f t="shared" si="1559"/>
        <v>-4.7493389945974647</v>
      </c>
      <c r="AB3482" s="50">
        <f t="shared" si="1560"/>
        <v>0</v>
      </c>
      <c r="AC3482" s="7">
        <f t="shared" si="1561"/>
        <v>0</v>
      </c>
    </row>
    <row r="3483" spans="2:29">
      <c r="B3483" s="7">
        <f t="shared" si="1534"/>
        <v>1.3722744985207069</v>
      </c>
      <c r="C3483" s="7">
        <f t="shared" si="1535"/>
        <v>3.9764546465392847E-4</v>
      </c>
      <c r="D3483" s="58">
        <f t="shared" si="1536"/>
        <v>97015.378270841786</v>
      </c>
      <c r="E3483" s="7">
        <f t="shared" si="1537"/>
        <v>14.070891587744397</v>
      </c>
      <c r="F3483" s="7">
        <f t="shared" si="1538"/>
        <v>-4309.6217291582143</v>
      </c>
      <c r="G3483" s="57">
        <f t="shared" si="1539"/>
        <v>3.926179963206558E-3</v>
      </c>
      <c r="H3483" s="61">
        <f t="shared" si="1540"/>
        <v>0</v>
      </c>
      <c r="I3483" s="7">
        <f t="shared" si="1541"/>
        <v>0</v>
      </c>
      <c r="J3483" s="58">
        <f t="shared" si="1542"/>
        <v>0</v>
      </c>
      <c r="K3483" s="7">
        <f t="shared" si="1543"/>
        <v>0</v>
      </c>
      <c r="L3483" s="7">
        <f t="shared" si="1544"/>
        <v>0</v>
      </c>
      <c r="M3483" s="58">
        <f t="shared" si="1545"/>
        <v>0</v>
      </c>
      <c r="N3483" s="58">
        <f t="shared" si="1546"/>
        <v>0</v>
      </c>
      <c r="O3483" s="59">
        <f t="shared" si="1547"/>
        <v>0</v>
      </c>
      <c r="P3483" s="58">
        <f t="shared" si="1548"/>
        <v>0</v>
      </c>
      <c r="Q3483" s="58">
        <f t="shared" si="1549"/>
        <v>0</v>
      </c>
      <c r="R3483" s="58">
        <f t="shared" si="1550"/>
        <v>0</v>
      </c>
      <c r="S3483" s="60">
        <f t="shared" si="1551"/>
        <v>0</v>
      </c>
      <c r="T3483" s="58">
        <f t="shared" si="1552"/>
        <v>0</v>
      </c>
      <c r="U3483" s="58">
        <f t="shared" si="1553"/>
        <v>1.3021487167670716E-4</v>
      </c>
      <c r="V3483" s="58">
        <f t="shared" si="1554"/>
        <v>4.5181585788686576E-4</v>
      </c>
      <c r="W3483" s="50">
        <f t="shared" si="1555"/>
        <v>0</v>
      </c>
      <c r="X3483" s="50">
        <f t="shared" si="1556"/>
        <v>2851.4661802564083</v>
      </c>
      <c r="Y3483" s="50">
        <f t="shared" si="1557"/>
        <v>101325</v>
      </c>
      <c r="Z3483" s="50">
        <f t="shared" si="1558"/>
        <v>-5.5874576407029002</v>
      </c>
      <c r="AA3483" s="50">
        <f t="shared" si="1559"/>
        <v>-4.7493389945974647</v>
      </c>
      <c r="AB3483" s="50">
        <f t="shared" si="1560"/>
        <v>0</v>
      </c>
      <c r="AC3483" s="7">
        <f t="shared" si="1561"/>
        <v>0</v>
      </c>
    </row>
    <row r="3484" spans="2:29">
      <c r="B3484" s="7">
        <f t="shared" si="1534"/>
        <v>1.3726721439853609</v>
      </c>
      <c r="C3484" s="7">
        <f t="shared" si="1535"/>
        <v>3.9764546465392847E-4</v>
      </c>
      <c r="D3484" s="58">
        <f t="shared" si="1536"/>
        <v>97015.378270841786</v>
      </c>
      <c r="E3484" s="7">
        <f t="shared" si="1537"/>
        <v>14.070891587744397</v>
      </c>
      <c r="F3484" s="7">
        <f t="shared" si="1538"/>
        <v>-4309.6217291582143</v>
      </c>
      <c r="G3484" s="57">
        <f t="shared" si="1539"/>
        <v>3.926179963206558E-3</v>
      </c>
      <c r="H3484" s="61">
        <f t="shared" si="1540"/>
        <v>0</v>
      </c>
      <c r="I3484" s="7">
        <f t="shared" si="1541"/>
        <v>0</v>
      </c>
      <c r="J3484" s="58">
        <f t="shared" si="1542"/>
        <v>0</v>
      </c>
      <c r="K3484" s="7">
        <f t="shared" si="1543"/>
        <v>0</v>
      </c>
      <c r="L3484" s="7">
        <f t="shared" si="1544"/>
        <v>0</v>
      </c>
      <c r="M3484" s="58">
        <f t="shared" si="1545"/>
        <v>0</v>
      </c>
      <c r="N3484" s="58">
        <f t="shared" si="1546"/>
        <v>0</v>
      </c>
      <c r="O3484" s="59">
        <f t="shared" si="1547"/>
        <v>0</v>
      </c>
      <c r="P3484" s="58">
        <f t="shared" si="1548"/>
        <v>0</v>
      </c>
      <c r="Q3484" s="58">
        <f t="shared" si="1549"/>
        <v>0</v>
      </c>
      <c r="R3484" s="58">
        <f t="shared" si="1550"/>
        <v>0</v>
      </c>
      <c r="S3484" s="60">
        <f t="shared" si="1551"/>
        <v>0</v>
      </c>
      <c r="T3484" s="58">
        <f t="shared" si="1552"/>
        <v>0</v>
      </c>
      <c r="U3484" s="58">
        <f t="shared" si="1553"/>
        <v>1.3021487167670716E-4</v>
      </c>
      <c r="V3484" s="58">
        <f t="shared" si="1554"/>
        <v>4.5181585788686576E-4</v>
      </c>
      <c r="W3484" s="50">
        <f t="shared" si="1555"/>
        <v>0</v>
      </c>
      <c r="X3484" s="50">
        <f t="shared" si="1556"/>
        <v>2851.4661802564083</v>
      </c>
      <c r="Y3484" s="50">
        <f t="shared" si="1557"/>
        <v>101325</v>
      </c>
      <c r="Z3484" s="50">
        <f t="shared" si="1558"/>
        <v>-5.5874576407029002</v>
      </c>
      <c r="AA3484" s="50">
        <f t="shared" si="1559"/>
        <v>-4.7493389945974647</v>
      </c>
      <c r="AB3484" s="50">
        <f t="shared" si="1560"/>
        <v>0</v>
      </c>
      <c r="AC3484" s="7">
        <f t="shared" si="1561"/>
        <v>0</v>
      </c>
    </row>
    <row r="3485" spans="2:29">
      <c r="B3485" s="7">
        <f t="shared" si="1534"/>
        <v>1.3730697894500148</v>
      </c>
      <c r="C3485" s="7">
        <f t="shared" si="1535"/>
        <v>3.9764546465392847E-4</v>
      </c>
      <c r="D3485" s="58">
        <f t="shared" si="1536"/>
        <v>97015.378270841786</v>
      </c>
      <c r="E3485" s="7">
        <f t="shared" si="1537"/>
        <v>14.070891587744397</v>
      </c>
      <c r="F3485" s="7">
        <f t="shared" si="1538"/>
        <v>-4309.6217291582143</v>
      </c>
      <c r="G3485" s="57">
        <f t="shared" si="1539"/>
        <v>3.926179963206558E-3</v>
      </c>
      <c r="H3485" s="61">
        <f t="shared" si="1540"/>
        <v>0</v>
      </c>
      <c r="I3485" s="7">
        <f t="shared" si="1541"/>
        <v>0</v>
      </c>
      <c r="J3485" s="58">
        <f t="shared" si="1542"/>
        <v>0</v>
      </c>
      <c r="K3485" s="7">
        <f t="shared" si="1543"/>
        <v>0</v>
      </c>
      <c r="L3485" s="7">
        <f t="shared" si="1544"/>
        <v>0</v>
      </c>
      <c r="M3485" s="58">
        <f t="shared" si="1545"/>
        <v>0</v>
      </c>
      <c r="N3485" s="58">
        <f t="shared" si="1546"/>
        <v>0</v>
      </c>
      <c r="O3485" s="59">
        <f t="shared" si="1547"/>
        <v>0</v>
      </c>
      <c r="P3485" s="58">
        <f t="shared" si="1548"/>
        <v>0</v>
      </c>
      <c r="Q3485" s="58">
        <f t="shared" si="1549"/>
        <v>0</v>
      </c>
      <c r="R3485" s="58">
        <f t="shared" si="1550"/>
        <v>0</v>
      </c>
      <c r="S3485" s="60">
        <f t="shared" si="1551"/>
        <v>0</v>
      </c>
      <c r="T3485" s="58">
        <f t="shared" si="1552"/>
        <v>0</v>
      </c>
      <c r="U3485" s="58">
        <f t="shared" si="1553"/>
        <v>1.3021487167670716E-4</v>
      </c>
      <c r="V3485" s="58">
        <f t="shared" si="1554"/>
        <v>4.5181585788686576E-4</v>
      </c>
      <c r="W3485" s="50">
        <f t="shared" si="1555"/>
        <v>0</v>
      </c>
      <c r="X3485" s="50">
        <f t="shared" si="1556"/>
        <v>2851.4661802564083</v>
      </c>
      <c r="Y3485" s="50">
        <f t="shared" si="1557"/>
        <v>101325</v>
      </c>
      <c r="Z3485" s="50">
        <f t="shared" si="1558"/>
        <v>-5.5874576407029002</v>
      </c>
      <c r="AA3485" s="50">
        <f t="shared" si="1559"/>
        <v>-4.7493389945974647</v>
      </c>
      <c r="AB3485" s="50">
        <f t="shared" si="1560"/>
        <v>0</v>
      </c>
      <c r="AC3485" s="7">
        <f t="shared" si="1561"/>
        <v>0</v>
      </c>
    </row>
    <row r="3486" spans="2:29">
      <c r="B3486" s="7">
        <f t="shared" si="1534"/>
        <v>1.3734674349146687</v>
      </c>
      <c r="C3486" s="7">
        <f t="shared" si="1535"/>
        <v>3.9764546465392847E-4</v>
      </c>
      <c r="D3486" s="58">
        <f t="shared" si="1536"/>
        <v>97015.378270841786</v>
      </c>
      <c r="E3486" s="7">
        <f t="shared" si="1537"/>
        <v>14.070891587744397</v>
      </c>
      <c r="F3486" s="7">
        <f t="shared" si="1538"/>
        <v>-4309.6217291582143</v>
      </c>
      <c r="G3486" s="57">
        <f t="shared" si="1539"/>
        <v>3.926179963206558E-3</v>
      </c>
      <c r="H3486" s="61">
        <f t="shared" si="1540"/>
        <v>0</v>
      </c>
      <c r="I3486" s="7">
        <f t="shared" si="1541"/>
        <v>0</v>
      </c>
      <c r="J3486" s="58">
        <f t="shared" si="1542"/>
        <v>0</v>
      </c>
      <c r="K3486" s="7">
        <f t="shared" si="1543"/>
        <v>0</v>
      </c>
      <c r="L3486" s="7">
        <f t="shared" si="1544"/>
        <v>0</v>
      </c>
      <c r="M3486" s="58">
        <f t="shared" si="1545"/>
        <v>0</v>
      </c>
      <c r="N3486" s="58">
        <f t="shared" si="1546"/>
        <v>0</v>
      </c>
      <c r="O3486" s="59">
        <f t="shared" si="1547"/>
        <v>0</v>
      </c>
      <c r="P3486" s="58">
        <f t="shared" si="1548"/>
        <v>0</v>
      </c>
      <c r="Q3486" s="58">
        <f t="shared" si="1549"/>
        <v>0</v>
      </c>
      <c r="R3486" s="58">
        <f t="shared" si="1550"/>
        <v>0</v>
      </c>
      <c r="S3486" s="60">
        <f t="shared" si="1551"/>
        <v>0</v>
      </c>
      <c r="T3486" s="58">
        <f t="shared" si="1552"/>
        <v>0</v>
      </c>
      <c r="U3486" s="58">
        <f t="shared" si="1553"/>
        <v>1.3021487167670716E-4</v>
      </c>
      <c r="V3486" s="58">
        <f t="shared" si="1554"/>
        <v>4.5181585788686576E-4</v>
      </c>
      <c r="W3486" s="50">
        <f t="shared" si="1555"/>
        <v>0</v>
      </c>
      <c r="X3486" s="50">
        <f t="shared" si="1556"/>
        <v>2851.4661802564083</v>
      </c>
      <c r="Y3486" s="50">
        <f t="shared" si="1557"/>
        <v>101325</v>
      </c>
      <c r="Z3486" s="50">
        <f t="shared" si="1558"/>
        <v>-5.5874576407029002</v>
      </c>
      <c r="AA3486" s="50">
        <f t="shared" si="1559"/>
        <v>-4.7493389945974647</v>
      </c>
      <c r="AB3486" s="50">
        <f t="shared" si="1560"/>
        <v>0</v>
      </c>
      <c r="AC3486" s="7">
        <f t="shared" si="1561"/>
        <v>0</v>
      </c>
    </row>
    <row r="3487" spans="2:29">
      <c r="B3487" s="7">
        <f t="shared" si="1534"/>
        <v>1.3738650803793226</v>
      </c>
      <c r="C3487" s="7">
        <f t="shared" si="1535"/>
        <v>3.9764546465392847E-4</v>
      </c>
      <c r="D3487" s="58">
        <f t="shared" si="1536"/>
        <v>97015.378270841786</v>
      </c>
      <c r="E3487" s="7">
        <f t="shared" si="1537"/>
        <v>14.070891587744397</v>
      </c>
      <c r="F3487" s="7">
        <f t="shared" si="1538"/>
        <v>-4309.6217291582143</v>
      </c>
      <c r="G3487" s="57">
        <f t="shared" si="1539"/>
        <v>3.926179963206558E-3</v>
      </c>
      <c r="H3487" s="61">
        <f t="shared" si="1540"/>
        <v>0</v>
      </c>
      <c r="I3487" s="7">
        <f t="shared" si="1541"/>
        <v>0</v>
      </c>
      <c r="J3487" s="58">
        <f t="shared" si="1542"/>
        <v>0</v>
      </c>
      <c r="K3487" s="7">
        <f t="shared" si="1543"/>
        <v>0</v>
      </c>
      <c r="L3487" s="7">
        <f t="shared" si="1544"/>
        <v>0</v>
      </c>
      <c r="M3487" s="58">
        <f t="shared" si="1545"/>
        <v>0</v>
      </c>
      <c r="N3487" s="58">
        <f t="shared" si="1546"/>
        <v>0</v>
      </c>
      <c r="O3487" s="59">
        <f t="shared" si="1547"/>
        <v>0</v>
      </c>
      <c r="P3487" s="58">
        <f t="shared" si="1548"/>
        <v>0</v>
      </c>
      <c r="Q3487" s="58">
        <f t="shared" si="1549"/>
        <v>0</v>
      </c>
      <c r="R3487" s="58">
        <f t="shared" si="1550"/>
        <v>0</v>
      </c>
      <c r="S3487" s="60">
        <f t="shared" si="1551"/>
        <v>0</v>
      </c>
      <c r="T3487" s="58">
        <f t="shared" si="1552"/>
        <v>0</v>
      </c>
      <c r="U3487" s="58">
        <f t="shared" si="1553"/>
        <v>1.3021487167670716E-4</v>
      </c>
      <c r="V3487" s="58">
        <f t="shared" si="1554"/>
        <v>4.5181585788686576E-4</v>
      </c>
      <c r="W3487" s="50">
        <f t="shared" si="1555"/>
        <v>0</v>
      </c>
      <c r="X3487" s="50">
        <f t="shared" si="1556"/>
        <v>2851.4661802564083</v>
      </c>
      <c r="Y3487" s="50">
        <f t="shared" si="1557"/>
        <v>101325</v>
      </c>
      <c r="Z3487" s="50">
        <f t="shared" si="1558"/>
        <v>-5.5874576407029002</v>
      </c>
      <c r="AA3487" s="50">
        <f t="shared" si="1559"/>
        <v>-4.7493389945974647</v>
      </c>
      <c r="AB3487" s="50">
        <f t="shared" si="1560"/>
        <v>0</v>
      </c>
      <c r="AC3487" s="7">
        <f t="shared" si="1561"/>
        <v>0</v>
      </c>
    </row>
    <row r="3488" spans="2:29">
      <c r="B3488" s="7">
        <f t="shared" si="1534"/>
        <v>1.3742627258439766</v>
      </c>
      <c r="C3488" s="7">
        <f t="shared" si="1535"/>
        <v>3.9764546465392847E-4</v>
      </c>
      <c r="D3488" s="58">
        <f t="shared" si="1536"/>
        <v>97015.378270841786</v>
      </c>
      <c r="E3488" s="7">
        <f t="shared" si="1537"/>
        <v>14.070891587744397</v>
      </c>
      <c r="F3488" s="7">
        <f t="shared" si="1538"/>
        <v>-4309.6217291582143</v>
      </c>
      <c r="G3488" s="57">
        <f t="shared" si="1539"/>
        <v>3.926179963206558E-3</v>
      </c>
      <c r="H3488" s="61">
        <f t="shared" si="1540"/>
        <v>0</v>
      </c>
      <c r="I3488" s="7">
        <f t="shared" si="1541"/>
        <v>0</v>
      </c>
      <c r="J3488" s="58">
        <f t="shared" si="1542"/>
        <v>0</v>
      </c>
      <c r="K3488" s="7">
        <f t="shared" si="1543"/>
        <v>0</v>
      </c>
      <c r="L3488" s="7">
        <f t="shared" si="1544"/>
        <v>0</v>
      </c>
      <c r="M3488" s="58">
        <f t="shared" si="1545"/>
        <v>0</v>
      </c>
      <c r="N3488" s="58">
        <f t="shared" si="1546"/>
        <v>0</v>
      </c>
      <c r="O3488" s="59">
        <f t="shared" si="1547"/>
        <v>0</v>
      </c>
      <c r="P3488" s="58">
        <f t="shared" si="1548"/>
        <v>0</v>
      </c>
      <c r="Q3488" s="58">
        <f t="shared" si="1549"/>
        <v>0</v>
      </c>
      <c r="R3488" s="58">
        <f t="shared" si="1550"/>
        <v>0</v>
      </c>
      <c r="S3488" s="60">
        <f t="shared" si="1551"/>
        <v>0</v>
      </c>
      <c r="T3488" s="58">
        <f t="shared" si="1552"/>
        <v>0</v>
      </c>
      <c r="U3488" s="58">
        <f t="shared" si="1553"/>
        <v>1.3021487167670716E-4</v>
      </c>
      <c r="V3488" s="58">
        <f t="shared" si="1554"/>
        <v>4.5181585788686576E-4</v>
      </c>
      <c r="W3488" s="50">
        <f t="shared" si="1555"/>
        <v>0</v>
      </c>
      <c r="X3488" s="50">
        <f t="shared" si="1556"/>
        <v>2851.4661802564083</v>
      </c>
      <c r="Y3488" s="50">
        <f t="shared" si="1557"/>
        <v>101325</v>
      </c>
      <c r="Z3488" s="50">
        <f t="shared" si="1558"/>
        <v>-5.5874576407029002</v>
      </c>
      <c r="AA3488" s="50">
        <f t="shared" si="1559"/>
        <v>-4.7493389945974647</v>
      </c>
      <c r="AB3488" s="50">
        <f t="shared" si="1560"/>
        <v>0</v>
      </c>
      <c r="AC3488" s="7">
        <f t="shared" si="1561"/>
        <v>0</v>
      </c>
    </row>
    <row r="3489" spans="2:29">
      <c r="B3489" s="7">
        <f t="shared" si="1534"/>
        <v>1.3746603713086305</v>
      </c>
      <c r="C3489" s="7">
        <f t="shared" si="1535"/>
        <v>3.9764546465392847E-4</v>
      </c>
      <c r="D3489" s="58">
        <f t="shared" si="1536"/>
        <v>97015.378270841786</v>
      </c>
      <c r="E3489" s="7">
        <f t="shared" si="1537"/>
        <v>14.070891587744397</v>
      </c>
      <c r="F3489" s="7">
        <f t="shared" si="1538"/>
        <v>-4309.6217291582143</v>
      </c>
      <c r="G3489" s="57">
        <f t="shared" si="1539"/>
        <v>3.926179963206558E-3</v>
      </c>
      <c r="H3489" s="61">
        <f t="shared" si="1540"/>
        <v>0</v>
      </c>
      <c r="I3489" s="7">
        <f t="shared" si="1541"/>
        <v>0</v>
      </c>
      <c r="J3489" s="58">
        <f t="shared" si="1542"/>
        <v>0</v>
      </c>
      <c r="K3489" s="7">
        <f t="shared" si="1543"/>
        <v>0</v>
      </c>
      <c r="L3489" s="7">
        <f t="shared" si="1544"/>
        <v>0</v>
      </c>
      <c r="M3489" s="58">
        <f t="shared" si="1545"/>
        <v>0</v>
      </c>
      <c r="N3489" s="58">
        <f t="shared" si="1546"/>
        <v>0</v>
      </c>
      <c r="O3489" s="59">
        <f t="shared" si="1547"/>
        <v>0</v>
      </c>
      <c r="P3489" s="58">
        <f t="shared" si="1548"/>
        <v>0</v>
      </c>
      <c r="Q3489" s="58">
        <f t="shared" si="1549"/>
        <v>0</v>
      </c>
      <c r="R3489" s="58">
        <f t="shared" si="1550"/>
        <v>0</v>
      </c>
      <c r="S3489" s="60">
        <f t="shared" si="1551"/>
        <v>0</v>
      </c>
      <c r="T3489" s="58">
        <f t="shared" si="1552"/>
        <v>0</v>
      </c>
      <c r="U3489" s="58">
        <f t="shared" si="1553"/>
        <v>1.3021487167670716E-4</v>
      </c>
      <c r="V3489" s="58">
        <f t="shared" si="1554"/>
        <v>4.5181585788686576E-4</v>
      </c>
      <c r="W3489" s="50">
        <f t="shared" si="1555"/>
        <v>0</v>
      </c>
      <c r="X3489" s="50">
        <f t="shared" si="1556"/>
        <v>2851.4661802564083</v>
      </c>
      <c r="Y3489" s="50">
        <f t="shared" si="1557"/>
        <v>101325</v>
      </c>
      <c r="Z3489" s="50">
        <f t="shared" si="1558"/>
        <v>-5.5874576407029002</v>
      </c>
      <c r="AA3489" s="50">
        <f t="shared" si="1559"/>
        <v>-4.7493389945974647</v>
      </c>
      <c r="AB3489" s="50">
        <f t="shared" si="1560"/>
        <v>0</v>
      </c>
      <c r="AC3489" s="7">
        <f t="shared" si="1561"/>
        <v>0</v>
      </c>
    </row>
    <row r="3490" spans="2:29">
      <c r="B3490" s="7">
        <f t="shared" ref="B3490:B3510" si="1562">B3489+$E$18/3000</f>
        <v>1.3750580167732844</v>
      </c>
      <c r="C3490" s="7">
        <f t="shared" si="1535"/>
        <v>3.9764546465392847E-4</v>
      </c>
      <c r="D3490" s="58">
        <f t="shared" si="1536"/>
        <v>97015.378270841786</v>
      </c>
      <c r="E3490" s="7">
        <f t="shared" si="1537"/>
        <v>14.070891587744397</v>
      </c>
      <c r="F3490" s="7">
        <f t="shared" si="1538"/>
        <v>-4309.6217291582143</v>
      </c>
      <c r="G3490" s="57">
        <f t="shared" si="1539"/>
        <v>3.926179963206558E-3</v>
      </c>
      <c r="H3490" s="61">
        <f t="shared" si="1540"/>
        <v>0</v>
      </c>
      <c r="I3490" s="7">
        <f t="shared" si="1541"/>
        <v>0</v>
      </c>
      <c r="J3490" s="58">
        <f t="shared" si="1542"/>
        <v>0</v>
      </c>
      <c r="K3490" s="7">
        <f t="shared" si="1543"/>
        <v>0</v>
      </c>
      <c r="L3490" s="7">
        <f t="shared" si="1544"/>
        <v>0</v>
      </c>
      <c r="M3490" s="58">
        <f t="shared" si="1545"/>
        <v>0</v>
      </c>
      <c r="N3490" s="58">
        <f t="shared" si="1546"/>
        <v>0</v>
      </c>
      <c r="O3490" s="59">
        <f t="shared" si="1547"/>
        <v>0</v>
      </c>
      <c r="P3490" s="58">
        <f t="shared" si="1548"/>
        <v>0</v>
      </c>
      <c r="Q3490" s="58">
        <f t="shared" si="1549"/>
        <v>0</v>
      </c>
      <c r="R3490" s="58">
        <f t="shared" si="1550"/>
        <v>0</v>
      </c>
      <c r="S3490" s="60">
        <f t="shared" si="1551"/>
        <v>0</v>
      </c>
      <c r="T3490" s="58">
        <f t="shared" si="1552"/>
        <v>0</v>
      </c>
      <c r="U3490" s="58">
        <f t="shared" si="1553"/>
        <v>1.3021487167670716E-4</v>
      </c>
      <c r="V3490" s="58">
        <f t="shared" si="1554"/>
        <v>4.5181585788686576E-4</v>
      </c>
      <c r="W3490" s="50">
        <f t="shared" si="1555"/>
        <v>0</v>
      </c>
      <c r="X3490" s="50">
        <f t="shared" si="1556"/>
        <v>2851.4661802564083</v>
      </c>
      <c r="Y3490" s="50">
        <f t="shared" si="1557"/>
        <v>101325</v>
      </c>
      <c r="Z3490" s="50">
        <f t="shared" si="1558"/>
        <v>-5.5874576407029002</v>
      </c>
      <c r="AA3490" s="50">
        <f t="shared" si="1559"/>
        <v>-4.7493389945974647</v>
      </c>
      <c r="AB3490" s="50">
        <f t="shared" si="1560"/>
        <v>0</v>
      </c>
      <c r="AC3490" s="7">
        <f t="shared" si="1561"/>
        <v>0</v>
      </c>
    </row>
    <row r="3491" spans="2:29">
      <c r="B3491" s="7">
        <f t="shared" si="1562"/>
        <v>1.3754556622379384</v>
      </c>
      <c r="C3491" s="7">
        <f t="shared" si="1535"/>
        <v>3.9764546465392847E-4</v>
      </c>
      <c r="D3491" s="58">
        <f t="shared" si="1536"/>
        <v>97015.378270841786</v>
      </c>
      <c r="E3491" s="7">
        <f t="shared" si="1537"/>
        <v>14.070891587744397</v>
      </c>
      <c r="F3491" s="7">
        <f t="shared" si="1538"/>
        <v>-4309.6217291582143</v>
      </c>
      <c r="G3491" s="57">
        <f t="shared" si="1539"/>
        <v>3.926179963206558E-3</v>
      </c>
      <c r="H3491" s="61">
        <f t="shared" si="1540"/>
        <v>0</v>
      </c>
      <c r="I3491" s="7">
        <f t="shared" si="1541"/>
        <v>0</v>
      </c>
      <c r="J3491" s="58">
        <f t="shared" si="1542"/>
        <v>0</v>
      </c>
      <c r="K3491" s="7">
        <f t="shared" si="1543"/>
        <v>0</v>
      </c>
      <c r="L3491" s="7">
        <f t="shared" si="1544"/>
        <v>0</v>
      </c>
      <c r="M3491" s="58">
        <f t="shared" si="1545"/>
        <v>0</v>
      </c>
      <c r="N3491" s="58">
        <f t="shared" si="1546"/>
        <v>0</v>
      </c>
      <c r="O3491" s="59">
        <f t="shared" si="1547"/>
        <v>0</v>
      </c>
      <c r="P3491" s="58">
        <f t="shared" si="1548"/>
        <v>0</v>
      </c>
      <c r="Q3491" s="58">
        <f t="shared" si="1549"/>
        <v>0</v>
      </c>
      <c r="R3491" s="58">
        <f t="shared" si="1550"/>
        <v>0</v>
      </c>
      <c r="S3491" s="60">
        <f t="shared" si="1551"/>
        <v>0</v>
      </c>
      <c r="T3491" s="58">
        <f t="shared" si="1552"/>
        <v>0</v>
      </c>
      <c r="U3491" s="58">
        <f t="shared" si="1553"/>
        <v>1.3021487167670716E-4</v>
      </c>
      <c r="V3491" s="58">
        <f t="shared" si="1554"/>
        <v>4.5181585788686576E-4</v>
      </c>
      <c r="W3491" s="50">
        <f t="shared" si="1555"/>
        <v>0</v>
      </c>
      <c r="X3491" s="50">
        <f t="shared" si="1556"/>
        <v>2851.4661802564083</v>
      </c>
      <c r="Y3491" s="50">
        <f t="shared" si="1557"/>
        <v>101325</v>
      </c>
      <c r="Z3491" s="50">
        <f t="shared" si="1558"/>
        <v>-5.5874576407029002</v>
      </c>
      <c r="AA3491" s="50">
        <f t="shared" si="1559"/>
        <v>-4.7493389945974647</v>
      </c>
      <c r="AB3491" s="50">
        <f t="shared" si="1560"/>
        <v>0</v>
      </c>
      <c r="AC3491" s="7">
        <f t="shared" si="1561"/>
        <v>0</v>
      </c>
    </row>
    <row r="3492" spans="2:29">
      <c r="B3492" s="7">
        <f t="shared" si="1562"/>
        <v>1.3758533077025923</v>
      </c>
      <c r="C3492" s="7">
        <f t="shared" si="1535"/>
        <v>3.9764546465392847E-4</v>
      </c>
      <c r="D3492" s="58">
        <f t="shared" si="1536"/>
        <v>97015.378270841786</v>
      </c>
      <c r="E3492" s="7">
        <f t="shared" si="1537"/>
        <v>14.070891587744397</v>
      </c>
      <c r="F3492" s="7">
        <f t="shared" si="1538"/>
        <v>-4309.6217291582143</v>
      </c>
      <c r="G3492" s="57">
        <f t="shared" si="1539"/>
        <v>3.926179963206558E-3</v>
      </c>
      <c r="H3492" s="61">
        <f t="shared" si="1540"/>
        <v>0</v>
      </c>
      <c r="I3492" s="7">
        <f t="shared" si="1541"/>
        <v>0</v>
      </c>
      <c r="J3492" s="58">
        <f t="shared" si="1542"/>
        <v>0</v>
      </c>
      <c r="K3492" s="7">
        <f t="shared" si="1543"/>
        <v>0</v>
      </c>
      <c r="L3492" s="7">
        <f t="shared" si="1544"/>
        <v>0</v>
      </c>
      <c r="M3492" s="58">
        <f t="shared" si="1545"/>
        <v>0</v>
      </c>
      <c r="N3492" s="58">
        <f t="shared" si="1546"/>
        <v>0</v>
      </c>
      <c r="O3492" s="59">
        <f t="shared" si="1547"/>
        <v>0</v>
      </c>
      <c r="P3492" s="58">
        <f t="shared" si="1548"/>
        <v>0</v>
      </c>
      <c r="Q3492" s="58">
        <f t="shared" si="1549"/>
        <v>0</v>
      </c>
      <c r="R3492" s="58">
        <f t="shared" si="1550"/>
        <v>0</v>
      </c>
      <c r="S3492" s="60">
        <f t="shared" si="1551"/>
        <v>0</v>
      </c>
      <c r="T3492" s="58">
        <f t="shared" si="1552"/>
        <v>0</v>
      </c>
      <c r="U3492" s="58">
        <f t="shared" si="1553"/>
        <v>1.3021487167670716E-4</v>
      </c>
      <c r="V3492" s="58">
        <f t="shared" si="1554"/>
        <v>4.5181585788686576E-4</v>
      </c>
      <c r="W3492" s="50">
        <f t="shared" si="1555"/>
        <v>0</v>
      </c>
      <c r="X3492" s="50">
        <f t="shared" si="1556"/>
        <v>2851.4661802564083</v>
      </c>
      <c r="Y3492" s="50">
        <f t="shared" si="1557"/>
        <v>101325</v>
      </c>
      <c r="Z3492" s="50">
        <f t="shared" si="1558"/>
        <v>-5.5874576407029002</v>
      </c>
      <c r="AA3492" s="50">
        <f t="shared" si="1559"/>
        <v>-4.7493389945974647</v>
      </c>
      <c r="AB3492" s="50">
        <f t="shared" si="1560"/>
        <v>0</v>
      </c>
      <c r="AC3492" s="7">
        <f t="shared" si="1561"/>
        <v>0</v>
      </c>
    </row>
    <row r="3493" spans="2:29">
      <c r="B3493" s="7">
        <f t="shared" si="1562"/>
        <v>1.3762509531672462</v>
      </c>
      <c r="C3493" s="7">
        <f t="shared" si="1535"/>
        <v>3.9764546465392847E-4</v>
      </c>
      <c r="D3493" s="58">
        <f t="shared" si="1536"/>
        <v>97015.378270841786</v>
      </c>
      <c r="E3493" s="7">
        <f t="shared" si="1537"/>
        <v>14.070891587744397</v>
      </c>
      <c r="F3493" s="7">
        <f t="shared" si="1538"/>
        <v>-4309.6217291582143</v>
      </c>
      <c r="G3493" s="57">
        <f t="shared" si="1539"/>
        <v>3.926179963206558E-3</v>
      </c>
      <c r="H3493" s="61">
        <f t="shared" si="1540"/>
        <v>0</v>
      </c>
      <c r="I3493" s="7">
        <f t="shared" si="1541"/>
        <v>0</v>
      </c>
      <c r="J3493" s="58">
        <f t="shared" si="1542"/>
        <v>0</v>
      </c>
      <c r="K3493" s="7">
        <f t="shared" si="1543"/>
        <v>0</v>
      </c>
      <c r="L3493" s="7">
        <f t="shared" si="1544"/>
        <v>0</v>
      </c>
      <c r="M3493" s="58">
        <f t="shared" si="1545"/>
        <v>0</v>
      </c>
      <c r="N3493" s="58">
        <f t="shared" si="1546"/>
        <v>0</v>
      </c>
      <c r="O3493" s="59">
        <f t="shared" si="1547"/>
        <v>0</v>
      </c>
      <c r="P3493" s="58">
        <f t="shared" si="1548"/>
        <v>0</v>
      </c>
      <c r="Q3493" s="58">
        <f t="shared" si="1549"/>
        <v>0</v>
      </c>
      <c r="R3493" s="58">
        <f t="shared" si="1550"/>
        <v>0</v>
      </c>
      <c r="S3493" s="60">
        <f t="shared" si="1551"/>
        <v>0</v>
      </c>
      <c r="T3493" s="58">
        <f t="shared" si="1552"/>
        <v>0</v>
      </c>
      <c r="U3493" s="58">
        <f t="shared" si="1553"/>
        <v>1.3021487167670716E-4</v>
      </c>
      <c r="V3493" s="58">
        <f t="shared" si="1554"/>
        <v>4.5181585788686576E-4</v>
      </c>
      <c r="W3493" s="50">
        <f t="shared" si="1555"/>
        <v>0</v>
      </c>
      <c r="X3493" s="50">
        <f t="shared" si="1556"/>
        <v>2851.4661802564083</v>
      </c>
      <c r="Y3493" s="50">
        <f t="shared" si="1557"/>
        <v>101325</v>
      </c>
      <c r="Z3493" s="50">
        <f t="shared" si="1558"/>
        <v>-5.5874576407029002</v>
      </c>
      <c r="AA3493" s="50">
        <f t="shared" si="1559"/>
        <v>-4.7493389945974647</v>
      </c>
      <c r="AB3493" s="50">
        <f t="shared" si="1560"/>
        <v>0</v>
      </c>
      <c r="AC3493" s="7">
        <f t="shared" si="1561"/>
        <v>0</v>
      </c>
    </row>
    <row r="3494" spans="2:29">
      <c r="B3494" s="7">
        <f t="shared" si="1562"/>
        <v>1.3766485986319001</v>
      </c>
      <c r="C3494" s="7">
        <f t="shared" si="1535"/>
        <v>3.9764546465392847E-4</v>
      </c>
      <c r="D3494" s="58">
        <f t="shared" si="1536"/>
        <v>97015.378270841786</v>
      </c>
      <c r="E3494" s="7">
        <f t="shared" si="1537"/>
        <v>14.070891587744397</v>
      </c>
      <c r="F3494" s="7">
        <f t="shared" si="1538"/>
        <v>-4309.6217291582143</v>
      </c>
      <c r="G3494" s="57">
        <f t="shared" si="1539"/>
        <v>3.926179963206558E-3</v>
      </c>
      <c r="H3494" s="61">
        <f t="shared" si="1540"/>
        <v>0</v>
      </c>
      <c r="I3494" s="7">
        <f t="shared" si="1541"/>
        <v>0</v>
      </c>
      <c r="J3494" s="58">
        <f t="shared" si="1542"/>
        <v>0</v>
      </c>
      <c r="K3494" s="7">
        <f t="shared" si="1543"/>
        <v>0</v>
      </c>
      <c r="L3494" s="7">
        <f t="shared" si="1544"/>
        <v>0</v>
      </c>
      <c r="M3494" s="58">
        <f t="shared" si="1545"/>
        <v>0</v>
      </c>
      <c r="N3494" s="58">
        <f t="shared" si="1546"/>
        <v>0</v>
      </c>
      <c r="O3494" s="59">
        <f t="shared" si="1547"/>
        <v>0</v>
      </c>
      <c r="P3494" s="58">
        <f t="shared" si="1548"/>
        <v>0</v>
      </c>
      <c r="Q3494" s="58">
        <f t="shared" si="1549"/>
        <v>0</v>
      </c>
      <c r="R3494" s="58">
        <f t="shared" si="1550"/>
        <v>0</v>
      </c>
      <c r="S3494" s="60">
        <f t="shared" si="1551"/>
        <v>0</v>
      </c>
      <c r="T3494" s="58">
        <f t="shared" si="1552"/>
        <v>0</v>
      </c>
      <c r="U3494" s="58">
        <f t="shared" si="1553"/>
        <v>1.3021487167670716E-4</v>
      </c>
      <c r="V3494" s="58">
        <f t="shared" si="1554"/>
        <v>4.5181585788686576E-4</v>
      </c>
      <c r="W3494" s="50">
        <f t="shared" si="1555"/>
        <v>0</v>
      </c>
      <c r="X3494" s="50">
        <f t="shared" si="1556"/>
        <v>2851.4661802564083</v>
      </c>
      <c r="Y3494" s="50">
        <f t="shared" si="1557"/>
        <v>101325</v>
      </c>
      <c r="Z3494" s="50">
        <f t="shared" si="1558"/>
        <v>-5.5874576407029002</v>
      </c>
      <c r="AA3494" s="50">
        <f t="shared" si="1559"/>
        <v>-4.7493389945974647</v>
      </c>
      <c r="AB3494" s="50">
        <f t="shared" si="1560"/>
        <v>0</v>
      </c>
      <c r="AC3494" s="7">
        <f t="shared" si="1561"/>
        <v>0</v>
      </c>
    </row>
    <row r="3495" spans="2:29">
      <c r="B3495" s="7">
        <f t="shared" si="1562"/>
        <v>1.3770462440965541</v>
      </c>
      <c r="C3495" s="7">
        <f t="shared" si="1535"/>
        <v>3.9764546465392847E-4</v>
      </c>
      <c r="D3495" s="58">
        <f t="shared" si="1536"/>
        <v>97015.378270841786</v>
      </c>
      <c r="E3495" s="7">
        <f t="shared" si="1537"/>
        <v>14.070891587744397</v>
      </c>
      <c r="F3495" s="7">
        <f t="shared" si="1538"/>
        <v>-4309.6217291582143</v>
      </c>
      <c r="G3495" s="57">
        <f t="shared" si="1539"/>
        <v>3.926179963206558E-3</v>
      </c>
      <c r="H3495" s="61">
        <f t="shared" si="1540"/>
        <v>0</v>
      </c>
      <c r="I3495" s="7">
        <f t="shared" si="1541"/>
        <v>0</v>
      </c>
      <c r="J3495" s="58">
        <f t="shared" si="1542"/>
        <v>0</v>
      </c>
      <c r="K3495" s="7">
        <f t="shared" si="1543"/>
        <v>0</v>
      </c>
      <c r="L3495" s="7">
        <f t="shared" si="1544"/>
        <v>0</v>
      </c>
      <c r="M3495" s="58">
        <f t="shared" si="1545"/>
        <v>0</v>
      </c>
      <c r="N3495" s="58">
        <f t="shared" si="1546"/>
        <v>0</v>
      </c>
      <c r="O3495" s="59">
        <f t="shared" si="1547"/>
        <v>0</v>
      </c>
      <c r="P3495" s="58">
        <f t="shared" si="1548"/>
        <v>0</v>
      </c>
      <c r="Q3495" s="58">
        <f t="shared" si="1549"/>
        <v>0</v>
      </c>
      <c r="R3495" s="58">
        <f t="shared" si="1550"/>
        <v>0</v>
      </c>
      <c r="S3495" s="60">
        <f t="shared" si="1551"/>
        <v>0</v>
      </c>
      <c r="T3495" s="58">
        <f t="shared" si="1552"/>
        <v>0</v>
      </c>
      <c r="U3495" s="58">
        <f t="shared" si="1553"/>
        <v>1.3021487167670716E-4</v>
      </c>
      <c r="V3495" s="58">
        <f t="shared" si="1554"/>
        <v>4.5181585788686576E-4</v>
      </c>
      <c r="W3495" s="50">
        <f t="shared" si="1555"/>
        <v>0</v>
      </c>
      <c r="X3495" s="50">
        <f t="shared" si="1556"/>
        <v>2851.4661802564083</v>
      </c>
      <c r="Y3495" s="50">
        <f t="shared" si="1557"/>
        <v>101325</v>
      </c>
      <c r="Z3495" s="50">
        <f t="shared" si="1558"/>
        <v>-5.5874576407029002</v>
      </c>
      <c r="AA3495" s="50">
        <f t="shared" si="1559"/>
        <v>-4.7493389945974647</v>
      </c>
      <c r="AB3495" s="50">
        <f t="shared" si="1560"/>
        <v>0</v>
      </c>
      <c r="AC3495" s="7">
        <f t="shared" si="1561"/>
        <v>0</v>
      </c>
    </row>
    <row r="3496" spans="2:29">
      <c r="B3496" s="7">
        <f t="shared" si="1562"/>
        <v>1.377443889561208</v>
      </c>
      <c r="C3496" s="7">
        <f t="shared" si="1535"/>
        <v>3.9764546465392847E-4</v>
      </c>
      <c r="D3496" s="58">
        <f t="shared" si="1536"/>
        <v>97015.378270841786</v>
      </c>
      <c r="E3496" s="7">
        <f t="shared" si="1537"/>
        <v>14.070891587744397</v>
      </c>
      <c r="F3496" s="7">
        <f t="shared" si="1538"/>
        <v>-4309.6217291582143</v>
      </c>
      <c r="G3496" s="57">
        <f t="shared" si="1539"/>
        <v>3.926179963206558E-3</v>
      </c>
      <c r="H3496" s="61">
        <f t="shared" si="1540"/>
        <v>0</v>
      </c>
      <c r="I3496" s="7">
        <f t="shared" si="1541"/>
        <v>0</v>
      </c>
      <c r="J3496" s="58">
        <f t="shared" si="1542"/>
        <v>0</v>
      </c>
      <c r="K3496" s="7">
        <f t="shared" si="1543"/>
        <v>0</v>
      </c>
      <c r="L3496" s="7">
        <f t="shared" si="1544"/>
        <v>0</v>
      </c>
      <c r="M3496" s="58">
        <f t="shared" si="1545"/>
        <v>0</v>
      </c>
      <c r="N3496" s="58">
        <f t="shared" si="1546"/>
        <v>0</v>
      </c>
      <c r="O3496" s="59">
        <f t="shared" si="1547"/>
        <v>0</v>
      </c>
      <c r="P3496" s="58">
        <f t="shared" si="1548"/>
        <v>0</v>
      </c>
      <c r="Q3496" s="58">
        <f t="shared" si="1549"/>
        <v>0</v>
      </c>
      <c r="R3496" s="58">
        <f t="shared" si="1550"/>
        <v>0</v>
      </c>
      <c r="S3496" s="60">
        <f t="shared" si="1551"/>
        <v>0</v>
      </c>
      <c r="T3496" s="58">
        <f t="shared" si="1552"/>
        <v>0</v>
      </c>
      <c r="U3496" s="58">
        <f t="shared" si="1553"/>
        <v>1.3021487167670716E-4</v>
      </c>
      <c r="V3496" s="58">
        <f t="shared" si="1554"/>
        <v>4.5181585788686576E-4</v>
      </c>
      <c r="W3496" s="50">
        <f t="shared" si="1555"/>
        <v>0</v>
      </c>
      <c r="X3496" s="50">
        <f t="shared" si="1556"/>
        <v>2851.4661802564083</v>
      </c>
      <c r="Y3496" s="50">
        <f t="shared" si="1557"/>
        <v>101325</v>
      </c>
      <c r="Z3496" s="50">
        <f t="shared" si="1558"/>
        <v>-5.5874576407029002</v>
      </c>
      <c r="AA3496" s="50">
        <f t="shared" si="1559"/>
        <v>-4.7493389945974647</v>
      </c>
      <c r="AB3496" s="50">
        <f t="shared" si="1560"/>
        <v>0</v>
      </c>
      <c r="AC3496" s="7">
        <f t="shared" si="1561"/>
        <v>0</v>
      </c>
    </row>
    <row r="3497" spans="2:29">
      <c r="B3497" s="7">
        <f t="shared" si="1562"/>
        <v>1.3778415350258619</v>
      </c>
      <c r="C3497" s="7">
        <f t="shared" si="1535"/>
        <v>3.9764546465392847E-4</v>
      </c>
      <c r="D3497" s="58">
        <f t="shared" si="1536"/>
        <v>97015.378270841786</v>
      </c>
      <c r="E3497" s="7">
        <f t="shared" si="1537"/>
        <v>14.070891587744397</v>
      </c>
      <c r="F3497" s="7">
        <f t="shared" si="1538"/>
        <v>-4309.6217291582143</v>
      </c>
      <c r="G3497" s="57">
        <f t="shared" si="1539"/>
        <v>3.926179963206558E-3</v>
      </c>
      <c r="H3497" s="61">
        <f t="shared" si="1540"/>
        <v>0</v>
      </c>
      <c r="I3497" s="7">
        <f t="shared" si="1541"/>
        <v>0</v>
      </c>
      <c r="J3497" s="58">
        <f t="shared" si="1542"/>
        <v>0</v>
      </c>
      <c r="K3497" s="7">
        <f t="shared" si="1543"/>
        <v>0</v>
      </c>
      <c r="L3497" s="7">
        <f t="shared" si="1544"/>
        <v>0</v>
      </c>
      <c r="M3497" s="58">
        <f t="shared" si="1545"/>
        <v>0</v>
      </c>
      <c r="N3497" s="58">
        <f t="shared" si="1546"/>
        <v>0</v>
      </c>
      <c r="O3497" s="59">
        <f t="shared" si="1547"/>
        <v>0</v>
      </c>
      <c r="P3497" s="58">
        <f t="shared" si="1548"/>
        <v>0</v>
      </c>
      <c r="Q3497" s="58">
        <f t="shared" si="1549"/>
        <v>0</v>
      </c>
      <c r="R3497" s="58">
        <f t="shared" si="1550"/>
        <v>0</v>
      </c>
      <c r="S3497" s="60">
        <f t="shared" si="1551"/>
        <v>0</v>
      </c>
      <c r="T3497" s="58">
        <f t="shared" si="1552"/>
        <v>0</v>
      </c>
      <c r="U3497" s="58">
        <f t="shared" si="1553"/>
        <v>1.3021487167670716E-4</v>
      </c>
      <c r="V3497" s="58">
        <f t="shared" si="1554"/>
        <v>4.5181585788686576E-4</v>
      </c>
      <c r="W3497" s="50">
        <f t="shared" si="1555"/>
        <v>0</v>
      </c>
      <c r="X3497" s="50">
        <f t="shared" si="1556"/>
        <v>2851.4661802564083</v>
      </c>
      <c r="Y3497" s="50">
        <f t="shared" si="1557"/>
        <v>101325</v>
      </c>
      <c r="Z3497" s="50">
        <f t="shared" si="1558"/>
        <v>-5.5874576407029002</v>
      </c>
      <c r="AA3497" s="50">
        <f t="shared" si="1559"/>
        <v>-4.7493389945974647</v>
      </c>
      <c r="AB3497" s="50">
        <f t="shared" si="1560"/>
        <v>0</v>
      </c>
      <c r="AC3497" s="7">
        <f t="shared" si="1561"/>
        <v>0</v>
      </c>
    </row>
    <row r="3498" spans="2:29">
      <c r="B3498" s="7">
        <f t="shared" si="1562"/>
        <v>1.3782391804905159</v>
      </c>
      <c r="C3498" s="7">
        <f t="shared" si="1535"/>
        <v>3.9764546465392847E-4</v>
      </c>
      <c r="D3498" s="58">
        <f t="shared" si="1536"/>
        <v>97015.378270841786</v>
      </c>
      <c r="E3498" s="7">
        <f t="shared" si="1537"/>
        <v>14.070891587744397</v>
      </c>
      <c r="F3498" s="7">
        <f t="shared" si="1538"/>
        <v>-4309.6217291582143</v>
      </c>
      <c r="G3498" s="57">
        <f t="shared" si="1539"/>
        <v>3.926179963206558E-3</v>
      </c>
      <c r="H3498" s="61">
        <f t="shared" si="1540"/>
        <v>0</v>
      </c>
      <c r="I3498" s="7">
        <f t="shared" si="1541"/>
        <v>0</v>
      </c>
      <c r="J3498" s="58">
        <f t="shared" si="1542"/>
        <v>0</v>
      </c>
      <c r="K3498" s="7">
        <f t="shared" si="1543"/>
        <v>0</v>
      </c>
      <c r="L3498" s="7">
        <f t="shared" si="1544"/>
        <v>0</v>
      </c>
      <c r="M3498" s="58">
        <f t="shared" si="1545"/>
        <v>0</v>
      </c>
      <c r="N3498" s="58">
        <f t="shared" si="1546"/>
        <v>0</v>
      </c>
      <c r="O3498" s="59">
        <f t="shared" si="1547"/>
        <v>0</v>
      </c>
      <c r="P3498" s="58">
        <f t="shared" si="1548"/>
        <v>0</v>
      </c>
      <c r="Q3498" s="58">
        <f t="shared" si="1549"/>
        <v>0</v>
      </c>
      <c r="R3498" s="58">
        <f t="shared" si="1550"/>
        <v>0</v>
      </c>
      <c r="S3498" s="60">
        <f t="shared" si="1551"/>
        <v>0</v>
      </c>
      <c r="T3498" s="58">
        <f t="shared" si="1552"/>
        <v>0</v>
      </c>
      <c r="U3498" s="58">
        <f t="shared" si="1553"/>
        <v>1.3021487167670716E-4</v>
      </c>
      <c r="V3498" s="58">
        <f t="shared" si="1554"/>
        <v>4.5181585788686576E-4</v>
      </c>
      <c r="W3498" s="50">
        <f t="shared" si="1555"/>
        <v>0</v>
      </c>
      <c r="X3498" s="50">
        <f t="shared" si="1556"/>
        <v>2851.4661802564083</v>
      </c>
      <c r="Y3498" s="50">
        <f t="shared" si="1557"/>
        <v>101325</v>
      </c>
      <c r="Z3498" s="50">
        <f t="shared" si="1558"/>
        <v>-5.5874576407029002</v>
      </c>
      <c r="AA3498" s="50">
        <f t="shared" si="1559"/>
        <v>-4.7493389945974647</v>
      </c>
      <c r="AB3498" s="50">
        <f t="shared" si="1560"/>
        <v>0</v>
      </c>
      <c r="AC3498" s="7">
        <f t="shared" si="1561"/>
        <v>0</v>
      </c>
    </row>
    <row r="3499" spans="2:29">
      <c r="B3499" s="7">
        <f t="shared" si="1562"/>
        <v>1.3786368259551698</v>
      </c>
      <c r="C3499" s="7">
        <f t="shared" si="1535"/>
        <v>3.9764546465392847E-4</v>
      </c>
      <c r="D3499" s="58">
        <f t="shared" si="1536"/>
        <v>97015.378270841786</v>
      </c>
      <c r="E3499" s="7">
        <f t="shared" si="1537"/>
        <v>14.070891587744397</v>
      </c>
      <c r="F3499" s="7">
        <f t="shared" si="1538"/>
        <v>-4309.6217291582143</v>
      </c>
      <c r="G3499" s="57">
        <f t="shared" si="1539"/>
        <v>3.926179963206558E-3</v>
      </c>
      <c r="H3499" s="61">
        <f t="shared" si="1540"/>
        <v>0</v>
      </c>
      <c r="I3499" s="7">
        <f t="shared" si="1541"/>
        <v>0</v>
      </c>
      <c r="J3499" s="58">
        <f t="shared" si="1542"/>
        <v>0</v>
      </c>
      <c r="K3499" s="7">
        <f t="shared" si="1543"/>
        <v>0</v>
      </c>
      <c r="L3499" s="7">
        <f t="shared" si="1544"/>
        <v>0</v>
      </c>
      <c r="M3499" s="58">
        <f t="shared" si="1545"/>
        <v>0</v>
      </c>
      <c r="N3499" s="58">
        <f t="shared" si="1546"/>
        <v>0</v>
      </c>
      <c r="O3499" s="59">
        <f t="shared" si="1547"/>
        <v>0</v>
      </c>
      <c r="P3499" s="58">
        <f t="shared" si="1548"/>
        <v>0</v>
      </c>
      <c r="Q3499" s="58">
        <f t="shared" si="1549"/>
        <v>0</v>
      </c>
      <c r="R3499" s="58">
        <f t="shared" si="1550"/>
        <v>0</v>
      </c>
      <c r="S3499" s="60">
        <f t="shared" si="1551"/>
        <v>0</v>
      </c>
      <c r="T3499" s="58">
        <f t="shared" si="1552"/>
        <v>0</v>
      </c>
      <c r="U3499" s="58">
        <f t="shared" si="1553"/>
        <v>1.3021487167670716E-4</v>
      </c>
      <c r="V3499" s="58">
        <f t="shared" si="1554"/>
        <v>4.5181585788686576E-4</v>
      </c>
      <c r="W3499" s="50">
        <f t="shared" si="1555"/>
        <v>0</v>
      </c>
      <c r="X3499" s="50">
        <f t="shared" si="1556"/>
        <v>2851.4661802564083</v>
      </c>
      <c r="Y3499" s="50">
        <f t="shared" si="1557"/>
        <v>101325</v>
      </c>
      <c r="Z3499" s="50">
        <f t="shared" si="1558"/>
        <v>-5.5874576407029002</v>
      </c>
      <c r="AA3499" s="50">
        <f t="shared" si="1559"/>
        <v>-4.7493389945974647</v>
      </c>
      <c r="AB3499" s="50">
        <f t="shared" si="1560"/>
        <v>0</v>
      </c>
      <c r="AC3499" s="7">
        <f t="shared" si="1561"/>
        <v>0</v>
      </c>
    </row>
    <row r="3500" spans="2:29">
      <c r="B3500" s="7">
        <f t="shared" si="1562"/>
        <v>1.3790344714198237</v>
      </c>
      <c r="C3500" s="7">
        <f t="shared" si="1535"/>
        <v>3.9764546465392847E-4</v>
      </c>
      <c r="D3500" s="58">
        <f t="shared" si="1536"/>
        <v>97015.378270841786</v>
      </c>
      <c r="E3500" s="7">
        <f t="shared" si="1537"/>
        <v>14.070891587744397</v>
      </c>
      <c r="F3500" s="7">
        <f t="shared" si="1538"/>
        <v>-4309.6217291582143</v>
      </c>
      <c r="G3500" s="57">
        <f t="shared" si="1539"/>
        <v>3.926179963206558E-3</v>
      </c>
      <c r="H3500" s="61">
        <f t="shared" si="1540"/>
        <v>0</v>
      </c>
      <c r="I3500" s="7">
        <f t="shared" si="1541"/>
        <v>0</v>
      </c>
      <c r="J3500" s="58">
        <f t="shared" si="1542"/>
        <v>0</v>
      </c>
      <c r="K3500" s="7">
        <f t="shared" si="1543"/>
        <v>0</v>
      </c>
      <c r="L3500" s="7">
        <f t="shared" si="1544"/>
        <v>0</v>
      </c>
      <c r="M3500" s="58">
        <f t="shared" si="1545"/>
        <v>0</v>
      </c>
      <c r="N3500" s="58">
        <f t="shared" si="1546"/>
        <v>0</v>
      </c>
      <c r="O3500" s="59">
        <f t="shared" si="1547"/>
        <v>0</v>
      </c>
      <c r="P3500" s="58">
        <f t="shared" si="1548"/>
        <v>0</v>
      </c>
      <c r="Q3500" s="58">
        <f t="shared" si="1549"/>
        <v>0</v>
      </c>
      <c r="R3500" s="58">
        <f t="shared" si="1550"/>
        <v>0</v>
      </c>
      <c r="S3500" s="60">
        <f t="shared" si="1551"/>
        <v>0</v>
      </c>
      <c r="T3500" s="58">
        <f t="shared" si="1552"/>
        <v>0</v>
      </c>
      <c r="U3500" s="58">
        <f t="shared" si="1553"/>
        <v>1.3021487167670716E-4</v>
      </c>
      <c r="V3500" s="58">
        <f t="shared" si="1554"/>
        <v>4.5181585788686576E-4</v>
      </c>
      <c r="W3500" s="50">
        <f t="shared" si="1555"/>
        <v>0</v>
      </c>
      <c r="X3500" s="50">
        <f t="shared" si="1556"/>
        <v>2851.4661802564083</v>
      </c>
      <c r="Y3500" s="50">
        <f t="shared" si="1557"/>
        <v>101325</v>
      </c>
      <c r="Z3500" s="50">
        <f t="shared" si="1558"/>
        <v>-5.5874576407029002</v>
      </c>
      <c r="AA3500" s="50">
        <f t="shared" si="1559"/>
        <v>-4.7493389945974647</v>
      </c>
      <c r="AB3500" s="50">
        <f t="shared" si="1560"/>
        <v>0</v>
      </c>
      <c r="AC3500" s="7">
        <f t="shared" si="1561"/>
        <v>0</v>
      </c>
    </row>
    <row r="3501" spans="2:29">
      <c r="B3501" s="7">
        <f t="shared" si="1562"/>
        <v>1.3794321168844776</v>
      </c>
      <c r="C3501" s="7">
        <f t="shared" si="1535"/>
        <v>3.9764546465392847E-4</v>
      </c>
      <c r="D3501" s="58">
        <f t="shared" si="1536"/>
        <v>97015.378270841786</v>
      </c>
      <c r="E3501" s="7">
        <f t="shared" si="1537"/>
        <v>14.070891587744397</v>
      </c>
      <c r="F3501" s="7">
        <f t="shared" si="1538"/>
        <v>-4309.6217291582143</v>
      </c>
      <c r="G3501" s="57">
        <f t="shared" si="1539"/>
        <v>3.926179963206558E-3</v>
      </c>
      <c r="H3501" s="61">
        <f t="shared" si="1540"/>
        <v>0</v>
      </c>
      <c r="I3501" s="7">
        <f t="shared" si="1541"/>
        <v>0</v>
      </c>
      <c r="J3501" s="58">
        <f t="shared" si="1542"/>
        <v>0</v>
      </c>
      <c r="K3501" s="7">
        <f t="shared" si="1543"/>
        <v>0</v>
      </c>
      <c r="L3501" s="7">
        <f t="shared" si="1544"/>
        <v>0</v>
      </c>
      <c r="M3501" s="58">
        <f t="shared" si="1545"/>
        <v>0</v>
      </c>
      <c r="N3501" s="58">
        <f t="shared" si="1546"/>
        <v>0</v>
      </c>
      <c r="O3501" s="59">
        <f t="shared" si="1547"/>
        <v>0</v>
      </c>
      <c r="P3501" s="58">
        <f t="shared" si="1548"/>
        <v>0</v>
      </c>
      <c r="Q3501" s="58">
        <f t="shared" si="1549"/>
        <v>0</v>
      </c>
      <c r="R3501" s="58">
        <f t="shared" si="1550"/>
        <v>0</v>
      </c>
      <c r="S3501" s="60">
        <f t="shared" si="1551"/>
        <v>0</v>
      </c>
      <c r="T3501" s="58">
        <f t="shared" si="1552"/>
        <v>0</v>
      </c>
      <c r="U3501" s="58">
        <f t="shared" si="1553"/>
        <v>1.3021487167670716E-4</v>
      </c>
      <c r="V3501" s="58">
        <f t="shared" si="1554"/>
        <v>4.5181585788686576E-4</v>
      </c>
      <c r="W3501" s="50">
        <f t="shared" si="1555"/>
        <v>0</v>
      </c>
      <c r="X3501" s="50">
        <f t="shared" si="1556"/>
        <v>2851.4661802564083</v>
      </c>
      <c r="Y3501" s="50">
        <f t="shared" si="1557"/>
        <v>101325</v>
      </c>
      <c r="Z3501" s="50">
        <f t="shared" si="1558"/>
        <v>-5.5874576407029002</v>
      </c>
      <c r="AA3501" s="50">
        <f t="shared" si="1559"/>
        <v>-4.7493389945974647</v>
      </c>
      <c r="AB3501" s="50">
        <f t="shared" si="1560"/>
        <v>0</v>
      </c>
      <c r="AC3501" s="7">
        <f t="shared" si="1561"/>
        <v>0</v>
      </c>
    </row>
    <row r="3502" spans="2:29">
      <c r="B3502" s="7">
        <f t="shared" si="1562"/>
        <v>1.3798297623491316</v>
      </c>
      <c r="C3502" s="7">
        <f t="shared" si="1535"/>
        <v>3.9764546465392847E-4</v>
      </c>
      <c r="D3502" s="58">
        <f t="shared" si="1536"/>
        <v>97015.378270841786</v>
      </c>
      <c r="E3502" s="7">
        <f t="shared" si="1537"/>
        <v>14.070891587744397</v>
      </c>
      <c r="F3502" s="7">
        <f t="shared" si="1538"/>
        <v>-4309.6217291582143</v>
      </c>
      <c r="G3502" s="57">
        <f t="shared" si="1539"/>
        <v>3.926179963206558E-3</v>
      </c>
      <c r="H3502" s="61">
        <f t="shared" si="1540"/>
        <v>0</v>
      </c>
      <c r="I3502" s="7">
        <f t="shared" si="1541"/>
        <v>0</v>
      </c>
      <c r="J3502" s="58">
        <f t="shared" si="1542"/>
        <v>0</v>
      </c>
      <c r="K3502" s="7">
        <f t="shared" si="1543"/>
        <v>0</v>
      </c>
      <c r="L3502" s="7">
        <f t="shared" si="1544"/>
        <v>0</v>
      </c>
      <c r="M3502" s="58">
        <f t="shared" si="1545"/>
        <v>0</v>
      </c>
      <c r="N3502" s="58">
        <f t="shared" si="1546"/>
        <v>0</v>
      </c>
      <c r="O3502" s="59">
        <f t="shared" si="1547"/>
        <v>0</v>
      </c>
      <c r="P3502" s="58">
        <f t="shared" si="1548"/>
        <v>0</v>
      </c>
      <c r="Q3502" s="58">
        <f t="shared" si="1549"/>
        <v>0</v>
      </c>
      <c r="R3502" s="58">
        <f t="shared" si="1550"/>
        <v>0</v>
      </c>
      <c r="S3502" s="60">
        <f t="shared" si="1551"/>
        <v>0</v>
      </c>
      <c r="T3502" s="58">
        <f t="shared" si="1552"/>
        <v>0</v>
      </c>
      <c r="U3502" s="58">
        <f t="shared" si="1553"/>
        <v>1.3021487167670716E-4</v>
      </c>
      <c r="V3502" s="58">
        <f t="shared" si="1554"/>
        <v>4.5181585788686576E-4</v>
      </c>
      <c r="W3502" s="50">
        <f t="shared" si="1555"/>
        <v>0</v>
      </c>
      <c r="X3502" s="50">
        <f t="shared" si="1556"/>
        <v>2851.4661802564083</v>
      </c>
      <c r="Y3502" s="50">
        <f t="shared" si="1557"/>
        <v>101325</v>
      </c>
      <c r="Z3502" s="50">
        <f t="shared" si="1558"/>
        <v>-5.5874576407029002</v>
      </c>
      <c r="AA3502" s="50">
        <f t="shared" si="1559"/>
        <v>-4.7493389945974647</v>
      </c>
      <c r="AB3502" s="50">
        <f t="shared" si="1560"/>
        <v>0</v>
      </c>
      <c r="AC3502" s="7">
        <f t="shared" si="1561"/>
        <v>0</v>
      </c>
    </row>
    <row r="3503" spans="2:29">
      <c r="B3503" s="7">
        <f t="shared" si="1562"/>
        <v>1.3802274078137855</v>
      </c>
      <c r="C3503" s="7">
        <f t="shared" si="1535"/>
        <v>3.9764546465392847E-4</v>
      </c>
      <c r="D3503" s="58">
        <f t="shared" si="1536"/>
        <v>97015.378270841786</v>
      </c>
      <c r="E3503" s="7">
        <f t="shared" si="1537"/>
        <v>14.070891587744397</v>
      </c>
      <c r="F3503" s="7">
        <f t="shared" si="1538"/>
        <v>-4309.6217291582143</v>
      </c>
      <c r="G3503" s="57">
        <f t="shared" si="1539"/>
        <v>3.926179963206558E-3</v>
      </c>
      <c r="H3503" s="61">
        <f t="shared" si="1540"/>
        <v>0</v>
      </c>
      <c r="I3503" s="7">
        <f t="shared" si="1541"/>
        <v>0</v>
      </c>
      <c r="J3503" s="58">
        <f t="shared" si="1542"/>
        <v>0</v>
      </c>
      <c r="K3503" s="7">
        <f t="shared" si="1543"/>
        <v>0</v>
      </c>
      <c r="L3503" s="7">
        <f t="shared" si="1544"/>
        <v>0</v>
      </c>
      <c r="M3503" s="58">
        <f t="shared" si="1545"/>
        <v>0</v>
      </c>
      <c r="N3503" s="58">
        <f t="shared" si="1546"/>
        <v>0</v>
      </c>
      <c r="O3503" s="59">
        <f t="shared" si="1547"/>
        <v>0</v>
      </c>
      <c r="P3503" s="58">
        <f t="shared" si="1548"/>
        <v>0</v>
      </c>
      <c r="Q3503" s="58">
        <f t="shared" si="1549"/>
        <v>0</v>
      </c>
      <c r="R3503" s="58">
        <f t="shared" si="1550"/>
        <v>0</v>
      </c>
      <c r="S3503" s="60">
        <f t="shared" si="1551"/>
        <v>0</v>
      </c>
      <c r="T3503" s="58">
        <f t="shared" si="1552"/>
        <v>0</v>
      </c>
      <c r="U3503" s="58">
        <f t="shared" si="1553"/>
        <v>1.3021487167670716E-4</v>
      </c>
      <c r="V3503" s="58">
        <f t="shared" si="1554"/>
        <v>4.5181585788686576E-4</v>
      </c>
      <c r="W3503" s="50">
        <f t="shared" si="1555"/>
        <v>0</v>
      </c>
      <c r="X3503" s="50">
        <f t="shared" si="1556"/>
        <v>2851.4661802564083</v>
      </c>
      <c r="Y3503" s="50">
        <f t="shared" si="1557"/>
        <v>101325</v>
      </c>
      <c r="Z3503" s="50">
        <f t="shared" si="1558"/>
        <v>-5.5874576407029002</v>
      </c>
      <c r="AA3503" s="50">
        <f t="shared" si="1559"/>
        <v>-4.7493389945974647</v>
      </c>
      <c r="AB3503" s="50">
        <f t="shared" si="1560"/>
        <v>0</v>
      </c>
      <c r="AC3503" s="7">
        <f t="shared" si="1561"/>
        <v>0</v>
      </c>
    </row>
    <row r="3504" spans="2:29">
      <c r="B3504" s="7">
        <f t="shared" si="1562"/>
        <v>1.3806250532784394</v>
      </c>
      <c r="C3504" s="7">
        <f t="shared" si="1535"/>
        <v>3.9764546465392847E-4</v>
      </c>
      <c r="D3504" s="58">
        <f t="shared" si="1536"/>
        <v>97015.378270841786</v>
      </c>
      <c r="E3504" s="7">
        <f t="shared" si="1537"/>
        <v>14.070891587744397</v>
      </c>
      <c r="F3504" s="7">
        <f t="shared" si="1538"/>
        <v>-4309.6217291582143</v>
      </c>
      <c r="G3504" s="57">
        <f t="shared" si="1539"/>
        <v>3.926179963206558E-3</v>
      </c>
      <c r="H3504" s="61">
        <f t="shared" si="1540"/>
        <v>0</v>
      </c>
      <c r="I3504" s="7">
        <f t="shared" si="1541"/>
        <v>0</v>
      </c>
      <c r="J3504" s="58">
        <f t="shared" si="1542"/>
        <v>0</v>
      </c>
      <c r="K3504" s="7">
        <f t="shared" si="1543"/>
        <v>0</v>
      </c>
      <c r="L3504" s="7">
        <f t="shared" si="1544"/>
        <v>0</v>
      </c>
      <c r="M3504" s="58">
        <f t="shared" si="1545"/>
        <v>0</v>
      </c>
      <c r="N3504" s="58">
        <f t="shared" si="1546"/>
        <v>0</v>
      </c>
      <c r="O3504" s="59">
        <f t="shared" si="1547"/>
        <v>0</v>
      </c>
      <c r="P3504" s="58">
        <f t="shared" si="1548"/>
        <v>0</v>
      </c>
      <c r="Q3504" s="58">
        <f t="shared" si="1549"/>
        <v>0</v>
      </c>
      <c r="R3504" s="58">
        <f t="shared" si="1550"/>
        <v>0</v>
      </c>
      <c r="S3504" s="60">
        <f t="shared" si="1551"/>
        <v>0</v>
      </c>
      <c r="T3504" s="58">
        <f t="shared" si="1552"/>
        <v>0</v>
      </c>
      <c r="U3504" s="58">
        <f t="shared" si="1553"/>
        <v>1.3021487167670716E-4</v>
      </c>
      <c r="V3504" s="58">
        <f t="shared" si="1554"/>
        <v>4.5181585788686576E-4</v>
      </c>
      <c r="W3504" s="50">
        <f t="shared" si="1555"/>
        <v>0</v>
      </c>
      <c r="X3504" s="50">
        <f t="shared" si="1556"/>
        <v>2851.4661802564083</v>
      </c>
      <c r="Y3504" s="50">
        <f t="shared" si="1557"/>
        <v>101325</v>
      </c>
      <c r="Z3504" s="50">
        <f t="shared" si="1558"/>
        <v>-5.5874576407029002</v>
      </c>
      <c r="AA3504" s="50">
        <f t="shared" si="1559"/>
        <v>-4.7493389945974647</v>
      </c>
      <c r="AB3504" s="50">
        <f t="shared" si="1560"/>
        <v>0</v>
      </c>
      <c r="AC3504" s="7">
        <f t="shared" si="1561"/>
        <v>0</v>
      </c>
    </row>
    <row r="3505" spans="2:29">
      <c r="B3505" s="7">
        <f t="shared" si="1562"/>
        <v>1.3810226987430934</v>
      </c>
      <c r="C3505" s="7">
        <f t="shared" si="1535"/>
        <v>3.9764546465392847E-4</v>
      </c>
      <c r="D3505" s="58">
        <f t="shared" si="1536"/>
        <v>97015.378270841786</v>
      </c>
      <c r="E3505" s="7">
        <f t="shared" si="1537"/>
        <v>14.070891587744397</v>
      </c>
      <c r="F3505" s="7">
        <f t="shared" si="1538"/>
        <v>-4309.6217291582143</v>
      </c>
      <c r="G3505" s="57">
        <f t="shared" si="1539"/>
        <v>3.926179963206558E-3</v>
      </c>
      <c r="H3505" s="61">
        <f t="shared" si="1540"/>
        <v>0</v>
      </c>
      <c r="I3505" s="7">
        <f t="shared" si="1541"/>
        <v>0</v>
      </c>
      <c r="J3505" s="58">
        <f t="shared" si="1542"/>
        <v>0</v>
      </c>
      <c r="K3505" s="7">
        <f t="shared" si="1543"/>
        <v>0</v>
      </c>
      <c r="L3505" s="7">
        <f t="shared" si="1544"/>
        <v>0</v>
      </c>
      <c r="M3505" s="58">
        <f t="shared" si="1545"/>
        <v>0</v>
      </c>
      <c r="N3505" s="58">
        <f t="shared" si="1546"/>
        <v>0</v>
      </c>
      <c r="O3505" s="59">
        <f t="shared" si="1547"/>
        <v>0</v>
      </c>
      <c r="P3505" s="58">
        <f t="shared" si="1548"/>
        <v>0</v>
      </c>
      <c r="Q3505" s="58">
        <f t="shared" si="1549"/>
        <v>0</v>
      </c>
      <c r="R3505" s="58">
        <f t="shared" si="1550"/>
        <v>0</v>
      </c>
      <c r="S3505" s="60">
        <f t="shared" si="1551"/>
        <v>0</v>
      </c>
      <c r="T3505" s="58">
        <f t="shared" si="1552"/>
        <v>0</v>
      </c>
      <c r="U3505" s="58">
        <f t="shared" si="1553"/>
        <v>1.3021487167670716E-4</v>
      </c>
      <c r="V3505" s="58">
        <f t="shared" si="1554"/>
        <v>4.5181585788686576E-4</v>
      </c>
      <c r="W3505" s="50">
        <f t="shared" si="1555"/>
        <v>0</v>
      </c>
      <c r="X3505" s="50">
        <f t="shared" si="1556"/>
        <v>2851.4661802564083</v>
      </c>
      <c r="Y3505" s="50">
        <f t="shared" si="1557"/>
        <v>101325</v>
      </c>
      <c r="Z3505" s="50">
        <f t="shared" si="1558"/>
        <v>-5.5874576407029002</v>
      </c>
      <c r="AA3505" s="50">
        <f t="shared" si="1559"/>
        <v>-4.7493389945974647</v>
      </c>
      <c r="AB3505" s="50">
        <f t="shared" si="1560"/>
        <v>0</v>
      </c>
      <c r="AC3505" s="7">
        <f t="shared" si="1561"/>
        <v>0</v>
      </c>
    </row>
    <row r="3506" spans="2:29">
      <c r="B3506" s="7">
        <f t="shared" si="1562"/>
        <v>1.3814203442077473</v>
      </c>
      <c r="C3506" s="7">
        <f t="shared" si="1535"/>
        <v>3.9764546465392847E-4</v>
      </c>
      <c r="D3506" s="58">
        <f t="shared" si="1536"/>
        <v>97015.378270841786</v>
      </c>
      <c r="E3506" s="7">
        <f t="shared" si="1537"/>
        <v>14.070891587744397</v>
      </c>
      <c r="F3506" s="7">
        <f t="shared" si="1538"/>
        <v>-4309.6217291582143</v>
      </c>
      <c r="G3506" s="57">
        <f t="shared" si="1539"/>
        <v>3.926179963206558E-3</v>
      </c>
      <c r="H3506" s="61">
        <f t="shared" si="1540"/>
        <v>0</v>
      </c>
      <c r="I3506" s="7">
        <f t="shared" si="1541"/>
        <v>0</v>
      </c>
      <c r="J3506" s="58">
        <f t="shared" si="1542"/>
        <v>0</v>
      </c>
      <c r="K3506" s="7">
        <f t="shared" si="1543"/>
        <v>0</v>
      </c>
      <c r="L3506" s="7">
        <f t="shared" si="1544"/>
        <v>0</v>
      </c>
      <c r="M3506" s="58">
        <f t="shared" si="1545"/>
        <v>0</v>
      </c>
      <c r="N3506" s="58">
        <f t="shared" si="1546"/>
        <v>0</v>
      </c>
      <c r="O3506" s="59">
        <f t="shared" si="1547"/>
        <v>0</v>
      </c>
      <c r="P3506" s="58">
        <f t="shared" si="1548"/>
        <v>0</v>
      </c>
      <c r="Q3506" s="58">
        <f t="shared" si="1549"/>
        <v>0</v>
      </c>
      <c r="R3506" s="58">
        <f t="shared" si="1550"/>
        <v>0</v>
      </c>
      <c r="S3506" s="60">
        <f t="shared" si="1551"/>
        <v>0</v>
      </c>
      <c r="T3506" s="58">
        <f t="shared" si="1552"/>
        <v>0</v>
      </c>
      <c r="U3506" s="58">
        <f t="shared" si="1553"/>
        <v>1.3021487167670716E-4</v>
      </c>
      <c r="V3506" s="58">
        <f t="shared" si="1554"/>
        <v>4.5181585788686576E-4</v>
      </c>
      <c r="W3506" s="50">
        <f t="shared" si="1555"/>
        <v>0</v>
      </c>
      <c r="X3506" s="50">
        <f t="shared" si="1556"/>
        <v>2851.4661802564083</v>
      </c>
      <c r="Y3506" s="50">
        <f t="shared" si="1557"/>
        <v>101325</v>
      </c>
      <c r="Z3506" s="50">
        <f t="shared" si="1558"/>
        <v>-5.5874576407029002</v>
      </c>
      <c r="AA3506" s="50">
        <f t="shared" si="1559"/>
        <v>-4.7493389945974647</v>
      </c>
      <c r="AB3506" s="50">
        <f t="shared" si="1560"/>
        <v>0</v>
      </c>
      <c r="AC3506" s="7">
        <f t="shared" si="1561"/>
        <v>0</v>
      </c>
    </row>
    <row r="3507" spans="2:29">
      <c r="B3507" s="7">
        <f t="shared" si="1562"/>
        <v>1.3818179896724012</v>
      </c>
      <c r="C3507" s="7">
        <f t="shared" si="1535"/>
        <v>3.9764546465392847E-4</v>
      </c>
      <c r="D3507" s="58">
        <f t="shared" si="1536"/>
        <v>97015.378270841786</v>
      </c>
      <c r="E3507" s="7">
        <f t="shared" si="1537"/>
        <v>14.070891587744397</v>
      </c>
      <c r="F3507" s="7">
        <f t="shared" si="1538"/>
        <v>-4309.6217291582143</v>
      </c>
      <c r="G3507" s="57">
        <f t="shared" si="1539"/>
        <v>3.926179963206558E-3</v>
      </c>
      <c r="H3507" s="61">
        <f t="shared" si="1540"/>
        <v>0</v>
      </c>
      <c r="I3507" s="7">
        <f t="shared" si="1541"/>
        <v>0</v>
      </c>
      <c r="J3507" s="58">
        <f t="shared" si="1542"/>
        <v>0</v>
      </c>
      <c r="K3507" s="7">
        <f t="shared" si="1543"/>
        <v>0</v>
      </c>
      <c r="L3507" s="7">
        <f t="shared" si="1544"/>
        <v>0</v>
      </c>
      <c r="M3507" s="58">
        <f t="shared" si="1545"/>
        <v>0</v>
      </c>
      <c r="N3507" s="58">
        <f t="shared" si="1546"/>
        <v>0</v>
      </c>
      <c r="O3507" s="59">
        <f t="shared" si="1547"/>
        <v>0</v>
      </c>
      <c r="P3507" s="58">
        <f t="shared" si="1548"/>
        <v>0</v>
      </c>
      <c r="Q3507" s="58">
        <f t="shared" si="1549"/>
        <v>0</v>
      </c>
      <c r="R3507" s="58">
        <f t="shared" si="1550"/>
        <v>0</v>
      </c>
      <c r="S3507" s="60">
        <f t="shared" si="1551"/>
        <v>0</v>
      </c>
      <c r="T3507" s="58">
        <f t="shared" si="1552"/>
        <v>0</v>
      </c>
      <c r="U3507" s="58">
        <f t="shared" si="1553"/>
        <v>1.3021487167670716E-4</v>
      </c>
      <c r="V3507" s="58">
        <f t="shared" si="1554"/>
        <v>4.5181585788686576E-4</v>
      </c>
      <c r="W3507" s="50">
        <f t="shared" si="1555"/>
        <v>0</v>
      </c>
      <c r="X3507" s="50">
        <f t="shared" si="1556"/>
        <v>2851.4661802564083</v>
      </c>
      <c r="Y3507" s="50">
        <f t="shared" si="1557"/>
        <v>101325</v>
      </c>
      <c r="Z3507" s="50">
        <f t="shared" si="1558"/>
        <v>-5.5874576407029002</v>
      </c>
      <c r="AA3507" s="50">
        <f t="shared" si="1559"/>
        <v>-4.7493389945974647</v>
      </c>
      <c r="AB3507" s="50">
        <f t="shared" si="1560"/>
        <v>0</v>
      </c>
      <c r="AC3507" s="7">
        <f t="shared" si="1561"/>
        <v>0</v>
      </c>
    </row>
    <row r="3508" spans="2:29">
      <c r="B3508" s="7">
        <f t="shared" si="1562"/>
        <v>1.3822156351370551</v>
      </c>
      <c r="C3508" s="7">
        <f t="shared" si="1535"/>
        <v>3.9764546465392847E-4</v>
      </c>
      <c r="D3508" s="58">
        <f t="shared" si="1536"/>
        <v>97015.378270841786</v>
      </c>
      <c r="E3508" s="7">
        <f t="shared" si="1537"/>
        <v>14.070891587744397</v>
      </c>
      <c r="F3508" s="7">
        <f t="shared" si="1538"/>
        <v>-4309.6217291582143</v>
      </c>
      <c r="G3508" s="57">
        <f t="shared" si="1539"/>
        <v>3.926179963206558E-3</v>
      </c>
      <c r="H3508" s="61">
        <f t="shared" si="1540"/>
        <v>0</v>
      </c>
      <c r="I3508" s="7">
        <f t="shared" si="1541"/>
        <v>0</v>
      </c>
      <c r="J3508" s="58">
        <f t="shared" si="1542"/>
        <v>0</v>
      </c>
      <c r="K3508" s="7">
        <f t="shared" si="1543"/>
        <v>0</v>
      </c>
      <c r="L3508" s="7">
        <f t="shared" si="1544"/>
        <v>0</v>
      </c>
      <c r="M3508" s="58">
        <f t="shared" si="1545"/>
        <v>0</v>
      </c>
      <c r="N3508" s="58">
        <f t="shared" si="1546"/>
        <v>0</v>
      </c>
      <c r="O3508" s="59">
        <f t="shared" si="1547"/>
        <v>0</v>
      </c>
      <c r="P3508" s="58">
        <f t="shared" si="1548"/>
        <v>0</v>
      </c>
      <c r="Q3508" s="58">
        <f t="shared" si="1549"/>
        <v>0</v>
      </c>
      <c r="R3508" s="58">
        <f t="shared" si="1550"/>
        <v>0</v>
      </c>
      <c r="S3508" s="60">
        <f t="shared" si="1551"/>
        <v>0</v>
      </c>
      <c r="T3508" s="58">
        <f t="shared" si="1552"/>
        <v>0</v>
      </c>
      <c r="U3508" s="58">
        <f t="shared" si="1553"/>
        <v>1.3021487167670716E-4</v>
      </c>
      <c r="V3508" s="58">
        <f t="shared" si="1554"/>
        <v>4.5181585788686576E-4</v>
      </c>
      <c r="W3508" s="50">
        <f t="shared" si="1555"/>
        <v>0</v>
      </c>
      <c r="X3508" s="50">
        <f t="shared" si="1556"/>
        <v>2851.4661802564083</v>
      </c>
      <c r="Y3508" s="50">
        <f t="shared" si="1557"/>
        <v>101325</v>
      </c>
      <c r="Z3508" s="50">
        <f t="shared" si="1558"/>
        <v>-5.5874576407029002</v>
      </c>
      <c r="AA3508" s="50">
        <f t="shared" si="1559"/>
        <v>-4.7493389945974647</v>
      </c>
      <c r="AB3508" s="50">
        <f t="shared" si="1560"/>
        <v>0</v>
      </c>
      <c r="AC3508" s="7">
        <f t="shared" si="1561"/>
        <v>0</v>
      </c>
    </row>
    <row r="3509" spans="2:29">
      <c r="B3509" s="7">
        <f t="shared" si="1562"/>
        <v>1.3826132806017091</v>
      </c>
      <c r="C3509" s="7">
        <f t="shared" si="1535"/>
        <v>3.9764546465392847E-4</v>
      </c>
      <c r="D3509" s="58">
        <f t="shared" si="1536"/>
        <v>97015.378270841786</v>
      </c>
      <c r="E3509" s="7">
        <f t="shared" si="1537"/>
        <v>14.070891587744397</v>
      </c>
      <c r="F3509" s="7">
        <f t="shared" si="1538"/>
        <v>-4309.6217291582143</v>
      </c>
      <c r="G3509" s="57">
        <f t="shared" si="1539"/>
        <v>3.926179963206558E-3</v>
      </c>
      <c r="H3509" s="61">
        <f t="shared" si="1540"/>
        <v>0</v>
      </c>
      <c r="I3509" s="7">
        <f t="shared" si="1541"/>
        <v>0</v>
      </c>
      <c r="J3509" s="58">
        <f t="shared" si="1542"/>
        <v>0</v>
      </c>
      <c r="K3509" s="7">
        <f t="shared" si="1543"/>
        <v>0</v>
      </c>
      <c r="L3509" s="7">
        <f t="shared" si="1544"/>
        <v>0</v>
      </c>
      <c r="M3509" s="58">
        <f t="shared" si="1545"/>
        <v>0</v>
      </c>
      <c r="N3509" s="58">
        <f t="shared" si="1546"/>
        <v>0</v>
      </c>
      <c r="O3509" s="59">
        <f t="shared" si="1547"/>
        <v>0</v>
      </c>
      <c r="P3509" s="58">
        <f t="shared" si="1548"/>
        <v>0</v>
      </c>
      <c r="Q3509" s="58">
        <f t="shared" si="1549"/>
        <v>0</v>
      </c>
      <c r="R3509" s="58">
        <f t="shared" si="1550"/>
        <v>0</v>
      </c>
      <c r="S3509" s="60">
        <f t="shared" si="1551"/>
        <v>0</v>
      </c>
      <c r="T3509" s="58">
        <f t="shared" si="1552"/>
        <v>0</v>
      </c>
      <c r="U3509" s="58">
        <f t="shared" si="1553"/>
        <v>1.3021487167670716E-4</v>
      </c>
      <c r="V3509" s="58">
        <f t="shared" si="1554"/>
        <v>4.5181585788686576E-4</v>
      </c>
      <c r="W3509" s="50">
        <f t="shared" si="1555"/>
        <v>0</v>
      </c>
      <c r="X3509" s="50">
        <f t="shared" si="1556"/>
        <v>2851.4661802564083</v>
      </c>
      <c r="Y3509" s="50">
        <f t="shared" si="1557"/>
        <v>101325</v>
      </c>
      <c r="Z3509" s="50">
        <f t="shared" si="1558"/>
        <v>-5.5874576407029002</v>
      </c>
      <c r="AA3509" s="50">
        <f t="shared" si="1559"/>
        <v>-4.7493389945974647</v>
      </c>
      <c r="AB3509" s="50">
        <f t="shared" si="1560"/>
        <v>0</v>
      </c>
      <c r="AC3509" s="7">
        <f t="shared" si="1561"/>
        <v>0</v>
      </c>
    </row>
    <row r="3510" spans="2:29">
      <c r="B3510" s="7">
        <f t="shared" si="1562"/>
        <v>1.383010926066363</v>
      </c>
      <c r="C3510" s="7">
        <f t="shared" si="1535"/>
        <v>3.9764546465392847E-4</v>
      </c>
      <c r="D3510" s="58">
        <f t="shared" si="1536"/>
        <v>97015.378270841786</v>
      </c>
      <c r="E3510" s="7">
        <f t="shared" si="1537"/>
        <v>14.070891587744397</v>
      </c>
      <c r="F3510" s="7">
        <f t="shared" si="1538"/>
        <v>-4309.6217291582143</v>
      </c>
      <c r="G3510" s="57">
        <f t="shared" si="1539"/>
        <v>3.926179963206558E-3</v>
      </c>
      <c r="H3510" s="61">
        <f t="shared" si="1540"/>
        <v>0</v>
      </c>
      <c r="I3510" s="7">
        <f t="shared" si="1541"/>
        <v>0</v>
      </c>
      <c r="J3510" s="58">
        <f t="shared" si="1542"/>
        <v>0</v>
      </c>
      <c r="K3510" s="7">
        <f t="shared" si="1543"/>
        <v>0</v>
      </c>
      <c r="L3510" s="7">
        <f t="shared" si="1544"/>
        <v>0</v>
      </c>
      <c r="M3510" s="58">
        <f t="shared" si="1545"/>
        <v>0</v>
      </c>
      <c r="N3510" s="58">
        <f t="shared" si="1546"/>
        <v>0</v>
      </c>
      <c r="O3510" s="59">
        <f t="shared" si="1547"/>
        <v>0</v>
      </c>
      <c r="P3510" s="58">
        <f t="shared" si="1548"/>
        <v>0</v>
      </c>
      <c r="Q3510" s="58">
        <f t="shared" si="1549"/>
        <v>0</v>
      </c>
      <c r="R3510" s="58">
        <f t="shared" si="1550"/>
        <v>0</v>
      </c>
      <c r="S3510" s="60">
        <f t="shared" si="1551"/>
        <v>0</v>
      </c>
      <c r="T3510" s="58">
        <f t="shared" si="1552"/>
        <v>0</v>
      </c>
      <c r="U3510" s="58">
        <f t="shared" si="1553"/>
        <v>1.3021487167670716E-4</v>
      </c>
      <c r="V3510" s="58">
        <f t="shared" si="1554"/>
        <v>4.5181585788686576E-4</v>
      </c>
      <c r="W3510" s="50">
        <f t="shared" si="1555"/>
        <v>0</v>
      </c>
      <c r="X3510" s="50">
        <f t="shared" si="1556"/>
        <v>2851.4661802564083</v>
      </c>
      <c r="Y3510" s="50">
        <f t="shared" si="1557"/>
        <v>101325</v>
      </c>
      <c r="Z3510" s="50">
        <f t="shared" si="1558"/>
        <v>-5.5874576407029002</v>
      </c>
      <c r="AA3510" s="50">
        <f t="shared" si="1559"/>
        <v>-4.7493389945974647</v>
      </c>
      <c r="AB3510" s="50">
        <f t="shared" si="1560"/>
        <v>0</v>
      </c>
      <c r="AC3510" s="7">
        <f t="shared" si="1561"/>
        <v>0</v>
      </c>
    </row>
  </sheetData>
  <sheetProtection algorithmName="SHA-512" hashValue="F4tl6WLAfM+uVSC0r/fAxnN7tjHkXVlhHXogMTCE3op4DsTu+GflZg6OWCK+uVYAvkjohjGS7rIBaw7VLLK4gQ==" saltValue="QxZAMEmpeIEyXTKq/OV3CA==" spinCount="100000" sheet="1" objects="1" scenarios="1"/>
  <mergeCells count="7">
    <mergeCell ref="C1:F1"/>
    <mergeCell ref="B7:B9"/>
    <mergeCell ref="B10:B13"/>
    <mergeCell ref="B21:B24"/>
    <mergeCell ref="B25:B26"/>
    <mergeCell ref="B14:B16"/>
    <mergeCell ref="B17:B2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Diseño</vt:lpstr>
      <vt:lpstr>Clasificación de Motor</vt:lpstr>
      <vt:lpstr>Coport. de Area</vt:lpstr>
      <vt:lpstr>Comportamiento en el Tiempo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Jimenez</dc:creator>
  <cp:lastModifiedBy>Esteban Jiménez Sánchez</cp:lastModifiedBy>
  <cp:lastPrinted>2017-12-13T17:11:08Z</cp:lastPrinted>
  <dcterms:created xsi:type="dcterms:W3CDTF">2015-10-27T18:09:32Z</dcterms:created>
  <dcterms:modified xsi:type="dcterms:W3CDTF">2026-09-04T03:51:25Z</dcterms:modified>
</cp:coreProperties>
</file>